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entro" sheetId="1" state="visible" r:id="rId2"/>
    <sheet name="1. Benavídez" sheetId="2" state="visible" r:id="rId3"/>
    <sheet name="2. Gallo" sheetId="3" state="visible" r:id="rId4"/>
    <sheet name="3. Anea" sheetId="4" state="visible" r:id="rId5"/>
    <sheet name="4. Pilar" sheetId="5" state="visible" r:id="rId6"/>
    <sheet name="5. Tortuguitas" sheetId="6" state="visible" r:id="rId7"/>
    <sheet name="6. Del Viso" sheetId="7" state="visible" r:id="rId8"/>
    <sheet name="7. Chica Glade" sheetId="8" state="visible" r:id="rId9"/>
    <sheet name="8. Veterinaria" sheetId="9" state="visible" r:id="rId10"/>
    <sheet name="9. Hipocampus" sheetId="10" state="visible" r:id="rId11"/>
    <sheet name="10. Collares" sheetId="11" state="visible" r:id="rId12"/>
    <sheet name="11. Mundo Mascotas" sheetId="12" state="visible" r:id="rId13"/>
    <sheet name="12. Yaguar" sheetId="13" state="visible" r:id="rId14"/>
    <sheet name="13. King Clor" sheetId="14" state="visible" r:id="rId15"/>
    <sheet name="14. Diserquim" sheetId="15" state="visible" r:id="rId16"/>
    <sheet name="15. Moreno" sheetId="16" state="visible" r:id="rId17"/>
    <sheet name="16. Mis nietos" sheetId="17" state="visible" r:id="rId18"/>
    <sheet name="17. Profesional Vet" sheetId="18" state="visible" r:id="rId19"/>
    <sheet name="18. Premier" sheetId="19" state="visible" r:id="rId20"/>
    <sheet name="19. Dacam" sheetId="20" state="visible" r:id="rId21"/>
    <sheet name="20. Proveedor" sheetId="21" state="visible" r:id="rId22"/>
    <sheet name="21. Saphirus" sheetId="22" state="visible" r:id="rId23"/>
  </sheets>
  <definedNames>
    <definedName function="false" hidden="true" localSheetId="7" name="_xlnm._FilterDatabase" vbProcedure="false">'7. Chica Glade'!$A$1:$E$59</definedName>
    <definedName function="false" hidden="true" localSheetId="0" name="_xlnm._FilterDatabase" vbProcedure="false">Centro!$A$1:$U$2052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<sst xmlns="http://schemas.openxmlformats.org/spreadsheetml/2006/main" count="18170" uniqueCount="10850">
  <si>
    <t xml:space="preserve">Descripcion</t>
  </si>
  <si>
    <t xml:space="preserve">Codigo</t>
  </si>
  <si>
    <t xml:space="preserve">Categoria</t>
  </si>
  <si>
    <t xml:space="preserve">Benavídez</t>
  </si>
  <si>
    <t xml:space="preserve">Gallo</t>
  </si>
  <si>
    <t xml:space="preserve">Anea</t>
  </si>
  <si>
    <t xml:space="preserve">Pilar</t>
  </si>
  <si>
    <t xml:space="preserve">Tortuguitas</t>
  </si>
  <si>
    <t xml:space="preserve">Del Viso</t>
  </si>
  <si>
    <t xml:space="preserve">Chica Glade</t>
  </si>
  <si>
    <t xml:space="preserve">San Martín</t>
  </si>
  <si>
    <t xml:space="preserve">Hipocampus</t>
  </si>
  <si>
    <t xml:space="preserve">Mundo Mascotas</t>
  </si>
  <si>
    <t xml:space="preserve">Yaguar</t>
  </si>
  <si>
    <t xml:space="preserve">King Clor</t>
  </si>
  <si>
    <t xml:space="preserve">Diserquim</t>
  </si>
  <si>
    <t xml:space="preserve">Moreno</t>
  </si>
  <si>
    <t xml:space="preserve">Roberto</t>
  </si>
  <si>
    <t xml:space="preserve">Viejo Gets</t>
  </si>
  <si>
    <t xml:space="preserve">Viejo Cuero</t>
  </si>
  <si>
    <t xml:space="preserve">Mis Nietos</t>
  </si>
  <si>
    <t xml:space="preserve">Profesional Vet</t>
  </si>
  <si>
    <t xml:space="preserve">Premier</t>
  </si>
  <si>
    <t xml:space="preserve">Dacam</t>
  </si>
  <si>
    <t xml:space="preserve">Proveedor</t>
  </si>
  <si>
    <t xml:space="preserve">Saphirus</t>
  </si>
  <si>
    <t xml:space="preserve">9 Lives Gatitos</t>
  </si>
  <si>
    <t xml:space="preserve">Gato Granel</t>
  </si>
  <si>
    <t xml:space="preserve">9 Lives Gatitos x 8 kg.</t>
  </si>
  <si>
    <t xml:space="preserve">Gato</t>
  </si>
  <si>
    <t xml:space="preserve">9 Lives Pescado</t>
  </si>
  <si>
    <t xml:space="preserve">9 Lives Pescado x 15 kg.</t>
  </si>
  <si>
    <t xml:space="preserve">A Otra Parte Concentrado x 600 cc.</t>
  </si>
  <si>
    <t xml:space="preserve">Mascotas</t>
  </si>
  <si>
    <t xml:space="preserve">A Otra Parte x 0,25 lts.</t>
  </si>
  <si>
    <t xml:space="preserve">Abrigo Fantasia N° 0</t>
  </si>
  <si>
    <t xml:space="preserve">Abrigo Fantasia N° 1</t>
  </si>
  <si>
    <t xml:space="preserve">Abrigo Fantasia N° 2</t>
  </si>
  <si>
    <t xml:space="preserve">Abrigo Fantasia N° 3</t>
  </si>
  <si>
    <t xml:space="preserve">Abrigo Fantasia N° 4</t>
  </si>
  <si>
    <t xml:space="preserve">Abrigo Fantasia N° 5</t>
  </si>
  <si>
    <t xml:space="preserve">Abrigo Fantasia N° 6</t>
  </si>
  <si>
    <t xml:space="preserve">Abrigo Fantasia N° 7</t>
  </si>
  <si>
    <t xml:space="preserve">Abrigo Fantasia N° 8</t>
  </si>
  <si>
    <t xml:space="preserve">Abrigo Fantasia N° 9</t>
  </si>
  <si>
    <t xml:space="preserve">Abrigo Huellitas N° 0</t>
  </si>
  <si>
    <t xml:space="preserve">Abrigo Huellitas N° 1</t>
  </si>
  <si>
    <t xml:space="preserve">Abrigo Huellitas N° 10</t>
  </si>
  <si>
    <t xml:space="preserve">Abrigo Huellitas N° 11</t>
  </si>
  <si>
    <t xml:space="preserve">Abrigo Huellitas N° 12</t>
  </si>
  <si>
    <t xml:space="preserve">Abrigo Huellitas N° 2</t>
  </si>
  <si>
    <t xml:space="preserve">Abrigo Huellitas N° 3</t>
  </si>
  <si>
    <t xml:space="preserve">Abrigo Huellitas N° 4</t>
  </si>
  <si>
    <t xml:space="preserve">Abrigo Huellitas N° 5</t>
  </si>
  <si>
    <t xml:space="preserve">Abrigo Huellitas N° 6</t>
  </si>
  <si>
    <t xml:space="preserve">Abrigo Huellitas N° 7</t>
  </si>
  <si>
    <t xml:space="preserve">Abrigo Huellitas N° 8</t>
  </si>
  <si>
    <t xml:space="preserve">Abrigo Huellitas N° 9</t>
  </si>
  <si>
    <t xml:space="preserve">Abrigo Liso N° 0</t>
  </si>
  <si>
    <t xml:space="preserve">Abrigo Liso N° 1</t>
  </si>
  <si>
    <t xml:space="preserve">Abrigo Liso N° 10</t>
  </si>
  <si>
    <t xml:space="preserve">Abrigo Liso N° 11</t>
  </si>
  <si>
    <t xml:space="preserve">Abrigo Liso N° 12</t>
  </si>
  <si>
    <t xml:space="preserve">Abrigo Liso N° 2</t>
  </si>
  <si>
    <t xml:space="preserve">Abrigo Liso N° 3</t>
  </si>
  <si>
    <t xml:space="preserve">Abrigo Liso N° 4</t>
  </si>
  <si>
    <t xml:space="preserve">Abrigo Liso N° 5</t>
  </si>
  <si>
    <t xml:space="preserve">Abrigo Liso N° 6</t>
  </si>
  <si>
    <t xml:space="preserve">Abrigo Liso N° 7</t>
  </si>
  <si>
    <t xml:space="preserve">Abrigo Liso N° 8</t>
  </si>
  <si>
    <t xml:space="preserve">Abrigo Liso N° 9</t>
  </si>
  <si>
    <t xml:space="preserve">Abrigo Matelasse N° 10</t>
  </si>
  <si>
    <t xml:space="preserve">Abrigo Matelasse N° 11</t>
  </si>
  <si>
    <t xml:space="preserve">Abrigo Matelasse N° 12</t>
  </si>
  <si>
    <t xml:space="preserve">Abrigo Matelasse N° 3</t>
  </si>
  <si>
    <t xml:space="preserve">Abrigo Matelasse N° 4</t>
  </si>
  <si>
    <t xml:space="preserve">Abrigo Matelasse N° 5</t>
  </si>
  <si>
    <t xml:space="preserve">Abrigo Matelasse N° 6</t>
  </si>
  <si>
    <t xml:space="preserve">Abrigo Matelasse N° 7</t>
  </si>
  <si>
    <t xml:space="preserve">Abrigo Matelasse N° 8</t>
  </si>
  <si>
    <t xml:space="preserve">Abrigo Matelasse N° 9</t>
  </si>
  <si>
    <t xml:space="preserve">Abrigo Polar Animado N° 1</t>
  </si>
  <si>
    <t xml:space="preserve">Abrigo Polar Animado N° 2</t>
  </si>
  <si>
    <t xml:space="preserve">Abrigo Polar Animado N° 3</t>
  </si>
  <si>
    <t xml:space="preserve">Abrigo Polar Animado N° 4</t>
  </si>
  <si>
    <t xml:space="preserve">Abrigo Polar Animado N° 5</t>
  </si>
  <si>
    <t xml:space="preserve">Abrigo Polar Animado N° 6</t>
  </si>
  <si>
    <t xml:space="preserve">Abrigo Polar Animado N° 7</t>
  </si>
  <si>
    <t xml:space="preserve">Abrigo Polar Animado N° 8</t>
  </si>
  <si>
    <t xml:space="preserve">Abrigo Polar Animado N° 9</t>
  </si>
  <si>
    <t xml:space="preserve">Abrigo Polar Soft Fantasia Nº 0</t>
  </si>
  <si>
    <t xml:space="preserve">Abrigo Polar Soft Fantasia Nº 1</t>
  </si>
  <si>
    <t xml:space="preserve">Abrigo Polar Soft Fantasia Nº 10</t>
  </si>
  <si>
    <t xml:space="preserve">Abrigo Polar Soft Fantasia Nº 11</t>
  </si>
  <si>
    <t xml:space="preserve">Abrigo Polar Soft Fantasia Nº 12</t>
  </si>
  <si>
    <t xml:space="preserve">Abrigo Polar Soft Fantasia Nº 2</t>
  </si>
  <si>
    <t xml:space="preserve">Abrigo Polar Soft Fantasia Nº 3</t>
  </si>
  <si>
    <t xml:space="preserve">Abrigo Polar Soft Fantasia Nº 4</t>
  </si>
  <si>
    <t xml:space="preserve">Abrigo Polar Soft Fantasia Nº 5</t>
  </si>
  <si>
    <t xml:space="preserve">Abrigo Polar Soft Fantasia Nº 6</t>
  </si>
  <si>
    <t xml:space="preserve">Abrigo Polar Soft Fantasia Nº 7</t>
  </si>
  <si>
    <t xml:space="preserve">Abrigo Polar Soft Liso N° 0</t>
  </si>
  <si>
    <t xml:space="preserve">Abrigo Polar Soft Liso N° 1</t>
  </si>
  <si>
    <t xml:space="preserve">Abrigo Polar Soft Liso N° 10</t>
  </si>
  <si>
    <t xml:space="preserve">Abrigo Polar Soft Liso N° 11</t>
  </si>
  <si>
    <t xml:space="preserve">Abrigo Polar Soft Liso N° 12</t>
  </si>
  <si>
    <t xml:space="preserve">Abrigo Polar Soft Liso N° 2</t>
  </si>
  <si>
    <t xml:space="preserve">Abrigo Polar Soft Liso N° 3</t>
  </si>
  <si>
    <t xml:space="preserve">Abrigo Polar Soft Liso N° 4</t>
  </si>
  <si>
    <t xml:space="preserve">Abrigo Polar Soft Liso N° 5</t>
  </si>
  <si>
    <t xml:space="preserve">Abrigo Polar Soft Liso N° 6</t>
  </si>
  <si>
    <t xml:space="preserve">Abrigo Polar Soft Liso N° 7</t>
  </si>
  <si>
    <t xml:space="preserve">Abrigo Polar Soft Liso N° 8</t>
  </si>
  <si>
    <t xml:space="preserve">Abrigo Polar Soft Liso N° 9</t>
  </si>
  <si>
    <t xml:space="preserve">Abrigo Poleritas N° 4</t>
  </si>
  <si>
    <t xml:space="preserve">Abrigo Poleritas N° 5</t>
  </si>
  <si>
    <t xml:space="preserve">Aca No Aerosol x 440 cc.</t>
  </si>
  <si>
    <t xml:space="preserve">Acarox Aerosol Antiparasitario x 440 cc.</t>
  </si>
  <si>
    <t xml:space="preserve">Veterinaria</t>
  </si>
  <si>
    <t xml:space="preserve">Acedan x 10 cc.</t>
  </si>
  <si>
    <t xml:space="preserve">Acido x 1 lt.</t>
  </si>
  <si>
    <t xml:space="preserve">Liquidos</t>
  </si>
  <si>
    <t xml:space="preserve">Acido x 1000 cc.</t>
  </si>
  <si>
    <t xml:space="preserve">Limpieza</t>
  </si>
  <si>
    <t xml:space="preserve">Acido x 5 lt.</t>
  </si>
  <si>
    <t xml:space="preserve">Acido x 500 cc.</t>
  </si>
  <si>
    <t xml:space="preserve">Acondicionador Osspret x 250 cc.</t>
  </si>
  <si>
    <t xml:space="preserve">Advance Gato Urinary</t>
  </si>
  <si>
    <t xml:space="preserve">Advance Gato Urinary x 8 kg.</t>
  </si>
  <si>
    <t xml:space="preserve">Afrechillo Rabacillo</t>
  </si>
  <si>
    <t xml:space="preserve">Balanceados Granel</t>
  </si>
  <si>
    <t xml:space="preserve">Afrechillo Rabacillo x 20 kg.</t>
  </si>
  <si>
    <t xml:space="preserve">Balanceados</t>
  </si>
  <si>
    <t xml:space="preserve">Agility</t>
  </si>
  <si>
    <t xml:space="preserve">Perro Adulto Granel</t>
  </si>
  <si>
    <t xml:space="preserve">Agility Cachorro</t>
  </si>
  <si>
    <t xml:space="preserve">Perro Cachorro Granel</t>
  </si>
  <si>
    <t xml:space="preserve">Agility Cachorro x 20 kg.</t>
  </si>
  <si>
    <t xml:space="preserve">Perro Cachorro</t>
  </si>
  <si>
    <t xml:space="preserve">Agility Gatitos</t>
  </si>
  <si>
    <t xml:space="preserve">Agility Gatitos x 10 kg.</t>
  </si>
  <si>
    <t xml:space="preserve">Agility Gato</t>
  </si>
  <si>
    <t xml:space="preserve">Agility Gato Urinary</t>
  </si>
  <si>
    <t xml:space="preserve">Agility Gato Urinary x 10 kg.</t>
  </si>
  <si>
    <t xml:space="preserve">Agility Gato x 10 kg.</t>
  </si>
  <si>
    <t xml:space="preserve">Agility Gato/Perro Latas</t>
  </si>
  <si>
    <t xml:space="preserve">Agility x 20 kg.</t>
  </si>
  <si>
    <t xml:space="preserve">Perro Adulto</t>
  </si>
  <si>
    <t xml:space="preserve">Aguarras x 1 lt.</t>
  </si>
  <si>
    <t xml:space="preserve">Alcohol Bialcohol 70% 250 cc.</t>
  </si>
  <si>
    <t xml:space="preserve">Alcohol Etilico San Iginio 500 cc.</t>
  </si>
  <si>
    <t xml:space="preserve">Alcohol Gel Biancohol x 250 cc.</t>
  </si>
  <si>
    <t xml:space="preserve">Alfalfa Cubos Mini x 5 u.</t>
  </si>
  <si>
    <t xml:space="preserve">Alfombra PVC p/ Baño</t>
  </si>
  <si>
    <t xml:space="preserve">Alfombras Paños Max</t>
  </si>
  <si>
    <t xml:space="preserve">Alfombras Paños Max x 10 u.</t>
  </si>
  <si>
    <t xml:space="preserve">Alfombras Paños Mini</t>
  </si>
  <si>
    <t xml:space="preserve">Alfombras Paños Mini x 10 u.</t>
  </si>
  <si>
    <t xml:space="preserve">Alguicida Clorotec x 1 lt.</t>
  </si>
  <si>
    <t xml:space="preserve">Pileta</t>
  </si>
  <si>
    <t xml:space="preserve">Alguicida Nataclor x 1 lt.</t>
  </si>
  <si>
    <t xml:space="preserve">Alguicida Suelto x 1 lt.</t>
  </si>
  <si>
    <t xml:space="preserve">Alguicida x 5 lts.</t>
  </si>
  <si>
    <t xml:space="preserve">Alicate c/ Lima Chico</t>
  </si>
  <si>
    <t xml:space="preserve">Alicate Chico Nuevo Sol</t>
  </si>
  <si>
    <t xml:space="preserve">Alicate Grande Nuevo Sol</t>
  </si>
  <si>
    <t xml:space="preserve">Alicate Tijera Chica</t>
  </si>
  <si>
    <t xml:space="preserve">Almohadones Irrompibles N° 2</t>
  </si>
  <si>
    <t xml:space="preserve">Almohadones Irrompibles N° 3</t>
  </si>
  <si>
    <t xml:space="preserve">Alpiste</t>
  </si>
  <si>
    <t xml:space="preserve">Alpiste x 30 kg.</t>
  </si>
  <si>
    <t xml:space="preserve">Ambar Aromatizante</t>
  </si>
  <si>
    <t xml:space="preserve">Ambar Perfume p/ Ropa</t>
  </si>
  <si>
    <t xml:space="preserve">Antibiotico EG Sobre x 25 grs.</t>
  </si>
  <si>
    <t xml:space="preserve">Anticonceptivos Elmer x 8 u.</t>
  </si>
  <si>
    <t xml:space="preserve">Anticonceptivos Elmer x u.</t>
  </si>
  <si>
    <t xml:space="preserve">Antihumedad</t>
  </si>
  <si>
    <t xml:space="preserve">Antihumedad Aire Puro Mini</t>
  </si>
  <si>
    <t xml:space="preserve">Antihumedad Saphirus</t>
  </si>
  <si>
    <t xml:space="preserve">Aparato Analogico</t>
  </si>
  <si>
    <t xml:space="preserve">Aparato Aromatizador Glade</t>
  </si>
  <si>
    <t xml:space="preserve">Aparato Aromatizador Make</t>
  </si>
  <si>
    <t xml:space="preserve">Aparato p/ Tableta Fuyi</t>
  </si>
  <si>
    <t xml:space="preserve">Venenos</t>
  </si>
  <si>
    <t xml:space="preserve">Apresto Robin x 500 cc.</t>
  </si>
  <si>
    <t xml:space="preserve">Apto Desparasitario Blister x 4 u.</t>
  </si>
  <si>
    <t xml:space="preserve">Apto x u.</t>
  </si>
  <si>
    <t xml:space="preserve">Arnes Cazador T° XXL</t>
  </si>
  <si>
    <t xml:space="preserve">Arnes Reforzado T° L</t>
  </si>
  <si>
    <t xml:space="preserve">Aro Caucho Grande Color</t>
  </si>
  <si>
    <t xml:space="preserve">Aro Multicolor Grande</t>
  </si>
  <si>
    <t xml:space="preserve">Aromatizante Make</t>
  </si>
  <si>
    <t xml:space="preserve">Aromatizante Max Aromas</t>
  </si>
  <si>
    <t xml:space="preserve">Arroz</t>
  </si>
  <si>
    <t xml:space="preserve">Arroz Gran Campeon</t>
  </si>
  <si>
    <t xml:space="preserve">Arroz Gran Campeon x 15 kg.</t>
  </si>
  <si>
    <t xml:space="preserve">Arroz x 30 kg.</t>
  </si>
  <si>
    <t xml:space="preserve">Avena</t>
  </si>
  <si>
    <t xml:space="preserve">Avena x 35 kg.</t>
  </si>
  <si>
    <t xml:space="preserve">Ayudin Antigrasa Doy Pack x 450 cc.</t>
  </si>
  <si>
    <t xml:space="preserve">Ayudin Antihongos x 450 cc.</t>
  </si>
  <si>
    <t xml:space="preserve">Ayudin Baño Expert Doy Pack x 450 cc.</t>
  </si>
  <si>
    <t xml:space="preserve">Ayudin Baño Experto Gatillo</t>
  </si>
  <si>
    <t xml:space="preserve">Ayudin Baño x 450 cc.</t>
  </si>
  <si>
    <t xml:space="preserve">Ayudin Expert Aerosol Desinfectante x 330 cc.</t>
  </si>
  <si>
    <t xml:space="preserve">Ayudin Pastilla Inodoro Canasta 16 grs.</t>
  </si>
  <si>
    <t xml:space="preserve">Azufre x 5 u.</t>
  </si>
  <si>
    <t xml:space="preserve">Babosil Cebo x 200 grs.</t>
  </si>
  <si>
    <t xml:space="preserve">Babosil Micropellets x 100 grs.</t>
  </si>
  <si>
    <t xml:space="preserve">Babosil Pellets x 250 grs.</t>
  </si>
  <si>
    <t xml:space="preserve">Babs Aerosol Ambiental x 415 cc.</t>
  </si>
  <si>
    <t xml:space="preserve">Babs Polvo Pulguicida 80 grs.</t>
  </si>
  <si>
    <t xml:space="preserve">Babs Pulguicida x 120 cc.</t>
  </si>
  <si>
    <t xml:space="preserve">Babs Pulguicida x 70 cc.</t>
  </si>
  <si>
    <t xml:space="preserve">Balde Colores x 12 lts.</t>
  </si>
  <si>
    <t xml:space="preserve">Balde Escurridor x 14 lts.</t>
  </si>
  <si>
    <t xml:space="preserve">Balde Escurridor x 9 lts.</t>
  </si>
  <si>
    <t xml:space="preserve">Balde Gaveplast Negro x 10 lts.</t>
  </si>
  <si>
    <t xml:space="preserve">Balde Gaveplast x 10 lts.</t>
  </si>
  <si>
    <t xml:space="preserve">Balde La Porteña x 10 lts.</t>
  </si>
  <si>
    <t xml:space="preserve">Bandeja Sanitaria Grande</t>
  </si>
  <si>
    <t xml:space="preserve">Bandeja Sanitaria Jumbo</t>
  </si>
  <si>
    <t xml:space="preserve">Bandeja Sanitaria Mediana</t>
  </si>
  <si>
    <t xml:space="preserve">Bañera Colores</t>
  </si>
  <si>
    <t xml:space="preserve">Bañera Dif Plast</t>
  </si>
  <si>
    <t xml:space="preserve">Bañera Gauchita</t>
  </si>
  <si>
    <t xml:space="preserve">Barrefondo</t>
  </si>
  <si>
    <t xml:space="preserve">Barrehojas Economico</t>
  </si>
  <si>
    <t xml:space="preserve">Barrehojas Grande Premier</t>
  </si>
  <si>
    <t xml:space="preserve">Barrehojas Profesional</t>
  </si>
  <si>
    <t xml:space="preserve">Barrita de Cereal</t>
  </si>
  <si>
    <t xml:space="preserve">Base Resorte Gato</t>
  </si>
  <si>
    <t xml:space="preserve">Base x 20 kg.</t>
  </si>
  <si>
    <t xml:space="preserve">Basken Comprimidos Chicos x 4 u.</t>
  </si>
  <si>
    <t xml:space="preserve">Basken Comprimidos Gato x 4 u.</t>
  </si>
  <si>
    <t xml:space="preserve">Basken Comprimidos Gigantes x 3 u.</t>
  </si>
  <si>
    <t xml:space="preserve">Basken Comprimidos Grandes x 4 u.</t>
  </si>
  <si>
    <t xml:space="preserve">Basken Comprimidos Medianos x 4 u.</t>
  </si>
  <si>
    <t xml:space="preserve">Batea Sanitaria Mediana</t>
  </si>
  <si>
    <t xml:space="preserve">Baygon Casa y Jardin Aerosol</t>
  </si>
  <si>
    <t xml:space="preserve">Baygon Mata Moscas/Mosquitos Aerosol x 300 cc.</t>
  </si>
  <si>
    <t xml:space="preserve">Bebe</t>
  </si>
  <si>
    <t xml:space="preserve">Bebe x 25 kg.</t>
  </si>
  <si>
    <t xml:space="preserve">Bebe x 30 kg.</t>
  </si>
  <si>
    <t xml:space="preserve">Bebedero Aves Rosca</t>
  </si>
  <si>
    <t xml:space="preserve">Bebedero Fuente Electrica</t>
  </si>
  <si>
    <t xml:space="preserve">Bebedero Hamster Plastico Chico</t>
  </si>
  <si>
    <t xml:space="preserve">Bebedero Hamster Plastico Grande</t>
  </si>
  <si>
    <t xml:space="preserve">Bebedero Hamster Plastico Mediano</t>
  </si>
  <si>
    <t xml:space="preserve">Bebedero Picaflor</t>
  </si>
  <si>
    <t xml:space="preserve">Bionico x 20 kg.</t>
  </si>
  <si>
    <t xml:space="preserve">Biopet</t>
  </si>
  <si>
    <t xml:space="preserve">Biopet Cachorro</t>
  </si>
  <si>
    <t xml:space="preserve">Biopet Cachorro x 15 kg.</t>
  </si>
  <si>
    <t xml:space="preserve">Biopet Cordero</t>
  </si>
  <si>
    <t xml:space="preserve">Biopet Cordero x 20 kg.</t>
  </si>
  <si>
    <t xml:space="preserve">Biopet Gato</t>
  </si>
  <si>
    <t xml:space="preserve">Biopet Gato x 10 kg.</t>
  </si>
  <si>
    <t xml:space="preserve">Biopet Razas Pequeñas</t>
  </si>
  <si>
    <t xml:space="preserve">Biopet Razas Pequeñas x 15 kg.</t>
  </si>
  <si>
    <t xml:space="preserve">Biopet x 20 kg.</t>
  </si>
  <si>
    <t xml:space="preserve">Blem Aerosol Acero/Metal x 360 cc.</t>
  </si>
  <si>
    <t xml:space="preserve">Blem Aerosol Lavanda x 360 cc.</t>
  </si>
  <si>
    <t xml:space="preserve">Blem Aerosol Original x 360 cc.</t>
  </si>
  <si>
    <t xml:space="preserve">Blem Cera Roja x 450 cc.</t>
  </si>
  <si>
    <t xml:space="preserve">Blem Incoloro x 450 cc.</t>
  </si>
  <si>
    <t xml:space="preserve">Blem Multisuperficie</t>
  </si>
  <si>
    <t xml:space="preserve">Blem Pisos Plasticos y Flotantes Almendras x 800 cc.</t>
  </si>
  <si>
    <t xml:space="preserve">Bocaditos Carne x 1,8 kg.</t>
  </si>
  <si>
    <t xml:space="preserve">Bocaditos Mix x 1,8 kg.</t>
  </si>
  <si>
    <t xml:space="preserve">Bocaditos Pollo x 1,8 kg.</t>
  </si>
  <si>
    <t xml:space="preserve">Bolsa Residuos 45 x 60</t>
  </si>
  <si>
    <t xml:space="preserve">Bolsa Residuos 50 x 70</t>
  </si>
  <si>
    <t xml:space="preserve">Bolsa Residuos 60 x 90</t>
  </si>
  <si>
    <t xml:space="preserve">Bolsa Residuos 80 x 110</t>
  </si>
  <si>
    <t xml:space="preserve">Bolsa Residuos 90 x 120</t>
  </si>
  <si>
    <t xml:space="preserve">Bolso Burbuja Nuevo Sol</t>
  </si>
  <si>
    <t xml:space="preserve">Bolso Cartera Impermeable T° 3</t>
  </si>
  <si>
    <t xml:space="preserve">Bolso Cartera Impermeable T° 4</t>
  </si>
  <si>
    <t xml:space="preserve">Bolso Fantasia c/ Red Chico T° 2</t>
  </si>
  <si>
    <t xml:space="preserve">Bolso Fantasia c/ Red Mediano T° 3</t>
  </si>
  <si>
    <t xml:space="preserve">Bolso Oval</t>
  </si>
  <si>
    <t xml:space="preserve">Bolso Pet Carrier</t>
  </si>
  <si>
    <t xml:space="preserve">Bolso Tela Grande Semirigido</t>
  </si>
  <si>
    <t xml:space="preserve">Bolso Transportador Cuadrado Chico</t>
  </si>
  <si>
    <t xml:space="preserve">Bolso Transportador Cuadrado Grande</t>
  </si>
  <si>
    <t xml:space="preserve">Bolso Transportador N° 1</t>
  </si>
  <si>
    <t xml:space="preserve">Bolso Transportador N° 2</t>
  </si>
  <si>
    <t xml:space="preserve">Bolso Transportador N° 3</t>
  </si>
  <si>
    <t xml:space="preserve">Bombillas Espiral Color</t>
  </si>
  <si>
    <t xml:space="preserve">Boya Economica</t>
  </si>
  <si>
    <t xml:space="preserve">Boya Mini</t>
  </si>
  <si>
    <t xml:space="preserve">Boya Satelite Grande</t>
  </si>
  <si>
    <t xml:space="preserve">Boya Satelite Mediana</t>
  </si>
  <si>
    <t xml:space="preserve">Bozal Canasta N° 1</t>
  </si>
  <si>
    <t xml:space="preserve">Bozal Canasta N° 2</t>
  </si>
  <si>
    <t xml:space="preserve">Bozal Canasta N° 3</t>
  </si>
  <si>
    <t xml:space="preserve">Bozal Canasta N° 4</t>
  </si>
  <si>
    <t xml:space="preserve">Bozal Canasta N° 5</t>
  </si>
  <si>
    <t xml:space="preserve">Bozal Canasta N° 6</t>
  </si>
  <si>
    <t xml:space="preserve">Bozal Canasta N° 7</t>
  </si>
  <si>
    <t xml:space="preserve">Bozal Canasta Pack x 7 u.</t>
  </si>
  <si>
    <t xml:space="preserve">Bozal Cuero N° 1</t>
  </si>
  <si>
    <t xml:space="preserve">Bozal Cuero N° 2</t>
  </si>
  <si>
    <t xml:space="preserve">Bozal Cuero Redondo N° 1</t>
  </si>
  <si>
    <t xml:space="preserve">Bozal Cuero Redondo N° 2</t>
  </si>
  <si>
    <t xml:space="preserve">Bozal Lazo Cuero Ocho N° 1</t>
  </si>
  <si>
    <t xml:space="preserve">Bozal Lazo Cuero Ocho N° 2</t>
  </si>
  <si>
    <t xml:space="preserve">Bozal Lazo Cuero Ocho N° 3</t>
  </si>
  <si>
    <t xml:space="preserve">Bozal Tela Chico T° 1</t>
  </si>
  <si>
    <t xml:space="preserve">Bozal Tela Gigante T° 4</t>
  </si>
  <si>
    <t xml:space="preserve">Bozal Tela Gigante T° 5</t>
  </si>
  <si>
    <t xml:space="preserve">Brasso Limpia Metal</t>
  </si>
  <si>
    <t xml:space="preserve">Bravecto Comprimidos 02-04 kg.</t>
  </si>
  <si>
    <t xml:space="preserve">Bravecto Comprimidos 04-10 kg.</t>
  </si>
  <si>
    <t xml:space="preserve">Bravecto Comprimidos 10-20 kg.</t>
  </si>
  <si>
    <t xml:space="preserve">Bravecto Comprimidos 20-40 kg.</t>
  </si>
  <si>
    <t xml:space="preserve">Bravecto Comprimidos 40-56 kg.</t>
  </si>
  <si>
    <t xml:space="preserve">Bravecto Gato Chico</t>
  </si>
  <si>
    <t xml:space="preserve">Bravecto Gato Grande</t>
  </si>
  <si>
    <t xml:space="preserve">Bravecto Gato Mediano</t>
  </si>
  <si>
    <t xml:space="preserve">Broches Plasticos Chebroche</t>
  </si>
  <si>
    <t xml:space="preserve">Broches Plasticos Make x 12 u.</t>
  </si>
  <si>
    <t xml:space="preserve">Broches Plasticos Premier x 12 u.</t>
  </si>
  <si>
    <t xml:space="preserve">Buzo Abercrombie N° 3</t>
  </si>
  <si>
    <t xml:space="preserve">Buzo Abercrombie N° 5</t>
  </si>
  <si>
    <t xml:space="preserve">Buzo Abercrombie N° 6</t>
  </si>
  <si>
    <t xml:space="preserve">Buzo Abercrombie N° 7</t>
  </si>
  <si>
    <t xml:space="preserve">Buzo Animado N° 1</t>
  </si>
  <si>
    <t xml:space="preserve">Buzo Animado N° 2</t>
  </si>
  <si>
    <t xml:space="preserve">Buzo Animado N° 4</t>
  </si>
  <si>
    <t xml:space="preserve">Buzo Animado N° 5</t>
  </si>
  <si>
    <t xml:space="preserve">Buzo Animado N° 6</t>
  </si>
  <si>
    <t xml:space="preserve">Buzo Animado N° 7</t>
  </si>
  <si>
    <t xml:space="preserve">Buzo Animado N° 8</t>
  </si>
  <si>
    <t xml:space="preserve">Cabo de Madera Comun</t>
  </si>
  <si>
    <t xml:space="preserve">Cabo de Madera Largo 1,80 mts.</t>
  </si>
  <si>
    <t xml:space="preserve">Cabo Palo Madera Forrados Floreado</t>
  </si>
  <si>
    <t xml:space="preserve">Cabo Sacahojas Aluminio</t>
  </si>
  <si>
    <t xml:space="preserve">Cadena Atar N.º 11</t>
  </si>
  <si>
    <t xml:space="preserve">Cadena Atar N.º 13</t>
  </si>
  <si>
    <t xml:space="preserve">Cadena Atar N.º 15</t>
  </si>
  <si>
    <t xml:space="preserve">Cadena Atar N.º 17</t>
  </si>
  <si>
    <t xml:space="preserve">Cadena Atar N.º 8</t>
  </si>
  <si>
    <t xml:space="preserve">Cadena Atar N.º 9</t>
  </si>
  <si>
    <t xml:space="preserve">Cadena Paseo N° 1</t>
  </si>
  <si>
    <t xml:space="preserve">Cadena Paseo N° 2</t>
  </si>
  <si>
    <t xml:space="preserve">Cadena Paseo N° 3</t>
  </si>
  <si>
    <t xml:space="preserve">Cadena Paseo N° 4</t>
  </si>
  <si>
    <t xml:space="preserve">Caja Transportadora Carton</t>
  </si>
  <si>
    <t xml:space="preserve">Cama de Madera Chica</t>
  </si>
  <si>
    <t xml:space="preserve">Cama de Madera Grande</t>
  </si>
  <si>
    <t xml:space="preserve">Cama de Madera Grande c/ Respaldo</t>
  </si>
  <si>
    <t xml:space="preserve">Camellito Ropa Fina x 450 cc.</t>
  </si>
  <si>
    <t xml:space="preserve">Camiseta de Futbol s/ Manga T° 1</t>
  </si>
  <si>
    <t xml:space="preserve">Camiseta de Futbol s/ Manga T° 2</t>
  </si>
  <si>
    <t xml:space="preserve">Campera Frisa Especial Adidog T° 1</t>
  </si>
  <si>
    <t xml:space="preserve">Campera Frisa Especial Adidog T° 10</t>
  </si>
  <si>
    <t xml:space="preserve">Campera Frisa Especial Adidog T° 11</t>
  </si>
  <si>
    <t xml:space="preserve">Campera Frisa Especial Adidog T° 2</t>
  </si>
  <si>
    <t xml:space="preserve">Campera Frisa Especial Adidog T° 3</t>
  </si>
  <si>
    <t xml:space="preserve">Campera Frisa Especial Adidog T° 4</t>
  </si>
  <si>
    <t xml:space="preserve">Campera Frisa Especial Adidog T° 5</t>
  </si>
  <si>
    <t xml:space="preserve">Campera Frisa Especial Adidog T° 6</t>
  </si>
  <si>
    <t xml:space="preserve">Campera Frisa Especial Adidog T° 7</t>
  </si>
  <si>
    <t xml:space="preserve">Campera Frisa Especial Adidog T° 8</t>
  </si>
  <si>
    <t xml:space="preserve">Campera Frisa Especial Adidog T° 9</t>
  </si>
  <si>
    <t xml:space="preserve">Campera Inflable N.º 3</t>
  </si>
  <si>
    <t xml:space="preserve">Campera Inflable N.º 4</t>
  </si>
  <si>
    <t xml:space="preserve">Campera Inflable N.º 6</t>
  </si>
  <si>
    <t xml:space="preserve">Campera Termica N° 1</t>
  </si>
  <si>
    <t xml:space="preserve">Campera Termica N° 2</t>
  </si>
  <si>
    <t xml:space="preserve">Campera Termica N° 3</t>
  </si>
  <si>
    <t xml:space="preserve">Camperita Boca River T° 1</t>
  </si>
  <si>
    <t xml:space="preserve">Camperita Boca River T° 10</t>
  </si>
  <si>
    <t xml:space="preserve">Camperita Boca River T° 11</t>
  </si>
  <si>
    <t xml:space="preserve">Camperita Boca River T° 2</t>
  </si>
  <si>
    <t xml:space="preserve">Camperita Boca River T° 3</t>
  </si>
  <si>
    <t xml:space="preserve">Camperita Boca River T° 4</t>
  </si>
  <si>
    <t xml:space="preserve">Camperita Boca River T° 5</t>
  </si>
  <si>
    <t xml:space="preserve">Camperita Boca River T° 6</t>
  </si>
  <si>
    <t xml:space="preserve">Camperita Boca River T° 7</t>
  </si>
  <si>
    <t xml:space="preserve">Camperita Boca River T° 8</t>
  </si>
  <si>
    <t xml:space="preserve">Camperita Boca River T° 9</t>
  </si>
  <si>
    <t xml:space="preserve">Camperita Buzo Moda T° 7</t>
  </si>
  <si>
    <t xml:space="preserve">Camperita Frisa Gap T° 1</t>
  </si>
  <si>
    <t xml:space="preserve">Camperita Frisa Gap T° 10</t>
  </si>
  <si>
    <t xml:space="preserve">Camperita Frisa Gap T° 11</t>
  </si>
  <si>
    <t xml:space="preserve">Camperita Frisa Gap T° 2</t>
  </si>
  <si>
    <t xml:space="preserve">Camperita Frisa Gap T° 3</t>
  </si>
  <si>
    <t xml:space="preserve">Camperita Frisa Gap T° 4</t>
  </si>
  <si>
    <t xml:space="preserve">Camperita Frisa Gap T° 5</t>
  </si>
  <si>
    <t xml:space="preserve">Camperita Frisa Gap T° 6</t>
  </si>
  <si>
    <t xml:space="preserve">Camperita Frisa Gap T° 7</t>
  </si>
  <si>
    <t xml:space="preserve">Camperita Frisa Gap T° 8</t>
  </si>
  <si>
    <t xml:space="preserve">Camperita Frisa Gap T° 9</t>
  </si>
  <si>
    <t xml:space="preserve">Camperitas Animadas T° 1</t>
  </si>
  <si>
    <t xml:space="preserve">Camperitas Animadas T° 10</t>
  </si>
  <si>
    <t xml:space="preserve">Camperitas Animadas T° 11</t>
  </si>
  <si>
    <t xml:space="preserve">Camperitas Animadas T° 2</t>
  </si>
  <si>
    <t xml:space="preserve">Camperitas Animadas T° 3</t>
  </si>
  <si>
    <t xml:space="preserve">Camperitas Animadas T° 4</t>
  </si>
  <si>
    <t xml:space="preserve">Camperitas Animadas T° 5</t>
  </si>
  <si>
    <t xml:space="preserve">Camperitas Animadas T° 6</t>
  </si>
  <si>
    <t xml:space="preserve">Camperitas Animadas T° 7</t>
  </si>
  <si>
    <t xml:space="preserve">Camperitas Animadas T° 8</t>
  </si>
  <si>
    <t xml:space="preserve">Camperitas Animadas T° 9</t>
  </si>
  <si>
    <t xml:space="preserve">Can Club x 15 kg.</t>
  </si>
  <si>
    <t xml:space="preserve">Can Club x 20 kg.</t>
  </si>
  <si>
    <t xml:space="preserve">Canasto Autoservicio</t>
  </si>
  <si>
    <t xml:space="preserve">Canasto c/ Asas Chico</t>
  </si>
  <si>
    <t xml:space="preserve">Canasto c/ Asas Grande</t>
  </si>
  <si>
    <t xml:space="preserve">Canasto Chico Crom</t>
  </si>
  <si>
    <t xml:space="preserve">Canasto de Limpieza Crom</t>
  </si>
  <si>
    <t xml:space="preserve">Canasto de Ratan</t>
  </si>
  <si>
    <t xml:space="preserve">Canasto Gavetero Crom</t>
  </si>
  <si>
    <t xml:space="preserve">Canasto Grande Crom</t>
  </si>
  <si>
    <t xml:space="preserve">Canasto Rectangular Crom</t>
  </si>
  <si>
    <t xml:space="preserve">Canasto Rectangular Florida</t>
  </si>
  <si>
    <t xml:space="preserve">Canasto Redondo c/ Asas Moderplast</t>
  </si>
  <si>
    <t xml:space="preserve">Canasto Redondo c/ Tapa Florida</t>
  </si>
  <si>
    <t xml:space="preserve">Canasto Redondo Calado p/ Ropa Negro</t>
  </si>
  <si>
    <t xml:space="preserve">Canasto Redondo Deses Plast</t>
  </si>
  <si>
    <t xml:space="preserve">Caramelos Palitos</t>
  </si>
  <si>
    <t xml:space="preserve">Caramelos Palitos x 200 u.</t>
  </si>
  <si>
    <t xml:space="preserve">Cardina Plastica Chica</t>
  </si>
  <si>
    <t xml:space="preserve">Cardina Plastica Grande</t>
  </si>
  <si>
    <t xml:space="preserve">Cardina Plastica Mediana</t>
  </si>
  <si>
    <t xml:space="preserve">Caro Amici Cachorro</t>
  </si>
  <si>
    <t xml:space="preserve">Caro Amici Cachorro x 15 kg.</t>
  </si>
  <si>
    <t xml:space="preserve">Caro Amici Mix x 20 kg.</t>
  </si>
  <si>
    <t xml:space="preserve">Carpet Paño Pet Max</t>
  </si>
  <si>
    <t xml:space="preserve">Carpet Paño Pet Mini</t>
  </si>
  <si>
    <t xml:space="preserve">Casita Hamster Plastico</t>
  </si>
  <si>
    <t xml:space="preserve">Cat Chow Carne/Pescado</t>
  </si>
  <si>
    <t xml:space="preserve">Cat Chow Carne/Pescado x 15 kg.</t>
  </si>
  <si>
    <t xml:space="preserve">Cat Chow Carne/Pescado x 8 kg.</t>
  </si>
  <si>
    <t xml:space="preserve">Cat Chow Esterilizados</t>
  </si>
  <si>
    <t xml:space="preserve">Cat Chow Esterilizados x 15 kg.</t>
  </si>
  <si>
    <t xml:space="preserve">Cat Chow Esterilizados x 3 kg.</t>
  </si>
  <si>
    <t xml:space="preserve">Cat Chow Gatitos</t>
  </si>
  <si>
    <t xml:space="preserve">Cat Chow Gatitos x 15 kg.</t>
  </si>
  <si>
    <t xml:space="preserve">Cat Chow Gatitos x 8 kg.</t>
  </si>
  <si>
    <t xml:space="preserve">Cat Chow Pouch</t>
  </si>
  <si>
    <t xml:space="preserve">Cat Chow Pouch x 15 u.</t>
  </si>
  <si>
    <t xml:space="preserve">Cat Dancer c/ Ratita y Buho</t>
  </si>
  <si>
    <t xml:space="preserve">Cat Nip Ball Importada</t>
  </si>
  <si>
    <t xml:space="preserve">Cat Selection</t>
  </si>
  <si>
    <t xml:space="preserve">Cat Selection x 10 kg.</t>
  </si>
  <si>
    <t xml:space="preserve">Cebos QK</t>
  </si>
  <si>
    <t xml:space="preserve">Cepillo c/ Boton Chico</t>
  </si>
  <si>
    <t xml:space="preserve">Cepillo c/ Boton Grande</t>
  </si>
  <si>
    <t xml:space="preserve">Cepillo Cardina Chica</t>
  </si>
  <si>
    <t xml:space="preserve">Cepillo Cardina Grande</t>
  </si>
  <si>
    <t xml:space="preserve">Cepillo Cardina Mediana</t>
  </si>
  <si>
    <t xml:space="preserve">Cepillo Cardina Mini</t>
  </si>
  <si>
    <t xml:space="preserve">Cepillo de Mano/Ropa Condor</t>
  </si>
  <si>
    <t xml:space="preserve">Cepillo de Uñas</t>
  </si>
  <si>
    <t xml:space="preserve">Cepillo Dientes Dedal</t>
  </si>
  <si>
    <t xml:space="preserve">Cepillo Doble Chico</t>
  </si>
  <si>
    <t xml:space="preserve">Cepillo Doble Grande</t>
  </si>
  <si>
    <t xml:space="preserve">Cepillo Doble Mediano</t>
  </si>
  <si>
    <t xml:space="preserve">Cepillo Grawity</t>
  </si>
  <si>
    <t xml:space="preserve">Cepillo Kitty</t>
  </si>
  <si>
    <t xml:space="preserve">Cepillo Lava Camion</t>
  </si>
  <si>
    <t xml:space="preserve">Cepillo Magic Brushing</t>
  </si>
  <si>
    <t xml:space="preserve">Cepillo Multiuso Extralimp</t>
  </si>
  <si>
    <t xml:space="preserve">Cepillo Neumatico Doble Mediano</t>
  </si>
  <si>
    <t xml:space="preserve">Cepillo p/ Auto</t>
  </si>
  <si>
    <t xml:space="preserve">Cepillo p/ Espalda</t>
  </si>
  <si>
    <t xml:space="preserve">Cepillo Peine Rastrillo</t>
  </si>
  <si>
    <t xml:space="preserve">Cepillo Planchita</t>
  </si>
  <si>
    <t xml:space="preserve">Cepillo Rebatible Vapor</t>
  </si>
  <si>
    <t xml:space="preserve">Cepillo Saca Pelo Felpa Roja</t>
  </si>
  <si>
    <t xml:space="preserve">Cepillo Sacanudos</t>
  </si>
  <si>
    <t xml:space="preserve">Cepillo Sacapelos Roller 50 Capas</t>
  </si>
  <si>
    <t xml:space="preserve">Cepillos de Dientes x 2 u.</t>
  </si>
  <si>
    <t xml:space="preserve">Cepillos de Mano Planchita Verde OK</t>
  </si>
  <si>
    <t xml:space="preserve">Cera Ceramicol Brillo Incoloro x 450 cc.</t>
  </si>
  <si>
    <t xml:space="preserve">Cera Incolora x 1 lt.</t>
  </si>
  <si>
    <t xml:space="preserve">Cera Negra x 1 lt.</t>
  </si>
  <si>
    <t xml:space="preserve">Cera Roja x 1 lt.</t>
  </si>
  <si>
    <t xml:space="preserve">Ceramicol Aerosol x 360 cc.</t>
  </si>
  <si>
    <t xml:space="preserve">Ceramicol Lampazo x 500 cc.</t>
  </si>
  <si>
    <t xml:space="preserve">Ceramicol Pisos Rojo Botella x 800 cc.</t>
  </si>
  <si>
    <t xml:space="preserve">Cereales x 18 kg.</t>
  </si>
  <si>
    <t xml:space="preserve">Cesto Basura c/ Tapa 60 lts.</t>
  </si>
  <si>
    <t xml:space="preserve">Cesto Cuadrado c/ Tapa</t>
  </si>
  <si>
    <t xml:space="preserve">Cesto Cuadrado Vaiven x 6 lts.</t>
  </si>
  <si>
    <t xml:space="preserve">Cesto Residuos Pedal Color Gavaplast</t>
  </si>
  <si>
    <t xml:space="preserve">Cesto Residuos Vaiven Blanco x 8 lts.</t>
  </si>
  <si>
    <t xml:space="preserve">Cesto Residuos Vaiven x 10 lts.</t>
  </si>
  <si>
    <t xml:space="preserve">Cesto Residuos Vaiven x 6 lts.</t>
  </si>
  <si>
    <t xml:space="preserve">Cesto Verde Redondo c/ Tapa</t>
  </si>
  <si>
    <t xml:space="preserve">Chacal</t>
  </si>
  <si>
    <t xml:space="preserve">Chacal Gato x 15 kg.</t>
  </si>
  <si>
    <t xml:space="preserve">Chacal x 15 kg.</t>
  </si>
  <si>
    <t xml:space="preserve">Chacal x 22 kg.</t>
  </si>
  <si>
    <t xml:space="preserve">Chaleco Polar Bordado T° 2</t>
  </si>
  <si>
    <t xml:space="preserve">Chaleco Polar Bordado T° 3</t>
  </si>
  <si>
    <t xml:space="preserve">Chaleco Polar Bordado T° 4</t>
  </si>
  <si>
    <t xml:space="preserve">Chaleco Polar Bordado T° 5</t>
  </si>
  <si>
    <t xml:space="preserve">Chaleco Polar Bordado T° 6</t>
  </si>
  <si>
    <t xml:space="preserve">Champ</t>
  </si>
  <si>
    <t xml:space="preserve">Champ x 22 kg.</t>
  </si>
  <si>
    <t xml:space="preserve">Chapita Autocompletable Hueso/Corazon</t>
  </si>
  <si>
    <t xml:space="preserve">Chapita Huesito Grande x 12 u.</t>
  </si>
  <si>
    <t xml:space="preserve">Chapita Huesito Mediana x 12 u.</t>
  </si>
  <si>
    <t xml:space="preserve">Chapita Hueso Grande</t>
  </si>
  <si>
    <t xml:space="preserve">Chapita Hueso Mediana</t>
  </si>
  <si>
    <t xml:space="preserve">Chapita Hueso Patitas Chica</t>
  </si>
  <si>
    <t xml:space="preserve">Chapita Porta Fotos Medianas x 12 u.</t>
  </si>
  <si>
    <t xml:space="preserve">Chifle Amburgues Jumbo</t>
  </si>
  <si>
    <t xml:space="preserve">Chifle c/ Diente</t>
  </si>
  <si>
    <t xml:space="preserve">Chifle Caracol</t>
  </si>
  <si>
    <t xml:space="preserve">Chifle Caramelo</t>
  </si>
  <si>
    <t xml:space="preserve">Chifle Chorizo Tela</t>
  </si>
  <si>
    <t xml:space="preserve">Chifle Corns</t>
  </si>
  <si>
    <t xml:space="preserve">Chifle Dona</t>
  </si>
  <si>
    <t xml:space="preserve">Chifle Erizo</t>
  </si>
  <si>
    <t xml:space="preserve">Chifle Frutilla Tela</t>
  </si>
  <si>
    <t xml:space="preserve">Chifle Hamburguesa</t>
  </si>
  <si>
    <t xml:space="preserve">Chifle Helado Multicolor</t>
  </si>
  <si>
    <t xml:space="preserve">Chifle Hueso</t>
  </si>
  <si>
    <t xml:space="preserve">Chifle Hueso Feliz Cumple</t>
  </si>
  <si>
    <t xml:space="preserve">Chifle Huevo Frito</t>
  </si>
  <si>
    <t xml:space="preserve">Chifle Loro</t>
  </si>
  <si>
    <t xml:space="preserve">Chifle Mediano</t>
  </si>
  <si>
    <t xml:space="preserve">Chifle Pastel</t>
  </si>
  <si>
    <t xml:space="preserve">Chifle Pastilla c/ Red</t>
  </si>
  <si>
    <t xml:space="preserve">Chifle Perro Azul</t>
  </si>
  <si>
    <t xml:space="preserve">Chifle Sandia</t>
  </si>
  <si>
    <t xml:space="preserve">Chocolate p/ Gatos</t>
  </si>
  <si>
    <t xml:space="preserve">Chocolate p/ Perros</t>
  </si>
  <si>
    <t xml:space="preserve">Chupete Mordillo Chico</t>
  </si>
  <si>
    <t xml:space="preserve">Chupete Mordillo Grande</t>
  </si>
  <si>
    <t xml:space="preserve">Cif Antigrasa Gatillo x 450 cc.</t>
  </si>
  <si>
    <t xml:space="preserve">Cif Antigrasa Gatillo x 500 cc.</t>
  </si>
  <si>
    <t xml:space="preserve">Cif Antigrasa Naranja x 1 lt.</t>
  </si>
  <si>
    <t xml:space="preserve">Cif Crema Bioactive x 375 grs.</t>
  </si>
  <si>
    <t xml:space="preserve">Cif Crema Multiuso Limon x 750 grs.</t>
  </si>
  <si>
    <t xml:space="preserve">Cif Crema Multiuso x 375 grs.</t>
  </si>
  <si>
    <t xml:space="preserve">Cif Crema Original x 750 cc.</t>
  </si>
  <si>
    <t xml:space="preserve">Cif Crema x 1 lt.</t>
  </si>
  <si>
    <t xml:space="preserve">Cif Gatillo Lustramuebles</t>
  </si>
  <si>
    <t xml:space="preserve">Cif Gel Limpiador Liquido Oxi x 750 cc.</t>
  </si>
  <si>
    <t xml:space="preserve">Cif Gel Limpiador Liquido x 250 cc.</t>
  </si>
  <si>
    <t xml:space="preserve">Cif Limpiador Liquido Desinfectante x 380 cc.</t>
  </si>
  <si>
    <t xml:space="preserve">Cinturon de Seguridad Comun</t>
  </si>
  <si>
    <t xml:space="preserve">Cinturon de Seguridad Doble</t>
  </si>
  <si>
    <t xml:space="preserve">Cinturon de Seguridad Elastizado</t>
  </si>
  <si>
    <t xml:space="preserve">Cinturon de Seguridad Grande</t>
  </si>
  <si>
    <t xml:space="preserve">Clarificador Clorotec x 1 lt.</t>
  </si>
  <si>
    <t xml:space="preserve">Clarificador Nataclor x 1 lt.</t>
  </si>
  <si>
    <t xml:space="preserve">Clarificador Suelto x 1 lt.</t>
  </si>
  <si>
    <t xml:space="preserve">Clarificador Suelto x 5 lts.</t>
  </si>
  <si>
    <t xml:space="preserve">Cloro x 10 lts.</t>
  </si>
  <si>
    <t xml:space="preserve">Cloro x 2,25 lts.</t>
  </si>
  <si>
    <t xml:space="preserve">Cloro x 5 lts.</t>
  </si>
  <si>
    <t xml:space="preserve">Colchoneta Antidesgarro Grande</t>
  </si>
  <si>
    <t xml:space="preserve">Colchoneta N° 1 - 50 x 50</t>
  </si>
  <si>
    <t xml:space="preserve">Colchoneta N° 2 - 70 x 50</t>
  </si>
  <si>
    <t xml:space="preserve">Colchoneta N° 3 - 80 x 60</t>
  </si>
  <si>
    <t xml:space="preserve">Colchoneta N° 4 - 80 x 100</t>
  </si>
  <si>
    <t xml:space="preserve">Colchoneta N° 5 - 100 x 100</t>
  </si>
  <si>
    <t xml:space="preserve">Colchoneta N° 7 - 100 x 130</t>
  </si>
  <si>
    <t xml:space="preserve">Colchoneta Oval Nº 5 – 65x85 cm.</t>
  </si>
  <si>
    <t xml:space="preserve">Colchoneta Oval Nº 6 – 75x95 cm.</t>
  </si>
  <si>
    <t xml:space="preserve">Colchoneta Soft N° 1</t>
  </si>
  <si>
    <t xml:space="preserve">Colchoneta Soft N° 2</t>
  </si>
  <si>
    <t xml:space="preserve">Colchoneta Soft N° 3</t>
  </si>
  <si>
    <t xml:space="preserve">Colchoneta Soft N° 4</t>
  </si>
  <si>
    <t xml:space="preserve">Colchoneta Soft N° 5</t>
  </si>
  <si>
    <t xml:space="preserve">Colita Pelo</t>
  </si>
  <si>
    <t xml:space="preserve">Collar Ahorque Chico 45 cm.</t>
  </si>
  <si>
    <t xml:space="preserve">Collar Ahorque Doble Chico</t>
  </si>
  <si>
    <t xml:space="preserve">Collar Ahorque Doble Grande</t>
  </si>
  <si>
    <t xml:space="preserve">Collar Ahorque Doble Mediano</t>
  </si>
  <si>
    <t xml:space="preserve">Collar Ahorque Grande 65 cm.</t>
  </si>
  <si>
    <t xml:space="preserve">Collar Ahorque Mediano 55 cm.</t>
  </si>
  <si>
    <t xml:space="preserve">Collar Animal Print Grande N° 3</t>
  </si>
  <si>
    <t xml:space="preserve">Collar Animal Print Mediano N° 2</t>
  </si>
  <si>
    <t xml:space="preserve">Collar Antipulgas Cachorro Babs</t>
  </si>
  <si>
    <t xml:space="preserve">Collar Antipulgas Ecthol Chico</t>
  </si>
  <si>
    <t xml:space="preserve">Collar Antipulgas Ecthol Gato</t>
  </si>
  <si>
    <t xml:space="preserve">Collar Antipulgas Ecthol Grande</t>
  </si>
  <si>
    <t xml:space="preserve">Collar Antipulgas Gato Babs</t>
  </si>
  <si>
    <t xml:space="preserve">Collar Antipulgas Grande Babs</t>
  </si>
  <si>
    <t xml:space="preserve">Collar Antipulgas Mediano Babs</t>
  </si>
  <si>
    <t xml:space="preserve">Collar Blister Elastizado</t>
  </si>
  <si>
    <t xml:space="preserve">Collar Blister Equipos Futbol</t>
  </si>
  <si>
    <t xml:space="preserve">Collar Blister Series/Cine</t>
  </si>
  <si>
    <t xml:space="preserve">Collar c/ Pañuelo 35 cm.</t>
  </si>
  <si>
    <t xml:space="preserve">Collar c/ Pañuelo Mediano 2 mts.</t>
  </si>
  <si>
    <t xml:space="preserve">Collar Cuero c/ Manopla</t>
  </si>
  <si>
    <t xml:space="preserve">Collar Cuero N° 0</t>
  </si>
  <si>
    <t xml:space="preserve">Collar Cuero N° 1</t>
  </si>
  <si>
    <t xml:space="preserve">Collar Cuero N° 2</t>
  </si>
  <si>
    <t xml:space="preserve">Collar Cuero N° 3</t>
  </si>
  <si>
    <t xml:space="preserve">Collar Cuero N° 4</t>
  </si>
  <si>
    <t xml:space="preserve">Collar Cuero N° 5</t>
  </si>
  <si>
    <t xml:space="preserve">Collar Cuero N° 6</t>
  </si>
  <si>
    <t xml:space="preserve">Collar Cuero N° 7</t>
  </si>
  <si>
    <t xml:space="preserve">Collar Cuero N° 8</t>
  </si>
  <si>
    <t xml:space="preserve">Collar de Cuero Brilloso 45 cm.</t>
  </si>
  <si>
    <t xml:space="preserve">Collar de Puas Negro N.º 1</t>
  </si>
  <si>
    <t xml:space="preserve">Collar de Puas Negro N.º 2</t>
  </si>
  <si>
    <t xml:space="preserve">Collar de Puas Negro N.º 3</t>
  </si>
  <si>
    <t xml:space="preserve">Collar de Puas Negro N.º 4</t>
  </si>
  <si>
    <t xml:space="preserve">Collar de Puas Negro N.º 5</t>
  </si>
  <si>
    <t xml:space="preserve">Collar Isabelinos N°0</t>
  </si>
  <si>
    <t xml:space="preserve">Collar Isabelinos N°1</t>
  </si>
  <si>
    <t xml:space="preserve">Collar Isabelinos N°2</t>
  </si>
  <si>
    <t xml:space="preserve">Collar Isabelinos N°3</t>
  </si>
  <si>
    <t xml:space="preserve">Collar Isabelinos N°4</t>
  </si>
  <si>
    <t xml:space="preserve">Collar Isabelinos N°5</t>
  </si>
  <si>
    <t xml:space="preserve">Collar Isabelinos N°6</t>
  </si>
  <si>
    <t xml:space="preserve">Collar N° 0</t>
  </si>
  <si>
    <t xml:space="preserve">Collar N° 1</t>
  </si>
  <si>
    <t xml:space="preserve">Collar N° 2</t>
  </si>
  <si>
    <t xml:space="preserve">Collar N° 3</t>
  </si>
  <si>
    <t xml:space="preserve">Collar N° 4</t>
  </si>
  <si>
    <t xml:space="preserve">Collar N° 5</t>
  </si>
  <si>
    <t xml:space="preserve">Collar N° 6</t>
  </si>
  <si>
    <t xml:space="preserve">Collar N° 7</t>
  </si>
  <si>
    <t xml:space="preserve">Collar N° 7 Reforzado (4 Remaches)</t>
  </si>
  <si>
    <t xml:space="preserve">Collar N° 8</t>
  </si>
  <si>
    <t xml:space="preserve">Collar N° 9</t>
  </si>
  <si>
    <t xml:space="preserve">Collar Nato 40 Doble Piton</t>
  </si>
  <si>
    <t xml:space="preserve">Collar Nato 55 Doble Piton</t>
  </si>
  <si>
    <t xml:space="preserve">Collar Nato Corto</t>
  </si>
  <si>
    <t xml:space="preserve">Collar Puas Doble Piton</t>
  </si>
  <si>
    <t xml:space="preserve">Collar Sublimado N° 3</t>
  </si>
  <si>
    <t xml:space="preserve">Collar Sublimado N° 4</t>
  </si>
  <si>
    <t xml:space="preserve">Comedero Acero Doble c/ Patas x 14 cm.</t>
  </si>
  <si>
    <t xml:space="preserve">Comedero Acero Doble c/ Patas x 21 cm.</t>
  </si>
  <si>
    <t xml:space="preserve">Comedero Antivuelco Hamster</t>
  </si>
  <si>
    <t xml:space="preserve">Comedero Automatico Gigante</t>
  </si>
  <si>
    <t xml:space="preserve">Comedero Cara de Gato</t>
  </si>
  <si>
    <t xml:space="preserve">Comedero Cazuela Chico</t>
  </si>
  <si>
    <t xml:space="preserve">Comedero Cazuela Grande</t>
  </si>
  <si>
    <t xml:space="preserve">Comedero Cazuela Mediano</t>
  </si>
  <si>
    <t xml:space="preserve">Comedero Colibri Cuadrado</t>
  </si>
  <si>
    <t xml:space="preserve">Comedero Colibri Redondo</t>
  </si>
  <si>
    <t xml:space="preserve">Comedero Come Lento Chico</t>
  </si>
  <si>
    <t xml:space="preserve">Comedero Come Lento Grande</t>
  </si>
  <si>
    <t xml:space="preserve">Comedero Come Lento Mediano</t>
  </si>
  <si>
    <t xml:space="preserve">Comedero Cuadrado Chico</t>
  </si>
  <si>
    <t xml:space="preserve">Comedero Cuadrado Grande</t>
  </si>
  <si>
    <t xml:space="preserve">Comedero Cuadrado Mediano</t>
  </si>
  <si>
    <t xml:space="preserve">Comedero Doble Gato Curvo</t>
  </si>
  <si>
    <t xml:space="preserve">Comedero Doble Oval</t>
  </si>
  <si>
    <t xml:space="preserve">Comedero Doble Pez</t>
  </si>
  <si>
    <t xml:space="preserve">Comedero Doble Rectangular</t>
  </si>
  <si>
    <t xml:space="preserve">Comedero Hueso Doble</t>
  </si>
  <si>
    <t xml:space="preserve">Comedero Melamina Chico</t>
  </si>
  <si>
    <t xml:space="preserve">Comedero Melamina Doble Grande</t>
  </si>
  <si>
    <t xml:space="preserve">Comedero Melamina Grande</t>
  </si>
  <si>
    <t xml:space="preserve">Comedero Melamina Mediano</t>
  </si>
  <si>
    <t xml:space="preserve">Comedero Metal N° 0 - 16 cm.</t>
  </si>
  <si>
    <t xml:space="preserve">Comedero Metal N° 1 – 18 cm.</t>
  </si>
  <si>
    <t xml:space="preserve">Comedero Metal N° 2 - 20 cm.</t>
  </si>
  <si>
    <t xml:space="preserve">Comedero Metal N° 3 - 26 cm.</t>
  </si>
  <si>
    <t xml:space="preserve">Comedero Metal N° 4 - 30 cm.</t>
  </si>
  <si>
    <t xml:space="preserve">Comedero Mini</t>
  </si>
  <si>
    <t xml:space="preserve">Comedero Oval Chico</t>
  </si>
  <si>
    <t xml:space="preserve">Comedero Oval Grande</t>
  </si>
  <si>
    <t xml:space="preserve">Comedero Oval Mediano</t>
  </si>
  <si>
    <t xml:space="preserve">Comedero Plegable Chico</t>
  </si>
  <si>
    <t xml:space="preserve">Comedero Redondo Botella</t>
  </si>
  <si>
    <t xml:space="preserve">Comedero Redondo Chico</t>
  </si>
  <si>
    <t xml:space="preserve">Comedero Redondo Gato</t>
  </si>
  <si>
    <t xml:space="preserve">Comedero Redondo Grande</t>
  </si>
  <si>
    <t xml:space="preserve">Comedero Redondo Mediano</t>
  </si>
  <si>
    <t xml:space="preserve">Comedero Tolva Dosificador Alimento</t>
  </si>
  <si>
    <t xml:space="preserve">Comedero Tolva Dosificador Bebida</t>
  </si>
  <si>
    <t xml:space="preserve">Compinche</t>
  </si>
  <si>
    <t xml:space="preserve">Compinche Gato x 20 kg.</t>
  </si>
  <si>
    <t xml:space="preserve">Conchilla</t>
  </si>
  <si>
    <t xml:space="preserve">Conchilla x 25 kg.</t>
  </si>
  <si>
    <t xml:space="preserve">Conejo Domestico</t>
  </si>
  <si>
    <t xml:space="preserve">Conejo Domestico x 30 kg.</t>
  </si>
  <si>
    <t xml:space="preserve">Conejo x 25 kg.</t>
  </si>
  <si>
    <t xml:space="preserve">Cookies Chicken &amp; Pork x 35 grs.</t>
  </si>
  <si>
    <t xml:space="preserve">Correa c/ Collar Strass N° 1</t>
  </si>
  <si>
    <t xml:space="preserve">Correa c/ Collar Strass N° 2</t>
  </si>
  <si>
    <t xml:space="preserve">Correa c/ Collar Strass N° 3</t>
  </si>
  <si>
    <t xml:space="preserve">Correa c/ Collar Strass N° 4</t>
  </si>
  <si>
    <t xml:space="preserve">Correa c/ Resorte</t>
  </si>
  <si>
    <t xml:space="preserve">Correa Cuero Negro</t>
  </si>
  <si>
    <t xml:space="preserve">Correa Cuero Trensada</t>
  </si>
  <si>
    <t xml:space="preserve">Correa Doble Reforzada</t>
  </si>
  <si>
    <t xml:space="preserve">Correa Extensible Pet x 5 mts.</t>
  </si>
  <si>
    <t xml:space="preserve">Correa Extensible Retractil x 3 mts.</t>
  </si>
  <si>
    <t xml:space="preserve">Correa Extensible Retractil x 5 mts.</t>
  </si>
  <si>
    <t xml:space="preserve">Correa N° 1</t>
  </si>
  <si>
    <t xml:space="preserve">Correa N° 2</t>
  </si>
  <si>
    <t xml:space="preserve">Correa N° 3</t>
  </si>
  <si>
    <t xml:space="preserve">Correa N° 4</t>
  </si>
  <si>
    <t xml:space="preserve">Correa N° 5</t>
  </si>
  <si>
    <t xml:space="preserve">Correa x 10 mts.</t>
  </si>
  <si>
    <t xml:space="preserve">Corta Uñas Chico</t>
  </si>
  <si>
    <t xml:space="preserve">Cortina de Baño</t>
  </si>
  <si>
    <t xml:space="preserve">Crianza Cachorro</t>
  </si>
  <si>
    <t xml:space="preserve">Crianza Cachorro x 15 kg.</t>
  </si>
  <si>
    <t xml:space="preserve">Crianza Gato</t>
  </si>
  <si>
    <t xml:space="preserve">Crianza Gato x 10 kg.</t>
  </si>
  <si>
    <t xml:space="preserve">Cubo 3 en 1 Nº 1</t>
  </si>
  <si>
    <t xml:space="preserve">Cubo Heno Zootec</t>
  </si>
  <si>
    <t xml:space="preserve">Cubo N° 1</t>
  </si>
  <si>
    <t xml:space="preserve">Cubo N° 2</t>
  </si>
  <si>
    <t xml:space="preserve">Cubo N° 3</t>
  </si>
  <si>
    <t xml:space="preserve">Cucaxan Gel Cucarachacida x 12 grs.</t>
  </si>
  <si>
    <t xml:space="preserve">Cucaxan Gel Cucarachacida x 6 grs.</t>
  </si>
  <si>
    <t xml:space="preserve">Cucha Rascadora Cuadrada</t>
  </si>
  <si>
    <t xml:space="preserve">Cucha Rascadora Economica</t>
  </si>
  <si>
    <t xml:space="preserve">Cucha Rascadora Gato</t>
  </si>
  <si>
    <t xml:space="preserve">Curabichera Bactrovet Plata Pasta x 455 grs.</t>
  </si>
  <si>
    <t xml:space="preserve">Curabichera Bactrovet Plata x 440 cc.</t>
  </si>
  <si>
    <t xml:space="preserve">Curabichera Mustad Pasta x 100 grs.</t>
  </si>
  <si>
    <t xml:space="preserve">Curabichera Mustad Pasta x 450 grs.</t>
  </si>
  <si>
    <t xml:space="preserve">Curabichera Mustad Plata x 440 cc.</t>
  </si>
  <si>
    <t xml:space="preserve">Curabichera Paul Plata</t>
  </si>
  <si>
    <t xml:space="preserve">Dental Plax</t>
  </si>
  <si>
    <t xml:space="preserve">Dental Plus</t>
  </si>
  <si>
    <t xml:space="preserve">Dermil Blister x 10 u.</t>
  </si>
  <si>
    <t xml:space="preserve">Dermil x u.</t>
  </si>
  <si>
    <t xml:space="preserve">Derribante Moscas/Mosquitos x 1 lt.</t>
  </si>
  <si>
    <t xml:space="preserve">Derribante Total Matatodo x 100 cc.</t>
  </si>
  <si>
    <t xml:space="preserve">Desengrasante Amarillo c/ Amoniaco x 1 lt.</t>
  </si>
  <si>
    <t xml:space="preserve">Desengrasante Ayudin Cocina Doy Pack</t>
  </si>
  <si>
    <t xml:space="preserve">Desengrasante Ayudin Cocina Gatillo</t>
  </si>
  <si>
    <t xml:space="preserve">Desengrasante Blanco c/ Amoniaco x 1 lt.</t>
  </si>
  <si>
    <t xml:space="preserve">Desengrasante Blanco c/ Amoniaco x 5 lts.</t>
  </si>
  <si>
    <t xml:space="preserve">Desengrasante Ultra Liquido x 1 lt.</t>
  </si>
  <si>
    <t xml:space="preserve">Desinfectante Cif Aerosol x 360 cc.</t>
  </si>
  <si>
    <t xml:space="preserve">Desodorante Citronella Botella</t>
  </si>
  <si>
    <t xml:space="preserve">Desodorante Citronella Concentrado</t>
  </si>
  <si>
    <t xml:space="preserve">Desodorante p/ Piso</t>
  </si>
  <si>
    <t xml:space="preserve">Desodorante p/ Piso Concentrado</t>
  </si>
  <si>
    <t xml:space="preserve">Desodorante p/ Piso x 5 lts.</t>
  </si>
  <si>
    <t xml:space="preserve">Desodorante Pisos Glade x 900 cc.</t>
  </si>
  <si>
    <t xml:space="preserve">Desodorante Pisos Heroe x 900 cc.</t>
  </si>
  <si>
    <t xml:space="preserve">Desodorante Pisos Odex c/ Amoniaco x 900 cc.</t>
  </si>
  <si>
    <t xml:space="preserve">Desodorante Pisos Poett x 900 cc.</t>
  </si>
  <si>
    <t xml:space="preserve">Destapa Cañerias x 1000 cc.</t>
  </si>
  <si>
    <t xml:space="preserve">Destapa Cañerias x 500 cc.</t>
  </si>
  <si>
    <t xml:space="preserve">Detergente Ala Concentrado x 300 cc.</t>
  </si>
  <si>
    <t xml:space="preserve">Detergente Ala Concentrado x 450 cc.</t>
  </si>
  <si>
    <t xml:space="preserve">Detergente Ala Concentrado x 500 cc.</t>
  </si>
  <si>
    <t xml:space="preserve">Detergente Ala Cremoso x 750 cc.</t>
  </si>
  <si>
    <t xml:space="preserve">Detergente Ala Limon Concentrado x 300 cc.</t>
  </si>
  <si>
    <t xml:space="preserve">Detergente Ala Limon Concentrado x 500 cc.</t>
  </si>
  <si>
    <t xml:space="preserve">Detergente Cif Bioactive Doy Pack x 450 cc.</t>
  </si>
  <si>
    <t xml:space="preserve">Detergente Cif Bioactive Lima x 300 cc.</t>
  </si>
  <si>
    <t xml:space="preserve">Detergente Cif Bioactive x 300 cc.</t>
  </si>
  <si>
    <t xml:space="preserve">Detergente Cif Bioactive x 500 cc.</t>
  </si>
  <si>
    <t xml:space="preserve">Detergente Comun x 1 lt.</t>
  </si>
  <si>
    <t xml:space="preserve">Detergente Comun x 5 lts.</t>
  </si>
  <si>
    <t xml:space="preserve">Detergente Gigante Concentrado x 273 cc.</t>
  </si>
  <si>
    <t xml:space="preserve">Detergente Gigante Concentrado x 545 cc.</t>
  </si>
  <si>
    <t xml:space="preserve">Detergente Gigante Glicerina x 750 cc.</t>
  </si>
  <si>
    <t xml:space="preserve">Detergente Heroe x 750 cc.</t>
  </si>
  <si>
    <t xml:space="preserve">Detergente Limon Premiums x 1 lt.</t>
  </si>
  <si>
    <t xml:space="preserve">Detergente Limon Premiums x 5 lts.</t>
  </si>
  <si>
    <t xml:space="preserve">Detergente Magistral Limon Platinum x 215 cc.</t>
  </si>
  <si>
    <t xml:space="preserve">Detergente Magistral Limon Platinum x 300 cc.</t>
  </si>
  <si>
    <t xml:space="preserve">Detergente Magistral Limon Platinum x 500 cc.</t>
  </si>
  <si>
    <t xml:space="preserve">Detergente Magistral Limon x 300 cc.</t>
  </si>
  <si>
    <t xml:space="preserve">Detergente Magistral Limon x 500 cc.</t>
  </si>
  <si>
    <t xml:space="preserve">Detergente Magistral Ultra Limon x 215 cc.</t>
  </si>
  <si>
    <t xml:space="preserve">Detergente Magistral Ultra Limon x 300 cc.</t>
  </si>
  <si>
    <t xml:space="preserve">Detergente Magistral Ultra Limon x 500 cc.</t>
  </si>
  <si>
    <t xml:space="preserve">Detergente Magistral Ultra Marina x 500 cc.</t>
  </si>
  <si>
    <t xml:space="preserve">Detergente Rosa Nacarado Ultra Premium x 1 lt.</t>
  </si>
  <si>
    <t xml:space="preserve">Detergente Rosa Nacarado Ultra Premium x 5 lts.</t>
  </si>
  <si>
    <t xml:space="preserve">Detergente Zorro Ultra Limon c/ Glicerina x 500 cc.</t>
  </si>
  <si>
    <t xml:space="preserve">Deuda</t>
  </si>
  <si>
    <t xml:space="preserve">General</t>
  </si>
  <si>
    <t xml:space="preserve">Dispenser de Botella Portatil Chico</t>
  </si>
  <si>
    <t xml:space="preserve">Dispenser de Botella Portatil Grande</t>
  </si>
  <si>
    <t xml:space="preserve">DNI Mascotas</t>
  </si>
  <si>
    <t xml:space="preserve">Dog Chow Cachorro Razas Grandes</t>
  </si>
  <si>
    <t xml:space="preserve">Dog Chow Cachorro Razas Grandes x 21 kg.</t>
  </si>
  <si>
    <t xml:space="preserve">Dog Chow Cachorro Razas Pequeñas</t>
  </si>
  <si>
    <t xml:space="preserve">Dog Chow Cachorro Razas Pequeñas x 21 kg.</t>
  </si>
  <si>
    <t xml:space="preserve">Dog Chow Pouch</t>
  </si>
  <si>
    <t xml:space="preserve">Dog Chow Razas Grandes</t>
  </si>
  <si>
    <t xml:space="preserve">Dog Chow Razas Grandes x 21 kg.</t>
  </si>
  <si>
    <t xml:space="preserve">Dog Chow Razas Pequeñas</t>
  </si>
  <si>
    <t xml:space="preserve">Dog Chow Razas Pequeñas x 21 kg.</t>
  </si>
  <si>
    <t xml:space="preserve">Dog Chow Senior x 21 kg.</t>
  </si>
  <si>
    <t xml:space="preserve">Dog Chow x 8 kg.</t>
  </si>
  <si>
    <t xml:space="preserve">Dog Selection</t>
  </si>
  <si>
    <t xml:space="preserve">Dog Selection Cachorro</t>
  </si>
  <si>
    <t xml:space="preserve">Dog Selection Cachorro x 21 kg.</t>
  </si>
  <si>
    <t xml:space="preserve">Dog Selection Hipoalergenico</t>
  </si>
  <si>
    <t xml:space="preserve">Dog Selection Hipoalergenico x 15 kg.</t>
  </si>
  <si>
    <t xml:space="preserve">Dog Selection Razas Pequeñas</t>
  </si>
  <si>
    <t xml:space="preserve">Dog Selection Razas Pequeñas x 15 kg.</t>
  </si>
  <si>
    <t xml:space="preserve">Dog Selection x 21 kg.</t>
  </si>
  <si>
    <t xml:space="preserve">Dogui</t>
  </si>
  <si>
    <t xml:space="preserve">Dogui Cachorro</t>
  </si>
  <si>
    <t xml:space="preserve">Dogui Cachorro x 21 kg.</t>
  </si>
  <si>
    <t xml:space="preserve">Dogui x 21 kg.</t>
  </si>
  <si>
    <t xml:space="preserve">Donas</t>
  </si>
  <si>
    <t xml:space="preserve">Dr. Dippi</t>
  </si>
  <si>
    <t xml:space="preserve">Dr. Dippi x 20 kg.</t>
  </si>
  <si>
    <t xml:space="preserve">Dr. Perrot</t>
  </si>
  <si>
    <t xml:space="preserve">Dr. Perrot x 15 kg.</t>
  </si>
  <si>
    <t xml:space="preserve">Dr. Perrot x 20 kg.</t>
  </si>
  <si>
    <t xml:space="preserve">Dr. Zoo Bocaditos x 200 grs.</t>
  </si>
  <si>
    <t xml:space="preserve">Dr. Zoo Galletas x 50 grs.</t>
  </si>
  <si>
    <t xml:space="preserve">Dr. Zoo Galletitas x 200 grs.</t>
  </si>
  <si>
    <t xml:space="preserve">Dr. Zoo Snack Mini</t>
  </si>
  <si>
    <t xml:space="preserve">Dr. Zoo Sticks x 200 grs.</t>
  </si>
  <si>
    <t xml:space="preserve">Duo Can Razas Pequeñas</t>
  </si>
  <si>
    <t xml:space="preserve">Echo en el Balde Doy Pack x 450 cc.</t>
  </si>
  <si>
    <t xml:space="preserve">Ecthol x 120 cc.</t>
  </si>
  <si>
    <t xml:space="preserve">Ecthol x 70 cc.</t>
  </si>
  <si>
    <t xml:space="preserve">Endectocida x 60 u.</t>
  </si>
  <si>
    <t xml:space="preserve">Endectocida x u.</t>
  </si>
  <si>
    <t xml:space="preserve">Energy Food</t>
  </si>
  <si>
    <t xml:space="preserve">Engorde</t>
  </si>
  <si>
    <t xml:space="preserve">Engorde x 25 kg.</t>
  </si>
  <si>
    <t xml:space="preserve">Engorde x 30 kg.</t>
  </si>
  <si>
    <t xml:space="preserve">Enterito 3D N° 1</t>
  </si>
  <si>
    <t xml:space="preserve">Enterito 3D N° 2</t>
  </si>
  <si>
    <t xml:space="preserve">Enterito 3D N° 3</t>
  </si>
  <si>
    <t xml:space="preserve">Enterito 3D N° 4</t>
  </si>
  <si>
    <t xml:space="preserve">Enterito 3D N° 5</t>
  </si>
  <si>
    <t xml:space="preserve">Enterito 3D N° 6</t>
  </si>
  <si>
    <t xml:space="preserve">Enterito 3D N° 7</t>
  </si>
  <si>
    <t xml:space="preserve">Enterito 3D N° 8</t>
  </si>
  <si>
    <t xml:space="preserve">Enterito Animacion c/ Capucha T° 7</t>
  </si>
  <si>
    <t xml:space="preserve">Enterito Brisa N° 2</t>
  </si>
  <si>
    <t xml:space="preserve">Enterito Brisa N° 3</t>
  </si>
  <si>
    <t xml:space="preserve">Enterito Brisa N° 5</t>
  </si>
  <si>
    <t xml:space="preserve">Enterito Brisa N° 6</t>
  </si>
  <si>
    <t xml:space="preserve">Enterito Capucha Animada N° 4</t>
  </si>
  <si>
    <t xml:space="preserve">Enterito Capucha Animada N° 5</t>
  </si>
  <si>
    <t xml:space="preserve">Enterito Capucha Animada N° 6</t>
  </si>
  <si>
    <t xml:space="preserve">Enterito Capucha Animada N° 7</t>
  </si>
  <si>
    <t xml:space="preserve">Enterito Oso N° 1</t>
  </si>
  <si>
    <t xml:space="preserve">Enterito Oso N° 2</t>
  </si>
  <si>
    <t xml:space="preserve">Enterito Oso N° 3</t>
  </si>
  <si>
    <t xml:space="preserve">Enterito Polar Plush N° 1</t>
  </si>
  <si>
    <t xml:space="preserve">Enterito Polar Plush N° 2</t>
  </si>
  <si>
    <t xml:space="preserve">Enterito Soft N° 3</t>
  </si>
  <si>
    <t xml:space="preserve">Enterito Soft N° 4</t>
  </si>
  <si>
    <t xml:space="preserve">Enterito Very Cold c/ Capucha T° 2</t>
  </si>
  <si>
    <t xml:space="preserve">Enterito Very Cold c/ Capucha T° 4</t>
  </si>
  <si>
    <t xml:space="preserve">Enterito Very Cold c/ Capucha T° 5</t>
  </si>
  <si>
    <t xml:space="preserve">Enterito Very Cold c/ Capucha T° 6</t>
  </si>
  <si>
    <t xml:space="preserve">Enterito Very Cold c/ Capucha T° 8</t>
  </si>
  <si>
    <t xml:space="preserve">Enterito Very Cold c/ Capucha T° 9</t>
  </si>
  <si>
    <t xml:space="preserve">Enterito Very Cold N° 2</t>
  </si>
  <si>
    <t xml:space="preserve">Enterito Very Cold N° 3</t>
  </si>
  <si>
    <t xml:space="preserve">Enterito Very Cold N° 5</t>
  </si>
  <si>
    <t xml:space="preserve">Envase x 1 lt.</t>
  </si>
  <si>
    <t xml:space="preserve">Envase x 250 cc.</t>
  </si>
  <si>
    <t xml:space="preserve">Envase x 5 lts.</t>
  </si>
  <si>
    <t xml:space="preserve">Envase x 500 cc.</t>
  </si>
  <si>
    <t xml:space="preserve">Envios</t>
  </si>
  <si>
    <t xml:space="preserve">Escoba Plastica Calabrina</t>
  </si>
  <si>
    <t xml:space="preserve">Escobilla Bocha Premier</t>
  </si>
  <si>
    <t xml:space="preserve">Escobilla c/ Base Maculan</t>
  </si>
  <si>
    <t xml:space="preserve">Escobilla Premier Romyl</t>
  </si>
  <si>
    <t xml:space="preserve">Escobilla s/ Base Maculan</t>
  </si>
  <si>
    <t xml:space="preserve">Escobillon 4H</t>
  </si>
  <si>
    <t xml:space="preserve">Escobillon Escobon</t>
  </si>
  <si>
    <t xml:space="preserve">Escobillon Fede</t>
  </si>
  <si>
    <t xml:space="preserve">Escobillon Gumer Da Silva</t>
  </si>
  <si>
    <t xml:space="preserve">Escobillon Laqueado</t>
  </si>
  <si>
    <t xml:space="preserve">Escobillon Laura</t>
  </si>
  <si>
    <t xml:space="preserve">Escobillon Pampa Premier</t>
  </si>
  <si>
    <t xml:space="preserve">Escobillon Reina</t>
  </si>
  <si>
    <t xml:space="preserve">Esfera Hamster s/ Base</t>
  </si>
  <si>
    <t xml:space="preserve">Espiral Gorrion x 4 u.</t>
  </si>
  <si>
    <t xml:space="preserve">Espirales Raid Caja x 4 u.</t>
  </si>
  <si>
    <t xml:space="preserve">Espirales Raid x 4 u.</t>
  </si>
  <si>
    <t xml:space="preserve">Esponja Acanalada</t>
  </si>
  <si>
    <t xml:space="preserve">Esponja Acero Make x 10 grs.</t>
  </si>
  <si>
    <t xml:space="preserve">Esponja Acero Make x 30 grs.</t>
  </si>
  <si>
    <t xml:space="preserve">Esponja de Acero Economica x 10 grs.</t>
  </si>
  <si>
    <t xml:space="preserve">Esponja de Acero Estropajo</t>
  </si>
  <si>
    <t xml:space="preserve">Esponja de Acero Make x 2 u.</t>
  </si>
  <si>
    <t xml:space="preserve">Esponja de Baño Boob Grande</t>
  </si>
  <si>
    <t xml:space="preserve">Esponja de Baño Chica</t>
  </si>
  <si>
    <t xml:space="preserve">Esponja de Baño Frutal</t>
  </si>
  <si>
    <t xml:space="preserve">Esponja de Baño Vegetal</t>
  </si>
  <si>
    <t xml:space="preserve">Esponja Doble</t>
  </si>
  <si>
    <t xml:space="preserve">Esponja Eco Verde</t>
  </si>
  <si>
    <t xml:space="preserve">Esponja Extralimp Plus de Colores</t>
  </si>
  <si>
    <t xml:space="preserve">Esponja Fibra Verde Go</t>
  </si>
  <si>
    <t xml:space="preserve">Esponja Fibralimp</t>
  </si>
  <si>
    <t xml:space="preserve">Esponja Flat Make</t>
  </si>
  <si>
    <t xml:space="preserve">Esponja Salvauñas Make</t>
  </si>
  <si>
    <t xml:space="preserve">Esponja Todoesponja Rosa</t>
  </si>
  <si>
    <t xml:space="preserve">Espuma Seca Pauldip</t>
  </si>
  <si>
    <t xml:space="preserve">Estaca Espiral</t>
  </si>
  <si>
    <t xml:space="preserve">Estampa Gato</t>
  </si>
  <si>
    <t xml:space="preserve">Estampa Gato x 15 kg.</t>
  </si>
  <si>
    <t xml:space="preserve">Estampa Plus x 20 kg.</t>
  </si>
  <si>
    <t xml:space="preserve">Estampa x 20 kg.</t>
  </si>
  <si>
    <t xml:space="preserve">Estrella Mordillo Transparte Chica</t>
  </si>
  <si>
    <t xml:space="preserve">Eukanuba Cachorro Razas Grandes</t>
  </si>
  <si>
    <t xml:space="preserve">Eukanuba Cachorro Razas Grandes x 15 kg.</t>
  </si>
  <si>
    <t xml:space="preserve">Eukanuba Cachorro Razas Medianas</t>
  </si>
  <si>
    <t xml:space="preserve">Eukanuba Cachorro Razas Medianas x 15 kg.</t>
  </si>
  <si>
    <t xml:space="preserve">Eukanuba Cachorro Razas Medianas x 3 kg.</t>
  </si>
  <si>
    <t xml:space="preserve">Eukanuba Cachorro Razas Pequeñas</t>
  </si>
  <si>
    <t xml:space="preserve">Eukanuba Cachorro Razas Pequeñas x 15 kg.</t>
  </si>
  <si>
    <t xml:space="preserve">Eukanuba Light Razas Medianas x 3 kg.</t>
  </si>
  <si>
    <t xml:space="preserve">Eukanuba Light Razas Pequeñas x 3 kg.</t>
  </si>
  <si>
    <t xml:space="preserve">Eukanuba Razas Grandes</t>
  </si>
  <si>
    <t xml:space="preserve">Eukanuba Razas Grandes x 15 kg.</t>
  </si>
  <si>
    <t xml:space="preserve">Eukanuba Razas Medianas</t>
  </si>
  <si>
    <t xml:space="preserve">Eukanuba Razas Medianas x 15 kg.</t>
  </si>
  <si>
    <t xml:space="preserve">Eukanuba Razas Pequeñas</t>
  </si>
  <si>
    <t xml:space="preserve">Eukanuba Razas Pequeñas x 15 kg.</t>
  </si>
  <si>
    <t xml:space="preserve">Eukanuba Razas Pequeñas x 3 kg.</t>
  </si>
  <si>
    <t xml:space="preserve">Excellent Formula</t>
  </si>
  <si>
    <t xml:space="preserve">Excellent Formula Cachorro</t>
  </si>
  <si>
    <t xml:space="preserve">Excellent Formula Cachorro x 20 kg.</t>
  </si>
  <si>
    <t xml:space="preserve">Excellent Formula x 20 kg.</t>
  </si>
  <si>
    <t xml:space="preserve">Excellent Gatitos</t>
  </si>
  <si>
    <t xml:space="preserve">Excellent Gatitos x 7,5 kg.</t>
  </si>
  <si>
    <t xml:space="preserve">Excellent Gato</t>
  </si>
  <si>
    <t xml:space="preserve">Excellent Gato Esterilizado x 1 kg.</t>
  </si>
  <si>
    <t xml:space="preserve">Excellent Gato Urinary</t>
  </si>
  <si>
    <t xml:space="preserve">Excellent Gato Urinary x 15 kg.</t>
  </si>
  <si>
    <t xml:space="preserve">Excellent Gato Urinary x 7,5 kg.</t>
  </si>
  <si>
    <t xml:space="preserve">Excellent Gato x 15 kg.</t>
  </si>
  <si>
    <t xml:space="preserve">Excellent Gato x 3 kg.</t>
  </si>
  <si>
    <t xml:space="preserve">Excellent Gato x 7,5 kg.</t>
  </si>
  <si>
    <t xml:space="preserve">Excellent Razas Pequeñas x 3 kg.</t>
  </si>
  <si>
    <t xml:space="preserve">Felix Pouch</t>
  </si>
  <si>
    <t xml:space="preserve">Felix Pouch x 15 u.</t>
  </si>
  <si>
    <t xml:space="preserve">Fertifox Hormona Floracion x 200 cc.</t>
  </si>
  <si>
    <t xml:space="preserve">Fertifox Hormona Follaje x 200 cc.</t>
  </si>
  <si>
    <t xml:space="preserve">Fertifox Hormona Potenciado x 200 cc.</t>
  </si>
  <si>
    <t xml:space="preserve">Fertilizante Nutrisol</t>
  </si>
  <si>
    <t xml:space="preserve">Filtro p/ Spar</t>
  </si>
  <si>
    <t xml:space="preserve">Flota Flota</t>
  </si>
  <si>
    <t xml:space="preserve">Fluido</t>
  </si>
  <si>
    <t xml:space="preserve">Fluido Espacial x 500 cc.</t>
  </si>
  <si>
    <t xml:space="preserve">Fluido Gorrion x 450 cc.</t>
  </si>
  <si>
    <t xml:space="preserve">Fluido Manchester x 350 cc.</t>
  </si>
  <si>
    <t xml:space="preserve">Fluido Maschester x 700 cc.</t>
  </si>
  <si>
    <t xml:space="preserve">Fluido Triunfo x 1 lt.</t>
  </si>
  <si>
    <t xml:space="preserve">Fluido Triunfo x 250 cc.</t>
  </si>
  <si>
    <t xml:space="preserve">Fluido Triunfo x 500 cc.</t>
  </si>
  <si>
    <t xml:space="preserve">Fosforos 3 Patitos x 222 u.</t>
  </si>
  <si>
    <t xml:space="preserve">Fosforos Fragata x 400 u.</t>
  </si>
  <si>
    <t xml:space="preserve">Fosforos Tres Patitos x 222 u.</t>
  </si>
  <si>
    <t xml:space="preserve">Fosforos Tres Patitos x 400 u.</t>
  </si>
  <si>
    <t xml:space="preserve">Franela Naranja</t>
  </si>
  <si>
    <t xml:space="preserve">Frazada Polar 100 x 75 cm.</t>
  </si>
  <si>
    <t xml:space="preserve">Frazada Polar 75 x 60 cm.</t>
  </si>
  <si>
    <t xml:space="preserve">Frisa Fantasia T° 0</t>
  </si>
  <si>
    <t xml:space="preserve">Frisa Fantasia T° 1</t>
  </si>
  <si>
    <t xml:space="preserve">Frisa Fantasia T° 10</t>
  </si>
  <si>
    <t xml:space="preserve">Frisa Fantasia T° 11</t>
  </si>
  <si>
    <t xml:space="preserve">Frisa Fantasia T° 2</t>
  </si>
  <si>
    <t xml:space="preserve">Frisa Fantasia T° 3</t>
  </si>
  <si>
    <t xml:space="preserve">Frisa Fantasia T° 4</t>
  </si>
  <si>
    <t xml:space="preserve">Frisa Fantasia T° 5</t>
  </si>
  <si>
    <t xml:space="preserve">Frisa Fantasia T° 6</t>
  </si>
  <si>
    <t xml:space="preserve">Frisa Fantasia T° 7</t>
  </si>
  <si>
    <t xml:space="preserve">Frisa Fantasia T° 8</t>
  </si>
  <si>
    <t xml:space="preserve">Frisa Fantasia T° 9</t>
  </si>
  <si>
    <t xml:space="preserve">Frontline Spray x 100 cc.</t>
  </si>
  <si>
    <t xml:space="preserve">Frontline Spray x 250 cc.</t>
  </si>
  <si>
    <t xml:space="preserve">Fuenton Osito</t>
  </si>
  <si>
    <t xml:space="preserve">Fuenton x 14 lts.</t>
  </si>
  <si>
    <t xml:space="preserve">Fuenton x 16 lts.</t>
  </si>
  <si>
    <t xml:space="preserve">Fuenton x 22 lts.</t>
  </si>
  <si>
    <t xml:space="preserve">Fuenton x 34 lts.</t>
  </si>
  <si>
    <t xml:space="preserve">Fuenton x 38 lts.</t>
  </si>
  <si>
    <t xml:space="preserve">Fuenton x 45 lts.</t>
  </si>
  <si>
    <t xml:space="preserve">Fuenton x 55 lts.</t>
  </si>
  <si>
    <t xml:space="preserve">Fumixan Fog x 120 cc.</t>
  </si>
  <si>
    <t xml:space="preserve">Fumixan Fog x 400 cc.</t>
  </si>
  <si>
    <t xml:space="preserve">Funda p/ Auto</t>
  </si>
  <si>
    <t xml:space="preserve">Fungoxan x 30 cc.</t>
  </si>
  <si>
    <t xml:space="preserve">Fuyi Mata Moscas/Mosquitos x 360 cc.</t>
  </si>
  <si>
    <t xml:space="preserve">Fuyi Repelente</t>
  </si>
  <si>
    <t xml:space="preserve">Fuyi Tabletas x 12 u.</t>
  </si>
  <si>
    <t xml:space="preserve">Fuyi Tabletas x 24 u.</t>
  </si>
  <si>
    <t xml:space="preserve">Fuyi Tabletas x 4 u.</t>
  </si>
  <si>
    <t xml:space="preserve">Galletitas Caseras Cholitas x 500 grs.</t>
  </si>
  <si>
    <t xml:space="preserve">Galletitas Sticks Carne Asada x 200 grs.</t>
  </si>
  <si>
    <t xml:space="preserve">Galletitas Sticks Cheddar y Panceta x 200 grs.</t>
  </si>
  <si>
    <t xml:space="preserve">Galletitas Sticks Max Calabresa x 200 grs.</t>
  </si>
  <si>
    <t xml:space="preserve">Gallina Cantora Chica</t>
  </si>
  <si>
    <t xml:space="preserve">Gallina Cantora Grande</t>
  </si>
  <si>
    <t xml:space="preserve">Gancho N° 1</t>
  </si>
  <si>
    <t xml:space="preserve">Gancho N° 2</t>
  </si>
  <si>
    <t xml:space="preserve">Gancho N° 3</t>
  </si>
  <si>
    <t xml:space="preserve">Garrafa Gas x 10 kg.</t>
  </si>
  <si>
    <t xml:space="preserve">Garufa x 15 kg.</t>
  </si>
  <si>
    <t xml:space="preserve">Gati</t>
  </si>
  <si>
    <t xml:space="preserve">Gati x 15 kg.</t>
  </si>
  <si>
    <t xml:space="preserve">Gatillo Economico</t>
  </si>
  <si>
    <t xml:space="preserve">Gatillo Reforzado</t>
  </si>
  <si>
    <t xml:space="preserve">GatoLac Sustituto Lacteo</t>
  </si>
  <si>
    <t xml:space="preserve">Gaucho</t>
  </si>
  <si>
    <t xml:space="preserve">Gaucho Cachorro</t>
  </si>
  <si>
    <t xml:space="preserve">Gaucho Cachorro x 25 kg.</t>
  </si>
  <si>
    <t xml:space="preserve">Gaucho Gato Pescado</t>
  </si>
  <si>
    <t xml:space="preserve">Gaucho Gato Pescado x 15 kg.</t>
  </si>
  <si>
    <t xml:space="preserve">Gaucho Gato x 10 kg.</t>
  </si>
  <si>
    <t xml:space="preserve">Gaucho x 25 kg.</t>
  </si>
  <si>
    <t xml:space="preserve">Geltek Bloque Raticida x 200 u.</t>
  </si>
  <si>
    <t xml:space="preserve">Geltek Cucaracha Cebo x 6 grs.</t>
  </si>
  <si>
    <t xml:space="preserve">Geltek Jeringa Cucarachicida x 12 grs.</t>
  </si>
  <si>
    <t xml:space="preserve">Geltek Jeringa Cucarachicida x 6 grs.</t>
  </si>
  <si>
    <t xml:space="preserve">Geltek Jeringa Hormiguicida x 12 grs.</t>
  </si>
  <si>
    <t xml:space="preserve">Geltek Jeringa Hormiguicida x 6 grs.</t>
  </si>
  <si>
    <t xml:space="preserve">Gets Comprimidos x 1 u.</t>
  </si>
  <si>
    <t xml:space="preserve">Gets Comprimidos x 2 u.</t>
  </si>
  <si>
    <t xml:space="preserve">Gets Comprimidos x 3 u.</t>
  </si>
  <si>
    <t xml:space="preserve">Girasol Confitero</t>
  </si>
  <si>
    <t xml:space="preserve">Girasol Confitero x 20 kg.</t>
  </si>
  <si>
    <t xml:space="preserve">Glacoxan Ciper x 30 cc.</t>
  </si>
  <si>
    <t xml:space="preserve">Glacoxan D-Sist x 30 cc.</t>
  </si>
  <si>
    <t xml:space="preserve">Glacoxan D-Sist x 60 cc.</t>
  </si>
  <si>
    <t xml:space="preserve">Glacoxan E x 60 cc.</t>
  </si>
  <si>
    <t xml:space="preserve">Glacoxan Fungo x 30 cc.</t>
  </si>
  <si>
    <t xml:space="preserve">Glacoxan Herbicida Total x 100 cc.</t>
  </si>
  <si>
    <t xml:space="preserve">Glacoxan Polvo x 250grs.</t>
  </si>
  <si>
    <t xml:space="preserve">Glade Aerosol x 360 cc.</t>
  </si>
  <si>
    <t xml:space="preserve">Glade Autosport Full</t>
  </si>
  <si>
    <t xml:space="preserve">Glade Autosport Repuesto</t>
  </si>
  <si>
    <t xml:space="preserve">Glade Canasta Liquida Full</t>
  </si>
  <si>
    <t xml:space="preserve">Glade Canasta Liquido Repuesto</t>
  </si>
  <si>
    <t xml:space="preserve">Glade Liquido APC x 900 cc.</t>
  </si>
  <si>
    <t xml:space="preserve">Glade Minigel x 70grs.</t>
  </si>
  <si>
    <t xml:space="preserve">Glade Repuesto Aparato Chico</t>
  </si>
  <si>
    <t xml:space="preserve">Glade Repuesto Aparato Grande</t>
  </si>
  <si>
    <t xml:space="preserve">Glade Repuesto Automatico Economico</t>
  </si>
  <si>
    <t xml:space="preserve">Glade Toque Full</t>
  </si>
  <si>
    <t xml:space="preserve">Glade Toque Repuesto</t>
  </si>
  <si>
    <t xml:space="preserve">Grisin Grande</t>
  </si>
  <si>
    <t xml:space="preserve">Grisines Chicos</t>
  </si>
  <si>
    <t xml:space="preserve">Grisines Largos</t>
  </si>
  <si>
    <t xml:space="preserve">Guante Cepillo Rasqueta</t>
  </si>
  <si>
    <t xml:space="preserve">Guante Komei Manopla</t>
  </si>
  <si>
    <t xml:space="preserve">Guante Manopla True Touch</t>
  </si>
  <si>
    <t xml:space="preserve">Guantes Make</t>
  </si>
  <si>
    <t xml:space="preserve">Guantes Mappa</t>
  </si>
  <si>
    <t xml:space="preserve">Guantes Soft Make</t>
  </si>
  <si>
    <t xml:space="preserve">Guardian Gato</t>
  </si>
  <si>
    <t xml:space="preserve">Guardian Gato x 10 kg.</t>
  </si>
  <si>
    <t xml:space="preserve">Guisote</t>
  </si>
  <si>
    <t xml:space="preserve">Guisote x 10 kg.</t>
  </si>
  <si>
    <t xml:space="preserve">Harpic Pastilla p/ Inodoro</t>
  </si>
  <si>
    <t xml:space="preserve">Hebillas Moño</t>
  </si>
  <si>
    <t xml:space="preserve">Hectopar Liquido x 120 cc.</t>
  </si>
  <si>
    <t xml:space="preserve">Hectopar Liquido x 70 cc.</t>
  </si>
  <si>
    <t xml:space="preserve">Helados Dr. Zoo x 50 grs.</t>
  </si>
  <si>
    <t xml:space="preserve">Heno</t>
  </si>
  <si>
    <t xml:space="preserve">Herbicida Selectivo Gleba x 100 cc.</t>
  </si>
  <si>
    <t xml:space="preserve">Herbicida Total Gleba x 100 cc.</t>
  </si>
  <si>
    <t xml:space="preserve">Hierba Gatera x 10 u.</t>
  </si>
  <si>
    <t xml:space="preserve">Hierba Gatera x u.</t>
  </si>
  <si>
    <t xml:space="preserve">Hormiguil Polvo</t>
  </si>
  <si>
    <t xml:space="preserve">Hormix Liquido x 120 cc.</t>
  </si>
  <si>
    <t xml:space="preserve">Hormix Liquido x 250 cc.</t>
  </si>
  <si>
    <t xml:space="preserve">Hormix Liquido x 60 cc.</t>
  </si>
  <si>
    <t xml:space="preserve">Hormix Polvo x 250 grs.</t>
  </si>
  <si>
    <t xml:space="preserve">Hormixan Jeringa x 12 grs.</t>
  </si>
  <si>
    <t xml:space="preserve">Hormixan Jeringa x 6 grs.</t>
  </si>
  <si>
    <t xml:space="preserve">Hortal Liquido x 120 cc.</t>
  </si>
  <si>
    <t xml:space="preserve">Hortal Liquido x 250 cc.</t>
  </si>
  <si>
    <t xml:space="preserve">Hortal Liquido x 60 cc.</t>
  </si>
  <si>
    <t xml:space="preserve">Hortal Mirex x 100 grs.</t>
  </si>
  <si>
    <t xml:space="preserve">Hortal Mirex x 250 grs.</t>
  </si>
  <si>
    <t xml:space="preserve">Hortal Mirex x 500 grs.</t>
  </si>
  <si>
    <t xml:space="preserve">Hortal Polvo x 250 grs.</t>
  </si>
  <si>
    <t xml:space="preserve">Hueso Caucho Flexible</t>
  </si>
  <si>
    <t xml:space="preserve">Hueso de Goma Chico</t>
  </si>
  <si>
    <t xml:space="preserve">Hueso de Soga c/ 2 Nudos</t>
  </si>
  <si>
    <t xml:space="preserve">Hueso de Soga c/ Nudo N.º 10</t>
  </si>
  <si>
    <t xml:space="preserve">Hueso de Soga c/ Nudo N.º 8</t>
  </si>
  <si>
    <t xml:space="preserve">Hueso de soga c/ nudo N°8</t>
  </si>
  <si>
    <t xml:space="preserve">Hueso Mordillo</t>
  </si>
  <si>
    <t xml:space="preserve">Hueso Mordisco Goma c/ Puas</t>
  </si>
  <si>
    <t xml:space="preserve">Hueso Plastico Chico 12 cm.</t>
  </si>
  <si>
    <t xml:space="preserve">Hueso Plastico Grande 18 cm.</t>
  </si>
  <si>
    <t xml:space="preserve">Hueso Soga Color N° 3</t>
  </si>
  <si>
    <t xml:space="preserve">Hueso Soga Color N° 4</t>
  </si>
  <si>
    <t xml:space="preserve">Huesos 3/4</t>
  </si>
  <si>
    <t xml:space="preserve">Huesos 5/6</t>
  </si>
  <si>
    <t xml:space="preserve">Huesos 7/8</t>
  </si>
  <si>
    <t xml:space="preserve">Huesos 9/10</t>
  </si>
  <si>
    <t xml:space="preserve">Iams</t>
  </si>
  <si>
    <t xml:space="preserve">Igloo Chico</t>
  </si>
  <si>
    <t xml:space="preserve">Igloo Extragrande</t>
  </si>
  <si>
    <t xml:space="preserve">Igloo Grande</t>
  </si>
  <si>
    <t xml:space="preserve">Igloo Mediano</t>
  </si>
  <si>
    <t xml:space="preserve">Igloo Zapato Chico</t>
  </si>
  <si>
    <t xml:space="preserve">Igloo Zapato Grande</t>
  </si>
  <si>
    <t xml:space="preserve">Igloo Zapato Mediano</t>
  </si>
  <si>
    <t xml:space="preserve">Infinity Cachorro x 10 kg.</t>
  </si>
  <si>
    <t xml:space="preserve">Infinity Gato</t>
  </si>
  <si>
    <t xml:space="preserve">Infinity Gato x 10 kg.</t>
  </si>
  <si>
    <t xml:space="preserve">Infinity x 20 kg.</t>
  </si>
  <si>
    <t xml:space="preserve">Insecticida Espacial x 500 cc.</t>
  </si>
  <si>
    <t xml:space="preserve">Insecticida Gorrion Cucarachas Aerosol</t>
  </si>
  <si>
    <t xml:space="preserve">Insecticida Gorrion Mata Moscas/Mosquitos Aerosol</t>
  </si>
  <si>
    <t xml:space="preserve">Insecticida Gorrion x 450 cc.</t>
  </si>
  <si>
    <t xml:space="preserve">Insecticida Gorrion x 920 cc.</t>
  </si>
  <si>
    <t xml:space="preserve">Interes</t>
  </si>
  <si>
    <t xml:space="preserve">Ivomec Jeringa</t>
  </si>
  <si>
    <t xml:space="preserve">Ivomec x 500 cc.</t>
  </si>
  <si>
    <t xml:space="preserve">Jabon Babs</t>
  </si>
  <si>
    <t xml:space="preserve">Jabon Blanco Ala x 200 grs.</t>
  </si>
  <si>
    <t xml:space="preserve">Jabon Blanco Seiseme</t>
  </si>
  <si>
    <t xml:space="preserve">Jabon Dove Liquido x 250 cc.</t>
  </si>
  <si>
    <t xml:space="preserve">Jabon Fauna</t>
  </si>
  <si>
    <t xml:space="preserve">Jabon Liquido Ala Ecolavado x 800 cc.</t>
  </si>
  <si>
    <t xml:space="preserve">Jabon Liquido Ala p/ Diluir x 150 cc.</t>
  </si>
  <si>
    <t xml:space="preserve">Jabon Liquido Ala p/ Diluir x 500 cc.</t>
  </si>
  <si>
    <t xml:space="preserve">Jabon Liquido Ariel x 500 cc.</t>
  </si>
  <si>
    <t xml:space="preserve">Jabon Liquido Ariel x 800 cc.</t>
  </si>
  <si>
    <t xml:space="preserve">Jabon Liquido Ecovita x 900 cc.</t>
  </si>
  <si>
    <t xml:space="preserve">Jabon Liquido Granby x 3 lts.</t>
  </si>
  <si>
    <t xml:space="preserve">Jabon Liquido Granby x 800 cc.</t>
  </si>
  <si>
    <t xml:space="preserve">Jabon Liquido Querubin x 3 lts.</t>
  </si>
  <si>
    <t xml:space="preserve">Jabon Liquido Querubin x 800 cc.</t>
  </si>
  <si>
    <t xml:space="preserve">Jabon Liquido Skip Bio Z p/ Diluir x 150 cc.</t>
  </si>
  <si>
    <t xml:space="preserve">Jabon Liquido Skip x 800 cc.</t>
  </si>
  <si>
    <t xml:space="preserve">Jabon Liquido Woolite x 450 cc.</t>
  </si>
  <si>
    <t xml:space="preserve">Jabon Liquido Woolite x 900 cc.</t>
  </si>
  <si>
    <t xml:space="preserve">Jabon Liquido Zorro Botella x 800 cc.</t>
  </si>
  <si>
    <t xml:space="preserve">Jabon Liquido Zorro Doy Pack x 3 lts.</t>
  </si>
  <si>
    <t xml:space="preserve">Jabon Liquido Zorro Doy Pack x 800 cc.</t>
  </si>
  <si>
    <t xml:space="preserve">Jabon Liquido Zorro Evolution Quitamanchas x 800 cc.</t>
  </si>
  <si>
    <t xml:space="preserve">Jabon Liquido Zorro p/ Diluir x 500 cc.</t>
  </si>
  <si>
    <t xml:space="preserve">Jabon p/ Manos x 250 cc.</t>
  </si>
  <si>
    <t xml:space="preserve">Jabon Pan Argentino</t>
  </si>
  <si>
    <t xml:space="preserve">Jabon Polvo Ala c/ Bicarbonato x 400 grs.</t>
  </si>
  <si>
    <t xml:space="preserve">Jabon Polvo Ala c/ Bicarbonato x 800 grs.</t>
  </si>
  <si>
    <t xml:space="preserve">Jabon Polvo Ala Ecolavado x 400 grs.</t>
  </si>
  <si>
    <t xml:space="preserve">Jabon Polvo Ala x 400 grs.</t>
  </si>
  <si>
    <t xml:space="preserve">Jabon Polvo Ala x 800 grs.</t>
  </si>
  <si>
    <t xml:space="preserve">Jabon Polvo Granby Baja Espuma x 400 grs.</t>
  </si>
  <si>
    <t xml:space="preserve">Jabon Polvo Granby Limon x 400 grs.</t>
  </si>
  <si>
    <t xml:space="preserve">Jabon Polvo Granby Limon x 800 grs.</t>
  </si>
  <si>
    <t xml:space="preserve">Jabon Polvo Granby Rosas x 800 grs.</t>
  </si>
  <si>
    <t xml:space="preserve">Jabon Polvo Limzul x 400 grs.</t>
  </si>
  <si>
    <t xml:space="preserve">Jabon Polvo Skip x 600 grs.</t>
  </si>
  <si>
    <t xml:space="preserve">Jabon Polvo Zorro Protector x 400 grs.</t>
  </si>
  <si>
    <t xml:space="preserve">Jabon Polvo Zorro x 400 grs.</t>
  </si>
  <si>
    <t xml:space="preserve">Jabon Polvo Zorro x 800 grs.</t>
  </si>
  <si>
    <t xml:space="preserve">Jabon Potasico Canela y Neem x 100 cc.</t>
  </si>
  <si>
    <t xml:space="preserve">Jabon Suelto x 1 lt.</t>
  </si>
  <si>
    <t xml:space="preserve">Jabon Suelto x 2,25 lt.</t>
  </si>
  <si>
    <t xml:space="preserve">Jabon Suelto x 5 lts.</t>
  </si>
  <si>
    <t xml:space="preserve">Jabon Tocador Dove x 90 grs.</t>
  </si>
  <si>
    <t xml:space="preserve">Jabon Tocador Kenia c/ Glicerina</t>
  </si>
  <si>
    <t xml:space="preserve">Jabon Tocador Kenia x 3 u.</t>
  </si>
  <si>
    <t xml:space="preserve">Jabon Tocador Lux</t>
  </si>
  <si>
    <t xml:space="preserve">Jabon Tocador Plusbelle x 120 grs.</t>
  </si>
  <si>
    <t xml:space="preserve">Jabon Tocador Plusbelle x 3 u.</t>
  </si>
  <si>
    <t xml:space="preserve">Jabon Tocador Rexona x 125 grs.</t>
  </si>
  <si>
    <t xml:space="preserve">Jabon Tocador Rexona x 3 u.</t>
  </si>
  <si>
    <t xml:space="preserve">Jabon Tocador Veritas c/ Glicerina x 3 u.</t>
  </si>
  <si>
    <t xml:space="preserve">Jabonera c/ Tapa</t>
  </si>
  <si>
    <t xml:space="preserve">Jaula Coballo/Hamster Chica c/ Bandeja</t>
  </si>
  <si>
    <t xml:space="preserve">Jaula Hamster c/ Tunel</t>
  </si>
  <si>
    <t xml:space="preserve">Jaula Hamster Chica 167</t>
  </si>
  <si>
    <t xml:space="preserve">Jaula Hamster Mediana</t>
  </si>
  <si>
    <t xml:space="preserve">Jauria x 20 kg.</t>
  </si>
  <si>
    <t xml:space="preserve">Jeringa x 100 u.</t>
  </si>
  <si>
    <t xml:space="preserve">Jeringa x 3 cc.</t>
  </si>
  <si>
    <t xml:space="preserve">Juguete Caucho Chico Chupete Estrel</t>
  </si>
  <si>
    <t xml:space="preserve">Juguete Caucho Grande Pesa Pelota Chupete</t>
  </si>
  <si>
    <t xml:space="preserve">Juguete de Soga Color c/ Pelota de Soga</t>
  </si>
  <si>
    <t xml:space="preserve">Juguete gato de Sisal - Pelota multic. Ch</t>
  </si>
  <si>
    <t xml:space="preserve">Juguete Gato de Sisal c/ Pelota Multicolor Grande</t>
  </si>
  <si>
    <t xml:space="preserve">Juguete Gato Pluma</t>
  </si>
  <si>
    <t xml:space="preserve">Juguete Pinche 3 Patas</t>
  </si>
  <si>
    <t xml:space="preserve">Kit Sanitario</t>
  </si>
  <si>
    <t xml:space="preserve">Kit Test Caja Nataclor</t>
  </si>
  <si>
    <t xml:space="preserve">Kongo</t>
  </si>
  <si>
    <t xml:space="preserve">Kongo Cachorro</t>
  </si>
  <si>
    <t xml:space="preserve">Kongo Cachorro x 21 kg.</t>
  </si>
  <si>
    <t xml:space="preserve">Kongo Gold</t>
  </si>
  <si>
    <t xml:space="preserve">Kongo Gold x 21 kg.</t>
  </si>
  <si>
    <t xml:space="preserve">Kongo Razas Pequeñas</t>
  </si>
  <si>
    <t xml:space="preserve">Kongo Razas Pequeñas x 15 kg.</t>
  </si>
  <si>
    <t xml:space="preserve">Kongo x 21 kg.</t>
  </si>
  <si>
    <t xml:space="preserve">Lampazo Duramas Blanco</t>
  </si>
  <si>
    <t xml:space="preserve">Lampazo Duramas Gris</t>
  </si>
  <si>
    <t xml:space="preserve">Lampazo Romyl Balerina</t>
  </si>
  <si>
    <t xml:space="preserve">Lampazo Romyl Blanco</t>
  </si>
  <si>
    <t xml:space="preserve">Lampazo Romyl Gris</t>
  </si>
  <si>
    <t xml:space="preserve">Lavamotor x 1 lt.</t>
  </si>
  <si>
    <t xml:space="preserve">Lavandina Ayudin Antisplash x 1 lt.</t>
  </si>
  <si>
    <t xml:space="preserve">Lavandina Ayudin Clasica x 1 lt.</t>
  </si>
  <si>
    <t xml:space="preserve">Lavandina Ayudin Gel Citrica x 500 cc.</t>
  </si>
  <si>
    <t xml:space="preserve">Lavandina Ayudin Gel Lavanda/Floral/Menta x 700 cc.</t>
  </si>
  <si>
    <t xml:space="preserve">Lavandina Ayudin Gel Original x 500 cc.</t>
  </si>
  <si>
    <t xml:space="preserve">Lavandina Ayudin Ropa Blanca x 1 lt.</t>
  </si>
  <si>
    <t xml:space="preserve">Lavandina Ayudin Triple Poder x 1 lt.</t>
  </si>
  <si>
    <t xml:space="preserve">Lavandina Gel x 1 lt.</t>
  </si>
  <si>
    <t xml:space="preserve">Lavandina Odex Lavanda x 1 lt.</t>
  </si>
  <si>
    <t xml:space="preserve">Lavandina Odex x 1 lt.</t>
  </si>
  <si>
    <t xml:space="preserve">Lavandina Ropa Blanca x 1 lt.</t>
  </si>
  <si>
    <t xml:space="preserve">Lavandina Ropa Color x 1 lt.</t>
  </si>
  <si>
    <t xml:space="preserve">Lavandina x 1,5 lts.</t>
  </si>
  <si>
    <t xml:space="preserve">Lavandina x 2 lts.</t>
  </si>
  <si>
    <t xml:space="preserve">Lavandina x 2,25 lts.</t>
  </si>
  <si>
    <t xml:space="preserve">Lavandina x 5 lts.</t>
  </si>
  <si>
    <t xml:space="preserve">Leña x 10 kg.</t>
  </si>
  <si>
    <t xml:space="preserve">Levamisol Comprimidos x 100 u.</t>
  </si>
  <si>
    <t xml:space="preserve">Levamisol Comprimidos x u.</t>
  </si>
  <si>
    <t xml:space="preserve">Levamisol Desparasitario Interbiol Gotas</t>
  </si>
  <si>
    <t xml:space="preserve">Levamisol Desparasitario Lamar Gotas</t>
  </si>
  <si>
    <t xml:space="preserve">Limpia Lagrimas Porta</t>
  </si>
  <si>
    <t xml:space="preserve">Limpia Lagrimas Procolor Osspret</t>
  </si>
  <si>
    <t xml:space="preserve">Limpia Techo Copo</t>
  </si>
  <si>
    <t xml:space="preserve">Limpia Vidrios x 1 lt.</t>
  </si>
  <si>
    <t xml:space="preserve">Limpiador Cif Crema c/ Cloro x 500 cc.</t>
  </si>
  <si>
    <t xml:space="preserve">Limpiador Cremoso Odex Lavanda x 500 cc.</t>
  </si>
  <si>
    <t xml:space="preserve">Limpiador Cremoso Odex Limon x 500 cc.</t>
  </si>
  <si>
    <t xml:space="preserve">Limpiador Cremoso Zorro Clasico x 500 cc.</t>
  </si>
  <si>
    <t xml:space="preserve">Limpiador Liquido Antigrasa Odex c/ Gatillo x 500 cc.</t>
  </si>
  <si>
    <t xml:space="preserve">Limpiador Liquido Ayudin Active Baño x 450 cc.</t>
  </si>
  <si>
    <t xml:space="preserve">Limpiador Liquido Cif Antigrasa Bioactive x 450 cc.</t>
  </si>
  <si>
    <t xml:space="preserve">Limpiador Liquido Cif Antigrasa x 450 cc.</t>
  </si>
  <si>
    <t xml:space="preserve">Limpiador Liquido Cif Baño Bioactive x 450 cc.</t>
  </si>
  <si>
    <t xml:space="preserve">Limpiador Liquido Cif Vidrios Bioactive x 450 cc.</t>
  </si>
  <si>
    <t xml:space="preserve">Limpiador Liquido Harpic Baño Gatillo x 495 cc</t>
  </si>
  <si>
    <t xml:space="preserve">Limpiador Liquido Harpic Gel Power Plus Citrus x 500 cc.</t>
  </si>
  <si>
    <t xml:space="preserve">Limpiador Liquido Harpic Quita Sarro x 500 cc.</t>
  </si>
  <si>
    <t xml:space="preserve">Limpiador Liquido Odex Amoniaco x 900 cc.</t>
  </si>
  <si>
    <t xml:space="preserve">Limpiador Liquido Odex Antigrasa Cocina x 420 cc.</t>
  </si>
  <si>
    <t xml:space="preserve">Limpiador Polvo Odex x 400 grs.</t>
  </si>
  <si>
    <t xml:space="preserve">Limpiavidrios Colade Ballena</t>
  </si>
  <si>
    <t xml:space="preserve">Limpiavidrios Piragua Chico</t>
  </si>
  <si>
    <t xml:space="preserve">Limpiavidrios Piragua Grande</t>
  </si>
  <si>
    <t xml:space="preserve">Limpiavidrios x 1 lt.</t>
  </si>
  <si>
    <t xml:space="preserve">Locion Moksha x 5 cc.</t>
  </si>
  <si>
    <t xml:space="preserve">Locion Osspret x 50 cc.</t>
  </si>
  <si>
    <t xml:space="preserve">Lustramueble Blem Crema x 200 cc.</t>
  </si>
  <si>
    <t xml:space="preserve">Lustramuebles Cif Ultra Doy Pack x 380 cc.</t>
  </si>
  <si>
    <t xml:space="preserve">Lustre Automotor Revigal Polish x 300 cc.</t>
  </si>
  <si>
    <t xml:space="preserve">Lysoform Adhesivo Fresh x 30 grs.</t>
  </si>
  <si>
    <t xml:space="preserve">Lysoform Aerosol x 280 cc.</t>
  </si>
  <si>
    <t xml:space="preserve">Lysoform Aerosol x 360 cc.</t>
  </si>
  <si>
    <t xml:space="preserve">Lysoform Canasta Solida</t>
  </si>
  <si>
    <t xml:space="preserve">Lysoform Concentrado</t>
  </si>
  <si>
    <t xml:space="preserve">Lysoform Cremoso x 450 cc.</t>
  </si>
  <si>
    <t xml:space="preserve">Lysoform Liquido Pisos APC</t>
  </si>
  <si>
    <t xml:space="preserve">Maintenance</t>
  </si>
  <si>
    <t xml:space="preserve">Maintenance Cachorro</t>
  </si>
  <si>
    <t xml:space="preserve">Maintenance Cachorro x 15 kg.</t>
  </si>
  <si>
    <t xml:space="preserve">Maintenance Gato</t>
  </si>
  <si>
    <t xml:space="preserve">Maintenance Gato x 15 kg.</t>
  </si>
  <si>
    <t xml:space="preserve">Maintenance High Pro x 22 kg.</t>
  </si>
  <si>
    <t xml:space="preserve">Maintenance Razas Pequeñas</t>
  </si>
  <si>
    <t xml:space="preserve">Maintenance Razas Pequeñas x 15 kg.</t>
  </si>
  <si>
    <t xml:space="preserve">Maintenance x 15 kg.</t>
  </si>
  <si>
    <t xml:space="preserve">Maintenance x 22 kg.</t>
  </si>
  <si>
    <t xml:space="preserve">Maiz Entero</t>
  </si>
  <si>
    <t xml:space="preserve">Maiz Entero x 24 kg.</t>
  </si>
  <si>
    <t xml:space="preserve">Maiz Entero x 35 kg.</t>
  </si>
  <si>
    <t xml:space="preserve">Maiz Roto Fino</t>
  </si>
  <si>
    <t xml:space="preserve">Maiz Roto Fino x 24 kg.</t>
  </si>
  <si>
    <t xml:space="preserve">Maiz Roto Grueso</t>
  </si>
  <si>
    <t xml:space="preserve">Maiz Roto Grueso x 24 kg.</t>
  </si>
  <si>
    <t xml:space="preserve">Mamadera de Plastico Cachorro</t>
  </si>
  <si>
    <t xml:space="preserve">Mamadera de Vidrio</t>
  </si>
  <si>
    <t xml:space="preserve">Mamadera Pio Pio Vidrio</t>
  </si>
  <si>
    <t xml:space="preserve">Mamboreta D x 30 cc.</t>
  </si>
  <si>
    <t xml:space="preserve">Mamboreta H x 30 cc.</t>
  </si>
  <si>
    <t xml:space="preserve">Mamboreta K x 30 cc.</t>
  </si>
  <si>
    <t xml:space="preserve">Mamboreta Z x 30 cc.</t>
  </si>
  <si>
    <t xml:space="preserve">Mancuernas c/ Soga Chico</t>
  </si>
  <si>
    <t xml:space="preserve">Manopla de Goma Rasqueta Oval</t>
  </si>
  <si>
    <t xml:space="preserve">Manopla de Tela y Goma</t>
  </si>
  <si>
    <t xml:space="preserve">Manopla Plastica</t>
  </si>
  <si>
    <t xml:space="preserve">Manta Polar CanCat</t>
  </si>
  <si>
    <t xml:space="preserve">Matute</t>
  </si>
  <si>
    <t xml:space="preserve">Matute x 15 kg.</t>
  </si>
  <si>
    <t xml:space="preserve">Matute x 20 kg.</t>
  </si>
  <si>
    <t xml:space="preserve">Medalla Inteligente Tegopet</t>
  </si>
  <si>
    <t xml:space="preserve">Mezcla Canario</t>
  </si>
  <si>
    <t xml:space="preserve">Mezcla Canario c/ Vitaminas</t>
  </si>
  <si>
    <t xml:space="preserve">Mezcla Canario c/ Vitaminas x 25 kg.</t>
  </si>
  <si>
    <t xml:space="preserve">Mezcla Canario x 30 kg.</t>
  </si>
  <si>
    <t xml:space="preserve">Mezcla Cardenal</t>
  </si>
  <si>
    <t xml:space="preserve">Mezcla Cardenal x 30 kg.</t>
  </si>
  <si>
    <t xml:space="preserve">Mezcla Gallina</t>
  </si>
  <si>
    <t xml:space="preserve">Mezcla Gallina x 24 kg.</t>
  </si>
  <si>
    <t xml:space="preserve">Mezcla Hamster Ibis</t>
  </si>
  <si>
    <t xml:space="preserve">Mezcla Hamster Ibis x 10 kg.</t>
  </si>
  <si>
    <t xml:space="preserve">Mezcla Hamsters x 750 g</t>
  </si>
  <si>
    <t xml:space="preserve">Mezcla Loro y Papagayo x 500 grs.</t>
  </si>
  <si>
    <t xml:space="preserve">Mijo</t>
  </si>
  <si>
    <t xml:space="preserve">Mijo x 30 kg.</t>
  </si>
  <si>
    <t xml:space="preserve">Mirex Troya x 100 grs.</t>
  </si>
  <si>
    <t xml:space="preserve">Mirex Troya x 250 grs.</t>
  </si>
  <si>
    <t xml:space="preserve">Mochila 4 Patas Nuevo Sol</t>
  </si>
  <si>
    <t xml:space="preserve">Mochila Canguro c/ Cierre</t>
  </si>
  <si>
    <t xml:space="preserve">Mochila Transparente Plastico</t>
  </si>
  <si>
    <t xml:space="preserve">Mochila Transportadora L</t>
  </si>
  <si>
    <t xml:space="preserve">Mochila Transportadora M</t>
  </si>
  <si>
    <t xml:space="preserve">Mochila Transportadora S</t>
  </si>
  <si>
    <t xml:space="preserve">Mochila Transportadora XL</t>
  </si>
  <si>
    <t xml:space="preserve">Mochila Transportadora XXL</t>
  </si>
  <si>
    <t xml:space="preserve">Moises King Queen 45 x 34 x 15</t>
  </si>
  <si>
    <t xml:space="preserve">Moises Nido c/ Vellon N° 2</t>
  </si>
  <si>
    <t xml:space="preserve">Moises Nido c/ Vellon N° 3</t>
  </si>
  <si>
    <t xml:space="preserve">Moises Nido Redondo Soft Ajustable 75 cm.</t>
  </si>
  <si>
    <t xml:space="preserve">Moises Ovalado Algodon N° 1</t>
  </si>
  <si>
    <t xml:space="preserve">Moises Ovalado Algodon N° 2</t>
  </si>
  <si>
    <t xml:space="preserve">Moises Ovalado Algodon N° 3</t>
  </si>
  <si>
    <t xml:space="preserve">Moises Redondo N° 1</t>
  </si>
  <si>
    <t xml:space="preserve">Moises Redondo N° 2</t>
  </si>
  <si>
    <t xml:space="preserve">Moises Redondo N° 3</t>
  </si>
  <si>
    <t xml:space="preserve">Moises Redondo N° 4</t>
  </si>
  <si>
    <t xml:space="preserve">Moñitos Piquitos x 8 u.</t>
  </si>
  <si>
    <t xml:space="preserve">Moño Caucho Grande</t>
  </si>
  <si>
    <t xml:space="preserve">Mordillo Sol c/ Soga</t>
  </si>
  <si>
    <t xml:space="preserve">Mosqueton Gatillo N.º 1</t>
  </si>
  <si>
    <t xml:space="preserve">Mosqueton Gatillo N.º 2</t>
  </si>
  <si>
    <t xml:space="preserve">Mosqueton Gatillo N.º 3</t>
  </si>
  <si>
    <t xml:space="preserve">Mosqueton Seguridad Gatillo N.º 1</t>
  </si>
  <si>
    <t xml:space="preserve">Mosqueton Seguridad Gatillo N.º 3</t>
  </si>
  <si>
    <t xml:space="preserve">Mosqueton Seguridad Gatillo N° 0</t>
  </si>
  <si>
    <t xml:space="preserve">Mr. Musculo Antigrasa Cocina x 450 cc.</t>
  </si>
  <si>
    <t xml:space="preserve">Mr. Musculo Baño x 450 cc.</t>
  </si>
  <si>
    <t xml:space="preserve">Mr. Musculo Crema x 450 cc.</t>
  </si>
  <si>
    <t xml:space="preserve">Mr. Musculo Extra Power Gatillo x 500 cc.</t>
  </si>
  <si>
    <t xml:space="preserve">Mr. Musculo Limpiahornos Aerosol x 360 cc.</t>
  </si>
  <si>
    <t xml:space="preserve">Mr. Musculo Vidrios</t>
  </si>
  <si>
    <t xml:space="preserve">Musculosa Marinero N° 3</t>
  </si>
  <si>
    <t xml:space="preserve">Musculosa Marinero T° 1</t>
  </si>
  <si>
    <t xml:space="preserve">Musculosa Marinero T° 2</t>
  </si>
  <si>
    <t xml:space="preserve">Musculosa Verano Estampado T° 3</t>
  </si>
  <si>
    <t xml:space="preserve">Musculosa Verano Fantasia T° 0</t>
  </si>
  <si>
    <t xml:space="preserve">Musculosa Verano Fantasia T° 5</t>
  </si>
  <si>
    <t xml:space="preserve">Musculosa Verano Gap/Animada T° 2</t>
  </si>
  <si>
    <t xml:space="preserve">Musculosa Verano Gap/Animada T° 3</t>
  </si>
  <si>
    <t xml:space="preserve">Musculosa Verano Playera Rock y Fantasia T° 1</t>
  </si>
  <si>
    <t xml:space="preserve">Musculosa Verano Playera Rock y Fantasia T° 2</t>
  </si>
  <si>
    <t xml:space="preserve">Musculosa Verano Playera Rock y Fantasia T° 3</t>
  </si>
  <si>
    <t xml:space="preserve">MV Gato Urinary</t>
  </si>
  <si>
    <t xml:space="preserve">MV Gato Urinary x 7,5 kg.</t>
  </si>
  <si>
    <t xml:space="preserve">Myrmec x 100 grs.</t>
  </si>
  <si>
    <t xml:space="preserve">Myrmec x 200 grs.</t>
  </si>
  <si>
    <t xml:space="preserve">Naftalina Viance</t>
  </si>
  <si>
    <t xml:space="preserve">Nexgard Comprimidos 02-04 kg.</t>
  </si>
  <si>
    <t xml:space="preserve">Nexgard Comprimidos 04-10 kg.</t>
  </si>
  <si>
    <t xml:space="preserve">Nexgard Comprimidos 10-25 kg.</t>
  </si>
  <si>
    <t xml:space="preserve">Nexgard Comprimidos 25-50 kg.</t>
  </si>
  <si>
    <t xml:space="preserve">Novul Blister x 10 u.</t>
  </si>
  <si>
    <t xml:space="preserve">Novul x u.</t>
  </si>
  <si>
    <t xml:space="preserve">Nutribon</t>
  </si>
  <si>
    <t xml:space="preserve">Nutribon Cachorro</t>
  </si>
  <si>
    <t xml:space="preserve">Nutribon Cachorro x 15 kg.</t>
  </si>
  <si>
    <t xml:space="preserve">Nutribon Gato</t>
  </si>
  <si>
    <t xml:space="preserve">Nutribon Gato x 20 kg.</t>
  </si>
  <si>
    <t xml:space="preserve">Nutribon Razas Pequeñas</t>
  </si>
  <si>
    <t xml:space="preserve">Nutribon Razas Pequeñas x 20 kg.</t>
  </si>
  <si>
    <t xml:space="preserve">Nutribon x 20 kg.</t>
  </si>
  <si>
    <t xml:space="preserve">Nutricare</t>
  </si>
  <si>
    <t xml:space="preserve">Nutricare Gato x 7,5 kg.</t>
  </si>
  <si>
    <t xml:space="preserve">Nutricare x 20 kg.</t>
  </si>
  <si>
    <t xml:space="preserve">Nutricare x 7,5 kg.</t>
  </si>
  <si>
    <t xml:space="preserve">Nutrique Young Gato Esterilizado x 2 kg.</t>
  </si>
  <si>
    <t xml:space="preserve">Odex Aerosol x 360 cm.</t>
  </si>
  <si>
    <t xml:space="preserve">Odex Antigrasa x 450 cc.</t>
  </si>
  <si>
    <t xml:space="preserve">Odex Limpiador Liquido Vidrio x 450 cc.</t>
  </si>
  <si>
    <t xml:space="preserve">Old Prince Cerdo</t>
  </si>
  <si>
    <t xml:space="preserve">Old Prince Cerdo x 15 kg.</t>
  </si>
  <si>
    <t xml:space="preserve">Old Prince Cordero</t>
  </si>
  <si>
    <t xml:space="preserve">Old Prince Cordero Cachorro</t>
  </si>
  <si>
    <t xml:space="preserve">Old Prince Cordero Cachorro x 15 kg.</t>
  </si>
  <si>
    <t xml:space="preserve">Old Prince Cordero Razas Pequeñas</t>
  </si>
  <si>
    <t xml:space="preserve">Old Prince Cordero Razas Pequeñas x 15 kg.</t>
  </si>
  <si>
    <t xml:space="preserve">Old Prince Cordero x 15 kg.</t>
  </si>
  <si>
    <t xml:space="preserve">Old Prince Cordero x 3 kg.</t>
  </si>
  <si>
    <t xml:space="preserve">Old Prince Equilibrium x 15 kg.</t>
  </si>
  <si>
    <t xml:space="preserve">Optimum Pouch</t>
  </si>
  <si>
    <t xml:space="preserve">Optimum Pouch x 12 u.</t>
  </si>
  <si>
    <t xml:space="preserve">Oreja de Vaca</t>
  </si>
  <si>
    <t xml:space="preserve">Oreja de Vaca Super</t>
  </si>
  <si>
    <t xml:space="preserve">Oreo Chifle</t>
  </si>
  <si>
    <t xml:space="preserve">Pacha Cocktail</t>
  </si>
  <si>
    <t xml:space="preserve">Pacha Cocktail x 22 kg.</t>
  </si>
  <si>
    <t xml:space="preserve">Pacha Mix</t>
  </si>
  <si>
    <t xml:space="preserve">Pacha Mix x 15 kg.</t>
  </si>
  <si>
    <t xml:space="preserve">Pacha Mix x 22 kg.</t>
  </si>
  <si>
    <t xml:space="preserve">Pajaro Pellet</t>
  </si>
  <si>
    <t xml:space="preserve">Pajaro Pellet x 25 kg.</t>
  </si>
  <si>
    <t xml:space="preserve">Pala c/ Cabo Florida</t>
  </si>
  <si>
    <t xml:space="preserve">Pala c/ Cabo y Goma Datomax</t>
  </si>
  <si>
    <t xml:space="preserve">Pala de Mano c/ Goma Renato</t>
  </si>
  <si>
    <t xml:space="preserve">Pala de Mano Plas Z Premier</t>
  </si>
  <si>
    <t xml:space="preserve">Pala de Mano Renato</t>
  </si>
  <si>
    <t xml:space="preserve">Pala Metal Ancha</t>
  </si>
  <si>
    <t xml:space="preserve">Pala Metal Angosta</t>
  </si>
  <si>
    <t xml:space="preserve">Palangana Florida x 9 lts.</t>
  </si>
  <si>
    <t xml:space="preserve">Palangana Quechua x 11 lts.</t>
  </si>
  <si>
    <t xml:space="preserve">Palangana Quechua x 14 lts.</t>
  </si>
  <si>
    <t xml:space="preserve">Palangana Quechua x 6 lts.</t>
  </si>
  <si>
    <t xml:space="preserve">Palangana Quechua x 8 lts.</t>
  </si>
  <si>
    <t xml:space="preserve">Palita Sanitaria</t>
  </si>
  <si>
    <t xml:space="preserve">Palmeta Mata Mosca</t>
  </si>
  <si>
    <t xml:space="preserve">Palo Mordillo Ancho</t>
  </si>
  <si>
    <t xml:space="preserve">Pañales Pañopet x 3 u.</t>
  </si>
  <si>
    <t xml:space="preserve">Paño Ballerina Amarillo</t>
  </si>
  <si>
    <t xml:space="preserve">Paños Absorbentes Golden Breeze x 30 u.</t>
  </si>
  <si>
    <t xml:space="preserve">Paños Absorbentes Golden Breeze x u.</t>
  </si>
  <si>
    <t xml:space="preserve">Papas Fritas Chifle</t>
  </si>
  <si>
    <t xml:space="preserve">Papel Higienico Elegante 30 Metros x 4 u.</t>
  </si>
  <si>
    <t xml:space="preserve">Papel Higienico Elegante 30 Metros x 6 u.</t>
  </si>
  <si>
    <t xml:space="preserve">Papel Higienico Elegante Aloe Vera 30 Metros x 6 u.</t>
  </si>
  <si>
    <t xml:space="preserve">Papel Higienico Higienol 30 Metros x 4 u.</t>
  </si>
  <si>
    <t xml:space="preserve">Papel Higienico Higienol Celeste Doble Hoja 30 Metros x 4 u.</t>
  </si>
  <si>
    <t xml:space="preserve">Papel Higienico Higienol Doble Hoja Plus 30 Metros x 4 u.</t>
  </si>
  <si>
    <t xml:space="preserve">Papel Higienico Higienol Export 30 Metros x 4 u.</t>
  </si>
  <si>
    <t xml:space="preserve">Papel Higienico Higienol Fresh x 30 Metros</t>
  </si>
  <si>
    <t xml:space="preserve">Papel Higienico Higienol Rosa Doble Hoja 30 Metros x 4 u.</t>
  </si>
  <si>
    <t xml:space="preserve">Papel Higienico My Hogar 50 Metros</t>
  </si>
  <si>
    <t xml:space="preserve">Papel Higienico My Hogar 80 Metros</t>
  </si>
  <si>
    <t xml:space="preserve">Papel Higienico My Hogar Blanco 30 Metros x 4 u.</t>
  </si>
  <si>
    <t xml:space="preserve">Papel Higienico My Hogar Blanco 30 Metros x 6 u.</t>
  </si>
  <si>
    <t xml:space="preserve">Papel Higienico My Hogar Doble Hoja 30 Metros x 4 u.</t>
  </si>
  <si>
    <t xml:space="preserve">Papel Higienico My Hogar Natural 30 Metros x 4 u.</t>
  </si>
  <si>
    <t xml:space="preserve">Papel Higienico My Hogar Natural 30 Metros x 6 u.</t>
  </si>
  <si>
    <t xml:space="preserve">Papel Higienico My Hogar Natural 50 Metros x 4 u.</t>
  </si>
  <si>
    <t xml:space="preserve">Papel Higienico My Hogar Texturado 30 Metros x 4 u.</t>
  </si>
  <si>
    <t xml:space="preserve">Papel Higienico My Hogar Texturado 30 Metros x 6 u.</t>
  </si>
  <si>
    <t xml:space="preserve">Pasacera Piragua</t>
  </si>
  <si>
    <t xml:space="preserve">Pastilla Cloro Triple Accion Chica</t>
  </si>
  <si>
    <t xml:space="preserve">Pastilla Cloro Triple Accion Chica x 20 u.</t>
  </si>
  <si>
    <t xml:space="preserve">Pastilla Cloro Triple Accion Grande</t>
  </si>
  <si>
    <t xml:space="preserve">Pastilla Cloro Triple Accion Grande x 5 u.</t>
  </si>
  <si>
    <t xml:space="preserve">Pastilla Fumixan Hogar x 50 grs.</t>
  </si>
  <si>
    <t xml:space="preserve">Pato Adhesivo</t>
  </si>
  <si>
    <t xml:space="preserve">Pato Bloque Mochila x 1 u.</t>
  </si>
  <si>
    <t xml:space="preserve">Pato Canasta Activa x 38,6 grs.</t>
  </si>
  <si>
    <t xml:space="preserve">Pato Canasta Liquida Full</t>
  </si>
  <si>
    <t xml:space="preserve">Pato Canasta Liquida Repuesto</t>
  </si>
  <si>
    <t xml:space="preserve">Pato Canasta Solida Full</t>
  </si>
  <si>
    <t xml:space="preserve">Pato Desinfectante Inodoro Quita Sarro x 500 cc.</t>
  </si>
  <si>
    <t xml:space="preserve">Pato Disco Adhesivo Full</t>
  </si>
  <si>
    <t xml:space="preserve">Pato Discos Adhesivo Repuesto</t>
  </si>
  <si>
    <t xml:space="preserve">Pato Limpiador Inodoro Gel Durazno x 500 cc.</t>
  </si>
  <si>
    <t xml:space="preserve">Pato Limpiador Inodoro Gel Floral x 500 cc.</t>
  </si>
  <si>
    <t xml:space="preserve">Pato Pastilla c/ Red x 25 grs.</t>
  </si>
  <si>
    <t xml:space="preserve">Patriota Gato x 15 kg.</t>
  </si>
  <si>
    <t xml:space="preserve">Pedigree</t>
  </si>
  <si>
    <t xml:space="preserve">Pedigree / Whiskas Latas</t>
  </si>
  <si>
    <t xml:space="preserve">Pedigree / Whiskas Pouch</t>
  </si>
  <si>
    <t xml:space="preserve">Pedigree / Whiskas Pouch x 12 u.</t>
  </si>
  <si>
    <t xml:space="preserve">Pedigree Cachorro</t>
  </si>
  <si>
    <t xml:space="preserve">Pedigree Cachorro x 21 kg.</t>
  </si>
  <si>
    <t xml:space="preserve">Pedigree Dentastix Razas Medianas</t>
  </si>
  <si>
    <t xml:space="preserve">Pedigree Dentastix Razas Medianas x 3 u.</t>
  </si>
  <si>
    <t xml:space="preserve">Pedigree Dentastix Razas Medianas x 7 u.</t>
  </si>
  <si>
    <t xml:space="preserve">Pedigree Dentastix Razas Pequeñas</t>
  </si>
  <si>
    <t xml:space="preserve">Pedigree Dentastix Razas Pequeñas x 3 u.</t>
  </si>
  <si>
    <t xml:space="preserve">Pedigree Dentastix Razas Pequeñas x 7 u.</t>
  </si>
  <si>
    <t xml:space="preserve">Pedigree Razas Pequeñas</t>
  </si>
  <si>
    <t xml:space="preserve">Pedigree Razas Pequeñas x 15 kg.</t>
  </si>
  <si>
    <t xml:space="preserve">Pedigree x 21 kg.</t>
  </si>
  <si>
    <t xml:space="preserve">Peine de Acero</t>
  </si>
  <si>
    <t xml:space="preserve">Peine de Acero Recto</t>
  </si>
  <si>
    <t xml:space="preserve">Peine Saca Nudo</t>
  </si>
  <si>
    <t xml:space="preserve">Pelota Alambre c/ Ratita Color</t>
  </si>
  <si>
    <t xml:space="preserve">Pelota Anti Estress Grande</t>
  </si>
  <si>
    <t xml:space="preserve">Pelota Anti Estress Mediana</t>
  </si>
  <si>
    <t xml:space="preserve">Pelota c/ Cascabel, Pluma y Resorte</t>
  </si>
  <si>
    <t xml:space="preserve">Pelota Caucho Lisa Mediana</t>
  </si>
  <si>
    <t xml:space="preserve">Pelota Chifle Chichon</t>
  </si>
  <si>
    <t xml:space="preserve">Pelota Chifle G</t>
  </si>
  <si>
    <t xml:space="preserve">Pelota Chifle Huellitas Grande Multicolor</t>
  </si>
  <si>
    <t xml:space="preserve">Pelota Color Tubo x 28 u.</t>
  </si>
  <si>
    <t xml:space="preserve">Pelota Color Tubo x u.</t>
  </si>
  <si>
    <t xml:space="preserve">Pelota Colorida c/ Sonajero</t>
  </si>
  <si>
    <t xml:space="preserve">Pelota de Basquet Chifle Caucho</t>
  </si>
  <si>
    <t xml:space="preserve">Pelota de Soga Chica</t>
  </si>
  <si>
    <t xml:space="preserve">Pelota de Soga Mediana</t>
  </si>
  <si>
    <t xml:space="preserve">Pelota Goma Chica</t>
  </si>
  <si>
    <t xml:space="preserve">Pelota Goma Dura Roja</t>
  </si>
  <si>
    <t xml:space="preserve">Pelota Hilo Cascabel</t>
  </si>
  <si>
    <t xml:space="preserve">Pelota Luminosa</t>
  </si>
  <si>
    <t xml:space="preserve">Pelota Maciza Chica</t>
  </si>
  <si>
    <t xml:space="preserve">Pelota Maciza Grande</t>
  </si>
  <si>
    <t xml:space="preserve">Pelota Maciza Mediana</t>
  </si>
  <si>
    <t xml:space="preserve">Pelota Porta Alimento XL</t>
  </si>
  <si>
    <t xml:space="preserve">Pelota Pulpo N° 1</t>
  </si>
  <si>
    <t xml:space="preserve">Pelota Pulpo N° 2</t>
  </si>
  <si>
    <t xml:space="preserve">Pelota Pulpo N° 3</t>
  </si>
  <si>
    <t xml:space="preserve">Pelota Saltarina Fluor</t>
  </si>
  <si>
    <t xml:space="preserve">Pelota Sisal Cara Payaso p/ Gato</t>
  </si>
  <si>
    <t xml:space="preserve">Pelota Sonajero Chica</t>
  </si>
  <si>
    <t xml:space="preserve">Pelota Sonajero Gato Brillosa</t>
  </si>
  <si>
    <t xml:space="preserve">Pelota Sonajero x 4 u.</t>
  </si>
  <si>
    <t xml:space="preserve">Pelota Sponge Ball Fluo Chica</t>
  </si>
  <si>
    <t xml:space="preserve">Pelota Sponge Ball Fluo Grande</t>
  </si>
  <si>
    <t xml:space="preserve">Pelota Tenis x u.</t>
  </si>
  <si>
    <t xml:space="preserve">Pelotas de Colores</t>
  </si>
  <si>
    <t xml:space="preserve">Pelotas Macizas Chicas x 5 u.</t>
  </si>
  <si>
    <t xml:space="preserve">Pelotas Macizas Grandes x 5 u.</t>
  </si>
  <si>
    <t xml:space="preserve">Peluche Rana</t>
  </si>
  <si>
    <t xml:space="preserve">Performance</t>
  </si>
  <si>
    <t xml:space="preserve">Performance Cachorro</t>
  </si>
  <si>
    <t xml:space="preserve">Performance Cachorro x 15 kg.</t>
  </si>
  <si>
    <t xml:space="preserve">Performance Gato</t>
  </si>
  <si>
    <t xml:space="preserve">Performance Gato x 7,5 kg.</t>
  </si>
  <si>
    <t xml:space="preserve">Performance x 15 kg.</t>
  </si>
  <si>
    <t xml:space="preserve">Performance x 20 kg.</t>
  </si>
  <si>
    <t xml:space="preserve">Perfume p/ Ropa Poett</t>
  </si>
  <si>
    <t xml:space="preserve">Perfume p/ Ropa x 1 lt.</t>
  </si>
  <si>
    <t xml:space="preserve">Perfume p/ Ropa x 250 cc.</t>
  </si>
  <si>
    <t xml:space="preserve">Perfume p/ Ropa x 500 cc.</t>
  </si>
  <si>
    <t xml:space="preserve">Perfume Querubin</t>
  </si>
  <si>
    <t xml:space="preserve">Perfumero Spray x 200 cc.</t>
  </si>
  <si>
    <t xml:space="preserve">PerroLac Sustituto Lacteo</t>
  </si>
  <si>
    <t xml:space="preserve">Pesa Chifle Siliconada</t>
  </si>
  <si>
    <t xml:space="preserve">Pesa Escorpion Siliconada</t>
  </si>
  <si>
    <t xml:space="preserve">Pesa Sonajero Lazy</t>
  </si>
  <si>
    <t xml:space="preserve">Piedritas EcoKats x 6 kg.</t>
  </si>
  <si>
    <t xml:space="preserve">Piedritas Golden Breeze Aglutinantes x 4 kg.</t>
  </si>
  <si>
    <t xml:space="preserve">Piedritas Golden Breeze Extra Dry x 2 kg.</t>
  </si>
  <si>
    <t xml:space="preserve">Piedritas Golden Breeze Manzana x 4 kg.</t>
  </si>
  <si>
    <t xml:space="preserve">Piedritas Golden Breeze Natural x 2 kg.</t>
  </si>
  <si>
    <t xml:space="preserve">Piedritas Golden Breeze Natural x 4 kg.</t>
  </si>
  <si>
    <t xml:space="preserve">Piedritas Golden Breeze Talco Bebe x 2 kg.</t>
  </si>
  <si>
    <t xml:space="preserve">Piedritas Maderitas Poopypets x 15 kg.</t>
  </si>
  <si>
    <t xml:space="preserve">Piedritas Maderitas Poopypets x 5 kg.</t>
  </si>
  <si>
    <t xml:space="preserve">Piedritas Maderitas Poopypets x 5 u.</t>
  </si>
  <si>
    <t xml:space="preserve">Piedritas Rubicat Cassic x 5 kg.</t>
  </si>
  <si>
    <t xml:space="preserve">Piedritas Rubicat Lavanda x 5 kg.</t>
  </si>
  <si>
    <t xml:space="preserve">Piedritas Sanitarias Chicas x 10 u.</t>
  </si>
  <si>
    <t xml:space="preserve">Piedritas Sanitarias Grandes x 5 u.</t>
  </si>
  <si>
    <t xml:space="preserve">Piedritas Sanitarias x 10 kg</t>
  </si>
  <si>
    <t xml:space="preserve">Piedritas Sanitarias x 2 kg.</t>
  </si>
  <si>
    <t xml:space="preserve">Piedritas Sanitarias x 4 kg.</t>
  </si>
  <si>
    <t xml:space="preserve">Piedritas Silicas CanCat x 3,8 lts.</t>
  </si>
  <si>
    <t xml:space="preserve">Piedritas Silicas Fragancias Animal Pet x 3,8 lts</t>
  </si>
  <si>
    <t xml:space="preserve">Pipeta Babs 00-05 kg.</t>
  </si>
  <si>
    <t xml:space="preserve">Pipeta Babs 05-10 kg.</t>
  </si>
  <si>
    <t xml:space="preserve">Pipeta Babs 10-20 kg.</t>
  </si>
  <si>
    <t xml:space="preserve">Pipeta Babs 20-40 kg.</t>
  </si>
  <si>
    <t xml:space="preserve">Pipeta Babs 40-60 kg.</t>
  </si>
  <si>
    <t xml:space="preserve">Pipeta Babs Gato</t>
  </si>
  <si>
    <t xml:space="preserve">Pipeta Hectopar 00-04 kg.</t>
  </si>
  <si>
    <t xml:space="preserve">Pipeta Hectopar 05-10 kg.</t>
  </si>
  <si>
    <t xml:space="preserve">Pipeta Hectopar 10-25 kg.</t>
  </si>
  <si>
    <t xml:space="preserve">Pipeta Hectopar 25-40 kg.</t>
  </si>
  <si>
    <t xml:space="preserve">Pipeta Hectopar 40-60 kg.</t>
  </si>
  <si>
    <t xml:space="preserve">Pipeta Hectopar Gato 00-04 kg.</t>
  </si>
  <si>
    <t xml:space="preserve">Pipeta Hectopar Gato 05-08 kg.</t>
  </si>
  <si>
    <t xml:space="preserve">Pipeta Perfos Gato Multidosis</t>
  </si>
  <si>
    <t xml:space="preserve">Pipeta Perfos Perro Multidosis</t>
  </si>
  <si>
    <t xml:space="preserve">Pipeta Power 02-04 kg.</t>
  </si>
  <si>
    <t xml:space="preserve">Pipeta Power 05-10 kg.</t>
  </si>
  <si>
    <t xml:space="preserve">Pipeta Power 10-20 kg.</t>
  </si>
  <si>
    <t xml:space="preserve">Pipeta Power 20-40 kg.</t>
  </si>
  <si>
    <t xml:space="preserve">Pipeta Power 40-60 kg.</t>
  </si>
  <si>
    <t xml:space="preserve">Pipeta Power Gato 00-04 kg.</t>
  </si>
  <si>
    <t xml:space="preserve">Pipeta Power Gato 04-08 kg.</t>
  </si>
  <si>
    <t xml:space="preserve">Pipeta Pulmax 02-05 kg.</t>
  </si>
  <si>
    <t xml:space="preserve">Pipeta Pulmax 05-10 kg.</t>
  </si>
  <si>
    <t xml:space="preserve">Pipeta Pulmax 10-20 kg.</t>
  </si>
  <si>
    <t xml:space="preserve">Pipeta Pulmax 20-40 kg.</t>
  </si>
  <si>
    <t xml:space="preserve">Pipeta Pulmax 40-60 kg.</t>
  </si>
  <si>
    <t xml:space="preserve">Pipeta Pulmax Gato 00-04 kg.</t>
  </si>
  <si>
    <t xml:space="preserve">Pipeta Pulmax Gato 04-08 kg.</t>
  </si>
  <si>
    <t xml:space="preserve">Placa</t>
  </si>
  <si>
    <t xml:space="preserve">Plaquita Hueso Chica</t>
  </si>
  <si>
    <t xml:space="preserve">Plaquitas</t>
  </si>
  <si>
    <t xml:space="preserve">Plumero Chico</t>
  </si>
  <si>
    <t xml:space="preserve">Plumero de Techo</t>
  </si>
  <si>
    <t xml:space="preserve">Plumero de Techo Punk</t>
  </si>
  <si>
    <t xml:space="preserve">Plumero Grande</t>
  </si>
  <si>
    <t xml:space="preserve">Plumero Mediano</t>
  </si>
  <si>
    <t xml:space="preserve">Poett Aerosol Desodorante Ambiente</t>
  </si>
  <si>
    <t xml:space="preserve">Poett Desodorante Inodoro c/ Red</t>
  </si>
  <si>
    <t xml:space="preserve">Poett Desodorante Inodoro Canasta Full</t>
  </si>
  <si>
    <t xml:space="preserve">Poett Desodorante Inodoro Canasta Repuesto</t>
  </si>
  <si>
    <t xml:space="preserve">Polenta</t>
  </si>
  <si>
    <t xml:space="preserve">Polenta x 30 kg.</t>
  </si>
  <si>
    <t xml:space="preserve">Polivitaminico EG Sobre x 25 grs.</t>
  </si>
  <si>
    <t xml:space="preserve">Polvo Mata Cucaracha Chino</t>
  </si>
  <si>
    <t xml:space="preserve">Ponedora</t>
  </si>
  <si>
    <t xml:space="preserve">Ponedora x 25 kg.</t>
  </si>
  <si>
    <t xml:space="preserve">Ponedora x 30 kg.</t>
  </si>
  <si>
    <t xml:space="preserve">Porta Bolsas Crom</t>
  </si>
  <si>
    <t xml:space="preserve">Power Comprimidos 02-05 kg.</t>
  </si>
  <si>
    <t xml:space="preserve">Power Comprimidos 05-10 kg.</t>
  </si>
  <si>
    <t xml:space="preserve">Power Comprimidos 10-20 kg.</t>
  </si>
  <si>
    <t xml:space="preserve">Power Comprimidos 20-30 kg.</t>
  </si>
  <si>
    <t xml:space="preserve">Power Comprimidos 30-40 kg.</t>
  </si>
  <si>
    <t xml:space="preserve">Pretal c/ Alas</t>
  </si>
  <si>
    <t xml:space="preserve">Pretal c/ Mochila T° S</t>
  </si>
  <si>
    <t xml:space="preserve">Pretal Cuero N° 0</t>
  </si>
  <si>
    <t xml:space="preserve">Pretal Cuero N° 1</t>
  </si>
  <si>
    <t xml:space="preserve">Pretal Cuero N° 2</t>
  </si>
  <si>
    <t xml:space="preserve">Pretal Cuero N° 3</t>
  </si>
  <si>
    <t xml:space="preserve">Pretal Estampado L/XL</t>
  </si>
  <si>
    <t xml:space="preserve">Pretal Fluor Chico</t>
  </si>
  <si>
    <t xml:space="preserve">Pretal Gato</t>
  </si>
  <si>
    <t xml:space="preserve">Pretal Importado N° 1</t>
  </si>
  <si>
    <t xml:space="preserve">Pretal Importado N° 3</t>
  </si>
  <si>
    <t xml:space="preserve">Pretal N° 1</t>
  </si>
  <si>
    <t xml:space="preserve">Pretal N° 2</t>
  </si>
  <si>
    <t xml:space="preserve">Pretal N° 3</t>
  </si>
  <si>
    <t xml:space="preserve">Pretal N° 4</t>
  </si>
  <si>
    <t xml:space="preserve">Pretal N° 5</t>
  </si>
  <si>
    <t xml:space="preserve">Pretal Nato 40</t>
  </si>
  <si>
    <t xml:space="preserve">Pretal Nylon Chico</t>
  </si>
  <si>
    <t xml:space="preserve">Pretal Nylon Grande</t>
  </si>
  <si>
    <t xml:space="preserve">Pretal Nylon Mediano</t>
  </si>
  <si>
    <t xml:space="preserve">Pretal Osito/Estrellita Mediano</t>
  </si>
  <si>
    <t xml:space="preserve">Pretal Tela T° L</t>
  </si>
  <si>
    <t xml:space="preserve">Pretal Tela T° M</t>
  </si>
  <si>
    <t xml:space="preserve">Pretal Tela T° XL</t>
  </si>
  <si>
    <t xml:space="preserve">Pro Plan</t>
  </si>
  <si>
    <t xml:space="preserve">Pro Plan Cachorro</t>
  </si>
  <si>
    <t xml:space="preserve">Pro Plan Cachorro Razas Pequeñas</t>
  </si>
  <si>
    <t xml:space="preserve">Pro Plan Cachorro Razas Pequeñas x 3 kg.</t>
  </si>
  <si>
    <t xml:space="preserve">Pro Plan Cachorro Razas Pequeñas x 7,5 kg.</t>
  </si>
  <si>
    <t xml:space="preserve">Pro Plan Cachorro x 15 kg.</t>
  </si>
  <si>
    <t xml:space="preserve">Pro Plan Gatitos</t>
  </si>
  <si>
    <t xml:space="preserve">Pro Plan Gatitos x 7,5 kg.</t>
  </si>
  <si>
    <t xml:space="preserve">Pro Plan Gato Esterilizado x 3 kg.</t>
  </si>
  <si>
    <t xml:space="preserve">Pro Plan Gato Urinary</t>
  </si>
  <si>
    <t xml:space="preserve">Pro Plan Gato Urinary x 15 kg.</t>
  </si>
  <si>
    <t xml:space="preserve">Pro Plan Gato Urinary x 7,5 kg.</t>
  </si>
  <si>
    <t xml:space="preserve">Pro Plan Gato x 3 kg.</t>
  </si>
  <si>
    <t xml:space="preserve">Pro Plan Pouch</t>
  </si>
  <si>
    <t xml:space="preserve">Pro Plan Razas Pequeñas</t>
  </si>
  <si>
    <t xml:space="preserve">Pro Plan Razas Pequeñas x 3 kg.</t>
  </si>
  <si>
    <t xml:space="preserve">Pro Plan Razas Pequeñas x 7,5 kg.</t>
  </si>
  <si>
    <t xml:space="preserve">Pro Plan x 15 kg.</t>
  </si>
  <si>
    <t xml:space="preserve">Procenex Antigrasa x 450 cc.</t>
  </si>
  <si>
    <t xml:space="preserve">Procenex Baño x 420 cc.</t>
  </si>
  <si>
    <t xml:space="preserve">Procenex Pisos x 900 cc.</t>
  </si>
  <si>
    <t xml:space="preserve">Profesional Vet Cachorro</t>
  </si>
  <si>
    <t xml:space="preserve">Profesional Vet Cachorro Razas Pequeñas</t>
  </si>
  <si>
    <t xml:space="preserve">Profesional Vet Cachorro Razas Pequeñas x 15 kg.</t>
  </si>
  <si>
    <t xml:space="preserve">Profesional Vet Cachorro x 15 kg.</t>
  </si>
  <si>
    <t xml:space="preserve">Profesional Vet Cachorro x 3 kg.</t>
  </si>
  <si>
    <t xml:space="preserve">Profesional Vet Cordero</t>
  </si>
  <si>
    <t xml:space="preserve">Profesional Vet Cordero x 15 kg.</t>
  </si>
  <si>
    <t xml:space="preserve">Profesional Vet Cordero x 3 kg.</t>
  </si>
  <si>
    <t xml:space="preserve">Profesional Vet Galletas Cordero x 500 grs.</t>
  </si>
  <si>
    <t xml:space="preserve">Profesional Vet Gato</t>
  </si>
  <si>
    <t xml:space="preserve">Profesional Vet Gato Urinary</t>
  </si>
  <si>
    <t xml:space="preserve">Profesional Vet Gato Urinary x 7,5 kg.</t>
  </si>
  <si>
    <t xml:space="preserve">Profesional Vet Gato x 3 kg.</t>
  </si>
  <si>
    <t xml:space="preserve">Profesional Vet Gato x 8 kg.</t>
  </si>
  <si>
    <t xml:space="preserve">Profesional Vet Light</t>
  </si>
  <si>
    <t xml:space="preserve">Profesional Vet Light x 15 kg.</t>
  </si>
  <si>
    <t xml:space="preserve">Profesional Vet Premium</t>
  </si>
  <si>
    <t xml:space="preserve">Profesional Vet Premium Razas Pequeñas x 3 kg.</t>
  </si>
  <si>
    <t xml:space="preserve">Profesional Vet Premium x 3 kg.</t>
  </si>
  <si>
    <t xml:space="preserve">Profesional Vet Razas Pequeñas x 15 kg.</t>
  </si>
  <si>
    <t xml:space="preserve">Profesional Vet x 20 kg.</t>
  </si>
  <si>
    <t xml:space="preserve">Puajj Solucion Amarga Antimordida</t>
  </si>
  <si>
    <t xml:space="preserve">Pucherito</t>
  </si>
  <si>
    <t xml:space="preserve">Pucherito x 15 kg.</t>
  </si>
  <si>
    <t xml:space="preserve">Pulverizador GT x 2 lts.</t>
  </si>
  <si>
    <t xml:space="preserve">Pulverizador Transparente Gatillo x 1000 cc.</t>
  </si>
  <si>
    <t xml:space="preserve">Pulverizador Transparente Gatillo x 250 cc.</t>
  </si>
  <si>
    <t xml:space="preserve">Pulverizador Transparente Gatillo x 500 cc.</t>
  </si>
  <si>
    <t xml:space="preserve">Pulverizador Transparte Gatillo Comun</t>
  </si>
  <si>
    <t xml:space="preserve">Pulverizador Transparte Gatillo Reforzado</t>
  </si>
  <si>
    <t xml:space="preserve">Punta Oreja x 10 cc.</t>
  </si>
  <si>
    <t xml:space="preserve">Quita Sarro x 1000 cc.</t>
  </si>
  <si>
    <t xml:space="preserve">Quita Sarro x 5 lts.</t>
  </si>
  <si>
    <t xml:space="preserve">Quita Sarro x 500 cc.</t>
  </si>
  <si>
    <t xml:space="preserve">Quitamancha Ayudin Blanco Supremo x 400 cc.</t>
  </si>
  <si>
    <t xml:space="preserve">Quitamanchas Ala Blanco Supremo x 400 cc.</t>
  </si>
  <si>
    <t xml:space="preserve">Quitamanchas Ala Colores Vivos Liquido x 400 cc.</t>
  </si>
  <si>
    <t xml:space="preserve">Quitamanchas Ala Polvo Blanco Supremo x 450 grs.</t>
  </si>
  <si>
    <t xml:space="preserve">Quitamanchas Ayudin Colores Vivos x 400 cc.</t>
  </si>
  <si>
    <t xml:space="preserve">Quitamanchas Oxi x 400 cc.</t>
  </si>
  <si>
    <t xml:space="preserve">Quitamanchas Vanish Blanco x 400 cc.</t>
  </si>
  <si>
    <t xml:space="preserve">Quitamanchas Vanish Pink x 120 grs.</t>
  </si>
  <si>
    <t xml:space="preserve">Quitamanchas Vanish x 400 cc.</t>
  </si>
  <si>
    <t xml:space="preserve">Quitamanchas x 1 lt.</t>
  </si>
  <si>
    <t xml:space="preserve">Quitamanchas x 5 lts.</t>
  </si>
  <si>
    <t xml:space="preserve">Raid Antipolillas Aerosol</t>
  </si>
  <si>
    <t xml:space="preserve">Raid Casa y Jardin Aerosol</t>
  </si>
  <si>
    <t xml:space="preserve">Raid Cebos Cucarachas x 6 u.</t>
  </si>
  <si>
    <t xml:space="preserve">Raid Cebos Cucarachas x u.</t>
  </si>
  <si>
    <t xml:space="preserve">Raid Exterminador Aerosol</t>
  </si>
  <si>
    <t xml:space="preserve">Raid Liquido Full 45 Noches</t>
  </si>
  <si>
    <t xml:space="preserve">Raid Liquido Repuesto 45 Noches</t>
  </si>
  <si>
    <t xml:space="preserve">Raid Mata Moscas/Mosquitos Aerosol</t>
  </si>
  <si>
    <t xml:space="preserve">Raid Mata Moscas/Mosquitos Aerosol s/ Olor</t>
  </si>
  <si>
    <t xml:space="preserve">Raid Polillas Perchitas x 2 u.</t>
  </si>
  <si>
    <t xml:space="preserve">Raid Polillas x 1 u.</t>
  </si>
  <si>
    <t xml:space="preserve">Raid Tabletas x 12 u.</t>
  </si>
  <si>
    <t xml:space="preserve">Raid Tabletas x 24 u.</t>
  </si>
  <si>
    <t xml:space="preserve">Raid Tabletas x 4 u.</t>
  </si>
  <si>
    <t xml:space="preserve">Rascador Cuadrado c/ Pelota 29 x 29 cm.</t>
  </si>
  <si>
    <t xml:space="preserve">Rascador Cubo Casa</t>
  </si>
  <si>
    <t xml:space="preserve">Rascador Eco Papel</t>
  </si>
  <si>
    <t xml:space="preserve">Rascador Leia Cilindro 32 x 5 cm.</t>
  </si>
  <si>
    <t xml:space="preserve">Rascador Nube Grande</t>
  </si>
  <si>
    <t xml:space="preserve">Rascador Pescado</t>
  </si>
  <si>
    <t xml:space="preserve">Rascador Torre Grande Jota</t>
  </si>
  <si>
    <t xml:space="preserve">Rascador Torre Mini Jota</t>
  </si>
  <si>
    <t xml:space="preserve">Rascador Tunel c/ Pelota</t>
  </si>
  <si>
    <t xml:space="preserve">Rascador Zoe Cilindro 28 x 4 cm.</t>
  </si>
  <si>
    <t xml:space="preserve">Rascador Zootec Carton Mesa N° 2</t>
  </si>
  <si>
    <t xml:space="preserve">Rascador Zootec Carton Plano N° 1</t>
  </si>
  <si>
    <t xml:space="preserve">Rata Chifle Color x 1 u.</t>
  </si>
  <si>
    <t xml:space="preserve">Rata Cola Larga x 2 u.</t>
  </si>
  <si>
    <t xml:space="preserve">Rata Cola Larga x 3 u.</t>
  </si>
  <si>
    <t xml:space="preserve">Rata Felpa x 3 u.</t>
  </si>
  <si>
    <t xml:space="preserve">Rata Fluor x 3 u.</t>
  </si>
  <si>
    <t xml:space="preserve">Rata Sisal Grande</t>
  </si>
  <si>
    <t xml:space="preserve">Rata Vibrante</t>
  </si>
  <si>
    <t xml:space="preserve">Ratas Chifle Color x 2 u.</t>
  </si>
  <si>
    <t xml:space="preserve">Ratas Chifle Color x 4 u.</t>
  </si>
  <si>
    <t xml:space="preserve">Raticida Huagro x 60 grs.</t>
  </si>
  <si>
    <t xml:space="preserve">Raton Peluche c/ Vibrador</t>
  </si>
  <si>
    <t xml:space="preserve">Raton Sisal</t>
  </si>
  <si>
    <t xml:space="preserve">Raza Cachorro</t>
  </si>
  <si>
    <t xml:space="preserve">Raza Cachorro x 15 kg.</t>
  </si>
  <si>
    <t xml:space="preserve">Raza Carne/Mix</t>
  </si>
  <si>
    <t xml:space="preserve">Raza Carne/Mix x 15 kg.</t>
  </si>
  <si>
    <t xml:space="preserve">Raza Carne/Mix x 21 kg.</t>
  </si>
  <si>
    <t xml:space="preserve">Raza Gatitos</t>
  </si>
  <si>
    <t xml:space="preserve">Raza Gatitos x 8 kg.</t>
  </si>
  <si>
    <t xml:space="preserve">Raza Gato Pescado</t>
  </si>
  <si>
    <t xml:space="preserve">Raza Gato Pescado x 15 kg.</t>
  </si>
  <si>
    <t xml:space="preserve">Raza Gato Pollo/Carne</t>
  </si>
  <si>
    <t xml:space="preserve">Raza Gato x 10 kg.</t>
  </si>
  <si>
    <t xml:space="preserve">Raza Razas Pequeñas</t>
  </si>
  <si>
    <t xml:space="preserve">Raza Razas Pequeñas x 15 kg.</t>
  </si>
  <si>
    <t xml:space="preserve">Recria Ganave</t>
  </si>
  <si>
    <t xml:space="preserve">Recria Ganave x 25 kg.</t>
  </si>
  <si>
    <t xml:space="preserve">Regador c/ Base</t>
  </si>
  <si>
    <t xml:space="preserve">Rejilla Americana</t>
  </si>
  <si>
    <t xml:space="preserve">Rejilla Banderita Premier</t>
  </si>
  <si>
    <t xml:space="preserve">Rejilla Cocina</t>
  </si>
  <si>
    <t xml:space="preserve">Rejilla Cocina Pesada</t>
  </si>
  <si>
    <t xml:space="preserve">Rejilla Lavavajilla Premier</t>
  </si>
  <si>
    <t xml:space="preserve">Rejilla Nido Color</t>
  </si>
  <si>
    <t xml:space="preserve">Rejilla Nido Crudo</t>
  </si>
  <si>
    <t xml:space="preserve">Rejilla p/ Auto</t>
  </si>
  <si>
    <t xml:space="preserve">Rejilla p/ Auto Doble</t>
  </si>
  <si>
    <t xml:space="preserve">Rejilla p/ Auto Triple Profesional</t>
  </si>
  <si>
    <t xml:space="preserve">Rejilla Pabilo Doble</t>
  </si>
  <si>
    <t xml:space="preserve">Rejilla Pabilo Doble Pesada</t>
  </si>
  <si>
    <t xml:space="preserve">Rejilla Pabilo Economica</t>
  </si>
  <si>
    <t xml:space="preserve">Rejilla Pabilo Especial</t>
  </si>
  <si>
    <t xml:space="preserve">Rejilla Profesional</t>
  </si>
  <si>
    <t xml:space="preserve">Rejilla Super</t>
  </si>
  <si>
    <t xml:space="preserve">Rejilla Tipo Balerina Amarilla Premier</t>
  </si>
  <si>
    <t xml:space="preserve">Rejilla Tipo Balerina Color</t>
  </si>
  <si>
    <t xml:space="preserve">Rejilla Tipo Balerinas Amarilla Comun</t>
  </si>
  <si>
    <t xml:space="preserve">Repasador Ajedrez Pesado 900</t>
  </si>
  <si>
    <t xml:space="preserve">Repelente Off Aerosol Family x 170 cc.</t>
  </si>
  <si>
    <t xml:space="preserve">Repelente Off Aerosol x 360 ml.</t>
  </si>
  <si>
    <t xml:space="preserve">Revividor de Negro x 1 lt.</t>
  </si>
  <si>
    <t xml:space="preserve">Revividor de Negro x 250 cc.</t>
  </si>
  <si>
    <t xml:space="preserve">Rodillo Sacapelo</t>
  </si>
  <si>
    <t xml:space="preserve">Rollo Bolsa Junta Residuos CanCat</t>
  </si>
  <si>
    <t xml:space="preserve">Rollo Bolsa Junta Residuos CanCat x 16 u.</t>
  </si>
  <si>
    <t xml:space="preserve">Rollo Cocina Dicha x 3 u.</t>
  </si>
  <si>
    <t xml:space="preserve">Rollo Cocina Elegante Doble Hoja x 3 u.</t>
  </si>
  <si>
    <t xml:space="preserve">Rollo de Cocina My Hogar 40 Metros x 3 u.</t>
  </si>
  <si>
    <t xml:space="preserve">Rollo de Cocina Sussex Clasico 50 Metros x 3 u.</t>
  </si>
  <si>
    <t xml:space="preserve">Rosco Cachorro</t>
  </si>
  <si>
    <t xml:space="preserve">Rosco Cachorro x 15 kg.</t>
  </si>
  <si>
    <t xml:space="preserve">Rosco Carne</t>
  </si>
  <si>
    <t xml:space="preserve">Rosco Carne x 15 kg.</t>
  </si>
  <si>
    <t xml:space="preserve">Rosco Carne x 22 kg.</t>
  </si>
  <si>
    <t xml:space="preserve">Rosco Cocktail</t>
  </si>
  <si>
    <t xml:space="preserve">Rosco Cocktail x 15 kg.</t>
  </si>
  <si>
    <t xml:space="preserve">Rosco Cocktail x 22 kg.</t>
  </si>
  <si>
    <t xml:space="preserve">Rosco Gato Cocktail</t>
  </si>
  <si>
    <t xml:space="preserve">Rosco Gato Cocktail x 10 kg.</t>
  </si>
  <si>
    <t xml:space="preserve">Rosco Gato Pescado</t>
  </si>
  <si>
    <t xml:space="preserve">Rosco Gato Pescado x 10 kg.</t>
  </si>
  <si>
    <t xml:space="preserve">Rosco Pollo</t>
  </si>
  <si>
    <t xml:space="preserve">Rosco Pollo x 15 kg.</t>
  </si>
  <si>
    <t xml:space="preserve">Royal Canin Gastrointestinal x 1,5 kg.</t>
  </si>
  <si>
    <t xml:space="preserve">Royal Canin Gatitos</t>
  </si>
  <si>
    <t xml:space="preserve">Royal Canin Gatitos x 7,5 kg.</t>
  </si>
  <si>
    <t xml:space="preserve">Royal Canin Gato Castrado Weight Control x 3 kg.</t>
  </si>
  <si>
    <t xml:space="preserve">Royal Canin Gato Fit x 7,5 kg.</t>
  </si>
  <si>
    <t xml:space="preserve">Royal Canin Gato Gastrointestinal x 2 kg.</t>
  </si>
  <si>
    <t xml:space="preserve">Royal Canin Gato Indoor</t>
  </si>
  <si>
    <t xml:space="preserve">Royal Canin Gato Indoor x 7,5 kg.</t>
  </si>
  <si>
    <t xml:space="preserve">Royal Canin Gato Renal x 2 kg.</t>
  </si>
  <si>
    <t xml:space="preserve">Royal Canin Gato Urinary S/O x 3 kg.</t>
  </si>
  <si>
    <t xml:space="preserve">Royal Canin Hepatic x 1,5 kg.</t>
  </si>
  <si>
    <t xml:space="preserve">Royal Canin Maxi</t>
  </si>
  <si>
    <t xml:space="preserve">Royal Canin Maxi Junior</t>
  </si>
  <si>
    <t xml:space="preserve">Royal Canin Maxi Junior x 15 kg.</t>
  </si>
  <si>
    <t xml:space="preserve">Royal Canin Maxi x 15 kg.</t>
  </si>
  <si>
    <t xml:space="preserve">Royal Canin Medium</t>
  </si>
  <si>
    <t xml:space="preserve">Royal Canin Medium Junior</t>
  </si>
  <si>
    <t xml:space="preserve">Royal Canin Medium Junior x 15 kg.</t>
  </si>
  <si>
    <t xml:space="preserve">Royal Canin Medium x 15 kg.</t>
  </si>
  <si>
    <t xml:space="preserve">Royal Canin Mini</t>
  </si>
  <si>
    <t xml:space="preserve">Royal Canin Mini Puppy</t>
  </si>
  <si>
    <t xml:space="preserve">Royal Canin Mini Puppy x 15 kg.</t>
  </si>
  <si>
    <t xml:space="preserve">Royal Canin Mini Puppy x 3 kg.</t>
  </si>
  <si>
    <t xml:space="preserve">Royal Canin Mini Puppy x 7,5 kg.</t>
  </si>
  <si>
    <t xml:space="preserve">Royal Canin Mini x 3 kg.</t>
  </si>
  <si>
    <t xml:space="preserve">Royal Canin Mini x 7,5 kg.</t>
  </si>
  <si>
    <r>
      <rPr>
        <sz val="11"/>
        <color rgb="FF000000"/>
        <rFont val="Calibri"/>
        <family val="2"/>
        <charset val="1"/>
      </rPr>
      <t xml:space="preserve">Royal Canin </t>
    </r>
    <r>
      <rPr>
        <sz val="11"/>
        <color rgb="FF000000"/>
        <rFont val="Calibri"/>
        <family val="0"/>
        <charset val="1"/>
      </rPr>
      <t xml:space="preserve">Pouch Kitten</t>
    </r>
  </si>
  <si>
    <t xml:space="preserve">Royal Canin Pouch Mini</t>
  </si>
  <si>
    <t xml:space="preserve">Royal Canin Pouch Mini Puppies</t>
  </si>
  <si>
    <t xml:space="preserve">Royal Canin Pouch Weight Care</t>
  </si>
  <si>
    <t xml:space="preserve">Royal Canin Premium</t>
  </si>
  <si>
    <t xml:space="preserve">Royal Canin Premium Cachorro</t>
  </si>
  <si>
    <t xml:space="preserve">Royal Canin Premium Cachorro x 15 kg.</t>
  </si>
  <si>
    <t xml:space="preserve">Royal Canin Premium Gato</t>
  </si>
  <si>
    <t xml:space="preserve">Royal Canin Premium Gato x 10 kg.</t>
  </si>
  <si>
    <t xml:space="preserve">Royal Canin Premium x 20 kg.</t>
  </si>
  <si>
    <t xml:space="preserve">Royal Canin Recovery Lata</t>
  </si>
  <si>
    <t xml:space="preserve">Royal Canin Renal</t>
  </si>
  <si>
    <t xml:space="preserve">Royal Canin Renal x 1,5 kg.</t>
  </si>
  <si>
    <t xml:space="preserve">Royal Canin Renal x 10 kg.</t>
  </si>
  <si>
    <t xml:space="preserve">Royal Canin Satiety Medium x 1,5 kg.</t>
  </si>
  <si>
    <t xml:space="preserve">Royal Canin Satiety Small x 1,5 kg.</t>
  </si>
  <si>
    <t xml:space="preserve">Rueda Hamster c/ Soporte</t>
  </si>
  <si>
    <t xml:space="preserve">Sabrositos Cachorro</t>
  </si>
  <si>
    <t xml:space="preserve">Sabrositos Cachorro x 18 kg.</t>
  </si>
  <si>
    <t xml:space="preserve">Sabrositos Cachorro x 8 kg.</t>
  </si>
  <si>
    <t xml:space="preserve">Sabrositos Gato Mix</t>
  </si>
  <si>
    <t xml:space="preserve">Sabrositos Gato Mix x 10 kg.</t>
  </si>
  <si>
    <t xml:space="preserve">Sabrositos Gato Mix x 20 kg.</t>
  </si>
  <si>
    <t xml:space="preserve">Sabrositos Gato Pescado</t>
  </si>
  <si>
    <t xml:space="preserve">Sabrositos Gato Pescado x 10 kg.</t>
  </si>
  <si>
    <t xml:space="preserve">Sabrositos Gato Pescado x 20 kg.</t>
  </si>
  <si>
    <t xml:space="preserve">Sabrositos Mix</t>
  </si>
  <si>
    <t xml:space="preserve">Sabrositos Mix x 15 kg.</t>
  </si>
  <si>
    <t xml:space="preserve">Sabrositos Mix x 20 kg.</t>
  </si>
  <si>
    <t xml:space="preserve">Sabrositos Razas Pequeñas</t>
  </si>
  <si>
    <t xml:space="preserve">Sabrositos Razas Pequeñas x 15 kg.</t>
  </si>
  <si>
    <t xml:space="preserve">Sabrositos Variedades x 15 kg.</t>
  </si>
  <si>
    <t xml:space="preserve">Sacahoja Economico</t>
  </si>
  <si>
    <t xml:space="preserve">Salchicha c/ Soga x 3 u.</t>
  </si>
  <si>
    <t xml:space="preserve">Salchichas c/ Soga x 1 u.</t>
  </si>
  <si>
    <t xml:space="preserve">Saphirus Aromatizante</t>
  </si>
  <si>
    <t xml:space="preserve">Saphirus Caritas p/ Auto</t>
  </si>
  <si>
    <t xml:space="preserve">Saphirus Concentrado</t>
  </si>
  <si>
    <t xml:space="preserve">Saphirus Perfume p/ Ropa x 250 grs.</t>
  </si>
  <si>
    <t xml:space="preserve">Saphirus Toque</t>
  </si>
  <si>
    <t xml:space="preserve">Saphirus Varilla Difusor</t>
  </si>
  <si>
    <t xml:space="preserve">Secador de Goma x 30 cm.</t>
  </si>
  <si>
    <t xml:space="preserve">Secador de Goma x 40 cm.</t>
  </si>
  <si>
    <t xml:space="preserve">Secador Doble Goma Eco 45 cm.</t>
  </si>
  <si>
    <t xml:space="preserve">Secador Economico Blanco 35 cm.</t>
  </si>
  <si>
    <t xml:space="preserve">Secador Economico Blanco 40 cm.</t>
  </si>
  <si>
    <t xml:space="preserve">Secador Negro x 30 cm.</t>
  </si>
  <si>
    <t xml:space="preserve">Secador Negro x 40 cm.</t>
  </si>
  <si>
    <t xml:space="preserve">Secador Negro x 50 cm.</t>
  </si>
  <si>
    <t xml:space="preserve">Secador Rojo x 30 cm.</t>
  </si>
  <si>
    <t xml:space="preserve">Secador Rojo x 40 cm.</t>
  </si>
  <si>
    <t xml:space="preserve">Secador Rojo x 50 cm.</t>
  </si>
  <si>
    <t xml:space="preserve">Sedagotas x 10 cc.</t>
  </si>
  <si>
    <t xml:space="preserve">Selton Mata Cucarachas Aerosol</t>
  </si>
  <si>
    <t xml:space="preserve">Selton Mata Moscas/Mosquitos Rojo</t>
  </si>
  <si>
    <t xml:space="preserve">Semillas de Cesped 9 Variedades x 500 grs.</t>
  </si>
  <si>
    <t xml:space="preserve">Semillas La Germinadora</t>
  </si>
  <si>
    <t xml:space="preserve">Semitin</t>
  </si>
  <si>
    <t xml:space="preserve">Semitin x 25 kg.</t>
  </si>
  <si>
    <t xml:space="preserve">Servilletas Cuadradas My Hogar</t>
  </si>
  <si>
    <t xml:space="preserve">Shampoo + Acondicionador Porta x 500 cc.</t>
  </si>
  <si>
    <t xml:space="preserve">Shampoo Antipulgas Pet Head x 250 cc.</t>
  </si>
  <si>
    <t xml:space="preserve">Shampoo Coquetin x 250 cc.</t>
  </si>
  <si>
    <t xml:space="preserve">Shampoo Happy Dog x 250 cc.</t>
  </si>
  <si>
    <t xml:space="preserve">Shampoo Hectopar x 250 cc.</t>
  </si>
  <si>
    <t xml:space="preserve">Shampoo Ospret Medicado x 250 cc.</t>
  </si>
  <si>
    <t xml:space="preserve">Shampoo Osspret Cachorro x 250 cc.</t>
  </si>
  <si>
    <t xml:space="preserve">Shampoo Osspret Doble x 250 cc.</t>
  </si>
  <si>
    <t xml:space="preserve">Shampoo Osspret Gato x 250 cc.</t>
  </si>
  <si>
    <t xml:space="preserve">Shampoo Osspret Medicado x 250 cc.</t>
  </si>
  <si>
    <t xml:space="preserve">Shampoo Osspret Mix Frutal x 250 cc.</t>
  </si>
  <si>
    <t xml:space="preserve">Shampoo Osspret Tradicional x 250 cc.</t>
  </si>
  <si>
    <t xml:space="preserve">Shampoo p/ Autos x 1 lt.</t>
  </si>
  <si>
    <t xml:space="preserve">Shampoo p/ Autos x 5 lts.</t>
  </si>
  <si>
    <t xml:space="preserve">Shampoo Porta Cachorro x 500 cc.</t>
  </si>
  <si>
    <t xml:space="preserve">Shampoo Porta x 500 cc.</t>
  </si>
  <si>
    <t xml:space="preserve">Shulet Agua Fria N° 1 x 9 grs.</t>
  </si>
  <si>
    <t xml:space="preserve">Shulet Agua Fria N° 2 x 20 grs.</t>
  </si>
  <si>
    <t xml:space="preserve">Shulet Agua Fria N° 3 x 40 grs.</t>
  </si>
  <si>
    <t xml:space="preserve">Shulet Agua Fria N° 4 x 150 grs.</t>
  </si>
  <si>
    <t xml:space="preserve">Shulet Tortuguin N° 2 x 40 grs.</t>
  </si>
  <si>
    <t xml:space="preserve">Shulet Tortuguin N° 3 x 100 grs.</t>
  </si>
  <si>
    <t xml:space="preserve">Shulet Tropical N° 1 x 10 grs.</t>
  </si>
  <si>
    <t xml:space="preserve">Shulet Tropical N° 2 x 20 grs.</t>
  </si>
  <si>
    <t xml:space="preserve">Sieger Criadores</t>
  </si>
  <si>
    <t xml:space="preserve">Sieger Criadores x 20 kg.</t>
  </si>
  <si>
    <t xml:space="preserve">Silicona Aromatica Revigal x 125 cc.</t>
  </si>
  <si>
    <t xml:space="preserve">Silicona Interior/Exterior x 1 lt.</t>
  </si>
  <si>
    <t xml:space="preserve">Silicona Interior/Exterior x 250 cc.</t>
  </si>
  <si>
    <t xml:space="preserve">Silicona Revividor Revigal Neumático/Alfombra 490 cc.</t>
  </si>
  <si>
    <t xml:space="preserve">Sillon Soft Vellon Silicona Chico</t>
  </si>
  <si>
    <t xml:space="preserve">Sillon Soft Vellon Silicona Grande</t>
  </si>
  <si>
    <t xml:space="preserve">Sillon Soft Vellon Silicona Mediano</t>
  </si>
  <si>
    <t xml:space="preserve">Sillon Verano Chico</t>
  </si>
  <si>
    <t xml:space="preserve">Sillon Verano Mediano</t>
  </si>
  <si>
    <t xml:space="preserve">Simparica Comprimidos 01-02 kg.</t>
  </si>
  <si>
    <t xml:space="preserve">Simparica Comprimidos 02-05 kg.</t>
  </si>
  <si>
    <t xml:space="preserve">Simparica Comprimidos 05-10 kg.</t>
  </si>
  <si>
    <t xml:space="preserve">Simparica Comprimidos 10-20 kg.</t>
  </si>
  <si>
    <t xml:space="preserve">Simparica Comprimidos 20-40 kg.</t>
  </si>
  <si>
    <t xml:space="preserve">Simparica Comprimidos 40-60 kg.</t>
  </si>
  <si>
    <t xml:space="preserve">Sin Par Antiparasitario 00-10 kg.</t>
  </si>
  <si>
    <t xml:space="preserve">Sin Par Antiparasitario 20-40 kg.</t>
  </si>
  <si>
    <t xml:space="preserve">Sin Par Antiparasitario 40-60 kg.</t>
  </si>
  <si>
    <t xml:space="preserve">Sin Par Antiparasitario Gato</t>
  </si>
  <si>
    <t xml:space="preserve">Snack Cremoso Gato Zootec</t>
  </si>
  <si>
    <t xml:space="preserve">Soda Caustica x 1 kg.</t>
  </si>
  <si>
    <t xml:space="preserve">Soda Caustica x 500 grs.</t>
  </si>
  <si>
    <t xml:space="preserve">Soga 2 Nudos</t>
  </si>
  <si>
    <t xml:space="preserve">Soga 4 Nudos</t>
  </si>
  <si>
    <t xml:space="preserve">Soga 5 Nudos</t>
  </si>
  <si>
    <t xml:space="preserve">Soga 6 Nudos</t>
  </si>
  <si>
    <t xml:space="preserve">Soga c/ Pelota</t>
  </si>
  <si>
    <t xml:space="preserve">Soga Cazadora</t>
  </si>
  <si>
    <t xml:space="preserve">Soga de Ahorque</t>
  </si>
  <si>
    <t xml:space="preserve">Soga Infinito c/ Pelota</t>
  </si>
  <si>
    <t xml:space="preserve">Soga Nudos c/ 2 Pelotas</t>
  </si>
  <si>
    <t xml:space="preserve">Solo x 15 kg.</t>
  </si>
  <si>
    <t xml:space="preserve">Sombrero Frida T° 1</t>
  </si>
  <si>
    <t xml:space="preserve">Sombrero Frida T° 2</t>
  </si>
  <si>
    <t xml:space="preserve">Sopapa c/ Mango</t>
  </si>
  <si>
    <t xml:space="preserve">Sopapa de Goma Negra</t>
  </si>
  <si>
    <t xml:space="preserve">Sopapa Fuelle Plastica</t>
  </si>
  <si>
    <t xml:space="preserve">Spyn Comprimidos 03-06 kg.</t>
  </si>
  <si>
    <t xml:space="preserve">Spyn Comprimidos 06-12 kg.</t>
  </si>
  <si>
    <t xml:space="preserve">Spyn Comprimidos 12-25 kg.</t>
  </si>
  <si>
    <t xml:space="preserve">Spyn Comprimidos 25-50 kg.</t>
  </si>
  <si>
    <t xml:space="preserve">Spyn Gato Comprimidos 03-06 kg.</t>
  </si>
  <si>
    <t xml:space="preserve">Spyn Gato Comprimidos 06-10 kg.</t>
  </si>
  <si>
    <t xml:space="preserve">Suavizante Comfort Clasico x 900 cc.</t>
  </si>
  <si>
    <t xml:space="preserve">Suavizante Downy Flores de Verano x 500 cc.</t>
  </si>
  <si>
    <t xml:space="preserve">Suavizante Downy Liberdade x 500 cc.</t>
  </si>
  <si>
    <t xml:space="preserve">Suavizante Downy Mistic x 500 cc.</t>
  </si>
  <si>
    <t xml:space="preserve">Suavizante Gigante Economico Rosa x 800 cc.</t>
  </si>
  <si>
    <t xml:space="preserve">Suavizante Premium x 1 lt.</t>
  </si>
  <si>
    <t xml:space="preserve">Suavizante Premium x 1,5 lts.</t>
  </si>
  <si>
    <t xml:space="preserve">Suavizante Premium x 5 lts.</t>
  </si>
  <si>
    <t xml:space="preserve">Suavizante Querubin x 900 cc.</t>
  </si>
  <si>
    <t xml:space="preserve">Suavizante Suave x 900 cc.</t>
  </si>
  <si>
    <t xml:space="preserve">Suavizante Violeta x 5 lts.</t>
  </si>
  <si>
    <t xml:space="preserve">Suavizante Vivere Plancha Fácil x 810 cc.</t>
  </si>
  <si>
    <t xml:space="preserve">Suavizante Vivere x 900 cc.</t>
  </si>
  <si>
    <t xml:space="preserve">Suavizante x 1 lt.</t>
  </si>
  <si>
    <t xml:space="preserve">Suavizante x 2,25 lts.</t>
  </si>
  <si>
    <t xml:space="preserve">Suavizante x 5 lts.</t>
  </si>
  <si>
    <t xml:space="preserve">Suavizante Zorro x 900 cc.</t>
  </si>
  <si>
    <t xml:space="preserve">Suertudo</t>
  </si>
  <si>
    <t xml:space="preserve">Suertudo x 20 kg.</t>
  </si>
  <si>
    <t xml:space="preserve">Super Eco Gato</t>
  </si>
  <si>
    <t xml:space="preserve">Super Eco Gato x 8 kg.</t>
  </si>
  <si>
    <t xml:space="preserve">Super Flow Sachet</t>
  </si>
  <si>
    <t xml:space="preserve">Super Flow x 60 cc.</t>
  </si>
  <si>
    <t xml:space="preserve">Talco Babs x 80 grs.</t>
  </si>
  <si>
    <t xml:space="preserve">Talco Coquetin x 120 grs.</t>
  </si>
  <si>
    <t xml:space="preserve">Talco Hectopar</t>
  </si>
  <si>
    <t xml:space="preserve">Tender Calesita 16 Broches</t>
  </si>
  <si>
    <t xml:space="preserve">Termixan Bloques Raticida Quesito</t>
  </si>
  <si>
    <t xml:space="preserve">Termixan Bloques Raticida Quesito x 200 u.</t>
  </si>
  <si>
    <t xml:space="preserve">Tiernitos Cachorro</t>
  </si>
  <si>
    <t xml:space="preserve">Tiernitos Cachorro x 21 kg.</t>
  </si>
  <si>
    <t xml:space="preserve">Tiernitos Carne</t>
  </si>
  <si>
    <t xml:space="preserve">Tiernitos Carne x 15 kg.</t>
  </si>
  <si>
    <t xml:space="preserve">Tiernitos Carne x 21 kg.</t>
  </si>
  <si>
    <t xml:space="preserve">Tirador Horca Manija</t>
  </si>
  <si>
    <t xml:space="preserve">Tirador Manija c/ 2 Pelotas</t>
  </si>
  <si>
    <t xml:space="preserve">Tirador Peloton c/ Soga</t>
  </si>
  <si>
    <t xml:space="preserve">Tirador Soga 2 Nudos Grande</t>
  </si>
  <si>
    <t xml:space="preserve">Tirador Soga 4 Nudos</t>
  </si>
  <si>
    <t xml:space="preserve">Tirador Soga 4 Nudos Chico</t>
  </si>
  <si>
    <t xml:space="preserve">Tirador Vainilla</t>
  </si>
  <si>
    <t xml:space="preserve">Tirador Y</t>
  </si>
  <si>
    <t xml:space="preserve">Toallitas Humedas x 100 u.</t>
  </si>
  <si>
    <t xml:space="preserve">Transportador Chico Gipsy Puerta Metal Nº 1</t>
  </si>
  <si>
    <t xml:space="preserve">Transportador Chico Gipsy Puerta Metal Nº 3 (58 x 38 x 36)</t>
  </si>
  <si>
    <t xml:space="preserve">Transportador Chico Gipsy Puerta Plastica Nº 1 (36 x 26 x 25)</t>
  </si>
  <si>
    <t xml:space="preserve">Trapo de Piso Bicolor Premier</t>
  </si>
  <si>
    <t xml:space="preserve">Trapo de Piso Blanco Premier</t>
  </si>
  <si>
    <t xml:space="preserve">Trapo de Piso Comun</t>
  </si>
  <si>
    <t xml:space="preserve">Trapo de Piso Gris Comun Premier</t>
  </si>
  <si>
    <t xml:space="preserve">Trapo de Piso Gris Profesional Premier</t>
  </si>
  <si>
    <t xml:space="preserve">Trapo de Piso Nido Premier</t>
  </si>
  <si>
    <t xml:space="preserve">Trapo de Piso Rayado</t>
  </si>
  <si>
    <t xml:space="preserve">Trenet Oxi Power Quitamanchas</t>
  </si>
  <si>
    <t xml:space="preserve">Triplex Antiparasitario 4 comp.</t>
  </si>
  <si>
    <t xml:space="preserve">Ultra Pum Mata Moscas</t>
  </si>
  <si>
    <t xml:space="preserve">Ultra Raticida x 50 grs.</t>
  </si>
  <si>
    <t xml:space="preserve">Ultra Tron Cucarachas x 60 cc.</t>
  </si>
  <si>
    <t xml:space="preserve">Vagoneta</t>
  </si>
  <si>
    <t xml:space="preserve">Vagoneta Cachorro</t>
  </si>
  <si>
    <t xml:space="preserve">Vagoneta Cachorro x 15 kg.</t>
  </si>
  <si>
    <t xml:space="preserve">Vagoneta Gatitos</t>
  </si>
  <si>
    <t xml:space="preserve">Vagoneta Gatitos x 10 kg.</t>
  </si>
  <si>
    <t xml:space="preserve">Vagoneta Gatitos x 20 kg.</t>
  </si>
  <si>
    <t xml:space="preserve">Vagoneta Gato</t>
  </si>
  <si>
    <t xml:space="preserve">Vagoneta Gato x 10 kg.</t>
  </si>
  <si>
    <t xml:space="preserve">Vagoneta Gato x 20 kg.</t>
  </si>
  <si>
    <t xml:space="preserve">Vagoneta x 15 kg.</t>
  </si>
  <si>
    <t xml:space="preserve">Vagoneta x 20 kg.</t>
  </si>
  <si>
    <t xml:space="preserve">Vanish Jabon Barra</t>
  </si>
  <si>
    <t xml:space="preserve">Vanish Oxi Action Polvo</t>
  </si>
  <si>
    <t xml:space="preserve">Varita Bombom</t>
  </si>
  <si>
    <t xml:space="preserve">Varita Zootec</t>
  </si>
  <si>
    <t xml:space="preserve">Vela Larga Premier x 4 u.</t>
  </si>
  <si>
    <t xml:space="preserve">Veloxan Derribante x 250 cc.</t>
  </si>
  <si>
    <t xml:space="preserve">Veloxan Derribante x 60 cc.</t>
  </si>
  <si>
    <t xml:space="preserve">Vestido Invierno T° 2</t>
  </si>
  <si>
    <t xml:space="preserve">Vestido Invierno T° 3</t>
  </si>
  <si>
    <t xml:space="preserve">Vestido Primavera Modal T° 1</t>
  </si>
  <si>
    <t xml:space="preserve">Vestido Primavera Modal T° 4</t>
  </si>
  <si>
    <t xml:space="preserve">Vestido Prince N° 1</t>
  </si>
  <si>
    <t xml:space="preserve">Vestido Prince N° 2</t>
  </si>
  <si>
    <t xml:space="preserve">Vestido Prince N° 3</t>
  </si>
  <si>
    <t xml:space="preserve">Vestido Prince N° 4</t>
  </si>
  <si>
    <t xml:space="preserve">Vestido Prince N° 5</t>
  </si>
  <si>
    <t xml:space="preserve">Vestido Prince N° 6</t>
  </si>
  <si>
    <t xml:space="preserve">Vestido Princesa de Verano T° 3</t>
  </si>
  <si>
    <t xml:space="preserve">Vestido Princesa de Verano T° 4</t>
  </si>
  <si>
    <t xml:space="preserve">Virulana Make</t>
  </si>
  <si>
    <t xml:space="preserve">Virulana Romyl x 10 u.</t>
  </si>
  <si>
    <t xml:space="preserve">Virulana x 10 u.</t>
  </si>
  <si>
    <t xml:space="preserve">Virulana x 6 u.</t>
  </si>
  <si>
    <t xml:space="preserve">Viruta de Pino x 15 kg.</t>
  </si>
  <si>
    <t xml:space="preserve">Viruta Prensada Chica</t>
  </si>
  <si>
    <t xml:space="preserve">Vital Can Balanced Cachorro Razas Grandes</t>
  </si>
  <si>
    <t xml:space="preserve">Vital Can Balanced Cachorro Razas Grandes x 20 kg.</t>
  </si>
  <si>
    <t xml:space="preserve">Vital Can Balanced Cachorro Razas Medianas</t>
  </si>
  <si>
    <t xml:space="preserve">Vital Can Balanced Cachorro Razas Medianas x 20 kg.</t>
  </si>
  <si>
    <t xml:space="preserve">Vital Can Balanced Cachorro Razas Pequeñas x 7,5 kg.</t>
  </si>
  <si>
    <t xml:space="preserve">Vital Can Balanced Razas Grandes</t>
  </si>
  <si>
    <t xml:space="preserve">Vital Can Balanced Razas Grandes x 20 kg.</t>
  </si>
  <si>
    <t xml:space="preserve">Vital Can Balanced Razas Medianas</t>
  </si>
  <si>
    <t xml:space="preserve">Vital Can Balanced Razas Medianas x 20 kg.</t>
  </si>
  <si>
    <t xml:space="preserve">Vital Can Balanced Razas Pequeñas x 7,5 kg.</t>
  </si>
  <si>
    <t xml:space="preserve">Vital Can Balanced x 15 kg.</t>
  </si>
  <si>
    <t xml:space="preserve">Vital Can Premium</t>
  </si>
  <si>
    <t xml:space="preserve">Vital Can Premium Cachorro</t>
  </si>
  <si>
    <t xml:space="preserve">Vital Can Premium Cachorro x 20 kg.</t>
  </si>
  <si>
    <t xml:space="preserve">Vital Can Premium x 20 kg.</t>
  </si>
  <si>
    <t xml:space="preserve">Vital Cat Balanced Gatitos</t>
  </si>
  <si>
    <t xml:space="preserve">Vital Cat Balanced Gatitos x 7,5 kg.</t>
  </si>
  <si>
    <t xml:space="preserve">Vital Cat Balanced Gato Castrado</t>
  </si>
  <si>
    <t xml:space="preserve">Vital Cat Balanced Gato Castrado x 7,5 kg.</t>
  </si>
  <si>
    <t xml:space="preserve">Vital Cat Gato Urinary</t>
  </si>
  <si>
    <t xml:space="preserve">Vital Cat Gato Urinary x 7,5 kg.</t>
  </si>
  <si>
    <t xml:space="preserve">Vital Cat Premium</t>
  </si>
  <si>
    <t xml:space="preserve">Vital Cat Premium Salmon x 7,5 kg.</t>
  </si>
  <si>
    <t xml:space="preserve">Vital Cat Premium x 15 kg.</t>
  </si>
  <si>
    <t xml:space="preserve">Vital Cat Therapy Gastrointestinal x 2 kg.</t>
  </si>
  <si>
    <t xml:space="preserve">Vital Complete</t>
  </si>
  <si>
    <t xml:space="preserve">Vital Complete Cachorro</t>
  </si>
  <si>
    <t xml:space="preserve">Vital Complete Cachorro x 20 kg.</t>
  </si>
  <si>
    <t xml:space="preserve">Vital Complete Gato</t>
  </si>
  <si>
    <t xml:space="preserve">Vital Complete Gato Castrado x 7,5 kg.</t>
  </si>
  <si>
    <t xml:space="preserve">Vital Complete Gato x 15 kg.</t>
  </si>
  <si>
    <t xml:space="preserve">Vital Complete Senior</t>
  </si>
  <si>
    <t xml:space="preserve">Vital Complete Senior x 20 kg.</t>
  </si>
  <si>
    <t xml:space="preserve">Vital Complete x 20 kg.</t>
  </si>
  <si>
    <t xml:space="preserve">Voraz Mix x 20 kg.</t>
  </si>
  <si>
    <t xml:space="preserve">Whiskas</t>
  </si>
  <si>
    <t xml:space="preserve">Whiskas Castrado</t>
  </si>
  <si>
    <t xml:space="preserve">Whiskas Castrado x 10 kg.</t>
  </si>
  <si>
    <t xml:space="preserve">Whiskas x 10 kg.</t>
  </si>
  <si>
    <t xml:space="preserve">Zimpi</t>
  </si>
  <si>
    <t xml:space="preserve">Zimpi Gato x 10 kg.</t>
  </si>
  <si>
    <t xml:space="preserve">Zimpi x 15 kg.</t>
  </si>
  <si>
    <t xml:space="preserve">Zimpi x 25 kg.</t>
  </si>
  <si>
    <t xml:space="preserve">Ziploc Bolsas Multipack x 9 u.</t>
  </si>
  <si>
    <t xml:space="preserve">Zorro Antigrasa x 450 cc.</t>
  </si>
  <si>
    <t xml:space="preserve">Zorro Baño Doy Pack x 450 cc.</t>
  </si>
  <si>
    <t xml:space="preserve">Zorro Baño Gatillo</t>
  </si>
  <si>
    <t xml:space="preserve">Zorro Cocina Doy Pack</t>
  </si>
  <si>
    <t xml:space="preserve">Productos</t>
  </si>
  <si>
    <t xml:space="preserve">Precios</t>
  </si>
  <si>
    <t xml:space="preserve">Comparación</t>
  </si>
  <si>
    <t xml:space="preserve">Excellent Gatitos Smart x 7,5 kg.</t>
  </si>
  <si>
    <t xml:space="preserve">Vital Balanced Cachorro Razas Grandes x 20 kg.</t>
  </si>
  <si>
    <t xml:space="preserve">Vital Balanced Razas Grandes x 20 kg.</t>
  </si>
  <si>
    <t xml:space="preserve">Vital Balanced Razas Pequeñas x 15 kg.</t>
  </si>
  <si>
    <t xml:space="preserve">Vital Balanced Gato x 15 kg.</t>
  </si>
  <si>
    <t xml:space="preserve">Vital Complete Gatitos x 15 kg.</t>
  </si>
  <si>
    <t xml:space="preserve">9 Lives Pescado x 8 kg.</t>
  </si>
  <si>
    <t xml:space="preserve">9 Lives Castrados x 15 kg.</t>
  </si>
  <si>
    <t xml:space="preserve">Estampa Cachorro x 15 kg.</t>
  </si>
  <si>
    <t xml:space="preserve">Estampa Plus Razas Pequeñas x 15 kg.</t>
  </si>
  <si>
    <t xml:space="preserve">Dog Selection Light x 15 kg.</t>
  </si>
  <si>
    <t xml:space="preserve">Pedigree Rodeo Pollo x 4 u.</t>
  </si>
  <si>
    <t xml:space="preserve">Pedigree Biscrock x 100 grs.</t>
  </si>
  <si>
    <t xml:space="preserve">Pedigree Biscrock x 500 grs.</t>
  </si>
  <si>
    <t xml:space="preserve">Infinity x 15 kg.</t>
  </si>
  <si>
    <t xml:space="preserve">Infinity Razas Pequeñas x 8 kg.</t>
  </si>
  <si>
    <t xml:space="preserve">Nutribon x 15 kg.</t>
  </si>
  <si>
    <t xml:space="preserve">Nutribon Gato x 8 kg.</t>
  </si>
  <si>
    <t xml:space="preserve">Nutribon Razas Pequeñas x 8 kg.</t>
  </si>
  <si>
    <t xml:space="preserve">Nutribon XQ x 20 kg.</t>
  </si>
  <si>
    <t xml:space="preserve">Nutribon XQ Gato x 8 kg.</t>
  </si>
  <si>
    <t xml:space="preserve">Nutribon XQ Gato Urinary x 8 kg.</t>
  </si>
  <si>
    <t xml:space="preserve">Nutribon XQ Gato x 20 kg.</t>
  </si>
  <si>
    <t xml:space="preserve">Nutribon XQ Cachorro x 8 kg.</t>
  </si>
  <si>
    <t xml:space="preserve">Nutribon XQ Cachorro x 20 kg.</t>
  </si>
  <si>
    <t xml:space="preserve">Mijo x 10 kg.</t>
  </si>
  <si>
    <t xml:space="preserve">Alpiste x 10 kg.</t>
  </si>
  <si>
    <t xml:space="preserve">Alpiste x 25 kg.</t>
  </si>
  <si>
    <t xml:space="preserve">Girasol Confitero x 10 kg.</t>
  </si>
  <si>
    <t xml:space="preserve">Mezcla Canario x 10 kg.</t>
  </si>
  <si>
    <t xml:space="preserve">Mezcla Cardenal x 10 kg.</t>
  </si>
  <si>
    <t xml:space="preserve">Postura x 25 kg.</t>
  </si>
  <si>
    <t xml:space="preserve">Arroz Ibis x 15 kg.</t>
  </si>
  <si>
    <t xml:space="preserve">Voraz Gatitos x 15 kg.</t>
  </si>
  <si>
    <t xml:space="preserve">Voraz Gato x 20 kg.</t>
  </si>
  <si>
    <t xml:space="preserve">Voraz Mix x 15 kg.</t>
  </si>
  <si>
    <t xml:space="preserve">Kongo Razas Pequeñas x 8 kg.</t>
  </si>
  <si>
    <t xml:space="preserve">Kongo Cachorro x 8 kg.</t>
  </si>
  <si>
    <t xml:space="preserve">Kongo Gourmet Gato x 8 kg.</t>
  </si>
  <si>
    <t xml:space="preserve">Vital Balanced Cachorro Razas Medianas x 20 kg.</t>
  </si>
  <si>
    <t xml:space="preserve">Vital Balanced Razas Medianas x 20 kg.</t>
  </si>
  <si>
    <t xml:space="preserve">Fórmula</t>
  </si>
  <si>
    <t xml:space="preserve">LISTADE PRECIOS COMERCIO N *64 VIGENCIA 06/12/2024</t>
  </si>
  <si>
    <t xml:space="preserve">J20 15-11-2024</t>
  </si>
  <si>
    <t xml:space="preserve">PRESENTACION</t>
  </si>
  <si>
    <t xml:space="preserve"> X UNIDAD</t>
  </si>
  <si>
    <t xml:space="preserve">PEDIGREE DENTASTIX RAZA PEQUEÑA</t>
  </si>
  <si>
    <t xml:space="preserve">Pedigree Rodeo Carne</t>
  </si>
  <si>
    <t xml:space="preserve">Pedigree Rodeo Pollo</t>
  </si>
  <si>
    <t xml:space="preserve">PEDIGREE DENTASTIX RAZA MEDIANA</t>
  </si>
  <si>
    <t xml:space="preserve">Pedigree x 15 kg.</t>
  </si>
  <si>
    <t xml:space="preserve">Pedigree x 3 kg.</t>
  </si>
  <si>
    <t xml:space="preserve">PEDIGREE RODEO CARNE</t>
  </si>
  <si>
    <t xml:space="preserve">Pedigree x 7,5 kg.</t>
  </si>
  <si>
    <t xml:space="preserve">PEDIGREE RODEO POLLO</t>
  </si>
  <si>
    <t xml:space="preserve">PEDIGREE BISCROW</t>
  </si>
  <si>
    <t xml:space="preserve">100 GRS</t>
  </si>
  <si>
    <t xml:space="preserve">Pedigree Vegetales x 15 kg.</t>
  </si>
  <si>
    <t xml:space="preserve">500 GRS</t>
  </si>
  <si>
    <t xml:space="preserve">Pedigree Vegetales x 3 kg.</t>
  </si>
  <si>
    <t xml:space="preserve">PEDIGREE CACHORRO</t>
  </si>
  <si>
    <t xml:space="preserve">Pedigree Vegetales x 7,5 kg.</t>
  </si>
  <si>
    <t xml:space="preserve">Pedigree Vegetales x 21 kg.</t>
  </si>
  <si>
    <t xml:space="preserve">Pedigree Balance Natural x 10 x 1 kg.</t>
  </si>
  <si>
    <t xml:space="preserve">PEDIGREE CARNE, POLLO Y CEREALES</t>
  </si>
  <si>
    <t xml:space="preserve">Pedigree Balance Natural x 21 kg.</t>
  </si>
  <si>
    <t xml:space="preserve">Pedigree Balance Natural Cachorro x 10 x 1 kg.</t>
  </si>
  <si>
    <t xml:space="preserve">Pedigree Senior x 3 kg.</t>
  </si>
  <si>
    <t xml:space="preserve">PEDIGREE CARNE , POLLO Y CEREALES</t>
  </si>
  <si>
    <t xml:space="preserve">PEDIGREE CARNE Y VEGETALES</t>
  </si>
  <si>
    <t xml:space="preserve">Pedigree Champ Asado x 21 kg.</t>
  </si>
  <si>
    <t xml:space="preserve">Pedigree Champ Razas Pequeñas x 14 x 1,3 kg.</t>
  </si>
  <si>
    <t xml:space="preserve">Pedigree Razas Pequeñas x 3 kg.</t>
  </si>
  <si>
    <t xml:space="preserve">PEDIGREE PEQUEÑOS ADULTOS</t>
  </si>
  <si>
    <t xml:space="preserve">Pedigree Razas Pequeñas x 9 kg.</t>
  </si>
  <si>
    <t xml:space="preserve">Pedigree Senior x 9 kg.</t>
  </si>
  <si>
    <t xml:space="preserve">Pedigree Senior x 21 kg.</t>
  </si>
  <si>
    <t xml:space="preserve">PEDIGREE SENIOR</t>
  </si>
  <si>
    <t xml:space="preserve">Pedigree Cachorro x 14 x 1,3 kg.</t>
  </si>
  <si>
    <t xml:space="preserve">PEDIGREE CHAMP MIX CARNES</t>
  </si>
  <si>
    <t xml:space="preserve">Pedigree Cachorro x 7,5 kg.</t>
  </si>
  <si>
    <t xml:space="preserve">PEDIGREE HIG PRO</t>
  </si>
  <si>
    <t xml:space="preserve">Pedigree Cachorro x 2,7 kg.</t>
  </si>
  <si>
    <t xml:space="preserve">PEDIGREE POLLO ( LATAS )</t>
  </si>
  <si>
    <t xml:space="preserve">340 GRS</t>
  </si>
  <si>
    <t xml:space="preserve">PEDIGREE CACHORRO ( LATAS )</t>
  </si>
  <si>
    <t xml:space="preserve">Pedigree Latas Cachorro</t>
  </si>
  <si>
    <t xml:space="preserve">PEDIGREE CARNE ( LATAS )</t>
  </si>
  <si>
    <t xml:space="preserve">Pedigree Latas Carne</t>
  </si>
  <si>
    <t xml:space="preserve">PEDIGREE CARNE ( POUCH )</t>
  </si>
  <si>
    <t xml:space="preserve">PEDIGREE POLLO ( POUCH )</t>
  </si>
  <si>
    <t xml:space="preserve">Pedigree Pouch Pollo</t>
  </si>
  <si>
    <t xml:space="preserve">PEDIGREE CACHORRO ( POUCH )</t>
  </si>
  <si>
    <t xml:space="preserve">Pedigree Pouch Cachorro</t>
  </si>
  <si>
    <t xml:space="preserve">Whiskas Pouch Atun</t>
  </si>
  <si>
    <t xml:space="preserve">WHISKAS CASTRADOS</t>
  </si>
  <si>
    <t xml:space="preserve">Whiskas Pescado x 10 x 1 kg.</t>
  </si>
  <si>
    <t xml:space="preserve">WHISKAS PESCADO</t>
  </si>
  <si>
    <t xml:space="preserve">Whiskas Carne x 20 x 500 grs.</t>
  </si>
  <si>
    <t xml:space="preserve">WHISKAS CARNE</t>
  </si>
  <si>
    <t xml:space="preserve">Whiskas Carne x 10 x 1 kg.</t>
  </si>
  <si>
    <t xml:space="preserve">Whiskas Carne x 10 kg.</t>
  </si>
  <si>
    <t xml:space="preserve">Whiskas Pollo x 20 x 500 grs.</t>
  </si>
  <si>
    <t xml:space="preserve">WHISKAS POLLO Y LECHE</t>
  </si>
  <si>
    <t xml:space="preserve">Whiskas Pollo x 10 x 1 kg.</t>
  </si>
  <si>
    <t xml:space="preserve">Whiskas Pollo x 10 kg.</t>
  </si>
  <si>
    <t xml:space="preserve">Whiskas Gatitos x 10 x 1 kg.</t>
  </si>
  <si>
    <t xml:space="preserve">WHISKAS GATITOS</t>
  </si>
  <si>
    <t xml:space="preserve">Whiskas Gatitos x 10 kg.</t>
  </si>
  <si>
    <t xml:space="preserve">Whiskas Pouch Pavo</t>
  </si>
  <si>
    <t xml:space="preserve">WHISKAS PAVO ( POUCH)</t>
  </si>
  <si>
    <t xml:space="preserve">Whiskas Pouch Pollo</t>
  </si>
  <si>
    <t xml:space="preserve">WHISKAS POLLO ( POUCH )</t>
  </si>
  <si>
    <t xml:space="preserve">Whiskas Pouch Sardina</t>
  </si>
  <si>
    <t xml:space="preserve">WHISKAS SARDINA ( POUCH)</t>
  </si>
  <si>
    <t xml:space="preserve">Whiskas Pouch Salmon</t>
  </si>
  <si>
    <t xml:space="preserve">WHISKAS SALMON ( POUCH)</t>
  </si>
  <si>
    <t xml:space="preserve">Whiskas Pouch Carne</t>
  </si>
  <si>
    <t xml:space="preserve">WHISKAS CARNE ( POUCH)</t>
  </si>
  <si>
    <t xml:space="preserve">Whiskas Pouch Gatitos</t>
  </si>
  <si>
    <t xml:space="preserve">WHISKAS GATITOS ( POUCH)</t>
  </si>
  <si>
    <t xml:space="preserve">Whiskas Latas Pollo</t>
  </si>
  <si>
    <t xml:space="preserve">WHISKAS POLLO (LATAS )</t>
  </si>
  <si>
    <t xml:space="preserve">Whiskas Latas Atun</t>
  </si>
  <si>
    <t xml:space="preserve">WHISKAS ATUN (LATAS )</t>
  </si>
  <si>
    <t xml:space="preserve">Whiskas Latas Carne</t>
  </si>
  <si>
    <t xml:space="preserve">WHISKAS CARNE(LATAS )</t>
  </si>
  <si>
    <t xml:space="preserve">Whiskas Latas Gatitos</t>
  </si>
  <si>
    <t xml:space="preserve">WHISKAS GATITOS (LATAS )</t>
  </si>
  <si>
    <t xml:space="preserve">Royal Canin x 20 kg.</t>
  </si>
  <si>
    <t xml:space="preserve">WHISKAS SNACK CARNE</t>
  </si>
  <si>
    <t xml:space="preserve">40 GRS</t>
  </si>
  <si>
    <t xml:space="preserve">WHISKAS SNACK POLLO</t>
  </si>
  <si>
    <t xml:space="preserve">Royal Cat x 10 kg.</t>
  </si>
  <si>
    <t xml:space="preserve">WHISKAS SNACK SALMON</t>
  </si>
  <si>
    <t xml:space="preserve">Dog Chow Razas Grandes x 9 x 1,5 kg.</t>
  </si>
  <si>
    <t xml:space="preserve">80 GRS</t>
  </si>
  <si>
    <t xml:space="preserve">Dog Chow Razas Grandes x 6 x 3 kg.</t>
  </si>
  <si>
    <t xml:space="preserve">Dog Chow Razas Grandes x 15 kg.</t>
  </si>
  <si>
    <t xml:space="preserve">Dog Chow Senior x 9 x 1,5 kg.</t>
  </si>
  <si>
    <t xml:space="preserve">Dog Chow Senior x 6 x 3 kg.</t>
  </si>
  <si>
    <t xml:space="preserve">Dog Chow Senior x 8 kg.</t>
  </si>
  <si>
    <t xml:space="preserve">Dog Chow Senior x 15 kg.</t>
  </si>
  <si>
    <t xml:space="preserve">Dog Chow Light x 9 x 1,5 kg.</t>
  </si>
  <si>
    <t xml:space="preserve">Dog Chow Light x 6 x 3 kg.</t>
  </si>
  <si>
    <t xml:space="preserve">Dog Chow Light x 8 kg.</t>
  </si>
  <si>
    <t xml:space="preserve">COD</t>
  </si>
  <si>
    <t xml:space="preserve">PURINA( P 3 ) 02-12-2024</t>
  </si>
  <si>
    <t xml:space="preserve">Dog Chow Light x 21 kg.</t>
  </si>
  <si>
    <t xml:space="preserve">DOG CHOW ADULTO PEQUEÑAS</t>
  </si>
  <si>
    <t xml:space="preserve">Dog Chow Cachorro Razas Grandes x 9 x 1,5 kg.</t>
  </si>
  <si>
    <t xml:space="preserve">Dog Chow Cachorro Razas Grandes x 6 x 3 kg.</t>
  </si>
  <si>
    <t xml:space="preserve">Dog Chow Cachorro Razas Grandes x 8 kg.</t>
  </si>
  <si>
    <t xml:space="preserve">Dog Chow Cachorro Razas Grandes x 15 kg.</t>
  </si>
  <si>
    <t xml:space="preserve">DOG CHOW ADULTO MEDIANA Y GRANDE</t>
  </si>
  <si>
    <t xml:space="preserve">Dog Chow Cachorro Razas Pequeñas x 9 x 1,5 kg.</t>
  </si>
  <si>
    <t xml:space="preserve">Dog Chow Cachorro Razas Pequeñas x 6 x 3 kg.</t>
  </si>
  <si>
    <t xml:space="preserve">Dog Chow Essential Cachorro x 7 kg.</t>
  </si>
  <si>
    <t xml:space="preserve">DOG CHOW MAYORES DE 7 AÑOS</t>
  </si>
  <si>
    <t xml:space="preserve">Dog Chow Essential Cachorro x 21 kg.</t>
  </si>
  <si>
    <t xml:space="preserve">Dog Chow Essential x 7 kg.</t>
  </si>
  <si>
    <t xml:space="preserve">Dog Chow Essential x 21 kg.</t>
  </si>
  <si>
    <t xml:space="preserve">DOG CHOW ADULTO LIGHT</t>
  </si>
  <si>
    <t xml:space="preserve">Dog Chow Vet Pouch Pollo x 100 grs.</t>
  </si>
  <si>
    <t xml:space="preserve">Dog Chow Vet Pouch Pavo x 100 grs.</t>
  </si>
  <si>
    <t xml:space="preserve">Dog Chow Vet Pouch Cachorro x 100 grs.</t>
  </si>
  <si>
    <t xml:space="preserve">Cat Chow Pouch Gatitos Pollo</t>
  </si>
  <si>
    <t xml:space="preserve">DOG CHOW CACHORRO MEDIANA GRANDE</t>
  </si>
  <si>
    <t xml:space="preserve">Cat Chow Pouch Esterilizado</t>
  </si>
  <si>
    <t xml:space="preserve">Cat Chow Pouch Pescado</t>
  </si>
  <si>
    <t xml:space="preserve">Cat Chow Pouch Pollo</t>
  </si>
  <si>
    <t xml:space="preserve">Cat Chow Deli Mix x 8 x 1 kg.</t>
  </si>
  <si>
    <t xml:space="preserve">Cat Chow Deli Mix x 8 kg.</t>
  </si>
  <si>
    <t xml:space="preserve">DOG CHOW CACHORRO PEQUEÑAS</t>
  </si>
  <si>
    <t xml:space="preserve">Cat Chow Deli Mix x 15 kg.</t>
  </si>
  <si>
    <t xml:space="preserve">Cat Chow Pescado x 8 x 1 kg.</t>
  </si>
  <si>
    <t xml:space="preserve">DOG CHOW CACHORRO PEQUEÑO</t>
  </si>
  <si>
    <t xml:space="preserve">Cat Chow Pescado x 6 x 3 kg.</t>
  </si>
  <si>
    <t xml:space="preserve">Cat Chow Pescado x 8 kg.</t>
  </si>
  <si>
    <t xml:space="preserve">DOG CHOW VET POUCH POLLO</t>
  </si>
  <si>
    <t xml:space="preserve">X 100 GRS</t>
  </si>
  <si>
    <t xml:space="preserve">Cat Chow Pescado x 15 kg.</t>
  </si>
  <si>
    <t xml:space="preserve">DOG CHOW VET POUCH PAVO</t>
  </si>
  <si>
    <t xml:space="preserve">Cat Chow Carne/Pescado x 8 x 1 kg.</t>
  </si>
  <si>
    <t xml:space="preserve">DOG CHOW VET POUCH CACHORRO</t>
  </si>
  <si>
    <t xml:space="preserve">Cat Chow Carne/Pescado x 6 x 3 kg.</t>
  </si>
  <si>
    <t xml:space="preserve">DOG CHOW POUCH MINI SA</t>
  </si>
  <si>
    <t xml:space="preserve">DOG CHOW POUCH MINI POLLO</t>
  </si>
  <si>
    <t xml:space="preserve">DOG CHOW POUCH MINI P/P</t>
  </si>
  <si>
    <t xml:space="preserve">Cat Chow Gatitos x 8 x 1 kg.</t>
  </si>
  <si>
    <t xml:space="preserve">CAT CHOW POUCH GATITO POLLO</t>
  </si>
  <si>
    <t xml:space="preserve">X 85 GRS</t>
  </si>
  <si>
    <t xml:space="preserve">CAT CHOW POUCH ESTERILIZADO</t>
  </si>
  <si>
    <t xml:space="preserve">CAT CHOW POUCH PESCADO</t>
  </si>
  <si>
    <t xml:space="preserve">Cat Chow Hogareños x 8 x 1 kg.</t>
  </si>
  <si>
    <t xml:space="preserve">CAT CHOW POUCH POLLO</t>
  </si>
  <si>
    <t xml:space="preserve">Cat Chow Hogareños x 8 kg.</t>
  </si>
  <si>
    <t xml:space="preserve">CAT CHOW DELI MIX</t>
  </si>
  <si>
    <t xml:space="preserve">Cat Chow Kitten Defense x 7,2 kg.</t>
  </si>
  <si>
    <t xml:space="preserve">Cat Chow Peso Saludable x 8 kg.</t>
  </si>
  <si>
    <t xml:space="preserve">Cat Chow Defense x 7,2 kg.</t>
  </si>
  <si>
    <t xml:space="preserve">CAT CHOW DELICIAS DE PESCADO Y MARISCOS</t>
  </si>
  <si>
    <t xml:space="preserve">Dogui Cachorro x 8 x 1,5 kg.</t>
  </si>
  <si>
    <t xml:space="preserve">Dogui x 8 x 1,5 kg.</t>
  </si>
  <si>
    <t xml:space="preserve">Dogui x 12 kg.</t>
  </si>
  <si>
    <t xml:space="preserve">CAT CHOW DELICIAS DE CARNE</t>
  </si>
  <si>
    <t xml:space="preserve">CAT CHOW GATITOS</t>
  </si>
  <si>
    <t xml:space="preserve">Gati x 12 x 500 grs.</t>
  </si>
  <si>
    <t xml:space="preserve">CAT CHOW ESTERI 3</t>
  </si>
  <si>
    <t xml:space="preserve">Gati x 1 kg.</t>
  </si>
  <si>
    <t xml:space="preserve">CAT CHOW AD STERILIZADO</t>
  </si>
  <si>
    <t xml:space="preserve">Gati Pollo, Zanahoria y Espinaca x 8 x 1 kg.</t>
  </si>
  <si>
    <t xml:space="preserve">DOGUI CACHORRO</t>
  </si>
  <si>
    <t xml:space="preserve">Gati Pollo, Zanahoria y Espinaca x 15 kg.</t>
  </si>
  <si>
    <t xml:space="preserve">Gati Carne, Arroz y Maiz x 8 x 1 kg.</t>
  </si>
  <si>
    <t xml:space="preserve">DOGUI CARNE C / SELECCIÓN DE VEGETALES</t>
  </si>
  <si>
    <t xml:space="preserve">Gati Carne, Arroz y Maiz x 15 kg.</t>
  </si>
  <si>
    <t xml:space="preserve">Felix Higado Pollo x 15 x 85 grs.</t>
  </si>
  <si>
    <t xml:space="preserve">DOGUI POLLO C /SELECCIÓN DE VEGETALES</t>
  </si>
  <si>
    <t xml:space="preserve">Felix Gatito Pollo x 15 x 85 grs.</t>
  </si>
  <si>
    <t xml:space="preserve">BONELO ADULTO</t>
  </si>
  <si>
    <t xml:space="preserve">Felix Sardina x 15 x 85 grs.</t>
  </si>
  <si>
    <t xml:space="preserve">DOGUI CARNE CON CEREALES Y ARROZ</t>
  </si>
  <si>
    <t xml:space="preserve">Felix Pavo x 15 x 85 grs.</t>
  </si>
  <si>
    <t xml:space="preserve">DOGUI ADULTO</t>
  </si>
  <si>
    <t xml:space="preserve">Felix Gatito Pescado x 15 x 85 grs.</t>
  </si>
  <si>
    <t xml:space="preserve">DOGUI ADULTO CARNE Y CEREALES</t>
  </si>
  <si>
    <t xml:space="preserve">Felix Salmon x 15 x 85 grs.</t>
  </si>
  <si>
    <t xml:space="preserve">GATI PESCADO</t>
  </si>
  <si>
    <t xml:space="preserve">Felix Pescado Blanco x 15 x 85 grs.</t>
  </si>
  <si>
    <t xml:space="preserve">Felix Atun x 15 x 85 grs.</t>
  </si>
  <si>
    <t xml:space="preserve">Tidy Cats Piedras x 2 kg.</t>
  </si>
  <si>
    <t xml:space="preserve">GATI CARNE - POLLO</t>
  </si>
  <si>
    <t xml:space="preserve">Tidy Cats Piedras x 2,72 kg.</t>
  </si>
  <si>
    <t xml:space="preserve">FELIX GATO ADULTO</t>
  </si>
  <si>
    <t xml:space="preserve">FELIX HIGADO - POLLO</t>
  </si>
  <si>
    <t xml:space="preserve">85 grs</t>
  </si>
  <si>
    <t xml:space="preserve">FELIX GATITO - POLLO</t>
  </si>
  <si>
    <t xml:space="preserve">FELIX GATO MEGA</t>
  </si>
  <si>
    <t xml:space="preserve">FELIX GATITO PESCADO</t>
  </si>
  <si>
    <t xml:space="preserve">FELIX SALMON</t>
  </si>
  <si>
    <t xml:space="preserve">Tiernitos Carne x 8 x 1,5 kg.</t>
  </si>
  <si>
    <t xml:space="preserve">FELIX ATUN</t>
  </si>
  <si>
    <t xml:space="preserve">FELIX FAN POLLO</t>
  </si>
  <si>
    <t xml:space="preserve">FELIX FAN ATUN</t>
  </si>
  <si>
    <t xml:space="preserve">Tiernitos Vegetales x 8 x 1,5 kg.</t>
  </si>
  <si>
    <t xml:space="preserve">DENTALIFE SMALL</t>
  </si>
  <si>
    <t xml:space="preserve">X 42</t>
  </si>
  <si>
    <t xml:space="preserve">Tiernitos Vegetales x 15 kg.</t>
  </si>
  <si>
    <t xml:space="preserve">DENTALIFE MED</t>
  </si>
  <si>
    <t xml:space="preserve">X 119</t>
  </si>
  <si>
    <t xml:space="preserve">Tiernitos Vegetales x 22 kg.</t>
  </si>
  <si>
    <t xml:space="preserve">DENTALIFE GRAN</t>
  </si>
  <si>
    <t xml:space="preserve">X 196</t>
  </si>
  <si>
    <t xml:space="preserve">Tiernitos Pollo x 8 x 1,5 kg.</t>
  </si>
  <si>
    <t xml:space="preserve">DOG POUCH LI. ME</t>
  </si>
  <si>
    <t xml:space="preserve">X 80</t>
  </si>
  <si>
    <t xml:space="preserve">Tiernitos Pollo x 15 kg.</t>
  </si>
  <si>
    <t xml:space="preserve">DOG POUCH LI. MIN</t>
  </si>
  <si>
    <t xml:space="preserve">X 45</t>
  </si>
  <si>
    <t xml:space="preserve">Tiernitos Pollo x 22 kg.</t>
  </si>
  <si>
    <t xml:space="preserve">Tiernitos Cachorro x 8 x 1,5 kg.</t>
  </si>
  <si>
    <t xml:space="preserve">Tiernitos Cachorro x 15 kg.</t>
  </si>
  <si>
    <t xml:space="preserve">PET SALADILLO ( SAL8 ) 0</t>
  </si>
  <si>
    <t xml:space="preserve">Pacha Gato Pescado x 10 kg.</t>
  </si>
  <si>
    <t xml:space="preserve">ROSCO COCKTAIL</t>
  </si>
  <si>
    <t xml:space="preserve">9 Lives Salmon y Atun x 20 x 500 grs.</t>
  </si>
  <si>
    <t xml:space="preserve">9 Lives Salmon y Atun x 10 x 1 kg.</t>
  </si>
  <si>
    <t xml:space="preserve">ROSCO CARNE</t>
  </si>
  <si>
    <t xml:space="preserve">ROSCO POLLO</t>
  </si>
  <si>
    <t xml:space="preserve">9 Lives Carne x 10 x 1 kg.</t>
  </si>
  <si>
    <t xml:space="preserve">ROSCO CACHORRO CARNE</t>
  </si>
  <si>
    <t xml:space="preserve">9 Lives Carne x 8 kg.</t>
  </si>
  <si>
    <t xml:space="preserve">ROSCO GATO PESCADO</t>
  </si>
  <si>
    <t xml:space="preserve">9 Lives Carne x 15 kg.</t>
  </si>
  <si>
    <t xml:space="preserve">ROSCO GATO COCKTAIL</t>
  </si>
  <si>
    <t xml:space="preserve">9 Lives Gatitos Carne y Leche x 20 x 500 grs.</t>
  </si>
  <si>
    <t xml:space="preserve">TIERNITOS SELECCIÓN CARNE</t>
  </si>
  <si>
    <t xml:space="preserve">9 Lives Gatitos Carne y Leche x 10 x 1 kg.</t>
  </si>
  <si>
    <t xml:space="preserve">TIERNITOS SELECCION CARNE Y VEGETALES</t>
  </si>
  <si>
    <t xml:space="preserve">Caro Amici Mix x 15 kg.</t>
  </si>
  <si>
    <t xml:space="preserve">TIERNITOS SELECCIÓN CARNE Y VEGETALES</t>
  </si>
  <si>
    <t xml:space="preserve">Caro Amici Carne x 22 kg.</t>
  </si>
  <si>
    <t xml:space="preserve">TIERNITOS SELECCIÓN CACHORROS</t>
  </si>
  <si>
    <t xml:space="preserve">Caro Amici Gato x 10 kg.</t>
  </si>
  <si>
    <t xml:space="preserve">Caro Amici Gato x 15 kg.</t>
  </si>
  <si>
    <t xml:space="preserve">Odwalla x 15 kg.</t>
  </si>
  <si>
    <t xml:space="preserve">DOG SELECTION ADULTO CARNE/POLLO</t>
  </si>
  <si>
    <t xml:space="preserve">Odwalla Cachorro x 15 kg.</t>
  </si>
  <si>
    <t xml:space="preserve">DOG SELECTION CACHORRO</t>
  </si>
  <si>
    <t xml:space="preserve">Odwalla Cachorro x 22 kg.</t>
  </si>
  <si>
    <t xml:space="preserve">DOG SELECTION ADULTO PEQUEÑO</t>
  </si>
  <si>
    <t xml:space="preserve">DOG SELECTION SENIOR LIGHT</t>
  </si>
  <si>
    <t xml:space="preserve">Infinity x 21 kg.</t>
  </si>
  <si>
    <t xml:space="preserve">DOG SELECTION HIPOALER.</t>
  </si>
  <si>
    <t xml:space="preserve">PACHA PERRO MIX PERRO</t>
  </si>
  <si>
    <t xml:space="preserve">PACHA GATO PESCADO</t>
  </si>
  <si>
    <t xml:space="preserve">PACHA COCKTAIL</t>
  </si>
  <si>
    <t xml:space="preserve">BALANCIN PERRO</t>
  </si>
  <si>
    <t xml:space="preserve">GRUPO PILAR ( G4 ) 03-12-2024</t>
  </si>
  <si>
    <t xml:space="preserve">Biopet Cachorro x 10 kg.</t>
  </si>
  <si>
    <t xml:space="preserve">9 LIVES DELICIAS SALMON Y ATUN</t>
  </si>
  <si>
    <t xml:space="preserve">Sieger Criadores Senior x 15 kg.</t>
  </si>
  <si>
    <t xml:space="preserve">Sieger Criadores Razas Pequeñas x 15 kg.</t>
  </si>
  <si>
    <t xml:space="preserve">Sieger Criadores Cachorro x 15 kg.</t>
  </si>
  <si>
    <t xml:space="preserve">9 LIVES CARNE SELECCIONADAS</t>
  </si>
  <si>
    <t xml:space="preserve">Provet Alta Performance x 20 kg.</t>
  </si>
  <si>
    <t xml:space="preserve">Provet Cachorro x 15 kg.</t>
  </si>
  <si>
    <t xml:space="preserve">Provet Balance x 20 kg.</t>
  </si>
  <si>
    <t xml:space="preserve">Provet Alta Performance Razas Pequeñas x 15 kg.</t>
  </si>
  <si>
    <t xml:space="preserve">9 LIVES GATITOS CARNE Y LECHE</t>
  </si>
  <si>
    <t xml:space="preserve">Provet Alta Performance Puppy Razas Pequeñas x 15 kg.</t>
  </si>
  <si>
    <t xml:space="preserve">Provet Sport x 25 kg.</t>
  </si>
  <si>
    <t xml:space="preserve">9 LIVES ESTERILIZADOS</t>
  </si>
  <si>
    <t xml:space="preserve">Energy Food Cachorro x 15 kg.</t>
  </si>
  <si>
    <t xml:space="preserve">Energy Food x 15 kg.</t>
  </si>
  <si>
    <t xml:space="preserve">CARO AMICI CACHORRO</t>
  </si>
  <si>
    <t xml:space="preserve">Energy Food Gato x 7,5 kg.</t>
  </si>
  <si>
    <t xml:space="preserve">CARO AMICI PERRO MIX CARNE-POLLO Y VERDURAS</t>
  </si>
  <si>
    <t xml:space="preserve">Energy Food x 20 kg.</t>
  </si>
  <si>
    <t xml:space="preserve">Provet Balance Pro x 20 kg.</t>
  </si>
  <si>
    <t xml:space="preserve">CARO AMICI PERRO CARNE</t>
  </si>
  <si>
    <t xml:space="preserve">Sabrositos Cachorro x 10 x 1,5 kg.</t>
  </si>
  <si>
    <t xml:space="preserve">CARO AMICI GATO MIX</t>
  </si>
  <si>
    <t xml:space="preserve">Sabrositos Cachorro x 5 x 3 kg.</t>
  </si>
  <si>
    <t xml:space="preserve">COMPINCHE PERRO CARNE</t>
  </si>
  <si>
    <t xml:space="preserve">COMPINCHE GATO PESCADO</t>
  </si>
  <si>
    <t xml:space="preserve">Sabrositos Mix x 10 x 1,5 kg.</t>
  </si>
  <si>
    <t xml:space="preserve">Sabrositos Mix x 5 x 3 kg.</t>
  </si>
  <si>
    <t xml:space="preserve">ZIMPI PERRO CARNE</t>
  </si>
  <si>
    <t xml:space="preserve">Sabrositos Mix x 8 kg.</t>
  </si>
  <si>
    <t xml:space="preserve">Sabrositos Carne y Cerdo x 10 x 1,5 kg.</t>
  </si>
  <si>
    <t xml:space="preserve">ZIMPI GATO</t>
  </si>
  <si>
    <t xml:space="preserve">Sabrositos Carne y Cerdo x 5 x 3 kg.</t>
  </si>
  <si>
    <t xml:space="preserve">Sabrositos Carne y Cerdo x 15 kg.</t>
  </si>
  <si>
    <t xml:space="preserve">Sabrositos Carne y Cerdo x 20 kg.</t>
  </si>
  <si>
    <t xml:space="preserve">PATAGONIAPET ( PA5 )</t>
  </si>
  <si>
    <t xml:space="preserve">Sabrositos Variedades x 10 x 1,5 kg.</t>
  </si>
  <si>
    <t xml:space="preserve">INFINITY PREMIUN ADULTO</t>
  </si>
  <si>
    <t xml:space="preserve">Sabrositos Cachorro Criadores x 10 x 1,5 kg.</t>
  </si>
  <si>
    <t xml:space="preserve">INFINITY PREMIUN CACHORRO</t>
  </si>
  <si>
    <t xml:space="preserve">Sabrositos Cachorro Criadores x 5 x 3 kg.</t>
  </si>
  <si>
    <t xml:space="preserve">INFINITY GATO</t>
  </si>
  <si>
    <t xml:space="preserve">Sabrositos Cachorro Criadores x 10 kg.</t>
  </si>
  <si>
    <t xml:space="preserve">BIOPET</t>
  </si>
  <si>
    <t xml:space="preserve">Sabrositos Cachorro Criadores x 18 kg.</t>
  </si>
  <si>
    <t xml:space="preserve">BIOPET CACHORRO</t>
  </si>
  <si>
    <t xml:space="preserve">Sabrositos Criadores x 10 x 1,5 kg.</t>
  </si>
  <si>
    <t xml:space="preserve">BIOPET ADULTO PEQUEÑO</t>
  </si>
  <si>
    <t xml:space="preserve">Sabrositos Criadores x 5 x 3 kg.</t>
  </si>
  <si>
    <t xml:space="preserve">BIOPET ADULTO CRIADORES</t>
  </si>
  <si>
    <t xml:space="preserve">Sabrositos Criadores x 10 kg.</t>
  </si>
  <si>
    <t xml:space="preserve">BIOPET CORDERO</t>
  </si>
  <si>
    <t xml:space="preserve">Sabrositos Criadores x 22 kg.</t>
  </si>
  <si>
    <t xml:space="preserve">PROVET</t>
  </si>
  <si>
    <t xml:space="preserve">Piedras Sanitarias 10x2 kg.</t>
  </si>
  <si>
    <t xml:space="preserve">PROVET ALTA PERFORMANCE</t>
  </si>
  <si>
    <t xml:space="preserve">Sabrositos Gato Pescado x 10 x 500 grs.</t>
  </si>
  <si>
    <t xml:space="preserve">PROVET CACHORRO</t>
  </si>
  <si>
    <t xml:space="preserve">Sabrositos Gato Pescado x 10 x 1 kg.</t>
  </si>
  <si>
    <t xml:space="preserve">PROVET ADULTO BALANCE</t>
  </si>
  <si>
    <t xml:space="preserve">Sabrositos Gato Pescado x 5 x 3 kg.</t>
  </si>
  <si>
    <t xml:space="preserve">PROVET BALANCE PRO</t>
  </si>
  <si>
    <t xml:space="preserve">PROVET ALTA PERFORMANCE ADULTO PEQUEÑO</t>
  </si>
  <si>
    <t xml:space="preserve">PROVET ALTA PERFORMANCE PUPPY PEQUEÑO</t>
  </si>
  <si>
    <t xml:space="preserve">Sabrositos Gato Mix x 10 x 500 grs.</t>
  </si>
  <si>
    <t xml:space="preserve">PROVET SPORT</t>
  </si>
  <si>
    <t xml:space="preserve">Sabrositos Gato Mix x 10 x 1 kg.</t>
  </si>
  <si>
    <t xml:space="preserve">ENERGY</t>
  </si>
  <si>
    <t xml:space="preserve">ENERGY CACHORRO</t>
  </si>
  <si>
    <t xml:space="preserve">ENERGY FOOD CACHORRO</t>
  </si>
  <si>
    <t xml:space="preserve">Sabrositos Variedades x 3 kg.</t>
  </si>
  <si>
    <t xml:space="preserve">ENERGY ADULTO</t>
  </si>
  <si>
    <t xml:space="preserve">Balto Cachorro x 5 x 1,5 kg.</t>
  </si>
  <si>
    <t xml:space="preserve">ENERGY ADULTOS</t>
  </si>
  <si>
    <t xml:space="preserve">15+2</t>
  </si>
  <si>
    <t xml:space="preserve">Balto Cachorro x 8 kg.</t>
  </si>
  <si>
    <t xml:space="preserve">ENERGY FOOD ADULTO</t>
  </si>
  <si>
    <t xml:space="preserve">Balto Cachorro x 15 kg.</t>
  </si>
  <si>
    <t xml:space="preserve">ENERGY FOOD GATO</t>
  </si>
  <si>
    <t xml:space="preserve">Balto x 5 x 3 kg.</t>
  </si>
  <si>
    <t xml:space="preserve">Balto x 8 kg.</t>
  </si>
  <si>
    <t xml:space="preserve">SIEGER</t>
  </si>
  <si>
    <t xml:space="preserve">Balto x 15 kg.</t>
  </si>
  <si>
    <t xml:space="preserve">9/9/2024</t>
  </si>
  <si>
    <t xml:space="preserve">Kongo Gourmet Gatitos x 8 kg.</t>
  </si>
  <si>
    <t xml:space="preserve">AGILITY CAT KITTEN</t>
  </si>
  <si>
    <t xml:space="preserve">Kongo Gourmet Gato Salmon x 8 kg.</t>
  </si>
  <si>
    <t xml:space="preserve">AGILITY CAT URINARY</t>
  </si>
  <si>
    <t xml:space="preserve">Kongo Gourmet Gato Carne x 8 kg.</t>
  </si>
  <si>
    <t xml:space="preserve">AGILITY CAT ADULTO</t>
  </si>
  <si>
    <t xml:space="preserve">Kongo Gold Razas Pequeñas x 15 kg.</t>
  </si>
  <si>
    <t xml:space="preserve">AGILITY CAT SALMON</t>
  </si>
  <si>
    <t xml:space="preserve">Kongo Old Pring Derma Defense x 15 kg.</t>
  </si>
  <si>
    <t xml:space="preserve">AGILITY PERRO ADULTO</t>
  </si>
  <si>
    <t xml:space="preserve">Kongo Prince Equilibrio x 20 kg.</t>
  </si>
  <si>
    <t xml:space="preserve">AGILITY CACHORRO (LATAS)</t>
  </si>
  <si>
    <t xml:space="preserve">AGILITY CATS CARNE (LATAS)</t>
  </si>
  <si>
    <t xml:space="preserve">Kongo Cachorro x 15 kg.</t>
  </si>
  <si>
    <t xml:space="preserve">AGILITY CATS POLLO (LATAS)</t>
  </si>
  <si>
    <t xml:space="preserve">AGILITY CATS KITTEN (LATAS)</t>
  </si>
  <si>
    <t xml:space="preserve">AGILITY CATS MERLUSA (LATAS)</t>
  </si>
  <si>
    <t xml:space="preserve">AGILITY CATS SARDINA (LATAS)</t>
  </si>
  <si>
    <t xml:space="preserve">AGILITY CATS HIGADO (LATAS)</t>
  </si>
  <si>
    <t xml:space="preserve">AGILITY PERRO POLLO (LATAS)</t>
  </si>
  <si>
    <t xml:space="preserve">Cereales x 20 kg.</t>
  </si>
  <si>
    <t xml:space="preserve">AGILITY PERRO CERDO (LATAS)</t>
  </si>
  <si>
    <t xml:space="preserve">SIEGER CRIADORES</t>
  </si>
  <si>
    <t xml:space="preserve">20 KG</t>
  </si>
  <si>
    <t xml:space="preserve">Chasque x 15 kg.</t>
  </si>
  <si>
    <t xml:space="preserve">504 SIEGER ADULTO PEQUEÑO 12 49770.00</t>
  </si>
  <si>
    <t xml:space="preserve">Chasque x 22 kg.</t>
  </si>
  <si>
    <t xml:space="preserve">505 SIEGER CACHORRO 15 57050.00</t>
  </si>
  <si>
    <t xml:space="preserve">Chasque Gato x 10 kg.</t>
  </si>
  <si>
    <t xml:space="preserve">518 SIEGER SENIOR 15 61645.00</t>
  </si>
  <si>
    <t xml:space="preserve">543 SIEGER RECOVERY (LATAS) 340 GRS 4935.00</t>
  </si>
  <si>
    <t xml:space="preserve">Dr. Perrot x 22 kg.</t>
  </si>
  <si>
    <t xml:space="preserve">Old Pring Equilibrio x 20 kg.</t>
  </si>
  <si>
    <t xml:space="preserve">Old Pring Derma Defense x 15 kg.</t>
  </si>
  <si>
    <t xml:space="preserve">Super Eco x 15 kg.</t>
  </si>
  <si>
    <t xml:space="preserve">Montañez x 20 kg.</t>
  </si>
  <si>
    <t xml:space="preserve">Handler Premium x 18 kg.</t>
  </si>
  <si>
    <t xml:space="preserve">Raza Carne x 12 x 1,5 kg.</t>
  </si>
  <si>
    <t xml:space="preserve">METRIVE 06-09-2024</t>
  </si>
  <si>
    <t xml:space="preserve">Raza Carne x 6 x 3 kg.</t>
  </si>
  <si>
    <t xml:space="preserve">SABROSITOS PERRO CACHORRO</t>
  </si>
  <si>
    <t xml:space="preserve">Raza Carne x 14 kg.</t>
  </si>
  <si>
    <t xml:space="preserve">Raza Light x 15 kg.</t>
  </si>
  <si>
    <t xml:space="preserve">SABROSITOS PERRO ADULTO MIX</t>
  </si>
  <si>
    <t xml:space="preserve">Raza Mix x 12 x 1,5 kg.</t>
  </si>
  <si>
    <t xml:space="preserve">Raza Mix x 6 x 3 kg.</t>
  </si>
  <si>
    <t xml:space="preserve">Raza Mix x 15 kg.</t>
  </si>
  <si>
    <t xml:space="preserve">Raza Mix x 21 kg.</t>
  </si>
  <si>
    <t xml:space="preserve">Raza Razas Pequeñas x 12 x 1,5 kg.</t>
  </si>
  <si>
    <t xml:space="preserve">SABROSITOS ADULTO PEQUEÑA</t>
  </si>
  <si>
    <t xml:space="preserve">SABROSITOS PERRO ADULTO CARNE Y CERDO</t>
  </si>
  <si>
    <t xml:space="preserve">Raza Razas Pequeñas x 21 kg.</t>
  </si>
  <si>
    <t xml:space="preserve">Raza Cachorro x 12 x 1,5 kg.</t>
  </si>
  <si>
    <t xml:space="preserve">SABROSITOS PERRO ADULTO VARIEDADES</t>
  </si>
  <si>
    <t xml:space="preserve">Raza Gato Pescado x 18 x 1 kg.</t>
  </si>
  <si>
    <t xml:space="preserve">SABROSITOS VARIEDADES</t>
  </si>
  <si>
    <t xml:space="preserve">Raza Gato Pescado x 10 kg.</t>
  </si>
  <si>
    <t xml:space="preserve">Raza Gato Pollo y Leche x 18 x 500 kg.</t>
  </si>
  <si>
    <t xml:space="preserve">SABROSITOS CACHORRO CRIADORES</t>
  </si>
  <si>
    <t xml:space="preserve">Raza Gato Pollo y Leche x 18 x 1 kg.</t>
  </si>
  <si>
    <t xml:space="preserve">Raza Gato Pollo y Leche x 10 kg.</t>
  </si>
  <si>
    <t xml:space="preserve">Raza Gato Carne, Pescado y Arroz x 18 x 500 kg.</t>
  </si>
  <si>
    <t xml:space="preserve">Raza Gato Carne, Pescado y Arroz x 18 x 1 kg.</t>
  </si>
  <si>
    <t xml:space="preserve">SABROSITOS ADULTO CRIADORES</t>
  </si>
  <si>
    <t xml:space="preserve">Raza Gato Carne, Pescado y Arroz x 10 kg.</t>
  </si>
  <si>
    <t xml:space="preserve">Raza Gatitos x 500 grs.</t>
  </si>
  <si>
    <t xml:space="preserve">Raza Barrita Carne x 30 grs.</t>
  </si>
  <si>
    <t xml:space="preserve">PAVO INICIADOR</t>
  </si>
  <si>
    <t xml:space="preserve">Raza Barrita Jamon x 30 grs.</t>
  </si>
  <si>
    <t xml:space="preserve">Pampa Carne x 21 kg.</t>
  </si>
  <si>
    <t xml:space="preserve">SABROSITOS GATO PESCADO</t>
  </si>
  <si>
    <t xml:space="preserve">Pampa Cachorro Pescado x 15 kg.</t>
  </si>
  <si>
    <t xml:space="preserve">Pampa Gato Pescado x 15 kg.</t>
  </si>
  <si>
    <t xml:space="preserve">Gaucho x 15 kg.</t>
  </si>
  <si>
    <t xml:space="preserve">Gaucho Gato Pollo x 10 kg.</t>
  </si>
  <si>
    <t xml:space="preserve">SABROSITOS GATO MIX</t>
  </si>
  <si>
    <t xml:space="preserve">Mapu x 15 kg.</t>
  </si>
  <si>
    <t xml:space="preserve">Mapu x 21 kg.</t>
  </si>
  <si>
    <t xml:space="preserve">Mapu x 1,5 kg.</t>
  </si>
  <si>
    <t xml:space="preserve">TROCITOS ADULTO</t>
  </si>
  <si>
    <t xml:space="preserve">Mapu Cachorro x 15 kg.</t>
  </si>
  <si>
    <t xml:space="preserve">Mapu Cachorro x 1,5 kg.</t>
  </si>
  <si>
    <t xml:space="preserve">TROCITOS CACHORRO</t>
  </si>
  <si>
    <t xml:space="preserve">Super Pet x 22 kg.</t>
  </si>
  <si>
    <t xml:space="preserve">Iron Pet x 20 kg.</t>
  </si>
  <si>
    <t xml:space="preserve">TROCITOS GATO</t>
  </si>
  <si>
    <t xml:space="preserve">Iron Pet x 15 kg.</t>
  </si>
  <si>
    <t xml:space="preserve">Iron Pet Cachorro x 15 kg.</t>
  </si>
  <si>
    <t xml:space="preserve">Ulyses Gato x 10 kg.</t>
  </si>
  <si>
    <t xml:space="preserve">KONGO ( K 7)</t>
  </si>
  <si>
    <t xml:space="preserve">Iron Pet Gato x 7,5 kg.</t>
  </si>
  <si>
    <t xml:space="preserve">KONGO GOURMET GATO KITTEN</t>
  </si>
  <si>
    <t xml:space="preserve">Iron Pet Premium x 15 kg.</t>
  </si>
  <si>
    <t xml:space="preserve">KONGO GOURMET GATO SALMON</t>
  </si>
  <si>
    <t xml:space="preserve">Iron Pet Premium x 20 kg.</t>
  </si>
  <si>
    <t xml:space="preserve">KONGO GOURMET GATO CARNE</t>
  </si>
  <si>
    <t xml:space="preserve">Canfeed Razas Grandes x 15 kg.</t>
  </si>
  <si>
    <t xml:space="preserve">KONGO MAINTEN GATO</t>
  </si>
  <si>
    <t xml:space="preserve">Canfeed Cachorro Razas Grandes x 15 kg.</t>
  </si>
  <si>
    <t xml:space="preserve">KONGO MAINTEN CACHORRO</t>
  </si>
  <si>
    <t xml:space="preserve">KONGO MAINTEN PEQUEÑO</t>
  </si>
  <si>
    <t xml:space="preserve">Arroz Saborizado Rojo x 15 kg.</t>
  </si>
  <si>
    <t xml:space="preserve">KONGO MAINTEN ADULTO</t>
  </si>
  <si>
    <t xml:space="preserve">Arroz Lumpy Carne x 15 kg.</t>
  </si>
  <si>
    <t xml:space="preserve">KONGO MAINTEN HIGH</t>
  </si>
  <si>
    <t xml:space="preserve">Arroz Lumpy x 15 kg.</t>
  </si>
  <si>
    <t xml:space="preserve">KONGO MAINTEN HIGH CACHORRO CO</t>
  </si>
  <si>
    <t xml:space="preserve">Arroz Ibis Pollo x 15 kg.</t>
  </si>
  <si>
    <t xml:space="preserve">KONGO MAINTEN HIGH ADULTO CO</t>
  </si>
  <si>
    <t xml:space="preserve">Arroz Saborizado Ibis Pollo x 5 x 3 kg.</t>
  </si>
  <si>
    <t xml:space="preserve">KONGO GOLD ADULTO</t>
  </si>
  <si>
    <t xml:space="preserve">Arroz Ibis Carne x 15 kg.</t>
  </si>
  <si>
    <t xml:space="preserve">KONGO GOLD PEQUEÑO</t>
  </si>
  <si>
    <t xml:space="preserve">Arroz Saborizado Ibis Carne x 5 x 3 kg.</t>
  </si>
  <si>
    <t xml:space="preserve">KONGO OLD PRING CORDERO Y ARROZ</t>
  </si>
  <si>
    <t xml:space="preserve">OLD PRINCE CORDERO Y ARROS ADULTO SMALL</t>
  </si>
  <si>
    <t xml:space="preserve">OLD PRINCE CAHORRO MEDIANO Y GRANDE</t>
  </si>
  <si>
    <t xml:space="preserve">Pucherito Base x 5 x 3 kg.</t>
  </si>
  <si>
    <t xml:space="preserve">OLD PRINCE ADULTO MEDIANO Y GRANDE</t>
  </si>
  <si>
    <t xml:space="preserve">Arroz Fachita x 5 kg.</t>
  </si>
  <si>
    <t xml:space="preserve">OLD PRINCE ADULTO MORDIDA PEQUEÑA</t>
  </si>
  <si>
    <t xml:space="preserve">OLD PRINCE CORDERO Y ARROZ MED</t>
  </si>
  <si>
    <t xml:space="preserve">Piedritas Stonecat x 2 kg.</t>
  </si>
  <si>
    <t xml:space="preserve">OLD PRINCE CORDERO Y ARROZ PEQ</t>
  </si>
  <si>
    <t xml:space="preserve">Piedritas Stonecat x 4 kg.</t>
  </si>
  <si>
    <t xml:space="preserve">OLD PRINCE CORDERO Y ARROZ CACHORRO</t>
  </si>
  <si>
    <t xml:space="preserve">Piedritas Silicas x 3,8 lts</t>
  </si>
  <si>
    <t xml:space="preserve">OLD PRINCE CORDERO Y ARROZ CACH</t>
  </si>
  <si>
    <t xml:space="preserve">OLD PRINCE GATO CORDERO Y ARROZ</t>
  </si>
  <si>
    <t xml:space="preserve">Piedritas Sanitarias x 30 kg.</t>
  </si>
  <si>
    <t xml:space="preserve">OLD PRINCE CACHORRO SMALL</t>
  </si>
  <si>
    <t xml:space="preserve">Piedritas The Best Chicas x 10 u.</t>
  </si>
  <si>
    <t xml:space="preserve">Piedritas The Best Grandes x 4 u.</t>
  </si>
  <si>
    <t xml:space="preserve">OLD PRINCE PREMIUM CACHORRO</t>
  </si>
  <si>
    <t xml:space="preserve">KONGO PRINCE EQUILIBRIO</t>
  </si>
  <si>
    <t xml:space="preserve">KONGO MEDIANA ADULTO</t>
  </si>
  <si>
    <t xml:space="preserve">Piedritas Stonecat x 6 kg.</t>
  </si>
  <si>
    <t xml:space="preserve">KONGO CACHORRO</t>
  </si>
  <si>
    <t xml:space="preserve">Piedritas Pratic x 5 x 4 kg.</t>
  </si>
  <si>
    <t xml:space="preserve">Piedritas Pratic x 4 kg.</t>
  </si>
  <si>
    <t xml:space="preserve">Pañales Adultos 7 x 58cm. x 61cm.</t>
  </si>
  <si>
    <t xml:space="preserve">VORAZ CARNE</t>
  </si>
  <si>
    <t xml:space="preserve">Tronquitos x 5 u.</t>
  </si>
  <si>
    <t xml:space="preserve">VORAZ POLLO Y ARROZ</t>
  </si>
  <si>
    <t xml:space="preserve">VORAZ MIX</t>
  </si>
  <si>
    <t xml:space="preserve">Oreja Vaca x 10 u.</t>
  </si>
  <si>
    <t xml:space="preserve">VORAZ GATITOS</t>
  </si>
  <si>
    <t xml:space="preserve">Kit Sanitario N° 1</t>
  </si>
  <si>
    <t xml:space="preserve">VORAZ GATO</t>
  </si>
  <si>
    <t xml:space="preserve">CEREALES</t>
  </si>
  <si>
    <t xml:space="preserve">Huesos 4/5</t>
  </si>
  <si>
    <t xml:space="preserve">DR DOG PERRO</t>
  </si>
  <si>
    <t xml:space="preserve">Huesos 8/9</t>
  </si>
  <si>
    <t xml:space="preserve">SUPERECO CARNE</t>
  </si>
  <si>
    <t xml:space="preserve">MONTAINES ADULTO</t>
  </si>
  <si>
    <t xml:space="preserve">Grisines Grandes x 4 u.</t>
  </si>
  <si>
    <t xml:space="preserve">HANDLER PREMIUN</t>
  </si>
  <si>
    <t xml:space="preserve">709 CEREALES SUELTOS 10 6995.00</t>
  </si>
  <si>
    <t xml:space="preserve">K Nick Snack Caja x 12 u.</t>
  </si>
  <si>
    <t xml:space="preserve">K Nick Snack Unidad x 50 grs.</t>
  </si>
  <si>
    <t xml:space="preserve">Ponedora 121 Ganave x 25 kg.</t>
  </si>
  <si>
    <t xml:space="preserve">Conejo Carne Ganave x 25 kg.</t>
  </si>
  <si>
    <t xml:space="preserve">RAZA</t>
  </si>
  <si>
    <t xml:space="preserve">Equino Magna x 25 kg.</t>
  </si>
  <si>
    <t xml:space="preserve">RAZA ADULTO CARNE</t>
  </si>
  <si>
    <t xml:space="preserve">Canario Multicolor x 25 kg.</t>
  </si>
  <si>
    <t xml:space="preserve">Trucha 3mm. x 25 kg.</t>
  </si>
  <si>
    <t xml:space="preserve">RAZA ADULTO PEQUEÑO CARNE</t>
  </si>
  <si>
    <t xml:space="preserve">RAZA ADULTO POLLO - CARNE - CEREALES</t>
  </si>
  <si>
    <t xml:space="preserve">Palmera x 25 kg.</t>
  </si>
  <si>
    <t xml:space="preserve">RAZA ADULTOS RAZAS PEQUEÑAS CARNE</t>
  </si>
  <si>
    <t xml:space="preserve">Conejo Carne Madre x 25 kg.</t>
  </si>
  <si>
    <t xml:space="preserve">Ponedora 121 x 25 kg.</t>
  </si>
  <si>
    <t xml:space="preserve">RAZA REDUCIDO EN CALORIAS</t>
  </si>
  <si>
    <t xml:space="preserve">Mezcla Gallina Lumpy x 24 kg.</t>
  </si>
  <si>
    <t xml:space="preserve">RAZA GATO REDUCIDO EN CALORIAS</t>
  </si>
  <si>
    <t xml:space="preserve">RAZA ADULTO PROBIOT</t>
  </si>
  <si>
    <t xml:space="preserve">RAZA CARNE Y MIX VEGETALES</t>
  </si>
  <si>
    <t xml:space="preserve">RAZA CACHORRO</t>
  </si>
  <si>
    <t xml:space="preserve">Avena x 28 kg.</t>
  </si>
  <si>
    <t xml:space="preserve">Cebada x 40 kg.</t>
  </si>
  <si>
    <t xml:space="preserve">RAZA GATO PESCADO OMEGA</t>
  </si>
  <si>
    <t xml:space="preserve">Mezcla Equino x 20 kg.</t>
  </si>
  <si>
    <t xml:space="preserve">RAZA GATO PESCADO</t>
  </si>
  <si>
    <t xml:space="preserve">Mezcla Equino Profesional x 30 kg.</t>
  </si>
  <si>
    <t xml:space="preserve">Semitin x 1 kg.</t>
  </si>
  <si>
    <t xml:space="preserve">RAZA GATO POLLO Y LECHE</t>
  </si>
  <si>
    <t xml:space="preserve">Mijo x 25 kg.</t>
  </si>
  <si>
    <t xml:space="preserve">RAZA GATO CARNE - PESCADO - ARROZ</t>
  </si>
  <si>
    <t xml:space="preserve">Mijo x 1 kg.</t>
  </si>
  <si>
    <t xml:space="preserve">Mijo c/ Vitaminas x 1 kg.</t>
  </si>
  <si>
    <t xml:space="preserve">Mijo c/ Vitaminas Mastin x 25 kg.</t>
  </si>
  <si>
    <t xml:space="preserve">RAZA GATO CASTRADO</t>
  </si>
  <si>
    <t xml:space="preserve">Mjo c/ Vitaminas Ibis x 750 grs. x 1 kg.</t>
  </si>
  <si>
    <t xml:space="preserve">RAZA GATITO</t>
  </si>
  <si>
    <t xml:space="preserve">RAZA BOCADITO BLANDO CARNE</t>
  </si>
  <si>
    <t xml:space="preserve">X 65GRS</t>
  </si>
  <si>
    <t xml:space="preserve">RAZA BARRA POLLO</t>
  </si>
  <si>
    <t xml:space="preserve">120 GRS</t>
  </si>
  <si>
    <t xml:space="preserve">Alpiste x 1 kg.</t>
  </si>
  <si>
    <t xml:space="preserve">RAZA BARRA PANCETA</t>
  </si>
  <si>
    <t xml:space="preserve">Alpiste c/ Vitaminas Ibis x 750 grs. x 1 kg.</t>
  </si>
  <si>
    <t xml:space="preserve">RAZA TIRITAS BLANDAS GATOS</t>
  </si>
  <si>
    <t xml:space="preserve">X 65 GRS</t>
  </si>
  <si>
    <t xml:space="preserve">Alpiste c/ Vitaminas x 1 kg.</t>
  </si>
  <si>
    <t xml:space="preserve">PAMPA ADULTO CARNE</t>
  </si>
  <si>
    <t xml:space="preserve">PAMPA CACHORRO</t>
  </si>
  <si>
    <t xml:space="preserve">GAUCHO PERRO ADULTO</t>
  </si>
  <si>
    <t xml:space="preserve">Mezcla Canario c/ Vitaminas Mastin x 25 kg.</t>
  </si>
  <si>
    <t xml:space="preserve">Mezcla Canario c/ Vitaminas x 10 kg.</t>
  </si>
  <si>
    <t xml:space="preserve">GAUCHO PERRO CACHORRO</t>
  </si>
  <si>
    <t xml:space="preserve">Mezcla Canario c/ Vitaminas x 1 kg.</t>
  </si>
  <si>
    <t xml:space="preserve">GAUCHO GATO PESCADO</t>
  </si>
  <si>
    <t xml:space="preserve">Mezcla Cardenal x 1 kg.</t>
  </si>
  <si>
    <t xml:space="preserve">MAPU PERRO ADULTO</t>
  </si>
  <si>
    <t xml:space="preserve">Mezcla Aves x 30 kg.</t>
  </si>
  <si>
    <t xml:space="preserve">Mezcla Aves x 10 kg.</t>
  </si>
  <si>
    <t xml:space="preserve">Mezcla Aves x 1 kg.</t>
  </si>
  <si>
    <t xml:space="preserve">MAPU PERRO CACHORRO</t>
  </si>
  <si>
    <t xml:space="preserve">Girasol Chico x 30 kg.</t>
  </si>
  <si>
    <t xml:space="preserve">Girasol Confitero x 25 kg.</t>
  </si>
  <si>
    <t xml:space="preserve">DOCTOR PERRO</t>
  </si>
  <si>
    <t xml:space="preserve">UPPER GATO</t>
  </si>
  <si>
    <t xml:space="preserve">Girasol Confitero x 1 kg.</t>
  </si>
  <si>
    <t xml:space="preserve">UPPER CRIADORES</t>
  </si>
  <si>
    <t xml:space="preserve">Girasol Chico x 1 kg.</t>
  </si>
  <si>
    <t xml:space="preserve">REY CAN CARNE</t>
  </si>
  <si>
    <t xml:space="preserve">Girasol Chico x 10 kg.</t>
  </si>
  <si>
    <t xml:space="preserve">MASTER URINARY</t>
  </si>
  <si>
    <t xml:space="preserve">Alpiste x 5 x 500 grs.</t>
  </si>
  <si>
    <t xml:space="preserve">MASTER STERILIZE</t>
  </si>
  <si>
    <t xml:space="preserve">Girasol Confitero x 5 x 500 grs.</t>
  </si>
  <si>
    <t xml:space="preserve">SUPLEMENTOS MASCOTAS</t>
  </si>
  <si>
    <t xml:space="preserve">ARROZ 1/2 GRANO</t>
  </si>
  <si>
    <t xml:space="preserve">Maiz Pisingallo x 1 kg.</t>
  </si>
  <si>
    <t xml:space="preserve">ARROZ ENTERO</t>
  </si>
  <si>
    <t xml:space="preserve">Colza x 1 kg.</t>
  </si>
  <si>
    <t xml:space="preserve">ARROZ SABORIZADO HFM</t>
  </si>
  <si>
    <t xml:space="preserve">Avena x 1 kg.</t>
  </si>
  <si>
    <t xml:space="preserve">ARROZ C / VITAMINA LUMPY CARNE</t>
  </si>
  <si>
    <t xml:space="preserve">ARROZ C/ VITAMINA LUMPY TRADICIONAL</t>
  </si>
  <si>
    <t xml:space="preserve">Mezcla Hamster Ibis x 1 kg.</t>
  </si>
  <si>
    <t xml:space="preserve">ARROZ C / VITAMINA IBIS POLLO</t>
  </si>
  <si>
    <t xml:space="preserve">Moha Amarilla x 1 kg.</t>
  </si>
  <si>
    <t xml:space="preserve">Abizin x 1 kg.</t>
  </si>
  <si>
    <t xml:space="preserve">ARROZ C / VITAMINA IBIS CARNE</t>
  </si>
  <si>
    <t xml:space="preserve">Lino x 1 kg.</t>
  </si>
  <si>
    <t xml:space="preserve">Conchilla x 1 kg.</t>
  </si>
  <si>
    <t xml:space="preserve">GUISOTE LUMPY</t>
  </si>
  <si>
    <t xml:space="preserve">PUCHERITO BASE</t>
  </si>
  <si>
    <t xml:space="preserve">Carbon Bolsa Chica</t>
  </si>
  <si>
    <t xml:space="preserve">Carbon Bolsa Mediana</t>
  </si>
  <si>
    <t xml:space="preserve">ARROZ FACHITA</t>
  </si>
  <si>
    <t xml:space="preserve">Leña Quebracho x 10 kg.</t>
  </si>
  <si>
    <t xml:space="preserve">HARINA DE MAIZ</t>
  </si>
  <si>
    <t xml:space="preserve">Leña Quebracho Granel x 100 kg.</t>
  </si>
  <si>
    <t xml:space="preserve">ACCESORIOS PARAMASCOTAS</t>
  </si>
  <si>
    <t xml:space="preserve">Leña Espinillo x 10 kg.</t>
  </si>
  <si>
    <t xml:space="preserve">PIEDRAS SILICAS</t>
  </si>
  <si>
    <t xml:space="preserve">3,8 LT</t>
  </si>
  <si>
    <t xml:space="preserve">Leña Comun x 10 kg.</t>
  </si>
  <si>
    <t xml:space="preserve">2 LT</t>
  </si>
  <si>
    <t xml:space="preserve">Leña Fina x 1 kg.</t>
  </si>
  <si>
    <t xml:space="preserve">PIEDRAS SILICAS FRAGANCIAS</t>
  </si>
  <si>
    <t xml:space="preserve">Eucalipto Bolsa x 10 kg.</t>
  </si>
  <si>
    <t xml:space="preserve">PIERDAS SANITARIAS</t>
  </si>
  <si>
    <t xml:space="preserve">Fardo de Alfalfa</t>
  </si>
  <si>
    <t xml:space="preserve">PIEDRAS POPPY PET</t>
  </si>
  <si>
    <t xml:space="preserve">X 15</t>
  </si>
  <si>
    <t xml:space="preserve">Fardo de Paja Trigo</t>
  </si>
  <si>
    <t xml:space="preserve">PIEDRAS THE BETS</t>
  </si>
  <si>
    <t xml:space="preserve">10 X 1,8</t>
  </si>
  <si>
    <t xml:space="preserve">Viruta Mezcla</t>
  </si>
  <si>
    <t xml:space="preserve">X 1,8</t>
  </si>
  <si>
    <t xml:space="preserve">Viruta Hamster x 10 u.</t>
  </si>
  <si>
    <t xml:space="preserve">Alfalfa Mascotas x 6 u.</t>
  </si>
  <si>
    <t xml:space="preserve">PIEDRAS STONECAT</t>
  </si>
  <si>
    <t xml:space="preserve">Trampera Grande</t>
  </si>
  <si>
    <t xml:space="preserve">Jaulin Madera</t>
  </si>
  <si>
    <t xml:space="preserve">PIEDRAS ECOKTAZ</t>
  </si>
  <si>
    <t xml:space="preserve">6 L</t>
  </si>
  <si>
    <t xml:space="preserve">Jaulin c/ Trampera Madera</t>
  </si>
  <si>
    <t xml:space="preserve">3 L</t>
  </si>
  <si>
    <t xml:space="preserve">Trampera Jilguero Madera</t>
  </si>
  <si>
    <t xml:space="preserve">PIEDRAS SANITARIAS POOPY</t>
  </si>
  <si>
    <t xml:space="preserve">Jaulin Madera Clavado Techo Simple</t>
  </si>
  <si>
    <t xml:space="preserve">PIEDRAS GOLDEN PREMIUM</t>
  </si>
  <si>
    <t xml:space="preserve">Jaulin c/ Trampera Madera Clavado</t>
  </si>
  <si>
    <t xml:space="preserve">Trampera Cardenal Madera</t>
  </si>
  <si>
    <t xml:space="preserve">PIEDRAS GOLDEN PERFUMADAS</t>
  </si>
  <si>
    <t xml:space="preserve">Jaulin c/ 2 Trampera Chica</t>
  </si>
  <si>
    <t xml:space="preserve">Jaulin c/ 2 Trampera Grandes</t>
  </si>
  <si>
    <t xml:space="preserve">Jaula Madera Redonda N° 2</t>
  </si>
  <si>
    <t xml:space="preserve">PIEDRAS GOLDEN CRIADORES</t>
  </si>
  <si>
    <t xml:space="preserve">Jaula Madera Redonda Grande</t>
  </si>
  <si>
    <t xml:space="preserve">PAÑOS HIGIENICOS 80CM X 60 CM</t>
  </si>
  <si>
    <t xml:space="preserve">Jaula Madera Chalet N °1</t>
  </si>
  <si>
    <t xml:space="preserve">LATAS GOLDEN GRAIN CARNE</t>
  </si>
  <si>
    <t xml:space="preserve">Jaula Madera Chalet N ° 2</t>
  </si>
  <si>
    <t xml:space="preserve">LATAS GOLDEN GRAIN SARDINA</t>
  </si>
  <si>
    <t xml:space="preserve">Jaula Madera Chalet Grande</t>
  </si>
  <si>
    <t xml:space="preserve">TIDY CAT PIEDRAS</t>
  </si>
  <si>
    <t xml:space="preserve">Jaula Madera Cardenal</t>
  </si>
  <si>
    <t xml:space="preserve">Pega al Agua 2 60 grs.</t>
  </si>
  <si>
    <t xml:space="preserve">BOYERO 220 V 5 KM</t>
  </si>
  <si>
    <t xml:space="preserve">Jaula Rectangular N° 1</t>
  </si>
  <si>
    <t xml:space="preserve">PAÑALES PERROS 7 X 58 CM X 61 CM</t>
  </si>
  <si>
    <t xml:space="preserve">Jaula Rectangular N° 2</t>
  </si>
  <si>
    <t xml:space="preserve">GOLOSINAS PALITOS</t>
  </si>
  <si>
    <t xml:space="preserve">Jaula Rectangular N° 3 48 cm.</t>
  </si>
  <si>
    <t xml:space="preserve">200 U</t>
  </si>
  <si>
    <t xml:space="preserve">Jaula Rectangular N° 4</t>
  </si>
  <si>
    <t xml:space="preserve">OREJAS VACAS MED</t>
  </si>
  <si>
    <t xml:space="preserve">1 unidad</t>
  </si>
  <si>
    <t xml:space="preserve">Jaula Rectangular N° 5</t>
  </si>
  <si>
    <t xml:space="preserve">KIT SANITARIO N*1</t>
  </si>
  <si>
    <t xml:space="preserve">Jaula Chalet 2 Colores Economica</t>
  </si>
  <si>
    <t xml:space="preserve">HUESO CON BOLSA ECO</t>
  </si>
  <si>
    <t xml:space="preserve">Jaula Cria de Canarios 4 Comederos</t>
  </si>
  <si>
    <t xml:space="preserve">HUESO CON BOLSA P/RE</t>
  </si>
  <si>
    <t xml:space="preserve">Jaula Cria de Canarios 6 Comederos</t>
  </si>
  <si>
    <t xml:space="preserve">CHIFLE PELOTA-OSI</t>
  </si>
  <si>
    <t xml:space="preserve">Jaula Chalet Canarios Plasticas N°1</t>
  </si>
  <si>
    <t xml:space="preserve">CARTEL CUIDADO CON EL PERRO</t>
  </si>
  <si>
    <t xml:space="preserve">Jaula Imperial Grande</t>
  </si>
  <si>
    <t xml:space="preserve">HUESOS 3 / 4</t>
  </si>
  <si>
    <t xml:space="preserve">Jaula Chalet Canarios Plasticas N°3</t>
  </si>
  <si>
    <t xml:space="preserve">HUESOS 4 / 5</t>
  </si>
  <si>
    <t xml:space="preserve">Jaula Redonda Canarios Plasticas N° 1</t>
  </si>
  <si>
    <t xml:space="preserve">HUESOS 5 /6</t>
  </si>
  <si>
    <t xml:space="preserve">Jaula Redonda Canarios Plasticas N° 2</t>
  </si>
  <si>
    <t xml:space="preserve">HUESOS 8 / 9</t>
  </si>
  <si>
    <t xml:space="preserve">Jaula Redonda Canarios Plasticas N° 3</t>
  </si>
  <si>
    <t xml:space="preserve">HUESOS 9 /10</t>
  </si>
  <si>
    <t xml:space="preserve">Jaula Hamster Baul N° 1</t>
  </si>
  <si>
    <t xml:space="preserve">GRISINES GRANDES</t>
  </si>
  <si>
    <t xml:space="preserve">4 Unidades</t>
  </si>
  <si>
    <t xml:space="preserve">Jaula Hamster de Alambre c/ Base Plastica</t>
  </si>
  <si>
    <t xml:space="preserve">PALAS SANITARIAS</t>
  </si>
  <si>
    <t xml:space="preserve">Jaula Hamster H 157</t>
  </si>
  <si>
    <t xml:space="preserve">K- NICK SNACK CAJA</t>
  </si>
  <si>
    <t xml:space="preserve">12 UNIDADES</t>
  </si>
  <si>
    <t xml:space="preserve">Jaula Hamster Plastica c/ Pisa y Ruedas</t>
  </si>
  <si>
    <t xml:space="preserve">K- NICK SNACK UNIDAD</t>
  </si>
  <si>
    <t xml:space="preserve">50 GRS</t>
  </si>
  <si>
    <t xml:space="preserve">Jaula Hamster x 69 x 45 x 36 cm.</t>
  </si>
  <si>
    <t xml:space="preserve">JUGUETE PERRO VARIOS</t>
  </si>
  <si>
    <t xml:space="preserve">Jaula Cobayo 85 x 49 x 38 cm. N° 3</t>
  </si>
  <si>
    <t xml:space="preserve">JUGUETE GATO VARIOS</t>
  </si>
  <si>
    <t xml:space="preserve">Jaula Cobayo 69 x 45 x 36 cm. N° 2</t>
  </si>
  <si>
    <t xml:space="preserve">JUGUETE SOGA VARIOS</t>
  </si>
  <si>
    <t xml:space="preserve">Jaula Cobayo 60 x 35 x 30 cm. N° 1</t>
  </si>
  <si>
    <t xml:space="preserve">PELOTA GRANDE MACIZA</t>
  </si>
  <si>
    <t xml:space="preserve">Jaula Hamster Plastica N°370 x 290 x 460</t>
  </si>
  <si>
    <t xml:space="preserve">RASCADOR CARTON LAT</t>
  </si>
  <si>
    <t xml:space="preserve">Jaula Imperial Chica</t>
  </si>
  <si>
    <t xml:space="preserve">1280 MIL COLOR ROJO 5 KG 26000.00</t>
  </si>
  <si>
    <t xml:space="preserve">Jaula Importada Mediana</t>
  </si>
  <si>
    <t xml:space="preserve">1278 MIL COLOR AMAR 5 KG 19500.00</t>
  </si>
  <si>
    <t xml:space="preserve">Jaula Importada Gigante</t>
  </si>
  <si>
    <t xml:space="preserve">Hamstera de Vidrio c/ Rueda</t>
  </si>
  <si>
    <t xml:space="preserve">Jaula de Loro Alambre Galvanizada N° 1</t>
  </si>
  <si>
    <t xml:space="preserve">Jaula de Loro Alambre Comun N° 1</t>
  </si>
  <si>
    <t xml:space="preserve">Jaula de Loro Trebol</t>
  </si>
  <si>
    <t xml:space="preserve">Jaula Loro Gigante</t>
  </si>
  <si>
    <t xml:space="preserve">Jaula Bengali Grande</t>
  </si>
  <si>
    <t xml:space="preserve">ALIMENTOS BALANCEADOS GANAVE</t>
  </si>
  <si>
    <t xml:space="preserve">Jaula Bengali Chica</t>
  </si>
  <si>
    <t xml:space="preserve">15-12-2023</t>
  </si>
  <si>
    <t xml:space="preserve">Jaula de Conejos Economica</t>
  </si>
  <si>
    <t xml:space="preserve">INICIADOR</t>
  </si>
  <si>
    <t xml:space="preserve">Jaula de Codorniz</t>
  </si>
  <si>
    <t xml:space="preserve">PONEDORA ALTO RENDIMIENTO GANAVE</t>
  </si>
  <si>
    <t xml:space="preserve">Jaula Voladora 3 Divisiones</t>
  </si>
  <si>
    <t xml:space="preserve">PAJARO PELLET</t>
  </si>
  <si>
    <t xml:space="preserve">Jaula Voladora de 50 cm. Galvanizada</t>
  </si>
  <si>
    <t xml:space="preserve">CONEJO CARNE GANAVE</t>
  </si>
  <si>
    <t xml:space="preserve">Jaula Octogonal</t>
  </si>
  <si>
    <t xml:space="preserve">CONCHILLA</t>
  </si>
  <si>
    <t xml:space="preserve">Jaula Charrua</t>
  </si>
  <si>
    <t xml:space="preserve">EQUINO MAGNA</t>
  </si>
  <si>
    <t xml:space="preserve">Jaula Capilla</t>
  </si>
  <si>
    <t xml:space="preserve">CANARIO MULTICOLOR</t>
  </si>
  <si>
    <t xml:space="preserve">Jaula Rancho N° 1</t>
  </si>
  <si>
    <t xml:space="preserve">TRUCHA 3 MM</t>
  </si>
  <si>
    <t xml:space="preserve">Jaula Rancho N° 3</t>
  </si>
  <si>
    <t xml:space="preserve">1308 RECRIA GANAVE</t>
  </si>
  <si>
    <t xml:space="preserve">Jaula Rancho N° 4</t>
  </si>
  <si>
    <t xml:space="preserve">1310 CONEJO DOMESTICO</t>
  </si>
  <si>
    <t xml:space="preserve">Jaula Rancho N° 5</t>
  </si>
  <si>
    <t xml:space="preserve">1350 TILAPIA 5M</t>
  </si>
  <si>
    <t xml:space="preserve">Jaula Rancho N ° 6</t>
  </si>
  <si>
    <t xml:space="preserve">1345 FLAMENCO</t>
  </si>
  <si>
    <t xml:space="preserve">Transportadora / Gato N° 0 x 24 cm.</t>
  </si>
  <si>
    <t xml:space="preserve">1324 CUBOS DE ALFA RABBIT</t>
  </si>
  <si>
    <t xml:space="preserve">Transportadora / Gato N° 1 x 26 cm.</t>
  </si>
  <si>
    <t xml:space="preserve">ALIMENTOS BALANCEADOS LAPALMERA</t>
  </si>
  <si>
    <t xml:space="preserve">Transportadora / Gato N° 2 x 33 cm.</t>
  </si>
  <si>
    <t xml:space="preserve">Transportadora / Gato N° 3 x 40 cm.</t>
  </si>
  <si>
    <t xml:space="preserve">Nidos de Cotorra Doble</t>
  </si>
  <si>
    <t xml:space="preserve">CONEJO DOMESTICO</t>
  </si>
  <si>
    <t xml:space="preserve">Nidos de Diamante</t>
  </si>
  <si>
    <t xml:space="preserve">PONEDORA</t>
  </si>
  <si>
    <t xml:space="preserve">Nido de Alambre Interior Para Canarios</t>
  </si>
  <si>
    <t xml:space="preserve">ENGORDE</t>
  </si>
  <si>
    <t xml:space="preserve">Nido de Alambre Exterior Para Canarios</t>
  </si>
  <si>
    <t xml:space="preserve">BEBE</t>
  </si>
  <si>
    <t xml:space="preserve">Cubre Nido Tejido Para Canarios</t>
  </si>
  <si>
    <t xml:space="preserve">PERRO PALMERA</t>
  </si>
  <si>
    <t xml:space="preserve">Transportadora N°1 Cargo Maximo x 49 cm.</t>
  </si>
  <si>
    <t xml:space="preserve">CONEJO CARNE - MADRE</t>
  </si>
  <si>
    <t xml:space="preserve">Bebedero Pajaro Exter 90 cc.</t>
  </si>
  <si>
    <t xml:space="preserve">PONEDORA A.R</t>
  </si>
  <si>
    <t xml:space="preserve">Bebedero Pajaro Exter 70 cc.</t>
  </si>
  <si>
    <t xml:space="preserve">Bebedero Pajaro Esquinero Galvan</t>
  </si>
  <si>
    <t xml:space="preserve">MEZCLA GALLINA LUMPY</t>
  </si>
  <si>
    <t xml:space="preserve">Trampera Rata Alambre Redonda</t>
  </si>
  <si>
    <t xml:space="preserve">MAIZ ENTERO</t>
  </si>
  <si>
    <t xml:space="preserve">Trampera Rata Alambre Cuadrada</t>
  </si>
  <si>
    <t xml:space="preserve">MAIS ENTERO</t>
  </si>
  <si>
    <t xml:space="preserve">Trampera Laucha Alambre Redonda</t>
  </si>
  <si>
    <t xml:space="preserve">MEZCLA DE GALLINA ESPECIAL SILO VERDE</t>
  </si>
  <si>
    <t xml:space="preserve">Trampera Laucha Alambre Cuadrada</t>
  </si>
  <si>
    <t xml:space="preserve">MAIZ QUEBRADA FINO SILO VERDE</t>
  </si>
  <si>
    <t xml:space="preserve">Trampera Laucha Madera (Huron)</t>
  </si>
  <si>
    <t xml:space="preserve">MAIZ QUEBRADO GRUESO SILO VERDE</t>
  </si>
  <si>
    <t xml:space="preserve">Trampera Rata Madera (Huron)</t>
  </si>
  <si>
    <t xml:space="preserve">AVENA</t>
  </si>
  <si>
    <t xml:space="preserve">Trampera Comadreja Cuadrada</t>
  </si>
  <si>
    <t xml:space="preserve">CEBADA</t>
  </si>
  <si>
    <t xml:space="preserve">Rueda Hamster de Alambre</t>
  </si>
  <si>
    <t xml:space="preserve">MEZCLA EQUINO DOMESTICA</t>
  </si>
  <si>
    <t xml:space="preserve">Rueda Hamster Plastica</t>
  </si>
  <si>
    <t xml:space="preserve">MEZCLA DE EQUINO PROFECIONAL</t>
  </si>
  <si>
    <t xml:space="preserve">Casitas p/ Hamster Plasticas</t>
  </si>
  <si>
    <t xml:space="preserve">RABACILLO</t>
  </si>
  <si>
    <t xml:space="preserve">Bebedero Pajaro Exterior x 70 cc.</t>
  </si>
  <si>
    <t xml:space="preserve">SEMETIN</t>
  </si>
  <si>
    <t xml:space="preserve">Bebedero Pajaro Exterior x 90 cc.</t>
  </si>
  <si>
    <t xml:space="preserve">Bebedero Coballo x 500 cc.</t>
  </si>
  <si>
    <t xml:space="preserve">MIJO</t>
  </si>
  <si>
    <t xml:space="preserve">Bebedero Coballo x 250 cc.</t>
  </si>
  <si>
    <t xml:space="preserve">Bebedero Colibri</t>
  </si>
  <si>
    <t xml:space="preserve">Bebedero Colibri Elpe</t>
  </si>
  <si>
    <t xml:space="preserve">Bebedero Hamster Pico x 125 cc.</t>
  </si>
  <si>
    <t xml:space="preserve">Bebedero Coballo x 800 cc.</t>
  </si>
  <si>
    <t xml:space="preserve">MIJO CON VITAMINAS</t>
  </si>
  <si>
    <t xml:space="preserve">Bebedero Hamster Pico x 80 cc.</t>
  </si>
  <si>
    <t xml:space="preserve">MIJO CON VITAMINAS MASTIN</t>
  </si>
  <si>
    <t xml:space="preserve">Tolvas Galvanizadas de Aves 1 kg.</t>
  </si>
  <si>
    <t xml:space="preserve">MJO C/VITAMINAS IBIS X 750 GRS</t>
  </si>
  <si>
    <t xml:space="preserve">Tolvas Galvanizadas de Aves 4 kg.</t>
  </si>
  <si>
    <t xml:space="preserve">ALPISTE</t>
  </si>
  <si>
    <t xml:space="preserve">Tolvas Plasticas de Aves</t>
  </si>
  <si>
    <t xml:space="preserve">Tolvas Conejo Chicas</t>
  </si>
  <si>
    <t xml:space="preserve">Tolvas Conejo Grandes</t>
  </si>
  <si>
    <t xml:space="preserve">Tolvas Aves 1 kg.</t>
  </si>
  <si>
    <t xml:space="preserve">ALPISTE C/VITAMINAS IBIS</t>
  </si>
  <si>
    <t xml:space="preserve">Tolvas Aves 4 kg.</t>
  </si>
  <si>
    <t xml:space="preserve">ALPISTE C/VITAMINAS</t>
  </si>
  <si>
    <t xml:space="preserve">Bebedero Plastico de Aves</t>
  </si>
  <si>
    <t xml:space="preserve">ALPISTE CON VITAMINAS IBIS</t>
  </si>
  <si>
    <t xml:space="preserve">Regaderas Galvanizadas Redonda 10 lts</t>
  </si>
  <si>
    <t xml:space="preserve">MEZCLA DE CANARIOS CON VITAMINAS</t>
  </si>
  <si>
    <t xml:space="preserve">Regaderas Galvanizadas Ovalada 10 lts</t>
  </si>
  <si>
    <t xml:space="preserve">MEZCLA DE CANARIOS CON VITAMINAS IBIS</t>
  </si>
  <si>
    <t xml:space="preserve">Regaderas Galvanizadas Chicas</t>
  </si>
  <si>
    <t xml:space="preserve">Regaderas Plasticas 5 lts</t>
  </si>
  <si>
    <t xml:space="preserve">Regaderas Plasticas 10 lts</t>
  </si>
  <si>
    <t xml:space="preserve">Flor de Regadera</t>
  </si>
  <si>
    <t xml:space="preserve">MEZCLA DE CARDENAL</t>
  </si>
  <si>
    <t xml:space="preserve">Comedero Plastico</t>
  </si>
  <si>
    <t xml:space="preserve">Pulverizador Economico x 1 lts Geltek</t>
  </si>
  <si>
    <t xml:space="preserve">Pulverizador Giber x 5 lts</t>
  </si>
  <si>
    <t xml:space="preserve">Pulverizador Giber x 7 lts</t>
  </si>
  <si>
    <t xml:space="preserve">MEZCLA DE PAJAROS</t>
  </si>
  <si>
    <t xml:space="preserve">Pulverizador Giber x 16 lts</t>
  </si>
  <si>
    <t xml:space="preserve">Pulverizador Giber x 20 lts</t>
  </si>
  <si>
    <t xml:space="preserve">Pulverizador Giber x 1,5 lts</t>
  </si>
  <si>
    <t xml:space="preserve">MEZCLA LORO</t>
  </si>
  <si>
    <t xml:space="preserve">Manija Giber H5 / H7 / H9</t>
  </si>
  <si>
    <t xml:space="preserve">Kit Respuestos Para Pulverizador x 1,5 lts</t>
  </si>
  <si>
    <t xml:space="preserve">GIRASOL CONFITERO</t>
  </si>
  <si>
    <t xml:space="preserve">Kit Respuestos Para Pulverizador H5 / 7 / 9 lts</t>
  </si>
  <si>
    <t xml:space="preserve">Literas Plasticas N° 1</t>
  </si>
  <si>
    <t xml:space="preserve">Literas Plasticas N° 2</t>
  </si>
  <si>
    <t xml:space="preserve">Comederos Plasticos Gato N° 0</t>
  </si>
  <si>
    <t xml:space="preserve">GIRASOL CHICO</t>
  </si>
  <si>
    <t xml:space="preserve">Comederos Plasticos Gato N° 1</t>
  </si>
  <si>
    <t xml:space="preserve">Comederos Plasticos Oreja Gato</t>
  </si>
  <si>
    <t xml:space="preserve">ALPISTE ( PAQUETE )</t>
  </si>
  <si>
    <t xml:space="preserve">Comederos Plasticos</t>
  </si>
  <si>
    <t xml:space="preserve">GIRASOL CONFITERI (PAQUETE)</t>
  </si>
  <si>
    <t xml:space="preserve">Comedero Come Lento Porta</t>
  </si>
  <si>
    <t xml:space="preserve">MAIZ PISCINGALLO</t>
  </si>
  <si>
    <t xml:space="preserve">Comedero Mini Doble</t>
  </si>
  <si>
    <t xml:space="preserve">COLZA</t>
  </si>
  <si>
    <t xml:space="preserve">Comedero Acero Inoxidable N° 1</t>
  </si>
  <si>
    <t xml:space="preserve">AVENA PELADA</t>
  </si>
  <si>
    <t xml:space="preserve">Comedero Acero Inoxidable N° 2</t>
  </si>
  <si>
    <t xml:space="preserve">MEZCLA DE HAMSTER IBIS</t>
  </si>
  <si>
    <t xml:space="preserve">Comedero Acero Inoxidable N° 3</t>
  </si>
  <si>
    <t xml:space="preserve">Comedero Acero Inoxidable N° 4</t>
  </si>
  <si>
    <t xml:space="preserve">MOHA AMARILLA</t>
  </si>
  <si>
    <t xml:space="preserve">Comedero Acero Inoxidable N° 5</t>
  </si>
  <si>
    <t xml:space="preserve">ABIZIN</t>
  </si>
  <si>
    <t xml:space="preserve">Comedero Galvanico Conejos 1 Boca</t>
  </si>
  <si>
    <t xml:space="preserve">LINO</t>
  </si>
  <si>
    <t xml:space="preserve">Comedero Galvanico 2 Hojales</t>
  </si>
  <si>
    <t xml:space="preserve">Comedero Galvanico 3 Hojales</t>
  </si>
  <si>
    <t xml:space="preserve">Comedero Galvanico 4 Hojales</t>
  </si>
  <si>
    <t xml:space="preserve">Comedero Galvanico 5 Hojales</t>
  </si>
  <si>
    <t xml:space="preserve">Comedero Galvanico Conejos Conjunto de 6</t>
  </si>
  <si>
    <t xml:space="preserve">Comedero Galvanico 12 Hojales</t>
  </si>
  <si>
    <t xml:space="preserve">Comedero c/ Gancho N° 0</t>
  </si>
  <si>
    <t xml:space="preserve">Comedero c/ Gancho N° 1</t>
  </si>
  <si>
    <t xml:space="preserve">Comedero c/ Gancho N° 2</t>
  </si>
  <si>
    <t xml:space="preserve">Comedero c/ Gancho N° 3</t>
  </si>
  <si>
    <t xml:space="preserve">CARBON Y LEÑA</t>
  </si>
  <si>
    <t xml:space="preserve">Comedero c/ Gancho N° 4</t>
  </si>
  <si>
    <t xml:space="preserve">LE 17</t>
  </si>
  <si>
    <t xml:space="preserve">Comedero c/ Gancho N° 5</t>
  </si>
  <si>
    <t xml:space="preserve">CARBON BOLSA CHICA</t>
  </si>
  <si>
    <t xml:space="preserve">Bañera Pajaro N° 2</t>
  </si>
  <si>
    <t xml:space="preserve">CARBON BOLSA MEDIANA</t>
  </si>
  <si>
    <t xml:space="preserve">Bañera Pajaro N° 4</t>
  </si>
  <si>
    <t xml:space="preserve">BOLSA DE LEÑA QUEBRACHO</t>
  </si>
  <si>
    <t xml:space="preserve">Cuchas de Fibra N° 0 Gato</t>
  </si>
  <si>
    <t xml:space="preserve">LEÑA QUEBRACHO GRANEL</t>
  </si>
  <si>
    <t xml:space="preserve">Cuchas de Fibra N° 1 Pequines</t>
  </si>
  <si>
    <t xml:space="preserve">BOLSA DE LEÑA ESPINILLO</t>
  </si>
  <si>
    <t xml:space="preserve">Cuchas de Fibra N° 2 Cocker</t>
  </si>
  <si>
    <t xml:space="preserve">BOLSA DE LEÑA COMUN</t>
  </si>
  <si>
    <t xml:space="preserve">Cucha de Fibra N° 3 Siberiano</t>
  </si>
  <si>
    <t xml:space="preserve">PAQUETE LEÑA FINA</t>
  </si>
  <si>
    <t xml:space="preserve">Cucha de Fibra N° 4 Ovejero</t>
  </si>
  <si>
    <t xml:space="preserve">EUCALIPTO BOLSA</t>
  </si>
  <si>
    <t xml:space="preserve">10 KG</t>
  </si>
  <si>
    <t xml:space="preserve">Cucha de Fibra N° 5 Gran Danes</t>
  </si>
  <si>
    <t xml:space="preserve">FARDOS</t>
  </si>
  <si>
    <t xml:space="preserve">Cuchas Importada Iglu</t>
  </si>
  <si>
    <t xml:space="preserve">FA18</t>
  </si>
  <si>
    <t xml:space="preserve">Cuchas Importada Mediana (80 x 65 x 65)</t>
  </si>
  <si>
    <t xml:space="preserve">FARDO DE ALFALFA DE 1*</t>
  </si>
  <si>
    <t xml:space="preserve">Cuchas Importada Grande (98 x 75 x 70)</t>
  </si>
  <si>
    <t xml:space="preserve">FARDO DE PAJA DE TRIGO</t>
  </si>
  <si>
    <t xml:space="preserve">Geltek Jeringa Cucarachicida x 1,5 grs.</t>
  </si>
  <si>
    <t xml:space="preserve">VIRUTA GRANDE</t>
  </si>
  <si>
    <t xml:space="preserve">MARLO VIRUTA</t>
  </si>
  <si>
    <t xml:space="preserve">HENO Y ALFALFA</t>
  </si>
  <si>
    <t xml:space="preserve">ttr54</t>
  </si>
  <si>
    <t xml:space="preserve">Geltek Jeringa Cucarachicida x 35 grs.</t>
  </si>
  <si>
    <t xml:space="preserve">1807 VIRUTA PRENSADA P/HAMSTER 1 1495.00</t>
  </si>
  <si>
    <t xml:space="preserve">MENTARIA- ASCESORIOS</t>
  </si>
  <si>
    <t xml:space="preserve">Geltek Jeringa Hormiguicida x 40 grs.</t>
  </si>
  <si>
    <t xml:space="preserve">BOLSO DE TRANSPORTE MOISES</t>
  </si>
  <si>
    <t xml:space="preserve">Geltek Texturado Hormiguicida x 25 grs.</t>
  </si>
  <si>
    <t xml:space="preserve">BOLSO DE TRANSPORTE ECONOMICO 40</t>
  </si>
  <si>
    <t xml:space="preserve">Geltek Texturado Hormiguicida x 100 grs.</t>
  </si>
  <si>
    <t xml:space="preserve">BOLSO MOISES ELEGANTE</t>
  </si>
  <si>
    <t xml:space="preserve">Geltek Texturado Hormiguicida x 250 grs.</t>
  </si>
  <si>
    <t xml:space="preserve">COLCHONETA LONA N * 1</t>
  </si>
  <si>
    <t xml:space="preserve">Geltek Texturado Hormiguicida x 2 kg.</t>
  </si>
  <si>
    <t xml:space="preserve">COLCHONETA LONA N * 2</t>
  </si>
  <si>
    <t xml:space="preserve">Geltek Insecticida Sobre x 15 cc.</t>
  </si>
  <si>
    <t xml:space="preserve">COLCHONETA LONA N * 3</t>
  </si>
  <si>
    <t xml:space="preserve">Geltek Bloque Parafinico Rodenticida x 12 Bloques x 10 grs.</t>
  </si>
  <si>
    <t xml:space="preserve">COLCHONETA LONA N * 4</t>
  </si>
  <si>
    <t xml:space="preserve">COLCHONETA LONA N * 5</t>
  </si>
  <si>
    <t xml:space="preserve">Geltek Fogger x 440 cc.</t>
  </si>
  <si>
    <t xml:space="preserve">IGLU N * 1 40X40</t>
  </si>
  <si>
    <t xml:space="preserve">IGLU N * 2 50X50</t>
  </si>
  <si>
    <t xml:space="preserve">MOISES PLASTICO N * 2</t>
  </si>
  <si>
    <t xml:space="preserve">50 CM</t>
  </si>
  <si>
    <t xml:space="preserve">MOISES REDONDO N * 3</t>
  </si>
  <si>
    <t xml:space="preserve">Hortal Liquido x 500 cc.</t>
  </si>
  <si>
    <t xml:space="preserve">MOISES ECONOMICO N * 1</t>
  </si>
  <si>
    <t xml:space="preserve">Hortal Liquido x 1000 cc.</t>
  </si>
  <si>
    <t xml:space="preserve">MOISES ECONOMICO N * 2</t>
  </si>
  <si>
    <t xml:space="preserve">Hortal Polvo x 100 grs.</t>
  </si>
  <si>
    <t xml:space="preserve">MOISES ECONOMICO N * 3</t>
  </si>
  <si>
    <t xml:space="preserve">MOISES ESQUINERO</t>
  </si>
  <si>
    <t xml:space="preserve">MOISES PLASTICO C/AL</t>
  </si>
  <si>
    <t xml:space="preserve">MOISES CUBO 50 X 50</t>
  </si>
  <si>
    <t xml:space="preserve">MOISES REDONDO N*1</t>
  </si>
  <si>
    <t xml:space="preserve">Hortal Mirex x 1 kg.</t>
  </si>
  <si>
    <t xml:space="preserve">MOISES A LUNARES N * 4</t>
  </si>
  <si>
    <t xml:space="preserve">Hortal Cara Babo Cebo x 200</t>
  </si>
  <si>
    <t xml:space="preserve">MOISES A LUNARES N * 5</t>
  </si>
  <si>
    <t xml:space="preserve">Hortal Cara Babo Pellet x 200</t>
  </si>
  <si>
    <t xml:space="preserve">MOISES A LUNARES N * 6</t>
  </si>
  <si>
    <t xml:space="preserve">Hortal Hongos x 440 cc.</t>
  </si>
  <si>
    <t xml:space="preserve">MOISES PLASTICO C/ AL</t>
  </si>
  <si>
    <t xml:space="preserve">HormiTramp (Porta Mirex)</t>
  </si>
  <si>
    <t xml:space="preserve">MOISES RECTANGULAR N*1</t>
  </si>
  <si>
    <t xml:space="preserve">Barrera Anti Hormigas</t>
  </si>
  <si>
    <t xml:space="preserve">MOISES RECTANGULAR N*3</t>
  </si>
  <si>
    <t xml:space="preserve">Fluido Maschester x 350 cc.</t>
  </si>
  <si>
    <t xml:space="preserve">MOISES NIDO - BOLSO</t>
  </si>
  <si>
    <t xml:space="preserve">BOLSO NIDO</t>
  </si>
  <si>
    <t xml:space="preserve">Derribante Moscas y Mosquitos x 250 cc.</t>
  </si>
  <si>
    <t xml:space="preserve">MOISES RECTRACTIL</t>
  </si>
  <si>
    <t xml:space="preserve">Repelente de Mosquitos x 165 cc</t>
  </si>
  <si>
    <t xml:space="preserve">MOISES RECTO CORDERO</t>
  </si>
  <si>
    <t xml:space="preserve">Fluido Manchester x 4 lts</t>
  </si>
  <si>
    <t xml:space="preserve">MOISES REDONDO POLAR N*1</t>
  </si>
  <si>
    <t xml:space="preserve">Fluido x 500 cc.</t>
  </si>
  <si>
    <t xml:space="preserve">MOISES REDONDO POLAR</t>
  </si>
  <si>
    <t xml:space="preserve">Fluido x 1000 cc.</t>
  </si>
  <si>
    <t xml:space="preserve">COLCHONETA SOMIER 70X60</t>
  </si>
  <si>
    <t xml:space="preserve">Fluido x 1 lt.</t>
  </si>
  <si>
    <t xml:space="preserve">COLCHONETA ANTI LISA N *6</t>
  </si>
  <si>
    <t xml:space="preserve">Insecticida Aerosol Gorrion x 440 cc.</t>
  </si>
  <si>
    <t xml:space="preserve">COLCHONETA ANTI LISA N *4</t>
  </si>
  <si>
    <t xml:space="preserve">Insecticida Repelante Gorrion x 165 cc.</t>
  </si>
  <si>
    <t xml:space="preserve">COLCHONETA ALGODÓN N * 2</t>
  </si>
  <si>
    <t xml:space="preserve">COLCHONETA ALGODÓN N * 3</t>
  </si>
  <si>
    <t xml:space="preserve">COLCHONETA ALGODÓN N * 4</t>
  </si>
  <si>
    <t xml:space="preserve">Flitera</t>
  </si>
  <si>
    <t xml:space="preserve">COLCHONETA ESTAM N *4</t>
  </si>
  <si>
    <t xml:space="preserve">ALFROMBRAS POLAR N *3</t>
  </si>
  <si>
    <t xml:space="preserve">Raticida Ultra Plus</t>
  </si>
  <si>
    <t xml:space="preserve">RASCADOR CARTON HELI</t>
  </si>
  <si>
    <t xml:space="preserve">Raticida Ultra Plus x 1 kg.</t>
  </si>
  <si>
    <t xml:space="preserve">RASCADOR CARTON PESA</t>
  </si>
  <si>
    <t xml:space="preserve">Raticida Ultra Plus x 2,5 kg.</t>
  </si>
  <si>
    <t xml:space="preserve">CHIFLES VARIOS</t>
  </si>
  <si>
    <t xml:space="preserve">Panic Raticida x 100 grs.</t>
  </si>
  <si>
    <t xml:space="preserve">RUEDA COBAYO METAL 2</t>
  </si>
  <si>
    <t xml:space="preserve">Roetrap Adhesiva Laucha</t>
  </si>
  <si>
    <t xml:space="preserve">COMEDERO TOLVA</t>
  </si>
  <si>
    <t xml:space="preserve">1.5 LT</t>
  </si>
  <si>
    <t xml:space="preserve">Roetrap Adhesiva Rata</t>
  </si>
  <si>
    <t xml:space="preserve">BEBEDERO/COM</t>
  </si>
  <si>
    <t xml:space="preserve">Ultra Espirales x 4 u.</t>
  </si>
  <si>
    <t xml:space="preserve">BEBEDERO AUTOMATICO PERRO</t>
  </si>
  <si>
    <t xml:space="preserve">Tabletas P/Mosquitos x 12 u.</t>
  </si>
  <si>
    <t xml:space="preserve">BEBEDERO AUTOMATICO HEX</t>
  </si>
  <si>
    <t xml:space="preserve">Mosquitrap Aerosol x 440 cc.</t>
  </si>
  <si>
    <t xml:space="preserve">Kyzone Adhesivo Ratas x 2 u.</t>
  </si>
  <si>
    <t xml:space="preserve">SOGA CON 1 PELOTA MA</t>
  </si>
  <si>
    <t xml:space="preserve">Ultra Rata Pasta x 30 grs.</t>
  </si>
  <si>
    <t xml:space="preserve">SOGA CON 2 PELOTAS MA</t>
  </si>
  <si>
    <t xml:space="preserve">Ultra Vigilante Cucarachas x 6 grs.</t>
  </si>
  <si>
    <t xml:space="preserve">PELOTA DE GOMA N * 3 S</t>
  </si>
  <si>
    <t xml:space="preserve">Panic Raticida x 1 kg.</t>
  </si>
  <si>
    <t xml:space="preserve">PELOTA DE GOMA N * 2 S</t>
  </si>
  <si>
    <t xml:space="preserve">Trampera Laucha Plastica</t>
  </si>
  <si>
    <t xml:space="preserve">PELOTA DE GOMA N * 1 S</t>
  </si>
  <si>
    <t xml:space="preserve">Trampera Rata Plastica</t>
  </si>
  <si>
    <t xml:space="preserve">PELOTA CHICA MACIZA</t>
  </si>
  <si>
    <t xml:space="preserve">Cebadera Rata Alpha</t>
  </si>
  <si>
    <t xml:space="preserve">PELOTA MEDIANA MACIZA</t>
  </si>
  <si>
    <t xml:space="preserve">Rat Liquido x 1 lt.</t>
  </si>
  <si>
    <t xml:space="preserve">PELOTA GRANDE MACISA</t>
  </si>
  <si>
    <t xml:space="preserve">Matahor Glex Polvo x 250 grs.</t>
  </si>
  <si>
    <t xml:space="preserve">PELOTA SPORTING MEDIANA</t>
  </si>
  <si>
    <t xml:space="preserve">Bromadiolone Raticida Liquido x 1 lt.</t>
  </si>
  <si>
    <t xml:space="preserve">PELOTA SPORTING GRANDE</t>
  </si>
  <si>
    <t xml:space="preserve">Gleba Keeptrin x 450 cc.</t>
  </si>
  <si>
    <t xml:space="preserve">PELOTA TENIS</t>
  </si>
  <si>
    <t xml:space="preserve">3 UNI</t>
  </si>
  <si>
    <t xml:space="preserve">Gleba Keeptrin Derribante x 60 cc.</t>
  </si>
  <si>
    <t xml:space="preserve">ROPA POLAR N * 1</t>
  </si>
  <si>
    <t xml:space="preserve">25 CM</t>
  </si>
  <si>
    <t xml:space="preserve">Fertifox Hormona Enrai x 75 grs.</t>
  </si>
  <si>
    <t xml:space="preserve">ROPA POLAR N * 2 FANTASIA</t>
  </si>
  <si>
    <t xml:space="preserve">30 CM</t>
  </si>
  <si>
    <t xml:space="preserve">ROPA POLAR N * 3 FANTASIA</t>
  </si>
  <si>
    <t xml:space="preserve">35 CM</t>
  </si>
  <si>
    <t xml:space="preserve">ROPA POLAR N * 4 FANTASIA</t>
  </si>
  <si>
    <t xml:space="preserve">40 CM</t>
  </si>
  <si>
    <t xml:space="preserve">ROPA POLAR N * 5 FANTASIA</t>
  </si>
  <si>
    <t xml:space="preserve">45 CM</t>
  </si>
  <si>
    <t xml:space="preserve">Crop Max Insecticida x 1 lt</t>
  </si>
  <si>
    <t xml:space="preserve">ROPA POLAR N* 6 FANTASIA</t>
  </si>
  <si>
    <t xml:space="preserve">Ruster Derribante Insectos x 250 cc.</t>
  </si>
  <si>
    <t xml:space="preserve">ROPA POLAR N * 7 FANTASIA</t>
  </si>
  <si>
    <t xml:space="preserve">55 CM</t>
  </si>
  <si>
    <t xml:space="preserve">Lock CucaHormiga Aerosol x 400 cc.</t>
  </si>
  <si>
    <t xml:space="preserve">ROPA POLAR N * 8 FANTASIA</t>
  </si>
  <si>
    <t xml:space="preserve">60 CM</t>
  </si>
  <si>
    <t xml:space="preserve">ROPA POLAR N * 9 FANTASIA</t>
  </si>
  <si>
    <t xml:space="preserve">65 CM</t>
  </si>
  <si>
    <t xml:space="preserve">ROPA POLAR N * 10 FANTASIA</t>
  </si>
  <si>
    <t xml:space="preserve">70 CM</t>
  </si>
  <si>
    <t xml:space="preserve">ROPA POLAR N * 11 FANTASIA</t>
  </si>
  <si>
    <t xml:space="preserve">75 CM</t>
  </si>
  <si>
    <t xml:space="preserve">ROPA POLAR N * 12 FANTASIA</t>
  </si>
  <si>
    <t xml:space="preserve">80 CM</t>
  </si>
  <si>
    <t xml:space="preserve">1964 HIERBA GATERA 50 GRS 468.00</t>
  </si>
  <si>
    <t xml:space="preserve">1986 HIERBA GATERA 100 GRS 1560.00</t>
  </si>
  <si>
    <t xml:space="preserve">1973 ROPA ESTILO N * 1 2405.00</t>
  </si>
  <si>
    <t xml:space="preserve">1974 ROPA ESTILO N * 2 14315.00</t>
  </si>
  <si>
    <t xml:space="preserve">1987 ROPA ENTERITO 12350.00</t>
  </si>
  <si>
    <t xml:space="preserve">Ecthol Ambiental x 100 cc.</t>
  </si>
  <si>
    <t xml:space="preserve">Ecthol Ambiental x 1 lt</t>
  </si>
  <si>
    <t xml:space="preserve">J 20</t>
  </si>
  <si>
    <t xml:space="preserve">Antiparasitario Aves Ruminal x 100 grs.</t>
  </si>
  <si>
    <t xml:space="preserve">JAULIN CON TRAMPERA MAD</t>
  </si>
  <si>
    <t xml:space="preserve">Oxitietraciclina x 20 grs.</t>
  </si>
  <si>
    <t xml:space="preserve">TRAMPERA JILGUERO MADERA</t>
  </si>
  <si>
    <t xml:space="preserve">Ruminal Antiparasitario Interno x 50 grs.</t>
  </si>
  <si>
    <t xml:space="preserve">TRAMPERA GRANDE</t>
  </si>
  <si>
    <t xml:space="preserve">Ruminal Coccidiol x 100 grs.</t>
  </si>
  <si>
    <t xml:space="preserve">JAULIN MADERA</t>
  </si>
  <si>
    <t xml:space="preserve">Ruminal Replume x 100 grs.</t>
  </si>
  <si>
    <t xml:space="preserve">JAULA HAMSTER BAUL N*1</t>
  </si>
  <si>
    <t xml:space="preserve">Ruminal Antiparasitario Externo Aves x 100 grs.</t>
  </si>
  <si>
    <t xml:space="preserve">JAULA HAMSTER DE ALAMBRE CON BASE PLAST.</t>
  </si>
  <si>
    <t xml:space="preserve">JAULA HAMSTER H 157</t>
  </si>
  <si>
    <t xml:space="preserve">JAULA HAMSTER PLASTICA N * 2</t>
  </si>
  <si>
    <t xml:space="preserve">36 X 27 X 41</t>
  </si>
  <si>
    <t xml:space="preserve">Acondicionador Porta x 500 cc.</t>
  </si>
  <si>
    <t xml:space="preserve">JAULA HAMSTER</t>
  </si>
  <si>
    <t xml:space="preserve">36X27X41</t>
  </si>
  <si>
    <t xml:space="preserve">JAULA COBAYO N* 3</t>
  </si>
  <si>
    <t xml:space="preserve">85 / 49 / 38 CM</t>
  </si>
  <si>
    <t xml:space="preserve">Porta Lava en Seco x 200 grs.</t>
  </si>
  <si>
    <t xml:space="preserve">JAULA COBAYO N*2</t>
  </si>
  <si>
    <t xml:space="preserve">69 / 45 / 36 CM</t>
  </si>
  <si>
    <t xml:space="preserve">Porta Baño Espuma Seca x 250 cc.</t>
  </si>
  <si>
    <t xml:space="preserve">JAULA COBAYO N*1</t>
  </si>
  <si>
    <t xml:space="preserve">60 / 35 / 30 CM</t>
  </si>
  <si>
    <t xml:space="preserve">Shampoo Osspret x 5 lts.</t>
  </si>
  <si>
    <t xml:space="preserve">JAULA COBAJO R 0</t>
  </si>
  <si>
    <t xml:space="preserve">JAULA IMPORTADA MEDIANA</t>
  </si>
  <si>
    <t xml:space="preserve">Shampoo Osspret Cachorro Grande x 250 cc.</t>
  </si>
  <si>
    <t xml:space="preserve">JAULA IMPORTADA GIGANTE</t>
  </si>
  <si>
    <t xml:space="preserve">JAULA DE LORO</t>
  </si>
  <si>
    <t xml:space="preserve">105 X 60 X 40</t>
  </si>
  <si>
    <t xml:space="preserve">50 X 40 X 30</t>
  </si>
  <si>
    <t xml:space="preserve">80 X 53 X 45</t>
  </si>
  <si>
    <t xml:space="preserve">Kothrina x 15 cc.</t>
  </si>
  <si>
    <t xml:space="preserve">JAULA MINI PLASTICA</t>
  </si>
  <si>
    <t xml:space="preserve">Kothrina x 60 cc.</t>
  </si>
  <si>
    <t xml:space="preserve">JAULA CONEJO EPOXI</t>
  </si>
  <si>
    <t xml:space="preserve">65 X 30 X 30</t>
  </si>
  <si>
    <t xml:space="preserve">Kothrina x 1 lt.</t>
  </si>
  <si>
    <t xml:space="preserve">JAULA DE CONEJOS ECONOMICA</t>
  </si>
  <si>
    <t xml:space="preserve">Deltafog x 440 cc.</t>
  </si>
  <si>
    <t xml:space="preserve">JAULA CAPILLA</t>
  </si>
  <si>
    <t xml:space="preserve">JAULA RANCHO N*0</t>
  </si>
  <si>
    <t xml:space="preserve">JAULA RANCHO N*2</t>
  </si>
  <si>
    <t xml:space="preserve">JAULA RANCHO N*4</t>
  </si>
  <si>
    <t xml:space="preserve">A Otra Parte Spray x 1 lt</t>
  </si>
  <si>
    <t xml:space="preserve">JAULA RANCHO N*3</t>
  </si>
  <si>
    <t xml:space="preserve">Pet Clin x 500 cc.</t>
  </si>
  <si>
    <t xml:space="preserve">JAULA RANCHO N *1</t>
  </si>
  <si>
    <t xml:space="preserve">Verelimp Repelent x 1 lts</t>
  </si>
  <si>
    <t xml:space="preserve">JAULA CUADRADA N *5</t>
  </si>
  <si>
    <t xml:space="preserve">JAULA CUADRADA N *3</t>
  </si>
  <si>
    <t xml:space="preserve">JAULA CUADRADA N *2</t>
  </si>
  <si>
    <t xml:space="preserve">JAULA IMPERIAL GRANDE</t>
  </si>
  <si>
    <t xml:space="preserve">JAULA IMPERIAL CHICA</t>
  </si>
  <si>
    <t xml:space="preserve">Shulet Agua Fria x 2,2 kg.</t>
  </si>
  <si>
    <t xml:space="preserve">JAULA REDONDA DORADA</t>
  </si>
  <si>
    <t xml:space="preserve">JAULA REDONDA COLOR</t>
  </si>
  <si>
    <t xml:space="preserve">JAULA PLATEADA GRANDE</t>
  </si>
  <si>
    <t xml:space="preserve">Shulet Tropical N° 3 x 40 grs.</t>
  </si>
  <si>
    <t xml:space="preserve">JAULA IMPORTADA REDONDA</t>
  </si>
  <si>
    <t xml:space="preserve">Shulet Tropical N° 4 x 150 grs.</t>
  </si>
  <si>
    <t xml:space="preserve">MANOPLA OVALADA GOMA</t>
  </si>
  <si>
    <t xml:space="preserve">MANOPLA ALAMBRE PERRO</t>
  </si>
  <si>
    <t xml:space="preserve">TRANSPORTADORA GULLIVER 3</t>
  </si>
  <si>
    <t xml:space="preserve">61 x 40 x 38</t>
  </si>
  <si>
    <t xml:space="preserve">Shulet Peishe Car x 400 grs.</t>
  </si>
  <si>
    <t xml:space="preserve">TRANSPORTADORA PERRO / GATO N*3</t>
  </si>
  <si>
    <t xml:space="preserve">MAXIMO 40 cm</t>
  </si>
  <si>
    <t xml:space="preserve">Shulet Peishe Koi x 100 grs.</t>
  </si>
  <si>
    <t xml:space="preserve">TRANSPORTADORA GIPSY N*0</t>
  </si>
  <si>
    <t xml:space="preserve">Shulet Peishe Loi x 300 grs.</t>
  </si>
  <si>
    <t xml:space="preserve">TRANSPORTADORA GIPSY N*1</t>
  </si>
  <si>
    <t xml:space="preserve">Prodac Weemkend Food x 5 Tab</t>
  </si>
  <si>
    <t xml:space="preserve">NIDO DIAMANTE</t>
  </si>
  <si>
    <t xml:space="preserve">Prodac Medium Granulos x 100 cc.</t>
  </si>
  <si>
    <t xml:space="preserve">MOISES PLASTICO</t>
  </si>
  <si>
    <t xml:space="preserve">Prodac Coldw Granulos x 100 cc.</t>
  </si>
  <si>
    <t xml:space="preserve">TRANSPORTADORA N*1 CARGO MAXIMO</t>
  </si>
  <si>
    <t xml:space="preserve">55X35X35</t>
  </si>
  <si>
    <t xml:space="preserve">Prodac Pondsticks x 150 grs.</t>
  </si>
  <si>
    <t xml:space="preserve">PALITA SANITARIA</t>
  </si>
  <si>
    <t xml:space="preserve">Prodac Goldfish Escamas x 100</t>
  </si>
  <si>
    <t xml:space="preserve">MANOPLA OVALA GOMA</t>
  </si>
  <si>
    <t xml:space="preserve">Prodac Goldfish Escamas x 250</t>
  </si>
  <si>
    <t xml:space="preserve">CEPILLO CARDINA PLASTICO N*3</t>
  </si>
  <si>
    <t xml:space="preserve">Prodac Tropical x 100 cc.</t>
  </si>
  <si>
    <t xml:space="preserve">CEPILLO CARDINA PLASTICO N*2</t>
  </si>
  <si>
    <t xml:space="preserve">Prodac Tropical x 250 cc.</t>
  </si>
  <si>
    <t xml:space="preserve">CEPILLO CARDINA MANG / MAD N*1</t>
  </si>
  <si>
    <t xml:space="preserve">Vita Fish Koi x 520 grs.</t>
  </si>
  <si>
    <t xml:space="preserve">CEPILLO CARDINA MANG / MAD N*2</t>
  </si>
  <si>
    <t xml:space="preserve">Vita Fish Agua Fria Flote x 18 grs.</t>
  </si>
  <si>
    <t xml:space="preserve">CEPILLO CARDINA MANG / MAD N*3</t>
  </si>
  <si>
    <t xml:space="preserve">Vita Fish Agua Fria Flote x 100 grs.</t>
  </si>
  <si>
    <t xml:space="preserve">CEPILLO CARDINA MANG / MAD N *4</t>
  </si>
  <si>
    <t xml:space="preserve">Vita Fish Agua Fria Flote x 535 grs.</t>
  </si>
  <si>
    <t xml:space="preserve">Vita Fish Agua Fria x 1,8 kg.</t>
  </si>
  <si>
    <t xml:space="preserve">Vita Fish Agua Fria x 4 kg.</t>
  </si>
  <si>
    <t xml:space="preserve">Vita Fish Vacaciones 15 Dias</t>
  </si>
  <si>
    <t xml:space="preserve">Pecera 70 x 35 x 20</t>
  </si>
  <si>
    <t xml:space="preserve">Juego de Pecera x 4 u.</t>
  </si>
  <si>
    <t xml:space="preserve">Pecera 60 x 35 x 20</t>
  </si>
  <si>
    <t xml:space="preserve">Anticloro x 80 cc.</t>
  </si>
  <si>
    <t xml:space="preserve">J20</t>
  </si>
  <si>
    <t xml:space="preserve">Aireador 1000</t>
  </si>
  <si>
    <t xml:space="preserve">TRAMPERA RATA ALAMBRE REDONDA</t>
  </si>
  <si>
    <t xml:space="preserve">Aireador 2500</t>
  </si>
  <si>
    <t xml:space="preserve">TRAMPERA RATA ALAMBRE CUADRADA</t>
  </si>
  <si>
    <t xml:space="preserve">Aireador Atman At 702</t>
  </si>
  <si>
    <t xml:space="preserve">TRAMPERA LAUCHA ALAMBRE REDONDA</t>
  </si>
  <si>
    <t xml:space="preserve">Azul Metileno x 50 cc.</t>
  </si>
  <si>
    <t xml:space="preserve">TRAMPERA LAUCHA ALAMBRE CUADRADA</t>
  </si>
  <si>
    <t xml:space="preserve">Pecera 40 x 30 x 20</t>
  </si>
  <si>
    <t xml:space="preserve">TRAMPERA LAUCHA MADERA (HURON )</t>
  </si>
  <si>
    <t xml:space="preserve">Pecera 50 x 35 x 20</t>
  </si>
  <si>
    <t xml:space="preserve">TRAMPERA RATA MADERA ( HURON )</t>
  </si>
  <si>
    <t xml:space="preserve">Pecera Chica N° 1 x 22 x 11</t>
  </si>
  <si>
    <t xml:space="preserve">TRAMPERA COMADREJA CUADRADA</t>
  </si>
  <si>
    <t xml:space="preserve">Pecera Chica N° 2 x 28 x 15</t>
  </si>
  <si>
    <t xml:space="preserve">NIDO CANARIO C/CUBRE NIDO</t>
  </si>
  <si>
    <t xml:space="preserve">Pecera Chica N° 3 x 30 x 22</t>
  </si>
  <si>
    <t xml:space="preserve">NIDO CANARIO ALAMBRE EXTERIOR</t>
  </si>
  <si>
    <t xml:space="preserve">Pecera Chica N° 4 x 35 x 20</t>
  </si>
  <si>
    <t xml:space="preserve">NIDO CANARIO ALAMBRE INTERIOR</t>
  </si>
  <si>
    <t xml:space="preserve">Piedra de Colores Peces x 500 grs.</t>
  </si>
  <si>
    <t xml:space="preserve">PENICAS CAJA X 9 UNIDADES</t>
  </si>
  <si>
    <t xml:space="preserve">RUEDA HAMSTER DE ALAMBRE</t>
  </si>
  <si>
    <t xml:space="preserve">RUEDA HAMSTER PLASTICA N°1</t>
  </si>
  <si>
    <t xml:space="preserve">RUEDA HAMSTER PLASTICACON BASE N ° 2</t>
  </si>
  <si>
    <t xml:space="preserve">Mamboreta Bolita x 100 grs.</t>
  </si>
  <si>
    <t xml:space="preserve">BEBEDERO COBAYO</t>
  </si>
  <si>
    <t xml:space="preserve">500 ML</t>
  </si>
  <si>
    <t xml:space="preserve">250 ML</t>
  </si>
  <si>
    <t xml:space="preserve">Semillas de Flores Sobres</t>
  </si>
  <si>
    <t xml:space="preserve">BEBEDERO COLIBRI JS</t>
  </si>
  <si>
    <t xml:space="preserve">BEBEDERO DE COLIBRI ELPE</t>
  </si>
  <si>
    <t xml:space="preserve">BEBEDERO HAMSTER PICO X 125 ML</t>
  </si>
  <si>
    <t xml:space="preserve">Semillas de Cesped x 500 grs.</t>
  </si>
  <si>
    <t xml:space="preserve">800 ML</t>
  </si>
  <si>
    <t xml:space="preserve">Semilla Loro Prestige x 1 kg.</t>
  </si>
  <si>
    <t xml:space="preserve">BEBEDERO HAMSTER PICO</t>
  </si>
  <si>
    <t xml:space="preserve">80 ML</t>
  </si>
  <si>
    <t xml:space="preserve">Semilla Loro Prestige x 3 kg.</t>
  </si>
  <si>
    <t xml:space="preserve">CASITA HAMSTER ELPE</t>
  </si>
  <si>
    <t xml:space="preserve">Mezcla Cobayos Versele x 400 grs.</t>
  </si>
  <si>
    <t xml:space="preserve">TOLVAS GALVANIZADAS DE AVES</t>
  </si>
  <si>
    <t xml:space="preserve">1 KG</t>
  </si>
  <si>
    <t xml:space="preserve">Mezcla Hamster Versele x 400 grs.</t>
  </si>
  <si>
    <t xml:space="preserve">4 KG</t>
  </si>
  <si>
    <t xml:space="preserve">Nectar Colibri</t>
  </si>
  <si>
    <t xml:space="preserve">TOLVAS PLASTICAS DE AVES</t>
  </si>
  <si>
    <t xml:space="preserve">Triple 15 x 1 kg.</t>
  </si>
  <si>
    <t xml:space="preserve">TOLVAS CONEJO CHICAS</t>
  </si>
  <si>
    <t xml:space="preserve">Urea x 1 kg.</t>
  </si>
  <si>
    <t xml:space="preserve">TOLVAS CONEJO GRANDES</t>
  </si>
  <si>
    <t xml:space="preserve">Sulfato de Hierro x 1 kg.</t>
  </si>
  <si>
    <t xml:space="preserve">MIL COLOR ROJO X 100</t>
  </si>
  <si>
    <t xml:space="preserve">Sulfato de Cobre x 500 grs.</t>
  </si>
  <si>
    <t xml:space="preserve">MIL COLOR AMARILLO X 100</t>
  </si>
  <si>
    <t xml:space="preserve">Harina de Hueso x 1 kg.</t>
  </si>
  <si>
    <t xml:space="preserve">BEBEDERO PLASTICO DE AVES</t>
  </si>
  <si>
    <t xml:space="preserve">Tierra Fertil x 10 dm3 x 10 dm3 kg.</t>
  </si>
  <si>
    <t xml:space="preserve">REGADERAS GALVANIZADAS REDONDA</t>
  </si>
  <si>
    <t xml:space="preserve">10 LTS</t>
  </si>
  <si>
    <t xml:space="preserve">Bandeja de Plantines x 72 Celdas</t>
  </si>
  <si>
    <t xml:space="preserve">REGADERAS GALVANIZADAS OVALADA</t>
  </si>
  <si>
    <t xml:space="preserve">Herbicida Gleba Selectivo x 100 cc.</t>
  </si>
  <si>
    <t xml:space="preserve">REGADERAS GALVANIZADAS CHICAS</t>
  </si>
  <si>
    <t xml:space="preserve">Glacoxan Pets Liquido x 70 cc.</t>
  </si>
  <si>
    <t xml:space="preserve">REGADERAS PLASTICAS</t>
  </si>
  <si>
    <t xml:space="preserve">5 LTS</t>
  </si>
  <si>
    <t xml:space="preserve">Glacoxan Pets Polvo x 100 cc.</t>
  </si>
  <si>
    <t xml:space="preserve">Glacoxan Hormigas E x 60 cc.</t>
  </si>
  <si>
    <t xml:space="preserve">FLOR DE REGADERA</t>
  </si>
  <si>
    <t xml:space="preserve">Glacoxan Hormigas E x 120 cc.</t>
  </si>
  <si>
    <t xml:space="preserve">PICO GIBER H /5 /7 /20</t>
  </si>
  <si>
    <t xml:space="preserve">Glacoxan Hormigas E x 250 cc.</t>
  </si>
  <si>
    <t xml:space="preserve">PULVERIZADOR ECONOMICO ( GELTEK )</t>
  </si>
  <si>
    <t xml:space="preserve">1 LTS</t>
  </si>
  <si>
    <t xml:space="preserve">Glacoxan Hormigas H Polvo x 250 grs.</t>
  </si>
  <si>
    <t xml:space="preserve">PULVERIZADOR GIBER 02-09-2024</t>
  </si>
  <si>
    <t xml:space="preserve">1.5 LTS</t>
  </si>
  <si>
    <t xml:space="preserve">Glacoxan Imida x 30 cc.</t>
  </si>
  <si>
    <t xml:space="preserve">PULVERIZADOR GIBER</t>
  </si>
  <si>
    <t xml:space="preserve">7 LTS</t>
  </si>
  <si>
    <t xml:space="preserve">9 LTS</t>
  </si>
  <si>
    <t xml:space="preserve">16 LTS</t>
  </si>
  <si>
    <t xml:space="preserve">Glacoxan Herbicida Total x 200 cc.</t>
  </si>
  <si>
    <t xml:space="preserve">20 LTS</t>
  </si>
  <si>
    <t xml:space="preserve">Glacoxan Herbicida Mcpa x 100 cc.</t>
  </si>
  <si>
    <t xml:space="preserve">PICO GIBER PARA BOTE</t>
  </si>
  <si>
    <t xml:space="preserve">Glacoxan Herbicida Mcpa x 200 cc.</t>
  </si>
  <si>
    <t xml:space="preserve">MANIJA GIBER H5 / H7 / H9</t>
  </si>
  <si>
    <t xml:space="preserve">Veloxan Derribante x 250 cc</t>
  </si>
  <si>
    <t xml:space="preserve">KIT RESPUESTOS PARA PULV</t>
  </si>
  <si>
    <t xml:space="preserve">Veloxan Derribante x 1 lt</t>
  </si>
  <si>
    <t xml:space="preserve">KIT RESPUESTOS PARA PULV H5 / 7 / 9 LTS</t>
  </si>
  <si>
    <t xml:space="preserve">Bio Veloxan Sache x 15 cc.</t>
  </si>
  <si>
    <t xml:space="preserve">COMEDERO PAJARO AUTOMATIC ELPE</t>
  </si>
  <si>
    <t xml:space="preserve">LITERAS PLASTICAS N* 1</t>
  </si>
  <si>
    <t xml:space="preserve">Fumixan Pro x 1 Unidad</t>
  </si>
  <si>
    <t xml:space="preserve">LITERAS PLASTICAS N* 2</t>
  </si>
  <si>
    <t xml:space="preserve">Fumifog x 400 cc.</t>
  </si>
  <si>
    <t xml:space="preserve">LITERA CATHY CLEAN</t>
  </si>
  <si>
    <t xml:space="preserve">LITERA CATHY</t>
  </si>
  <si>
    <t xml:space="preserve">Fumixan Hogar 1 x 50 grs.</t>
  </si>
  <si>
    <t xml:space="preserve">COMEDEROS PLASTICOS PERRO/GATO N*0</t>
  </si>
  <si>
    <t xml:space="preserve">Termixan Bloques Raticida x 200 u.</t>
  </si>
  <si>
    <t xml:space="preserve">COMEDEROS PLASTICOS PERRO/GATO N*1</t>
  </si>
  <si>
    <t xml:space="preserve">Termixan Raticida Grano x 100 grs.</t>
  </si>
  <si>
    <t xml:space="preserve">COMEDEROS PLASTICOS OREJA PEZ</t>
  </si>
  <si>
    <t xml:space="preserve">Termixan Bloques x 90 grs.</t>
  </si>
  <si>
    <t xml:space="preserve">COMEDERO PLASTICO P / G N 3</t>
  </si>
  <si>
    <t xml:space="preserve">COMEDEROS PLASTICOS PERRO N 4</t>
  </si>
  <si>
    <t xml:space="preserve">COMEDERO COME LENTO PORTA</t>
  </si>
  <si>
    <t xml:space="preserve">Citroxan x 500 cc.</t>
  </si>
  <si>
    <t xml:space="preserve">COMEDEROS C/SOP GRANDE</t>
  </si>
  <si>
    <t xml:space="preserve">Citroxan x 1 lt</t>
  </si>
  <si>
    <t xml:space="preserve">COMEDEROS C/SOP CHICO</t>
  </si>
  <si>
    <t xml:space="preserve">COMEDERO PERRO MINI DOBLE</t>
  </si>
  <si>
    <t xml:space="preserve">Babosil Liquido x 100 cc.</t>
  </si>
  <si>
    <t xml:space="preserve">COMEDERO ACERO INOXIDABLE N*1</t>
  </si>
  <si>
    <t xml:space="preserve">Babosil Granos x 250 grs.</t>
  </si>
  <si>
    <t xml:space="preserve">COMEDERO ACERO INOXIDABLE N*2</t>
  </si>
  <si>
    <t xml:space="preserve">Babosil Micro Pellet x 100 grs.</t>
  </si>
  <si>
    <t xml:space="preserve">COMEDERO ACERO INOXIDABLE N*3</t>
  </si>
  <si>
    <t xml:space="preserve">Aceite Grhesa Insecticida 200 cc.</t>
  </si>
  <si>
    <t xml:space="preserve">COMEDERO ACERO INOXIDABLE N*4</t>
  </si>
  <si>
    <t xml:space="preserve">COMEDERO ACERO INOXIDABLE N*5</t>
  </si>
  <si>
    <t xml:space="preserve">Herbicida Total Gleba x 250 cc.</t>
  </si>
  <si>
    <t xml:space="preserve">COMEDERO ACERO INOXIDABLE DOBLE</t>
  </si>
  <si>
    <t xml:space="preserve">Herbicida Total Glifosato x 1 lt</t>
  </si>
  <si>
    <t xml:space="preserve">COMEDERO GALV CONEJOS CONJUNTO DE 6</t>
  </si>
  <si>
    <t xml:space="preserve">Capxan I Sistemico 15 Capsulas</t>
  </si>
  <si>
    <t xml:space="preserve">COMEDERO GALV 12 HOJALES</t>
  </si>
  <si>
    <t xml:space="preserve">Capxan F Sistemico 15 Capsulas</t>
  </si>
  <si>
    <t xml:space="preserve">COMEDERO CON GANCHO N * 0</t>
  </si>
  <si>
    <t xml:space="preserve">Huagro Babotox 100 kg.</t>
  </si>
  <si>
    <t xml:space="preserve">COMEDERO CON GANCHO N * 1</t>
  </si>
  <si>
    <t xml:space="preserve">Collar de Cuero N° 5</t>
  </si>
  <si>
    <t xml:space="preserve">COMEDERO CON GANCHO N * 2</t>
  </si>
  <si>
    <t xml:space="preserve">Collar de Cuero N° 7</t>
  </si>
  <si>
    <t xml:space="preserve">COMEDERO CON GANCHO N * 3</t>
  </si>
  <si>
    <t xml:space="preserve">Collar de Cuero N° 10</t>
  </si>
  <si>
    <t xml:space="preserve">COMEDERO CON GANCHO N * 4</t>
  </si>
  <si>
    <t xml:space="preserve">Collar de Cuero N° 12</t>
  </si>
  <si>
    <t xml:space="preserve">COMEDERO CON GANCHO N * 5</t>
  </si>
  <si>
    <t xml:space="preserve">Collar de Cuero N° 13</t>
  </si>
  <si>
    <t xml:space="preserve">2132 COMEDERO PAJARO TAPADO</t>
  </si>
  <si>
    <t xml:space="preserve">Collar de Cuero N° 15</t>
  </si>
  <si>
    <t xml:space="preserve">2147 COMEDERO PAJARO ALETA N * 1</t>
  </si>
  <si>
    <t xml:space="preserve">Collar Nylon N° 1 x 35 cm.</t>
  </si>
  <si>
    <t xml:space="preserve">2135 COMEDERO PAJARO ALETA N * 2</t>
  </si>
  <si>
    <t xml:space="preserve">Collar Nylon N° 2 x 45 cm.</t>
  </si>
  <si>
    <t xml:space="preserve">2133 COMEDERO PAJARO ALETA N * 3</t>
  </si>
  <si>
    <t xml:space="preserve">Collar Nylon N° 3 x 55 cm.</t>
  </si>
  <si>
    <t xml:space="preserve">2134 COMEDERO PAJARO ALETA N * 3 C/G</t>
  </si>
  <si>
    <t xml:space="preserve">Collar Gato c/ Moño y Cascabel</t>
  </si>
  <si>
    <t xml:space="preserve">2136 LENGUETEROS PAJAROS</t>
  </si>
  <si>
    <t xml:space="preserve">Collar Nylon N° 4 x 60 cm.</t>
  </si>
  <si>
    <t xml:space="preserve">38028 BAÑERA PAJARO N*1</t>
  </si>
  <si>
    <t xml:space="preserve">Collar de Gato c/ Cascabel</t>
  </si>
  <si>
    <t xml:space="preserve">20001 BAÑERA PAJARO N *2</t>
  </si>
  <si>
    <t xml:space="preserve">Correa Nylon Fina</t>
  </si>
  <si>
    <t xml:space="preserve">38018 BAÑERA PAJARO N*3</t>
  </si>
  <si>
    <t xml:space="preserve">Correa Nylon Mediana</t>
  </si>
  <si>
    <t xml:space="preserve">20002 BAÑERA PAJARO N *4</t>
  </si>
  <si>
    <t xml:space="preserve">Correa Nylon Gruesa</t>
  </si>
  <si>
    <t xml:space="preserve">2158 BEBEDERO PAJARO EXTER</t>
  </si>
  <si>
    <t xml:space="preserve">70 CC</t>
  </si>
  <si>
    <t xml:space="preserve">Correa Cuero N° 24020</t>
  </si>
  <si>
    <t xml:space="preserve">2159 BEBEDERO PAJARO EXTER</t>
  </si>
  <si>
    <t xml:space="preserve">90 CC</t>
  </si>
  <si>
    <t xml:space="preserve">Correa Cuero N° 11020</t>
  </si>
  <si>
    <t xml:space="preserve">2160 BEBEDERO PAJARO EXTER</t>
  </si>
  <si>
    <t xml:space="preserve">200 CC</t>
  </si>
  <si>
    <t xml:space="preserve">Correa Cuero c/ Cadena N° 3595</t>
  </si>
  <si>
    <t xml:space="preserve">20003 BEBEDERO PAJARO EXTER</t>
  </si>
  <si>
    <t xml:space="preserve">400 CC</t>
  </si>
  <si>
    <t xml:space="preserve">Correa Cuero c/ Cadena N° 3565</t>
  </si>
  <si>
    <t xml:space="preserve">Correa Cuero c/ Cadena N° 3545</t>
  </si>
  <si>
    <t xml:space="preserve">CUCHAS ( C 21 ) 08-11-2023</t>
  </si>
  <si>
    <t xml:space="preserve">Correa Retractil S 5 mts.</t>
  </si>
  <si>
    <t xml:space="preserve">CUCHAS DE FIBRA N*0 GATO - (Medidas 0.41 largo x 0.5 ancho x 0.4 alto )</t>
  </si>
  <si>
    <t xml:space="preserve">Correa Retractil M 5 mts.</t>
  </si>
  <si>
    <t xml:space="preserve">CUCHAS DE FIBRA N*1 PEQUINES- (Medidas 0.50 largo x 0.64 ancho x 0.50 alto)</t>
  </si>
  <si>
    <t xml:space="preserve">Correa Retractil L 8 mts.</t>
  </si>
  <si>
    <t xml:space="preserve">CUCHAS DE FIBRA N*2 COCKER- (Medidas 0.58 largo x 0.76 ancho x 0.60 alto</t>
  </si>
  <si>
    <t xml:space="preserve">Collar Nato N° 14</t>
  </si>
  <si>
    <t xml:space="preserve">CUCHA DE FIBRA N*3 SIBERIANO (Medidas 0.65 largo x 0.85 ancho x 0.75 alto)</t>
  </si>
  <si>
    <t xml:space="preserve">Collar Nato N° 15</t>
  </si>
  <si>
    <t xml:space="preserve">CUCHA DE FIBRA N*4 Ovejero - (Medidas 0.85 largo x 1.05 ancho x 0.90 alto )</t>
  </si>
  <si>
    <t xml:space="preserve">Correa de Cuero c/ Cadena N° 3555</t>
  </si>
  <si>
    <t xml:space="preserve">CUCHA DE FIBRA N*5 GRANDANES (Medidas 1.8 largo x 1.23 ancho x 1.00 alto)</t>
  </si>
  <si>
    <t xml:space="preserve">Correa de Cuero c/ Cadena N° 3550</t>
  </si>
  <si>
    <t xml:space="preserve">CUCHAS IMPORTADA IGLU</t>
  </si>
  <si>
    <t xml:space="preserve">Conjunto Collar Correa Chico</t>
  </si>
  <si>
    <t xml:space="preserve">CUCHAS IMPORTADA MEDIANA ( 80 X 65 X 65 )</t>
  </si>
  <si>
    <t xml:space="preserve">Conjunto Collar Correa Mediano</t>
  </si>
  <si>
    <t xml:space="preserve">CUCHAS IMPORTADA GRANDE ( 98 X 75 X 70 )</t>
  </si>
  <si>
    <t xml:space="preserve">Conjunto Collar Correa Grande</t>
  </si>
  <si>
    <t xml:space="preserve">Collar de Ahorque Chico x 50 cm.</t>
  </si>
  <si>
    <t xml:space="preserve">Collar de Ahorque Mediano x 60 cm.</t>
  </si>
  <si>
    <t xml:space="preserve">Collar de Ahorque Grande x 70 cm.</t>
  </si>
  <si>
    <t xml:space="preserve">Collar de Ahorque Gigante x 80 cm.</t>
  </si>
  <si>
    <t xml:space="preserve">Collar Nato N° 16</t>
  </si>
  <si>
    <t xml:space="preserve">Collar Nato N° 17</t>
  </si>
  <si>
    <t xml:space="preserve">Collar Nato N° 18</t>
  </si>
  <si>
    <t xml:space="preserve">AGROQUIMICOS</t>
  </si>
  <si>
    <t xml:space="preserve">Cadena de Atar Fina</t>
  </si>
  <si>
    <t xml:space="preserve">Cadena de Atar Mediana</t>
  </si>
  <si>
    <t xml:space="preserve">GELTEK GEL CUCARACHICIDA</t>
  </si>
  <si>
    <t xml:space="preserve">6 ESTAC 1.5 GRS</t>
  </si>
  <si>
    <t xml:space="preserve">Cadena de Atar Gruesa</t>
  </si>
  <si>
    <t xml:space="preserve">JERINGA X 6 GRS</t>
  </si>
  <si>
    <t xml:space="preserve">Cadena de Atar Gigante</t>
  </si>
  <si>
    <t xml:space="preserve">JERINGA X 12 GRS</t>
  </si>
  <si>
    <t xml:space="preserve">Mosqueton Gatillo Chico</t>
  </si>
  <si>
    <t xml:space="preserve">GELTEK GEL HORMIGUICIDA</t>
  </si>
  <si>
    <t xml:space="preserve">Mosqueton Gatillo Mediano</t>
  </si>
  <si>
    <t xml:space="preserve">Mosqueton Grande Gatillo</t>
  </si>
  <si>
    <t xml:space="preserve">GELTEK BLOQUE PARAFINICO RODENTICIDA</t>
  </si>
  <si>
    <t xml:space="preserve">12 BLOQUES X 10 G</t>
  </si>
  <si>
    <t xml:space="preserve">Mosqueton Mediano Hierro</t>
  </si>
  <si>
    <t xml:space="preserve">Mosquetin Hierro Grande</t>
  </si>
  <si>
    <t xml:space="preserve">GELTEK FOGGER</t>
  </si>
  <si>
    <t xml:space="preserve">440 ML</t>
  </si>
  <si>
    <t xml:space="preserve">Mosquetin Hierro</t>
  </si>
  <si>
    <t xml:space="preserve">Manija de Cuero c/ Cadena N° 6035</t>
  </si>
  <si>
    <t xml:space="preserve">HORTAL ( H 23)</t>
  </si>
  <si>
    <t xml:space="preserve">Manija de Cuero N° 2525</t>
  </si>
  <si>
    <t xml:space="preserve">HORTAL LIQUIDO</t>
  </si>
  <si>
    <t xml:space="preserve">60 CC</t>
  </si>
  <si>
    <t xml:space="preserve">Manija de Cuero c/ Cadena N° 8035</t>
  </si>
  <si>
    <t xml:space="preserve">120 CC</t>
  </si>
  <si>
    <t xml:space="preserve">Manija de Soga 17 Mm (406)</t>
  </si>
  <si>
    <t xml:space="preserve">250 CC</t>
  </si>
  <si>
    <t xml:space="preserve">Bozal Cuero Chico N° 140/9</t>
  </si>
  <si>
    <t xml:space="preserve">500 CC</t>
  </si>
  <si>
    <t xml:space="preserve">Bozal Cuero Mediano N° 138/9</t>
  </si>
  <si>
    <t xml:space="preserve">1000 CC</t>
  </si>
  <si>
    <t xml:space="preserve">Bozal Cuero Ovejero N° 137/9</t>
  </si>
  <si>
    <t xml:space="preserve">HORTAL POLVO</t>
  </si>
  <si>
    <t xml:space="preserve">Bozal Cuero Ovejero N° 136/2</t>
  </si>
  <si>
    <t xml:space="preserve">HORTAL MIREX</t>
  </si>
  <si>
    <t xml:space="preserve">100 CC</t>
  </si>
  <si>
    <t xml:space="preserve">Bozal Cuero Chico N° 142</t>
  </si>
  <si>
    <t xml:space="preserve">Bozal p/ Caballo</t>
  </si>
  <si>
    <t xml:space="preserve">Pretal N° 000 de Nylon</t>
  </si>
  <si>
    <t xml:space="preserve">Pretal N° 00 de Nylon</t>
  </si>
  <si>
    <t xml:space="preserve">HORTAL CARA - BABO CEBO</t>
  </si>
  <si>
    <t xml:space="preserve">Pretal N° 0 de Nylon</t>
  </si>
  <si>
    <t xml:space="preserve">HORTAL CARA - BABO PELLET</t>
  </si>
  <si>
    <t xml:space="preserve">Pretal N° 1 de Nylon</t>
  </si>
  <si>
    <t xml:space="preserve">HORTAL HONGOS</t>
  </si>
  <si>
    <t xml:space="preserve">440 CC</t>
  </si>
  <si>
    <t xml:space="preserve">Pretal N° 2 de Nylon</t>
  </si>
  <si>
    <t xml:space="preserve">HORMI-TRAMP ( PORTA MIREX )</t>
  </si>
  <si>
    <t xml:space="preserve">Pretal N° 3/4 de Nylon</t>
  </si>
  <si>
    <t xml:space="preserve">BARRERA ANTI HORMIGAS</t>
  </si>
  <si>
    <t xml:space="preserve">Pretal N° 5/6 de Nylon</t>
  </si>
  <si>
    <t xml:space="preserve">Pretal Nato N° 43</t>
  </si>
  <si>
    <t xml:space="preserve">MANCHESTER ( M 24 ) 23-10-2024</t>
  </si>
  <si>
    <t xml:space="preserve">Pretal Nato N° 44</t>
  </si>
  <si>
    <t xml:space="preserve">FLUIDO MASCHESTER</t>
  </si>
  <si>
    <t xml:space="preserve">350 CC</t>
  </si>
  <si>
    <t xml:space="preserve">Pretal Nato N° 45</t>
  </si>
  <si>
    <t xml:space="preserve">700 CC</t>
  </si>
  <si>
    <t xml:space="preserve">Pretal Cuero Grande N° 44</t>
  </si>
  <si>
    <t xml:space="preserve">DERRIBANTE MOSCAS Y MOSQUITOS</t>
  </si>
  <si>
    <t xml:space="preserve">Pretal Regulable Nylon Grande</t>
  </si>
  <si>
    <t xml:space="preserve">REPELENTE DE MOSQUITOS</t>
  </si>
  <si>
    <t xml:space="preserve">165 CC</t>
  </si>
  <si>
    <t xml:space="preserve">Pretal Regulable Nylon Chico</t>
  </si>
  <si>
    <t xml:space="preserve">FLUIDO MANCHESTER</t>
  </si>
  <si>
    <t xml:space="preserve">4 LTS</t>
  </si>
  <si>
    <t xml:space="preserve">Correa de Seguridad</t>
  </si>
  <si>
    <t xml:space="preserve">Collar de Ahorque Soga 80 cm.</t>
  </si>
  <si>
    <t xml:space="preserve">TRIUNFO ( T 25 ) 23-10-2024</t>
  </si>
  <si>
    <t xml:space="preserve">Correa Soga</t>
  </si>
  <si>
    <t xml:space="preserve">FLUIDO</t>
  </si>
  <si>
    <t xml:space="preserve">500 cc</t>
  </si>
  <si>
    <t xml:space="preserve">Correa Soga 1,10 x 17 mm.</t>
  </si>
  <si>
    <t xml:space="preserve">Shock x 1 kg.</t>
  </si>
  <si>
    <t xml:space="preserve">Shock x 4 kg.</t>
  </si>
  <si>
    <t xml:space="preserve">INSEPTICIDA TRIUNFO</t>
  </si>
  <si>
    <t xml:space="preserve">Shock x 10 kg.</t>
  </si>
  <si>
    <t xml:space="preserve">INSECTICIDA AEROSOL GORRION</t>
  </si>
  <si>
    <t xml:space="preserve">Cloro Granulado x 4 kg.</t>
  </si>
  <si>
    <t xml:space="preserve">INSECTICIDA REPELANTE GORRION</t>
  </si>
  <si>
    <t xml:space="preserve">Cloro Granulado x 10 kg.</t>
  </si>
  <si>
    <t xml:space="preserve">INSECTICIDA GORRION</t>
  </si>
  <si>
    <t xml:space="preserve">Pastilla Cloro Triple Accion Grande x 50 u.</t>
  </si>
  <si>
    <t xml:space="preserve">MAQUINA FLITERA</t>
  </si>
  <si>
    <t xml:space="preserve">Limpiafondos 1/2 Lunas</t>
  </si>
  <si>
    <t xml:space="preserve">INSECTICIDA ESPACIAL</t>
  </si>
  <si>
    <t xml:space="preserve">Limpiafondos 8 Ruedas</t>
  </si>
  <si>
    <t xml:space="preserve">Saca Hojas x 1,86 mts.</t>
  </si>
  <si>
    <t xml:space="preserve">ULTRA( U 29 )</t>
  </si>
  <si>
    <t xml:space="preserve">Saca Hojas s/ Caño</t>
  </si>
  <si>
    <t xml:space="preserve">RATICIDA GRANOS SOBRES X 50 GRS</t>
  </si>
  <si>
    <t xml:space="preserve">Test Cinta x 500 mts.</t>
  </si>
  <si>
    <t xml:space="preserve">RATICIDA GRANOS X 1 KG</t>
  </si>
  <si>
    <t xml:space="preserve">Clarificador x 1 lt.</t>
  </si>
  <si>
    <t xml:space="preserve">RATICIDA GRANOS X 2.5 KG</t>
  </si>
  <si>
    <t xml:space="preserve">Clarificador Plus x 1 lt.</t>
  </si>
  <si>
    <t xml:space="preserve">MOSCAS SOBRES X 30 GRS</t>
  </si>
  <si>
    <t xml:space="preserve">Alguicida x 1 lt.</t>
  </si>
  <si>
    <t xml:space="preserve">PANIC RATICIDA X 100 GRS</t>
  </si>
  <si>
    <t xml:space="preserve">Alguicida Choque x 1 lt.</t>
  </si>
  <si>
    <t xml:space="preserve">PANIC RATICIDA</t>
  </si>
  <si>
    <t xml:space="preserve">Boya Dosificador Satelite</t>
  </si>
  <si>
    <t xml:space="preserve">ROETRAP ADHESIVA LAUCHA</t>
  </si>
  <si>
    <t xml:space="preserve">Flotador Avanced x 1,66 mts.</t>
  </si>
  <si>
    <t xml:space="preserve">ROETRAP ADHESIVA RATA</t>
  </si>
  <si>
    <t xml:space="preserve">Boya Chica</t>
  </si>
  <si>
    <t xml:space="preserve">ULTRA ESPIRALES X 4 UNIDADES</t>
  </si>
  <si>
    <t xml:space="preserve">Boya c/ Regulador Chica</t>
  </si>
  <si>
    <t xml:space="preserve">TABLETAS P/MOSQUITOS X 12 UNIDADES</t>
  </si>
  <si>
    <t xml:space="preserve">MOSQUITRAP AEROSOL X 440 CC</t>
  </si>
  <si>
    <t xml:space="preserve">Boya Hongo Mini</t>
  </si>
  <si>
    <t xml:space="preserve">KYZONE ADHESIVO RATAS X 2 UN</t>
  </si>
  <si>
    <t xml:space="preserve">Boya Satelite Mini</t>
  </si>
  <si>
    <t xml:space="preserve">ULTRA RATA PASTA</t>
  </si>
  <si>
    <t xml:space="preserve">30 GRS</t>
  </si>
  <si>
    <t xml:space="preserve">ULTRA VIGILANTE CUCARACHAS</t>
  </si>
  <si>
    <t xml:space="preserve">6 GRS</t>
  </si>
  <si>
    <t xml:space="preserve">TRAMPERA LAUCHA PLASTICA</t>
  </si>
  <si>
    <t xml:space="preserve">Kit Pileta Lona + Boya</t>
  </si>
  <si>
    <t xml:space="preserve">TRAMPERA RATA PLASTICA</t>
  </si>
  <si>
    <t xml:space="preserve">Eukanuba Cachorro Razas Pequeñas x 1 kg.</t>
  </si>
  <si>
    <t xml:space="preserve">CEBADERA RATA ALPHA</t>
  </si>
  <si>
    <t xml:space="preserve">Eukanuba Cachorro Razas Pequeñas x 3 kg.</t>
  </si>
  <si>
    <t xml:space="preserve">Eukanuba Cachorro Razas Pequeñas x 7.5 kg.</t>
  </si>
  <si>
    <t xml:space="preserve">Eukanuba Cachorro Razas Grandes x 3 kg.</t>
  </si>
  <si>
    <t xml:space="preserve">Eukanuba Razas Pequeñas x 1 kg.</t>
  </si>
  <si>
    <t xml:space="preserve">GLEBA( G 27 )</t>
  </si>
  <si>
    <t xml:space="preserve">RAT - LIQUIDO</t>
  </si>
  <si>
    <t xml:space="preserve">1 LT</t>
  </si>
  <si>
    <t xml:space="preserve">Eukanuba Razas Pequeñas x 7.5 kg.</t>
  </si>
  <si>
    <t xml:space="preserve">MATAHOR GLEX POLVO X 250 GRS</t>
  </si>
  <si>
    <t xml:space="preserve">250GRS</t>
  </si>
  <si>
    <t xml:space="preserve">BROMADIOLONE RATICIDA LIQUIDO X 1 LT</t>
  </si>
  <si>
    <t xml:space="preserve">Eukanuba Razas Medianas x 3 kg.</t>
  </si>
  <si>
    <t xml:space="preserve">GLEBA KEEPTRIN ( INSEPTICIDA EN PULVERIZADOR )</t>
  </si>
  <si>
    <t xml:space="preserve">450 CC</t>
  </si>
  <si>
    <t xml:space="preserve">GLEBA KEEPTRIN ( DERRIBANTE )</t>
  </si>
  <si>
    <t xml:space="preserve">Eukanuba Razas Grandes x 3 kg.</t>
  </si>
  <si>
    <t xml:space="preserve">FERTIFOX HORMONA ENRAI</t>
  </si>
  <si>
    <t xml:space="preserve">75 GRS</t>
  </si>
  <si>
    <t xml:space="preserve">FERTIFOX HORMONA POTENCIADO</t>
  </si>
  <si>
    <t xml:space="preserve">Eukanuba Razas Grandes x 17 kg.</t>
  </si>
  <si>
    <t xml:space="preserve">FERTIFOX HORMONA FLORACION</t>
  </si>
  <si>
    <t xml:space="preserve">Eukanuba Light Small Breed x 1 kg.</t>
  </si>
  <si>
    <t xml:space="preserve">FERTIFOX HORMONA FOLLAJE</t>
  </si>
  <si>
    <t xml:space="preserve">Eukanuba Light Small Breed x 3 kg.</t>
  </si>
  <si>
    <t xml:space="preserve">RUSTER DERRIBANTE INSECTOS</t>
  </si>
  <si>
    <t xml:space="preserve">Eukanuba Light Razas Medianas x 15 kg.</t>
  </si>
  <si>
    <t xml:space="preserve">Eukanuba Light Razas Grandes x 3 kg.</t>
  </si>
  <si>
    <t xml:space="preserve">BABS</t>
  </si>
  <si>
    <t xml:space="preserve">Eukanuba Light Razas Grandes x 15</t>
  </si>
  <si>
    <t xml:space="preserve">PIPETAS PERROS HASTA 5 KG</t>
  </si>
  <si>
    <t xml:space="preserve">Eukanuba Senior Small Breed x 3 kg.</t>
  </si>
  <si>
    <t xml:space="preserve">PIPETAS PERROS DE 5 A 10 KG</t>
  </si>
  <si>
    <t xml:space="preserve">Eukanuba Senior Medium Breed x 15 kg.</t>
  </si>
  <si>
    <t xml:space="preserve">PIPETAS PERROS DE 10 A 20 KG</t>
  </si>
  <si>
    <t xml:space="preserve">Eukanuba Senior Razas Grandes x 3 kg.</t>
  </si>
  <si>
    <t xml:space="preserve">PIPETAS PERROS DE 20 A 40 KG</t>
  </si>
  <si>
    <t xml:space="preserve">Eukanuba Senior Razas Grandes x 15 kg.</t>
  </si>
  <si>
    <t xml:space="preserve">PIPETAS PERROS DE 40 A 60 KG</t>
  </si>
  <si>
    <t xml:space="preserve">Eukanuba Poodle x 1 kg.</t>
  </si>
  <si>
    <t xml:space="preserve">PIPETAS GATOS</t>
  </si>
  <si>
    <t xml:space="preserve">Iams Smart Cachorro Small Breed x 15 kg.</t>
  </si>
  <si>
    <t xml:space="preserve">COLLAR COLOR ANTIPULGAS GATOS</t>
  </si>
  <si>
    <t xml:space="preserve">Iams Smart Cachorro Razas Grandes x 15 kg.</t>
  </si>
  <si>
    <t xml:space="preserve">COLLAR COLOR ANTIPULGAS CACHORRO</t>
  </si>
  <si>
    <t xml:space="preserve">Iams Dog Small Breed x 15 kg.</t>
  </si>
  <si>
    <t xml:space="preserve">COLLAR COLOR ANTIPULGAS MEDIANO</t>
  </si>
  <si>
    <t xml:space="preserve">Iams Dog Razas Grandes x 15 kg.</t>
  </si>
  <si>
    <t xml:space="preserve">COLLAR COLOR ANTIPULGAS GRANDE</t>
  </si>
  <si>
    <t xml:space="preserve">Iams Gatitos x 1 kg.</t>
  </si>
  <si>
    <t xml:space="preserve">BABS POLVO GARRAPATAS-PULGAS</t>
  </si>
  <si>
    <t xml:space="preserve">Iams Gatitos x 3 kg.</t>
  </si>
  <si>
    <t xml:space="preserve">BABS PULGUICIDA</t>
  </si>
  <si>
    <t xml:space="preserve">Iams Gato Chicken x 1 kg.</t>
  </si>
  <si>
    <t xml:space="preserve">Iams Gato Chicken x 3 kg.</t>
  </si>
  <si>
    <t xml:space="preserve">ESPUMA SECA X 250 ML</t>
  </si>
  <si>
    <t xml:space="preserve">Iams Gato Chicken x 15 kg.</t>
  </si>
  <si>
    <t xml:space="preserve">Iams Gato Light x 1 kg.</t>
  </si>
  <si>
    <t xml:space="preserve">HOLLIDAY ( H 29 )</t>
  </si>
  <si>
    <t xml:space="preserve">Iams Gato Light x 3 kg.</t>
  </si>
  <si>
    <t xml:space="preserve">ECTHOL X 70 CC</t>
  </si>
  <si>
    <t xml:space="preserve">Vital Complete Razas Pequeñas Carne x 1,5 kg.</t>
  </si>
  <si>
    <t xml:space="preserve">ECTHOL X 120 CC</t>
  </si>
  <si>
    <t xml:space="preserve">Vital Complete Razas Pequeñas Pollo x 1,5 kg.</t>
  </si>
  <si>
    <t xml:space="preserve">ECTHOL AMBIENTAL X 100 CC</t>
  </si>
  <si>
    <t xml:space="preserve">Vital Complete Razas Grandes Carne x 1,5 kg.</t>
  </si>
  <si>
    <t xml:space="preserve">ECTHOL AMBIENTAL X 1 LT</t>
  </si>
  <si>
    <t xml:space="preserve">Vital Complete Razas Grandes Carne x 20 kg.</t>
  </si>
  <si>
    <t xml:space="preserve">PIPETA GATO ECTHOL + 5</t>
  </si>
  <si>
    <t xml:space="preserve">Vital Complete x 1,5 kg.</t>
  </si>
  <si>
    <t xml:space="preserve">PIPETA GATO ECTHOL H 5</t>
  </si>
  <si>
    <t xml:space="preserve">15ML</t>
  </si>
  <si>
    <t xml:space="preserve">ACEDAN GOTAS</t>
  </si>
  <si>
    <t xml:space="preserve">Vital Complete Senior x 1,5 kg.</t>
  </si>
  <si>
    <t xml:space="preserve">OXITIETRACICLINA</t>
  </si>
  <si>
    <t xml:space="preserve">20 GRS</t>
  </si>
  <si>
    <t xml:space="preserve">RUMINAL ANTIPARASITARIO INTERNO</t>
  </si>
  <si>
    <t xml:space="preserve">Vital Complete Light x 1,5 kg.</t>
  </si>
  <si>
    <t xml:space="preserve">RUMINAL COCCIDIOL</t>
  </si>
  <si>
    <t xml:space="preserve">Vital Complete Light x 20 kg.</t>
  </si>
  <si>
    <t xml:space="preserve">RUMINAL REPLUME</t>
  </si>
  <si>
    <t xml:space="preserve">Vital Premium x 15 kg.</t>
  </si>
  <si>
    <t xml:space="preserve">RUMINAL ANTIPARASITARIO EXTERNO AVES</t>
  </si>
  <si>
    <t xml:space="preserve">Vital Balanced Razas Pequeñas x 3 kg.</t>
  </si>
  <si>
    <t xml:space="preserve">RUMINAL SULFAX SOLUBLE</t>
  </si>
  <si>
    <t xml:space="preserve">Vital Balanced Razas Pequeñas x 7,5 kg.</t>
  </si>
  <si>
    <t xml:space="preserve">RUMINAL ENROFLO</t>
  </si>
  <si>
    <t xml:space="preserve">Vital Balanced Razas Grandes x 15 kg.</t>
  </si>
  <si>
    <t xml:space="preserve">RUMINAL MICOL</t>
  </si>
  <si>
    <t xml:space="preserve">RUMINAL REPROD</t>
  </si>
  <si>
    <t xml:space="preserve">Vital Balanced Razas Medianas x 12 kg.</t>
  </si>
  <si>
    <t xml:space="preserve">RUMINAL TRICHO</t>
  </si>
  <si>
    <t xml:space="preserve">Vital Balanced Razas Gigantes x 20 kg.</t>
  </si>
  <si>
    <t xml:space="preserve">TOTAL FULL CG</t>
  </si>
  <si>
    <t xml:space="preserve">15 M</t>
  </si>
  <si>
    <t xml:space="preserve">Vital Balanced Razas Medianas x 3 kg.</t>
  </si>
  <si>
    <t xml:space="preserve">COQUETIN ( W 31 )</t>
  </si>
  <si>
    <t xml:space="preserve">Vital V35 Razas Grandes x 2 kg.</t>
  </si>
  <si>
    <t xml:space="preserve">SHAMPOO GARRAPATAS / PULGAS COQUETIN</t>
  </si>
  <si>
    <t xml:space="preserve">Vital V35 Razas Grandes x 7,5 kg.</t>
  </si>
  <si>
    <t xml:space="preserve">SHAMPOO GARRAPATAS / PULGAS PORTA</t>
  </si>
  <si>
    <t xml:space="preserve">Vital V35 Razas Grandes x 15 kg.</t>
  </si>
  <si>
    <t xml:space="preserve">SHAMPOO Y ACONDICIONADOR PORTA</t>
  </si>
  <si>
    <t xml:space="preserve">Vital V35 Razas Pequeñas x 2 kg.</t>
  </si>
  <si>
    <t xml:space="preserve">GARRAPATICIDA / PULGUICIDA TALCO COQUETIN</t>
  </si>
  <si>
    <t xml:space="preserve">Vital V35 Razas Pequeñas x 15 kg.</t>
  </si>
  <si>
    <t xml:space="preserve">PORTA LAVA PERROS SECO</t>
  </si>
  <si>
    <t xml:space="preserve">200 GRS</t>
  </si>
  <si>
    <t xml:space="preserve">Vital V37 Light x 2 kg.</t>
  </si>
  <si>
    <t xml:space="preserve">ESPUMA SECA PAULDIP X 250 ML</t>
  </si>
  <si>
    <t xml:space="preserve">Vital V37 Light x 7,5 kg.</t>
  </si>
  <si>
    <t xml:space="preserve">PORTA BAÑO ESPUMA SECA</t>
  </si>
  <si>
    <t xml:space="preserve">Vital V37 Light x 15 kg.</t>
  </si>
  <si>
    <t xml:space="preserve">Vital Complete Cachorro Razas Pequeñas x 1,5 kg.</t>
  </si>
  <si>
    <t xml:space="preserve">SHAMPOO OSSPRET</t>
  </si>
  <si>
    <t xml:space="preserve">Vital Complete Cachorro Razas Pequeñas x 12 kg.</t>
  </si>
  <si>
    <t xml:space="preserve">SHAMPOO OSSPRET TRADICIONAL</t>
  </si>
  <si>
    <t xml:space="preserve">Vital Complete Cachorro x 1,5 kg.</t>
  </si>
  <si>
    <t xml:space="preserve">SHAMPOO OSSPRET AGUA ECTO</t>
  </si>
  <si>
    <t xml:space="preserve">Vital Premium x 1,5 kg.</t>
  </si>
  <si>
    <t xml:space="preserve">SHAMPOO OSSPRET CACHORRO</t>
  </si>
  <si>
    <t xml:space="preserve">SHAMPOO OSSPRET ENJUAGUE E/R LAC</t>
  </si>
  <si>
    <t xml:space="preserve">Vital Balanced Cachorro Razas Pequeñas x 1 kg.</t>
  </si>
  <si>
    <t xml:space="preserve">SHAMPOO OSSPRET VOLUMEN</t>
  </si>
  <si>
    <t xml:space="preserve">Vital Balanced Cachorro Razas Pequeñas x 3 kg.</t>
  </si>
  <si>
    <t xml:space="preserve">SHAMPOO OSSPRET DOUBLE</t>
  </si>
  <si>
    <t xml:space="preserve">Vital Balanced Cachorro Razas Pequeñas x 7,5 kg.</t>
  </si>
  <si>
    <t xml:space="preserve">SHAMPOO OSSPRET MEDICADO</t>
  </si>
  <si>
    <t xml:space="preserve">Vital Balanced Cachorro Razas Medianas x 1 kg.</t>
  </si>
  <si>
    <t xml:space="preserve">SHAMPOO OSSPRET MIX FRUT</t>
  </si>
  <si>
    <t xml:space="preserve">Vital Balanced Cachorro Razas Medianas x 3 kg.</t>
  </si>
  <si>
    <t xml:space="preserve">SHAMPOO OSSPRET AMITRAZ</t>
  </si>
  <si>
    <t xml:space="preserve">Vital Balanced Cachorro Razas Medianas x 12 kg.</t>
  </si>
  <si>
    <t xml:space="preserve">SHAMPOO OSSPRET ALOE</t>
  </si>
  <si>
    <t xml:space="preserve">Vital Balanced Cachorro Razas Grandes x 15 kg.</t>
  </si>
  <si>
    <t xml:space="preserve">SHAMPOO OSSPRET BEN</t>
  </si>
  <si>
    <t xml:space="preserve">SHAMPOO PULGAS</t>
  </si>
  <si>
    <t xml:space="preserve">Vital Balanced Senior Razas Grandes x 15 kg.</t>
  </si>
  <si>
    <t xml:space="preserve">PROCOL PRE LAVADO</t>
  </si>
  <si>
    <t xml:space="preserve">Vital Balanced Light x 20 kg.</t>
  </si>
  <si>
    <t xml:space="preserve">LOCCION OSSPRET</t>
  </si>
  <si>
    <t xml:space="preserve">Vital V 50 Razas Grandes x 2 kg.</t>
  </si>
  <si>
    <t xml:space="preserve">LOCION OSSPRET CANDELA</t>
  </si>
  <si>
    <t xml:space="preserve">130 ML</t>
  </si>
  <si>
    <t xml:space="preserve">Vital V 50 Razas Grandes x 7,5 kg.</t>
  </si>
  <si>
    <t xml:space="preserve">LOCION OSSPRET MAXIMO</t>
  </si>
  <si>
    <t xml:space="preserve">Vital V 50 Razas Grandes x 15 kg.</t>
  </si>
  <si>
    <t xml:space="preserve">LOCION OSSPRET CANILO</t>
  </si>
  <si>
    <t xml:space="preserve">Vital V 50 Razas Pequeñas x 2 kg.</t>
  </si>
  <si>
    <t xml:space="preserve">LOCION OSSPRET MIX FRUTA</t>
  </si>
  <si>
    <t xml:space="preserve">Vital V 50 Razas Pequeñas x 7,5 kg.</t>
  </si>
  <si>
    <t xml:space="preserve">LOCION OSSPRET ELIAM</t>
  </si>
  <si>
    <t xml:space="preserve">Vital Therapy Canine Gastrointestinal x 2 kg.</t>
  </si>
  <si>
    <t xml:space="preserve">LOCION OSSPRET BEBE</t>
  </si>
  <si>
    <t xml:space="preserve">Vital Therapy Canine Hypoallergenic x 2 kg.</t>
  </si>
  <si>
    <t xml:space="preserve">950 ML</t>
  </si>
  <si>
    <t xml:space="preserve">Vital Therapy Canine Renal x 10 kg.</t>
  </si>
  <si>
    <t xml:space="preserve">LOCION OSSPRET</t>
  </si>
  <si>
    <t xml:space="preserve">Vital Therapy Canine Renal x 2 kg.</t>
  </si>
  <si>
    <t xml:space="preserve">BAYER ( B 32 )</t>
  </si>
  <si>
    <t xml:space="preserve">Vital Complete Gato x 1,5 kg.</t>
  </si>
  <si>
    <t xml:space="preserve">KOTHRINA SACHE</t>
  </si>
  <si>
    <t xml:space="preserve">15 CC</t>
  </si>
  <si>
    <t xml:space="preserve">KOTHRINA</t>
  </si>
  <si>
    <t xml:space="preserve">Vital Complete Cat Senior x 1,5 kg.</t>
  </si>
  <si>
    <t xml:space="preserve">*</t>
  </si>
  <si>
    <t xml:space="preserve">Vital Complete Cat Light x 7,5 kg.</t>
  </si>
  <si>
    <t xml:space="preserve">SUPER FLOW INSEPTICIDA SACHET</t>
  </si>
  <si>
    <t xml:space="preserve">Vital Cat Premium x 7,5 kg.</t>
  </si>
  <si>
    <t xml:space="preserve">SUPER FLOW INSEPTICIDA</t>
  </si>
  <si>
    <t xml:space="preserve">Vital Balanced Gatitos x 400 grs.</t>
  </si>
  <si>
    <t xml:space="preserve">REPELENTE PERROS Y GATOS ( R 34 )</t>
  </si>
  <si>
    <t xml:space="preserve">Vital Balanced Senior x 400 grs.</t>
  </si>
  <si>
    <t xml:space="preserve">Vital Balanced Light x 400 grs.</t>
  </si>
  <si>
    <t xml:space="preserve">A OTRA PARTE FRASCO</t>
  </si>
  <si>
    <t xml:space="preserve">600 CC</t>
  </si>
  <si>
    <t xml:space="preserve">Vital Balanced PH x 400 grs.</t>
  </si>
  <si>
    <t xml:space="preserve">A OTRA PARTE SPRAY</t>
  </si>
  <si>
    <t xml:space="preserve">Vital Balanced x 400 grs.</t>
  </si>
  <si>
    <t xml:space="preserve">PET CLIN</t>
  </si>
  <si>
    <t xml:space="preserve">Vital Balanced x 7,5 kg.</t>
  </si>
  <si>
    <t xml:space="preserve">VERELIMP REPELENT PER Y GAT</t>
  </si>
  <si>
    <t xml:space="preserve">Vital Cat V42 x 750 grs.</t>
  </si>
  <si>
    <t xml:space="preserve">PIPI AQUÍ</t>
  </si>
  <si>
    <t xml:space="preserve">30 ML</t>
  </si>
  <si>
    <t xml:space="preserve">Vital Cat Cat Mantenimiento x 2 kg.</t>
  </si>
  <si>
    <t xml:space="preserve">Vital Cat Mantenimiento x 7,5 kg.</t>
  </si>
  <si>
    <t xml:space="preserve">Vital Cat V43 x 750 grs.</t>
  </si>
  <si>
    <t xml:space="preserve">Vital Cat Urinary Light x 2 kg.</t>
  </si>
  <si>
    <t xml:space="preserve">Vital Cat V56 Gatitos x 750 grs.</t>
  </si>
  <si>
    <t xml:space="preserve">Vital Cat V56 Gatitos x 7,5 kg.</t>
  </si>
  <si>
    <t xml:space="preserve">Vital Cat PH Controlado x 750 grs.</t>
  </si>
  <si>
    <t xml:space="preserve">Vital Cat PH Controlado x 2 kg.</t>
  </si>
  <si>
    <t xml:space="preserve">SHULET ( S 33 ) 25-09-2024</t>
  </si>
  <si>
    <t xml:space="preserve">Vital Cat PH Controlado x 7,5 kg.</t>
  </si>
  <si>
    <t xml:space="preserve">SHULET CARASSIUS AGUA FRIA N* 1</t>
  </si>
  <si>
    <t xml:space="preserve">9 GRS</t>
  </si>
  <si>
    <t xml:space="preserve">SHULET CARASSIUS AGUA FRIA N*2</t>
  </si>
  <si>
    <t xml:space="preserve">Vital Cat Therapy Renal x 2 kg.</t>
  </si>
  <si>
    <t xml:space="preserve">SHULET CARASSIUS AGUA FRIA N*3</t>
  </si>
  <si>
    <t xml:space="preserve">Vital Cat Therapy Urinary x 2 kg.</t>
  </si>
  <si>
    <t xml:space="preserve">SHULET CARASSIUS AGUA FRIA N*4</t>
  </si>
  <si>
    <t xml:space="preserve">150 GRS</t>
  </si>
  <si>
    <t xml:space="preserve">Pro Plan Gato Urinary x 1 kg.</t>
  </si>
  <si>
    <t xml:space="preserve">SHULET CARASSIUS AGUA FRIA</t>
  </si>
  <si>
    <t xml:space="preserve">Pro Plan Gato Urinary x 3 kg.</t>
  </si>
  <si>
    <t xml:space="preserve">SHULET TROPICAL N * 1</t>
  </si>
  <si>
    <t xml:space="preserve">10 GRS</t>
  </si>
  <si>
    <t xml:space="preserve">SHULET TROPICAL N * 2</t>
  </si>
  <si>
    <t xml:space="preserve">SHULET TROPICAL N * 3</t>
  </si>
  <si>
    <t xml:space="preserve">Pro Plan Gato x 0,5 kg.</t>
  </si>
  <si>
    <t xml:space="preserve">SHULET TROPICAL N * 4</t>
  </si>
  <si>
    <t xml:space="preserve">Pro Plan Gato x 1 kg.</t>
  </si>
  <si>
    <t xml:space="preserve">SHULET TORTUGUIN N*2</t>
  </si>
  <si>
    <t xml:space="preserve">SHULET TORTUGUIN N*3</t>
  </si>
  <si>
    <t xml:space="preserve">Pro Plan Gato x 7,5 kg.</t>
  </si>
  <si>
    <t xml:space="preserve">SHULET PEISHE CAR</t>
  </si>
  <si>
    <t xml:space="preserve">400 GRS</t>
  </si>
  <si>
    <t xml:space="preserve">Pro Plan Gato Light x 1,5 kg.</t>
  </si>
  <si>
    <t xml:space="preserve">SHULET PEISHE KOI</t>
  </si>
  <si>
    <t xml:space="preserve">70 GRS</t>
  </si>
  <si>
    <t xml:space="preserve">Pro Plan Gato Sensitive x 1 kg.</t>
  </si>
  <si>
    <t xml:space="preserve">SHULET PEISHE LOI</t>
  </si>
  <si>
    <t xml:space="preserve">300 GRS</t>
  </si>
  <si>
    <t xml:space="preserve">Pro Plan Gato Senior x 1 kg.</t>
  </si>
  <si>
    <t xml:space="preserve">PRODAC WEEMKEND FOOD X 5 TAB</t>
  </si>
  <si>
    <t xml:space="preserve">Pro Plan Gato Estirilizado x 1 kg.</t>
  </si>
  <si>
    <t xml:space="preserve">PRODAC MEDIUM GRANULOS</t>
  </si>
  <si>
    <t xml:space="preserve">100 ML</t>
  </si>
  <si>
    <t xml:space="preserve">Pro Plan Gato Estirilizado x 3 kg.</t>
  </si>
  <si>
    <t xml:space="preserve">PRODAC COLDW GRANULOS</t>
  </si>
  <si>
    <t xml:space="preserve">Pro Plan Gato Estirilizado x 7,5 kg.</t>
  </si>
  <si>
    <t xml:space="preserve">PRODAC PONDSTICKS</t>
  </si>
  <si>
    <t xml:space="preserve">Pro Plan Gatitos x 1 kg.</t>
  </si>
  <si>
    <t xml:space="preserve">PRODAC GOLDFISH ESCAMAS</t>
  </si>
  <si>
    <t xml:space="preserve">Pro Plan Gatitos x 3 kg.</t>
  </si>
  <si>
    <t xml:space="preserve">PRODAC TROPICAL</t>
  </si>
  <si>
    <t xml:space="preserve">Pro Plan Gato Pouch Gatitos</t>
  </si>
  <si>
    <t xml:space="preserve">Pro Plan Gato Pouch Pescado</t>
  </si>
  <si>
    <t xml:space="preserve">VITA FISH KOI</t>
  </si>
  <si>
    <t xml:space="preserve">520 GRS</t>
  </si>
  <si>
    <t xml:space="preserve">Pro Plan Gato Pouch Urinary</t>
  </si>
  <si>
    <t xml:space="preserve">VITA FISH AGUA FRIA FLOTE</t>
  </si>
  <si>
    <t xml:space="preserve">18 GRS</t>
  </si>
  <si>
    <t xml:space="preserve">Pro Plan Gato Pouch Carne</t>
  </si>
  <si>
    <t xml:space="preserve">535 GRS</t>
  </si>
  <si>
    <t xml:space="preserve">Curabichera Bactrovet Plata Pasta x 150 grs.</t>
  </si>
  <si>
    <t xml:space="preserve">VITA FISH AGUA FRIA</t>
  </si>
  <si>
    <t xml:space="preserve">1,8 kg</t>
  </si>
  <si>
    <t xml:space="preserve">4 kg</t>
  </si>
  <si>
    <t xml:space="preserve">Curabichera Bactrovet Plata x 250 cc.</t>
  </si>
  <si>
    <t xml:space="preserve">VITA FISH VACACIONES 15 DIAS</t>
  </si>
  <si>
    <t xml:space="preserve">Curabichera Bactrovet Plata Dual Spray x 440 cc.</t>
  </si>
  <si>
    <t xml:space="preserve">PECERA 70 X 35 X 20</t>
  </si>
  <si>
    <t xml:space="preserve">Kobra Aero x 440 cc.</t>
  </si>
  <si>
    <t xml:space="preserve">KIT PECERA DE 40 CM</t>
  </si>
  <si>
    <t xml:space="preserve">Basken Suspension</t>
  </si>
  <si>
    <t xml:space="preserve">KIT PECERA DE 60 CM</t>
  </si>
  <si>
    <t xml:space="preserve">Pipeta Basken Plus 00-05 kg.</t>
  </si>
  <si>
    <t xml:space="preserve">KIT PECERA DE 50 CM</t>
  </si>
  <si>
    <t xml:space="preserve">Pipeta Basken Doble 20-40 kg.</t>
  </si>
  <si>
    <t xml:space="preserve">PECERA 60 X 35 X 20</t>
  </si>
  <si>
    <t xml:space="preserve">Pipeta Basken Doble 40-60 kg.</t>
  </si>
  <si>
    <t xml:space="preserve">ANTICLORO</t>
  </si>
  <si>
    <t xml:space="preserve">80 CC</t>
  </si>
  <si>
    <t xml:space="preserve">AIREADOR BOYU 3500</t>
  </si>
  <si>
    <t xml:space="preserve">Pipeta Basken Plus Gato</t>
  </si>
  <si>
    <t xml:space="preserve">AIREADOR SHANDA</t>
  </si>
  <si>
    <t xml:space="preserve">Pipeta Dominal Max Gato 00-04 kg.</t>
  </si>
  <si>
    <t xml:space="preserve">Pipeta Dominal Max Gato 04-08 kg.</t>
  </si>
  <si>
    <t xml:space="preserve">AIREADOR ATMA AT 703</t>
  </si>
  <si>
    <t xml:space="preserve">Pipeta Dominal Max 00-05 kg.</t>
  </si>
  <si>
    <t xml:space="preserve">PLACA NATURAL</t>
  </si>
  <si>
    <t xml:space="preserve">Pipeta Dominal Max 05-10 kg.</t>
  </si>
  <si>
    <t xml:space="preserve">AZUL METILENO 50 CC</t>
  </si>
  <si>
    <t xml:space="preserve">50 CC</t>
  </si>
  <si>
    <t xml:space="preserve">Pipeta Dominal Max 10-25 kg.</t>
  </si>
  <si>
    <t xml:space="preserve">PECERA 40 X 30 X 20</t>
  </si>
  <si>
    <t xml:space="preserve">Pipeta Dominal Max 25-40 kg.</t>
  </si>
  <si>
    <t xml:space="preserve">PECERA 50 X 35 X 20</t>
  </si>
  <si>
    <t xml:space="preserve">Pipeta Dominal Max 40-60 kg.</t>
  </si>
  <si>
    <t xml:space="preserve">Spray Dominal x 100 cc</t>
  </si>
  <si>
    <t xml:space="preserve">PIEDRA DE COLORES PECES</t>
  </si>
  <si>
    <t xml:space="preserve">Spray Dominal x 250 cc</t>
  </si>
  <si>
    <t xml:space="preserve">PIEDRA DIFUSORA</t>
  </si>
  <si>
    <t xml:space="preserve">Dominal Polvo Pulguicida x 100 grs.</t>
  </si>
  <si>
    <t xml:space="preserve">PIEDRA MAGNA</t>
  </si>
  <si>
    <t xml:space="preserve">10 KL</t>
  </si>
  <si>
    <t xml:space="preserve">Fauna Jabon Sarna</t>
  </si>
  <si>
    <t xml:space="preserve">TETRA</t>
  </si>
  <si>
    <t xml:space="preserve">Tea Larvox x 440 cc.</t>
  </si>
  <si>
    <t xml:space="preserve">TETRA GOLD FISH</t>
  </si>
  <si>
    <t xml:space="preserve">12 GRS</t>
  </si>
  <si>
    <t xml:space="preserve">Antiparasitario Caballo Vermip 500 x 26 grs.</t>
  </si>
  <si>
    <t xml:space="preserve">28 GRS</t>
  </si>
  <si>
    <t xml:space="preserve">62 GRS</t>
  </si>
  <si>
    <t xml:space="preserve">TETRA MIN FISH</t>
  </si>
  <si>
    <t xml:space="preserve">Collar Antipulgas Extragrande Babs</t>
  </si>
  <si>
    <t xml:space="preserve">TETRA POND STICK VERDE</t>
  </si>
  <si>
    <t xml:space="preserve">MAMBORETA( 35 )</t>
  </si>
  <si>
    <t xml:space="preserve">MAMBORETA N</t>
  </si>
  <si>
    <t xml:space="preserve">20 CC</t>
  </si>
  <si>
    <t xml:space="preserve">MAMBORETA D</t>
  </si>
  <si>
    <t xml:space="preserve">30 CC</t>
  </si>
  <si>
    <t xml:space="preserve">MAMBORETA H</t>
  </si>
  <si>
    <t xml:space="preserve">MAMBORETA K</t>
  </si>
  <si>
    <t xml:space="preserve">MAMBORETA BOLITA</t>
  </si>
  <si>
    <t xml:space="preserve">Kit Ambiental Aerosol x 440 cc.</t>
  </si>
  <si>
    <t xml:space="preserve">MAMBORETA Z</t>
  </si>
  <si>
    <t xml:space="preserve">SEMILLAS LAGERMINADORA( S 36 )</t>
  </si>
  <si>
    <t xml:space="preserve">SEMILLAS DE FLORES ( SOBRES )</t>
  </si>
  <si>
    <t xml:space="preserve">SEMILLAS DE HORTALIZAS ( SOBRES )</t>
  </si>
  <si>
    <t xml:space="preserve">SEMILLAS DE CESPED ( 8 VARIEDADES )</t>
  </si>
  <si>
    <t xml:space="preserve">SEMILLAS DE CESPED (SOMBRA )</t>
  </si>
  <si>
    <t xml:space="preserve">Punta Oreja Hectopar x 5 cc.</t>
  </si>
  <si>
    <t xml:space="preserve">SEMILLAS DE CESPED (9 VARIEDADES)</t>
  </si>
  <si>
    <t xml:space="preserve">Punta Oreja Ruminal x 10 cc.</t>
  </si>
  <si>
    <t xml:space="preserve">TIERRA FERTIL</t>
  </si>
  <si>
    <t xml:space="preserve">25 DM3</t>
  </si>
  <si>
    <t xml:space="preserve">Curabichera Plata Paul x 440 cc.</t>
  </si>
  <si>
    <t xml:space="preserve">NECTAR COLIBRI</t>
  </si>
  <si>
    <t xml:space="preserve">Pipeta Practic 02-05 kg.</t>
  </si>
  <si>
    <t xml:space="preserve">TRIPLE 15</t>
  </si>
  <si>
    <t xml:space="preserve">Pipeta Practic 5-11 kg.</t>
  </si>
  <si>
    <t xml:space="preserve">UREA X</t>
  </si>
  <si>
    <t xml:space="preserve">Pipeta Practic 11-22 kg.</t>
  </si>
  <si>
    <t xml:space="preserve">SULFATO DE HIERRO X 1 KG</t>
  </si>
  <si>
    <t xml:space="preserve">Pipeta Practic 22-50 kg.</t>
  </si>
  <si>
    <t xml:space="preserve">SULFATO DE COBRE X 500 GRS</t>
  </si>
  <si>
    <t xml:space="preserve">Pulguicida Capstar 00-12 kg.</t>
  </si>
  <si>
    <t xml:space="preserve">HARINA DE HUESO X 1 KG</t>
  </si>
  <si>
    <t xml:space="preserve">Pulguicida Capstar 12-57 kg.</t>
  </si>
  <si>
    <t xml:space="preserve">TIERRA FERTIL x 5 dm3</t>
  </si>
  <si>
    <t xml:space="preserve">Pipeta Perfos Max x 75 cc.</t>
  </si>
  <si>
    <t xml:space="preserve">BANDEJA DE PLANTINES</t>
  </si>
  <si>
    <t xml:space="preserve">50/60/70</t>
  </si>
  <si>
    <t xml:space="preserve">Pipeta Perfos Max Gato x 10 cc.</t>
  </si>
  <si>
    <t xml:space="preserve">3628 BANDEJAS / SIEMBRA 25</t>
  </si>
  <si>
    <t xml:space="preserve">Milbemax Antiparasitario 00-05 kg.</t>
  </si>
  <si>
    <t xml:space="preserve">3629 BANDEJA FORRAJERAS</t>
  </si>
  <si>
    <t xml:space="preserve">Milbemax Antiparasitario 05-25 kg.</t>
  </si>
  <si>
    <t xml:space="preserve">2146 MIL COLOR AMARILLO</t>
  </si>
  <si>
    <t xml:space="preserve">Curabichera Linda Vet Pasta x 50 grs.</t>
  </si>
  <si>
    <t xml:space="preserve">1278 MIL COLOR</t>
  </si>
  <si>
    <t xml:space="preserve">5 KG</t>
  </si>
  <si>
    <t xml:space="preserve">Pipetas Anikil Gato</t>
  </si>
  <si>
    <t xml:space="preserve">3625 MANGUERA GI 1/2 X15 16120.00</t>
  </si>
  <si>
    <t xml:space="preserve">Pipetas Anikil 00-10 kg.</t>
  </si>
  <si>
    <t xml:space="preserve">3626 MANGUERA GI 1/2 X25 26910.00</t>
  </si>
  <si>
    <t xml:space="preserve">Pipetas Anikil 10-20 kg.</t>
  </si>
  <si>
    <t xml:space="preserve">3627 MANGUERA GI 3/4 X15 25610.00</t>
  </si>
  <si>
    <t xml:space="preserve">Pipetas Anikil 20-40 kg.</t>
  </si>
  <si>
    <t xml:space="preserve">3631 MANGUERA GI 3/4 X25 42640.00</t>
  </si>
  <si>
    <t xml:space="preserve">Pipetas Anikil 40-60 kg.</t>
  </si>
  <si>
    <t xml:space="preserve">3632 SET LANZA + CONECT 3/4 2405.00</t>
  </si>
  <si>
    <t xml:space="preserve">Curabichera Young Plata x 400 cc.</t>
  </si>
  <si>
    <t xml:space="preserve">3640 ACOPLE RAPIDO DED 1/2 1170.00</t>
  </si>
  <si>
    <t xml:space="preserve">Espuma Seca Young x 250 cc.</t>
  </si>
  <si>
    <t xml:space="preserve">3641 ACOPLE RAPIDO DED 3/4 1495.00</t>
  </si>
  <si>
    <t xml:space="preserve">Pulguicida Garrapaticida x 400 cc.</t>
  </si>
  <si>
    <t xml:space="preserve">3633 LANZA RIEGO 1520.00</t>
  </si>
  <si>
    <t xml:space="preserve">Shampoo Hipoalergenico x 250 cc.</t>
  </si>
  <si>
    <t xml:space="preserve">3634 REGADOR 8 POCISIONES 5655.00</t>
  </si>
  <si>
    <t xml:space="preserve">Royal Cat Babycat x 400 grs.</t>
  </si>
  <si>
    <t xml:space="preserve">3635 REGADOR 360 ESTAC PL 1155.00</t>
  </si>
  <si>
    <t xml:space="preserve">Royal Cat Babycat x 2 kg.</t>
  </si>
  <si>
    <t xml:space="preserve">3636 REGADOR 360 CON NILP 2315.00</t>
  </si>
  <si>
    <t xml:space="preserve">Royal Cat Gatitos x 400 grs.</t>
  </si>
  <si>
    <t xml:space="preserve">3637 REGADOR 360 CON NIPLE 3860.00</t>
  </si>
  <si>
    <t xml:space="preserve">Royal Cat Gatitos x 2 kg.</t>
  </si>
  <si>
    <t xml:space="preserve">3638 PALA TRAMONTINA 3310.00</t>
  </si>
  <si>
    <t xml:space="preserve">Royal Cat Gatitos x 7,5 kg.</t>
  </si>
  <si>
    <t xml:space="preserve">3639 PALA TRAMONTINA 3310.00</t>
  </si>
  <si>
    <t xml:space="preserve">Royal Cat Indoor x 400 grs.</t>
  </si>
  <si>
    <t xml:space="preserve">Royal Cat Indoor x 1,5 kg.</t>
  </si>
  <si>
    <t xml:space="preserve">Royal Cat Indoor x 7,5 kg.</t>
  </si>
  <si>
    <t xml:space="preserve">Royal Cat Fit x 400 grs.</t>
  </si>
  <si>
    <t xml:space="preserve">Royal Cat Fit x 1,5 kg.</t>
  </si>
  <si>
    <t xml:space="preserve">Royal Cat Fit x 7,5 kg.</t>
  </si>
  <si>
    <t xml:space="preserve">Royal Cat Fit x 15 kg.</t>
  </si>
  <si>
    <t xml:space="preserve">Royal Cat Active Senior x 2 kg.</t>
  </si>
  <si>
    <t xml:space="preserve">}</t>
  </si>
  <si>
    <t xml:space="preserve">HERBICIDA GLEBA SELECTIVO X 100 CC</t>
  </si>
  <si>
    <t xml:space="preserve">Royal Cat Exigent x 400 grs.</t>
  </si>
  <si>
    <t xml:space="preserve">GLACOXAN PETS LIQUIDO X 70 CC</t>
  </si>
  <si>
    <t xml:space="preserve">Royal Cat Sensible x 400 grs.</t>
  </si>
  <si>
    <t xml:space="preserve">GLACOXAN PETS POLVO X 100 CC</t>
  </si>
  <si>
    <t xml:space="preserve">Royal Cat Sensible x 2 kg.</t>
  </si>
  <si>
    <t xml:space="preserve">GLACOXAN HORMIGAS E X 60 CC</t>
  </si>
  <si>
    <t xml:space="preserve">Royal Cat Sensible x 7,5 kg.</t>
  </si>
  <si>
    <t xml:space="preserve">GLACOXAN HORMIGAS E X 120 CC</t>
  </si>
  <si>
    <t xml:space="preserve">Royal Cat Persian x 400 kg.</t>
  </si>
  <si>
    <t xml:space="preserve">GLACOXAN HORMIGAS E X 250 CC</t>
  </si>
  <si>
    <t xml:space="preserve">Royal Cat Persian x 1,5 kg.</t>
  </si>
  <si>
    <t xml:space="preserve">GLACOXAN HORMIGAS H POLVO X 250 GRS</t>
  </si>
  <si>
    <t xml:space="preserve">Royal Cat Persian x 7,5 kg.</t>
  </si>
  <si>
    <t xml:space="preserve">GLACOXAN IMIDA X 30 CC</t>
  </si>
  <si>
    <t xml:space="preserve">Royal Cat Siamese x 400 grs.</t>
  </si>
  <si>
    <t xml:space="preserve">GLACOXAN D SIST X 30 CC</t>
  </si>
  <si>
    <t xml:space="preserve">Royal Cat Siamese x 1,5 kg.</t>
  </si>
  <si>
    <t xml:space="preserve">GLACOXAN D SIST X 60 CC</t>
  </si>
  <si>
    <t xml:space="preserve">Royal Cat Light x 400 grs.</t>
  </si>
  <si>
    <t xml:space="preserve">GLACOXAN HERBICIDA TOTAL X 100 CC</t>
  </si>
  <si>
    <t xml:space="preserve">Royal Cat Consult Senior x 1,5 kg.</t>
  </si>
  <si>
    <t xml:space="preserve">GLACOXAN HERBICIDA TOTAL X 200 CC</t>
  </si>
  <si>
    <t xml:space="preserve">Royal Cat Light x 1,5 kg.</t>
  </si>
  <si>
    <t xml:space="preserve">GLACOXAN HERBICIDA MCPA X 100 CC</t>
  </si>
  <si>
    <t xml:space="preserve">Royal Cat Light x 7,5 kg.</t>
  </si>
  <si>
    <t xml:space="preserve">GLACOXAN HERBICIDA MCPA X 200 CC</t>
  </si>
  <si>
    <t xml:space="preserve">Royal Cat Hair &amp; Skin x 400 grs.</t>
  </si>
  <si>
    <t xml:space="preserve">VELOXAN DERRIBANTE X 250 CC</t>
  </si>
  <si>
    <t xml:space="preserve">Royal Cat Hair &amp; Skin x 2 kg.</t>
  </si>
  <si>
    <t xml:space="preserve">VELOXAN DERRIBANTE X 1 LTS</t>
  </si>
  <si>
    <t xml:space="preserve">Royal Cat Urinary x 400 grs.</t>
  </si>
  <si>
    <t xml:space="preserve">VELOXAN SACHE X 15 CC</t>
  </si>
  <si>
    <t xml:space="preserve">Royal Cat Hairball x 2 kg.</t>
  </si>
  <si>
    <t xml:space="preserve">VELOXAN DERRIBANTE X 60 CC</t>
  </si>
  <si>
    <t xml:space="preserve">FUMIXAN FOG</t>
  </si>
  <si>
    <t xml:space="preserve">Royal Cat Urinary x 1,5 kg.</t>
  </si>
  <si>
    <t xml:space="preserve">Royal Cat Urinary x 7,5 kg.</t>
  </si>
  <si>
    <t xml:space="preserve">FUMIXAN HOGAR</t>
  </si>
  <si>
    <t xml:space="preserve">Royal Cat Lata Gatitos x 165 grs.</t>
  </si>
  <si>
    <t xml:space="preserve">FUMIXAN PRO</t>
  </si>
  <si>
    <t xml:space="preserve">Royal Cat Ageing Senior x 85 grs.</t>
  </si>
  <si>
    <t xml:space="preserve">TERMIXAN RATICIDA GRANO</t>
  </si>
  <si>
    <t xml:space="preserve">Royal Cat Pouch Gatitos</t>
  </si>
  <si>
    <t xml:space="preserve">TERMIXAN BLOQUES X 1 KG</t>
  </si>
  <si>
    <t xml:space="preserve">Royal Cat Pouch Care Digestiv</t>
  </si>
  <si>
    <t xml:space="preserve">TERMIXAN BLOQUES X 90 GRS</t>
  </si>
  <si>
    <t xml:space="preserve">Royal Cat Pouch Instinctive</t>
  </si>
  <si>
    <t xml:space="preserve">GLACOXAN CIPER X 30 CC</t>
  </si>
  <si>
    <t xml:space="preserve">Royal Cat Pouch Senior Instinctive</t>
  </si>
  <si>
    <t xml:space="preserve">GLACOXAN OIL X 200 CC</t>
  </si>
  <si>
    <t xml:space="preserve">Royal Cat Pouch Ultra Ligth</t>
  </si>
  <si>
    <t xml:space="preserve">FUNGOXAN X 30 CC</t>
  </si>
  <si>
    <t xml:space="preserve">Royal Cat Pouch Beauty Cat</t>
  </si>
  <si>
    <t xml:space="preserve">INSECAP 15 CAPSULAS</t>
  </si>
  <si>
    <t xml:space="preserve">Royal Canin Starter Razas Pequeñas x 1 kg.</t>
  </si>
  <si>
    <t xml:space="preserve">CITROXAN X 500 CC</t>
  </si>
  <si>
    <t xml:space="preserve">CITROXAN X 1 LTS</t>
  </si>
  <si>
    <t xml:space="preserve">Royal Canin Mini Junior x 1 kg.</t>
  </si>
  <si>
    <t xml:space="preserve">JABON POTASICO</t>
  </si>
  <si>
    <t xml:space="preserve">Royal Canin Mini Junior x 3 kg.</t>
  </si>
  <si>
    <t xml:space="preserve">GRHESA</t>
  </si>
  <si>
    <t xml:space="preserve">Royal Canin Mini Junior x 7,5 kg.</t>
  </si>
  <si>
    <t xml:space="preserve">BABOSIL CEBO X 200 GRS</t>
  </si>
  <si>
    <t xml:space="preserve">Royal Canin Mini Junior x 15 kg.</t>
  </si>
  <si>
    <t xml:space="preserve">BABOSIL LIQUIDO X 100 CC</t>
  </si>
  <si>
    <t xml:space="preserve">Royal Canin Mini x 1 kg.</t>
  </si>
  <si>
    <t xml:space="preserve">BABOSIL GRANOS X 250 GRS</t>
  </si>
  <si>
    <t xml:space="preserve">250 GRS</t>
  </si>
  <si>
    <t xml:space="preserve">BABOSIL MICRO PELLET</t>
  </si>
  <si>
    <t xml:space="preserve">ACEITE GRHESA INSECTICIDA 200 CC</t>
  </si>
  <si>
    <t xml:space="preserve">HUAGRO /</t>
  </si>
  <si>
    <t xml:space="preserve">Royal Canin Indoor Razas Pequeñas x 3 kg.</t>
  </si>
  <si>
    <t xml:space="preserve">HUAGRO BABOTOX</t>
  </si>
  <si>
    <t xml:space="preserve">Royal Canin Light Razas Pequeñas x 1 kg.</t>
  </si>
  <si>
    <t xml:space="preserve">HUAGRO FIPRO</t>
  </si>
  <si>
    <t xml:space="preserve">Royal Canin Light Razas Pequeñas x 3 kg.</t>
  </si>
  <si>
    <t xml:space="preserve">Royal Canin Razas Pequeñas Dermaconfort x 3 kg.</t>
  </si>
  <si>
    <t xml:space="preserve">Royal Canin Starter Razas Medianas Cachorro x 1 kg.</t>
  </si>
  <si>
    <t xml:space="preserve">Royal Canin Medium Junior x 1 kg.</t>
  </si>
  <si>
    <t xml:space="preserve">HUAGRO TROYA</t>
  </si>
  <si>
    <t xml:space="preserve">Royal Canin Medium Junior x 3 kg.</t>
  </si>
  <si>
    <t xml:space="preserve">Royal Canin Medium x 3 kg.</t>
  </si>
  <si>
    <t xml:space="preserve">Royal Canin Medium x 4 kg.</t>
  </si>
  <si>
    <t xml:space="preserve">HUAGRO HORMI LIQUIDO</t>
  </si>
  <si>
    <t xml:space="preserve">Royal Canin Medium x 7,5 kg.</t>
  </si>
  <si>
    <t xml:space="preserve">Royal Canin Mature Razas Medianas x 4 kg.</t>
  </si>
  <si>
    <t xml:space="preserve">HORMIGUIL-P</t>
  </si>
  <si>
    <t xml:space="preserve">Royal Canin Senior Razas Medianas x 15 kg.</t>
  </si>
  <si>
    <t xml:space="preserve">COLLARES Y CADERAS PARAMASCOTAS</t>
  </si>
  <si>
    <t xml:space="preserve">Royal Canin Light Razas Medianas x 2 kg.</t>
  </si>
  <si>
    <t xml:space="preserve">C38</t>
  </si>
  <si>
    <t xml:space="preserve">Royal Canin Light Razas Medianas x 4 kg.</t>
  </si>
  <si>
    <t xml:space="preserve">Royal Canin Light Razas Medianas x 15 kg.</t>
  </si>
  <si>
    <t xml:space="preserve">COLLAR DE CUERO N* 5</t>
  </si>
  <si>
    <t xml:space="preserve">Royal Canin Starter Razas Grandes x 1 kg.</t>
  </si>
  <si>
    <t xml:space="preserve">COLLAR DE CUERO N* 7</t>
  </si>
  <si>
    <t xml:space="preserve">Royal Canin Starter Razas Grandes x 3 kg.</t>
  </si>
  <si>
    <t xml:space="preserve">COLLAR DE CUERO N* 10</t>
  </si>
  <si>
    <t xml:space="preserve">Royal Canin Starter Razas Grandes x 10 kg.</t>
  </si>
  <si>
    <t xml:space="preserve">COLLAR DE CUERO N* 12</t>
  </si>
  <si>
    <t xml:space="preserve">Royal Canin Maxi Junior x 3 kg.</t>
  </si>
  <si>
    <t xml:space="preserve">COLLAR DE CUERO N * 13</t>
  </si>
  <si>
    <t xml:space="preserve">COLLAR DE CUERO N *15</t>
  </si>
  <si>
    <t xml:space="preserve">Royal Canin Maxi x 2 kg.</t>
  </si>
  <si>
    <t xml:space="preserve">COLLAR NYLON N*1 ( ECONOMICO)</t>
  </si>
  <si>
    <t xml:space="preserve">Royal Canin Maxi x 3 kg.</t>
  </si>
  <si>
    <t xml:space="preserve">COLLAR NYLON N*2 ( ECONOMICO)</t>
  </si>
  <si>
    <t xml:space="preserve">COLLAR NYLON N*3 (ECONOMICO )</t>
  </si>
  <si>
    <t xml:space="preserve">Royal Canin Cachorro Razas Grandes x 4 kg.</t>
  </si>
  <si>
    <t xml:space="preserve">COLLAR NYLON N*4 (ECONOMICO)</t>
  </si>
  <si>
    <t xml:space="preserve">Royal Canin Ageing Senior+ Razas Grandes x 15 kg.</t>
  </si>
  <si>
    <t xml:space="preserve">COLLAR GATO CON MOÑO Y CASCABEL</t>
  </si>
  <si>
    <t xml:space="preserve">Royal Canin Light Razas Grandes x 3 kg.</t>
  </si>
  <si>
    <t xml:space="preserve">COLLAR DE GATO CON CASCABEL</t>
  </si>
  <si>
    <t xml:space="preserve">Royal Canin Light Razas Grandes x 15 kg.</t>
  </si>
  <si>
    <t xml:space="preserve">CORREA NYLON FINA (ECONOMICO )</t>
  </si>
  <si>
    <t xml:space="preserve">Royal Canin Ageing Senior-- Razas Grandes x 15 kg.</t>
  </si>
  <si>
    <t xml:space="preserve">CORREA NYLON MEDIANA (ECONOMICO )</t>
  </si>
  <si>
    <t xml:space="preserve">Royal Canin Ageing Senior+++ Años Razas Grandes x 15 kg.</t>
  </si>
  <si>
    <t xml:space="preserve">CORREA NYLON GRUESA ( ECONOMICO)</t>
  </si>
  <si>
    <t xml:space="preserve">Royal Canin Starter Razas Gigantes x 10 kg.</t>
  </si>
  <si>
    <t xml:space="preserve">CORREA CUERO CON CADENA N*3595</t>
  </si>
  <si>
    <t xml:space="preserve">Royal Canin Cachorro Razas Gigantes x 15 kg.</t>
  </si>
  <si>
    <t xml:space="preserve">CORREA CUERO CON CADENA N*3565</t>
  </si>
  <si>
    <t xml:space="preserve">CORREA CUERO CON CADENA N*3545</t>
  </si>
  <si>
    <t xml:space="preserve">Royal Canin Razas Gigantes x 15 kg.</t>
  </si>
  <si>
    <t xml:space="preserve">CORREA RETRACTIL S ( 5 MTS )</t>
  </si>
  <si>
    <t xml:space="preserve">Royal Canin Yorkshire Terrier x 1 kg.</t>
  </si>
  <si>
    <t xml:space="preserve">COLLAR NATO N* 14</t>
  </si>
  <si>
    <t xml:space="preserve">COLLAR NATO N* 15</t>
  </si>
  <si>
    <t xml:space="preserve">Royal Canin Yorkshire Terrier x 3 kg.</t>
  </si>
  <si>
    <t xml:space="preserve">CORREA DE CUERO C/ CADENA N * 3555</t>
  </si>
  <si>
    <t xml:space="preserve">Royal Canin Poodle Cachorro x 1 kg.</t>
  </si>
  <si>
    <t xml:space="preserve">CORREA DE CUERO C/ CADENA N * 3550</t>
  </si>
  <si>
    <t xml:space="preserve">Royal Canin Poodle Cachorro x 3 kg.</t>
  </si>
  <si>
    <t xml:space="preserve">3824 GUANTE DOBLE PEINADO 4650.00</t>
  </si>
  <si>
    <t xml:space="preserve">Royal Canin Poodle x 1 kg.</t>
  </si>
  <si>
    <t xml:space="preserve">3889 GUANTE MANOPLA 2885.00</t>
  </si>
  <si>
    <t xml:space="preserve">Royal Canin Poodle x 3 kg.</t>
  </si>
  <si>
    <t xml:space="preserve">20022 MANOPLA OVALADA GOMA 1123.00</t>
  </si>
  <si>
    <t xml:space="preserve">Royal Canin Poodle x 7,5 kg.</t>
  </si>
  <si>
    <t xml:space="preserve">3855 CEPILLO SACA NUDOS N*9 5005.00</t>
  </si>
  <si>
    <t xml:space="preserve">Royal Canin Dachshund x 1 kg.</t>
  </si>
  <si>
    <t xml:space="preserve">3860 CEPILLO MANOPLA SILICONA 5460.00</t>
  </si>
  <si>
    <t xml:space="preserve">Royal Canin Dachshund x 3 kg.</t>
  </si>
  <si>
    <t xml:space="preserve">3856 CEPILLO PERRO DOBLE CHICO 1099.00</t>
  </si>
  <si>
    <t xml:space="preserve">Royal Canin Cocker x 3 kg.</t>
  </si>
  <si>
    <t xml:space="preserve">38011 CEPILLO PERRO DOBLE GRANDE 3115.00</t>
  </si>
  <si>
    <t xml:space="preserve">Royal Canin Cocker x 7,5 kg.</t>
  </si>
  <si>
    <t xml:space="preserve">Royal Canin Schnauzer Razas Pequeña x 1 kg.</t>
  </si>
  <si>
    <t xml:space="preserve">Royal Canin Schnauzer Razas Pequeña x 3 kg.</t>
  </si>
  <si>
    <t xml:space="preserve">Royal Canin German Shepherd Cachorro x 12 kg.</t>
  </si>
  <si>
    <t xml:space="preserve">Royal Canin Ovejero x 12 kg.</t>
  </si>
  <si>
    <t xml:space="preserve">Royal Canin Labrador Retriever Cachorro x 12 kg.</t>
  </si>
  <si>
    <t xml:space="preserve">Royal Canin Boxer x 12 kg.</t>
  </si>
  <si>
    <t xml:space="preserve">Royal Canin Golden Retriever x 12 kg.</t>
  </si>
  <si>
    <t xml:space="preserve">COLLARES Y CADENAS PARAMASCOTAS</t>
  </si>
  <si>
    <t xml:space="preserve">Royal Canin Rottweiler x 15 kg.</t>
  </si>
  <si>
    <t xml:space="preserve">C 38</t>
  </si>
  <si>
    <t xml:space="preserve">Royal Canin Bulldog Frances x 7,5 kg.</t>
  </si>
  <si>
    <t xml:space="preserve">COLLAR DE AHORQUE CHICO</t>
  </si>
  <si>
    <t xml:space="preserve">Royal Canin Bulldog Frances Cachorro x 3 kg.</t>
  </si>
  <si>
    <t xml:space="preserve">COLLAR DE AHORQUE MEDIANO</t>
  </si>
  <si>
    <t xml:space="preserve">Royal Canin Bulldog Frances x 3 kg.</t>
  </si>
  <si>
    <t xml:space="preserve">COLLAR DE AHORQUE GRANDE</t>
  </si>
  <si>
    <t xml:space="preserve">Royal Canin Hypoallergenic x 2 kg.</t>
  </si>
  <si>
    <t xml:space="preserve">COLLAR DE AHORQUE SALVA PELO</t>
  </si>
  <si>
    <t xml:space="preserve">Royal Canin Hypoallergenic x 10 kg.</t>
  </si>
  <si>
    <t xml:space="preserve">COLLAR DE AHORQUE</t>
  </si>
  <si>
    <t xml:space="preserve">Royal Canin Hypoallergenic x 15 kg.</t>
  </si>
  <si>
    <t xml:space="preserve">COLLAR DE AHORQUE ALPI</t>
  </si>
  <si>
    <t xml:space="preserve">15 CM</t>
  </si>
  <si>
    <t xml:space="preserve">Royal Canin Hipoallergenic Razas Pequeñas x 2 kg.</t>
  </si>
  <si>
    <t xml:space="preserve">COLLAR CUERO MEDIA 139/3</t>
  </si>
  <si>
    <t xml:space="preserve">Royal Canin Hipoallergenic Moderate Energy x 1,5 kg.</t>
  </si>
  <si>
    <t xml:space="preserve">COLLAR NATO N* 16</t>
  </si>
  <si>
    <t xml:space="preserve">Royal Canin Hipoallergenic Moderate Energy x 10 kg.</t>
  </si>
  <si>
    <t xml:space="preserve">COLLAR NATO N* 17</t>
  </si>
  <si>
    <t xml:space="preserve">Royal Canin Skin Care x 2 kg.</t>
  </si>
  <si>
    <t xml:space="preserve">COLLAR NATO N * 18</t>
  </si>
  <si>
    <t xml:space="preserve">Royal Canin Intestinal Cachorro x 2 kg.</t>
  </si>
  <si>
    <t xml:space="preserve">CADENA DE ATAR FINA</t>
  </si>
  <si>
    <t xml:space="preserve">Royal Canin Gastro Intestinal x 2 kg.</t>
  </si>
  <si>
    <t xml:space="preserve">CADENA DE ATAR MEDIANA</t>
  </si>
  <si>
    <t xml:space="preserve">Royal Canin Gastro Intestinal x 10 kg.</t>
  </si>
  <si>
    <t xml:space="preserve">CADENA DE ATAR GRUESA</t>
  </si>
  <si>
    <t xml:space="preserve">Royal Canin Early Cardiac x 2 kg.</t>
  </si>
  <si>
    <t xml:space="preserve">CADENA DE ATAR GIGANTE</t>
  </si>
  <si>
    <t xml:space="preserve">Royal Canin Early Cardiac x 10 kg.</t>
  </si>
  <si>
    <t xml:space="preserve">CADENA DE ATAR N* 8</t>
  </si>
  <si>
    <t xml:space="preserve">Royal Canin Obesity x 1,5 kg.</t>
  </si>
  <si>
    <t xml:space="preserve">CADENA DE ATAR N* 9</t>
  </si>
  <si>
    <t xml:space="preserve">Royal Canin Obesity x 7,5 kg.</t>
  </si>
  <si>
    <t xml:space="preserve">CADENA DE ATAR N* 10</t>
  </si>
  <si>
    <t xml:space="preserve">Royal Canin Obesity x 15 kg.</t>
  </si>
  <si>
    <t xml:space="preserve">CADENA DE ATAR N* 11</t>
  </si>
  <si>
    <t xml:space="preserve">Royal Canin Light x 1,5 kg.</t>
  </si>
  <si>
    <t xml:space="preserve">CADENA DE ATAR N* 13</t>
  </si>
  <si>
    <t xml:space="preserve">Royal Canin Light x 7,5 kg.</t>
  </si>
  <si>
    <t xml:space="preserve">CADENA DE ATAR N* 15</t>
  </si>
  <si>
    <t xml:space="preserve">Royal Canin Satiety Support x 15 kg.</t>
  </si>
  <si>
    <t xml:space="preserve">ESLABONES CADENA</t>
  </si>
  <si>
    <t xml:space="preserve">Royal Canin Satiety Support x 1,5 kg.</t>
  </si>
  <si>
    <t xml:space="preserve">MOSQUETON GATILLO CHICO</t>
  </si>
  <si>
    <t xml:space="preserve">Royal Canin Satiety Support x 7,5 kg.</t>
  </si>
  <si>
    <t xml:space="preserve">MOSQUETON GATILLO MEDIANO</t>
  </si>
  <si>
    <t xml:space="preserve">Royal Canin Diabetic x 2 kg.</t>
  </si>
  <si>
    <t xml:space="preserve">MOSQUETON GRANDE GATILLO</t>
  </si>
  <si>
    <t xml:space="preserve">Royal Canin Diabetic x 10 kg.</t>
  </si>
  <si>
    <t xml:space="preserve">MOSQUETON MEDIANO HIERRO</t>
  </si>
  <si>
    <t xml:space="preserve">MOSQUETIN HIERRO GRANDE</t>
  </si>
  <si>
    <t xml:space="preserve">MOSQUETIN HIERRO</t>
  </si>
  <si>
    <t xml:space="preserve">Royal Canin Mobility Special Razas Grandes x 15 kg.</t>
  </si>
  <si>
    <t xml:space="preserve">BOZAL CUERO CHICO N*140/ 9</t>
  </si>
  <si>
    <t xml:space="preserve">Royal Canin Hepatic x 2 kg.</t>
  </si>
  <si>
    <t xml:space="preserve">BOZAL CUERO MEDIANO N*138 /6</t>
  </si>
  <si>
    <t xml:space="preserve">Royal Canin Hepatic x 10 kg.</t>
  </si>
  <si>
    <t xml:space="preserve">BOZAL CUERO N * 139/3</t>
  </si>
  <si>
    <t xml:space="preserve">Royal Canin Dental Special Razas Pequeñas x 2 kg.</t>
  </si>
  <si>
    <t xml:space="preserve">BOZAL CUERO OVEJERO N* 137/ 9</t>
  </si>
  <si>
    <t xml:space="preserve">Royal Canin Dental Razas Grandes x 2 kg.</t>
  </si>
  <si>
    <t xml:space="preserve">BOZAL CUERO OVEJERO N* 136/ 2</t>
  </si>
  <si>
    <t xml:space="preserve">Royal Canin Dental Razas Grandes x 10 kg.</t>
  </si>
  <si>
    <t xml:space="preserve">BOZAL CUERO CHICO N* 142</t>
  </si>
  <si>
    <t xml:space="preserve">Royal Canin Urinary x 1,5 kg.</t>
  </si>
  <si>
    <t xml:space="preserve">BOZAL PARA CABALLO</t>
  </si>
  <si>
    <t xml:space="preserve">Royal Canin Urinary x 10 kg.</t>
  </si>
  <si>
    <t xml:space="preserve">BOZAL CANASTA N *01</t>
  </si>
  <si>
    <t xml:space="preserve">Royal Canin Urinary Low Purine x 2 kg.</t>
  </si>
  <si>
    <t xml:space="preserve">BOZAL CANASTA N *02</t>
  </si>
  <si>
    <t xml:space="preserve">Royal Canin Urinary Low Purine x 10 kg.</t>
  </si>
  <si>
    <t xml:space="preserve">BOZAL CANASTA N *04</t>
  </si>
  <si>
    <t xml:space="preserve">Royal Canin Diabetic Special x 1,23 kg.</t>
  </si>
  <si>
    <t xml:space="preserve">BOZAL CANASTA N * 07</t>
  </si>
  <si>
    <t xml:space="preserve">Royal Canin Cardiac x 1,26 kg.</t>
  </si>
  <si>
    <t xml:space="preserve">BOZAL CANASTA N *03</t>
  </si>
  <si>
    <t xml:space="preserve">Royal Canin Renal x 200 grs.</t>
  </si>
  <si>
    <t xml:space="preserve">BOZAL CANASTA N *05</t>
  </si>
  <si>
    <t xml:space="preserve">Royal Canin Gastro Intestinal x 200 grs.</t>
  </si>
  <si>
    <t xml:space="preserve">BOZAL CANASTA N *06</t>
  </si>
  <si>
    <t xml:space="preserve">Royal Canin Hepatic x 200 grs.</t>
  </si>
  <si>
    <t xml:space="preserve">PRETAL N* 000 DE NYLON</t>
  </si>
  <si>
    <t xml:space="preserve">Royal Canin Digestive Light x 200 grs.</t>
  </si>
  <si>
    <t xml:space="preserve">PRETAL N* 00 DE NYLON</t>
  </si>
  <si>
    <t xml:space="preserve">PRETAL N * 0 DE NYLON</t>
  </si>
  <si>
    <t xml:space="preserve">Royal Canin Recovery x 1,23 kg.</t>
  </si>
  <si>
    <t xml:space="preserve">PRETAL N* 1 DE NYLON</t>
  </si>
  <si>
    <t xml:space="preserve">Royal Canin Hypoallergenic x 200 grs.</t>
  </si>
  <si>
    <t xml:space="preserve">PRETAL N* 2 DE NYLON</t>
  </si>
  <si>
    <t xml:space="preserve">Royal Canin Mature Razas Pequeñas Mature Lata x 195 grs.</t>
  </si>
  <si>
    <t xml:space="preserve">PRETAL N* 3 - 4 DE NYLON</t>
  </si>
  <si>
    <t xml:space="preserve">PRETAL N* 5 - 6 DE NYLON</t>
  </si>
  <si>
    <t xml:space="preserve">PRETAL NATO N* 43</t>
  </si>
  <si>
    <t xml:space="preserve">Royal Canin Young Famale x 400 grs.</t>
  </si>
  <si>
    <t xml:space="preserve">PRETAL NATO N* 44</t>
  </si>
  <si>
    <t xml:space="preserve">Royal Canin Young Famale x 1,5 kg.</t>
  </si>
  <si>
    <t xml:space="preserve">PRETAL NATO N * 45</t>
  </si>
  <si>
    <t xml:space="preserve">Royal Canin Young Famale x 3,5 kg.</t>
  </si>
  <si>
    <t xml:space="preserve">PRETAL CUERO GRANDE N*44</t>
  </si>
  <si>
    <t xml:space="preserve">Royal Canin Young Famale x 7,5 kg.</t>
  </si>
  <si>
    <t xml:space="preserve">PRETAL REGULABLE NYLON GRANDE</t>
  </si>
  <si>
    <t xml:space="preserve">Royal Canin Gastro Light x 10 kg.</t>
  </si>
  <si>
    <t xml:space="preserve">PRETAL REGULABLE NYLON CHICO</t>
  </si>
  <si>
    <t xml:space="preserve">Royal Canin Young Male x 400 grs.</t>
  </si>
  <si>
    <t xml:space="preserve">CORREA DE SEGURIDAD</t>
  </si>
  <si>
    <t xml:space="preserve">Royal Canin Young Male x 1,5 kg.</t>
  </si>
  <si>
    <t xml:space="preserve">COLLAR DE AHORQUE SOGA 80 CM N 404</t>
  </si>
  <si>
    <t xml:space="preserve">Royal Canin Young Male x 3,5 kg.</t>
  </si>
  <si>
    <t xml:space="preserve">CORREA SOGA N 1870</t>
  </si>
  <si>
    <t xml:space="preserve">Royal Canin Light x 400 grs.</t>
  </si>
  <si>
    <t xml:space="preserve">CORREA SOGA 1.10 X 17 MM ( 420)</t>
  </si>
  <si>
    <t xml:space="preserve">Royal Canin Mature x 400 grs.</t>
  </si>
  <si>
    <t xml:space="preserve">CORREA CON CADENA</t>
  </si>
  <si>
    <t xml:space="preserve">Royal Canin Mature x 1,5 kg.</t>
  </si>
  <si>
    <t xml:space="preserve">CORREA ALPINA 100CM</t>
  </si>
  <si>
    <t xml:space="preserve">Royal Canin Mature x 3,5 kg.</t>
  </si>
  <si>
    <t xml:space="preserve">RAQUETA OVALADA GOMA</t>
  </si>
  <si>
    <t xml:space="preserve">Royal Canin Senior Consult x 400 grs.</t>
  </si>
  <si>
    <t xml:space="preserve">Royal Canin Senior Consult x 3 kg.</t>
  </si>
  <si>
    <t xml:space="preserve">Royal Canin Senior Consult x 1,5 kg.</t>
  </si>
  <si>
    <t xml:space="preserve">ALICATE CORTA UÑA GRANDE</t>
  </si>
  <si>
    <t xml:space="preserve">Royal Canin Hypoallergenic x 1,5 kg.</t>
  </si>
  <si>
    <t xml:space="preserve">ALICATE CORTA UÑA MEDIANO</t>
  </si>
  <si>
    <t xml:space="preserve">Royal Cat Satiety Support x 2 kg.</t>
  </si>
  <si>
    <t xml:space="preserve">ALICATE CORTA UÑA MINI</t>
  </si>
  <si>
    <t xml:space="preserve">CHAPITA 2 LINEAS</t>
  </si>
  <si>
    <t xml:space="preserve">Royal Canin Gatrointestinal x 2 kg.</t>
  </si>
  <si>
    <t xml:space="preserve">ARNES PERRO XS/S</t>
  </si>
  <si>
    <t xml:space="preserve">Royal Cat Calm x 2 kg.</t>
  </si>
  <si>
    <t xml:space="preserve">ARNES PERRO S/M</t>
  </si>
  <si>
    <t xml:space="preserve">ARNES PERRO M/L</t>
  </si>
  <si>
    <t xml:space="preserve">Royal Canin Urinary High Dilution x 400 grs.</t>
  </si>
  <si>
    <t xml:space="preserve">ARNES PERRO L//XL</t>
  </si>
  <si>
    <t xml:space="preserve">Royal Canin Urinary High Dilution x 1,5 kg.</t>
  </si>
  <si>
    <t xml:space="preserve">PRETAL REGULABLE 1761</t>
  </si>
  <si>
    <t xml:space="preserve">Royal Canin Urinary High Dilution x 7,5 kg.</t>
  </si>
  <si>
    <t xml:space="preserve">PRETAL REGULABLE 1760</t>
  </si>
  <si>
    <t xml:space="preserve">Royal Canin Diabetic x 1,5 kg.</t>
  </si>
  <si>
    <t xml:space="preserve">PRETAL REGULABLE 1759</t>
  </si>
  <si>
    <t xml:space="preserve">Royal Cat Hepatic x 2 kg.</t>
  </si>
  <si>
    <t xml:space="preserve">PRETAL REGULABLE 1756</t>
  </si>
  <si>
    <t xml:space="preserve">Royal Cat Hepatic x 400 grs.</t>
  </si>
  <si>
    <t xml:space="preserve">PRETAL REGULABLE 1754</t>
  </si>
  <si>
    <t xml:space="preserve">Royal Cat Hepatic x 1,5 kg.</t>
  </si>
  <si>
    <t xml:space="preserve">PRETAL REGULABLE 1751</t>
  </si>
  <si>
    <t xml:space="preserve">Royal Canin Pouch Renal x 100 grs.</t>
  </si>
  <si>
    <t xml:space="preserve">COLLAR ALCOLCHO N* 1</t>
  </si>
  <si>
    <t xml:space="preserve">Royal Canin Pouch Obesity Management x 100 grs.</t>
  </si>
  <si>
    <t xml:space="preserve">COLLAR ALCOLCHO N* 2</t>
  </si>
  <si>
    <t xml:space="preserve">Royal Canin Pouch Urinary x 100 grs.</t>
  </si>
  <si>
    <t xml:space="preserve">COLLAR ALCOLCHO N* 3</t>
  </si>
  <si>
    <t xml:space="preserve">Royal Canin Pouch Gastro Intestinal x 100 grs.</t>
  </si>
  <si>
    <t xml:space="preserve">COLLAR DOBLE TRAVA 66</t>
  </si>
  <si>
    <t xml:space="preserve">Performance Cachorro x 2 kg.</t>
  </si>
  <si>
    <t xml:space="preserve">COLLAR DOBLE TRAVA 86</t>
  </si>
  <si>
    <t xml:space="preserve">Performance Cachorro x 7,5 kg.</t>
  </si>
  <si>
    <t xml:space="preserve">Performance x 2 kg.</t>
  </si>
  <si>
    <t xml:space="preserve">Performance x 7,5 kg.</t>
  </si>
  <si>
    <t xml:space="preserve">C 39</t>
  </si>
  <si>
    <t xml:space="preserve">Performance Light x 15 kg.</t>
  </si>
  <si>
    <t xml:space="preserve">Performance Gatitos x 1,5 kg.</t>
  </si>
  <si>
    <t xml:space="preserve">CLORETEC</t>
  </si>
  <si>
    <t xml:space="preserve">Performance Gatitos x 7,5 kg.</t>
  </si>
  <si>
    <t xml:space="preserve">* CLORO SOLIDO DISOLUCION RAPIDA*</t>
  </si>
  <si>
    <t xml:space="preserve">Performance Gato x 1,5 kg.</t>
  </si>
  <si>
    <t xml:space="preserve">SHOCK X 1 KG</t>
  </si>
  <si>
    <t xml:space="preserve">SHOCK X 4 KG</t>
  </si>
  <si>
    <t xml:space="preserve">Royal Canin Pouch G-I Light x 200 grs.</t>
  </si>
  <si>
    <t xml:space="preserve">SHOCK X 10 KG</t>
  </si>
  <si>
    <t xml:space="preserve">Royal Canin Pouch Hepatic x 200 grs.</t>
  </si>
  <si>
    <t xml:space="preserve">* CLORO SOLIDO DISOLUCION LENTA*</t>
  </si>
  <si>
    <t xml:space="preserve">Royal Canin Pouch Intestinal x 200 grs.</t>
  </si>
  <si>
    <t xml:space="preserve">CLORO TECNICO GRANULADO X 1 KG</t>
  </si>
  <si>
    <t xml:space="preserve">Royal Canin Pouch Hypoallerg x 200 grs.</t>
  </si>
  <si>
    <t xml:space="preserve">CLORO TECNICO GRANULADO X 4 KG</t>
  </si>
  <si>
    <t xml:space="preserve">Pro Plan Cachorro Razas Pequeñas x 1 kg.</t>
  </si>
  <si>
    <t xml:space="preserve">CLORO TECNICO GRANULADO X 10 KG</t>
  </si>
  <si>
    <t xml:space="preserve">* PASTILLACLORO + ALGUICIDA+ CLARIFICADOR *</t>
  </si>
  <si>
    <t xml:space="preserve">PLASTILLAS TRIPLE ACCION X 1 KG</t>
  </si>
  <si>
    <t xml:space="preserve">Pro Plan Cachorro x 1 kg.</t>
  </si>
  <si>
    <t xml:space="preserve">PLASTILLAS TRIPLE ACCION X 4 KG</t>
  </si>
  <si>
    <t xml:space="preserve">Pro Plan Cachorro x 3 kg.</t>
  </si>
  <si>
    <t xml:space="preserve">LIMPIAFONDOS 1/2 LUNAS</t>
  </si>
  <si>
    <t xml:space="preserve">Pro Plan Cachorro x 7,5 kg.</t>
  </si>
  <si>
    <t xml:space="preserve">LIMPIAFONDOS 8 RUEDAS</t>
  </si>
  <si>
    <t xml:space="preserve">BARRE HOJAS PLASTICO CON PALO</t>
  </si>
  <si>
    <t xml:space="preserve">Pro Plan Cachorro Razas Grandes x 3 kg.</t>
  </si>
  <si>
    <t xml:space="preserve">SACA HOJAS X 1.86</t>
  </si>
  <si>
    <t xml:space="preserve">Pro Plan Cachorro Razas Grandes x 15 kg.</t>
  </si>
  <si>
    <t xml:space="preserve">SACA HOJAS SIN CAÑO</t>
  </si>
  <si>
    <t xml:space="preserve">Pro Plan Sensitive Skin x 3 kg.</t>
  </si>
  <si>
    <t xml:space="preserve">TEST CINTA X 500 MTS</t>
  </si>
  <si>
    <t xml:space="preserve">Pro Plan Sensitive Skin x 15 kg.</t>
  </si>
  <si>
    <t xml:space="preserve">CLARIFICADOR X 1 LTS</t>
  </si>
  <si>
    <t xml:space="preserve">Pro Plan Senior x 3 kg.</t>
  </si>
  <si>
    <t xml:space="preserve">CLARIFICADOR PLUS X 1 LTS</t>
  </si>
  <si>
    <t xml:space="preserve">Pro Plan Senior x 15 kg.</t>
  </si>
  <si>
    <t xml:space="preserve">ALGUICIDA X 1 LTS</t>
  </si>
  <si>
    <t xml:space="preserve">Pro Plan Light x 15 kg.</t>
  </si>
  <si>
    <t xml:space="preserve">BOYA DOSIFICADOR SATELITE</t>
  </si>
  <si>
    <t xml:space="preserve">Pro Plan Light x 1 kg.</t>
  </si>
  <si>
    <t xml:space="preserve">FLOTADOR AVANCED X 1.66</t>
  </si>
  <si>
    <t xml:space="preserve">Pro Plan Light x 3 kg.</t>
  </si>
  <si>
    <t xml:space="preserve">FLOTADOR AVANCED X 830</t>
  </si>
  <si>
    <t xml:space="preserve">Pro Plan Razas Pequeñas x 1 kg.</t>
  </si>
  <si>
    <t xml:space="preserve">BOYA CHICA</t>
  </si>
  <si>
    <t xml:space="preserve">BOYA CON REGULADOR CHICA</t>
  </si>
  <si>
    <t xml:space="preserve">BOYA SATELITE</t>
  </si>
  <si>
    <t xml:space="preserve">Pro Plan Senior Razas Pequeñas x 1 kg.</t>
  </si>
  <si>
    <t xml:space="preserve">BOYA SATELITE HONGO</t>
  </si>
  <si>
    <t xml:space="preserve">Pro Plan Senior Razas Pequeñas x 3 kg.</t>
  </si>
  <si>
    <t xml:space="preserve">BOYA HONGO MINI</t>
  </si>
  <si>
    <t xml:space="preserve">Pro Plan Senior Razas Pequeñas x 7,5 kg.</t>
  </si>
  <si>
    <t xml:space="preserve">CLARIFICADOR</t>
  </si>
  <si>
    <t xml:space="preserve">Pro Plan Razas Medianas x 1 kg.</t>
  </si>
  <si>
    <t xml:space="preserve">ALGUICIDA</t>
  </si>
  <si>
    <t xml:space="preserve">Pro Plan Razas Medianas x 3 kg.</t>
  </si>
  <si>
    <t xml:space="preserve">KIT PILETA LONA + BOYA</t>
  </si>
  <si>
    <t xml:space="preserve">Pro Plan Razas Grandes x 3 kg.</t>
  </si>
  <si>
    <t xml:space="preserve">Pro Plan Razas Grandes x 15 kg.</t>
  </si>
  <si>
    <t xml:space="preserve">Pro Plan Delicate Razas Pequeñas x 3 kg.</t>
  </si>
  <si>
    <t xml:space="preserve">LISTA DE PRECIOS EUKANUBA COMERCIO ( VIGENCIA 03-12-2024)</t>
  </si>
  <si>
    <t xml:space="preserve">Pro Plan Delicate Razas Pequeñas x 7,5 kg.</t>
  </si>
  <si>
    <t xml:space="preserve">CODIGO</t>
  </si>
  <si>
    <t xml:space="preserve">PRODUCTO</t>
  </si>
  <si>
    <t xml:space="preserve">1 - COMERCIO</t>
  </si>
  <si>
    <t xml:space="preserve">Pro Plan Exigent Razas Pequeñas x 3 kg.</t>
  </si>
  <si>
    <t xml:space="preserve">Pro Plan Exigent Razas Pequeñas x 7,5 kg.</t>
  </si>
  <si>
    <t xml:space="preserve">EUKANUBA PUPPY SMALL BREED</t>
  </si>
  <si>
    <t xml:space="preserve">3 KG</t>
  </si>
  <si>
    <t xml:space="preserve">Pro Plan Pouch Pollo x 100 grs.</t>
  </si>
  <si>
    <t xml:space="preserve">15 KG</t>
  </si>
  <si>
    <t xml:space="preserve">Pro Plan Pouch Senior x 100 grs.</t>
  </si>
  <si>
    <t xml:space="preserve">Pro Plan Light Razas Pequeñas x 1 kg.</t>
  </si>
  <si>
    <t xml:space="preserve">Pro Plan Light Razas Pequeñas x 3 kg.</t>
  </si>
  <si>
    <t xml:space="preserve">EUKANUBA PUPPY MEDIUM BREED</t>
  </si>
  <si>
    <t xml:space="preserve">Pro Plan Light Razas Pequeñas x 7,5 kg.</t>
  </si>
  <si>
    <t xml:space="preserve">Excellent Gatitos x 500 grs.</t>
  </si>
  <si>
    <t xml:space="preserve">Excellent Gatitos x 1 kg.</t>
  </si>
  <si>
    <t xml:space="preserve">EUKANUBA PUPPY LARGE BREED</t>
  </si>
  <si>
    <t xml:space="preserve">Excellent Gato x 1 kg.</t>
  </si>
  <si>
    <t xml:space="preserve">PERROS ADULTOS</t>
  </si>
  <si>
    <t xml:space="preserve">EUKANUBA ADULTO SMALL BREED</t>
  </si>
  <si>
    <t xml:space="preserve">Excellent Gato Light x 1 kg.</t>
  </si>
  <si>
    <t xml:space="preserve">Excelent Gato Urinary x 1 kg.</t>
  </si>
  <si>
    <t xml:space="preserve">7.5 KG</t>
  </si>
  <si>
    <t xml:space="preserve">Excellent Cachorro Razas Pequeñas x 1 kg.</t>
  </si>
  <si>
    <t xml:space="preserve">EUKANUBA PUPPY LAMB</t>
  </si>
  <si>
    <t xml:space="preserve">Excellent Cachorro Razas Pequeñas x 3 kg.</t>
  </si>
  <si>
    <t xml:space="preserve">EUKANUBA ADULTO LAMB</t>
  </si>
  <si>
    <t xml:space="preserve">Excellent Cachorro x 1,5 kg.</t>
  </si>
  <si>
    <t xml:space="preserve">Excellent Cachorro x 3 kg.</t>
  </si>
  <si>
    <t xml:space="preserve">EUKANUBA ADULTO MEDIUN BREED</t>
  </si>
  <si>
    <t xml:space="preserve">Excellent Cachorro x 15 kg.</t>
  </si>
  <si>
    <t xml:space="preserve">Excellent Cachorro x 20 kg.</t>
  </si>
  <si>
    <t xml:space="preserve">Excellent x 15 kg.</t>
  </si>
  <si>
    <t xml:space="preserve">EUKANUBA PREM PUPPY</t>
  </si>
  <si>
    <t xml:space="preserve">Excellent x 20 kg.</t>
  </si>
  <si>
    <t xml:space="preserve">EUKANUBA ADULTO LARGE BREED
EUKANUBA SENIOR MEDIUM</t>
  </si>
  <si>
    <t xml:space="preserve">Excellent x 3 kg.</t>
  </si>
  <si>
    <t xml:space="preserve">Excellent Formula x 15 kg.</t>
  </si>
  <si>
    <t xml:space="preserve">EUKANUBA ACTIV MOBILITY</t>
  </si>
  <si>
    <t xml:space="preserve">142 GRS</t>
  </si>
  <si>
    <t xml:space="preserve">Excellent Razas Pequeñas x 1 kg.</t>
  </si>
  <si>
    <t xml:space="preserve">EUCANUBA ACTIV TRAINERS SALMON
EUCANUBA ACTIV TRAINERS CHICKEN</t>
  </si>
  <si>
    <t xml:space="preserve">Top Nutrition Razas Pequeñas x 3 kg.</t>
  </si>
  <si>
    <t xml:space="preserve">Top Nutrition Cachorro Razas Medianas x 15 kg.</t>
  </si>
  <si>
    <t xml:space="preserve">NECESIDADES ESPECIALES</t>
  </si>
  <si>
    <t xml:space="preserve">Top Nutrition Razas Medianas x 15 kg.</t>
  </si>
  <si>
    <t xml:space="preserve">EUKANUBA FIT SMALL</t>
  </si>
  <si>
    <t xml:space="preserve">Top Nutrition Cachorro Razas Grandes x 15 kg.</t>
  </si>
  <si>
    <t xml:space="preserve">Top Nutrition Razas Grandes x 15 kg.</t>
  </si>
  <si>
    <t xml:space="preserve">Top Nutrition Gatitos x 400 grs.</t>
  </si>
  <si>
    <t xml:space="preserve">Top Nutrition Gato x 400 grs.</t>
  </si>
  <si>
    <t xml:space="preserve">EUKANUBA FIT MEDIUN</t>
  </si>
  <si>
    <t xml:space="preserve">Top Nutrition Gato x 7,5 kg.</t>
  </si>
  <si>
    <t xml:space="preserve">Top Nutrition Gato Senior x 400 grs.</t>
  </si>
  <si>
    <t xml:space="preserve">EUKANUBA FIT LARGE</t>
  </si>
  <si>
    <t xml:space="preserve">Ken-L Ration Premium Cachorro x 7,5 kg.</t>
  </si>
  <si>
    <t xml:space="preserve">Ken-L Ration Premium Cachorro x 15 kg.</t>
  </si>
  <si>
    <t xml:space="preserve">EUKANUBA PREMIUM PERF</t>
  </si>
  <si>
    <t xml:space="preserve">Ken-L Ration Premium Cachorro x 22 kg.</t>
  </si>
  <si>
    <t xml:space="preserve">Ken-L Ration Premium x 15 kg.</t>
  </si>
  <si>
    <t xml:space="preserve">EUKANUBA SENIOR SMALL</t>
  </si>
  <si>
    <t xml:space="preserve">Ken-L Ration Premium x 22 kg.</t>
  </si>
  <si>
    <t xml:space="preserve">Ganacan x 15 kg.</t>
  </si>
  <si>
    <t xml:space="preserve">Ganacan Cachorro x 15 kg.</t>
  </si>
  <si>
    <t xml:space="preserve">EUKANUBA SENIOR MEDIUM</t>
  </si>
  <si>
    <t xml:space="preserve">Ken-L Ration Premium Gato x 1,5 kg.</t>
  </si>
  <si>
    <t xml:space="preserve">Ken-L Ration Premium Gato x 3 kg.</t>
  </si>
  <si>
    <t xml:space="preserve">EUKANUBA SENIOR LARGE BREED</t>
  </si>
  <si>
    <t xml:space="preserve">Ken-L Ration Premium Gato x 7,5 kg.</t>
  </si>
  <si>
    <t xml:space="preserve">Exact x 15 kg.</t>
  </si>
  <si>
    <t xml:space="preserve">Exact x 25 kg.</t>
  </si>
  <si>
    <t xml:space="preserve">IAMS</t>
  </si>
  <si>
    <t xml:space="preserve">IAMS PERRO</t>
  </si>
  <si>
    <t xml:space="preserve">IAMS SMART PUPPY LARGE &amp; GIANT</t>
  </si>
  <si>
    <t xml:space="preserve">IAMS DOG ADULTO SMALL &amp; MEDIUN</t>
  </si>
  <si>
    <t xml:space="preserve">IAMS DOG ADULTO LARGE &amp; GIANT</t>
  </si>
  <si>
    <t xml:space="preserve">Zimpi Gato x 15 kg.</t>
  </si>
  <si>
    <t xml:space="preserve">GATOS</t>
  </si>
  <si>
    <t xml:space="preserve">IAMS KITTEN</t>
  </si>
  <si>
    <t xml:space="preserve">IAMS CAT CHICKEN</t>
  </si>
  <si>
    <t xml:space="preserve">Agility Latas</t>
  </si>
  <si>
    <t xml:space="preserve">IAMS CAT LIGHT</t>
  </si>
  <si>
    <t xml:space="preserve">LISTA DE PRECIOS:</t>
  </si>
  <si>
    <t xml:space="preserve">DESCRIPCION:</t>
  </si>
  <si>
    <t xml:space="preserve">VIGENCIA:</t>
  </si>
  <si>
    <r>
      <rPr>
        <b val="true"/>
        <sz val="5.5"/>
        <color rgb="FF000000"/>
        <rFont val="Tahoma"/>
        <family val="0"/>
        <charset val="1"/>
      </rPr>
      <t xml:space="preserve">PESO UNITARIO
</t>
    </r>
    <r>
      <rPr>
        <b val="true"/>
        <u val="single"/>
        <sz val="5.5"/>
        <color rgb="FF000000"/>
        <rFont val="Tahoma"/>
        <family val="0"/>
        <charset val="1"/>
      </rPr>
      <t xml:space="preserve">           (KGS)           </t>
    </r>
  </si>
  <si>
    <t xml:space="preserve">PRECIO</t>
  </si>
  <si>
    <t xml:space="preserve">LINEA PRO PLAN GATOS</t>
  </si>
  <si>
    <t xml:space="preserve">LISTA DE PRECIOS:
DESCRIPCION: NG COMERCIO ( 90 )
VIGENCIA: 02-12-2024</t>
  </si>
  <si>
    <r>
      <rPr>
        <b val="true"/>
        <sz val="5"/>
        <color rgb="FF000000"/>
        <rFont val="Tahoma"/>
        <family val="0"/>
        <charset val="1"/>
      </rPr>
      <t xml:space="preserve">CODIGO SAP
</t>
    </r>
    <r>
      <rPr>
        <b val="true"/>
        <u val="single"/>
        <sz val="5"/>
        <color rgb="FF000000"/>
        <rFont val="Tahoma"/>
        <family val="0"/>
        <charset val="1"/>
      </rPr>
      <t xml:space="preserve">                                </t>
    </r>
  </si>
  <si>
    <r>
      <rPr>
        <b val="true"/>
        <sz val="5"/>
        <color rgb="FF000000"/>
        <rFont val="Tahoma"/>
        <family val="0"/>
        <charset val="1"/>
      </rPr>
      <t xml:space="preserve">PESO
UNITARIO
</t>
    </r>
    <r>
      <rPr>
        <b val="true"/>
        <u val="single"/>
        <sz val="5"/>
        <color rgb="FF000000"/>
        <rFont val="Tahoma"/>
        <family val="0"/>
        <charset val="1"/>
      </rPr>
      <t xml:space="preserve">       (KGS)       </t>
    </r>
  </si>
  <si>
    <t xml:space="preserve">LINEA PRO PLAN PERROS</t>
  </si>
  <si>
    <t xml:space="preserve">CODIGO SAP</t>
  </si>
  <si>
    <r>
      <rPr>
        <b val="true"/>
        <sz val="5"/>
        <color rgb="FF000000"/>
        <rFont val="Tahoma"/>
        <family val="0"/>
        <charset val="1"/>
      </rPr>
      <t xml:space="preserve">PESO UNITARIO
</t>
    </r>
    <r>
      <rPr>
        <b val="true"/>
        <u val="single"/>
        <sz val="5"/>
        <color rgb="FF000000"/>
        <rFont val="Tahoma"/>
        <family val="0"/>
        <charset val="1"/>
      </rPr>
      <t xml:space="preserve">           (KGS)           </t>
    </r>
  </si>
  <si>
    <t xml:space="preserve">LINEA EXCELLENT</t>
  </si>
  <si>
    <t xml:space="preserve">EXCELLENT CAT KITTEN</t>
  </si>
  <si>
    <t xml:space="preserve">EXCELLENT CAT ADULT</t>
  </si>
  <si>
    <t xml:space="preserve">EXCELLENT CAT SKIN CARE</t>
  </si>
  <si>
    <t xml:space="preserve">EXCELLENT REDUCED CALORI
CAT ADULT</t>
  </si>
  <si>
    <t xml:space="preserve">EXCELLENT CAT STERILIZED</t>
  </si>
  <si>
    <t xml:space="preserve">EXCELLENT CAT URINARY</t>
  </si>
  <si>
    <t xml:space="preserve">EXCELLENT DOG PUPPY SMALL</t>
  </si>
  <si>
    <t xml:space="preserve">EXCELLENT PUPPY CHICKEN &amp;
RICE</t>
  </si>
  <si>
    <t xml:space="preserve">EXCELLENT DOG ADULT CHICKEN
&amp; RICE</t>
  </si>
  <si>
    <t xml:space="preserve">EXCELLENT DOG ADULT SMALL</t>
  </si>
  <si>
    <t xml:space="preserve">EXCELLENT DOG MAINTENANCE</t>
  </si>
  <si>
    <t xml:space="preserve">EXCELLENT DOG SKIN</t>
  </si>
  <si>
    <t xml:space="preserve">EXCELLENT SENIOR DOG
EXCELLENT SENIOR SMALL</t>
  </si>
  <si>
    <t xml:space="preserve">LISTA DE PRECIOS VITAL CAN ( VIGENCIA 01 DE NOVIEMBRE 2024 )</t>
  </si>
  <si>
    <t xml:space="preserve">COMERCIO</t>
  </si>
  <si>
    <t xml:space="preserve">COMPLETE JUNIOR RAZA MEDIANA Y GRANDE</t>
  </si>
  <si>
    <t xml:space="preserve">COMPLETE JUNIOR RAZA PEQUEÑA</t>
  </si>
  <si>
    <t xml:space="preserve">COMPLETE ADULTO RAZA PEQUEÑA</t>
  </si>
  <si>
    <t xml:space="preserve">COMPLETE ADULTO MEDIANA Y GRANDE</t>
  </si>
  <si>
    <t xml:space="preserve">COMPLETE CACHORRO PEQUEÑO</t>
  </si>
  <si>
    <t xml:space="preserve">COMPLETE ADULTO PEQUEÑO</t>
  </si>
  <si>
    <t xml:space="preserve">COMPLETE SENIOR</t>
  </si>
  <si>
    <t xml:space="preserve">COMPLETE CONTROL DE PESO</t>
  </si>
  <si>
    <t xml:space="preserve">COMPLETE CAT</t>
  </si>
  <si>
    <t xml:space="preserve">1,5 KG</t>
  </si>
  <si>
    <t xml:space="preserve">7,5 KG</t>
  </si>
  <si>
    <t xml:space="preserve">15 kg</t>
  </si>
  <si>
    <t xml:space="preserve">COMPLETE CAT SENIOR</t>
  </si>
  <si>
    <t xml:space="preserve">COMPLETE CAT CONTROL PESO</t>
  </si>
  <si>
    <t xml:space="preserve">COMPLETE CAT CACHORRO</t>
  </si>
  <si>
    <t xml:space="preserve">COMPLETE CAT KITTEN</t>
  </si>
  <si>
    <t xml:space="preserve">BALANCED CACHORRO SMALL</t>
  </si>
  <si>
    <t xml:space="preserve">BALANCED CACHORRO MEDIANO</t>
  </si>
  <si>
    <t xml:space="preserve">12 KG</t>
  </si>
  <si>
    <t xml:space="preserve">BALANCED CACHORRO GRANDE</t>
  </si>
  <si>
    <t xml:space="preserve">BALANCED RICEPE</t>
  </si>
  <si>
    <t xml:space="preserve">BALANCED ADULTO SMALL</t>
  </si>
  <si>
    <t xml:space="preserve">BALANCED ADULTO MEDIUM</t>
  </si>
  <si>
    <t xml:space="preserve">BALANCED ADULTO GRANDE</t>
  </si>
  <si>
    <t xml:space="preserve">BALANCED SENIOR GRANDE</t>
  </si>
  <si>
    <t xml:space="preserve">BALANCED SENIOR SMALL</t>
  </si>
  <si>
    <t xml:space="preserve">BALANCED CONTROL PESO</t>
  </si>
  <si>
    <t xml:space="preserve">BALANCED KITTEN</t>
  </si>
  <si>
    <t xml:space="preserve">2 KG</t>
  </si>
  <si>
    <t xml:space="preserve">BALANCED SENIOR</t>
  </si>
  <si>
    <t xml:space="preserve">BALANCED PH</t>
  </si>
  <si>
    <t xml:space="preserve">BALANCED PH CAT</t>
  </si>
  <si>
    <t xml:space="preserve">BALANCED CONTROL DE PESO CAT</t>
  </si>
  <si>
    <t xml:space="preserve">BALANCED ADULTO</t>
  </si>
  <si>
    <t xml:space="preserve">BALANCED ADULTO P H</t>
  </si>
  <si>
    <t xml:space="preserve">BALANCED CAT SAL..</t>
  </si>
  <si>
    <t xml:space="preserve">THERAPY CANINE GASTROINTESTINAL</t>
  </si>
  <si>
    <t xml:space="preserve">THERAPY CANINE HYPOALLERGENIC</t>
  </si>
  <si>
    <t xml:space="preserve">THERAPY CANINE RENAL</t>
  </si>
  <si>
    <t xml:space="preserve">THERAPY CANINE HIPOALERGICO</t>
  </si>
  <si>
    <t xml:space="preserve">THERAPY FELINE GASTROINTESTINAL</t>
  </si>
  <si>
    <t xml:space="preserve">THERAPY FELINE RENAL</t>
  </si>
  <si>
    <t xml:space="preserve">THERAPY FELINE URINARY</t>
  </si>
  <si>
    <t xml:space="preserve">NUTRIQUE ADULTO LARGE</t>
  </si>
  <si>
    <t xml:space="preserve">NUTRIQUE PUPPY MEDIANO</t>
  </si>
  <si>
    <t xml:space="preserve">NUTRIQUE PUPPY LARGE</t>
  </si>
  <si>
    <t xml:space="preserve">LISTA DE PRECIOS DE KONIG
MAYOR</t>
  </si>
  <si>
    <t xml:space="preserve">LISTA N°8</t>
  </si>
  <si>
    <t xml:space="preserve">PRODUCTO ( 60 )</t>
  </si>
  <si>
    <t xml:space="preserve">BACTROVET ORO AEROSOL X 420 ML</t>
  </si>
  <si>
    <t xml:space="preserve">BACTROVET PLATA AM X 420 ML</t>
  </si>
  <si>
    <t xml:space="preserve">BACTROVET PLATA PASTA X 150 GRS</t>
  </si>
  <si>
    <t xml:space="preserve">BACTROVET PLATA PASTA X 455 GRS</t>
  </si>
  <si>
    <t xml:space="preserve">BACTROVET PLATA AM X 228 ML</t>
  </si>
  <si>
    <t xml:space="preserve">BACTROVET PLATA DUAL X 420</t>
  </si>
  <si>
    <t xml:space="preserve">KOBRA AERO X 420 ML</t>
  </si>
  <si>
    <t xml:space="preserve">BASKEN SUSPENSION</t>
  </si>
  <si>
    <t xml:space="preserve">BASKEN PLUS PERRO CHICO H 10 KG</t>
  </si>
  <si>
    <t xml:space="preserve">BASKEN DOBLE 40</t>
  </si>
  <si>
    <t xml:space="preserve">BASKEN DOBLE 60</t>
  </si>
  <si>
    <t xml:space="preserve">BASKEN DOBLE 20</t>
  </si>
  <si>
    <t xml:space="preserve">BASKEN PLUS GATO</t>
  </si>
  <si>
    <t xml:space="preserve">PIPETA DOMINAL MAX GATO HASTA 4 KG</t>
  </si>
  <si>
    <t xml:space="preserve">PIPETA DOMINAL MAX GATO MAS DE 4 KG</t>
  </si>
  <si>
    <t xml:space="preserve">PIPETA DOMINAL MAX PERRO HASTA 5 KG</t>
  </si>
  <si>
    <t xml:space="preserve">PIPETA DOMINAL MAX PERRO DE 5 A 10 KG</t>
  </si>
  <si>
    <t xml:space="preserve">PIPETA DOMINAL MAX PERRO DE 10 A 25 KG</t>
  </si>
  <si>
    <t xml:space="preserve">PIPETA DOMINAL MAX PERRO DE 25 A 40 KG</t>
  </si>
  <si>
    <t xml:space="preserve">PIPETA DOMINAL MAX PERRO MAS DE 40 KG</t>
  </si>
  <si>
    <t xml:space="preserve">DOMINAL ( SPRAY X 100 CC )</t>
  </si>
  <si>
    <t xml:space="preserve">DOMINAL ( SPRAY X 250 CC )</t>
  </si>
  <si>
    <t xml:space="preserve">DOMINAL POLVO PULGUICIDA X 100 GRD</t>
  </si>
  <si>
    <t xml:space="preserve">FAUNA ( JABON PARA LA SARNA ) X 80 GRS</t>
  </si>
  <si>
    <t xml:space="preserve">TEA LARVOX X 420 ML</t>
  </si>
  <si>
    <t xml:space="preserve">TEA LARVOX FOG X 419 ML</t>
  </si>
  <si>
    <t xml:space="preserve">TEA 327 POLVO X 80 GRS</t>
  </si>
  <si>
    <t xml:space="preserve">6019
6033</t>
  </si>
  <si>
    <t xml:space="preserve">ANTIPARASITARIO CABALLO VERMIP 500 x 26 grs</t>
  </si>
  <si>
    <t xml:space="preserve">ESPUMA SECA FAUNA 210 ML</t>
  </si>
  <si>
    <t xml:space="preserve">DOMINAL</t>
  </si>
  <si>
    <t xml:space="preserve">COLLAR DE PULGAS GATO X 13 GRS</t>
  </si>
  <si>
    <t xml:space="preserve">COLLAR DE PULGAS CACHORRO X 13 GRS</t>
  </si>
  <si>
    <t xml:space="preserve">COLLAR DE PULGAS MEDIANO X 28 GRS</t>
  </si>
  <si>
    <t xml:space="preserve">COLLAR DE PULGAS GRANDE X 38 GRS</t>
  </si>
  <si>
    <t xml:space="preserve">COLLAR DE PULGAS EXTRA GRANDE X 28 GRS</t>
  </si>
  <si>
    <t xml:space="preserve">BROUWER ( 61 )</t>
  </si>
  <si>
    <t xml:space="preserve">POWER GATO HASTA 4 KG</t>
  </si>
  <si>
    <t xml:space="preserve">POWER GATO HASTA 8 KG</t>
  </si>
  <si>
    <t xml:space="preserve">POWER PERRO HASTA 4 KG</t>
  </si>
  <si>
    <t xml:space="preserve">POWER PERRO HASTA 10 KG</t>
  </si>
  <si>
    <t xml:space="preserve">POWER PERRO DE 11 A 20 KG</t>
  </si>
  <si>
    <t xml:space="preserve">POWER PERRO DE 21 A 40 KG</t>
  </si>
  <si>
    <t xml:space="preserve">POWER PERRO DE 41 A 60 KG</t>
  </si>
  <si>
    <t xml:space="preserve">KIT AMBIENTAL AEROSOL X 440 ML</t>
  </si>
  <si>
    <t xml:space="preserve">ACEDAN X 10 ML</t>
  </si>
  <si>
    <t xml:space="preserve">POWER COMPRIMIDOS DE 2,5 A 5 KG</t>
  </si>
  <si>
    <t xml:space="preserve">POWER COMPRIMIDOS DE 5 A 10 KG</t>
  </si>
  <si>
    <t xml:space="preserve">POWER COMPRIMIDOS DE 10 A 20 KG</t>
  </si>
  <si>
    <t xml:space="preserve">POWER COMPRIMIDOS DE 20 A 30 KG</t>
  </si>
  <si>
    <t xml:space="preserve">POWER COMPRIMIDOS DE 30 A 40 KG</t>
  </si>
  <si>
    <t xml:space="preserve">POWER GOLD HASTA 4,5 KG</t>
  </si>
  <si>
    <t xml:space="preserve">POWER GOLD HASTA 10 KG</t>
  </si>
  <si>
    <t xml:space="preserve">POWER GOLD HASTA 20 KG</t>
  </si>
  <si>
    <t xml:space="preserve">POWER GOLD HASTA 40 KG</t>
  </si>
  <si>
    <t xml:space="preserve">POWER GOLD HASTA 56 KG</t>
  </si>
  <si>
    <t xml:space="preserve">HECTOPAR ( 62 )</t>
  </si>
  <si>
    <t xml:space="preserve">PUNTA DE OREJA ( HECTOPAR ) X 5 ML</t>
  </si>
  <si>
    <t xml:space="preserve">PUNTA DE OREJA ( OTO)</t>
  </si>
  <si>
    <t xml:space="preserve">ZOETIS ( 64 )</t>
  </si>
  <si>
    <t xml:space="preserve">PUNTA DE OREJA ( RUMINAL ) X 10 ML</t>
  </si>
  <si>
    <t xml:space="preserve">CURABICHERA PLATA PAUL X 440 ML</t>
  </si>
  <si>
    <t xml:space="preserve">CURABICHERA GALMETRI</t>
  </si>
  <si>
    <t xml:space="preserve">PIPETA PERFOS GATO X10 ML</t>
  </si>
  <si>
    <t xml:space="preserve">PIPETA PERFOS PERRO X75 ML</t>
  </si>
  <si>
    <t xml:space="preserve">SIMPARICA DE 2,5 A 5</t>
  </si>
  <si>
    <t xml:space="preserve">SIMPARICA DE 5 A 10</t>
  </si>
  <si>
    <t xml:space="preserve">SIMPARICA DE 10 A 20</t>
  </si>
  <si>
    <t xml:space="preserve">SIMPARICA DE 20 A 40</t>
  </si>
  <si>
    <t xml:space="preserve">SIMPARICA DE 40 A 60</t>
  </si>
  <si>
    <t xml:space="preserve">TOP 29</t>
  </si>
  <si>
    <t xml:space="preserve">LISTA DE PRECIOS TOP NUTRITION ( Vigencia 06 DE SEPTIEMBRE DEL 2024 )</t>
  </si>
  <si>
    <t xml:space="preserve">TOP NUTRITION PERROS ADULTOS RAZAS PEQUEÑAS</t>
  </si>
  <si>
    <t xml:space="preserve">TOP NUTRITION PERROS CACHORROS RAZAS MEDIANAS</t>
  </si>
  <si>
    <t xml:space="preserve">TOP NUTRITION PERROS ADULTOS RAZAS MEDIANAS</t>
  </si>
  <si>
    <t xml:space="preserve">TOP NUTRITION PERROS CACHORROS RAZAS GRANDES</t>
  </si>
  <si>
    <t xml:space="preserve">TOP NUTRITION PERROS ADULTOS LARG</t>
  </si>
  <si>
    <t xml:space="preserve">TOP NUTRITION GATITOS</t>
  </si>
  <si>
    <t xml:space="preserve">0,4 KG</t>
  </si>
  <si>
    <t xml:space="preserve">TOP NUTRITION GATOS ADULTOS</t>
  </si>
  <si>
    <t xml:space="preserve">TOP NUTRITION GATOS SENIOR</t>
  </si>
  <si>
    <t xml:space="preserve">TOP 20</t>
  </si>
  <si>
    <t xml:space="preserve">LISTA DE PRECIOS KEN-L RATION</t>
  </si>
  <si>
    <t xml:space="preserve">KEN-L RATION PREMIUM CACHORROS</t>
  </si>
  <si>
    <t xml:space="preserve">22 KG</t>
  </si>
  <si>
    <t xml:space="preserve">KEN-L RATION PREMIUM ADULTOS</t>
  </si>
  <si>
    <t xml:space="preserve">KEN-L RATION PREMIUM GATO ADULTO</t>
  </si>
  <si>
    <t xml:space="preserve">EXACT ADULTO</t>
  </si>
  <si>
    <t xml:space="preserve">EXACT GATO URINARY</t>
  </si>
  <si>
    <t xml:space="preserve">8 KG</t>
  </si>
  <si>
    <t xml:space="preserve">PUBLICO</t>
  </si>
  <si>
    <t xml:space="preserve">FELINE NUTRITION</t>
  </si>
  <si>
    <t xml:space="preserve">Growth</t>
  </si>
  <si>
    <t xml:space="preserve">Mother/Babycat 34</t>
  </si>
  <si>
    <t xml:space="preserve">Kitten 36</t>
  </si>
  <si>
    <t xml:space="preserve">Indoor</t>
  </si>
  <si>
    <t xml:space="preserve">Indoor
indoor cat + 7
indoor cat + 7</t>
  </si>
  <si>
    <t xml:space="preserve">In &amp; Outdoor</t>
  </si>
  <si>
    <t xml:space="preserve">Fit</t>
  </si>
  <si>
    <t xml:space="preserve">Active cat 7 +</t>
  </si>
  <si>
    <t xml:space="preserve">Special</t>
  </si>
  <si>
    <t xml:space="preserve">Exigent</t>
  </si>
  <si>
    <t xml:space="preserve">Sensible 33</t>
  </si>
  <si>
    <t xml:space="preserve">Feline Breed Nutrition</t>
  </si>
  <si>
    <t xml:space="preserve">Siamese
LIght Cat</t>
  </si>
  <si>
    <t xml:space="preserve">Castrados weight contr</t>
  </si>
  <si>
    <t xml:space="preserve">FELINE CARE NUTRITION</t>
  </si>
  <si>
    <t xml:space="preserve">Ageing cat + 12
HAIR-SKIN CARE</t>
  </si>
  <si>
    <t xml:space="preserve">Urinary Care</t>
  </si>
  <si>
    <t xml:space="preserve">FELINE HEALTH NUTRITION (HÚMEDOS)</t>
  </si>
  <si>
    <t xml:space="preserve">Kitten instinctive lata</t>
  </si>
  <si>
    <t xml:space="preserve">165 grs</t>
  </si>
  <si>
    <t xml:space="preserve">Kitten cat pouch</t>
  </si>
  <si>
    <t xml:space="preserve">Care Digestiv pouch</t>
  </si>
  <si>
    <t xml:space="preserve">Instinctive pouch</t>
  </si>
  <si>
    <t xml:space="preserve">Ageing cat + 12</t>
  </si>
  <si>
    <t xml:space="preserve">Gastrointestinal</t>
  </si>
  <si>
    <t xml:space="preserve">Mature consult</t>
  </si>
  <si>
    <t xml:space="preserve">SIZE HEALTH NUTRITION</t>
  </si>
  <si>
    <t xml:space="preserve">MINI y MEDIUM</t>
  </si>
  <si>
    <t xml:space="preserve">Starter Mini</t>
  </si>
  <si>
    <t xml:space="preserve">MINI</t>
  </si>
  <si>
    <t xml:space="preserve">Mini Junior</t>
  </si>
  <si>
    <t xml:space="preserve">Mini Adult</t>
  </si>
  <si>
    <t xml:space="preserve">Mini Indoor Adult</t>
  </si>
  <si>
    <t xml:space="preserve">Mini weight care</t>
  </si>
  <si>
    <t xml:space="preserve">Mini exigent
Mini adult 8 +
Mini adult 8 +
Mini ageint 12 +
Mini ageint 12 +
Mini dermaconfort
Mini Adulto</t>
  </si>
  <si>
    <t xml:space="preserve">MEDIUM</t>
  </si>
  <si>
    <t xml:space="preserve">Starter Medium
Medium junior</t>
  </si>
  <si>
    <t xml:space="preserve">Medium Adult</t>
  </si>
  <si>
    <t xml:space="preserve">Medium ageing 10 +</t>
  </si>
  <si>
    <t xml:space="preserve">Medium Mature
Medium 7 +</t>
  </si>
  <si>
    <t xml:space="preserve">Medium Dermacomfort
Medium Dermacomfort
Medium weight care
Medium weight care</t>
  </si>
  <si>
    <t xml:space="preserve">Sterilised mini 3 0.00</t>
  </si>
  <si>
    <t xml:space="preserve">Sterilised medium 7.5 0.00</t>
  </si>
  <si>
    <t xml:space="preserve">MAXI</t>
  </si>
  <si>
    <t xml:space="preserve">Maxi Junior</t>
  </si>
  <si>
    <t xml:space="preserve">Maxi Adult</t>
  </si>
  <si>
    <t xml:space="preserve">Maxi ageing 8 +</t>
  </si>
  <si>
    <t xml:space="preserve">Sterelised maxi</t>
  </si>
  <si>
    <t xml:space="preserve">Maxi Dermacomfort
Maxi weight care</t>
  </si>
  <si>
    <t xml:space="preserve">Maxi ageing 12 +</t>
  </si>
  <si>
    <t xml:space="preserve">GIANT</t>
  </si>
  <si>
    <t xml:space="preserve">Starter Giant</t>
  </si>
  <si>
    <t xml:space="preserve">Giant Puppy</t>
  </si>
  <si>
    <t xml:space="preserve">Giant Junior</t>
  </si>
  <si>
    <t xml:space="preserve">Giant Adult</t>
  </si>
  <si>
    <t xml:space="preserve">PUREBREED</t>
  </si>
  <si>
    <t xml:space="preserve">Yorkshire puppy</t>
  </si>
  <si>
    <t xml:space="preserve">Yorkshire Terrier Adult</t>
  </si>
  <si>
    <t xml:space="preserve">Caniche puppy</t>
  </si>
  <si>
    <t xml:space="preserve">Caniche adulto</t>
  </si>
  <si>
    <t xml:space="preserve">Caniche adulto
Dachshund Adulto</t>
  </si>
  <si>
    <t xml:space="preserve">Cocker 25</t>
  </si>
  <si>
    <t xml:space="preserve">shnauzer Adulto</t>
  </si>
  <si>
    <t xml:space="preserve">Ovejero Aleman</t>
  </si>
  <si>
    <t xml:space="preserve">Golden junior</t>
  </si>
  <si>
    <t xml:space="preserve">Labrador Puppy</t>
  </si>
  <si>
    <t xml:space="preserve">Boxer junior</t>
  </si>
  <si>
    <t xml:space="preserve">Boxer Adult</t>
  </si>
  <si>
    <t xml:space="preserve">Pug Dog Adulto</t>
  </si>
  <si>
    <t xml:space="preserve">Labrador Adulto</t>
  </si>
  <si>
    <t xml:space="preserve">Golden Adult</t>
  </si>
  <si>
    <t xml:space="preserve">Rottweiler 31 Junior</t>
  </si>
  <si>
    <t xml:space="preserve">Bulldog frances adulto
Bulldog frances adulto
Bulldog Frances puppy
Bulldog English Junior
Bulldog English Junior</t>
  </si>
  <si>
    <r>
      <rPr>
        <b val="true"/>
        <sz val="7"/>
        <color rgb="FFFFFFFF"/>
        <rFont val="Arial"/>
        <family val="0"/>
        <charset val="1"/>
      </rPr>
      <t xml:space="preserve">VETERINARY DIET DOG </t>
    </r>
    <r>
      <rPr>
        <sz val="7"/>
        <color rgb="FF000000"/>
        <rFont val="Arial"/>
        <family val="0"/>
        <charset val="1"/>
      </rPr>
      <t xml:space="preserve">0</t>
    </r>
  </si>
  <si>
    <t xml:space="preserve">Hypoallergenic
Hipoallergenic Small Dog
Gastro Intestinal</t>
  </si>
  <si>
    <t xml:space="preserve">Gastro Intestinal Dog</t>
  </si>
  <si>
    <t xml:space="preserve">Gastro moderate calori</t>
  </si>
  <si>
    <t xml:space="preserve">Early Cardiac</t>
  </si>
  <si>
    <t xml:space="preserve">Early Renal Feline
Mobility Dog</t>
  </si>
  <si>
    <t xml:space="preserve">Satiety Support</t>
  </si>
  <si>
    <t xml:space="preserve">Diabetic Canine</t>
  </si>
  <si>
    <t xml:space="preserve">Renal</t>
  </si>
  <si>
    <t xml:space="preserve">Hepatic Dog</t>
  </si>
  <si>
    <t xml:space="preserve">Urinary</t>
  </si>
  <si>
    <t xml:space="preserve">Calm dog</t>
  </si>
  <si>
    <t xml:space="preserve">VETERINARY DIET DOG LATAS</t>
  </si>
  <si>
    <t xml:space="preserve">Mother/babycat</t>
  </si>
  <si>
    <t xml:space="preserve">200 grs</t>
  </si>
  <si>
    <t xml:space="preserve">Gastro intestinal low fa</t>
  </si>
  <si>
    <t xml:space="preserve">Hepatic</t>
  </si>
  <si>
    <t xml:space="preserve">Digestive Low Fat</t>
  </si>
  <si>
    <t xml:space="preserve">Gastro Intestinal can</t>
  </si>
  <si>
    <t xml:space="preserve">Recovery can</t>
  </si>
  <si>
    <t xml:space="preserve">195 grs</t>
  </si>
  <si>
    <t xml:space="preserve">Hypoallerg dog can</t>
  </si>
  <si>
    <t xml:space="preserve">Mini Mature Lata</t>
  </si>
  <si>
    <t xml:space="preserve">VET EARLY CARE</t>
  </si>
  <si>
    <t xml:space="preserve">Young Famale
Ageint cat +12</t>
  </si>
  <si>
    <t xml:space="preserve">Diabetic Cat 1.5</t>
  </si>
  <si>
    <t xml:space="preserve">Satiety support dog 1.5</t>
  </si>
  <si>
    <t xml:space="preserve">Mature cat Consult</t>
  </si>
  <si>
    <t xml:space="preserve">Early Renal</t>
  </si>
  <si>
    <t xml:space="preserve">VETERINARY DIET CAT</t>
  </si>
  <si>
    <t xml:space="preserve">Hypoallergenic</t>
  </si>
  <si>
    <t xml:space="preserve">Satiety Support feline</t>
  </si>
  <si>
    <t xml:space="preserve">Urinare care cat
Gatrointestinal</t>
  </si>
  <si>
    <t xml:space="preserve">Calm cat</t>
  </si>
  <si>
    <t xml:space="preserve">Castrados weigt control</t>
  </si>
  <si>
    <t xml:space="preserve">Urinary S/O High Dilution</t>
  </si>
  <si>
    <t xml:space="preserve">Renal Cat</t>
  </si>
  <si>
    <t xml:space="preserve">Hepatic cat</t>
  </si>
  <si>
    <t xml:space="preserve">Gastro Mode</t>
  </si>
  <si>
    <t xml:space="preserve">VETERINARY DIET CAT POUCH</t>
  </si>
  <si>
    <t xml:space="preserve">Exigent dog pouch</t>
  </si>
  <si>
    <t xml:space="preserve">Sterilised dog pouch</t>
  </si>
  <si>
    <t xml:space="preserve">Canine weigth</t>
  </si>
  <si>
    <t xml:space="preserve">Early Renal pouch</t>
  </si>
  <si>
    <t xml:space="preserve">Obesity Management S/O</t>
  </si>
  <si>
    <t xml:space="preserve">100 grs</t>
  </si>
  <si>
    <t xml:space="preserve">Urinary S/O</t>
  </si>
  <si>
    <t xml:space="preserve">Gastro Intestinal S/O</t>
  </si>
  <si>
    <t xml:space="preserve">PERFORMANCE PREMIUM PERRO</t>
  </si>
  <si>
    <t xml:space="preserve">Cachorro</t>
  </si>
  <si>
    <t xml:space="preserve">Weight Control</t>
  </si>
  <si>
    <t xml:space="preserve">PERFORMANCE PREMIUM GATO</t>
  </si>
  <si>
    <t xml:space="preserve">Club Performance Cat Kitten</t>
  </si>
  <si>
    <t xml:space="preserve">Club Performance Cat</t>
  </si>
  <si>
    <t xml:space="preserve">Mini Puppy
Maxi Adulto
Medium Adulto
Caniche Adulto
Dermacomfort
Weight Care Canine
Exigent Canine
Relax Care</t>
  </si>
  <si>
    <t xml:space="preserve">140 grs</t>
  </si>
  <si>
    <t xml:space="preserve">BROUWER</t>
  </si>
  <si>
    <t xml:space="preserve">DESCRIPCIÓN</t>
  </si>
  <si>
    <t xml:space="preserve">POWER ULTRA 2 - 4 KG</t>
  </si>
  <si>
    <t xml:space="preserve">POWER ULTRA 5 - 10 KG</t>
  </si>
  <si>
    <t xml:space="preserve">POWER ULTRA 11 - 20 KG</t>
  </si>
  <si>
    <t xml:space="preserve">POWER ULTRA 21 - 40 KG</t>
  </si>
  <si>
    <t xml:space="preserve">POWER ULTRA 41 - 60 KG</t>
  </si>
  <si>
    <t xml:space="preserve">POWER GATO 0 - 4 KG</t>
  </si>
  <si>
    <t xml:space="preserve">POWER GATO 4 - 8 KG</t>
  </si>
  <si>
    <t xml:space="preserve">POWER COMPRIMIDOS 2 - 5 KG</t>
  </si>
  <si>
    <t xml:space="preserve">POWER COMPRIMIDOS 5 - 10 KG</t>
  </si>
  <si>
    <t xml:space="preserve">POWER COMPRIMIDOS 10 - 20 KG</t>
  </si>
  <si>
    <t xml:space="preserve">POWER COMPRIMIDOS 20 - 30 KG</t>
  </si>
  <si>
    <t xml:space="preserve">POWER COMPRIMIDOS 30 - 40 KG</t>
  </si>
  <si>
    <t xml:space="preserve">POWER GOLD 2 A 4.5 KG</t>
  </si>
  <si>
    <t xml:space="preserve">POWER GOLD 4.6 A 10 KG</t>
  </si>
  <si>
    <t xml:space="preserve">POWER GOLD 10.1 A 20 KG</t>
  </si>
  <si>
    <t xml:space="preserve">POWER GOLD 20.1 A 40 KG</t>
  </si>
  <si>
    <t xml:space="preserve">POWER GOLD 40.1 A 56 KG</t>
  </si>
  <si>
    <t xml:space="preserve">KIL PG TALCO X 100 GR</t>
  </si>
  <si>
    <t xml:space="preserve">ARTRIN X 30 COMP</t>
  </si>
  <si>
    <t xml:space="preserve">ARTRIN PLUS X 18 COMP</t>
  </si>
  <si>
    <t xml:space="preserve">MELTRA SPOT ON GATO HASTA 4 KILOS</t>
  </si>
  <si>
    <t xml:space="preserve">MELTRA SPOT ON GATO HASTA 8 KILOS</t>
  </si>
  <si>
    <t xml:space="preserve">MELTRA ENDECTOCIDA X 50 CC</t>
  </si>
  <si>
    <t xml:space="preserve">MELTRA GOLD 20KG</t>
  </si>
  <si>
    <t xml:space="preserve">MELTRA GOLD 60KG</t>
  </si>
  <si>
    <t xml:space="preserve">KIL AG X 440 CURABICHERA</t>
  </si>
  <si>
    <t xml:space="preserve">CURAB. BACTROVET PLATA 440</t>
  </si>
  <si>
    <t xml:space="preserve">CURAB. BACTROVET PLATA PET 250 GR</t>
  </si>
  <si>
    <t xml:space="preserve">CURAB. BACTROVET PASTA X 150 GR</t>
  </si>
  <si>
    <t xml:space="preserve">CURAB. BACTROVET PASTA X 455 GR</t>
  </si>
  <si>
    <t xml:space="preserve">JABON FAUNA X 80 GR</t>
  </si>
  <si>
    <t xml:space="preserve">TEA 327 COLLAR CACHORRO</t>
  </si>
  <si>
    <t xml:space="preserve">TEA 327 COLLAR MEDIANO</t>
  </si>
  <si>
    <t xml:space="preserve">TEA 327 COLLAR GRANDE</t>
  </si>
  <si>
    <t xml:space="preserve">TEA 327 COLLAR EXTRA GRANDE</t>
  </si>
  <si>
    <t xml:space="preserve">TEA 327 COLLAR GATOS</t>
  </si>
  <si>
    <t xml:space="preserve">MERIAL/BOEHRINGER</t>
  </si>
  <si>
    <t xml:space="preserve">FRONTLINE SPOT ON 0 - 10 KG</t>
  </si>
  <si>
    <t xml:space="preserve">FRONTLINE SPOT ON 11 - 20 KG</t>
  </si>
  <si>
    <t xml:space="preserve">FRONTLINE SPOT ON 21 - 40 KG</t>
  </si>
  <si>
    <t xml:space="preserve">FRONTLINE SPOT ON 41 - 60 KG</t>
  </si>
  <si>
    <t xml:space="preserve">Pro Plan Pouch x 15 u.</t>
  </si>
  <si>
    <t xml:space="preserve">FRONTLINE SPOT ON GATOS</t>
  </si>
  <si>
    <t xml:space="preserve">Dog Chow Pouch x 15 u.</t>
  </si>
  <si>
    <t xml:space="preserve">FRONTLINE PLUS 0 - 10 KG</t>
  </si>
  <si>
    <t xml:space="preserve">Cat Chow Pouch Gatitos x 15 u.</t>
  </si>
  <si>
    <t xml:space="preserve">FRONTLINE PLUS 11 - 20 KG</t>
  </si>
  <si>
    <t xml:space="preserve">FRONTLINE PLUS 21 - 40 KG</t>
  </si>
  <si>
    <t xml:space="preserve">FRONTLINE PLUS 41 - 60 KG</t>
  </si>
  <si>
    <t xml:space="preserve">FRONTLINE PLUS GATOS</t>
  </si>
  <si>
    <t xml:space="preserve">FRONTLINE SPRAY X 100 CC</t>
  </si>
  <si>
    <t xml:space="preserve">FRONTLINE SPRAY X 250 CC</t>
  </si>
  <si>
    <t xml:space="preserve">NEXGARD 2 - 5 KG</t>
  </si>
  <si>
    <t xml:space="preserve">NEXGARD 5 - 10 KG</t>
  </si>
  <si>
    <t xml:space="preserve">NEXGARD 10 - 25 KG</t>
  </si>
  <si>
    <t xml:space="preserve">NEXGARD 25 - 50 KG</t>
  </si>
  <si>
    <t xml:space="preserve">SPECTRA NEXGARD 02 A 03.5 KG</t>
  </si>
  <si>
    <t xml:space="preserve">SPECTRA NEXGARD 03.6 A 07.5 KG</t>
  </si>
  <si>
    <t xml:space="preserve">SPECTRA NEXGARD 07.6 A 15 KG</t>
  </si>
  <si>
    <t xml:space="preserve">SPECTRA NEXGARD 15.1 A 30 KG</t>
  </si>
  <si>
    <t xml:space="preserve">SPECTRA NEXGARD 30.1 A 60 KG</t>
  </si>
  <si>
    <t xml:space="preserve">IVOMEC X 50CC</t>
  </si>
  <si>
    <t xml:space="preserve">IVOMEC X 500CC</t>
  </si>
  <si>
    <t xml:space="preserve">HOLLIDAY-ECTHOL</t>
  </si>
  <si>
    <t xml:space="preserve">Vital Cat Urinary x 7,5 kg.</t>
  </si>
  <si>
    <t xml:space="preserve">CARDIAL B 2.5 MG X 20 COMP</t>
  </si>
  <si>
    <t xml:space="preserve">CARDIAL B 5 MG X 20 COMP. (2 BLISTERS)</t>
  </si>
  <si>
    <t xml:space="preserve">CARDIAL B 10 MG X 20 COMP.</t>
  </si>
  <si>
    <t xml:space="preserve">ECTHOL X 70 CC (RÉPLICA)</t>
  </si>
  <si>
    <t xml:space="preserve">ECTHOL X 120 CC (RÉPLICA)</t>
  </si>
  <si>
    <t xml:space="preserve">OXITETRACICLINA POLVO X 20 GR</t>
  </si>
  <si>
    <t xml:space="preserve">SISTEMA ENDECTOCIDA X 10 COMP</t>
  </si>
  <si>
    <t xml:space="preserve">OSSPRET</t>
  </si>
  <si>
    <t xml:space="preserve">ALOE AVENA X 250 ML</t>
  </si>
  <si>
    <t xml:space="preserve">ALGAS VITALIZ. X 250 ML</t>
  </si>
  <si>
    <t xml:space="preserve">ALGAS VITALIZ. X 1000 ML</t>
  </si>
  <si>
    <t xml:space="preserve">AMITRAZ 0.25% X 250 ML</t>
  </si>
  <si>
    <t xml:space="preserve">AQUA ECTO X 250 ML</t>
  </si>
  <si>
    <t xml:space="preserve">AQUA ECTO X 5000 ML</t>
  </si>
  <si>
    <t xml:space="preserve">CACHORROS X 250 ML</t>
  </si>
  <si>
    <t xml:space="preserve">CLORHEXIDINA 2.5%. X 250 M</t>
  </si>
  <si>
    <t xml:space="preserve">CON JOJOBA X 250 ML</t>
  </si>
  <si>
    <t xml:space="preserve">DOUBLE PULG-GARR. X 250 CC</t>
  </si>
  <si>
    <t xml:space="preserve">DOUBLE X 1000 ML</t>
  </si>
  <si>
    <t xml:space="preserve">DOUBLE X 5000 ML</t>
  </si>
  <si>
    <t xml:space="preserve">KETOCONAZOL 1% X 250 ML</t>
  </si>
  <si>
    <t xml:space="preserve">MAXIMO BLANCO X 260 ML</t>
  </si>
  <si>
    <t xml:space="preserve">MAXIMO BRONCE X 260 ML</t>
  </si>
  <si>
    <t xml:space="preserve">Maintenance High Pro x 20 kg.</t>
  </si>
  <si>
    <t xml:space="preserve">MAXIMO NEGRO X 260 ML</t>
  </si>
  <si>
    <t xml:space="preserve">MEDICADO X 250 ML</t>
  </si>
  <si>
    <t xml:space="preserve">MEDICADO X 1000 ML</t>
  </si>
  <si>
    <t xml:space="preserve">MEDICADO X 5000 ML</t>
  </si>
  <si>
    <t xml:space="preserve">PERF MIX FRUTAL X 250 ML</t>
  </si>
  <si>
    <t xml:space="preserve">PERF MIX FRUTAL X 1000 ML</t>
  </si>
  <si>
    <t xml:space="preserve">PERF MIX FRUTAL X 5000 ML</t>
  </si>
  <si>
    <t xml:space="preserve">PEROX. DE BENZOLIO 2%. X 250 ML</t>
  </si>
  <si>
    <t xml:space="preserve">POTEN PLUS X 250 ML</t>
  </si>
  <si>
    <t xml:space="preserve">POTENC. ANTISEB. X 250 ML</t>
  </si>
  <si>
    <t xml:space="preserve">PULG. GARRAP. TRADICIONAL X 250 ML</t>
  </si>
  <si>
    <t xml:space="preserve">PULG. GARRAP. TRADICIONAL X 1000 ML</t>
  </si>
  <si>
    <t xml:space="preserve">PULG. GARRAP. TRADICIONAL X 5000 ML</t>
  </si>
  <si>
    <t xml:space="preserve">BELLEZA GROOMER EXPERT X 5000ML</t>
  </si>
  <si>
    <t xml:space="preserve">PULG. GATOS X 250 ML</t>
  </si>
  <si>
    <t xml:space="preserve">ENJUAGUE MAYOR VOLUMEN X 250 ML</t>
  </si>
  <si>
    <t xml:space="preserve">ENJUAGUE EFECTO LACIO X 250 ML</t>
  </si>
  <si>
    <t xml:space="preserve">OSS. LOCION X 50 CC CON ATOMIZADOR (BEBE,CAMILO,CANDELA,ELIAN,
MAXIMO, SHARA)</t>
  </si>
  <si>
    <t xml:space="preserve">OSS. LOCION X 130 CC CON ATOMIZADOR (BEBE,CAMILO,CANDELA,ELIAN,
MAXIMO, SHARA)</t>
  </si>
  <si>
    <t xml:space="preserve">OSS. LOCION X 950 CC (BEBE,CAMILO,CANDELA,ELIAN,MAXIMO, SHARA)</t>
  </si>
  <si>
    <t xml:space="preserve">OSSPRET PIPETA</t>
  </si>
  <si>
    <t xml:space="preserve">S</t>
  </si>
  <si>
    <t xml:space="preserve">LAPIPETA 2 - 10 KG</t>
  </si>
  <si>
    <t xml:space="preserve">LAPIPETA 10 - 20 KG</t>
  </si>
  <si>
    <t xml:space="preserve">LAPIPETA 20 - 40 KG</t>
  </si>
  <si>
    <t xml:space="preserve">LAPIPETA 40 - 60 KG</t>
  </si>
  <si>
    <t xml:space="preserve">LAPIPETA GATOS HASTA 4 KILOS</t>
  </si>
  <si>
    <t xml:space="preserve">LAPIPETA GATOS HASTA 8 KILOS</t>
  </si>
  <si>
    <t xml:space="preserve">OSSPRET LA PASTILLA</t>
  </si>
  <si>
    <t xml:space="preserve">LA PASTILLA OSSPRET 2.5 A 5 KG</t>
  </si>
  <si>
    <t xml:space="preserve">LA PASTILLA OSSPRET 5.1 A 10 KG</t>
  </si>
  <si>
    <t xml:space="preserve">LA PASTILLA OSSPRET 10.1 A 20 KG</t>
  </si>
  <si>
    <t xml:space="preserve">LA PASTILLA OSSPRET 20.1 A 40 KG</t>
  </si>
  <si>
    <t xml:space="preserve">LA PASTILLA OSSPRET 40.1 A 80 KG</t>
  </si>
  <si>
    <t xml:space="preserve">LAMAR</t>
  </si>
  <si>
    <t xml:space="preserve">KNOCK OUT 0 - 4 KG</t>
  </si>
  <si>
    <t xml:space="preserve">KNOCK OUT 4 - 10 KG</t>
  </si>
  <si>
    <t xml:space="preserve">KNOCK OUT 10 - 25 KG</t>
  </si>
  <si>
    <t xml:space="preserve">KNOCK OUT 25 - 40 KG</t>
  </si>
  <si>
    <t xml:space="preserve">KNOCK OUT MAS DE 40 KG</t>
  </si>
  <si>
    <t xml:space="preserve">KNOCK OUT GATO 0 - 4 KG</t>
  </si>
  <si>
    <t xml:space="preserve">KNOCK OUT GATO 4 - 8 KG</t>
  </si>
  <si>
    <t xml:space="preserve">SEDAGOTAS X 10 CC</t>
  </si>
  <si>
    <t xml:space="preserve">LEVAMISOL GOTAS X 15 CC</t>
  </si>
  <si>
    <t xml:space="preserve">LEVAMISOL COMPRIMIDOS (X 100 COMP)</t>
  </si>
  <si>
    <t xml:space="preserve">AMOXICILINA 500 MG X 100 COMP</t>
  </si>
  <si>
    <t xml:space="preserve">CLORMADINONA 2 MG (X 100 COMP)</t>
  </si>
  <si>
    <t xml:space="preserve">SIN PAR GATOS</t>
  </si>
  <si>
    <t xml:space="preserve">SIN PAR PERROS 10 KG</t>
  </si>
  <si>
    <t xml:space="preserve">SIN PAR PERROS 20 KG</t>
  </si>
  <si>
    <t xml:space="preserve">SIN PAR PERROS 40 KG</t>
  </si>
  <si>
    <t xml:space="preserve">SIN PAR PERROS 60 KG</t>
  </si>
  <si>
    <t xml:space="preserve">ELMER</t>
  </si>
  <si>
    <t xml:space="preserve">HECTOPAR SPOT PLUS S HASTA 4 KG</t>
  </si>
  <si>
    <t xml:space="preserve">HECTOPAR SPOT PLUS M 4 A 10 KG</t>
  </si>
  <si>
    <t xml:space="preserve">HECTOPAR SPOT PLUS L 10 A 25 KG</t>
  </si>
  <si>
    <t xml:space="preserve">HECTOPAR SPOT PLUS XL DE 25 A 40 KG</t>
  </si>
  <si>
    <t xml:space="preserve">HECTOPAR SPOT PLUS XXL 40 A 60 KG</t>
  </si>
  <si>
    <t xml:space="preserve">HECTOPAR SPOT F GATO 1 A 4 KG</t>
  </si>
  <si>
    <t xml:space="preserve">HECTOPAR SPOT FL GATO MAS DE 4 KG</t>
  </si>
  <si>
    <t xml:space="preserve">PRAZICUANTEL 40 X 4 COMP</t>
  </si>
  <si>
    <t xml:space="preserve">HECTOPAR POLVO PLUS</t>
  </si>
  <si>
    <t xml:space="preserve">HECTOPAR PUNTAOREJA X 5 CC</t>
  </si>
  <si>
    <t xml:space="preserve">HECTOPAR NEGRO 250ML</t>
  </si>
  <si>
    <t xml:space="preserve">HECTOPAR BLANCO 250ML</t>
  </si>
  <si>
    <t xml:space="preserve">HECTOPAR SHAMPOO DOUBLE 250 ML</t>
  </si>
  <si>
    <t xml:space="preserve">HECTOPAR SHAMPOO TARZINC ANTISEBORREICO X 250ML</t>
  </si>
  <si>
    <t xml:space="preserve">HECTOPAR SHAMPOO PULGUICIDA 250ML</t>
  </si>
  <si>
    <t xml:space="preserve">HECTOPAR SHAMPOO PULGUICIDA 5 L</t>
  </si>
  <si>
    <t xml:space="preserve">HECTOPAR LIQUIDOX 70 ML</t>
  </si>
  <si>
    <t xml:space="preserve">HECTOPAR LIQUIDO X 120 ML</t>
  </si>
  <si>
    <t xml:space="preserve">PUAJ SPRAY 100 ML</t>
  </si>
  <si>
    <t xml:space="preserve">NO ACA X 500 ML</t>
  </si>
  <si>
    <t xml:space="preserve">VERMICAN GOTERO X20ML</t>
  </si>
  <si>
    <t xml:space="preserve">JERINGAS DESCARTABLES</t>
  </si>
  <si>
    <t xml:space="preserve">JERINGA 28/3 x 3 CC CON AGUJA</t>
  </si>
  <si>
    <t xml:space="preserve">ELANCO</t>
  </si>
  <si>
    <t xml:space="preserve">CREDELIO X1 DE 1.3 A 2.5 KG</t>
  </si>
  <si>
    <t xml:space="preserve">CREDELIO X 1 DE 2.5 A 5.5 KG</t>
  </si>
  <si>
    <t xml:space="preserve">CREDELIO X 1 DE 5.5 A 11 KG</t>
  </si>
  <si>
    <t xml:space="preserve">CREDELIO X 1 DE 11 A 22 KG</t>
  </si>
  <si>
    <t xml:space="preserve">CREDELIO X 1 DE 22 A 45 KG</t>
  </si>
  <si>
    <t xml:space="preserve">CREDELIO X3 DE 1.3 A 2.5 KG</t>
  </si>
  <si>
    <t xml:space="preserve">CREDELIO X 3 DE 2.5 A 5.5 KG</t>
  </si>
  <si>
    <t xml:space="preserve">CREDELIO X 3 DE 5.5 A 11 KG</t>
  </si>
  <si>
    <t xml:space="preserve">CREDELIO X 3 DE 11 A 22 KG</t>
  </si>
  <si>
    <t xml:space="preserve">CREDELIO X 3 DE 22 A 45 KG</t>
  </si>
  <si>
    <t xml:space="preserve">KUALCOS</t>
  </si>
  <si>
    <t xml:space="preserve">PERFOS CAN MAX MULTIDOSIS X 75 CC</t>
  </si>
  <si>
    <t xml:space="preserve">PERFOS FELINO MULTIDOSIS X 10 CC</t>
  </si>
  <si>
    <t xml:space="preserve">POLADIN GERIATRICO X 30 COMP. (5 BL.)</t>
  </si>
  <si>
    <t xml:space="preserve">POLADIN MAX CACH. X 50 COMP. (5 BL.)</t>
  </si>
  <si>
    <t xml:space="preserve">ZOOVET</t>
  </si>
  <si>
    <t xml:space="preserve">TRATAMIENTO INTEGRAL FIP + L.PA 4KG</t>
  </si>
  <si>
    <t xml:space="preserve">TRATAMIENTO INTEGRAL FIP + L.PA 4 A 9 KG</t>
  </si>
  <si>
    <t xml:space="preserve">TRATAMIENTO INTEGRAL FIP + L.PA 9 A 24 KG</t>
  </si>
  <si>
    <t xml:space="preserve">TRATAMIENTO INTEGRAL FIP + L.PA 24 A 40 KG</t>
  </si>
  <si>
    <t xml:space="preserve">TRATAMIENTO INTEGRAL FIP + L.PA 40 A 60 KG</t>
  </si>
  <si>
    <t xml:space="preserve">TRATAMIENTO INTEGRAL FELINOS HASTA 4 KG</t>
  </si>
  <si>
    <t xml:space="preserve">TRATAMIENTO INTEGRAL FELINOS DE 4 A 9 KG</t>
  </si>
  <si>
    <t xml:space="preserve">SPINOMAX 2 A 4 KG</t>
  </si>
  <si>
    <t xml:space="preserve">SPINOMAX 4 A 9 KG</t>
  </si>
  <si>
    <t xml:space="preserve">SPINOMAX 9 A 18 KG</t>
  </si>
  <si>
    <t xml:space="preserve">SPINOMAX 18 A 36 KG</t>
  </si>
  <si>
    <t xml:space="preserve">SPINOMAX 36 A 70 KG</t>
  </si>
  <si>
    <t xml:space="preserve">TRIVERMEX SUSPENSION X 15 ML</t>
  </si>
  <si>
    <t xml:space="preserve">PREDNOVET BLISTER X 10 COMP</t>
  </si>
  <si>
    <t xml:space="preserve">BUCALVET 250 ML</t>
  </si>
  <si>
    <t xml:space="preserve">INJECTION X 500 ML</t>
  </si>
  <si>
    <t xml:space="preserve">PETS PROTECTOR 90- 2 A 4 KG</t>
  </si>
  <si>
    <t xml:space="preserve">PETS PROTECTOR 90- 4.5 A 10 KG</t>
  </si>
  <si>
    <t xml:space="preserve">PETS PROTECTOR 90- 10 A 20 KG</t>
  </si>
  <si>
    <t xml:space="preserve">PETS PROTECTOR 90- 20 A 32 KG</t>
  </si>
  <si>
    <t xml:space="preserve">PETS PROTECTOR 90- 32 A 64 KG</t>
  </si>
  <si>
    <t xml:space="preserve">BAYER/ELANCO</t>
  </si>
  <si>
    <t xml:space="preserve">ADVOCATE CANINO 04 A 10 KG</t>
  </si>
  <si>
    <t xml:space="preserve">ADVOCATE CANINO 15 A 25 KG</t>
  </si>
  <si>
    <t xml:space="preserve">ADVOCATE CANINO 25 A 40 KG</t>
  </si>
  <si>
    <t xml:space="preserve">ADVOCATE FELINO 00 A 04 KG</t>
  </si>
  <si>
    <t xml:space="preserve">ADVOCATE FELINO 04 A 8 KG</t>
  </si>
  <si>
    <t xml:space="preserve">SERESTO PERROS + 8KG</t>
  </si>
  <si>
    <t xml:space="preserve">SERESTO PERROS Y GATOS - 8KG</t>
  </si>
  <si>
    <t xml:space="preserve">LABYES</t>
  </si>
  <si>
    <t xml:space="preserve">CREMA 6A X 15 GR</t>
  </si>
  <si>
    <t xml:space="preserve">CREMA 6A X 30 GR</t>
  </si>
  <si>
    <t xml:space="preserve">CANIS FULL SPOT 00 A 04 KG</t>
  </si>
  <si>
    <t xml:space="preserve">CANIS FULL SPOT 05 A 10 KG</t>
  </si>
  <si>
    <t xml:space="preserve">CANIS FULL SPOT 11 A 25</t>
  </si>
  <si>
    <t xml:space="preserve">CANIS FULL SPOT 26 A 40 KG</t>
  </si>
  <si>
    <t xml:space="preserve">CANIS FULL SPOT 41 A 60 KG</t>
  </si>
  <si>
    <t xml:space="preserve">FELINE FULL SPOT 00 A 02 KG</t>
  </si>
  <si>
    <t xml:space="preserve">FELINE FULL SPOT 02 A 05 KG</t>
  </si>
  <si>
    <t xml:space="preserve">FELINE FULL SPOT 05 A 08 KG</t>
  </si>
  <si>
    <t xml:space="preserve">GERIOOX X 30 COMP. (3 BL.)</t>
  </si>
  <si>
    <t xml:space="preserve">OSTEOCART PLUS X 30 COMP</t>
  </si>
  <si>
    <t xml:space="preserve">MSD</t>
  </si>
  <si>
    <t xml:space="preserve">BRAVECTO 2 A 4.5 KG</t>
  </si>
  <si>
    <t xml:space="preserve">BRAVECTO 4.5 A 10 KG</t>
  </si>
  <si>
    <t xml:space="preserve">BRAVECTO 10 A 20 KG</t>
  </si>
  <si>
    <t xml:space="preserve">BRAVECTO 20 A 40 KG</t>
  </si>
  <si>
    <t xml:space="preserve">BRAVECTO 40 A 56 KG</t>
  </si>
  <si>
    <t xml:space="preserve">BRAVECTO SPOT ON GATO HASTA 2,8 KG</t>
  </si>
  <si>
    <t xml:space="preserve">BRAVECTO SPOT ON GATO HASTA 6,25 KG</t>
  </si>
  <si>
    <t xml:space="preserve">BRAVECTO SPOT ON DE 6.25 A 12KG</t>
  </si>
  <si>
    <t xml:space="preserve">ZOETIS</t>
  </si>
  <si>
    <t xml:space="preserve">ARTROGLYCAN ORAL X 90 COMP. (9 BLS)</t>
  </si>
  <si>
    <t xml:space="preserve">SIMPARICA 1.3-2.5 KG</t>
  </si>
  <si>
    <t xml:space="preserve">SIMPARICA 2.5-5 KG</t>
  </si>
  <si>
    <t xml:space="preserve">SIMPARICA 5-10 KG</t>
  </si>
  <si>
    <t xml:space="preserve">SIMPARICA 10-20 KG</t>
  </si>
  <si>
    <t xml:space="preserve">SIMPARICA 20-40 KG</t>
  </si>
  <si>
    <t xml:space="preserve">SIMPARICA 40-60 KG</t>
  </si>
  <si>
    <t xml:space="preserve">JABON PULGUICIDA / GARRAPATICIDA X 80 GR</t>
  </si>
  <si>
    <t xml:space="preserve">BABS COLLAR GATOS</t>
  </si>
  <si>
    <t xml:space="preserve">BABS COLLAR CACHORRO</t>
  </si>
  <si>
    <t xml:space="preserve">BABS COLLAR MEDIANO</t>
  </si>
  <si>
    <t xml:space="preserve">BABS COLLAR GRANDE</t>
  </si>
  <si>
    <t xml:space="preserve">BABS AEROSOL AMBIENTAL X415 ML</t>
  </si>
  <si>
    <t xml:space="preserve">BABS AEROSOL X250 ML</t>
  </si>
  <si>
    <t xml:space="preserve">BABS ESPUMA SECA</t>
  </si>
  <si>
    <t xml:space="preserve">BAÑO EMULSIONABLE ECO BABS X 70 ML</t>
  </si>
  <si>
    <t xml:space="preserve">BAÑO EMULSIONABLE ECO BABS X 120 ML</t>
  </si>
  <si>
    <t xml:space="preserve">POLVO PERRO Y GATO X 80G</t>
  </si>
  <si>
    <t xml:space="preserve">OTROS</t>
  </si>
  <si>
    <t xml:space="preserve">CURABICHERA PLATA PAUL X 440 ML.</t>
  </si>
  <si>
    <t xml:space="preserve">LEVAMISOL ORAL X15CC (NORT)</t>
  </si>
  <si>
    <t xml:space="preserve">CEFALEXINA PYO 500 X10 COMP. (1BLS) IDV</t>
  </si>
  <si>
    <t xml:space="preserve">CEFALEXINA PYO 500 X 500 COMP.(50BLS) IDV</t>
  </si>
  <si>
    <t xml:space="preserve">FORMULA MAC DONALD SH. GEL X 200 G IDV</t>
  </si>
  <si>
    <t xml:space="preserve">FORMULA MAC DONALD X 50 G MOUSE OTICO</t>
  </si>
  <si>
    <t xml:space="preserve">PACHY DERM 100 X 30 GR.</t>
  </si>
  <si>
    <t xml:space="preserve">BRO K 600 X 120 COMP.</t>
  </si>
  <si>
    <t xml:space="preserve">CARDIOVIER 2.5 X 20 COMP.</t>
  </si>
  <si>
    <t xml:space="preserve">CARDIOVIER 2.5 X 100 COMP</t>
  </si>
  <si>
    <t xml:space="preserve">CARTILAGO FORTE SENIOR X 120 COMP</t>
  </si>
  <si>
    <t xml:space="preserve">CARTILAGO FORTE X 120 COMP. 15 BLISTER</t>
  </si>
  <si>
    <t xml:space="preserve">CONTAL 15 MG X 300 COMP. (12 BL.)</t>
  </si>
  <si>
    <t xml:space="preserve">CONTAL 60 MG X 30 COMP. (2 BL.)</t>
  </si>
  <si>
    <t xml:space="preserve">CONTAL 60 MG X 180 COMP. (12 BL.)</t>
  </si>
  <si>
    <t xml:space="preserve">PIMODEN 2.5 MG X 20 COMP. (2 BL.)</t>
  </si>
  <si>
    <t xml:space="preserve">PIMODEN 2.5 MG X 100 COMP. (10 BL.)</t>
  </si>
  <si>
    <t xml:space="preserve">PIMODEN 5 MG X 100 COMP. (10 BL.)</t>
  </si>
  <si>
    <t xml:space="preserve">COLOTRIN X 30 COMP</t>
  </si>
  <si>
    <t xml:space="preserve">TONICO TOTAL JARABE X 200 ML</t>
  </si>
  <si>
    <t xml:space="preserve">SOSTEN CG ORAL X 80 COMP. (8 BLISTERS)</t>
  </si>
  <si>
    <t xml:space="preserve">MOXIDEX PLUS X 15 COMP. MAYORS</t>
  </si>
  <si>
    <t xml:space="preserve">ENERGIA VITAL X 30 COMP. (3 BL)</t>
  </si>
  <si>
    <t xml:space="preserve">PERROLAC 500 G</t>
  </si>
  <si>
    <t xml:space="preserve">GATOLAC X 350 G</t>
  </si>
  <si>
    <t xml:space="preserve">HORTAL</t>
  </si>
  <si>
    <t xml:space="preserve">HORTAL LIQUIDO X 60 CC</t>
  </si>
  <si>
    <t xml:space="preserve">HORTAL LIQUIDO X 120 CC</t>
  </si>
  <si>
    <t xml:space="preserve">HORTAL LIQUIDO X 250 CC</t>
  </si>
  <si>
    <t xml:space="preserve">HORTAL LIQUIDO X 1 LT</t>
  </si>
  <si>
    <t xml:space="preserve">HORTAL POLVO F X 100 GR POUCH</t>
  </si>
  <si>
    <t xml:space="preserve">HORTAL POLVO F X 250 GR TALQUERA</t>
  </si>
  <si>
    <t xml:space="preserve">HORTAL MIX X 100 GR</t>
  </si>
  <si>
    <t xml:space="preserve">HORTAL MIX X 250 GR</t>
  </si>
  <si>
    <t xml:space="preserve">HORTAL MIX X 500 GR</t>
  </si>
  <si>
    <t xml:space="preserve">BAYER (K-OTHRINA)</t>
  </si>
  <si>
    <t xml:space="preserve">K-OTHRINA SACHET X 15 CC</t>
  </si>
  <si>
    <t xml:space="preserve">K-OTHRINA X 60 CC</t>
  </si>
  <si>
    <t xml:space="preserve">K-OTHRINA FOG x 426 cc</t>
  </si>
  <si>
    <t xml:space="preserve">GLACOXAN</t>
  </si>
  <si>
    <t xml:space="preserve">GLACOXAN E LIQUIDO X 60 CC</t>
  </si>
  <si>
    <t xml:space="preserve">GLACOXAN E LIQUIDO X 120 CC</t>
  </si>
  <si>
    <t xml:space="preserve">GLACOXAN D-SIST X 30 CC</t>
  </si>
  <si>
    <t xml:space="preserve">GLACOXAN TOTAL X 100 CC</t>
  </si>
  <si>
    <t xml:space="preserve">GLACOXAN PETS X 70 CC</t>
  </si>
  <si>
    <t xml:space="preserve">GLACOXAN PETS X 120 CC</t>
  </si>
  <si>
    <t xml:space="preserve">GLACOXAN BIO NEEM X 20 CC</t>
  </si>
  <si>
    <t xml:space="preserve">FUMIXAN HOGAR FUMIGENO 1 X 50 GR</t>
  </si>
  <si>
    <t xml:space="preserve">FUMIXAN FOG X 400 CC</t>
  </si>
  <si>
    <t xml:space="preserve">TERMIXAN GRANO X 50 GR</t>
  </si>
  <si>
    <t xml:space="preserve">TERMIXAN BP X 90 GR</t>
  </si>
  <si>
    <t xml:space="preserve">TERMIXAN BP X 1 KG</t>
  </si>
  <si>
    <t xml:space="preserve">VELOXAN FLY RAS X 60 CC</t>
  </si>
  <si>
    <t xml:space="preserve">VELOXAN FLY RAS X 250 CC</t>
  </si>
  <si>
    <t xml:space="preserve">BINKA (ULTRA-BABS-HAPPY DOG)</t>
  </si>
  <si>
    <t xml:space="preserve">PANIC BLOCK X 100 GR</t>
  </si>
  <si>
    <t xml:space="preserve">ULTRA PLUS X 50 GR</t>
  </si>
  <si>
    <t xml:space="preserve">ULTRA PUM X 30 GR</t>
  </si>
  <si>
    <t xml:space="preserve">ACA NO AEROSOL X 440 ML</t>
  </si>
  <si>
    <t xml:space="preserve">ACA NO EXTRA FUERTE X 400 ML</t>
  </si>
  <si>
    <t xml:space="preserve">SHAMPOO HAPPY DOG GERMEN TRIGO X 250ML</t>
  </si>
  <si>
    <t xml:space="preserve">SHAMPOO HAPPY DOG FRUTILLA X 250ML</t>
  </si>
  <si>
    <t xml:space="preserve">SHAMPOO HAPPY DOG MANZANA X 250ML</t>
  </si>
  <si>
    <t xml:space="preserve">SHAMPOO HAPPY DOG ALOE VERA X 250ML</t>
  </si>
  <si>
    <t xml:space="preserve">CREMA ENJUAGUE HAPPY DOG ALGAS MARINAS X 250ML</t>
  </si>
  <si>
    <t xml:space="preserve">BRUMOLINE</t>
  </si>
  <si>
    <t xml:space="preserve">BRUMOLINE CEBO X 200 GR</t>
  </si>
  <si>
    <t xml:space="preserve">BRUMOLINE CEBO C/C X 100G</t>
  </si>
  <si>
    <t xml:space="preserve">BRUMOLINE SUPER X 100 GR</t>
  </si>
  <si>
    <t xml:space="preserve">FEIT Y OLIVARI</t>
  </si>
  <si>
    <t xml:space="preserve">MANCHESTER X 350 CC</t>
  </si>
  <si>
    <t xml:space="preserve">MANCHESTER X 700 CC</t>
  </si>
  <si>
    <t xml:space="preserve">TRIUNFO FLUIDO X 500 CC</t>
  </si>
  <si>
    <t xml:space="preserve">TRIUNFO FLUIDO X 930 CC</t>
  </si>
  <si>
    <t xml:space="preserve">GELTEK</t>
  </si>
  <si>
    <t xml:space="preserve">GELTEK GEL CUCARACHICIDA X 6 GR</t>
  </si>
  <si>
    <t xml:space="preserve">GELTEK GEL CUCARACHICIDA X 12 GR</t>
  </si>
  <si>
    <t xml:space="preserve">GELTEK GEL CUCA 6 ESTACIONES DE CEBADO</t>
  </si>
  <si>
    <t xml:space="preserve">GELTEK GEL HORMIGUICIDA X 6 GR</t>
  </si>
  <si>
    <t xml:space="preserve">GELTEK GEL HORMIGUICIDA X 12 GR</t>
  </si>
  <si>
    <t xml:space="preserve">GELTEK BP X 100 GR</t>
  </si>
  <si>
    <t xml:space="preserve">GELTEK BP X 1 KG</t>
  </si>
  <si>
    <t xml:space="preserve">HORMIGUIL POLVO X 250 GR</t>
  </si>
  <si>
    <t xml:space="preserve">BABOSIL POLVO X 200 GR</t>
  </si>
  <si>
    <t xml:space="preserve">BABOSIL PELLETS X 250 GR (grano)</t>
  </si>
  <si>
    <t xml:space="preserve">BABOSIL SUPER LIQUIDO X 100 CC</t>
  </si>
  <si>
    <t xml:space="preserve">BABOSIL MICROPELLETS X 100 GR</t>
  </si>
  <si>
    <t xml:space="preserve">VARIOS (ESPACIAL-FERTIFOX-PEGATRAP)</t>
  </si>
  <si>
    <t xml:space="preserve">FLUIDO DESINFECTANTE ESPACIAL X 500 CC</t>
  </si>
  <si>
    <t xml:space="preserve">FERTIFOX FLORACION X 200 CC</t>
  </si>
  <si>
    <t xml:space="preserve">FERTIFOX FOLLAJE X 200 CC</t>
  </si>
  <si>
    <t xml:space="preserve">FERTIFOX POTENCIADO X 200 CC</t>
  </si>
  <si>
    <t xml:space="preserve">PEGATRAP LAUCHA</t>
  </si>
  <si>
    <t xml:space="preserve">PEGATRAP RATA</t>
  </si>
  <si>
    <t xml:space="preserve">ROETRAP TRAMPA DE PAPEL P/ LAUCHAS</t>
  </si>
  <si>
    <t xml:space="preserve">ROETRAP TRAMPA DE PAPEL P/ RATAS</t>
  </si>
  <si>
    <t xml:space="preserve">ALIMENTOS PARA PECES</t>
  </si>
  <si>
    <t xml:space="preserve">SHULET</t>
  </si>
  <si>
    <t xml:space="preserve">SHULET CARASSIUS N°1 (X 10 GR)</t>
  </si>
  <si>
    <t xml:space="preserve">SHULET CARASSIUS N°2 (X 20 GR)</t>
  </si>
  <si>
    <t xml:space="preserve">SHULET CARASSIUS N°3 (X 40 GR)</t>
  </si>
  <si>
    <t xml:space="preserve">SHULET CARASSIUS N°4 (X 150 GR)</t>
  </si>
  <si>
    <t xml:space="preserve">SHULET CARASSIUS N°7 (X 2,2 KG)</t>
  </si>
  <si>
    <t xml:space="preserve">SHULET TROPICAL N°1 (X 10 GR)</t>
  </si>
  <si>
    <t xml:space="preserve">SHULET TROPICAL N°2 (X 20 GR)</t>
  </si>
  <si>
    <t xml:space="preserve">SHULET TROPICAL N°3 (X 40 GR)</t>
  </si>
  <si>
    <t xml:space="preserve">SHULET TROPICAL N°4 (X 150 GR)</t>
  </si>
  <si>
    <t xml:space="preserve">SHULET TROPICAL N°7 (X 2,5 KG)</t>
  </si>
  <si>
    <t xml:space="preserve">SHULET PEISHE CAR N°2 (X 40 GR)</t>
  </si>
  <si>
    <t xml:space="preserve">SHULET PEISHE CAR N°3 (X 100 GR)</t>
  </si>
  <si>
    <t xml:space="preserve">SHULET PEISHE CAR N°4 (X 400 GR)</t>
  </si>
  <si>
    <t xml:space="preserve">SHULET PEISHE CAR N°6 (X 4 KG)</t>
  </si>
  <si>
    <t xml:space="preserve">SHULET TORTUGUIN N°2 (X 40 GR)</t>
  </si>
  <si>
    <t xml:space="preserve">SHULET TORTUGUIN N°3 (X 100 GR)</t>
  </si>
  <si>
    <t xml:space="preserve">SHULET TORTUGUIN N°4 (X 380 GR)</t>
  </si>
  <si>
    <t xml:space="preserve">TRAMPERAS</t>
  </si>
  <si>
    <t xml:space="preserve">MATA RAT</t>
  </si>
  <si>
    <t xml:space="preserve">TRAMPERA MADERA LAUCHA</t>
  </si>
  <si>
    <t xml:space="preserve">TRAMPERA MADERA RATA</t>
  </si>
  <si>
    <t xml:space="preserve">TRAMPERA PLASTICA LAUCHA</t>
  </si>
  <si>
    <t xml:space="preserve">TRAMPERA PLASTICA RATA</t>
  </si>
  <si>
    <t xml:space="preserve">SEMILLAS</t>
  </si>
  <si>
    <t xml:space="preserve">SEMILLAS (MORRON - REPOLLO - ZAPALLO - PEREJIL - LECHUGA - RABANITO - TOMATE - HABAS -
ACHICORIA - ALBAHACA - BERENJENA - MAIZ - MELON - ESPINACA - ACELGA - PUERRO - PEPINO -
RADICHETA - REMOLACHA - PIMIENTO - RUCULA - CEBOLLA - ZANDIA - ZANAHORIA)</t>
  </si>
  <si>
    <t xml:space="preserve">GOLOSINAS Y SNACKS PARA MASCOTAS</t>
  </si>
  <si>
    <t xml:space="preserve">PRODUCTOS DE CUERO</t>
  </si>
  <si>
    <t xml:space="preserve">HUESO CORBATA BLANCO 3/4</t>
  </si>
  <si>
    <t xml:space="preserve">HUESO CORBATA BLANCO 4/5</t>
  </si>
  <si>
    <t xml:space="preserve">HUESO CORBATA BLANCO 5/6</t>
  </si>
  <si>
    <t xml:space="preserve">HUESO CORBATA BLANCO 6/7</t>
  </si>
  <si>
    <t xml:space="preserve">HUESO CORBATA BLANCO 7/8</t>
  </si>
  <si>
    <t xml:space="preserve">HUESO CORBATA BLANCO 8/9</t>
  </si>
  <si>
    <t xml:space="preserve">OREJA DE VACA SUPER</t>
  </si>
  <si>
    <t xml:space="preserve">HUESO CORBATA BLANCO 9/10</t>
  </si>
  <si>
    <t xml:space="preserve">HUESO CORBATA BLANCO 10/11</t>
  </si>
  <si>
    <t xml:space="preserve">HUESO CORBATA BLANCO 11/12</t>
  </si>
  <si>
    <t xml:space="preserve">HUESO CORBATA BLANCO 12/13</t>
  </si>
  <si>
    <t xml:space="preserve">HORTAL LIQUIDO X 500 CC</t>
  </si>
  <si>
    <t xml:space="preserve">HUESO CORBATA BLANCO 13/14</t>
  </si>
  <si>
    <t xml:space="preserve">Hortal Liquido x 1 Lt</t>
  </si>
  <si>
    <t xml:space="preserve">HUESO CORBATA BLANCO 14/15</t>
  </si>
  <si>
    <t xml:space="preserve">HUESO CORBATA BLANCO 15/16</t>
  </si>
  <si>
    <t xml:space="preserve">PALITOS EXTRUSADOS X 200 UNIDADES</t>
  </si>
  <si>
    <t xml:space="preserve">OREJAS</t>
  </si>
  <si>
    <t xml:space="preserve">HORMIGUICIDA LIQUIDO X 60 CC</t>
  </si>
  <si>
    <t xml:space="preserve">Huagro Hormiguicida Liquido x 60 cc.</t>
  </si>
  <si>
    <t xml:space="preserve">OREJA DE VACA</t>
  </si>
  <si>
    <t xml:space="preserve">HORMIGUICIDA LIQUIDO X 120 CC</t>
  </si>
  <si>
    <t xml:space="preserve">Huagro Hormiguicida Liquido x 120 cc.</t>
  </si>
  <si>
    <t xml:space="preserve">HORMIGUICIDA LIQUIDO X 250 CC</t>
  </si>
  <si>
    <t xml:space="preserve">Hormiguicida Liquido x 250 cc.</t>
  </si>
  <si>
    <t xml:space="preserve">HORMIGUICIDA EN POLVO x 250 gr</t>
  </si>
  <si>
    <t xml:space="preserve">Huagro Hormiguicida Polvo x 250 Gr</t>
  </si>
  <si>
    <t xml:space="preserve">DR ZOO</t>
  </si>
  <si>
    <t xml:space="preserve">K-Othrina Sachet x 15 cc.</t>
  </si>
  <si>
    <t xml:space="preserve">K-Othrina x 60 cc.</t>
  </si>
  <si>
    <t xml:space="preserve">STICK POLLO X 200 GR</t>
  </si>
  <si>
    <t xml:space="preserve">STICK CHEDDAR Y PANCETA X 200 GR</t>
  </si>
  <si>
    <t xml:space="preserve">Glacoxan E x 120 cc.</t>
  </si>
  <si>
    <t xml:space="preserve">STICK CARNE ASADA X 200 GR</t>
  </si>
  <si>
    <t xml:space="preserve">STICK MAX CALABRESA X 200 GR</t>
  </si>
  <si>
    <t xml:space="preserve">Glacoxan Total x 100 cc.</t>
  </si>
  <si>
    <t xml:space="preserve">RELLENOS X 250 G</t>
  </si>
  <si>
    <t xml:space="preserve">Glacoxan Pets x 70 cc.</t>
  </si>
  <si>
    <t xml:space="preserve">NUGGETS POLLO X 200 GR</t>
  </si>
  <si>
    <t xml:space="preserve">Glacoxan Pets x 120 cc.</t>
  </si>
  <si>
    <t xml:space="preserve">HUESITOS DULCES X 200 GR</t>
  </si>
  <si>
    <t xml:space="preserve">Glacoxan Bio Neem x 20 cc.</t>
  </si>
  <si>
    <t xml:space="preserve">BOCADITOS CARNE X 200 GR</t>
  </si>
  <si>
    <t xml:space="preserve">Fumixan Hogar Fumigeno 1 x 50 grs.</t>
  </si>
  <si>
    <t xml:space="preserve">BOCADITOS POLLO X 200 GR</t>
  </si>
  <si>
    <t xml:space="preserve">TERMIXAN DISPLAY X 100 GR</t>
  </si>
  <si>
    <t xml:space="preserve">Termixan Display x 100 grs.</t>
  </si>
  <si>
    <t xml:space="preserve">Termixan x 90 grs.</t>
  </si>
  <si>
    <t xml:space="preserve">BOCADITOS MIX X 200 GR</t>
  </si>
  <si>
    <t xml:space="preserve">BOX GRILL TIRITAS DE ASADO X 1.5 KG</t>
  </si>
  <si>
    <t xml:space="preserve">Veloxan Derribante x 60 cc. </t>
  </si>
  <si>
    <t xml:space="preserve">BOX BOCADITOS MIX 1.5 KG</t>
  </si>
  <si>
    <t xml:space="preserve">Veloxan Derribante x 250 cc. </t>
  </si>
  <si>
    <t xml:space="preserve">BOX STICKS CARNE ASADA 1.5 KG</t>
  </si>
  <si>
    <t xml:space="preserve">Raticida Panic Block x 100 grs.</t>
  </si>
  <si>
    <t xml:space="preserve">BOX STICKS MAX SALCHICHAS 1.5 KG</t>
  </si>
  <si>
    <t xml:space="preserve">Raticida Ultra Pum x 30 grs.</t>
  </si>
  <si>
    <t xml:space="preserve">RAZA BARRA BAÑADAS PANCETA 12 GR</t>
  </si>
  <si>
    <t xml:space="preserve">RAZA BARRA BAÑADAS POLLO 12 GR</t>
  </si>
  <si>
    <t xml:space="preserve">RAZA BOCADITOS CROC PERRO JAMON 50 GR</t>
  </si>
  <si>
    <t xml:space="preserve">Babs Aerosol Ambiental x 415 ml.</t>
  </si>
  <si>
    <t xml:space="preserve">RAZA BOCADITOS CROC PERRO QUESO 50 GR</t>
  </si>
  <si>
    <t xml:space="preserve">Babs Aerosol Ambiental x 250 ml.</t>
  </si>
  <si>
    <t xml:space="preserve">RAZA BOCADITOS BLANDOS PERRO CARNE 65 GR</t>
  </si>
  <si>
    <t xml:space="preserve">Babs Espuma Seca</t>
  </si>
  <si>
    <t xml:space="preserve">RAZA BOCADITOS BLANDOS PERRO POLLO 65 GR</t>
  </si>
  <si>
    <t xml:space="preserve">RAZA PALITOS BLANDOS PERROS JAMON 65 GR</t>
  </si>
  <si>
    <t xml:space="preserve">RAZA PALITOS BLANDOS PERROS CARNE 65 GR</t>
  </si>
  <si>
    <t xml:space="preserve">RAZA TIRITAS BLANDAS GATOS CARNE 50 GR</t>
  </si>
  <si>
    <t xml:space="preserve">BRUMOLINE CEBO X 100 GR</t>
  </si>
  <si>
    <t xml:space="preserve">Brumoline Cebo x 100 grs.</t>
  </si>
  <si>
    <t xml:space="preserve">Brumoline Super x 100 grs.</t>
  </si>
  <si>
    <t xml:space="preserve">ZOOTEC</t>
  </si>
  <si>
    <t xml:space="preserve">TROPIMIX HAMSTER/JERBO 750 GR</t>
  </si>
  <si>
    <t xml:space="preserve">TROPIMIX COBAYO/CONEJO 750 GR</t>
  </si>
  <si>
    <t xml:space="preserve">MEGA PACK HENO EN RAMA X 1 KG</t>
  </si>
  <si>
    <t xml:space="preserve">MEGA PACK ALFALFA EN RAMA X 1 KG</t>
  </si>
  <si>
    <t xml:space="preserve">HIERBA GATO LISTO SOBRE X 80 GRS</t>
  </si>
  <si>
    <t xml:space="preserve">Geltek Gel Cucarachacida Cebo</t>
  </si>
  <si>
    <t xml:space="preserve">MOISTY CREAM PERRO POLLO X 5 STICKS</t>
  </si>
  <si>
    <t xml:space="preserve">MOISTY CREAM PERRO COLAGENO X 5 STICKS</t>
  </si>
  <si>
    <t xml:space="preserve">MOISTY CREAM GATO PESCADO X 5 STICKS</t>
  </si>
  <si>
    <t xml:space="preserve">Geltek Bp x 100 grs.</t>
  </si>
  <si>
    <t xml:space="preserve">MOISTY CREAM GATO POLLO X 5 STICKS</t>
  </si>
  <si>
    <t xml:space="preserve">MOISTY CREAM GATO COLAGENO X 5 STICKS</t>
  </si>
  <si>
    <t xml:space="preserve">Hormiguil Polvo x 250 grs.</t>
  </si>
  <si>
    <t xml:space="preserve">MOISTY CREAM GATO CARE X 5 STICKS</t>
  </si>
  <si>
    <t xml:space="preserve">CUBOS DE HENO 500 GR</t>
  </si>
  <si>
    <t xml:space="preserve">CUBOS DE ALFALFA 500 GR</t>
  </si>
  <si>
    <t xml:space="preserve">Babosil Super Liquido x 100 cc.</t>
  </si>
  <si>
    <t xml:space="preserve">CHIMI DOG</t>
  </si>
  <si>
    <t xml:space="preserve">CHIMI CAT</t>
  </si>
  <si>
    <t xml:space="preserve">FLUIDO DESINFECTANTE X 500 CC</t>
  </si>
  <si>
    <t xml:space="preserve">CATNIP SPRAY</t>
  </si>
  <si>
    <t xml:space="preserve">INSECTICIDA LIQUIDO X 500 CC</t>
  </si>
  <si>
    <t xml:space="preserve">Insecticida Liquido x 500 cc.</t>
  </si>
  <si>
    <t xml:space="preserve">CATNIP BALL</t>
  </si>
  <si>
    <t xml:space="preserve">ESPIRALES</t>
  </si>
  <si>
    <t xml:space="preserve">Espirales</t>
  </si>
  <si>
    <t xml:space="preserve">CATNIP DESHIDRATADO</t>
  </si>
  <si>
    <t xml:space="preserve">BAÑO DE ARENA PARA ROEDORES X 500 GR</t>
  </si>
  <si>
    <t xml:space="preserve">NACIONALES</t>
  </si>
  <si>
    <t xml:space="preserve">Pegatrap Laucha</t>
  </si>
  <si>
    <t xml:space="preserve">Pegatrap Rata</t>
  </si>
  <si>
    <t xml:space="preserve">COLLAR LISO N° 0 (15 MM x 27 CM)</t>
  </si>
  <si>
    <t xml:space="preserve">Roetrap Trampa De Papel p/ Lauchas</t>
  </si>
  <si>
    <t xml:space="preserve">COLLAR LISO N° 1 (15 MM x 31 CM)</t>
  </si>
  <si>
    <t xml:space="preserve">Roetrap Trampa De Papel p/ Ratas</t>
  </si>
  <si>
    <t xml:space="preserve">COLLAR LISO N° 2 (20 MM x 38 CM)</t>
  </si>
  <si>
    <t xml:space="preserve">FULL GEL CUCARACHICIDA GEL X 6 GR</t>
  </si>
  <si>
    <t xml:space="preserve">Full Gel Cucarachicida Gel x 6 grs.</t>
  </si>
  <si>
    <t xml:space="preserve">COLLAR LISO N° 3 (25 MM x 51 CM)</t>
  </si>
  <si>
    <t xml:space="preserve">FULL GEL HORMIGUICIDA GEL X 6 GR</t>
  </si>
  <si>
    <t xml:space="preserve">Full Gel Hormiguicida Gel x 6 grs.</t>
  </si>
  <si>
    <t xml:space="preserve">COLLAR LISO N° 4 (30 MM x 58 CM)</t>
  </si>
  <si>
    <t xml:space="preserve">FULL GEL CABLE CANAL</t>
  </si>
  <si>
    <t xml:space="preserve">Full Gel Cable Canal</t>
  </si>
  <si>
    <t xml:space="preserve">COLLAR LISO Nº 5 (30MM x 63CM)</t>
  </si>
  <si>
    <t xml:space="preserve">FULLRAT - GEL AZUL X 15 GR</t>
  </si>
  <si>
    <t xml:space="preserve">Fullrat - Gel Azul x 15 grs.</t>
  </si>
  <si>
    <t xml:space="preserve">COLLAR LISO Nº 6 (30 MM x 68CM)</t>
  </si>
  <si>
    <t xml:space="preserve">GET OUT X 1L</t>
  </si>
  <si>
    <t xml:space="preserve">Get Out x 1 lt.</t>
  </si>
  <si>
    <t xml:space="preserve">COLLAR FANTASIA N° 0 (15MM x 27CM)</t>
  </si>
  <si>
    <t xml:space="preserve">ROSTOP GEL RATICIDA X 30 GR</t>
  </si>
  <si>
    <t xml:space="preserve">Rostop Gel Raticida x 30 grs.</t>
  </si>
  <si>
    <t xml:space="preserve">COLLAR FANTASIA N° 1 (15MM x 31CM)</t>
  </si>
  <si>
    <t xml:space="preserve">HUESO CORBATA BLANCO 2/3</t>
  </si>
  <si>
    <t xml:space="preserve">Huesos 2/3</t>
  </si>
  <si>
    <t xml:space="preserve">COLLAR FANTASIA N° 2 (20MM x 38CM)</t>
  </si>
  <si>
    <t xml:space="preserve">COLLAR FANTASIA N° 3 (25MM x 51CM)</t>
  </si>
  <si>
    <t xml:space="preserve">Huesos 6/7</t>
  </si>
  <si>
    <t xml:space="preserve">COLLAR FANTASIA N° 4 (30MM x 58CM)</t>
  </si>
  <si>
    <t xml:space="preserve">COLLAR FANTASIA Nº 5 (30MM x 63CM)</t>
  </si>
  <si>
    <t xml:space="preserve">Huesos 10/11</t>
  </si>
  <si>
    <t xml:space="preserve">COLLAR FANTASIA N° 6 (30MM X 68CM)</t>
  </si>
  <si>
    <t xml:space="preserve">Huesos 11/12</t>
  </si>
  <si>
    <t xml:space="preserve">CORREA LISA N° 1 (15 MM x 120 CM)</t>
  </si>
  <si>
    <t xml:space="preserve">Huesos 12/13</t>
  </si>
  <si>
    <t xml:space="preserve">CORREA LISA N° 2 (20 MM x 120 CM)</t>
  </si>
  <si>
    <t xml:space="preserve">Huesos 13/14</t>
  </si>
  <si>
    <t xml:space="preserve">CORREA LISA N° 3 (25 MM x 120 CM)</t>
  </si>
  <si>
    <t xml:space="preserve">Huesos 14/15</t>
  </si>
  <si>
    <t xml:space="preserve">CORREA LISA N° 4 (30 MM x 120 CM)</t>
  </si>
  <si>
    <t xml:space="preserve">Huesos 15/16</t>
  </si>
  <si>
    <t xml:space="preserve">CORREA FANTASIA N° 1 (15 MM x 120 CM)</t>
  </si>
  <si>
    <t xml:space="preserve">HUESO CORBATA BLANCO 17/18</t>
  </si>
  <si>
    <t xml:space="preserve">Huesos 17/18</t>
  </si>
  <si>
    <t xml:space="preserve">CORREA FANTASIA N° 2 (20 MM x 120 CM)</t>
  </si>
  <si>
    <t xml:space="preserve">HUESO CORBATA BLANCO 19/20</t>
  </si>
  <si>
    <t xml:space="preserve">Huesos 19/20</t>
  </si>
  <si>
    <t xml:space="preserve">CORREA FANTASIA N° 3 (25 MM x 120 CM)</t>
  </si>
  <si>
    <t xml:space="preserve">ROLL 4/5</t>
  </si>
  <si>
    <t xml:space="preserve">Roll 4/5</t>
  </si>
  <si>
    <t xml:space="preserve">CORREA FANTASIA N° 4 (30 MM x 120 CM)</t>
  </si>
  <si>
    <t xml:space="preserve">MOSTACHOLES (X KG)</t>
  </si>
  <si>
    <t xml:space="preserve">Mostacholes x kg.</t>
  </si>
  <si>
    <t xml:space="preserve">PRETAL REGULABLE LISO N° 1 (15MM)</t>
  </si>
  <si>
    <t xml:space="preserve">PALITOS EXTRUSADOS x 200</t>
  </si>
  <si>
    <t xml:space="preserve">Palitos Retorcidos x 100 u.</t>
  </si>
  <si>
    <t xml:space="preserve">PRETAL REGULABLE LISO N° 2 (20MM)</t>
  </si>
  <si>
    <t xml:space="preserve">PRETAL REGULABLE LISO N° 3 (25MM)</t>
  </si>
  <si>
    <t xml:space="preserve">OREJA DE CERDO</t>
  </si>
  <si>
    <t xml:space="preserve">Oreja Cerdo</t>
  </si>
  <si>
    <t xml:space="preserve">PRETAL REGULABLE LISO N° 4 (30MM)</t>
  </si>
  <si>
    <t xml:space="preserve">MORRO</t>
  </si>
  <si>
    <t xml:space="preserve">Morro</t>
  </si>
  <si>
    <t xml:space="preserve">PRETAL REGULABLE FANTASIA N° 1 (15MM)</t>
  </si>
  <si>
    <t xml:space="preserve">PRETAL REGULABLE FANTASIA N° 2 (20MM)</t>
  </si>
  <si>
    <t xml:space="preserve">PRETAL REGULABLE FANTASIA N° 3 (25MM)</t>
  </si>
  <si>
    <t xml:space="preserve">PRETAL REGULABLE FANTASIA N° 4 (30MM)</t>
  </si>
  <si>
    <t xml:space="preserve">PRETAL REGULABLE CON CORREA LISO N° 1 (15MM)</t>
  </si>
  <si>
    <t xml:space="preserve">Stick Max Calabresa x 1,5 kg.</t>
  </si>
  <si>
    <t xml:space="preserve">PRETAL REGULABLE CON CORREA LISO N° 2 (20MM)</t>
  </si>
  <si>
    <t xml:space="preserve">Stick Max Salchicha x 1,5 kg.</t>
  </si>
  <si>
    <t xml:space="preserve">PRETAL REGULABLE CON CORREA LISO N° 3 (25MM)</t>
  </si>
  <si>
    <t xml:space="preserve">Stick Max Costilla x 1,5 kg.</t>
  </si>
  <si>
    <t xml:space="preserve">PRETAL REGULABLE CON CORREA LISO N° 4 (30MM)</t>
  </si>
  <si>
    <t xml:space="preserve">RELLENOS X 1.5 KG</t>
  </si>
  <si>
    <t xml:space="preserve">Rellenos x 1,5 kg.</t>
  </si>
  <si>
    <t xml:space="preserve">PRETAL REGULABLE CON CORREA FANTASIA N° 1 (15MM)</t>
  </si>
  <si>
    <t xml:space="preserve">NUGGETS POLLO X 1.5 KG</t>
  </si>
  <si>
    <t xml:space="preserve">PRETAL REGULABLE CON CORREA FANTASIA N° 2 (20MM)</t>
  </si>
  <si>
    <t xml:space="preserve">HUESITOS DULCES X 1.5 KG</t>
  </si>
  <si>
    <t xml:space="preserve">PRETAL REGULABLE CON CORREA FANTASIA N° 3 (25MM)</t>
  </si>
  <si>
    <t xml:space="preserve">BOCADITOS CARNE  X 1.8 KG</t>
  </si>
  <si>
    <t xml:space="preserve">PRETAL REGULABLE CON CORREA FANTASIA N° 4 (30MM)</t>
  </si>
  <si>
    <t xml:space="preserve">BOCADITOS POLLO X 1.8 KG</t>
  </si>
  <si>
    <t xml:space="preserve">CINTURON DE SEGURIDAD LISO TALLE N° 2 (30CM-70CM)</t>
  </si>
  <si>
    <t xml:space="preserve">BOCADITOS MIX X 1.8 KG</t>
  </si>
  <si>
    <t xml:space="preserve">GRILL TIRITAS DE ASADO X 1.5 KG</t>
  </si>
  <si>
    <t xml:space="preserve">Tiritas De Asado x 1,5 kg.</t>
  </si>
  <si>
    <t xml:space="preserve">SOLSTICIA</t>
  </si>
  <si>
    <t xml:space="preserve">GRILL CHURRASQUITOS X 1.5 KG</t>
  </si>
  <si>
    <t xml:space="preserve">Churrasquitos x 1,5 kg.</t>
  </si>
  <si>
    <t xml:space="preserve">GRILL LOMITOS X 1.5 KG</t>
  </si>
  <si>
    <t xml:space="preserve">Lomitos x 1,5 kg.</t>
  </si>
  <si>
    <t xml:space="preserve">COLLARES ESLASTIZADOS REGULABLES (15 A 30CM) X10 U</t>
  </si>
  <si>
    <t xml:space="preserve">Galletitas Sticks Pollo x 200 grs.</t>
  </si>
  <si>
    <t xml:space="preserve">COLLARES ELASTIZADOS LISO C/ CASCABEL (HASTA 30CM) X10 U</t>
  </si>
  <si>
    <t xml:space="preserve">COLLARES ELASTIZADOS 3 APLIQUES PLATEADOS(HSTA 30CM) X10 U</t>
  </si>
  <si>
    <t xml:space="preserve">COLLARES ELASTIZADOS C/ GATITO PLATEADO (HASTA 30 CM) X 10 U</t>
  </si>
  <si>
    <t xml:space="preserve">STICK CARNE ASADA X 5 KG</t>
  </si>
  <si>
    <t xml:space="preserve">Galletitas Sticks Carne Asada x 5 kg.</t>
  </si>
  <si>
    <t xml:space="preserve">COLLARES ELASTIZADOS ORO Y PLATA C/ DIJE FELINO (HASTA 30 CM) X10 U</t>
  </si>
  <si>
    <t xml:space="preserve">COLLARES ELASTIZADOS LISO C/ CASCABEL (HASTA 24CM) X12 U</t>
  </si>
  <si>
    <t xml:space="preserve">STICK MAX COSTILLA X 5 KG</t>
  </si>
  <si>
    <t xml:space="preserve">Galletitas Sticks Max Costilla x 5 kg.</t>
  </si>
  <si>
    <t xml:space="preserve">COLLAR 2 LINEAS STRASS C/ CASCABEL (HASTA 30 CM)</t>
  </si>
  <si>
    <t xml:space="preserve">RELLENOS X 200 G</t>
  </si>
  <si>
    <t xml:space="preserve">Galletitas Dr. Zoo Rellenos x 200 grs.</t>
  </si>
  <si>
    <t xml:space="preserve">COLLAR 4 LINEAS STRASS C/ DIJE (HASTA 30 CM)</t>
  </si>
  <si>
    <t xml:space="preserve">RELLENOS X 5 KG</t>
  </si>
  <si>
    <t xml:space="preserve">Galletitas Dr. Zoo Rellenos x 5 kg.</t>
  </si>
  <si>
    <t xml:space="preserve">Nuggets Pollo x 200 grs.</t>
  </si>
  <si>
    <t xml:space="preserve">M PETS</t>
  </si>
  <si>
    <t xml:space="preserve">NUGGETS POLLO X 5 KG</t>
  </si>
  <si>
    <t xml:space="preserve">Nuggets Pollo x 5 kg.</t>
  </si>
  <si>
    <t xml:space="preserve">Huesitos Dulces x 200 grs.</t>
  </si>
  <si>
    <t xml:space="preserve">HIKING TRIANGLEHARNESS S NARANJA/NEGRO (10818599)</t>
  </si>
  <si>
    <t xml:space="preserve">HUESITOS DULCES X 5 KG</t>
  </si>
  <si>
    <t xml:space="preserve">Huesitos Dulces x 5 kg.</t>
  </si>
  <si>
    <t xml:space="preserve">HIKING COLLAR L CAMUFLAJE (108288599)</t>
  </si>
  <si>
    <t xml:space="preserve">Dr. Zoo Bocaditos Carne x 200 grs.</t>
  </si>
  <si>
    <t xml:space="preserve">CATOGO ROJO (20801299)</t>
  </si>
  <si>
    <t xml:space="preserve">Dr. Zoo Bocaditos Pollo x 200 grs.</t>
  </si>
  <si>
    <t xml:space="preserve">CATOGO AZUL (20801099)</t>
  </si>
  <si>
    <t xml:space="preserve">Dr. Zoo Bocaditos Mix x 200 grs.</t>
  </si>
  <si>
    <t xml:space="preserve">PIXIE CAT ECO COLLAR ROJO (20800599)</t>
  </si>
  <si>
    <t xml:space="preserve">BOCADITOS MIX X 5 KG</t>
  </si>
  <si>
    <t xml:space="preserve">Dr. Zoo Bocaditos Mix x 5 kg.</t>
  </si>
  <si>
    <t xml:space="preserve">LETSGO NEGRO (20801199)</t>
  </si>
  <si>
    <t xml:space="preserve">COLLAR P/GATO REFLECTIVE (10813699)</t>
  </si>
  <si>
    <t xml:space="preserve">COLLAR P/GATO LINES/ STRIPES</t>
  </si>
  <si>
    <t xml:space="preserve">COLLAR P/ GATO CARUSO (10813399)</t>
  </si>
  <si>
    <t xml:space="preserve">COLLAR P/GATO GLITTER (10813299)</t>
  </si>
  <si>
    <t xml:space="preserve">COLLAR P/GATO DIAMONDS (10813099)</t>
  </si>
  <si>
    <t xml:space="preserve">Collar Nato N° 1</t>
  </si>
  <si>
    <t xml:space="preserve">PIXIE CAT ECO COLLAR VIOLETA (20800699)</t>
  </si>
  <si>
    <t xml:space="preserve">Collar Nato N° 2</t>
  </si>
  <si>
    <t xml:space="preserve">PIXIE CAT ECO COLLAR NEGRO (20800499)</t>
  </si>
  <si>
    <t xml:space="preserve">N° 3</t>
  </si>
  <si>
    <t xml:space="preserve">Collar Nato N° 3</t>
  </si>
  <si>
    <t xml:space="preserve">ZANY CAT ECO COLLAR ROJO Y NEGRO (20800799)</t>
  </si>
  <si>
    <t xml:space="preserve">N° 4</t>
  </si>
  <si>
    <t xml:space="preserve">Collar Nato N° 4</t>
  </si>
  <si>
    <t xml:space="preserve">ZANY CAT ECO COLLAR NARANJA Y CELESTE (20800999)</t>
  </si>
  <si>
    <t xml:space="preserve">N° 5</t>
  </si>
  <si>
    <t xml:space="preserve">Collar Nato N° 5</t>
  </si>
  <si>
    <t xml:space="preserve">ZANY CAT ECO COLLAR CELESTE NEGRO (20800899)</t>
  </si>
  <si>
    <t xml:space="preserve">N° 6</t>
  </si>
  <si>
    <t xml:space="preserve">Collar Nato N° 6</t>
  </si>
  <si>
    <t xml:space="preserve">HIKING COLLAR XL CAMUFLAJE (10828499)</t>
  </si>
  <si>
    <t xml:space="preserve">N° 1 (15 MM x 115 CM)</t>
  </si>
  <si>
    <t xml:space="preserve">Correa Tela N° 1</t>
  </si>
  <si>
    <t xml:space="preserve">HIKING COLLAR M CAMUFLAJE (10824899)</t>
  </si>
  <si>
    <t xml:space="preserve">N° 2 (20 MM x 130 CM)</t>
  </si>
  <si>
    <t xml:space="preserve">Correa Tela N° 2</t>
  </si>
  <si>
    <t xml:space="preserve">HIKING COLLAR S CAMUFLAJE (10828399)</t>
  </si>
  <si>
    <t xml:space="preserve">N° 3 (25 MM x 130 CM)</t>
  </si>
  <si>
    <t xml:space="preserve">Correa Tela N° 3</t>
  </si>
  <si>
    <t xml:space="preserve">N° 4 (30 MM x 130 CM)</t>
  </si>
  <si>
    <t xml:space="preserve">Correa Tela N° 4</t>
  </si>
  <si>
    <t xml:space="preserve">N° 8</t>
  </si>
  <si>
    <t xml:space="preserve">Pretal Tela N° 5</t>
  </si>
  <si>
    <t xml:space="preserve">AHORQUE DE SOGA</t>
  </si>
  <si>
    <t xml:space="preserve">Soga de ahorque</t>
  </si>
  <si>
    <t xml:space="preserve">HIKING TRIANGLE HARNESS L NARANJA/BLACK (10818699)</t>
  </si>
  <si>
    <t xml:space="preserve">CAZADORA</t>
  </si>
  <si>
    <t xml:space="preserve">Soga cazadora</t>
  </si>
  <si>
    <t xml:space="preserve">CORREA DE SOGA</t>
  </si>
  <si>
    <t xml:space="preserve">Correa de Soga</t>
  </si>
  <si>
    <t xml:space="preserve">HIKING HARNESS L NARANJA NEGRO (10818299)</t>
  </si>
  <si>
    <t xml:space="preserve">Cinturon de Seguridad</t>
  </si>
  <si>
    <t xml:space="preserve">HIKING HARNESS M NARANJA NEGRO (10818199)</t>
  </si>
  <si>
    <t xml:space="preserve">CADENA CHICA</t>
  </si>
  <si>
    <t xml:space="preserve">Cadena Chica</t>
  </si>
  <si>
    <t xml:space="preserve">HIKING HARNESS S NARANJA NEGRO (10818099)</t>
  </si>
  <si>
    <t xml:space="preserve">CADENA MEDIANA</t>
  </si>
  <si>
    <t xml:space="preserve">Cadena Mediana</t>
  </si>
  <si>
    <t xml:space="preserve">CADENA GRANDE</t>
  </si>
  <si>
    <t xml:space="preserve">Cadena Grande</t>
  </si>
  <si>
    <t xml:space="preserve">IMPETU</t>
  </si>
  <si>
    <t xml:space="preserve">CADENA DE ATAR N°15</t>
  </si>
  <si>
    <t xml:space="preserve">Cadena de Atar N° 15</t>
  </si>
  <si>
    <t xml:space="preserve">CADENA DE ATAR N°13</t>
  </si>
  <si>
    <t xml:space="preserve">Cadena de Atar N° 13</t>
  </si>
  <si>
    <t xml:space="preserve">3783-COLLAR GATO STRASS C/CASCABEL</t>
  </si>
  <si>
    <t xml:space="preserve">CADENA DE ATAR N°11</t>
  </si>
  <si>
    <t xml:space="preserve">Cadena de Atar N° 11</t>
  </si>
  <si>
    <t xml:space="preserve">1729-COLLAR ELASTIZADO C/CASCABEL</t>
  </si>
  <si>
    <t xml:space="preserve">CADENA DE ATAR N°9</t>
  </si>
  <si>
    <t xml:space="preserve">Cadena de Atar N° 9</t>
  </si>
  <si>
    <t xml:space="preserve">2963-ARNES Y CORREA GATO C/ALITAS</t>
  </si>
  <si>
    <t xml:space="preserve">CADENA DE ATAR N°8</t>
  </si>
  <si>
    <t xml:space="preserve">Cadena de Atar N° 8</t>
  </si>
  <si>
    <t xml:space="preserve">1312-ARNES Y CORREA GATO BJ</t>
  </si>
  <si>
    <t xml:space="preserve">COLLAR ISABELINO N°0</t>
  </si>
  <si>
    <t xml:space="preserve">COLLAR ISABELINO N°1</t>
  </si>
  <si>
    <t xml:space="preserve">IMPORTADO</t>
  </si>
  <si>
    <t xml:space="preserve">COLLAR ISABELINO N°2</t>
  </si>
  <si>
    <t xml:space="preserve">COLLAR ISABELINO N°3</t>
  </si>
  <si>
    <t xml:space="preserve">COLLARES BLISTER CHICOS ELASTIZADOS(X 12 U)</t>
  </si>
  <si>
    <t xml:space="preserve">COLLAR ISABELINO N°4</t>
  </si>
  <si>
    <t xml:space="preserve">COLLARES BLISTER C/CASCABEL (X12 U)</t>
  </si>
  <si>
    <t xml:space="preserve">COLLAR ISABELINO N°5</t>
  </si>
  <si>
    <t xml:space="preserve">CORREA Y PRETAL DE 10 MM</t>
  </si>
  <si>
    <t xml:space="preserve">COLLAR ISABELINO N°6</t>
  </si>
  <si>
    <t xml:space="preserve">CORREA Y PRETAL DE 15 MM</t>
  </si>
  <si>
    <t xml:space="preserve">COMEDERO CAZUELA CHICO</t>
  </si>
  <si>
    <t xml:space="preserve">CORREA Y PRETAL DE 20 MM</t>
  </si>
  <si>
    <t xml:space="preserve">COMEDERO CAZUELA MEDIANO</t>
  </si>
  <si>
    <t xml:space="preserve">BOZAL N°2</t>
  </si>
  <si>
    <t xml:space="preserve">COMEDERO CAZUELA GRANDE</t>
  </si>
  <si>
    <t xml:space="preserve">BOZAL N°3</t>
  </si>
  <si>
    <t xml:space="preserve">COMEDERO REDONDO GATO</t>
  </si>
  <si>
    <t xml:space="preserve">BOZAL N°4</t>
  </si>
  <si>
    <t xml:space="preserve">COMEDERO REDONDO PARA BOTELLA</t>
  </si>
  <si>
    <t xml:space="preserve">BOZAL N° 5</t>
  </si>
  <si>
    <t xml:space="preserve">COMEDERO REDONDO CHICO</t>
  </si>
  <si>
    <t xml:space="preserve">BOZAL N°6</t>
  </si>
  <si>
    <t xml:space="preserve">COMEDERO REDONDO MEDIANO</t>
  </si>
  <si>
    <t xml:space="preserve">BOZAL N°7</t>
  </si>
  <si>
    <t xml:space="preserve">COMEDERO REDONDO GRANDE</t>
  </si>
  <si>
    <t xml:space="preserve">COMEDERO OVAL CHICO</t>
  </si>
  <si>
    <t xml:space="preserve">COMEDERO OVAL MEDIANO</t>
  </si>
  <si>
    <t xml:space="preserve">COMEDERO OVAL GRANDE</t>
  </si>
  <si>
    <t xml:space="preserve">IDENTIFICACIONES</t>
  </si>
  <si>
    <t xml:space="preserve">COMEDERO CUADRADO CHICO</t>
  </si>
  <si>
    <t xml:space="preserve">COMEDERO CUADRADO MEDIANO</t>
  </si>
  <si>
    <t xml:space="preserve">HUESO IDENTIFICADOR CHICO X 6 U</t>
  </si>
  <si>
    <t xml:space="preserve">COMEDERO CUADRADO GRANDE</t>
  </si>
  <si>
    <t xml:space="preserve">HUESO IDENTIFICADOR GRANDE X 6 U</t>
  </si>
  <si>
    <t xml:space="preserve">COMEDERO HUESO DOBLE</t>
  </si>
  <si>
    <t xml:space="preserve">MEDALLA INTELIGENTE TEGOPET 30 MM</t>
  </si>
  <si>
    <t xml:space="preserve">COMEDERO OVAL DOBLE</t>
  </si>
  <si>
    <t xml:space="preserve">Comedero Oval Doble</t>
  </si>
  <si>
    <t xml:space="preserve">MEDALLA INTELIGENTE TEGOPET 20 MM</t>
  </si>
  <si>
    <t xml:space="preserve">COMEDERO CARA DE GATO</t>
  </si>
  <si>
    <t xml:space="preserve">MEDALLA INTELIGENTE CON COLLAR TEGOPET 20 MM</t>
  </si>
  <si>
    <t xml:space="preserve">COMEDERO DOBLE PEZ</t>
  </si>
  <si>
    <t xml:space="preserve">BANDEJA SANITARIA</t>
  </si>
  <si>
    <t xml:space="preserve">Bandeja Sanitaria</t>
  </si>
  <si>
    <t xml:space="preserve">ISABELINOS</t>
  </si>
  <si>
    <t xml:space="preserve">BANDEJA SANITARIA GRANDE</t>
  </si>
  <si>
    <t xml:space="preserve">PALITA</t>
  </si>
  <si>
    <t xml:space="preserve">KIT SANITARIO</t>
  </si>
  <si>
    <t xml:space="preserve">COMEDERO MINI</t>
  </si>
  <si>
    <t xml:space="preserve">COMEDERO CHICO</t>
  </si>
  <si>
    <t xml:space="preserve">Comedero Chico</t>
  </si>
  <si>
    <t xml:space="preserve">COMEDERO MEDIANO</t>
  </si>
  <si>
    <t xml:space="preserve">Comedero Mediano</t>
  </si>
  <si>
    <t xml:space="preserve">COMEDERO OVEJERO</t>
  </si>
  <si>
    <t xml:space="preserve">Comedero Ovejero</t>
  </si>
  <si>
    <t xml:space="preserve">CAZUELA HUELLA CHICA</t>
  </si>
  <si>
    <t xml:space="preserve">Cazuela Huella Chica</t>
  </si>
  <si>
    <t xml:space="preserve">CAZUELA HUELLA MEDIANA</t>
  </si>
  <si>
    <t xml:space="preserve">Cazuela Huella Mediana</t>
  </si>
  <si>
    <t xml:space="preserve">CADENAS</t>
  </si>
  <si>
    <t xml:space="preserve">COMEDERO DOBLE RECTANGULAR</t>
  </si>
  <si>
    <t xml:space="preserve">COMEDERO REGU - DIET</t>
  </si>
  <si>
    <t xml:space="preserve">Comedero Regu - Diet</t>
  </si>
  <si>
    <t xml:space="preserve">CADENAS DE PASEO</t>
  </si>
  <si>
    <t xml:space="preserve">COMEDERO C/ TOLVA DOSIFICADORA P/ ALIMENTO</t>
  </si>
  <si>
    <t xml:space="preserve">Comedero c/ Tolva Dosificadora p/ Alimento</t>
  </si>
  <si>
    <t xml:space="preserve">COMEDERO C/ TOLVA DOSIFICADORA P/ BEBIDA</t>
  </si>
  <si>
    <t xml:space="preserve">Comedero c/ Tolva Dosificadora p/ Bebida</t>
  </si>
  <si>
    <t xml:space="preserve">COMEDERO DOBLE CON BEBEDERO A ROSCA</t>
  </si>
  <si>
    <t xml:space="preserve">Comedero Doble c/ Bebedero a Rosca</t>
  </si>
  <si>
    <t xml:space="preserve">COMEDERO DOBLE CON BEBEDERO A 2 ROSCAS</t>
  </si>
  <si>
    <t xml:space="preserve">Comedero Doble c/ Bebedero a 2 Roscas</t>
  </si>
  <si>
    <t xml:space="preserve">Bandeja Sanitaria Chica</t>
  </si>
  <si>
    <t xml:space="preserve">CADENAS DE ATRAS EL ABUELO</t>
  </si>
  <si>
    <t xml:space="preserve">BANDEJA SANITARIA JUMBO</t>
  </si>
  <si>
    <t xml:space="preserve">KIT SANITARIO CHICO</t>
  </si>
  <si>
    <t xml:space="preserve">Kit Sanitario Chico</t>
  </si>
  <si>
    <t xml:space="preserve">KIT CACHORRO</t>
  </si>
  <si>
    <t xml:space="preserve">Kit Cachorro</t>
  </si>
  <si>
    <t xml:space="preserve">KIT PERRO ADULTO</t>
  </si>
  <si>
    <t xml:space="preserve">Kit Perro Adulto</t>
  </si>
  <si>
    <t xml:space="preserve">KIT PERRO GRANDE</t>
  </si>
  <si>
    <t xml:space="preserve">Kit Perro Grande</t>
  </si>
  <si>
    <t xml:space="preserve">MANOPLA</t>
  </si>
  <si>
    <t xml:space="preserve">Manopla</t>
  </si>
  <si>
    <t xml:space="preserve">Hueso Identificador Chico x 6 u.</t>
  </si>
  <si>
    <t xml:space="preserve">Hueso Identificador Grande x 6 u.</t>
  </si>
  <si>
    <t xml:space="preserve">HUESO DE GOMA CHICO</t>
  </si>
  <si>
    <t xml:space="preserve">HUESO DE GOMA MEDIANO</t>
  </si>
  <si>
    <t xml:space="preserve">Hueso de Goma Mediano</t>
  </si>
  <si>
    <t xml:space="preserve">HUESO DE GOMA GRANDE</t>
  </si>
  <si>
    <t xml:space="preserve">Hueso de Goma Grande</t>
  </si>
  <si>
    <t xml:space="preserve">COMEDEROS-BEBEDEROS-BANDEJAS-OTROS</t>
  </si>
  <si>
    <t xml:space="preserve">HUESO DE PLASTICO CHICO SABORVAINILLA</t>
  </si>
  <si>
    <t xml:space="preserve">Hueso de Plastico Chico SaborVainilla</t>
  </si>
  <si>
    <t xml:space="preserve">HUESO DE PLASTICO MEDIANO SABORVAINILLA</t>
  </si>
  <si>
    <t xml:space="preserve">Hueso de Plastico Mediano SaborVainilla</t>
  </si>
  <si>
    <t xml:space="preserve">VERDEO</t>
  </si>
  <si>
    <t xml:space="preserve">HUESO DE PLASTICO GRANDE SABORVAINILLA</t>
  </si>
  <si>
    <t xml:space="preserve">Hueso de Plastico Grande SaborVainilla</t>
  </si>
  <si>
    <t xml:space="preserve">HUESO DE POLLO DE GOMA</t>
  </si>
  <si>
    <t xml:space="preserve">Hueso de Pollo De Goma</t>
  </si>
  <si>
    <t xml:space="preserve">MORDILLO 8 DE GOMA</t>
  </si>
  <si>
    <t xml:space="preserve">Mordillo 8 Goma</t>
  </si>
  <si>
    <t xml:space="preserve">JUMPER</t>
  </si>
  <si>
    <t xml:space="preserve">Jumper</t>
  </si>
  <si>
    <t xml:space="preserve">PELOTA DE RUGBY</t>
  </si>
  <si>
    <t xml:space="preserve">Pelota de Rugby</t>
  </si>
  <si>
    <t xml:space="preserve">GRANADA CHICA</t>
  </si>
  <si>
    <t xml:space="preserve">Granada Chica</t>
  </si>
  <si>
    <t xml:space="preserve">MARTILLO</t>
  </si>
  <si>
    <t xml:space="preserve">Martillo</t>
  </si>
  <si>
    <t xml:space="preserve">RAMA</t>
  </si>
  <si>
    <t xml:space="preserve">Rama</t>
  </si>
  <si>
    <t xml:space="preserve">FRANCESA</t>
  </si>
  <si>
    <t xml:space="preserve">Francesa</t>
  </si>
  <si>
    <t xml:space="preserve">PATA DE POLLO</t>
  </si>
  <si>
    <t xml:space="preserve">Pata de Pollo</t>
  </si>
  <si>
    <t xml:space="preserve">BAT BUMER</t>
  </si>
  <si>
    <t xml:space="preserve">Bat Bumer</t>
  </si>
  <si>
    <t xml:space="preserve">BIFE DE GOMA</t>
  </si>
  <si>
    <t xml:space="preserve">Bife De Goma</t>
  </si>
  <si>
    <t xml:space="preserve">RASCA ENCÍAS</t>
  </si>
  <si>
    <t xml:space="preserve">Rasca Encías</t>
  </si>
  <si>
    <t xml:space="preserve">PINZA</t>
  </si>
  <si>
    <t xml:space="preserve">Pinza</t>
  </si>
  <si>
    <t xml:space="preserve">HUESO MORDILLO</t>
  </si>
  <si>
    <t xml:space="preserve">PELOTA CON PÚAS</t>
  </si>
  <si>
    <t xml:space="preserve">Pelota con Púas</t>
  </si>
  <si>
    <t xml:space="preserve">PESA DE GOMA</t>
  </si>
  <si>
    <t xml:space="preserve">Pesa de Goma</t>
  </si>
  <si>
    <t xml:space="preserve">CRUZ MORDILLO</t>
  </si>
  <si>
    <t xml:space="preserve">Cruz Mordillo</t>
  </si>
  <si>
    <t xml:space="preserve">PELOTA DE GOMA CHICA X 2 UNIDADES</t>
  </si>
  <si>
    <t xml:space="preserve">Pelota Goma Chica x 2 u.</t>
  </si>
  <si>
    <t xml:space="preserve">PELOTA DE GOMA MEDIANA</t>
  </si>
  <si>
    <t xml:space="preserve">Pelota Goma Mediana</t>
  </si>
  <si>
    <t xml:space="preserve">PELOTA DE GOMA GRANDE</t>
  </si>
  <si>
    <t xml:space="preserve">Pelota Goma Grande</t>
  </si>
  <si>
    <t xml:space="preserve">PELOTA DE PLASTICO CHICA S/ VAINILLAx2 U</t>
  </si>
  <si>
    <t xml:space="preserve">Pelota Plastico Chica Sabor Vainilla x 2 u.</t>
  </si>
  <si>
    <t xml:space="preserve">PELOTA DE PLASTICO MEDIANA SABOR VAINILLA</t>
  </si>
  <si>
    <t xml:space="preserve">Pelota Plastico Mediana Sabor Vainilla</t>
  </si>
  <si>
    <t xml:space="preserve">PELOTA DE PLASTICO GRANDE SABOR VAINILLA</t>
  </si>
  <si>
    <t xml:space="preserve">Pelota Plastico Grande Sabor Vainilla</t>
  </si>
  <si>
    <t xml:space="preserve">S901 - PELOTA DE GOMA CHICA C/ SogaAlpina 8mm x Largo 65 cm</t>
  </si>
  <si>
    <t xml:space="preserve">Pelota Goma Chica c/ Soga Alpina 8 mm. x 65 cm.</t>
  </si>
  <si>
    <t xml:space="preserve">PETS PLAST</t>
  </si>
  <si>
    <t xml:space="preserve">S902 - PELOTA DE GOMA MEDIANA C/ SogaAlpina 12mm x Largo 70 cm</t>
  </si>
  <si>
    <t xml:space="preserve">Pelota Goma Mediana c/ Soga Alpina 12 mm. x 70 cm.</t>
  </si>
  <si>
    <t xml:space="preserve">S903 - PELOTA DE GOMA GRANDE C/ SogaAlpina 15mm x Largo 75 cm</t>
  </si>
  <si>
    <t xml:space="preserve">Pelota Goma Grande c/ Soga Alpina 15 mm. x 75 cm.</t>
  </si>
  <si>
    <t xml:space="preserve">S101 - PELOTA GOMA CHICA C/ Soga Alpina8mm x Largo 65 cm</t>
  </si>
  <si>
    <t xml:space="preserve">S102 - PELOTA GOMA MEDIANA C/ SogaAlpina 8mm x Largo 70 cm</t>
  </si>
  <si>
    <t xml:space="preserve">Pelota Goma Mediana c/ Soga Alpina 8 mm. x 70 cm.</t>
  </si>
  <si>
    <t xml:space="preserve">S201 - PELOTA GOMA CHICA C/ Soga Alpina8mm x Largo 50 cm</t>
  </si>
  <si>
    <t xml:space="preserve">Pelota Goma Chica c/ Soga Alpina 8 mm. x 50 cm.</t>
  </si>
  <si>
    <t xml:space="preserve">S202 - PELOTA DE GOMA MEDIANA C/ SogaAlpina 8mm x Largo 50 cm</t>
  </si>
  <si>
    <t xml:space="preserve">Pelota Goma Mediana c/ Soga Alpina 8 mm. x 50 cm.</t>
  </si>
  <si>
    <t xml:space="preserve">S301 - PELOTA GOMA CHICA C/ Soga Alpina8mm x Largo 50 cm</t>
  </si>
  <si>
    <t xml:space="preserve">S302 - PELOTA DE GOMA MEDIANA C/ SogaAlpina 8mm x Largo 55 cm</t>
  </si>
  <si>
    <t xml:space="preserve">Pelota Goma Mediana c/ Soga Alpina 8 mm. x 55 cm.</t>
  </si>
  <si>
    <t xml:space="preserve">S401 - PELOTA DE GOMA CHICA C/ SogaAlpina 8mm x Largo 25 cm</t>
  </si>
  <si>
    <t xml:space="preserve">Pelota Goma Chica c/ Soga Alpina 8 mm. x 25 cm.</t>
  </si>
  <si>
    <t xml:space="preserve">S402 - PELOTA DE GOMA MEDIANA C/ SogaAlpina 8mm x Largo 25 cm</t>
  </si>
  <si>
    <t xml:space="preserve">Pelota Goma Mediana c/ Soga Alpina 8 mm. x 25 cm.</t>
  </si>
  <si>
    <t xml:space="preserve">S601 - PELOTA DE GOMA CHICA C/ SogaAlpina 8mm x Largo 65 cm</t>
  </si>
  <si>
    <t xml:space="preserve">S602 - PELOTA DE GOMA MEDIANA C/ SogaAlpina 8mm x Largo 70 cm</t>
  </si>
  <si>
    <t xml:space="preserve">S1001 - PELOTA CON PUAS DE GOMA C/Soga Alpina 8mm x Largo 30 cm</t>
  </si>
  <si>
    <t xml:space="preserve">Pelota c/ Puas Goma c/ Soga Alpina 8 mm. x 30 cm.</t>
  </si>
  <si>
    <t xml:space="preserve">S1401 - PELOTA CON PUAS DE GOMA (X2)C/ Soga Alpina 8mm x Largo 65 cm</t>
  </si>
  <si>
    <t xml:space="preserve">Pelota c/ Puas Goma c/ Soga Alpina 8 mm. x 65 cm. x 2 u.</t>
  </si>
  <si>
    <t xml:space="preserve">ZOE (CILINDRO 28 X 4 CM)</t>
  </si>
  <si>
    <t xml:space="preserve">LEIA (CILINDRO 32 X 5 CM)</t>
  </si>
  <si>
    <t xml:space="preserve">LUCILA</t>
  </si>
  <si>
    <t xml:space="preserve">Rascador Lucila</t>
  </si>
  <si>
    <t xml:space="preserve">KIT SANITARIO MEDIANO</t>
  </si>
  <si>
    <t xml:space="preserve">CANDELA</t>
  </si>
  <si>
    <t xml:space="preserve">Rascador Candela</t>
  </si>
  <si>
    <t xml:space="preserve">MIRKO (30 X 30 CM, ALTURA 40 CM)</t>
  </si>
  <si>
    <t xml:space="preserve">Rascador Mirko 40 cm.</t>
  </si>
  <si>
    <t xml:space="preserve">NEW PET</t>
  </si>
  <si>
    <t xml:space="preserve">MILI</t>
  </si>
  <si>
    <t xml:space="preserve">Rascador Mili</t>
  </si>
  <si>
    <t xml:space="preserve">AIKEN (46 X 36 CM)</t>
  </si>
  <si>
    <t xml:space="preserve">Rascador Aiken 46 x 36 cm.</t>
  </si>
  <si>
    <t xml:space="preserve">COMEDERO/BEBEDERO GATO</t>
  </si>
  <si>
    <t xml:space="preserve">PALOMA (46 X 36 CM, ALTURA 51 CM)</t>
  </si>
  <si>
    <t xml:space="preserve">Rascador Paloma 51 cm.</t>
  </si>
  <si>
    <t xml:space="preserve">COMEDERO/BEBEDERO COCKER</t>
  </si>
  <si>
    <t xml:space="preserve">FELIPE (37 X 13 CM, ALTURA 25 CM)</t>
  </si>
  <si>
    <t xml:space="preserve">Rascador Felipe 25 cm.</t>
  </si>
  <si>
    <t xml:space="preserve">COMEDERO/BEBEDERO GRANDE</t>
  </si>
  <si>
    <t xml:space="preserve">LIGEIA</t>
  </si>
  <si>
    <t xml:space="preserve">Rascador Ligeia</t>
  </si>
  <si>
    <t xml:space="preserve">COMEDERO BEBEDERO GIGANTE</t>
  </si>
  <si>
    <t xml:space="preserve">CIELO (40 X 35 CM, ALTURA 65 CM)</t>
  </si>
  <si>
    <t xml:space="preserve">Rascador Cielo 65 cm.</t>
  </si>
  <si>
    <t xml:space="preserve">COMEDERO/BEBEDERO DOBLE</t>
  </si>
  <si>
    <t xml:space="preserve">MORENA (53 X 33 CM, ALTURA 70 CM)</t>
  </si>
  <si>
    <t xml:space="preserve">Rascador Morena 70 cm.</t>
  </si>
  <si>
    <t xml:space="preserve">BANDEJA MEDIANA RECICLADA</t>
  </si>
  <si>
    <t xml:space="preserve">JULIETA (53 X 33 CM, ALTURA 90 CM)</t>
  </si>
  <si>
    <t xml:space="preserve">Rascador Julieta 90 cm.</t>
  </si>
  <si>
    <t xml:space="preserve">BANDEJA CHICA</t>
  </si>
  <si>
    <t xml:space="preserve">ELEONORA (53 X 33 CM, ALTURA 90 CM)</t>
  </si>
  <si>
    <t xml:space="preserve">Rascador Eleonora 90 cm.</t>
  </si>
  <si>
    <t xml:space="preserve">DESDEMONA (65 X 33 CM, ALTURA 125 CM)</t>
  </si>
  <si>
    <t xml:space="preserve">Rascador Desdemona 125 cm.</t>
  </si>
  <si>
    <t xml:space="preserve">KIT SANITARIO MEDIANO RECICLABLE</t>
  </si>
  <si>
    <t xml:space="preserve">COMEDERO METAL N°0 (16 CM)</t>
  </si>
  <si>
    <t xml:space="preserve">COMEDERO ANTIVUELCO HAMSTER (433)</t>
  </si>
  <si>
    <t xml:space="preserve">COMEDERO METAL N°1 (18 CM)</t>
  </si>
  <si>
    <t xml:space="preserve">BEBEDERO/COMEDERO AUTOMATICO 70 CC (460)</t>
  </si>
  <si>
    <t xml:space="preserve">COMEDERO METAL N°2 (22 CM)</t>
  </si>
  <si>
    <t xml:space="preserve">BEBEDERO/COMEDERO AUTOMATICO 90 CC (461)</t>
  </si>
  <si>
    <t xml:space="preserve">COMEDERO METAL N°3 (26 CM)</t>
  </si>
  <si>
    <t xml:space="preserve">COMEDERO COLIBRI REDONDO</t>
  </si>
  <si>
    <t xml:space="preserve">COMEDERO METAL N°4 (30 CM)</t>
  </si>
  <si>
    <t xml:space="preserve">COMEDERO METAL N°5 (34 CM)</t>
  </si>
  <si>
    <t xml:space="preserve">Comedero Metal N° 5 – 34 cm.</t>
  </si>
  <si>
    <t xml:space="preserve">COMEDERO METAL N°6 (38 CM)</t>
  </si>
  <si>
    <t xml:space="preserve">Comedero Metal N° 6 – 38 cm.</t>
  </si>
  <si>
    <t xml:space="preserve">CARDINA DE MADERA CHICA</t>
  </si>
  <si>
    <t xml:space="preserve">COMEDERO COLIBRI CUADRADO</t>
  </si>
  <si>
    <t xml:space="preserve">CARDINA DE MADERA MEDIANA</t>
  </si>
  <si>
    <t xml:space="preserve">CARDINA DE MADERA GRANDE</t>
  </si>
  <si>
    <t xml:space="preserve">COMEDERO COLIBRI REDONDO C/MENSULA</t>
  </si>
  <si>
    <t xml:space="preserve">RODILLO SACAPELUSA</t>
  </si>
  <si>
    <t xml:space="preserve">COMEDERO COLIBRO CUADRADO C/MENSULA</t>
  </si>
  <si>
    <t xml:space="preserve">CEPILLO DENTAL LARGO</t>
  </si>
  <si>
    <t xml:space="preserve">Cepillo Dental Largo</t>
  </si>
  <si>
    <t xml:space="preserve">BEBEDERO HAMSTER VIDRIO (421)</t>
  </si>
  <si>
    <t xml:space="preserve">Collar Ahorque Mediano</t>
  </si>
  <si>
    <t xml:space="preserve">BEBEDERO HAMSTER PLASTICO CHICO (427)</t>
  </si>
  <si>
    <t xml:space="preserve">Collar c/ Pañuelo x 12 u.</t>
  </si>
  <si>
    <t xml:space="preserve">BEBEDERO HAMSTER PLASTICO MEDIANO (428)</t>
  </si>
  <si>
    <t xml:space="preserve">Correa y Pretal 10 mm.</t>
  </si>
  <si>
    <t xml:space="preserve">BEBEDERO HAMSTER PLASTICO GRANDE (429)</t>
  </si>
  <si>
    <t xml:space="preserve">Correa y Pretal 15 mm.</t>
  </si>
  <si>
    <t xml:space="preserve">BEBEDERO HAMSTER PLASTICO CHICO CON SOPORTE (430)</t>
  </si>
  <si>
    <t xml:space="preserve">Correa y Pretal 20 mm.</t>
  </si>
  <si>
    <t xml:space="preserve">BEBEDERO HAMSTER PLASTICO MEDIANO CON SOPORTE (431)</t>
  </si>
  <si>
    <t xml:space="preserve">Bozal N° 3</t>
  </si>
  <si>
    <t xml:space="preserve">BEBEDERO HAMSTER PLASTICO GRANDE CON SOPORTE (432)</t>
  </si>
  <si>
    <t xml:space="preserve">BOZAL N°5</t>
  </si>
  <si>
    <t xml:space="preserve">Bozal N° 5</t>
  </si>
  <si>
    <t xml:space="preserve">ESFERA PARA HAMSTER SIN B (442)</t>
  </si>
  <si>
    <t xml:space="preserve">CHIFLE CORNS</t>
  </si>
  <si>
    <t xml:space="preserve">ESFERA PARA HAMSTER CON B (443)</t>
  </si>
  <si>
    <t xml:space="preserve">CHIFLE CARACOL</t>
  </si>
  <si>
    <t xml:space="preserve">RUEDA PARA HAMSTER PLASTICA (440)</t>
  </si>
  <si>
    <t xml:space="preserve">CHIFLE PASTEL</t>
  </si>
  <si>
    <t xml:space="preserve">RUEDA PARA HAMSTER PLASTICA C/SOPORTE (441)</t>
  </si>
  <si>
    <t xml:space="preserve">CHIFLE CARA TIKI</t>
  </si>
  <si>
    <t xml:space="preserve">Chifle Cara Tiki</t>
  </si>
  <si>
    <t xml:space="preserve">CASITA PARA HAMSTER PLASTICO (448)</t>
  </si>
  <si>
    <t xml:space="preserve">CHIFLE CON DIENTE</t>
  </si>
  <si>
    <t xml:space="preserve">Chifle Con Diente</t>
  </si>
  <si>
    <t xml:space="preserve">CASITA PARA HAMSTER PLASTICO C/SOPORTE (449)</t>
  </si>
  <si>
    <t xml:space="preserve">CHIFLE PERRO</t>
  </si>
  <si>
    <t xml:space="preserve">Chifle Perro</t>
  </si>
  <si>
    <t xml:space="preserve">BAÑADERA PARA PAJAROS Nº2</t>
  </si>
  <si>
    <t xml:space="preserve">CHIFLE RUEDA</t>
  </si>
  <si>
    <t xml:space="preserve">Chifle Rueda</t>
  </si>
  <si>
    <t xml:space="preserve">BAÑADERA PARA PAJAROS Nº3</t>
  </si>
  <si>
    <t xml:space="preserve">CHIFLE SANDIA</t>
  </si>
  <si>
    <t xml:space="preserve">BAÑADERA PARA PAJAROS Nº 4</t>
  </si>
  <si>
    <t xml:space="preserve">CHIFLE LORO</t>
  </si>
  <si>
    <t xml:space="preserve">HAMSTERA GRANDE C/BEBEDERO</t>
  </si>
  <si>
    <t xml:space="preserve">CHIFLE PATO CON PINCHE</t>
  </si>
  <si>
    <t xml:space="preserve">Chifle Pato c/ Pinche</t>
  </si>
  <si>
    <t xml:space="preserve">CHIFLE HAMBURGUESA</t>
  </si>
  <si>
    <t xml:space="preserve">CHIFLE CARAMELO</t>
  </si>
  <si>
    <t xml:space="preserve">SONAJERO 2 PC</t>
  </si>
  <si>
    <t xml:space="preserve">Sonajero 2 PC</t>
  </si>
  <si>
    <t xml:space="preserve">FISHBONE SLOW FEED VERDE (10504008)</t>
  </si>
  <si>
    <t xml:space="preserve">SONAJERO DE FUTBOL 6 PC</t>
  </si>
  <si>
    <t xml:space="preserve">Sonajero Futbol 6 PC</t>
  </si>
  <si>
    <t xml:space="preserve">FISHBONE SLOW FEED ROSA (10504107)</t>
  </si>
  <si>
    <t xml:space="preserve">PELOTA 3PC</t>
  </si>
  <si>
    <t xml:space="preserve">Pelota 3 PC</t>
  </si>
  <si>
    <t xml:space="preserve">FISHBONE SLOW FEED NARANJA (10504017)</t>
  </si>
  <si>
    <t xml:space="preserve">TRIANGULO CON SOGA</t>
  </si>
  <si>
    <t xml:space="preserve">Triangulo c/ Soga</t>
  </si>
  <si>
    <t xml:space="preserve">WAFFLE SLOW FEED VERDE (10504108)</t>
  </si>
  <si>
    <t xml:space="preserve">SOGA CON ESTRELLA</t>
  </si>
  <si>
    <t xml:space="preserve">Soga c/ Estrella</t>
  </si>
  <si>
    <t xml:space="preserve">WAFFLE SLOW FEED ROSA (10504117)</t>
  </si>
  <si>
    <t xml:space="preserve">PELOTA PARA GATO 4PC</t>
  </si>
  <si>
    <t xml:space="preserve">Pelota p/ Gato 4Pc</t>
  </si>
  <si>
    <t xml:space="preserve">WAFFLE SLOW FEED NARANJA (10504117)</t>
  </si>
  <si>
    <t xml:space="preserve">PELOTA CON CASCABEL 2 PC</t>
  </si>
  <si>
    <t xml:space="preserve">Pelota c/ Cascabel 2 Pc</t>
  </si>
  <si>
    <t xml:space="preserve">CAVITY SLOW FEED VERDE (10503908)</t>
  </si>
  <si>
    <t xml:space="preserve">RATA B-3 X 3</t>
  </si>
  <si>
    <t xml:space="preserve">Rata B-3 x 3</t>
  </si>
  <si>
    <t xml:space="preserve">CAVITY SLOW FEED NARANJA (10503917)</t>
  </si>
  <si>
    <t xml:space="preserve">RATA B-5</t>
  </si>
  <si>
    <t xml:space="preserve">Rata B-5</t>
  </si>
  <si>
    <t xml:space="preserve">CAVITY SLOW FEED ROSA (10503907)</t>
  </si>
  <si>
    <t xml:space="preserve">RATA CHICA 3 PIEZAS</t>
  </si>
  <si>
    <t xml:space="preserve">Rata Chica 3 Piezas</t>
  </si>
  <si>
    <t xml:space="preserve">MELAMINE BOWL ANTI SCOFF 250G (10502099)</t>
  </si>
  <si>
    <t xml:space="preserve">RATA CHIFLE 4 PC</t>
  </si>
  <si>
    <t xml:space="preserve">Rata Chifle 4 PC</t>
  </si>
  <si>
    <t xml:space="preserve">PLASTIC SINGLE BOWL (10502699)</t>
  </si>
  <si>
    <t xml:space="preserve">ATOMO SONAJERO CHICA</t>
  </si>
  <si>
    <t xml:space="preserve">Atomo Sonajero Chica</t>
  </si>
  <si>
    <t xml:space="preserve">PLASTIC BOWL DOBLE (10503199)</t>
  </si>
  <si>
    <t xml:space="preserve">ATOMO SONAJERO MEDIANO</t>
  </si>
  <si>
    <t xml:space="preserve">Atomo Sonajero Mediano</t>
  </si>
  <si>
    <t xml:space="preserve">MELAMINE BOWL DOBLE (10503901)</t>
  </si>
  <si>
    <t xml:space="preserve">ATOMO SONAJERO GRANDE</t>
  </si>
  <si>
    <t xml:space="preserve">Atomo Sonajero Grande</t>
  </si>
  <si>
    <t xml:space="preserve">STOKO FOOD CONTAINER VERDE/ BLANCO (60501399/ 60501499)</t>
  </si>
  <si>
    <t xml:space="preserve">PELOTA BLANDA INFANTIL</t>
  </si>
  <si>
    <t xml:space="preserve">Pelota Blanda Infantil</t>
  </si>
  <si>
    <t xml:space="preserve">LENA WATER DISPENSER 3L (60530199)</t>
  </si>
  <si>
    <t xml:space="preserve">VIRUTA PRENSADA (X 10 U)</t>
  </si>
  <si>
    <t xml:space="preserve">LENA FOOD DISPENSER VERDE INGLES (60560399)</t>
  </si>
  <si>
    <t xml:space="preserve">ALFOMBRAS MINI (45 X 55CM) (X 10 U)</t>
  </si>
  <si>
    <t xml:space="preserve">SNAIL COMBI DISPENSER 2 EN 1 (60500699)</t>
  </si>
  <si>
    <t xml:space="preserve">ALFOMBRAS MAX (60 X 90 CM) (X 10 U)</t>
  </si>
  <si>
    <t xml:space="preserve">CARPET MINI (35 X 50 CM)</t>
  </si>
  <si>
    <t xml:space="preserve">PLASTICOS PERSONALIZADOS</t>
  </si>
  <si>
    <t xml:space="preserve">CARPET MAX (54 X 72 CM)</t>
  </si>
  <si>
    <t xml:space="preserve">PAÑALES CHICO, MEDIANO, GR Y EXTRA GR (X 3 U)</t>
  </si>
  <si>
    <t xml:space="preserve">Pañales p/ Perros x 3 u.</t>
  </si>
  <si>
    <t xml:space="preserve">PALA SANITARIA</t>
  </si>
  <si>
    <t xml:space="preserve">POOPY PETS X 15 KG</t>
  </si>
  <si>
    <t xml:space="preserve">Piedritas Maderitas PoopyPets x 15 kg.</t>
  </si>
  <si>
    <t xml:space="preserve">POOPY PETS X 5 KG (X 5 U)</t>
  </si>
  <si>
    <t xml:space="preserve">Piedritas Maderitas PoopyPets x 5 u.</t>
  </si>
  <si>
    <t xml:space="preserve">SEQUITOS X 2 KG (X 10 U)</t>
  </si>
  <si>
    <t xml:space="preserve">Piedritas Sequitos Chicas x 10 u.</t>
  </si>
  <si>
    <t xml:space="preserve">COMEDERO GATO</t>
  </si>
  <si>
    <t xml:space="preserve">ABSORSOL X 2 KG (X 6 U)</t>
  </si>
  <si>
    <t xml:space="preserve">Piedritas Absorsol Chicas x 6 u.</t>
  </si>
  <si>
    <t xml:space="preserve">ABOSORSOL ALTA GAMA LAVANDA X 4 KG (X 6 U)</t>
  </si>
  <si>
    <t xml:space="preserve">Piedritas Absorsol Lavanda x 6 u.</t>
  </si>
  <si>
    <t xml:space="preserve">TRAMPERA MADERA LAUCHA MATA RAT</t>
  </si>
  <si>
    <t xml:space="preserve">Trampera Madera Laucha Mata Rat</t>
  </si>
  <si>
    <t xml:space="preserve">CAP &amp; CUA</t>
  </si>
  <si>
    <t xml:space="preserve">TRAMPERA MADERA RATA MATA RAT</t>
  </si>
  <si>
    <t xml:space="preserve">Trampera Madera Rata Mata Rat</t>
  </si>
  <si>
    <t xml:space="preserve">Trampera Plastica Laucha</t>
  </si>
  <si>
    <t xml:space="preserve">0301-COMEDERO 200ML</t>
  </si>
  <si>
    <t xml:space="preserve">Trampera Plastica Rata</t>
  </si>
  <si>
    <t xml:space="preserve">0302-COMEDERO 350ML</t>
  </si>
  <si>
    <t xml:space="preserve">0303-COMEDERO 700ML</t>
  </si>
  <si>
    <t xml:space="preserve">0304-COMEDERO 1100ML</t>
  </si>
  <si>
    <t xml:space="preserve">0317-COMELENTO CHICO</t>
  </si>
  <si>
    <t xml:space="preserve">0318-COMELENTO MEDIANO</t>
  </si>
  <si>
    <t xml:space="preserve">SHULET CARASSIUS N°7 (X 2,5 KG)</t>
  </si>
  <si>
    <t xml:space="preserve">Shulet Agua Fria N° 7 x 2,5 kg.</t>
  </si>
  <si>
    <t xml:space="preserve">0305-COMELENTO GRANDE</t>
  </si>
  <si>
    <t xml:space="preserve">0306-COMEDERO DOBLE CHICO</t>
  </si>
  <si>
    <t xml:space="preserve">0307-COMEDERO DOBLE GRANDE 350ML</t>
  </si>
  <si>
    <t xml:space="preserve">0300-COMEDERO Y BEBEDERO MASCOTAS</t>
  </si>
  <si>
    <t xml:space="preserve">Shulet Tropical N° 7 x 2,5 kg.</t>
  </si>
  <si>
    <t xml:space="preserve">Shulet Peishe N° 2 x 40 grs.</t>
  </si>
  <si>
    <t xml:space="preserve">Shulet Peishe N° 3 x 100 grs.</t>
  </si>
  <si>
    <t xml:space="preserve">0311-ALFOMBRA PARA LAMER CHICA</t>
  </si>
  <si>
    <t xml:space="preserve">Shulet Peishe N° 4 x 400 grs.</t>
  </si>
  <si>
    <t xml:space="preserve">Shulet Peishe N° 6 x 4 kg.</t>
  </si>
  <si>
    <t xml:space="preserve">0312-ALFOMBRA PARA LAMER REDONDA</t>
  </si>
  <si>
    <t xml:space="preserve">0313-ALFOMBRA PARA LAMER MEDIANA</t>
  </si>
  <si>
    <t xml:space="preserve">0314-ALFOMBRA PARA LAMER GRANDE</t>
  </si>
  <si>
    <t xml:space="preserve">Shulet Tortuguin N° 4 x 380 grs.</t>
  </si>
  <si>
    <t xml:space="preserve">0316-ALFOMBRA PEZ PARA LAMER</t>
  </si>
  <si>
    <t xml:space="preserve">POLAR LISO TALLE 0 (24 CM)</t>
  </si>
  <si>
    <t xml:space="preserve">0322-ALFOMBRA COMELENTO HUESO</t>
  </si>
  <si>
    <t xml:space="preserve">POLAR LISO TALLE 1 (26 CM)</t>
  </si>
  <si>
    <t xml:space="preserve">0319-ALFOMBRA HUELLA</t>
  </si>
  <si>
    <t xml:space="preserve">POLAR LISO TALLE 2 (30 CM)</t>
  </si>
  <si>
    <t xml:space="preserve">POLAR LISO TALLE 3 (36 CM)</t>
  </si>
  <si>
    <t xml:space="preserve">MUNDO CUCHA</t>
  </si>
  <si>
    <t xml:space="preserve">POLAR LISO TALLE 4 (40 CM)</t>
  </si>
  <si>
    <t xml:space="preserve">POLAR LISO TALLE 5 (45 CM)</t>
  </si>
  <si>
    <t xml:space="preserve">COMEDERO PATITA DOBLE - 15 CM</t>
  </si>
  <si>
    <t xml:space="preserve">POLAR LISO TALLE 6 (50 CM)</t>
  </si>
  <si>
    <t xml:space="preserve">COMEDERO PATITA DOBLE - 20 CM</t>
  </si>
  <si>
    <t xml:space="preserve">POLAR LISO TALLE 7 (55 CM)</t>
  </si>
  <si>
    <t xml:space="preserve">COMEDERO PATITA DOBLE - 25 CM</t>
  </si>
  <si>
    <t xml:space="preserve">POLAR LISO TALLE 8 (60 CM)</t>
  </si>
  <si>
    <t xml:space="preserve">COMEDERO PATITA DOBLE - 30 CM</t>
  </si>
  <si>
    <t xml:space="preserve">POLAR LISO TALLE 9 (67 CM)</t>
  </si>
  <si>
    <t xml:space="preserve">COMEDERO PATITA CHICO</t>
  </si>
  <si>
    <t xml:space="preserve">POLAR LISO TALLE 10 (74 CM)</t>
  </si>
  <si>
    <t xml:space="preserve">COMEDERO HUESITO DOBLE - 15 CM</t>
  </si>
  <si>
    <t xml:space="preserve">POLAR LISO TALLE 11 (80 CM)</t>
  </si>
  <si>
    <t xml:space="preserve">COMEDERO HUESITO DOBLE - 20 CM</t>
  </si>
  <si>
    <t xml:space="preserve">POLAR LISO TALLE 12 (85 CM)</t>
  </si>
  <si>
    <t xml:space="preserve">COMEDERO HUESITO DOBLE - 25 CM</t>
  </si>
  <si>
    <t xml:space="preserve">POLAR ESTAMPADO TALLE 0 (24 CM)</t>
  </si>
  <si>
    <t xml:space="preserve">COMEDERO HUESITO DOBLE - 30 CM</t>
  </si>
  <si>
    <t xml:space="preserve">POLAR ESTAMPADO TALLE 1 (26 CM)</t>
  </si>
  <si>
    <t xml:space="preserve">COMEDORO HUESITO SIMPLE - 15 CM</t>
  </si>
  <si>
    <t xml:space="preserve">POLAR ESTAMPADO TALLE 2 (30 CM)</t>
  </si>
  <si>
    <t xml:space="preserve">COMEDORO HUESITO SIMPLE - 20 CM</t>
  </si>
  <si>
    <t xml:space="preserve">POLAR ESTAMPADO TALLE 3 (36 CM)</t>
  </si>
  <si>
    <t xml:space="preserve">COMEDORO HUESITO SIMPLE - 25 CM</t>
  </si>
  <si>
    <t xml:space="preserve">POLAR ESTAMPADO TALLE 4 (40 CM)</t>
  </si>
  <si>
    <t xml:space="preserve">COMEDORO HUESITO SIMPLE - 30 CM</t>
  </si>
  <si>
    <t xml:space="preserve">POLAR ESTAMPADO TALLE 5 (45 CM)</t>
  </si>
  <si>
    <t xml:space="preserve">COMEDORO HUESITO SIMPLE CHICO</t>
  </si>
  <si>
    <t xml:space="preserve">POLAR ESTAMPADO TALLE 6 (50 CM)</t>
  </si>
  <si>
    <t xml:space="preserve">COMEDERO GATO DOBLE</t>
  </si>
  <si>
    <t xml:space="preserve">POLAR ESTAMPADO TALLE 7 (55 CM)</t>
  </si>
  <si>
    <t xml:space="preserve">COMEDERO GATO SIMPLE</t>
  </si>
  <si>
    <t xml:space="preserve">POLAR ESTAMPADO TALLE 8 (60 CM)</t>
  </si>
  <si>
    <t xml:space="preserve">COMEDERO HUESITO TRIPLE</t>
  </si>
  <si>
    <t xml:space="preserve">POLAR ESTAMPADO TALLE 9 (67 CM)</t>
  </si>
  <si>
    <t xml:space="preserve">COMEDERO GATO TRIPLE</t>
  </si>
  <si>
    <t xml:space="preserve">POLAR ESTAMPADO TALLE 10 (74 CM)</t>
  </si>
  <si>
    <t xml:space="preserve">COMEDERO NORDICO SIMPLE-15CM</t>
  </si>
  <si>
    <t xml:space="preserve">POLAR ESTAMPADO TALLE 11 (80 CM)</t>
  </si>
  <si>
    <t xml:space="preserve">COMEDERO NORDICO SIMPLE-20CM</t>
  </si>
  <si>
    <t xml:space="preserve">POLAR ESTAMPADO TALLE 12 (85 CM)</t>
  </si>
  <si>
    <t xml:space="preserve">COMEDERO NORDICO SIMPLE-25CM</t>
  </si>
  <si>
    <t xml:space="preserve">POLAR FANTASIA TALLE 0 (24 CM)</t>
  </si>
  <si>
    <t xml:space="preserve">COMEDERO NORDICO SIMPLE-30CM</t>
  </si>
  <si>
    <t xml:space="preserve">POLAR FANTASIA TALLE 1 (26 CM)</t>
  </si>
  <si>
    <t xml:space="preserve">COMEDERO NORDICO DOBLE-15CM</t>
  </si>
  <si>
    <t xml:space="preserve">POLAR FANTASIA TALLE 2 (30 CM)</t>
  </si>
  <si>
    <t xml:space="preserve">COMEDERO NORDICO DOBLE-20CM</t>
  </si>
  <si>
    <t xml:space="preserve">POLAR FANTASIA TALLE 3 (36 CM)</t>
  </si>
  <si>
    <t xml:space="preserve">COMEDERO NORDICO DOBLE-25CM</t>
  </si>
  <si>
    <t xml:space="preserve">POLAR FANTASIA TALLE 4 (40 CM)</t>
  </si>
  <si>
    <t xml:space="preserve">COMEDERO NORDICO DOBLE-30CM</t>
  </si>
  <si>
    <t xml:space="preserve">POLAR FANTASIA TALLE 5 (45 CM)</t>
  </si>
  <si>
    <t xml:space="preserve">POLAR FANTASIA TALLE 6 (50 CM)</t>
  </si>
  <si>
    <t xml:space="preserve">COMEDEROS DE METAL</t>
  </si>
  <si>
    <t xml:space="preserve">POLAR FANTASIA TALLE 7 (55 CM)</t>
  </si>
  <si>
    <t xml:space="preserve">POLAR FANTASIA TALLE 8 (60 CM)</t>
  </si>
  <si>
    <t xml:space="preserve">POLAR FANTASIA TALLE 9 (67 CM)</t>
  </si>
  <si>
    <t xml:space="preserve">POWER ULTRA 2 - 4 kg</t>
  </si>
  <si>
    <t xml:space="preserve">Pipeta Power 00-04 kg.</t>
  </si>
  <si>
    <t xml:space="preserve">POWER ULTRA 5 - 10 kg</t>
  </si>
  <si>
    <t xml:space="preserve">Pipeta Power 04-10 kg.</t>
  </si>
  <si>
    <t xml:space="preserve">POWER ULTRA 11 - 20 kg</t>
  </si>
  <si>
    <t xml:space="preserve">POWER ULTRA 21 - 40 kg</t>
  </si>
  <si>
    <t xml:space="preserve">POWER ULTRA 41 - 60 kg</t>
  </si>
  <si>
    <t xml:space="preserve">POWER GATO 4 - 8 kg</t>
  </si>
  <si>
    <t xml:space="preserve">EVOLUTION PETS</t>
  </si>
  <si>
    <t xml:space="preserve">POWER COMPRIMIDOS 2 - 5 kg</t>
  </si>
  <si>
    <t xml:space="preserve">POWER COMPRIMIDOS 5 - 10 kg</t>
  </si>
  <si>
    <t xml:space="preserve">COMEDERO GATO C1 EVOLUTION</t>
  </si>
  <si>
    <t xml:space="preserve">POWER COMPRIMIDOS 10 - 20 kg</t>
  </si>
  <si>
    <t xml:space="preserve">COMEDERO LENTO C6 EVOLUTION</t>
  </si>
  <si>
    <t xml:space="preserve">POWER COMPRIMIDOS 20 - 30 kg</t>
  </si>
  <si>
    <t xml:space="preserve">PALA SANITARIA PL1 EVOLUTION</t>
  </si>
  <si>
    <t xml:space="preserve">POWER COMPRIMIDOS 30 - 40 kg</t>
  </si>
  <si>
    <t xml:space="preserve">KIT SANITARIO K1 EVOLUTION</t>
  </si>
  <si>
    <t xml:space="preserve">KIL PG TALCO x 100 g</t>
  </si>
  <si>
    <t xml:space="preserve">Kil PG Talco x 100 grs.</t>
  </si>
  <si>
    <t xml:space="preserve">BANDEJA SANITARIA B1 EVOLUTION</t>
  </si>
  <si>
    <t xml:space="preserve">ARTRIN x 30 comp</t>
  </si>
  <si>
    <t xml:space="preserve">Artrin Comprimidos x 30 u.</t>
  </si>
  <si>
    <t xml:space="preserve">Artrin Plus Comprimidos x 18 u.</t>
  </si>
  <si>
    <t xml:space="preserve">CATTOWN</t>
  </si>
  <si>
    <t xml:space="preserve">Meltra Spot Antiparasitario Gato 00-04 kg.</t>
  </si>
  <si>
    <t xml:space="preserve">Meltra Spot Antiparasitario Gato 04-08 kg.</t>
  </si>
  <si>
    <t xml:space="preserve">COMEDERO OREJAS SIMPLE CATTOWN</t>
  </si>
  <si>
    <t xml:space="preserve">MELTRA ENDECTOCIDA x 50 cc</t>
  </si>
  <si>
    <t xml:space="preserve">Meltra Endectocida x 50 cc.</t>
  </si>
  <si>
    <t xml:space="preserve">COMEDERO OREJAS DOBLE CATTOWN</t>
  </si>
  <si>
    <t xml:space="preserve">COMEDERO HUESO CHICO CATTOWN</t>
  </si>
  <si>
    <t xml:space="preserve">CURAB. BACTROVET PLATA PET</t>
  </si>
  <si>
    <t xml:space="preserve">Curabichera Bactrovet Plata Pet</t>
  </si>
  <si>
    <t xml:space="preserve">COMEDERO HUESO GRANDE CATTOWN</t>
  </si>
  <si>
    <t xml:space="preserve">CURAB. BACTROVET PASTA x 150 gr</t>
  </si>
  <si>
    <t xml:space="preserve">CURAB. BACTROVET PASTA x 455 gr</t>
  </si>
  <si>
    <t xml:space="preserve">BASKEN DOBLE 20 x 4 comp</t>
  </si>
  <si>
    <t xml:space="preserve">BASKEN DOBLE 40 x 4 comp</t>
  </si>
  <si>
    <t xml:space="preserve">BASKEN DOBLE 60 x 3 comp</t>
  </si>
  <si>
    <t xml:space="preserve">BASKEN PLUS PERRO CHICO</t>
  </si>
  <si>
    <t xml:space="preserve">JUGUETES</t>
  </si>
  <si>
    <t xml:space="preserve">BASKEN PLUS GATOS</t>
  </si>
  <si>
    <t xml:space="preserve">Basken Comprimidos Gatos x 4 u.</t>
  </si>
  <si>
    <t xml:space="preserve">BASKEN SUSPENSION x 15 ml</t>
  </si>
  <si>
    <t xml:space="preserve">Basken Suspension x 15 ml.</t>
  </si>
  <si>
    <t xml:space="preserve">JABON FAUNA x 80 gr</t>
  </si>
  <si>
    <r>
      <rPr>
        <b val="true"/>
        <sz val="8.5"/>
        <color rgb="FFFFFFFF"/>
        <rFont val="Calibri"/>
        <family val="0"/>
        <charset val="1"/>
      </rPr>
      <t xml:space="preserve">DESCRIPCIÓN
</t>
    </r>
    <r>
      <rPr>
        <sz val="8.5"/>
        <color rgb="FF000000"/>
        <rFont val="Calibri"/>
        <family val="0"/>
        <charset val="1"/>
      </rPr>
      <t xml:space="preserve">HUESO DE GOMA CHICO</t>
    </r>
  </si>
  <si>
    <t xml:space="preserve">TEA LIQUIDO x 70 cc</t>
  </si>
  <si>
    <t xml:space="preserve">Tea Liquido x 70 cc.</t>
  </si>
  <si>
    <t xml:space="preserve">TEA LIQUIDO x 120 cc</t>
  </si>
  <si>
    <t xml:space="preserve">Tea Liquido x 120 cc.</t>
  </si>
  <si>
    <t xml:space="preserve">Collar Antipulgas Cachorro Tea</t>
  </si>
  <si>
    <t xml:space="preserve">Collar Antipulgas Mediano Tea</t>
  </si>
  <si>
    <t xml:space="preserve">HUESO DE PLASTICO CHICO SABOR VAINILLA</t>
  </si>
  <si>
    <t xml:space="preserve">Collar Antipulgas Grande Tea</t>
  </si>
  <si>
    <t xml:space="preserve">HUESO DE PLASTICO MEDIANO SABOR VAINILLA</t>
  </si>
  <si>
    <t xml:space="preserve">Collar Antipulgas Extragrande Tea</t>
  </si>
  <si>
    <t xml:space="preserve">HUESO DE PLASTICO GRANDE SABOR VAINILLA</t>
  </si>
  <si>
    <t xml:space="preserve">Collar Antipulgas Gato Tea</t>
  </si>
  <si>
    <t xml:space="preserve">FRONTLINE SPOT ON 0 - 10 kg</t>
  </si>
  <si>
    <t xml:space="preserve">Pipeta Frontline Spot On 00-10 kg.</t>
  </si>
  <si>
    <t xml:space="preserve">FRONTLINE SPOT ON 11 - 20 kg</t>
  </si>
  <si>
    <t xml:space="preserve">Pipeta Frontline Spot On 10-20 kg.</t>
  </si>
  <si>
    <t xml:space="preserve">FRONTLINE SPOT ON 21 - 40 kg</t>
  </si>
  <si>
    <t xml:space="preserve">Pipeta Frontline Spot On 20-40 kg.</t>
  </si>
  <si>
    <t xml:space="preserve">FRONTLINE SPOT ON 41 - 60 kg</t>
  </si>
  <si>
    <t xml:space="preserve">Pipeta Frontline Spot On 40-60 kg.</t>
  </si>
  <si>
    <t xml:space="preserve">Pipeta Frontline Spot On Gato</t>
  </si>
  <si>
    <t xml:space="preserve">FRONTLINE PLUS 0 - 10 kg</t>
  </si>
  <si>
    <t xml:space="preserve">Pipeta Frontline Plus Spot On 00-10 kg.</t>
  </si>
  <si>
    <t xml:space="preserve">FRONTLINE PLUS 11 - 20 kg</t>
  </si>
  <si>
    <t xml:space="preserve">Pipeta Frontline Plus Spot On 10-20 kg.</t>
  </si>
  <si>
    <t xml:space="preserve">FRONTLINE PLUS 21 - 40 kg</t>
  </si>
  <si>
    <t xml:space="preserve">Pipeta Frontline Plus Spot On 20-40 kg.</t>
  </si>
  <si>
    <t xml:space="preserve">FRONTLINE PLUS 41 - 60 kg</t>
  </si>
  <si>
    <t xml:space="preserve">Pipeta Frontline Plus Spot On 40-60 kg.</t>
  </si>
  <si>
    <t xml:space="preserve">Pipeta Frontline Plus Spot On Gato</t>
  </si>
  <si>
    <t xml:space="preserve">FRONTLINE SPRAY x 100 cc</t>
  </si>
  <si>
    <t xml:space="preserve">FRONTLINE SPRAY x 250 cc</t>
  </si>
  <si>
    <t xml:space="preserve">NEXGARD 2 - 5 kg</t>
  </si>
  <si>
    <t xml:space="preserve">Pipeta Nexgard 02-05 kg.</t>
  </si>
  <si>
    <t xml:space="preserve">NEXGARD 5 - 10 kg</t>
  </si>
  <si>
    <t xml:space="preserve">Pipeta Nexgard 05-10 kg.</t>
  </si>
  <si>
    <t xml:space="preserve">NEXGARD 10 - 25 kg</t>
  </si>
  <si>
    <t xml:space="preserve">Pipeta Nexgard 10-25 kg.</t>
  </si>
  <si>
    <t xml:space="preserve">PELOTA CON PÚAS C PLUMAS Y CASCABEL</t>
  </si>
  <si>
    <t xml:space="preserve">NEXGARD 25 - 50 kg</t>
  </si>
  <si>
    <t xml:space="preserve">Pipeta Nexgard 25-50 kg.</t>
  </si>
  <si>
    <t xml:space="preserve">Ivomec x 50 cc.</t>
  </si>
  <si>
    <t xml:space="preserve">ACEDAN GTS.x10cc.</t>
  </si>
  <si>
    <t xml:space="preserve">ECTHOL x 70 cc</t>
  </si>
  <si>
    <t xml:space="preserve">Ecthol x 70 cc</t>
  </si>
  <si>
    <t xml:space="preserve">ECTHOL x 120 cc</t>
  </si>
  <si>
    <t xml:space="preserve">Ecthol x 120 cc</t>
  </si>
  <si>
    <t xml:space="preserve">PELOTA DE PLASTICO CHICA S/ VAINILLA x2 U</t>
  </si>
  <si>
    <t xml:space="preserve">ECTHOL x 70 cc (RÉPLICA)</t>
  </si>
  <si>
    <t xml:space="preserve">Ecthol Replica x 70 cc</t>
  </si>
  <si>
    <t xml:space="preserve">Ecthol Replica x 120 cc</t>
  </si>
  <si>
    <t xml:space="preserve">Oxitetraciclina Polvo x 20 grs.</t>
  </si>
  <si>
    <t xml:space="preserve">S901 - PELOTA DE GOMA CHICA C/ SOGA ALPINA 8MM X LARGO 65 CM</t>
  </si>
  <si>
    <t xml:space="preserve">SISTEMA ENDECTOCIDA X 10 comp</t>
  </si>
  <si>
    <t xml:space="preserve">Endectocida x 10 u.</t>
  </si>
  <si>
    <t xml:space="preserve">S902 - PELOTA DE GOMA MEDIANA C/ SOGA ALPINA 12MM X LARGO 70 CM</t>
  </si>
  <si>
    <t xml:space="preserve">PULG. GARRAP. TRADICIONAL x 250 ml</t>
  </si>
  <si>
    <t xml:space="preserve">Shampoo Osspret x 250 cc.</t>
  </si>
  <si>
    <t xml:space="preserve">S903 - PELOTA DE GOMA GRANDE C/ SOGA ALPINA 15MM X LARGO 75 CM</t>
  </si>
  <si>
    <t xml:space="preserve">DOUBLE PULG-GARR. x 250 cc</t>
  </si>
  <si>
    <t xml:space="preserve">S101 - PELOTA GOMA CHICA C/ SOGA ALPINA 8MM X LARGO 65 CM</t>
  </si>
  <si>
    <t xml:space="preserve">AQUA ECTO x 250 ml</t>
  </si>
  <si>
    <t xml:space="preserve">Shampoo Osspret Aqua x 250 cc.</t>
  </si>
  <si>
    <t xml:space="preserve">S102 - PELOTA GOMA MEDIANA C/ SOGA ALPINA 8MM X LARGO 70 CM</t>
  </si>
  <si>
    <t xml:space="preserve">PULG. GATOS x 250 ml</t>
  </si>
  <si>
    <t xml:space="preserve">S201 - PELOTA GOMA CHICA C/ SOGA ALPINA 8MM X LARGO 50 CM</t>
  </si>
  <si>
    <t xml:space="preserve">CACHORROS x 250 ml</t>
  </si>
  <si>
    <t xml:space="preserve">S202 - PELOTA DE GOMA MEDIANA C/ SOGA ALPINA 8MM X LARGO 50 CM</t>
  </si>
  <si>
    <t xml:space="preserve">MEDICADO x 250 ml</t>
  </si>
  <si>
    <t xml:space="preserve">S301 - PELOTA GOMA CHICA C/ SOGA ALPINA 8MM X LARGO 50 CM</t>
  </si>
  <si>
    <t xml:space="preserve">OSS. SH. AMITRAZ AL 0.25% x 250 cc</t>
  </si>
  <si>
    <t xml:space="preserve">Shampoo Osspret Amitraz x 250 cc.</t>
  </si>
  <si>
    <t xml:space="preserve">S302 - PELOTA DE GOMA MEDIANA C/ SOGA ALPINA 8MM X LARGO 55 CM</t>
  </si>
  <si>
    <t xml:space="preserve">MAXIMO NEGRO x 260 ml</t>
  </si>
  <si>
    <t xml:space="preserve">Shampoo Osspret Maximo Color x 250 cc.</t>
  </si>
  <si>
    <t xml:space="preserve">S401 - PELOTA DE GOMA CHICA C/ SOGA ALPINA 8MM X LARGO 25 CM</t>
  </si>
  <si>
    <t xml:space="preserve">OSS. SH. ALGAS VITAL-ABRILL. x 250 cc</t>
  </si>
  <si>
    <t xml:space="preserve">Shampoo Osspret Algasx 250 cc.</t>
  </si>
  <si>
    <t xml:space="preserve">S402 - PELOTA DE GOMA MEDIANA C/ SOGA ALPINA 8MM X LARGO 25 CM</t>
  </si>
  <si>
    <t xml:space="preserve">Shampoo Osspret Perfumado x 250 cc.</t>
  </si>
  <si>
    <t xml:space="preserve">S601 - PELOTA DE GOMA CHICA C/ SOGA ALPINA 8MM X LARGO 65 CM</t>
  </si>
  <si>
    <t xml:space="preserve">POTENCIADO ANTISEBORREICO x250 cc</t>
  </si>
  <si>
    <t xml:space="preserve">Shampoo Osspret Antiseborrea x 250 cc.</t>
  </si>
  <si>
    <t xml:space="preserve">S602 - PELOTA DE GOMA MEDIANA C/ SOGA ALPINA 8MM X LARGO 70 CM</t>
  </si>
  <si>
    <t xml:space="preserve">OSS. SH. A2 ALOE Y AVENA x 250 cc</t>
  </si>
  <si>
    <t xml:space="preserve">Shampoo Osspret Aloe x 250 cc.</t>
  </si>
  <si>
    <t xml:space="preserve">S1001 - PELOTA CON PUAS DE GOMA C/ SOGA ALPINA 8MM X LARGO 30 CM</t>
  </si>
  <si>
    <t xml:space="preserve">ENJUAGUE EFECTO LACIO x 250 Ml</t>
  </si>
  <si>
    <t xml:space="preserve">Shampoo Osspret Efecto Lacio x 250 cc.</t>
  </si>
  <si>
    <t xml:space="preserve">S1401 - PELOTA CON PUAS DE GOMA (X2) C/ SOGA ALPINA 8MM X LARGO 65 CM</t>
  </si>
  <si>
    <t xml:space="preserve">ENJUAGUE MAYOR VOLUMEN x 250 Ml</t>
  </si>
  <si>
    <t xml:space="preserve">Shampoo Osspret Mayor Volumen x 250 cc.</t>
  </si>
  <si>
    <t xml:space="preserve">Shampoo Osspret x 1 lt.</t>
  </si>
  <si>
    <t xml:space="preserve">KEIO TOYS</t>
  </si>
  <si>
    <t xml:space="preserve">OSS. SH DOUBLE X 1 L</t>
  </si>
  <si>
    <t xml:space="preserve">Shampoo Osspret Doble x 1 lt.</t>
  </si>
  <si>
    <t xml:space="preserve">OSS. SH DOUBLE X 5 L</t>
  </si>
  <si>
    <t xml:space="preserve">Shampoo Osspret Doble x 5 lts.</t>
  </si>
  <si>
    <t xml:space="preserve">JUGUETE PARA MORDER ARO C/ BOLITAS (MC001)</t>
  </si>
  <si>
    <t xml:space="preserve">MEDICADO x 5000 ml</t>
  </si>
  <si>
    <t xml:space="preserve">Shampoo Osspret Medicado x 1 lt.</t>
  </si>
  <si>
    <t xml:space="preserve">JUGUETE PARA MORDER ARO X3 (MC002)</t>
  </si>
  <si>
    <t xml:space="preserve">OSS. SH. TRADIC. ANTIPAR. x 5 lt</t>
  </si>
  <si>
    <t xml:space="preserve">JUGUETE PARA MORDER ARO X1 (MC003)</t>
  </si>
  <si>
    <t xml:space="preserve">PERF MIX FRUTAL x 250 ml</t>
  </si>
  <si>
    <t xml:space="preserve">JUGUETE PARA MORDER ATOMO (MC004)</t>
  </si>
  <si>
    <t xml:space="preserve">LAPIPETA 2 - 10 kg</t>
  </si>
  <si>
    <t xml:space="preserve">La Pipeta 02-10 kg.</t>
  </si>
  <si>
    <t xml:space="preserve">HUESO DISPENSER DE SNACK (MC005)</t>
  </si>
  <si>
    <t xml:space="preserve">LAPIPETA 10 - 20 kg</t>
  </si>
  <si>
    <t xml:space="preserve">La Pipeta 10-20 kg.</t>
  </si>
  <si>
    <t xml:space="preserve">MORDEDOR HUESO DE GOMA (MC006)</t>
  </si>
  <si>
    <t xml:space="preserve">LAPIPETA 20 - 40 kg</t>
  </si>
  <si>
    <t xml:space="preserve">La Pipeta 20-40 kg.</t>
  </si>
  <si>
    <t xml:space="preserve">JUGUETE COCODRILO C/CHIFLE 29C /MC007)</t>
  </si>
  <si>
    <t xml:space="preserve">LAPIPETA 40 - 60 kg</t>
  </si>
  <si>
    <t xml:space="preserve">La Pipeta 40-60 kg.</t>
  </si>
  <si>
    <t xml:space="preserve">JUGUETE CUBO C/CHIFLE 9CM (MC008)</t>
  </si>
  <si>
    <t xml:space="preserve">La Pipeta Gato 00-04 kg.</t>
  </si>
  <si>
    <t xml:space="preserve">La Pipeta Gato 04-08 kg.</t>
  </si>
  <si>
    <t xml:space="preserve">Locion Osspret x 130 cc.</t>
  </si>
  <si>
    <t xml:space="preserve">JUGUETE HUESO C/CHIFLE 13.50CM (MC009)</t>
  </si>
  <si>
    <t xml:space="preserve">OSS. LOCION x 950 cc (BEBE,CAMILO,CANDELA,ELIAN,MAXIMO, SHARA)</t>
  </si>
  <si>
    <t xml:space="preserve">Locion Osspret x 950 cc.</t>
  </si>
  <si>
    <t xml:space="preserve">KNOCK OUT 0 - 4 kg</t>
  </si>
  <si>
    <t xml:space="preserve">Pipeta Knock Out 00-04 kg.</t>
  </si>
  <si>
    <t xml:space="preserve">CAZADORES 40CM ROSA (MC010)</t>
  </si>
  <si>
    <t xml:space="preserve">KNOCK OUT 4 - 10 kg</t>
  </si>
  <si>
    <t xml:space="preserve">Pipeta Knock Out 04-10 kg.</t>
  </si>
  <si>
    <t xml:space="preserve">CAZADORES 40CM PASTEL (MC011)</t>
  </si>
  <si>
    <t xml:space="preserve">KNOCK OUT 10 - 25 kg</t>
  </si>
  <si>
    <t xml:space="preserve">Pipeta Knock Out 10-25 kg.</t>
  </si>
  <si>
    <t xml:space="preserve">MORDEDOR HUESO DE GOMA 15CM (MC012)</t>
  </si>
  <si>
    <t xml:space="preserve">KNOCK OUT 25 - 40 kg</t>
  </si>
  <si>
    <t xml:space="preserve">Pipeta Knock Out 25-40 kg.</t>
  </si>
  <si>
    <t xml:space="preserve">PELOTA DISPENSER P/SNACK 7CM (MC013)</t>
  </si>
  <si>
    <t xml:space="preserve">KNOCK OUT MAS DE 40 kg</t>
  </si>
  <si>
    <t xml:space="preserve">Pipeta Knock Out 40-60 kg.</t>
  </si>
  <si>
    <t xml:space="preserve">JUGUETE CHUPETE P/MORDER 10C (MC014)</t>
  </si>
  <si>
    <t xml:space="preserve">KNOCK OUT GATO 0 - 4 kg</t>
  </si>
  <si>
    <t xml:space="preserve">Pipeta Knock Out Gato 00-04 kg.</t>
  </si>
  <si>
    <t xml:space="preserve">MORDEDOR GOMA 14CM PUAS (MC015)</t>
  </si>
  <si>
    <t xml:space="preserve">KNOCK OUT GATO 4 - 8 kg</t>
  </si>
  <si>
    <t xml:space="preserve">Pipeta Knock Out Gato 04-08 kg.</t>
  </si>
  <si>
    <t xml:space="preserve">MORDEDOR HUESODE GOMA ONDAS (MC016)</t>
  </si>
  <si>
    <t xml:space="preserve">SEDAGOTAS x 10 cc</t>
  </si>
  <si>
    <t xml:space="preserve">MORDEDOR HUESO DE GOMA 10CM HUELLAS (MC017)</t>
  </si>
  <si>
    <t xml:space="preserve">LEVAMISOL GOTAS x 15 cc</t>
  </si>
  <si>
    <t xml:space="preserve">HUESO MORDEDOR Y DISPENSER C/PUAS (MC018)</t>
  </si>
  <si>
    <t xml:space="preserve">LEVAMISOL COMPRIMIDOS (x 100 comp)</t>
  </si>
  <si>
    <t xml:space="preserve">MORDEDOR HUESO DE GOMA 8C PUNTOS (MC019)</t>
  </si>
  <si>
    <t xml:space="preserve">Amoxicilina x 100 u.</t>
  </si>
  <si>
    <t xml:space="preserve">PELOTA DISPENSER SNACK RELIEVE (MC020)</t>
  </si>
  <si>
    <t xml:space="preserve">PIEDRA SILICA NEUTRA X 3,8 L</t>
  </si>
  <si>
    <t xml:space="preserve">MORDEDOR HUESO DE GOMA PUAS 11CM (MC021)</t>
  </si>
  <si>
    <t xml:space="preserve">JUGUETE TRIANGULO C/SOGA (MC022)</t>
  </si>
  <si>
    <t xml:space="preserve">SIN PAR PERROS 10 kg</t>
  </si>
  <si>
    <t xml:space="preserve">MORDEDOR ANILLO C/SOGA (MC023)</t>
  </si>
  <si>
    <t xml:space="preserve">SIN PAR PERROS 20 kg</t>
  </si>
  <si>
    <t xml:space="preserve">Sin Par Antiparasitario 10-20 kg.</t>
  </si>
  <si>
    <t xml:space="preserve">MORDEDOR HUESO C/SOGA (MC024</t>
  </si>
  <si>
    <t xml:space="preserve">SIN PAR PERROS 40 kg</t>
  </si>
  <si>
    <t xml:space="preserve">MORDEDOR ANIMAL C/SOGA (MC025)</t>
  </si>
  <si>
    <t xml:space="preserve">SIN PAR PERROS 60 kg</t>
  </si>
  <si>
    <t xml:space="preserve">FRISBEE DE GOMA (MC026)</t>
  </si>
  <si>
    <t xml:space="preserve">HECTOPAR SPOT PLUS S HASTA 4 kg</t>
  </si>
  <si>
    <t xml:space="preserve">FRISBEE DE GOMA 18CM (MC027)</t>
  </si>
  <si>
    <t xml:space="preserve">HECTOPAR SPOT PLUS M 4 A 10 kg</t>
  </si>
  <si>
    <t xml:space="preserve">PELOTA ANTISTRESS CON VENTOSA (MC028)</t>
  </si>
  <si>
    <t xml:space="preserve">HECTOPAR SPOT PLUS L 10 A 25 kg</t>
  </si>
  <si>
    <t xml:space="preserve">JUGUETE DENTAL CON VENTOSA (MC029)</t>
  </si>
  <si>
    <t xml:space="preserve">HECTOPAR SPOT PLUS XL DE 25 A 40 kg</t>
  </si>
  <si>
    <t xml:space="preserve">JUGUETE DENTAL 19CM (MC030)</t>
  </si>
  <si>
    <t xml:space="preserve">HECTOPAR SPOT PLUS XXL 40 A 60 kg</t>
  </si>
  <si>
    <t xml:space="preserve">PELOTA DENTAL C/VENTOSA (MC031)</t>
  </si>
  <si>
    <t xml:space="preserve">HECTOPAR SPOT F GATO 1 A 4 kg</t>
  </si>
  <si>
    <t xml:space="preserve">PELOTA DISPENSER DE SNACK DIENTE (MC032)</t>
  </si>
  <si>
    <t xml:space="preserve">HECTOPAR SPOT FL GATO MAS DE 4 kg</t>
  </si>
  <si>
    <t xml:space="preserve">JUGUETE DENTAL C/VENTOSA OVALADO (MC033)</t>
  </si>
  <si>
    <t xml:space="preserve">PRAZICUANTEL 40 X 40 COMP</t>
  </si>
  <si>
    <t xml:space="preserve">Prazicuantel Plus x 40 u.</t>
  </si>
  <si>
    <t xml:space="preserve">PELOTA PUCHING BALL P/GATO 5C (MC034)</t>
  </si>
  <si>
    <t xml:space="preserve">JUGUETE P/GATO C/CASCABEL (MC035)</t>
  </si>
  <si>
    <t xml:space="preserve">HECTOPAR PUNTAOREJA x 5 cc</t>
  </si>
  <si>
    <t xml:space="preserve">Punta Oreja Hectopar x 5 ml.</t>
  </si>
  <si>
    <t xml:space="preserve">RATON P/GATO 5CM (MC036)</t>
  </si>
  <si>
    <t xml:space="preserve">Shampoo Hectopar Negro x 250 ml.</t>
  </si>
  <si>
    <t xml:space="preserve">PELOTA PUCHING BALL P/CAZAR PLUMA (MC037)</t>
  </si>
  <si>
    <t xml:space="preserve">Shampoo Hectopar Blanco x 250 ml.</t>
  </si>
  <si>
    <t xml:space="preserve">JUGUETE RATON HILO (MC038)</t>
  </si>
  <si>
    <t xml:space="preserve">Shampoo Hectopar x 250 ml.</t>
  </si>
  <si>
    <t xml:space="preserve">JUGUETE RATON 10CM (MC039)</t>
  </si>
  <si>
    <t xml:space="preserve">Shampoo Hectopar x 5 lts.</t>
  </si>
  <si>
    <t xml:space="preserve">CAZADORES C/PLUMA 108CM (MC040)</t>
  </si>
  <si>
    <t xml:space="preserve">SANIMAX 5 ML</t>
  </si>
  <si>
    <t xml:space="preserve">Sanimax x 5 ml.</t>
  </si>
  <si>
    <t xml:space="preserve">CAZADOR RATON C/PLUMA (MC041)</t>
  </si>
  <si>
    <t xml:space="preserve">SANIMAX 10 ML</t>
  </si>
  <si>
    <t xml:space="preserve">Sanimax x 10 ml.</t>
  </si>
  <si>
    <t xml:space="preserve">PELOTA HILO 6CM (MC042)</t>
  </si>
  <si>
    <t xml:space="preserve">PELOTA DE GOMA RESIST (MC043)</t>
  </si>
  <si>
    <t xml:space="preserve">COMFORTIS 2,3 A 4,5 KG</t>
  </si>
  <si>
    <t xml:space="preserve">Pipeta Comfortis 02-05 kg.</t>
  </si>
  <si>
    <t xml:space="preserve">PELOTA DE LIMPIEZA (MC044)</t>
  </si>
  <si>
    <t xml:space="preserve">COMFORTIS 4,6 A 9 KG</t>
  </si>
  <si>
    <t xml:space="preserve">Pipeta Comfortis 05-09 kg.</t>
  </si>
  <si>
    <t xml:space="preserve">PELOTA CON CHIFLE 9 X 6 (MC045)</t>
  </si>
  <si>
    <t xml:space="preserve">COMFORTIS 9,1 A 18 KG</t>
  </si>
  <si>
    <t xml:space="preserve">Pipeta Comfortis 09-18 kg.</t>
  </si>
  <si>
    <t xml:space="preserve">PELOTA DISPENSER DE SN (MC046)</t>
  </si>
  <si>
    <t xml:space="preserve">COMFORTIS 18,1 A 27,2 KG</t>
  </si>
  <si>
    <t xml:space="preserve">Pipeta Comfortis 18-27 kg.</t>
  </si>
  <si>
    <t xml:space="preserve">PELOTA CON CHIFLE Y LUZ (MC048)</t>
  </si>
  <si>
    <t xml:space="preserve">COMFORTIS 27,3 A 54,5 KG</t>
  </si>
  <si>
    <t xml:space="preserve">Pipeta Comfortis 27-55 kg.</t>
  </si>
  <si>
    <t xml:space="preserve">PELOTA CON CHIFLE 6.5C (MC049)</t>
  </si>
  <si>
    <t xml:space="preserve">CREDELIO X3 DE 1.3 a 2.5 KG</t>
  </si>
  <si>
    <t xml:space="preserve">Pipeta Credelio 01-02 kg.</t>
  </si>
  <si>
    <t xml:space="preserve">PELOTA DE GOMA CON CH (MC050)</t>
  </si>
  <si>
    <t xml:space="preserve">CREDELIO X 3 DE 2.5 a 5.5 KG</t>
  </si>
  <si>
    <t xml:space="preserve">PELOTA DE GOMA DURA 7 (MC051)</t>
  </si>
  <si>
    <t xml:space="preserve">CREDELIO X 3 DE  5.5 a 11 KG</t>
  </si>
  <si>
    <t xml:space="preserve">Pipeta Comfortis 05-11 kg.</t>
  </si>
  <si>
    <t xml:space="preserve">PELOTA CON SOGA 54.5C (MC052)</t>
  </si>
  <si>
    <t xml:space="preserve">CREDELIO X 3 DE 11 a 22 KG</t>
  </si>
  <si>
    <t xml:space="preserve">Pipeta Comfortis 11-22 kg.</t>
  </si>
  <si>
    <t xml:space="preserve">PELOTA CON CHIFLE Y LUZ (MC053)</t>
  </si>
  <si>
    <t xml:space="preserve">CREDELIO X 3 DE 22 a 45 KG</t>
  </si>
  <si>
    <t xml:space="preserve">Pipeta Comfortis 22-45 kg.</t>
  </si>
  <si>
    <t xml:space="preserve">JUGUETE INTERACTIVO MO (MC055)</t>
  </si>
  <si>
    <t xml:space="preserve">PERFOS MAX MULTIDOSIS x 75 cc</t>
  </si>
  <si>
    <t xml:space="preserve">Perfos Max Multidosis x 75 cc.</t>
  </si>
  <si>
    <t xml:space="preserve">MORDEDOR HUESO DE G (MC056)</t>
  </si>
  <si>
    <t xml:space="preserve">PERFOS FELINO MULTIDOSIS x 10 cc</t>
  </si>
  <si>
    <t xml:space="preserve">Perfos Gato Multidosis x 10 cc.</t>
  </si>
  <si>
    <t xml:space="preserve">MORDEDOR HUESO DE G (MC057)</t>
  </si>
  <si>
    <t xml:space="preserve">PETS PROTECTOR MAX DE 2 A 5 KILOS</t>
  </si>
  <si>
    <t xml:space="preserve">Pets Protector 02-05 kg.</t>
  </si>
  <si>
    <t xml:space="preserve">JUGUETE DISPENSER DE S (MC058)</t>
  </si>
  <si>
    <t xml:space="preserve">PETS PROTECTOR MAX DE 5 A 10 KILOS</t>
  </si>
  <si>
    <t xml:space="preserve">Pets Protector 05-10 kg.</t>
  </si>
  <si>
    <t xml:space="preserve">JUGUETE PALO CON SONI (MC059)</t>
  </si>
  <si>
    <t xml:space="preserve">PETS PROTECTOR MAX DE 10 A 20 KILOS</t>
  </si>
  <si>
    <t xml:space="preserve">Pets Protector 10-20 kg.</t>
  </si>
  <si>
    <t xml:space="preserve">PESCADO CON MOVIMIEN (MC065)</t>
  </si>
  <si>
    <t xml:space="preserve">PETS PROTECTOR MAX DE 20 A 40 KILOS</t>
  </si>
  <si>
    <t xml:space="preserve">Pets Protector 20-40 kg.</t>
  </si>
  <si>
    <t xml:space="preserve">JUGUETE RATON CON PL (MC066)</t>
  </si>
  <si>
    <t xml:space="preserve">PETS PROTECTOR MAX DE 40 A 60 KILOS</t>
  </si>
  <si>
    <t xml:space="preserve">Pets Protector 40-60 kg.</t>
  </si>
  <si>
    <t xml:space="preserve">JUGUETE PLUMA CON RES (MC068)</t>
  </si>
  <si>
    <t xml:space="preserve">PETS PROTECTOR MAX GATO HASTA 4KILOS</t>
  </si>
  <si>
    <t xml:space="preserve">Pets Protector Gato</t>
  </si>
  <si>
    <t xml:space="preserve">JUGUETE PULPO CON CAS (MC069)</t>
  </si>
  <si>
    <t xml:space="preserve">Tratamiento Integral 00-04 kg.</t>
  </si>
  <si>
    <t xml:space="preserve">PELOTA GLITTER 5CM (MC070)</t>
  </si>
  <si>
    <t xml:space="preserve">TRATAMIENTO INTEGRAL FIP + L.PA 4 A 9KG</t>
  </si>
  <si>
    <t xml:space="preserve">Tratamiento Integral 04-09 kg.</t>
  </si>
  <si>
    <t xml:space="preserve">PELOTA CON RATON 11CM (MC071)</t>
  </si>
  <si>
    <t xml:space="preserve">TRATAMIENTO INTEGRAL FIP + L.PA 9 A 24KG</t>
  </si>
  <si>
    <t xml:space="preserve">Tratamiento Integral 09-24 kg.</t>
  </si>
  <si>
    <t xml:space="preserve">PELOTA RASGADORA PAR (MC072)</t>
  </si>
  <si>
    <t xml:space="preserve">Tratamiento Integral 24-40 kg.</t>
  </si>
  <si>
    <t xml:space="preserve">JUGUETE PALO CON SONI (MC060)</t>
  </si>
  <si>
    <t xml:space="preserve">Tratamiento Integral 40-60 kg.</t>
  </si>
  <si>
    <t xml:space="preserve">JUGUETE CUERDA CON NU (MC061)</t>
  </si>
  <si>
    <t xml:space="preserve">Tratamiento Integral Gato 00-04 kg.</t>
  </si>
  <si>
    <t xml:space="preserve">JUGUETE CUERDA CON MO (MC062)</t>
  </si>
  <si>
    <t xml:space="preserve">TRATAMIENTO INTEGRAL FELINOS DE 4 A 9KG</t>
  </si>
  <si>
    <t xml:space="preserve">Tratamiento Integral Gato 04-09 kg.</t>
  </si>
  <si>
    <t xml:space="preserve">JUGUETE CUERDA CON PE (MC063)</t>
  </si>
  <si>
    <t xml:space="preserve">SPINOMAX 2 A 4 kg</t>
  </si>
  <si>
    <t xml:space="preserve">Spinomax 02-04 kg.</t>
  </si>
  <si>
    <t xml:space="preserve">JUGUETE CUERDA CON NU (MC064)</t>
  </si>
  <si>
    <t xml:space="preserve">SPINOMAX 4 A 9 kg</t>
  </si>
  <si>
    <t xml:space="preserve">Spinomax 04-09 kg.</t>
  </si>
  <si>
    <t xml:space="preserve">SPINOMAX 9 A 18 kg</t>
  </si>
  <si>
    <t xml:space="preserve">Spinomax 09-18 kg.</t>
  </si>
  <si>
    <t xml:space="preserve">SPINOMAX 18 A 36 kg</t>
  </si>
  <si>
    <t xml:space="preserve">Spinomax 18-36 kg.</t>
  </si>
  <si>
    <t xml:space="preserve">SPINOMAX 36 A 70 kg</t>
  </si>
  <si>
    <t xml:space="preserve">Spinomax 36-70 kg.</t>
  </si>
  <si>
    <t xml:space="preserve">JUGUETE MORDEDOR RES (MC073)</t>
  </si>
  <si>
    <t xml:space="preserve">Advocate Canino 04-10 kg.</t>
  </si>
  <si>
    <t xml:space="preserve">Advocate Canino 15-25 kg.</t>
  </si>
  <si>
    <t xml:space="preserve">FRISBEE DE GOMA PREMIU (MC074)</t>
  </si>
  <si>
    <t xml:space="preserve">Advocate Canino 25-40 kg.</t>
  </si>
  <si>
    <t xml:space="preserve">PELOTA CHIFLE 16X10CM (MC075)</t>
  </si>
  <si>
    <t xml:space="preserve">Advocate Felino 00-04 kg.</t>
  </si>
  <si>
    <t xml:space="preserve">JUGUETE CUERDA CON PE (MC076)</t>
  </si>
  <si>
    <t xml:space="preserve">Advocate Felino 04-08 kg.</t>
  </si>
  <si>
    <t xml:space="preserve">JUGUETE HUESO MORDED (MC077)</t>
  </si>
  <si>
    <t xml:space="preserve">Seresto +8 kg.</t>
  </si>
  <si>
    <t xml:space="preserve">JUGUETE PALO CON SONI (MC078)</t>
  </si>
  <si>
    <t xml:space="preserve">SERESTO PERROS y GATOS - 8KG</t>
  </si>
  <si>
    <t xml:space="preserve">Seresto -8 kg.</t>
  </si>
  <si>
    <t xml:space="preserve">PELOTA DE GOMA CON CH (MC079)</t>
  </si>
  <si>
    <t xml:space="preserve">CREMA 6A x 15 gr</t>
  </si>
  <si>
    <t xml:space="preserve">Crema 6A x 15 grs.</t>
  </si>
  <si>
    <t xml:space="preserve">JUGUETE CABALLO MORDE (MC080)</t>
  </si>
  <si>
    <t xml:space="preserve">CREMA 6A x 30 gr</t>
  </si>
  <si>
    <t xml:space="preserve">Crema 6A x 30 grs.</t>
  </si>
  <si>
    <t xml:space="preserve">PELOTA DE GOMA DURA 8 (MC092)</t>
  </si>
  <si>
    <t xml:space="preserve">PROMECTINA X 500 ML.</t>
  </si>
  <si>
    <t xml:space="preserve">Promectina x 500 ml.</t>
  </si>
  <si>
    <t xml:space="preserve">PESA CON CHIFLE 20 CM (MC093)</t>
  </si>
  <si>
    <t xml:space="preserve">JUGUETE HUESO MORDEDOR (MC094)</t>
  </si>
  <si>
    <t xml:space="preserve">JUGUETE MORDEDOR (MC095)</t>
  </si>
  <si>
    <t xml:space="preserve">VACA CON SOGA 40 CM (MC096)</t>
  </si>
  <si>
    <t xml:space="preserve">MONO CON SOGA 40 CM (MC097)</t>
  </si>
  <si>
    <t xml:space="preserve">MORDEDOR CIRCULO D G (MC098)</t>
  </si>
  <si>
    <t xml:space="preserve">BRAVECTO SPOT ON GATO HASTA 2,8 kg</t>
  </si>
  <si>
    <t xml:space="preserve">Bravecto Gato 00-03 kg.</t>
  </si>
  <si>
    <t xml:space="preserve">PELOTA DE GOMA DURA 6 (MC099)</t>
  </si>
  <si>
    <t xml:space="preserve">BRAVECTO SPOT ON GATO HASTA 6,25 kg</t>
  </si>
  <si>
    <t xml:space="preserve">Bravecto Gato 03-06 kg.</t>
  </si>
  <si>
    <t xml:space="preserve">PESA DE GOMA 12 C (MC100)</t>
  </si>
  <si>
    <t xml:space="preserve">HUESO MORDEDOR 15*5 (MC101)</t>
  </si>
  <si>
    <t xml:space="preserve">MORDEDOR GOMA DURA (MC102)</t>
  </si>
  <si>
    <t xml:space="preserve">HUESO DE GOMA DURA 14.5 (MC103)</t>
  </si>
  <si>
    <t xml:space="preserve">CIRCUITO DE GOMA CON C (MC104)</t>
  </si>
  <si>
    <t xml:space="preserve">PALO DE GOMA CON CHIFLE (MC105)</t>
  </si>
  <si>
    <t xml:space="preserve">HUESO DE GOMA CON CH (MC106)</t>
  </si>
  <si>
    <t xml:space="preserve">CURABICHERAS NORT PLATA X440CC</t>
  </si>
  <si>
    <t xml:space="preserve">Curabichera Amarillo Cicatrizol</t>
  </si>
  <si>
    <t xml:space="preserve">JUGUETE DE GOMA CON C (MC107)</t>
  </si>
  <si>
    <t xml:space="preserve">LEVAMISOL ORAL x15cc(N)</t>
  </si>
  <si>
    <t xml:space="preserve">Levamisol Desparasitario</t>
  </si>
  <si>
    <t xml:space="preserve">PELOTA CHIFLE 7.5 CM (MC108)</t>
  </si>
  <si>
    <t xml:space="preserve">MORDEDOR DOBLE 22.5 (MC109)</t>
  </si>
  <si>
    <t xml:space="preserve">TOALLAS HUMEDAS X 100 U</t>
  </si>
  <si>
    <t xml:space="preserve">MORDEDOR DOBLE 24.5 (MC110)</t>
  </si>
  <si>
    <t xml:space="preserve">ROLLO BOLSITA X 16 UNIDADES</t>
  </si>
  <si>
    <t xml:space="preserve">PELOTA CHIFLE 10 CM (MC111)</t>
  </si>
  <si>
    <t xml:space="preserve">PELOTA CHIFE Y LUZ 7 C (MC112)</t>
  </si>
  <si>
    <t xml:space="preserve">MORDEDOR CON PELOTA 2 (MC113)</t>
  </si>
  <si>
    <t xml:space="preserve">PELOTA CHIFLE 9 CM (MC114)</t>
  </si>
  <si>
    <t xml:space="preserve">RINO MORDEDOR 16*7*7 (MC115)</t>
  </si>
  <si>
    <t xml:space="preserve">COCODRILO MORDEDOR 1 (MC116)</t>
  </si>
  <si>
    <t xml:space="preserve">TIBURON MORDEDOR 16* (MC117)</t>
  </si>
  <si>
    <t xml:space="preserve">PALO MORDEDOR 22.5 (MC118)</t>
  </si>
  <si>
    <t xml:space="preserve">PALO MORDEDOR 19/7 (MC119)</t>
  </si>
  <si>
    <t xml:space="preserve">PELOTA MODEDOR Y DI (MC120)</t>
  </si>
  <si>
    <t xml:space="preserve">HUESO MORDEDOR Y DIS (MC121)</t>
  </si>
  <si>
    <t xml:space="preserve">MORDEDOR Y DISPENSER (MC122)</t>
  </si>
  <si>
    <t xml:space="preserve">GOLOSINA PARA GATOS PALTA (MC123)</t>
  </si>
  <si>
    <t xml:space="preserve">TIRA DE IMPULSO GOLOSIN (MC124)</t>
  </si>
  <si>
    <t xml:space="preserve">SOGA CON PELOTAS 15 CM (MC125)</t>
  </si>
  <si>
    <t xml:space="preserve">JUGUETE PARA MORDER 8 (MC090)</t>
  </si>
  <si>
    <t xml:space="preserve">PELOTA DE GOMA DURA 6 (MC091)</t>
  </si>
  <si>
    <t xml:space="preserve">CAN CAT</t>
  </si>
  <si>
    <t xml:space="preserve">SOGA 5,5 (9600)</t>
  </si>
  <si>
    <t xml:space="preserve">SOGA 8" (9601)</t>
  </si>
  <si>
    <t xml:space="preserve">SOGA 10" (9602)</t>
  </si>
  <si>
    <t xml:space="preserve">SOGA HUESO 12" (9605)</t>
  </si>
  <si>
    <t xml:space="preserve">SOGA CON NUDO 11" (9606)</t>
  </si>
  <si>
    <t xml:space="preserve">SOGA DOBLE 12 " (9607)</t>
  </si>
  <si>
    <t xml:space="preserve">SOGA 13" (9603)</t>
  </si>
  <si>
    <t xml:space="preserve">SOGA 17" 3 NUDOS(9617)</t>
  </si>
  <si>
    <t xml:space="preserve">SOGA 2 NUDOS (9604)</t>
  </si>
  <si>
    <t xml:space="preserve">SOGA 4 NUDOS (9622)</t>
  </si>
  <si>
    <t xml:space="preserve">SOGA 5 NUDOS (9612)</t>
  </si>
  <si>
    <t xml:space="preserve">SOGA 6 NUDOS (9613)</t>
  </si>
  <si>
    <t xml:space="preserve">CAÑITA RATON CAN CAT (76164)</t>
  </si>
  <si>
    <t xml:space="preserve">CAÑITA PEZ PLUMA CAN CAT (76142)</t>
  </si>
  <si>
    <t xml:space="preserve">CAÑITA GRANDE CAN CAT (933)</t>
  </si>
  <si>
    <t xml:space="preserve">CAÑITA PLUSH CAT TOY CAN CAT (118)</t>
  </si>
  <si>
    <t xml:space="preserve">CAÑITA ESCORPION TELA CAN CAT (79892)</t>
  </si>
  <si>
    <t xml:space="preserve">CAÑITA PEZ PLUMA MARRON CAN CAT(79907)</t>
  </si>
  <si>
    <t xml:space="preserve">CAÑITA PEZ VERDE CAN CAT (81394)</t>
  </si>
  <si>
    <t xml:space="preserve">CAÑITA PEZ CAN CAT (94350)</t>
  </si>
  <si>
    <t xml:space="preserve">CAÑITA PEZ HILO CAN CAT (94351)</t>
  </si>
  <si>
    <t xml:space="preserve">CAÑITA PEZ PLUMA GRIS CAN CAT (76165)</t>
  </si>
  <si>
    <t xml:space="preserve">CAÑITA LIBELULA BLANCA CAN CAT (76161)</t>
  </si>
  <si>
    <t xml:space="preserve">CAÑITA TELA PLUMA GRIS/MARRON (79970)</t>
  </si>
  <si>
    <t xml:space="preserve">CAÑITA LIBELULA GRIS CAN CAT (76154)</t>
  </si>
  <si>
    <t xml:space="preserve">CAÑITA PELUCHE LUNA (76144)</t>
  </si>
  <si>
    <t xml:space="preserve">CAÑITA ESQUELETO BLANCO (78035)</t>
  </si>
  <si>
    <t xml:space="preserve">GASPRA HUESO CAUCHO (10617903)</t>
  </si>
  <si>
    <t xml:space="preserve">KALE CAUCHO (10619403)</t>
  </si>
  <si>
    <t xml:space="preserve">IDA CAUCHO (10617603)</t>
  </si>
  <si>
    <t xml:space="preserve">KALLIOPE CAUCHO (10617003)</t>
  </si>
  <si>
    <t xml:space="preserve">ON/OFF METEOR NARANJA/VERDE (10630999)</t>
  </si>
  <si>
    <t xml:space="preserve">ON/OFF METEOR AZUL/VERDE (10631199)</t>
  </si>
  <si>
    <t xml:space="preserve">BOBBY SQUEAKER GRIS/NARANJA (10600499)</t>
  </si>
  <si>
    <t xml:space="preserve">SQUEAKY STICK VERDE (10608099)</t>
  </si>
  <si>
    <t xml:space="preserve">SQUEAKY STICK AZUL (10608199)</t>
  </si>
  <si>
    <t xml:space="preserve">JUPITER TRANSPARENT BONES (10609299)</t>
  </si>
  <si>
    <t xml:space="preserve">JUPITER BALL S (10608799)</t>
  </si>
  <si>
    <t xml:space="preserve">JUPITER BALL L (10608899)</t>
  </si>
  <si>
    <t xml:space="preserve">KORE CAUCHO (10619703)</t>
  </si>
  <si>
    <t xml:space="preserve">CHEWBO BONES BACON L (10632810)</t>
  </si>
  <si>
    <t xml:space="preserve">CHEWBO BONES BACON M (10632710)</t>
  </si>
  <si>
    <t xml:space="preserve">YUMMY CROSS BACON (10635399)</t>
  </si>
  <si>
    <t xml:space="preserve">YUMMY PROPELLER BACON (10635699)</t>
  </si>
  <si>
    <t xml:space="preserve">YUMMY BONE BACON (10635799)</t>
  </si>
  <si>
    <t xml:space="preserve">YUMMY BALL BACON (10635599)</t>
  </si>
  <si>
    <t xml:space="preserve">DROGO RED (10638405)</t>
  </si>
  <si>
    <t xml:space="preserve">DROGO GREEN (10638503)</t>
  </si>
  <si>
    <t xml:space="preserve">DROGO BLUE (10638317)</t>
  </si>
  <si>
    <t xml:space="preserve">REX VERDE (10637603)</t>
  </si>
  <si>
    <t xml:space="preserve">REX NARANJA (10637516)</t>
  </si>
  <si>
    <t xml:space="preserve">REX AZUL (10637417)</t>
  </si>
  <si>
    <t xml:space="preserve">VENUS VERDE (10636703)</t>
  </si>
  <si>
    <t xml:space="preserve">VENUS NARANJA (10636616)</t>
  </si>
  <si>
    <t xml:space="preserve">VENUS AZUL (10636517)</t>
  </si>
  <si>
    <t xml:space="preserve">SATURN DOG TOY VERDE (10637399)</t>
  </si>
  <si>
    <t xml:space="preserve">SATURN DOG TOY ROJO (10637299)</t>
  </si>
  <si>
    <t xml:space="preserve">SATURN DOG TOY AZUL (10637199)</t>
  </si>
  <si>
    <t xml:space="preserve">URANUS DOG TOY VERDE (10637399)</t>
  </si>
  <si>
    <t xml:space="preserve">URANUS DOG TOY PURPURA (1063699)</t>
  </si>
  <si>
    <t xml:space="preserve">URANUS DOG TOY AZUL (10636809)</t>
  </si>
  <si>
    <t xml:space="preserve">FLYER DOG TOY ARROW (10642199)</t>
  </si>
  <si>
    <t xml:space="preserve">FLYER DOG TOY TURTLE (10642099)</t>
  </si>
  <si>
    <t xml:space="preserve">FLYER DOG TOY REACTOR (10641899)</t>
  </si>
  <si>
    <t xml:space="preserve">FLYER DOG TOY DUNMBELL (10641799)</t>
  </si>
  <si>
    <t xml:space="preserve">FLYER DOG TOY RATTLE (10641699)</t>
  </si>
  <si>
    <t xml:space="preserve">JUMP DOG TOYS DOBLE STICK VERDE (10641599)</t>
  </si>
  <si>
    <t xml:space="preserve">TASTY VIOLA INTERACTIVE BOWL (20501099)</t>
  </si>
  <si>
    <t xml:space="preserve">TASTY NOLENA INTERACTIVE BOWL (20500999)</t>
  </si>
  <si>
    <t xml:space="preserve">TASTY IRIS INTERACTIVE BOWL (20500899)</t>
  </si>
  <si>
    <t xml:space="preserve">NABILA RINGS PELUCHE MIX 4 (10613399)</t>
  </si>
  <si>
    <t xml:space="preserve">SIXTIES TV PET CARRIER VERDE/ TURQUESA/ ROSA</t>
  </si>
  <si>
    <t xml:space="preserve">BLOOM BALL (10643399)</t>
  </si>
  <si>
    <t xml:space="preserve">HERBY CATNIP TOY SLEEPING (20602399)</t>
  </si>
  <si>
    <t xml:space="preserve">FLYER DOG TOY HELM (10641999)</t>
  </si>
  <si>
    <t xml:space="preserve">JUM DOG TOYS STICK VERDE (10641499)</t>
  </si>
  <si>
    <t xml:space="preserve">JUMP DOG TOYS DINO VERDE (10641399)</t>
  </si>
  <si>
    <t xml:space="preserve">JUMP DOG TOY CREATURE VERDE (10641299)</t>
  </si>
  <si>
    <t xml:space="preserve">JUMP DOG TOYS COLOSS VERDE (10641199)</t>
  </si>
  <si>
    <t xml:space="preserve">NABILA BONES PELUCHE MIX 4 (10613299)</t>
  </si>
  <si>
    <t xml:space="preserve">CHARLY SQUEAKER/ GARY SQUEAKER/FRANKY SQUEAKER</t>
  </si>
  <si>
    <t xml:space="preserve">NABILA LONG NECK PELUCHE (10613199)</t>
  </si>
  <si>
    <t xml:space="preserve">ON/OFF SHELLY NARANJA CELESTE/ NARANJA VERDE/ VERDE CELESTE</t>
  </si>
  <si>
    <t xml:space="preserve">ON/OFF FUNSTY CELESTE NARANJA/ CELESTE VERDE/ NARANJA VERDE</t>
  </si>
  <si>
    <t xml:space="preserve">ON/OFF METEOR AZUL NARANJA (10631099)</t>
  </si>
  <si>
    <t xml:space="preserve">HERBY CATNIP TOY BIRDY/ ANIMALS</t>
  </si>
  <si>
    <t xml:space="preserve">HERBY CATNIP TOY JOE WABE (206022099)</t>
  </si>
  <si>
    <t xml:space="preserve">HUNT INTERACTIVE TOY CAT (20612799)</t>
  </si>
  <si>
    <t xml:space="preserve">RASCALS</t>
  </si>
  <si>
    <t xml:space="preserve">JUP104166-A CABRITO CHIFLE</t>
  </si>
  <si>
    <t xml:space="preserve">JUP104167-A CARACOL CHIFLE</t>
  </si>
  <si>
    <t xml:space="preserve">JUP99311 GALLETITA CHIFLE</t>
  </si>
  <si>
    <t xml:space="preserve">JUP99305 DONA CHIFLE</t>
  </si>
  <si>
    <t xml:space="preserve">JUP66314A HELADO CHIFLE (ROSA/FUCSIA)</t>
  </si>
  <si>
    <t xml:space="preserve">JUP99314C HELADO CHIFLE (MARRON/CELESTE)</t>
  </si>
  <si>
    <t xml:space="preserve">JUP99314-B HELADO CHIFLE (VERDE/ROSA)</t>
  </si>
  <si>
    <t xml:space="preserve">JUPP99312-C CUPCAKE AMARILLO CHIFLE</t>
  </si>
  <si>
    <t xml:space="preserve">JUPP99312-A CUPACAKE ROSA CHIFLE</t>
  </si>
  <si>
    <t xml:space="preserve">JUPP99313-C CUPCAKE CEREZA ROSA/CELESTE CHIFLE</t>
  </si>
  <si>
    <t xml:space="preserve">JUP99313-B CUPCAKE CEREZA AMARILLO/CELESTE</t>
  </si>
  <si>
    <t xml:space="preserve">JUP99315-A PALETA HELADA MARRON/BLANCO CHIFLE</t>
  </si>
  <si>
    <t xml:space="preserve">JUP99315-B PALETA HELADA ROSA/BLANCO CHIFLE</t>
  </si>
  <si>
    <t xml:space="preserve">JUP99306 GALLETA REDONDA CHIFLE</t>
  </si>
  <si>
    <t xml:space="preserve">JUP93820-B PELOTA DISP. SNACK NARANJA</t>
  </si>
  <si>
    <t xml:space="preserve">JUP93820-A PELOTA DISP. SNACK AMARILLO</t>
  </si>
  <si>
    <t xml:space="preserve">JUP001 MANZANA DISP. SNACK ROJO</t>
  </si>
  <si>
    <t xml:space="preserve">JUP002 PERA DISP. SNACK AMARILLO</t>
  </si>
  <si>
    <t xml:space="preserve">JUP003 BANANA DISP. SNACK AMARILLO</t>
  </si>
  <si>
    <t xml:space="preserve">JUP004 CHAUCHA DISP. SNACK VERDE</t>
  </si>
  <si>
    <t xml:space="preserve">JUP71777N-A OVNI DOSIFICADOR ROJO</t>
  </si>
  <si>
    <t xml:space="preserve">JUP10119-B PELOTA IRREGULAR NARANJA</t>
  </si>
  <si>
    <t xml:space="preserve">JUP108119-N PELOTA IRREGULAR VERDE</t>
  </si>
  <si>
    <t xml:space="preserve">JUP75799-A PELOTA CON PINCHES ROJO</t>
  </si>
  <si>
    <t xml:space="preserve">JUP75799-B PELOTA CON PINCHES AMARILLO</t>
  </si>
  <si>
    <t xml:space="preserve">PLU0048 COCODRILO ANTIDESGARRO AZUL/VERDE</t>
  </si>
  <si>
    <t xml:space="preserve">PLU0049 TIGRE ANTIDESGARRO NARANJA</t>
  </si>
  <si>
    <t xml:space="preserve">PLU0050 OSITO ANTIDESGARRO MARRON</t>
  </si>
  <si>
    <t xml:space="preserve">PLU0054 FLAMENCO ANTIDESGARRO ROSA</t>
  </si>
  <si>
    <t xml:space="preserve">JUP006 HUESO SOLIDO LARGE</t>
  </si>
  <si>
    <t xml:space="preserve">JUP006-M HUESO SOLIDO MEDIUM</t>
  </si>
  <si>
    <t xml:space="preserve">JUP006-S HUESO SOLIDO SMALL</t>
  </si>
  <si>
    <t xml:space="preserve">JUG8295N PELOTA DE GOMA P/GATOS X 4</t>
  </si>
  <si>
    <t xml:space="preserve">JUG71867 PELOTA P/GATOS BLISTER X 4</t>
  </si>
  <si>
    <t xml:space="preserve">JUG71869 PELOTA P/GATOS CASCABEL Y HIERBA GATERA</t>
  </si>
  <si>
    <t xml:space="preserve">JUG80007 PELOTA P/GATO RELLENO X 3</t>
  </si>
  <si>
    <t xml:space="preserve">JUG71902 GIMNASIO RASCADOR P/GATOS PLEGABLE</t>
  </si>
  <si>
    <t xml:space="preserve">PLU104433 FRASCO CACHORRO CHIFLE</t>
  </si>
  <si>
    <t xml:space="preserve">PLU104434 BOTELLA LECHE CHIFLE</t>
  </si>
  <si>
    <t xml:space="preserve">JUG01794 SUSHI SALMON</t>
  </si>
  <si>
    <t xml:space="preserve">JUG101798 SUSHI PARA GATO</t>
  </si>
  <si>
    <t xml:space="preserve">JUG108745N CANGREJO Y TORTUGA PIRATA</t>
  </si>
  <si>
    <t xml:space="preserve">RG</t>
  </si>
  <si>
    <t xml:space="preserve">BIFE CHICO (100)</t>
  </si>
  <si>
    <t xml:space="preserve">BIFE GRANDE (101)</t>
  </si>
  <si>
    <t xml:space="preserve">EMPANADA (106)</t>
  </si>
  <si>
    <t xml:space="preserve">HAMBURGUESA (107)</t>
  </si>
  <si>
    <t xml:space="preserve">HUESO CHICO (109)</t>
  </si>
  <si>
    <t xml:space="preserve">HUESO GRANDE (110)</t>
  </si>
  <si>
    <t xml:space="preserve">MINI PANCHO (114)</t>
  </si>
  <si>
    <t xml:space="preserve">OJOTA (115)</t>
  </si>
  <si>
    <t xml:space="preserve">PALO DE BOOWLING (117)</t>
  </si>
  <si>
    <t xml:space="preserve">PANCHO (118)</t>
  </si>
  <si>
    <t xml:space="preserve">PATA DE POLLO C/ HUESO (120)</t>
  </si>
  <si>
    <t xml:space="preserve">PATA DE POLLO (119)</t>
  </si>
  <si>
    <t xml:space="preserve">PELOTA BASQUET GRANDE (123)</t>
  </si>
  <si>
    <t xml:space="preserve">PATY (121)</t>
  </si>
  <si>
    <t xml:space="preserve">PELOTA ESPIRAL GRANDE (126)</t>
  </si>
  <si>
    <t xml:space="preserve">PELOTA FUTBOL (128)</t>
  </si>
  <si>
    <t xml:space="preserve">PELOTA GOLF (130)</t>
  </si>
  <si>
    <t xml:space="preserve">POLLO AL SPIEDO (134)</t>
  </si>
  <si>
    <t xml:space="preserve">SANDIA (135)</t>
  </si>
  <si>
    <t xml:space="preserve">TACO (137)</t>
  </si>
  <si>
    <t xml:space="preserve">PATA DE POLLO GIGANTE (143)</t>
  </si>
  <si>
    <t xml:space="preserve">DONA (143)</t>
  </si>
  <si>
    <t xml:space="preserve">PELOTA ESPIRAL (146)</t>
  </si>
  <si>
    <t xml:space="preserve">PELOTA CON PINCHE (147)</t>
  </si>
  <si>
    <t xml:space="preserve">PANTUFLA (148)</t>
  </si>
  <si>
    <t xml:space="preserve">RAMA GRANDE (150)</t>
  </si>
  <si>
    <t xml:space="preserve">GALLETITA (151)</t>
  </si>
  <si>
    <t xml:space="preserve">GALLETITA GRANDE (156)</t>
  </si>
  <si>
    <t xml:space="preserve">HELADO (157)</t>
  </si>
  <si>
    <t xml:space="preserve">BOTELLA CERVEZA ETIO AZUL (161)</t>
  </si>
  <si>
    <t xml:space="preserve">BOTELLA CERVEZA ETIO ROJA (162)</t>
  </si>
  <si>
    <t xml:space="preserve">PELOTA CON LINEA VERTICAL (165)</t>
  </si>
  <si>
    <t xml:space="preserve">MUFFIN GIGANTE (149)</t>
  </si>
  <si>
    <t xml:space="preserve">BOOMERANG (102)</t>
  </si>
  <si>
    <t xml:space="preserve">HUESO RELIEVE (112)</t>
  </si>
  <si>
    <t xml:space="preserve">PATA DE POLLO C/HUESO (120)</t>
  </si>
  <si>
    <t xml:space="preserve">PELOTA CON FIGURA (124)</t>
  </si>
  <si>
    <t xml:space="preserve">PELOTA CHICHON (125)</t>
  </si>
  <si>
    <t xml:space="preserve">PELOTA FUTBOL CH (127)</t>
  </si>
  <si>
    <t xml:space="preserve">PELOTA GRANDE (129)</t>
  </si>
  <si>
    <t xml:space="preserve">PELOTA INFINITO (131)</t>
  </si>
  <si>
    <t xml:space="preserve">PELOTA RUGBY CHICA (132)</t>
  </si>
  <si>
    <t xml:space="preserve">PERRO (133)</t>
  </si>
  <si>
    <t xml:space="preserve">VACA DE SAN ANTONIO (138)</t>
  </si>
  <si>
    <t xml:space="preserve">FOCA (139)</t>
  </si>
  <si>
    <t xml:space="preserve">CIEN PIES (144)</t>
  </si>
  <si>
    <t xml:space="preserve">MUFFIN CHICO (158)</t>
  </si>
  <si>
    <t xml:space="preserve">SUPER HUESO (159)</t>
  </si>
  <si>
    <t xml:space="preserve">MINI COCODRILO (160)</t>
  </si>
  <si>
    <t xml:space="preserve">BIFE MEDIANO (163)</t>
  </si>
  <si>
    <t xml:space="preserve">PELOTA CON BOLITAS (164)</t>
  </si>
  <si>
    <t xml:space="preserve">PELOTA CON FIGURA CHICAS (244)</t>
  </si>
  <si>
    <t xml:space="preserve">VARITA PEZ COLOR</t>
  </si>
  <si>
    <t xml:space="preserve">VARITA CON CORAZON ELASTICO Y CASCABEL</t>
  </si>
  <si>
    <t xml:space="preserve">VARITA CON PONPON ELASTICO Y CASCABEL</t>
  </si>
  <si>
    <t xml:space="preserve">VARITA CON PLUMAS ELASTICO Y CASCABEL</t>
  </si>
  <si>
    <t xml:space="preserve">PEZ DE TELA CON CASCABEL</t>
  </si>
  <si>
    <t xml:space="preserve">RATA TELA CON CASCABEL</t>
  </si>
  <si>
    <t xml:space="preserve">RATA TELA CON CASCABEL CHICA</t>
  </si>
  <si>
    <t xml:space="preserve">HUESO DE HILO CON 4 PELOTAS 40 MM</t>
  </si>
  <si>
    <t xml:space="preserve">HUESO DE HILO CON 3 PELOTAS 40 MM</t>
  </si>
  <si>
    <t xml:space="preserve">HUESO DE HILO CON 2 PELOTA 40 MM</t>
  </si>
  <si>
    <t xml:space="preserve">HUESO DE HILO 1 PELOTA 40 MM</t>
  </si>
  <si>
    <t xml:space="preserve">HUESO DE HILO 2 PELOTA 60 MM</t>
  </si>
  <si>
    <t xml:space="preserve">HUESO DE HILO PELOTA 60</t>
  </si>
  <si>
    <t xml:space="preserve">TIRADOR SOFT PELOTA MEDIANA</t>
  </si>
  <si>
    <t xml:space="preserve">HUESO ANTISARRO</t>
  </si>
  <si>
    <t xml:space="preserve">HUESO GOMA MEDIANO</t>
  </si>
  <si>
    <t xml:space="preserve">FRISBEE 18 CM</t>
  </si>
  <si>
    <t xml:space="preserve">TIRADOR SIMPLE CON SOGA</t>
  </si>
  <si>
    <t xml:space="preserve">TIRADOR CADENA SOGA</t>
  </si>
  <si>
    <t xml:space="preserve">PELOTA GOMA 58</t>
  </si>
  <si>
    <t xml:space="preserve">PELOTA GOMA 72</t>
  </si>
  <si>
    <t xml:space="preserve">BATIBOOMERANG</t>
  </si>
  <si>
    <t xml:space="preserve">VARITA TWISTER</t>
  </si>
  <si>
    <t xml:space="preserve">PESA TWISTER</t>
  </si>
  <si>
    <t xml:space="preserve">MORDILLO SPINNER</t>
  </si>
  <si>
    <t xml:space="preserve">MORDILLO CON PELOTA</t>
  </si>
  <si>
    <t xml:space="preserve">RAMA GOMA</t>
  </si>
  <si>
    <t xml:space="preserve">LECHUZA CON CASCABEL</t>
  </si>
  <si>
    <t xml:space="preserve">JUMPER SMALL</t>
  </si>
  <si>
    <t xml:space="preserve">GEAR BONE X 8</t>
  </si>
  <si>
    <t xml:space="preserve">GEAR BONE X 4</t>
  </si>
  <si>
    <t xml:space="preserve">5222-PELUCHE UNICORNIO SENTADO 22 CM</t>
  </si>
  <si>
    <t xml:space="preserve">3547-PELUCHE LEON C/SONIDO 35 CM</t>
  </si>
  <si>
    <t xml:space="preserve">2185-PELUCHE ANIMALITO C/REMERA 18 CM</t>
  </si>
  <si>
    <t xml:space="preserve">9763-PELUCHE ANIMALITO 15 CM</t>
  </si>
  <si>
    <t xml:space="preserve">9764-PELUCHE OVEJA 20 CM</t>
  </si>
  <si>
    <t xml:space="preserve">2191-PELUCHE PERRO CORAZONES 32X24 CM</t>
  </si>
  <si>
    <t xml:space="preserve">5105-PELUCHE CHANCHO CON BUFANDA 24 CM</t>
  </si>
  <si>
    <t xml:space="preserve">2173- PELUCHE OSITO MINI ZODIACO 10CM</t>
  </si>
  <si>
    <t xml:space="preserve">2187-PELUCHE MONITO C/SONIDO 15 CM</t>
  </si>
  <si>
    <t xml:space="preserve">2176-PELUCHE ANIMALITO C/PAÑUELO 27 CM</t>
  </si>
  <si>
    <t xml:space="preserve">9765-PELUCHE ALARGADO CHIFLE (49491)</t>
  </si>
  <si>
    <t xml:space="preserve">9771-PELUCHE HUESO TEXTURAS CHIFLE (52521)</t>
  </si>
  <si>
    <t xml:space="preserve">9768-PELUCHE COSA SOGA (54545)</t>
  </si>
  <si>
    <t xml:space="preserve">8708-PELUCHE HUESO CON CARNE</t>
  </si>
  <si>
    <t xml:space="preserve">9206-SOGA 2 NUDOS PESADO (30902NP)</t>
  </si>
  <si>
    <t xml:space="preserve">9207-SOGA 3 NUDOS PESADO (30903N)</t>
  </si>
  <si>
    <t xml:space="preserve">6514-SOGA ESTRIBO MEDIANO</t>
  </si>
  <si>
    <t xml:space="preserve">9340-SOGA BARRIL GRANDE</t>
  </si>
  <si>
    <t xml:space="preserve">6717-SOGA 4 NUDOS LIVIANOS</t>
  </si>
  <si>
    <t xml:space="preserve">3137-DONA ANTIDESGARRO</t>
  </si>
  <si>
    <t xml:space="preserve">8902-FRISBEE ANTIDESGARRO CON CHIFLE</t>
  </si>
  <si>
    <t xml:space="preserve">9633-SOGA PELOTA PINCHE ESPACIAL (S11)</t>
  </si>
  <si>
    <t xml:space="preserve">5149-RATA GRANDE C/MOVIMIENTO (166)</t>
  </si>
  <si>
    <t xml:space="preserve">8639-PELUCHE ARAÑA PELUDA</t>
  </si>
  <si>
    <t xml:space="preserve">8066-RATON NIGHT GLOW TEJIDO</t>
  </si>
  <si>
    <t xml:space="preserve">3179-PELOTA OVILLO DE LANA</t>
  </si>
  <si>
    <t xml:space="preserve">8655-RATA PELOTA SISAL CON PAPEL</t>
  </si>
  <si>
    <t xml:space="preserve">5843-RATA GRIS CON SONIDO</t>
  </si>
  <si>
    <t xml:space="preserve">1146-RATITA ARCOIRIS X 3</t>
  </si>
  <si>
    <t xml:space="preserve">8608-RATA SISAL 3 COLAS POMPON</t>
  </si>
  <si>
    <t xml:space="preserve">2989-PELOTA REJA C/RATITA</t>
  </si>
  <si>
    <t xml:space="preserve">5338-VARITA RATA GRANDE (11203)</t>
  </si>
  <si>
    <t xml:space="preserve">5362- VARITA PLUMON</t>
  </si>
  <si>
    <t xml:space="preserve">0827-PELUCHE RATON GRIS GRANDE C/CHIFLE Y SOGA</t>
  </si>
  <si>
    <t xml:space="preserve">9677-TIRADOR TRENZADO MONO (MC097)</t>
  </si>
  <si>
    <t xml:space="preserve">8542-PELUCHE COMIDA C/CHIFLE</t>
  </si>
  <si>
    <t xml:space="preserve">9676-MANCUERNA 500KG CHIFLE (MC093)</t>
  </si>
  <si>
    <t xml:space="preserve">8711-VARITA TAMBOR CON PLUMAS</t>
  </si>
  <si>
    <t xml:space="preserve">8992 -VARITA PELOTA CORDON Y PLUMAS</t>
  </si>
  <si>
    <t xml:space="preserve">REFUGIO TORRE</t>
  </si>
  <si>
    <t xml:space="preserve">REFUGIO CUBO</t>
  </si>
  <si>
    <t xml:space="preserve">CATRE</t>
  </si>
  <si>
    <t xml:space="preserve">CARPA GATO</t>
  </si>
  <si>
    <t xml:space="preserve">BAÑO GATO</t>
  </si>
  <si>
    <t xml:space="preserve">RAMPA PERRO</t>
  </si>
  <si>
    <t xml:space="preserve">MECEDERORA GATO</t>
  </si>
  <si>
    <t xml:space="preserve">GIMNASIO GATO - 4 PISOS</t>
  </si>
  <si>
    <t xml:space="preserve">GIMNASIO GATO - 3 PISOS</t>
  </si>
  <si>
    <t xml:space="preserve">GIMNASIO GATO - 2 PISOS</t>
  </si>
  <si>
    <t xml:space="preserve">CASA ROEDORES</t>
  </si>
  <si>
    <t xml:space="preserve">RUEDA DE EJERCICIO</t>
  </si>
  <si>
    <t xml:space="preserve">RUEDA DE EJERCICIO CON REFUGIO</t>
  </si>
  <si>
    <t xml:space="preserve">MUEBLE ZIG-ZAG</t>
  </si>
  <si>
    <t xml:space="preserve">JUEGO INFINITO</t>
  </si>
  <si>
    <t xml:space="preserve">JUEGO DIAMANTE</t>
  </si>
  <si>
    <t xml:space="preserve">PELOTA LISA P1 EVOLUTION</t>
  </si>
  <si>
    <t xml:space="preserve">PELOTA LIMPIADIENTES CH P3 EVOLUTION</t>
  </si>
  <si>
    <t xml:space="preserve">PELOTA LIMPIADIENTES GRANDE P4 EVOLUTION</t>
  </si>
  <si>
    <t xml:space="preserve">PELOTA PINCHE P5 ESPACIAL EVOLUTION</t>
  </si>
  <si>
    <t xml:space="preserve">DOBLE BIG BAG P6 EVOLUTION</t>
  </si>
  <si>
    <t xml:space="preserve">PELOTA MAZO P7 EVOLUTION</t>
  </si>
  <si>
    <t xml:space="preserve">DOBLE PELOTA LISA P8 EVOLUTION</t>
  </si>
  <si>
    <t xml:space="preserve">DOBLE LIMPIADIENTES CHICO P9 EVOLUTION</t>
  </si>
  <si>
    <t xml:space="preserve">SOGA ARGOLLA S7 EVOLUTION</t>
  </si>
  <si>
    <t xml:space="preserve">SOGA PELOTA LISA S8 EVOLUTION</t>
  </si>
  <si>
    <t xml:space="preserve">SOGA PELOTA LIMPIADIENTES CHICA S9 EVOLUTION</t>
  </si>
  <si>
    <t xml:space="preserve">SOGA PELOTA LIMPIADIENTES GRANDE S10 EVOLUTION</t>
  </si>
  <si>
    <t xml:space="preserve">SOGA HUESO PELOTA LISA S12 EVOLUTION</t>
  </si>
  <si>
    <t xml:space="preserve">SOGA HUESO PELOTA LIMPIADIENTES CHICA S13 EVOLUTIO</t>
  </si>
  <si>
    <t xml:space="preserve">SOGA HUESO PELOTA ESPACIAL S14 EVOLUTION</t>
  </si>
  <si>
    <t xml:space="preserve">SOGA MORDILLO IRROMPOBLE S15 EVOLUTION</t>
  </si>
  <si>
    <t xml:space="preserve">SOGA MULTIBOLA LIMPIADIENTES S16 EVOLUTION</t>
  </si>
  <si>
    <t xml:space="preserve">SOGA MULTIBOLA ESPACIAL S17 EVOLUTION</t>
  </si>
  <si>
    <t xml:space="preserve">SOGA MULTIBOLA MORDILLO S18 EVOLUTION</t>
  </si>
  <si>
    <t xml:space="preserve">SOGA MULTIBOLA LISA S19 EVOLUTION</t>
  </si>
  <si>
    <t xml:space="preserve">SOGA ESTRELLA S20 EVOLUTION</t>
  </si>
  <si>
    <t xml:space="preserve">SOGA ESTRELLA MULTIBOLA S21 EVOLUTION</t>
  </si>
  <si>
    <t xml:space="preserve">SOGA RUEDA S22 EVOLUTION</t>
  </si>
  <si>
    <t xml:space="preserve">SOGA HUESO PELOTA LIMPIADIENTES GR S24 EVOLUTION</t>
  </si>
  <si>
    <t xml:space="preserve">SOGA HUESO PELOTA LIMPID. PREMIUM S25 EVOLUTION</t>
  </si>
  <si>
    <t xml:space="preserve">SOGA PELOTA MAZO S26 EVOLUTION</t>
  </si>
  <si>
    <t xml:space="preserve">SOGA PELOTA MAZO PREMIUM S27 EVOLUTION</t>
  </si>
  <si>
    <t xml:space="preserve">SOGA ARGOLLA CAMUFLADA PREMIUM S1 EVOLUTION</t>
  </si>
  <si>
    <t xml:space="preserve">SOGA HUESO LIMPIADIENTES CH X2 PREM S3 EVOLUTION</t>
  </si>
  <si>
    <t xml:space="preserve">SOGA HUESO LIMPIADIENTES GR. PREMIUM S4 EVOLUTION</t>
  </si>
  <si>
    <t xml:space="preserve">SOGA RUEDA PREMIUM S5 EVOLUTION</t>
  </si>
  <si>
    <t xml:space="preserve">HUESO PELOTA LISA CHICA H1 EVOLUTION</t>
  </si>
  <si>
    <t xml:space="preserve">HUESO PELOTA LIMPIADIENTES CH H2 EVOLUTION</t>
  </si>
  <si>
    <t xml:space="preserve">HUESO PELOTA LIMPIADIENTES GRANDE H3 EVOLUTION</t>
  </si>
  <si>
    <t xml:space="preserve">HUESO PELOTA PINCHE ESPACIAL H4 EVOLUTION</t>
  </si>
  <si>
    <t xml:space="preserve">MORDILLO SALVAVIDAS M2 EVOLUTION</t>
  </si>
  <si>
    <t xml:space="preserve">ANILLA VOLADORA M3 EVOLUTION</t>
  </si>
  <si>
    <t xml:space="preserve">BOOMERANG IRROMPIBLE M4 EVOLUTION</t>
  </si>
  <si>
    <t xml:space="preserve">MORDILLO OREJA M5 EVOLUTION</t>
  </si>
  <si>
    <t xml:space="preserve">FRESBEE F1 EVOLUTION</t>
  </si>
  <si>
    <t xml:space="preserve">FRESBEE TRAE FACIL F2 EVOLUTION</t>
  </si>
  <si>
    <t xml:space="preserve">PELOTA LISA STRONG XP1 EVOLUTION</t>
  </si>
  <si>
    <t xml:space="preserve">PELOTA LISA LIMPIADIEN STRONG CH XP3 EVOLUTION</t>
  </si>
  <si>
    <t xml:space="preserve">PELOTA LISA LIMPIADIEN STRONG GR XP4 EVOLUTION</t>
  </si>
  <si>
    <t xml:space="preserve">DOBLE BIG BALL STRONG XP6 EVOLUTION</t>
  </si>
  <si>
    <t xml:space="preserve">DOBLE PELOTA LISA STRONG XP8 EVOLUTION</t>
  </si>
  <si>
    <t xml:space="preserve">DOBLE LIMPIADIENTES CHICO XP9 STRONG EVOLUTION</t>
  </si>
  <si>
    <t xml:space="preserve">SOGA PELOTA LISA CHICA STRONG XS8 EVOLUTION</t>
  </si>
  <si>
    <t xml:space="preserve">SOGA PELOTA LIMPIADIENTES CHICA STRONG XS9 EVOLUTI</t>
  </si>
  <si>
    <t xml:space="preserve">SOGA OELOTA LIMPIADIENTES GR STRONG XS10 EVOLUTION</t>
  </si>
  <si>
    <t xml:space="preserve">SOGA HUESO PELOTA LISA STRONG XS12 EVOLUTION</t>
  </si>
  <si>
    <t xml:space="preserve">SOGA HUESO PELOTA LIMPIADIENTES CH STRONG XS13 EVO</t>
  </si>
  <si>
    <t xml:space="preserve">SOGA HUESO PELOTA LIMPIADI GR X2 STRONG XS24 EVOL</t>
  </si>
  <si>
    <t xml:space="preserve">SOGA HUESO PELOTA LISA PREMIUM STRONG XS2 EVOLUTIO</t>
  </si>
  <si>
    <t xml:space="preserve">SOGA HUESO LIMPIADIENTES GRANDE PREMIUM XS4 EVOL</t>
  </si>
  <si>
    <t xml:space="preserve">HUESO PELOTA LISA CHICA STRONG XH1 EVOLUTION</t>
  </si>
  <si>
    <t xml:space="preserve">HUESO PELOTA LIMPIADIENTES CH STRONG XH2 EVOLUTION</t>
  </si>
  <si>
    <t xml:space="preserve">HUESO PELOTA LIMPIADIENTES GRANDE STRONG XH3 EVOLU</t>
  </si>
  <si>
    <t xml:space="preserve">SOGA PELOTA PINCHE ESPACIAL S11 EVOLUTION</t>
  </si>
  <si>
    <t xml:space="preserve">SOGA HUESO PELOTA PREMIUM S2 EVOLUTION</t>
  </si>
  <si>
    <t xml:space="preserve">SOGA HUESO LIMPIADIENTES CHX2 PREMIUM XS3 EVOLUTIO</t>
  </si>
  <si>
    <t xml:space="preserve">PELOTA CON MOVIMIENTO USB</t>
  </si>
  <si>
    <t xml:space="preserve">HIERBA GATERA CON OREJAS VARIOS COLORES</t>
  </si>
  <si>
    <t xml:space="preserve">JUGUETE PES CON PLUMA CATTOWN</t>
  </si>
  <si>
    <t xml:space="preserve">JUGUETE VAQUITA SAN ANTONIO CATTOWN</t>
  </si>
  <si>
    <t xml:space="preserve">JUGUETE PELOTA SISAL CON PLUMA CATTOWN</t>
  </si>
  <si>
    <t xml:space="preserve">JUGUETE MINI CILINDRO CON POMPON CATTOWN</t>
  </si>
  <si>
    <t xml:space="preserve">JUGUETE RATITA GRIS/MARRON CATTOWN</t>
  </si>
  <si>
    <t xml:space="preserve">JUGUETE GUSANITO PLUMA CATTOWN</t>
  </si>
  <si>
    <t xml:space="preserve">MUEBLES Y RASCADORES</t>
  </si>
  <si>
    <t xml:space="preserve">RASCAT</t>
  </si>
  <si>
    <t xml:space="preserve">RASCADOR FARAON (1026)</t>
  </si>
  <si>
    <t xml:space="preserve">RASCADOR TUNEL C/PELOTA</t>
  </si>
  <si>
    <t xml:space="preserve">RASCADOR BOOMERANG 3 POSICIONES</t>
  </si>
  <si>
    <t xml:space="preserve">RASCADOR CUBO CASA</t>
  </si>
  <si>
    <t xml:space="preserve">RASCADOR RAMPA SIMPLE</t>
  </si>
  <si>
    <t xml:space="preserve">RASCADOR NUBE GRANDE</t>
  </si>
  <si>
    <t xml:space="preserve">RASCADOR VAINILLA</t>
  </si>
  <si>
    <t xml:space="preserve">RASCADOR ECO PAPEL</t>
  </si>
  <si>
    <t xml:space="preserve">RASCADOR ECO MADERA</t>
  </si>
  <si>
    <t xml:space="preserve">RASCADOR JUGUETE</t>
  </si>
  <si>
    <t xml:space="preserve">RASCADOR MINI ECO MADERA</t>
  </si>
  <si>
    <t xml:space="preserve">RASCADOR ONDAS</t>
  </si>
  <si>
    <t xml:space="preserve">RASCADOR RASCAT</t>
  </si>
  <si>
    <t xml:space="preserve">RASCADOR DIVAN</t>
  </si>
  <si>
    <t xml:space="preserve">RASCADOR PELOTA</t>
  </si>
  <si>
    <t xml:space="preserve">RASCADOR SIN FIN</t>
  </si>
  <si>
    <t xml:space="preserve">RASCADOR PESA</t>
  </si>
  <si>
    <t xml:space="preserve">RASCADOR ARO CHATO</t>
  </si>
  <si>
    <t xml:space="preserve">RASCADOR HELICE</t>
  </si>
  <si>
    <t xml:space="preserve">RASCADOR CONJUNTO SIN FIN/ PESA</t>
  </si>
  <si>
    <t xml:space="preserve">RASCADOR CONJUNTO ARO CHATO/HELICE</t>
  </si>
  <si>
    <t xml:space="preserve">RASCADOR CON PELOTAS</t>
  </si>
  <si>
    <t xml:space="preserve">RASCADOR CON RATONCITOS</t>
  </si>
  <si>
    <t xml:space="preserve">RASCADOR HUELLA</t>
  </si>
  <si>
    <t xml:space="preserve">5372-RASCADOR DOBLE ASIENTO</t>
  </si>
  <si>
    <t xml:space="preserve">6941-RASCADOR MEDIA TORRE C/CASITA</t>
  </si>
  <si>
    <t xml:space="preserve">9720-RASCADOR POSTE C/POMPON 32 CM</t>
  </si>
  <si>
    <t xml:space="preserve">8492-RASCADOR CASITA REDONDA C/PLATAFORMA</t>
  </si>
  <si>
    <t xml:space="preserve">9725-RASCADOR PALMERA</t>
  </si>
  <si>
    <t xml:space="preserve">RASCADOR TRIANGULO</t>
  </si>
  <si>
    <t xml:space="preserve">RASCADOR RAMPA</t>
  </si>
  <si>
    <t xml:space="preserve">RASCADOR ESTRELLA</t>
  </si>
  <si>
    <t xml:space="preserve">RASCADOR SIMPLE 45 CM CATTOWN</t>
  </si>
  <si>
    <t xml:space="preserve">RASCADOR SIMPLE 32 CM CATTOWN</t>
  </si>
  <si>
    <t xml:space="preserve">RASCADOR CON CUCHA Y DESCANSO CATTOWN</t>
  </si>
  <si>
    <t xml:space="preserve">CUIDADO Y ESTETICA</t>
  </si>
  <si>
    <t xml:space="preserve">CARDINA DE MADERA MINI</t>
  </si>
  <si>
    <t xml:space="preserve">CEPILLO NEUMATICO CHICO</t>
  </si>
  <si>
    <t xml:space="preserve">CEPILLO NEUMATICO MEDIANO</t>
  </si>
  <si>
    <t xml:space="preserve">CEPILLO NEUMATICO GRANDE</t>
  </si>
  <si>
    <t xml:space="preserve">CEPILLO A VAPOR</t>
  </si>
  <si>
    <t xml:space="preserve">PEINE SACA NUDO</t>
  </si>
  <si>
    <t xml:space="preserve">ALICATE CHICO P/ PERRO</t>
  </si>
  <si>
    <t xml:space="preserve">ALICATE GRANDE P/ PERRO</t>
  </si>
  <si>
    <t xml:space="preserve">PEINE DOBLE PLASTICO</t>
  </si>
  <si>
    <t xml:space="preserve">RASQUETA OVAL</t>
  </si>
  <si>
    <t xml:space="preserve">MANOPLA DE TELA Y GOMA</t>
  </si>
  <si>
    <t xml:space="preserve">CEPILLO DE MANO</t>
  </si>
  <si>
    <t xml:space="preserve">RASQUETA DE GOMA</t>
  </si>
  <si>
    <t xml:space="preserve">MANOPLAS M1 EVOLUTION</t>
  </si>
  <si>
    <t xml:space="preserve">CEPILLO SACAPELOS M6 EVOLUTION</t>
  </si>
  <si>
    <t xml:space="preserve">ROYAL PUPPIES</t>
  </si>
  <si>
    <t xml:space="preserve">FRAGANCIA PARIS X 50 ML ROYAL PUPPIES</t>
  </si>
  <si>
    <t xml:space="preserve">FRAGANCIA MOSCU X 50 ML ROYAL PUPPIES</t>
  </si>
  <si>
    <t xml:space="preserve">FRAGANCIA MILANO X 50 ML ROYAL PUPPIES</t>
  </si>
  <si>
    <t xml:space="preserve">FRAGANCIA PARIS X 500 ML ROYAL PUPPIES</t>
  </si>
  <si>
    <t xml:space="preserve">FRAGANCIA MOSCU X 500 ML ROYAL PUPPIES</t>
  </si>
  <si>
    <t xml:space="preserve">FRAGANCIA MILANO X 500 ML ROYAL PUPPIES</t>
  </si>
  <si>
    <t xml:space="preserve">NEUTRALIZADOR DE OLORES TALQUERA</t>
  </si>
  <si>
    <t xml:space="preserve">PAÑOS</t>
  </si>
  <si>
    <t xml:space="preserve">PAÑALES JUNIOR, JUMBO Y MEGA (X 2 U)</t>
  </si>
  <si>
    <t xml:space="preserve">PAÑOS GENGIS X 30 UND (60 X 60 CM)</t>
  </si>
  <si>
    <t xml:space="preserve">PAÑOS GENGIS X 10 UND (60 X 60 CM)</t>
  </si>
  <si>
    <r>
      <rPr>
        <b val="true"/>
        <sz val="8.5"/>
        <color rgb="FFFFFFFF"/>
        <rFont val="Calibri"/>
        <family val="0"/>
        <charset val="1"/>
      </rPr>
      <t xml:space="preserve">DESCRIPCIÓN PRECIO </t>
    </r>
    <r>
      <rPr>
        <b val="true"/>
        <sz val="8.5"/>
        <color rgb="FF000000"/>
        <rFont val="Calibri"/>
        <family val="0"/>
        <charset val="1"/>
      </rPr>
      <t xml:space="preserve">P OFERTA (X BULTO -5%)</t>
    </r>
  </si>
  <si>
    <t xml:space="preserve">1140-BANDEJA SANITARIA HUESO AP60</t>
  </si>
  <si>
    <t xml:space="preserve">0982-BANDEJA SANITARIA RECTANGULAR 76X51 CM AP44</t>
  </si>
  <si>
    <t xml:space="preserve">PAÑOS PREMIUM X 7 (60X60 CM)</t>
  </si>
  <si>
    <t xml:space="preserve">PAÑOS PREMIUM X 10 BOY (60X60 CM)</t>
  </si>
  <si>
    <t xml:space="preserve">PAÑOS PREMIUM GIRL X 10 (60 X 60 CM)</t>
  </si>
  <si>
    <t xml:space="preserve">PAÑOS PREMIUM X 20 (60 X 40 CM)</t>
  </si>
  <si>
    <t xml:space="preserve">BOLSAS PARA RESIDUOS Y REPUESTOS</t>
  </si>
  <si>
    <t xml:space="preserve">ROLLO BOLSITA X 1 UNIDAD</t>
  </si>
  <si>
    <t xml:space="preserve">ROLLO BOLSITA X 3 UNIDADES</t>
  </si>
  <si>
    <t xml:space="preserve">ROLLO BOLSITA X 5 UNIDADES</t>
  </si>
  <si>
    <t xml:space="preserve">PORTA BOLSA CON BOLSITA EXHIBIDOR X 12 UNIDADES</t>
  </si>
  <si>
    <t xml:space="preserve">REPUESTO BOLSA RECOLECTOR X 1U</t>
  </si>
  <si>
    <t xml:space="preserve">REPUESTO BOLSA RECOLECTOR X 3U</t>
  </si>
  <si>
    <t xml:space="preserve">PORTABOLSA RECOLECTOR HUESO</t>
  </si>
  <si>
    <t xml:space="preserve">PIEDRAS Y COLCHONES SANITARIOS</t>
  </si>
  <si>
    <t xml:space="preserve">POOPY PETS</t>
  </si>
  <si>
    <t xml:space="preserve">POOPY PETS X 2 KG (X 6 U)</t>
  </si>
  <si>
    <t xml:space="preserve">SEQUITOS</t>
  </si>
  <si>
    <t xml:space="preserve">SEQUITOS X 25 KG</t>
  </si>
  <si>
    <t xml:space="preserve">SOL MINERALES</t>
  </si>
  <si>
    <t xml:space="preserve">ABSORSOL X 2 KG (X 6U)</t>
  </si>
  <si>
    <t xml:space="preserve">ABSORSOL X 3.6 KG (X 6U)</t>
  </si>
  <si>
    <t xml:space="preserve">ABSORSOL ALTA GAMA NEUTRA X 3.6 KG (X 6U)</t>
  </si>
  <si>
    <t xml:space="preserve">ABSORSOL ALTA GAMA LIMON X 3.6 KG (X 6U)</t>
  </si>
  <si>
    <t xml:space="preserve">ABSORSOL ALTA GAMA LAVANDA X 3.6 KG (X 6U)</t>
  </si>
  <si>
    <t xml:space="preserve">ABSORSOL ALTA GAMA MAÑANAS DEL CAMPO X 3.6 KG (X 6U)</t>
  </si>
  <si>
    <t xml:space="preserve">EFESA</t>
  </si>
  <si>
    <t xml:space="preserve">DRY WAY X 1.8KG (X 8U)</t>
  </si>
  <si>
    <t xml:space="preserve">DRY WAY X 3.6KG (X 5U)</t>
  </si>
  <si>
    <t xml:space="preserve">CAT WAY X 3.6KG (X 5U)</t>
  </si>
  <si>
    <t xml:space="preserve">CAT WAY X 10 KG LAVANDA</t>
  </si>
  <si>
    <t xml:space="preserve">CAT WAT X 10 X 10 KG CITRICA (LIMON)</t>
  </si>
  <si>
    <t xml:space="preserve">FRESH CAT X 1.8 (X 8U)</t>
  </si>
  <si>
    <t xml:space="preserve">FRESH CAT X 3.6 (X 5U)</t>
  </si>
  <si>
    <t xml:space="preserve">FRESH CAT 10KG</t>
  </si>
  <si>
    <t xml:space="preserve">FRESH CAT 20KG</t>
  </si>
  <si>
    <t xml:space="preserve">PIEDRA SILICA LAVANDA X 3,8 L</t>
  </si>
  <si>
    <t xml:space="preserve">PIEDRA SILICA BRISA FRESCA X 3,8 L</t>
  </si>
  <si>
    <t xml:space="preserve">PIEDRA SILICA LIMON X 3,8 L</t>
  </si>
  <si>
    <t xml:space="preserve">PIEDRA SILICA ROSAS X 3,8 L</t>
  </si>
  <si>
    <t xml:space="preserve">PIEDRA SILICA CITRICOS X 3,8 L</t>
  </si>
  <si>
    <t xml:space="preserve">PIEDRA SILICA NEUTRA X 7,6 L</t>
  </si>
  <si>
    <t xml:space="preserve">PIEDRA SILICA LAVANADA X 7,6 L</t>
  </si>
  <si>
    <t xml:space="preserve">PIEDRA SILICA LIMON X 7,6 L</t>
  </si>
  <si>
    <t xml:space="preserve">THE BEST</t>
  </si>
  <si>
    <t xml:space="preserve">PIEDRA THE BEST X 1.8 KG (X 10 U)</t>
  </si>
  <si>
    <t xml:space="preserve">PIEDRA THE BEST X 3.6 KG (X 6 U)</t>
  </si>
  <si>
    <t xml:space="preserve">PINOPACK</t>
  </si>
  <si>
    <t xml:space="preserve">INDUMENTARIA</t>
  </si>
  <si>
    <t xml:space="preserve">ABRIGOS DE POLAR</t>
  </si>
  <si>
    <t xml:space="preserve">POLAR FANTASIA TALLE 10 (74 CM)</t>
  </si>
  <si>
    <t xml:space="preserve">POLAR FANTASIA TALLE 11 (80 CM)</t>
  </si>
  <si>
    <t xml:space="preserve">POLAR FANTASIA TALLE 12 (85 CM)</t>
  </si>
  <si>
    <t xml:space="preserve">CAMISETA ARGENTINA TALLE 1 (30 CM)</t>
  </si>
  <si>
    <t xml:space="preserve">CAMISETA ARGENTINA TALLE 2 (35 CM)</t>
  </si>
  <si>
    <t xml:space="preserve">CAMISETA ARGENTINA TALLE 3 (40 CM)</t>
  </si>
  <si>
    <t xml:space="preserve">CAMISETA ARGENTINA TALLE 4 (45 CM)</t>
  </si>
  <si>
    <t xml:space="preserve">CAMISETA ARGENTINA TALLE 5 (50 CM)</t>
  </si>
  <si>
    <t xml:space="preserve">CAMISETA ARGENTINA TALLE 6 (55 CM)</t>
  </si>
  <si>
    <t xml:space="preserve">CAMISETA ARGENTINA TALLE 7 (60 CM)</t>
  </si>
  <si>
    <t xml:space="preserve">CAMISETA ARGENTINA TALLE 8 (65 CM)</t>
  </si>
  <si>
    <t xml:space="preserve">CAMISETA ARGENTINA TALLE 9 (70 CM)</t>
  </si>
  <si>
    <t xml:space="preserve">CAMAS</t>
  </si>
  <si>
    <t xml:space="preserve">COLCHONETAS Y MOISES</t>
  </si>
  <si>
    <t xml:space="preserve">COLCHONETA ALGODÓN C BASE FRISELINA T1 (45X55 CM)</t>
  </si>
  <si>
    <t xml:space="preserve">COLCHONETA ALGODÓN C BASE FRISELINA T2 (50X70 CM)</t>
  </si>
  <si>
    <t xml:space="preserve">COLCHONETA ALGODÓN C BASE FRISELINA T3 (60X80 CM)</t>
  </si>
  <si>
    <t xml:space="preserve">COLCHONETA ALGODÓN C BASE FRISELINA T4 (70X100 CM)</t>
  </si>
  <si>
    <t xml:space="preserve">COLCHONETA ALGODÓN C BASE FRISELINA T5 (80X110 CM)</t>
  </si>
  <si>
    <t xml:space="preserve">COLCHONETA ALGODÓN C BASE FRISELINA T6 (100X120 CM)</t>
  </si>
  <si>
    <t xml:space="preserve">MOISES OVALADO ZOCALO ALGODON T1 (40X40X10 CM)</t>
  </si>
  <si>
    <t xml:space="preserve">MOISES OVALADO ZOCALO ALGODON T2 (55X45X12 CM)</t>
  </si>
  <si>
    <t xml:space="preserve">MOISES OVALADO ZOCALO ALGODON T3 (60X50X14 CM)</t>
  </si>
  <si>
    <t xml:space="preserve">MOISES NIDO CON VELLON T1 (65 CM)</t>
  </si>
  <si>
    <t xml:space="preserve">MOISES NIDO CON VELLON T2 (90 CM)</t>
  </si>
  <si>
    <t xml:space="preserve">MOISES NIDO CON VELLON T3 (115 CM)</t>
  </si>
  <si>
    <t xml:space="preserve">FRAZADAS POLAR (60X80 CM)</t>
  </si>
  <si>
    <t xml:space="preserve">9759-MOISES NORDICO N 1(50CM)</t>
  </si>
  <si>
    <t xml:space="preserve">9760-MOISES NORDICO N 2(60CM)</t>
  </si>
  <si>
    <t xml:space="preserve">9761-MOISES NORDICO N 3(60CM)</t>
  </si>
  <si>
    <t xml:space="preserve">9707-NIDITO DE ALGODON N 1 (50CM)</t>
  </si>
  <si>
    <t xml:space="preserve">9709-NIDITO DE ALGODON N 3 (70CM)</t>
  </si>
  <si>
    <t xml:space="preserve">9712-NIDITO CORDERITO N 3 (70CM)</t>
  </si>
  <si>
    <t xml:space="preserve">9734-MOISES JEAN ESTAMPADO N 1 (40X40CM)</t>
  </si>
  <si>
    <t xml:space="preserve">9735-MOISES JEAN ESTAMPADO N 2 (50X50CM)</t>
  </si>
  <si>
    <t xml:space="preserve">9736-MOISES JEAN ESTAMPADO N 3 (50X70CM)</t>
  </si>
  <si>
    <t xml:space="preserve">9703-COLCHONETA SOFT N 1(50X50CM)</t>
  </si>
  <si>
    <t xml:space="preserve">9704-COLCHONETA SOFT N 2(50X70CM)</t>
  </si>
  <si>
    <t xml:space="preserve">9706-COLCHONETA SOFT N 4(50X50CM)</t>
  </si>
  <si>
    <t xml:space="preserve">2023-CAMA DONA SOFT 75 CM</t>
  </si>
  <si>
    <t xml:space="preserve">CAMA PATITA</t>
  </si>
  <si>
    <t xml:space="preserve">CAMA HUESITO</t>
  </si>
  <si>
    <t xml:space="preserve">CAMA CORAZON PERRO GRANDE</t>
  </si>
  <si>
    <t xml:space="preserve">CAMA CHICA</t>
  </si>
  <si>
    <t xml:space="preserve">CAMA CORAZON PERRO CHICA</t>
  </si>
  <si>
    <t xml:space="preserve">CAMA CORAZON GATO CHICA</t>
  </si>
  <si>
    <t xml:space="preserve">CAMA NORDICA MEDIANA</t>
  </si>
  <si>
    <t xml:space="preserve">CAMA NORDICA CHICA</t>
  </si>
  <si>
    <t xml:space="preserve">ESPACIOS ENCANTADORES</t>
  </si>
  <si>
    <t xml:space="preserve">OLIVIA COLGANTE</t>
  </si>
  <si>
    <t xml:space="preserve">OLIVIA DE PIE</t>
  </si>
  <si>
    <t xml:space="preserve">SARA COLGANTE</t>
  </si>
  <si>
    <t xml:space="preserve">SARA DE PIE</t>
  </si>
  <si>
    <t xml:space="preserve">ROMA CHICA</t>
  </si>
  <si>
    <t xml:space="preserve">ROMA GRANDE</t>
  </si>
  <si>
    <t xml:space="preserve">CANDY CHICA</t>
  </si>
  <si>
    <t xml:space="preserve">CANDY GRANDE</t>
  </si>
  <si>
    <t xml:space="preserve">MOISES MINI ULTRA TALLE 100 CM CATTOWN</t>
  </si>
  <si>
    <t xml:space="preserve">MOISES PIEL DE MONO TALLE 55 CM CATTOWN</t>
  </si>
  <si>
    <t xml:space="preserve">MOISES PIEL DE MONO TALLE 70 CM CATTOWN</t>
  </si>
  <si>
    <t xml:space="preserve">CUCHAS Y CONTENEDORES DE ALIMENTO</t>
  </si>
  <si>
    <t xml:space="preserve">CUCHAS Y CONTENEDORES</t>
  </si>
  <si>
    <t xml:space="preserve">CUCHA TERMICA CHICA</t>
  </si>
  <si>
    <t xml:space="preserve">CUCHA TERMICA MEDIANA</t>
  </si>
  <si>
    <t xml:space="preserve">CUCHA TERMICA GRANDE</t>
  </si>
  <si>
    <t xml:space="preserve">CUCHA KENNEL TIPO CASITA</t>
  </si>
  <si>
    <t xml:space="preserve">CONTENEDOR ALIMENTO CHAMPION MINI 15KG</t>
  </si>
  <si>
    <t xml:space="preserve">CONTENEDOR ALIMENTO CHAMPION 22 KG</t>
  </si>
  <si>
    <t xml:space="preserve">CONTENEDOR ALIMENTO 25 KG</t>
  </si>
  <si>
    <t xml:space="preserve">CONTENEDOR ALIMENTO GALAXY UNICOLOR NEGRO</t>
  </si>
  <si>
    <t xml:space="preserve">CONTENEDOR ALIMENTO GALAXY BICOLOR</t>
  </si>
  <si>
    <t xml:space="preserve">MUNDO CUCHAS</t>
  </si>
  <si>
    <t xml:space="preserve">CUCHA NORDICA CHICA</t>
  </si>
  <si>
    <t xml:space="preserve">CUCHA NORDICA GRANDE</t>
  </si>
  <si>
    <t xml:space="preserve">DISPENSER PERRO</t>
  </si>
  <si>
    <t xml:space="preserve">LATA VINTAGE DISEÑO X 1KG</t>
  </si>
  <si>
    <t xml:space="preserve">LATA VINTAGE DISEÑO X 5KG</t>
  </si>
  <si>
    <t xml:space="preserve">LATA VINTAGE DISEÑO X 7.5KG</t>
  </si>
  <si>
    <t xml:space="preserve">MOCHILAS Y TRANSPORADORAS</t>
  </si>
  <si>
    <t xml:space="preserve">MOCHILA TRANSPORTADORA POOPY PETS</t>
  </si>
  <si>
    <t xml:space="preserve">CAJA TRANSPORTADORA POOPY PETS</t>
  </si>
  <si>
    <t xml:space="preserve">VALIJA TRANSPORTADORA POOPY PETS</t>
  </si>
  <si>
    <t xml:space="preserve">Crianza x 20 kg.</t>
  </si>
  <si>
    <t xml:space="preserve">Crianza x 15 kg.</t>
  </si>
  <si>
    <t xml:space="preserve">Ponedora 121 x 30 kg.</t>
  </si>
  <si>
    <t xml:space="preserve">Polenta x 25 kg.</t>
  </si>
  <si>
    <t xml:space="preserve">Vital Can Premium Razas Pequeñas x 20 kg.</t>
  </si>
  <si>
    <t xml:space="preserve">Productos </t>
  </si>
  <si>
    <t xml:space="preserve">ROSCO COCKTAIL X 15</t>
  </si>
  <si>
    <t xml:space="preserve">ROSCO CACKTAIL X 22</t>
  </si>
  <si>
    <t xml:space="preserve">DOG CHOW</t>
  </si>
  <si>
    <t xml:space="preserve">ROSCO CARNE/POLLO X 15</t>
  </si>
  <si>
    <t xml:space="preserve">ROSCO CARNE X 22 </t>
  </si>
  <si>
    <t xml:space="preserve">Dog Chow Ad Gdes x 21kg</t>
  </si>
  <si>
    <t xml:space="preserve">ROSCO CACHORRO X 15</t>
  </si>
  <si>
    <t xml:space="preserve">Dog Chow Ad Pequeños x 21kg</t>
  </si>
  <si>
    <t xml:space="preserve">ROSCO GATO COCKTAIL X 10 </t>
  </si>
  <si>
    <t xml:space="preserve">ROSCO GATO PESCADO X 10 </t>
  </si>
  <si>
    <t xml:space="preserve">Dog Chow Cachorro Grande x 21KG</t>
  </si>
  <si>
    <t xml:space="preserve">TIERNITOS CARNE / POLLO X 21</t>
  </si>
  <si>
    <t xml:space="preserve">TIERNITOS X 15 CARNE / POLLO</t>
  </si>
  <si>
    <t xml:space="preserve">Dog Chow Cachorro Pequeños x 21KG</t>
  </si>
  <si>
    <t xml:space="preserve">TIERNITOS CACHORROS X 15</t>
  </si>
  <si>
    <t xml:space="preserve">Dog Chow Senior x 21kg</t>
  </si>
  <si>
    <t xml:space="preserve">TIERNITOS CACHORROS X 21</t>
  </si>
  <si>
    <t xml:space="preserve">DOG CHOW Adulto Pequeño 8kg</t>
  </si>
  <si>
    <t xml:space="preserve">PACHA MIX PERRO X 15</t>
  </si>
  <si>
    <t xml:space="preserve">PACHA MIX PERRO X 22</t>
  </si>
  <si>
    <t xml:space="preserve">DOG CHOW POUCHS X 15 UNID ADULTO POLLO/PUPPY</t>
  </si>
  <si>
    <t xml:space="preserve">PACHA GATO PESCADO X 10</t>
  </si>
  <si>
    <t xml:space="preserve">CAT CHOW</t>
  </si>
  <si>
    <t xml:space="preserve">9 LIVES X 15 (TODOS)</t>
  </si>
  <si>
    <t xml:space="preserve">CAT CHOW ADULTO CARNE/PESCADO x15 Kg.</t>
  </si>
  <si>
    <t xml:space="preserve">CARO AMICI CACHORRO X 15</t>
  </si>
  <si>
    <t xml:space="preserve">CARO AMICI PERRO X 20 (TODOS)</t>
  </si>
  <si>
    <t xml:space="preserve">CAT CHOW GATITOS x 15 Kg.</t>
  </si>
  <si>
    <t xml:space="preserve">CARO AMICI PERRO X 15</t>
  </si>
  <si>
    <t xml:space="preserve">INFINITY ADULTO X 21</t>
  </si>
  <si>
    <t xml:space="preserve">CAT CHOW ADULTO CARNE/PESCADO x8 Kg.</t>
  </si>
  <si>
    <t xml:space="preserve">INFINITY CACHORRO X 10</t>
  </si>
  <si>
    <t xml:space="preserve">INFINITY GATO X 10</t>
  </si>
  <si>
    <t xml:space="preserve">CAT CHOW GATITOS x 8 Kg.</t>
  </si>
  <si>
    <t xml:space="preserve">Agillity Gato Urinary x 10 / Gato Light x 10kg / Gato bebe x 10kg</t>
  </si>
  <si>
    <t xml:space="preserve">CAT CHOW POUCHS X 15 UNID GATITO/PESCADO/POLLO/E</t>
  </si>
  <si>
    <t xml:space="preserve">EXCELLENT GATOS</t>
  </si>
  <si>
    <t xml:space="preserve">Agillity Gato Adulto x 10</t>
  </si>
  <si>
    <t xml:space="preserve">Agillity perro ad x 20</t>
  </si>
  <si>
    <t xml:space="preserve">SABROSITOS CACHORROS X 18</t>
  </si>
  <si>
    <t xml:space="preserve">EXC. KITTEN X 7.5 Kg.</t>
  </si>
  <si>
    <t xml:space="preserve">SABROSITOS ADULTOS X 20 (TODOS)</t>
  </si>
  <si>
    <t xml:space="preserve">EXC. GATO URINARY / CASTRADOS /SKIN CARE X 7.5 Kg</t>
  </si>
  <si>
    <t xml:space="preserve">SABROSITOS CACHORROS X 10</t>
  </si>
  <si>
    <t xml:space="preserve">SABROSITOS ADULTOS X 15 (TODOS)</t>
  </si>
  <si>
    <t xml:space="preserve">EXCELLENT GATO URINARY X 15KG</t>
  </si>
  <si>
    <t xml:space="preserve">SABROSITOS GATOS X 20 (TODOS)</t>
  </si>
  <si>
    <t xml:space="preserve">Sabrositos Gato x 20 kg.</t>
  </si>
  <si>
    <t xml:space="preserve">SABROSITOS GATOS X 10 (TODOS)</t>
  </si>
  <si>
    <t xml:space="preserve">Sabrositos Gato x 10 kg.</t>
  </si>
  <si>
    <t xml:space="preserve">EXC. GATO ADULTO X 3 Kg.</t>
  </si>
  <si>
    <t xml:space="preserve">KONGO GOURMET KITTEN X 8</t>
  </si>
  <si>
    <t xml:space="preserve">KONGO GOURMET GATOS X 8 (TODOS)</t>
  </si>
  <si>
    <t xml:space="preserve">EXC. GATO ADULTO X 7.5 Kg.</t>
  </si>
  <si>
    <t xml:space="preserve">KONGO GOLD ADULTOS X 21</t>
  </si>
  <si>
    <t xml:space="preserve">KONGO GOLD ADULTOS PEQUEÑO X 15</t>
  </si>
  <si>
    <t xml:space="preserve">EXC. GATO ADULTO X 15 Kg.</t>
  </si>
  <si>
    <t xml:space="preserve">KONGO CACHORROS X 15</t>
  </si>
  <si>
    <t xml:space="preserve">KONGO CACHORROS X 20</t>
  </si>
  <si>
    <t xml:space="preserve">EXCELLENT PERROS</t>
  </si>
  <si>
    <t xml:space="preserve">VORAZ X 20 (TODOS)</t>
  </si>
  <si>
    <t xml:space="preserve">VORAZ X 15 (TODOS)</t>
  </si>
  <si>
    <t xml:space="preserve">EXCELLENT CACHORRO SMALL/LARGE X 3KG</t>
  </si>
  <si>
    <t xml:space="preserve">VORAZ GATITOS X 15</t>
  </si>
  <si>
    <t xml:space="preserve">EXCELLENT PERRO ADULTO SMALL/LARGE X 3KG</t>
  </si>
  <si>
    <t xml:space="preserve">RAZA ADULTOS 14+2</t>
  </si>
  <si>
    <t xml:space="preserve">Raza Carne x 15 kg.</t>
  </si>
  <si>
    <t xml:space="preserve">EXCELLENT SENIOR / CORDERO X 3KG</t>
  </si>
  <si>
    <t xml:space="preserve">RAZA ADULTOS X 21 (TODOS)</t>
  </si>
  <si>
    <t xml:space="preserve">Raza Carne x 21 kg.</t>
  </si>
  <si>
    <t xml:space="preserve">EXCELLENT CACHORRO PEQUEÑOS X 15 Kg. POLLO Y ARROZ</t>
  </si>
  <si>
    <t xml:space="preserve">RAZA ADULTO PEQUEÑO X 15</t>
  </si>
  <si>
    <t xml:space="preserve">RAZA REDUCIDO CAL. X 15</t>
  </si>
  <si>
    <t xml:space="preserve">EXCELLENT CACHORRO X 20 Kg. POLLO Y ARROZ</t>
  </si>
  <si>
    <t xml:space="preserve">RAZA CACHORROS X 15</t>
  </si>
  <si>
    <t xml:space="preserve">EXCELLENT MANTENIMIENTO FORMULA CACHORRO X 20 Kg</t>
  </si>
  <si>
    <t xml:space="preserve">RAZA GATO PESCADO X 15</t>
  </si>
  <si>
    <t xml:space="preserve">EXCELLENT ADULTO PEQUEÑOS X 15 Kg. POLLO Y ARROZ</t>
  </si>
  <si>
    <t xml:space="preserve">RAZA GATO POLLO X 10</t>
  </si>
  <si>
    <t xml:space="preserve">RAZA GATITOS X 8</t>
  </si>
  <si>
    <t xml:space="preserve">EXCELLENT ADULTOS MED Y GDE X 20 Kg. POLLO Y ARROZ</t>
  </si>
  <si>
    <t xml:space="preserve">GAUCHO GATO X 15</t>
  </si>
  <si>
    <t xml:space="preserve">EXCELLENT MANTENIMIENTO FORMULA ADULTO X 20 Kg</t>
  </si>
  <si>
    <t xml:space="preserve">GAUCHO GATO X 10</t>
  </si>
  <si>
    <t xml:space="preserve">Gaucho Gato Pescado x 10 kg.</t>
  </si>
  <si>
    <t xml:space="preserve">EXCELLENT ADULT SENIOR +7 X 15KG</t>
  </si>
  <si>
    <t xml:space="preserve">GAUCHO PERRO ADULTO X 25</t>
  </si>
  <si>
    <t xml:space="preserve">GAUCHO PERRO CACHORRO X 25</t>
  </si>
  <si>
    <t xml:space="preserve">EXCELLENT ADULT LIGHTx 15KG</t>
  </si>
  <si>
    <t xml:space="preserve">DR. PERROT X 15</t>
  </si>
  <si>
    <t xml:space="preserve">EXCELLENT ADULT SKIN CARE CORDERO X 15KG</t>
  </si>
  <si>
    <t xml:space="preserve">DR.PERROT X 22</t>
  </si>
  <si>
    <t xml:space="preserve">CAMITAS</t>
  </si>
  <si>
    <t xml:space="preserve">60x80</t>
  </si>
  <si>
    <t xml:space="preserve">Camita N° 4</t>
  </si>
  <si>
    <t xml:space="preserve">50x70</t>
  </si>
  <si>
    <t xml:space="preserve">Camita N° 3</t>
  </si>
  <si>
    <t xml:space="preserve">60x40</t>
  </si>
  <si>
    <t xml:space="preserve">Camita N° 2</t>
  </si>
  <si>
    <t xml:space="preserve">40x40</t>
  </si>
  <si>
    <t xml:space="preserve">Camita N° 1</t>
  </si>
  <si>
    <t xml:space="preserve">VITAL CAN LINEA COMPLET</t>
  </si>
  <si>
    <t xml:space="preserve">CUCHAS</t>
  </si>
  <si>
    <t xml:space="preserve">40x65cm</t>
  </si>
  <si>
    <t xml:space="preserve">Cucha 40x65 cm.</t>
  </si>
  <si>
    <t xml:space="preserve">Complete Cachorros Med y Gdes x 20Kg</t>
  </si>
  <si>
    <t xml:space="preserve">50x65</t>
  </si>
  <si>
    <t xml:space="preserve">Cucha 50x65 cm.</t>
  </si>
  <si>
    <t xml:space="preserve">Complete Adultos Med y Gdes x 20Kg</t>
  </si>
  <si>
    <t xml:space="preserve">70x90</t>
  </si>
  <si>
    <t xml:space="preserve">Cucha 70x90 cm.</t>
  </si>
  <si>
    <t xml:space="preserve">80x1,10</t>
  </si>
  <si>
    <t xml:space="preserve">Cucha 80x110 cm.</t>
  </si>
  <si>
    <t xml:space="preserve">Complete Senior x 20Kg / Complet Light Control Peso x 20 Kg.</t>
  </si>
  <si>
    <t xml:space="preserve">COLCHONETAS</t>
  </si>
  <si>
    <t xml:space="preserve">Complete Gatos Kitten x 7,5 Kg.</t>
  </si>
  <si>
    <t xml:space="preserve">Colchoneta N° 1</t>
  </si>
  <si>
    <t xml:space="preserve">Complete Gatos Kitten Cachorros x 15 Kg.</t>
  </si>
  <si>
    <t xml:space="preserve">40x60</t>
  </si>
  <si>
    <t xml:space="preserve">Colchoneta N° 2</t>
  </si>
  <si>
    <t xml:space="preserve">Colchoneta N° 3</t>
  </si>
  <si>
    <t xml:space="preserve">Complete Gatos Adulto x 15 Kg.</t>
  </si>
  <si>
    <t xml:space="preserve">Colchoneta N° 4</t>
  </si>
  <si>
    <t xml:space="preserve">Complete Gato Adulto Safety Pack x 24 Kg.</t>
  </si>
  <si>
    <t xml:space="preserve">COMEBEBEDERO</t>
  </si>
  <si>
    <t xml:space="preserve">Complete Gatos Castrado x 7,5 /Senior x 7,5 Kg /Urinary x 7,5kg</t>
  </si>
  <si>
    <t xml:space="preserve">Consultar precio por Pallet.</t>
  </si>
  <si>
    <t xml:space="preserve">grande</t>
  </si>
  <si>
    <t xml:space="preserve">Comebebedero Grande</t>
  </si>
  <si>
    <t xml:space="preserve">chico</t>
  </si>
  <si>
    <t xml:space="preserve">Comebebedero Chico</t>
  </si>
  <si>
    <t xml:space="preserve">VITALCAN LINEA BALANCED</t>
  </si>
  <si>
    <t xml:space="preserve">Alimento </t>
  </si>
  <si>
    <t xml:space="preserve">Balanced Perro Cachorro Peqño/Med/Gde x 3 kg.</t>
  </si>
  <si>
    <t xml:space="preserve">Nutricare Perro Ad Mordida Pequeña / Grande x 7,5kg</t>
  </si>
  <si>
    <t xml:space="preserve">Nutricare Razas Pequeñas x 7,5 kg.</t>
  </si>
  <si>
    <t xml:space="preserve">Nutricare Razas Grandes x 7,5 kg.</t>
  </si>
  <si>
    <t xml:space="preserve">Balanced Perro Cachorro Raza Pequeña x 7,5 kg.</t>
  </si>
  <si>
    <t xml:space="preserve">Balanced Perro Cachorro Med x 20 kg / Cachorro Gde x 20kg</t>
  </si>
  <si>
    <t xml:space="preserve">Nutricare Perro Ad Mordida Pequeña / Grande x 20kg</t>
  </si>
  <si>
    <t xml:space="preserve">Nutricare Razas Pequeñas x 22 kg.</t>
  </si>
  <si>
    <t xml:space="preserve">Nutricare Razas Grandes x 22 kg.</t>
  </si>
  <si>
    <t xml:space="preserve">Balanced Perro Adulto Pequeños x 3 kg.</t>
  </si>
  <si>
    <t xml:space="preserve">Balanced Perro Adulto Pequeños x 7,5 kg.</t>
  </si>
  <si>
    <t xml:space="preserve">Balanced Perro Adulto Pequeños x 15 kg.</t>
  </si>
  <si>
    <t xml:space="preserve">Balanced Ad Grande x 20kg/ Balanced Ad Mediano 20kg</t>
  </si>
  <si>
    <t xml:space="preserve">Balanced Perro Adulto Raza Gigante x 20 kg.</t>
  </si>
  <si>
    <t xml:space="preserve">Balanced Perro Control Peso All ages x 20 kg.</t>
  </si>
  <si>
    <t xml:space="preserve">Balanced Perro Senior Raza Mediana x 12 kg.</t>
  </si>
  <si>
    <t xml:space="preserve">Balanced Perro Senior Raza Grande x 15 kg.</t>
  </si>
  <si>
    <t xml:space="preserve">Vitalcan Balanced Reciep Cordero / Cerdo / Pollo /Carne x 15Kg</t>
  </si>
  <si>
    <t xml:space="preserve">Vitalcan Balanced Perro Salmon Rosado x 15kg</t>
  </si>
  <si>
    <t xml:space="preserve">Balanced Gato Kitten x 7,5kg</t>
  </si>
  <si>
    <t xml:space="preserve">Balanced Gato Adult x 7,5 kg</t>
  </si>
  <si>
    <t xml:space="preserve">Balanced Gato Adult x 15 kg</t>
  </si>
  <si>
    <t xml:space="preserve">Balanced Gato Cordero/Salmon/Pollo/Trucha Pat/Merluza x 7,5 kg</t>
  </si>
  <si>
    <t xml:space="preserve">FELIX CLASSIC POUCHS PARA GATOS X 15 UNIDADES</t>
  </si>
  <si>
    <t xml:space="preserve">Balanced Gato Cordero/Salmon/Pollo/Trucha Pat/Merluza x 15 kg</t>
  </si>
  <si>
    <t xml:space="preserve">Balanced Gato Senior/ Gato Castrado/Gato PH Urinary x2 kg.</t>
  </si>
  <si>
    <t xml:space="preserve">Excellent Senior Cordero x 3 kg.</t>
  </si>
  <si>
    <t xml:space="preserve">Excellent Cachorro Razas Pequeñas x 15 kg.</t>
  </si>
  <si>
    <t xml:space="preserve">Balanced control PH x 7,5 kg.</t>
  </si>
  <si>
    <t xml:space="preserve">Balanced Gato Castrado-Light x 7,5Kg</t>
  </si>
  <si>
    <t xml:space="preserve">Excellent Razas Pequeñas x 15 kg.</t>
  </si>
  <si>
    <t xml:space="preserve">EXCELLENT ADULTO X 20 Kg. POLLO Y ARROZ</t>
  </si>
  <si>
    <t xml:space="preserve">Balanced Gato Senior x 7,5KG</t>
  </si>
  <si>
    <t xml:space="preserve">Excellent Senior Cordero x 15 kg.</t>
  </si>
  <si>
    <t xml:space="preserve">Excellent Light x 15 kg.</t>
  </si>
  <si>
    <t xml:space="preserve">Excellent Skin Care x 15 kg.</t>
  </si>
  <si>
    <t xml:space="preserve">PRO PLAN PERROS</t>
  </si>
  <si>
    <t xml:space="preserve">PRO PLAN PUPPY X 1 Kg.</t>
  </si>
  <si>
    <t xml:space="preserve">PRO PLAN PUPPY X 3 Kg.</t>
  </si>
  <si>
    <t xml:space="preserve">ROYAL CANIN - SIZE NUTRITION PERROS</t>
  </si>
  <si>
    <t xml:space="preserve">PRO PLAN PUPPY SMALL X 7,5 Kg.</t>
  </si>
  <si>
    <t xml:space="preserve">Puppy Mini x 1Kg</t>
  </si>
  <si>
    <t xml:space="preserve">PRO PLAN PUPPY COMPL /LARGE X 15 Kg.</t>
  </si>
  <si>
    <t xml:space="preserve">PRO PLAN PERRO ADULTO X 3 Kg.</t>
  </si>
  <si>
    <t xml:space="preserve">Pro Plan x 3 kg.</t>
  </si>
  <si>
    <t xml:space="preserve">Puppi x 3kg (Mini, Medium o Maxi)</t>
  </si>
  <si>
    <t xml:space="preserve">PRO PLAN PERRO ADULTO PEQUEÑO X 7.5 Kg.</t>
  </si>
  <si>
    <t xml:space="preserve">Puppy x 7,5kg (Mini Junior x 7,5kg o Mini Adulto x 7,5Kg)</t>
  </si>
  <si>
    <t xml:space="preserve">PRO PLAN PERRO ADULTO COMPL/LARGE X 15 Kg.</t>
  </si>
  <si>
    <t xml:space="preserve">Puppi x 15kg (Mini, Medium, Maxi o Giant )</t>
  </si>
  <si>
    <t xml:space="preserve">PRO PLAN PERRO ACTIVE MIND (+7) PEQUEÑO X 3 Kg.</t>
  </si>
  <si>
    <t xml:space="preserve">Adulto x 15kg (Medium, Maxi o Giant )</t>
  </si>
  <si>
    <t xml:space="preserve">PRO PLAN PERRO ACTIVE MIND (+7) PEQUEÑO X 7,5 Kg.</t>
  </si>
  <si>
    <t xml:space="preserve">Mini Adulto x 1kg</t>
  </si>
  <si>
    <t xml:space="preserve">PRO PLAN PERRO ACTIVE MIND (+7)  MED Y GDE. X 15 Kg.</t>
  </si>
  <si>
    <t xml:space="preserve">Adulto x 3kg (Mini, Medium o Maxi)</t>
  </si>
  <si>
    <t xml:space="preserve">PRO PLAN PERRO RED. CALORIAS PEQUEÑO  X 3 Kg.</t>
  </si>
  <si>
    <t xml:space="preserve">Mini Ad +8 x 1kg / Mini Ad +12 x 1kg</t>
  </si>
  <si>
    <t xml:space="preserve">PRO PLAN PERRO RED. CALORIAS PEQUEÑO.  X 7,5 Kg.</t>
  </si>
  <si>
    <t xml:space="preserve">Mini Ad +8 x 3kg / Mini Ad +12 x 3kg</t>
  </si>
  <si>
    <t xml:space="preserve">PRO PLAN PERRO RED. CALORIAS MED Y GDE.  X 15 Kg.</t>
  </si>
  <si>
    <t xml:space="preserve">Medium Adulto +7 x 3kg</t>
  </si>
  <si>
    <t xml:space="preserve">PRO PLAN PERRO POUCHS ADULTO POLLO X 15 UNID.</t>
  </si>
  <si>
    <t xml:space="preserve">Medium Adulto +7 x 15kg / Medium Adulto +15 x 15kg</t>
  </si>
  <si>
    <t xml:space="preserve">PRO PLAN GATOS</t>
  </si>
  <si>
    <t xml:space="preserve">Maxi Adulto +5 x 15kg / Maxi Adulto +8 x 15kg</t>
  </si>
  <si>
    <t xml:space="preserve">PRO PLAN GATITO / GATO SENIOR +7 X 3 KG</t>
  </si>
  <si>
    <t xml:space="preserve">CARE NUTRITION PERROS (CUIDADOS ESPECIALES)</t>
  </si>
  <si>
    <t xml:space="preserve">PRO PLAN GATO ADULTO X 3 KG</t>
  </si>
  <si>
    <t xml:space="preserve">PRO PLAN GATO URINARY /REDUCED CALORIE X 3 Kg.</t>
  </si>
  <si>
    <t xml:space="preserve">PRO PLAN STERILIZED CAT X 3 KG</t>
  </si>
  <si>
    <t xml:space="preserve">Mini Weith Control x 1 kg / Mini Dermacomfort x 1kg</t>
  </si>
  <si>
    <t xml:space="preserve">PRO PLAN GATO URINARY X 7,5 KG</t>
  </si>
  <si>
    <t xml:space="preserve">Mini Weith Control x 3 kg / Mini Dermacomfort x 3kg</t>
  </si>
  <si>
    <t xml:space="preserve">PRO PLAN GATO ADULTO X 7,5 KG</t>
  </si>
  <si>
    <t xml:space="preserve">Mini Castrados x 3kg / Mini Exigent x 3kg</t>
  </si>
  <si>
    <t xml:space="preserve">PRO PLAN GATO BEBE KITTEN X 7,5 Kg.</t>
  </si>
  <si>
    <t xml:space="preserve">Medium Weith Control x 3 kg / Medium Dermacomfort x 3kg</t>
  </si>
  <si>
    <t xml:space="preserve">PRO PLAN STERILIZED CAT X 7,5 KG</t>
  </si>
  <si>
    <t xml:space="preserve">Pro Plan Gato Esterilizado x 7,5 kg.</t>
  </si>
  <si>
    <t xml:space="preserve">Medium Weith Control x 10kg / Medium Dermacomfort x 10kg</t>
  </si>
  <si>
    <t xml:space="preserve">PRO PLAN GATO ADULTO X 15 Kg.</t>
  </si>
  <si>
    <t xml:space="preserve">Pro Plan Gato x 15 kg.</t>
  </si>
  <si>
    <t xml:space="preserve">Medium Castrados x 7,5kg / Maxi Castrados x 7,5kg</t>
  </si>
  <si>
    <t xml:space="preserve">PRO PLAN GATO URINARY X 15 Kg.</t>
  </si>
  <si>
    <t xml:space="preserve">Maxi Weith Control x 10kg / Maxi Dermacomfort x 10kg</t>
  </si>
  <si>
    <t xml:space="preserve">PRO PLAN GATO POUCHS ADULTO/KITTEN/STERILIZED X 15 UNID.</t>
  </si>
  <si>
    <t xml:space="preserve">Pro Plan Gato Pouch x 15 u.</t>
  </si>
  <si>
    <t xml:space="preserve">Starter Mini x 3kg / Starter Medium x 3kg</t>
  </si>
  <si>
    <t xml:space="preserve">FANCY FEAST GOURMET Varios Sabor x 15 Unidades</t>
  </si>
  <si>
    <t xml:space="preserve">Fancy Feast Pouch x 15 u.</t>
  </si>
  <si>
    <t xml:space="preserve">Starter Maxi x 10kg / Starter Giant x 10kg</t>
  </si>
  <si>
    <t xml:space="preserve">DOGUI - GATI</t>
  </si>
  <si>
    <t xml:space="preserve">BREED HEALT NUTRITION PERROS (ESPECIFICOS POR RAZA)</t>
  </si>
  <si>
    <t xml:space="preserve">DOGUI CACHORROS x 21 Kg.</t>
  </si>
  <si>
    <t xml:space="preserve">DOGUI ADULTO x 21 Kg.</t>
  </si>
  <si>
    <t xml:space="preserve">GATI ADULTO x 15 Kg.</t>
  </si>
  <si>
    <t xml:space="preserve">Adulto x 1kg (Chihuahua, Yorkishire, Caniche)</t>
  </si>
  <si>
    <t xml:space="preserve">Adulto x 3kg (Chihuahua, Yorkishire, Caniche, Frances, Salchicha)</t>
  </si>
  <si>
    <t xml:space="preserve">Adulto x 7,5kg (Caniche, Frances)</t>
  </si>
  <si>
    <t xml:space="preserve">Adulto x 12kg (Ovejero, Labrador, Golden, Boxer, Bulldog)</t>
  </si>
  <si>
    <t xml:space="preserve">Vital Complete Gatitos x 7,5 kg.</t>
  </si>
  <si>
    <t xml:space="preserve">Junior x 1kg (Caniche, Yorkshire, Golden, Labrador)</t>
  </si>
  <si>
    <t xml:space="preserve">Junior x 3kg (Caniche, Frances)</t>
  </si>
  <si>
    <t xml:space="preserve">Junior x 12kg (Ovejero, Labrador, Golden, Boxer)</t>
  </si>
  <si>
    <t xml:space="preserve">ROYAL CANIN - CLUB PERFORMANCES PERROS</t>
  </si>
  <si>
    <t xml:space="preserve">Performance Junio x 15Kg</t>
  </si>
  <si>
    <t xml:space="preserve">Performance Adulto x 15Kg</t>
  </si>
  <si>
    <t xml:space="preserve">Performance Adulto x 20Kg</t>
  </si>
  <si>
    <t xml:space="preserve">Performance Weight Control x 15Kg</t>
  </si>
  <si>
    <t xml:space="preserve">Vitalcan Balanced Natural Recipe Cordero y Arroz 15 Kg</t>
  </si>
  <si>
    <t xml:space="preserve">Balanced PA Exclusive Recipe Cerdo y Arroz 15 Kg   NUEVO!!!</t>
  </si>
  <si>
    <t xml:space="preserve">Vital Cat Balanced x 7,5 kg.</t>
  </si>
  <si>
    <t xml:space="preserve">Biopet Adulto x 20kg</t>
  </si>
  <si>
    <t xml:space="preserve">Vital Cat Balanced x 15 kg.</t>
  </si>
  <si>
    <t xml:space="preserve">Biopet Adulto Cordero y Arroz x 20kg</t>
  </si>
  <si>
    <t xml:space="preserve">Balanced Gato Recipe Cordero / Recipe Salmon x 7,5 kg</t>
  </si>
  <si>
    <t xml:space="preserve">Biopet Adulto Pequeños x 15kg</t>
  </si>
  <si>
    <t xml:space="preserve">Balanced Gato Recipe Cordero / Recipe Salmon x 15 kg</t>
  </si>
  <si>
    <t xml:space="preserve">Biopet Cachorros x 15kg</t>
  </si>
  <si>
    <t xml:space="preserve">Vital Cat Balanced Gato Control PH x 15 kg.</t>
  </si>
  <si>
    <t xml:space="preserve">PIEDRA SANITARIA PARA GATOS PREMIUM</t>
  </si>
  <si>
    <t xml:space="preserve">Vital Cat Balanced Gato Castrado x 15 kg.</t>
  </si>
  <si>
    <t xml:space="preserve">Mittens Sanitario p/gatos Premium x 10kg</t>
  </si>
  <si>
    <t xml:space="preserve">Mittens Sanitario p/gatos Premium x 20kg</t>
  </si>
  <si>
    <t xml:space="preserve">Advance Bio Premium Gato Urinary Pollo y Arroz 10kg</t>
  </si>
  <si>
    <t xml:space="preserve">King Cat Sanitario p/gatos Premium x 10kg</t>
  </si>
  <si>
    <t xml:space="preserve">Rubicat Classic Arena Aglutinante Bidon x 5,3Kg</t>
  </si>
  <si>
    <t xml:space="preserve">King Cat Sanitario p/gatos Premium 8 x 1,8 kg</t>
  </si>
  <si>
    <t xml:space="preserve">Therapy Feline Gastrointestinal A. x 2kg</t>
  </si>
  <si>
    <t xml:space="preserve">Therapy Feline Hypoallergenic C. x 2kg</t>
  </si>
  <si>
    <t xml:space="preserve">King Cat Sanitario p/gatos Premium 8 x 2 kg</t>
  </si>
  <si>
    <t xml:space="preserve">Therapy Feline Obesity Mgnt. x 2kg</t>
  </si>
  <si>
    <t xml:space="preserve">King Cat Sanitario p/gatos Microgranulada 8 x 2 kg</t>
  </si>
  <si>
    <t xml:space="preserve">Therapy Feline Renal Care x 2kg</t>
  </si>
  <si>
    <t xml:space="preserve">Therapy Feline Urinary Care x 2kg</t>
  </si>
  <si>
    <t xml:space="preserve">King Cat Sanitario p/gatos Perfumadas 8 x 2 kg</t>
  </si>
  <si>
    <t xml:space="preserve">Therapy Feline Urinary Care x 7,5kg</t>
  </si>
  <si>
    <t xml:space="preserve">VITAL CAN MEDICADOS PERROS</t>
  </si>
  <si>
    <t xml:space="preserve">King Cat Sanitario p/gatos Premium 4 x 4 kg</t>
  </si>
  <si>
    <t xml:space="preserve">Therapy Canine Cardiac Health x 2kg</t>
  </si>
  <si>
    <t xml:space="preserve">Poopy Pets Absorbente Sanitario 6 x 2kg</t>
  </si>
  <si>
    <t xml:space="preserve">Therapy Canine Cardiac Health x 10kg</t>
  </si>
  <si>
    <t xml:space="preserve">Therapy Canine Gastrointestinal A. x 2kg</t>
  </si>
  <si>
    <t xml:space="preserve">Therapy Canine Gastrointestinal A. x 10kg</t>
  </si>
  <si>
    <t xml:space="preserve">Poopy Pets Absorbente Sanitario 5 x 5kg</t>
  </si>
  <si>
    <t xml:space="preserve">Therapy Canine Hypoallergenic C. x 2kg</t>
  </si>
  <si>
    <t xml:space="preserve">Poopy Pets Absorbente Sanitario 15kg</t>
  </si>
  <si>
    <t xml:space="preserve">Therapy Canine Hypoallergenic C. x 10kg</t>
  </si>
  <si>
    <t xml:space="preserve">Therapy Canine Mobility Aid x 2kg</t>
  </si>
  <si>
    <t xml:space="preserve">Poopy Pets Viruta Prensada Absorbente Sanitario 5 Lts</t>
  </si>
  <si>
    <t xml:space="preserve">Therapy Canine Mobility Aid x 15kg</t>
  </si>
  <si>
    <t xml:space="preserve">Therapy Canine Obesity Mgnt. x 2kg</t>
  </si>
  <si>
    <t xml:space="preserve">Poopy Pets Caja Trasnportadora Carton</t>
  </si>
  <si>
    <t xml:space="preserve">Therapy Canine Obesity Mgnt. x 15kg</t>
  </si>
  <si>
    <t xml:space="preserve">Therapy Canine Renal Care x 2kg</t>
  </si>
  <si>
    <t xml:space="preserve">Gattos AGLUTINANTE EN ESFERAS X 4KG</t>
  </si>
  <si>
    <t xml:space="preserve">Therapy Canine Renal Care x 10kg</t>
  </si>
  <si>
    <t xml:space="preserve">Belcan - Belcat</t>
  </si>
  <si>
    <t xml:space="preserve">Belcan Perro Adulto x 22kg</t>
  </si>
  <si>
    <t xml:space="preserve">Rubicat Lavanda Arena Aglutinante Bidon x 5,3Kg</t>
  </si>
  <si>
    <t xml:space="preserve">Belcan Perro Adulto Safety 24 x 1kg</t>
  </si>
  <si>
    <t xml:space="preserve">Belcat Gato Safety Pack 24 x 1kg</t>
  </si>
  <si>
    <t xml:space="preserve">Rubicat Classic Arena Aglutinante Pack Ahorro x 15Kg</t>
  </si>
  <si>
    <t xml:space="preserve">HOP</t>
  </si>
  <si>
    <t xml:space="preserve">Hop Adulto Pequeño x 21Kg / Hop Adultos Grandes x 21kg</t>
  </si>
  <si>
    <t xml:space="preserve">PEDIGREE WHISKAS</t>
  </si>
  <si>
    <t xml:space="preserve">Hop Gato Cachorro x 7,5K</t>
  </si>
  <si>
    <t xml:space="preserve">Pedigree Junior x 21kg / Pedigree Ad High Protein x 21kg</t>
  </si>
  <si>
    <t xml:space="preserve">Hop Gato Safety x 24kg</t>
  </si>
  <si>
    <t xml:space="preserve">Vitalcan Linea Premium</t>
  </si>
  <si>
    <t xml:space="preserve">Pedigree adultos x 21kg</t>
  </si>
  <si>
    <t xml:space="preserve">Vitalcan Premium adulto Grande x 20kg / Adulto Peqño x 20Kg</t>
  </si>
  <si>
    <t xml:space="preserve">Pedigree ad Pequeños x 15kg</t>
  </si>
  <si>
    <t xml:space="preserve">Vitalcan Premium Adultos Cordero x 20 Kg</t>
  </si>
  <si>
    <t xml:space="preserve">Vital Can Premium Cordero x 20 kg.</t>
  </si>
  <si>
    <t xml:space="preserve">Whiskas x 10kg (Pescado-Carne-Pollo-Gatito)</t>
  </si>
  <si>
    <t xml:space="preserve">Vitalcan Premium Gato Urinary x 7,5kg</t>
  </si>
  <si>
    <t xml:space="preserve">Whiskas Salmon x 10kg / Whiskas Castrados x 10kg</t>
  </si>
  <si>
    <t xml:space="preserve">Vitalcan Premium Adulto Peqño x 7,5kg</t>
  </si>
  <si>
    <t xml:space="preserve">Vital Can Premium Razas Pequeñas x 7,5 kg.</t>
  </si>
  <si>
    <t xml:space="preserve">Whiskas / Pedigree Pouch Caja x 12 unidades</t>
  </si>
  <si>
    <t xml:space="preserve">Vitalcan Premium Cachorro x 20kg</t>
  </si>
  <si>
    <t xml:space="preserve">Pedigree /Whiskas Latas</t>
  </si>
  <si>
    <t xml:space="preserve">Dentastix Raza Pequeña 1 unid (15 Gr)</t>
  </si>
  <si>
    <t xml:space="preserve">Dentastix Raza Pequeña 7 unid (110 Gr)</t>
  </si>
  <si>
    <t xml:space="preserve">Dentastix Raza Mediana 1 unid (25 Gr)</t>
  </si>
  <si>
    <t xml:space="preserve">Dentastix Raza Mediana 3 unid (77 Gr)</t>
  </si>
  <si>
    <t xml:space="preserve">Dentastix Raza Mediana 7 unid (180 Gr)</t>
  </si>
  <si>
    <t xml:space="preserve">PROVET LINEA ECONOMICA</t>
  </si>
  <si>
    <t xml:space="preserve">JaurIa SUPREME Premium ad x 20 (25% Proteinas)</t>
  </si>
  <si>
    <t xml:space="preserve">CAN CLUB Adulto x 20 kg</t>
  </si>
  <si>
    <t xml:space="preserve">CAN CLUB Adulto x 15 kg</t>
  </si>
  <si>
    <t xml:space="preserve">Patriota Perro x 15kg</t>
  </si>
  <si>
    <t xml:space="preserve">Patriota Gato x 15KG</t>
  </si>
  <si>
    <t xml:space="preserve">TOTAL ALIMENTOS ARGENTINA (ADVANCE-EQUILIBRIO)</t>
  </si>
  <si>
    <t xml:space="preserve">Equilibio High Performance ad x 15+3kg (26% prot)</t>
  </si>
  <si>
    <t xml:space="preserve">Equilibio High Performance ad x 3kg (26% prot)</t>
  </si>
  <si>
    <t xml:space="preserve">Advance Bio Premium Adulto large x 20kg (25% prot)</t>
  </si>
  <si>
    <t xml:space="preserve">Advance Bio Premium Adulto large x 3kg (25% prot)</t>
  </si>
  <si>
    <t xml:space="preserve">Advance Bio Premium Adulto pequeños 12kg</t>
  </si>
  <si>
    <t xml:space="preserve">Advance Bio Premium Adulto pequeños 3kg</t>
  </si>
  <si>
    <t xml:space="preserve">Advance Bio Premium Cachorros todos tamaños 12kg</t>
  </si>
  <si>
    <t xml:space="preserve">Advance Bio Premium Cachorros todos tamaños 1,5kg</t>
  </si>
  <si>
    <t xml:space="preserve">Advance Bio Premium Gato Salmon 8kg</t>
  </si>
  <si>
    <t xml:space="preserve">Advance Bio Premium Gato Salmon 1,5kg</t>
  </si>
  <si>
    <t xml:space="preserve">Perfomance Gato x 7,5 kg.</t>
  </si>
  <si>
    <t xml:space="preserve">Advance Bio Premium Gato Cachorro x 7,5 kg</t>
  </si>
  <si>
    <t xml:space="preserve">Advance Bio Premium Cordero x 15kg (hipoalergenico)</t>
  </si>
  <si>
    <t xml:space="preserve">Advance Bio Premium Adulto Light x 15kg (Weight Control)</t>
  </si>
  <si>
    <t xml:space="preserve">Advance Bio Premium Cordero ad Pequeños x 12kg (hipoalergenico)</t>
  </si>
  <si>
    <t xml:space="preserve">Advance Bio Premium Adulto Gigantes x 15kg (25% prot)</t>
  </si>
  <si>
    <t xml:space="preserve">Advance Bio Premium Cachorros Gigantes 12kg</t>
  </si>
  <si>
    <t xml:space="preserve">Adcance Bio Cookies Carne x 150 grs - Pollo x 130 Grs</t>
  </si>
  <si>
    <t xml:space="preserve">Adcance Bio Cookies Cordero x 150 grs -</t>
  </si>
  <si>
    <t xml:space="preserve">Fan Dog Criadores Premium x 20kg (23% prot)</t>
  </si>
  <si>
    <t xml:space="preserve">Tobie Menu Perro Adulto x 20Kg Carne Pollo Vegetales</t>
  </si>
  <si>
    <t xml:space="preserve">Dondog Perro Adulto x 20+2 kg 24% Proteina</t>
  </si>
  <si>
    <t xml:space="preserve">Miau gato adulto x 8+2 Kg 30% Proteina</t>
  </si>
  <si>
    <t xml:space="preserve">Rinty Perros Adultos x 20kg (Carne y Arroz 21% Proteina)</t>
  </si>
  <si>
    <t xml:space="preserve">Guardian Perros Adultos x 20kg (Carne y Cereal 20% Proteina)</t>
  </si>
  <si>
    <t xml:space="preserve">Guardian Perros Cachorros x 10Kg (Carne Leche Cereal 20% Prot)</t>
  </si>
  <si>
    <t xml:space="preserve">Guardian Gato Adulto Pescado y Arroz x 10kg (28% Proteina)</t>
  </si>
  <si>
    <t xml:space="preserve">NUTRIKING X 15KG (Carne 18% Proteina)</t>
  </si>
  <si>
    <t xml:space="preserve">ANTIPARASITARIOS</t>
  </si>
  <si>
    <t xml:space="preserve">Power gato hasta 4</t>
  </si>
  <si>
    <t xml:space="preserve">Maintenance Criadores adulto grande x 22kg</t>
  </si>
  <si>
    <t xml:space="preserve">Power gato de 4 a 8</t>
  </si>
  <si>
    <t xml:space="preserve">Maintenance Cachorros x 15kg</t>
  </si>
  <si>
    <t xml:space="preserve">Maintenance Gato x 15kg</t>
  </si>
  <si>
    <t xml:space="preserve">Maintenance Gato x x 15 kg.</t>
  </si>
  <si>
    <t xml:space="preserve">Power Perro de 2 a 4 kg</t>
  </si>
  <si>
    <t xml:space="preserve">Maintenance Criadores adulto Pequeño x 15kg</t>
  </si>
  <si>
    <t xml:space="preserve">Power Perro de 5 a 10 kg</t>
  </si>
  <si>
    <t xml:space="preserve">Mittes Sanitario Gatos x 10 kg.</t>
  </si>
  <si>
    <t xml:space="preserve">Power Perro de 11 a 20 kg</t>
  </si>
  <si>
    <t xml:space="preserve">Piedritas King Cat x 10 kg.</t>
  </si>
  <si>
    <t xml:space="preserve">Power Perro de 21 a 40 kg</t>
  </si>
  <si>
    <t xml:space="preserve">Piedritas King Cat Chicas x 8 u.</t>
  </si>
  <si>
    <t xml:space="preserve">Power Perro de 41 a 60 kg</t>
  </si>
  <si>
    <t xml:space="preserve">Piedritas Perfumadas King Cat Chicas x 8 u.</t>
  </si>
  <si>
    <t xml:space="preserve">Power Comprimidos hasta 5 kg</t>
  </si>
  <si>
    <t xml:space="preserve">Piedritas King Cat Grandes x 4 u.</t>
  </si>
  <si>
    <t xml:space="preserve">Power Comprimidos de 5 a 10 kg</t>
  </si>
  <si>
    <t xml:space="preserve">Power Comprimidos de 11 a 20 kg</t>
  </si>
  <si>
    <t xml:space="preserve">Piedritas Aglutinantes Esferas x 4 kg.</t>
  </si>
  <si>
    <t xml:space="preserve">Power Comprimidos de 21 a 30 kg</t>
  </si>
  <si>
    <t xml:space="preserve">Power Comprimidos de 31 a 40 kg</t>
  </si>
  <si>
    <t xml:space="preserve">Pipeta Pulmax gato 2-4kg</t>
  </si>
  <si>
    <t xml:space="preserve">Patriota x 15 kg.</t>
  </si>
  <si>
    <t xml:space="preserve">Pipeta Pulmax gato 4-8kg</t>
  </si>
  <si>
    <t xml:space="preserve">Pipeta Pulmax Perros 2-4kg</t>
  </si>
  <si>
    <t xml:space="preserve">Pipeta Pulmax Perros 5-10kg</t>
  </si>
  <si>
    <t xml:space="preserve">Whiskas Pescado x 10 kg.</t>
  </si>
  <si>
    <t xml:space="preserve">Pipeta Pulmax Perros 11-20kg</t>
  </si>
  <si>
    <t xml:space="preserve">Whiskas Pouch Gatitos x 12 u.</t>
  </si>
  <si>
    <t xml:space="preserve">Pipeta Pulmax Perros 21-40kg</t>
  </si>
  <si>
    <t xml:space="preserve">Pedigree Dentastix Razas Pequeñas x 1 u.</t>
  </si>
  <si>
    <t xml:space="preserve">Pipeta Pulmax Perros 41-60kg</t>
  </si>
  <si>
    <t xml:space="preserve">FRONTLINE PLUS 10 KG</t>
  </si>
  <si>
    <t xml:space="preserve">FRONTLINE PLUS 20 KG</t>
  </si>
  <si>
    <t xml:space="preserve">Pedigree Dentastix Razas Medianas x 1 u.</t>
  </si>
  <si>
    <t xml:space="preserve">FRONTLINE PLUS 40 KG</t>
  </si>
  <si>
    <t xml:space="preserve">FRONTLINE PLUS 60 KG</t>
  </si>
  <si>
    <t xml:space="preserve">FRONTLINE PLUS GATO</t>
  </si>
  <si>
    <t xml:space="preserve">DOG SELECTION CRIADORES</t>
  </si>
  <si>
    <t xml:space="preserve">Dog Selection Criadores adultos Grandes x 21KG</t>
  </si>
  <si>
    <t xml:space="preserve">FRONTLINE SPOT ON 10 KG</t>
  </si>
  <si>
    <t xml:space="preserve">Dog Selection Criadores adultos R. Pequela x 15KG PR</t>
  </si>
  <si>
    <t xml:space="preserve">Dog Selection Criadores Cachorros x 21KG</t>
  </si>
  <si>
    <t xml:space="preserve">FRONTLINE SPOT ON 20 KG</t>
  </si>
  <si>
    <t xml:space="preserve">FRONTLINE SPOT ON 40 KG</t>
  </si>
  <si>
    <t xml:space="preserve">BRAVECTO PERROS 2 A 4.5 KG</t>
  </si>
  <si>
    <t xml:space="preserve">FRONTLINE SPOT ON 60 KG</t>
  </si>
  <si>
    <t xml:space="preserve">BRAVECTO PERROS 4.5 A 10 KG</t>
  </si>
  <si>
    <t xml:space="preserve">BRAVECTO PERROS 10 A 20 KG</t>
  </si>
  <si>
    <t xml:space="preserve">BRAVECTO PERROS 20 A 40 KG</t>
  </si>
  <si>
    <t xml:space="preserve">BRAVECTO PERROS 40 A 56 KG</t>
  </si>
  <si>
    <t xml:space="preserve">Talco antipulgas Kill</t>
  </si>
  <si>
    <t xml:space="preserve">Bravecto Msd Gato Chico 1,2 a 2,8kg</t>
  </si>
  <si>
    <t xml:space="preserve">Bravecto Msd Gato Mediano 2,8 a 6,25 kg</t>
  </si>
  <si>
    <t xml:space="preserve">Collar Chico antipulgas Ecthol (10 meses - 40cm)</t>
  </si>
  <si>
    <t xml:space="preserve">Bravecto Msd Gato Grande 6,25 a 12,5kg</t>
  </si>
  <si>
    <t xml:space="preserve">Collar Gde antipulgas Ecthol (10 meses - 63cm)</t>
  </si>
  <si>
    <t xml:space="preserve">NEXGARD "S" 2-4 KG</t>
  </si>
  <si>
    <t xml:space="preserve">Collar antipulgas Gato Ecthol (10 meses - 40cm)</t>
  </si>
  <si>
    <t xml:space="preserve">NEXGARD "M" 4-10 KG</t>
  </si>
  <si>
    <t xml:space="preserve">NEXGARD "L" 10-25 KG</t>
  </si>
  <si>
    <t xml:space="preserve">NEXGARD "XL"25-50 KG</t>
  </si>
  <si>
    <t xml:space="preserve">SIMPARICA 1,3 – 2,5KG</t>
  </si>
  <si>
    <t xml:space="preserve">SIMPARICA 2,5 – 5KG</t>
  </si>
  <si>
    <t xml:space="preserve">SIMPARICA 5 – 10KG</t>
  </si>
  <si>
    <t xml:space="preserve">SIMPARICA 10 -20 KG</t>
  </si>
  <si>
    <t xml:space="preserve">SIMPARICA 20 – 40KG</t>
  </si>
  <si>
    <t xml:space="preserve">Ecthol x 70 Ml</t>
  </si>
  <si>
    <t xml:space="preserve">SIMPARICA 40 – 60KG</t>
  </si>
  <si>
    <t xml:space="preserve">Antiparasit Levamisol Gotas x 20 ml</t>
  </si>
  <si>
    <t xml:space="preserve">Ecthol x 120 Ml</t>
  </si>
  <si>
    <t xml:space="preserve">Acedan Holliday Gotas x 10ml</t>
  </si>
  <si>
    <t xml:space="preserve">Doxiciclina 100 Mg Palatable x 10 Comp</t>
  </si>
  <si>
    <t xml:space="preserve">Artrin Palatable x 30 comprimidos</t>
  </si>
  <si>
    <t xml:space="preserve">Curabichero MUSTAN (PLATA) AER. X 440 CC</t>
  </si>
  <si>
    <t xml:space="preserve">Colotrin Palatable x 30 comprimidos</t>
  </si>
  <si>
    <t xml:space="preserve">Cefalexina 500 Mg Pyoderm Blister x 10 comprimidos</t>
  </si>
  <si>
    <t xml:space="preserve">BACTROVET PLATA x440 CC</t>
  </si>
  <si>
    <t xml:space="preserve">Dr. Dipi Nutrición Completa caninos adultos x 20kg</t>
  </si>
  <si>
    <t xml:space="preserve">Crema 6A x 15 Grs</t>
  </si>
  <si>
    <t xml:space="preserve">Curabichero KIL AG (PLATA) AER. X 440 CC</t>
  </si>
  <si>
    <t xml:space="preserve">FAUNA JABON (SARNOL, MATA PULGAS Y GARRAPATAS)</t>
  </si>
  <si>
    <t xml:space="preserve">Antiparasit Parmax Cachorros Suspension Jarabe x 20ml</t>
  </si>
  <si>
    <t xml:space="preserve">PerroLac Sustituto Lacteo Perro x 500grs</t>
  </si>
  <si>
    <t xml:space="preserve">Antiparasit Total Full Cachorros x 15ml</t>
  </si>
  <si>
    <t xml:space="preserve">Antiparasit Total Full Gatos x 15ml</t>
  </si>
  <si>
    <t xml:space="preserve">GatoLac Sustituto Lacteo Gato x 350grs</t>
  </si>
  <si>
    <t xml:space="preserve">Antip Total Full CG Gatos/Perros x 15ml</t>
  </si>
  <si>
    <t xml:space="preserve">Antip Total Full LC Gatos 2 comprimidos</t>
  </si>
  <si>
    <t xml:space="preserve">Antip Total Full LC Perros H/60kg 3 comprimidos</t>
  </si>
  <si>
    <t xml:space="preserve">Perfos Multidosis Pipeta perros rinde 500 Kg</t>
  </si>
  <si>
    <t xml:space="preserve">Anticonceptivos Perros-Gatos x 10 Comprimidos</t>
  </si>
  <si>
    <t xml:space="preserve">Perfos Multidosis Pipeta gatos rinde 50 Kg</t>
  </si>
  <si>
    <t xml:space="preserve">Otovier "NF" x 25ML gostas oticas</t>
  </si>
  <si>
    <t xml:space="preserve">Dental Plax x 250 ml (enjuague elimina sarro y mal aliento)</t>
  </si>
  <si>
    <t xml:space="preserve">Endectocida Holliday x 10 comp (contra sarna 1 compr c/17kg)</t>
  </si>
  <si>
    <t xml:space="preserve">Espuma Seca Fauna Quick Foam x 210 Ml</t>
  </si>
  <si>
    <t xml:space="preserve">Punta Oreja Otovier x 10 ml</t>
  </si>
  <si>
    <t xml:space="preserve">Champu Osspret x 250 Hipoalergenico Medicado</t>
  </si>
  <si>
    <t xml:space="preserve">Seresto Collar antipulgas  Bayer (8 meses- 70cm)</t>
  </si>
  <si>
    <t xml:space="preserve">Seresto Collar Antipulgas 70 cm.</t>
  </si>
  <si>
    <t xml:space="preserve">Champu Osspret x 250 AQUA pulguicida</t>
  </si>
  <si>
    <t xml:space="preserve">Seresto Collar antipulgas  Bayer (8 meses- 38cm)</t>
  </si>
  <si>
    <t xml:space="preserve">Seresto Collar Antipulgas 38 cm.</t>
  </si>
  <si>
    <t xml:space="preserve">Champu Osspret x 250 Tradicional antipulgas</t>
  </si>
  <si>
    <t xml:space="preserve">Curabichera Kil Ag Plata x 440 cc.</t>
  </si>
  <si>
    <t xml:space="preserve">Basken 4 APR Perro 40KG (4 Comprimidos =  1Comp c/10kg)</t>
  </si>
  <si>
    <t xml:space="preserve">Champu Osspret x 250 Duble 2en1 Pulguicida</t>
  </si>
  <si>
    <t xml:space="preserve">Basken Suspesion Gatitos y Cachorros</t>
  </si>
  <si>
    <t xml:space="preserve">Champu Osspret x 250 Blanco</t>
  </si>
  <si>
    <t xml:space="preserve">Dental Plax x 250 cc.</t>
  </si>
  <si>
    <t xml:space="preserve">Champu Osspret x 250 Negro</t>
  </si>
  <si>
    <t xml:space="preserve">Endectocida Holliday x 10 comp (contra sarna 1 compr</t>
  </si>
  <si>
    <t xml:space="preserve">Champu Osspret x 250 Crema Enjuague EFECTO LACIO</t>
  </si>
  <si>
    <t xml:space="preserve">Punta Oreja Otovier x 10 cc.</t>
  </si>
  <si>
    <t xml:space="preserve">Champu Osspret x 250 Amitraz</t>
  </si>
  <si>
    <t xml:space="preserve">Champu Osspret x 250 Aloe Avena</t>
  </si>
  <si>
    <t xml:space="preserve">Champu Osspret x 250 Algas</t>
  </si>
  <si>
    <t xml:space="preserve">Shampoo Osspret Maximo Color Blanco x 250 cc.</t>
  </si>
  <si>
    <t xml:space="preserve">Champu Osspret x 250 Negro - Marron</t>
  </si>
  <si>
    <t xml:space="preserve">Shampoo Osspret Maximo Color Oscuro x 250 cc.</t>
  </si>
  <si>
    <t xml:space="preserve">Champu Osspret x 250 Mix Frutal</t>
  </si>
  <si>
    <t xml:space="preserve">Champu Osspret x 250 Gatos Pulguicida</t>
  </si>
  <si>
    <t xml:space="preserve">Champu Osspret x 250 Cachorros</t>
  </si>
  <si>
    <t xml:space="preserve">Shampoo Osspret Gatos x 250 cc.</t>
  </si>
  <si>
    <t xml:space="preserve">Champu Osspret x 250 Neem</t>
  </si>
  <si>
    <t xml:space="preserve">Champu Osspret GROOMERS MEDICADO JOJOBA x 250 ML</t>
  </si>
  <si>
    <t xml:space="preserve">Champu Osspret REFRESCANTE x 250 ML</t>
  </si>
  <si>
    <t xml:space="preserve">Champu Osspret C/CLORHEXIDINA x 250 ML anti micotico</t>
  </si>
  <si>
    <t xml:space="preserve">Colonias Ospret x 130 ml</t>
  </si>
  <si>
    <t xml:space="preserve">Champu Osspret x LITRO Tradicional antipulgas</t>
  </si>
  <si>
    <t xml:space="preserve">Colonias Ospret x 130ml(Candela- Maximo- Mix Frutal- etc)</t>
  </si>
  <si>
    <t xml:space="preserve">Meltra Gold Antiparasitario p/60kg</t>
  </si>
  <si>
    <t xml:space="preserve">Antiparasitario Apto Plus Afford 40 kg (4 Comp.)</t>
  </si>
  <si>
    <t xml:space="preserve">Apto x 4 u.</t>
  </si>
  <si>
    <t xml:space="preserve">Punta Oreja Ruminal x 10ml</t>
  </si>
  <si>
    <t xml:space="preserve">Felline Full Spot Pipeta Gatos 2-5 kg Mata Parasit int y ext</t>
  </si>
  <si>
    <t xml:space="preserve">Felline Full Spot Pipeta Gatos 5-8 kg Mata Parasit int y ext</t>
  </si>
  <si>
    <t xml:space="preserve">Acarox Aerosol Mata pulgas - Garrapatas ambienta</t>
  </si>
  <si>
    <t xml:space="preserve">Acarox Aerosol Pulguicida</t>
  </si>
  <si>
    <t xml:space="preserve">Repaderm Curabichero Plata x 440ml</t>
  </si>
  <si>
    <t xml:space="preserve">Curabichera Repaderm Plata x 440 cc.</t>
  </si>
  <si>
    <t xml:space="preserve">Ivervet Inyectable 50 ml - Ivermectina</t>
  </si>
  <si>
    <t xml:space="preserve">Huesos Cuero</t>
  </si>
  <si>
    <t xml:space="preserve">Hueso Cuero Corbata 3/4</t>
  </si>
  <si>
    <t xml:space="preserve">Hueso Cuero Corbata 5/6</t>
  </si>
  <si>
    <t xml:space="preserve">Hectopar Spot Felino Hasta 4Kg</t>
  </si>
  <si>
    <t xml:space="preserve">Hueso Cuero Corbata 7/8</t>
  </si>
  <si>
    <t xml:space="preserve">Hueso Cuero Corbata 9/10</t>
  </si>
  <si>
    <t xml:space="preserve">Hectopar Spot Felino Hasta 8Kg</t>
  </si>
  <si>
    <t xml:space="preserve">Hueso Cuero Corbata 11/12</t>
  </si>
  <si>
    <t xml:space="preserve">Hueso Cuero Corbata 13/14</t>
  </si>
  <si>
    <t xml:space="preserve">Hectopar Spot Plus Elmer hasta 4KG</t>
  </si>
  <si>
    <t xml:space="preserve">Hueso Cuero Corbata 14/15</t>
  </si>
  <si>
    <t xml:space="preserve">Hueso Cuero Corbata 15/16</t>
  </si>
  <si>
    <t xml:space="preserve">Huesos 16/17</t>
  </si>
  <si>
    <t xml:space="preserve">Hectopar Spot Plus Elmer hasta 10KG</t>
  </si>
  <si>
    <t xml:space="preserve">Hueso Cuero Corbata 17/18</t>
  </si>
  <si>
    <t xml:space="preserve">Hectopar Spot Plus Elmer hasta 20KG</t>
  </si>
  <si>
    <t xml:space="preserve">Hueso Cuero Corbata 19/20</t>
  </si>
  <si>
    <t xml:space="preserve">Huesos 18/19</t>
  </si>
  <si>
    <t xml:space="preserve">Hectopar Spot Plus Elmer hasta 40KG</t>
  </si>
  <si>
    <t xml:space="preserve">Palitos 3/8 Colores x 200</t>
  </si>
  <si>
    <t xml:space="preserve">Hectopar Spot Plus Elmer hasta 60KG</t>
  </si>
  <si>
    <t xml:space="preserve">Palitos Super Gruesos Colores x 200</t>
  </si>
  <si>
    <t xml:space="preserve">Caramelos Palitos Gruesos x 200 u.</t>
  </si>
  <si>
    <t xml:space="preserve">Pipetas Hectopar x Caja cerrada 100 unidades iguales</t>
  </si>
  <si>
    <t xml:space="preserve">Huesos Surtidos Frutis x 1/2 Kg</t>
  </si>
  <si>
    <t xml:space="preserve">Huesitos Dulces Frutales x 500 grs.</t>
  </si>
  <si>
    <t xml:space="preserve">Elmer Shampoo Contra Pulgas y Garrapatas x 250ml</t>
  </si>
  <si>
    <t xml:space="preserve">Huesos Surtidos Frutis x 1 Kg</t>
  </si>
  <si>
    <t xml:space="preserve">Huesitos Dulces Frutales x 1 kg.</t>
  </si>
  <si>
    <t xml:space="preserve">Elmer Shampoo 2 en 1 (Lava y desenreda) x 250ml</t>
  </si>
  <si>
    <t xml:space="preserve">Hueso Surtido Color x 1/2 Kg</t>
  </si>
  <si>
    <t xml:space="preserve">Huesitos Dulces x 500 grs.</t>
  </si>
  <si>
    <t xml:space="preserve">Hectopar Talco Contra Pulgas x 100Grs</t>
  </si>
  <si>
    <t xml:space="preserve">Hueso Surtido Color x 1/4 Kg</t>
  </si>
  <si>
    <t xml:space="preserve">Huesitos Dulces x 250 grs.</t>
  </si>
  <si>
    <t xml:space="preserve">Hectopar Punta Oreja Elmer x 5 ml</t>
  </si>
  <si>
    <t xml:space="preserve">Palitos Cuero Retorcidos x 100 Unid</t>
  </si>
  <si>
    <t xml:space="preserve">No Va Repelente para Perros x 500 ml</t>
  </si>
  <si>
    <t xml:space="preserve">Pata de pollo</t>
  </si>
  <si>
    <t xml:space="preserve">Osspret La Pipeta Gato H4</t>
  </si>
  <si>
    <t xml:space="preserve">Grisines Color x 5 Unidades</t>
  </si>
  <si>
    <t xml:space="preserve">Grisines x 5 u.</t>
  </si>
  <si>
    <t xml:space="preserve">Osspret La Pipeta Gato H8</t>
  </si>
  <si>
    <t xml:space="preserve">Orejas Mediana x 20 unidades</t>
  </si>
  <si>
    <t xml:space="preserve">Orejas de Vaca x 20 u.</t>
  </si>
  <si>
    <t xml:space="preserve">Osspret La Pipeta Perro H10</t>
  </si>
  <si>
    <t xml:space="preserve">Orejas Medianas x Bolson 200 unidades</t>
  </si>
  <si>
    <t xml:space="preserve">Orejas de Vaca x 200 u.</t>
  </si>
  <si>
    <t xml:space="preserve">Osspret La Pipeta Perro H20</t>
  </si>
  <si>
    <t xml:space="preserve">Orejas Jumbo x 10 unidades (Gigantes 25cm)</t>
  </si>
  <si>
    <t xml:space="preserve">Orejas de Vaca Jumbo x 10 u.</t>
  </si>
  <si>
    <t xml:space="preserve">Galletitas Perros Pets Class Veget/Pollo/Carne/Surtido x</t>
  </si>
  <si>
    <t xml:space="preserve">Galletitas Pets Class</t>
  </si>
  <si>
    <t xml:space="preserve">Old Prince</t>
  </si>
  <si>
    <t xml:space="preserve">Osspret La Pipeta Perro H40</t>
  </si>
  <si>
    <t xml:space="preserve">Old Prince Novel Adultos Cordero y Arroz Med/Gdes x 15 kg.</t>
  </si>
  <si>
    <t xml:space="preserve">Osspret La Pipeta Perro H60</t>
  </si>
  <si>
    <t xml:space="preserve">Old Prince Novel Cachorros Cordero y Arroz Med/Gdes x 15 kg.</t>
  </si>
  <si>
    <t xml:space="preserve">Osspret La Pastilla Perro H5 (Comprimidos Antipulgas)</t>
  </si>
  <si>
    <t xml:space="preserve">Old Prince Premium Adulto Pollo y Carne x 20kg (Ex Receta O.)</t>
  </si>
  <si>
    <t xml:space="preserve">Old Prince Recipe Original x 20 kg.</t>
  </si>
  <si>
    <t xml:space="preserve">Osspret La Pastilla Perro H10 (Comprimidos Antipulgas)</t>
  </si>
  <si>
    <t xml:space="preserve">Old Prince Novel Adultos Pequeños Cordero y Arroz x 15 kg.</t>
  </si>
  <si>
    <t xml:space="preserve">Osspret La Pastilla Perro H20 (Comprimidos Antipulgas)</t>
  </si>
  <si>
    <t xml:space="preserve">Old Prince Novel Adultos Cerdo y Arroz Med/Gdes x 15 kg.</t>
  </si>
  <si>
    <t xml:space="preserve">Osspret La Pastilla Perro H40 (Comprimidos Antipulgas)</t>
  </si>
  <si>
    <t xml:space="preserve">Old Prince Premium Gato Kitten x 7,5</t>
  </si>
  <si>
    <t xml:space="preserve">Old Prince Gatitos x 7,5 kg.</t>
  </si>
  <si>
    <t xml:space="preserve">Old Prince Equilibrium Perro Cachorro Med-Gde x 15KG</t>
  </si>
  <si>
    <t xml:space="preserve">Osspret La Pastilla Perro H80 (Comprimidos Antipulgas)</t>
  </si>
  <si>
    <t xml:space="preserve">Old Prince Equilibrium Perro Adulto Med-Gde x 20Kg</t>
  </si>
  <si>
    <t xml:space="preserve">Old Prince Equilibrium x 20 kg.</t>
  </si>
  <si>
    <t xml:space="preserve">ADVANCE BIO PREMIUM CACHORROS Todos tamaños 12kg</t>
  </si>
  <si>
    <t xml:space="preserve">PRO PLAN</t>
  </si>
  <si>
    <t xml:space="preserve">ADVANCE BIO PREMIUM CACHORROS GIGANTES 12kg</t>
  </si>
  <si>
    <t xml:space="preserve">Oreja de Vaca Jumbo</t>
  </si>
  <si>
    <t xml:space="preserve">FAN DOG CRIADORES PREMIUM X 20KG (23% Prot)</t>
  </si>
  <si>
    <t xml:space="preserve">Guardian Perro Adulto x 15kg</t>
  </si>
  <si>
    <t xml:space="preserve">Guardian Cachorros todos tamaños x 10kg</t>
  </si>
  <si>
    <t xml:space="preserve">Sieger Criadores Adulto x 20kg</t>
  </si>
  <si>
    <t xml:space="preserve">PRO PLAN PERRO ADULTO PEQUEÑO X 3 Kg.</t>
  </si>
  <si>
    <t xml:space="preserve">EUKANUBA</t>
  </si>
  <si>
    <t xml:space="preserve">EUKA PUPPY SMALL X 15 Kg</t>
  </si>
  <si>
    <t xml:space="preserve">EUKA PUPPY Large X 15 Kg</t>
  </si>
  <si>
    <t xml:space="preserve">EUKA PUPPY Medium X 15 Kg</t>
  </si>
  <si>
    <t xml:space="preserve">EUKA ADULTO SMALL X 15 Kg.</t>
  </si>
  <si>
    <r>
      <rPr>
        <sz val="8"/>
        <color rgb="FF000000"/>
        <rFont val="Calibri"/>
        <family val="0"/>
        <charset val="1"/>
      </rPr>
      <t xml:space="preserve">EUKA ADULTO MEDIUM X 15 Kg </t>
    </r>
    <r>
      <rPr>
        <b val="true"/>
        <sz val="8"/>
        <color rgb="FF000000"/>
        <rFont val="Calibri"/>
        <family val="0"/>
        <charset val="1"/>
      </rPr>
      <t xml:space="preserve">-</t>
    </r>
  </si>
  <si>
    <r>
      <rPr>
        <sz val="8"/>
        <color rgb="FF000000"/>
        <rFont val="Calibri"/>
        <family val="0"/>
        <charset val="1"/>
      </rPr>
      <t xml:space="preserve">EUKA ADULTO LARGE X 15 Kg </t>
    </r>
    <r>
      <rPr>
        <b val="true"/>
        <sz val="8"/>
        <color rgb="FF000000"/>
        <rFont val="Calibri"/>
        <family val="0"/>
        <charset val="1"/>
      </rPr>
      <t xml:space="preserve">-</t>
    </r>
  </si>
  <si>
    <t xml:space="preserve">EUKA ADULTO  WEIGHT CONTROL MEDIUM X 15 Kg</t>
  </si>
  <si>
    <t xml:space="preserve">PRO PLAN PERRO ACTIVE MIND (+7) MED Y GDE. X 15 Kg.</t>
  </si>
  <si>
    <t xml:space="preserve">EUKA ADULTO  SENIOR LARGE/MEDIUM X 15 Kg</t>
  </si>
  <si>
    <t xml:space="preserve">Nutrifood</t>
  </si>
  <si>
    <t xml:space="preserve">PRO PLAN PERRO RED. CALORIAS PEQUEÑO X 3 Kg.</t>
  </si>
  <si>
    <t xml:space="preserve">PRO PLAN PERRO RED. CALORIAS PEQUEÑO. X 7,5 Kg.</t>
  </si>
  <si>
    <t xml:space="preserve">PRO PLAN PERRO RED. CALORIAS MED Y GDE. X 15 Kg.</t>
  </si>
  <si>
    <t xml:space="preserve">Nutricare Perro Cachorro x 15kg</t>
  </si>
  <si>
    <t xml:space="preserve">Nutricare Cachorro x 15 kg.</t>
  </si>
  <si>
    <t xml:space="preserve">Pipeta Pulmax Gato 02-04 kg.</t>
  </si>
  <si>
    <t xml:space="preserve">Frontline Plus 10 kg.</t>
  </si>
  <si>
    <t xml:space="preserve">Frontline Plus 20 kg.</t>
  </si>
  <si>
    <t xml:space="preserve">Frontline Plus 40 kg.</t>
  </si>
  <si>
    <t xml:space="preserve">Frontline Plus 60 kg.</t>
  </si>
  <si>
    <t xml:space="preserve">Frontline Plus Gato</t>
  </si>
  <si>
    <t xml:space="preserve">Frontline Plus On 10 kg.</t>
  </si>
  <si>
    <t xml:space="preserve">Frontline Plus On 20 kg.</t>
  </si>
  <si>
    <t xml:space="preserve">Frontline Plus On 40 kg.</t>
  </si>
  <si>
    <t xml:space="preserve">FELIX MEGAMIX ALIMENTO SECO GATITO BEBE X 15KG</t>
  </si>
  <si>
    <t xml:space="preserve">Frontline Plus On 60 kg.</t>
  </si>
  <si>
    <t xml:space="preserve">Frontline Plus On Gato</t>
  </si>
  <si>
    <t xml:space="preserve">FELIX MEGAMIX ALIMENTO SECO ADULTO X 8KG</t>
  </si>
  <si>
    <t xml:space="preserve">VITAL CAN MEDICADOS GATOS</t>
  </si>
  <si>
    <t xml:space="preserve">Belcan Perro Cachorro x 15kg</t>
  </si>
  <si>
    <t xml:space="preserve">Belcat Gato Ad x 10kg</t>
  </si>
  <si>
    <t xml:space="preserve">Dog Selection Criadores Cordero Hipolergenico x 15KG</t>
  </si>
  <si>
    <t xml:space="preserve">Dog Selection Criadores Light/Senior x 15KG</t>
  </si>
  <si>
    <t xml:space="preserve">Cat Selection Gato ad x 10KG</t>
  </si>
  <si>
    <t xml:space="preserve">Old Prince Premium Adultos Cordero y Arroz X 15 Kg.</t>
  </si>
  <si>
    <t xml:space="preserve">Old Prince Premium Cachorro Carne y Pollo x 15Kg</t>
  </si>
  <si>
    <t xml:space="preserve">Old Prince Equilibrium Gato Adulto x 7,5kg</t>
  </si>
  <si>
    <t xml:space="preserve">Old Prince Equilibrium Gato Adulto Urinary x 7,5kg</t>
  </si>
  <si>
    <t xml:space="preserve">EUKA PUPPY MEDIUM X 15 Kg</t>
  </si>
  <si>
    <t xml:space="preserve">EUKA PUPPY LARGE X 15 Kg</t>
  </si>
  <si>
    <t xml:space="preserve">EUKA ADULTO WEIGHT CONTROL LARGE X 15 Kg</t>
  </si>
  <si>
    <t xml:space="preserve">EUKA ADULTO WEIGHT CONTROL MEDIUM X 15 Kg</t>
  </si>
  <si>
    <t xml:space="preserve">EUKA ADULTO SENIOR LARGE/MEDIUM X 15 Kg</t>
  </si>
  <si>
    <t xml:space="preserve">EUKA PUPPY SMALL X 3 Kg.</t>
  </si>
  <si>
    <t xml:space="preserve">EUKA ADULTO SMALL X 3 Kg.</t>
  </si>
  <si>
    <t xml:space="preserve">Vital Pet Nutrifood</t>
  </si>
  <si>
    <t xml:space="preserve">Ultramix Gato Ad x 10kg (Pescado)</t>
  </si>
  <si>
    <t xml:space="preserve">Krof Perro Adulto X 3 Kg</t>
  </si>
  <si>
    <t xml:space="preserve">Krof Perro Adulto X 8 Kg</t>
  </si>
  <si>
    <t xml:space="preserve">Krof Perro Adulto X 15 Kg</t>
  </si>
  <si>
    <t xml:space="preserve">Krof Perro Adulto X 20 Kg</t>
  </si>
  <si>
    <t xml:space="preserve">Krof Perro Adulto Small Bread X 3 Kg</t>
  </si>
  <si>
    <t xml:space="preserve">Krof Perro Adulto Large Bread X 15 Kg</t>
  </si>
  <si>
    <t xml:space="preserve">Krof Perro Cachorro X 3 Kg</t>
  </si>
  <si>
    <t xml:space="preserve">Krof Perro Cachorro X 8 Kg</t>
  </si>
  <si>
    <t xml:space="preserve">Krof Perro Cachorro X 15 Kg</t>
  </si>
  <si>
    <t xml:space="preserve">Krof Perro Senior X 3 Kg</t>
  </si>
  <si>
    <t xml:space="preserve">Krof Perro Senior X 15 Kg</t>
  </si>
  <si>
    <t xml:space="preserve">Krof Gato Cachorro X 1 Kg</t>
  </si>
  <si>
    <t xml:space="preserve">Krof Gato Cachorro X 3 Kg</t>
  </si>
  <si>
    <t xml:space="preserve">Krof Gato Adulto X 1 Kg</t>
  </si>
  <si>
    <t xml:space="preserve">Krof Gato Adulto X 3 Kg</t>
  </si>
  <si>
    <t xml:space="preserve">Krof Gato Adulto X 8 Kg</t>
  </si>
  <si>
    <t xml:space="preserve">Krof Gato Adulto Light X 1 Kg</t>
  </si>
  <si>
    <t xml:space="preserve">Krof Gato Adulto Light X 3 Kg</t>
  </si>
  <si>
    <t xml:space="preserve">Agillity perro Cachorro x 20</t>
  </si>
  <si>
    <t xml:space="preserve">AGILITY + Adult Dog All Breed Cordero x 15 Kg</t>
  </si>
  <si>
    <t xml:space="preserve">AGILITY + Adult Cat Salmón x 10 Kg</t>
  </si>
  <si>
    <t xml:space="preserve">AGILITY ADULTO Talla Pequeña x 15 Kg</t>
  </si>
  <si>
    <t xml:space="preserve">AGILITY Derma Control Adulto x 15 Kg</t>
  </si>
  <si>
    <t xml:space="preserve">Sieger KATZE Criadores x 15 Kg</t>
  </si>
  <si>
    <t xml:space="preserve">MAXXIUM Adult Cats Carne de Trucha x 10 Kg</t>
  </si>
  <si>
    <t xml:space="preserve">Power GOLD Comprim. De 2 A 4,5 Kg (12 Semanas)</t>
  </si>
  <si>
    <t xml:space="preserve">Power GOLD Comprim. De 4,6 A 10 Kg (12 semanas)</t>
  </si>
  <si>
    <t xml:space="preserve">Power GOLD Comprim. De 10 A 20 Kg (12 semanas)</t>
  </si>
  <si>
    <t xml:space="preserve">Power GOLD Comprim. De 20 A 40 Kg (12 semanas)</t>
  </si>
  <si>
    <t xml:space="preserve">Power GOLD Comprim. De 40 A 56 Kg (12 semanas)</t>
  </si>
  <si>
    <t xml:space="preserve">Prednisolona 10 MG Pyoderm Blister X 10Comprimidos</t>
  </si>
  <si>
    <t xml:space="preserve">Antip Total Full LC Perros H/20kg 2 comprimidos</t>
  </si>
  <si>
    <t xml:space="preserve">Antip Total Full LC Perros H/10kg 2 comprimidos</t>
  </si>
  <si>
    <t xml:space="preserve">Orejas Jumbo x 100 unidades (Gigantes 25cm- $445 C/U)</t>
  </si>
  <si>
    <t xml:space="preserve">Profesional Vet Nutrición Premium</t>
  </si>
  <si>
    <t xml:space="preserve">Profesional Vet Premium cachorros (Azul) x 3 Kg</t>
  </si>
  <si>
    <t xml:space="preserve">Profesional Vet Premium cachorros (Azul) MP x 3 Kg</t>
  </si>
  <si>
    <t xml:space="preserve">Profesional Vet Premium cachorros (Azul) x 15 Kg</t>
  </si>
  <si>
    <t xml:space="preserve">Profesional Vet Premium cachorros (Azul) MP x 15 Kg</t>
  </si>
  <si>
    <t xml:space="preserve">Profesional Vet Premium adultos (Verde) x 3 Kg</t>
  </si>
  <si>
    <t xml:space="preserve">Profesional Vet Premium adultos (Verde) MP x 3 Kg</t>
  </si>
  <si>
    <t xml:space="preserve">Profesional Vet Premium adultos (Verde) MP x 15 Kg</t>
  </si>
  <si>
    <t xml:space="preserve">Profesional Vet Premium adultos (Verde) x 20 Kg</t>
  </si>
  <si>
    <t xml:space="preserve">Profesional Vet Premium felinos adultos (Rojo) x 3 Kg</t>
  </si>
  <si>
    <t xml:space="preserve">Profesional Vet Premium felinos adultos (Rojo) x 8 Kg</t>
  </si>
  <si>
    <t xml:space="preserve">Profesional Vet Galletitas Premium</t>
  </si>
  <si>
    <t xml:space="preserve">Profesional Vet Galletitas Premium cachorros x 300 Grs</t>
  </si>
  <si>
    <t xml:space="preserve">Profesional Vet Galletitas Premium adulto x 300 Grs</t>
  </si>
  <si>
    <t xml:space="preserve">Profesional Vet Galletitas Premium omega 3 y 6 x 300 Grs</t>
  </si>
  <si>
    <t xml:space="preserve">Profesional Vet Galletitas Cordero y Arroz x 300 Grs</t>
  </si>
  <si>
    <t xml:space="preserve">Biónico x 20 kg.</t>
  </si>
  <si>
    <t xml:space="preserve">Dr. Dog x 15 kg.</t>
  </si>
  <si>
    <t xml:space="preserve">Duo Can x 20 kg.</t>
  </si>
  <si>
    <t xml:space="preserve">Duo Can Cachorro x 20 kg.</t>
  </si>
  <si>
    <t xml:space="preserve">Duo Can Razas Pequeñas x 15 kg.</t>
  </si>
  <si>
    <t xml:space="preserve">Piedritas Perfumadas Golden Breeze x 15 kg.</t>
  </si>
  <si>
    <t xml:space="preserve">Piedritas Golden Breeze x 15 kg.</t>
  </si>
  <si>
    <t xml:space="preserve">Piedritas Golden Breeze Grandes x 4 u.</t>
  </si>
  <si>
    <t xml:space="preserve">Piedritas Perfumadas Golden Breeze Grandes x 4 u.</t>
  </si>
  <si>
    <t xml:space="preserve">Piedritas Golden Breeze Chicas x 6 u.</t>
  </si>
  <si>
    <t xml:space="preserve">Biopet Cordero x 15 kg.</t>
  </si>
  <si>
    <t xml:space="preserve">A mano</t>
  </si>
  <si>
    <t xml:space="preserve">Cera Ceramicol Brillo Incoloro x 450 cc. </t>
  </si>
  <si>
    <t xml:space="preserve">Artículo</t>
  </si>
  <si>
    <t xml:space="preserve">Descripción</t>
  </si>
  <si>
    <t xml:space="preserve">Cod.Barra</t>
  </si>
  <si>
    <t xml:space="preserve">SKU</t>
  </si>
  <si>
    <t xml:space="preserve">Unidades</t>
  </si>
  <si>
    <t xml:space="preserve">Bultos x Plt.</t>
  </si>
  <si>
    <t xml:space="preserve">P. Unit sin IVA</t>
  </si>
  <si>
    <t xml:space="preserve">P.Unitario Final</t>
  </si>
  <si>
    <t xml:space="preserve">Precio Final</t>
  </si>
  <si>
    <t xml:space="preserve">CURITAS BE HAPPY 16 UN. X 10</t>
  </si>
  <si>
    <t xml:space="preserve">4005800208690</t>
  </si>
  <si>
    <t xml:space="preserve">CURITAS FLEXIBLE XL 72X50 10 UN.DISC</t>
  </si>
  <si>
    <t xml:space="preserve">7702003810774</t>
  </si>
  <si>
    <t xml:space="preserve">CURITAS FROZEN II 20 UN. X 10</t>
  </si>
  <si>
    <t xml:space="preserve">7501054542896</t>
  </si>
  <si>
    <t xml:space="preserve">CURITAS MANIA UNICORNIO 20 UN. X 12</t>
  </si>
  <si>
    <t xml:space="preserve">7702003010798</t>
  </si>
  <si>
    <t xml:space="preserve">CURITAS MARVEL 20 UN. X 10</t>
  </si>
  <si>
    <t xml:space="preserve">7501054550044</t>
  </si>
  <si>
    <t xml:space="preserve">Pato Gel Manual x 500 cc.</t>
  </si>
  <si>
    <t xml:space="preserve">CURITAS SENSITIVE 20 UN. X 10</t>
  </si>
  <si>
    <t xml:space="preserve">7501054550648</t>
  </si>
  <si>
    <t xml:space="preserve">CURITAS TELA 10 UN. X 288</t>
  </si>
  <si>
    <t xml:space="preserve">7702003010750</t>
  </si>
  <si>
    <t xml:space="preserve">CURITAS TELA 20 UN. X 12</t>
  </si>
  <si>
    <t xml:space="preserve">7702003010736</t>
  </si>
  <si>
    <t xml:space="preserve">CURITAS TELA 8 UN. X 288</t>
  </si>
  <si>
    <t xml:space="preserve">7702003010743</t>
  </si>
  <si>
    <t xml:space="preserve">CURITAS TRANSPIEL 10 UN. X 24</t>
  </si>
  <si>
    <t xml:space="preserve">7702003010774</t>
  </si>
  <si>
    <t xml:space="preserve">Lysoform Liquido Pisos Apc</t>
  </si>
  <si>
    <t xml:space="preserve">CURITAS TRANSPIEL 20 UN. X 12 DISC</t>
  </si>
  <si>
    <t xml:space="preserve">7702003010781</t>
  </si>
  <si>
    <t xml:space="preserve">CURITAS TRANSPIEL SURTIDAS 40 UN.</t>
  </si>
  <si>
    <t xml:space="preserve">7501054550563</t>
  </si>
  <si>
    <t xml:space="preserve">Glade Liquido Apc x 900 cc.</t>
  </si>
  <si>
    <t xml:space="preserve">DESOD FOOT DEFENSE 150 ML. X 12</t>
  </si>
  <si>
    <t xml:space="preserve">4005800274411</t>
  </si>
  <si>
    <t xml:space="preserve">DESOD PIES SILVER ACT 150 ML. X 12</t>
  </si>
  <si>
    <t xml:space="preserve">4005800317798</t>
  </si>
  <si>
    <t xml:space="preserve">NFC LUMINOUS 630 NIGHT 50ML X 12</t>
  </si>
  <si>
    <t xml:space="preserve">NIVEA AERO PEARL &amp; BEAUTY FRAG INTENSA 150ML</t>
  </si>
  <si>
    <t xml:space="preserve">4005900985705</t>
  </si>
  <si>
    <t xml:space="preserve">NIVEA AEROSOL FRESH CITRUS 150ML</t>
  </si>
  <si>
    <t xml:space="preserve">4005900901316</t>
  </si>
  <si>
    <t xml:space="preserve">Lysoform Adhesivo x 30 grs.</t>
  </si>
  <si>
    <t xml:space="preserve">NIVEA AFTER SHAVE BALSAMO REGENERAD</t>
  </si>
  <si>
    <t xml:space="preserve">8412300813006</t>
  </si>
  <si>
    <t xml:space="preserve">NIVEA AFTER SHAVE BALSAMO SENSITIVE</t>
  </si>
  <si>
    <t xml:space="preserve">8715200813061</t>
  </si>
  <si>
    <t xml:space="preserve">Glade Canasta Solida Full</t>
  </si>
  <si>
    <t xml:space="preserve">NIVEA AGUA MICELAR EXPERT BIFASICA</t>
  </si>
  <si>
    <t xml:space="preserve">4005900499257</t>
  </si>
  <si>
    <t xml:space="preserve">NIVEA AGUA MICELAR PIEL NORMAL 200</t>
  </si>
  <si>
    <t xml:space="preserve">4005900359261</t>
  </si>
  <si>
    <t xml:space="preserve">NIVEA AGUA MICELAR PIEL NORMAL 400</t>
  </si>
  <si>
    <t xml:space="preserve">7501054541172</t>
  </si>
  <si>
    <t xml:space="preserve">NIVEA AGUA MICELAR VITAMINA C 400 M</t>
  </si>
  <si>
    <t xml:space="preserve">4005900940933</t>
  </si>
  <si>
    <t xml:space="preserve">NIVEA ANTI AGE CELLULAR LIFT DIA 50</t>
  </si>
  <si>
    <t xml:space="preserve">4005900713629</t>
  </si>
  <si>
    <t xml:space="preserve">NIVEA ANTI AGE CELLULAR LIFT NOCHE</t>
  </si>
  <si>
    <t xml:space="preserve">4005900713636</t>
  </si>
  <si>
    <t xml:space="preserve">NIVEA ANTI AGE Q10 DIA FPS 30 50 ML</t>
  </si>
  <si>
    <t xml:space="preserve">4005900086426</t>
  </si>
  <si>
    <t xml:space="preserve">NIVEA ANTI AGE Q10 ENERGY DIA FPS 1</t>
  </si>
  <si>
    <t xml:space="preserve">4005900797209</t>
  </si>
  <si>
    <t xml:space="preserve">NIVEA ANTI AGE Q10 ENERGY NOCHE 50</t>
  </si>
  <si>
    <t xml:space="preserve">4005905776389</t>
  </si>
  <si>
    <t xml:space="preserve">Lysoform Concentrado </t>
  </si>
  <si>
    <t xml:space="preserve">NIVEA ANTI ARRUGAS 35+ 50 ML. X 12 DISC</t>
  </si>
  <si>
    <t xml:space="preserve">4005900470911</t>
  </si>
  <si>
    <t xml:space="preserve">Mr.. Musculo Crema x 450 cc.</t>
  </si>
  <si>
    <t xml:space="preserve">NIVEA ANTI ARRUGAS 45+ 50 ML. X 12</t>
  </si>
  <si>
    <t xml:space="preserve">4005900470928</t>
  </si>
  <si>
    <t xml:space="preserve">NIVEA ANTI ARRUGAS 55+ 50 ML. X 12</t>
  </si>
  <si>
    <t xml:space="preserve">4005900470935</t>
  </si>
  <si>
    <t xml:space="preserve">NIVEA CREMA BODY MILK RAPIDA AB 125</t>
  </si>
  <si>
    <t xml:space="preserve">4005900984609</t>
  </si>
  <si>
    <t xml:space="preserve">NIVEA CREMA BODY MILK RAPIDA AB 250</t>
  </si>
  <si>
    <t xml:space="preserve">4005900984616</t>
  </si>
  <si>
    <t xml:space="preserve">NIVEA CREMA BODY MILK RAPIDA AB 400</t>
  </si>
  <si>
    <t xml:space="preserve">4005900984623</t>
  </si>
  <si>
    <t xml:space="preserve">NIVEA CREMA BODY MILK RAPIDA AB 625</t>
  </si>
  <si>
    <t xml:space="preserve">4005900984630</t>
  </si>
  <si>
    <t xml:space="preserve">NIVEA CREMA CEREZA 400 ML. X 12</t>
  </si>
  <si>
    <t xml:space="preserve">4005900399953</t>
  </si>
  <si>
    <t xml:space="preserve">NIVEA CREMA HIDRAT EXPRESS DISC</t>
  </si>
  <si>
    <t xml:space="preserve">4005808352630</t>
  </si>
  <si>
    <t xml:space="preserve">NIVEA CREMA MASCULINA LATA 150 ML.</t>
  </si>
  <si>
    <t xml:space="preserve">4005900528223</t>
  </si>
  <si>
    <t xml:space="preserve">NIVEA CREMA PIEL ASPERA DERMA 250 M</t>
  </si>
  <si>
    <t xml:space="preserve">4005900980373</t>
  </si>
  <si>
    <t xml:space="preserve">NIVEA CREMA PIEL ASPERA DERMA 400ML DISC</t>
  </si>
  <si>
    <t xml:space="preserve">4005900980366</t>
  </si>
  <si>
    <t xml:space="preserve">NIVEA CREMA PIEL NORMAL ALOE VERA 125 DISC</t>
  </si>
  <si>
    <t xml:space="preserve">4005900985088</t>
  </si>
  <si>
    <t xml:space="preserve">NIVEA CREMA PIEL NORMAL ALOE VERA 400 DISC</t>
  </si>
  <si>
    <t xml:space="preserve">4005900985101</t>
  </si>
  <si>
    <t xml:space="preserve">NIVEA CREMA PIEL SECA BAJO DUCHA 25</t>
  </si>
  <si>
    <t xml:space="preserve">4005808832385</t>
  </si>
  <si>
    <t xml:space="preserve">NIVEA CREMA PIEL SECA MANTECA 250 M</t>
  </si>
  <si>
    <t xml:space="preserve">4005900985156</t>
  </si>
  <si>
    <t xml:space="preserve">NIVEA CREMA PIEL SECA MANTECA 400 M</t>
  </si>
  <si>
    <t xml:space="preserve">4005900985163</t>
  </si>
  <si>
    <t xml:space="preserve">NIVEA CREMA PIEL SECA MANTECA DISC</t>
  </si>
  <si>
    <t xml:space="preserve">4005900985118</t>
  </si>
  <si>
    <t xml:space="preserve">NIVEA CREMA PIERNAS RELAX ANTICELUL</t>
  </si>
  <si>
    <t xml:space="preserve">4005900143952</t>
  </si>
  <si>
    <t xml:space="preserve">NIVEA CREMA Q10 PLUS COLLAGEN 125 M</t>
  </si>
  <si>
    <t xml:space="preserve">4006000011172</t>
  </si>
  <si>
    <t xml:space="preserve">NIVEA CREMA Q10 PLUS COLLAGEN 250 M</t>
  </si>
  <si>
    <t xml:space="preserve">4005800326134</t>
  </si>
  <si>
    <t xml:space="preserve">NIVEA CREMA Q10 PLUS COLLAGEN 400 M</t>
  </si>
  <si>
    <t xml:space="preserve">4006000011158</t>
  </si>
  <si>
    <t xml:space="preserve">Fuyi Aparato s/ Cable c/ 4 Tabletas</t>
  </si>
  <si>
    <t xml:space="preserve">NIVEA CREMA VAINILLA 400 ML. X 12</t>
  </si>
  <si>
    <t xml:space="preserve">4005900399946</t>
  </si>
  <si>
    <t xml:space="preserve">NIVEA DESMAQ DE OJOS BIFASICO 125 M</t>
  </si>
  <si>
    <t xml:space="preserve">42277132</t>
  </si>
  <si>
    <t xml:space="preserve">NIVEA ESPUMA AFEITAR DEEP 200 ML. X</t>
  </si>
  <si>
    <t xml:space="preserve">4005900496447</t>
  </si>
  <si>
    <t xml:space="preserve">NIVEA ESPUMA AFEITAR HIDR 200 ML. X</t>
  </si>
  <si>
    <t xml:space="preserve">4005900071279</t>
  </si>
  <si>
    <t xml:space="preserve">NIVEA ESPUMA DE AFEITAR SENSITIVE 2</t>
  </si>
  <si>
    <t xml:space="preserve">4005900143969</t>
  </si>
  <si>
    <t xml:space="preserve">NIVEA FACIAL POTE CREMA ANTI ARRUGAS</t>
  </si>
  <si>
    <t xml:space="preserve">42277095</t>
  </si>
  <si>
    <t xml:space="preserve">NIVEA FACIAL POTE CREMA LIMPIADORA</t>
  </si>
  <si>
    <t xml:space="preserve">42389767</t>
  </si>
  <si>
    <t xml:space="preserve">NIVEA FACIAL POTE CREMA NUTRITIVA 1</t>
  </si>
  <si>
    <t xml:space="preserve">42300083</t>
  </si>
  <si>
    <t xml:space="preserve">NIVEA FACIAL POTE CREMA RADIANTE 10</t>
  </si>
  <si>
    <t xml:space="preserve">42277712</t>
  </si>
  <si>
    <t xml:space="preserve">NIVEA FOR MEN AEROSOL ACTIVE DRY STRESS 150ML</t>
  </si>
  <si>
    <t xml:space="preserve">4005900973801</t>
  </si>
  <si>
    <t xml:space="preserve">NIVEA GEL DE AFEITAR SENSITIVE 200</t>
  </si>
  <si>
    <t xml:space="preserve">4005808229123</t>
  </si>
  <si>
    <t xml:space="preserve">NIVEA GEL EXFOLIANTE PURIF ALOE VER</t>
  </si>
  <si>
    <t xml:space="preserve">4005900938534</t>
  </si>
  <si>
    <t xml:space="preserve">NIVEA HIDRAT CREMA NUTRI DIA FPS15</t>
  </si>
  <si>
    <t xml:space="preserve">4005808553006</t>
  </si>
  <si>
    <t xml:space="preserve">NIVEA HIDRAT CREMA REFRES DIA FPS15</t>
  </si>
  <si>
    <t xml:space="preserve">4005808547760</t>
  </si>
  <si>
    <t xml:space="preserve">NIVEA HIDRAT CREMA REGEN NOCHE 50 M</t>
  </si>
  <si>
    <t xml:space="preserve">4005808547777</t>
  </si>
  <si>
    <t xml:space="preserve">NIVEA HIDRAT ROSE CARE EN GEL 50 ML</t>
  </si>
  <si>
    <t xml:space="preserve">4005900806154</t>
  </si>
  <si>
    <t xml:space="preserve">NIVEA HIDRAT ROSE CARE MIST FACIA 1</t>
  </si>
  <si>
    <t xml:space="preserve">4005900806161</t>
  </si>
  <si>
    <t xml:space="preserve">NIVEA JABON ANTIBACT ALOE VERA 3X9 DISC</t>
  </si>
  <si>
    <t xml:space="preserve">4005900990501</t>
  </si>
  <si>
    <t xml:space="preserve">NIVEA JABON ANTIBACT ALOE VERA 90G DISC</t>
  </si>
  <si>
    <t xml:space="preserve">4005900990495</t>
  </si>
  <si>
    <t xml:space="preserve">NIVEA JABON ANTIBACTERIAL 3EN1 3X90G</t>
  </si>
  <si>
    <t xml:space="preserve">4006000050461</t>
  </si>
  <si>
    <t xml:space="preserve">NIVEA JABON AVENA 3X125G</t>
  </si>
  <si>
    <t xml:space="preserve">4005900683830</t>
  </si>
  <si>
    <t xml:space="preserve">NIVEA JABON CREME CARE 125G</t>
  </si>
  <si>
    <t xml:space="preserve">4006000050171</t>
  </si>
  <si>
    <t xml:space="preserve">NIVEA JABON CREME CARE 3X125G</t>
  </si>
  <si>
    <t xml:space="preserve">4006000050188</t>
  </si>
  <si>
    <t xml:space="preserve">NIVEA JABON GLICERINA NEUTRO 3X90 DISC</t>
  </si>
  <si>
    <t xml:space="preserve">4005900990457</t>
  </si>
  <si>
    <t xml:space="preserve">NIVEA JABON GLICERINA ORQUIDEAS 3X90G</t>
  </si>
  <si>
    <t xml:space="preserve">4006000050201</t>
  </si>
  <si>
    <t xml:space="preserve">NIVEA JABON INTIMO C. SUAVE 250 ML.</t>
  </si>
  <si>
    <t xml:space="preserve">4005808538553</t>
  </si>
  <si>
    <t xml:space="preserve">NIVEA JABON LAV&amp;OLEOS 125GRS X 3 DISC</t>
  </si>
  <si>
    <t xml:space="preserve">4005900990433</t>
  </si>
  <si>
    <t xml:space="preserve">NIVEA LABIAL BLACKBERRY CHERRY X 16</t>
  </si>
  <si>
    <t xml:space="preserve">7791969850777</t>
  </si>
  <si>
    <t xml:space="preserve">NIVEA LABIAL BLACKBERRY SHINE X 16</t>
  </si>
  <si>
    <t xml:space="preserve">4005900764546</t>
  </si>
  <si>
    <t xml:space="preserve">NIVEA LABIAL DERMA FPS20  X 16</t>
  </si>
  <si>
    <t xml:space="preserve">4005900903303</t>
  </si>
  <si>
    <t xml:space="preserve">NIVEA LABIAL ORIGINAL X 16</t>
  </si>
  <si>
    <t xml:space="preserve">7791969850616</t>
  </si>
  <si>
    <t xml:space="preserve">NIVEA LABIAL SOFT ROSE X 16</t>
  </si>
  <si>
    <t xml:space="preserve">7791969850661</t>
  </si>
  <si>
    <t xml:space="preserve">NIVEA LABIAL VAINILLA SHINE X 16</t>
  </si>
  <si>
    <t xml:space="preserve">NIVEA LATA 150 ML. X 12</t>
  </si>
  <si>
    <t xml:space="preserve">4005800137556</t>
  </si>
  <si>
    <t xml:space="preserve">NIVEA LATA 60 ML. X 36</t>
  </si>
  <si>
    <t xml:space="preserve">4005800137679</t>
  </si>
  <si>
    <t xml:space="preserve">NIVEA LECHE LIMPIADORA REFRESCANT 2</t>
  </si>
  <si>
    <t xml:space="preserve">8412300001175</t>
  </si>
  <si>
    <t xml:space="preserve">NIVEA MANOS CUIDADO INTENSIVO 100 M</t>
  </si>
  <si>
    <t xml:space="preserve">42429142</t>
  </si>
  <si>
    <t xml:space="preserve">NIVEA MANOS PROT INT ATRIX 150 ML DISC</t>
  </si>
  <si>
    <t xml:space="preserve">4005800137068</t>
  </si>
  <si>
    <t xml:space="preserve">NIVEA MANOS Q10 CUIDADO ANTIEDAD 10</t>
  </si>
  <si>
    <t xml:space="preserve">4005900717238</t>
  </si>
  <si>
    <t xml:space="preserve">NIVEA MASC DE PAPEL Q10 E. ANTI FAT</t>
  </si>
  <si>
    <t xml:space="preserve">4005901623522</t>
  </si>
  <si>
    <t xml:space="preserve">NIVEA MASCARA PAPEL SHOT DETOX 1 UN</t>
  </si>
  <si>
    <t xml:space="preserve">4005900622587</t>
  </si>
  <si>
    <t xml:space="preserve">NIVEA MASCARA PAPEL SHOT HIDRATANTE</t>
  </si>
  <si>
    <t xml:space="preserve">4005900622600</t>
  </si>
  <si>
    <t xml:space="preserve">NIVEA MEN AEROSOL DEEP BEAT CARBON ACTIVO 150ML</t>
  </si>
  <si>
    <t xml:space="preserve">4005900985682</t>
  </si>
  <si>
    <t xml:space="preserve">NIVEA MEN SPRAY PROTECT &amp; CARE MEN 150ML X12</t>
  </si>
  <si>
    <t xml:space="preserve">4005900929143</t>
  </si>
  <si>
    <t xml:space="preserve">NIVEA NUTRI. BODY MILK PIEL EXT. SECA 125 DISC</t>
  </si>
  <si>
    <t xml:space="preserve">4005901776389</t>
  </si>
  <si>
    <t xml:space="preserve">NIVEA POTE 100 ML. X 24</t>
  </si>
  <si>
    <t xml:space="preserve">4005808890590</t>
  </si>
  <si>
    <t xml:space="preserve">NIVEA POTE 200 ML. X 12</t>
  </si>
  <si>
    <t xml:space="preserve">4005808515592</t>
  </si>
  <si>
    <t xml:space="preserve">NIVEA ROLL ON FEM DRY COMFORT 50 ML</t>
  </si>
  <si>
    <t xml:space="preserve">4005808257584</t>
  </si>
  <si>
    <t xml:space="preserve">NIVEA ROLL ON FEM INVISIB B&amp;W 50 ML</t>
  </si>
  <si>
    <t xml:space="preserve">4005900036704</t>
  </si>
  <si>
    <t xml:space="preserve">NIVEA ROLL ON FEM PEARL &amp; BEAUTY 50</t>
  </si>
  <si>
    <t xml:space="preserve">4005808257669</t>
  </si>
  <si>
    <t xml:space="preserve">NIVEA ROLL ON FEM PROTECT CARE DISC</t>
  </si>
  <si>
    <t xml:space="preserve">4005900130785</t>
  </si>
  <si>
    <t xml:space="preserve">NIVEA ROLL ON MEN DRY IMPACT 50 ML.</t>
  </si>
  <si>
    <t xml:space="preserve">4005808257553</t>
  </si>
  <si>
    <t xml:space="preserve">NIVEA ROLL ON MEN FRESH ICE 50 ML.</t>
  </si>
  <si>
    <t xml:space="preserve">4005900517005</t>
  </si>
  <si>
    <t xml:space="preserve">NIVEA ROLL ON MEN INVISIB B&amp;W 50 ML</t>
  </si>
  <si>
    <t xml:space="preserve">4005900036759</t>
  </si>
  <si>
    <t xml:space="preserve">NIVEA ROLL ON MEN SENS PROTECT DISC</t>
  </si>
  <si>
    <t xml:space="preserve">4005808257621</t>
  </si>
  <si>
    <t xml:space="preserve">NIVEA ROSE CARE AGUA MICEL BIFASICA</t>
  </si>
  <si>
    <t xml:space="preserve">4005900773821</t>
  </si>
  <si>
    <t xml:space="preserve">NIVEA ROSE CARE GEL LIMP MICELAR 15</t>
  </si>
  <si>
    <t xml:space="preserve">4005900773838</t>
  </si>
  <si>
    <t xml:space="preserve">NIVEA ROSE CARE MICELAR LECHE%TON 2</t>
  </si>
  <si>
    <t xml:space="preserve">4005900773845</t>
  </si>
  <si>
    <t xml:space="preserve">NIVEA SPRAY FEM BLACK PEARL 150 ML.</t>
  </si>
  <si>
    <t xml:space="preserve">4005900973825</t>
  </si>
  <si>
    <t xml:space="preserve">NIVEA SPRAY FEM DRY FRESH 150 ML. X</t>
  </si>
  <si>
    <t xml:space="preserve">4005900973863</t>
  </si>
  <si>
    <t xml:space="preserve">NIVEA SPRAY FEM FRESH B&amp;W DISC 150</t>
  </si>
  <si>
    <t xml:space="preserve">4005900985712</t>
  </si>
  <si>
    <t xml:space="preserve">NIVEA SPRAY FEM FRESH COCO 150 ML.</t>
  </si>
  <si>
    <t xml:space="preserve">4005900985699</t>
  </si>
  <si>
    <t xml:space="preserve">NIVEA SPRAY FEM INVISIB B&amp;W DISC 150ML</t>
  </si>
  <si>
    <t xml:space="preserve">4005900901309</t>
  </si>
  <si>
    <t xml:space="preserve">NIVEA SPRAY FEM PROTECT &amp; CARE 150</t>
  </si>
  <si>
    <t xml:space="preserve">4005900973795</t>
  </si>
  <si>
    <t xml:space="preserve">NIVEA SPRAY MEN ANTIBACT DISC</t>
  </si>
  <si>
    <t xml:space="preserve">4005900907264</t>
  </si>
  <si>
    <t xml:space="preserve">NIVEA SPRAY MEN DEEP CARBON 150 ML.</t>
  </si>
  <si>
    <t xml:space="preserve">4005900985675</t>
  </si>
  <si>
    <t xml:space="preserve">NIVEA SPRAY MEN DRY FRESH 150 ML. X12</t>
  </si>
  <si>
    <t xml:space="preserve">4005900973856</t>
  </si>
  <si>
    <t xml:space="preserve">NIVEA SPRAY MEN INVISIB B&amp;W</t>
  </si>
  <si>
    <t xml:space="preserve">7791969001032</t>
  </si>
  <si>
    <t xml:space="preserve">NIVEA SPRAY MEN SENSITIVE PROT 150</t>
  </si>
  <si>
    <t xml:space="preserve">4005900929150</t>
  </si>
  <si>
    <t xml:space="preserve">NIVEA SUN BABIES&amp;KIDS SENSITIVE FPS 60</t>
  </si>
  <si>
    <t xml:space="preserve">4006000016733</t>
  </si>
  <si>
    <t xml:space="preserve">NIVEA SUN BABIES&amp;KIDS SENSITIVE FPS 65</t>
  </si>
  <si>
    <t xml:space="preserve">4006000016740</t>
  </si>
  <si>
    <t xml:space="preserve">NIVEA SUN CONTROL ANTIRB FACIAL FPS 50 50 ML</t>
  </si>
  <si>
    <t xml:space="preserve">7319470066793</t>
  </si>
  <si>
    <t xml:space="preserve">NIVEA SUN INTENSE BRONZE FPS6</t>
  </si>
  <si>
    <t xml:space="preserve">7702003008511</t>
  </si>
  <si>
    <t xml:space="preserve">NIVEA SUN KIDS SWIM&amp;PLAY FPS 60</t>
  </si>
  <si>
    <t xml:space="preserve">4005808944385</t>
  </si>
  <si>
    <t xml:space="preserve">NIVEA SUN KIDS TRIGGER SPRAY FPS60</t>
  </si>
  <si>
    <t xml:space="preserve">4006000003870</t>
  </si>
  <si>
    <t xml:space="preserve">NIVEA SUN PROT&amp;BRONZE FPS 30 200</t>
  </si>
  <si>
    <t xml:space="preserve">7702003008504</t>
  </si>
  <si>
    <t xml:space="preserve">NIVEA SUN PROT&amp;HYDRATE FPS 30 400</t>
  </si>
  <si>
    <t xml:space="preserve">4005900534460</t>
  </si>
  <si>
    <t xml:space="preserve">NIVEA SUN PROTECT &amp; BRONZE SUN LOTION FPS 20</t>
  </si>
  <si>
    <t xml:space="preserve">7702003008498</t>
  </si>
  <si>
    <t xml:space="preserve">NIVEA SUN PROTECT &amp; HYDRATE FPS 30</t>
  </si>
  <si>
    <t xml:space="preserve">4006000016702</t>
  </si>
  <si>
    <t xml:space="preserve">NIVEA SUN PROTECT &amp; HYDRATE FPS 50</t>
  </si>
  <si>
    <t xml:space="preserve">4006000016719</t>
  </si>
  <si>
    <t xml:space="preserve">NIVEA SUN PROTECT &amp; HYDRATE FPS 70</t>
  </si>
  <si>
    <t xml:space="preserve">4006000016726</t>
  </si>
  <si>
    <t xml:space="preserve">NIVEA TOALLITAS DESMAQ MICELAR 25 U</t>
  </si>
  <si>
    <t xml:space="preserve">4005900985828</t>
  </si>
  <si>
    <t xml:space="preserve">NIVEA TOALLITAS DESMAQ SUAVES 25 UN</t>
  </si>
  <si>
    <t xml:space="preserve">4005900985811</t>
  </si>
  <si>
    <t xml:space="preserve">NIVEA TOALLITAS DESMAQUIL MICELAR E</t>
  </si>
  <si>
    <t xml:space="preserve">4005900985798</t>
  </si>
  <si>
    <t xml:space="preserve">SERUM AVANZADO 30ML X 12 DISC</t>
  </si>
  <si>
    <t xml:space="preserve">BAYGON CASA Y JARDIN AERO 300ML/12 AR</t>
  </si>
  <si>
    <t xml:space="preserve">7790520998132</t>
  </si>
  <si>
    <t xml:space="preserve">BAYGON MATA CUCARACHAS AERO 300ML/12 AR</t>
  </si>
  <si>
    <t xml:space="preserve">7790520999436</t>
  </si>
  <si>
    <t xml:space="preserve">BAYGON MATA MOSCAS Y MOSQUITOS AERO 300ML/12 AR</t>
  </si>
  <si>
    <t xml:space="preserve">7790520999429</t>
  </si>
  <si>
    <t xml:space="preserve">BLEM  CERA DP INC X 450 ML/15/AR</t>
  </si>
  <si>
    <t xml:space="preserve">7790520995582</t>
  </si>
  <si>
    <t xml:space="preserve">BLEM AERO LAVANDA 360 ML/12 AR</t>
  </si>
  <si>
    <t xml:space="preserve">7790520995469</t>
  </si>
  <si>
    <t xml:space="preserve">BLEM AERO LIMON ACERO/METAL 360 ML</t>
  </si>
  <si>
    <t xml:space="preserve">7790520995476</t>
  </si>
  <si>
    <t xml:space="preserve">BLEM AERO LIMPIA CITRUS 360ML X 12 AR</t>
  </si>
  <si>
    <t xml:space="preserve">7790520995551</t>
  </si>
  <si>
    <t xml:space="preserve">BLEM AERO LIMPIA FLORAL 360ML X 12 AR</t>
  </si>
  <si>
    <t xml:space="preserve">7790520995568</t>
  </si>
  <si>
    <t xml:space="preserve">BLEM AERO NARANJA GRANITO 360 ML</t>
  </si>
  <si>
    <t xml:space="preserve">7790520997029</t>
  </si>
  <si>
    <t xml:space="preserve">BLEM AERO ORIGINAL 360 ML/12 AR</t>
  </si>
  <si>
    <t xml:space="preserve">7790520995445</t>
  </si>
  <si>
    <t xml:space="preserve">BLEM AERO PREMIUM ARGAN 360 ML</t>
  </si>
  <si>
    <t xml:space="preserve">7790520995797</t>
  </si>
  <si>
    <t xml:space="preserve">BLEM CERA  FLORAL DP 450 ML/15/AR</t>
  </si>
  <si>
    <t xml:space="preserve">7790520995599</t>
  </si>
  <si>
    <t xml:space="preserve">BLEM CERA BOTELLA ACRILICO X 800 ML/12/AR</t>
  </si>
  <si>
    <t xml:space="preserve">7790520993397</t>
  </si>
  <si>
    <t xml:space="preserve">BLEM CERA BOTELLA INC. X 800 ML/12/AR</t>
  </si>
  <si>
    <t xml:space="preserve">7790520992949</t>
  </si>
  <si>
    <t xml:space="preserve">BLEM CERA BOTELLA NEGRO X 800 ML/12/AR</t>
  </si>
  <si>
    <t xml:space="preserve">7790520992987</t>
  </si>
  <si>
    <t xml:space="preserve">BLEM CERA BOTELLA ROJO X 800 ML/12/AR</t>
  </si>
  <si>
    <t xml:space="preserve">7790520992963</t>
  </si>
  <si>
    <t xml:space="preserve">BLEM CERA CEMENTO DP INC 450 ML. X 12 DISC</t>
  </si>
  <si>
    <t xml:space="preserve">7790520993038</t>
  </si>
  <si>
    <t xml:space="preserve">BLEM CERA CEMENTO INC. BT 800 ML/12/AR</t>
  </si>
  <si>
    <t xml:space="preserve">7790520993021</t>
  </si>
  <si>
    <t xml:space="preserve">BLEM CERA CERAMICOS INC. BT 2 LT/6/AR</t>
  </si>
  <si>
    <t xml:space="preserve">7790463000060</t>
  </si>
  <si>
    <t xml:space="preserve">BLEM CERA CERAMICOS INC. BT 5 LT/4/AR</t>
  </si>
  <si>
    <t xml:space="preserve">7790463000077</t>
  </si>
  <si>
    <t xml:space="preserve">BLEM CERA CERAMICOS ROJO DP 450 ML/15/AR</t>
  </si>
  <si>
    <t xml:space="preserve">7790520995605</t>
  </si>
  <si>
    <t xml:space="preserve">BLEM CERA PORCELAN. INC. BT 800 ML/12/AR</t>
  </si>
  <si>
    <t xml:space="preserve">7790520992895</t>
  </si>
  <si>
    <t xml:space="preserve">BLEM CERA PORCELAN. INC. DP 450 ML/15/AR</t>
  </si>
  <si>
    <t xml:space="preserve">7790520992901</t>
  </si>
  <si>
    <t xml:space="preserve">BLEM CREMA LAVANDA GRANITO 200ML/12/AR</t>
  </si>
  <si>
    <t xml:space="preserve">7790520997036</t>
  </si>
  <si>
    <t xml:space="preserve">BLEM CREMA ORIGINAL MADERA 200ML/12/AR</t>
  </si>
  <si>
    <t xml:space="preserve">7790520995803</t>
  </si>
  <si>
    <t xml:space="preserve">BLEM LIMPIA CITRUS DP 400 ML/15/AR</t>
  </si>
  <si>
    <t xml:space="preserve">7790520995674</t>
  </si>
  <si>
    <t xml:space="preserve">BLEM LIMPIA CITRUS DP 450ML X 15 AR</t>
  </si>
  <si>
    <t xml:space="preserve">7790520995537</t>
  </si>
  <si>
    <t xml:space="preserve">BLEM LIMPIA CITRUS GAT 500ML X 12 AR</t>
  </si>
  <si>
    <t xml:space="preserve">7790520995520</t>
  </si>
  <si>
    <t xml:space="preserve">BLEM LISTO LIMPIA MP FLO DP 400 ML/15 DISC/AR</t>
  </si>
  <si>
    <t xml:space="preserve">7790520995643</t>
  </si>
  <si>
    <t xml:space="preserve">BLEM PISOS PLAST ALMENDRA BT 800 ML/12/AR</t>
  </si>
  <si>
    <t xml:space="preserve">7790520993045</t>
  </si>
  <si>
    <t xml:space="preserve">BLEM PISOS PLAST ALMENDRA DP 450 ML/15/AR</t>
  </si>
  <si>
    <t xml:space="preserve">7790520995612</t>
  </si>
  <si>
    <t xml:space="preserve">CERAMICOL AERO LAVANDA 360 ML/12 AR</t>
  </si>
  <si>
    <t xml:space="preserve">7790520995490</t>
  </si>
  <si>
    <t xml:space="preserve">CERAMICOL AERO NARANJA 360 ML</t>
  </si>
  <si>
    <t xml:space="preserve">7790520997012</t>
  </si>
  <si>
    <t xml:space="preserve">CERAMICOL AERO ORIGINAL 360ML/12 AR</t>
  </si>
  <si>
    <t xml:space="preserve">7790520997005</t>
  </si>
  <si>
    <t xml:space="preserve">CERAMICOL BOTELLA INC X 800 ML/12/AR</t>
  </si>
  <si>
    <t xml:space="preserve">7790520993076</t>
  </si>
  <si>
    <t xml:space="preserve">CERAMICOL BOTELLA NEGRO X 800 ML/12/AR</t>
  </si>
  <si>
    <t xml:space="preserve">7790520993106</t>
  </si>
  <si>
    <t xml:space="preserve">CERAMICOL BOTELLA ROJO X 800 ML/12/AR</t>
  </si>
  <si>
    <t xml:space="preserve">7790520993090</t>
  </si>
  <si>
    <t xml:space="preserve">CERAMICOL DP INCOLORO X 450 ML/15/AR</t>
  </si>
  <si>
    <t xml:space="preserve">7790520995650</t>
  </si>
  <si>
    <t xml:space="preserve">CERAMICOL LAMPAZOL 900 ML</t>
  </si>
  <si>
    <t xml:space="preserve">7790520012128</t>
  </si>
  <si>
    <t xml:space="preserve">CERAMICOL PISOS PLASTIFICADOS 900 ML</t>
  </si>
  <si>
    <t xml:space="preserve">7790463000183</t>
  </si>
  <si>
    <t xml:space="preserve">ECHO CLASICO BT 2 LT/6/AR</t>
  </si>
  <si>
    <t xml:space="preserve">7790520010384</t>
  </si>
  <si>
    <t xml:space="preserve">ECHO CLASICO BT 5 LT/4/AR</t>
  </si>
  <si>
    <t xml:space="preserve">7790520222701</t>
  </si>
  <si>
    <t xml:space="preserve">ECHO CLASICO BT 800 ML/12/AR</t>
  </si>
  <si>
    <t xml:space="preserve">7790520993120</t>
  </si>
  <si>
    <t xml:space="preserve">ECHO CLASICO DP 450 ML/15/AR</t>
  </si>
  <si>
    <t xml:space="preserve">7790520995667</t>
  </si>
  <si>
    <t xml:space="preserve">ECHO LAVANDA BT 800 ML/12/AR</t>
  </si>
  <si>
    <t xml:space="preserve">7790520993144</t>
  </si>
  <si>
    <t xml:space="preserve">ECHO LISTO FLORAL BT 800 ML/12/AR</t>
  </si>
  <si>
    <t xml:space="preserve">7790520993489</t>
  </si>
  <si>
    <t xml:space="preserve">ECHO LISTO LAVANDA BT 800 ML/12/AR</t>
  </si>
  <si>
    <t xml:space="preserve">7790520993472</t>
  </si>
  <si>
    <t xml:space="preserve">FUYI ESPIRALES VERDE SOBRES 4 X 12 X 4UN</t>
  </si>
  <si>
    <t xml:space="preserve">7790520010490</t>
  </si>
  <si>
    <t xml:space="preserve">FUYI LIQUIDO ELECTRICO FULL 32,9 ML</t>
  </si>
  <si>
    <t xml:space="preserve">7790520997494</t>
  </si>
  <si>
    <t xml:space="preserve">FUYI LIQUIDO ELECTRICO REP 32,9 ML</t>
  </si>
  <si>
    <t xml:space="preserve">7790520009777</t>
  </si>
  <si>
    <t xml:space="preserve">FUYI MATA MOSCAS Y MOSQUITOS AERO 360  ML</t>
  </si>
  <si>
    <t xml:space="preserve">7790520025869</t>
  </si>
  <si>
    <t xml:space="preserve">FUYI REPELENTE AERO 170 ML</t>
  </si>
  <si>
    <t xml:space="preserve">779520025814</t>
  </si>
  <si>
    <t xml:space="preserve">FUYI TABLETAS APARATO SIN CABLE + 4 TABLETAS</t>
  </si>
  <si>
    <t xml:space="preserve">7790520024602</t>
  </si>
  <si>
    <t xml:space="preserve">FUYI TABLETAS REP X12</t>
  </si>
  <si>
    <t xml:space="preserve">7790520996602</t>
  </si>
  <si>
    <t xml:space="preserve">FUYI TABLETAS REP X24</t>
  </si>
  <si>
    <t xml:space="preserve">7790520996619</t>
  </si>
  <si>
    <t xml:space="preserve">FUYI TABLETAS REP X72</t>
  </si>
  <si>
    <t xml:space="preserve">7790520996626</t>
  </si>
  <si>
    <t xml:space="preserve">GLADE ACEITES FULL FRAG MIXTAS X21ML</t>
  </si>
  <si>
    <t xml:space="preserve">7790520017888</t>
  </si>
  <si>
    <t xml:space="preserve">GLADE ACEITES REP HARMONY 21 ML</t>
  </si>
  <si>
    <t xml:space="preserve">7790520999511</t>
  </si>
  <si>
    <t xml:space="preserve">GLADE ACEITES REP LAVANDA REP 21 ML</t>
  </si>
  <si>
    <t xml:space="preserve">7790520017932</t>
  </si>
  <si>
    <t xml:space="preserve">GLADE ACEITES REP LIMON 21 ML</t>
  </si>
  <si>
    <t xml:space="preserve">7790520999559</t>
  </si>
  <si>
    <t xml:space="preserve">GLADE ACEITES REP PLACER FL Y FRUT.ROJOS 21 ML</t>
  </si>
  <si>
    <t xml:space="preserve">7790520024084</t>
  </si>
  <si>
    <t xml:space="preserve">GLADE ACEITES REP TROPICAL FLORAL 21 ML.</t>
  </si>
  <si>
    <t xml:space="preserve">7790520993205</t>
  </si>
  <si>
    <t xml:space="preserve">GLADE ACEITES REP TWIN ESTACIONAL LILAS DISC</t>
  </si>
  <si>
    <t xml:space="preserve">7790520998590</t>
  </si>
  <si>
    <t xml:space="preserve">GLADE ACEITES REP TWIN TROP FLORAL 2X21 ML</t>
  </si>
  <si>
    <t xml:space="preserve">7790520999566</t>
  </si>
  <si>
    <t xml:space="preserve">GLADE ACEITES REP TWIN VAINILLA 2X21 ML</t>
  </si>
  <si>
    <t xml:space="preserve">7790520019332</t>
  </si>
  <si>
    <t xml:space="preserve">GLADE ACEITES REP VAINILLA 21 ML</t>
  </si>
  <si>
    <t xml:space="preserve">7790520999535</t>
  </si>
  <si>
    <t xml:space="preserve">GLADE AERO ESTACIONAL AIRE PLAYA 360 C</t>
  </si>
  <si>
    <t xml:space="preserve">GLADE AERO ESTACIONAL AIRE SILVESTRE 360</t>
  </si>
  <si>
    <t xml:space="preserve">7790520996640</t>
  </si>
  <si>
    <t xml:space="preserve">GLADE AERO TROPICAL FLORAL 6X380ML AR</t>
  </si>
  <si>
    <t xml:space="preserve">7790520028792</t>
  </si>
  <si>
    <t xml:space="preserve">GLADE AERO VANILLA 360ML/6 DISC</t>
  </si>
  <si>
    <t xml:space="preserve">7790520998187</t>
  </si>
  <si>
    <t xml:space="preserve">GLADE APC BEBE 900 ML</t>
  </si>
  <si>
    <t xml:space="preserve">7790520009296</t>
  </si>
  <si>
    <t xml:space="preserve">GLADE APC BOSQUE DE PINOS 1800 ML</t>
  </si>
  <si>
    <t xml:space="preserve">7790520009364</t>
  </si>
  <si>
    <t xml:space="preserve">GLADE APC BOSQUE DE PINOS 900 ML</t>
  </si>
  <si>
    <t xml:space="preserve">7790520009289</t>
  </si>
  <si>
    <t xml:space="preserve">GLADE APC FLORAL 5 LT. X 4</t>
  </si>
  <si>
    <t xml:space="preserve">7790520992802</t>
  </si>
  <si>
    <t xml:space="preserve">GLADE APC FLORAL PERFECTION 1800 ML</t>
  </si>
  <si>
    <t xml:space="preserve">7790520009340</t>
  </si>
  <si>
    <t xml:space="preserve">GLADE APC FLORAL PERFECTION 4 LITROS</t>
  </si>
  <si>
    <t xml:space="preserve">7790520009388</t>
  </si>
  <si>
    <t xml:space="preserve">GLADE APC FLORAL PERFECTION 900 ML</t>
  </si>
  <si>
    <t xml:space="preserve">7790520009265</t>
  </si>
  <si>
    <t xml:space="preserve">GLADE APC HARMONY 4 LITROS</t>
  </si>
  <si>
    <t xml:space="preserve">7790520009401</t>
  </si>
  <si>
    <t xml:space="preserve">GLADE APC HARMONY 900 ML</t>
  </si>
  <si>
    <t xml:space="preserve">7790520009319</t>
  </si>
  <si>
    <t xml:space="preserve">GLADE APC I LOVE YOU 900 ML</t>
  </si>
  <si>
    <t xml:space="preserve">7790520009326</t>
  </si>
  <si>
    <t xml:space="preserve">GLADE APC LAVANDA 1800 ML</t>
  </si>
  <si>
    <t xml:space="preserve">7790520009357</t>
  </si>
  <si>
    <t xml:space="preserve">GLADE APC LAVANDA 4 LITROS</t>
  </si>
  <si>
    <t xml:space="preserve">7790520009395</t>
  </si>
  <si>
    <t xml:space="preserve">GLADE APC LAVANDA 5 LT. X 4</t>
  </si>
  <si>
    <t xml:space="preserve">7790520992796</t>
  </si>
  <si>
    <t xml:space="preserve">GLADE APC LAVANDA 900 ML</t>
  </si>
  <si>
    <t xml:space="preserve">7790520009302</t>
  </si>
  <si>
    <t xml:space="preserve">GLADE APC MANANA DE CAMPO 900 ML DISC</t>
  </si>
  <si>
    <t xml:space="preserve">7790520009333</t>
  </si>
  <si>
    <t xml:space="preserve">GLADE APC PARAISO AZUL 1800 ML</t>
  </si>
  <si>
    <t xml:space="preserve">7790520009371</t>
  </si>
  <si>
    <t xml:space="preserve">GLADE APC PARAISO AZUL 900 ML</t>
  </si>
  <si>
    <t xml:space="preserve">7790520009272</t>
  </si>
  <si>
    <t xml:space="preserve">GLADE ARSL COTTON CRSS 380ML/6 AR</t>
  </si>
  <si>
    <t xml:space="preserve">7790520028822</t>
  </si>
  <si>
    <t xml:space="preserve">GLADE AUTOMATICO APARATO LAVANDA &amp;VAINILLA 270ML</t>
  </si>
  <si>
    <t xml:space="preserve">7790520997708</t>
  </si>
  <si>
    <t xml:space="preserve">GLADE AUTOMATICO APARATO MANZANA Y CANELA 270ML</t>
  </si>
  <si>
    <t xml:space="preserve">7790520997715</t>
  </si>
  <si>
    <t xml:space="preserve">GLADE AUTOMATICO REP AIRE PLAYA ED</t>
  </si>
  <si>
    <t xml:space="preserve">7790520996657</t>
  </si>
  <si>
    <t xml:space="preserve">GLADE AUTOMATICO REP CARICIAS DE ALGODON 270ML</t>
  </si>
  <si>
    <t xml:space="preserve">7790520995995</t>
  </si>
  <si>
    <t xml:space="preserve">GLADE AUTOMATICO REP ECON AIRE PLAYA</t>
  </si>
  <si>
    <t xml:space="preserve">GLADE AUTOMATICO REP ECON LILAS 170ML DISC</t>
  </si>
  <si>
    <t xml:space="preserve">7790520998613</t>
  </si>
  <si>
    <t xml:space="preserve">GLADE AUTOMATICO REP ECON LIMON 170ML</t>
  </si>
  <si>
    <t xml:space="preserve">7790520995964</t>
  </si>
  <si>
    <t xml:space="preserve">GLADE AUTOMATICO REP ECON SANDIA 170ML DISC</t>
  </si>
  <si>
    <t xml:space="preserve">7790520998620</t>
  </si>
  <si>
    <t xml:space="preserve">GLADE AUTOMATICO REP ECON SILVESTRE</t>
  </si>
  <si>
    <t xml:space="preserve">GLADE AUTOMATICO REP FLORAL PERF 175G/6 AR</t>
  </si>
  <si>
    <t xml:space="preserve">7790520996084</t>
  </si>
  <si>
    <t xml:space="preserve">GLADE AUTOMATICO REP FLORES TROPICAL Y COCO 270ML</t>
  </si>
  <si>
    <t xml:space="preserve">7790520996046</t>
  </si>
  <si>
    <t xml:space="preserve">GLADE AUTOMATICO REP HAWAIIAN BREEZE 270ML</t>
  </si>
  <si>
    <t xml:space="preserve">7790520996008</t>
  </si>
  <si>
    <t xml:space="preserve">GLADE AUTOMATICO REP LAVANDA &amp;VAINILLA 270ML</t>
  </si>
  <si>
    <t xml:space="preserve">7790520996015</t>
  </si>
  <si>
    <t xml:space="preserve">GLADE AUTOMATICO REP LAVANDA &amp;VAINILLA170ML</t>
  </si>
  <si>
    <t xml:space="preserve">7790520995971</t>
  </si>
  <si>
    <t xml:space="preserve">GLADE AUTOMATICO REP LIMON 270ML</t>
  </si>
  <si>
    <t xml:space="preserve">7790520996053</t>
  </si>
  <si>
    <t xml:space="preserve">GLADE AUTOMATICO REP MANZANA Y CANELA 270ML</t>
  </si>
  <si>
    <t xml:space="preserve">7790520995988</t>
  </si>
  <si>
    <t xml:space="preserve">GLADE AUTOMATICO REP PARAISO AZUL 270ML</t>
  </si>
  <si>
    <t xml:space="preserve">7790520996022</t>
  </si>
  <si>
    <t xml:space="preserve">GLADE AUTOMATICO REP PLACER FLORAL Y F.ROJOS 270ML</t>
  </si>
  <si>
    <t xml:space="preserve">7790520996039</t>
  </si>
  <si>
    <t xml:space="preserve">GLADE AUTOMATICO REP SILVESTRE 270</t>
  </si>
  <si>
    <t xml:space="preserve">7790520996664</t>
  </si>
  <si>
    <t xml:space="preserve">GLADE AUTOMATICO REP TWIN PROMO 20% LAV+VAI 2 DISC</t>
  </si>
  <si>
    <t xml:space="preserve">7790520025807</t>
  </si>
  <si>
    <t xml:space="preserve">GLADE AUTOMATICO REP VANILLA 270ML</t>
  </si>
  <si>
    <t xml:space="preserve">7790520996077</t>
  </si>
  <si>
    <t xml:space="preserve">GLADE AUTOSPORT FULL ACQUA</t>
  </si>
  <si>
    <t xml:space="preserve">7790520017956</t>
  </si>
  <si>
    <t xml:space="preserve">GLADE AUTOSPORT FULL AUTO NUEVO 7 ML</t>
  </si>
  <si>
    <t xml:space="preserve">7790520019042</t>
  </si>
  <si>
    <t xml:space="preserve">GLADE AUTOSPORT FULL MENTA FRESCA 7 ML</t>
  </si>
  <si>
    <t xml:space="preserve">7790520021670</t>
  </si>
  <si>
    <t xml:space="preserve">GLADE AUTOSPORT REP ACQUA 7 ML</t>
  </si>
  <si>
    <t xml:space="preserve">7790520018076</t>
  </si>
  <si>
    <t xml:space="preserve">GLADE AUTOSPORT REP AUTO NUEVO 7 ML</t>
  </si>
  <si>
    <t xml:space="preserve">7790520019127</t>
  </si>
  <si>
    <t xml:space="preserve">GLADE AUTOSPORT REP LIMON 7 ML</t>
  </si>
  <si>
    <t xml:space="preserve">7790520015785</t>
  </si>
  <si>
    <t xml:space="preserve">GLADE AUTOSPORT REP MENTA FRESCA 7 ML</t>
  </si>
  <si>
    <t xml:space="preserve">7790520021687</t>
  </si>
  <si>
    <t xml:space="preserve">GLADE CANASTA LIQUIDA FULL I LOVE YOU 50 ML</t>
  </si>
  <si>
    <t xml:space="preserve">7790520010230</t>
  </si>
  <si>
    <t xml:space="preserve">GLADE CANASTA LIQUIDA FULL LAVANDA 50 ML</t>
  </si>
  <si>
    <t xml:space="preserve">7790520010186</t>
  </si>
  <si>
    <t xml:space="preserve">GLADE CANASTA LIQUIDA FULL MANANA DE CAMPO 50 ML</t>
  </si>
  <si>
    <t xml:space="preserve">7790520010209</t>
  </si>
  <si>
    <t xml:space="preserve">GLADE CANASTA LIQUIDA REP BRISA CUMBRES 50 ML</t>
  </si>
  <si>
    <t xml:space="preserve">7790520010223</t>
  </si>
  <si>
    <t xml:space="preserve">GLADE CANASTA LIQUIDA REP I LOVE YOU 50 ML</t>
  </si>
  <si>
    <t xml:space="preserve">7790520010247</t>
  </si>
  <si>
    <t xml:space="preserve">GLADE CANASTA LIQUIDA REP LAVANDA 50 ML</t>
  </si>
  <si>
    <t xml:space="preserve">7790520010193</t>
  </si>
  <si>
    <t xml:space="preserve">GLADE CANASTA SOLIDA FULL 2 FRAG 27.5 GR</t>
  </si>
  <si>
    <t xml:space="preserve">7790520017741</t>
  </si>
  <si>
    <t xml:space="preserve">GLADE CANASTA SOLIDA REP 2 FRAG  27.5 GR</t>
  </si>
  <si>
    <t xml:space="preserve">7790520017758</t>
  </si>
  <si>
    <t xml:space="preserve">GLADE DISCOS ACTIVOS REP LIMON 36 ML DISC</t>
  </si>
  <si>
    <t xml:space="preserve">7790520010513</t>
  </si>
  <si>
    <t xml:space="preserve">GLADE LIMPIA INODORO ADHESIVO CAMPOS DE LAVANDA X3</t>
  </si>
  <si>
    <t xml:space="preserve">7790520013194</t>
  </si>
  <si>
    <t xml:space="preserve">GLADE LIMPIA INODORO ADHESIVO FLORAL PERFECTION X3</t>
  </si>
  <si>
    <t xml:space="preserve">7790520991096</t>
  </si>
  <si>
    <t xml:space="preserve">GLADE LIMPIA INODOROS ADHESIVO LAVANDA UNITARIO</t>
  </si>
  <si>
    <t xml:space="preserve">7790520991843</t>
  </si>
  <si>
    <t xml:space="preserve">GLADE MINIGEL CAR ACQUA 70GR</t>
  </si>
  <si>
    <t xml:space="preserve">7790520019820</t>
  </si>
  <si>
    <t xml:space="preserve">GLADE MINIGEL CAR LAVANDA MARINA 70GR</t>
  </si>
  <si>
    <t xml:space="preserve">7790520019844</t>
  </si>
  <si>
    <t xml:space="preserve">GLADE MINIGEL CAR LIMON 70GR</t>
  </si>
  <si>
    <t xml:space="preserve">7790520019837</t>
  </si>
  <si>
    <t xml:space="preserve">GLADE MINIGEL FLORAL PERFECTION 70GR</t>
  </si>
  <si>
    <t xml:space="preserve">7790520019875</t>
  </si>
  <si>
    <t xml:space="preserve">GLADE MINIGEL LAVANDA  70GR</t>
  </si>
  <si>
    <t xml:space="preserve">7790520019851</t>
  </si>
  <si>
    <t xml:space="preserve">GLADE MINIGEL LIMON 70GR</t>
  </si>
  <si>
    <t xml:space="preserve">7790520019868</t>
  </si>
  <si>
    <t xml:space="preserve">GLADE MINIGEL PLACER FLORAL Y FRUTOS ROJOS 70GR</t>
  </si>
  <si>
    <t xml:space="preserve">7790520990884</t>
  </si>
  <si>
    <t xml:space="preserve">GLADE PASTILLAS LAVANDA 25 GR</t>
  </si>
  <si>
    <t xml:space="preserve">7790520017710</t>
  </si>
  <si>
    <t xml:space="preserve">GLADE PASTILLAS MANANA DE CAMPO 25 GR</t>
  </si>
  <si>
    <t xml:space="preserve">7790520017727</t>
  </si>
  <si>
    <t xml:space="preserve">GLADE PASTILLAS PINO 25 GR</t>
  </si>
  <si>
    <t xml:space="preserve">7790520017734</t>
  </si>
  <si>
    <t xml:space="preserve">GLADE TOQUE FULL LAVANDA 9GR DISC</t>
  </si>
  <si>
    <t xml:space="preserve">7790520996114</t>
  </si>
  <si>
    <t xml:space="preserve">GLADE TOQUE FULL LIMON REFRESCANTE 9GR</t>
  </si>
  <si>
    <t xml:space="preserve">7790520996138</t>
  </si>
  <si>
    <t xml:space="preserve">GLADE TOQUE REP FLORES TROPICALES Y COCO 9GR</t>
  </si>
  <si>
    <t xml:space="preserve">7790520996183</t>
  </si>
  <si>
    <t xml:space="preserve">GLADE TOQUE REP LAVANDA 2X9GR - TWINPACK</t>
  </si>
  <si>
    <t xml:space="preserve">7790520996152</t>
  </si>
  <si>
    <t xml:space="preserve">GLADE TOQUE REP LAVANDA 9GR</t>
  </si>
  <si>
    <t xml:space="preserve">7790520996145</t>
  </si>
  <si>
    <t xml:space="preserve">GLADE TOQUE REP LIMON 9GR</t>
  </si>
  <si>
    <t xml:space="preserve">7790520996169</t>
  </si>
  <si>
    <t xml:space="preserve">GLADE TOQUE REP LIMON REFRESCANTE 2X9GR - TWINPACK</t>
  </si>
  <si>
    <t xml:space="preserve">7790520996237</t>
  </si>
  <si>
    <t xml:space="preserve">GLADE TOQUE REP MANANA DE CAMPO 9GR</t>
  </si>
  <si>
    <t xml:space="preserve">7790520996176</t>
  </si>
  <si>
    <t xml:space="preserve">GLADE TOQUE REP PLACER FLORAL Y FRUTOS ROJOS 9GR</t>
  </si>
  <si>
    <t xml:space="preserve">7790520996220</t>
  </si>
  <si>
    <t xml:space="preserve">GLADE TOQUE REP TRIPACK FRAG MIXTAS 3X9GR</t>
  </si>
  <si>
    <t xml:space="preserve">7790520996206</t>
  </si>
  <si>
    <t xml:space="preserve">GLADE TOQUE REP TWIN TROPICAL 2X9 DISC</t>
  </si>
  <si>
    <t xml:space="preserve">7790520996190</t>
  </si>
  <si>
    <t xml:space="preserve">GLADE TOQUE REP VAINILLA 9GR DISC</t>
  </si>
  <si>
    <t xml:space="preserve">7790520996213</t>
  </si>
  <si>
    <t xml:space="preserve">GLD ARSL CHERRY 380CCX6 AR</t>
  </si>
  <si>
    <t xml:space="preserve">7790520028785</t>
  </si>
  <si>
    <t xml:space="preserve">GLD ARSL HARMONY 380ML/6 AR</t>
  </si>
  <si>
    <t xml:space="preserve">7790520028839</t>
  </si>
  <si>
    <t xml:space="preserve">GLD ARSL I LOVE YOU 380ML/6 AR</t>
  </si>
  <si>
    <t xml:space="preserve">7790520028778</t>
  </si>
  <si>
    <t xml:space="preserve">GLD ARSL LAVANDER 380ML/6 AR</t>
  </si>
  <si>
    <t xml:space="preserve">7790520028730</t>
  </si>
  <si>
    <t xml:space="preserve">GLD ARSL LEMON 380CCX6 AR</t>
  </si>
  <si>
    <t xml:space="preserve">7790520028754</t>
  </si>
  <si>
    <t xml:space="preserve">GLD ARSL MORNING FRESHNESS 380ML/6 AR</t>
  </si>
  <si>
    <t xml:space="preserve">7790520028853</t>
  </si>
  <si>
    <t xml:space="preserve">GLD ARSL OCEAN OASIS 380ML/6 AR</t>
  </si>
  <si>
    <t xml:space="preserve">7790520028860</t>
  </si>
  <si>
    <t xml:space="preserve">GLD ARSL POTPOURRI 380ML/6 AR</t>
  </si>
  <si>
    <t xml:space="preserve">7790520028815</t>
  </si>
  <si>
    <t xml:space="preserve">GLD ARSL VANILLA 380ML/6 AR</t>
  </si>
  <si>
    <t xml:space="preserve">7790520028761</t>
  </si>
  <si>
    <t xml:space="preserve">LYSOFORM ADHESIVO CITRICA 30 GR</t>
  </si>
  <si>
    <t xml:space="preserve">7790520024541</t>
  </si>
  <si>
    <t xml:space="preserve">LYSOFORM ADHESIVO FRESCURA EXTREMA 30 GR</t>
  </si>
  <si>
    <t xml:space="preserve">7790520024534</t>
  </si>
  <si>
    <t xml:space="preserve">LYSOFORM AERO BEBE 360 ML</t>
  </si>
  <si>
    <t xml:space="preserve">7790520995308</t>
  </si>
  <si>
    <t xml:space="preserve">LYSOFORM AERO CHICO BEBE 285 DISC</t>
  </si>
  <si>
    <t xml:space="preserve">7790520996954</t>
  </si>
  <si>
    <t xml:space="preserve">LYSOFORM AERO CHICO LAVANDA 285 ML</t>
  </si>
  <si>
    <t xml:space="preserve">7790520996930</t>
  </si>
  <si>
    <t xml:space="preserve">LYSOFORM AERO CHICO ORIGINAL 285 ML</t>
  </si>
  <si>
    <t xml:space="preserve">7790520996947</t>
  </si>
  <si>
    <t xml:space="preserve">LYSOFORM AERO CITRICA 360 ML</t>
  </si>
  <si>
    <t xml:space="preserve">7790520995322</t>
  </si>
  <si>
    <t xml:space="preserve">LYSOFORM AERO FRUTAL 360 ML</t>
  </si>
  <si>
    <t xml:space="preserve">7790520995339</t>
  </si>
  <si>
    <t xml:space="preserve">LYSOFORM AERO LAVANDA 360 ML</t>
  </si>
  <si>
    <t xml:space="preserve">7790520995315</t>
  </si>
  <si>
    <t xml:space="preserve">LYSOFORM AERO LAVANDA BONUS 495 ML</t>
  </si>
  <si>
    <t xml:space="preserve">7790520996978</t>
  </si>
  <si>
    <t xml:space="preserve">LYSOFORM AERO MONTANA 380 ML.</t>
  </si>
  <si>
    <t xml:space="preserve">7790520028693</t>
  </si>
  <si>
    <t xml:space="preserve">LYSOFORM AERO MONTAÑA BONUS 495ML</t>
  </si>
  <si>
    <t xml:space="preserve">7790520996961</t>
  </si>
  <si>
    <t xml:space="preserve">LYSOFORM AERO ORIGINAL 380 ML.</t>
  </si>
  <si>
    <t xml:space="preserve">7790520028686</t>
  </si>
  <si>
    <t xml:space="preserve">LYSOFORM AERO ORIGINAL BONUS 420 DISC</t>
  </si>
  <si>
    <t xml:space="preserve">7790520996985</t>
  </si>
  <si>
    <t xml:space="preserve">LYSOFORM APC  FLORAL 12X900ML AR</t>
  </si>
  <si>
    <t xml:space="preserve">7790520995186</t>
  </si>
  <si>
    <t xml:space="preserve">LYSOFORM APC  FLORAL 3X4L AR</t>
  </si>
  <si>
    <t xml:space="preserve">7790520995230</t>
  </si>
  <si>
    <t xml:space="preserve">LYSOFORM APC  FLORAL 8X1800ML AR</t>
  </si>
  <si>
    <t xml:space="preserve">7790520995216</t>
  </si>
  <si>
    <t xml:space="preserve">LYSOFORM APC  LAVANDA 12X900ML AR</t>
  </si>
  <si>
    <t xml:space="preserve">7790520995162</t>
  </si>
  <si>
    <t xml:space="preserve">LYSOFORM APC  LAVANDA 3X4L AR</t>
  </si>
  <si>
    <t xml:space="preserve">7790520995223</t>
  </si>
  <si>
    <t xml:space="preserve">LYSOFORM APC  LAVANDA 8X1800ML AR</t>
  </si>
  <si>
    <t xml:space="preserve">7790520995209</t>
  </si>
  <si>
    <t xml:space="preserve">LYSOFORM APC  PINO 12X900 ML AR</t>
  </si>
  <si>
    <t xml:space="preserve">7790520995179</t>
  </si>
  <si>
    <t xml:space="preserve">LYSOFORM APC PINO 1800ML/8 AR</t>
  </si>
  <si>
    <t xml:space="preserve">7790520995193</t>
  </si>
  <si>
    <t xml:space="preserve">LYSOFORM AUTOMATICO REF AIRE DE MONTANA 270 ML</t>
  </si>
  <si>
    <t xml:space="preserve">7790520007223</t>
  </si>
  <si>
    <t xml:space="preserve">LYSOFORM BANO DP 450  ML</t>
  </si>
  <si>
    <t xml:space="preserve">7790520999269</t>
  </si>
  <si>
    <t xml:space="preserve">LYSOFORM BANO GATILLO 500  ML</t>
  </si>
  <si>
    <t xml:space="preserve">7790520999252</t>
  </si>
  <si>
    <t xml:space="preserve">LYSOFORM CANASTA SOLIDA PREMIUM CITRUS 37G/8 AR</t>
  </si>
  <si>
    <t xml:space="preserve">7790520990723</t>
  </si>
  <si>
    <t xml:space="preserve">LYSOFORM CANASTA SOLIDA PREMIUM MARINA 37G/8 AR</t>
  </si>
  <si>
    <t xml:space="preserve">7790520990716</t>
  </si>
  <si>
    <t xml:space="preserve">LYSOFORM CONCENTRADO BEBE DP 420 ML</t>
  </si>
  <si>
    <t xml:space="preserve">7790520024978</t>
  </si>
  <si>
    <t xml:space="preserve">LYSOFORM CONCENTRADO CITRICA DP 420 ML</t>
  </si>
  <si>
    <t xml:space="preserve">7790520024947</t>
  </si>
  <si>
    <t xml:space="preserve">LYSOFORM CONCENTRADO LAVANDA BOT 800 ML</t>
  </si>
  <si>
    <t xml:space="preserve">7790520989949</t>
  </si>
  <si>
    <t xml:space="preserve">LYSOFORM CONCENTRADO LAVANDA DP 420 ML</t>
  </si>
  <si>
    <t xml:space="preserve">7790520024954</t>
  </si>
  <si>
    <t xml:space="preserve">LYSOFORM CONCENTRADO ORIGINAL BOT 800 ML</t>
  </si>
  <si>
    <t xml:space="preserve">7790520989932</t>
  </si>
  <si>
    <t xml:space="preserve">LYSOFORM CONCENTRADO ORIGINAL DP 420 ML</t>
  </si>
  <si>
    <t xml:space="preserve">7790520024930</t>
  </si>
  <si>
    <t xml:space="preserve">LYSOFORM CREMOSO 450  ML</t>
  </si>
  <si>
    <t xml:space="preserve">7790520006479</t>
  </si>
  <si>
    <t xml:space="preserve">LYSOFORM MTBC ACTIVE POWER CITRIC 500 ML</t>
  </si>
  <si>
    <t xml:space="preserve">7790520023346</t>
  </si>
  <si>
    <t xml:space="preserve">LYSOFORM MTBC ACTIVE POWER LAV 500 ML</t>
  </si>
  <si>
    <t xml:space="preserve">7790520023353</t>
  </si>
  <si>
    <t xml:space="preserve">LYSOFORM MULTISUPERFICIES DP 15X450 ML/A</t>
  </si>
  <si>
    <t xml:space="preserve">7790520995452</t>
  </si>
  <si>
    <t xml:space="preserve">LYSOFORM MULTISURFACE GATILLO12X500ML AR.</t>
  </si>
  <si>
    <t xml:space="preserve">7790520995438</t>
  </si>
  <si>
    <t xml:space="preserve">LYSOFORM ON THE GO LAVANDA 55 ML</t>
  </si>
  <si>
    <t xml:space="preserve">7790520996992</t>
  </si>
  <si>
    <t xml:space="preserve">LYSOFORM SANITIZANTE FLORAL 185 CC</t>
  </si>
  <si>
    <t xml:space="preserve">7790520997845</t>
  </si>
  <si>
    <t xml:space="preserve">LYSOFORM SANITIZANTE FLORAL 250 ML</t>
  </si>
  <si>
    <t xml:space="preserve">7790520996923</t>
  </si>
  <si>
    <t xml:space="preserve">LYSOFORM SANITIZANTE FLORAL 47 ML</t>
  </si>
  <si>
    <t xml:space="preserve">7790520996909</t>
  </si>
  <si>
    <t xml:space="preserve">LYSOFORM SANITIZANTE REFRESH 185 CC</t>
  </si>
  <si>
    <t xml:space="preserve">7790520997852</t>
  </si>
  <si>
    <t xml:space="preserve">LYSOFORM SANITIZANTE REFRESH 250 ML</t>
  </si>
  <si>
    <t xml:space="preserve">7790520996916</t>
  </si>
  <si>
    <t xml:space="preserve">LYSOFORM SANITIZANTE REFRESH 47 ML</t>
  </si>
  <si>
    <t xml:space="preserve">7790520996893</t>
  </si>
  <si>
    <t xml:space="preserve">MR MUSCULO ANTIGRASA COCINA DP 450  ML</t>
  </si>
  <si>
    <t xml:space="preserve">7790520998880</t>
  </si>
  <si>
    <t xml:space="preserve">MR MUSCULO ANTIGRASA COCINA DP 900  ML</t>
  </si>
  <si>
    <t xml:space="preserve">7790520998903</t>
  </si>
  <si>
    <t xml:space="preserve">MR MUSCULO BANO DOYPACK 12X450 ML</t>
  </si>
  <si>
    <t xml:space="preserve">7790520999320</t>
  </si>
  <si>
    <t xml:space="preserve">MR MUSCULO BANO GATILLO12X500ML AR</t>
  </si>
  <si>
    <t xml:space="preserve">7790520999313</t>
  </si>
  <si>
    <t xml:space="preserve">MR MUSCULO CREMA CITRUS 450  ML</t>
  </si>
  <si>
    <t xml:space="preserve">7790520012524</t>
  </si>
  <si>
    <t xml:space="preserve">MR MUSCULO CREMA FLORAL 450  ML</t>
  </si>
  <si>
    <t xml:space="preserve">7790520012531</t>
  </si>
  <si>
    <t xml:space="preserve">MR MUSCULO EXTRA POWER BIDON 5 LT.</t>
  </si>
  <si>
    <t xml:space="preserve">MR MUSCULO EXTRA POWER DP 12X900ML</t>
  </si>
  <si>
    <t xml:space="preserve">7790520998866</t>
  </si>
  <si>
    <t xml:space="preserve">MR MUSCULO EXTRA POWER DP 450  ML</t>
  </si>
  <si>
    <t xml:space="preserve">7790520998842</t>
  </si>
  <si>
    <t xml:space="preserve">MR MUSCULO EXTRA POWER GAT 500  ML</t>
  </si>
  <si>
    <t xml:space="preserve">7790520998835</t>
  </si>
  <si>
    <t xml:space="preserve">MR MUSCULO LIMPIAHORNOS AERO 360  ML</t>
  </si>
  <si>
    <t xml:space="preserve">7790520998927</t>
  </si>
  <si>
    <t xml:space="preserve">MR MUSCULO MULTI BIDON 5 LT. X 4</t>
  </si>
  <si>
    <t xml:space="preserve">MR MUSCULO MULTI GATILLO 500CM3/12 AR</t>
  </si>
  <si>
    <t xml:space="preserve">7790520018632</t>
  </si>
  <si>
    <t xml:space="preserve">MR MUSCULO MULTI LAVANDA DP 450  ML</t>
  </si>
  <si>
    <t xml:space="preserve">7790520018618</t>
  </si>
  <si>
    <t xml:space="preserve">MR MUSCULO MULTI REP DOY 900  ML</t>
  </si>
  <si>
    <t xml:space="preserve">7790520018656</t>
  </si>
  <si>
    <t xml:space="preserve">OFF AERO EXTRA DURACION 170 ML</t>
  </si>
  <si>
    <t xml:space="preserve">7790520025401</t>
  </si>
  <si>
    <t xml:space="preserve">OFF AERO EXTRA DURACION BONUS 290 ML</t>
  </si>
  <si>
    <t xml:space="preserve">7790520025418</t>
  </si>
  <si>
    <t xml:space="preserve">OFF AERO FAMILY 170 ML</t>
  </si>
  <si>
    <t xml:space="preserve">7790520025395</t>
  </si>
  <si>
    <t xml:space="preserve">OFF AERO FAMILY BONUS 290 ML /12 AR</t>
  </si>
  <si>
    <t xml:space="preserve">7790520025425</t>
  </si>
  <si>
    <t xml:space="preserve">OFF AERO INVISIBLE ACTIVE 104ML/12 AR</t>
  </si>
  <si>
    <t xml:space="preserve">7790520025358</t>
  </si>
  <si>
    <t xml:space="preserve">OFF CREMA EXTRA DURACION 100G</t>
  </si>
  <si>
    <t xml:space="preserve">7790520998941</t>
  </si>
  <si>
    <t xml:space="preserve">OFF CREMA FAMILY 196G</t>
  </si>
  <si>
    <t xml:space="preserve">7790520998934</t>
  </si>
  <si>
    <t xml:space="preserve">OFF CREMA FAMILY 60G/12 AR</t>
  </si>
  <si>
    <t xml:space="preserve">OFF CREMA FAMILY LLAVERO 60G/24 AR</t>
  </si>
  <si>
    <t xml:space="preserve">7790520997593</t>
  </si>
  <si>
    <t xml:space="preserve">OFF CREMA KIDS 100G</t>
  </si>
  <si>
    <t xml:space="preserve">7790520998958</t>
  </si>
  <si>
    <t xml:space="preserve">OFF DEFENSE BEBE GEL 100ML/12 AR</t>
  </si>
  <si>
    <t xml:space="preserve">7790520997449</t>
  </si>
  <si>
    <t xml:space="preserve">OFF DEFENSE EXTREME GEL 100ML</t>
  </si>
  <si>
    <t xml:space="preserve">7790520997456</t>
  </si>
  <si>
    <t xml:space="preserve">OFF DEFENSE EXTREME SPRAY 100ML</t>
  </si>
  <si>
    <t xml:space="preserve">7790520997463</t>
  </si>
  <si>
    <t xml:space="preserve">OFF DEFENSE INFANTIL SPRAY 100ML</t>
  </si>
  <si>
    <t xml:space="preserve">7790520997470</t>
  </si>
  <si>
    <t xml:space="preserve">OFF INVISIBLE KIDS 113ML /12</t>
  </si>
  <si>
    <t xml:space="preserve">7790520025333</t>
  </si>
  <si>
    <t xml:space="preserve">OFF INVISIBLE SUEÑOS 12 X 100ML</t>
  </si>
  <si>
    <t xml:space="preserve">7790520998989</t>
  </si>
  <si>
    <t xml:space="preserve">OFF SPRAY EXTRA DURACION 177 ML</t>
  </si>
  <si>
    <t xml:space="preserve">7790520998972</t>
  </si>
  <si>
    <t xml:space="preserve">OFF SPRAY FAMILY 177 ML</t>
  </si>
  <si>
    <t xml:space="preserve">7790520998965</t>
  </si>
  <si>
    <t xml:space="preserve">PATO ADHESIVO CITRUS 24.6 GR</t>
  </si>
  <si>
    <t xml:space="preserve">7790520005939</t>
  </si>
  <si>
    <t xml:space="preserve">PATO ADHESIVO DURAZNO 24.6GR/24 AR</t>
  </si>
  <si>
    <t xml:space="preserve">7790520998583</t>
  </si>
  <si>
    <t xml:space="preserve">PATO ADHESIVO FLORES 24.6GR/24 AR</t>
  </si>
  <si>
    <t xml:space="preserve">7790520998576</t>
  </si>
  <si>
    <t xml:space="preserve">PATO BLOQUE  MOCHILA  24 X 40 GR</t>
  </si>
  <si>
    <t xml:space="preserve">7790520014863</t>
  </si>
  <si>
    <t xml:space="preserve">PATO BLOQUE  MOCHILA TWING12 X 80 GR</t>
  </si>
  <si>
    <t xml:space="preserve">7790520024510</t>
  </si>
  <si>
    <t xml:space="preserve">PATO CANASTA LIQUIDA FULL MARINA 50 ML</t>
  </si>
  <si>
    <t xml:space="preserve">7790520010285</t>
  </si>
  <si>
    <t xml:space="preserve">PATO CANASTA LIQUIDA REP CITRUS 50 ML</t>
  </si>
  <si>
    <t xml:space="preserve">7790520010308</t>
  </si>
  <si>
    <t xml:space="preserve">PATO CANASTA LIQUIDA REP MARINA 50 ML</t>
  </si>
  <si>
    <t xml:space="preserve">7790520010292</t>
  </si>
  <si>
    <t xml:space="preserve">PATO CANASTA SOLIDA PREMIUM CITRUS 38.6GR/8</t>
  </si>
  <si>
    <t xml:space="preserve">7790520995414</t>
  </si>
  <si>
    <t xml:space="preserve">PATO CANASTA SOLIDA PREMIUM PINO 38.6GR/8</t>
  </si>
  <si>
    <t xml:space="preserve">7790520995421</t>
  </si>
  <si>
    <t xml:space="preserve">PATO DISCO ADH LAV REP 36ML/24 AR</t>
  </si>
  <si>
    <t xml:space="preserve">7790520028075</t>
  </si>
  <si>
    <t xml:space="preserve">PATO DISCO ADHESIVO FULL CORTO MARINA 12 X 11,5ML</t>
  </si>
  <si>
    <t xml:space="preserve">7790520991164</t>
  </si>
  <si>
    <t xml:space="preserve">PATO DISCO ADHESIVO FULL LARGO MARINA 12 X 36ML</t>
  </si>
  <si>
    <t xml:space="preserve">7790520020802</t>
  </si>
  <si>
    <t xml:space="preserve">PATO DISCO ADHESIVO LAV FULL 12/ 36ML AR</t>
  </si>
  <si>
    <t xml:space="preserve">7790520028082</t>
  </si>
  <si>
    <t xml:space="preserve">PATO DISCO ADHESIVO REP CITRUS 24 X 36ML</t>
  </si>
  <si>
    <t xml:space="preserve">7790520993779</t>
  </si>
  <si>
    <t xml:space="preserve">PATO DISCO ADHESIVO REP DURAZNO 36ML/24AR</t>
  </si>
  <si>
    <t xml:space="preserve">7790520020819</t>
  </si>
  <si>
    <t xml:space="preserve">PATO DISCO ADHESIVO REP FLORES 36ML/24AR</t>
  </si>
  <si>
    <t xml:space="preserve">7790520992710</t>
  </si>
  <si>
    <t xml:space="preserve">PATO DISCO ADHESIVO REP MARINA 24 X 36ML</t>
  </si>
  <si>
    <t xml:space="preserve">7790520010506</t>
  </si>
  <si>
    <t xml:space="preserve">PATO GEL MANUAL DURAZNO GALACTICO</t>
  </si>
  <si>
    <t xml:space="preserve">7790520998385</t>
  </si>
  <si>
    <t xml:space="preserve">PATO GEL MANUAL FLORES LUNARES</t>
  </si>
  <si>
    <t xml:space="preserve">7790520998392</t>
  </si>
  <si>
    <t xml:space="preserve">PATO GEL MANUAL SARRO CITRUS</t>
  </si>
  <si>
    <t xml:space="preserve">7790520992574</t>
  </si>
  <si>
    <t xml:space="preserve">PATO GEL MANUAL SARRO MARINA</t>
  </si>
  <si>
    <t xml:space="preserve">7790520992697</t>
  </si>
  <si>
    <t xml:space="preserve">RAID AERO ANTIPOLILLAS 360ML/12 AR</t>
  </si>
  <si>
    <t xml:space="preserve">7790520997692</t>
  </si>
  <si>
    <t xml:space="preserve">RAID AERO CASA Y JARDIN 380 ML. X 12</t>
  </si>
  <si>
    <t xml:space="preserve">7790520028679</t>
  </si>
  <si>
    <t xml:space="preserve">RAID AERO EXTERMINADOR 360ML/12 AR</t>
  </si>
  <si>
    <t xml:space="preserve">7790520997654</t>
  </si>
  <si>
    <t xml:space="preserve">RAID AERO MATA PULGAS 390 ML</t>
  </si>
  <si>
    <t xml:space="preserve">7790520009906</t>
  </si>
  <si>
    <t xml:space="preserve">RAID AERO MMM 380 ML. X 12</t>
  </si>
  <si>
    <t xml:space="preserve">7790520028655</t>
  </si>
  <si>
    <t xml:space="preserve">RAID AERO MMM SIN OLOR 380 ML. X 12</t>
  </si>
  <si>
    <t xml:space="preserve">7790520028662</t>
  </si>
  <si>
    <t xml:space="preserve">RAID CEBOS 6 X 2,6 GR</t>
  </si>
  <si>
    <t xml:space="preserve">7790520013224</t>
  </si>
  <si>
    <t xml:space="preserve">RAID ESPIRALES ESTUCHES LAV 24 X 12UN</t>
  </si>
  <si>
    <t xml:space="preserve">7790520010452</t>
  </si>
  <si>
    <t xml:space="preserve">RAID ESPIRALES ESTUCHES VERDE 24 X 12UN</t>
  </si>
  <si>
    <t xml:space="preserve">7790520010445</t>
  </si>
  <si>
    <t xml:space="preserve">RAID ESPIRALES SOBRES 4 X 12 X 4UN</t>
  </si>
  <si>
    <t xml:space="preserve">7790520010469</t>
  </si>
  <si>
    <t xml:space="preserve">RAID ESSENTIALS CASA Y JARDIN 360  ML</t>
  </si>
  <si>
    <t xml:space="preserve">7790520992239</t>
  </si>
  <si>
    <t xml:space="preserve">RAID ESSENTIALS CUCARACHAS Y HORMIGAS 360  ML</t>
  </si>
  <si>
    <t xml:space="preserve">7790520992222</t>
  </si>
  <si>
    <t xml:space="preserve">RAID ESSENTIALS MMM 360 ML. X 12</t>
  </si>
  <si>
    <t xml:space="preserve">7790520025784</t>
  </si>
  <si>
    <t xml:space="preserve">RAID JERINGA 6 X 3 GR</t>
  </si>
  <si>
    <t xml:space="preserve">7790520986160</t>
  </si>
  <si>
    <t xml:space="preserve">RAID LIQUIDO 45N FULL 32,9 ML</t>
  </si>
  <si>
    <t xml:space="preserve">7790520997432</t>
  </si>
  <si>
    <t xml:space="preserve">RAID LIQUIDO 45N REP 32,9 ML</t>
  </si>
  <si>
    <t xml:space="preserve">7790520009746</t>
  </si>
  <si>
    <t xml:space="preserve">RAID LIQUIDO 45N REP FRAGANCIA 32.9</t>
  </si>
  <si>
    <t xml:space="preserve">7790520994356</t>
  </si>
  <si>
    <t xml:space="preserve">RAID MAX CUCARACHAS 360  ML</t>
  </si>
  <si>
    <t xml:space="preserve">7790520025777</t>
  </si>
  <si>
    <t xml:space="preserve">RAID MAX HORMIGAS 360ML/12 AR</t>
  </si>
  <si>
    <t xml:space="preserve">7790520025746</t>
  </si>
  <si>
    <t xml:space="preserve">RAID MAX MMM 360 ML/12</t>
  </si>
  <si>
    <t xml:space="preserve">7790520025739</t>
  </si>
  <si>
    <t xml:space="preserve">RAID POLILLA PERCHA 2U</t>
  </si>
  <si>
    <t xml:space="preserve">7790520011732</t>
  </si>
  <si>
    <t xml:space="preserve">RAID TABLETAS APARATO SIN CABLE + 4 TABLETAS</t>
  </si>
  <si>
    <t xml:space="preserve">7790520995384</t>
  </si>
  <si>
    <t xml:space="preserve">RAID TABLETAS REP X 12</t>
  </si>
  <si>
    <t xml:space="preserve">7790520995377</t>
  </si>
  <si>
    <t xml:space="preserve">RAID TABLETAS REP X 24</t>
  </si>
  <si>
    <t xml:space="preserve">7790520995360</t>
  </si>
  <si>
    <t xml:space="preserve">RAID TABLETAS REP X72 DISC</t>
  </si>
  <si>
    <t xml:space="preserve">7790520995353</t>
  </si>
  <si>
    <t xml:space="preserve">ZIPLOC BOLSA  LLEVAR CHICA 14UN</t>
  </si>
  <si>
    <t xml:space="preserve">25700712008</t>
  </si>
  <si>
    <t xml:space="preserve">ZIPLOC BOLSA CONSERVA GRANDE 10UN</t>
  </si>
  <si>
    <t xml:space="preserve">7790520989963</t>
  </si>
  <si>
    <t xml:space="preserve">ZIPLOC BOLSA CONSERVA GRANDE 19UN</t>
  </si>
  <si>
    <t xml:space="preserve">7790520991386</t>
  </si>
  <si>
    <t xml:space="preserve">ZIPLOC BOLSA CONSERVA MEDIANA 12UN</t>
  </si>
  <si>
    <t xml:space="preserve">7790520989956</t>
  </si>
  <si>
    <t xml:space="preserve">ZIPLOC BOLSA CONSERVA MEDIANA 24UN</t>
  </si>
  <si>
    <t xml:space="preserve">7790520991393</t>
  </si>
  <si>
    <t xml:space="preserve">ZIPLOC BOLSA FREZEER MEDIANA 20/12UN AR</t>
  </si>
  <si>
    <t xml:space="preserve">7790520992321</t>
  </si>
  <si>
    <t xml:space="preserve">ZIPLOC BOLSA LLEVAR CHICA  50UN</t>
  </si>
  <si>
    <t xml:space="preserve">7501032990053</t>
  </si>
  <si>
    <t xml:space="preserve">ZIPLOC BOLSA LLEVAR EXTRA CHICA  50UN</t>
  </si>
  <si>
    <t xml:space="preserve">7501032908720</t>
  </si>
  <si>
    <t xml:space="preserve">ZIPLOC BOLSA MULTIPACK 9UN</t>
  </si>
  <si>
    <t xml:space="preserve">6001298008123</t>
  </si>
  <si>
    <t xml:space="preserve">ZIPLOC BOLSA ORGANIZAR GRANDE15UN</t>
  </si>
  <si>
    <t xml:space="preserve">7790520991430</t>
  </si>
  <si>
    <t xml:space="preserve">ZIPLOC BOLSA ORGANIZAR MEDIANA 20UN</t>
  </si>
  <si>
    <t xml:space="preserve">7790520991447</t>
  </si>
  <si>
    <t xml:space="preserve">PHILLIPS BULBO LED CALIDA 10W DISC</t>
  </si>
  <si>
    <t xml:space="preserve">PHILLIPS BULBO LED CALIDO 12W</t>
  </si>
  <si>
    <t xml:space="preserve">PHILLIPS BULBO LED CALIDO 14W</t>
  </si>
  <si>
    <t xml:space="preserve">8718699731465</t>
  </si>
  <si>
    <t xml:space="preserve">PHILLIPS BULBO LED CALIDO 7W</t>
  </si>
  <si>
    <t xml:space="preserve">PHILLIPS BULBO LED CALIDO 9W</t>
  </si>
  <si>
    <t xml:space="preserve">PHILLIPS BULBO LED FRIO 12W</t>
  </si>
  <si>
    <t xml:space="preserve">PHILLIPS BULBO LED FRIO 14W</t>
  </si>
  <si>
    <t xml:space="preserve">8718699731489</t>
  </si>
  <si>
    <t xml:space="preserve">PHILLIPS BULBO LED FRIO 16W</t>
  </si>
  <si>
    <t xml:space="preserve">PHILLIPS BULBO LED FRIO 7W</t>
  </si>
  <si>
    <t xml:space="preserve">PHILLIPS BULBO LED FRIO 9W 1 UN. X</t>
  </si>
  <si>
    <t xml:space="preserve">PHILLIPS BULBO LED PACK 2U CALIDA 12W X10</t>
  </si>
  <si>
    <t xml:space="preserve">PHILLIPS BULBO LED PACK 3U CALIDA 7W X6</t>
  </si>
  <si>
    <t xml:space="preserve">PHILLIPS MINI BULBO LED CALIDO 4W</t>
  </si>
  <si>
    <t xml:space="preserve">PHILLIPS MINI BULBO LED FRIO 4W</t>
  </si>
  <si>
    <t xml:space="preserve">PHILLIPS SMART WFB 50W GU10 X6</t>
  </si>
  <si>
    <t xml:space="preserve">PHILLIPS SMART WFB A60 E27 1 UN. X6</t>
  </si>
  <si>
    <t xml:space="preserve">PHILLIPS SPOT LED 50W CALIDA</t>
  </si>
  <si>
    <t xml:space="preserve">8718699675578</t>
  </si>
  <si>
    <t xml:space="preserve">PHILLIPS SPOT LED 50W FRIA</t>
  </si>
  <si>
    <t xml:space="preserve">8718699675592</t>
  </si>
  <si>
    <t xml:space="preserve">Endectocida x 8 u.</t>
  </si>
  <si>
    <t xml:space="preserve">Jeringa</t>
  </si>
  <si>
    <t xml:space="preserve">Ivomec x 500 u.</t>
  </si>
  <si>
    <t xml:space="preserve">Curabichera Mustad Plata x 9 u.</t>
  </si>
  <si>
    <t xml:space="preserve">Lista 1</t>
  </si>
  <si>
    <t xml:space="preserve">Gets Comprimidos 02-05 Kg.</t>
  </si>
  <si>
    <t xml:space="preserve">Gets Comprimidos 05-10 Kg.</t>
  </si>
  <si>
    <t xml:space="preserve">Gets Comprimidos 10-20 Kg.</t>
  </si>
  <si>
    <t xml:space="preserve">Gets Comprimidos 21-42 Kg.</t>
  </si>
  <si>
    <t xml:space="preserve">Gets Comprimidos 42-63 Kg.</t>
  </si>
  <si>
    <t xml:space="preserve">Abrigo Fantasia N° 10</t>
  </si>
  <si>
    <t xml:space="preserve">Abrigo Fantasia N° 11</t>
  </si>
  <si>
    <t xml:space="preserve">Abrigo Fantasia N° 12</t>
  </si>
  <si>
    <t xml:space="preserve">Abrigo Polar Soft Fantasia Nº 8</t>
  </si>
  <si>
    <t xml:space="preserve">Abrigo Polar Soft Fantasia Nº 9</t>
  </si>
  <si>
    <t xml:space="preserve">Buzo Gap Nº 1</t>
  </si>
  <si>
    <t xml:space="preserve">Buzo Gap Nº 2</t>
  </si>
  <si>
    <t xml:space="preserve">Buzo Gap Nº 3</t>
  </si>
  <si>
    <t xml:space="preserve">Buzo Gap Nº 4</t>
  </si>
  <si>
    <t xml:space="preserve">Buzo Gap Nº 5</t>
  </si>
  <si>
    <t xml:space="preserve">Buzo Gap Nº 6</t>
  </si>
  <si>
    <t xml:space="preserve">Buzo Gap Nº 7</t>
  </si>
  <si>
    <t xml:space="preserve">Buzo Gap Nº 8</t>
  </si>
  <si>
    <t xml:space="preserve">Buzo Abercrombie Nº 1</t>
  </si>
  <si>
    <t xml:space="preserve">Buzo Abercrombie Nº 2</t>
  </si>
  <si>
    <t xml:space="preserve">Buzo Abercrombie Nº 3</t>
  </si>
  <si>
    <t xml:space="preserve">Buzo Abercrombie Nº 4</t>
  </si>
  <si>
    <t xml:space="preserve">Buzo Abercrombie Nº 5</t>
  </si>
  <si>
    <t xml:space="preserve">Buzo Abercrombie Nº 6</t>
  </si>
  <si>
    <t xml:space="preserve">Buzo Abercrombie Nº 7</t>
  </si>
  <si>
    <t xml:space="preserve">Buzo Abercrombie Nº 8</t>
  </si>
  <si>
    <t xml:space="preserve">Buzo Animado Nº 1</t>
  </si>
  <si>
    <t xml:space="preserve">Buzo Animado Nº 2</t>
  </si>
  <si>
    <t xml:space="preserve">Buzo Animado Nº 3</t>
  </si>
  <si>
    <t xml:space="preserve">Buzo Animado Nº 4</t>
  </si>
  <si>
    <t xml:space="preserve">Buzo Animado Nº 5</t>
  </si>
  <si>
    <t xml:space="preserve">Buzo Animado Nº 6</t>
  </si>
  <si>
    <t xml:space="preserve">Buzo Animado Nº 7</t>
  </si>
  <si>
    <t xml:space="preserve">Buzo Animado Nº 8</t>
  </si>
  <si>
    <t xml:space="preserve">Enterito Brisa Nº 1</t>
  </si>
  <si>
    <t xml:space="preserve">Enterito Brisa Nº 2</t>
  </si>
  <si>
    <t xml:space="preserve">Enterito Brisa Nº 3</t>
  </si>
  <si>
    <t xml:space="preserve">Enterito Brisa Nº 4</t>
  </si>
  <si>
    <t xml:space="preserve">Enterito Brisa Nº 5</t>
  </si>
  <si>
    <t xml:space="preserve">Enterito Brisa Nº 6</t>
  </si>
  <si>
    <t xml:space="preserve">Enterito Brisa Nº 7</t>
  </si>
  <si>
    <t xml:space="preserve">Enterito Brisa Nº 8</t>
  </si>
  <si>
    <t xml:space="preserve">Enterito Soft N.º 1</t>
  </si>
  <si>
    <t xml:space="preserve">Enterito Soft N.º 2</t>
  </si>
  <si>
    <t xml:space="preserve">Enterito Soft N.º 3</t>
  </si>
  <si>
    <t xml:space="preserve">Enterito Soft N.º 4</t>
  </si>
  <si>
    <t xml:space="preserve">Enterito Soft N.º 5</t>
  </si>
  <si>
    <t xml:space="preserve">Enterito Soft N.º 6</t>
  </si>
  <si>
    <t xml:space="preserve">Enterito Soft N.º 7</t>
  </si>
  <si>
    <t xml:space="preserve">Enterito Soft N.º 8</t>
  </si>
  <si>
    <t xml:space="preserve">Buzo Simpson Nº 1</t>
  </si>
  <si>
    <t xml:space="preserve">Buzo Simpson Nº 2</t>
  </si>
  <si>
    <t xml:space="preserve">Buzo Simpson Nº 3</t>
  </si>
  <si>
    <t xml:space="preserve">Buzo Simpson Nº 4</t>
  </si>
  <si>
    <t xml:space="preserve">Buzo Simpson Nº 5</t>
  </si>
  <si>
    <t xml:space="preserve">Buzo Simpson Nº 6</t>
  </si>
  <si>
    <t xml:space="preserve">Buzo Simpson Nº 7</t>
  </si>
  <si>
    <t xml:space="preserve">Buzo Simpson Nº 8</t>
  </si>
  <si>
    <t xml:space="preserve">Buzo Simpson Nº 9</t>
  </si>
  <si>
    <t xml:space="preserve">Buzo Disney Nº 1</t>
  </si>
  <si>
    <t xml:space="preserve">Buzo Disney Nº 2</t>
  </si>
  <si>
    <t xml:space="preserve">Buzo Disney Nº 3</t>
  </si>
  <si>
    <t xml:space="preserve">Buzo Disney Nº 4</t>
  </si>
  <si>
    <t xml:space="preserve">Buzo Disney Nº 5</t>
  </si>
  <si>
    <t xml:space="preserve">Buzo Disney Nº 6</t>
  </si>
  <si>
    <t xml:space="preserve">Buzo Disney Nº 7</t>
  </si>
  <si>
    <t xml:space="preserve">Buzo Disney Nº 8</t>
  </si>
  <si>
    <t xml:space="preserve">Enterito 3D Nº 1</t>
  </si>
  <si>
    <t xml:space="preserve">Enterito 3D Nº 2</t>
  </si>
  <si>
    <t xml:space="preserve">Enterito 3D Nº 3</t>
  </si>
  <si>
    <t xml:space="preserve">Enterito 3D Nº 4</t>
  </si>
  <si>
    <t xml:space="preserve">Enterito 3D Nº 5</t>
  </si>
  <si>
    <t xml:space="preserve">Enterito 3D Nº 6</t>
  </si>
  <si>
    <t xml:space="preserve">Enterito 3D Nº 7</t>
  </si>
  <si>
    <t xml:space="preserve">Enterito 3D Nº 8</t>
  </si>
  <si>
    <t xml:space="preserve">Enterito Capucha Animada Nº 1</t>
  </si>
  <si>
    <t xml:space="preserve">Enterito Capucha Animada Nº 2</t>
  </si>
  <si>
    <t xml:space="preserve">Enterito Capucha Animada Nº 3</t>
  </si>
  <si>
    <t xml:space="preserve">Enterito Capucha Animada Nº 4</t>
  </si>
  <si>
    <t xml:space="preserve">Enterito Capucha Animada Nº 5</t>
  </si>
  <si>
    <t xml:space="preserve">Enterito Capucha Animada Nº 6</t>
  </si>
  <si>
    <t xml:space="preserve">Enterito Capucha Animada Nº 7</t>
  </si>
  <si>
    <t xml:space="preserve">Enterito Capucha Animada Nº 8</t>
  </si>
  <si>
    <t xml:space="preserve">Enterito Very Cold Nº 1</t>
  </si>
  <si>
    <t xml:space="preserve">Enterito Very Cold Nº 2</t>
  </si>
  <si>
    <t xml:space="preserve">Enterito Very Cold Nº 3</t>
  </si>
  <si>
    <t xml:space="preserve">Enterito Very Cold Nº 4</t>
  </si>
  <si>
    <t xml:space="preserve">Enterito Very Cold Nº 5</t>
  </si>
  <si>
    <t xml:space="preserve">Enterito Very Cold Nº 6</t>
  </si>
  <si>
    <t xml:space="preserve">Enterito Very Cold Nº 7</t>
  </si>
  <si>
    <t xml:space="preserve">Enterito Very Cold Nº 8</t>
  </si>
  <si>
    <t xml:space="preserve">Buzo Harvard Nº 1</t>
  </si>
  <si>
    <t xml:space="preserve">Buzo Harvard Nº 2</t>
  </si>
  <si>
    <t xml:space="preserve">Buzo Harvard Nº 3</t>
  </si>
  <si>
    <t xml:space="preserve">Buzo Harvard Nº 4</t>
  </si>
  <si>
    <t xml:space="preserve">Buzo Harvard Nº 5</t>
  </si>
  <si>
    <t xml:space="preserve">Buzo Harvard Nº 6</t>
  </si>
  <si>
    <t xml:space="preserve">Buzo Harvard Nº 7</t>
  </si>
  <si>
    <t xml:space="preserve">Buzo Harvard Nº 8</t>
  </si>
  <si>
    <t xml:space="preserve">Enterito Soft Nº 1</t>
  </si>
  <si>
    <t xml:space="preserve">Enterito Soft Nº 2</t>
  </si>
  <si>
    <t xml:space="preserve">Enterito Soft Nº 3</t>
  </si>
  <si>
    <t xml:space="preserve">Enterito Soft Nº 4</t>
  </si>
  <si>
    <t xml:space="preserve">Enterito Soft Nº 5</t>
  </si>
  <si>
    <t xml:space="preserve">Enterito Soft Nº 6</t>
  </si>
  <si>
    <t xml:space="preserve">Enterito Soft Nº 7</t>
  </si>
  <si>
    <t xml:space="preserve">Enterito Soft Nº 8</t>
  </si>
  <si>
    <t xml:space="preserve">Campera Termica Nº 1</t>
  </si>
  <si>
    <t xml:space="preserve">Campera Termica Nº 2</t>
  </si>
  <si>
    <t xml:space="preserve">Campera Termica Nº 3</t>
  </si>
  <si>
    <t xml:space="preserve">Campera Termica Nº 4</t>
  </si>
  <si>
    <t xml:space="preserve">Campera Termica Nº 5</t>
  </si>
  <si>
    <t xml:space="preserve">Campera Termica Nº 6</t>
  </si>
  <si>
    <t xml:space="preserve">Campera Termica Nº 7</t>
  </si>
  <si>
    <t xml:space="preserve">Campera Termica Nº 8</t>
  </si>
  <si>
    <t xml:space="preserve">Vestido Prince Nº 1</t>
  </si>
  <si>
    <t xml:space="preserve">Vestido Prince Nº 2</t>
  </si>
  <si>
    <t xml:space="preserve">Vestido Prince Nº 3</t>
  </si>
  <si>
    <t xml:space="preserve">Vestido Prince Nº 4</t>
  </si>
  <si>
    <t xml:space="preserve">Vestido Prince Nº 5</t>
  </si>
  <si>
    <t xml:space="preserve">Vestido Prince Nº 6</t>
  </si>
  <si>
    <t xml:space="preserve">Vestido Prince Nº 7</t>
  </si>
  <si>
    <t xml:space="preserve">Vestido Prince Nº 8</t>
  </si>
  <si>
    <t xml:space="preserve">Enterito Oso Nº 1</t>
  </si>
  <si>
    <t xml:space="preserve">Enterito Oso Nº 2</t>
  </si>
  <si>
    <t xml:space="preserve">Enterito Oso Nº 3</t>
  </si>
  <si>
    <t xml:space="preserve">Enterito Oso Nº 4</t>
  </si>
  <si>
    <t xml:space="preserve">Enterito Oso Nº 5</t>
  </si>
  <si>
    <t xml:space="preserve">Enterito Oso Nº 6</t>
  </si>
  <si>
    <t xml:space="preserve">Enterito Oso Nº 7</t>
  </si>
  <si>
    <t xml:space="preserve">Enterito Oso Nº 8</t>
  </si>
  <si>
    <t xml:space="preserve">Enterito Very Cold c/ Capucha Nº 1</t>
  </si>
  <si>
    <t xml:space="preserve">Enterito Very Cold c/ Capucha Nº 2</t>
  </si>
  <si>
    <t xml:space="preserve">Enterito Very Cold c/ Capucha Nº 3</t>
  </si>
  <si>
    <t xml:space="preserve">Enterito Very Cold c/ Capucha Nº 4</t>
  </si>
  <si>
    <t xml:space="preserve">Enterito Very Cold c/ Capucha Nº 5</t>
  </si>
  <si>
    <t xml:space="preserve">Enterito Very Cold c/ Capucha Nº 6</t>
  </si>
  <si>
    <t xml:space="preserve">Enterito Very Cold c/ Capucha Nº 7</t>
  </si>
  <si>
    <t xml:space="preserve">Enterito Very Cold c/ Capucha Nº 8</t>
  </si>
  <si>
    <t xml:space="preserve">Grisin Chico</t>
  </si>
  <si>
    <t xml:space="preserve">Caramelos x 200 u.</t>
  </si>
  <si>
    <t xml:space="preserve">Dr. Zoo x 2 kg.</t>
  </si>
  <si>
    <t xml:space="preserve">Shampoo Osspret Potenciado x 250 cc.</t>
  </si>
  <si>
    <t xml:space="preserve">Alicate c / Lima Chico</t>
  </si>
  <si>
    <t xml:space="preserve">Alicate Tijera</t>
  </si>
  <si>
    <t xml:space="preserve">Alicate c/ Lima Grande</t>
  </si>
  <si>
    <t xml:space="preserve">Lista 2</t>
  </si>
  <si>
    <t xml:space="preserve">Pretal N° 6</t>
  </si>
  <si>
    <t xml:space="preserve">Pretal N° 7</t>
  </si>
  <si>
    <t xml:space="preserve">Pretal N° 8</t>
  </si>
  <si>
    <t xml:space="preserve">Pretal N° 9</t>
  </si>
  <si>
    <t xml:space="preserve">Pretal N° 10</t>
  </si>
  <si>
    <t xml:space="preserve">Collar Blister c/ Pañuelo x 12 u.</t>
  </si>
  <si>
    <t xml:space="preserve">Collar Blister Equipos Futbol x 12 u.</t>
  </si>
  <si>
    <t xml:space="preserve">Bozal Cuero N.º 0</t>
  </si>
  <si>
    <t xml:space="preserve">Bozal Cuero N.º 1</t>
  </si>
  <si>
    <t xml:space="preserve">Bozal Cuero N.º 2</t>
  </si>
  <si>
    <t xml:space="preserve">Bozal Cuero N.º 3</t>
  </si>
  <si>
    <t xml:space="preserve">Bozal Cuero N.º 4</t>
  </si>
  <si>
    <t xml:space="preserve">Bozal Cuero N.º 5</t>
  </si>
  <si>
    <t xml:space="preserve">Bozal Cuero N.º 6</t>
  </si>
  <si>
    <t xml:space="preserve">Cadena Paseo Chica</t>
  </si>
  <si>
    <t xml:space="preserve">Cadena Paseo Mediana</t>
  </si>
  <si>
    <t xml:space="preserve">Cadena Paseo Grande</t>
  </si>
  <si>
    <t xml:space="preserve">Cadena Paseo Gruesa</t>
  </si>
  <si>
    <t xml:space="preserve">Blister Chapitas Collares Rosas x 12 u.</t>
  </si>
  <si>
    <t xml:space="preserve">Collar de Ahorque Chico</t>
  </si>
  <si>
    <t xml:space="preserve">Collar de Ahorque Grande</t>
  </si>
  <si>
    <t xml:space="preserve">Comedero Plegable Grande</t>
  </si>
  <si>
    <t xml:space="preserve">Bolso Transportador Cuadrado Mediano</t>
  </si>
  <si>
    <t xml:space="preserve">Transportador Chico Gipsy Puerta Metal N.º 3 (55 x 35 x 36)</t>
  </si>
  <si>
    <t xml:space="preserve">Transportador Chico Gipsy Puerta Plastica Nº 1</t>
  </si>
  <si>
    <t xml:space="preserve">Transportador Chico Gipsy Puerta Plastica Nº 3</t>
  </si>
  <si>
    <t xml:space="preserve">Cucha Rascadora Oval</t>
  </si>
  <si>
    <t xml:space="preserve">Moises River/Boca</t>
  </si>
  <si>
    <t xml:space="preserve">Lista 3</t>
  </si>
  <si>
    <t xml:space="preserve">Cesped 9 Variedades x 500 grs.</t>
  </si>
  <si>
    <t xml:space="preserve">Casita p/ Hamster</t>
  </si>
  <si>
    <t xml:space="preserve">Babosil Cebo Micropellets x 200 grs.</t>
  </si>
  <si>
    <t xml:space="preserve">Babosil Cebo Pellets x 200 grs.</t>
  </si>
  <si>
    <t xml:space="preserve">Lista 4</t>
  </si>
  <si>
    <t xml:space="preserve">Piedritas Perfumadas Golden Breeze x 2 kg.</t>
  </si>
  <si>
    <t xml:space="preserve">Piedritas Perfumadas Golden Breeze x 4 kg.</t>
  </si>
  <si>
    <t xml:space="preserve">Pibe con collares con púas</t>
  </si>
  <si>
    <t xml:space="preserve">Collar Cuero c/ Púas</t>
  </si>
  <si>
    <t xml:space="preserve">Comprimidos Gets</t>
  </si>
  <si>
    <t xml:space="preserve">Pretal N.º 1</t>
  </si>
  <si>
    <t xml:space="preserve">Correa Cuero Negra</t>
  </si>
  <si>
    <t xml:space="preserve">Pretal N.º 2</t>
  </si>
  <si>
    <t xml:space="preserve">Pretal N.º 3</t>
  </si>
  <si>
    <t xml:space="preserve">Pretal N.º 4</t>
  </si>
  <si>
    <t xml:space="preserve">Pretal N.º 5</t>
  </si>
  <si>
    <t xml:space="preserve">Correa N.º 1</t>
  </si>
  <si>
    <t xml:space="preserve">Correa N.º 2</t>
  </si>
  <si>
    <t xml:space="preserve">Correa N.º 3</t>
  </si>
  <si>
    <t xml:space="preserve">Correa N.º 4</t>
  </si>
  <si>
    <t xml:space="preserve">Correa N.º 5</t>
  </si>
  <si>
    <t xml:space="preserve">Collar N.º 1</t>
  </si>
  <si>
    <t xml:space="preserve">Pretal Cuero N° 4</t>
  </si>
  <si>
    <t xml:space="preserve">Collar N.º 2</t>
  </si>
  <si>
    <t xml:space="preserve">Pretal Cuero N° 5</t>
  </si>
  <si>
    <t xml:space="preserve">Collar N.º 3</t>
  </si>
  <si>
    <t xml:space="preserve">Pretal Cuero N° 6</t>
  </si>
  <si>
    <t xml:space="preserve">Collar N.º 4</t>
  </si>
  <si>
    <t xml:space="preserve">Collar N.º 5</t>
  </si>
  <si>
    <t xml:space="preserve">Collar N.º 6</t>
  </si>
  <si>
    <t xml:space="preserve">Collar N.º 7</t>
  </si>
  <si>
    <t xml:space="preserve">Collar N.º 8</t>
  </si>
  <si>
    <t xml:space="preserve">Collar N.º 9</t>
  </si>
  <si>
    <t xml:space="preserve">Colchoneta N° 5 – 100 x 100</t>
  </si>
  <si>
    <t xml:space="preserve">Collar Nato</t>
  </si>
  <si>
    <t xml:space="preserve">AGILITY X 20 KG</t>
  </si>
  <si>
    <t xml:space="preserve">AGILITY JUNIOR X 15 KG</t>
  </si>
  <si>
    <t xml:space="preserve">Agility Cachorro x 15 kg.</t>
  </si>
  <si>
    <t xml:space="preserve">ADVANCE BIO ADULTO X 20 KG</t>
  </si>
  <si>
    <t xml:space="preserve">Advance Bio x 20 kg.</t>
  </si>
  <si>
    <t xml:space="preserve">BELCAN X 20 KG</t>
  </si>
  <si>
    <t xml:space="preserve">Belcan x 20 kg.</t>
  </si>
  <si>
    <t xml:space="preserve">ALIMENTOS PERROS</t>
  </si>
  <si>
    <t xml:space="preserve">BELCAN JUNIOR X 15 KG</t>
  </si>
  <si>
    <t xml:space="preserve">Belcan Cachorro x 15 kg.</t>
  </si>
  <si>
    <t xml:space="preserve">BIOPET JUNIOR X 15 KG</t>
  </si>
  <si>
    <t xml:space="preserve">BIOPET ADULTO SMALL X 15 KG</t>
  </si>
  <si>
    <t xml:space="preserve">BIOPET X 20 KG</t>
  </si>
  <si>
    <t xml:space="preserve">ADVANCE CORDERO ADULTO X 15 KG</t>
  </si>
  <si>
    <t xml:space="preserve">BONELO ADULTO X 20 KG</t>
  </si>
  <si>
    <t xml:space="preserve">Bonelo x 20 kg.</t>
  </si>
  <si>
    <t xml:space="preserve">BELCAN X 18 KG</t>
  </si>
  <si>
    <t xml:space="preserve">CARNIX X 18 KG</t>
  </si>
  <si>
    <t xml:space="preserve">Carnix x 18 kg.</t>
  </si>
  <si>
    <t xml:space="preserve">CAUDILLO X 18 KG</t>
  </si>
  <si>
    <t xml:space="preserve">Caudillo x 18 kg.</t>
  </si>
  <si>
    <t xml:space="preserve">CEREALES x 20 KG</t>
  </si>
  <si>
    <t xml:space="preserve">CHACAL X 15 KG</t>
  </si>
  <si>
    <t xml:space="preserve">CHACAL X 22 KG</t>
  </si>
  <si>
    <t xml:space="preserve">COOPERACION x 15 KG</t>
  </si>
  <si>
    <t xml:space="preserve">Cooperacion x 15 kg.</t>
  </si>
  <si>
    <t xml:space="preserve">CAN ACTIVE X 20 KG</t>
  </si>
  <si>
    <t xml:space="preserve">COMPINCHE PERRO X 20 KG</t>
  </si>
  <si>
    <t xml:space="preserve">Compinche x 20 kg.</t>
  </si>
  <si>
    <t xml:space="preserve">CAN ACTIVE ADULTO RP X 20 KG</t>
  </si>
  <si>
    <t xml:space="preserve">DOG CHOW ADULTO x 3 KG</t>
  </si>
  <si>
    <t xml:space="preserve">Dog Chow Razas Grandes x 3 kg.</t>
  </si>
  <si>
    <t xml:space="preserve">CAN ACTIVE JUNIOR X 8 KG</t>
  </si>
  <si>
    <t xml:space="preserve">Dog Chow Razas Pequeñas x 3 kg.</t>
  </si>
  <si>
    <t xml:space="preserve">CAN ACTIVE JUNIOR X 20 KG</t>
  </si>
  <si>
    <t xml:space="preserve">DOG CHOW ADULTO x 8 KG</t>
  </si>
  <si>
    <t xml:space="preserve">DOG CHOW ADULTO x 15 KG</t>
  </si>
  <si>
    <t xml:space="preserve">Dog Chow Razas Pequeñas x 15 kg.</t>
  </si>
  <si>
    <t xml:space="preserve">DOG CHOW ADULTO x 20KG</t>
  </si>
  <si>
    <t xml:space="preserve">4 HUELLAS ADULTO X 20 KG</t>
  </si>
  <si>
    <t xml:space="preserve">DOG CHOW JUNIORS x 1,5 KG</t>
  </si>
  <si>
    <t xml:space="preserve">Dog Chow Cachorro Razas Grandes x 1,5 kg.</t>
  </si>
  <si>
    <t xml:space="preserve">4 HUELLAS JUNIOR X 20 KG</t>
  </si>
  <si>
    <t xml:space="preserve">Dog Chow Cachorro Razas Pequeñas x 1,5 kg.</t>
  </si>
  <si>
    <t xml:space="preserve">4 HUELLAS ADULTO SMALL X 20 KG</t>
  </si>
  <si>
    <t xml:space="preserve">DOG CHOW JUNIORS x 3 KG</t>
  </si>
  <si>
    <t xml:space="preserve">Dog Chow Cachorro Razas Grandes x 3 kg.</t>
  </si>
  <si>
    <t xml:space="preserve">Dog Chow Cachorro Razas Pequeñas x 3 kg.</t>
  </si>
  <si>
    <t xml:space="preserve">DOG CHOW JUNIORS x 15 KG</t>
  </si>
  <si>
    <t xml:space="preserve">Dog Chow Cachorro Razas Pequeñas x 15 kg.</t>
  </si>
  <si>
    <t xml:space="preserve">DOG CHOW JUNIORS x 20KG</t>
  </si>
  <si>
    <t xml:space="preserve">DOG CHOW LIGHT x 1,5 KG</t>
  </si>
  <si>
    <t xml:space="preserve">Dog Chow Light x 1,5 kg.</t>
  </si>
  <si>
    <t xml:space="preserve">DOG CHOW LIGHT x 3 KG</t>
  </si>
  <si>
    <t xml:space="preserve">Dog Chow Light x 3 kg.</t>
  </si>
  <si>
    <t xml:space="preserve">DOG CHOW LIGHT/+7AÑOS x 21 KG</t>
  </si>
  <si>
    <t xml:space="preserve">DOG CHOW LIGHT/+7AÑOS x 20KG</t>
  </si>
  <si>
    <t xml:space="preserve">DOGPRO ADULTO X 20 KG</t>
  </si>
  <si>
    <t xml:space="preserve">DogPro x 20 kg.</t>
  </si>
  <si>
    <t xml:space="preserve">DOGPRO ADULTO SMALL X 7,5 KG</t>
  </si>
  <si>
    <t xml:space="preserve">Dogpro Razas Pequeñas x 7,5 kg.</t>
  </si>
  <si>
    <t xml:space="preserve">DOGPRO JUNIOR X 15 KG</t>
  </si>
  <si>
    <t xml:space="preserve">DOG SELECTION ADULTO ETIQUETA NEGRA X 15 KG</t>
  </si>
  <si>
    <t xml:space="preserve">Dog Selection Etiqueta Negra x 15 kg.</t>
  </si>
  <si>
    <t xml:space="preserve">DOGPRO ADULTO SMALL (MINI ) X 1 KG</t>
  </si>
  <si>
    <t xml:space="preserve">DOG SELECTION CRIADORES AD SMALL x 1,5 KG.</t>
  </si>
  <si>
    <t xml:space="preserve">Dog Selection Razas Pequeñas x 1,5 kg.</t>
  </si>
  <si>
    <t xml:space="preserve">DOGPRO ADULTO SMALL (MINI ) X 7,5 KG</t>
  </si>
  <si>
    <t xml:space="preserve">DOG SELECTION CRIADORES AD SMALL x 15 KG.</t>
  </si>
  <si>
    <t xml:space="preserve">DOGPRO ADULTO SMALL (MINI ) X 20 KG</t>
  </si>
  <si>
    <t xml:space="preserve">DOG SELECTION JUNIORS x 3 KG.</t>
  </si>
  <si>
    <t xml:space="preserve">Dog Selection Cachorro x 3 kg.</t>
  </si>
  <si>
    <t xml:space="preserve">DOGPRO ADULTO MORDIDA PEQUEÑA X 7,5KG</t>
  </si>
  <si>
    <t xml:space="preserve">DOG SELECTION CRIA JUNIORS x 21 KG.</t>
  </si>
  <si>
    <t xml:space="preserve">DOGPRO ADULTO MORDIDA PEQUEÑA X 15 KG</t>
  </si>
  <si>
    <t xml:space="preserve">DOG SELECTION CRIADORES x 21KG.</t>
  </si>
  <si>
    <t xml:space="preserve">DOGPRO ADULTO DERMA CARE X 7,5KG</t>
  </si>
  <si>
    <t xml:space="preserve">DOGUI JUNIORS x 3 KG.</t>
  </si>
  <si>
    <t xml:space="preserve">Dogui Cachorro x 3 kg.</t>
  </si>
  <si>
    <t xml:space="preserve">DOGPRO ADULTO DERMA CARE X 15KG</t>
  </si>
  <si>
    <t xml:space="preserve">DOGUI JUNIORS x 21 KG.</t>
  </si>
  <si>
    <t xml:space="preserve">DOGPRO SENIOR X 15 KG</t>
  </si>
  <si>
    <t xml:space="preserve">DOGUI ADULTO x 21 KG.</t>
  </si>
  <si>
    <t xml:space="preserve">DR PERROT X 20 KG</t>
  </si>
  <si>
    <t xml:space="preserve">ECONOMICO PERRO X 15 KG</t>
  </si>
  <si>
    <t xml:space="preserve">Economico x 15 kg.</t>
  </si>
  <si>
    <t xml:space="preserve">ESTAMPA ADULTO SMALL X 8KG</t>
  </si>
  <si>
    <t xml:space="preserve">Estampa Razas Pequeñas x 8 kg.</t>
  </si>
  <si>
    <t xml:space="preserve">ESTAMPA JUNIOR X 15KG</t>
  </si>
  <si>
    <t xml:space="preserve">ESTAMPA MIX x 20 KG</t>
  </si>
  <si>
    <t xml:space="preserve">ESTAMPA PLUS X 20KG</t>
  </si>
  <si>
    <t xml:space="preserve">EUKANUBA ADULTO x 1 KG.</t>
  </si>
  <si>
    <t xml:space="preserve">Eukanuba Razas Medianas x 1 kg.</t>
  </si>
  <si>
    <t xml:space="preserve">Eukanuba Razas Grandes x 1 kg.</t>
  </si>
  <si>
    <t xml:space="preserve">EUKANUBA ADULTO x 3 KG.</t>
  </si>
  <si>
    <t xml:space="preserve">EUKANUBA ADULTO x 15 KG (SMALL/MED/LARGE)</t>
  </si>
  <si>
    <t xml:space="preserve">ESTAMPA ADULTO SMALL X 15 KG</t>
  </si>
  <si>
    <t xml:space="preserve">EUKANUBA JUNIOR x 1 KG.</t>
  </si>
  <si>
    <t xml:space="preserve">Eukanuba Cachorro x 1 kg.</t>
  </si>
  <si>
    <t xml:space="preserve">EUKANUBA JUNIOR/LIGHT/SENIOR x 3 KG.</t>
  </si>
  <si>
    <t xml:space="preserve">Eukanuba Cachorro x 3 kg.</t>
  </si>
  <si>
    <t xml:space="preserve">EUKANUBA JUNIOR/LIGHT/SENIOR x 15 KG.</t>
  </si>
  <si>
    <t xml:space="preserve">ESTAMPA INSIGNIA ADULTO X 3 KG</t>
  </si>
  <si>
    <t xml:space="preserve">ESTAMPA INSIGNIA ADULTO X 20 KG</t>
  </si>
  <si>
    <t xml:space="preserve">ESTAMPA INSIGNIA CACHORRO X 3 KG</t>
  </si>
  <si>
    <t xml:space="preserve">EXCELLENT ADULTO SMALL X 1 KG</t>
  </si>
  <si>
    <t xml:space="preserve">ESTAMPA INSIGNIA CACHORRO X 8 KG</t>
  </si>
  <si>
    <t xml:space="preserve">EXCELLENT ADULTO SMALL/MEDIUM LARGE X 3 KG</t>
  </si>
  <si>
    <t xml:space="preserve">ESTAMPA INSIGNIA ADULTO RAZA PEQUEÑA X 3 KG</t>
  </si>
  <si>
    <t xml:space="preserve">EXCELLENT ADULTO PREMIUM POLLO/SMALL x 15 KG</t>
  </si>
  <si>
    <t xml:space="preserve">ESTAMPA INSIGNIA ADULTO RAZA PEQUEÑA X 8 KG</t>
  </si>
  <si>
    <t xml:space="preserve">EXCELLENT ADULTO PREMIUM POLLO x 20 KG</t>
  </si>
  <si>
    <t xml:space="preserve">EXCELLENT ADULTO FORMULA x 21 KG (CARNE)</t>
  </si>
  <si>
    <t xml:space="preserve">EXCELLENT JUNIOR x 3 KG</t>
  </si>
  <si>
    <t xml:space="preserve">EUKANUBA ADULTO x 15 KG SMALL</t>
  </si>
  <si>
    <t xml:space="preserve">EXCELLENT JUNIOR POLLO x 15 KG</t>
  </si>
  <si>
    <t xml:space="preserve">EUKANUBA ADULTO x 15 KG (MED/LARGE)</t>
  </si>
  <si>
    <t xml:space="preserve">EXCELLENT JUNIOR POLLO x 21 KG</t>
  </si>
  <si>
    <t xml:space="preserve">EXCELLENT JUNIOR FORMULA X 20 KG</t>
  </si>
  <si>
    <t xml:space="preserve">EXCELLENT SENIOR/LIGHT/SKIN PIEL SENSIBLE X 3 KG</t>
  </si>
  <si>
    <t xml:space="preserve">Excellent Skin Care x 3 kg.</t>
  </si>
  <si>
    <t xml:space="preserve">EXCELLENT SENIOR/LIGHT/SKIN PIEL SENSIBLE x 15 KG</t>
  </si>
  <si>
    <t xml:space="preserve">Excellent Skin Care x 20 kg.</t>
  </si>
  <si>
    <t xml:space="preserve">GANACAN JUNIOR X 15</t>
  </si>
  <si>
    <t xml:space="preserve">Ganacan Cachorro x 15</t>
  </si>
  <si>
    <t xml:space="preserve">GANACAN CARNE X 15KG</t>
  </si>
  <si>
    <t xml:space="preserve">Ganacan Carne x 15 kg.</t>
  </si>
  <si>
    <t xml:space="preserve">GANACAN CARNE X 20 KG</t>
  </si>
  <si>
    <t xml:space="preserve">Ganacan Carne x 20 kg.</t>
  </si>
  <si>
    <t xml:space="preserve">GANACAN COKTAIL X 15 KG</t>
  </si>
  <si>
    <t xml:space="preserve">Ganacan Cocktail x 15 kg.</t>
  </si>
  <si>
    <t xml:space="preserve">GANACAN COKTAIL X 22 KG</t>
  </si>
  <si>
    <t xml:space="preserve">Ganacan Cocktail x 22 kg.</t>
  </si>
  <si>
    <t xml:space="preserve">GRAN CAMPEON JUNIOR X 10 KG</t>
  </si>
  <si>
    <t xml:space="preserve">Gran Campeon Cachorro x 10 kg.</t>
  </si>
  <si>
    <t xml:space="preserve">GRAN CAMPEON X 20 KG</t>
  </si>
  <si>
    <t xml:space="preserve">Gran Campeon x 20 kg.</t>
  </si>
  <si>
    <t xml:space="preserve">HOP! X20 KG</t>
  </si>
  <si>
    <t xml:space="preserve">Hop X20 kg.</t>
  </si>
  <si>
    <t xml:space="preserve">IAMS JUNIOR X 15 KG</t>
  </si>
  <si>
    <t xml:space="preserve">Iams Cachorro x 15 kg.</t>
  </si>
  <si>
    <t xml:space="preserve">IAMS X 3 KG</t>
  </si>
  <si>
    <t xml:space="preserve">Iams x 3 kg.</t>
  </si>
  <si>
    <t xml:space="preserve">IAMS X 15KG</t>
  </si>
  <si>
    <t xml:space="preserve">Iams x 15 kg.</t>
  </si>
  <si>
    <t xml:space="preserve">INFINITY JUNIOR x 10 KG.</t>
  </si>
  <si>
    <t xml:space="preserve">INFINITY ADULTO x 15 KG</t>
  </si>
  <si>
    <t xml:space="preserve">INFINITY ADULTO x 20 KG</t>
  </si>
  <si>
    <t xml:space="preserve">INFINITY ADULTO SMALL x 8 KG</t>
  </si>
  <si>
    <t xml:space="preserve">INFINITY ADULTO SMALL x 15 KG</t>
  </si>
  <si>
    <t xml:space="preserve">Infinity Razas Pequeñas x 15 kg.</t>
  </si>
  <si>
    <t xml:space="preserve">KEDDY X 20 KG</t>
  </si>
  <si>
    <t xml:space="preserve">Keddy x 20 kg.</t>
  </si>
  <si>
    <t xml:space="preserve">KEN-L JUNIOR X15 KG</t>
  </si>
  <si>
    <t xml:space="preserve">Ken-L Cachorro X15 kg.</t>
  </si>
  <si>
    <t xml:space="preserve">KEN-L ADULTO x 15 KG.</t>
  </si>
  <si>
    <t xml:space="preserve">Ken-L x 15 kg.</t>
  </si>
  <si>
    <t xml:space="preserve">KEN-L LIGHT X 15 KG</t>
  </si>
  <si>
    <t xml:space="preserve">Ken-L Light x 15 kg.</t>
  </si>
  <si>
    <t xml:space="preserve">KONGO JUNIOR x 20 KG.</t>
  </si>
  <si>
    <t xml:space="preserve">Kongo Cachorro x 20 kg.</t>
  </si>
  <si>
    <t xml:space="preserve">KONGO ADULTO SMALL X 15KG</t>
  </si>
  <si>
    <t xml:space="preserve">KONGO MIX x 21 KG.</t>
  </si>
  <si>
    <t xml:space="preserve">KONGO JUNIOR GOLD x 20 KG.</t>
  </si>
  <si>
    <t xml:space="preserve">Kongo Gold Cachorro x 20 kg.</t>
  </si>
  <si>
    <t xml:space="preserve">KONGO GOLD X 20 KG.</t>
  </si>
  <si>
    <t xml:space="preserve">Kongo Gold x 20 kg.</t>
  </si>
  <si>
    <t xml:space="preserve">KROF JUNIOR X 15 KG.</t>
  </si>
  <si>
    <t xml:space="preserve">Krof Cachorro x 15 kg.</t>
  </si>
  <si>
    <t xml:space="preserve">KROF ADULTO X 15 KG.</t>
  </si>
  <si>
    <t xml:space="preserve">Krof x 15 kg.</t>
  </si>
  <si>
    <t xml:space="preserve">KROF ADULTO X 20 KG</t>
  </si>
  <si>
    <t xml:space="preserve">Krof x 20 kg.</t>
  </si>
  <si>
    <t xml:space="preserve">KROF SENIOR X 15 KG</t>
  </si>
  <si>
    <t xml:space="preserve">Krof Senior x 15 kg.</t>
  </si>
  <si>
    <t xml:space="preserve">MAXIUM JUNIOR X 15 KG</t>
  </si>
  <si>
    <t xml:space="preserve">Maxium Cachorro x 15 kg.</t>
  </si>
  <si>
    <t xml:space="preserve">MAXXIUM ADULTO X 20 KG</t>
  </si>
  <si>
    <t xml:space="preserve">Maxxium x 20 kg.</t>
  </si>
  <si>
    <t xml:space="preserve">MAINTENACE CRIADORES JUNIOR X 15 KG</t>
  </si>
  <si>
    <t xml:space="preserve">MAINTENACE CRIADORES ADULTO X 22 KG</t>
  </si>
  <si>
    <t xml:space="preserve">Maintenance Criadores x 22 kg.</t>
  </si>
  <si>
    <t xml:space="preserve">MAINTENACE ADULTO RAZA PEQUEÑA X 15 KG</t>
  </si>
  <si>
    <t xml:space="preserve">MAINTENACE ADULTO HIGH PRO X 22 KG</t>
  </si>
  <si>
    <t xml:space="preserve">MAPU JUNIOR X 15 KG</t>
  </si>
  <si>
    <t xml:space="preserve">MAPU ADULTO X 9 SMALL</t>
  </si>
  <si>
    <t xml:space="preserve">Mapu Razas Pequeñas x 9 kg.</t>
  </si>
  <si>
    <t xml:space="preserve">LUMPYCAN X 20 KG</t>
  </si>
  <si>
    <t xml:space="preserve">MAPU ADULTO X 15 KG</t>
  </si>
  <si>
    <t xml:space="preserve">MAGNO PLUS ADULTO 20 KG</t>
  </si>
  <si>
    <t xml:space="preserve">MAPU ADULTO X 20KG</t>
  </si>
  <si>
    <t xml:space="preserve">Mapu x 20 kg.</t>
  </si>
  <si>
    <t xml:space="preserve">MATUTE X 20 KILOS</t>
  </si>
  <si>
    <t xml:space="preserve">MV HOLIDAY ARTICULAR X 2 KG</t>
  </si>
  <si>
    <t xml:space="preserve">MV Articular x 2 kg.</t>
  </si>
  <si>
    <t xml:space="preserve">MV HOLIDAY ARTICULAR X 10 KG</t>
  </si>
  <si>
    <t xml:space="preserve">MV Articular x 10 kg.</t>
  </si>
  <si>
    <t xml:space="preserve">MV HOLIDAY CARDIACO X 2 KG</t>
  </si>
  <si>
    <t xml:space="preserve">MV Cardiaco x 2 kg.</t>
  </si>
  <si>
    <t xml:space="preserve">MV HOLIDAY CARDIACO X 10 KG</t>
  </si>
  <si>
    <t xml:space="preserve">MV Cardiaco x 10 kg.</t>
  </si>
  <si>
    <t xml:space="preserve">MV HOLIDAY INTESTINAL X 2 KG</t>
  </si>
  <si>
    <t xml:space="preserve">MV Intestinal x 2 kg.</t>
  </si>
  <si>
    <t xml:space="preserve">MV HOLIDAY INTESTINAL X 10 KG</t>
  </si>
  <si>
    <t xml:space="preserve">MV Intestinal x 10 kg.</t>
  </si>
  <si>
    <t xml:space="preserve">MV HOLIDAY OBESITY X 2 KG</t>
  </si>
  <si>
    <t xml:space="preserve">MV Obesity x 2 kg.</t>
  </si>
  <si>
    <t xml:space="preserve">MV HOLIDAY OBESITY X 10 KG</t>
  </si>
  <si>
    <t xml:space="preserve">MV Obesity x 10 kg.</t>
  </si>
  <si>
    <t xml:space="preserve">MV HOLIDAY PIEL SENSIBLE x 2kg</t>
  </si>
  <si>
    <t xml:space="preserve">MV Piel Sensible x 2 kg.</t>
  </si>
  <si>
    <t xml:space="preserve">MON AMI ALIMENTO CACHORRO X 1,4 KG</t>
  </si>
  <si>
    <t xml:space="preserve">MV HOLIDAY PIEL SENSIBLE x 10kg</t>
  </si>
  <si>
    <t xml:space="preserve">MV Piel Sensible x 10 kg.</t>
  </si>
  <si>
    <t xml:space="preserve">MON AMI ALIMENTO CACHORRO X 8 KG</t>
  </si>
  <si>
    <t xml:space="preserve">MV HOLIDAY RENAL X 2 KG</t>
  </si>
  <si>
    <t xml:space="preserve">MV Renal x 2 kg.</t>
  </si>
  <si>
    <t xml:space="preserve">MON AMI ALIMENTO RAZA PEQUEÑA Y MEDIANA X 3 KG</t>
  </si>
  <si>
    <t xml:space="preserve">MV HOLIDAY RENAL X 10 KG</t>
  </si>
  <si>
    <t xml:space="preserve">MV Renal x 10 kg.</t>
  </si>
  <si>
    <t xml:space="preserve">MON AMI ALIMENTO RAZA PEQUEÑA Y MEDIANA X 6 KG</t>
  </si>
  <si>
    <t xml:space="preserve">NATURAL MEAT JUNIOR X 15</t>
  </si>
  <si>
    <t xml:space="preserve">Natural Meat Cachorro x 15</t>
  </si>
  <si>
    <t xml:space="preserve">MON AMI ALIMENTO NATURAL X 12 KILOS</t>
  </si>
  <si>
    <t xml:space="preserve">NATURAL MEAT ADULTO X 15</t>
  </si>
  <si>
    <t xml:space="preserve">Natural Carne x 15</t>
  </si>
  <si>
    <t xml:space="preserve">MON AMI SUPERFOOD RAZA MEDIANA Y GRANDE X 12 KG</t>
  </si>
  <si>
    <t xml:space="preserve">NATURE JUNIOR X 8 KG</t>
  </si>
  <si>
    <t xml:space="preserve">Nature Cachorro x 8 kg.</t>
  </si>
  <si>
    <t xml:space="preserve">NATURE JUNIOR X 15 KG</t>
  </si>
  <si>
    <t xml:space="preserve">Nature Cachorro x 15 kg.</t>
  </si>
  <si>
    <t xml:space="preserve">NATURE ADULTO SMALL X 8 KG</t>
  </si>
  <si>
    <t xml:space="preserve">Nature Razas Pequeñas x 8 kg.</t>
  </si>
  <si>
    <t xml:space="preserve">NATURE ADULTO X 15 KG</t>
  </si>
  <si>
    <t xml:space="preserve">Nature x 15 kg.</t>
  </si>
  <si>
    <t xml:space="preserve">NUTRIBON JUNIOR X 15KG</t>
  </si>
  <si>
    <t xml:space="preserve">NUTRIBON SMALL X 20KG</t>
  </si>
  <si>
    <t xml:space="preserve">NUTRIBON X 15KG</t>
  </si>
  <si>
    <t xml:space="preserve">NUTRIBON X 20KG</t>
  </si>
  <si>
    <t xml:space="preserve">NUTRIBON XQ X 20 KG</t>
  </si>
  <si>
    <t xml:space="preserve">NUTRICARE ADULTO X 22 KG</t>
  </si>
  <si>
    <t xml:space="preserve">NUTRIQUE TOY &amp; MINI JUNIOR X 1KG</t>
  </si>
  <si>
    <t xml:space="preserve">Nutrique Toy &amp; Cachorro Razas Pequeñas x 1 kg.</t>
  </si>
  <si>
    <t xml:space="preserve">NUTRIQUE TOY &amp; MINI JUNIOR X 3KG</t>
  </si>
  <si>
    <t xml:space="preserve">Nutrique Toy &amp; Cachorro Razas Pequeñas x 3 kg.</t>
  </si>
  <si>
    <t xml:space="preserve">NUTRIQUE TOY &amp; MINI YOUNG ADULTO X 3</t>
  </si>
  <si>
    <t xml:space="preserve">NUTRIQUE TOY MINI YOUNG ADULTO X 7.5</t>
  </si>
  <si>
    <t xml:space="preserve">Nutrique Toy Cachorro Razas Pequeñas x 7,5 kg.</t>
  </si>
  <si>
    <t xml:space="preserve">NUTRIQUE TOY &amp; MINI ADULT 7 + DOG X 3KG</t>
  </si>
  <si>
    <t xml:space="preserve">Nutrique Toy &amp; Razas Pequeñas Senior x 3 kg.</t>
  </si>
  <si>
    <t xml:space="preserve">NUTRIQUE MEDIUM JUNIOR X 1KG</t>
  </si>
  <si>
    <t xml:space="preserve">Nutrique Cachorro Razas Medianas x 1 kg.</t>
  </si>
  <si>
    <t xml:space="preserve">NUTRIQUE MEDIUM JUNIOR X 3KG</t>
  </si>
  <si>
    <t xml:space="preserve">Nutrique Cachorro Razas Medianas x 3 kg.</t>
  </si>
  <si>
    <t xml:space="preserve">NUTRIQUE MEDIUM JUNIOR X 12 KG</t>
  </si>
  <si>
    <t xml:space="preserve">Nutrique Cachorro Razas Medianas x 12 kg.</t>
  </si>
  <si>
    <t xml:space="preserve">NUTRIQUE MEDIUM YOUNG ADULT DOG X 3KG</t>
  </si>
  <si>
    <t xml:space="preserve">NUTRIQUE MEDIUM YOUNG ADULTO X 12 KG</t>
  </si>
  <si>
    <t xml:space="preserve">NUTRIQUE MEDIUM ADULT SENIOR DOG X 3</t>
  </si>
  <si>
    <t xml:space="preserve">Nutrique Razas Medianas Senior x 3 kg.</t>
  </si>
  <si>
    <t xml:space="preserve">NUTRIQUE MEDIUM ADULT 7 + DOG X 12KG</t>
  </si>
  <si>
    <t xml:space="preserve">Nutrique Razas Medianas Senior x 12 kg.</t>
  </si>
  <si>
    <t xml:space="preserve">NUTRIQUE LARGE JUNIOR X 15 KG</t>
  </si>
  <si>
    <t xml:space="preserve">Nutrique Cachorro Razas Grandes x 15 kg.</t>
  </si>
  <si>
    <t xml:space="preserve">NUTRIQUE LARGE YOUNG ADULT DOG X 3 KG</t>
  </si>
  <si>
    <t xml:space="preserve">Nutrique Cachorro Razas Grandes x 3 kg.</t>
  </si>
  <si>
    <t xml:space="preserve">NUTRIQUE LARGE YOUNG ADULT DOG X 15KG</t>
  </si>
  <si>
    <t xml:space="preserve">NUTRIQUE LARGE ADULT 6+ DOG X 3 KG</t>
  </si>
  <si>
    <t xml:space="preserve">Nutrique Razas Grandes 6+ x 3 kg.</t>
  </si>
  <si>
    <t xml:space="preserve">NUTRIQUE LARGE ADULT 6+ DOG X 15KG</t>
  </si>
  <si>
    <t xml:space="preserve">Nutrique Razas Grandes 6+ x 15 kg.</t>
  </si>
  <si>
    <t xml:space="preserve">NUTRIQUE SENSITIVE X 3 KG</t>
  </si>
  <si>
    <t xml:space="preserve">Nutrique Sensitive x 3 kg.</t>
  </si>
  <si>
    <t xml:space="preserve">NUTRIQUE SENSITIVE X 15 KG</t>
  </si>
  <si>
    <t xml:space="preserve">Nutrique Sensitive x 15 kg.</t>
  </si>
  <si>
    <t xml:space="preserve">NUTRIQUE HEALTHY WEIGHT DOG X 15KG</t>
  </si>
  <si>
    <t xml:space="preserve">Nutrique Healthy Weight x 15 kg.</t>
  </si>
  <si>
    <t xml:space="preserve">NUTRIQUE HEALTHY WEIGHT DOG X 3KG</t>
  </si>
  <si>
    <t xml:space="preserve">Nutrique Healthy Weight x 3 kg.</t>
  </si>
  <si>
    <t xml:space="preserve">OLD PRINCE JUNIOR X 3 KILOS</t>
  </si>
  <si>
    <t xml:space="preserve">Old Prince Cachorro x 3 kg.</t>
  </si>
  <si>
    <t xml:space="preserve">OLD PRINCE JUNIOR X 7,5 KG</t>
  </si>
  <si>
    <t xml:space="preserve">Old Prince Cachorro x 7,5 kg.</t>
  </si>
  <si>
    <t xml:space="preserve">OLD PRINCE JUNIOR X 15 KG</t>
  </si>
  <si>
    <t xml:space="preserve">Old Prince Cachorro x 15 kg.</t>
  </si>
  <si>
    <t xml:space="preserve">NUTRIQUE MEDIUM ADULT 7+ DOG X 3</t>
  </si>
  <si>
    <t xml:space="preserve">OLD PRINCE ADULTO SMALL X 3 KG</t>
  </si>
  <si>
    <t xml:space="preserve">Old Prince Razas Pequeñas x 3 kg.</t>
  </si>
  <si>
    <t xml:space="preserve">OLD PRINCE ADULTO SMALL X 7,5 KG</t>
  </si>
  <si>
    <t xml:space="preserve">Old Prince Razas Pequeñas x 7,5 kg.</t>
  </si>
  <si>
    <t xml:space="preserve">OLD PRINCE ADULTO SMALL X 15 KG</t>
  </si>
  <si>
    <t xml:space="preserve">Old Prince Razas Pequeñas x 15 kg.</t>
  </si>
  <si>
    <t xml:space="preserve">OLD PRINCE ADULTO EQUILIBRIUM X 15 KG</t>
  </si>
  <si>
    <t xml:space="preserve">OLD PRINCE ORIGINAL X 20 KG</t>
  </si>
  <si>
    <t xml:space="preserve">Old Prince Original Recipe x 20 kg.</t>
  </si>
  <si>
    <t xml:space="preserve">OLD PRINCE JUNIOR CORDERO X 3 KILOS</t>
  </si>
  <si>
    <t xml:space="preserve">Old Prince Cordero Cachorro x 3 kg.</t>
  </si>
  <si>
    <t xml:space="preserve">OLD PRINCE JUNIOR CORDERO Y ARROZ X 7,5 KG</t>
  </si>
  <si>
    <t xml:space="preserve">Old Prince Cordero Cachorro x 7,5 kg.</t>
  </si>
  <si>
    <t xml:space="preserve">OLD PRINCE JUNIOR CORDERO Y ARROZ X 15 KG</t>
  </si>
  <si>
    <t xml:space="preserve">OLD PRINCE (CORDERO Y ARROZ) X 3 KG SMALL</t>
  </si>
  <si>
    <t xml:space="preserve">Old Prince Cordero Razas Pequeñas x 3 kg.</t>
  </si>
  <si>
    <t xml:space="preserve">OLD PRINCE (CORDERO Y ARROZ) X 7,5 KG SMALL</t>
  </si>
  <si>
    <t xml:space="preserve">Old Prince Cordero Razas Pequeñas x 7,5 kg.</t>
  </si>
  <si>
    <t xml:space="preserve">OLD PRINCE (CORDERO Y ARROZ) X 15 KG SMALL</t>
  </si>
  <si>
    <t xml:space="preserve">OLD PRINCE (CORDERO Y ARROZ ) X 3 KG</t>
  </si>
  <si>
    <t xml:space="preserve">OLD PRINCE (CORDERO Y ARROZ ) X 7,5 KG</t>
  </si>
  <si>
    <t xml:space="preserve">Old Prince Cordero x 7,5 kg.</t>
  </si>
  <si>
    <t xml:space="preserve">OLD PRINCE (CORDERO Y ARROZ )X 15 KG</t>
  </si>
  <si>
    <t xml:space="preserve">OLD PRINCE CERDO X 15 KG</t>
  </si>
  <si>
    <t xml:space="preserve">OLD PRINCE LIGHT X 15 KG</t>
  </si>
  <si>
    <t xml:space="preserve">Old Prince Light x 15 kg.</t>
  </si>
  <si>
    <t xml:space="preserve">PACHA JUNIOR X 10 KG</t>
  </si>
  <si>
    <t xml:space="preserve">Pacha Cachorro x 10 kg.</t>
  </si>
  <si>
    <t xml:space="preserve">PACHA CARNE Y POLLO x 22 KG</t>
  </si>
  <si>
    <t xml:space="preserve">PACHA COCKTAIL x 22 KG</t>
  </si>
  <si>
    <t xml:space="preserve">PEDIGREE JUNIOR x 3 KG.</t>
  </si>
  <si>
    <t xml:space="preserve">Pedigree Cachorro x 3 kg.</t>
  </si>
  <si>
    <t xml:space="preserve">PEDIGREE JUNIOR x 21 KG.</t>
  </si>
  <si>
    <t xml:space="preserve">PEDIGREE ADULTO SMALL X 15 KG</t>
  </si>
  <si>
    <t xml:space="preserve">PEDIGREE ADULTO x 3 KG.</t>
  </si>
  <si>
    <t xml:space="preserve">PEDIGREE ADULTO x 21 KG.</t>
  </si>
  <si>
    <t xml:space="preserve">PEDIGREE ADULTO SENIOR X 9 KG</t>
  </si>
  <si>
    <t xml:space="preserve">POLO CRIADORES X 20 KG</t>
  </si>
  <si>
    <t xml:space="preserve">Polo Criadores x 20 kg.</t>
  </si>
  <si>
    <t xml:space="preserve">PROFESIONAL VET X 20 KILOS</t>
  </si>
  <si>
    <t xml:space="preserve">PROFESIONAL VET SMALL X 15 KILOS</t>
  </si>
  <si>
    <t xml:space="preserve">PROFESIONAL VET CACHORRO X 15 KG</t>
  </si>
  <si>
    <t xml:space="preserve">PROFESIONAL VET CACHORRO SMALL X 15 KG</t>
  </si>
  <si>
    <t xml:space="preserve">PRO-PLAN JUNIOR Y REDUCE CALORIE x 1 KG.</t>
  </si>
  <si>
    <t xml:space="preserve">PRO-PLAN JUNIOR Y REDUCE CALORIE x 3 KG.</t>
  </si>
  <si>
    <t xml:space="preserve">PRO-PLAN JUNIOR X 7,5 KG</t>
  </si>
  <si>
    <t xml:space="preserve">PRO-PLAN JUNIOR X 15 KG</t>
  </si>
  <si>
    <t xml:space="preserve">PRO-PLAN REDUCE CALORIE X 7,5 KG</t>
  </si>
  <si>
    <t xml:space="preserve">Pro Plan Light x 7,5 kg.</t>
  </si>
  <si>
    <t xml:space="preserve">PRO-PLAN REDUCE CALORIE X 15 KG</t>
  </si>
  <si>
    <t xml:space="preserve">PRO-PLAN ADULTO x 1 KG.</t>
  </si>
  <si>
    <t xml:space="preserve">Pro Plan x 1 kg.</t>
  </si>
  <si>
    <t xml:space="preserve">PRO-PLAN ADULTO x 3 KG.</t>
  </si>
  <si>
    <t xml:space="preserve">PRO-PLAN ADULTO SMALL x 7,5 KG.</t>
  </si>
  <si>
    <t xml:space="preserve">PRO-PLAN ADULTO x 15 KG.</t>
  </si>
  <si>
    <t xml:space="preserve">PRO-PLAN EXIGENT x 3 KG.</t>
  </si>
  <si>
    <t xml:space="preserve">Pro Plan Exigent x 3 kg.</t>
  </si>
  <si>
    <t xml:space="preserve">PROPLAN SENIOR X 1 KG</t>
  </si>
  <si>
    <t xml:space="preserve">Pro Plan Senior x 1 kg.</t>
  </si>
  <si>
    <t xml:space="preserve">PRO-PLAN SENIOR Y SENSITIVE SKIN x 3 KG.</t>
  </si>
  <si>
    <t xml:space="preserve">PRO-PLAN SENIOR Y SENSITIVE SKIN x 7,5 KG.</t>
  </si>
  <si>
    <t xml:space="preserve">Pro Plan Senior x 7,5 kg.</t>
  </si>
  <si>
    <t xml:space="preserve">PRO-PLAN SENIOR Y SENSITIVE SKIN x 15 KG.</t>
  </si>
  <si>
    <t xml:space="preserve">PROPLAN PERRO VETERINARY EN GASTRO X 2KG</t>
  </si>
  <si>
    <t xml:space="preserve">Pro Plan Perro Veterinary En Gastro x 2 kg.</t>
  </si>
  <si>
    <t xml:space="preserve">PROPLAN PERRO VETERINARY EN GASTRO X 7,5KG</t>
  </si>
  <si>
    <t xml:space="preserve">Pro Plan Perro Veterinary En Gastro x 7,5 kg.</t>
  </si>
  <si>
    <t xml:space="preserve">PROPLAN PERRO VETERINARY NF RENAL X 2 KG</t>
  </si>
  <si>
    <t xml:space="preserve">Pro Plan Perro Veterinary Nf Renal x 2 kg.</t>
  </si>
  <si>
    <t xml:space="preserve">PROPLAN PERRO VETERINARY OM OBESITY X 2 KG</t>
  </si>
  <si>
    <t xml:space="preserve">Pro Plan Perro Veterinary Om Obesity x 2 kg.</t>
  </si>
  <si>
    <t xml:space="preserve">PROPLAN PERRO VETERINARY OM OBESITY X 7,5KG</t>
  </si>
  <si>
    <t xml:space="preserve">Pro Plan Perro Veterinary Om Obesity x 7,5 kg.</t>
  </si>
  <si>
    <t xml:space="preserve">PROPLAN PERRO VETERINARY UR URINARY X 2 KG</t>
  </si>
  <si>
    <t xml:space="preserve">Pro Plan Perro Veterinary Ur Urinary x 2 kg.</t>
  </si>
  <si>
    <t xml:space="preserve">PROPLAN PERRO VETERINARY UR URINARY X 7,5KG</t>
  </si>
  <si>
    <t xml:space="preserve">Pro Plan Perro Veterinary Ur Urinary x 7,5 kg.</t>
  </si>
  <si>
    <t xml:space="preserve">PROPLAN PERRO VETERINARY JM ARTICULAR X 2 KG</t>
  </si>
  <si>
    <t xml:space="preserve">Pro Plan Perro Veterinary Jm Articular x 2 kg.</t>
  </si>
  <si>
    <t xml:space="preserve">PROTEMIX JUNIOR X 10KG</t>
  </si>
  <si>
    <t xml:space="preserve">Protemix Cachorro x 10 kg.</t>
  </si>
  <si>
    <t xml:space="preserve">PROTEMIX X 20KG</t>
  </si>
  <si>
    <t xml:space="preserve">Protemix x 20 kg.</t>
  </si>
  <si>
    <t xml:space="preserve">PROVET JUNIOR VERDE x 15 KG.</t>
  </si>
  <si>
    <t xml:space="preserve">Provet Cachorro Verde x 15 kg.</t>
  </si>
  <si>
    <t xml:space="preserve">PROVET ADULTO SMALL x 15 KG</t>
  </si>
  <si>
    <t xml:space="preserve">Provet Razas Pequeñas x 15 kg.</t>
  </si>
  <si>
    <t xml:space="preserve">PROVET ADULTO ROJO x 20 KG</t>
  </si>
  <si>
    <t xml:space="preserve">Provet Rojo x 20 kg.</t>
  </si>
  <si>
    <t xml:space="preserve">PROVET LIGHT X 15KG</t>
  </si>
  <si>
    <t xml:space="preserve">Provet Light x 15 kg.</t>
  </si>
  <si>
    <t xml:space="preserve">RAZA JUNIOR x 15 KG.</t>
  </si>
  <si>
    <t xml:space="preserve">RAZA ADULTO x 15 KG.</t>
  </si>
  <si>
    <t xml:space="preserve">Raza x 15 kg.</t>
  </si>
  <si>
    <t xml:space="preserve">RAZA ADULTO x 21 KG.</t>
  </si>
  <si>
    <t xml:space="preserve">Raza x 21 kg.</t>
  </si>
  <si>
    <t xml:space="preserve">ROSCO JUNIOR x 15 KG.</t>
  </si>
  <si>
    <t xml:space="preserve">ROSCO POLLO ó CARNE x 15 KG.</t>
  </si>
  <si>
    <t xml:space="preserve">ROSCO CARNE x 22 KG.</t>
  </si>
  <si>
    <t xml:space="preserve">ROSCO COCKTAIL X 15KG</t>
  </si>
  <si>
    <t xml:space="preserve">ROSCO COCKTAIL X 22KG</t>
  </si>
  <si>
    <t xml:space="preserve">ROYAL CANIN PERFORMANCE CACH x 15 KG.</t>
  </si>
  <si>
    <t xml:space="preserve">ROYAL CANIN PERFORMANCE ADULTO x 20 KG.</t>
  </si>
  <si>
    <t xml:space="preserve">ROYAL CANIN PERFORMANCE LIGHT x 15 KG.</t>
  </si>
  <si>
    <t xml:space="preserve">SABROSITOS CRIADORES x 22 KG.</t>
  </si>
  <si>
    <t xml:space="preserve">SABROSITOS JUNIORS x 8 KG.</t>
  </si>
  <si>
    <t xml:space="preserve">SABROSITOS JUNIORS x 18 KG.</t>
  </si>
  <si>
    <t xml:space="preserve">SABROSITOS MIX ADULTO x 15 KG.</t>
  </si>
  <si>
    <t xml:space="preserve">SABROSITOS MIX ADULTO x 20 KG.</t>
  </si>
  <si>
    <t xml:space="preserve">SIEGER JUNIOR X 3 KG</t>
  </si>
  <si>
    <t xml:space="preserve">Sieger Cachorro x 3 kg.</t>
  </si>
  <si>
    <t xml:space="preserve">SIEGER JUNIOR X 15 KG</t>
  </si>
  <si>
    <t xml:space="preserve">Sieger Cachorro x 15 kg.</t>
  </si>
  <si>
    <t xml:space="preserve">ROYAL CANIN PERFORMANCE ADULTO x 15 KG.</t>
  </si>
  <si>
    <t xml:space="preserve">SIEGER ADULTO SMALL X 3 KG.</t>
  </si>
  <si>
    <t xml:space="preserve">Sieger Razas Pequeñas x 3 kg.</t>
  </si>
  <si>
    <t xml:space="preserve">SIEGER ADULTO X 15 KG</t>
  </si>
  <si>
    <t xml:space="preserve">Sieger x 15 kg.</t>
  </si>
  <si>
    <t xml:space="preserve">SIEGER x 20 KG.</t>
  </si>
  <si>
    <t xml:space="preserve">Sieger x 20 kg.</t>
  </si>
  <si>
    <t xml:space="preserve">SIEGER DERMACONFORT X 7,5 KG</t>
  </si>
  <si>
    <t xml:space="preserve">Sieger Dermaconfort x 7,5 kg.</t>
  </si>
  <si>
    <t xml:space="preserve">SIEGER DERMACONFORT X 15 KG</t>
  </si>
  <si>
    <t xml:space="preserve">Sieger Dermaconfort x 15 kg.</t>
  </si>
  <si>
    <t xml:space="preserve">SIEGER OSTEOARTICULAR x 1,5 kg</t>
  </si>
  <si>
    <t xml:space="preserve">Sieger Osteoarticular x 1,5 kg.</t>
  </si>
  <si>
    <t xml:space="preserve">SIEGER SENIOR +7 MEDIUM-LARGE X 15 KG</t>
  </si>
  <si>
    <t xml:space="preserve">Sieger Senior x 15 kg.</t>
  </si>
  <si>
    <t xml:space="preserve">TIERNITOS JUNIORS x 22 KG.</t>
  </si>
  <si>
    <t xml:space="preserve">Tiernitos Cachorro x 22 kg.</t>
  </si>
  <si>
    <t xml:space="preserve">TIERNITOS ADULTO x 22 KG.</t>
  </si>
  <si>
    <t xml:space="preserve">Tiernitos x 22 kg.</t>
  </si>
  <si>
    <t xml:space="preserve">TOP NUTRITION JUNIOR SMALL X 3 KG</t>
  </si>
  <si>
    <t xml:space="preserve">Top Nutrition Cachorro Razas Pequeñas x 3 kg.</t>
  </si>
  <si>
    <t xml:space="preserve">TOP NUTRITION JUNIOR MEDIUM-LARGE X 15 KG</t>
  </si>
  <si>
    <t xml:space="preserve">Top Nutrition Cachorro x 15 kg.</t>
  </si>
  <si>
    <t xml:space="preserve">TOP NUTRITION ADULTO SMALL X 3 KG</t>
  </si>
  <si>
    <t xml:space="preserve">TOP NUTRITION ADULTO SMALL X 7.5 KG</t>
  </si>
  <si>
    <t xml:space="preserve">Top Nutrition Razas Pequeñas x 7,5 kg.</t>
  </si>
  <si>
    <t xml:space="preserve">SIEGER DERMACONFORT X 12 KG</t>
  </si>
  <si>
    <t xml:space="preserve">TOP NUTRITION AD MEDIUM-LARGE X 15 KG</t>
  </si>
  <si>
    <t xml:space="preserve">Top Nutrition x 15 kg.</t>
  </si>
  <si>
    <t xml:space="preserve">TOP NUTRITION SENIOR X 15 KG</t>
  </si>
  <si>
    <t xml:space="preserve">Top Nutrition Senior x 15 kg.</t>
  </si>
  <si>
    <t xml:space="preserve">TOTAL BALANCE X 20 KG</t>
  </si>
  <si>
    <t xml:space="preserve">Total Balanced x 20 kg.</t>
  </si>
  <si>
    <t xml:space="preserve">ULTRA MIX JUNIOR X 10 KG</t>
  </si>
  <si>
    <t xml:space="preserve">Ultra Mix Cachorro x 10 kg.</t>
  </si>
  <si>
    <t xml:space="preserve">ULTRA MIX X 15 KG</t>
  </si>
  <si>
    <t xml:space="preserve">Ultra Mix x 15 kg.</t>
  </si>
  <si>
    <t xml:space="preserve">ULTRA PRO JUNIOR X 15 KG</t>
  </si>
  <si>
    <t xml:space="preserve">Ultra Pro Cachorro x 15 kg.</t>
  </si>
  <si>
    <t xml:space="preserve">ULTRA PRO AD X 20KG</t>
  </si>
  <si>
    <t xml:space="preserve">Ultra Pro x 20 kg.</t>
  </si>
  <si>
    <t xml:space="preserve">VAGONETA JUNIOR X 15</t>
  </si>
  <si>
    <t xml:space="preserve">Vagoneta Cachorro x 15</t>
  </si>
  <si>
    <t xml:space="preserve">VAGONETA ADULTO X 15KG</t>
  </si>
  <si>
    <t xml:space="preserve">VAGONETA ADULTO gourmet X 20KG</t>
  </si>
  <si>
    <t xml:space="preserve">VITAL-CAN BALANCE JUNIOR SMALL/MEDIUM/LARGE X 3 KG</t>
  </si>
  <si>
    <t xml:space="preserve">Vital Can Balanced Cachorro Razas Pequeñas x 3 kg.</t>
  </si>
  <si>
    <t xml:space="preserve">Vital Can Balanced Cachorro Razas Medianas x 3 kg.</t>
  </si>
  <si>
    <t xml:space="preserve">Vital Can Balanced Cachorro Razas Grandes x 3 kg.</t>
  </si>
  <si>
    <t xml:space="preserve">VITAL-CAN BALANCE JUNIOR SMALL X 7,5 KG</t>
  </si>
  <si>
    <t xml:space="preserve">VITAL-CAN BALANCE JUNIOR MEDIUM X 12 KG</t>
  </si>
  <si>
    <t xml:space="preserve">Vital Can Balanced Cachorro Razas Medianas x 12 kg.</t>
  </si>
  <si>
    <t xml:space="preserve">VITAL-CAN BALANCE JUNIOR MEDIUM/LARGE x 20 KG.</t>
  </si>
  <si>
    <t xml:space="preserve">VITAL-CAN BALANCE ADULTO SMALL/MEDIUM/LARGE X 3 KG</t>
  </si>
  <si>
    <t xml:space="preserve">Vital Can Balanced Razas Pequeñas x 3 kg.</t>
  </si>
  <si>
    <t xml:space="preserve">Vital Can Balanced Razas Medianas x 3 kg.</t>
  </si>
  <si>
    <t xml:space="preserve">Vital Can Balanced Razas Grandes x 3 kg.</t>
  </si>
  <si>
    <t xml:space="preserve">VITAL-CAN BALANCE ADULTO SMALL X 7,5 KG</t>
  </si>
  <si>
    <t xml:space="preserve">VITAL-CAN BALANCE ADULTO MEDIUM X 12 KG</t>
  </si>
  <si>
    <t xml:space="preserve">Vital Can Balanced Razas Medianas x 12 kg.</t>
  </si>
  <si>
    <t xml:space="preserve">VITAL-CAN BALANCE ADULTO X 15 KG</t>
  </si>
  <si>
    <t xml:space="preserve">VITAL-CAN BALANCE ADULTO MEDIUM/LARGE X 20 KG</t>
  </si>
  <si>
    <t xml:space="preserve">VITAL-CAN BALANCE CERDO Y ARROZ X 3 KG</t>
  </si>
  <si>
    <t xml:space="preserve">Vital Can Balanced Cerdo x 3 kg.</t>
  </si>
  <si>
    <t xml:space="preserve">VITAL-CAN BALANCE CERDO Y ARROZ O CERDO X 15 KG</t>
  </si>
  <si>
    <t xml:space="preserve">Vital Can Balanced Cerdo x 15 kg.</t>
  </si>
  <si>
    <t xml:space="preserve">VITAL-CAN BALANCE SENIOR X 3 KG</t>
  </si>
  <si>
    <t xml:space="preserve">Vital Can Balanced Senior x 3 kg.</t>
  </si>
  <si>
    <t xml:space="preserve">VITAL-CAN BALANCE SENIOR MEDIUM X 12 KG</t>
  </si>
  <si>
    <t xml:space="preserve">Vital Can Balanced Senior Razas Medianas x 12 kg.</t>
  </si>
  <si>
    <t xml:space="preserve">VITAL-CAN BALANCE SENIOR LARGE x 15 KG.</t>
  </si>
  <si>
    <t xml:space="preserve">Vital Can Balanced Senior Razas Grandes x 15 kg.</t>
  </si>
  <si>
    <t xml:space="preserve">VITAL-CAN BALANCE LIGHT X 3 KG</t>
  </si>
  <si>
    <t xml:space="preserve">Vital Can Balanced Light x 3 kg.</t>
  </si>
  <si>
    <t xml:space="preserve">VITAL-CAN BALANCE LIGHT x 20 KG</t>
  </si>
  <si>
    <t xml:space="preserve">Vital Can Balanced Light x 20 kg.</t>
  </si>
  <si>
    <t xml:space="preserve">VITAL-CAN COMPLETE JUNIOR x 3 KG</t>
  </si>
  <si>
    <t xml:space="preserve">Vital Complete Cachorro x 3 kg.</t>
  </si>
  <si>
    <t xml:space="preserve">VITAL-CAN COMPLETE JUNIOR x 20 KG</t>
  </si>
  <si>
    <t xml:space="preserve">VITAL-CAN COMPLETE ADULTO RAZA PEQUEÑA X 3</t>
  </si>
  <si>
    <t xml:space="preserve">Vital Complete Razas Pequeñas x 3 kg.</t>
  </si>
  <si>
    <t xml:space="preserve">VITAL-CAN COMPLETE ADULTO X 20 KG</t>
  </si>
  <si>
    <t xml:space="preserve">Vital Can Complete x 20 kg.</t>
  </si>
  <si>
    <t xml:space="preserve">VITAL-CAN COMPLETE LIGHT Y SENIOR x 20 KG</t>
  </si>
  <si>
    <t xml:space="preserve">Vital Can Complete Light x 20 kg.</t>
  </si>
  <si>
    <t xml:space="preserve">VITAL-CAN PREMIUM JUNIOR x 20 KG</t>
  </si>
  <si>
    <t xml:space="preserve">VITAL-CAN PREMIUM ADULTO X 20 KG RP</t>
  </si>
  <si>
    <t xml:space="preserve">VITAL-CAN PREMIUM ADULTO x 20 KG.</t>
  </si>
  <si>
    <t xml:space="preserve">VORAZ JUNIOR x 20 KG.</t>
  </si>
  <si>
    <t xml:space="preserve">Voraz Cachorro x 20 kg.</t>
  </si>
  <si>
    <t xml:space="preserve">VORAZ ADULTO x 20 KG.</t>
  </si>
  <si>
    <t xml:space="preserve">Voraz x 20 kg.</t>
  </si>
  <si>
    <t xml:space="preserve">ZIMPI ADULTO X 25 KG</t>
  </si>
  <si>
    <t xml:space="preserve">ADVANCE BIO URINARY X 8 KG</t>
  </si>
  <si>
    <t xml:space="preserve">Advance Bio Urinary x 8 kg.</t>
  </si>
  <si>
    <t xml:space="preserve">AGILITY X1,5 KG ADULTO</t>
  </si>
  <si>
    <t xml:space="preserve">Agility Gato x 1,5 kg.</t>
  </si>
  <si>
    <t xml:space="preserve">ALIMENTOS GATOS</t>
  </si>
  <si>
    <t xml:space="preserve">AGILITY X 10 KG ADULTO</t>
  </si>
  <si>
    <t xml:space="preserve">AGILITY X 1,5 KG URINARY</t>
  </si>
  <si>
    <t xml:space="preserve">Agility Gato Urinary x 1,5 kg.</t>
  </si>
  <si>
    <t xml:space="preserve">AGILITY X 10 KG URINARY</t>
  </si>
  <si>
    <t xml:space="preserve">9 VIDAS KITTEN X 8 KG.</t>
  </si>
  <si>
    <t xml:space="preserve">9 Vidas Gatitos x 8 kg.</t>
  </si>
  <si>
    <t xml:space="preserve">9 VIDAS X 15 KG.</t>
  </si>
  <si>
    <t xml:space="preserve">9 Vidas x 15 kg.</t>
  </si>
  <si>
    <t xml:space="preserve">CAT CHOW x 8 KG KITTEN</t>
  </si>
  <si>
    <t xml:space="preserve">CAT CHOW X 15 KG KITTEN</t>
  </si>
  <si>
    <t xml:space="preserve">CAT CHOW X 15 STERILIZE</t>
  </si>
  <si>
    <t xml:space="preserve">BELCAT X 10 KG</t>
  </si>
  <si>
    <t xml:space="preserve">CAT CHOW x 3 KG.</t>
  </si>
  <si>
    <t xml:space="preserve">Cat Chow Carne/Pescado x 3 kg.</t>
  </si>
  <si>
    <t xml:space="preserve">CAT CHOW x 8 KG (PESCADO)</t>
  </si>
  <si>
    <t xml:space="preserve">CAT CHOW x 15 KG.</t>
  </si>
  <si>
    <t xml:space="preserve">CAT PRO ADULTO X 7,5 KG</t>
  </si>
  <si>
    <t xml:space="preserve">Cat Pro x 7,5 kg.</t>
  </si>
  <si>
    <t xml:space="preserve">CAT PRO ADULTO X 15 KG</t>
  </si>
  <si>
    <t xml:space="preserve">Cat Pro x 15 kg.</t>
  </si>
  <si>
    <t xml:space="preserve">CAT PRO JUNIORS X 3 KG</t>
  </si>
  <si>
    <t xml:space="preserve">Cat Pro Gatitos x 3 kg.</t>
  </si>
  <si>
    <t xml:space="preserve">CAT PRO KITTEN 7,5 KG</t>
  </si>
  <si>
    <t xml:space="preserve">Cat Pro Gatitos x 7,5 kg.</t>
  </si>
  <si>
    <t xml:space="preserve">CATLIKE ADULTO X 7,5 KG</t>
  </si>
  <si>
    <t xml:space="preserve">CAT SELECCION X 10KG</t>
  </si>
  <si>
    <t xml:space="preserve">Cat Seleccion x 10 kg.</t>
  </si>
  <si>
    <t xml:space="preserve">CATLIKE ADULTO X 15 KG</t>
  </si>
  <si>
    <t xml:space="preserve">COOPERACION x 10 KG.</t>
  </si>
  <si>
    <t xml:space="preserve">Cooperacion Gato x 10 kg.</t>
  </si>
  <si>
    <t xml:space="preserve">CATPRO ADULTO X 3 KG</t>
  </si>
  <si>
    <t xml:space="preserve">COMPINCHE GATO X 20 KG</t>
  </si>
  <si>
    <t xml:space="preserve">ESTAMPA X 15</t>
  </si>
  <si>
    <t xml:space="preserve">EXCELLENT X 1 KG KITTEN</t>
  </si>
  <si>
    <t xml:space="preserve">CAT PRO CASTRADO X 7,5 KG</t>
  </si>
  <si>
    <t xml:space="preserve">EXCELLENT x 7,5 KG KITTEN</t>
  </si>
  <si>
    <t xml:space="preserve">CAT PRO KITTEN X 3 KG</t>
  </si>
  <si>
    <t xml:space="preserve">EXCELLENT x 3 KG ADULTO</t>
  </si>
  <si>
    <t xml:space="preserve">EXCELLENT x 7,5 KG ADULTO</t>
  </si>
  <si>
    <t xml:space="preserve">EXCELLENT X 15 KG ADULTO</t>
  </si>
  <si>
    <t xml:space="preserve">EXCELLENT X 1 KG STERILIZE, SKIN CARE Y URINARY</t>
  </si>
  <si>
    <t xml:space="preserve">Excellent Gato Urinary x 1 kg.</t>
  </si>
  <si>
    <t xml:space="preserve">EXCELLENT X 7.5 KG STERILIZE, SKIN CARE Y URINARY</t>
  </si>
  <si>
    <t xml:space="preserve">GANACAT MIX x 10</t>
  </si>
  <si>
    <t xml:space="preserve">Ganacat Mix x 10</t>
  </si>
  <si>
    <t xml:space="preserve">GATI x 15 KG.</t>
  </si>
  <si>
    <t xml:space="preserve">4 Huellas x 20 kg.</t>
  </si>
  <si>
    <t xml:space="preserve">HOLIDAY MV INTESTINAL X 2KG</t>
  </si>
  <si>
    <t xml:space="preserve">HOLIDAY MV OBESITY X 2KG</t>
  </si>
  <si>
    <t xml:space="preserve">HOLIDAY MV RENAL X 2KG</t>
  </si>
  <si>
    <t xml:space="preserve">HOLIDAY MV URINARY X 2KG</t>
  </si>
  <si>
    <t xml:space="preserve">MV Urinary x 2 kg.</t>
  </si>
  <si>
    <t xml:space="preserve">HOLIDAY MV URINARY X 7,5KG</t>
  </si>
  <si>
    <t xml:space="preserve">EXCELLENT URINARY X 15 KG</t>
  </si>
  <si>
    <t xml:space="preserve">IAMS KITTEN X 3KG.</t>
  </si>
  <si>
    <t xml:space="preserve">IAMS x 3KG.</t>
  </si>
  <si>
    <t xml:space="preserve">IAMS x 15 KG.</t>
  </si>
  <si>
    <t xml:space="preserve">INFINITY x 10 KG</t>
  </si>
  <si>
    <t xml:space="preserve">4 HUELLAS KITTEN X 20 KG</t>
  </si>
  <si>
    <t xml:space="preserve">KONGO KITTEN x 8 KG.</t>
  </si>
  <si>
    <t xml:space="preserve">Kongo Gatitos x 8 kg.</t>
  </si>
  <si>
    <t xml:space="preserve">KONGO GATO x 8 KG.</t>
  </si>
  <si>
    <t xml:space="preserve">Kongo Gato x 8 kg.</t>
  </si>
  <si>
    <t xml:space="preserve">KONGO GATO X 15 KG</t>
  </si>
  <si>
    <t xml:space="preserve">Kongo Gato x 15 kg.</t>
  </si>
  <si>
    <t xml:space="preserve">KROFF X 8 KG</t>
  </si>
  <si>
    <t xml:space="preserve">Kroff x 8 kg.</t>
  </si>
  <si>
    <t xml:space="preserve">MAINTENANCE X 15 KG</t>
  </si>
  <si>
    <t xml:space="preserve">MAPU GATO X10 KG</t>
  </si>
  <si>
    <t xml:space="preserve">Mapu Gato X10 kg.</t>
  </si>
  <si>
    <t xml:space="preserve">NUTRIBON X 8</t>
  </si>
  <si>
    <t xml:space="preserve">NUTRIBON X 20</t>
  </si>
  <si>
    <t xml:space="preserve">NUTRICARE GATO X 7,5 KG</t>
  </si>
  <si>
    <t xml:space="preserve">NUTRIQUE BABY CAT &amp; KITTEN X 2 KG</t>
  </si>
  <si>
    <t xml:space="preserve">Nutrique Baby Cat &amp; Gatitos x 2 kg.</t>
  </si>
  <si>
    <t xml:space="preserve">NUTRIQUE BABY CAT &amp; KITTEN X 7.5 KG</t>
  </si>
  <si>
    <t xml:space="preserve">Nutrique Baby Cat &amp; Gatitos x 7,5 kg.</t>
  </si>
  <si>
    <t xml:space="preserve">NUTRIQUE YOUNG ADULT HEALTHY MAINT X 2KG</t>
  </si>
  <si>
    <t xml:space="preserve">Nutrique Cachorro Healthy Maint x 2 kg.</t>
  </si>
  <si>
    <t xml:space="preserve">NUTRIQUE YOUNG ADULT HEALTHY MAINT X 7.5KG</t>
  </si>
  <si>
    <t xml:space="preserve">Nutrique Cachorro Healthy Maint x 7,5 kg.</t>
  </si>
  <si>
    <t xml:space="preserve">NUTRIQUE YOUNG ADULT STERIL/H WEIGHT 2KG</t>
  </si>
  <si>
    <t xml:space="preserve">Nutrique Esterilizados Cachorro x 2 kg.</t>
  </si>
  <si>
    <t xml:space="preserve">NUTRIQUE ADULT SENIOR HEALTHY MAINTENANCE X 2 KG</t>
  </si>
  <si>
    <t xml:space="preserve">Nutrique Senior Healthy Maintenance x 2 kg.</t>
  </si>
  <si>
    <t xml:space="preserve">NUTRIQUE URINARY CARE X 2KG</t>
  </si>
  <si>
    <t xml:space="preserve">Nutrique Gato Urinary x 2 kg.</t>
  </si>
  <si>
    <t xml:space="preserve">NUTRIQUE URINARY CARE X 7.5KG</t>
  </si>
  <si>
    <t xml:space="preserve">Nutrique Gato Urinary x 7,5 kg.</t>
  </si>
  <si>
    <t xml:space="preserve">OLD PRINCE ADULTO POLLO X 1 KG</t>
  </si>
  <si>
    <t xml:space="preserve">Old Prince Gato Pollo x 1 kg.</t>
  </si>
  <si>
    <t xml:space="preserve">OLD PRINCE ADULTO POLLO X 7.5 KG</t>
  </si>
  <si>
    <t xml:space="preserve">Old Prince Gato Pollo x 7,5 kg.</t>
  </si>
  <si>
    <t xml:space="preserve">OLD PRINCE CORDERO Y ARROZ X 3 KG</t>
  </si>
  <si>
    <t xml:space="preserve">Old Prince Gato Cordero x 3 kg.</t>
  </si>
  <si>
    <t xml:space="preserve">OLD PRINCE CORDERO Y ARROZ x 7,5 kg</t>
  </si>
  <si>
    <t xml:space="preserve">Old Prince Gato Cordero x 7,5 kg.</t>
  </si>
  <si>
    <t xml:space="preserve">OLD PRINCE KITTEN X 7,5 KG</t>
  </si>
  <si>
    <t xml:space="preserve">OLD PRINCE URINARY X 1 KG</t>
  </si>
  <si>
    <t xml:space="preserve">Old Prince Gato Urinary x 1 kg.</t>
  </si>
  <si>
    <t xml:space="preserve">OLD PRINCE URINARY X 7.5 KG</t>
  </si>
  <si>
    <t xml:space="preserve">Old Prince Gato Urinary x 7,5 kg.</t>
  </si>
  <si>
    <t xml:space="preserve">NUTRIQUE ADULT 7+ HEALTHY MAINTENANCE X 2 KG</t>
  </si>
  <si>
    <t xml:space="preserve">PROFESIONAL VET X 10 KG</t>
  </si>
  <si>
    <t xml:space="preserve">Profesional Vet Gato x 10 kg.</t>
  </si>
  <si>
    <t xml:space="preserve">PROPLAN KITTEN, SENIOR Y URINARY X 1 KG</t>
  </si>
  <si>
    <t xml:space="preserve">OLD PRINCE ADULTO POLLO X 3 KG</t>
  </si>
  <si>
    <t xml:space="preserve">PROPLAN KITTEN, SENIOR Y URINARY X 3 KG</t>
  </si>
  <si>
    <t xml:space="preserve">PROPLAN KITTEN, SENIOR X 7,5 KG</t>
  </si>
  <si>
    <t xml:space="preserve">PROPLAN URINARY X 7,5 KG</t>
  </si>
  <si>
    <t xml:space="preserve">PROPLAN URINARY X 15 KG</t>
  </si>
  <si>
    <t xml:space="preserve">OLD PRINCE URINARY X 3 KG</t>
  </si>
  <si>
    <t xml:space="preserve">PRO-PLAN ADULTO x 3 KG</t>
  </si>
  <si>
    <t xml:space="preserve">PRO-PLAN ADULTO x 7,5 KG.</t>
  </si>
  <si>
    <t xml:space="preserve">PROFESIONAL VET X 8 KG</t>
  </si>
  <si>
    <t xml:space="preserve">PRO-PLAN ADULTO x 15 KG</t>
  </si>
  <si>
    <t xml:space="preserve">PROPLAN REDUCE CALORIE Y STERILIZE X 1 KG</t>
  </si>
  <si>
    <t xml:space="preserve">Pro Plan Gato Esterilizado x 1 kg.</t>
  </si>
  <si>
    <t xml:space="preserve">PROPLAN REDUCE CALORIE Y STERILIZE X 3 KG</t>
  </si>
  <si>
    <t xml:space="preserve">PROPLAN REDUCE CALORIE Y STERILIZE X 7.5 KG</t>
  </si>
  <si>
    <t xml:space="preserve">PROPLAN STOMACH X 1 KG</t>
  </si>
  <si>
    <t xml:space="preserve">Pro Plan Stomach x 1 kg.</t>
  </si>
  <si>
    <t xml:space="preserve">PROPLAN LIVE CLEAR X 1 KILO</t>
  </si>
  <si>
    <t xml:space="preserve">Pro Plan Live Clear x 1 Kilo</t>
  </si>
  <si>
    <t xml:space="preserve">PROPLAN LIVE CLEAR X 3 KILOS</t>
  </si>
  <si>
    <t xml:space="preserve">Pro Plan Live Clear x 3 kg.</t>
  </si>
  <si>
    <t xml:space="preserve">PROPLAN GATO VETERINARY DM DIABETIC X 1,5 KG</t>
  </si>
  <si>
    <t xml:space="preserve">Pro Plan Gato Diabetic x 1,5 kg.</t>
  </si>
  <si>
    <t xml:space="preserve">PROPLAN GATO VETERINARY EN GASTRO X 1,5 KG</t>
  </si>
  <si>
    <t xml:space="preserve">Pro Plan Gato Gastrointestinal x 1,5 kg.</t>
  </si>
  <si>
    <t xml:space="preserve">PROPLAN STERILIZE X 1 KG</t>
  </si>
  <si>
    <t xml:space="preserve">PROPLAN GATO NF RENAL ADVANCED X 1,5 KG</t>
  </si>
  <si>
    <t xml:space="preserve">Pro Plan Gato Renal Advanced x 1,5 kg.</t>
  </si>
  <si>
    <t xml:space="preserve">PROPLAN STERILIZE X 3 KG</t>
  </si>
  <si>
    <t xml:space="preserve">PROPLAN GATO VETERINARY NF RENAL EARLY x 1,5 kg</t>
  </si>
  <si>
    <t xml:space="preserve">Pro Plan Gato Renal Early x 1,5 kg.</t>
  </si>
  <si>
    <t xml:space="preserve">PROPLAN STERILIZE X 7.5 KG</t>
  </si>
  <si>
    <t xml:space="preserve">PROPLAN GATO VETERINARY OM OBESITY X 1,5 KG</t>
  </si>
  <si>
    <t xml:space="preserve">Pro Plan Gato Obesity x 1,5 kg.</t>
  </si>
  <si>
    <t xml:space="preserve">PROPLAN GATO VETERINARY UR URINARY X 1,5 KG</t>
  </si>
  <si>
    <t xml:space="preserve">Pro Plan Gato Urinary x 1,5 kg.</t>
  </si>
  <si>
    <t xml:space="preserve">RAZA KITTEN X 8 KG</t>
  </si>
  <si>
    <t xml:space="preserve">RAZA x 10 KG.</t>
  </si>
  <si>
    <t xml:space="preserve">RAZA x 15 KG.</t>
  </si>
  <si>
    <t xml:space="preserve">Raza Gato x 15 kg.</t>
  </si>
  <si>
    <t xml:space="preserve">ROSCO COCKTAIL x 10 KG.</t>
  </si>
  <si>
    <t xml:space="preserve">ROSCO x 10 KG.</t>
  </si>
  <si>
    <t xml:space="preserve">ROYAL CANIN PERFORMANCE x 1,5 KG.</t>
  </si>
  <si>
    <t xml:space="preserve">ROYAL CANIN PERFORMANCE x 7,5 KG.</t>
  </si>
  <si>
    <t xml:space="preserve">ROYAL CANIN PERFORMANCE KITTEN x 1,5 KG.</t>
  </si>
  <si>
    <t xml:space="preserve">ROYAL CANIN PERFORMANCE KITTEN x 7,5 KG.</t>
  </si>
  <si>
    <t xml:space="preserve">ROYAL KITTEN x 7,5</t>
  </si>
  <si>
    <t xml:space="preserve">Royal Cat Gatitos x 7,5</t>
  </si>
  <si>
    <t xml:space="preserve">ROYAL CANIN FIT 32 x 15 kg</t>
  </si>
  <si>
    <t xml:space="preserve">Royal Canin Fit 32 x 15 kg.</t>
  </si>
  <si>
    <t xml:space="preserve">SABROSITOS MIX x 10 KG.</t>
  </si>
  <si>
    <t xml:space="preserve">SABROSITOS MIX x 20 KG.</t>
  </si>
  <si>
    <t xml:space="preserve">SABROSITOS PESCADO x 10 KG.</t>
  </si>
  <si>
    <t xml:space="preserve">SABROSITOS PESCADO x 20 KG.</t>
  </si>
  <si>
    <t xml:space="preserve">SIEGER ADULTO X 7,5 KG</t>
  </si>
  <si>
    <t xml:space="preserve">Sieger Gato x 7,5 kg.</t>
  </si>
  <si>
    <t xml:space="preserve">SIEGER SENIOR / URINARY / KITTEN X 7,5 KG</t>
  </si>
  <si>
    <t xml:space="preserve">Sieger Senior / Urinary / Gatitos x 7,5 kg.</t>
  </si>
  <si>
    <t xml:space="preserve">TOP NUTRITION GATO X 7,5 KG</t>
  </si>
  <si>
    <t xml:space="preserve">ULTRAMIX X 10 KG</t>
  </si>
  <si>
    <t xml:space="preserve">Ultramix x 10 kg.</t>
  </si>
  <si>
    <t xml:space="preserve">VAGONETA X 10 KG</t>
  </si>
  <si>
    <t xml:space="preserve">VAGONETA X 20 KG</t>
  </si>
  <si>
    <t xml:space="preserve">VAGONETA KITTEN X 10KG</t>
  </si>
  <si>
    <t xml:space="preserve">VAGONETA KITTEN X 20KG</t>
  </si>
  <si>
    <t xml:space="preserve">VITAL CAT BALANCE KITTEN y SENIOR X 2 KG</t>
  </si>
  <si>
    <t xml:space="preserve">Vital Cat Balanced Gatitos x 2 kg.</t>
  </si>
  <si>
    <t xml:space="preserve">VITAL CAT BALANCE KITTEN X 7,5</t>
  </si>
  <si>
    <t xml:space="preserve">VITAL CAT BALANCE ADULTO X 2 KG</t>
  </si>
  <si>
    <t xml:space="preserve">Vital Cat Balanced Gato x 2 kg.</t>
  </si>
  <si>
    <t xml:space="preserve">VITAL CAT BALANCE ADULTO Y SENIOR X 7,5</t>
  </si>
  <si>
    <t xml:space="preserve">Vital Cat Balanced Gato x 7,5 kg.</t>
  </si>
  <si>
    <t xml:space="preserve">VITAL CAT URINARY CON PH CONTROL X 2 KG</t>
  </si>
  <si>
    <t xml:space="preserve">Vital Complete Gato Urinary x 2 kg.</t>
  </si>
  <si>
    <t xml:space="preserve">VITAL CAT URINARY CON PH CONTROL x 7,5 KG</t>
  </si>
  <si>
    <t xml:space="preserve">Vital Complete Gato Urinary x 7,5 kg.</t>
  </si>
  <si>
    <t xml:space="preserve">VITAL CAT BALANCE RECIPE POLLO Y ARROZ X 3 KILOS</t>
  </si>
  <si>
    <t xml:space="preserve">Vital Cat Balanced x 3 kg.</t>
  </si>
  <si>
    <t xml:space="preserve">VITAL CAT BALANCE RECIPE POLLO Y ARROZ X 7,5 KILOS</t>
  </si>
  <si>
    <t xml:space="preserve">VITAL CAT BALANCE CASTRADO X 7.5 KG</t>
  </si>
  <si>
    <t xml:space="preserve">VITAL CAT COMPLETE KITTEN Y SENIOR X 1,5 KG</t>
  </si>
  <si>
    <t xml:space="preserve">Vital Complete Gatitos x 1,5 kg.</t>
  </si>
  <si>
    <t xml:space="preserve">VITAL CAT BALANCE ADULTO X 7,5</t>
  </si>
  <si>
    <t xml:space="preserve">VITAL CAT COMPLETE KITTEN Y SENIOR x 7,5 KG</t>
  </si>
  <si>
    <t xml:space="preserve">VITAL CAT BALANCE SENIOR X 7,5</t>
  </si>
  <si>
    <t xml:space="preserve">VITAL CAT COMPLETE KITTEN X 15</t>
  </si>
  <si>
    <t xml:space="preserve">VITAL CAT COMPLETE X 1,5 KG</t>
  </si>
  <si>
    <t xml:space="preserve">VITAL CAT COMPLETE x 15 KG</t>
  </si>
  <si>
    <t xml:space="preserve">Vital Complete x 15 kg.</t>
  </si>
  <si>
    <t xml:space="preserve">VITAL COMPLETE CASTRADO X 1,5 KG</t>
  </si>
  <si>
    <t xml:space="preserve">Vital Complete Castrado x 1,5 kg.</t>
  </si>
  <si>
    <t xml:space="preserve">VITAL CAT COMPLETE CASTRADO X 7,5 KG</t>
  </si>
  <si>
    <t xml:space="preserve">Vital Complete Castrado x 7,5 kg.</t>
  </si>
  <si>
    <t xml:space="preserve">VITAL CAT PREMIUM x 7,5 KG</t>
  </si>
  <si>
    <t xml:space="preserve">VITAL CAT COMPLETE KITTEN X 1,5 KG</t>
  </si>
  <si>
    <t xml:space="preserve">VITAL CAT PREMIUM x 15 KG</t>
  </si>
  <si>
    <t xml:space="preserve">VITAL CAT COMPLETE KITTEN X 7,5 KG</t>
  </si>
  <si>
    <t xml:space="preserve">VITAL CAT PREMIUM URINARY X 7,5 KG</t>
  </si>
  <si>
    <t xml:space="preserve">VITAL CAT COMPLETE SENIOR X 1,5 KG</t>
  </si>
  <si>
    <t xml:space="preserve">VORAZ GATO X 20 KG</t>
  </si>
  <si>
    <t xml:space="preserve">VITAL CAT COMPLETE SENIOR x 7,5 KG</t>
  </si>
  <si>
    <t xml:space="preserve">VORAZ KITTEN X 15 KG</t>
  </si>
  <si>
    <t xml:space="preserve">WHISKAS CARNE/PESCADO/KITTEN x 10 KG.</t>
  </si>
  <si>
    <t xml:space="preserve">WHISKAS CASTRADO/SALMON x 10 KG.</t>
  </si>
  <si>
    <t xml:space="preserve">AFRECHILLO / RABASILLO</t>
  </si>
  <si>
    <t xml:space="preserve">Afrechillo / Rabacillo x 20 kg.</t>
  </si>
  <si>
    <t xml:space="preserve">ALPISTE x 30 KG.</t>
  </si>
  <si>
    <t xml:space="preserve">VITAL CAT COMPLETE GATO URINARY CARE X 1,5KG</t>
  </si>
  <si>
    <t xml:space="preserve">ARROZ PARTIDO x 30 KG.</t>
  </si>
  <si>
    <t xml:space="preserve">VITAL CAT COMPLETE GATO URINARY CARE X 7,5KG</t>
  </si>
  <si>
    <t xml:space="preserve">ARROZ SABORIZADO LUMPY x 15 KG.</t>
  </si>
  <si>
    <t xml:space="preserve">Arroz Saborizado Lumpy x 15 kg.</t>
  </si>
  <si>
    <t xml:space="preserve">ARROZ SABORIZADO GRAN CAMPEÓN x 15 KG.</t>
  </si>
  <si>
    <t xml:space="preserve">Arroz Saborizado Gran Campeon x 15 kg.</t>
  </si>
  <si>
    <t xml:space="preserve">AVENA x 30 KG</t>
  </si>
  <si>
    <t xml:space="preserve">Avena x 30 kg.</t>
  </si>
  <si>
    <t xml:space="preserve">CANARIO CON VITAMINAS x 30 KG.</t>
  </si>
  <si>
    <t xml:space="preserve">Mezcla Canario C/ Vitaminas x 30 kg.</t>
  </si>
  <si>
    <t xml:space="preserve">CARDENAL x 30 KG.</t>
  </si>
  <si>
    <t xml:space="preserve">CODORNIZ LEGO</t>
  </si>
  <si>
    <t xml:space="preserve">Mezcla Codorniz x 30 kg.</t>
  </si>
  <si>
    <t xml:space="preserve">CONEJO LEGO X 25KG</t>
  </si>
  <si>
    <t xml:space="preserve">Conejo Lego x 25 kg.</t>
  </si>
  <si>
    <t xml:space="preserve">CONEJO PALMERA X 25 KG</t>
  </si>
  <si>
    <t xml:space="preserve">Conejo La Palmera x 25 kg.</t>
  </si>
  <si>
    <t xml:space="preserve">CONEJO GANAVE x 25 KG</t>
  </si>
  <si>
    <t xml:space="preserve">Conejo Ganave x 25 kg.</t>
  </si>
  <si>
    <t xml:space="preserve">ENGORDE PALMERA</t>
  </si>
  <si>
    <t xml:space="preserve">Engorde La Palmera x 25 kg.</t>
  </si>
  <si>
    <t xml:space="preserve">FARDO</t>
  </si>
  <si>
    <t xml:space="preserve">Fardo</t>
  </si>
  <si>
    <t xml:space="preserve">FIDEOS X 10 KG</t>
  </si>
  <si>
    <t xml:space="preserve">Pucherito x 10 kg.</t>
  </si>
  <si>
    <t xml:space="preserve">GIRASOL x 20 KG.</t>
  </si>
  <si>
    <t xml:space="preserve">Girasol x 20 kg.</t>
  </si>
  <si>
    <t xml:space="preserve">MAIZ ENTERO x 30 KG.</t>
  </si>
  <si>
    <t xml:space="preserve">Maiz Entero x 30 kg.</t>
  </si>
  <si>
    <t xml:space="preserve">AVENA x 25 KG</t>
  </si>
  <si>
    <t xml:space="preserve">MAIZ PARTIDO x 24 KG.</t>
  </si>
  <si>
    <t xml:space="preserve">Maiz Roto x 24 kg.</t>
  </si>
  <si>
    <t xml:space="preserve">MEZCLA DE GALLINA X 24 KG.</t>
  </si>
  <si>
    <t xml:space="preserve">MIJO x 30 KG.</t>
  </si>
  <si>
    <t xml:space="preserve">PELLET 3 MM LEGO</t>
  </si>
  <si>
    <t xml:space="preserve">Pellet x 25 kg.</t>
  </si>
  <si>
    <t xml:space="preserve">INICIADOR LEGO</t>
  </si>
  <si>
    <t xml:space="preserve">Bebe Lego x 25 kg.</t>
  </si>
  <si>
    <t xml:space="preserve">INICIADOR PALMERA</t>
  </si>
  <si>
    <t xml:space="preserve">Bebe La Palmera x 25 kg.</t>
  </si>
  <si>
    <t xml:space="preserve">PONEDORA LEGO X 25KG</t>
  </si>
  <si>
    <t xml:space="preserve">Ponedora Lego x 25 kg.</t>
  </si>
  <si>
    <t xml:space="preserve">PONEDORA PALMERA</t>
  </si>
  <si>
    <t xml:space="preserve">Ponedora La Palmera x 25 kg.</t>
  </si>
  <si>
    <t xml:space="preserve">VITAMINAS TRICOLOR NUCLEO P/ PAJARO (1KG)</t>
  </si>
  <si>
    <t xml:space="preserve">Vitaminas Tricolor Nucleo P/ Pajaro x 1 kg.</t>
  </si>
  <si>
    <t xml:space="preserve">PIEDRAS AGLUTINANTES CLASSIC RUBICAT 5,3KG</t>
  </si>
  <si>
    <t xml:space="preserve">Piedras Aglutinantes Classic Rubicat 5,3 kg.</t>
  </si>
  <si>
    <t xml:space="preserve">PIEDRAS AGLUTINANTES LAVANDA RUBICAT 5,3KG</t>
  </si>
  <si>
    <t xml:space="preserve">Piedras Aglutinantes Lavanda Rubicat 5,3 kg.</t>
  </si>
  <si>
    <t xml:space="preserve">BOSLON PIEDRAS SEQUITOS X 2 KG 10U</t>
  </si>
  <si>
    <t xml:space="preserve">Piedritas Sanicat Chicas x 10 u.</t>
  </si>
  <si>
    <t xml:space="preserve">BOLSON PIEDRAS SANICAT X 4 KG 5U</t>
  </si>
  <si>
    <t xml:space="preserve">Piedritas Sanicat Grandes x 10 u.</t>
  </si>
  <si>
    <t xml:space="preserve">BOLSON PIEDRAS ABSORSOL VERDE X 2KG 6u</t>
  </si>
  <si>
    <t xml:space="preserve">Bolson Piedras Absorsol Verde Chicas x 6 u.</t>
  </si>
  <si>
    <t xml:space="preserve">BOLSON PIEDRAS ABSORSOL VERDE X 3,6KG 6U</t>
  </si>
  <si>
    <t xml:space="preserve">Bolson Piedras Absorsol Verde Grandes x 6 u.</t>
  </si>
  <si>
    <t xml:space="preserve">BOLSON ABSORSOL NEGRA x 3,6KG 6U</t>
  </si>
  <si>
    <t xml:space="preserve">Bolson Piedras Absorsol Negra Chicas x 6 u.</t>
  </si>
  <si>
    <t xml:space="preserve">BOLSON ABSORSOL PERFUMADA X 3,6KG 6U</t>
  </si>
  <si>
    <t xml:space="preserve">Bolson Piedras Absorsol Perfumadas Grandes x 6 u.</t>
  </si>
  <si>
    <t xml:space="preserve">BOLSON POPPY PET x 5KG 5u</t>
  </si>
  <si>
    <t xml:space="preserve">Piedritas Maderitas Poopy Pets x 5 u.</t>
  </si>
  <si>
    <t xml:space="preserve">PIEDRAS STONECAT X 4 Kg</t>
  </si>
  <si>
    <t xml:space="preserve">Piedras Stonecat x 4 kg.</t>
  </si>
  <si>
    <t xml:space="preserve">PIEDRAS</t>
  </si>
  <si>
    <t xml:space="preserve">PIEDRAS STONECAT PERFUMADAS X 4 Kg</t>
  </si>
  <si>
    <t xml:space="preserve">Piedras Stonecat Perfumadas x 4 kg.</t>
  </si>
  <si>
    <t xml:space="preserve">PIEDRAS TIDY CAT BIDON X 7 lts.</t>
  </si>
  <si>
    <t xml:space="preserve">Piedras Tidy Cat Bidon x 7 lts.</t>
  </si>
  <si>
    <t xml:space="preserve">PIEDRAS SANITARIAS TIDY CAT X 1,8 KG</t>
  </si>
  <si>
    <t xml:space="preserve">Piedras Sanitarias Tidy Cat x 1,8 kg.</t>
  </si>
  <si>
    <t xml:space="preserve">BOLSON PIEDRAS SEQUITOS X 2 KG 10U</t>
  </si>
  <si>
    <t xml:space="preserve">PIEDRAS SANITARIAS TIDY CAT X 3,6 KG</t>
  </si>
  <si>
    <t xml:space="preserve">Piedras Sanitarias Tidy Cat x 3,6 kg.</t>
  </si>
  <si>
    <t xml:space="preserve">PIEDRAS SILICAS PERFUMADAS</t>
  </si>
  <si>
    <t xml:space="preserve">PIEDRAS SILICAS CLASICAS</t>
  </si>
  <si>
    <t xml:space="preserve">Piedras Silicas Clasicas</t>
  </si>
  <si>
    <t xml:space="preserve">BOXER JUNIOR X 1 KG</t>
  </si>
  <si>
    <t xml:space="preserve">Royal Canin Boxer Cachorro x 1 kg.</t>
  </si>
  <si>
    <t xml:space="preserve">BOXER JUNIOR X 12 KG</t>
  </si>
  <si>
    <t xml:space="preserve">Royal Canin Boxer Cachorro x 12 kg.</t>
  </si>
  <si>
    <t xml:space="preserve">BOLSON POPPY PET x 2KG 6u</t>
  </si>
  <si>
    <t xml:space="preserve">BOXER ADULTO X 12 KG</t>
  </si>
  <si>
    <t xml:space="preserve">BULLDOG FRANCES JUNIOR X 2,5 KG</t>
  </si>
  <si>
    <t xml:space="preserve">Royal Canin Bulldog Frances Cachorro x 2,5 kg.</t>
  </si>
  <si>
    <t xml:space="preserve">BOLSON POPPY PET X 15 KILOS</t>
  </si>
  <si>
    <t xml:space="preserve">BULLDOG FRANCÉS ADULTO X 3 KG</t>
  </si>
  <si>
    <t xml:space="preserve">Royal Canin Bulldog Francés x 3 kg.</t>
  </si>
  <si>
    <t xml:space="preserve">PIEDRAS THE BEST X 20 KG</t>
  </si>
  <si>
    <t xml:space="preserve">BULLDOG FRANCÉS ADULTO X 7.5 KG</t>
  </si>
  <si>
    <t xml:space="preserve">Royal Canin Bulldog Francés x 7,5 kg.</t>
  </si>
  <si>
    <t xml:space="preserve">BULLDOG INGLES ADULTO X 12 KG</t>
  </si>
  <si>
    <t xml:space="preserve">Royal Canin Bulldog Ingles x 12 kg.</t>
  </si>
  <si>
    <t xml:space="preserve">BULLDOG INGLES JUNIOR X 3 KG</t>
  </si>
  <si>
    <t xml:space="preserve">Royal Canin Bulldog Ingles Cachorro x 3 kg.</t>
  </si>
  <si>
    <t xml:space="preserve">PIEDRAS TIDY CAT BIDON X 7lts.</t>
  </si>
  <si>
    <t xml:space="preserve">CANICHE JUNIOR X 1 KG</t>
  </si>
  <si>
    <t xml:space="preserve">Royal Canin Caniche Cachorro x 1 kg.</t>
  </si>
  <si>
    <t xml:space="preserve">CANICHE JUNIOR X 3 KG</t>
  </si>
  <si>
    <t xml:space="preserve">Royal Canin Caniche Cachorro x 3 kg.</t>
  </si>
  <si>
    <t xml:space="preserve">CANICHE ADULTO X 1 KG</t>
  </si>
  <si>
    <t xml:space="preserve">Royal Canin Caniche x 1 kg.</t>
  </si>
  <si>
    <t xml:space="preserve">PIEDRAS SILICAS CAN CAT PERFUMADAS</t>
  </si>
  <si>
    <t xml:space="preserve">CANICHE ADULTO X 3 KG</t>
  </si>
  <si>
    <t xml:space="preserve">Royal Canin Caniche x 3 kg.</t>
  </si>
  <si>
    <t xml:space="preserve">PIEDRAS SILICAS CAN CAT CLASICAS</t>
  </si>
  <si>
    <t xml:space="preserve">Linea ROYAL CANIN (PERRO)</t>
  </si>
  <si>
    <t xml:space="preserve">CANICHE ADULTO X 7,5 KG</t>
  </si>
  <si>
    <t xml:space="preserve">Royal Canin Caniche x 7,5 kg.</t>
  </si>
  <si>
    <t xml:space="preserve">CHIHUAHUA ADULTO X 1 KG</t>
  </si>
  <si>
    <t xml:space="preserve">Royal Canin Chihuahua x 1 kg.</t>
  </si>
  <si>
    <t xml:space="preserve">DACHSHUND ADULTO X 3 KG</t>
  </si>
  <si>
    <t xml:space="preserve">DACHSHUND JUNIOR X 1 KG</t>
  </si>
  <si>
    <t xml:space="preserve">Royal Canin Dachshund Cachorro x 1 kg.</t>
  </si>
  <si>
    <t xml:space="preserve">DACHSHUND JUNIOR X 3 KG</t>
  </si>
  <si>
    <t xml:space="preserve">Royal Canin Dachshund Cachorro x 3 kg.</t>
  </si>
  <si>
    <t xml:space="preserve">GOLDEN RETRIEVER JUNIOR X 12 KG</t>
  </si>
  <si>
    <t xml:space="preserve">Royal Canin Golden Retriever Cachorro x 12 kg.</t>
  </si>
  <si>
    <t xml:space="preserve">GOLDEN RETRIEVER ADULTO X 12 KG</t>
  </si>
  <si>
    <t xml:space="preserve">JACK RUSSEL JUNIOR X 1 KG</t>
  </si>
  <si>
    <t xml:space="preserve">Royal Canin Jack Russel Cachorro x 1 kg.</t>
  </si>
  <si>
    <t xml:space="preserve">JACK RUSSEL JUNIOR X 3 KG</t>
  </si>
  <si>
    <t xml:space="preserve">Royal Canin Jack Russel Cachorro x 3 kg.</t>
  </si>
  <si>
    <t xml:space="preserve">JACK RUSSEL X 1 KG</t>
  </si>
  <si>
    <t xml:space="preserve">Royal Canin Jack Russel x 1 kg.</t>
  </si>
  <si>
    <t xml:space="preserve">JACK RUSSEL X 3 KG</t>
  </si>
  <si>
    <t xml:space="preserve">Royal Canin Jack Russel x 3 kg.</t>
  </si>
  <si>
    <t xml:space="preserve">LABRADOR RETRIEVER JUNIOR X 12 KG</t>
  </si>
  <si>
    <t xml:space="preserve">LABRADOR RETRIEVER ADULTO X 12 KG</t>
  </si>
  <si>
    <t xml:space="preserve">Royal Canin Labrador Retriever x 12 kg.</t>
  </si>
  <si>
    <t xml:space="preserve">OVEJERO ALEMÁN JUNIOR X 12 KG</t>
  </si>
  <si>
    <t xml:space="preserve">Royal Canin Ovejero Alemán Cachorro x 12 kg.</t>
  </si>
  <si>
    <t xml:space="preserve">OVEJERO ALEMÁN ADULTO X 12 KG</t>
  </si>
  <si>
    <t xml:space="preserve">Royal Canin Ovejero Alemán x 12 kg.</t>
  </si>
  <si>
    <t xml:space="preserve">PUG JUNIOR X 1 KG</t>
  </si>
  <si>
    <t xml:space="preserve">Royal Canin Pug Cachorro x 1 kg.</t>
  </si>
  <si>
    <t xml:space="preserve">PUG JUNIOR X 3 KG</t>
  </si>
  <si>
    <t xml:space="preserve">Royal Canin Pug Cachorro x 3 kg.</t>
  </si>
  <si>
    <t xml:space="preserve">PUG X 3 KG</t>
  </si>
  <si>
    <t xml:space="preserve">Royal Canin Pug x 3 kg.</t>
  </si>
  <si>
    <t xml:space="preserve">SCHNAUZER MINIATURE ADULTO X 3 KG</t>
  </si>
  <si>
    <t xml:space="preserve">Royal Canin Schnauzer Razas Pequeñasature x 3 kg.</t>
  </si>
  <si>
    <t xml:space="preserve">YORKSHIRE TERRIER JUNIOR X 1 KG</t>
  </si>
  <si>
    <t xml:space="preserve">Royal Canin Yorkshire Terrier Cachorro x 1 kg.</t>
  </si>
  <si>
    <t xml:space="preserve">YORKSHIRE TERRIER JUNIOR X 3 KG</t>
  </si>
  <si>
    <t xml:space="preserve">Royal Canin Yorkshire Terrier Cachorro x 3 kg.</t>
  </si>
  <si>
    <t xml:space="preserve">YORKSHIRE TERRIER ADULTO X 1 KG</t>
  </si>
  <si>
    <t xml:space="preserve">YORKSHIRE TERRIER ADULTO X 3 KG</t>
  </si>
  <si>
    <t xml:space="preserve">CALM DOG X 2 KG</t>
  </si>
  <si>
    <t xml:space="preserve">Royal Canin Calm Dog x 2 kg.</t>
  </si>
  <si>
    <t xml:space="preserve">CARDIAC X 2 KG</t>
  </si>
  <si>
    <t xml:space="preserve">Royal Canin Cardiac x 2 kg.</t>
  </si>
  <si>
    <t xml:space="preserve">CARDIAC X 10 KG</t>
  </si>
  <si>
    <t xml:space="preserve">Royal Canin Cardiac x 10 kg.</t>
  </si>
  <si>
    <t xml:space="preserve">DIABETIC CANINE X 2 KG</t>
  </si>
  <si>
    <t xml:space="preserve">Royal Canin Diabetic Canine x 2 kg.</t>
  </si>
  <si>
    <t xml:space="preserve">DIABETIC CANINE X 10 KG</t>
  </si>
  <si>
    <t xml:space="preserve">Royal Canin Diabetic Canine x 10 kg.</t>
  </si>
  <si>
    <t xml:space="preserve">GASTROINTESTINAL DOG X 2 KG</t>
  </si>
  <si>
    <t xml:space="preserve">Royal Canin Gastrointestinal Dog x 2 kg.</t>
  </si>
  <si>
    <t xml:space="preserve">GASTROINTESTINAL DOG X 10 KG</t>
  </si>
  <si>
    <t xml:space="preserve">Royal Canin Gastrointestinal Dog x 10 kg.</t>
  </si>
  <si>
    <t xml:space="preserve">GASTROINTESTINAL JR. DOG X 2 KG</t>
  </si>
  <si>
    <t xml:space="preserve">Royal Canin Gastrointestinal Jr. Dog x 2 kg.</t>
  </si>
  <si>
    <t xml:space="preserve">GASTROINTESTINAL MODERATE CALORIE DOG X 10 KG</t>
  </si>
  <si>
    <t xml:space="preserve">Royal Canin Gastrointestinal Light x 10 kg.</t>
  </si>
  <si>
    <t xml:space="preserve">HEPATIC X 2 KG</t>
  </si>
  <si>
    <t xml:space="preserve">HEPATIC X 10 KG</t>
  </si>
  <si>
    <t xml:space="preserve">HYPOALLERGENIC SMALL DOG X 2 KG</t>
  </si>
  <si>
    <t xml:space="preserve">Royal Canin Hipoalergenico Razas Pequeñas x 2 kg.</t>
  </si>
  <si>
    <t xml:space="preserve">HYPOALLERGENIC X 2 KG</t>
  </si>
  <si>
    <t xml:space="preserve">Royal Canin Hipoalergenico x 2 kg.</t>
  </si>
  <si>
    <t xml:space="preserve">HYPOALLERGENIC X 10 KG</t>
  </si>
  <si>
    <t xml:space="preserve">Royal Canin Hipoalergenico x 10 kg.</t>
  </si>
  <si>
    <t xml:space="preserve">MOBILITY LARGER DOGS X 15 KG</t>
  </si>
  <si>
    <t xml:space="preserve">Royal Canin Mobility Razas Grandes x 15 kg.</t>
  </si>
  <si>
    <t xml:space="preserve">MOBILITY SUPPORT X 2 KG</t>
  </si>
  <si>
    <t xml:space="preserve">Royal Canin Mobility Support x 2 kg.</t>
  </si>
  <si>
    <t xml:space="preserve">MOBILITY SUPPORT X 10 KG</t>
  </si>
  <si>
    <t xml:space="preserve">Royal Canin Mobility Support x 10 kg.</t>
  </si>
  <si>
    <t xml:space="preserve">RENAL X 1,5 KG</t>
  </si>
  <si>
    <t xml:space="preserve">RENAL X 10 KG</t>
  </si>
  <si>
    <t xml:space="preserve">SATIETY SUPPORT X 1,5 KG</t>
  </si>
  <si>
    <t xml:space="preserve">Royal Canin Satiety x 1,5 kg.</t>
  </si>
  <si>
    <t xml:space="preserve">SATIETY SUPPORT X 7,5 KG</t>
  </si>
  <si>
    <t xml:space="preserve">Royal Canin Satiety x 7,5 kg.</t>
  </si>
  <si>
    <t xml:space="preserve">SATIETY SUPPORT X 15 KG</t>
  </si>
  <si>
    <t xml:space="preserve">Royal Canin Satiety x 15 kg.</t>
  </si>
  <si>
    <t xml:space="preserve">URINARY X 2 KG</t>
  </si>
  <si>
    <t xml:space="preserve">Royal Canin Urinary x 2 kg.</t>
  </si>
  <si>
    <t xml:space="preserve">URINARY X 10 KG</t>
  </si>
  <si>
    <t xml:space="preserve">STARTER MINI X 1 KG</t>
  </si>
  <si>
    <t xml:space="preserve">Royal Canin Starter Mini x 1 kg.</t>
  </si>
  <si>
    <t xml:space="preserve">STARTER MINI X 3 KG</t>
  </si>
  <si>
    <t xml:space="preserve">Royal Canin Starter Mini x 3 kg.</t>
  </si>
  <si>
    <t xml:space="preserve">STARTER MAXI X 10 KG</t>
  </si>
  <si>
    <t xml:space="preserve">Royal Canin Starter Maxi x 10 kg.</t>
  </si>
  <si>
    <t xml:space="preserve">STARTER GIANT X 10 KG</t>
  </si>
  <si>
    <t xml:space="preserve">Royal Canin Starter Giant x 10 kg.</t>
  </si>
  <si>
    <t xml:space="preserve">MINI JUNIOR X 1 KG</t>
  </si>
  <si>
    <t xml:space="preserve">Royal Canin Junior Mini x 1 kg.</t>
  </si>
  <si>
    <t xml:space="preserve">MINI JUNIOR X 3 KG</t>
  </si>
  <si>
    <t xml:space="preserve">Royal Canin Junior Mini x 3 kg.</t>
  </si>
  <si>
    <t xml:space="preserve">MINI JUNIOR X 7,5 KG</t>
  </si>
  <si>
    <t xml:space="preserve">Royal Canin Junior Mini x 7,5 kg.</t>
  </si>
  <si>
    <t xml:space="preserve">MINI JUNIOR X 15 KG</t>
  </si>
  <si>
    <t xml:space="preserve">Royal Canin Junior Mini x 15 kg.</t>
  </si>
  <si>
    <t xml:space="preserve">MINI ADULT X 1 KG</t>
  </si>
  <si>
    <t xml:space="preserve">MINI ADULT X 3 KG</t>
  </si>
  <si>
    <t xml:space="preserve">MINI ADULT X 7,5 KG</t>
  </si>
  <si>
    <t xml:space="preserve">MINI ADULT 8+ X 1 KG</t>
  </si>
  <si>
    <t xml:space="preserve">Royal Canin Mini 8+ x 1 kg.</t>
  </si>
  <si>
    <t xml:space="preserve">MINI ADULT 8+ X 3 KG</t>
  </si>
  <si>
    <t xml:space="preserve">Royal Canin Mini 8+ x 3 kg.</t>
  </si>
  <si>
    <t xml:space="preserve">MINI AGEING +12 X 1 KG</t>
  </si>
  <si>
    <t xml:space="preserve">Royal Canin Mini Ageing +12 x 1 kg.</t>
  </si>
  <si>
    <t xml:space="preserve">MINI AGEING +12 X 3 KG</t>
  </si>
  <si>
    <t xml:space="preserve">Royal Canin Mini Ageing +12 x 3 kg.</t>
  </si>
  <si>
    <t xml:space="preserve">MINI DERMACOMFORT X 1 KG</t>
  </si>
  <si>
    <t xml:space="preserve">Royal Canin Mini Dermacomfort x 1 kg.</t>
  </si>
  <si>
    <t xml:space="preserve">MINI DERMACOMFORT X 3 KG</t>
  </si>
  <si>
    <t xml:space="preserve">Royal Canin Mini Dermacomfort x 3 kg.</t>
  </si>
  <si>
    <t xml:space="preserve">MINI EXIGENT X 3 KG</t>
  </si>
  <si>
    <t xml:space="preserve">Royal Canin Mini Exigent x 3 kg.</t>
  </si>
  <si>
    <t xml:space="preserve">MINI INDOOR X 3 KG</t>
  </si>
  <si>
    <t xml:space="preserve">Royal Canin Mini Indoor x 3 kg.</t>
  </si>
  <si>
    <t xml:space="preserve">MINI STERILIZE X 3 KG</t>
  </si>
  <si>
    <t xml:space="preserve">Royal Canin Mini Sterilize x 3 kg.</t>
  </si>
  <si>
    <t xml:space="preserve">MINI WEIGHT CARE X 1 KG</t>
  </si>
  <si>
    <t xml:space="preserve">Royal Canin Mini Weight Care x 1 kg.</t>
  </si>
  <si>
    <t xml:space="preserve">MINI WEIGHT CARE X 3 KG</t>
  </si>
  <si>
    <t xml:space="preserve">Royal Canin Mini Weight Care x 3 kg.</t>
  </si>
  <si>
    <t xml:space="preserve">MEDIUM JUNIOR X 1 KG</t>
  </si>
  <si>
    <t xml:space="preserve">Royal Canin Junior Medium x 1 kg.</t>
  </si>
  <si>
    <t xml:space="preserve">MEDIUM JUNIOR X 3 KG</t>
  </si>
  <si>
    <t xml:space="preserve">Royal Canin Junior Medium x 3 kg.</t>
  </si>
  <si>
    <t xml:space="preserve">MEDIUM JUNIOR X 15 KG</t>
  </si>
  <si>
    <t xml:space="preserve">Royal Canin Junior Medium x 15 kg.</t>
  </si>
  <si>
    <t xml:space="preserve">MEDIUM ADULT X 3 KG</t>
  </si>
  <si>
    <t xml:space="preserve">MEDIUM ADULT X 7,5 KG</t>
  </si>
  <si>
    <t xml:space="preserve">MEDIUM ADULT X 15 KG</t>
  </si>
  <si>
    <t xml:space="preserve">MEDIUM ADULT SENIOR X 3 KG</t>
  </si>
  <si>
    <t xml:space="preserve">Royal Canin Medium Senior x 3 kg.</t>
  </si>
  <si>
    <t xml:space="preserve">MEDIUM ADULT SENIOR X 15 KG</t>
  </si>
  <si>
    <t xml:space="preserve">Royal Canin Medium Senior x 15 kg.</t>
  </si>
  <si>
    <t xml:space="preserve">MEDIUM ADULT 10+ X 15</t>
  </si>
  <si>
    <t xml:space="preserve">Royal Canin Medium 10+ x 15</t>
  </si>
  <si>
    <t xml:space="preserve">MEDIUM DERMACOMFORT X 3 KG</t>
  </si>
  <si>
    <t xml:space="preserve">Royal Canin Medium Dermacomfort x 3 kg.</t>
  </si>
  <si>
    <t xml:space="preserve">MEDIUM DERMACOMFORT X 10 KG</t>
  </si>
  <si>
    <t xml:space="preserve">Royal Canin Medium Dermacomfort x 10 kg.</t>
  </si>
  <si>
    <t xml:space="preserve">MEDIUM WEIGHT CARE X 3 KG</t>
  </si>
  <si>
    <t xml:space="preserve">Royal Canin Medium Weight Care x 3 kg.</t>
  </si>
  <si>
    <t xml:space="preserve">MEDIUM WEIGHT CARE X 10 KG</t>
  </si>
  <si>
    <t xml:space="preserve">Royal Canin Medium Weight Care x 10 kg.</t>
  </si>
  <si>
    <t xml:space="preserve">MEDIUM STERILIZE X 7,5 KG</t>
  </si>
  <si>
    <t xml:space="preserve">Royal Canin Medium Sterilize x 7,5 kg.</t>
  </si>
  <si>
    <t xml:space="preserve">MAXI JUNIOR X 3 KG</t>
  </si>
  <si>
    <t xml:space="preserve">MAXI JUNIOR X 15 KG</t>
  </si>
  <si>
    <t xml:space="preserve">MAXI ADULTO X 3 KG</t>
  </si>
  <si>
    <t xml:space="preserve">MAXI ADULTO X 15 KG</t>
  </si>
  <si>
    <t xml:space="preserve">MAXI ADULT 5+ X 15 KG</t>
  </si>
  <si>
    <t xml:space="preserve">Royal Canin Maxi 5+ x 15 kg.</t>
  </si>
  <si>
    <t xml:space="preserve">MAXI AGEING 8+ X 15 KG</t>
  </si>
  <si>
    <t xml:space="preserve">Royal Canin Maxi Ageing 8+ x 15 kg.</t>
  </si>
  <si>
    <t xml:space="preserve">MEDIUM ADULT 7+ X 3 KG</t>
  </si>
  <si>
    <t xml:space="preserve">MAXI DERMACOMFORT X 10 KG</t>
  </si>
  <si>
    <t xml:space="preserve">Royal Canin Maxi Dermacomfort x 10 kg.</t>
  </si>
  <si>
    <t xml:space="preserve">MEDIUM ADULT 7+ X 15 KG</t>
  </si>
  <si>
    <t xml:space="preserve">MAXI WEIGHT CARE X 10 KG</t>
  </si>
  <si>
    <t xml:space="preserve">Royal Canin Maxi Weight Care x 10 kg.</t>
  </si>
  <si>
    <t xml:space="preserve">MAXI STERILIZE X 7,5 KG</t>
  </si>
  <si>
    <t xml:space="preserve">Royal Canin Maxi Sterilize x 7,5 kg.</t>
  </si>
  <si>
    <t xml:space="preserve">GIANT PUPPY X 15 KG</t>
  </si>
  <si>
    <t xml:space="preserve">Royal Canin Giant Puppy x 15 kg.</t>
  </si>
  <si>
    <t xml:space="preserve">GIANT JUNIOR X 15 KG</t>
  </si>
  <si>
    <t xml:space="preserve">Royal Canin Giant Junior x 15 kg.</t>
  </si>
  <si>
    <t xml:space="preserve">GIANT ADULT X 15 KG</t>
  </si>
  <si>
    <t xml:space="preserve">Royal Canin Giant x 15 kg.</t>
  </si>
  <si>
    <t xml:space="preserve">Sobres RC MINI ADULTO</t>
  </si>
  <si>
    <t xml:space="preserve">Royal Canin Pouch Razas Pequeñas</t>
  </si>
  <si>
    <t xml:space="preserve">Sobres RC MINI JUNIOR</t>
  </si>
  <si>
    <t xml:space="preserve">Royal Canin Pouch Cachorro Razas Pequeñas</t>
  </si>
  <si>
    <t xml:space="preserve">Sobres RC MEDIUM ADULTO</t>
  </si>
  <si>
    <t xml:space="preserve">Royal Canin Pouch Razas Medianas</t>
  </si>
  <si>
    <t xml:space="preserve">Sobres RC MEDIUM JUNIOR</t>
  </si>
  <si>
    <t xml:space="preserve">Royal Canin Pouch Cachorro Razas Medianas</t>
  </si>
  <si>
    <t xml:space="preserve">Sobres RC MAXI ADULTO</t>
  </si>
  <si>
    <t xml:space="preserve">Royal Canin Pouch Maxi</t>
  </si>
  <si>
    <t xml:space="preserve">Sobres RC MAXI JUNIOR</t>
  </si>
  <si>
    <t xml:space="preserve">Royal Canin Pouch Maxi Cachorros</t>
  </si>
  <si>
    <t xml:space="preserve">Sobres RC CANICHE</t>
  </si>
  <si>
    <t xml:space="preserve">Royal Canin Pouch Caniche</t>
  </si>
  <si>
    <t xml:space="preserve">Sobres RC YORKSHIRE</t>
  </si>
  <si>
    <t xml:space="preserve">Royal Canin Pouch Yorkshire</t>
  </si>
  <si>
    <t xml:space="preserve">Sobres RC DACHSHUND</t>
  </si>
  <si>
    <t xml:space="preserve">Royal Canin Pouch Dachshund</t>
  </si>
  <si>
    <t xml:space="preserve">Sobres RC MINI AGEING +12</t>
  </si>
  <si>
    <t xml:space="preserve">Royal Canin Pouch Razas Pequeñas Ageing +12</t>
  </si>
  <si>
    <t xml:space="preserve">LATA RC STARTER MOTHER AND BABYDOG</t>
  </si>
  <si>
    <t xml:space="preserve">Royal Canin Latas Starter Mother And Babydog</t>
  </si>
  <si>
    <t xml:space="preserve">LATA RC DIABETIC SPECIAL WET</t>
  </si>
  <si>
    <t xml:space="preserve">Royal Canin Latas Diabetic Special Wet</t>
  </si>
  <si>
    <t xml:space="preserve">LATA RC GASTROINTESTINAL</t>
  </si>
  <si>
    <t xml:space="preserve">Royal Canin Latas Gastrointestinal</t>
  </si>
  <si>
    <t xml:space="preserve">SOBRES RC MINI ADULTO</t>
  </si>
  <si>
    <t xml:space="preserve">LATA RC HEPATIC</t>
  </si>
  <si>
    <t xml:space="preserve">Royal Canin Latas Hepatic</t>
  </si>
  <si>
    <t xml:space="preserve">LATA RC HYPOALLERGENIC</t>
  </si>
  <si>
    <t xml:space="preserve">Royal Canin Latas Hipoalergenico</t>
  </si>
  <si>
    <t xml:space="preserve">SOBRES RC MINI JUNIOR</t>
  </si>
  <si>
    <t xml:space="preserve">LATA RC LATA GASTROINTESTINAL JUNIOR</t>
  </si>
  <si>
    <t xml:space="preserve">Royal Canin Latas Lata Gastrointestinal Cachorros</t>
  </si>
  <si>
    <t xml:space="preserve">SOBRES RC MEDIUM ADULTO</t>
  </si>
  <si>
    <t xml:space="preserve">LATA RC RECOVERY</t>
  </si>
  <si>
    <t xml:space="preserve">Royal Canin Latas Recovery</t>
  </si>
  <si>
    <t xml:space="preserve">SOBRES RC MEDIUM JUNIOR</t>
  </si>
  <si>
    <t xml:space="preserve">LATA RC RENAL</t>
  </si>
  <si>
    <t xml:space="preserve">Royal Canin Latas Renal</t>
  </si>
  <si>
    <t xml:space="preserve">SOBRES RC MAXI ADULTO</t>
  </si>
  <si>
    <t xml:space="preserve">LATA RC SATIETY</t>
  </si>
  <si>
    <t xml:space="preserve">Royal Canin Latas Satiety</t>
  </si>
  <si>
    <t xml:space="preserve">SOBRES RC MAXI JUNIOR</t>
  </si>
  <si>
    <t xml:space="preserve">LATA RC URINARY S/O</t>
  </si>
  <si>
    <t xml:space="preserve">Royal Canin Latas Urinary S/O</t>
  </si>
  <si>
    <t xml:space="preserve">SOBRES RC CANICHE</t>
  </si>
  <si>
    <t xml:space="preserve">RENAL LIQUID X 200 ML</t>
  </si>
  <si>
    <t xml:space="preserve">Royal Canin Renal Liquid x 200 ml.</t>
  </si>
  <si>
    <t xml:space="preserve">SOBRES RC YORKSHIRE</t>
  </si>
  <si>
    <t xml:space="preserve">SOBRES RC DACHSHUND</t>
  </si>
  <si>
    <t xml:space="preserve">CARDIAC HEALTH x 2 KG Kg</t>
  </si>
  <si>
    <t xml:space="preserve">Royal Canin Cardiac Health x 2 kg.</t>
  </si>
  <si>
    <t xml:space="preserve">SOBRES RC MINI AGEING +12</t>
  </si>
  <si>
    <t xml:space="preserve">CARDIAC HEALTH x 10 KG Kg</t>
  </si>
  <si>
    <t xml:space="preserve">Royal Canin Cardiac Health x 10 kg.</t>
  </si>
  <si>
    <t xml:space="preserve">GASTROINTESTINAL A. x 2 KG Kg</t>
  </si>
  <si>
    <t xml:space="preserve">Royal Canin Gastrointestinal x 2 kg.</t>
  </si>
  <si>
    <t xml:space="preserve">GASTROINTESTINAL A. x 10 KG Kg</t>
  </si>
  <si>
    <t xml:space="preserve">Royal Canin Gastrointestinal x 10 kg.</t>
  </si>
  <si>
    <t xml:space="preserve">HYPOALLERGENIC C. x 2 KG Kg</t>
  </si>
  <si>
    <t xml:space="preserve">Royal Canin Hipoalergenico Junior x 2 kg.</t>
  </si>
  <si>
    <t xml:space="preserve">HYPOALLERGENIC C. x 10 KG Kg</t>
  </si>
  <si>
    <t xml:space="preserve">Royal Canin Hipoalergenico Junior x 10 kg.</t>
  </si>
  <si>
    <t xml:space="preserve">MOBILITY AID x 2 KG Kg</t>
  </si>
  <si>
    <t xml:space="preserve">Royal Canin Mobility x 2 kg.</t>
  </si>
  <si>
    <t xml:space="preserve">MOBILITY AID x 15 KG Kg</t>
  </si>
  <si>
    <t xml:space="preserve">Royal Canin Mobility x 15 kg.</t>
  </si>
  <si>
    <t xml:space="preserve">OBESITY MGNT. x 2 KG Kg</t>
  </si>
  <si>
    <t xml:space="preserve">Royal Canin Obesity x 2 kg.</t>
  </si>
  <si>
    <t xml:space="preserve">OBESITY MGNT. x 15 KG Kg</t>
  </si>
  <si>
    <t xml:space="preserve">RENAL CARE x 2 KG Kg</t>
  </si>
  <si>
    <t xml:space="preserve">Royal Canin Renal Care x 2 kg.</t>
  </si>
  <si>
    <t xml:space="preserve">RENAL CARE x 10 KG Kg</t>
  </si>
  <si>
    <t xml:space="preserve">Royal Canin Renal Care x 10 kg.</t>
  </si>
  <si>
    <t xml:space="preserve">Linea VITAL CAN Therapy (Perro)</t>
  </si>
  <si>
    <t xml:space="preserve">BABYCAT X 1.5 KG</t>
  </si>
  <si>
    <t xml:space="preserve">Royal Canin Babycat x 1.5 kg.</t>
  </si>
  <si>
    <t xml:space="preserve">KITTEN 36 X 2 KG</t>
  </si>
  <si>
    <t xml:space="preserve">Royal Canin Gatitos x 2 kg.</t>
  </si>
  <si>
    <t xml:space="preserve">KITTEN 36 X 7,5 KG</t>
  </si>
  <si>
    <t xml:space="preserve">FIT 32 X 1,5 KG</t>
  </si>
  <si>
    <t xml:space="preserve">Royal Canin Gato Fit 32 x 1,5 kg.</t>
  </si>
  <si>
    <t xml:space="preserve">FIT 32 X 7,5 KG</t>
  </si>
  <si>
    <t xml:space="preserve">Royal Canin Gato Fit 32 x 7,5 kg.</t>
  </si>
  <si>
    <t xml:space="preserve">FIT 32 X 15 KG</t>
  </si>
  <si>
    <t xml:space="preserve">Royal Canin Gato Fit 32 x 15 kg.</t>
  </si>
  <si>
    <t xml:space="preserve">INDOOR X 2 KG</t>
  </si>
  <si>
    <t xml:space="preserve">Royal Canin Gato Indoor x 2 kg.</t>
  </si>
  <si>
    <t xml:space="preserve">INDOOR X 7,5 KG</t>
  </si>
  <si>
    <t xml:space="preserve">INDOOR LONGHAIR X 2 KG</t>
  </si>
  <si>
    <t xml:space="preserve">Royal Canin Indoor Longhair x 2 kg.</t>
  </si>
  <si>
    <t xml:space="preserve">INDOOR SENIOR X 2 KG</t>
  </si>
  <si>
    <t xml:space="preserve">Royal Canin Indoor Senior x 2 kg.</t>
  </si>
  <si>
    <t xml:space="preserve">INDOOR SENIOR X 7,5 KG</t>
  </si>
  <si>
    <t xml:space="preserve">Royal Canin Indoor Senior x 7,5 kg.</t>
  </si>
  <si>
    <t xml:space="preserve">ACTIVE SENIOR X 2 KG</t>
  </si>
  <si>
    <t xml:space="preserve">Royal Canin Active Senior x 2 kg.</t>
  </si>
  <si>
    <t xml:space="preserve">Linea ROYAL CANIN (Gato)</t>
  </si>
  <si>
    <t xml:space="preserve">AGEEING + 12 X 2</t>
  </si>
  <si>
    <t xml:space="preserve">Royal Canin Ageeing + 12 x 2</t>
  </si>
  <si>
    <t xml:space="preserve">LIGHT X 1,5 KG</t>
  </si>
  <si>
    <t xml:space="preserve">LIGHT X 7,5 KG</t>
  </si>
  <si>
    <t xml:space="preserve">SENSIBLE 33 X 2 KG</t>
  </si>
  <si>
    <t xml:space="preserve">Royal Canin Sensible 33 x 2 kg.</t>
  </si>
  <si>
    <t xml:space="preserve">SENSIBLE 33 X 7,5 KG</t>
  </si>
  <si>
    <t xml:space="preserve">Royal Canin Sensible 33 x 7,5 kg.</t>
  </si>
  <si>
    <t xml:space="preserve">URINARY CARE X 1,5 KG</t>
  </si>
  <si>
    <t xml:space="preserve">Royal Canin Gato Urinary x 1,5 kg.</t>
  </si>
  <si>
    <t xml:space="preserve">URINARY CARE X 7,5 KG</t>
  </si>
  <si>
    <t xml:space="preserve">Royal Canin Gato Urinary x 7,5 kg.</t>
  </si>
  <si>
    <t xml:space="preserve">URINARY S/O HIGH DILUTION X 1,5 KG</t>
  </si>
  <si>
    <t xml:space="preserve">Royal Canin Urinary S/O High Dilution x 1,5 kg.</t>
  </si>
  <si>
    <t xml:space="preserve">URINARY S/O HIGH DILUTION X 7,5 KG</t>
  </si>
  <si>
    <t xml:space="preserve">Royal Canin Urinary S/O High Dilution x 7,5 kg.</t>
  </si>
  <si>
    <t xml:space="preserve">RENAL X 2 KG</t>
  </si>
  <si>
    <t xml:space="preserve">Royal Canin Renal x 2 kg.</t>
  </si>
  <si>
    <t xml:space="preserve">INDOOR 7+ X 2 KG</t>
  </si>
  <si>
    <t xml:space="preserve">GATOS CASTRADOS-WEIGHT CONTROL X 1,5 KG</t>
  </si>
  <si>
    <t xml:space="preserve">Royal Canin Gato Castrado Weight Control x 1,5 kg.</t>
  </si>
  <si>
    <t xml:space="preserve">INDOOR 7+ X 7,5 KG</t>
  </si>
  <si>
    <t xml:space="preserve">GATOS CASTRADOS-WEIGHT CONTROL X 3 KG</t>
  </si>
  <si>
    <t xml:space="preserve">ACTIVE 7+ X 2 KG</t>
  </si>
  <si>
    <t xml:space="preserve">GATOS CASTRADOS-WEIGHT CONTROL X 7,5 KG</t>
  </si>
  <si>
    <t xml:space="preserve">Royal Canin Gato Castrado Weight Control x 7,5 kg.</t>
  </si>
  <si>
    <t xml:space="preserve">GATOS CASTRADOS-WEIGHT CONTROL X 12 KG</t>
  </si>
  <si>
    <t xml:space="preserve">Royal Canin Gato Castrado Weight Control x 12 kg.</t>
  </si>
  <si>
    <t xml:space="preserve">SATIETY FELINE X 2 KG</t>
  </si>
  <si>
    <t xml:space="preserve">Royal Canin Satiety Feline x 2 kg.</t>
  </si>
  <si>
    <t xml:space="preserve">MATURE CONSULT-STAGE1 X 1,5 KG</t>
  </si>
  <si>
    <t xml:space="preserve">Royal Canin Mature Consult-Stage1 x 1,5 kg.</t>
  </si>
  <si>
    <t xml:space="preserve">MATURE CONSULT-STAGE1 X 3,5 KG</t>
  </si>
  <si>
    <t xml:space="preserve">Royal Canin Mature Consult-Stage1 x 3,5 kg.</t>
  </si>
  <si>
    <t xml:space="preserve">ROYAL EXIGENG GATO X 2 KG</t>
  </si>
  <si>
    <t xml:space="preserve">Royal Canin Royal Exigeng Gato x 2 kg.</t>
  </si>
  <si>
    <t xml:space="preserve">GASTRO INTESTINAL MODERATE CALORIE CAT X 2 KG</t>
  </si>
  <si>
    <t xml:space="preserve">Royal Canin Gato Gastrointestinal Light x 2 kg.</t>
  </si>
  <si>
    <t xml:space="preserve">GASTROINTESTINAL CAT X 2 KG</t>
  </si>
  <si>
    <t xml:space="preserve">CALM CAT X 2 KG</t>
  </si>
  <si>
    <t xml:space="preserve">Royal Canin Gato Calm x 2 kg.</t>
  </si>
  <si>
    <t xml:space="preserve">DIABETIC FELINE X 1,5 KG</t>
  </si>
  <si>
    <t xml:space="preserve">Royal Canin Diabetic Feline x 1,5 kg.</t>
  </si>
  <si>
    <t xml:space="preserve">DIGESTIVE CARE X 2 KG</t>
  </si>
  <si>
    <t xml:space="preserve">Royal Canin Digestive Care x 2 kg.</t>
  </si>
  <si>
    <t xml:space="preserve">FIBRE RESPONSE CAT X 1,5 KG</t>
  </si>
  <si>
    <t xml:space="preserve">Royal Canin Fibre Response Cat x 1,5 kg.</t>
  </si>
  <si>
    <t xml:space="preserve">HEPATIC X 1,5 KG</t>
  </si>
  <si>
    <t xml:space="preserve">HAIR &amp; SKIN CARE X 2 KG</t>
  </si>
  <si>
    <t xml:space="preserve">Royal Canin Hair &amp; Skin Care x 2 kg.</t>
  </si>
  <si>
    <t xml:space="preserve">HAIRBALL CARE X 1,5 KG</t>
  </si>
  <si>
    <t xml:space="preserve">Royal Canin Hairball Care x 1,5 kg.</t>
  </si>
  <si>
    <t xml:space="preserve">PERSIAN 30 X 1,5 KG</t>
  </si>
  <si>
    <t xml:space="preserve">Royal Canin Persian 30 x 1,5 kg.</t>
  </si>
  <si>
    <t xml:space="preserve">PERSIAN 30 X 7,5 KG</t>
  </si>
  <si>
    <t xml:space="preserve">Royal Canin Persian 30 x 7,5 kg.</t>
  </si>
  <si>
    <t xml:space="preserve">SIAMESE 38 X 1,5 KG</t>
  </si>
  <si>
    <t xml:space="preserve">Royal Canin Siamese 38 x 1,5 kg.</t>
  </si>
  <si>
    <t xml:space="preserve">SIAMESE 38 X 7,5 KG</t>
  </si>
  <si>
    <t xml:space="preserve">Royal Canin Siamese 38 x 7,5 kg.</t>
  </si>
  <si>
    <t xml:space="preserve">Sobres RC DIGEST SENSITIVE</t>
  </si>
  <si>
    <t xml:space="preserve">Royal Canin Pouch Digest Sensitive</t>
  </si>
  <si>
    <t xml:space="preserve">Sobres RC EARLY RENAL</t>
  </si>
  <si>
    <t xml:space="preserve">Royal Canin Pouch Early Renal</t>
  </si>
  <si>
    <t xml:space="preserve">Sobres RC FHN AGEING +12</t>
  </si>
  <si>
    <t xml:space="preserve">Royal Canin Pouch Fhn Ageing +12</t>
  </si>
  <si>
    <t xml:space="preserve">Sobres RC GASTROINTESTINAL</t>
  </si>
  <si>
    <t xml:space="preserve">Royal Canin Pouch Gastrointestinal</t>
  </si>
  <si>
    <t xml:space="preserve">Sobres RC INSTINCTIVE</t>
  </si>
  <si>
    <t xml:space="preserve">Royal Canin Pouch Instinctive</t>
  </si>
  <si>
    <t xml:space="preserve">Sobres RC INSTINCTIVE +7</t>
  </si>
  <si>
    <t xml:space="preserve">Royal Canin Pouch Instinctive +7</t>
  </si>
  <si>
    <t xml:space="preserve">Sobres RC INTENSE BEAUTY</t>
  </si>
  <si>
    <t xml:space="preserve">Royal Canin Pouch Intense Beauty</t>
  </si>
  <si>
    <t xml:space="preserve">Sobres RC KITTEN</t>
  </si>
  <si>
    <t xml:space="preserve">Royal Canin Pouch Gatitos</t>
  </si>
  <si>
    <t xml:space="preserve">Sobres RC LIGHT WEIGHT CARE</t>
  </si>
  <si>
    <t xml:space="preserve">Royal Canin Pouch Light Weight Care</t>
  </si>
  <si>
    <t xml:space="preserve">Sobres RC MATURE CONSULT WET</t>
  </si>
  <si>
    <t xml:space="preserve">Royal Canin Pouch Mature Consult Wet</t>
  </si>
  <si>
    <t xml:space="preserve">Sobres RC PERSIAN</t>
  </si>
  <si>
    <t xml:space="preserve">Royal Canin Pouch Persian</t>
  </si>
  <si>
    <t xml:space="preserve">Sobres RC RENAL</t>
  </si>
  <si>
    <t xml:space="preserve">Royal Canin Pouch Renal</t>
  </si>
  <si>
    <t xml:space="preserve">Sobres RC SATIETY</t>
  </si>
  <si>
    <t xml:space="preserve">Royal Canin Pouch Satiety</t>
  </si>
  <si>
    <t xml:space="preserve">Sobres RC SENSORY FEEL</t>
  </si>
  <si>
    <t xml:space="preserve">Royal Canin Pouch Sensory Feel</t>
  </si>
  <si>
    <t xml:space="preserve">SOBRES RC EARLY RENAL</t>
  </si>
  <si>
    <t xml:space="preserve">SOBRES RC FHN AGEING +12</t>
  </si>
  <si>
    <t xml:space="preserve">Sobres RC SENSORY SMELL</t>
  </si>
  <si>
    <t xml:space="preserve">Royal Canin Pouch Sensory Smell</t>
  </si>
  <si>
    <t xml:space="preserve">SOBRES RC INSTINCTIVE</t>
  </si>
  <si>
    <t xml:space="preserve">Sobres RC SENSORY TASTE</t>
  </si>
  <si>
    <t xml:space="preserve">Royal Canin Pouch Sensory Taste</t>
  </si>
  <si>
    <t xml:space="preserve">SOBRES RC INSTINCTIVE +7</t>
  </si>
  <si>
    <t xml:space="preserve">Sobres RC URINARY S/O</t>
  </si>
  <si>
    <t xml:space="preserve">Royal Canin Pouch Urinary S/O</t>
  </si>
  <si>
    <t xml:space="preserve">SOBRES RC INTENSE BEAUTY</t>
  </si>
  <si>
    <t xml:space="preserve">LATA RC MOTHER AND BABYCAT</t>
  </si>
  <si>
    <t xml:space="preserve">Royal Canin Linea Vitalcan Therapy Gato</t>
  </si>
  <si>
    <t xml:space="preserve">SOBRES RC KITTEN</t>
  </si>
  <si>
    <t xml:space="preserve">SOBRES RC LIGHT WEIGHT CARE</t>
  </si>
  <si>
    <t xml:space="preserve">SOBRES RC RENAL</t>
  </si>
  <si>
    <t xml:space="preserve">SOBRES RC URINARY S/O</t>
  </si>
  <si>
    <t xml:space="preserve">Royal Canin Gato x 2 kg.</t>
  </si>
  <si>
    <t xml:space="preserve">URINARY CARE x 2 KG Kg</t>
  </si>
  <si>
    <t xml:space="preserve">LINEA VITALCAN THERAPY GATO</t>
  </si>
  <si>
    <t xml:space="preserve">URINARY CARE x 7,5 KG Kg</t>
  </si>
  <si>
    <t xml:space="preserve">Royal Canin Urinary x 7,5 kg.</t>
  </si>
  <si>
    <t xml:space="preserve">ADVOCATE GATO</t>
  </si>
  <si>
    <t xml:space="preserve">Advocate Gato</t>
  </si>
  <si>
    <t xml:space="preserve">ADVOCATE GATO +4KG</t>
  </si>
  <si>
    <t xml:space="preserve">Advocate Gato +4 kg.</t>
  </si>
  <si>
    <t xml:space="preserve">ADVOCATE 4-10 KG</t>
  </si>
  <si>
    <t xml:space="preserve">Advocate 4-10 kg.</t>
  </si>
  <si>
    <t xml:space="preserve">ADVOCATE 10-25 KG</t>
  </si>
  <si>
    <t xml:space="preserve">Advocate 10-25 kg.</t>
  </si>
  <si>
    <t xml:space="preserve">PIPETAS Y COMPRIMIDOS</t>
  </si>
  <si>
    <t xml:space="preserve">ADVOCATE 25-40 KG</t>
  </si>
  <si>
    <t xml:space="preserve">Advocate 25-40 kg.</t>
  </si>
  <si>
    <t xml:space="preserve">BACTROVET PASTA POMO</t>
  </si>
  <si>
    <t xml:space="preserve">BACTROVET PLATA AEROSOL CHICO</t>
  </si>
  <si>
    <t xml:space="preserve">Bactrovet Plata Aerosol Chico</t>
  </si>
  <si>
    <t xml:space="preserve">BACTROVET PLATA AEROSOL GRANDE</t>
  </si>
  <si>
    <t xml:space="preserve">BASKEN GATO</t>
  </si>
  <si>
    <t xml:space="preserve">Basken Gato</t>
  </si>
  <si>
    <t xml:space="preserve">BASKEN 10</t>
  </si>
  <si>
    <t xml:space="preserve">Basken 10</t>
  </si>
  <si>
    <t xml:space="preserve">BASKEN 20</t>
  </si>
  <si>
    <t xml:space="preserve">Basken 20</t>
  </si>
  <si>
    <t xml:space="preserve">BASKEN 40</t>
  </si>
  <si>
    <t xml:space="preserve">Basken 40</t>
  </si>
  <si>
    <t xml:space="preserve">BASKEN 60</t>
  </si>
  <si>
    <t xml:space="preserve">Basken 60</t>
  </si>
  <si>
    <t xml:space="preserve">BRAVECTO GATO CHICO</t>
  </si>
  <si>
    <t xml:space="preserve">BRAVECTO GATO MEDIANO</t>
  </si>
  <si>
    <t xml:space="preserve">BRAVECTO GATO GRANDE</t>
  </si>
  <si>
    <t xml:space="preserve">BRAVECTO 2-4,5 KG</t>
  </si>
  <si>
    <t xml:space="preserve">BRAVECTO 4,5-10 KG</t>
  </si>
  <si>
    <t xml:space="preserve">BRAVECTO 10 -20 KG</t>
  </si>
  <si>
    <t xml:space="preserve">BRAVECTO 20 40 KG</t>
  </si>
  <si>
    <t xml:space="preserve">BRAVECTO 40 A 60 KG</t>
  </si>
  <si>
    <t xml:space="preserve">COMPRIMIDOS GETS 2,5 A 5 KG</t>
  </si>
  <si>
    <t xml:space="preserve">BRAVECTO 2-4,5 KG ( 90 DIAS )</t>
  </si>
  <si>
    <t xml:space="preserve">COMPRIMIDOS GETS 5 A 10 KG</t>
  </si>
  <si>
    <t xml:space="preserve">BRAVECTO 4,5-10 KG ( 90 DIAS )</t>
  </si>
  <si>
    <t xml:space="preserve">COMPRIMIDOS GETS 10 A 20 KG</t>
  </si>
  <si>
    <t xml:space="preserve">BRAVECTO 10 -20 KG ( 90 DIAS )</t>
  </si>
  <si>
    <t xml:space="preserve">COMPRIMIDO GETS 21 A 42 KG</t>
  </si>
  <si>
    <t xml:space="preserve">BRAVECTO 20 40 KG ( 90 DIAS )</t>
  </si>
  <si>
    <t xml:space="preserve">COMPRIMIDOS GETS 42 a 63 kg</t>
  </si>
  <si>
    <t xml:space="preserve">BRAVECTO 40 A 60 KG ( 90 DIAS )</t>
  </si>
  <si>
    <t xml:space="preserve">COLLAR ANTIPULGAS TEA GATOS</t>
  </si>
  <si>
    <t xml:space="preserve">Collar Antipulgas Tea Gatos</t>
  </si>
  <si>
    <t xml:space="preserve">COLLAR ANTIPULGAS TEA PERROS Y CACHORROS</t>
  </si>
  <si>
    <t xml:space="preserve">Collar Antipulgas Tea Perros y Cachorros</t>
  </si>
  <si>
    <t xml:space="preserve">COLLAR ANTIPULGAS TEA PERROS CHICOS Y MEDIANOS</t>
  </si>
  <si>
    <t xml:space="preserve">Collar Antipulgas Tea Perros Chicos y Medianos</t>
  </si>
  <si>
    <t xml:space="preserve">COLLAR ANTIPULGAS TEA PERROS GRANDES</t>
  </si>
  <si>
    <t xml:space="preserve">Collar Antipulgas Tea Perros Grandes</t>
  </si>
  <si>
    <t xml:space="preserve">COLLAR ANTIPULGAS SERESTO - 8 KILOS</t>
  </si>
  <si>
    <t xml:space="preserve">Collar Antipulgas Seresto - 8 kg.</t>
  </si>
  <si>
    <t xml:space="preserve">COLLAR ANTIPULGAS SERESTO + 8 KILOS</t>
  </si>
  <si>
    <t xml:space="preserve">Collar Antipulgas Seresto + 8 kg.</t>
  </si>
  <si>
    <t xml:space="preserve">CURABICHERA ROCHY AEROSOL X 267 GR</t>
  </si>
  <si>
    <t xml:space="preserve">Curabichera Rochy Aerosol x 267 grs.</t>
  </si>
  <si>
    <t xml:space="preserve">COLLAR ANTIPULGAS TEA PERROS Y JUNIORS</t>
  </si>
  <si>
    <t xml:space="preserve">CURABICHERA ROCHY CREMA X 15 GR</t>
  </si>
  <si>
    <t xml:space="preserve">Curabichera Rochy Crema x 15 grs.</t>
  </si>
  <si>
    <t xml:space="preserve">CURABICHERA ROCHY CREMA 60 GR</t>
  </si>
  <si>
    <t xml:space="preserve">Curabichera Rochy Crema x 60 grs.</t>
  </si>
  <si>
    <t xml:space="preserve">CURABICHERA YOUNG PLATA X 400</t>
  </si>
  <si>
    <t xml:space="preserve">Curabichera Cachorro Plata x 400 ml.</t>
  </si>
  <si>
    <t xml:space="preserve">CURABICHERA ROCHY CREMA 15 GR</t>
  </si>
  <si>
    <t xml:space="preserve">FRONTLINE PLUS H- 10 KG.</t>
  </si>
  <si>
    <t xml:space="preserve">Frontline Plus H- 10 kg.</t>
  </si>
  <si>
    <t xml:space="preserve">Frontline Plus 11 - 20 kg.</t>
  </si>
  <si>
    <t xml:space="preserve">COMPRIMIDO DEFENDER TOP PERRO 2 A 4,4 KG ( 90 DIAS )</t>
  </si>
  <si>
    <t xml:space="preserve">FRONTLINE PLUS 21 A 40 KG</t>
  </si>
  <si>
    <t xml:space="preserve">Frontline Plus 21 A 40 kg.</t>
  </si>
  <si>
    <t xml:space="preserve">COMPRIMIDO DEFENDER TOP PERRO 4,5 A 10 KG ( 90 DIAS )</t>
  </si>
  <si>
    <t xml:space="preserve">FRONTLINE PLUS 40 A 60 KG.</t>
  </si>
  <si>
    <t xml:space="preserve">Frontline Plus 40 A 60 kg.</t>
  </si>
  <si>
    <t xml:space="preserve">COMPRIMIDO DEFENDER TOP PERRO 10,1 A 20 KG ( 90 DIAS )</t>
  </si>
  <si>
    <t xml:space="preserve">FRONTLINE SPOT ON GATO</t>
  </si>
  <si>
    <t xml:space="preserve">Frontline Spot On Gato</t>
  </si>
  <si>
    <t xml:space="preserve">COMPRIMIDO DEFENDER TOP PERRO 20,1 A 32 KG ( 90 DIAS )</t>
  </si>
  <si>
    <t xml:space="preserve">FRONTLINE SPOT ON H- 10 KG.</t>
  </si>
  <si>
    <t xml:space="preserve">Frontline Spot On H- 10 kg.</t>
  </si>
  <si>
    <t xml:space="preserve">COMPRIMIDO DEFENDER TOP PERRO 32,1 A 64 KG ( 90 DIAS )</t>
  </si>
  <si>
    <t xml:space="preserve">Frontline Spot On 11 - 20 kg.</t>
  </si>
  <si>
    <t xml:space="preserve">FRONTLINE SPOT ON 21 A 40 KG</t>
  </si>
  <si>
    <t xml:space="preserve">Frontline Spot On 21 A 40 kg.</t>
  </si>
  <si>
    <t xml:space="preserve">FRONTLINE SPOT ON 40 A 60 KG.</t>
  </si>
  <si>
    <t xml:space="preserve">Frontline Spot On 40 A 60 kg.</t>
  </si>
  <si>
    <t xml:space="preserve">FRONTLINE SPRAY X 100 ML</t>
  </si>
  <si>
    <t xml:space="preserve">FRONTLINE SPRAY X 250 ML</t>
  </si>
  <si>
    <t xml:space="preserve">IVOMEC</t>
  </si>
  <si>
    <t xml:space="preserve">MELTRA SUSPENSION</t>
  </si>
  <si>
    <t xml:space="preserve">Meltra Suspension</t>
  </si>
  <si>
    <t xml:space="preserve">MELTRA TIPO IVOMEC</t>
  </si>
  <si>
    <t xml:space="preserve">Meltra Tipo Ivomec</t>
  </si>
  <si>
    <t xml:space="preserve">NEXT GARD 2 A 4 KG</t>
  </si>
  <si>
    <t xml:space="preserve">NEXT GARD 4 A 10 KG</t>
  </si>
  <si>
    <t xml:space="preserve">NEXT GARD 10 A 25 KG</t>
  </si>
  <si>
    <t xml:space="preserve">NEXT GARD 25 A 50 KG</t>
  </si>
  <si>
    <t xml:space="preserve">NEXT GARD SPECTRA 2 A 3,5 KG</t>
  </si>
  <si>
    <t xml:space="preserve">Next Gard Spectra 2 A 3,5 kg.</t>
  </si>
  <si>
    <t xml:space="preserve">NEXT GARD SPECTRA 3.6 A 7.5 KG</t>
  </si>
  <si>
    <t xml:space="preserve">Next Gard Spectra 3.6 A 7,5 kg.</t>
  </si>
  <si>
    <t xml:space="preserve">NEXT GARD SPECTRA 7,6 A 15 KG</t>
  </si>
  <si>
    <t xml:space="preserve">Next Gard Spectra 7,6 A 15 kg.</t>
  </si>
  <si>
    <t xml:space="preserve">NEXT GARD SPECTRA 15 A 30 KG</t>
  </si>
  <si>
    <t xml:space="preserve">Next Gard Spectra 15 A 30 kg.</t>
  </si>
  <si>
    <t xml:space="preserve">NEXT GARD SPECTRA 30 A 60 KG</t>
  </si>
  <si>
    <t xml:space="preserve">Next Gard Spectra 30 A 60 kg.</t>
  </si>
  <si>
    <t xml:space="preserve">PASTILLA SIMPARICA 1,3 A 2,5 KG</t>
  </si>
  <si>
    <t xml:space="preserve">PASTILLA SIMPARICA 2,5 A 5 KG</t>
  </si>
  <si>
    <t xml:space="preserve">PASTILLA SIMPARICA 5 A 10 KG</t>
  </si>
  <si>
    <t xml:space="preserve">PASTILLA SIMPARICA 10 A 20 KG</t>
  </si>
  <si>
    <t xml:space="preserve">PASTILLA SIMPARICA 20 A 40 KG</t>
  </si>
  <si>
    <t xml:space="preserve">PASTILLA SIMPARICA 40 A 60 KG</t>
  </si>
  <si>
    <t xml:space="preserve">PERFOS GATO MULTIDOSIS</t>
  </si>
  <si>
    <t xml:space="preserve">PERFOS PERRO MULTIDOSIS</t>
  </si>
  <si>
    <t xml:space="preserve">PIPETA ECONOMICA GATO HASTA 5 KG</t>
  </si>
  <si>
    <t xml:space="preserve">Pipeta Economica Gato Hasta 5 kg.</t>
  </si>
  <si>
    <t xml:space="preserve">PIPETA ECONOMICA GATO MAS DE 5 KG</t>
  </si>
  <si>
    <t xml:space="preserve">Pipeta Economica Gato Mas De 5 kg.</t>
  </si>
  <si>
    <t xml:space="preserve">PIPETA ECONOMICA HASTA 5 KG</t>
  </si>
  <si>
    <t xml:space="preserve">Pipeta Economica Hasta 5 kg.</t>
  </si>
  <si>
    <t xml:space="preserve">PIPETA ECONOMICA 6 A 10 KG</t>
  </si>
  <si>
    <t xml:space="preserve">Pipeta Economica 6 A 10 kg.</t>
  </si>
  <si>
    <t xml:space="preserve">PIPETA ECONOMICA 11 A 20 KG</t>
  </si>
  <si>
    <t xml:space="preserve">Pipeta Economica 11 A 20 kg.</t>
  </si>
  <si>
    <t xml:space="preserve">PIPETA ECONOMICA 21 A 40 KG</t>
  </si>
  <si>
    <t xml:space="preserve">Pipeta Economica 21 A 40 kg.</t>
  </si>
  <si>
    <t xml:space="preserve">PIPETA ECONOMICA 41 A 60 KG</t>
  </si>
  <si>
    <t xml:space="preserve">Pipeta Economica 41 A 60 kg.</t>
  </si>
  <si>
    <t xml:space="preserve">PIPETA HECTOPAR GATO H-4 KG</t>
  </si>
  <si>
    <t xml:space="preserve">PIPETA HECTOPAR GATO +4 KG</t>
  </si>
  <si>
    <t xml:space="preserve">PIPETA ECTHOL GATO HASTA 5 KG</t>
  </si>
  <si>
    <t xml:space="preserve">PIPETA HECTOPAR PERRO H-4 KG</t>
  </si>
  <si>
    <t xml:space="preserve">PIPETA ECTHOL GATO + 5 KG</t>
  </si>
  <si>
    <t xml:space="preserve">PIPETA HECTOPAR PERRO 4 A 10 KG</t>
  </si>
  <si>
    <t xml:space="preserve">PIPETA ECTHOL HASTA 5 KG</t>
  </si>
  <si>
    <t xml:space="preserve">PIPETA HECTOPAR PERRO 10- A 25 KG</t>
  </si>
  <si>
    <t xml:space="preserve">PIPETA ECTHOL 6 A 10 KG</t>
  </si>
  <si>
    <t xml:space="preserve">PIPETA HECTOPAR PERRO 25 A 40 KG</t>
  </si>
  <si>
    <t xml:space="preserve">PIPETA ECTHOL 11 A 20 KG</t>
  </si>
  <si>
    <t xml:space="preserve">PIPETA ECTHOL 21 A 40 KG</t>
  </si>
  <si>
    <t xml:space="preserve">PIPETA HECTOPAR PERRO 40 A 60 KG</t>
  </si>
  <si>
    <t xml:space="preserve">PIPETA ECTHOL 41 A 60 KG</t>
  </si>
  <si>
    <t xml:space="preserve">PIPETA POWER GATO H - 4KG</t>
  </si>
  <si>
    <t xml:space="preserve">PIPETA POWER GATO 4 - 8KG</t>
  </si>
  <si>
    <t xml:space="preserve">PIPETA POWER H - 2 A 4 KG</t>
  </si>
  <si>
    <t xml:space="preserve">PIPETA POWER 5-10KG</t>
  </si>
  <si>
    <t xml:space="preserve">PIPETA POWER 11- 20 KG</t>
  </si>
  <si>
    <t xml:space="preserve">PIPETA POWER 20 - 40KG</t>
  </si>
  <si>
    <t xml:space="preserve">PIPETA POWER 41 - 60 KG</t>
  </si>
  <si>
    <t xml:space="preserve">POWER COMPRIMIDOS 2-5kg (gato2-3)</t>
  </si>
  <si>
    <t xml:space="preserve">POWER COMPRIMIDOS 5-10kg (gato3-6)</t>
  </si>
  <si>
    <t xml:space="preserve">POWER COMPRIMIDOS 10-20kg (gato6-12)</t>
  </si>
  <si>
    <t xml:space="preserve">POWER COMPRIMIDOS 20-30kg</t>
  </si>
  <si>
    <t xml:space="preserve">POWER COMPRIMIDOS 30-40kg</t>
  </si>
  <si>
    <t xml:space="preserve">SPYN COMPRIMIDOS 3 A 6 KG</t>
  </si>
  <si>
    <t xml:space="preserve">SPYN COMPRIMIDOS 6 A 12 KG</t>
  </si>
  <si>
    <t xml:space="preserve">SPYN COMPRIMIDOS 12 A 25 KG</t>
  </si>
  <si>
    <t xml:space="preserve">SPYN COMPRIMIDOS 25 A 50 KG</t>
  </si>
  <si>
    <t xml:space="preserve">SPYN COMPRIMIDOS GATOS 1,5 A 6 KG</t>
  </si>
  <si>
    <t xml:space="preserve">SPYN COMPRIMIDOS GATOS 6 A 10 KG</t>
  </si>
  <si>
    <t xml:space="preserve">TALCO HECTOPAR</t>
  </si>
  <si>
    <t xml:space="preserve">TEA LARVOX X 419 ML</t>
  </si>
  <si>
    <t xml:space="preserve">Tea Larvox x 419 Ml</t>
  </si>
  <si>
    <t xml:space="preserve">POWER GOLD COMPRIMIDOS 2 A 4 KG</t>
  </si>
  <si>
    <t xml:space="preserve">TEA LARVOX FOGGER</t>
  </si>
  <si>
    <t xml:space="preserve">Tea Larvox Fogger</t>
  </si>
  <si>
    <t xml:space="preserve">POWER GOLD COMIMIDOS 4 A 10 KG</t>
  </si>
  <si>
    <t xml:space="preserve">TEA 327 LIQUIDO X 70 ML</t>
  </si>
  <si>
    <t xml:space="preserve">Tea 327 Liquido x 70 Ml</t>
  </si>
  <si>
    <t xml:space="preserve">POWER GOLD COMPRIMIDOS 10 A 20 KG</t>
  </si>
  <si>
    <t xml:space="preserve">TEA 327 LIQUIDO X 120 ML</t>
  </si>
  <si>
    <t xml:space="preserve">Tea 327 Liquido x 120 Ml</t>
  </si>
  <si>
    <t xml:space="preserve">POWER GOLD COMPRIMIDOS 20 A 40 KG</t>
  </si>
  <si>
    <t xml:space="preserve">TOTAL FULL SUSP CG (PERRO Y GATO) X 15 ML</t>
  </si>
  <si>
    <t xml:space="preserve">Total Full Susp Cg (Perro y Gato) x 15 Ml</t>
  </si>
  <si>
    <t xml:space="preserve">POWER GOLD COMPRIMIDOS 40 A 60 KG</t>
  </si>
  <si>
    <t xml:space="preserve">TOTAL FULL SUSPENSION GATO X 15 ML</t>
  </si>
  <si>
    <t xml:space="preserve">Total Full Suspension Gato x 15 Ml</t>
  </si>
  <si>
    <t xml:space="preserve">TOTAL FULL SUSPENSION PERRO X 15 ML</t>
  </si>
  <si>
    <t xml:space="preserve">Total Full Suspension Perro x 15 Ml</t>
  </si>
  <si>
    <t xml:space="preserve">TOTAL FULL GATO COMPRIMIDOS</t>
  </si>
  <si>
    <t xml:space="preserve">Total Full Gato Comprimidos</t>
  </si>
  <si>
    <t xml:space="preserve">TOTAL FULL H 10 KG. COMPRIMIDOS</t>
  </si>
  <si>
    <t xml:space="preserve">Total Full Comprimidos 10 kg.</t>
  </si>
  <si>
    <t xml:space="preserve">TOTAL FULL H 20KG COMPRIMIDOS</t>
  </si>
  <si>
    <t xml:space="preserve">Total Full Comprimidos 20 kg.</t>
  </si>
  <si>
    <t xml:space="preserve">TOTAL FULL H 60KG COMPRIMIDOS</t>
  </si>
  <si>
    <t xml:space="preserve">Total Full Comprimidos 60 kg.</t>
  </si>
  <si>
    <t xml:space="preserve">ANTICONCEPTIVOS</t>
  </si>
  <si>
    <t xml:space="preserve">Anticonceptivos</t>
  </si>
  <si>
    <t xml:space="preserve">APRAX SUSPENSION</t>
  </si>
  <si>
    <t xml:space="preserve">Aprax Suspension</t>
  </si>
  <si>
    <t xml:space="preserve">APRAX COMPRIMIDO RAZA MEDIANA</t>
  </si>
  <si>
    <t xml:space="preserve">Aprax Comprimido Raza Mediana</t>
  </si>
  <si>
    <t xml:space="preserve">APRAX COMPRIMIDO RAZA GRANDE</t>
  </si>
  <si>
    <t xml:space="preserve">Aprax Comprimido Raza Grande</t>
  </si>
  <si>
    <t xml:space="preserve">ARTRIN</t>
  </si>
  <si>
    <t xml:space="preserve">Artrin</t>
  </si>
  <si>
    <t xml:space="preserve">ARTRIN PLUS</t>
  </si>
  <si>
    <t xml:space="preserve">Artrin Plus</t>
  </si>
  <si>
    <t xml:space="preserve">ASEDAN</t>
  </si>
  <si>
    <t xml:space="preserve">Asedan</t>
  </si>
  <si>
    <t xml:space="preserve">BRO K 300 (BROMURO POTASIO)</t>
  </si>
  <si>
    <t xml:space="preserve">Bro K 300</t>
  </si>
  <si>
    <t xml:space="preserve">BRO K 600 (BROMURO DE POTASIO)</t>
  </si>
  <si>
    <t xml:space="preserve">Bro K 600</t>
  </si>
  <si>
    <t xml:space="preserve">MEDICINAL</t>
  </si>
  <si>
    <t xml:space="preserve">CALCIVET FORTE X 100 GRAMOS</t>
  </si>
  <si>
    <t xml:space="preserve">Calcivet Forte x 100 grs.</t>
  </si>
  <si>
    <t xml:space="preserve">CALCIVET FORTE X 250 GRAMOS</t>
  </si>
  <si>
    <t xml:space="preserve">Calcivet Forte x 250 grs.</t>
  </si>
  <si>
    <t xml:space="preserve">CARDIAL 5 MG</t>
  </si>
  <si>
    <t xml:space="preserve">Cardial B x 5 mg.</t>
  </si>
  <si>
    <t xml:space="preserve">CARDIAL B 2,5</t>
  </si>
  <si>
    <t xml:space="preserve">Cardial B x 2,5 mg.</t>
  </si>
  <si>
    <t xml:space="preserve">CARDIAL B10</t>
  </si>
  <si>
    <t xml:space="preserve">Cardial B x 10 mg.</t>
  </si>
  <si>
    <t xml:space="preserve">CARTILAGO FORTE</t>
  </si>
  <si>
    <t xml:space="preserve">Cartilago Forte</t>
  </si>
  <si>
    <t xml:space="preserve">CEFALEXINA 500</t>
  </si>
  <si>
    <t xml:space="preserve">Cefalexina 500</t>
  </si>
  <si>
    <t xml:space="preserve">CONTAL 15 ANTICONVULSIVO</t>
  </si>
  <si>
    <t xml:space="preserve">Contal 15 Anticonvulsivo</t>
  </si>
  <si>
    <t xml:space="preserve">CONTAL 60 ANTICONVULSIVO</t>
  </si>
  <si>
    <t xml:space="preserve">Contal 60 Anticonvulsivo</t>
  </si>
  <si>
    <t xml:space="preserve">COPROBECH PLUS X 100 GRAMOS</t>
  </si>
  <si>
    <t xml:space="preserve">Coprobech Plus x 100 grs.</t>
  </si>
  <si>
    <t xml:space="preserve">CREMA 6 A X 15 GRAMOS</t>
  </si>
  <si>
    <t xml:space="preserve">CREMA 6 A X 30 GRAMOS</t>
  </si>
  <si>
    <t xml:space="preserve">DOXI 22GRS</t>
  </si>
  <si>
    <t xml:space="preserve">Doxi x 22 grs.</t>
  </si>
  <si>
    <t xml:space="preserve">ENROFLOXACINA 100 MG</t>
  </si>
  <si>
    <t xml:space="preserve">Enrofloxacina 100 Mg</t>
  </si>
  <si>
    <t xml:space="preserve">EPISOL</t>
  </si>
  <si>
    <t xml:space="preserve">Episol</t>
  </si>
  <si>
    <t xml:space="preserve">GERIOX</t>
  </si>
  <si>
    <t xml:space="preserve">Geriox</t>
  </si>
  <si>
    <t xml:space="preserve">GIACCOIDE ROJO</t>
  </si>
  <si>
    <t xml:space="preserve">Giaccoide Rojo</t>
  </si>
  <si>
    <t xml:space="preserve">GIACCOCIDE AMARILLO</t>
  </si>
  <si>
    <t xml:space="preserve">Giaccocide Amarillo</t>
  </si>
  <si>
    <t xml:space="preserve">GIACCOCIDE VERDE</t>
  </si>
  <si>
    <t xml:space="preserve">Giaccocide Verde</t>
  </si>
  <si>
    <t xml:space="preserve">KOPROFAGIA</t>
  </si>
  <si>
    <t xml:space="preserve">Koprofagia</t>
  </si>
  <si>
    <t xml:space="preserve">LIMPIA LAGRIMAS PORTA</t>
  </si>
  <si>
    <t xml:space="preserve">MAYOR 10</t>
  </si>
  <si>
    <t xml:space="preserve">Mayor 10</t>
  </si>
  <si>
    <t xml:space="preserve">OSTEOCART</t>
  </si>
  <si>
    <t xml:space="preserve">Osteocart</t>
  </si>
  <si>
    <t xml:space="preserve">OXITETRACICLINA antibiótico</t>
  </si>
  <si>
    <t xml:space="preserve">Oxitetraciclina Antibiótico</t>
  </si>
  <si>
    <t xml:space="preserve">PACHYDERM</t>
  </si>
  <si>
    <t xml:space="preserve">Pachyderm</t>
  </si>
  <si>
    <t xml:space="preserve">PIMODEN 2,5</t>
  </si>
  <si>
    <t xml:space="preserve">Pimoden 2,5</t>
  </si>
  <si>
    <t xml:space="preserve">PIMODEN 5</t>
  </si>
  <si>
    <t xml:space="preserve">Pimoden 5</t>
  </si>
  <si>
    <t xml:space="preserve">PREDNISOLONA X 20 MG</t>
  </si>
  <si>
    <t xml:space="preserve">Prednisolona x 20 Mg</t>
  </si>
  <si>
    <t xml:space="preserve">PUNTA DE OREJA</t>
  </si>
  <si>
    <t xml:space="preserve">Punta Oreja Hectopar</t>
  </si>
  <si>
    <t xml:space="preserve">SERAQUIN</t>
  </si>
  <si>
    <t xml:space="preserve">Seraquin</t>
  </si>
  <si>
    <t xml:space="preserve">SOSTEN CG (CAJA $7200)</t>
  </si>
  <si>
    <t xml:space="preserve">Sosten Cg (Caja $7200)</t>
  </si>
  <si>
    <t xml:space="preserve">SPRAY BUCAL PORTA</t>
  </si>
  <si>
    <t xml:space="preserve">Spray Bucal Porta</t>
  </si>
  <si>
    <t xml:space="preserve">SOLUCION OTTOVIER CLASSIC</t>
  </si>
  <si>
    <t xml:space="preserve">Solucion Ottovier Classic</t>
  </si>
  <si>
    <t xml:space="preserve">SOLUCION OTTOVIER GEL OTICO X 25 ML</t>
  </si>
  <si>
    <t xml:space="preserve">Solucion Ottovier Gel Otico x 25 Ml</t>
  </si>
  <si>
    <t xml:space="preserve">SOLUCION OTTOVIER NF</t>
  </si>
  <si>
    <t xml:space="preserve">Solucion Ottovier Nf</t>
  </si>
  <si>
    <t xml:space="preserve">TRIHEPAT</t>
  </si>
  <si>
    <t xml:space="preserve">Trihepat</t>
  </si>
  <si>
    <t xml:space="preserve">T 4 CELESTE</t>
  </si>
  <si>
    <t xml:space="preserve">T 4 Celeste</t>
  </si>
  <si>
    <t xml:space="preserve">T 4F BLANCA</t>
  </si>
  <si>
    <t xml:space="preserve">T 4f Blanca</t>
  </si>
  <si>
    <t xml:space="preserve">ALFALFA EN CUBO</t>
  </si>
  <si>
    <t xml:space="preserve">ALFALFA EN PASTO</t>
  </si>
  <si>
    <t xml:space="preserve">Alfalfa En Pasto</t>
  </si>
  <si>
    <t xml:space="preserve">BABOSIL CEBO X 200 GRAMOS</t>
  </si>
  <si>
    <t xml:space="preserve">BABS AEROSOL PULGUICIDA</t>
  </si>
  <si>
    <t xml:space="preserve">BEBEDERO PICAFLOR</t>
  </si>
  <si>
    <t xml:space="preserve">CARDINA MADERA N°1</t>
  </si>
  <si>
    <t xml:space="preserve">CARDINA MADERA N°2</t>
  </si>
  <si>
    <t xml:space="preserve">VARIOS</t>
  </si>
  <si>
    <t xml:space="preserve">CARDINA MADERA N°3</t>
  </si>
  <si>
    <t xml:space="preserve">CARDINA MADERA N°4</t>
  </si>
  <si>
    <t xml:space="preserve">COLLAR ISABELINO N° 0</t>
  </si>
  <si>
    <t xml:space="preserve">ALFALFA EN PASTO X 5 LTS</t>
  </si>
  <si>
    <t xml:space="preserve">COLLAR ISABELINO N° 1</t>
  </si>
  <si>
    <t xml:space="preserve">COLLAR ISABELINO N° 2</t>
  </si>
  <si>
    <t xml:space="preserve">COLLAR ISABELINO N° 3</t>
  </si>
  <si>
    <t xml:space="preserve">COLLAR ISABELINO N° 4</t>
  </si>
  <si>
    <t xml:space="preserve">Collar Isabelino N° 4</t>
  </si>
  <si>
    <t xml:space="preserve">COLLAR ISABELINO N° 5</t>
  </si>
  <si>
    <t xml:space="preserve">Collar Isabelino N° 5</t>
  </si>
  <si>
    <t xml:space="preserve">COLLAR ISABELINO N° 6</t>
  </si>
  <si>
    <t xml:space="preserve">Collar Isabelino N° 6</t>
  </si>
  <si>
    <t xml:space="preserve">DENTAL PLAX</t>
  </si>
  <si>
    <t xml:space="preserve">ECTHOL X 70ML</t>
  </si>
  <si>
    <t xml:space="preserve">Ecthol x 70ml</t>
  </si>
  <si>
    <t xml:space="preserve">ECTHOL X 120ML</t>
  </si>
  <si>
    <t xml:space="preserve">ESPUMA BAÑO SECO</t>
  </si>
  <si>
    <t xml:space="preserve">FUMIXAN FOG X 30 CC</t>
  </si>
  <si>
    <t xml:space="preserve">Fumixan Fog x 30 cc.</t>
  </si>
  <si>
    <t xml:space="preserve">FUMIXAN HOGAR X 50 GRAMOS</t>
  </si>
  <si>
    <t xml:space="preserve">Fumixan Hogar x 50 grs.</t>
  </si>
  <si>
    <t xml:space="preserve">FLUIDO MANCHESTER X 700 CC</t>
  </si>
  <si>
    <t xml:space="preserve">FLUIDO TRIUNFO X 1/2 LTS</t>
  </si>
  <si>
    <t xml:space="preserve">FLUIDO TRIUNFO X1 LTS</t>
  </si>
  <si>
    <t xml:space="preserve">GEL TEK CUCARACHICIDA X 6 GRAMOS</t>
  </si>
  <si>
    <t xml:space="preserve">GEL TEK CUCHARACHAS CABLE CANAL</t>
  </si>
  <si>
    <t xml:space="preserve">GEL TEK HORMIGAS</t>
  </si>
  <si>
    <t xml:space="preserve">Gel Tek Hormigas</t>
  </si>
  <si>
    <t xml:space="preserve">HENO EN CUBO</t>
  </si>
  <si>
    <t xml:space="preserve">Heno en Pasto</t>
  </si>
  <si>
    <t xml:space="preserve">HENO EN HEBRAS X 5 L</t>
  </si>
  <si>
    <t xml:space="preserve">Heno En Hebras x 5 L</t>
  </si>
  <si>
    <t xml:space="preserve">HENO EN PASTO</t>
  </si>
  <si>
    <t xml:space="preserve">HORTAL CEBO X 100</t>
  </si>
  <si>
    <t xml:space="preserve">HORTAL CEBO X 250</t>
  </si>
  <si>
    <t xml:space="preserve">HORTAL CEBO X 500</t>
  </si>
  <si>
    <t xml:space="preserve">HORTAL LIQUIDO X 60 CM</t>
  </si>
  <si>
    <t xml:space="preserve">HORTAL LIQUIDO X 120 CM</t>
  </si>
  <si>
    <t xml:space="preserve">HORTAL LIQUIDO X 250 CM</t>
  </si>
  <si>
    <t xml:space="preserve">HORTAL LIQUIDO X 500 CM</t>
  </si>
  <si>
    <t xml:space="preserve">Hortal Liquido x 500 cm.</t>
  </si>
  <si>
    <t xml:space="preserve">HORTAL LIQUIDO X 1 LITRO</t>
  </si>
  <si>
    <t xml:space="preserve">Hortal Liquido x 1 lt.</t>
  </si>
  <si>
    <t xml:space="preserve">HORTAL TALCO</t>
  </si>
  <si>
    <t xml:space="preserve">JABON FAUNA</t>
  </si>
  <si>
    <t xml:space="preserve">KOTHRINA CUCARACHAS</t>
  </si>
  <si>
    <t xml:space="preserve">Kothrina Cucarachas</t>
  </si>
  <si>
    <t xml:space="preserve">LECHE GATOLAC</t>
  </si>
  <si>
    <t xml:space="preserve">LECHE PERROLAC</t>
  </si>
  <si>
    <t xml:space="preserve">MARLO DE CHOCLO</t>
  </si>
  <si>
    <t xml:space="preserve">Marlo De Choclo</t>
  </si>
  <si>
    <t xml:space="preserve">MARLO DE CHOCLO FINO</t>
  </si>
  <si>
    <t xml:space="preserve">Marlo De Choclo Fino</t>
  </si>
  <si>
    <t xml:space="preserve">PAÑALES TODAS LAS MEDIDAS</t>
  </si>
  <si>
    <t xml:space="preserve">PAÑO PET REPUESTO CHICO X 10U</t>
  </si>
  <si>
    <t xml:space="preserve">PAÑO PET REPUESTO GRANE X 10U</t>
  </si>
  <si>
    <t xml:space="preserve">PAÑO PET CARPET CHICA</t>
  </si>
  <si>
    <t xml:space="preserve">PAÑO PET CARPET GRANDE</t>
  </si>
  <si>
    <t xml:space="preserve">REPELENTE GET OUT LIQUIDO</t>
  </si>
  <si>
    <t xml:space="preserve">Repelente Get Out Liquido</t>
  </si>
  <si>
    <t xml:space="preserve">KIT CUMPLEAÑOS GATITOS</t>
  </si>
  <si>
    <t xml:space="preserve">SILATOX HOGAR</t>
  </si>
  <si>
    <t xml:space="preserve">Silatox Hogar</t>
  </si>
  <si>
    <t xml:space="preserve">KIT CUMPLEAÑOS HUESITOS</t>
  </si>
  <si>
    <t xml:space="preserve">TERMIXAN BP X 90 GRAMOS</t>
  </si>
  <si>
    <t xml:space="preserve">Termixan Bp x 90 grs.</t>
  </si>
  <si>
    <t xml:space="preserve">KIT CUMPLEAÑOS PERRO CHICO</t>
  </si>
  <si>
    <t xml:space="preserve">TONICO TOTAL</t>
  </si>
  <si>
    <t xml:space="preserve">Tonico Total</t>
  </si>
  <si>
    <t xml:space="preserve">KIT CUMPLEAÑOS PERRO GRANDE</t>
  </si>
  <si>
    <t xml:space="preserve">ULTRA PLUS CEBO PARA RATA</t>
  </si>
  <si>
    <t xml:space="preserve">Veloxan x 60 cc.</t>
  </si>
  <si>
    <t xml:space="preserve">VIRUTA COMPACTA</t>
  </si>
  <si>
    <t xml:space="preserve">Viruta Prensada</t>
  </si>
  <si>
    <t xml:space="preserve">VIRUTA COMUN</t>
  </si>
  <si>
    <t xml:space="preserve">Viruta Comun</t>
  </si>
  <si>
    <t xml:space="preserve">BOCADITOS C/P/CH o J/Q/E o FRUTAL x 500 GR</t>
  </si>
  <si>
    <t xml:space="preserve">Bocaditos Frutal x 500 grs.</t>
  </si>
  <si>
    <t xml:space="preserve">BOCADITOS GATO GRANJA o MAR X 45 GR</t>
  </si>
  <si>
    <t xml:space="preserve">Bocaditos Gato x 45 grs.</t>
  </si>
  <si>
    <t xml:space="preserve">PALITOS POLLO X 450 GR</t>
  </si>
  <si>
    <t xml:space="preserve">Palitos Pollo x 450 grs.</t>
  </si>
  <si>
    <t xml:space="preserve">CARAMELOS</t>
  </si>
  <si>
    <t xml:space="preserve">DENTASTICK BISCROC MULTI X 100 GRAMOS</t>
  </si>
  <si>
    <t xml:space="preserve">Dentastix Biscrok Multi x 100 grs.</t>
  </si>
  <si>
    <t xml:space="preserve">DENTASTICK BISCROC MULTI X 500 GRAMOS</t>
  </si>
  <si>
    <t xml:space="preserve">Dentastix Biscrok Multi x 500 grs.</t>
  </si>
  <si>
    <t xml:space="preserve">DENTASTICK MEDIANO X 180 GRAMOS</t>
  </si>
  <si>
    <t xml:space="preserve">DENTASTICK MEDIANO X 25,70 GRAMOS</t>
  </si>
  <si>
    <t xml:space="preserve">DENTASTICK MEDIANO X 77,10 GRAMOS</t>
  </si>
  <si>
    <t xml:space="preserve">DENTASTICK RAZA PEQUEÑA X 110 GRAMOS</t>
  </si>
  <si>
    <t xml:space="preserve">DENTASTICK RAZA PEQUEÑA X 15,7 GRAMOS</t>
  </si>
  <si>
    <t xml:space="preserve">DENTASTICK RAZA PEQUEÑA X 47,1 GRAMOS</t>
  </si>
  <si>
    <t xml:space="preserve">GOLOSINAS</t>
  </si>
  <si>
    <t xml:space="preserve">DENTASTICK RODEO X 100 GRAMOS</t>
  </si>
  <si>
    <t xml:space="preserve">Dentastix Rodeo x 100 grs.</t>
  </si>
  <si>
    <t xml:space="preserve">DOG CHOW DENTALIFE RAZA PEQUEÑAS</t>
  </si>
  <si>
    <t xml:space="preserve">Dog Chow Dentalife Razas Pequeñas</t>
  </si>
  <si>
    <t xml:space="preserve">DOG CHOW DENTALIFE RAZAS MEDIANAS</t>
  </si>
  <si>
    <t xml:space="preserve">Dog Chow Dentalife Razas Medianas</t>
  </si>
  <si>
    <t xml:space="preserve">DOG CHOW DENTALIFE RAZAS GRANDES</t>
  </si>
  <si>
    <t xml:space="preserve">Dog Chow Dentalife Razas Grandes</t>
  </si>
  <si>
    <t xml:space="preserve">DOG CHOW SALUD ORAL MINI</t>
  </si>
  <si>
    <t xml:space="preserve">Dog Chow Salud Oral Razas Pequeñas</t>
  </si>
  <si>
    <t xml:space="preserve">DR ZOO X 1.5KG</t>
  </si>
  <si>
    <t xml:space="preserve">Dr Zoo x 1,5 kg.</t>
  </si>
  <si>
    <t xml:space="preserve">DR ZOO X 100 GRAMOS SUELTO</t>
  </si>
  <si>
    <t xml:space="preserve">Dr Zoo x 100 grs.</t>
  </si>
  <si>
    <t xml:space="preserve">GALLETITAS EUKANUBA</t>
  </si>
  <si>
    <t xml:space="preserve">Galletitas Eukanuba</t>
  </si>
  <si>
    <t xml:space="preserve">HUESITOS C/CHIPS CARNE</t>
  </si>
  <si>
    <t xml:space="preserve">Huesitos c/ Chips Carne</t>
  </si>
  <si>
    <t xml:space="preserve">LATA AGILITY PERRO Y GATO</t>
  </si>
  <si>
    <t xml:space="preserve">LATAS PEDIGREE Y WHISKAS</t>
  </si>
  <si>
    <t xml:space="preserve">LATA SIEGER POLLO</t>
  </si>
  <si>
    <t xml:space="preserve">Sieger Latas</t>
  </si>
  <si>
    <t xml:space="preserve">LATA SIEGER RECOVERY</t>
  </si>
  <si>
    <t xml:space="preserve">Sieger Latas Recovery</t>
  </si>
  <si>
    <t xml:space="preserve">MINI BOCADITOS C/P/CH o BAJO EN SODIO X 100 GR</t>
  </si>
  <si>
    <t xml:space="preserve">Bocaditos Razas Pequeñas x 100 grs.</t>
  </si>
  <si>
    <t xml:space="preserve">MORROS</t>
  </si>
  <si>
    <t xml:space="preserve">Morros</t>
  </si>
  <si>
    <t xml:space="preserve">OREJAS BLANCAS</t>
  </si>
  <si>
    <t xml:space="preserve">OREJAS CERDO</t>
  </si>
  <si>
    <t xml:space="preserve">Orejas Cerdo</t>
  </si>
  <si>
    <t xml:space="preserve">PALITOS CARNE o POLLO X 100 GR</t>
  </si>
  <si>
    <t xml:space="preserve">Palitos x 100 grs.</t>
  </si>
  <si>
    <t xml:space="preserve">SOBRES DOG CHOW</t>
  </si>
  <si>
    <t xml:space="preserve">SOBRES CAT CHOW</t>
  </si>
  <si>
    <t xml:space="preserve">SOBRES FELIX</t>
  </si>
  <si>
    <t xml:space="preserve">GALLETITAS MON AMI BRAIDED COLLAGEN 6</t>
  </si>
  <si>
    <t xml:space="preserve">SOBRES PEDIGREE Y WHISKAS</t>
  </si>
  <si>
    <t xml:space="preserve">GALLETITAS MON AMI BRAIDED CURLY 9</t>
  </si>
  <si>
    <t xml:space="preserve">SOBRES PROPLAN GATO</t>
  </si>
  <si>
    <t xml:space="preserve">Pro Plan Gato Pouch</t>
  </si>
  <si>
    <t xml:space="preserve">GALLETITAS MON AMI COLLAGEN STICK 12</t>
  </si>
  <si>
    <t xml:space="preserve">SOBRES PROPLAN PERRO</t>
  </si>
  <si>
    <t xml:space="preserve">SOBRES PURINA FANCY FEAST</t>
  </si>
  <si>
    <t xml:space="preserve">Fancy Pouch</t>
  </si>
  <si>
    <t xml:space="preserve">GALLETITAS MON AMI COLLAGEN CHEW TREAT 400 GRAMOS</t>
  </si>
  <si>
    <t xml:space="preserve">OREJA JUMBO</t>
  </si>
  <si>
    <t xml:space="preserve">GALLETITAS MON AMI COLLAGEN HOT DOG 6</t>
  </si>
  <si>
    <t xml:space="preserve">SHAMPOO BUBLES X 220 CC</t>
  </si>
  <si>
    <t xml:space="preserve">Shampoo Bubles x 220 cc.</t>
  </si>
  <si>
    <t xml:space="preserve">GALLETITAS MON AMI DENTAL X 75 GRAMOS</t>
  </si>
  <si>
    <t xml:space="preserve">SHAMPOO OSSPRET ALGAS X 250 CC</t>
  </si>
  <si>
    <t xml:space="preserve">Shampoo Osspret Algas x 250 cc.</t>
  </si>
  <si>
    <t xml:space="preserve">GALLETITAS MON AMI DENTAL X 400 GRAMOS</t>
  </si>
  <si>
    <t xml:space="preserve">SHAMPOO OSSPRET ALOE VERA X 250 CC</t>
  </si>
  <si>
    <t xml:space="preserve">Shampoo Osspret Aloe Vera x 250 cc.</t>
  </si>
  <si>
    <t xml:space="preserve">GALLETITAS MON AMI ESOPHAGUS STICK 6</t>
  </si>
  <si>
    <t xml:space="preserve">SHAMPOO OSSPRET AMITRAZ X 250 CC</t>
  </si>
  <si>
    <t xml:space="preserve">GALLETITAS MON AMI ESOPHAGUS STICK 12</t>
  </si>
  <si>
    <t xml:space="preserve">SHAMPOO OSSPRET ANTISEBORREICO X 250 CC</t>
  </si>
  <si>
    <t xml:space="preserve">Shampoo Osspret Antiseborreico x 250 cc.</t>
  </si>
  <si>
    <t xml:space="preserve">GALLETITAS MON AMI ESOPHAGUS BRAIDED 6</t>
  </si>
  <si>
    <t xml:space="preserve">SHAMPOO OSSPRET CACHORRO X 250 CC</t>
  </si>
  <si>
    <t xml:space="preserve">GALLETITAS MON AMI ESOPHAGUS STUFFED 6</t>
  </si>
  <si>
    <t xml:space="preserve">SHAMPOO OSSPRET CLOREXDHINA X 250 CC</t>
  </si>
  <si>
    <t xml:space="preserve">Shampoo Osspret Clorexdhina x 250 cc.</t>
  </si>
  <si>
    <t xml:space="preserve">GALLETITAS MON AMI ESOPHAGUS STUFFED 12</t>
  </si>
  <si>
    <t xml:space="preserve">SHAMPOO OSSPRET COLOR MAXIMO X 250 CC</t>
  </si>
  <si>
    <t xml:space="preserve">Shampoo Osspret Color Maximo x 250 cc.</t>
  </si>
  <si>
    <t xml:space="preserve">GALLETITAS MON AMI MEAT STICK CHICKEN 200 GRAMOS</t>
  </si>
  <si>
    <t xml:space="preserve">SHAMPOO OSSPRET DOUBLE X 250 CC</t>
  </si>
  <si>
    <t xml:space="preserve">Shampoo Osspret Double x 250 cc.</t>
  </si>
  <si>
    <t xml:space="preserve">GALLETITAS MON AMI ROLL CHICKEN 6</t>
  </si>
  <si>
    <t xml:space="preserve">GALLETITAS MON AMI SNACK 75 GRAMOS</t>
  </si>
  <si>
    <t xml:space="preserve">SHAMPOO OSSPRET DOUBLE X 1 LITRO</t>
  </si>
  <si>
    <t xml:space="preserve">Shampoo Osspret Double x 1 lt.</t>
  </si>
  <si>
    <t xml:space="preserve">GALLETITAS MON AMI SNACK X 400 GRAMOS</t>
  </si>
  <si>
    <t xml:space="preserve">SHAMPOO OSSPRET DOUBLE X 5 LITROS</t>
  </si>
  <si>
    <t xml:space="preserve">Shampoo Osspret Double x 5 lts.</t>
  </si>
  <si>
    <t xml:space="preserve">SHAMPOO OSSPRET ENJUAGE X 250 CC</t>
  </si>
  <si>
    <t xml:space="preserve">Shampoo Osspret Enjuage x 250 cc.</t>
  </si>
  <si>
    <t xml:space="preserve">SHAMPOO OSSPRET GATO X 250 CC</t>
  </si>
  <si>
    <t xml:space="preserve">SHAMPOO OSSPRET KETOCONAZOL X 250 CC</t>
  </si>
  <si>
    <t xml:space="preserve">Shampoo Osspret Ketoconazol x 250 cc.</t>
  </si>
  <si>
    <t xml:space="preserve">LATA SIEGER</t>
  </si>
  <si>
    <t xml:space="preserve">SHAMPOO OSPRET MEDICADO X 250 CC</t>
  </si>
  <si>
    <t xml:space="preserve">SHAMPOO OSPRET MEDICADO X 1 LITRO</t>
  </si>
  <si>
    <t xml:space="preserve">Shampoo Ospret Medicado x 1 lt.</t>
  </si>
  <si>
    <t xml:space="preserve">SHAMPOO OSPRET MEDICADO X 5 LITROS</t>
  </si>
  <si>
    <t xml:space="preserve">Shampoo Ospret Medicado x 5 lts.</t>
  </si>
  <si>
    <t xml:space="preserve">SHAMPOO OSSPRET MIX FRUTAL X 250 CC</t>
  </si>
  <si>
    <t xml:space="preserve">SHAMPOO OSSPRET MIX FRUTAL X 1 LITRO</t>
  </si>
  <si>
    <t xml:space="preserve">Shampoo Osspret Mix Frutal x 1 lt.</t>
  </si>
  <si>
    <t xml:space="preserve">SHAMPOO OSSPRET MIX FRUTAL X 5 LITROS</t>
  </si>
  <si>
    <t xml:space="preserve">Shampoo Osspret Mix Frutal x 5 lts.</t>
  </si>
  <si>
    <t xml:space="preserve">PALITOS CARNE o POLLO GOLOCAN X 80 GR</t>
  </si>
  <si>
    <t xml:space="preserve">SHAMPOO OSSPRET PEROXIDO DE BENZOLIO X 250 CC</t>
  </si>
  <si>
    <t xml:space="preserve">Shampoo Osspret Peroxido De Benzolio x 250 cc.</t>
  </si>
  <si>
    <t xml:space="preserve">SHAMPOO OSSPRET TRADICIONAL X 250 CC</t>
  </si>
  <si>
    <t xml:space="preserve">SHAMPOO OSSPRET TRADICIONAL X 1 LITRO</t>
  </si>
  <si>
    <t xml:space="preserve">Shampoo Osspret Tradicional x 1 lt.</t>
  </si>
  <si>
    <t xml:space="preserve">SHAMPOO OSSPRET TRADICIONAL X 5 LITROS</t>
  </si>
  <si>
    <t xml:space="preserve">Shampoo Osspret Tradicional x 5 lts.</t>
  </si>
  <si>
    <t xml:space="preserve">PERFUME OSSPRET</t>
  </si>
  <si>
    <t xml:space="preserve">Perfume Osspret</t>
  </si>
  <si>
    <t xml:space="preserve">PERFUME OSSPRET x 1 LITRO BEBE</t>
  </si>
  <si>
    <t xml:space="preserve">Perfume Osspret x 1 lt.</t>
  </si>
  <si>
    <t xml:space="preserve">SHAMPOO</t>
  </si>
  <si>
    <t xml:space="preserve">SHAMPOO MAC DONALDS DERMOSEDAN</t>
  </si>
  <si>
    <t xml:space="preserve">Shampoo Mac Donalds Dermosedan</t>
  </si>
  <si>
    <t xml:space="preserve">SHAMPOO MAC DONALDS</t>
  </si>
  <si>
    <t xml:space="preserve">Shampoo Mac Donalds</t>
  </si>
  <si>
    <t xml:space="preserve">ANTICLORO X 80 CM</t>
  </si>
  <si>
    <t xml:space="preserve">Anticloro x 80 cm.</t>
  </si>
  <si>
    <t xml:space="preserve">ANTICLORO X 125 CM</t>
  </si>
  <si>
    <t xml:space="preserve">Anticloro x 125 cm.</t>
  </si>
  <si>
    <t xml:space="preserve">ANTICLORO X 250 CM</t>
  </si>
  <si>
    <t xml:space="preserve">Anticloro x 250 cm.</t>
  </si>
  <si>
    <t xml:space="preserve">ANTICLORO X 500 CM</t>
  </si>
  <si>
    <t xml:space="preserve">Anticloro x 500 cm.</t>
  </si>
  <si>
    <t xml:space="preserve">ANTICLORO X 1 LITRO</t>
  </si>
  <si>
    <t xml:space="preserve">Anticloro x 1 lt.</t>
  </si>
  <si>
    <t xml:space="preserve">AIREADOR RS290</t>
  </si>
  <si>
    <t xml:space="preserve">Aireador RS290</t>
  </si>
  <si>
    <t xml:space="preserve">AIREADOR RS 338 S SALIDAS</t>
  </si>
  <si>
    <t xml:space="preserve">Aireador Salidas RS338S</t>
  </si>
  <si>
    <t xml:space="preserve">ALIMENTO PARA VACACIONES</t>
  </si>
  <si>
    <t xml:space="preserve">Alimento p/ Vacaciones</t>
  </si>
  <si>
    <t xml:space="preserve">AZUL DE METILENO X 50 CM3</t>
  </si>
  <si>
    <t xml:space="preserve">Azul De Metileno x 50 cc.</t>
  </si>
  <si>
    <t xml:space="preserve">CALEFACTOR 150 WATTS</t>
  </si>
  <si>
    <t xml:space="preserve">Calefactor 150 W.</t>
  </si>
  <si>
    <t xml:space="preserve">CALEFACTOR 200 WATSS</t>
  </si>
  <si>
    <t xml:space="preserve">Calefactor 200 W.</t>
  </si>
  <si>
    <t xml:space="preserve">FILTRO INTERNO 300 L/H</t>
  </si>
  <si>
    <t xml:space="preserve">Filtro Interno 300 L/H</t>
  </si>
  <si>
    <t xml:space="preserve">FILTRO INTERNO 350 L/H</t>
  </si>
  <si>
    <t xml:space="preserve">Filtro Interno 350 L/H</t>
  </si>
  <si>
    <t xml:space="preserve">FILTRO INTERNO 450 L/H</t>
  </si>
  <si>
    <t xml:space="preserve">Filtro Interno 450 L/H</t>
  </si>
  <si>
    <t xml:space="preserve">INDICADOR PH</t>
  </si>
  <si>
    <t xml:space="preserve">Indicador PH</t>
  </si>
  <si>
    <t xml:space="preserve">KIT PECERA X 40 CM</t>
  </si>
  <si>
    <t xml:space="preserve">Kit Pecera x 40 cm.</t>
  </si>
  <si>
    <t xml:space="preserve">KIT PECERA X 50 CM</t>
  </si>
  <si>
    <t xml:space="preserve">Kit Pecera x 50 cm.</t>
  </si>
  <si>
    <t xml:space="preserve">KIT PECERA X 60 CM</t>
  </si>
  <si>
    <t xml:space="preserve">Kit Pecera x 60 cm.</t>
  </si>
  <si>
    <t xml:space="preserve">KIT PECERA X 70 CM</t>
  </si>
  <si>
    <t xml:space="preserve">Kit Pecera x 70 cm.</t>
  </si>
  <si>
    <t xml:space="preserve">KIT PECERA X 80 CM</t>
  </si>
  <si>
    <t xml:space="preserve">Kit Pecera x 80 cm.</t>
  </si>
  <si>
    <t xml:space="preserve">PECERA 22x15x11 N°1</t>
  </si>
  <si>
    <t xml:space="preserve">Pecera 22x15x11 N.º 1</t>
  </si>
  <si>
    <t xml:space="preserve">PECERA 28x17x14 N°2</t>
  </si>
  <si>
    <t xml:space="preserve">Pecera 28x17x14 N.º 2</t>
  </si>
  <si>
    <t xml:space="preserve">PECERA 32x21x17 N°3</t>
  </si>
  <si>
    <t xml:space="preserve">Pecera 32x21x17 N.º 3</t>
  </si>
  <si>
    <t xml:space="preserve">PECERA 36x25x20 N°4</t>
  </si>
  <si>
    <t xml:space="preserve">Pecera 36x25x20 N.º 4</t>
  </si>
  <si>
    <t xml:space="preserve">SHULET BEBE</t>
  </si>
  <si>
    <t xml:space="preserve">Shulet Bebe</t>
  </si>
  <si>
    <t xml:space="preserve">SHULET N°1 10GR</t>
  </si>
  <si>
    <t xml:space="preserve">ACUARIO</t>
  </si>
  <si>
    <t xml:space="preserve">SHULET N°2 20GR</t>
  </si>
  <si>
    <t xml:space="preserve">SHULET N°3 40GR</t>
  </si>
  <si>
    <t xml:space="preserve">SHULET N°4 100GR</t>
  </si>
  <si>
    <t xml:space="preserve">SHULET N°7 2.200 KILOS</t>
  </si>
  <si>
    <t xml:space="preserve">Shulet Agua Fria N° 7 x 2200 grs.</t>
  </si>
  <si>
    <t xml:space="preserve">SHULET PEISHE CAR X 4 KILOS</t>
  </si>
  <si>
    <t xml:space="preserve">Shulet Peishe Car x 4 kg.</t>
  </si>
  <si>
    <t xml:space="preserve">SHULET TORTUGUIN N°2</t>
  </si>
  <si>
    <t xml:space="preserve">SHULET TORTUGUIN N°3</t>
  </si>
  <si>
    <t xml:space="preserve">SHULET TORTUGUIN N°4</t>
  </si>
  <si>
    <t xml:space="preserve">Shulet Tortuguin N° 4 x 150 grs.</t>
  </si>
  <si>
    <t xml:space="preserve">SHULET TROPICAL N°1 10GR</t>
  </si>
  <si>
    <t xml:space="preserve">SHULET TROPICAL N°2 20GR</t>
  </si>
  <si>
    <t xml:space="preserve">SHULET TROPICAL N°3 40GR</t>
  </si>
  <si>
    <t xml:space="preserve">SHULET TROPICAL N°4 100GR</t>
  </si>
  <si>
    <t xml:space="preserve">Shulet Tropical N° 4 x 100 grs.</t>
  </si>
  <si>
    <t xml:space="preserve">TETRA CICHLID X 75 GRAMOS</t>
  </si>
  <si>
    <t xml:space="preserve">Tetra Cichlid x 75 grs.</t>
  </si>
  <si>
    <t xml:space="preserve">TETRA DISCUS X 30 GRAMOS</t>
  </si>
  <si>
    <t xml:space="preserve">Tetra Discus x 30 grs.</t>
  </si>
  <si>
    <t xml:space="preserve">TETRA DISCUS X 75 GRAMOS</t>
  </si>
  <si>
    <t xml:space="preserve">Tetra Discus x 75 grs.</t>
  </si>
  <si>
    <t xml:space="preserve">TETRA FIN X 12 GRAMOS</t>
  </si>
  <si>
    <t xml:space="preserve">Tetra Fin x 12 grs.</t>
  </si>
  <si>
    <t xml:space="preserve">TETRA FIN X 28 GRAMOS</t>
  </si>
  <si>
    <t xml:space="preserve">Tetra Fin x 28 grs.</t>
  </si>
  <si>
    <t xml:space="preserve">TETRA FLOATING X 53 GRAMOS</t>
  </si>
  <si>
    <t xml:space="preserve">Tetra Floating x 53 grs.</t>
  </si>
  <si>
    <t xml:space="preserve">TETRA MIN X 12 GRAMOS</t>
  </si>
  <si>
    <t xml:space="preserve">Tetra Min x 12 grs.</t>
  </si>
  <si>
    <t xml:space="preserve">TETRA MIN X 28 GRAMOS</t>
  </si>
  <si>
    <t xml:space="preserve">Tetra Min x 28 grs.</t>
  </si>
  <si>
    <t xml:space="preserve">TETRA POND X 100 GRAMOS</t>
  </si>
  <si>
    <t xml:space="preserve">Tetra Pond x 100 grs.</t>
  </si>
  <si>
    <t xml:space="preserve">TETRA POND X 450 GRAMOS</t>
  </si>
  <si>
    <t xml:space="preserve">Tetra Pond x 450 grs.</t>
  </si>
  <si>
    <t xml:space="preserve">VENTOSAS</t>
  </si>
  <si>
    <t xml:space="preserve">Ventosas</t>
  </si>
  <si>
    <t xml:space="preserve">COMEDERO ACERO 11 CM</t>
  </si>
  <si>
    <t xml:space="preserve">Comedero Acero 11 cm.</t>
  </si>
  <si>
    <t xml:space="preserve">COMEDERO ACERO 13 CM</t>
  </si>
  <si>
    <t xml:space="preserve">Comedero Acero 13 cm.</t>
  </si>
  <si>
    <t xml:space="preserve">COMEDERO ACERO 17 CM</t>
  </si>
  <si>
    <t xml:space="preserve">COMEDERO ACERO 22 CM</t>
  </si>
  <si>
    <t xml:space="preserve">COMEDERO ACERO 26 CM</t>
  </si>
  <si>
    <t xml:space="preserve">COMEDERO OVALADO CHICO</t>
  </si>
  <si>
    <t xml:space="preserve">COMEDERO OVALADO MEDIANO</t>
  </si>
  <si>
    <t xml:space="preserve">COMEDERO OVALADO GRANDE</t>
  </si>
  <si>
    <t xml:space="preserve">COMEDERO OVALADO DOBLE</t>
  </si>
  <si>
    <t xml:space="preserve">COMEDERO/BEBEDERO TOLVA</t>
  </si>
  <si>
    <t xml:space="preserve">BANDEJA SANITARIA MEDIANA</t>
  </si>
  <si>
    <t xml:space="preserve">BANDEJAS COMEDEROS Y TRANSPORTADORAS</t>
  </si>
  <si>
    <t xml:space="preserve">BANDEJA SANITARIA CHICA</t>
  </si>
  <si>
    <t xml:space="preserve">PALITA SANITARIA PARA GATO</t>
  </si>
  <si>
    <t xml:space="preserve">Palita Sanitaria p/ Gato</t>
  </si>
  <si>
    <t xml:space="preserve">LITERA</t>
  </si>
  <si>
    <t xml:space="preserve">Litera</t>
  </si>
  <si>
    <t xml:space="preserve">TRANSPORTADORA CARTÓN</t>
  </si>
  <si>
    <t xml:space="preserve">Transportadora Cartón</t>
  </si>
  <si>
    <t xml:space="preserve">TRANSPORTADORA 1 CAPRI</t>
  </si>
  <si>
    <t xml:space="preserve">Transportadora Capri N.º 1</t>
  </si>
  <si>
    <t xml:space="preserve">TRANSPORTADORA 2 CAPRI</t>
  </si>
  <si>
    <t xml:space="preserve">Transportadora Capri N.º 2</t>
  </si>
  <si>
    <t xml:space="preserve">TRANSPORTADORA 3 CAPRI</t>
  </si>
  <si>
    <t xml:space="preserve">Transportadora Capri N.º 3</t>
  </si>
  <si>
    <t xml:space="preserve">1- 18 a 23cm</t>
  </si>
  <si>
    <t xml:space="preserve">2- 19 a 26cm</t>
  </si>
  <si>
    <t xml:space="preserve">3- 23 a 30cm</t>
  </si>
  <si>
    <t xml:space="preserve">4- 17 a 24cm</t>
  </si>
  <si>
    <t xml:space="preserve">5- 21 a 28 cm</t>
  </si>
  <si>
    <t xml:space="preserve">6- 25 a 31 cm</t>
  </si>
  <si>
    <t xml:space="preserve">7- 24 a 36 cm</t>
  </si>
  <si>
    <t xml:space="preserve">8- 28 a 40 cm</t>
  </si>
  <si>
    <t xml:space="preserve">9- 33 a 44 cm</t>
  </si>
  <si>
    <t xml:space="preserve">10- 36 a 48 cm</t>
  </si>
  <si>
    <t xml:space="preserve">Collar N.º 10</t>
  </si>
  <si>
    <t xml:space="preserve">11- 40 a 52 cm</t>
  </si>
  <si>
    <t xml:space="preserve">Collar N.º 11</t>
  </si>
  <si>
    <t xml:space="preserve">12- 45 a 57 cm</t>
  </si>
  <si>
    <t xml:space="preserve">Collar N.º 12</t>
  </si>
  <si>
    <t xml:space="preserve">13- 38 a 49 cm</t>
  </si>
  <si>
    <t xml:space="preserve">Collar N.º 13</t>
  </si>
  <si>
    <t xml:space="preserve">14- 44 a 56 cm</t>
  </si>
  <si>
    <t xml:space="preserve">Collar N.º 14</t>
  </si>
  <si>
    <t xml:space="preserve">COLLARES- Material sintético</t>
  </si>
  <si>
    <t xml:space="preserve">15- 35 a 52 cm (simple)</t>
  </si>
  <si>
    <t xml:space="preserve">Collar N.º 15</t>
  </si>
  <si>
    <t xml:space="preserve">Artículo Medida</t>
  </si>
  <si>
    <t xml:space="preserve">16- 47 a 54 cm (simple)</t>
  </si>
  <si>
    <t xml:space="preserve">Collar N.º 16</t>
  </si>
  <si>
    <t xml:space="preserve">17- 39 a 53 cm</t>
  </si>
  <si>
    <t xml:space="preserve">Collar N.º 17</t>
  </si>
  <si>
    <t xml:space="preserve">18- 49 a 64 cm</t>
  </si>
  <si>
    <t xml:space="preserve">Collar N.º 18</t>
  </si>
  <si>
    <t xml:space="preserve">17- 39 a 53 cm ( TACHAS )</t>
  </si>
  <si>
    <t xml:space="preserve">Collar N.º 19</t>
  </si>
  <si>
    <t xml:space="preserve">18- 49 a 64 cm ( TACHAS )</t>
  </si>
  <si>
    <t xml:space="preserve">Collar N.º 20</t>
  </si>
  <si>
    <t xml:space="preserve">20- 1,1m / 12mm</t>
  </si>
  <si>
    <t xml:space="preserve">24R- 1,1m / 15mm</t>
  </si>
  <si>
    <t xml:space="preserve">26R 1,10m / 20mm</t>
  </si>
  <si>
    <t xml:space="preserve">28R 1,10m / 25mm</t>
  </si>
  <si>
    <t xml:space="preserve">31R 1,10m / 30mm</t>
  </si>
  <si>
    <t xml:space="preserve">304 60cm</t>
  </si>
  <si>
    <t xml:space="preserve">Cadena Ahorque N.º 4</t>
  </si>
  <si>
    <t xml:space="preserve">305 70cm</t>
  </si>
  <si>
    <t xml:space="preserve">Cadena Ahorque N.º 5</t>
  </si>
  <si>
    <t xml:space="preserve">306 80cm</t>
  </si>
  <si>
    <t xml:space="preserve">Cadena Ahorque N.º 6</t>
  </si>
  <si>
    <t xml:space="preserve">Cadena Ahorque N.º 13</t>
  </si>
  <si>
    <t xml:space="preserve">Cadena Ahorque N.º 14</t>
  </si>
  <si>
    <t xml:space="preserve">Cadena Ahorque N.º 15</t>
  </si>
  <si>
    <t xml:space="preserve">Cadena Ahorque N.º 35</t>
  </si>
  <si>
    <t xml:space="preserve">50-</t>
  </si>
  <si>
    <t xml:space="preserve">Cadena Ahorque N.º 36</t>
  </si>
  <si>
    <t xml:space="preserve">51-</t>
  </si>
  <si>
    <t xml:space="preserve">Cadena Ahorque N.º 37</t>
  </si>
  <si>
    <t xml:space="preserve">CORREAS</t>
  </si>
  <si>
    <t xml:space="preserve">Cadenas de ahorque</t>
  </si>
  <si>
    <t xml:space="preserve">Bozal Canasta N.º 0</t>
  </si>
  <si>
    <t xml:space="preserve">Cadenas de atar (1,7 m)</t>
  </si>
  <si>
    <t xml:space="preserve">40 28 a 38 cm</t>
  </si>
  <si>
    <t xml:space="preserve">41 33 a 43 cm</t>
  </si>
  <si>
    <t xml:space="preserve">BOZALES</t>
  </si>
  <si>
    <t xml:space="preserve">PLAST</t>
  </si>
  <si>
    <t xml:space="preserve">42 38 a 43 cm</t>
  </si>
  <si>
    <t xml:space="preserve">43 39 a 49 cm</t>
  </si>
  <si>
    <t xml:space="preserve">44 46 a 56 cm</t>
  </si>
  <si>
    <t xml:space="preserve">45 56 a 66 cm</t>
  </si>
  <si>
    <t xml:space="preserve">Pretal N.º 6</t>
  </si>
  <si>
    <t xml:space="preserve">46 63 a 73 cm</t>
  </si>
  <si>
    <t xml:space="preserve">Pretal N.º 7</t>
  </si>
  <si>
    <t xml:space="preserve">47 71 a 81 cm</t>
  </si>
  <si>
    <t xml:space="preserve">Pretal N.º 8</t>
  </si>
  <si>
    <t xml:space="preserve">48 77 a 91 cm</t>
  </si>
  <si>
    <t xml:space="preserve">Pretal N.º 9</t>
  </si>
  <si>
    <t xml:space="preserve">49 84 a 101 cm</t>
  </si>
  <si>
    <t xml:space="preserve">Pretal N.º 10</t>
  </si>
  <si>
    <t xml:space="preserve">PRETALES</t>
  </si>
  <si>
    <t xml:space="preserve">Pretal Regulable N.º 0</t>
  </si>
  <si>
    <t xml:space="preserve">Pretal Regulable N.º 1</t>
  </si>
  <si>
    <t xml:space="preserve">Pretal Regulable N.º 2</t>
  </si>
  <si>
    <t xml:space="preserve">Pretal Regulable N.º 3</t>
  </si>
  <si>
    <t xml:space="preserve">Pretal Regulable N.º 4</t>
  </si>
  <si>
    <t xml:space="preserve">Cinturón Seguridad Grande</t>
  </si>
  <si>
    <t xml:space="preserve">Cinturón Seguridad Chico</t>
  </si>
  <si>
    <t xml:space="preserve">Soga Alpina N.º 1</t>
  </si>
  <si>
    <t xml:space="preserve">Soga Alpina N.º 2</t>
  </si>
  <si>
    <t xml:space="preserve">Soga Alpina N.º 3</t>
  </si>
  <si>
    <t xml:space="preserve">Regulables</t>
  </si>
  <si>
    <t xml:space="preserve">Soga Alpina N.º 4</t>
  </si>
  <si>
    <t xml:space="preserve">Soga Alpina N.º 5</t>
  </si>
  <si>
    <t xml:space="preserve">Soga Alpina N.º 6</t>
  </si>
  <si>
    <t xml:space="preserve">Soga Alpina Ahorque N.º 1</t>
  </si>
  <si>
    <t xml:space="preserve">Soga Alpina Ahorque N.º 2</t>
  </si>
  <si>
    <t xml:space="preserve">Cinturón de seguridad</t>
  </si>
  <si>
    <t xml:space="preserve">Soga Alpina Ahorque N.º 3</t>
  </si>
  <si>
    <t xml:space="preserve">Soga Alpina Ahorque N.º 4</t>
  </si>
  <si>
    <t xml:space="preserve">Soga alpina</t>
  </si>
  <si>
    <t xml:space="preserve">Manoplas Chicas</t>
  </si>
  <si>
    <t xml:space="preserve">Manoplas Grandes</t>
  </si>
  <si>
    <t xml:space="preserve">Cazadores Chicos</t>
  </si>
  <si>
    <t xml:space="preserve">Cazadores Grandes</t>
  </si>
  <si>
    <t xml:space="preserve">Cordura Lisa - base impermeable</t>
  </si>
  <si>
    <t xml:space="preserve">Cordura Lisa - Base Impermeable</t>
  </si>
  <si>
    <t xml:space="preserve">Ahorque soga alpina 10mm</t>
  </si>
  <si>
    <t xml:space="preserve">107E XS - 50X60X5CM</t>
  </si>
  <si>
    <t xml:space="preserve">Cordura Lisa N.º 1</t>
  </si>
  <si>
    <t xml:space="preserve">108 E - 60X90X8CM</t>
  </si>
  <si>
    <t xml:space="preserve">Cordura Lisa N.º 2</t>
  </si>
  <si>
    <t xml:space="preserve">108EGXL - 70X100X10CM</t>
  </si>
  <si>
    <t xml:space="preserve">Cordura Lisa N.º 3</t>
  </si>
  <si>
    <t xml:space="preserve">1082XL - 85X115X10CM</t>
  </si>
  <si>
    <t xml:space="preserve">Cordura Lisa N.º 4</t>
  </si>
  <si>
    <t xml:space="preserve">1083XL - 95X125X12CM</t>
  </si>
  <si>
    <t xml:space="preserve">Cordura Lisa N.º 5</t>
  </si>
  <si>
    <t xml:space="preserve">Manoplas</t>
  </si>
  <si>
    <t xml:space="preserve">109E - 60 x 70 x 8 cm</t>
  </si>
  <si>
    <t xml:space="preserve">Cordura Lisa Alternativa</t>
  </si>
  <si>
    <t xml:space="preserve">111 S - 45X60X8CM</t>
  </si>
  <si>
    <t xml:space="preserve">Cazadores</t>
  </si>
  <si>
    <t xml:space="preserve">113M - 60X70X8CM</t>
  </si>
  <si>
    <t xml:space="preserve">114 - 70X90X8CM</t>
  </si>
  <si>
    <t xml:space="preserve">115 - 80x100x8CM</t>
  </si>
  <si>
    <t xml:space="preserve">ALMOHADONES y MOISES</t>
  </si>
  <si>
    <t xml:space="preserve">111 - 45X60X8CM</t>
  </si>
  <si>
    <t xml:space="preserve">111 - 45x60x8cm</t>
  </si>
  <si>
    <t xml:space="preserve">113 - 60X70X8CM</t>
  </si>
  <si>
    <t xml:space="preserve">113 - 60x70x8cm</t>
  </si>
  <si>
    <t xml:space="preserve">114 - 70x90x8cm</t>
  </si>
  <si>
    <t xml:space="preserve">100XS - 30X40X14CM</t>
  </si>
  <si>
    <t xml:space="preserve">101S - 40X56X14CM</t>
  </si>
  <si>
    <t xml:space="preserve">102M - 50X66X14CM</t>
  </si>
  <si>
    <t xml:space="preserve">COLCHONES RELLENOS COPOS DE GOMA ESPUMA LONA ESTAMPADA</t>
  </si>
  <si>
    <t xml:space="preserve">103L - 54X78X16CM</t>
  </si>
  <si>
    <t xml:space="preserve">Moises Ovalado Algodon N° 4</t>
  </si>
  <si>
    <t xml:space="preserve">100XS (CORDERO Y LONA) - 30x40</t>
  </si>
  <si>
    <t xml:space="preserve">100xs (Cordero y Lona) - 30x40</t>
  </si>
  <si>
    <t xml:space="preserve">101S (CORDERO Y LONA) - 30x56</t>
  </si>
  <si>
    <t xml:space="preserve">101s (Cordero y Lona) - 30x56</t>
  </si>
  <si>
    <t xml:space="preserve">102M (CORDERO Y LONA) - 50x66x16</t>
  </si>
  <si>
    <t xml:space="preserve">102m (Cordero y Lona) - 50x66x16</t>
  </si>
  <si>
    <t xml:space="preserve">103 (CORDERO Y LONA)</t>
  </si>
  <si>
    <t xml:space="preserve">103 (Cordero y Lona)</t>
  </si>
  <si>
    <t xml:space="preserve">COLCHONES RELLENOS COPOS DE GOMA ESPUMA CORDURA</t>
  </si>
  <si>
    <t xml:space="preserve">100 XS (POLAR Y LONA) - 30x40</t>
  </si>
  <si>
    <t xml:space="preserve">100 Xs (Polar y Lona) - 30x40</t>
  </si>
  <si>
    <t xml:space="preserve">101S (POLAR Y LONA) - 40x56</t>
  </si>
  <si>
    <t xml:space="preserve">101s (Polar y Lona) - 40x56</t>
  </si>
  <si>
    <t xml:space="preserve">102M (POLAR Y LONA) - 50x66x16</t>
  </si>
  <si>
    <t xml:space="preserve">102m (Polar y Lona) - 50x66x16</t>
  </si>
  <si>
    <t xml:space="preserve">CAMA REDONDA LONA (ALMOHADON)</t>
  </si>
  <si>
    <t xml:space="preserve">Cama Redonda Lona (Almohadon)</t>
  </si>
  <si>
    <t xml:space="preserve">MOISES Tradicional ovalada- Lona ESTAMPADA</t>
  </si>
  <si>
    <t xml:space="preserve">133 S 50X50 CM</t>
  </si>
  <si>
    <t xml:space="preserve">Cama Redonda Lona N.º 1 - 50x50 cm.</t>
  </si>
  <si>
    <t xml:space="preserve">134 M 55X55 CM</t>
  </si>
  <si>
    <t xml:space="preserve">Cama Redonda Lona N.º 2 – 55x55 cm.</t>
  </si>
  <si>
    <t xml:space="preserve">135 L 60X60 CM</t>
  </si>
  <si>
    <t xml:space="preserve">Cama Redonda Lona N.º 3 – 60x60 cm.</t>
  </si>
  <si>
    <t xml:space="preserve">GATO ( LARGO 0.42 X ANCHO 0.50 LARGO 0.40 )</t>
  </si>
  <si>
    <t xml:space="preserve">Cucha Fibra de Vidrio Gato</t>
  </si>
  <si>
    <t xml:space="preserve">HUESOS</t>
  </si>
  <si>
    <t xml:space="preserve">N°1 ( LARGO 0.52 X ANCHO 0.64 LARGO 0.48 )</t>
  </si>
  <si>
    <t xml:space="preserve">Cucha Fibra de Vidrio N°1</t>
  </si>
  <si>
    <t xml:space="preserve">HUESOS 3/4</t>
  </si>
  <si>
    <t xml:space="preserve">N°2 ( LARGO 0.58 X ANCHO 0.76 LARGO 0.60 )</t>
  </si>
  <si>
    <t xml:space="preserve">Cucha Fibra de Vidrio N°2</t>
  </si>
  <si>
    <t xml:space="preserve">HUESOS 4/5</t>
  </si>
  <si>
    <t xml:space="preserve">N°3 ( LARGO 0.65 X ANCHO 0.85 LARGO 0.75 )</t>
  </si>
  <si>
    <t xml:space="preserve">Cucha Fibra de Vidrio N°3</t>
  </si>
  <si>
    <t xml:space="preserve">HUESOS 5/6</t>
  </si>
  <si>
    <t xml:space="preserve">N°4 ( LARGO 0.85 X ANCHO 1.05 LARGO 0.90 )</t>
  </si>
  <si>
    <t xml:space="preserve">Cucha Fibra de Vidrio N°4</t>
  </si>
  <si>
    <t xml:space="preserve">HUESOS 6/7</t>
  </si>
  <si>
    <t xml:space="preserve">N°5 ( LARGO 1.10 X ANCHO 1.25 LARGO 1.00 )</t>
  </si>
  <si>
    <t xml:space="preserve">Cucha Fibra de Vidrio N°5</t>
  </si>
  <si>
    <t xml:space="preserve">HUESOS 7/8</t>
  </si>
  <si>
    <t xml:space="preserve">HUESOS 8/9</t>
  </si>
  <si>
    <t xml:space="preserve">HUESOS 9/10</t>
  </si>
  <si>
    <t xml:space="preserve">HUESOS 10/11</t>
  </si>
  <si>
    <t xml:space="preserve">HUESOS 11/12</t>
  </si>
  <si>
    <t xml:space="preserve">HUESOS 12/13</t>
  </si>
  <si>
    <t xml:space="preserve">HUESOS 13/14</t>
  </si>
  <si>
    <t xml:space="preserve">HUESOS 14/15</t>
  </si>
  <si>
    <t xml:space="preserve">T0 (20CM)</t>
  </si>
  <si>
    <t xml:space="preserve">T1 (25CM)</t>
  </si>
  <si>
    <t xml:space="preserve">T10 (70CM)</t>
  </si>
  <si>
    <t xml:space="preserve">T11 (75CM)</t>
  </si>
  <si>
    <t xml:space="preserve">T12 (80CM)</t>
  </si>
  <si>
    <t xml:space="preserve">T2 (30CM)</t>
  </si>
  <si>
    <t xml:space="preserve">T3 (35CM)</t>
  </si>
  <si>
    <t xml:space="preserve">T4 (40CM)</t>
  </si>
  <si>
    <t xml:space="preserve">T5 (45CM)</t>
  </si>
  <si>
    <t xml:space="preserve">T6 (50CM)</t>
  </si>
  <si>
    <t xml:space="preserve">T7 (55CM)</t>
  </si>
  <si>
    <t xml:space="preserve">T8 (60CM)</t>
  </si>
  <si>
    <t xml:space="preserve">T9 (65CM)</t>
  </si>
  <si>
    <t xml:space="preserve">Codigos</t>
  </si>
  <si>
    <t xml:space="preserve">Precios viejos</t>
  </si>
  <si>
    <t xml:space="preserve">Quitamanchas Trenet Oxi</t>
  </si>
  <si>
    <t xml:space="preserve">Apresto Robin 500 cc.</t>
  </si>
  <si>
    <t xml:space="preserve">Detergente Ala Concentrado Ultra Limon x 450 cc.</t>
  </si>
  <si>
    <t xml:space="preserve">Detergente Magistral Ultra x 300 cc.</t>
  </si>
  <si>
    <t xml:space="preserve">Detergente Ala Ultra x 450 cc.</t>
  </si>
  <si>
    <t xml:space="preserve">Echo Doy Pack x 450 cc.</t>
  </si>
  <si>
    <t xml:space="preserve">Jabon Dove Liquido</t>
  </si>
  <si>
    <t xml:space="preserve">Papel Higienico Higienol Aloe Vera 30 Metros x 4 u.</t>
  </si>
  <si>
    <t xml:space="preserve">Rollo Cocina Sussex 100 Metros</t>
  </si>
  <si>
    <t xml:space="preserve">Rollo Cocina My Hogar 40 Metros x 3 u.</t>
  </si>
  <si>
    <t xml:space="preserve">Papel Higienico My Hogar 30 Metros x 4 u.</t>
  </si>
  <si>
    <t xml:space="preserve">Papel Higienico My Hogar 30 Metros x 6 u.</t>
  </si>
  <si>
    <t xml:space="preserve">Limpiador Liquido Antigrasa Odex x 450 cc.</t>
  </si>
  <si>
    <t xml:space="preserve">Papel Higienico 80 Metros</t>
  </si>
  <si>
    <t xml:space="preserve">Rollo Cocina Sussex Clasico x 3 u.</t>
  </si>
  <si>
    <t xml:space="preserve">Papel Higienico My Hogar 30 Metros</t>
  </si>
  <si>
    <t xml:space="preserve">Quitamanchas Vanish Superbarra x 75 grs.</t>
  </si>
  <si>
    <t xml:space="preserve">Suavizante Vivere Flores Silvestres x 900 cc.</t>
  </si>
  <si>
    <t xml:space="preserve">Quitamanchas Ayudin Ropa Blanca x 450 grs.</t>
  </si>
  <si>
    <t xml:space="preserve">Harpic Baño Doy Pack x 420 ml.</t>
  </si>
  <si>
    <t xml:space="preserve">Detergente Ala Concentrado Ultra Limon x 500 cc.</t>
  </si>
  <si>
    <t xml:space="preserve">Envase x 10 lts.</t>
  </si>
  <si>
    <t xml:space="preserve">Desodorante Citronella x 25 u.</t>
  </si>
  <si>
    <r>
      <rPr>
        <sz val="9"/>
        <color rgb="FF000000"/>
        <rFont val="Calibri"/>
        <family val="0"/>
        <charset val="1"/>
      </rPr>
      <t xml:space="preserve">Desodorante </t>
    </r>
    <r>
      <rPr>
        <sz val="11"/>
        <color rgb="FF000000"/>
        <rFont val="Calibri"/>
        <family val="0"/>
        <charset val="1"/>
      </rPr>
      <t xml:space="preserve">p/</t>
    </r>
    <r>
      <rPr>
        <sz val="9"/>
        <color rgb="FF000000"/>
        <rFont val="Calibri"/>
        <family val="0"/>
        <charset val="1"/>
      </rPr>
      <t xml:space="preserve"> Piso x 25 u.</t>
    </r>
  </si>
  <si>
    <t xml:space="preserve">Jabon x 1 lt.</t>
  </si>
  <si>
    <t xml:space="preserve">Cloro x 1 lt.</t>
  </si>
  <si>
    <t xml:space="preserve">Jabon p/ Manos x 1 lt.</t>
  </si>
  <si>
    <t xml:space="preserve">Teflon x 1 lt.</t>
  </si>
  <si>
    <t xml:space="preserve">Multiuso x 1 lt.</t>
  </si>
  <si>
    <t xml:space="preserve">Desodorante p/ Piso Concentrado x 1 lt.</t>
  </si>
  <si>
    <t xml:space="preserve">Jabon Suelto x 2,25 lts.</t>
  </si>
  <si>
    <t xml:space="preserve">Jabon Suelto x 10 lts.</t>
  </si>
  <si>
    <t xml:space="preserve">Lavandina x 10 lts.</t>
  </si>
  <si>
    <t xml:space="preserve">Desengrasante Blanco c/ Amoniaco x 250 cc.</t>
  </si>
  <si>
    <t xml:space="preserve">Shampoo p/ Autos x 250 cc.</t>
  </si>
  <si>
    <t xml:space="preserve">Detergente Amarillo x 250 cc.</t>
  </si>
  <si>
    <t xml:space="preserve">Lts.</t>
  </si>
  <si>
    <t xml:space="preserve">Jabon Suelto x 50 lts.</t>
  </si>
  <si>
    <t xml:space="preserve">Jabon Suelto x 100 lts.</t>
  </si>
  <si>
    <t xml:space="preserve">Pasta Suavizante x 90 lts.</t>
  </si>
  <si>
    <t xml:space="preserve">Perfume p/ Ropa x 5 lts.</t>
  </si>
  <si>
    <t xml:space="preserve">Perfume p/ Ropa x 20 lts.</t>
  </si>
  <si>
    <t xml:space="preserve">Quitamanchas x 50 lts.</t>
  </si>
  <si>
    <t xml:space="preserve">Desodorante p/ Piso Concentrado x 50 lts.</t>
  </si>
  <si>
    <t xml:space="preserve">Desodorante p/ Piso Concentrado x 200 lts.</t>
  </si>
  <si>
    <t xml:space="preserve">Fluido x 50 lts.</t>
  </si>
  <si>
    <t xml:space="preserve">Fluido x 10 lts.</t>
  </si>
  <si>
    <t xml:space="preserve">Cera Incolora x 20 lts.</t>
  </si>
  <si>
    <t xml:space="preserve">Cera Negra x 20 lts.</t>
  </si>
  <si>
    <t xml:space="preserve">Cera Roja x 20 lts.</t>
  </si>
  <si>
    <t xml:space="preserve">Echo en el Balde x 20 lts.</t>
  </si>
  <si>
    <t xml:space="preserve">Quita Sarro x 45 lts.</t>
  </si>
  <si>
    <t xml:space="preserve">Detergente Comun x 50 lts.</t>
  </si>
  <si>
    <t xml:space="preserve">Detergente Rosa Nacarado Ultra Premium x 50 lts.</t>
  </si>
  <si>
    <t xml:space="preserve">Desengrasante Blanco c/ Amoniaco x 50 lts.</t>
  </si>
  <si>
    <t xml:space="preserve">Limpiavidrios x 15 lts.</t>
  </si>
  <si>
    <t xml:space="preserve">Cif Crema x 30 lts.</t>
  </si>
  <si>
    <t xml:space="preserve">Multiuso x 50 lts.</t>
  </si>
  <si>
    <t xml:space="preserve">Lavandina Gel x 50 lts.</t>
  </si>
  <si>
    <t xml:space="preserve">Lavandina Ropa Color x 50 lts.</t>
  </si>
  <si>
    <t xml:space="preserve">Lavandina Ropa Blanca x 50 lts.</t>
  </si>
  <si>
    <t xml:space="preserve">Shampoo p/ Autos x 50 lts.</t>
  </si>
  <si>
    <t xml:space="preserve">Lava Motor x 50 lts.</t>
  </si>
  <si>
    <t xml:space="preserve">Revividor de Negro x 10 lts.</t>
  </si>
  <si>
    <t xml:space="preserve">Silicona Interior/Exterior x 5 lts.</t>
  </si>
  <si>
    <t xml:space="preserve">Alguicida Suelto x 30 lts.</t>
  </si>
  <si>
    <t xml:space="preserve">Clarificador Suelto x 25 lts.</t>
  </si>
  <si>
    <t xml:space="preserve">Gatillo Pulverizador Economico</t>
  </si>
  <si>
    <t xml:space="preserve">Rejilla Doble</t>
  </si>
  <si>
    <t xml:space="preserve">Jabon Dove Liquido x 5 lts.</t>
  </si>
  <si>
    <t xml:space="preserve">Colorante x 1 lt.</t>
  </si>
  <si>
    <t xml:space="preserve">Esponja Acero Gigante</t>
  </si>
  <si>
    <t xml:space="preserve">Jabon Dove Liquido x 1 lt.</t>
  </si>
  <si>
    <t xml:space="preserve">Perfume p/ Ropa x 0,25 lts.</t>
  </si>
  <si>
    <t xml:space="preserve">Quitamanchas x 0,25 lts.</t>
  </si>
  <si>
    <t xml:space="preserve">Fluido x 0,25 lts.</t>
  </si>
  <si>
    <t xml:space="preserve">Cera Incolora x 0,25 lts.</t>
  </si>
  <si>
    <t xml:space="preserve">Cera Negra x 0,25 lts.</t>
  </si>
  <si>
    <t xml:space="preserve">Cera Roja x 0,25 lts.</t>
  </si>
  <si>
    <t xml:space="preserve">Echo en el Balde x 0,25 lts.</t>
  </si>
  <si>
    <t xml:space="preserve">Quita Sarro x 0,25 lts.</t>
  </si>
  <si>
    <t xml:space="preserve">Detergente Comun x 0,25 lts.</t>
  </si>
  <si>
    <t xml:space="preserve">Detergente Rosa Nacarado Ultra Premium x 0,25 lts.</t>
  </si>
  <si>
    <t xml:space="preserve">Desengrasante Blanco c/ Amoniaco x 0,25 lts.</t>
  </si>
  <si>
    <t xml:space="preserve">Limpiavidrios x 0,25 lts.</t>
  </si>
  <si>
    <t xml:space="preserve">Cif Crema x 0,25 lts.</t>
  </si>
  <si>
    <t xml:space="preserve">Multiuso x 0,25 lts.</t>
  </si>
  <si>
    <t xml:space="preserve">Lavandina Gel x 0,25 lts.</t>
  </si>
  <si>
    <t xml:space="preserve">Lavandina Ropa Color x 0,25 lts.</t>
  </si>
  <si>
    <t xml:space="preserve">Lavandina Ropa Blanca x 0,25 lts.</t>
  </si>
  <si>
    <t xml:space="preserve">Shampoo p/ Autos x 0,25 lts.</t>
  </si>
  <si>
    <t xml:space="preserve">Lava Motor x 0,25 lts.</t>
  </si>
  <si>
    <t xml:space="preserve">Revividor de Negro x 0,25 lts.</t>
  </si>
  <si>
    <t xml:space="preserve">Silicona Interior/Exterior x 0,25 lts.</t>
  </si>
  <si>
    <t xml:space="preserve">Alguicida Suelto x 0,25 lts.</t>
  </si>
  <si>
    <t xml:space="preserve">Clarificador Suelto x 0,25 lts.</t>
  </si>
  <si>
    <t xml:space="preserve">Echo en el Balde x 1 lt.</t>
  </si>
  <si>
    <t xml:space="preserve">Quita Sarro x 1 lt.</t>
  </si>
  <si>
    <t xml:space="preserve">Lava Motor x 1 lt.</t>
  </si>
  <si>
    <t xml:space="preserve">Fluido x 2,25 lts.</t>
  </si>
  <si>
    <t xml:space="preserve">Detergente Comun x 2,25 lts.</t>
  </si>
  <si>
    <t xml:space="preserve">Detergente Rosa Nacarado Ultra Premium x 2,25 lts.</t>
  </si>
  <si>
    <t xml:space="preserve">Desengrasante Blanco c/ Amoniaco x 2,25 lts.</t>
  </si>
  <si>
    <t xml:space="preserve">Fluido x 5 lts.</t>
  </si>
  <si>
    <t xml:space="preserve">Detergente Comun x 10 lts.</t>
  </si>
  <si>
    <t xml:space="preserve">Detergente Rosa Nacarado Ultra Premium x 10 lts.</t>
  </si>
  <si>
    <t xml:space="preserve">Desengrasante Blanco c/ Amoniaco x 10 lts.</t>
  </si>
  <si>
    <t xml:space="preserve">Alguicida Suelto x 5 lts.</t>
  </si>
  <si>
    <t xml:space="preserve">Acido x 5 lts.</t>
  </si>
  <si>
    <t xml:space="preserve">FLOTA FLOTA</t>
  </si>
  <si>
    <t xml:space="preserve">Balde Alambre x 11 lts.</t>
  </si>
  <si>
    <t xml:space="preserve">16CEPILLO DE MANO PLANCHITA</t>
  </si>
  <si>
    <t xml:space="preserve">1475ESCOBA ALICIA</t>
  </si>
  <si>
    <t xml:space="preserve">Escobillon Alicia</t>
  </si>
  <si>
    <t xml:space="preserve">1413ESCOBILLON ANDREA</t>
  </si>
  <si>
    <t xml:space="preserve">Escobillon Andrea</t>
  </si>
  <si>
    <t xml:space="preserve">1450ESCOBILLON 4H</t>
  </si>
  <si>
    <t xml:space="preserve">1515ESCOBILLON DAS GAL</t>
  </si>
  <si>
    <t xml:space="preserve">Escobillon Da-Gal</t>
  </si>
  <si>
    <t xml:space="preserve">1451ESCOBILLON FEDE</t>
  </si>
  <si>
    <t xml:space="preserve">1359ESCOBILLON GIGANTE DA SILVA</t>
  </si>
  <si>
    <t xml:space="preserve">Escobillon Gigante</t>
  </si>
  <si>
    <t xml:space="preserve">1358ESCOBILLON GUMER</t>
  </si>
  <si>
    <t xml:space="preserve">1357ESCOBILLON MARTIN</t>
  </si>
  <si>
    <t xml:space="preserve">Escobillon Martin</t>
  </si>
  <si>
    <t xml:space="preserve">1415ESCOBITA CLAUDIA</t>
  </si>
  <si>
    <t xml:space="preserve">Escobita Claudia</t>
  </si>
  <si>
    <t xml:space="preserve">1473JABONERA ECONOMICA</t>
  </si>
  <si>
    <t xml:space="preserve">1457PALMETA REFORZADA</t>
  </si>
  <si>
    <t xml:space="preserve">1205PALA PLASTICA C/GOMA</t>
  </si>
  <si>
    <t xml:space="preserve">1928LAMPAZO BLANCO DURAMAS</t>
  </si>
  <si>
    <t xml:space="preserve">95TRAPO DE PISO GRIS MR TRAPO</t>
  </si>
  <si>
    <t xml:space="preserve">448INSECTICIDA X 450 CC EL GORRION</t>
  </si>
  <si>
    <t xml:space="preserve">262INSECTICIDA X 920 CC EL GORRION</t>
  </si>
  <si>
    <t xml:space="preserve">414BALDE 10 LTS NEGRO</t>
  </si>
  <si>
    <t xml:space="preserve">672BALDE COLOR GAVAPLAST</t>
  </si>
  <si>
    <t xml:space="preserve">933BABOSIL EN POLVO 200GRS</t>
  </si>
  <si>
    <t xml:space="preserve">24QUITA SARRO 1LTS</t>
  </si>
  <si>
    <t xml:space="preserve">27DESTAPA CAÑERIA 1LT</t>
  </si>
  <si>
    <t xml:space="preserve">Destapa Cañerias x 1 lt.</t>
  </si>
  <si>
    <t xml:space="preserve">1084HORTAL HORMIGUICIDA POLVO250</t>
  </si>
  <si>
    <t xml:space="preserve">931HORTAL LIQUIDO X60 CC</t>
  </si>
  <si>
    <t xml:space="preserve">31JERINGA GEL TEX HORMIGAS</t>
  </si>
  <si>
    <t xml:space="preserve">936JERINGA GELTEK CUCARACHA</t>
  </si>
  <si>
    <t xml:space="preserve">1240BOLSAS 45 X 60 GANGA</t>
  </si>
  <si>
    <t xml:space="preserve">1243BOLSAS 50 X 70 GANGA</t>
  </si>
  <si>
    <t xml:space="preserve">1244BOLSAS 60 X 90 GANGA</t>
  </si>
  <si>
    <t xml:space="preserve">1245BOLSAS 80 X 110 GANGA</t>
  </si>
  <si>
    <t xml:space="preserve">1246BOLSAS 90 X 120 GANGA</t>
  </si>
  <si>
    <t xml:space="preserve">919CABO DE MADERA DE 1,80 MTS</t>
  </si>
  <si>
    <t xml:space="preserve">1026CANASTO CON ASAS GRANDE</t>
  </si>
  <si>
    <t xml:space="preserve">725CANASTO CON ASAS CHICO</t>
  </si>
  <si>
    <t xml:space="preserve">190FOSFOROS TRES PATITOS</t>
  </si>
  <si>
    <t xml:space="preserve">829FRANELA ECONOMICA LA PORTEÑA</t>
  </si>
  <si>
    <t xml:space="preserve">1284LANA DE ACERO X 6 VIRULANA</t>
  </si>
  <si>
    <t xml:space="preserve">81REJILLA AUTO DOBLE</t>
  </si>
  <si>
    <t xml:space="preserve">79REJILLA COCINA DOBLE PESADA</t>
  </si>
  <si>
    <t xml:space="preserve">905REJILLA PABILO SUPER</t>
  </si>
  <si>
    <t xml:space="preserve">77REJILLA PABILO COMUN</t>
  </si>
  <si>
    <t xml:space="preserve">1098TRAPO DE PISO RAYADO</t>
  </si>
  <si>
    <t xml:space="preserve">549CEPILLO LAVACOCHE MACULAN</t>
  </si>
  <si>
    <t xml:space="preserve">21ESCOBILLA BAÑO C/RECIPIENTE</t>
  </si>
  <si>
    <t xml:space="preserve">1238ESCOBILLON CONGO MACULAN</t>
  </si>
  <si>
    <t xml:space="preserve">Escobillon Congo Maculan</t>
  </si>
  <si>
    <t xml:space="preserve">167PLUMERO DE TECHO DA SILVA</t>
  </si>
  <si>
    <t xml:space="preserve">689PLUMERO DE TECHO PUNKY</t>
  </si>
  <si>
    <t xml:space="preserve">2071SOPAPA C/FUELLE</t>
  </si>
  <si>
    <t xml:space="preserve">1597BALDE 12 LTS</t>
  </si>
  <si>
    <t xml:space="preserve">Balde Quechua x 12 lts.</t>
  </si>
  <si>
    <t xml:space="preserve">1601FUENTON 10 LTS</t>
  </si>
  <si>
    <t xml:space="preserve">Fuenton x 10 lts.</t>
  </si>
  <si>
    <t xml:space="preserve">1922FUENTON 14 LTS</t>
  </si>
  <si>
    <t xml:space="preserve">1923FUENTON 16 LTS</t>
  </si>
  <si>
    <t xml:space="preserve">Fuenton x 16  lts.</t>
  </si>
  <si>
    <t xml:space="preserve">1602FUENTON 22 LTS</t>
  </si>
  <si>
    <t xml:space="preserve">1603FUENTON 34 LTS</t>
  </si>
  <si>
    <t xml:space="preserve">1604FUENTON 38 LTS</t>
  </si>
  <si>
    <t xml:space="preserve">1605FUENTON 45 LTS</t>
  </si>
  <si>
    <t xml:space="preserve">1606FUENTON 55 LTS</t>
  </si>
  <si>
    <t xml:space="preserve">1517BARREHOJAS GRANDE</t>
  </si>
  <si>
    <t xml:space="preserve">1068BARREHOJAS PLASTICO REFORZADO</t>
  </si>
  <si>
    <t xml:space="preserve">1151LIMPIAVIDRIOS CHICO RENATO</t>
  </si>
  <si>
    <t xml:space="preserve">Limpiavidrios</t>
  </si>
  <si>
    <t xml:space="preserve">525PALA DE MANO PREMIUM RENATO</t>
  </si>
  <si>
    <t xml:space="preserve">2036PALA DE MANO C/GOMA RENATO</t>
  </si>
  <si>
    <t xml:space="preserve">380PLUMERO ESPECIAL CHICO</t>
  </si>
  <si>
    <t xml:space="preserve">408PLUMERO ESPECIAL GRANDE</t>
  </si>
  <si>
    <t xml:space="preserve">407PLUMERO ESPECIAL MEDIANO</t>
  </si>
  <si>
    <t xml:space="preserve">444SECADOR 30CM ROJO</t>
  </si>
  <si>
    <t xml:space="preserve">87SECADOR 40CM ROJO</t>
  </si>
  <si>
    <t xml:space="preserve">445SECADOR 50CM ROJO</t>
  </si>
  <si>
    <t xml:space="preserve">291SECADOR NEGRO 30CM</t>
  </si>
  <si>
    <t xml:space="preserve">290SECADOR NEGRO 40CM</t>
  </si>
  <si>
    <t xml:space="preserve">86SECADOR NEGRO 50CM</t>
  </si>
  <si>
    <t xml:space="preserve">2070SOPAPA C/CABO</t>
  </si>
  <si>
    <t xml:space="preserve">90SOPAPA DE GOMA NEGRA</t>
  </si>
  <si>
    <t xml:space="preserve">536PAÑO COCINA COLOR</t>
  </si>
  <si>
    <t xml:space="preserve">1670SECADOR ENZO DOBLE GOMA 41CM</t>
  </si>
  <si>
    <t xml:space="preserve">1718ESCOBILLON SUPER ESCOBON</t>
  </si>
  <si>
    <t xml:space="preserve">Escobillon Super Escobon Maculan</t>
  </si>
  <si>
    <t xml:space="preserve">749BALDE C/ESCURRIDOR 14LT</t>
  </si>
  <si>
    <t xml:space="preserve">1810ESPONJAS SUELTAS FLEXOL</t>
  </si>
  <si>
    <t xml:space="preserve">Esponja Economica Flexol</t>
  </si>
  <si>
    <t xml:space="preserve">1156CABO DE PINO BLANCO</t>
  </si>
  <si>
    <t xml:space="preserve">Cabo de Madera</t>
  </si>
  <si>
    <t xml:space="preserve">Balde Quechua x 14 lts.</t>
  </si>
  <si>
    <t xml:space="preserve">1264ESPONJA ACERO 10G SASHA</t>
  </si>
  <si>
    <t xml:space="preserve">Profesional Vet Cachorro x 10 kg.</t>
  </si>
  <si>
    <t xml:space="preserve">Profesional Vet Gato x 7,5 kg.</t>
  </si>
  <si>
    <t xml:space="preserve">Profesional Vet Cachorro Razas Pequeñas x 3 kg.</t>
  </si>
  <si>
    <t xml:space="preserve">Profesional Vet Premium Razas Pequeñas x 15 kg.</t>
  </si>
  <si>
    <t xml:space="preserve">Profesional Vet Premium x 20 kg.</t>
  </si>
  <si>
    <t xml:space="preserve">Profesional Vet Cordero Razas Pequeñas x 3 kg.</t>
  </si>
  <si>
    <t xml:space="preserve">Profesional Vet Gato Urinary x 1,5 kg.</t>
  </si>
  <si>
    <t xml:space="preserve">Esponja Spugnella Extralimp</t>
  </si>
  <si>
    <t xml:space="preserve">Esponja de Baño Boob Chica</t>
  </si>
  <si>
    <t xml:space="preserve">Esponja Acero Ok x 10 grs.</t>
  </si>
  <si>
    <t xml:space="preserve">Cabo Plastico p/ Sopapa</t>
  </si>
  <si>
    <t xml:space="preserve">Canasto Ropa Cuadrado Romyl x 50 lts.</t>
  </si>
  <si>
    <t xml:space="preserve">Pincel de Silicona</t>
  </si>
  <si>
    <t xml:space="preserve">Gran Campeon Gato x 8 kg.</t>
  </si>
  <si>
    <t xml:space="preserve">Rosco Pollo x 22 kg.</t>
  </si>
  <si>
    <t xml:space="preserve">Royal Canin Medium Puppy x 15 kg.</t>
  </si>
  <si>
    <t xml:space="preserve">Royal Canin Maxi Puppy x 15 kg.</t>
  </si>
  <si>
    <t xml:space="preserve">Agility Urinary x 10 kg.</t>
  </si>
  <si>
    <t xml:space="preserve">Vital Can Balanced Razas Pequeñas x 15 kg.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</si>
</sst>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\$#,##0"/>
    <numFmt numFmtId="166" formatCode="0"/>
    <numFmt numFmtId="167" formatCode="&quot;$ &quot;#,##0"/>
    <numFmt numFmtId="168" formatCode="[$$-2C0A]\ #,##0"/>
    <numFmt numFmtId="169" formatCode="0.0"/>
    <numFmt numFmtId="170" formatCode="[$$-2C0A]#,##0;[RED]\([$$-2C0A]#,##0\)"/>
    <numFmt numFmtId="171" formatCode="[$$-2C0A]#,##0.00;[RED]\([$$-2C0A]#,##0.00\)"/>
    <numFmt numFmtId="172" formatCode="#,##0"/>
    <numFmt numFmtId="173" formatCode="General"/>
    <numFmt numFmtId="174" formatCode="0.00"/>
    <numFmt numFmtId="175" formatCode="@"/>
  </numFmts>
  <fonts count="66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mbria"/>
      <family val="0"/>
      <charset val="1"/>
    </font>
    <font>
      <b val="true"/>
      <sz val="11"/>
      <color rgb="FFFFFFFF"/>
      <name val="Calibri"/>
      <family val="0"/>
      <charset val="1"/>
    </font>
    <font>
      <sz val="11"/>
      <color rgb="FF000000"/>
      <name val="Calibri"/>
      <family val="2"/>
      <charset val="1"/>
    </font>
    <font>
      <sz val="10.5"/>
      <color rgb="FF000000"/>
      <name val="Calibri"/>
      <family val="0"/>
      <charset val="1"/>
    </font>
    <font>
      <b val="true"/>
      <sz val="10"/>
      <color rgb="FFFFFFFF"/>
      <name val="Calibri"/>
      <family val="0"/>
      <charset val="1"/>
    </font>
    <font>
      <sz val="9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sz val="12"/>
      <color rgb="FFFFFFFF"/>
      <name val="Calibri"/>
      <family val="0"/>
      <charset val="1"/>
    </font>
    <font>
      <sz val="12"/>
      <color rgb="FF000000"/>
      <name val="Arial"/>
      <family val="0"/>
      <charset val="1"/>
    </font>
    <font>
      <sz val="15"/>
      <color rgb="FF000000"/>
      <name val="Arial"/>
      <family val="0"/>
      <charset val="1"/>
    </font>
    <font>
      <b val="true"/>
      <sz val="12"/>
      <color rgb="FFFFFFFF"/>
      <name val="Arial"/>
      <family val="0"/>
      <charset val="1"/>
    </font>
    <font>
      <b val="true"/>
      <sz val="5.5"/>
      <color rgb="FF000000"/>
      <name val="Tahoma"/>
      <family val="0"/>
      <charset val="1"/>
    </font>
    <font>
      <b val="true"/>
      <sz val="18"/>
      <color rgb="FF000000"/>
      <name val="Calibri"/>
      <family val="0"/>
      <charset val="1"/>
    </font>
    <font>
      <b val="true"/>
      <sz val="7"/>
      <color rgb="FFFFFFFF"/>
      <name val="Arial"/>
      <family val="0"/>
      <charset val="1"/>
    </font>
    <font>
      <b val="true"/>
      <u val="single"/>
      <sz val="5.5"/>
      <color rgb="FF000000"/>
      <name val="Tahoma"/>
      <family val="0"/>
      <charset val="1"/>
    </font>
    <font>
      <b val="true"/>
      <sz val="5"/>
      <color rgb="FF000000"/>
      <name val="Tahoma"/>
      <family val="0"/>
      <charset val="1"/>
    </font>
    <font>
      <b val="true"/>
      <u val="single"/>
      <sz val="5"/>
      <color rgb="FF000000"/>
      <name val="Tahoma"/>
      <family val="0"/>
      <charset val="1"/>
    </font>
    <font>
      <sz val="12"/>
      <color rgb="FF000000"/>
      <name val="Arial Narrow"/>
      <family val="0"/>
      <charset val="1"/>
    </font>
    <font>
      <sz val="7"/>
      <color rgb="FF000000"/>
      <name val="Arial"/>
      <family val="0"/>
      <charset val="1"/>
    </font>
    <font>
      <b val="true"/>
      <sz val="10.5"/>
      <color rgb="FF000000"/>
      <name val="Calibri"/>
      <family val="0"/>
      <charset val="1"/>
    </font>
    <font>
      <b val="true"/>
      <sz val="14.5"/>
      <color rgb="FFFFFFFF"/>
      <name val="Calibri"/>
      <family val="0"/>
      <charset val="1"/>
    </font>
    <font>
      <b val="true"/>
      <sz val="13.5"/>
      <color rgb="FFFFFFFF"/>
      <name val="Calibri"/>
      <family val="0"/>
      <charset val="1"/>
    </font>
    <font>
      <sz val="13.5"/>
      <color rgb="FF000000"/>
      <name val="Calibri"/>
      <family val="0"/>
      <charset val="1"/>
    </font>
    <font>
      <b val="true"/>
      <sz val="13.5"/>
      <color rgb="FF000000"/>
      <name val="Calibri"/>
      <family val="0"/>
      <charset val="1"/>
    </font>
    <font>
      <sz val="9.5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b val="true"/>
      <sz val="9"/>
      <color rgb="FFFFFFFF"/>
      <name val="Calibri"/>
      <family val="0"/>
      <charset val="1"/>
    </font>
    <font>
      <b val="true"/>
      <sz val="8.5"/>
      <color rgb="FFFFFFFF"/>
      <name val="Calibri"/>
      <family val="0"/>
      <charset val="1"/>
    </font>
    <font>
      <sz val="8.5"/>
      <color rgb="FF000000"/>
      <name val="Calibri"/>
      <family val="0"/>
      <charset val="1"/>
    </font>
    <font>
      <b val="true"/>
      <sz val="8.5"/>
      <color rgb="FF000000"/>
      <name val="Calibri"/>
      <family val="0"/>
      <charset val="1"/>
    </font>
    <font>
      <b val="true"/>
      <sz val="12.5"/>
      <color rgb="FFFFFFFF"/>
      <name val="Calibri"/>
      <family val="0"/>
      <charset val="1"/>
    </font>
    <font>
      <sz val="8"/>
      <color rgb="FF000000"/>
      <name val="Times New Roman"/>
      <family val="0"/>
      <charset val="1"/>
    </font>
    <font>
      <sz val="8"/>
      <color rgb="FF000000"/>
      <name val="Arial"/>
      <family val="0"/>
      <charset val="1"/>
    </font>
    <font>
      <sz val="8.5"/>
      <color rgb="FFFFFFFF"/>
      <name val="Calibri"/>
      <family val="0"/>
      <charset val="1"/>
    </font>
    <font>
      <b val="true"/>
      <sz val="8.5"/>
      <color rgb="FF808080"/>
      <name val="Calibri"/>
      <family val="0"/>
      <charset val="1"/>
    </font>
    <font>
      <sz val="20"/>
      <color rgb="FFFFFFFF"/>
      <name val="Calibri"/>
      <family val="0"/>
      <charset val="1"/>
    </font>
    <font>
      <b val="true"/>
      <sz val="8"/>
      <color rgb="FF000000"/>
      <name val="Arial"/>
      <family val="0"/>
      <charset val="1"/>
    </font>
    <font>
      <b val="true"/>
      <u val="single"/>
      <sz val="8"/>
      <color rgb="FF000000"/>
      <name val="Arial"/>
      <family val="0"/>
      <charset val="1"/>
    </font>
    <font>
      <sz val="10"/>
      <color rgb="FF000000"/>
      <name val="Times New Roman"/>
      <family val="0"/>
      <charset val="1"/>
    </font>
    <font>
      <b val="true"/>
      <sz val="8"/>
      <color rgb="FFFF0000"/>
      <name val="Arial"/>
      <family val="0"/>
      <charset val="1"/>
    </font>
    <font>
      <sz val="9"/>
      <color rgb="FF000000"/>
      <name val="Calibri Light"/>
      <family val="2"/>
      <charset val="1"/>
    </font>
    <font>
      <b val="true"/>
      <sz val="9"/>
      <color rgb="FFFFFFFF"/>
      <name val="Calibri Light"/>
      <family val="2"/>
      <charset val="1"/>
    </font>
    <font>
      <b val="true"/>
      <sz val="8"/>
      <color rgb="FFFFFFFF"/>
      <name val="Calibri"/>
      <family val="0"/>
      <charset val="1"/>
    </font>
    <font>
      <b val="true"/>
      <sz val="8"/>
      <color rgb="FF000000"/>
      <name val="Calibri"/>
      <family val="0"/>
      <charset val="1"/>
    </font>
    <font>
      <sz val="8"/>
      <color rgb="FF000000"/>
      <name val="Calibri"/>
      <family val="0"/>
      <charset val="1"/>
    </font>
    <font>
      <b val="true"/>
      <sz val="8"/>
      <color rgb="FFFF0000"/>
      <name val="Calibri"/>
      <family val="0"/>
      <charset val="1"/>
    </font>
    <font>
      <b val="true"/>
      <sz val="9"/>
      <color rgb="FF000000"/>
      <name val="Calibri"/>
      <family val="0"/>
      <charset val="1"/>
    </font>
    <font>
      <sz val="7"/>
      <color rgb="FF000000"/>
      <name val="Calibri"/>
      <family val="0"/>
      <charset val="1"/>
    </font>
    <font>
      <b val="true"/>
      <sz val="11"/>
      <color rgb="FF000000"/>
      <name val="Leelawadee"/>
      <family val="0"/>
      <charset val="1"/>
    </font>
    <font>
      <sz val="9"/>
      <color rgb="FF000000"/>
      <name val="Arial"/>
      <family val="0"/>
      <charset val="1"/>
    </font>
    <font>
      <sz val="10"/>
      <color rgb="FF000000"/>
      <name val="Calibri"/>
      <family val="0"/>
      <charset val="1"/>
    </font>
    <font>
      <b val="true"/>
      <sz val="10"/>
      <name val="Arial"/>
      <family val="0"/>
      <charset val="1"/>
    </font>
    <font>
      <b val="true"/>
      <sz val="10"/>
      <color rgb="FF000000"/>
      <name val="Arial"/>
      <family val="0"/>
      <charset val="1"/>
    </font>
    <font>
      <sz val="11"/>
      <name val="Calibri"/>
      <family val="0"/>
      <charset val="1"/>
    </font>
    <font>
      <u val="single"/>
      <sz val="9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10"/>
      <color rgb="FF000000"/>
      <name val="Times New Roman"/>
      <family val="0"/>
      <charset val="1"/>
    </font>
    <font>
      <b val="true"/>
      <sz val="10"/>
      <color rgb="FF000000"/>
      <name val="Calibri"/>
      <family val="0"/>
      <charset val="1"/>
    </font>
    <font>
      <b val="true"/>
      <u val="single"/>
      <sz val="12"/>
      <color rgb="FFFFFFFF"/>
      <name val="Calibri"/>
      <family val="0"/>
      <charset val="1"/>
    </font>
  </fonts>
  <fills count="54">
    <fill>
      <patternFill patternType="none"/>
    </fill>
    <fill>
      <patternFill patternType="gray125"/>
    </fill>
    <fill>
      <patternFill patternType="solid">
        <fgColor rgb="FF000000"/>
        <bgColor rgb="FF000080"/>
      </patternFill>
    </fill>
    <fill>
      <patternFill patternType="solid">
        <fgColor rgb="FF49669F"/>
        <bgColor rgb="FF4C669F"/>
      </patternFill>
    </fill>
    <fill>
      <patternFill patternType="solid">
        <fgColor rgb="FF808080"/>
        <bgColor rgb="FF95939F"/>
      </patternFill>
    </fill>
    <fill>
      <patternFill patternType="solid">
        <fgColor rgb="FFFFFF00"/>
        <bgColor rgb="FFFFCC00"/>
      </patternFill>
    </fill>
    <fill>
      <patternFill patternType="solid">
        <fgColor rgb="FF03336F"/>
        <bgColor rgb="FF333399"/>
      </patternFill>
    </fill>
    <fill>
      <patternFill patternType="solid">
        <fgColor rgb="FFD6DCE5"/>
        <bgColor rgb="FFDEDCE6"/>
      </patternFill>
    </fill>
    <fill>
      <patternFill patternType="solid">
        <fgColor rgb="FFAFABAB"/>
        <bgColor rgb="FFB7B3CA"/>
      </patternFill>
    </fill>
    <fill>
      <patternFill patternType="solid">
        <fgColor rgb="FFFFFFFF"/>
        <bgColor rgb="FFEEEEEE"/>
      </patternFill>
    </fill>
    <fill>
      <patternFill patternType="solid">
        <fgColor rgb="FF77BC65"/>
        <bgColor rgb="FF969696"/>
      </patternFill>
    </fill>
    <fill>
      <patternFill patternType="solid">
        <fgColor rgb="FFD9D9D9"/>
        <bgColor rgb="FFDDDDDD"/>
      </patternFill>
    </fill>
    <fill>
      <patternFill patternType="solid">
        <fgColor rgb="FF4D669F"/>
        <bgColor rgb="FF4C669F"/>
      </patternFill>
    </fill>
    <fill>
      <patternFill patternType="solid">
        <fgColor rgb="FFCCCCFF"/>
        <bgColor rgb="FFD6DCE5"/>
      </patternFill>
    </fill>
    <fill>
      <patternFill patternType="solid">
        <fgColor rgb="FF99CCFF"/>
        <bgColor rgb="FFB4C7DC"/>
      </patternFill>
    </fill>
    <fill>
      <patternFill patternType="solid">
        <fgColor rgb="FF007E8B"/>
        <bgColor rgb="FF008080"/>
      </patternFill>
    </fill>
    <fill>
      <patternFill patternType="solid">
        <fgColor rgb="FFCC99FF"/>
        <bgColor rgb="FFF599E8"/>
      </patternFill>
    </fill>
    <fill>
      <patternFill patternType="solid">
        <fgColor rgb="FFFFCC99"/>
        <bgColor rgb="FFF8CBAD"/>
      </patternFill>
    </fill>
    <fill>
      <patternFill patternType="solid">
        <fgColor rgb="FFFF0000"/>
        <bgColor rgb="FFCC0000"/>
      </patternFill>
    </fill>
    <fill>
      <patternFill patternType="solid">
        <fgColor rgb="FFFF9900"/>
        <bgColor rgb="FFFFCC00"/>
      </patternFill>
    </fill>
    <fill>
      <patternFill patternType="solid">
        <fgColor rgb="FF006600"/>
        <bgColor rgb="FF344F22"/>
      </patternFill>
    </fill>
    <fill>
      <patternFill patternType="solid">
        <fgColor rgb="FFCCFFCC"/>
        <bgColor rgb="FFDDE8CB"/>
      </patternFill>
    </fill>
    <fill>
      <patternFill patternType="solid">
        <fgColor rgb="FF4C669F"/>
        <bgColor rgb="FF4D669F"/>
      </patternFill>
    </fill>
    <fill>
      <patternFill patternType="solid">
        <fgColor rgb="FF344F22"/>
        <bgColor rgb="FF33372D"/>
      </patternFill>
    </fill>
    <fill>
      <patternFill patternType="solid">
        <fgColor rgb="FF008080"/>
        <bgColor rgb="FF007E8B"/>
      </patternFill>
    </fill>
    <fill>
      <patternFill patternType="solid">
        <fgColor rgb="FF33CCCC"/>
        <bgColor rgb="FF77BC65"/>
      </patternFill>
    </fill>
    <fill>
      <patternFill patternType="solid">
        <fgColor rgb="FFB7B3CA"/>
        <bgColor rgb="FFC0C0C0"/>
      </patternFill>
    </fill>
    <fill>
      <patternFill patternType="solid">
        <fgColor rgb="FF333333"/>
        <bgColor rgb="FF33372D"/>
      </patternFill>
    </fill>
    <fill>
      <patternFill patternType="solid">
        <fgColor rgb="FFF8CBAD"/>
        <bgColor rgb="FFFFCC99"/>
      </patternFill>
    </fill>
    <fill>
      <patternFill patternType="solid">
        <fgColor rgb="FFF1DDDC"/>
        <bgColor rgb="FFDEDCE6"/>
      </patternFill>
    </fill>
    <fill>
      <patternFill patternType="solid">
        <fgColor rgb="FFFF85E4"/>
        <bgColor rgb="FFF599E8"/>
      </patternFill>
    </fill>
    <fill>
      <patternFill patternType="solid">
        <fgColor rgb="FFF59DE8"/>
        <bgColor rgb="FFF599E8"/>
      </patternFill>
    </fill>
    <fill>
      <patternFill patternType="solid">
        <fgColor rgb="FFF599E8"/>
        <bgColor rgb="FFF59DE8"/>
      </patternFill>
    </fill>
    <fill>
      <patternFill patternType="solid">
        <fgColor rgb="FF0066CC"/>
        <bgColor rgb="FF007E8B"/>
      </patternFill>
    </fill>
    <fill>
      <patternFill patternType="solid">
        <fgColor rgb="FF333399"/>
        <bgColor rgb="FF03336F"/>
      </patternFill>
    </fill>
    <fill>
      <patternFill patternType="solid">
        <fgColor rgb="FFC0C0C0"/>
        <bgColor rgb="FFB3CAC7"/>
      </patternFill>
    </fill>
    <fill>
      <patternFill patternType="solid">
        <fgColor rgb="FF99CC00"/>
        <bgColor rgb="FF77BC65"/>
      </patternFill>
    </fill>
    <fill>
      <patternFill patternType="solid">
        <fgColor rgb="FFCCCCCC"/>
        <bgColor rgb="FFC0C0C0"/>
      </patternFill>
    </fill>
    <fill>
      <patternFill patternType="solid">
        <fgColor rgb="FFFF00FF"/>
        <bgColor rgb="FFFF0000"/>
      </patternFill>
    </fill>
    <fill>
      <patternFill patternType="solid">
        <fgColor rgb="FFFFCC00"/>
        <bgColor rgb="FFFFFF00"/>
      </patternFill>
    </fill>
    <fill>
      <patternFill patternType="solid">
        <fgColor rgb="FF969696"/>
        <bgColor rgb="FF95939F"/>
      </patternFill>
    </fill>
    <fill>
      <patternFill patternType="solid">
        <fgColor rgb="FFFF6600"/>
        <bgColor rgb="FFFF9900"/>
      </patternFill>
    </fill>
    <fill>
      <patternFill patternType="solid">
        <fgColor rgb="FF33372D"/>
        <bgColor rgb="FF333333"/>
      </patternFill>
    </fill>
    <fill>
      <patternFill patternType="solid">
        <fgColor rgb="FFDDE8CB"/>
        <bgColor rgb="FFDDDDDD"/>
      </patternFill>
    </fill>
    <fill>
      <patternFill patternType="solid">
        <fgColor rgb="FF95939F"/>
        <bgColor rgb="FF9595A2"/>
      </patternFill>
    </fill>
    <fill>
      <patternFill patternType="solid">
        <fgColor rgb="FF9595A2"/>
        <bgColor rgb="FF9596A3"/>
      </patternFill>
    </fill>
    <fill>
      <patternFill patternType="solid">
        <fgColor rgb="FF9999FF"/>
        <bgColor rgb="FFCC99FF"/>
      </patternFill>
    </fill>
    <fill>
      <patternFill patternType="solid">
        <fgColor rgb="FF9596A3"/>
        <bgColor rgb="FF9595A2"/>
      </patternFill>
    </fill>
    <fill>
      <patternFill patternType="solid">
        <fgColor rgb="FFEEEEEE"/>
        <bgColor rgb="FFF1DDDC"/>
      </patternFill>
    </fill>
    <fill>
      <patternFill patternType="solid">
        <fgColor rgb="FFDDDDDD"/>
        <bgColor rgb="FFDEDCE6"/>
      </patternFill>
    </fill>
    <fill>
      <patternFill patternType="solid">
        <fgColor rgb="FFB4C7DC"/>
        <bgColor rgb="FFB3CAC7"/>
      </patternFill>
    </fill>
    <fill>
      <patternFill patternType="solid">
        <fgColor rgb="FFB3CAC7"/>
        <bgColor rgb="FFB4C7DC"/>
      </patternFill>
    </fill>
    <fill>
      <patternFill patternType="solid">
        <fgColor rgb="FFDEDCE6"/>
        <bgColor rgb="FFDDDDDD"/>
      </patternFill>
    </fill>
    <fill>
      <patternFill patternType="solid">
        <fgColor rgb="FFAFD095"/>
        <bgColor rgb="FFB3CAC7"/>
      </patternFill>
    </fill>
  </fills>
  <borders count="2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>
        <color rgb="FFFF0000"/>
      </left>
      <right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 style="thin"/>
      <bottom style="thin">
        <color rgb="FF008080"/>
      </bottom>
      <diagonal/>
    </border>
    <border diagonalUp="false" diagonalDown="false">
      <left style="thin"/>
      <right style="thin"/>
      <top style="thin">
        <color rgb="FF008080"/>
      </top>
      <bottom/>
      <diagonal/>
    </border>
    <border diagonalUp="false" diagonalDown="false">
      <left style="thin"/>
      <right/>
      <top style="thin">
        <color rgb="FF008080"/>
      </top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 style="thin">
        <color rgb="FF33CCCC"/>
      </top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medium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5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5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6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7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9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9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9" fillId="9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1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9" fontId="10" fillId="5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1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1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11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2" fillId="5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1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4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13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1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0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13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13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5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3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3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4" fillId="0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6" fillId="14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5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6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17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6" fillId="18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4" fillId="0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4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6" fillId="19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6" fillId="2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4" fillId="21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4" fillId="21" borderId="8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6" fillId="6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4" fillId="0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2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18" borderId="1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8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18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7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0" fillId="0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9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7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7" fillId="13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4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0" borderId="1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21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21" fillId="0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0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9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23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3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23" fillId="0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3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9" fillId="13" borderId="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4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10" fillId="13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2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0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0" fillId="2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5" fillId="0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6" fillId="24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27" fillId="25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28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9" fillId="0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24" borderId="13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28" fillId="0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9" fillId="0" borderId="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24" borderId="1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27" fillId="2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5" fillId="5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24" borderId="1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6" fillId="24" borderId="1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10" fillId="26" borderId="1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6" fontId="12" fillId="26" borderId="1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6" fontId="31" fillId="26" borderId="1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70" fontId="12" fillId="26" borderId="1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4" fontId="0" fillId="24" borderId="7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24" borderId="9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25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8" fillId="24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28" fillId="24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2" fillId="24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2" fillId="24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3" fillId="25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3" fillId="25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4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35" fillId="0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2" fillId="24" borderId="1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2" fillId="24" borderId="1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4" fillId="0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35" fillId="0" borderId="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2" fillId="24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32" fillId="24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6" fillId="27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6" fillId="27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24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6" fillId="27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6" fillId="27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12" fillId="28" borderId="1" xfId="0" applyFont="true" applyBorder="true" applyAlignment="true" applyProtection="true">
      <alignment horizontal="center" vertical="center" textRotation="0" wrapText="false" indent="0" shrinkToFit="true"/>
      <protection locked="true" hidden="false"/>
    </xf>
    <xf numFmtId="164" fontId="32" fillId="24" borderId="1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2" fillId="24" borderId="1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28" fillId="1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2" fillId="24" borderId="1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32" fillId="24" borderId="1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4" fillId="0" borderId="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0" fillId="0" borderId="6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4" fillId="0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0" fillId="24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24" borderId="8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3" fillId="2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7" fillId="0" borderId="4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38" fillId="0" borderId="4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37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4" fillId="0" borderId="4" xfId="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39" fillId="25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1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32" fillId="24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2" fillId="24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3" fillId="24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3" fillId="24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33" fillId="24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3" fillId="24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3" fillId="24" borderId="1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3" fillId="24" borderId="1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9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3" fillId="24" borderId="1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3" fillId="24" borderId="1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39" fillId="24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39" fillId="24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3" fillId="25" borderId="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1" fontId="33" fillId="25" borderId="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40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40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34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3" fillId="25" borderId="18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33" fillId="25" borderId="18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6" fillId="27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1" fontId="36" fillId="27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72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1" fillId="23" borderId="1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2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3" fillId="29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2" fillId="3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2" fillId="31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0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2" fillId="29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0" borderId="1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2" fillId="3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3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5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2" fillId="29" borderId="5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2" fillId="0" borderId="2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6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7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0" fillId="2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6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8" fillId="24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0" borderId="13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9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49" fillId="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0" fillId="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49" fillId="5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0" fillId="5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8" fillId="33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0" borderId="7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9" fillId="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0" fillId="5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9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9" fillId="5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8" fillId="2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5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8" fillId="34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5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0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0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49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9" fillId="0" borderId="8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9" fillId="2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0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9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0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0" borderId="2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0" borderId="1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8" fillId="18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9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1" fillId="3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9" fillId="3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17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49" fillId="5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1" fillId="36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9" fillId="3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0" fillId="17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0" fillId="5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1" fillId="17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9" fillId="0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49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8" fillId="2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0" fillId="0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2" fillId="38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9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9" fillId="5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2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2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9" fillId="5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49" fillId="39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9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9" fillId="0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9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3" fillId="0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8" fillId="18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2" fillId="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2" fillId="38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9" fillId="0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9" fillId="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9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9" fillId="0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9" fillId="17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4" fillId="0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49" fillId="35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5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9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2" fillId="0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9" fillId="14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5" fillId="0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2" fillId="38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9" fillId="4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9" fillId="18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8" fillId="41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1" fillId="36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1" fillId="35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48" fillId="38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17" borderId="4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1" fillId="35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0" fillId="38" borderId="7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2" fillId="38" borderId="7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3" fillId="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6" fillId="0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6" fontId="56" fillId="0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2" fillId="38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7" fontId="9" fillId="0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4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9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57" fillId="9" borderId="1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58" fillId="9" borderId="1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9" fillId="9" borderId="2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59" fillId="9" borderId="2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59" fillId="9" borderId="2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9" borderId="2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9" fillId="9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59" fillId="9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59" fillId="9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9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0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9" fillId="9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59" fillId="9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1" fillId="2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9" fillId="4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4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1" fillId="40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1" fillId="40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1" fillId="4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1" fillId="17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1" fillId="17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1" fillId="40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1" fillId="40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" fillId="40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4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2" fillId="17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1" fillId="17" borderId="6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1" fillId="17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1" fillId="17" borderId="5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1" fillId="35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1" fillId="35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" fillId="4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32" fillId="40" borderId="4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7" fontId="9" fillId="2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1" fillId="17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7" fillId="17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7" fontId="9" fillId="45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1" fillId="17" borderId="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6" fontId="61" fillId="17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" fillId="40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17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5" borderId="4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25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61" fillId="17" borderId="6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1" fillId="46" borderId="5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7" fontId="9" fillId="4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8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3" fillId="3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6" fillId="48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70" fontId="56" fillId="49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64" fillId="3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4" fillId="3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1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7" fontId="9" fillId="4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32" fillId="6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9" fillId="26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4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1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5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9" fillId="51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9" fillId="5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52" fillId="7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9" fillId="5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5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5" fillId="1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urrency" xfId="20"/>
  </cellStyles>
  <dxfs count="17">
    <dxf>
      <fill>
        <patternFill patternType="solid">
          <fgColor rgb="FF000000"/>
          <bgColor rgb="FFFFFFFF"/>
        </patternFill>
      </fill>
    </dxf>
    <dxf>
      <fill>
        <patternFill patternType="solid">
          <fgColor rgb="FF808080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49669F"/>
        </patternFill>
      </fill>
    </dxf>
    <dxf>
      <fill>
        <patternFill patternType="solid">
          <fgColor rgb="00FFFFFF"/>
        </patternFill>
      </fill>
    </dxf>
    <dxf>
      <font>
        <name val="Calibri"/>
        <charset val="1"/>
        <family val="0"/>
        <color rgb="FF006600"/>
        <sz val="11"/>
      </font>
      <fill>
        <patternFill>
          <bgColor rgb="FFCCFFCC"/>
        </patternFill>
      </fill>
    </dxf>
    <dxf>
      <font>
        <name val="Calibri"/>
        <charset val="1"/>
        <family val="0"/>
        <color rgb="FFCC0000"/>
        <sz val="11"/>
      </font>
      <fill>
        <patternFill>
          <bgColor rgb="FFFFCCCC"/>
        </patternFill>
      </fill>
    </dxf>
    <dxf>
      <font>
        <name val="Calibri"/>
        <charset val="1"/>
        <family val="0"/>
        <color rgb="FF006600"/>
        <sz val="11"/>
      </font>
      <fill>
        <patternFill>
          <bgColor rgb="FFCCFFCC"/>
        </patternFill>
      </fill>
    </dxf>
    <dxf>
      <font>
        <name val="Calibri"/>
        <charset val="1"/>
        <family val="0"/>
        <color rgb="FFCC0000"/>
        <sz val="11"/>
      </font>
    </dxf>
    <dxf>
      <font>
        <name val="Calibri"/>
        <charset val="1"/>
        <family val="0"/>
        <color rgb="FF006600"/>
        <sz val="11"/>
      </font>
      <fill>
        <patternFill>
          <bgColor rgb="FFCCFFCC"/>
        </patternFill>
      </fill>
    </dxf>
    <dxf>
      <font>
        <name val="Calibri"/>
        <charset val="1"/>
        <family val="0"/>
        <color rgb="FF006600"/>
        <sz val="11"/>
      </font>
      <fill>
        <patternFill>
          <bgColor rgb="FFCCFFCC"/>
        </patternFill>
      </fill>
    </dxf>
    <dxf>
      <fill>
        <patternFill patternType="solid">
          <fgColor rgb="FF03336F"/>
        </patternFill>
      </fill>
    </dxf>
    <dxf>
      <fill>
        <patternFill patternType="solid">
          <fgColor rgb="FFD6DCE5"/>
        </patternFill>
      </fill>
    </dxf>
    <dxf>
      <font>
        <name val="Calibri"/>
        <charset val="1"/>
        <family val="0"/>
        <color rgb="FF006600"/>
        <sz val="11"/>
      </font>
      <fill>
        <patternFill>
          <bgColor rgb="FFCCFFCC"/>
        </patternFill>
      </fill>
    </dxf>
    <dxf>
      <font>
        <name val="Calibri"/>
        <charset val="1"/>
        <family val="0"/>
        <color rgb="FFCC0000"/>
        <sz val="11"/>
      </font>
      <fill>
        <patternFill>
          <bgColor rgb="FFFFCCCC"/>
        </patternFill>
      </fill>
    </dxf>
    <dxf>
      <font>
        <name val="Calibri"/>
        <charset val="1"/>
        <family val="0"/>
        <color rgb="FF006600"/>
        <sz val="11"/>
      </font>
      <fill>
        <patternFill>
          <bgColor rgb="FFCCFFCC"/>
        </patternFill>
      </fill>
    </dxf>
  </dxfs>
  <colors>
    <indexedColors>
      <rgbColor rgb="FF000000"/>
      <rgbColor rgb="FFFFFFFF"/>
      <rgbColor rgb="FFFF0000"/>
      <rgbColor rgb="FFAFD095"/>
      <rgbColor rgb="FFDEDCE6"/>
      <rgbColor rgb="FFFFFF00"/>
      <rgbColor rgb="FFFF00FF"/>
      <rgbColor rgb="FFB3CAC7"/>
      <rgbColor rgb="FFCC0000"/>
      <rgbColor rgb="FF006600"/>
      <rgbColor rgb="FF000080"/>
      <rgbColor rgb="FF95939F"/>
      <rgbColor rgb="FFB7B3CA"/>
      <rgbColor rgb="FF008080"/>
      <rgbColor rgb="FFC0C0C0"/>
      <rgbColor rgb="FF808080"/>
      <rgbColor rgb="FF9999FF"/>
      <rgbColor rgb="FF9595A2"/>
      <rgbColor rgb="FFEEEEEE"/>
      <rgbColor rgb="FFDDE8CB"/>
      <rgbColor rgb="FFFFCCCC"/>
      <rgbColor rgb="FFFF85E4"/>
      <rgbColor rgb="FF0066CC"/>
      <rgbColor rgb="FFCCCCFF"/>
      <rgbColor rgb="FF000080"/>
      <rgbColor rgb="FFF59DE8"/>
      <rgbColor rgb="FFF8CBAD"/>
      <rgbColor rgb="FFB4C7DC"/>
      <rgbColor rgb="FFCCCCCC"/>
      <rgbColor rgb="FFD9D9D9"/>
      <rgbColor rgb="FF007E8B"/>
      <rgbColor rgb="FFDDDDDD"/>
      <rgbColor rgb="FF77BC65"/>
      <rgbColor rgb="FFD6DCE5"/>
      <rgbColor rgb="FFCCFFCC"/>
      <rgbColor rgb="FFF1DDDC"/>
      <rgbColor rgb="FF99CCFF"/>
      <rgbColor rgb="FFF599E8"/>
      <rgbColor rgb="FFCC99FF"/>
      <rgbColor rgb="FFFFCC99"/>
      <rgbColor rgb="FF49669F"/>
      <rgbColor rgb="FF33CCCC"/>
      <rgbColor rgb="FF99CC00"/>
      <rgbColor rgb="FFFFCC00"/>
      <rgbColor rgb="FFFF9900"/>
      <rgbColor rgb="FFFF6600"/>
      <rgbColor rgb="FF4D669F"/>
      <rgbColor rgb="FF969696"/>
      <rgbColor rgb="FF03336F"/>
      <rgbColor rgb="FF4C669F"/>
      <rgbColor rgb="FF344F22"/>
      <rgbColor rgb="FF33372D"/>
      <rgbColor rgb="FFAFABAB"/>
      <rgbColor rgb="FF9596A3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162000</xdr:colOff>
      <xdr:row>1222</xdr:row>
      <xdr:rowOff>57240</xdr:rowOff>
    </xdr:from>
    <xdr:to>
      <xdr:col>8</xdr:col>
      <xdr:colOff>162360</xdr:colOff>
      <xdr:row>1222</xdr:row>
      <xdr:rowOff>57600</xdr:rowOff>
    </xdr:to>
    <xdr:sp>
      <xdr:nvSpPr>
        <xdr:cNvPr id="0" name="Shape 3"/>
        <xdr:cNvSpPr/>
      </xdr:nvSpPr>
      <xdr:spPr>
        <a:xfrm>
          <a:off x="15815520" y="314886960"/>
          <a:ext cx="360" cy="360"/>
        </a:xfrm>
        <a:custGeom>
          <a:avLst/>
          <a:gdLst>
            <a:gd name="textAreaLeft" fmla="*/ 0 w 360"/>
            <a:gd name="textAreaRight" fmla="*/ 23040 w 360"/>
            <a:gd name="textAreaTop" fmla="*/ 0 h 360"/>
            <a:gd name="textAreaBottom" fmla="*/ 23040 h 360"/>
          </a:gdLst>
          <a:ahLst/>
          <a:rect l="textAreaLeft" t="textAreaTop" r="textAreaRight" b="textAreaBottom"/>
          <a:pathLst>
            <a:path w="12700" h="120000">
              <a:moveTo>
                <a:pt x="0" y="0"/>
              </a:moveTo>
              <a:lnTo>
                <a:pt x="12700" y="0"/>
              </a:lnTo>
            </a:path>
          </a:pathLst>
        </a:custGeom>
        <a:noFill/>
        <a:ln w="1270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162000</xdr:colOff>
      <xdr:row>1222</xdr:row>
      <xdr:rowOff>57240</xdr:rowOff>
    </xdr:from>
    <xdr:to>
      <xdr:col>8</xdr:col>
      <xdr:colOff>162360</xdr:colOff>
      <xdr:row>1222</xdr:row>
      <xdr:rowOff>57600</xdr:rowOff>
    </xdr:to>
    <xdr:sp>
      <xdr:nvSpPr>
        <xdr:cNvPr id="1" name="Shape 3"/>
        <xdr:cNvSpPr/>
      </xdr:nvSpPr>
      <xdr:spPr>
        <a:xfrm>
          <a:off x="15815520" y="314886960"/>
          <a:ext cx="360" cy="360"/>
        </a:xfrm>
        <a:custGeom>
          <a:avLst/>
          <a:gdLst>
            <a:gd name="textAreaLeft" fmla="*/ 0 w 360"/>
            <a:gd name="textAreaRight" fmla="*/ 23040 w 360"/>
            <a:gd name="textAreaTop" fmla="*/ 0 h 360"/>
            <a:gd name="textAreaBottom" fmla="*/ 23040 h 360"/>
          </a:gdLst>
          <a:ahLst/>
          <a:rect l="textAreaLeft" t="textAreaTop" r="textAreaRight" b="textAreaBottom"/>
          <a:pathLst>
            <a:path w="12700" h="120000">
              <a:moveTo>
                <a:pt x="0" y="0"/>
              </a:moveTo>
              <a:lnTo>
                <a:pt x="12700" y="0"/>
              </a:lnTo>
            </a:path>
          </a:pathLst>
        </a:custGeom>
        <a:noFill/>
        <a:ln w="1270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8</xdr:col>
      <xdr:colOff>162000</xdr:colOff>
      <xdr:row>1222</xdr:row>
      <xdr:rowOff>57240</xdr:rowOff>
    </xdr:from>
    <xdr:to>
      <xdr:col>8</xdr:col>
      <xdr:colOff>162360</xdr:colOff>
      <xdr:row>1222</xdr:row>
      <xdr:rowOff>57600</xdr:rowOff>
    </xdr:to>
    <xdr:sp>
      <xdr:nvSpPr>
        <xdr:cNvPr id="2" name="Shape 3"/>
        <xdr:cNvSpPr/>
      </xdr:nvSpPr>
      <xdr:spPr>
        <a:xfrm>
          <a:off x="15815520" y="314886960"/>
          <a:ext cx="360" cy="360"/>
        </a:xfrm>
        <a:custGeom>
          <a:avLst/>
          <a:gdLst>
            <a:gd name="textAreaLeft" fmla="*/ 0 w 360"/>
            <a:gd name="textAreaRight" fmla="*/ 23040 w 360"/>
            <a:gd name="textAreaTop" fmla="*/ 0 h 360"/>
            <a:gd name="textAreaBottom" fmla="*/ 23040 h 360"/>
          </a:gdLst>
          <a:ahLst/>
          <a:rect l="textAreaLeft" t="textAreaTop" r="textAreaRight" b="textAreaBottom"/>
          <a:pathLst>
            <a:path w="12700" h="120000">
              <a:moveTo>
                <a:pt x="0" y="0"/>
              </a:moveTo>
              <a:lnTo>
                <a:pt x="12700" y="0"/>
              </a:lnTo>
            </a:path>
          </a:pathLst>
        </a:custGeom>
        <a:noFill/>
        <a:ln w="1270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0</xdr:colOff>
      <xdr:row>139</xdr:row>
      <xdr:rowOff>95400</xdr:rowOff>
    </xdr:from>
    <xdr:to>
      <xdr:col>5</xdr:col>
      <xdr:colOff>504720</xdr:colOff>
      <xdr:row>139</xdr:row>
      <xdr:rowOff>95760</xdr:rowOff>
    </xdr:to>
    <xdr:sp>
      <xdr:nvSpPr>
        <xdr:cNvPr id="3" name="Shape 4"/>
        <xdr:cNvSpPr/>
      </xdr:nvSpPr>
      <xdr:spPr>
        <a:xfrm>
          <a:off x="10481400" y="23927040"/>
          <a:ext cx="504720" cy="360"/>
        </a:xfrm>
        <a:custGeom>
          <a:avLst/>
          <a:gdLst>
            <a:gd name="textAreaLeft" fmla="*/ 0 w 504720"/>
            <a:gd name="textAreaRight" fmla="*/ 506160 w 504720"/>
            <a:gd name="textAreaTop" fmla="*/ 0 h 360"/>
            <a:gd name="textAreaBottom" fmla="*/ 5760 h 360"/>
          </a:gdLst>
          <a:ahLst/>
          <a:rect l="textAreaLeft" t="textAreaTop" r="textAreaRight" b="textAreaBottom"/>
          <a:pathLst>
            <a:path w="570230" h="10795">
              <a:moveTo>
                <a:pt x="569976" y="0"/>
              </a:moveTo>
              <a:lnTo>
                <a:pt x="0" y="0"/>
              </a:lnTo>
              <a:lnTo>
                <a:pt x="0" y="10667"/>
              </a:lnTo>
              <a:lnTo>
                <a:pt x="569976" y="10667"/>
              </a:lnTo>
              <a:lnTo>
                <a:pt x="569976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048576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1" ySplit="1" topLeftCell="B1770" activePane="bottomRight" state="frozen"/>
      <selection pane="topLeft" activeCell="A1" activeCellId="0" sqref="A1"/>
      <selection pane="topRight" activeCell="B1" activeCellId="0" sqref="B1"/>
      <selection pane="bottomLeft" activeCell="A1770" activeCellId="0" sqref="A1770"/>
      <selection pane="bottomRight" activeCell="B1774" activeCellId="0" sqref="B1774"/>
    </sheetView>
  </sheetViews>
  <sheetFormatPr defaultColWidth="14.43359375" defaultRowHeight="13.8" zeroHeight="false" outlineLevelRow="0" outlineLevelCol="0"/>
  <cols>
    <col collapsed="false" customWidth="true" hidden="false" outlineLevel="0" max="1" min="1" style="1" width="57.57"/>
    <col collapsed="false" customWidth="true" hidden="false" outlineLevel="0" max="2" min="2" style="2" width="30.57"/>
    <col collapsed="false" customWidth="true" hidden="false" outlineLevel="0" max="26" min="3" style="1" width="30.57"/>
    <col collapsed="false" customWidth="false" hidden="false" outlineLevel="0" max="16382" min="27" style="1" width="14.43"/>
    <col collapsed="false" customWidth="true" hidden="false" outlineLevel="0" max="16384" min="16383" style="1" width="11.53"/>
  </cols>
  <sheetData>
    <row r="1" customFormat="false" ht="15.75" hidden="false" customHeight="true" outlineLevel="0" collapsed="false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customFormat="false" ht="15.75" hidden="false" customHeight="true" outlineLevel="0" collapsed="false">
      <c r="A2" s="5" t="s">
        <v>26</v>
      </c>
      <c r="B2" s="5" t="n">
        <v>1905248</v>
      </c>
      <c r="C2" s="5" t="s">
        <v>27</v>
      </c>
      <c r="D2" s="6" t="str">
        <f aca="false">IFERROR(INDEX('1. Benavídez'!$A:$B,MATCH($A2,'1. Benavídez'!$A:$A,0),2),"")</f>
        <v/>
      </c>
      <c r="E2" s="6" t="str">
        <f aca="false">IFERROR(INDEX('2. Gallo'!$B:$D,MATCH($A2,'2. Gallo'!$B:$B,0),3),"")</f>
        <v/>
      </c>
      <c r="F2" s="6" t="str">
        <f aca="false">IFERROR(INDEX('3. Anea'!$B:$D,MATCH($A2,'3. Anea'!$B:$B,0),2),"")</f>
        <v/>
      </c>
      <c r="G2" s="6" t="str">
        <f aca="false">IFERROR(INDEX('4. Pilar'!$A:$C,MATCH($A2,'4. Pilar'!$A:$A,0),2),"")</f>
        <v/>
      </c>
      <c r="H2" s="6" t="str">
        <f aca="false">IFERROR(INDEX('5. Tortuguitas'!$B:$D,MATCH($A2,'5. Tortuguitas'!$B:$B,0),2),"")</f>
        <v/>
      </c>
      <c r="I2" s="6" t="str">
        <f aca="false">IFERROR(INDEX('6. Del Viso'!$A:$B,MATCH($A2,'6. Del Viso'!$A:$A,0),2),"")</f>
        <v/>
      </c>
      <c r="J2" s="6" t="str">
        <f aca="false">IFERROR(INDEX('7. Chica Glade'!$B:$F,MATCH($A2,'7. Chica Glade'!$B:$B,0),4),"")</f>
        <v/>
      </c>
      <c r="K2" s="6" t="str">
        <f aca="false">IFERROR(INDEX('8. Veterinaria'!$A:$B,MATCH($A2,'8. Veterinaria'!$A:$A,0),2),"")</f>
        <v/>
      </c>
      <c r="L2" s="6" t="str">
        <f aca="false">IFERROR(INDEX('9. Hipocampus'!$A:$B,MATCH($A2,'9. Hipocampus'!$A:$A,0),2),"")</f>
        <v/>
      </c>
      <c r="M2" s="6" t="str">
        <f aca="false">IFERROR(INDEX('11. Mundo Mascotas'!$B:$D,MATCH($A2,'11. Mundo Mascotas'!$B:$B,0),2),"")</f>
        <v/>
      </c>
      <c r="N2" s="6" t="str">
        <f aca="false">IFERROR(INDEX('12. Yaguar'!$B:$E,MATCH($A2,'12. Yaguar'!$B:$B,0),2),"")</f>
        <v/>
      </c>
      <c r="O2" s="6" t="str">
        <f aca="false">IFERROR(INDEX('13. King Clor'!$A:$B,MATCH($A2,'13. King Clor'!$A:$A,0),2),"")</f>
        <v/>
      </c>
      <c r="P2" s="6" t="str">
        <f aca="false">IFERROR(INDEX('14. Diserquim'!$A:$B,MATCH($A2,'14. Diserquim'!$A:$A,0),2),"")</f>
        <v/>
      </c>
      <c r="Q2" s="6" t="str">
        <f aca="false">IFERROR(INDEX('15. Moreno'!$A:$B,MATCH($A2,'15. Moreno'!$A:$A,0),2),"")</f>
        <v/>
      </c>
      <c r="R2" s="6" t="str">
        <f aca="false">IFERROR(INDEX('10. Collares'!$J:$K,MATCH($A2,'10. Collares'!$J:$J,0),2),"")</f>
        <v/>
      </c>
      <c r="S2" s="6" t="str">
        <f aca="false">IFERROR(INDEX('13. King Clor'!$G:$H,MATCH($A2,'13. King Clor'!$G:$G,0),2),"")</f>
        <v/>
      </c>
      <c r="T2" s="6" t="str">
        <f aca="false">IFERROR(INDEX('10. Collares'!$A:$B,MATCH($A2,'10. Collares'!$A:$A,0),2),"")</f>
        <v/>
      </c>
      <c r="U2" s="6" t="str">
        <f aca="false">IFERROR(INDEX('16. Mis nietos'!$B:$C,MATCH($A2,'16. Mis nietos'!$B:$B,0),2),"")</f>
        <v/>
      </c>
      <c r="V2" s="6" t="str">
        <f aca="false">IFERROR(INDEX('17. Profesional Vet'!$A:$B,MATCH($A2,'17. Profesional Vet'!$A:$A,0),2),"")</f>
        <v/>
      </c>
      <c r="W2" s="6" t="str">
        <f aca="false">IFERROR(INDEX('18. Premier'!$A:$B,MATCH($A2,'18. Premier'!$A:$A,0),2),"")</f>
        <v/>
      </c>
      <c r="X2" s="6" t="str">
        <f aca="false">IFERROR(INDEX('19. Dacam'!$A:$B,MATCH($A2,'19. Dacam'!$A:$A,0),2),"")</f>
        <v/>
      </c>
      <c r="Y2" s="6" t="str">
        <f aca="false">IFERROR(INDEX('20. Proveedor'!$A:$B,MATCH($A2,'20. Proveedor'!$A:$A,0),2),"")</f>
        <v/>
      </c>
      <c r="Z2" s="6" t="str">
        <f aca="false">IFERROR(INDEX('21. Saphirus'!$A:$B,MATCH($A2,'21. Saphirus'!$A:$A,0),2),"")</f>
        <v/>
      </c>
    </row>
    <row r="3" customFormat="false" ht="15.75" hidden="false" customHeight="true" outlineLevel="0" collapsed="false">
      <c r="A3" s="5" t="s">
        <v>28</v>
      </c>
      <c r="B3" s="5" t="n">
        <v>1002</v>
      </c>
      <c r="C3" s="5" t="s">
        <v>29</v>
      </c>
      <c r="D3" s="6" t="n">
        <f aca="false">IFERROR(INDEX('1. Benavídez'!$A:$B,MATCH($A3,'1. Benavídez'!$A:$A,0),2),"")</f>
        <v>19620</v>
      </c>
      <c r="E3" s="6" t="n">
        <f aca="false">IFERROR(INDEX('2. Gallo'!$B:$D,MATCH($A3,'2. Gallo'!$B:$B,0),3),"")</f>
        <v>19798</v>
      </c>
      <c r="F3" s="6" t="str">
        <f aca="false">IFERROR(INDEX('3. Anea'!$B:$D,MATCH($A3,'3. Anea'!$B:$B,0),2),"")</f>
        <v/>
      </c>
      <c r="G3" s="6" t="str">
        <f aca="false">IFERROR(INDEX('4. Pilar'!$A:$C,MATCH($A3,'4. Pilar'!$A:$A,0),2),"")</f>
        <v/>
      </c>
      <c r="H3" s="6" t="str">
        <f aca="false">IFERROR(INDEX('5. Tortuguitas'!$B:$D,MATCH($A3,'5. Tortuguitas'!$B:$B,0),2),"")</f>
        <v/>
      </c>
      <c r="I3" s="6" t="str">
        <f aca="false">IFERROR(INDEX('6. Del Viso'!$A:$B,MATCH($A3,'6. Del Viso'!$A:$A,0),2),"")</f>
        <v/>
      </c>
      <c r="J3" s="6" t="str">
        <f aca="false">IFERROR(INDEX('7. Chica Glade'!$B:$F,MATCH($A3,'7. Chica Glade'!$B:$B,0),4),"")</f>
        <v/>
      </c>
      <c r="K3" s="6" t="str">
        <f aca="false">IFERROR(INDEX('8. Veterinaria'!$A:$B,MATCH($A3,'8. Veterinaria'!$A:$A,0),2),"")</f>
        <v/>
      </c>
      <c r="L3" s="6" t="str">
        <f aca="false">IFERROR(INDEX('9. Hipocampus'!$A:$B,MATCH($A3,'9. Hipocampus'!$A:$A,0),2),"")</f>
        <v/>
      </c>
      <c r="M3" s="6" t="str">
        <f aca="false">IFERROR(INDEX('11. Mundo Mascotas'!$B:$D,MATCH($A3,'11. Mundo Mascotas'!$B:$B,0),2),"")</f>
        <v/>
      </c>
      <c r="N3" s="6" t="str">
        <f aca="false">IFERROR(INDEX('12. Yaguar'!$B:$E,MATCH($A3,'12. Yaguar'!$B:$B,0),2),"")</f>
        <v/>
      </c>
      <c r="O3" s="6" t="str">
        <f aca="false">IFERROR(INDEX('13. King Clor'!$A:$B,MATCH($A3,'13. King Clor'!$A:$A,0),2),"")</f>
        <v/>
      </c>
      <c r="P3" s="6" t="str">
        <f aca="false">IFERROR(INDEX('14. Diserquim'!$A:$B,MATCH($A3,'14. Diserquim'!$A:$A,0),2),"")</f>
        <v/>
      </c>
      <c r="Q3" s="6" t="str">
        <f aca="false">IFERROR(INDEX('15. Moreno'!$A:$B,MATCH($A3,'15. Moreno'!$A:$A,0),2),"")</f>
        <v/>
      </c>
      <c r="R3" s="6" t="str">
        <f aca="false">IFERROR(INDEX('10. Collares'!$J:$K,MATCH($A3,'10. Collares'!$J:$J,0),2),"")</f>
        <v/>
      </c>
      <c r="S3" s="6" t="str">
        <f aca="false">IFERROR(INDEX('13. King Clor'!$G:$H,MATCH($A3,'13. King Clor'!$G:$G,0),2),"")</f>
        <v/>
      </c>
      <c r="T3" s="6" t="str">
        <f aca="false">IFERROR(INDEX('10. Collares'!$A:$B,MATCH($A3,'10. Collares'!$A:$A,0),2),"")</f>
        <v/>
      </c>
      <c r="U3" s="6" t="str">
        <f aca="false">IFERROR(INDEX('16. Mis nietos'!$B:$C,MATCH($A3,'16. Mis nietos'!$B:$B,0),2),"")</f>
        <v/>
      </c>
      <c r="V3" s="6" t="str">
        <f aca="false">IFERROR(INDEX('17. Profesional Vet'!$A:$B,MATCH($A3,'17. Profesional Vet'!$A:$A,0),2),"")</f>
        <v/>
      </c>
      <c r="W3" s="6" t="str">
        <f aca="false">IFERROR(INDEX('18. Premier'!$A:$B,MATCH($A3,'18. Premier'!$A:$A,0),2),"")</f>
        <v/>
      </c>
      <c r="X3" s="6" t="str">
        <f aca="false">IFERROR(INDEX('19. Dacam'!$A:$B,MATCH($A3,'19. Dacam'!$A:$A,0),2),"")</f>
        <v/>
      </c>
      <c r="Y3" s="6" t="n">
        <f aca="false">IFERROR(INDEX('20. Proveedor'!$A:$B,MATCH($A3,'20. Proveedor'!$A:$A,0),2),"")</f>
        <v>17493</v>
      </c>
      <c r="Z3" s="6" t="str">
        <f aca="false">IFERROR(INDEX('21. Saphirus'!$A:$B,MATCH($A3,'21. Saphirus'!$A:$A,0),2),"")</f>
        <v/>
      </c>
    </row>
    <row r="4" customFormat="false" ht="15.75" hidden="false" customHeight="true" outlineLevel="0" collapsed="false">
      <c r="A4" s="5" t="s">
        <v>30</v>
      </c>
      <c r="B4" s="5" t="n">
        <v>1905001</v>
      </c>
      <c r="C4" s="5" t="s">
        <v>27</v>
      </c>
      <c r="D4" s="6" t="str">
        <f aca="false">IFERROR(INDEX('1. Benavídez'!$A:$B,MATCH($A4,'1. Benavídez'!$A:$A,0),2),"")</f>
        <v/>
      </c>
      <c r="E4" s="6" t="str">
        <f aca="false">IFERROR(INDEX('2. Gallo'!$B:$D,MATCH($A4,'2. Gallo'!$B:$B,0),3),"")</f>
        <v/>
      </c>
      <c r="F4" s="6" t="str">
        <f aca="false">IFERROR(INDEX('3. Anea'!$B:$D,MATCH($A4,'3. Anea'!$B:$B,0),2),"")</f>
        <v/>
      </c>
      <c r="G4" s="6" t="str">
        <f aca="false">IFERROR(INDEX('4. Pilar'!$A:$C,MATCH($A4,'4. Pilar'!$A:$A,0),2),"")</f>
        <v/>
      </c>
      <c r="H4" s="6" t="str">
        <f aca="false">IFERROR(INDEX('5. Tortuguitas'!$B:$D,MATCH($A4,'5. Tortuguitas'!$B:$B,0),2),"")</f>
        <v/>
      </c>
      <c r="I4" s="6" t="str">
        <f aca="false">IFERROR(INDEX('6. Del Viso'!$A:$B,MATCH($A4,'6. Del Viso'!$A:$A,0),2),"")</f>
        <v/>
      </c>
      <c r="J4" s="6" t="str">
        <f aca="false">IFERROR(INDEX('7. Chica Glade'!$B:$F,MATCH($A4,'7. Chica Glade'!$B:$B,0),4),"")</f>
        <v/>
      </c>
      <c r="K4" s="6" t="str">
        <f aca="false">IFERROR(INDEX('8. Veterinaria'!$A:$B,MATCH($A4,'8. Veterinaria'!$A:$A,0),2),"")</f>
        <v/>
      </c>
      <c r="L4" s="6" t="str">
        <f aca="false">IFERROR(INDEX('9. Hipocampus'!$A:$B,MATCH($A4,'9. Hipocampus'!$A:$A,0),2),"")</f>
        <v/>
      </c>
      <c r="M4" s="6" t="str">
        <f aca="false">IFERROR(INDEX('11. Mundo Mascotas'!$B:$D,MATCH($A4,'11. Mundo Mascotas'!$B:$B,0),2),"")</f>
        <v/>
      </c>
      <c r="N4" s="6" t="str">
        <f aca="false">IFERROR(INDEX('12. Yaguar'!$B:$E,MATCH($A4,'12. Yaguar'!$B:$B,0),2),"")</f>
        <v/>
      </c>
      <c r="O4" s="6" t="str">
        <f aca="false">IFERROR(INDEX('13. King Clor'!$A:$B,MATCH($A4,'13. King Clor'!$A:$A,0),2),"")</f>
        <v/>
      </c>
      <c r="P4" s="6" t="str">
        <f aca="false">IFERROR(INDEX('14. Diserquim'!$A:$B,MATCH($A4,'14. Diserquim'!$A:$A,0),2),"")</f>
        <v/>
      </c>
      <c r="Q4" s="6" t="str">
        <f aca="false">IFERROR(INDEX('15. Moreno'!$A:$B,MATCH($A4,'15. Moreno'!$A:$A,0),2),"")</f>
        <v/>
      </c>
      <c r="R4" s="6" t="str">
        <f aca="false">IFERROR(INDEX('10. Collares'!$J:$K,MATCH($A4,'10. Collares'!$J:$J,0),2),"")</f>
        <v/>
      </c>
      <c r="S4" s="6" t="str">
        <f aca="false">IFERROR(INDEX('13. King Clor'!$G:$H,MATCH($A4,'13. King Clor'!$G:$G,0),2),"")</f>
        <v/>
      </c>
      <c r="T4" s="6" t="str">
        <f aca="false">IFERROR(INDEX('10. Collares'!$A:$B,MATCH($A4,'10. Collares'!$A:$A,0),2),"")</f>
        <v/>
      </c>
      <c r="U4" s="6" t="str">
        <f aca="false">IFERROR(INDEX('16. Mis nietos'!$B:$C,MATCH($A4,'16. Mis nietos'!$B:$B,0),2),"")</f>
        <v/>
      </c>
      <c r="V4" s="6" t="str">
        <f aca="false">IFERROR(INDEX('17. Profesional Vet'!$A:$B,MATCH($A4,'17. Profesional Vet'!$A:$A,0),2),"")</f>
        <v/>
      </c>
      <c r="W4" s="6" t="str">
        <f aca="false">IFERROR(INDEX('18. Premier'!$A:$B,MATCH($A4,'18. Premier'!$A:$A,0),2),"")</f>
        <v/>
      </c>
      <c r="X4" s="6" t="str">
        <f aca="false">IFERROR(INDEX('19. Dacam'!$A:$B,MATCH($A4,'19. Dacam'!$A:$A,0),2),"")</f>
        <v/>
      </c>
      <c r="Y4" s="6" t="str">
        <f aca="false">IFERROR(INDEX('20. Proveedor'!$A:$B,MATCH($A4,'20. Proveedor'!$A:$A,0),2),"")</f>
        <v/>
      </c>
      <c r="Z4" s="6" t="str">
        <f aca="false">IFERROR(INDEX('21. Saphirus'!$A:$B,MATCH($A4,'21. Saphirus'!$A:$A,0),2),"")</f>
        <v/>
      </c>
    </row>
    <row r="5" customFormat="false" ht="15.75" hidden="false" customHeight="true" outlineLevel="0" collapsed="false">
      <c r="A5" s="5" t="s">
        <v>31</v>
      </c>
      <c r="B5" s="5" t="n">
        <v>28391001</v>
      </c>
      <c r="C5" s="5" t="s">
        <v>29</v>
      </c>
      <c r="D5" s="6" t="n">
        <f aca="false">IFERROR(INDEX('1. Benavídez'!$A:$B,MATCH($A5,'1. Benavídez'!$A:$A,0),2),"")</f>
        <v>31771</v>
      </c>
      <c r="E5" s="6" t="n">
        <f aca="false">IFERROR(INDEX('2. Gallo'!$B:$D,MATCH($A5,'2. Gallo'!$B:$B,0),3),"")</f>
        <v>32061</v>
      </c>
      <c r="F5" s="6" t="str">
        <f aca="false">IFERROR(INDEX('3. Anea'!$B:$D,MATCH($A5,'3. Anea'!$B:$B,0),2),"")</f>
        <v/>
      </c>
      <c r="G5" s="6" t="str">
        <f aca="false">IFERROR(INDEX('4. Pilar'!$A:$C,MATCH($A5,'4. Pilar'!$A:$A,0),2),"")</f>
        <v/>
      </c>
      <c r="H5" s="6" t="str">
        <f aca="false">IFERROR(INDEX('5. Tortuguitas'!$B:$D,MATCH($A5,'5. Tortuguitas'!$B:$B,0),2),"")</f>
        <v/>
      </c>
      <c r="I5" s="6" t="str">
        <f aca="false">IFERROR(INDEX('6. Del Viso'!$A:$B,MATCH($A5,'6. Del Viso'!$A:$A,0),2),"")</f>
        <v/>
      </c>
      <c r="J5" s="6" t="str">
        <f aca="false">IFERROR(INDEX('7. Chica Glade'!$B:$F,MATCH($A5,'7. Chica Glade'!$B:$B,0),4),"")</f>
        <v/>
      </c>
      <c r="K5" s="6" t="str">
        <f aca="false">IFERROR(INDEX('8. Veterinaria'!$A:$B,MATCH($A5,'8. Veterinaria'!$A:$A,0),2),"")</f>
        <v/>
      </c>
      <c r="L5" s="6" t="str">
        <f aca="false">IFERROR(INDEX('9. Hipocampus'!$A:$B,MATCH($A5,'9. Hipocampus'!$A:$A,0),2),"")</f>
        <v/>
      </c>
      <c r="M5" s="6" t="str">
        <f aca="false">IFERROR(INDEX('11. Mundo Mascotas'!$B:$D,MATCH($A5,'11. Mundo Mascotas'!$B:$B,0),2),"")</f>
        <v/>
      </c>
      <c r="N5" s="6" t="str">
        <f aca="false">IFERROR(INDEX('12. Yaguar'!$B:$E,MATCH($A5,'12. Yaguar'!$B:$B,0),2),"")</f>
        <v/>
      </c>
      <c r="O5" s="6" t="str">
        <f aca="false">IFERROR(INDEX('13. King Clor'!$A:$B,MATCH($A5,'13. King Clor'!$A:$A,0),2),"")</f>
        <v/>
      </c>
      <c r="P5" s="6" t="str">
        <f aca="false">IFERROR(INDEX('14. Diserquim'!$A:$B,MATCH($A5,'14. Diserquim'!$A:$A,0),2),"")</f>
        <v/>
      </c>
      <c r="Q5" s="6" t="str">
        <f aca="false">IFERROR(INDEX('15. Moreno'!$A:$B,MATCH($A5,'15. Moreno'!$A:$A,0),2),"")</f>
        <v/>
      </c>
      <c r="R5" s="6" t="str">
        <f aca="false">IFERROR(INDEX('10. Collares'!$J:$K,MATCH($A5,'10. Collares'!$J:$J,0),2),"")</f>
        <v/>
      </c>
      <c r="S5" s="6" t="str">
        <f aca="false">IFERROR(INDEX('13. King Clor'!$G:$H,MATCH($A5,'13. King Clor'!$G:$G,0),2),"")</f>
        <v/>
      </c>
      <c r="T5" s="6" t="str">
        <f aca="false">IFERROR(INDEX('10. Collares'!$A:$B,MATCH($A5,'10. Collares'!$A:$A,0),2),"")</f>
        <v/>
      </c>
      <c r="U5" s="6" t="str">
        <f aca="false">IFERROR(INDEX('16. Mis nietos'!$B:$C,MATCH($A5,'16. Mis nietos'!$B:$B,0),2),"")</f>
        <v/>
      </c>
      <c r="V5" s="6" t="str">
        <f aca="false">IFERROR(INDEX('17. Profesional Vet'!$A:$B,MATCH($A5,'17. Profesional Vet'!$A:$A,0),2),"")</f>
        <v/>
      </c>
      <c r="W5" s="6" t="str">
        <f aca="false">IFERROR(INDEX('18. Premier'!$A:$B,MATCH($A5,'18. Premier'!$A:$A,0),2),"")</f>
        <v/>
      </c>
      <c r="X5" s="6" t="str">
        <f aca="false">IFERROR(INDEX('19. Dacam'!$A:$B,MATCH($A5,'19. Dacam'!$A:$A,0),2),"")</f>
        <v/>
      </c>
      <c r="Y5" s="6" t="n">
        <f aca="false">IFERROR(INDEX('20. Proveedor'!$A:$B,MATCH($A5,'20. Proveedor'!$A:$A,0),2),"")</f>
        <v>15903</v>
      </c>
      <c r="Z5" s="6" t="str">
        <f aca="false">IFERROR(INDEX('21. Saphirus'!$A:$B,MATCH($A5,'21. Saphirus'!$A:$A,0),2),"")</f>
        <v/>
      </c>
    </row>
    <row r="6" customFormat="false" ht="15.75" hidden="false" customHeight="true" outlineLevel="0" collapsed="false">
      <c r="A6" s="5" t="s">
        <v>32</v>
      </c>
      <c r="B6" s="5" t="n">
        <v>7209</v>
      </c>
      <c r="C6" s="5" t="s">
        <v>33</v>
      </c>
      <c r="D6" s="6" t="str">
        <f aca="false">IFERROR(INDEX('1. Benavídez'!$A:$B,MATCH($A6,'1. Benavídez'!$A:$A,0),2),"")</f>
        <v/>
      </c>
      <c r="E6" s="6" t="n">
        <f aca="false">IFERROR(INDEX('2. Gallo'!$B:$D,MATCH($A6,'2. Gallo'!$B:$B,0),3),"")</f>
        <v>9968</v>
      </c>
      <c r="F6" s="6" t="str">
        <f aca="false">IFERROR(INDEX('3. Anea'!$B:$D,MATCH($A6,'3. Anea'!$B:$B,0),2),"")</f>
        <v/>
      </c>
      <c r="G6" s="6" t="str">
        <f aca="false">IFERROR(INDEX('4. Pilar'!$A:$C,MATCH($A6,'4. Pilar'!$A:$A,0),2),"")</f>
        <v/>
      </c>
      <c r="H6" s="6" t="str">
        <f aca="false">IFERROR(INDEX('5. Tortuguitas'!$B:$D,MATCH($A6,'5. Tortuguitas'!$B:$B,0),2),"")</f>
        <v/>
      </c>
      <c r="I6" s="6" t="str">
        <f aca="false">IFERROR(INDEX('6. Del Viso'!$A:$B,MATCH($A6,'6. Del Viso'!$A:$A,0),2),"")</f>
        <v/>
      </c>
      <c r="J6" s="6" t="str">
        <f aca="false">IFERROR(INDEX('7. Chica Glade'!$B:$F,MATCH($A6,'7. Chica Glade'!$B:$B,0),4),"")</f>
        <v/>
      </c>
      <c r="K6" s="6" t="str">
        <f aca="false">IFERROR(INDEX('8. Veterinaria'!$A:$B,MATCH($A6,'8. Veterinaria'!$A:$A,0),2),"")</f>
        <v/>
      </c>
      <c r="L6" s="6" t="str">
        <f aca="false">IFERROR(INDEX('9. Hipocampus'!$A:$B,MATCH($A6,'9. Hipocampus'!$A:$A,0),2),"")</f>
        <v/>
      </c>
      <c r="M6" s="6" t="str">
        <f aca="false">IFERROR(INDEX('11. Mundo Mascotas'!$B:$D,MATCH($A6,'11. Mundo Mascotas'!$B:$B,0),2),"")</f>
        <v/>
      </c>
      <c r="N6" s="6" t="str">
        <f aca="false">IFERROR(INDEX('12. Yaguar'!$B:$E,MATCH($A6,'12. Yaguar'!$B:$B,0),2),"")</f>
        <v/>
      </c>
      <c r="O6" s="6" t="str">
        <f aca="false">IFERROR(INDEX('13. King Clor'!$A:$B,MATCH($A6,'13. King Clor'!$A:$A,0),2),"")</f>
        <v/>
      </c>
      <c r="P6" s="6" t="str">
        <f aca="false">IFERROR(INDEX('14. Diserquim'!$A:$B,MATCH($A6,'14. Diserquim'!$A:$A,0),2),"")</f>
        <v/>
      </c>
      <c r="Q6" s="6" t="str">
        <f aca="false">IFERROR(INDEX('15. Moreno'!$A:$B,MATCH($A6,'15. Moreno'!$A:$A,0),2),"")</f>
        <v/>
      </c>
      <c r="R6" s="6" t="str">
        <f aca="false">IFERROR(INDEX('10. Collares'!$J:$K,MATCH($A6,'10. Collares'!$J:$J,0),2),"")</f>
        <v/>
      </c>
      <c r="S6" s="6" t="str">
        <f aca="false">IFERROR(INDEX('13. King Clor'!$G:$H,MATCH($A6,'13. King Clor'!$G:$G,0),2),"")</f>
        <v/>
      </c>
      <c r="T6" s="6" t="str">
        <f aca="false">IFERROR(INDEX('10. Collares'!$A:$B,MATCH($A6,'10. Collares'!$A:$A,0),2),"")</f>
        <v/>
      </c>
      <c r="U6" s="6" t="str">
        <f aca="false">IFERROR(INDEX('16. Mis nietos'!$B:$C,MATCH($A6,'16. Mis nietos'!$B:$B,0),2),"")</f>
        <v/>
      </c>
      <c r="V6" s="6" t="str">
        <f aca="false">IFERROR(INDEX('17. Profesional Vet'!$A:$B,MATCH($A6,'17. Profesional Vet'!$A:$A,0),2),"")</f>
        <v/>
      </c>
      <c r="W6" s="6" t="str">
        <f aca="false">IFERROR(INDEX('18. Premier'!$A:$B,MATCH($A6,'18. Premier'!$A:$A,0),2),"")</f>
        <v/>
      </c>
      <c r="X6" s="6" t="str">
        <f aca="false">IFERROR(INDEX('19. Dacam'!$A:$B,MATCH($A6,'19. Dacam'!$A:$A,0),2),"")</f>
        <v/>
      </c>
      <c r="Y6" s="6" t="str">
        <f aca="false">IFERROR(INDEX('20. Proveedor'!$A:$B,MATCH($A6,'20. Proveedor'!$A:$A,0),2),"")</f>
        <v/>
      </c>
      <c r="Z6" s="6" t="str">
        <f aca="false">IFERROR(INDEX('21. Saphirus'!$A:$B,MATCH($A6,'21. Saphirus'!$A:$A,0),2),"")</f>
        <v/>
      </c>
    </row>
    <row r="7" customFormat="false" ht="15.75" hidden="false" customHeight="true" outlineLevel="0" collapsed="false">
      <c r="A7" s="5" t="s">
        <v>34</v>
      </c>
      <c r="B7" s="5" t="n">
        <v>1905237</v>
      </c>
      <c r="C7" s="5" t="s">
        <v>33</v>
      </c>
      <c r="D7" s="6" t="str">
        <f aca="false">IFERROR(INDEX('1. Benavídez'!$A:$B,MATCH($A7,'1. Benavídez'!$A:$A,0),2),"")</f>
        <v/>
      </c>
      <c r="E7" s="6" t="str">
        <f aca="false">IFERROR(INDEX('2. Gallo'!$B:$D,MATCH($A7,'2. Gallo'!$B:$B,0),3),"")</f>
        <v/>
      </c>
      <c r="F7" s="6" t="str">
        <f aca="false">IFERROR(INDEX('3. Anea'!$B:$D,MATCH($A7,'3. Anea'!$B:$B,0),2),"")</f>
        <v/>
      </c>
      <c r="G7" s="6" t="str">
        <f aca="false">IFERROR(INDEX('4. Pilar'!$A:$C,MATCH($A7,'4. Pilar'!$A:$A,0),2),"")</f>
        <v/>
      </c>
      <c r="H7" s="6" t="str">
        <f aca="false">IFERROR(INDEX('5. Tortuguitas'!$B:$D,MATCH($A7,'5. Tortuguitas'!$B:$B,0),2),"")</f>
        <v/>
      </c>
      <c r="I7" s="6" t="str">
        <f aca="false">IFERROR(INDEX('6. Del Viso'!$A:$B,MATCH($A7,'6. Del Viso'!$A:$A,0),2),"")</f>
        <v/>
      </c>
      <c r="J7" s="6" t="str">
        <f aca="false">IFERROR(INDEX('7. Chica Glade'!$B:$F,MATCH($A7,'7. Chica Glade'!$B:$B,0),4),"")</f>
        <v/>
      </c>
      <c r="K7" s="6" t="str">
        <f aca="false">IFERROR(INDEX('8. Veterinaria'!$A:$B,MATCH($A7,'8. Veterinaria'!$A:$A,0),2),"")</f>
        <v/>
      </c>
      <c r="L7" s="6" t="str">
        <f aca="false">IFERROR(INDEX('9. Hipocampus'!$A:$B,MATCH($A7,'9. Hipocampus'!$A:$A,0),2),"")</f>
        <v/>
      </c>
      <c r="M7" s="6" t="str">
        <f aca="false">IFERROR(INDEX('11. Mundo Mascotas'!$B:$D,MATCH($A7,'11. Mundo Mascotas'!$B:$B,0),2),"")</f>
        <v/>
      </c>
      <c r="N7" s="6" t="str">
        <f aca="false">IFERROR(INDEX('12. Yaguar'!$B:$E,MATCH($A7,'12. Yaguar'!$B:$B,0),2),"")</f>
        <v/>
      </c>
      <c r="O7" s="6" t="str">
        <f aca="false">IFERROR(INDEX('13. King Clor'!$A:$B,MATCH($A7,'13. King Clor'!$A:$A,0),2),"")</f>
        <v/>
      </c>
      <c r="P7" s="6" t="str">
        <f aca="false">IFERROR(INDEX('14. Diserquim'!$A:$B,MATCH($A7,'14. Diserquim'!$A:$A,0),2),"")</f>
        <v/>
      </c>
      <c r="Q7" s="6" t="str">
        <f aca="false">IFERROR(INDEX('15. Moreno'!$A:$B,MATCH($A7,'15. Moreno'!$A:$A,0),2),"")</f>
        <v/>
      </c>
      <c r="R7" s="6" t="str">
        <f aca="false">IFERROR(INDEX('10. Collares'!$J:$K,MATCH($A7,'10. Collares'!$J:$J,0),2),"")</f>
        <v/>
      </c>
      <c r="S7" s="6" t="str">
        <f aca="false">IFERROR(INDEX('13. King Clor'!$G:$H,MATCH($A7,'13. King Clor'!$G:$G,0),2),"")</f>
        <v/>
      </c>
      <c r="T7" s="6" t="str">
        <f aca="false">IFERROR(INDEX('10. Collares'!$A:$B,MATCH($A7,'10. Collares'!$A:$A,0),2),"")</f>
        <v/>
      </c>
      <c r="U7" s="6" t="str">
        <f aca="false">IFERROR(INDEX('16. Mis nietos'!$B:$C,MATCH($A7,'16. Mis nietos'!$B:$B,0),2),"")</f>
        <v/>
      </c>
      <c r="V7" s="6" t="str">
        <f aca="false">IFERROR(INDEX('17. Profesional Vet'!$A:$B,MATCH($A7,'17. Profesional Vet'!$A:$A,0),2),"")</f>
        <v/>
      </c>
      <c r="W7" s="6" t="str">
        <f aca="false">IFERROR(INDEX('18. Premier'!$A:$B,MATCH($A7,'18. Premier'!$A:$A,0),2),"")</f>
        <v/>
      </c>
      <c r="X7" s="6" t="str">
        <f aca="false">IFERROR(INDEX('19. Dacam'!$A:$B,MATCH($A7,'19. Dacam'!$A:$A,0),2),"")</f>
        <v/>
      </c>
      <c r="Y7" s="6" t="str">
        <f aca="false">IFERROR(INDEX('20. Proveedor'!$A:$B,MATCH($A7,'20. Proveedor'!$A:$A,0),2),"")</f>
        <v/>
      </c>
      <c r="Z7" s="6" t="str">
        <f aca="false">IFERROR(INDEX('21. Saphirus'!$A:$B,MATCH($A7,'21. Saphirus'!$A:$A,0),2),"")</f>
        <v/>
      </c>
    </row>
    <row r="8" customFormat="false" ht="15.75" hidden="false" customHeight="true" outlineLevel="0" collapsed="false">
      <c r="A8" s="5" t="s">
        <v>35</v>
      </c>
      <c r="B8" s="5" t="n">
        <v>4438</v>
      </c>
      <c r="C8" s="5" t="s">
        <v>33</v>
      </c>
      <c r="D8" s="6" t="str">
        <f aca="false">IFERROR(INDEX('1. Benavídez'!$A:$B,MATCH($A8,'1. Benavídez'!$A:$A,0),2),"")</f>
        <v/>
      </c>
      <c r="E8" s="6" t="str">
        <f aca="false">IFERROR(INDEX('2. Gallo'!$B:$D,MATCH($A8,'2. Gallo'!$B:$B,0),3),"")</f>
        <v/>
      </c>
      <c r="F8" s="6" t="n">
        <f aca="false">IFERROR(INDEX('3. Anea'!$B:$D,MATCH($A8,'3. Anea'!$B:$B,0),2),"")</f>
        <v>1389</v>
      </c>
      <c r="G8" s="6" t="str">
        <f aca="false">IFERROR(INDEX('4. Pilar'!$A:$C,MATCH($A8,'4. Pilar'!$A:$A,0),2),"")</f>
        <v/>
      </c>
      <c r="H8" s="6" t="str">
        <f aca="false">IFERROR(INDEX('5. Tortuguitas'!$B:$D,MATCH($A8,'5. Tortuguitas'!$B:$B,0),2),"")</f>
        <v/>
      </c>
      <c r="I8" s="6" t="str">
        <f aca="false">IFERROR(INDEX('6. Del Viso'!$A:$B,MATCH($A8,'6. Del Viso'!$A:$A,0),2),"")</f>
        <v/>
      </c>
      <c r="J8" s="6" t="str">
        <f aca="false">IFERROR(INDEX('7. Chica Glade'!$B:$F,MATCH($A8,'7. Chica Glade'!$B:$B,0),4),"")</f>
        <v/>
      </c>
      <c r="K8" s="6" t="str">
        <f aca="false">IFERROR(INDEX('8. Veterinaria'!$A:$B,MATCH($A8,'8. Veterinaria'!$A:$A,0),2),"")</f>
        <v/>
      </c>
      <c r="L8" s="6" t="n">
        <f aca="false">IFERROR(INDEX('9. Hipocampus'!$A:$B,MATCH($A8,'9. Hipocampus'!$A:$A,0),2),"")</f>
        <v>902</v>
      </c>
      <c r="M8" s="6" t="n">
        <f aca="false">IFERROR(INDEX('11. Mundo Mascotas'!$B:$D,MATCH($A8,'11. Mundo Mascotas'!$B:$B,0),2),"")</f>
        <v>1568</v>
      </c>
      <c r="N8" s="6" t="str">
        <f aca="false">IFERROR(INDEX('12. Yaguar'!$B:$E,MATCH($A8,'12. Yaguar'!$B:$B,0),2),"")</f>
        <v/>
      </c>
      <c r="O8" s="6" t="str">
        <f aca="false">IFERROR(INDEX('13. King Clor'!$A:$B,MATCH($A8,'13. King Clor'!$A:$A,0),2),"")</f>
        <v/>
      </c>
      <c r="P8" s="6" t="str">
        <f aca="false">IFERROR(INDEX('14. Diserquim'!$A:$B,MATCH($A8,'14. Diserquim'!$A:$A,0),2),"")</f>
        <v/>
      </c>
      <c r="Q8" s="6" t="str">
        <f aca="false">IFERROR(INDEX('15. Moreno'!$A:$B,MATCH($A8,'15. Moreno'!$A:$A,0),2),"")</f>
        <v/>
      </c>
      <c r="R8" s="6" t="str">
        <f aca="false">IFERROR(INDEX('10. Collares'!$J:$K,MATCH($A8,'10. Collares'!$J:$J,0),2),"")</f>
        <v/>
      </c>
      <c r="S8" s="6" t="str">
        <f aca="false">IFERROR(INDEX('13. King Clor'!$G:$H,MATCH($A8,'13. King Clor'!$G:$G,0),2),"")</f>
        <v/>
      </c>
      <c r="T8" s="6" t="str">
        <f aca="false">IFERROR(INDEX('10. Collares'!$A:$B,MATCH($A8,'10. Collares'!$A:$A,0),2),"")</f>
        <v/>
      </c>
      <c r="U8" s="6" t="str">
        <f aca="false">IFERROR(INDEX('16. Mis nietos'!$B:$C,MATCH($A8,'16. Mis nietos'!$B:$B,0),2),"")</f>
        <v/>
      </c>
      <c r="V8" s="6" t="str">
        <f aca="false">IFERROR(INDEX('17. Profesional Vet'!$A:$B,MATCH($A8,'17. Profesional Vet'!$A:$A,0),2),"")</f>
        <v/>
      </c>
      <c r="W8" s="6" t="str">
        <f aca="false">IFERROR(INDEX('18. Premier'!$A:$B,MATCH($A8,'18. Premier'!$A:$A,0),2),"")</f>
        <v/>
      </c>
      <c r="X8" s="6" t="str">
        <f aca="false">IFERROR(INDEX('19. Dacam'!$A:$B,MATCH($A8,'19. Dacam'!$A:$A,0),2),"")</f>
        <v/>
      </c>
      <c r="Y8" s="6" t="str">
        <f aca="false">IFERROR(INDEX('20. Proveedor'!$A:$B,MATCH($A8,'20. Proveedor'!$A:$A,0),2),"")</f>
        <v/>
      </c>
      <c r="Z8" s="6" t="str">
        <f aca="false">IFERROR(INDEX('21. Saphirus'!$A:$B,MATCH($A8,'21. Saphirus'!$A:$A,0),2),"")</f>
        <v/>
      </c>
    </row>
    <row r="9" customFormat="false" ht="15.75" hidden="false" customHeight="true" outlineLevel="0" collapsed="false">
      <c r="A9" s="5" t="s">
        <v>36</v>
      </c>
      <c r="B9" s="5" t="n">
        <v>4439</v>
      </c>
      <c r="C9" s="5" t="s">
        <v>33</v>
      </c>
      <c r="D9" s="6" t="str">
        <f aca="false">IFERROR(INDEX('1. Benavídez'!$A:$B,MATCH($A9,'1. Benavídez'!$A:$A,0),2),"")</f>
        <v/>
      </c>
      <c r="E9" s="6" t="str">
        <f aca="false">IFERROR(INDEX('2. Gallo'!$B:$D,MATCH($A9,'2. Gallo'!$B:$B,0),3),"")</f>
        <v/>
      </c>
      <c r="F9" s="6" t="n">
        <f aca="false">IFERROR(INDEX('3. Anea'!$B:$D,MATCH($A9,'3. Anea'!$B:$B,0),2),"")</f>
        <v>1654</v>
      </c>
      <c r="G9" s="6" t="str">
        <f aca="false">IFERROR(INDEX('4. Pilar'!$A:$C,MATCH($A9,'4. Pilar'!$A:$A,0),2),"")</f>
        <v/>
      </c>
      <c r="H9" s="6" t="str">
        <f aca="false">IFERROR(INDEX('5. Tortuguitas'!$B:$D,MATCH($A9,'5. Tortuguitas'!$B:$B,0),2),"")</f>
        <v/>
      </c>
      <c r="I9" s="6" t="str">
        <f aca="false">IFERROR(INDEX('6. Del Viso'!$A:$B,MATCH($A9,'6. Del Viso'!$A:$A,0),2),"")</f>
        <v/>
      </c>
      <c r="J9" s="6" t="str">
        <f aca="false">IFERROR(INDEX('7. Chica Glade'!$B:$F,MATCH($A9,'7. Chica Glade'!$B:$B,0),4),"")</f>
        <v/>
      </c>
      <c r="K9" s="6" t="str">
        <f aca="false">IFERROR(INDEX('8. Veterinaria'!$A:$B,MATCH($A9,'8. Veterinaria'!$A:$A,0),2),"")</f>
        <v/>
      </c>
      <c r="L9" s="6" t="n">
        <f aca="false">IFERROR(INDEX('9. Hipocampus'!$A:$B,MATCH($A9,'9. Hipocampus'!$A:$A,0),2),"")</f>
        <v>1305</v>
      </c>
      <c r="M9" s="6" t="n">
        <f aca="false">IFERROR(INDEX('11. Mundo Mascotas'!$B:$D,MATCH($A9,'11. Mundo Mascotas'!$B:$B,0),2),"")</f>
        <v>1842</v>
      </c>
      <c r="N9" s="6" t="str">
        <f aca="false">IFERROR(INDEX('12. Yaguar'!$B:$E,MATCH($A9,'12. Yaguar'!$B:$B,0),2),"")</f>
        <v/>
      </c>
      <c r="O9" s="6" t="str">
        <f aca="false">IFERROR(INDEX('13. King Clor'!$A:$B,MATCH($A9,'13. King Clor'!$A:$A,0),2),"")</f>
        <v/>
      </c>
      <c r="P9" s="6" t="str">
        <f aca="false">IFERROR(INDEX('14. Diserquim'!$A:$B,MATCH($A9,'14. Diserquim'!$A:$A,0),2),"")</f>
        <v/>
      </c>
      <c r="Q9" s="6" t="str">
        <f aca="false">IFERROR(INDEX('15. Moreno'!$A:$B,MATCH($A9,'15. Moreno'!$A:$A,0),2),"")</f>
        <v/>
      </c>
      <c r="R9" s="6" t="str">
        <f aca="false">IFERROR(INDEX('10. Collares'!$J:$K,MATCH($A9,'10. Collares'!$J:$J,0),2),"")</f>
        <v/>
      </c>
      <c r="S9" s="6" t="str">
        <f aca="false">IFERROR(INDEX('13. King Clor'!$G:$H,MATCH($A9,'13. King Clor'!$G:$G,0),2),"")</f>
        <v/>
      </c>
      <c r="T9" s="6" t="str">
        <f aca="false">IFERROR(INDEX('10. Collares'!$A:$B,MATCH($A9,'10. Collares'!$A:$A,0),2),"")</f>
        <v/>
      </c>
      <c r="U9" s="6" t="str">
        <f aca="false">IFERROR(INDEX('16. Mis nietos'!$B:$C,MATCH($A9,'16. Mis nietos'!$B:$B,0),2),"")</f>
        <v/>
      </c>
      <c r="V9" s="6" t="str">
        <f aca="false">IFERROR(INDEX('17. Profesional Vet'!$A:$B,MATCH($A9,'17. Profesional Vet'!$A:$A,0),2),"")</f>
        <v/>
      </c>
      <c r="W9" s="6" t="str">
        <f aca="false">IFERROR(INDEX('18. Premier'!$A:$B,MATCH($A9,'18. Premier'!$A:$A,0),2),"")</f>
        <v/>
      </c>
      <c r="X9" s="6" t="str">
        <f aca="false">IFERROR(INDEX('19. Dacam'!$A:$B,MATCH($A9,'19. Dacam'!$A:$A,0),2),"")</f>
        <v/>
      </c>
      <c r="Y9" s="6" t="str">
        <f aca="false">IFERROR(INDEX('20. Proveedor'!$A:$B,MATCH($A9,'20. Proveedor'!$A:$A,0),2),"")</f>
        <v/>
      </c>
      <c r="Z9" s="6" t="str">
        <f aca="false">IFERROR(INDEX('21. Saphirus'!$A:$B,MATCH($A9,'21. Saphirus'!$A:$A,0),2),"")</f>
        <v/>
      </c>
    </row>
    <row r="10" customFormat="false" ht="15.75" hidden="false" customHeight="true" outlineLevel="0" collapsed="false">
      <c r="A10" s="5" t="s">
        <v>37</v>
      </c>
      <c r="B10" s="5" t="n">
        <v>4440</v>
      </c>
      <c r="C10" s="5" t="s">
        <v>33</v>
      </c>
      <c r="D10" s="6" t="str">
        <f aca="false">IFERROR(INDEX('1. Benavídez'!$A:$B,MATCH($A10,'1. Benavídez'!$A:$A,0),2),"")</f>
        <v/>
      </c>
      <c r="E10" s="6" t="str">
        <f aca="false">IFERROR(INDEX('2. Gallo'!$B:$D,MATCH($A10,'2. Gallo'!$B:$B,0),3),"")</f>
        <v/>
      </c>
      <c r="F10" s="6" t="n">
        <f aca="false">IFERROR(INDEX('3. Anea'!$B:$D,MATCH($A10,'3. Anea'!$B:$B,0),2),"")</f>
        <v>1984</v>
      </c>
      <c r="G10" s="6" t="str">
        <f aca="false">IFERROR(INDEX('4. Pilar'!$A:$C,MATCH($A10,'4. Pilar'!$A:$A,0),2),"")</f>
        <v/>
      </c>
      <c r="H10" s="6" t="str">
        <f aca="false">IFERROR(INDEX('5. Tortuguitas'!$B:$D,MATCH($A10,'5. Tortuguitas'!$B:$B,0),2),"")</f>
        <v/>
      </c>
      <c r="I10" s="6" t="str">
        <f aca="false">IFERROR(INDEX('6. Del Viso'!$A:$B,MATCH($A10,'6. Del Viso'!$A:$A,0),2),"")</f>
        <v/>
      </c>
      <c r="J10" s="6" t="str">
        <f aca="false">IFERROR(INDEX('7. Chica Glade'!$B:$F,MATCH($A10,'7. Chica Glade'!$B:$B,0),4),"")</f>
        <v/>
      </c>
      <c r="K10" s="6" t="str">
        <f aca="false">IFERROR(INDEX('8. Veterinaria'!$A:$B,MATCH($A10,'8. Veterinaria'!$A:$A,0),2),"")</f>
        <v/>
      </c>
      <c r="L10" s="6" t="n">
        <f aca="false">IFERROR(INDEX('9. Hipocampus'!$A:$B,MATCH($A10,'9. Hipocampus'!$A:$A,0),2),"")</f>
        <v>1344</v>
      </c>
      <c r="M10" s="6" t="n">
        <f aca="false">IFERROR(INDEX('11. Mundo Mascotas'!$B:$D,MATCH($A10,'11. Mundo Mascotas'!$B:$B,0),2),"")</f>
        <v>2156</v>
      </c>
      <c r="N10" s="6" t="str">
        <f aca="false">IFERROR(INDEX('12. Yaguar'!$B:$E,MATCH($A10,'12. Yaguar'!$B:$B,0),2),"")</f>
        <v/>
      </c>
      <c r="O10" s="6" t="str">
        <f aca="false">IFERROR(INDEX('13. King Clor'!$A:$B,MATCH($A10,'13. King Clor'!$A:$A,0),2),"")</f>
        <v/>
      </c>
      <c r="P10" s="6" t="str">
        <f aca="false">IFERROR(INDEX('14. Diserquim'!$A:$B,MATCH($A10,'14. Diserquim'!$A:$A,0),2),"")</f>
        <v/>
      </c>
      <c r="Q10" s="6" t="str">
        <f aca="false">IFERROR(INDEX('15. Moreno'!$A:$B,MATCH($A10,'15. Moreno'!$A:$A,0),2),"")</f>
        <v/>
      </c>
      <c r="R10" s="6" t="str">
        <f aca="false">IFERROR(INDEX('10. Collares'!$J:$K,MATCH($A10,'10. Collares'!$J:$J,0),2),"")</f>
        <v/>
      </c>
      <c r="S10" s="6" t="str">
        <f aca="false">IFERROR(INDEX('13. King Clor'!$G:$H,MATCH($A10,'13. King Clor'!$G:$G,0),2),"")</f>
        <v/>
      </c>
      <c r="T10" s="6" t="str">
        <f aca="false">IFERROR(INDEX('10. Collares'!$A:$B,MATCH($A10,'10. Collares'!$A:$A,0),2),"")</f>
        <v/>
      </c>
      <c r="U10" s="6" t="str">
        <f aca="false">IFERROR(INDEX('16. Mis nietos'!$B:$C,MATCH($A10,'16. Mis nietos'!$B:$B,0),2),"")</f>
        <v/>
      </c>
      <c r="V10" s="6" t="str">
        <f aca="false">IFERROR(INDEX('17. Profesional Vet'!$A:$B,MATCH($A10,'17. Profesional Vet'!$A:$A,0),2),"")</f>
        <v/>
      </c>
      <c r="W10" s="6" t="str">
        <f aca="false">IFERROR(INDEX('18. Premier'!$A:$B,MATCH($A10,'18. Premier'!$A:$A,0),2),"")</f>
        <v/>
      </c>
      <c r="X10" s="6" t="str">
        <f aca="false">IFERROR(INDEX('19. Dacam'!$A:$B,MATCH($A10,'19. Dacam'!$A:$A,0),2),"")</f>
        <v/>
      </c>
      <c r="Y10" s="6" t="str">
        <f aca="false">IFERROR(INDEX('20. Proveedor'!$A:$B,MATCH($A10,'20. Proveedor'!$A:$A,0),2),"")</f>
        <v/>
      </c>
      <c r="Z10" s="6" t="str">
        <f aca="false">IFERROR(INDEX('21. Saphirus'!$A:$B,MATCH($A10,'21. Saphirus'!$A:$A,0),2),"")</f>
        <v/>
      </c>
    </row>
    <row r="11" customFormat="false" ht="15.75" hidden="false" customHeight="true" outlineLevel="0" collapsed="false">
      <c r="A11" s="5" t="s">
        <v>38</v>
      </c>
      <c r="B11" s="5" t="n">
        <v>4441</v>
      </c>
      <c r="C11" s="5" t="s">
        <v>33</v>
      </c>
      <c r="D11" s="6" t="str">
        <f aca="false">IFERROR(INDEX('1. Benavídez'!$A:$B,MATCH($A11,'1. Benavídez'!$A:$A,0),2),"")</f>
        <v/>
      </c>
      <c r="E11" s="6" t="str">
        <f aca="false">IFERROR(INDEX('2. Gallo'!$B:$D,MATCH($A11,'2. Gallo'!$B:$B,0),3),"")</f>
        <v/>
      </c>
      <c r="F11" s="6" t="n">
        <f aca="false">IFERROR(INDEX('3. Anea'!$B:$D,MATCH($A11,'3. Anea'!$B:$B,0),2),"")</f>
        <v>2315</v>
      </c>
      <c r="G11" s="6" t="str">
        <f aca="false">IFERROR(INDEX('4. Pilar'!$A:$C,MATCH($A11,'4. Pilar'!$A:$A,0),2),"")</f>
        <v/>
      </c>
      <c r="H11" s="6" t="str">
        <f aca="false">IFERROR(INDEX('5. Tortuguitas'!$B:$D,MATCH($A11,'5. Tortuguitas'!$B:$B,0),2),"")</f>
        <v/>
      </c>
      <c r="I11" s="6" t="str">
        <f aca="false">IFERROR(INDEX('6. Del Viso'!$A:$B,MATCH($A11,'6. Del Viso'!$A:$A,0),2),"")</f>
        <v/>
      </c>
      <c r="J11" s="6" t="str">
        <f aca="false">IFERROR(INDEX('7. Chica Glade'!$B:$F,MATCH($A11,'7. Chica Glade'!$B:$B,0),4),"")</f>
        <v/>
      </c>
      <c r="K11" s="6" t="str">
        <f aca="false">IFERROR(INDEX('8. Veterinaria'!$A:$B,MATCH($A11,'8. Veterinaria'!$A:$A,0),2),"")</f>
        <v/>
      </c>
      <c r="L11" s="6" t="n">
        <f aca="false">IFERROR(INDEX('9. Hipocampus'!$A:$B,MATCH($A11,'9. Hipocampus'!$A:$A,0),2),"")</f>
        <v>1518</v>
      </c>
      <c r="M11" s="6" t="n">
        <f aca="false">IFERROR(INDEX('11. Mundo Mascotas'!$B:$D,MATCH($A11,'11. Mundo Mascotas'!$B:$B,0),2),"")</f>
        <v>2509</v>
      </c>
      <c r="N11" s="6" t="str">
        <f aca="false">IFERROR(INDEX('12. Yaguar'!$B:$E,MATCH($A11,'12. Yaguar'!$B:$B,0),2),"")</f>
        <v/>
      </c>
      <c r="O11" s="6" t="str">
        <f aca="false">IFERROR(INDEX('13. King Clor'!$A:$B,MATCH($A11,'13. King Clor'!$A:$A,0),2),"")</f>
        <v/>
      </c>
      <c r="P11" s="6" t="str">
        <f aca="false">IFERROR(INDEX('14. Diserquim'!$A:$B,MATCH($A11,'14. Diserquim'!$A:$A,0),2),"")</f>
        <v/>
      </c>
      <c r="Q11" s="6" t="str">
        <f aca="false">IFERROR(INDEX('15. Moreno'!$A:$B,MATCH($A11,'15. Moreno'!$A:$A,0),2),"")</f>
        <v/>
      </c>
      <c r="R11" s="6" t="str">
        <f aca="false">IFERROR(INDEX('10. Collares'!$J:$K,MATCH($A11,'10. Collares'!$J:$J,0),2),"")</f>
        <v/>
      </c>
      <c r="S11" s="6" t="str">
        <f aca="false">IFERROR(INDEX('13. King Clor'!$G:$H,MATCH($A11,'13. King Clor'!$G:$G,0),2),"")</f>
        <v/>
      </c>
      <c r="T11" s="6" t="str">
        <f aca="false">IFERROR(INDEX('10. Collares'!$A:$B,MATCH($A11,'10. Collares'!$A:$A,0),2),"")</f>
        <v/>
      </c>
      <c r="U11" s="6" t="str">
        <f aca="false">IFERROR(INDEX('16. Mis nietos'!$B:$C,MATCH($A11,'16. Mis nietos'!$B:$B,0),2),"")</f>
        <v/>
      </c>
      <c r="V11" s="6" t="str">
        <f aca="false">IFERROR(INDEX('17. Profesional Vet'!$A:$B,MATCH($A11,'17. Profesional Vet'!$A:$A,0),2),"")</f>
        <v/>
      </c>
      <c r="W11" s="6" t="str">
        <f aca="false">IFERROR(INDEX('18. Premier'!$A:$B,MATCH($A11,'18. Premier'!$A:$A,0),2),"")</f>
        <v/>
      </c>
      <c r="X11" s="6" t="str">
        <f aca="false">IFERROR(INDEX('19. Dacam'!$A:$B,MATCH($A11,'19. Dacam'!$A:$A,0),2),"")</f>
        <v/>
      </c>
      <c r="Y11" s="6" t="str">
        <f aca="false">IFERROR(INDEX('20. Proveedor'!$A:$B,MATCH($A11,'20. Proveedor'!$A:$A,0),2),"")</f>
        <v/>
      </c>
      <c r="Z11" s="6" t="str">
        <f aca="false">IFERROR(INDEX('21. Saphirus'!$A:$B,MATCH($A11,'21. Saphirus'!$A:$A,0),2),"")</f>
        <v/>
      </c>
    </row>
    <row r="12" customFormat="false" ht="15.75" hidden="false" customHeight="true" outlineLevel="0" collapsed="false">
      <c r="A12" s="5" t="s">
        <v>39</v>
      </c>
      <c r="B12" s="5" t="n">
        <v>4442</v>
      </c>
      <c r="C12" s="5" t="s">
        <v>33</v>
      </c>
      <c r="D12" s="6" t="str">
        <f aca="false">IFERROR(INDEX('1. Benavídez'!$A:$B,MATCH($A12,'1. Benavídez'!$A:$A,0),2),"")</f>
        <v/>
      </c>
      <c r="E12" s="6" t="str">
        <f aca="false">IFERROR(INDEX('2. Gallo'!$B:$D,MATCH($A12,'2. Gallo'!$B:$B,0),3),"")</f>
        <v/>
      </c>
      <c r="F12" s="6" t="n">
        <f aca="false">IFERROR(INDEX('3. Anea'!$B:$D,MATCH($A12,'3. Anea'!$B:$B,0),2),"")</f>
        <v>2448</v>
      </c>
      <c r="G12" s="6" t="str">
        <f aca="false">IFERROR(INDEX('4. Pilar'!$A:$C,MATCH($A12,'4. Pilar'!$A:$A,0),2),"")</f>
        <v/>
      </c>
      <c r="H12" s="6" t="str">
        <f aca="false">IFERROR(INDEX('5. Tortuguitas'!$B:$D,MATCH($A12,'5. Tortuguitas'!$B:$B,0),2),"")</f>
        <v/>
      </c>
      <c r="I12" s="6" t="str">
        <f aca="false">IFERROR(INDEX('6. Del Viso'!$A:$B,MATCH($A12,'6. Del Viso'!$A:$A,0),2),"")</f>
        <v/>
      </c>
      <c r="J12" s="6" t="str">
        <f aca="false">IFERROR(INDEX('7. Chica Glade'!$B:$F,MATCH($A12,'7. Chica Glade'!$B:$B,0),4),"")</f>
        <v/>
      </c>
      <c r="K12" s="6" t="str">
        <f aca="false">IFERROR(INDEX('8. Veterinaria'!$A:$B,MATCH($A12,'8. Veterinaria'!$A:$A,0),2),"")</f>
        <v/>
      </c>
      <c r="L12" s="6" t="n">
        <f aca="false">IFERROR(INDEX('9. Hipocampus'!$A:$B,MATCH($A12,'9. Hipocampus'!$A:$A,0),2),"")</f>
        <v>1809</v>
      </c>
      <c r="M12" s="6" t="n">
        <f aca="false">IFERROR(INDEX('11. Mundo Mascotas'!$B:$D,MATCH($A12,'11. Mundo Mascotas'!$B:$B,0),2),"")</f>
        <v>2626</v>
      </c>
      <c r="N12" s="6" t="str">
        <f aca="false">IFERROR(INDEX('12. Yaguar'!$B:$E,MATCH($A12,'12. Yaguar'!$B:$B,0),2),"")</f>
        <v/>
      </c>
      <c r="O12" s="6" t="str">
        <f aca="false">IFERROR(INDEX('13. King Clor'!$A:$B,MATCH($A12,'13. King Clor'!$A:$A,0),2),"")</f>
        <v/>
      </c>
      <c r="P12" s="6" t="str">
        <f aca="false">IFERROR(INDEX('14. Diserquim'!$A:$B,MATCH($A12,'14. Diserquim'!$A:$A,0),2),"")</f>
        <v/>
      </c>
      <c r="Q12" s="6" t="str">
        <f aca="false">IFERROR(INDEX('15. Moreno'!$A:$B,MATCH($A12,'15. Moreno'!$A:$A,0),2),"")</f>
        <v/>
      </c>
      <c r="R12" s="6" t="str">
        <f aca="false">IFERROR(INDEX('10. Collares'!$J:$K,MATCH($A12,'10. Collares'!$J:$J,0),2),"")</f>
        <v/>
      </c>
      <c r="S12" s="6" t="str">
        <f aca="false">IFERROR(INDEX('13. King Clor'!$G:$H,MATCH($A12,'13. King Clor'!$G:$G,0),2),"")</f>
        <v/>
      </c>
      <c r="T12" s="6" t="str">
        <f aca="false">IFERROR(INDEX('10. Collares'!$A:$B,MATCH($A12,'10. Collares'!$A:$A,0),2),"")</f>
        <v/>
      </c>
      <c r="U12" s="6" t="str">
        <f aca="false">IFERROR(INDEX('16. Mis nietos'!$B:$C,MATCH($A12,'16. Mis nietos'!$B:$B,0),2),"")</f>
        <v/>
      </c>
      <c r="V12" s="6" t="str">
        <f aca="false">IFERROR(INDEX('17. Profesional Vet'!$A:$B,MATCH($A12,'17. Profesional Vet'!$A:$A,0),2),"")</f>
        <v/>
      </c>
      <c r="W12" s="6" t="str">
        <f aca="false">IFERROR(INDEX('18. Premier'!$A:$B,MATCH($A12,'18. Premier'!$A:$A,0),2),"")</f>
        <v/>
      </c>
      <c r="X12" s="6" t="str">
        <f aca="false">IFERROR(INDEX('19. Dacam'!$A:$B,MATCH($A12,'19. Dacam'!$A:$A,0),2),"")</f>
        <v/>
      </c>
      <c r="Y12" s="6" t="str">
        <f aca="false">IFERROR(INDEX('20. Proveedor'!$A:$B,MATCH($A12,'20. Proveedor'!$A:$A,0),2),"")</f>
        <v/>
      </c>
      <c r="Z12" s="6" t="str">
        <f aca="false">IFERROR(INDEX('21. Saphirus'!$A:$B,MATCH($A12,'21. Saphirus'!$A:$A,0),2),"")</f>
        <v/>
      </c>
    </row>
    <row r="13" customFormat="false" ht="15.75" hidden="false" customHeight="true" outlineLevel="0" collapsed="false">
      <c r="A13" s="5" t="s">
        <v>40</v>
      </c>
      <c r="B13" s="5" t="n">
        <v>4443</v>
      </c>
      <c r="C13" s="5" t="s">
        <v>33</v>
      </c>
      <c r="D13" s="6" t="str">
        <f aca="false">IFERROR(INDEX('1. Benavídez'!$A:$B,MATCH($A13,'1. Benavídez'!$A:$A,0),2),"")</f>
        <v/>
      </c>
      <c r="E13" s="6" t="str">
        <f aca="false">IFERROR(INDEX('2. Gallo'!$B:$D,MATCH($A13,'2. Gallo'!$B:$B,0),3),"")</f>
        <v/>
      </c>
      <c r="F13" s="6" t="n">
        <f aca="false">IFERROR(INDEX('3. Anea'!$B:$D,MATCH($A13,'3. Anea'!$B:$B,0),2),"")</f>
        <v>2712</v>
      </c>
      <c r="G13" s="6" t="str">
        <f aca="false">IFERROR(INDEX('4. Pilar'!$A:$C,MATCH($A13,'4. Pilar'!$A:$A,0),2),"")</f>
        <v/>
      </c>
      <c r="H13" s="6" t="str">
        <f aca="false">IFERROR(INDEX('5. Tortuguitas'!$B:$D,MATCH($A13,'5. Tortuguitas'!$B:$B,0),2),"")</f>
        <v/>
      </c>
      <c r="I13" s="6" t="str">
        <f aca="false">IFERROR(INDEX('6. Del Viso'!$A:$B,MATCH($A13,'6. Del Viso'!$A:$A,0),2),"")</f>
        <v/>
      </c>
      <c r="J13" s="6" t="str">
        <f aca="false">IFERROR(INDEX('7. Chica Glade'!$B:$F,MATCH($A13,'7. Chica Glade'!$B:$B,0),4),"")</f>
        <v/>
      </c>
      <c r="K13" s="6" t="str">
        <f aca="false">IFERROR(INDEX('8. Veterinaria'!$A:$B,MATCH($A13,'8. Veterinaria'!$A:$A,0),2),"")</f>
        <v/>
      </c>
      <c r="L13" s="6" t="n">
        <f aca="false">IFERROR(INDEX('9. Hipocampus'!$A:$B,MATCH($A13,'9. Hipocampus'!$A:$A,0),2),"")</f>
        <v>1914</v>
      </c>
      <c r="M13" s="6" t="n">
        <f aca="false">IFERROR(INDEX('11. Mundo Mascotas'!$B:$D,MATCH($A13,'11. Mundo Mascotas'!$B:$B,0),2),"")</f>
        <v>2940</v>
      </c>
      <c r="N13" s="6" t="str">
        <f aca="false">IFERROR(INDEX('12. Yaguar'!$B:$E,MATCH($A13,'12. Yaguar'!$B:$B,0),2),"")</f>
        <v/>
      </c>
      <c r="O13" s="6" t="str">
        <f aca="false">IFERROR(INDEX('13. King Clor'!$A:$B,MATCH($A13,'13. King Clor'!$A:$A,0),2),"")</f>
        <v/>
      </c>
      <c r="P13" s="6" t="str">
        <f aca="false">IFERROR(INDEX('14. Diserquim'!$A:$B,MATCH($A13,'14. Diserquim'!$A:$A,0),2),"")</f>
        <v/>
      </c>
      <c r="Q13" s="6" t="str">
        <f aca="false">IFERROR(INDEX('15. Moreno'!$A:$B,MATCH($A13,'15. Moreno'!$A:$A,0),2),"")</f>
        <v/>
      </c>
      <c r="R13" s="6" t="str">
        <f aca="false">IFERROR(INDEX('10. Collares'!$J:$K,MATCH($A13,'10. Collares'!$J:$J,0),2),"")</f>
        <v/>
      </c>
      <c r="S13" s="6" t="str">
        <f aca="false">IFERROR(INDEX('13. King Clor'!$G:$H,MATCH($A13,'13. King Clor'!$G:$G,0),2),"")</f>
        <v/>
      </c>
      <c r="T13" s="6" t="str">
        <f aca="false">IFERROR(INDEX('10. Collares'!$A:$B,MATCH($A13,'10. Collares'!$A:$A,0),2),"")</f>
        <v/>
      </c>
      <c r="U13" s="6" t="str">
        <f aca="false">IFERROR(INDEX('16. Mis nietos'!$B:$C,MATCH($A13,'16. Mis nietos'!$B:$B,0),2),"")</f>
        <v/>
      </c>
      <c r="V13" s="6" t="str">
        <f aca="false">IFERROR(INDEX('17. Profesional Vet'!$A:$B,MATCH($A13,'17. Profesional Vet'!$A:$A,0),2),"")</f>
        <v/>
      </c>
      <c r="W13" s="6" t="str">
        <f aca="false">IFERROR(INDEX('18. Premier'!$A:$B,MATCH($A13,'18. Premier'!$A:$A,0),2),"")</f>
        <v/>
      </c>
      <c r="X13" s="6" t="str">
        <f aca="false">IFERROR(INDEX('19. Dacam'!$A:$B,MATCH($A13,'19. Dacam'!$A:$A,0),2),"")</f>
        <v/>
      </c>
      <c r="Y13" s="6" t="str">
        <f aca="false">IFERROR(INDEX('20. Proveedor'!$A:$B,MATCH($A13,'20. Proveedor'!$A:$A,0),2),"")</f>
        <v/>
      </c>
      <c r="Z13" s="6" t="str">
        <f aca="false">IFERROR(INDEX('21. Saphirus'!$A:$B,MATCH($A13,'21. Saphirus'!$A:$A,0),2),"")</f>
        <v/>
      </c>
    </row>
    <row r="14" customFormat="false" ht="15.75" hidden="false" customHeight="true" outlineLevel="0" collapsed="false">
      <c r="A14" s="5" t="s">
        <v>41</v>
      </c>
      <c r="B14" s="5" t="n">
        <v>4444</v>
      </c>
      <c r="C14" s="5" t="s">
        <v>33</v>
      </c>
      <c r="D14" s="6" t="str">
        <f aca="false">IFERROR(INDEX('1. Benavídez'!$A:$B,MATCH($A14,'1. Benavídez'!$A:$A,0),2),"")</f>
        <v/>
      </c>
      <c r="E14" s="6" t="str">
        <f aca="false">IFERROR(INDEX('2. Gallo'!$B:$D,MATCH($A14,'2. Gallo'!$B:$B,0),3),"")</f>
        <v/>
      </c>
      <c r="F14" s="6" t="n">
        <f aca="false">IFERROR(INDEX('3. Anea'!$B:$D,MATCH($A14,'3. Anea'!$B:$B,0),2),"")</f>
        <v>2977</v>
      </c>
      <c r="G14" s="6" t="str">
        <f aca="false">IFERROR(INDEX('4. Pilar'!$A:$C,MATCH($A14,'4. Pilar'!$A:$A,0),2),"")</f>
        <v/>
      </c>
      <c r="H14" s="6" t="str">
        <f aca="false">IFERROR(INDEX('5. Tortuguitas'!$B:$D,MATCH($A14,'5. Tortuguitas'!$B:$B,0),2),"")</f>
        <v/>
      </c>
      <c r="I14" s="6" t="str">
        <f aca="false">IFERROR(INDEX('6. Del Viso'!$A:$B,MATCH($A14,'6. Del Viso'!$A:$A,0),2),"")</f>
        <v/>
      </c>
      <c r="J14" s="6" t="str">
        <f aca="false">IFERROR(INDEX('7. Chica Glade'!$B:$F,MATCH($A14,'7. Chica Glade'!$B:$B,0),4),"")</f>
        <v/>
      </c>
      <c r="K14" s="6" t="str">
        <f aca="false">IFERROR(INDEX('8. Veterinaria'!$A:$B,MATCH($A14,'8. Veterinaria'!$A:$A,0),2),"")</f>
        <v/>
      </c>
      <c r="L14" s="6" t="n">
        <f aca="false">IFERROR(INDEX('9. Hipocampus'!$A:$B,MATCH($A14,'9. Hipocampus'!$A:$A,0),2),"")</f>
        <v>2066</v>
      </c>
      <c r="M14" s="6" t="n">
        <f aca="false">IFERROR(INDEX('11. Mundo Mascotas'!$B:$D,MATCH($A14,'11. Mundo Mascotas'!$B:$B,0),2),"")</f>
        <v>3293</v>
      </c>
      <c r="N14" s="6" t="str">
        <f aca="false">IFERROR(INDEX('12. Yaguar'!$B:$E,MATCH($A14,'12. Yaguar'!$B:$B,0),2),"")</f>
        <v/>
      </c>
      <c r="O14" s="6" t="str">
        <f aca="false">IFERROR(INDEX('13. King Clor'!$A:$B,MATCH($A14,'13. King Clor'!$A:$A,0),2),"")</f>
        <v/>
      </c>
      <c r="P14" s="6" t="str">
        <f aca="false">IFERROR(INDEX('14. Diserquim'!$A:$B,MATCH($A14,'14. Diserquim'!$A:$A,0),2),"")</f>
        <v/>
      </c>
      <c r="Q14" s="6" t="str">
        <f aca="false">IFERROR(INDEX('15. Moreno'!$A:$B,MATCH($A14,'15. Moreno'!$A:$A,0),2),"")</f>
        <v/>
      </c>
      <c r="R14" s="6" t="str">
        <f aca="false">IFERROR(INDEX('10. Collares'!$J:$K,MATCH($A14,'10. Collares'!$J:$J,0),2),"")</f>
        <v/>
      </c>
      <c r="S14" s="6" t="str">
        <f aca="false">IFERROR(INDEX('13. King Clor'!$G:$H,MATCH($A14,'13. King Clor'!$G:$G,0),2),"")</f>
        <v/>
      </c>
      <c r="T14" s="6" t="str">
        <f aca="false">IFERROR(INDEX('10. Collares'!$A:$B,MATCH($A14,'10. Collares'!$A:$A,0),2),"")</f>
        <v/>
      </c>
      <c r="U14" s="6" t="str">
        <f aca="false">IFERROR(INDEX('16. Mis nietos'!$B:$C,MATCH($A14,'16. Mis nietos'!$B:$B,0),2),"")</f>
        <v/>
      </c>
      <c r="V14" s="6" t="str">
        <f aca="false">IFERROR(INDEX('17. Profesional Vet'!$A:$B,MATCH($A14,'17. Profesional Vet'!$A:$A,0),2),"")</f>
        <v/>
      </c>
      <c r="W14" s="6" t="str">
        <f aca="false">IFERROR(INDEX('18. Premier'!$A:$B,MATCH($A14,'18. Premier'!$A:$A,0),2),"")</f>
        <v/>
      </c>
      <c r="X14" s="6" t="str">
        <f aca="false">IFERROR(INDEX('19. Dacam'!$A:$B,MATCH($A14,'19. Dacam'!$A:$A,0),2),"")</f>
        <v/>
      </c>
      <c r="Y14" s="6" t="str">
        <f aca="false">IFERROR(INDEX('20. Proveedor'!$A:$B,MATCH($A14,'20. Proveedor'!$A:$A,0),2),"")</f>
        <v/>
      </c>
      <c r="Z14" s="6" t="str">
        <f aca="false">IFERROR(INDEX('21. Saphirus'!$A:$B,MATCH($A14,'21. Saphirus'!$A:$A,0),2),"")</f>
        <v/>
      </c>
    </row>
    <row r="15" customFormat="false" ht="15.75" hidden="false" customHeight="true" outlineLevel="0" collapsed="false">
      <c r="A15" s="5" t="s">
        <v>42</v>
      </c>
      <c r="B15" s="5" t="n">
        <v>4445</v>
      </c>
      <c r="C15" s="5" t="s">
        <v>33</v>
      </c>
      <c r="D15" s="6" t="str">
        <f aca="false">IFERROR(INDEX('1. Benavídez'!$A:$B,MATCH($A15,'1. Benavídez'!$A:$A,0),2),"")</f>
        <v/>
      </c>
      <c r="E15" s="6" t="str">
        <f aca="false">IFERROR(INDEX('2. Gallo'!$B:$D,MATCH($A15,'2. Gallo'!$B:$B,0),3),"")</f>
        <v/>
      </c>
      <c r="F15" s="6" t="n">
        <f aca="false">IFERROR(INDEX('3. Anea'!$B:$D,MATCH($A15,'3. Anea'!$B:$B,0),2),"")</f>
        <v>3638</v>
      </c>
      <c r="G15" s="6" t="str">
        <f aca="false">IFERROR(INDEX('4. Pilar'!$A:$C,MATCH($A15,'4. Pilar'!$A:$A,0),2),"")</f>
        <v/>
      </c>
      <c r="H15" s="6" t="str">
        <f aca="false">IFERROR(INDEX('5. Tortuguitas'!$B:$D,MATCH($A15,'5. Tortuguitas'!$B:$B,0),2),"")</f>
        <v/>
      </c>
      <c r="I15" s="6" t="str">
        <f aca="false">IFERROR(INDEX('6. Del Viso'!$A:$B,MATCH($A15,'6. Del Viso'!$A:$A,0),2),"")</f>
        <v/>
      </c>
      <c r="J15" s="6" t="str">
        <f aca="false">IFERROR(INDEX('7. Chica Glade'!$B:$F,MATCH($A15,'7. Chica Glade'!$B:$B,0),4),"")</f>
        <v/>
      </c>
      <c r="K15" s="6" t="str">
        <f aca="false">IFERROR(INDEX('8. Veterinaria'!$A:$B,MATCH($A15,'8. Veterinaria'!$A:$A,0),2),"")</f>
        <v/>
      </c>
      <c r="L15" s="6" t="n">
        <f aca="false">IFERROR(INDEX('9. Hipocampus'!$A:$B,MATCH($A15,'9. Hipocampus'!$A:$A,0),2),"")</f>
        <v>2227</v>
      </c>
      <c r="M15" s="6" t="n">
        <f aca="false">IFERROR(INDEX('11. Mundo Mascotas'!$B:$D,MATCH($A15,'11. Mundo Mascotas'!$B:$B,0),2),"")</f>
        <v>3920</v>
      </c>
      <c r="N15" s="6" t="str">
        <f aca="false">IFERROR(INDEX('12. Yaguar'!$B:$E,MATCH($A15,'12. Yaguar'!$B:$B,0),2),"")</f>
        <v/>
      </c>
      <c r="O15" s="6" t="str">
        <f aca="false">IFERROR(INDEX('13. King Clor'!$A:$B,MATCH($A15,'13. King Clor'!$A:$A,0),2),"")</f>
        <v/>
      </c>
      <c r="P15" s="6" t="str">
        <f aca="false">IFERROR(INDEX('14. Diserquim'!$A:$B,MATCH($A15,'14. Diserquim'!$A:$A,0),2),"")</f>
        <v/>
      </c>
      <c r="Q15" s="6" t="str">
        <f aca="false">IFERROR(INDEX('15. Moreno'!$A:$B,MATCH($A15,'15. Moreno'!$A:$A,0),2),"")</f>
        <v/>
      </c>
      <c r="R15" s="6" t="str">
        <f aca="false">IFERROR(INDEX('10. Collares'!$J:$K,MATCH($A15,'10. Collares'!$J:$J,0),2),"")</f>
        <v/>
      </c>
      <c r="S15" s="6" t="str">
        <f aca="false">IFERROR(INDEX('13. King Clor'!$G:$H,MATCH($A15,'13. King Clor'!$G:$G,0),2),"")</f>
        <v/>
      </c>
      <c r="T15" s="6" t="str">
        <f aca="false">IFERROR(INDEX('10. Collares'!$A:$B,MATCH($A15,'10. Collares'!$A:$A,0),2),"")</f>
        <v/>
      </c>
      <c r="U15" s="6" t="str">
        <f aca="false">IFERROR(INDEX('16. Mis nietos'!$B:$C,MATCH($A15,'16. Mis nietos'!$B:$B,0),2),"")</f>
        <v/>
      </c>
      <c r="V15" s="6" t="str">
        <f aca="false">IFERROR(INDEX('17. Profesional Vet'!$A:$B,MATCH($A15,'17. Profesional Vet'!$A:$A,0),2),"")</f>
        <v/>
      </c>
      <c r="W15" s="6" t="str">
        <f aca="false">IFERROR(INDEX('18. Premier'!$A:$B,MATCH($A15,'18. Premier'!$A:$A,0),2),"")</f>
        <v/>
      </c>
      <c r="X15" s="6" t="str">
        <f aca="false">IFERROR(INDEX('19. Dacam'!$A:$B,MATCH($A15,'19. Dacam'!$A:$A,0),2),"")</f>
        <v/>
      </c>
      <c r="Y15" s="6" t="str">
        <f aca="false">IFERROR(INDEX('20. Proveedor'!$A:$B,MATCH($A15,'20. Proveedor'!$A:$A,0),2),"")</f>
        <v/>
      </c>
      <c r="Z15" s="6" t="str">
        <f aca="false">IFERROR(INDEX('21. Saphirus'!$A:$B,MATCH($A15,'21. Saphirus'!$A:$A,0),2),"")</f>
        <v/>
      </c>
    </row>
    <row r="16" customFormat="false" ht="15.75" hidden="false" customHeight="true" outlineLevel="0" collapsed="false">
      <c r="A16" s="5" t="s">
        <v>43</v>
      </c>
      <c r="B16" s="5" t="n">
        <v>4446</v>
      </c>
      <c r="C16" s="5" t="s">
        <v>33</v>
      </c>
      <c r="D16" s="6" t="str">
        <f aca="false">IFERROR(INDEX('1. Benavídez'!$A:$B,MATCH($A16,'1. Benavídez'!$A:$A,0),2),"")</f>
        <v/>
      </c>
      <c r="E16" s="6" t="str">
        <f aca="false">IFERROR(INDEX('2. Gallo'!$B:$D,MATCH($A16,'2. Gallo'!$B:$B,0),3),"")</f>
        <v/>
      </c>
      <c r="F16" s="6" t="n">
        <f aca="false">IFERROR(INDEX('3. Anea'!$B:$D,MATCH($A16,'3. Anea'!$B:$B,0),2),"")</f>
        <v>3903</v>
      </c>
      <c r="G16" s="6" t="str">
        <f aca="false">IFERROR(INDEX('4. Pilar'!$A:$C,MATCH($A16,'4. Pilar'!$A:$A,0),2),"")</f>
        <v/>
      </c>
      <c r="H16" s="6" t="str">
        <f aca="false">IFERROR(INDEX('5. Tortuguitas'!$B:$D,MATCH($A16,'5. Tortuguitas'!$B:$B,0),2),"")</f>
        <v/>
      </c>
      <c r="I16" s="6" t="str">
        <f aca="false">IFERROR(INDEX('6. Del Viso'!$A:$B,MATCH($A16,'6. Del Viso'!$A:$A,0),2),"")</f>
        <v/>
      </c>
      <c r="J16" s="6" t="str">
        <f aca="false">IFERROR(INDEX('7. Chica Glade'!$B:$F,MATCH($A16,'7. Chica Glade'!$B:$B,0),4),"")</f>
        <v/>
      </c>
      <c r="K16" s="6" t="str">
        <f aca="false">IFERROR(INDEX('8. Veterinaria'!$A:$B,MATCH($A16,'8. Veterinaria'!$A:$A,0),2),"")</f>
        <v/>
      </c>
      <c r="L16" s="6" t="n">
        <f aca="false">IFERROR(INDEX('9. Hipocampus'!$A:$B,MATCH($A16,'9. Hipocampus'!$A:$A,0),2),"")</f>
        <v>2541</v>
      </c>
      <c r="M16" s="6" t="n">
        <f aca="false">IFERROR(INDEX('11. Mundo Mascotas'!$B:$D,MATCH($A16,'11. Mundo Mascotas'!$B:$B,0),2),"")</f>
        <v>4312</v>
      </c>
      <c r="N16" s="6" t="str">
        <f aca="false">IFERROR(INDEX('12. Yaguar'!$B:$E,MATCH($A16,'12. Yaguar'!$B:$B,0),2),"")</f>
        <v/>
      </c>
      <c r="O16" s="6" t="str">
        <f aca="false">IFERROR(INDEX('13. King Clor'!$A:$B,MATCH($A16,'13. King Clor'!$A:$A,0),2),"")</f>
        <v/>
      </c>
      <c r="P16" s="6" t="str">
        <f aca="false">IFERROR(INDEX('14. Diserquim'!$A:$B,MATCH($A16,'14. Diserquim'!$A:$A,0),2),"")</f>
        <v/>
      </c>
      <c r="Q16" s="6" t="str">
        <f aca="false">IFERROR(INDEX('15. Moreno'!$A:$B,MATCH($A16,'15. Moreno'!$A:$A,0),2),"")</f>
        <v/>
      </c>
      <c r="R16" s="6" t="str">
        <f aca="false">IFERROR(INDEX('10. Collares'!$J:$K,MATCH($A16,'10. Collares'!$J:$J,0),2),"")</f>
        <v/>
      </c>
      <c r="S16" s="6" t="str">
        <f aca="false">IFERROR(INDEX('13. King Clor'!$G:$H,MATCH($A16,'13. King Clor'!$G:$G,0),2),"")</f>
        <v/>
      </c>
      <c r="T16" s="6" t="str">
        <f aca="false">IFERROR(INDEX('10. Collares'!$A:$B,MATCH($A16,'10. Collares'!$A:$A,0),2),"")</f>
        <v/>
      </c>
      <c r="U16" s="6" t="str">
        <f aca="false">IFERROR(INDEX('16. Mis nietos'!$B:$C,MATCH($A16,'16. Mis nietos'!$B:$B,0),2),"")</f>
        <v/>
      </c>
      <c r="V16" s="6" t="str">
        <f aca="false">IFERROR(INDEX('17. Profesional Vet'!$A:$B,MATCH($A16,'17. Profesional Vet'!$A:$A,0),2),"")</f>
        <v/>
      </c>
      <c r="W16" s="6" t="str">
        <f aca="false">IFERROR(INDEX('18. Premier'!$A:$B,MATCH($A16,'18. Premier'!$A:$A,0),2),"")</f>
        <v/>
      </c>
      <c r="X16" s="6" t="str">
        <f aca="false">IFERROR(INDEX('19. Dacam'!$A:$B,MATCH($A16,'19. Dacam'!$A:$A,0),2),"")</f>
        <v/>
      </c>
      <c r="Y16" s="6" t="str">
        <f aca="false">IFERROR(INDEX('20. Proveedor'!$A:$B,MATCH($A16,'20. Proveedor'!$A:$A,0),2),"")</f>
        <v/>
      </c>
      <c r="Z16" s="6" t="str">
        <f aca="false">IFERROR(INDEX('21. Saphirus'!$A:$B,MATCH($A16,'21. Saphirus'!$A:$A,0),2),"")</f>
        <v/>
      </c>
    </row>
    <row r="17" customFormat="false" ht="15.75" hidden="false" customHeight="true" outlineLevel="0" collapsed="false">
      <c r="A17" s="5" t="s">
        <v>44</v>
      </c>
      <c r="B17" s="5" t="n">
        <v>4447</v>
      </c>
      <c r="C17" s="5" t="s">
        <v>33</v>
      </c>
      <c r="D17" s="6" t="str">
        <f aca="false">IFERROR(INDEX('1. Benavídez'!$A:$B,MATCH($A17,'1. Benavídez'!$A:$A,0),2),"")</f>
        <v/>
      </c>
      <c r="E17" s="6" t="str">
        <f aca="false">IFERROR(INDEX('2. Gallo'!$B:$D,MATCH($A17,'2. Gallo'!$B:$B,0),3),"")</f>
        <v/>
      </c>
      <c r="F17" s="6" t="n">
        <f aca="false">IFERROR(INDEX('3. Anea'!$B:$D,MATCH($A17,'3. Anea'!$B:$B,0),2),"")</f>
        <v>4234</v>
      </c>
      <c r="G17" s="6" t="str">
        <f aca="false">IFERROR(INDEX('4. Pilar'!$A:$C,MATCH($A17,'4. Pilar'!$A:$A,0),2),"")</f>
        <v/>
      </c>
      <c r="H17" s="6" t="str">
        <f aca="false">IFERROR(INDEX('5. Tortuguitas'!$B:$D,MATCH($A17,'5. Tortuguitas'!$B:$B,0),2),"")</f>
        <v/>
      </c>
      <c r="I17" s="6" t="str">
        <f aca="false">IFERROR(INDEX('6. Del Viso'!$A:$B,MATCH($A17,'6. Del Viso'!$A:$A,0),2),"")</f>
        <v/>
      </c>
      <c r="J17" s="6" t="str">
        <f aca="false">IFERROR(INDEX('7. Chica Glade'!$B:$F,MATCH($A17,'7. Chica Glade'!$B:$B,0),4),"")</f>
        <v/>
      </c>
      <c r="K17" s="6" t="str">
        <f aca="false">IFERROR(INDEX('8. Veterinaria'!$A:$B,MATCH($A17,'8. Veterinaria'!$A:$A,0),2),"")</f>
        <v/>
      </c>
      <c r="L17" s="6" t="n">
        <f aca="false">IFERROR(INDEX('9. Hipocampus'!$A:$B,MATCH($A17,'9. Hipocampus'!$A:$A,0),2),"")</f>
        <v>2717</v>
      </c>
      <c r="M17" s="6" t="n">
        <f aca="false">IFERROR(INDEX('11. Mundo Mascotas'!$B:$D,MATCH($A17,'11. Mundo Mascotas'!$B:$B,0),2),"")</f>
        <v>4704</v>
      </c>
      <c r="N17" s="6" t="str">
        <f aca="false">IFERROR(INDEX('12. Yaguar'!$B:$E,MATCH($A17,'12. Yaguar'!$B:$B,0),2),"")</f>
        <v/>
      </c>
      <c r="O17" s="6" t="str">
        <f aca="false">IFERROR(INDEX('13. King Clor'!$A:$B,MATCH($A17,'13. King Clor'!$A:$A,0),2),"")</f>
        <v/>
      </c>
      <c r="P17" s="6" t="str">
        <f aca="false">IFERROR(INDEX('14. Diserquim'!$A:$B,MATCH($A17,'14. Diserquim'!$A:$A,0),2),"")</f>
        <v/>
      </c>
      <c r="Q17" s="6" t="str">
        <f aca="false">IFERROR(INDEX('15. Moreno'!$A:$B,MATCH($A17,'15. Moreno'!$A:$A,0),2),"")</f>
        <v/>
      </c>
      <c r="R17" s="6" t="str">
        <f aca="false">IFERROR(INDEX('10. Collares'!$J:$K,MATCH($A17,'10. Collares'!$J:$J,0),2),"")</f>
        <v/>
      </c>
      <c r="S17" s="6" t="str">
        <f aca="false">IFERROR(INDEX('13. King Clor'!$G:$H,MATCH($A17,'13. King Clor'!$G:$G,0),2),"")</f>
        <v/>
      </c>
      <c r="T17" s="6" t="str">
        <f aca="false">IFERROR(INDEX('10. Collares'!$A:$B,MATCH($A17,'10. Collares'!$A:$A,0),2),"")</f>
        <v/>
      </c>
      <c r="U17" s="6" t="str">
        <f aca="false">IFERROR(INDEX('16. Mis nietos'!$B:$C,MATCH($A17,'16. Mis nietos'!$B:$B,0),2),"")</f>
        <v/>
      </c>
      <c r="V17" s="6" t="str">
        <f aca="false">IFERROR(INDEX('17. Profesional Vet'!$A:$B,MATCH($A17,'17. Profesional Vet'!$A:$A,0),2),"")</f>
        <v/>
      </c>
      <c r="W17" s="6" t="str">
        <f aca="false">IFERROR(INDEX('18. Premier'!$A:$B,MATCH($A17,'18. Premier'!$A:$A,0),2),"")</f>
        <v/>
      </c>
      <c r="X17" s="6" t="str">
        <f aca="false">IFERROR(INDEX('19. Dacam'!$A:$B,MATCH($A17,'19. Dacam'!$A:$A,0),2),"")</f>
        <v/>
      </c>
      <c r="Y17" s="6" t="str">
        <f aca="false">IFERROR(INDEX('20. Proveedor'!$A:$B,MATCH($A17,'20. Proveedor'!$A:$A,0),2),"")</f>
        <v/>
      </c>
      <c r="Z17" s="6" t="str">
        <f aca="false">IFERROR(INDEX('21. Saphirus'!$A:$B,MATCH($A17,'21. Saphirus'!$A:$A,0),2),"")</f>
        <v/>
      </c>
    </row>
    <row r="18" customFormat="false" ht="15.75" hidden="false" customHeight="true" outlineLevel="0" collapsed="false">
      <c r="A18" s="5" t="s">
        <v>45</v>
      </c>
      <c r="B18" s="5" t="n">
        <v>4425</v>
      </c>
      <c r="C18" s="5" t="s">
        <v>33</v>
      </c>
      <c r="D18" s="6" t="str">
        <f aca="false">IFERROR(INDEX('1. Benavídez'!$A:$B,MATCH($A18,'1. Benavídez'!$A:$A,0),2),"")</f>
        <v/>
      </c>
      <c r="E18" s="6" t="str">
        <f aca="false">IFERROR(INDEX('2. Gallo'!$B:$D,MATCH($A18,'2. Gallo'!$B:$B,0),3),"")</f>
        <v/>
      </c>
      <c r="F18" s="6" t="n">
        <f aca="false">IFERROR(INDEX('3. Anea'!$B:$D,MATCH($A18,'3. Anea'!$B:$B,0),2),"")</f>
        <v>1389</v>
      </c>
      <c r="G18" s="6" t="str">
        <f aca="false">IFERROR(INDEX('4. Pilar'!$A:$C,MATCH($A18,'4. Pilar'!$A:$A,0),2),"")</f>
        <v/>
      </c>
      <c r="H18" s="6" t="str">
        <f aca="false">IFERROR(INDEX('5. Tortuguitas'!$B:$D,MATCH($A18,'5. Tortuguitas'!$B:$B,0),2),"")</f>
        <v/>
      </c>
      <c r="I18" s="6" t="str">
        <f aca="false">IFERROR(INDEX('6. Del Viso'!$A:$B,MATCH($A18,'6. Del Viso'!$A:$A,0),2),"")</f>
        <v/>
      </c>
      <c r="J18" s="6" t="str">
        <f aca="false">IFERROR(INDEX('7. Chica Glade'!$B:$F,MATCH($A18,'7. Chica Glade'!$B:$B,0),4),"")</f>
        <v/>
      </c>
      <c r="K18" s="6" t="str">
        <f aca="false">IFERROR(INDEX('8. Veterinaria'!$A:$B,MATCH($A18,'8. Veterinaria'!$A:$A,0),2),"")</f>
        <v/>
      </c>
      <c r="L18" s="6" t="n">
        <f aca="false">IFERROR(INDEX('9. Hipocampus'!$A:$B,MATCH($A18,'9. Hipocampus'!$A:$A,0),2),"")</f>
        <v>704</v>
      </c>
      <c r="M18" s="6" t="n">
        <v>1450</v>
      </c>
      <c r="N18" s="6" t="str">
        <f aca="false">IFERROR(INDEX('12. Yaguar'!$B:$E,MATCH($A18,'12. Yaguar'!$B:$B,0),2),"")</f>
        <v/>
      </c>
      <c r="O18" s="6" t="str">
        <f aca="false">IFERROR(INDEX('13. King Clor'!$A:$B,MATCH($A18,'13. King Clor'!$A:$A,0),2),"")</f>
        <v/>
      </c>
      <c r="P18" s="6" t="str">
        <f aca="false">IFERROR(INDEX('14. Diserquim'!$A:$B,MATCH($A18,'14. Diserquim'!$A:$A,0),2),"")</f>
        <v/>
      </c>
      <c r="Q18" s="6" t="str">
        <f aca="false">IFERROR(INDEX('15. Moreno'!$A:$B,MATCH($A18,'15. Moreno'!$A:$A,0),2),"")</f>
        <v/>
      </c>
      <c r="R18" s="6" t="str">
        <f aca="false">IFERROR(INDEX('10. Collares'!$J:$K,MATCH($A18,'10. Collares'!$J:$J,0),2),"")</f>
        <v/>
      </c>
      <c r="S18" s="6" t="str">
        <f aca="false">IFERROR(INDEX('13. King Clor'!$G:$H,MATCH($A18,'13. King Clor'!$G:$G,0),2),"")</f>
        <v/>
      </c>
      <c r="T18" s="6" t="str">
        <f aca="false">IFERROR(INDEX('10. Collares'!$A:$B,MATCH($A18,'10. Collares'!$A:$A,0),2),"")</f>
        <v/>
      </c>
      <c r="U18" s="6" t="str">
        <f aca="false">IFERROR(INDEX('16. Mis nietos'!$B:$C,MATCH($A18,'16. Mis nietos'!$B:$B,0),2),"")</f>
        <v/>
      </c>
      <c r="V18" s="6" t="str">
        <f aca="false">IFERROR(INDEX('17. Profesional Vet'!$A:$B,MATCH($A18,'17. Profesional Vet'!$A:$A,0),2),"")</f>
        <v/>
      </c>
      <c r="W18" s="6" t="str">
        <f aca="false">IFERROR(INDEX('18. Premier'!$A:$B,MATCH($A18,'18. Premier'!$A:$A,0),2),"")</f>
        <v/>
      </c>
      <c r="X18" s="6" t="str">
        <f aca="false">IFERROR(INDEX('19. Dacam'!$A:$B,MATCH($A18,'19. Dacam'!$A:$A,0),2),"")</f>
        <v/>
      </c>
      <c r="Y18" s="6" t="str">
        <f aca="false">IFERROR(INDEX('20. Proveedor'!$A:$B,MATCH($A18,'20. Proveedor'!$A:$A,0),2),"")</f>
        <v/>
      </c>
      <c r="Z18" s="6" t="str">
        <f aca="false">IFERROR(INDEX('21. Saphirus'!$A:$B,MATCH($A18,'21. Saphirus'!$A:$A,0),2),"")</f>
        <v/>
      </c>
    </row>
    <row r="19" customFormat="false" ht="15.75" hidden="false" customHeight="true" outlineLevel="0" collapsed="false">
      <c r="A19" s="5" t="s">
        <v>46</v>
      </c>
      <c r="B19" s="5" t="n">
        <v>4426</v>
      </c>
      <c r="C19" s="5" t="s">
        <v>33</v>
      </c>
      <c r="D19" s="6" t="str">
        <f aca="false">IFERROR(INDEX('1. Benavídez'!$A:$B,MATCH($A19,'1. Benavídez'!$A:$A,0),2),"")</f>
        <v/>
      </c>
      <c r="E19" s="6" t="str">
        <f aca="false">IFERROR(INDEX('2. Gallo'!$B:$D,MATCH($A19,'2. Gallo'!$B:$B,0),3),"")</f>
        <v/>
      </c>
      <c r="F19" s="6" t="n">
        <f aca="false">IFERROR(INDEX('3. Anea'!$B:$D,MATCH($A19,'3. Anea'!$B:$B,0),2),"")</f>
        <v>1455</v>
      </c>
      <c r="G19" s="6" t="str">
        <f aca="false">IFERROR(INDEX('4. Pilar'!$A:$C,MATCH($A19,'4. Pilar'!$A:$A,0),2),"")</f>
        <v/>
      </c>
      <c r="H19" s="6" t="str">
        <f aca="false">IFERROR(INDEX('5. Tortuguitas'!$B:$D,MATCH($A19,'5. Tortuguitas'!$B:$B,0),2),"")</f>
        <v/>
      </c>
      <c r="I19" s="6" t="str">
        <f aca="false">IFERROR(INDEX('6. Del Viso'!$A:$B,MATCH($A19,'6. Del Viso'!$A:$A,0),2),"")</f>
        <v/>
      </c>
      <c r="J19" s="6" t="str">
        <f aca="false">IFERROR(INDEX('7. Chica Glade'!$B:$F,MATCH($A19,'7. Chica Glade'!$B:$B,0),4),"")</f>
        <v/>
      </c>
      <c r="K19" s="6" t="str">
        <f aca="false">IFERROR(INDEX('8. Veterinaria'!$A:$B,MATCH($A19,'8. Veterinaria'!$A:$A,0),2),"")</f>
        <v/>
      </c>
      <c r="L19" s="6" t="n">
        <f aca="false">IFERROR(INDEX('9. Hipocampus'!$A:$B,MATCH($A19,'9. Hipocampus'!$A:$A,0),2),"")</f>
        <v>887</v>
      </c>
      <c r="M19" s="6" t="n">
        <v>1529</v>
      </c>
      <c r="N19" s="6" t="str">
        <f aca="false">IFERROR(INDEX('12. Yaguar'!$B:$E,MATCH($A19,'12. Yaguar'!$B:$B,0),2),"")</f>
        <v/>
      </c>
      <c r="O19" s="6" t="str">
        <f aca="false">IFERROR(INDEX('13. King Clor'!$A:$B,MATCH($A19,'13. King Clor'!$A:$A,0),2),"")</f>
        <v/>
      </c>
      <c r="P19" s="6" t="str">
        <f aca="false">IFERROR(INDEX('14. Diserquim'!$A:$B,MATCH($A19,'14. Diserquim'!$A:$A,0),2),"")</f>
        <v/>
      </c>
      <c r="Q19" s="6" t="str">
        <f aca="false">IFERROR(INDEX('15. Moreno'!$A:$B,MATCH($A19,'15. Moreno'!$A:$A,0),2),"")</f>
        <v/>
      </c>
      <c r="R19" s="6" t="str">
        <f aca="false">IFERROR(INDEX('10. Collares'!$J:$K,MATCH($A19,'10. Collares'!$J:$J,0),2),"")</f>
        <v/>
      </c>
      <c r="S19" s="6" t="str">
        <f aca="false">IFERROR(INDEX('13. King Clor'!$G:$H,MATCH($A19,'13. King Clor'!$G:$G,0),2),"")</f>
        <v/>
      </c>
      <c r="T19" s="6" t="str">
        <f aca="false">IFERROR(INDEX('10. Collares'!$A:$B,MATCH($A19,'10. Collares'!$A:$A,0),2),"")</f>
        <v/>
      </c>
      <c r="U19" s="6" t="str">
        <f aca="false">IFERROR(INDEX('16. Mis nietos'!$B:$C,MATCH($A19,'16. Mis nietos'!$B:$B,0),2),"")</f>
        <v/>
      </c>
      <c r="V19" s="6" t="str">
        <f aca="false">IFERROR(INDEX('17. Profesional Vet'!$A:$B,MATCH($A19,'17. Profesional Vet'!$A:$A,0),2),"")</f>
        <v/>
      </c>
      <c r="W19" s="6" t="str">
        <f aca="false">IFERROR(INDEX('18. Premier'!$A:$B,MATCH($A19,'18. Premier'!$A:$A,0),2),"")</f>
        <v/>
      </c>
      <c r="X19" s="6" t="str">
        <f aca="false">IFERROR(INDEX('19. Dacam'!$A:$B,MATCH($A19,'19. Dacam'!$A:$A,0),2),"")</f>
        <v/>
      </c>
      <c r="Y19" s="6" t="str">
        <f aca="false">IFERROR(INDEX('20. Proveedor'!$A:$B,MATCH($A19,'20. Proveedor'!$A:$A,0),2),"")</f>
        <v/>
      </c>
      <c r="Z19" s="6" t="str">
        <f aca="false">IFERROR(INDEX('21. Saphirus'!$A:$B,MATCH($A19,'21. Saphirus'!$A:$A,0),2),"")</f>
        <v/>
      </c>
    </row>
    <row r="20" customFormat="false" ht="15.75" hidden="false" customHeight="true" outlineLevel="0" collapsed="false">
      <c r="A20" s="5" t="s">
        <v>47</v>
      </c>
      <c r="B20" s="5" t="n">
        <v>4435</v>
      </c>
      <c r="C20" s="5" t="s">
        <v>33</v>
      </c>
      <c r="D20" s="6" t="str">
        <f aca="false">IFERROR(INDEX('1. Benavídez'!$A:$B,MATCH($A20,'1. Benavídez'!$A:$A,0),2),"")</f>
        <v/>
      </c>
      <c r="E20" s="6" t="str">
        <f aca="false">IFERROR(INDEX('2. Gallo'!$B:$D,MATCH($A20,'2. Gallo'!$B:$B,0),3),"")</f>
        <v/>
      </c>
      <c r="F20" s="6" t="n">
        <f aca="false">IFERROR(INDEX('3. Anea'!$B:$D,MATCH($A20,'3. Anea'!$B:$B,0),2),"")</f>
        <v>3572</v>
      </c>
      <c r="G20" s="6" t="str">
        <f aca="false">IFERROR(INDEX('4. Pilar'!$A:$C,MATCH($A20,'4. Pilar'!$A:$A,0),2),"")</f>
        <v/>
      </c>
      <c r="H20" s="6" t="str">
        <f aca="false">IFERROR(INDEX('5. Tortuguitas'!$B:$D,MATCH($A20,'5. Tortuguitas'!$B:$B,0),2),"")</f>
        <v/>
      </c>
      <c r="I20" s="6" t="str">
        <f aca="false">IFERROR(INDEX('6. Del Viso'!$A:$B,MATCH($A20,'6. Del Viso'!$A:$A,0),2),"")</f>
        <v/>
      </c>
      <c r="J20" s="6" t="str">
        <f aca="false">IFERROR(INDEX('7. Chica Glade'!$B:$F,MATCH($A20,'7. Chica Glade'!$B:$B,0),4),"")</f>
        <v/>
      </c>
      <c r="K20" s="6" t="str">
        <f aca="false">IFERROR(INDEX('8. Veterinaria'!$A:$B,MATCH($A20,'8. Veterinaria'!$A:$A,0),2),"")</f>
        <v/>
      </c>
      <c r="L20" s="6" t="n">
        <f aca="false">IFERROR(INDEX('9. Hipocampus'!$A:$B,MATCH($A20,'9. Hipocampus'!$A:$A,0),2),"")</f>
        <v>2585</v>
      </c>
      <c r="M20" s="6" t="n">
        <v>3920</v>
      </c>
      <c r="N20" s="6" t="str">
        <f aca="false">IFERROR(INDEX('12. Yaguar'!$B:$E,MATCH($A20,'12. Yaguar'!$B:$B,0),2),"")</f>
        <v/>
      </c>
      <c r="O20" s="6" t="str">
        <f aca="false">IFERROR(INDEX('13. King Clor'!$A:$B,MATCH($A20,'13. King Clor'!$A:$A,0),2),"")</f>
        <v/>
      </c>
      <c r="P20" s="6" t="str">
        <f aca="false">IFERROR(INDEX('14. Diserquim'!$A:$B,MATCH($A20,'14. Diserquim'!$A:$A,0),2),"")</f>
        <v/>
      </c>
      <c r="Q20" s="6" t="str">
        <f aca="false">IFERROR(INDEX('15. Moreno'!$A:$B,MATCH($A20,'15. Moreno'!$A:$A,0),2),"")</f>
        <v/>
      </c>
      <c r="R20" s="6" t="str">
        <f aca="false">IFERROR(INDEX('10. Collares'!$J:$K,MATCH($A20,'10. Collares'!$J:$J,0),2),"")</f>
        <v/>
      </c>
      <c r="S20" s="6" t="str">
        <f aca="false">IFERROR(INDEX('13. King Clor'!$G:$H,MATCH($A20,'13. King Clor'!$G:$G,0),2),"")</f>
        <v/>
      </c>
      <c r="T20" s="6" t="str">
        <f aca="false">IFERROR(INDEX('10. Collares'!$A:$B,MATCH($A20,'10. Collares'!$A:$A,0),2),"")</f>
        <v/>
      </c>
      <c r="U20" s="6" t="str">
        <f aca="false">IFERROR(INDEX('16. Mis nietos'!$B:$C,MATCH($A20,'16. Mis nietos'!$B:$B,0),2),"")</f>
        <v/>
      </c>
      <c r="V20" s="6" t="str">
        <f aca="false">IFERROR(INDEX('17. Profesional Vet'!$A:$B,MATCH($A20,'17. Profesional Vet'!$A:$A,0),2),"")</f>
        <v/>
      </c>
      <c r="W20" s="6" t="str">
        <f aca="false">IFERROR(INDEX('18. Premier'!$A:$B,MATCH($A20,'18. Premier'!$A:$A,0),2),"")</f>
        <v/>
      </c>
      <c r="X20" s="6" t="str">
        <f aca="false">IFERROR(INDEX('19. Dacam'!$A:$B,MATCH($A20,'19. Dacam'!$A:$A,0),2),"")</f>
        <v/>
      </c>
      <c r="Y20" s="6" t="str">
        <f aca="false">IFERROR(INDEX('20. Proveedor'!$A:$B,MATCH($A20,'20. Proveedor'!$A:$A,0),2),"")</f>
        <v/>
      </c>
      <c r="Z20" s="6" t="str">
        <f aca="false">IFERROR(INDEX('21. Saphirus'!$A:$B,MATCH($A20,'21. Saphirus'!$A:$A,0),2),"")</f>
        <v/>
      </c>
    </row>
    <row r="21" customFormat="false" ht="15.75" hidden="false" customHeight="true" outlineLevel="0" collapsed="false">
      <c r="A21" s="5" t="s">
        <v>48</v>
      </c>
      <c r="B21" s="5" t="n">
        <v>4436</v>
      </c>
      <c r="C21" s="5" t="s">
        <v>33</v>
      </c>
      <c r="D21" s="6" t="str">
        <f aca="false">IFERROR(INDEX('1. Benavídez'!$A:$B,MATCH($A21,'1. Benavídez'!$A:$A,0),2),"")</f>
        <v/>
      </c>
      <c r="E21" s="6" t="str">
        <f aca="false">IFERROR(INDEX('2. Gallo'!$B:$D,MATCH($A21,'2. Gallo'!$B:$B,0),3),"")</f>
        <v/>
      </c>
      <c r="F21" s="6" t="n">
        <f aca="false">IFERROR(INDEX('3. Anea'!$B:$D,MATCH($A21,'3. Anea'!$B:$B,0),2),"")</f>
        <v>3956</v>
      </c>
      <c r="G21" s="6" t="str">
        <f aca="false">IFERROR(INDEX('4. Pilar'!$A:$C,MATCH($A21,'4. Pilar'!$A:$A,0),2),"")</f>
        <v/>
      </c>
      <c r="H21" s="6" t="str">
        <f aca="false">IFERROR(INDEX('5. Tortuguitas'!$B:$D,MATCH($A21,'5. Tortuguitas'!$B:$B,0),2),"")</f>
        <v/>
      </c>
      <c r="I21" s="6" t="str">
        <f aca="false">IFERROR(INDEX('6. Del Viso'!$A:$B,MATCH($A21,'6. Del Viso'!$A:$A,0),2),"")</f>
        <v/>
      </c>
      <c r="J21" s="6" t="str">
        <f aca="false">IFERROR(INDEX('7. Chica Glade'!$B:$F,MATCH($A21,'7. Chica Glade'!$B:$B,0),4),"")</f>
        <v/>
      </c>
      <c r="K21" s="6" t="str">
        <f aca="false">IFERROR(INDEX('8. Veterinaria'!$A:$B,MATCH($A21,'8. Veterinaria'!$A:$A,0),2),"")</f>
        <v/>
      </c>
      <c r="L21" s="6" t="n">
        <f aca="false">IFERROR(INDEX('9. Hipocampus'!$A:$B,MATCH($A21,'9. Hipocampus'!$A:$A,0),2),"")</f>
        <v>2887</v>
      </c>
      <c r="M21" s="6" t="n">
        <v>4312</v>
      </c>
      <c r="N21" s="6" t="str">
        <f aca="false">IFERROR(INDEX('12. Yaguar'!$B:$E,MATCH($A21,'12. Yaguar'!$B:$B,0),2),"")</f>
        <v/>
      </c>
      <c r="O21" s="6" t="str">
        <f aca="false">IFERROR(INDEX('13. King Clor'!$A:$B,MATCH($A21,'13. King Clor'!$A:$A,0),2),"")</f>
        <v/>
      </c>
      <c r="P21" s="6" t="str">
        <f aca="false">IFERROR(INDEX('14. Diserquim'!$A:$B,MATCH($A21,'14. Diserquim'!$A:$A,0),2),"")</f>
        <v/>
      </c>
      <c r="Q21" s="6" t="str">
        <f aca="false">IFERROR(INDEX('15. Moreno'!$A:$B,MATCH($A21,'15. Moreno'!$A:$A,0),2),"")</f>
        <v/>
      </c>
      <c r="R21" s="6" t="str">
        <f aca="false">IFERROR(INDEX('10. Collares'!$J:$K,MATCH($A21,'10. Collares'!$J:$J,0),2),"")</f>
        <v/>
      </c>
      <c r="S21" s="6" t="str">
        <f aca="false">IFERROR(INDEX('13. King Clor'!$G:$H,MATCH($A21,'13. King Clor'!$G:$G,0),2),"")</f>
        <v/>
      </c>
      <c r="T21" s="6" t="str">
        <f aca="false">IFERROR(INDEX('10. Collares'!$A:$B,MATCH($A21,'10. Collares'!$A:$A,0),2),"")</f>
        <v/>
      </c>
      <c r="U21" s="6" t="str">
        <f aca="false">IFERROR(INDEX('16. Mis nietos'!$B:$C,MATCH($A21,'16. Mis nietos'!$B:$B,0),2),"")</f>
        <v/>
      </c>
      <c r="V21" s="6" t="str">
        <f aca="false">IFERROR(INDEX('17. Profesional Vet'!$A:$B,MATCH($A21,'17. Profesional Vet'!$A:$A,0),2),"")</f>
        <v/>
      </c>
      <c r="W21" s="6" t="str">
        <f aca="false">IFERROR(INDEX('18. Premier'!$A:$B,MATCH($A21,'18. Premier'!$A:$A,0),2),"")</f>
        <v/>
      </c>
      <c r="X21" s="6" t="str">
        <f aca="false">IFERROR(INDEX('19. Dacam'!$A:$B,MATCH($A21,'19. Dacam'!$A:$A,0),2),"")</f>
        <v/>
      </c>
      <c r="Y21" s="6" t="str">
        <f aca="false">IFERROR(INDEX('20. Proveedor'!$A:$B,MATCH($A21,'20. Proveedor'!$A:$A,0),2),"")</f>
        <v/>
      </c>
      <c r="Z21" s="6" t="str">
        <f aca="false">IFERROR(INDEX('21. Saphirus'!$A:$B,MATCH($A21,'21. Saphirus'!$A:$A,0),2),"")</f>
        <v/>
      </c>
    </row>
    <row r="22" customFormat="false" ht="15.75" hidden="false" customHeight="true" outlineLevel="0" collapsed="false">
      <c r="A22" s="5" t="s">
        <v>49</v>
      </c>
      <c r="B22" s="5" t="n">
        <v>4437</v>
      </c>
      <c r="C22" s="5" t="s">
        <v>33</v>
      </c>
      <c r="D22" s="6" t="str">
        <f aca="false">IFERROR(INDEX('1. Benavídez'!$A:$B,MATCH($A22,'1. Benavídez'!$A:$A,0),2),"")</f>
        <v/>
      </c>
      <c r="E22" s="6" t="str">
        <f aca="false">IFERROR(INDEX('2. Gallo'!$B:$D,MATCH($A22,'2. Gallo'!$B:$B,0),3),"")</f>
        <v/>
      </c>
      <c r="F22" s="6" t="n">
        <f aca="false">IFERROR(INDEX('3. Anea'!$B:$D,MATCH($A22,'3. Anea'!$B:$B,0),2),"")</f>
        <v>4432</v>
      </c>
      <c r="G22" s="6" t="str">
        <f aca="false">IFERROR(INDEX('4. Pilar'!$A:$C,MATCH($A22,'4. Pilar'!$A:$A,0),2),"")</f>
        <v/>
      </c>
      <c r="H22" s="6" t="str">
        <f aca="false">IFERROR(INDEX('5. Tortuguitas'!$B:$D,MATCH($A22,'5. Tortuguitas'!$B:$B,0),2),"")</f>
        <v/>
      </c>
      <c r="I22" s="6" t="str">
        <f aca="false">IFERROR(INDEX('6. Del Viso'!$A:$B,MATCH($A22,'6. Del Viso'!$A:$A,0),2),"")</f>
        <v/>
      </c>
      <c r="J22" s="6" t="str">
        <f aca="false">IFERROR(INDEX('7. Chica Glade'!$B:$F,MATCH($A22,'7. Chica Glade'!$B:$B,0),4),"")</f>
        <v/>
      </c>
      <c r="K22" s="6" t="str">
        <f aca="false">IFERROR(INDEX('8. Veterinaria'!$A:$B,MATCH($A22,'8. Veterinaria'!$A:$A,0),2),"")</f>
        <v/>
      </c>
      <c r="L22" s="6" t="n">
        <f aca="false">IFERROR(INDEX('9. Hipocampus'!$A:$B,MATCH($A22,'9. Hipocampus'!$A:$A,0),2),"")</f>
        <v>3074</v>
      </c>
      <c r="M22" s="6" t="n">
        <v>4586</v>
      </c>
      <c r="N22" s="6" t="str">
        <f aca="false">IFERROR(INDEX('12. Yaguar'!$B:$E,MATCH($A22,'12. Yaguar'!$B:$B,0),2),"")</f>
        <v/>
      </c>
      <c r="O22" s="6" t="str">
        <f aca="false">IFERROR(INDEX('13. King Clor'!$A:$B,MATCH($A22,'13. King Clor'!$A:$A,0),2),"")</f>
        <v/>
      </c>
      <c r="P22" s="6" t="str">
        <f aca="false">IFERROR(INDEX('14. Diserquim'!$A:$B,MATCH($A22,'14. Diserquim'!$A:$A,0),2),"")</f>
        <v/>
      </c>
      <c r="Q22" s="6" t="str">
        <f aca="false">IFERROR(INDEX('15. Moreno'!$A:$B,MATCH($A22,'15. Moreno'!$A:$A,0),2),"")</f>
        <v/>
      </c>
      <c r="R22" s="6" t="str">
        <f aca="false">IFERROR(INDEX('10. Collares'!$J:$K,MATCH($A22,'10. Collares'!$J:$J,0),2),"")</f>
        <v/>
      </c>
      <c r="S22" s="6" t="str">
        <f aca="false">IFERROR(INDEX('13. King Clor'!$G:$H,MATCH($A22,'13. King Clor'!$G:$G,0),2),"")</f>
        <v/>
      </c>
      <c r="T22" s="6" t="str">
        <f aca="false">IFERROR(INDEX('10. Collares'!$A:$B,MATCH($A22,'10. Collares'!$A:$A,0),2),"")</f>
        <v/>
      </c>
      <c r="U22" s="6" t="str">
        <f aca="false">IFERROR(INDEX('16. Mis nietos'!$B:$C,MATCH($A22,'16. Mis nietos'!$B:$B,0),2),"")</f>
        <v/>
      </c>
      <c r="V22" s="6" t="str">
        <f aca="false">IFERROR(INDEX('17. Profesional Vet'!$A:$B,MATCH($A22,'17. Profesional Vet'!$A:$A,0),2),"")</f>
        <v/>
      </c>
      <c r="W22" s="6" t="str">
        <f aca="false">IFERROR(INDEX('18. Premier'!$A:$B,MATCH($A22,'18. Premier'!$A:$A,0),2),"")</f>
        <v/>
      </c>
      <c r="X22" s="6" t="str">
        <f aca="false">IFERROR(INDEX('19. Dacam'!$A:$B,MATCH($A22,'19. Dacam'!$A:$A,0),2),"")</f>
        <v/>
      </c>
      <c r="Y22" s="6" t="str">
        <f aca="false">IFERROR(INDEX('20. Proveedor'!$A:$B,MATCH($A22,'20. Proveedor'!$A:$A,0),2),"")</f>
        <v/>
      </c>
      <c r="Z22" s="6" t="str">
        <f aca="false">IFERROR(INDEX('21. Saphirus'!$A:$B,MATCH($A22,'21. Saphirus'!$A:$A,0),2),"")</f>
        <v/>
      </c>
    </row>
    <row r="23" customFormat="false" ht="15.75" hidden="false" customHeight="true" outlineLevel="0" collapsed="false">
      <c r="A23" s="5" t="s">
        <v>50</v>
      </c>
      <c r="B23" s="5" t="n">
        <v>4427</v>
      </c>
      <c r="C23" s="5" t="s">
        <v>33</v>
      </c>
      <c r="D23" s="6" t="str">
        <f aca="false">IFERROR(INDEX('1. Benavídez'!$A:$B,MATCH($A23,'1. Benavídez'!$A:$A,0),2),"")</f>
        <v/>
      </c>
      <c r="E23" s="6" t="str">
        <f aca="false">IFERROR(INDEX('2. Gallo'!$B:$D,MATCH($A23,'2. Gallo'!$B:$B,0),3),"")</f>
        <v/>
      </c>
      <c r="F23" s="6" t="n">
        <f aca="false">IFERROR(INDEX('3. Anea'!$B:$D,MATCH($A23,'3. Anea'!$B:$B,0),2),"")</f>
        <v>1654</v>
      </c>
      <c r="G23" s="6" t="str">
        <f aca="false">IFERROR(INDEX('4. Pilar'!$A:$C,MATCH($A23,'4. Pilar'!$A:$A,0),2),"")</f>
        <v/>
      </c>
      <c r="H23" s="6" t="str">
        <f aca="false">IFERROR(INDEX('5. Tortuguitas'!$B:$D,MATCH($A23,'5. Tortuguitas'!$B:$B,0),2),"")</f>
        <v/>
      </c>
      <c r="I23" s="6" t="str">
        <f aca="false">IFERROR(INDEX('6. Del Viso'!$A:$B,MATCH($A23,'6. Del Viso'!$A:$A,0),2),"")</f>
        <v/>
      </c>
      <c r="J23" s="6" t="str">
        <f aca="false">IFERROR(INDEX('7. Chica Glade'!$B:$F,MATCH($A23,'7. Chica Glade'!$B:$B,0),4),"")</f>
        <v/>
      </c>
      <c r="K23" s="6" t="str">
        <f aca="false">IFERROR(INDEX('8. Veterinaria'!$A:$B,MATCH($A23,'8. Veterinaria'!$A:$A,0),2),"")</f>
        <v/>
      </c>
      <c r="L23" s="6" t="n">
        <f aca="false">IFERROR(INDEX('9. Hipocampus'!$A:$B,MATCH($A23,'9. Hipocampus'!$A:$A,0),2),"")</f>
        <v>1056</v>
      </c>
      <c r="M23" s="6" t="n">
        <v>1764</v>
      </c>
      <c r="N23" s="6" t="str">
        <f aca="false">IFERROR(INDEX('12. Yaguar'!$B:$E,MATCH($A23,'12. Yaguar'!$B:$B,0),2),"")</f>
        <v/>
      </c>
      <c r="O23" s="6" t="str">
        <f aca="false">IFERROR(INDEX('13. King Clor'!$A:$B,MATCH($A23,'13. King Clor'!$A:$A,0),2),"")</f>
        <v/>
      </c>
      <c r="P23" s="6" t="str">
        <f aca="false">IFERROR(INDEX('14. Diserquim'!$A:$B,MATCH($A23,'14. Diserquim'!$A:$A,0),2),"")</f>
        <v/>
      </c>
      <c r="Q23" s="6" t="str">
        <f aca="false">IFERROR(INDEX('15. Moreno'!$A:$B,MATCH($A23,'15. Moreno'!$A:$A,0),2),"")</f>
        <v/>
      </c>
      <c r="R23" s="6" t="str">
        <f aca="false">IFERROR(INDEX('10. Collares'!$J:$K,MATCH($A23,'10. Collares'!$J:$J,0),2),"")</f>
        <v/>
      </c>
      <c r="S23" s="6" t="str">
        <f aca="false">IFERROR(INDEX('13. King Clor'!$G:$H,MATCH($A23,'13. King Clor'!$G:$G,0),2),"")</f>
        <v/>
      </c>
      <c r="T23" s="6" t="str">
        <f aca="false">IFERROR(INDEX('10. Collares'!$A:$B,MATCH($A23,'10. Collares'!$A:$A,0),2),"")</f>
        <v/>
      </c>
      <c r="U23" s="6" t="str">
        <f aca="false">IFERROR(INDEX('16. Mis nietos'!$B:$C,MATCH($A23,'16. Mis nietos'!$B:$B,0),2),"")</f>
        <v/>
      </c>
      <c r="V23" s="6" t="str">
        <f aca="false">IFERROR(INDEX('17. Profesional Vet'!$A:$B,MATCH($A23,'17. Profesional Vet'!$A:$A,0),2),"")</f>
        <v/>
      </c>
      <c r="W23" s="6" t="str">
        <f aca="false">IFERROR(INDEX('18. Premier'!$A:$B,MATCH($A23,'18. Premier'!$A:$A,0),2),"")</f>
        <v/>
      </c>
      <c r="X23" s="6" t="str">
        <f aca="false">IFERROR(INDEX('19. Dacam'!$A:$B,MATCH($A23,'19. Dacam'!$A:$A,0),2),"")</f>
        <v/>
      </c>
      <c r="Y23" s="6" t="str">
        <f aca="false">IFERROR(INDEX('20. Proveedor'!$A:$B,MATCH($A23,'20. Proveedor'!$A:$A,0),2),"")</f>
        <v/>
      </c>
      <c r="Z23" s="6" t="str">
        <f aca="false">IFERROR(INDEX('21. Saphirus'!$A:$B,MATCH($A23,'21. Saphirus'!$A:$A,0),2),"")</f>
        <v/>
      </c>
    </row>
    <row r="24" customFormat="false" ht="15.75" hidden="false" customHeight="true" outlineLevel="0" collapsed="false">
      <c r="A24" s="5" t="s">
        <v>51</v>
      </c>
      <c r="B24" s="5" t="n">
        <v>4428</v>
      </c>
      <c r="C24" s="5" t="s">
        <v>33</v>
      </c>
      <c r="D24" s="6" t="str">
        <f aca="false">IFERROR(INDEX('1. Benavídez'!$A:$B,MATCH($A24,'1. Benavídez'!$A:$A,0),2),"")</f>
        <v/>
      </c>
      <c r="E24" s="6" t="str">
        <f aca="false">IFERROR(INDEX('2. Gallo'!$B:$D,MATCH($A24,'2. Gallo'!$B:$B,0),3),"")</f>
        <v/>
      </c>
      <c r="F24" s="6" t="n">
        <f aca="false">IFERROR(INDEX('3. Anea'!$B:$D,MATCH($A24,'3. Anea'!$B:$B,0),2),"")</f>
        <v>1918</v>
      </c>
      <c r="G24" s="6" t="str">
        <f aca="false">IFERROR(INDEX('4. Pilar'!$A:$C,MATCH($A24,'4. Pilar'!$A:$A,0),2),"")</f>
        <v/>
      </c>
      <c r="H24" s="6" t="str">
        <f aca="false">IFERROR(INDEX('5. Tortuguitas'!$B:$D,MATCH($A24,'5. Tortuguitas'!$B:$B,0),2),"")</f>
        <v/>
      </c>
      <c r="I24" s="6" t="str">
        <f aca="false">IFERROR(INDEX('6. Del Viso'!$A:$B,MATCH($A24,'6. Del Viso'!$A:$A,0),2),"")</f>
        <v/>
      </c>
      <c r="J24" s="6" t="str">
        <f aca="false">IFERROR(INDEX('7. Chica Glade'!$B:$F,MATCH($A24,'7. Chica Glade'!$B:$B,0),4),"")</f>
        <v/>
      </c>
      <c r="K24" s="6" t="str">
        <f aca="false">IFERROR(INDEX('8. Veterinaria'!$A:$B,MATCH($A24,'8. Veterinaria'!$A:$A,0),2),"")</f>
        <v/>
      </c>
      <c r="L24" s="6" t="n">
        <f aca="false">IFERROR(INDEX('9. Hipocampus'!$A:$B,MATCH($A24,'9. Hipocampus'!$A:$A,0),2),"")</f>
        <v>1210</v>
      </c>
      <c r="M24" s="6" t="n">
        <v>1999</v>
      </c>
      <c r="N24" s="6" t="str">
        <f aca="false">IFERROR(INDEX('12. Yaguar'!$B:$E,MATCH($A24,'12. Yaguar'!$B:$B,0),2),"")</f>
        <v/>
      </c>
      <c r="O24" s="6" t="str">
        <f aca="false">IFERROR(INDEX('13. King Clor'!$A:$B,MATCH($A24,'13. King Clor'!$A:$A,0),2),"")</f>
        <v/>
      </c>
      <c r="P24" s="6" t="str">
        <f aca="false">IFERROR(INDEX('14. Diserquim'!$A:$B,MATCH($A24,'14. Diserquim'!$A:$A,0),2),"")</f>
        <v/>
      </c>
      <c r="Q24" s="6" t="str">
        <f aca="false">IFERROR(INDEX('15. Moreno'!$A:$B,MATCH($A24,'15. Moreno'!$A:$A,0),2),"")</f>
        <v/>
      </c>
      <c r="R24" s="6" t="str">
        <f aca="false">IFERROR(INDEX('10. Collares'!$J:$K,MATCH($A24,'10. Collares'!$J:$J,0),2),"")</f>
        <v/>
      </c>
      <c r="S24" s="6" t="str">
        <f aca="false">IFERROR(INDEX('13. King Clor'!$G:$H,MATCH($A24,'13. King Clor'!$G:$G,0),2),"")</f>
        <v/>
      </c>
      <c r="T24" s="6" t="str">
        <f aca="false">IFERROR(INDEX('10. Collares'!$A:$B,MATCH($A24,'10. Collares'!$A:$A,0),2),"")</f>
        <v/>
      </c>
      <c r="U24" s="6" t="str">
        <f aca="false">IFERROR(INDEX('16. Mis nietos'!$B:$C,MATCH($A24,'16. Mis nietos'!$B:$B,0),2),"")</f>
        <v/>
      </c>
      <c r="V24" s="6" t="str">
        <f aca="false">IFERROR(INDEX('17. Profesional Vet'!$A:$B,MATCH($A24,'17. Profesional Vet'!$A:$A,0),2),"")</f>
        <v/>
      </c>
      <c r="W24" s="6" t="str">
        <f aca="false">IFERROR(INDEX('18. Premier'!$A:$B,MATCH($A24,'18. Premier'!$A:$A,0),2),"")</f>
        <v/>
      </c>
      <c r="X24" s="6" t="str">
        <f aca="false">IFERROR(INDEX('19. Dacam'!$A:$B,MATCH($A24,'19. Dacam'!$A:$A,0),2),"")</f>
        <v/>
      </c>
      <c r="Y24" s="6" t="str">
        <f aca="false">IFERROR(INDEX('20. Proveedor'!$A:$B,MATCH($A24,'20. Proveedor'!$A:$A,0),2),"")</f>
        <v/>
      </c>
      <c r="Z24" s="6" t="str">
        <f aca="false">IFERROR(INDEX('21. Saphirus'!$A:$B,MATCH($A24,'21. Saphirus'!$A:$A,0),2),"")</f>
        <v/>
      </c>
    </row>
    <row r="25" customFormat="false" ht="15.75" hidden="false" customHeight="true" outlineLevel="0" collapsed="false">
      <c r="A25" s="5" t="s">
        <v>52</v>
      </c>
      <c r="B25" s="5" t="n">
        <v>4429</v>
      </c>
      <c r="C25" s="5" t="s">
        <v>33</v>
      </c>
      <c r="D25" s="6" t="str">
        <f aca="false">IFERROR(INDEX('1. Benavídez'!$A:$B,MATCH($A25,'1. Benavídez'!$A:$A,0),2),"")</f>
        <v/>
      </c>
      <c r="E25" s="6" t="str">
        <f aca="false">IFERROR(INDEX('2. Gallo'!$B:$D,MATCH($A25,'2. Gallo'!$B:$B,0),3),"")</f>
        <v/>
      </c>
      <c r="F25" s="6" t="n">
        <f aca="false">IFERROR(INDEX('3. Anea'!$B:$D,MATCH($A25,'3. Anea'!$B:$B,0),2),"")</f>
        <v>2051</v>
      </c>
      <c r="G25" s="6" t="str">
        <f aca="false">IFERROR(INDEX('4. Pilar'!$A:$C,MATCH($A25,'4. Pilar'!$A:$A,0),2),"")</f>
        <v/>
      </c>
      <c r="H25" s="6" t="str">
        <f aca="false">IFERROR(INDEX('5. Tortuguitas'!$B:$D,MATCH($A25,'5. Tortuguitas'!$B:$B,0),2),"")</f>
        <v/>
      </c>
      <c r="I25" s="6" t="str">
        <f aca="false">IFERROR(INDEX('6. Del Viso'!$A:$B,MATCH($A25,'6. Del Viso'!$A:$A,0),2),"")</f>
        <v/>
      </c>
      <c r="J25" s="6" t="str">
        <f aca="false">IFERROR(INDEX('7. Chica Glade'!$B:$F,MATCH($A25,'7. Chica Glade'!$B:$B,0),4),"")</f>
        <v/>
      </c>
      <c r="K25" s="6" t="str">
        <f aca="false">IFERROR(INDEX('8. Veterinaria'!$A:$B,MATCH($A25,'8. Veterinaria'!$A:$A,0),2),"")</f>
        <v/>
      </c>
      <c r="L25" s="6" t="n">
        <f aca="false">IFERROR(INDEX('9. Hipocampus'!$A:$B,MATCH($A25,'9. Hipocampus'!$A:$A,0),2),"")</f>
        <v>1402</v>
      </c>
      <c r="M25" s="6" t="n">
        <v>2156</v>
      </c>
      <c r="N25" s="6" t="str">
        <f aca="false">IFERROR(INDEX('12. Yaguar'!$B:$E,MATCH($A25,'12. Yaguar'!$B:$B,0),2),"")</f>
        <v/>
      </c>
      <c r="O25" s="6" t="str">
        <f aca="false">IFERROR(INDEX('13. King Clor'!$A:$B,MATCH($A25,'13. King Clor'!$A:$A,0),2),"")</f>
        <v/>
      </c>
      <c r="P25" s="6" t="str">
        <f aca="false">IFERROR(INDEX('14. Diserquim'!$A:$B,MATCH($A25,'14. Diserquim'!$A:$A,0),2),"")</f>
        <v/>
      </c>
      <c r="Q25" s="6" t="str">
        <f aca="false">IFERROR(INDEX('15. Moreno'!$A:$B,MATCH($A25,'15. Moreno'!$A:$A,0),2),"")</f>
        <v/>
      </c>
      <c r="R25" s="6" t="str">
        <f aca="false">IFERROR(INDEX('10. Collares'!$J:$K,MATCH($A25,'10. Collares'!$J:$J,0),2),"")</f>
        <v/>
      </c>
      <c r="S25" s="6" t="str">
        <f aca="false">IFERROR(INDEX('13. King Clor'!$G:$H,MATCH($A25,'13. King Clor'!$G:$G,0),2),"")</f>
        <v/>
      </c>
      <c r="T25" s="6" t="str">
        <f aca="false">IFERROR(INDEX('10. Collares'!$A:$B,MATCH($A25,'10. Collares'!$A:$A,0),2),"")</f>
        <v/>
      </c>
      <c r="U25" s="6" t="str">
        <f aca="false">IFERROR(INDEX('16. Mis nietos'!$B:$C,MATCH($A25,'16. Mis nietos'!$B:$B,0),2),"")</f>
        <v/>
      </c>
      <c r="V25" s="6" t="str">
        <f aca="false">IFERROR(INDEX('17. Profesional Vet'!$A:$B,MATCH($A25,'17. Profesional Vet'!$A:$A,0),2),"")</f>
        <v/>
      </c>
      <c r="W25" s="6" t="str">
        <f aca="false">IFERROR(INDEX('18. Premier'!$A:$B,MATCH($A25,'18. Premier'!$A:$A,0),2),"")</f>
        <v/>
      </c>
      <c r="X25" s="6" t="str">
        <f aca="false">IFERROR(INDEX('19. Dacam'!$A:$B,MATCH($A25,'19. Dacam'!$A:$A,0),2),"")</f>
        <v/>
      </c>
      <c r="Y25" s="6" t="str">
        <f aca="false">IFERROR(INDEX('20. Proveedor'!$A:$B,MATCH($A25,'20. Proveedor'!$A:$A,0),2),"")</f>
        <v/>
      </c>
      <c r="Z25" s="6" t="str">
        <f aca="false">IFERROR(INDEX('21. Saphirus'!$A:$B,MATCH($A25,'21. Saphirus'!$A:$A,0),2),"")</f>
        <v/>
      </c>
    </row>
    <row r="26" customFormat="false" ht="15.75" hidden="false" customHeight="true" outlineLevel="0" collapsed="false">
      <c r="A26" s="5" t="s">
        <v>53</v>
      </c>
      <c r="B26" s="5" t="n">
        <v>4430</v>
      </c>
      <c r="C26" s="5" t="s">
        <v>33</v>
      </c>
      <c r="D26" s="6" t="str">
        <f aca="false">IFERROR(INDEX('1. Benavídez'!$A:$B,MATCH($A26,'1. Benavídez'!$A:$A,0),2),"")</f>
        <v/>
      </c>
      <c r="E26" s="6" t="str">
        <f aca="false">IFERROR(INDEX('2. Gallo'!$B:$D,MATCH($A26,'2. Gallo'!$B:$B,0),3),"")</f>
        <v/>
      </c>
      <c r="F26" s="6" t="n">
        <f aca="false">IFERROR(INDEX('3. Anea'!$B:$D,MATCH($A26,'3. Anea'!$B:$B,0),2),"")</f>
        <v>2315</v>
      </c>
      <c r="G26" s="6" t="str">
        <f aca="false">IFERROR(INDEX('4. Pilar'!$A:$C,MATCH($A26,'4. Pilar'!$A:$A,0),2),"")</f>
        <v/>
      </c>
      <c r="H26" s="6" t="str">
        <f aca="false">IFERROR(INDEX('5. Tortuguitas'!$B:$D,MATCH($A26,'5. Tortuguitas'!$B:$B,0),2),"")</f>
        <v/>
      </c>
      <c r="I26" s="6" t="str">
        <f aca="false">IFERROR(INDEX('6. Del Viso'!$A:$B,MATCH($A26,'6. Del Viso'!$A:$A,0),2),"")</f>
        <v/>
      </c>
      <c r="J26" s="6" t="str">
        <f aca="false">IFERROR(INDEX('7. Chica Glade'!$B:$F,MATCH($A26,'7. Chica Glade'!$B:$B,0),4),"")</f>
        <v/>
      </c>
      <c r="K26" s="6" t="str">
        <f aca="false">IFERROR(INDEX('8. Veterinaria'!$A:$B,MATCH($A26,'8. Veterinaria'!$A:$A,0),2),"")</f>
        <v/>
      </c>
      <c r="L26" s="6" t="n">
        <f aca="false">IFERROR(INDEX('9. Hipocampus'!$A:$B,MATCH($A26,'9. Hipocampus'!$A:$A,0),2),"")</f>
        <v>1539</v>
      </c>
      <c r="M26" s="6" t="n">
        <v>2365</v>
      </c>
      <c r="N26" s="6" t="str">
        <f aca="false">IFERROR(INDEX('12. Yaguar'!$B:$E,MATCH($A26,'12. Yaguar'!$B:$B,0),2),"")</f>
        <v/>
      </c>
      <c r="O26" s="6" t="str">
        <f aca="false">IFERROR(INDEX('13. King Clor'!$A:$B,MATCH($A26,'13. King Clor'!$A:$A,0),2),"")</f>
        <v/>
      </c>
      <c r="P26" s="6" t="str">
        <f aca="false">IFERROR(INDEX('14. Diserquim'!$A:$B,MATCH($A26,'14. Diserquim'!$A:$A,0),2),"")</f>
        <v/>
      </c>
      <c r="Q26" s="6" t="str">
        <f aca="false">IFERROR(INDEX('15. Moreno'!$A:$B,MATCH($A26,'15. Moreno'!$A:$A,0),2),"")</f>
        <v/>
      </c>
      <c r="R26" s="6" t="str">
        <f aca="false">IFERROR(INDEX('10. Collares'!$J:$K,MATCH($A26,'10. Collares'!$J:$J,0),2),"")</f>
        <v/>
      </c>
      <c r="S26" s="6" t="str">
        <f aca="false">IFERROR(INDEX('13. King Clor'!$G:$H,MATCH($A26,'13. King Clor'!$G:$G,0),2),"")</f>
        <v/>
      </c>
      <c r="T26" s="6" t="str">
        <f aca="false">IFERROR(INDEX('10. Collares'!$A:$B,MATCH($A26,'10. Collares'!$A:$A,0),2),"")</f>
        <v/>
      </c>
      <c r="U26" s="6" t="str">
        <f aca="false">IFERROR(INDEX('16. Mis nietos'!$B:$C,MATCH($A26,'16. Mis nietos'!$B:$B,0),2),"")</f>
        <v/>
      </c>
      <c r="V26" s="6" t="str">
        <f aca="false">IFERROR(INDEX('17. Profesional Vet'!$A:$B,MATCH($A26,'17. Profesional Vet'!$A:$A,0),2),"")</f>
        <v/>
      </c>
      <c r="W26" s="6" t="str">
        <f aca="false">IFERROR(INDEX('18. Premier'!$A:$B,MATCH($A26,'18. Premier'!$A:$A,0),2),"")</f>
        <v/>
      </c>
      <c r="X26" s="6" t="str">
        <f aca="false">IFERROR(INDEX('19. Dacam'!$A:$B,MATCH($A26,'19. Dacam'!$A:$A,0),2),"")</f>
        <v/>
      </c>
      <c r="Y26" s="6" t="str">
        <f aca="false">IFERROR(INDEX('20. Proveedor'!$A:$B,MATCH($A26,'20. Proveedor'!$A:$A,0),2),"")</f>
        <v/>
      </c>
      <c r="Z26" s="6" t="str">
        <f aca="false">IFERROR(INDEX('21. Saphirus'!$A:$B,MATCH($A26,'21. Saphirus'!$A:$A,0),2),"")</f>
        <v/>
      </c>
    </row>
    <row r="27" customFormat="false" ht="15.75" hidden="false" customHeight="true" outlineLevel="0" collapsed="false">
      <c r="A27" s="5" t="s">
        <v>54</v>
      </c>
      <c r="B27" s="5" t="n">
        <v>4431</v>
      </c>
      <c r="C27" s="5" t="s">
        <v>33</v>
      </c>
      <c r="D27" s="6" t="str">
        <f aca="false">IFERROR(INDEX('1. Benavídez'!$A:$B,MATCH($A27,'1. Benavídez'!$A:$A,0),2),"")</f>
        <v/>
      </c>
      <c r="E27" s="6" t="str">
        <f aca="false">IFERROR(INDEX('2. Gallo'!$B:$D,MATCH($A27,'2. Gallo'!$B:$B,0),3),"")</f>
        <v/>
      </c>
      <c r="F27" s="6" t="n">
        <f aca="false">IFERROR(INDEX('3. Anea'!$B:$D,MATCH($A27,'3. Anea'!$B:$B,0),2),"")</f>
        <v>2514</v>
      </c>
      <c r="G27" s="6" t="str">
        <f aca="false">IFERROR(INDEX('4. Pilar'!$A:$C,MATCH($A27,'4. Pilar'!$A:$A,0),2),"")</f>
        <v/>
      </c>
      <c r="H27" s="6" t="str">
        <f aca="false">IFERROR(INDEX('5. Tortuguitas'!$B:$D,MATCH($A27,'5. Tortuguitas'!$B:$B,0),2),"")</f>
        <v/>
      </c>
      <c r="I27" s="6" t="str">
        <f aca="false">IFERROR(INDEX('6. Del Viso'!$A:$B,MATCH($A27,'6. Del Viso'!$A:$A,0),2),"")</f>
        <v/>
      </c>
      <c r="J27" s="6" t="str">
        <f aca="false">IFERROR(INDEX('7. Chica Glade'!$B:$F,MATCH($A27,'7. Chica Glade'!$B:$B,0),4),"")</f>
        <v/>
      </c>
      <c r="K27" s="6" t="str">
        <f aca="false">IFERROR(INDEX('8. Veterinaria'!$A:$B,MATCH($A27,'8. Veterinaria'!$A:$A,0),2),"")</f>
        <v/>
      </c>
      <c r="L27" s="6" t="n">
        <f aca="false">IFERROR(INDEX('9. Hipocampus'!$A:$B,MATCH($A27,'9. Hipocampus'!$A:$A,0),2),"")</f>
        <v>1683</v>
      </c>
      <c r="M27" s="6" t="n">
        <v>2626</v>
      </c>
      <c r="N27" s="6" t="str">
        <f aca="false">IFERROR(INDEX('12. Yaguar'!$B:$E,MATCH($A27,'12. Yaguar'!$B:$B,0),2),"")</f>
        <v/>
      </c>
      <c r="O27" s="6" t="str">
        <f aca="false">IFERROR(INDEX('13. King Clor'!$A:$B,MATCH($A27,'13. King Clor'!$A:$A,0),2),"")</f>
        <v/>
      </c>
      <c r="P27" s="6" t="str">
        <f aca="false">IFERROR(INDEX('14. Diserquim'!$A:$B,MATCH($A27,'14. Diserquim'!$A:$A,0),2),"")</f>
        <v/>
      </c>
      <c r="Q27" s="6" t="str">
        <f aca="false">IFERROR(INDEX('15. Moreno'!$A:$B,MATCH($A27,'15. Moreno'!$A:$A,0),2),"")</f>
        <v/>
      </c>
      <c r="R27" s="6" t="str">
        <f aca="false">IFERROR(INDEX('10. Collares'!$J:$K,MATCH($A27,'10. Collares'!$J:$J,0),2),"")</f>
        <v/>
      </c>
      <c r="S27" s="6" t="str">
        <f aca="false">IFERROR(INDEX('13. King Clor'!$G:$H,MATCH($A27,'13. King Clor'!$G:$G,0),2),"")</f>
        <v/>
      </c>
      <c r="T27" s="6" t="str">
        <f aca="false">IFERROR(INDEX('10. Collares'!$A:$B,MATCH($A27,'10. Collares'!$A:$A,0),2),"")</f>
        <v/>
      </c>
      <c r="U27" s="6" t="str">
        <f aca="false">IFERROR(INDEX('16. Mis nietos'!$B:$C,MATCH($A27,'16. Mis nietos'!$B:$B,0),2),"")</f>
        <v/>
      </c>
      <c r="V27" s="6" t="str">
        <f aca="false">IFERROR(INDEX('17. Profesional Vet'!$A:$B,MATCH($A27,'17. Profesional Vet'!$A:$A,0),2),"")</f>
        <v/>
      </c>
      <c r="W27" s="6" t="str">
        <f aca="false">IFERROR(INDEX('18. Premier'!$A:$B,MATCH($A27,'18. Premier'!$A:$A,0),2),"")</f>
        <v/>
      </c>
      <c r="X27" s="6" t="str">
        <f aca="false">IFERROR(INDEX('19. Dacam'!$A:$B,MATCH($A27,'19. Dacam'!$A:$A,0),2),"")</f>
        <v/>
      </c>
      <c r="Y27" s="6" t="str">
        <f aca="false">IFERROR(INDEX('20. Proveedor'!$A:$B,MATCH($A27,'20. Proveedor'!$A:$A,0),2),"")</f>
        <v/>
      </c>
      <c r="Z27" s="6" t="str">
        <f aca="false">IFERROR(INDEX('21. Saphirus'!$A:$B,MATCH($A27,'21. Saphirus'!$A:$A,0),2),"")</f>
        <v/>
      </c>
    </row>
    <row r="28" customFormat="false" ht="15.75" hidden="false" customHeight="true" outlineLevel="0" collapsed="false">
      <c r="A28" s="5" t="s">
        <v>55</v>
      </c>
      <c r="B28" s="5" t="n">
        <v>4432</v>
      </c>
      <c r="C28" s="5" t="s">
        <v>33</v>
      </c>
      <c r="D28" s="6" t="str">
        <f aca="false">IFERROR(INDEX('1. Benavídez'!$A:$B,MATCH($A28,'1. Benavídez'!$A:$A,0),2),"")</f>
        <v/>
      </c>
      <c r="E28" s="6" t="str">
        <f aca="false">IFERROR(INDEX('2. Gallo'!$B:$D,MATCH($A28,'2. Gallo'!$B:$B,0),3),"")</f>
        <v/>
      </c>
      <c r="F28" s="6" t="n">
        <f aca="false">IFERROR(INDEX('3. Anea'!$B:$D,MATCH($A28,'3. Anea'!$B:$B,0),2),"")</f>
        <v>2752</v>
      </c>
      <c r="G28" s="6" t="str">
        <f aca="false">IFERROR(INDEX('4. Pilar'!$A:$C,MATCH($A28,'4. Pilar'!$A:$A,0),2),"")</f>
        <v/>
      </c>
      <c r="H28" s="6" t="str">
        <f aca="false">IFERROR(INDEX('5. Tortuguitas'!$B:$D,MATCH($A28,'5. Tortuguitas'!$B:$B,0),2),"")</f>
        <v/>
      </c>
      <c r="I28" s="6" t="str">
        <f aca="false">IFERROR(INDEX('6. Del Viso'!$A:$B,MATCH($A28,'6. Del Viso'!$A:$A,0),2),"")</f>
        <v/>
      </c>
      <c r="J28" s="6" t="str">
        <f aca="false">IFERROR(INDEX('7. Chica Glade'!$B:$F,MATCH($A28,'7. Chica Glade'!$B:$B,0),4),"")</f>
        <v/>
      </c>
      <c r="K28" s="6" t="str">
        <f aca="false">IFERROR(INDEX('8. Veterinaria'!$A:$B,MATCH($A28,'8. Veterinaria'!$A:$A,0),2),"")</f>
        <v/>
      </c>
      <c r="L28" s="6" t="n">
        <f aca="false">IFERROR(INDEX('9. Hipocampus'!$A:$B,MATCH($A28,'9. Hipocampus'!$A:$A,0),2),"")</f>
        <v>1935</v>
      </c>
      <c r="M28" s="6" t="n">
        <v>2862</v>
      </c>
      <c r="N28" s="6" t="str">
        <f aca="false">IFERROR(INDEX('12. Yaguar'!$B:$E,MATCH($A28,'12. Yaguar'!$B:$B,0),2),"")</f>
        <v/>
      </c>
      <c r="O28" s="6" t="str">
        <f aca="false">IFERROR(INDEX('13. King Clor'!$A:$B,MATCH($A28,'13. King Clor'!$A:$A,0),2),"")</f>
        <v/>
      </c>
      <c r="P28" s="6" t="str">
        <f aca="false">IFERROR(INDEX('14. Diserquim'!$A:$B,MATCH($A28,'14. Diserquim'!$A:$A,0),2),"")</f>
        <v/>
      </c>
      <c r="Q28" s="6" t="str">
        <f aca="false">IFERROR(INDEX('15. Moreno'!$A:$B,MATCH($A28,'15. Moreno'!$A:$A,0),2),"")</f>
        <v/>
      </c>
      <c r="R28" s="6" t="str">
        <f aca="false">IFERROR(INDEX('10. Collares'!$J:$K,MATCH($A28,'10. Collares'!$J:$J,0),2),"")</f>
        <v/>
      </c>
      <c r="S28" s="6" t="str">
        <f aca="false">IFERROR(INDEX('13. King Clor'!$G:$H,MATCH($A28,'13. King Clor'!$G:$G,0),2),"")</f>
        <v/>
      </c>
      <c r="T28" s="6" t="str">
        <f aca="false">IFERROR(INDEX('10. Collares'!$A:$B,MATCH($A28,'10. Collares'!$A:$A,0),2),"")</f>
        <v/>
      </c>
      <c r="U28" s="6" t="str">
        <f aca="false">IFERROR(INDEX('16. Mis nietos'!$B:$C,MATCH($A28,'16. Mis nietos'!$B:$B,0),2),"")</f>
        <v/>
      </c>
      <c r="V28" s="6" t="str">
        <f aca="false">IFERROR(INDEX('17. Profesional Vet'!$A:$B,MATCH($A28,'17. Profesional Vet'!$A:$A,0),2),"")</f>
        <v/>
      </c>
      <c r="W28" s="6" t="str">
        <f aca="false">IFERROR(INDEX('18. Premier'!$A:$B,MATCH($A28,'18. Premier'!$A:$A,0),2),"")</f>
        <v/>
      </c>
      <c r="X28" s="6" t="str">
        <f aca="false">IFERROR(INDEX('19. Dacam'!$A:$B,MATCH($A28,'19. Dacam'!$A:$A,0),2),"")</f>
        <v/>
      </c>
      <c r="Y28" s="6" t="str">
        <f aca="false">IFERROR(INDEX('20. Proveedor'!$A:$B,MATCH($A28,'20. Proveedor'!$A:$A,0),2),"")</f>
        <v/>
      </c>
      <c r="Z28" s="6" t="str">
        <f aca="false">IFERROR(INDEX('21. Saphirus'!$A:$B,MATCH($A28,'21. Saphirus'!$A:$A,0),2),"")</f>
        <v/>
      </c>
    </row>
    <row r="29" customFormat="false" ht="15.75" hidden="false" customHeight="true" outlineLevel="0" collapsed="false">
      <c r="A29" s="5" t="s">
        <v>56</v>
      </c>
      <c r="B29" s="5" t="n">
        <v>4433</v>
      </c>
      <c r="C29" s="5" t="s">
        <v>33</v>
      </c>
      <c r="D29" s="6" t="str">
        <f aca="false">IFERROR(INDEX('1. Benavídez'!$A:$B,MATCH($A29,'1. Benavídez'!$A:$A,0),2),"")</f>
        <v/>
      </c>
      <c r="E29" s="6" t="str">
        <f aca="false">IFERROR(INDEX('2. Gallo'!$B:$D,MATCH($A29,'2. Gallo'!$B:$B,0),3),"")</f>
        <v/>
      </c>
      <c r="F29" s="6" t="n">
        <f aca="false">IFERROR(INDEX('3. Anea'!$B:$D,MATCH($A29,'3. Anea'!$B:$B,0),2),"")</f>
        <v>2977</v>
      </c>
      <c r="G29" s="6" t="str">
        <f aca="false">IFERROR(INDEX('4. Pilar'!$A:$C,MATCH($A29,'4. Pilar'!$A:$A,0),2),"")</f>
        <v/>
      </c>
      <c r="H29" s="6" t="str">
        <f aca="false">IFERROR(INDEX('5. Tortuguitas'!$B:$D,MATCH($A29,'5. Tortuguitas'!$B:$B,0),2),"")</f>
        <v/>
      </c>
      <c r="I29" s="6" t="str">
        <f aca="false">IFERROR(INDEX('6. Del Viso'!$A:$B,MATCH($A29,'6. Del Viso'!$A:$A,0),2),"")</f>
        <v/>
      </c>
      <c r="J29" s="6" t="str">
        <f aca="false">IFERROR(INDEX('7. Chica Glade'!$B:$F,MATCH($A29,'7. Chica Glade'!$B:$B,0),4),"")</f>
        <v/>
      </c>
      <c r="K29" s="6" t="str">
        <f aca="false">IFERROR(INDEX('8. Veterinaria'!$A:$B,MATCH($A29,'8. Veterinaria'!$A:$A,0),2),"")</f>
        <v/>
      </c>
      <c r="L29" s="6" t="n">
        <f aca="false">IFERROR(INDEX('9. Hipocampus'!$A:$B,MATCH($A29,'9. Hipocampus'!$A:$A,0),2),"")</f>
        <v>2242</v>
      </c>
      <c r="M29" s="6" t="n">
        <v>3097</v>
      </c>
      <c r="N29" s="6" t="str">
        <f aca="false">IFERROR(INDEX('12. Yaguar'!$B:$E,MATCH($A29,'12. Yaguar'!$B:$B,0),2),"")</f>
        <v/>
      </c>
      <c r="O29" s="6" t="str">
        <f aca="false">IFERROR(INDEX('13. King Clor'!$A:$B,MATCH($A29,'13. King Clor'!$A:$A,0),2),"")</f>
        <v/>
      </c>
      <c r="P29" s="6" t="str">
        <f aca="false">IFERROR(INDEX('14. Diserquim'!$A:$B,MATCH($A29,'14. Diserquim'!$A:$A,0),2),"")</f>
        <v/>
      </c>
      <c r="Q29" s="6" t="str">
        <f aca="false">IFERROR(INDEX('15. Moreno'!$A:$B,MATCH($A29,'15. Moreno'!$A:$A,0),2),"")</f>
        <v/>
      </c>
      <c r="R29" s="6" t="str">
        <f aca="false">IFERROR(INDEX('10. Collares'!$J:$K,MATCH($A29,'10. Collares'!$J:$J,0),2),"")</f>
        <v/>
      </c>
      <c r="S29" s="6" t="str">
        <f aca="false">IFERROR(INDEX('13. King Clor'!$G:$H,MATCH($A29,'13. King Clor'!$G:$G,0),2),"")</f>
        <v/>
      </c>
      <c r="T29" s="6" t="str">
        <f aca="false">IFERROR(INDEX('10. Collares'!$A:$B,MATCH($A29,'10. Collares'!$A:$A,0),2),"")</f>
        <v/>
      </c>
      <c r="U29" s="6" t="str">
        <f aca="false">IFERROR(INDEX('16. Mis nietos'!$B:$C,MATCH($A29,'16. Mis nietos'!$B:$B,0),2),"")</f>
        <v/>
      </c>
      <c r="V29" s="6" t="str">
        <f aca="false">IFERROR(INDEX('17. Profesional Vet'!$A:$B,MATCH($A29,'17. Profesional Vet'!$A:$A,0),2),"")</f>
        <v/>
      </c>
      <c r="W29" s="6" t="str">
        <f aca="false">IFERROR(INDEX('18. Premier'!$A:$B,MATCH($A29,'18. Premier'!$A:$A,0),2),"")</f>
        <v/>
      </c>
      <c r="X29" s="6" t="str">
        <f aca="false">IFERROR(INDEX('19. Dacam'!$A:$B,MATCH($A29,'19. Dacam'!$A:$A,0),2),"")</f>
        <v/>
      </c>
      <c r="Y29" s="6" t="str">
        <f aca="false">IFERROR(INDEX('20. Proveedor'!$A:$B,MATCH($A29,'20. Proveedor'!$A:$A,0),2),"")</f>
        <v/>
      </c>
      <c r="Z29" s="6" t="str">
        <f aca="false">IFERROR(INDEX('21. Saphirus'!$A:$B,MATCH($A29,'21. Saphirus'!$A:$A,0),2),"")</f>
        <v/>
      </c>
    </row>
    <row r="30" customFormat="false" ht="15.75" hidden="false" customHeight="true" outlineLevel="0" collapsed="false">
      <c r="A30" s="5" t="s">
        <v>57</v>
      </c>
      <c r="B30" s="5" t="n">
        <v>4434</v>
      </c>
      <c r="C30" s="5" t="s">
        <v>33</v>
      </c>
      <c r="D30" s="6" t="str">
        <f aca="false">IFERROR(INDEX('1. Benavídez'!$A:$B,MATCH($A30,'1. Benavídez'!$A:$A,0),2),"")</f>
        <v/>
      </c>
      <c r="E30" s="6" t="str">
        <f aca="false">IFERROR(INDEX('2. Gallo'!$B:$D,MATCH($A30,'2. Gallo'!$B:$B,0),3),"")</f>
        <v/>
      </c>
      <c r="F30" s="6" t="n">
        <f aca="false">IFERROR(INDEX('3. Anea'!$B:$D,MATCH($A30,'3. Anea'!$B:$B,0),2),"")</f>
        <v>3241</v>
      </c>
      <c r="G30" s="6" t="str">
        <f aca="false">IFERROR(INDEX('4. Pilar'!$A:$C,MATCH($A30,'4. Pilar'!$A:$A,0),2),"")</f>
        <v/>
      </c>
      <c r="H30" s="6" t="str">
        <f aca="false">IFERROR(INDEX('5. Tortuguitas'!$B:$D,MATCH($A30,'5. Tortuguitas'!$B:$B,0),2),"")</f>
        <v/>
      </c>
      <c r="I30" s="6" t="str">
        <f aca="false">IFERROR(INDEX('6. Del Viso'!$A:$B,MATCH($A30,'6. Del Viso'!$A:$A,0),2),"")</f>
        <v/>
      </c>
      <c r="J30" s="6" t="str">
        <f aca="false">IFERROR(INDEX('7. Chica Glade'!$B:$F,MATCH($A30,'7. Chica Glade'!$B:$B,0),4),"")</f>
        <v/>
      </c>
      <c r="K30" s="6" t="str">
        <f aca="false">IFERROR(INDEX('8. Veterinaria'!$A:$B,MATCH($A30,'8. Veterinaria'!$A:$A,0),2),"")</f>
        <v/>
      </c>
      <c r="L30" s="6" t="n">
        <f aca="false">IFERROR(INDEX('9. Hipocampus'!$A:$B,MATCH($A30,'9. Hipocampus'!$A:$A,0),2),"")</f>
        <v>2458</v>
      </c>
      <c r="M30" s="6" t="n">
        <v>3528</v>
      </c>
      <c r="N30" s="6" t="str">
        <f aca="false">IFERROR(INDEX('12. Yaguar'!$B:$E,MATCH($A30,'12. Yaguar'!$B:$B,0),2),"")</f>
        <v/>
      </c>
      <c r="O30" s="6" t="str">
        <f aca="false">IFERROR(INDEX('13. King Clor'!$A:$B,MATCH($A30,'13. King Clor'!$A:$A,0),2),"")</f>
        <v/>
      </c>
      <c r="P30" s="6" t="str">
        <f aca="false">IFERROR(INDEX('14. Diserquim'!$A:$B,MATCH($A30,'14. Diserquim'!$A:$A,0),2),"")</f>
        <v/>
      </c>
      <c r="Q30" s="6" t="str">
        <f aca="false">IFERROR(INDEX('15. Moreno'!$A:$B,MATCH($A30,'15. Moreno'!$A:$A,0),2),"")</f>
        <v/>
      </c>
      <c r="R30" s="6" t="str">
        <f aca="false">IFERROR(INDEX('10. Collares'!$J:$K,MATCH($A30,'10. Collares'!$J:$J,0),2),"")</f>
        <v/>
      </c>
      <c r="S30" s="6" t="str">
        <f aca="false">IFERROR(INDEX('13. King Clor'!$G:$H,MATCH($A30,'13. King Clor'!$G:$G,0),2),"")</f>
        <v/>
      </c>
      <c r="T30" s="6" t="str">
        <f aca="false">IFERROR(INDEX('10. Collares'!$A:$B,MATCH($A30,'10. Collares'!$A:$A,0),2),"")</f>
        <v/>
      </c>
      <c r="U30" s="6" t="str">
        <f aca="false">IFERROR(INDEX('16. Mis nietos'!$B:$C,MATCH($A30,'16. Mis nietos'!$B:$B,0),2),"")</f>
        <v/>
      </c>
      <c r="V30" s="6" t="str">
        <f aca="false">IFERROR(INDEX('17. Profesional Vet'!$A:$B,MATCH($A30,'17. Profesional Vet'!$A:$A,0),2),"")</f>
        <v/>
      </c>
      <c r="W30" s="6" t="str">
        <f aca="false">IFERROR(INDEX('18. Premier'!$A:$B,MATCH($A30,'18. Premier'!$A:$A,0),2),"")</f>
        <v/>
      </c>
      <c r="X30" s="6" t="str">
        <f aca="false">IFERROR(INDEX('19. Dacam'!$A:$B,MATCH($A30,'19. Dacam'!$A:$A,0),2),"")</f>
        <v/>
      </c>
      <c r="Y30" s="6" t="str">
        <f aca="false">IFERROR(INDEX('20. Proveedor'!$A:$B,MATCH($A30,'20. Proveedor'!$A:$A,0),2),"")</f>
        <v/>
      </c>
      <c r="Z30" s="6" t="str">
        <f aca="false">IFERROR(INDEX('21. Saphirus'!$A:$B,MATCH($A30,'21. Saphirus'!$A:$A,0),2),"")</f>
        <v/>
      </c>
    </row>
    <row r="31" customFormat="false" ht="15.75" hidden="false" customHeight="true" outlineLevel="0" collapsed="false">
      <c r="A31" s="5" t="s">
        <v>58</v>
      </c>
      <c r="B31" s="5" t="n">
        <v>4001</v>
      </c>
      <c r="C31" s="5" t="s">
        <v>33</v>
      </c>
      <c r="D31" s="6" t="str">
        <f aca="false">IFERROR(INDEX('1. Benavídez'!$A:$B,MATCH($A31,'1. Benavídez'!$A:$A,0),2),"")</f>
        <v/>
      </c>
      <c r="E31" s="6" t="str">
        <f aca="false">IFERROR(INDEX('2. Gallo'!$B:$D,MATCH($A31,'2. Gallo'!$B:$B,0),3),"")</f>
        <v/>
      </c>
      <c r="F31" s="6" t="n">
        <f aca="false">IFERROR(INDEX('3. Anea'!$B:$D,MATCH($A31,'3. Anea'!$B:$B,0),2),"")</f>
        <v>992</v>
      </c>
      <c r="G31" s="6" t="str">
        <f aca="false">IFERROR(INDEX('4. Pilar'!$A:$C,MATCH($A31,'4. Pilar'!$A:$A,0),2),"")</f>
        <v/>
      </c>
      <c r="H31" s="6" t="str">
        <f aca="false">IFERROR(INDEX('5. Tortuguitas'!$B:$D,MATCH($A31,'5. Tortuguitas'!$B:$B,0),2),"")</f>
        <v/>
      </c>
      <c r="I31" s="6" t="str">
        <f aca="false">IFERROR(INDEX('6. Del Viso'!$A:$B,MATCH($A31,'6. Del Viso'!$A:$A,0),2),"")</f>
        <v/>
      </c>
      <c r="J31" s="6" t="str">
        <f aca="false">IFERROR(INDEX('7. Chica Glade'!$B:$F,MATCH($A31,'7. Chica Glade'!$B:$B,0),4),"")</f>
        <v/>
      </c>
      <c r="K31" s="6" t="str">
        <f aca="false">IFERROR(INDEX('8. Veterinaria'!$A:$B,MATCH($A31,'8. Veterinaria'!$A:$A,0),2),"")</f>
        <v/>
      </c>
      <c r="L31" s="6" t="n">
        <f aca="false">IFERROR(INDEX('9. Hipocampus'!$A:$B,MATCH($A31,'9. Hipocampus'!$A:$A,0),2),"")</f>
        <v>528</v>
      </c>
      <c r="M31" s="6" t="n">
        <f aca="false">IFERROR(INDEX('11. Mundo Mascotas'!$B:$D,MATCH($A31,'11. Mundo Mascotas'!$B:$B,0),2),"")</f>
        <v>0</v>
      </c>
      <c r="N31" s="6" t="str">
        <f aca="false">IFERROR(INDEX('12. Yaguar'!$B:$E,MATCH($A31,'12. Yaguar'!$B:$B,0),2),"")</f>
        <v/>
      </c>
      <c r="O31" s="6" t="str">
        <f aca="false">IFERROR(INDEX('13. King Clor'!$A:$B,MATCH($A31,'13. King Clor'!$A:$A,0),2),"")</f>
        <v/>
      </c>
      <c r="P31" s="6" t="str">
        <f aca="false">IFERROR(INDEX('14. Diserquim'!$A:$B,MATCH($A31,'14. Diserquim'!$A:$A,0),2),"")</f>
        <v/>
      </c>
      <c r="Q31" s="6" t="str">
        <f aca="false">IFERROR(INDEX('15. Moreno'!$A:$B,MATCH($A31,'15. Moreno'!$A:$A,0),2),"")</f>
        <v/>
      </c>
      <c r="R31" s="6" t="str">
        <f aca="false">IFERROR(INDEX('10. Collares'!$J:$K,MATCH($A31,'10. Collares'!$J:$J,0),2),"")</f>
        <v/>
      </c>
      <c r="S31" s="6" t="str">
        <f aca="false">IFERROR(INDEX('13. King Clor'!$G:$H,MATCH($A31,'13. King Clor'!$G:$G,0),2),"")</f>
        <v/>
      </c>
      <c r="T31" s="6" t="str">
        <f aca="false">IFERROR(INDEX('10. Collares'!$A:$B,MATCH($A31,'10. Collares'!$A:$A,0),2),"")</f>
        <v/>
      </c>
      <c r="U31" s="6" t="str">
        <f aca="false">IFERROR(INDEX('16. Mis nietos'!$B:$C,MATCH($A31,'16. Mis nietos'!$B:$B,0),2),"")</f>
        <v/>
      </c>
      <c r="V31" s="6" t="str">
        <f aca="false">IFERROR(INDEX('17. Profesional Vet'!$A:$B,MATCH($A31,'17. Profesional Vet'!$A:$A,0),2),"")</f>
        <v/>
      </c>
      <c r="W31" s="6" t="str">
        <f aca="false">IFERROR(INDEX('18. Premier'!$A:$B,MATCH($A31,'18. Premier'!$A:$A,0),2),"")</f>
        <v/>
      </c>
      <c r="X31" s="6" t="str">
        <f aca="false">IFERROR(INDEX('19. Dacam'!$A:$B,MATCH($A31,'19. Dacam'!$A:$A,0),2),"")</f>
        <v/>
      </c>
      <c r="Y31" s="6" t="n">
        <f aca="false">IFERROR(INDEX('20. Proveedor'!$A:$B,MATCH($A31,'20. Proveedor'!$A:$A,0),2),"")</f>
        <v>1365</v>
      </c>
      <c r="Z31" s="6" t="str">
        <f aca="false">IFERROR(INDEX('21. Saphirus'!$A:$B,MATCH($A31,'21. Saphirus'!$A:$A,0),2),"")</f>
        <v/>
      </c>
    </row>
    <row r="32" customFormat="false" ht="15.75" hidden="false" customHeight="true" outlineLevel="0" collapsed="false">
      <c r="A32" s="5" t="s">
        <v>59</v>
      </c>
      <c r="B32" s="5" t="n">
        <v>4002</v>
      </c>
      <c r="C32" s="5" t="s">
        <v>33</v>
      </c>
      <c r="D32" s="6" t="str">
        <f aca="false">IFERROR(INDEX('1. Benavídez'!$A:$B,MATCH($A32,'1. Benavídez'!$A:$A,0),2),"")</f>
        <v/>
      </c>
      <c r="E32" s="6" t="str">
        <f aca="false">IFERROR(INDEX('2. Gallo'!$B:$D,MATCH($A32,'2. Gallo'!$B:$B,0),3),"")</f>
        <v/>
      </c>
      <c r="F32" s="6" t="n">
        <f aca="false">IFERROR(INDEX('3. Anea'!$B:$D,MATCH($A32,'3. Anea'!$B:$B,0),2),"")</f>
        <v>1297</v>
      </c>
      <c r="G32" s="6" t="str">
        <f aca="false">IFERROR(INDEX('4. Pilar'!$A:$C,MATCH($A32,'4. Pilar'!$A:$A,0),2),"")</f>
        <v/>
      </c>
      <c r="H32" s="6" t="str">
        <f aca="false">IFERROR(INDEX('5. Tortuguitas'!$B:$D,MATCH($A32,'5. Tortuguitas'!$B:$B,0),2),"")</f>
        <v/>
      </c>
      <c r="I32" s="6" t="str">
        <f aca="false">IFERROR(INDEX('6. Del Viso'!$A:$B,MATCH($A32,'6. Del Viso'!$A:$A,0),2),"")</f>
        <v/>
      </c>
      <c r="J32" s="6" t="str">
        <f aca="false">IFERROR(INDEX('7. Chica Glade'!$B:$F,MATCH($A32,'7. Chica Glade'!$B:$B,0),4),"")</f>
        <v/>
      </c>
      <c r="K32" s="6" t="str">
        <f aca="false">IFERROR(INDEX('8. Veterinaria'!$A:$B,MATCH($A32,'8. Veterinaria'!$A:$A,0),2),"")</f>
        <v/>
      </c>
      <c r="L32" s="6" t="n">
        <f aca="false">IFERROR(INDEX('9. Hipocampus'!$A:$B,MATCH($A32,'9. Hipocampus'!$A:$A,0),2),"")</f>
        <v>649</v>
      </c>
      <c r="M32" s="6" t="n">
        <f aca="false">IFERROR(INDEX('11. Mundo Mascotas'!$B:$D,MATCH($A32,'11. Mundo Mascotas'!$B:$B,0),2),"")</f>
        <v>0</v>
      </c>
      <c r="N32" s="6" t="str">
        <f aca="false">IFERROR(INDEX('12. Yaguar'!$B:$E,MATCH($A32,'12. Yaguar'!$B:$B,0),2),"")</f>
        <v/>
      </c>
      <c r="O32" s="6" t="str">
        <f aca="false">IFERROR(INDEX('13. King Clor'!$A:$B,MATCH($A32,'13. King Clor'!$A:$A,0),2),"")</f>
        <v/>
      </c>
      <c r="P32" s="6" t="str">
        <f aca="false">IFERROR(INDEX('14. Diserquim'!$A:$B,MATCH($A32,'14. Diserquim'!$A:$A,0),2),"")</f>
        <v/>
      </c>
      <c r="Q32" s="6" t="str">
        <f aca="false">IFERROR(INDEX('15. Moreno'!$A:$B,MATCH($A32,'15. Moreno'!$A:$A,0),2),"")</f>
        <v/>
      </c>
      <c r="R32" s="6" t="str">
        <f aca="false">IFERROR(INDEX('10. Collares'!$J:$K,MATCH($A32,'10. Collares'!$J:$J,0),2),"")</f>
        <v/>
      </c>
      <c r="S32" s="6" t="str">
        <f aca="false">IFERROR(INDEX('13. King Clor'!$G:$H,MATCH($A32,'13. King Clor'!$G:$G,0),2),"")</f>
        <v/>
      </c>
      <c r="T32" s="6" t="str">
        <f aca="false">IFERROR(INDEX('10. Collares'!$A:$B,MATCH($A32,'10. Collares'!$A:$A,0),2),"")</f>
        <v/>
      </c>
      <c r="U32" s="6" t="str">
        <f aca="false">IFERROR(INDEX('16. Mis nietos'!$B:$C,MATCH($A32,'16. Mis nietos'!$B:$B,0),2),"")</f>
        <v/>
      </c>
      <c r="V32" s="6" t="str">
        <f aca="false">IFERROR(INDEX('17. Profesional Vet'!$A:$B,MATCH($A32,'17. Profesional Vet'!$A:$A,0),2),"")</f>
        <v/>
      </c>
      <c r="W32" s="6" t="str">
        <f aca="false">IFERROR(INDEX('18. Premier'!$A:$B,MATCH($A32,'18. Premier'!$A:$A,0),2),"")</f>
        <v/>
      </c>
      <c r="X32" s="6" t="str">
        <f aca="false">IFERROR(INDEX('19. Dacam'!$A:$B,MATCH($A32,'19. Dacam'!$A:$A,0),2),"")</f>
        <v/>
      </c>
      <c r="Y32" s="6" t="n">
        <f aca="false">IFERROR(INDEX('20. Proveedor'!$A:$B,MATCH($A32,'20. Proveedor'!$A:$A,0),2),"")</f>
        <v>1560</v>
      </c>
      <c r="Z32" s="6" t="str">
        <f aca="false">IFERROR(INDEX('21. Saphirus'!$A:$B,MATCH($A32,'21. Saphirus'!$A:$A,0),2),"")</f>
        <v/>
      </c>
    </row>
    <row r="33" customFormat="false" ht="15.75" hidden="false" customHeight="true" outlineLevel="0" collapsed="false">
      <c r="A33" s="5" t="s">
        <v>60</v>
      </c>
      <c r="B33" s="5" t="n">
        <v>4003</v>
      </c>
      <c r="C33" s="5" t="s">
        <v>33</v>
      </c>
      <c r="D33" s="6" t="str">
        <f aca="false">IFERROR(INDEX('1. Benavídez'!$A:$B,MATCH($A33,'1. Benavídez'!$A:$A,0),2),"")</f>
        <v/>
      </c>
      <c r="E33" s="6" t="str">
        <f aca="false">IFERROR(INDEX('2. Gallo'!$B:$D,MATCH($A33,'2. Gallo'!$B:$B,0),3),"")</f>
        <v/>
      </c>
      <c r="F33" s="6" t="n">
        <f aca="false">IFERROR(INDEX('3. Anea'!$B:$D,MATCH($A33,'3. Anea'!$B:$B,0),2),"")</f>
        <v>3175</v>
      </c>
      <c r="G33" s="6" t="str">
        <f aca="false">IFERROR(INDEX('4. Pilar'!$A:$C,MATCH($A33,'4. Pilar'!$A:$A,0),2),"")</f>
        <v/>
      </c>
      <c r="H33" s="6" t="str">
        <f aca="false">IFERROR(INDEX('5. Tortuguitas'!$B:$D,MATCH($A33,'5. Tortuguitas'!$B:$B,0),2),"")</f>
        <v/>
      </c>
      <c r="I33" s="6" t="str">
        <f aca="false">IFERROR(INDEX('6. Del Viso'!$A:$B,MATCH($A33,'6. Del Viso'!$A:$A,0),2),"")</f>
        <v/>
      </c>
      <c r="J33" s="6" t="str">
        <f aca="false">IFERROR(INDEX('7. Chica Glade'!$B:$F,MATCH($A33,'7. Chica Glade'!$B:$B,0),4),"")</f>
        <v/>
      </c>
      <c r="K33" s="6" t="str">
        <f aca="false">IFERROR(INDEX('8. Veterinaria'!$A:$B,MATCH($A33,'8. Veterinaria'!$A:$A,0),2),"")</f>
        <v/>
      </c>
      <c r="L33" s="6" t="n">
        <f aca="false">IFERROR(INDEX('9. Hipocampus'!$A:$B,MATCH($A33,'9. Hipocampus'!$A:$A,0),2),"")</f>
        <v>2343</v>
      </c>
      <c r="M33" s="6" t="n">
        <f aca="false">IFERROR(INDEX('11. Mundo Mascotas'!$B:$D,MATCH($A33,'11. Mundo Mascotas'!$B:$B,0),2),"")</f>
        <v>0</v>
      </c>
      <c r="N33" s="6" t="str">
        <f aca="false">IFERROR(INDEX('12. Yaguar'!$B:$E,MATCH($A33,'12. Yaguar'!$B:$B,0),2),"")</f>
        <v/>
      </c>
      <c r="O33" s="6" t="str">
        <f aca="false">IFERROR(INDEX('13. King Clor'!$A:$B,MATCH($A33,'13. King Clor'!$A:$A,0),2),"")</f>
        <v/>
      </c>
      <c r="P33" s="6" t="str">
        <f aca="false">IFERROR(INDEX('14. Diserquim'!$A:$B,MATCH($A33,'14. Diserquim'!$A:$A,0),2),"")</f>
        <v/>
      </c>
      <c r="Q33" s="6" t="str">
        <f aca="false">IFERROR(INDEX('15. Moreno'!$A:$B,MATCH($A33,'15. Moreno'!$A:$A,0),2),"")</f>
        <v/>
      </c>
      <c r="R33" s="6" t="str">
        <f aca="false">IFERROR(INDEX('10. Collares'!$J:$K,MATCH($A33,'10. Collares'!$J:$J,0),2),"")</f>
        <v/>
      </c>
      <c r="S33" s="6" t="str">
        <f aca="false">IFERROR(INDEX('13. King Clor'!$G:$H,MATCH($A33,'13. King Clor'!$G:$G,0),2),"")</f>
        <v/>
      </c>
      <c r="T33" s="6" t="str">
        <f aca="false">IFERROR(INDEX('10. Collares'!$A:$B,MATCH($A33,'10. Collares'!$A:$A,0),2),"")</f>
        <v/>
      </c>
      <c r="U33" s="6" t="str">
        <f aca="false">IFERROR(INDEX('16. Mis nietos'!$B:$C,MATCH($A33,'16. Mis nietos'!$B:$B,0),2),"")</f>
        <v/>
      </c>
      <c r="V33" s="6" t="str">
        <f aca="false">IFERROR(INDEX('17. Profesional Vet'!$A:$B,MATCH($A33,'17. Profesional Vet'!$A:$A,0),2),"")</f>
        <v/>
      </c>
      <c r="W33" s="6" t="str">
        <f aca="false">IFERROR(INDEX('18. Premier'!$A:$B,MATCH($A33,'18. Premier'!$A:$A,0),2),"")</f>
        <v/>
      </c>
      <c r="X33" s="6" t="str">
        <f aca="false">IFERROR(INDEX('19. Dacam'!$A:$B,MATCH($A33,'19. Dacam'!$A:$A,0),2),"")</f>
        <v/>
      </c>
      <c r="Y33" s="6" t="n">
        <f aca="false">IFERROR(INDEX('20. Proveedor'!$A:$B,MATCH($A33,'20. Proveedor'!$A:$A,0),2),"")</f>
        <v>4173</v>
      </c>
      <c r="Z33" s="6" t="str">
        <f aca="false">IFERROR(INDEX('21. Saphirus'!$A:$B,MATCH($A33,'21. Saphirus'!$A:$A,0),2),"")</f>
        <v/>
      </c>
    </row>
    <row r="34" customFormat="false" ht="15.75" hidden="false" customHeight="true" outlineLevel="0" collapsed="false">
      <c r="A34" s="5" t="s">
        <v>61</v>
      </c>
      <c r="B34" s="5" t="n">
        <v>4004</v>
      </c>
      <c r="C34" s="5" t="s">
        <v>33</v>
      </c>
      <c r="D34" s="6" t="str">
        <f aca="false">IFERROR(INDEX('1. Benavídez'!$A:$B,MATCH($A34,'1. Benavídez'!$A:$A,0),2),"")</f>
        <v/>
      </c>
      <c r="E34" s="6" t="str">
        <f aca="false">IFERROR(INDEX('2. Gallo'!$B:$D,MATCH($A34,'2. Gallo'!$B:$B,0),3),"")</f>
        <v/>
      </c>
      <c r="F34" s="6" t="n">
        <f aca="false">IFERROR(INDEX('3. Anea'!$B:$D,MATCH($A34,'3. Anea'!$B:$B,0),2),"")</f>
        <v>3506</v>
      </c>
      <c r="G34" s="6" t="str">
        <f aca="false">IFERROR(INDEX('4. Pilar'!$A:$C,MATCH($A34,'4. Pilar'!$A:$A,0),2),"")</f>
        <v/>
      </c>
      <c r="H34" s="6" t="str">
        <f aca="false">IFERROR(INDEX('5. Tortuguitas'!$B:$D,MATCH($A34,'5. Tortuguitas'!$B:$B,0),2),"")</f>
        <v/>
      </c>
      <c r="I34" s="6" t="str">
        <f aca="false">IFERROR(INDEX('6. Del Viso'!$A:$B,MATCH($A34,'6. Del Viso'!$A:$A,0),2),"")</f>
        <v/>
      </c>
      <c r="J34" s="6" t="str">
        <f aca="false">IFERROR(INDEX('7. Chica Glade'!$B:$F,MATCH($A34,'7. Chica Glade'!$B:$B,0),4),"")</f>
        <v/>
      </c>
      <c r="K34" s="6" t="str">
        <f aca="false">IFERROR(INDEX('8. Veterinaria'!$A:$B,MATCH($A34,'8. Veterinaria'!$A:$A,0),2),"")</f>
        <v/>
      </c>
      <c r="L34" s="6" t="n">
        <f aca="false">IFERROR(INDEX('9. Hipocampus'!$A:$B,MATCH($A34,'9. Hipocampus'!$A:$A,0),2),"")</f>
        <v>2508</v>
      </c>
      <c r="M34" s="6" t="n">
        <f aca="false">IFERROR(INDEX('11. Mundo Mascotas'!$B:$D,MATCH($A34,'11. Mundo Mascotas'!$B:$B,0),2),"")</f>
        <v>0</v>
      </c>
      <c r="N34" s="6" t="str">
        <f aca="false">IFERROR(INDEX('12. Yaguar'!$B:$E,MATCH($A34,'12. Yaguar'!$B:$B,0),2),"")</f>
        <v/>
      </c>
      <c r="O34" s="6" t="str">
        <f aca="false">IFERROR(INDEX('13. King Clor'!$A:$B,MATCH($A34,'13. King Clor'!$A:$A,0),2),"")</f>
        <v/>
      </c>
      <c r="P34" s="6" t="str">
        <f aca="false">IFERROR(INDEX('14. Diserquim'!$A:$B,MATCH($A34,'14. Diserquim'!$A:$A,0),2),"")</f>
        <v/>
      </c>
      <c r="Q34" s="6" t="str">
        <f aca="false">IFERROR(INDEX('15. Moreno'!$A:$B,MATCH($A34,'15. Moreno'!$A:$A,0),2),"")</f>
        <v/>
      </c>
      <c r="R34" s="6" t="str">
        <f aca="false">IFERROR(INDEX('10. Collares'!$J:$K,MATCH($A34,'10. Collares'!$J:$J,0),2),"")</f>
        <v/>
      </c>
      <c r="S34" s="6" t="str">
        <f aca="false">IFERROR(INDEX('13. King Clor'!$G:$H,MATCH($A34,'13. King Clor'!$G:$G,0),2),"")</f>
        <v/>
      </c>
      <c r="T34" s="6" t="str">
        <f aca="false">IFERROR(INDEX('10. Collares'!$A:$B,MATCH($A34,'10. Collares'!$A:$A,0),2),"")</f>
        <v/>
      </c>
      <c r="U34" s="6" t="str">
        <f aca="false">IFERROR(INDEX('16. Mis nietos'!$B:$C,MATCH($A34,'16. Mis nietos'!$B:$B,0),2),"")</f>
        <v/>
      </c>
      <c r="V34" s="6" t="str">
        <f aca="false">IFERROR(INDEX('17. Profesional Vet'!$A:$B,MATCH($A34,'17. Profesional Vet'!$A:$A,0),2),"")</f>
        <v/>
      </c>
      <c r="W34" s="6" t="str">
        <f aca="false">IFERROR(INDEX('18. Premier'!$A:$B,MATCH($A34,'18. Premier'!$A:$A,0),2),"")</f>
        <v/>
      </c>
      <c r="X34" s="6" t="str">
        <f aca="false">IFERROR(INDEX('19. Dacam'!$A:$B,MATCH($A34,'19. Dacam'!$A:$A,0),2),"")</f>
        <v/>
      </c>
      <c r="Y34" s="6" t="n">
        <f aca="false">IFERROR(INDEX('20. Proveedor'!$A:$B,MATCH($A34,'20. Proveedor'!$A:$A,0),2),"")</f>
        <v>4499</v>
      </c>
      <c r="Z34" s="6" t="str">
        <f aca="false">IFERROR(INDEX('21. Saphirus'!$A:$B,MATCH($A34,'21. Saphirus'!$A:$A,0),2),"")</f>
        <v/>
      </c>
    </row>
    <row r="35" customFormat="false" ht="15.75" hidden="false" customHeight="true" outlineLevel="0" collapsed="false">
      <c r="A35" s="5" t="s">
        <v>62</v>
      </c>
      <c r="B35" s="5" t="n">
        <v>8206</v>
      </c>
      <c r="C35" s="5" t="s">
        <v>33</v>
      </c>
      <c r="D35" s="6" t="str">
        <f aca="false">IFERROR(INDEX('1. Benavídez'!$A:$B,MATCH($A35,'1. Benavídez'!$A:$A,0),2),"")</f>
        <v/>
      </c>
      <c r="E35" s="6" t="str">
        <f aca="false">IFERROR(INDEX('2. Gallo'!$B:$D,MATCH($A35,'2. Gallo'!$B:$B,0),3),"")</f>
        <v/>
      </c>
      <c r="F35" s="6" t="n">
        <f aca="false">IFERROR(INDEX('3. Anea'!$B:$D,MATCH($A35,'3. Anea'!$B:$B,0),2),"")</f>
        <v>3956</v>
      </c>
      <c r="G35" s="6" t="str">
        <f aca="false">IFERROR(INDEX('4. Pilar'!$A:$C,MATCH($A35,'4. Pilar'!$A:$A,0),2),"")</f>
        <v/>
      </c>
      <c r="H35" s="6" t="str">
        <f aca="false">IFERROR(INDEX('5. Tortuguitas'!$B:$D,MATCH($A35,'5. Tortuguitas'!$B:$B,0),2),"")</f>
        <v/>
      </c>
      <c r="I35" s="6" t="str">
        <f aca="false">IFERROR(INDEX('6. Del Viso'!$A:$B,MATCH($A35,'6. Del Viso'!$A:$A,0),2),"")</f>
        <v/>
      </c>
      <c r="J35" s="6" t="str">
        <f aca="false">IFERROR(INDEX('7. Chica Glade'!$B:$F,MATCH($A35,'7. Chica Glade'!$B:$B,0),4),"")</f>
        <v/>
      </c>
      <c r="K35" s="6" t="str">
        <f aca="false">IFERROR(INDEX('8. Veterinaria'!$A:$B,MATCH($A35,'8. Veterinaria'!$A:$A,0),2),"")</f>
        <v/>
      </c>
      <c r="L35" s="6" t="n">
        <f aca="false">IFERROR(INDEX('9. Hipocampus'!$A:$B,MATCH($A35,'9. Hipocampus'!$A:$A,0),2),"")</f>
        <v>2758</v>
      </c>
      <c r="M35" s="6" t="n">
        <f aca="false">IFERROR(INDEX('11. Mundo Mascotas'!$B:$D,MATCH($A35,'11. Mundo Mascotas'!$B:$B,0),2),"")</f>
        <v>0</v>
      </c>
      <c r="N35" s="6" t="str">
        <f aca="false">IFERROR(INDEX('12. Yaguar'!$B:$E,MATCH($A35,'12. Yaguar'!$B:$B,0),2),"")</f>
        <v/>
      </c>
      <c r="O35" s="6" t="str">
        <f aca="false">IFERROR(INDEX('13. King Clor'!$A:$B,MATCH($A35,'13. King Clor'!$A:$A,0),2),"")</f>
        <v/>
      </c>
      <c r="P35" s="6" t="str">
        <f aca="false">IFERROR(INDEX('14. Diserquim'!$A:$B,MATCH($A35,'14. Diserquim'!$A:$A,0),2),"")</f>
        <v/>
      </c>
      <c r="Q35" s="6" t="str">
        <f aca="false">IFERROR(INDEX('15. Moreno'!$A:$B,MATCH($A35,'15. Moreno'!$A:$A,0),2),"")</f>
        <v/>
      </c>
      <c r="R35" s="6" t="str">
        <f aca="false">IFERROR(INDEX('10. Collares'!$J:$K,MATCH($A35,'10. Collares'!$J:$J,0),2),"")</f>
        <v/>
      </c>
      <c r="S35" s="6" t="str">
        <f aca="false">IFERROR(INDEX('13. King Clor'!$G:$H,MATCH($A35,'13. King Clor'!$G:$G,0),2),"")</f>
        <v/>
      </c>
      <c r="T35" s="6" t="str">
        <f aca="false">IFERROR(INDEX('10. Collares'!$A:$B,MATCH($A35,'10. Collares'!$A:$A,0),2),"")</f>
        <v/>
      </c>
      <c r="U35" s="6" t="str">
        <f aca="false">IFERROR(INDEX('16. Mis nietos'!$B:$C,MATCH($A35,'16. Mis nietos'!$B:$B,0),2),"")</f>
        <v/>
      </c>
      <c r="V35" s="6" t="str">
        <f aca="false">IFERROR(INDEX('17. Profesional Vet'!$A:$B,MATCH($A35,'17. Profesional Vet'!$A:$A,0),2),"")</f>
        <v/>
      </c>
      <c r="W35" s="6" t="str">
        <f aca="false">IFERROR(INDEX('18. Premier'!$A:$B,MATCH($A35,'18. Premier'!$A:$A,0),2),"")</f>
        <v/>
      </c>
      <c r="X35" s="6" t="str">
        <f aca="false">IFERROR(INDEX('19. Dacam'!$A:$B,MATCH($A35,'19. Dacam'!$A:$A,0),2),"")</f>
        <v/>
      </c>
      <c r="Y35" s="6" t="n">
        <f aca="false">IFERROR(INDEX('20. Proveedor'!$A:$B,MATCH($A35,'20. Proveedor'!$A:$A,0),2),"")</f>
        <v>4940</v>
      </c>
      <c r="Z35" s="6" t="str">
        <f aca="false">IFERROR(INDEX('21. Saphirus'!$A:$B,MATCH($A35,'21. Saphirus'!$A:$A,0),2),"")</f>
        <v/>
      </c>
    </row>
    <row r="36" customFormat="false" ht="15.75" hidden="false" customHeight="true" outlineLevel="0" collapsed="false">
      <c r="A36" s="5" t="s">
        <v>63</v>
      </c>
      <c r="B36" s="5" t="n">
        <v>4005</v>
      </c>
      <c r="C36" s="5" t="s">
        <v>33</v>
      </c>
      <c r="D36" s="6" t="str">
        <f aca="false">IFERROR(INDEX('1. Benavídez'!$A:$B,MATCH($A36,'1. Benavídez'!$A:$A,0),2),"")</f>
        <v/>
      </c>
      <c r="E36" s="6" t="str">
        <f aca="false">IFERROR(INDEX('2. Gallo'!$B:$D,MATCH($A36,'2. Gallo'!$B:$B,0),3),"")</f>
        <v/>
      </c>
      <c r="F36" s="6" t="n">
        <f aca="false">IFERROR(INDEX('3. Anea'!$B:$D,MATCH($A36,'3. Anea'!$B:$B,0),2),"")</f>
        <v>1455</v>
      </c>
      <c r="G36" s="6" t="str">
        <f aca="false">IFERROR(INDEX('4. Pilar'!$A:$C,MATCH($A36,'4. Pilar'!$A:$A,0),2),"")</f>
        <v/>
      </c>
      <c r="H36" s="6" t="str">
        <f aca="false">IFERROR(INDEX('5. Tortuguitas'!$B:$D,MATCH($A36,'5. Tortuguitas'!$B:$B,0),2),"")</f>
        <v/>
      </c>
      <c r="I36" s="6" t="str">
        <f aca="false">IFERROR(INDEX('6. Del Viso'!$A:$B,MATCH($A36,'6. Del Viso'!$A:$A,0),2),"")</f>
        <v/>
      </c>
      <c r="J36" s="6" t="str">
        <f aca="false">IFERROR(INDEX('7. Chica Glade'!$B:$F,MATCH($A36,'7. Chica Glade'!$B:$B,0),4),"")</f>
        <v/>
      </c>
      <c r="K36" s="6" t="str">
        <f aca="false">IFERROR(INDEX('8. Veterinaria'!$A:$B,MATCH($A36,'8. Veterinaria'!$A:$A,0),2),"")</f>
        <v/>
      </c>
      <c r="L36" s="6" t="n">
        <f aca="false">IFERROR(INDEX('9. Hipocampus'!$A:$B,MATCH($A36,'9. Hipocampus'!$A:$A,0),2),"")</f>
        <v>924</v>
      </c>
      <c r="M36" s="6" t="n">
        <f aca="false">IFERROR(INDEX('11. Mundo Mascotas'!$B:$D,MATCH($A36,'11. Mundo Mascotas'!$B:$B,0),2),"")</f>
        <v>0</v>
      </c>
      <c r="N36" s="6" t="str">
        <f aca="false">IFERROR(INDEX('12. Yaguar'!$B:$E,MATCH($A36,'12. Yaguar'!$B:$B,0),2),"")</f>
        <v/>
      </c>
      <c r="O36" s="6" t="str">
        <f aca="false">IFERROR(INDEX('13. King Clor'!$A:$B,MATCH($A36,'13. King Clor'!$A:$A,0),2),"")</f>
        <v/>
      </c>
      <c r="P36" s="6" t="str">
        <f aca="false">IFERROR(INDEX('14. Diserquim'!$A:$B,MATCH($A36,'14. Diserquim'!$A:$A,0),2),"")</f>
        <v/>
      </c>
      <c r="Q36" s="6" t="str">
        <f aca="false">IFERROR(INDEX('15. Moreno'!$A:$B,MATCH($A36,'15. Moreno'!$A:$A,0),2),"")</f>
        <v/>
      </c>
      <c r="R36" s="6" t="str">
        <f aca="false">IFERROR(INDEX('10. Collares'!$J:$K,MATCH($A36,'10. Collares'!$J:$J,0),2),"")</f>
        <v/>
      </c>
      <c r="S36" s="6" t="str">
        <f aca="false">IFERROR(INDEX('13. King Clor'!$G:$H,MATCH($A36,'13. King Clor'!$G:$G,0),2),"")</f>
        <v/>
      </c>
      <c r="T36" s="6" t="str">
        <f aca="false">IFERROR(INDEX('10. Collares'!$A:$B,MATCH($A36,'10. Collares'!$A:$A,0),2),"")</f>
        <v/>
      </c>
      <c r="U36" s="6" t="str">
        <f aca="false">IFERROR(INDEX('16. Mis nietos'!$B:$C,MATCH($A36,'16. Mis nietos'!$B:$B,0),2),"")</f>
        <v/>
      </c>
      <c r="V36" s="6" t="str">
        <f aca="false">IFERROR(INDEX('17. Profesional Vet'!$A:$B,MATCH($A36,'17. Profesional Vet'!$A:$A,0),2),"")</f>
        <v/>
      </c>
      <c r="W36" s="6" t="str">
        <f aca="false">IFERROR(INDEX('18. Premier'!$A:$B,MATCH($A36,'18. Premier'!$A:$A,0),2),"")</f>
        <v/>
      </c>
      <c r="X36" s="6" t="str">
        <f aca="false">IFERROR(INDEX('19. Dacam'!$A:$B,MATCH($A36,'19. Dacam'!$A:$A,0),2),"")</f>
        <v/>
      </c>
      <c r="Y36" s="6" t="n">
        <f aca="false">IFERROR(INDEX('20. Proveedor'!$A:$B,MATCH($A36,'20. Proveedor'!$A:$A,0),2),"")</f>
        <v>1690</v>
      </c>
      <c r="Z36" s="6" t="str">
        <f aca="false">IFERROR(INDEX('21. Saphirus'!$A:$B,MATCH($A36,'21. Saphirus'!$A:$A,0),2),"")</f>
        <v/>
      </c>
    </row>
    <row r="37" customFormat="false" ht="15.75" hidden="false" customHeight="true" outlineLevel="0" collapsed="false">
      <c r="A37" s="5" t="s">
        <v>64</v>
      </c>
      <c r="B37" s="5" t="n">
        <v>4006</v>
      </c>
      <c r="C37" s="5" t="s">
        <v>33</v>
      </c>
      <c r="D37" s="6" t="str">
        <f aca="false">IFERROR(INDEX('1. Benavídez'!$A:$B,MATCH($A37,'1. Benavídez'!$A:$A,0),2),"")</f>
        <v/>
      </c>
      <c r="E37" s="6" t="str">
        <f aca="false">IFERROR(INDEX('2. Gallo'!$B:$D,MATCH($A37,'2. Gallo'!$B:$B,0),3),"")</f>
        <v/>
      </c>
      <c r="F37" s="6" t="n">
        <f aca="false">IFERROR(INDEX('3. Anea'!$B:$D,MATCH($A37,'3. Anea'!$B:$B,0),2),"")</f>
        <v>1654</v>
      </c>
      <c r="G37" s="6" t="str">
        <f aca="false">IFERROR(INDEX('4. Pilar'!$A:$C,MATCH($A37,'4. Pilar'!$A:$A,0),2),"")</f>
        <v/>
      </c>
      <c r="H37" s="6" t="str">
        <f aca="false">IFERROR(INDEX('5. Tortuguitas'!$B:$D,MATCH($A37,'5. Tortuguitas'!$B:$B,0),2),"")</f>
        <v/>
      </c>
      <c r="I37" s="6" t="str">
        <f aca="false">IFERROR(INDEX('6. Del Viso'!$A:$B,MATCH($A37,'6. Del Viso'!$A:$A,0),2),"")</f>
        <v/>
      </c>
      <c r="J37" s="6" t="str">
        <f aca="false">IFERROR(INDEX('7. Chica Glade'!$B:$F,MATCH($A37,'7. Chica Glade'!$B:$B,0),4),"")</f>
        <v/>
      </c>
      <c r="K37" s="6" t="str">
        <f aca="false">IFERROR(INDEX('8. Veterinaria'!$A:$B,MATCH($A37,'8. Veterinaria'!$A:$A,0),2),"")</f>
        <v/>
      </c>
      <c r="L37" s="6" t="n">
        <f aca="false">IFERROR(INDEX('9. Hipocampus'!$A:$B,MATCH($A37,'9. Hipocampus'!$A:$A,0),2),"")</f>
        <v>1072</v>
      </c>
      <c r="M37" s="6" t="n">
        <f aca="false">IFERROR(INDEX('11. Mundo Mascotas'!$B:$D,MATCH($A37,'11. Mundo Mascotas'!$B:$B,0),2),"")</f>
        <v>0</v>
      </c>
      <c r="N37" s="6" t="str">
        <f aca="false">IFERROR(INDEX('12. Yaguar'!$B:$E,MATCH($A37,'12. Yaguar'!$B:$B,0),2),"")</f>
        <v/>
      </c>
      <c r="O37" s="6" t="str">
        <f aca="false">IFERROR(INDEX('13. King Clor'!$A:$B,MATCH($A37,'13. King Clor'!$A:$A,0),2),"")</f>
        <v/>
      </c>
      <c r="P37" s="6" t="str">
        <f aca="false">IFERROR(INDEX('14. Diserquim'!$A:$B,MATCH($A37,'14. Diserquim'!$A:$A,0),2),"")</f>
        <v/>
      </c>
      <c r="Q37" s="6" t="str">
        <f aca="false">IFERROR(INDEX('15. Moreno'!$A:$B,MATCH($A37,'15. Moreno'!$A:$A,0),2),"")</f>
        <v/>
      </c>
      <c r="R37" s="6" t="str">
        <f aca="false">IFERROR(INDEX('10. Collares'!$J:$K,MATCH($A37,'10. Collares'!$J:$J,0),2),"")</f>
        <v/>
      </c>
      <c r="S37" s="6" t="str">
        <f aca="false">IFERROR(INDEX('13. King Clor'!$G:$H,MATCH($A37,'13. King Clor'!$G:$G,0),2),"")</f>
        <v/>
      </c>
      <c r="T37" s="6" t="str">
        <f aca="false">IFERROR(INDEX('10. Collares'!$A:$B,MATCH($A37,'10. Collares'!$A:$A,0),2),"")</f>
        <v/>
      </c>
      <c r="U37" s="6" t="str">
        <f aca="false">IFERROR(INDEX('16. Mis nietos'!$B:$C,MATCH($A37,'16. Mis nietos'!$B:$B,0),2),"")</f>
        <v/>
      </c>
      <c r="V37" s="6" t="str">
        <f aca="false">IFERROR(INDEX('17. Profesional Vet'!$A:$B,MATCH($A37,'17. Profesional Vet'!$A:$A,0),2),"")</f>
        <v/>
      </c>
      <c r="W37" s="6" t="str">
        <f aca="false">IFERROR(INDEX('18. Premier'!$A:$B,MATCH($A37,'18. Premier'!$A:$A,0),2),"")</f>
        <v/>
      </c>
      <c r="X37" s="6" t="str">
        <f aca="false">IFERROR(INDEX('19. Dacam'!$A:$B,MATCH($A37,'19. Dacam'!$A:$A,0),2),"")</f>
        <v/>
      </c>
      <c r="Y37" s="6" t="n">
        <f aca="false">IFERROR(INDEX('20. Proveedor'!$A:$B,MATCH($A37,'20. Proveedor'!$A:$A,0),2),"")</f>
        <v>1950</v>
      </c>
      <c r="Z37" s="6" t="str">
        <f aca="false">IFERROR(INDEX('21. Saphirus'!$A:$B,MATCH($A37,'21. Saphirus'!$A:$A,0),2),"")</f>
        <v/>
      </c>
    </row>
    <row r="38" customFormat="false" ht="15.75" hidden="false" customHeight="true" outlineLevel="0" collapsed="false">
      <c r="A38" s="5" t="s">
        <v>65</v>
      </c>
      <c r="B38" s="5" t="n">
        <v>4007</v>
      </c>
      <c r="C38" s="5" t="s">
        <v>33</v>
      </c>
      <c r="D38" s="6" t="str">
        <f aca="false">IFERROR(INDEX('1. Benavídez'!$A:$B,MATCH($A38,'1. Benavídez'!$A:$A,0),2),"")</f>
        <v/>
      </c>
      <c r="E38" s="6" t="str">
        <f aca="false">IFERROR(INDEX('2. Gallo'!$B:$D,MATCH($A38,'2. Gallo'!$B:$B,0),3),"")</f>
        <v/>
      </c>
      <c r="F38" s="6" t="n">
        <f aca="false">IFERROR(INDEX('3. Anea'!$B:$D,MATCH($A38,'3. Anea'!$B:$B,0),2),"")</f>
        <v>1918</v>
      </c>
      <c r="G38" s="6" t="str">
        <f aca="false">IFERROR(INDEX('4. Pilar'!$A:$C,MATCH($A38,'4. Pilar'!$A:$A,0),2),"")</f>
        <v/>
      </c>
      <c r="H38" s="6" t="str">
        <f aca="false">IFERROR(INDEX('5. Tortuguitas'!$B:$D,MATCH($A38,'5. Tortuguitas'!$B:$B,0),2),"")</f>
        <v/>
      </c>
      <c r="I38" s="6" t="str">
        <f aca="false">IFERROR(INDEX('6. Del Viso'!$A:$B,MATCH($A38,'6. Del Viso'!$A:$A,0),2),"")</f>
        <v/>
      </c>
      <c r="J38" s="6" t="str">
        <f aca="false">IFERROR(INDEX('7. Chica Glade'!$B:$F,MATCH($A38,'7. Chica Glade'!$B:$B,0),4),"")</f>
        <v/>
      </c>
      <c r="K38" s="6" t="str">
        <f aca="false">IFERROR(INDEX('8. Veterinaria'!$A:$B,MATCH($A38,'8. Veterinaria'!$A:$A,0),2),"")</f>
        <v/>
      </c>
      <c r="L38" s="6" t="n">
        <f aca="false">IFERROR(INDEX('9. Hipocampus'!$A:$B,MATCH($A38,'9. Hipocampus'!$A:$A,0),2),"")</f>
        <v>1243</v>
      </c>
      <c r="M38" s="6" t="n">
        <f aca="false">IFERROR(INDEX('11. Mundo Mascotas'!$B:$D,MATCH($A38,'11. Mundo Mascotas'!$B:$B,0),2),"")</f>
        <v>0</v>
      </c>
      <c r="N38" s="6" t="str">
        <f aca="false">IFERROR(INDEX('12. Yaguar'!$B:$E,MATCH($A38,'12. Yaguar'!$B:$B,0),2),"")</f>
        <v/>
      </c>
      <c r="O38" s="6" t="str">
        <f aca="false">IFERROR(INDEX('13. King Clor'!$A:$B,MATCH($A38,'13. King Clor'!$A:$A,0),2),"")</f>
        <v/>
      </c>
      <c r="P38" s="6" t="str">
        <f aca="false">IFERROR(INDEX('14. Diserquim'!$A:$B,MATCH($A38,'14. Diserquim'!$A:$A,0),2),"")</f>
        <v/>
      </c>
      <c r="Q38" s="6" t="str">
        <f aca="false">IFERROR(INDEX('15. Moreno'!$A:$B,MATCH($A38,'15. Moreno'!$A:$A,0),2),"")</f>
        <v/>
      </c>
      <c r="R38" s="6" t="str">
        <f aca="false">IFERROR(INDEX('10. Collares'!$J:$K,MATCH($A38,'10. Collares'!$J:$J,0),2),"")</f>
        <v/>
      </c>
      <c r="S38" s="6" t="str">
        <f aca="false">IFERROR(INDEX('13. King Clor'!$G:$H,MATCH($A38,'13. King Clor'!$G:$G,0),2),"")</f>
        <v/>
      </c>
      <c r="T38" s="6" t="str">
        <f aca="false">IFERROR(INDEX('10. Collares'!$A:$B,MATCH($A38,'10. Collares'!$A:$A,0),2),"")</f>
        <v/>
      </c>
      <c r="U38" s="6" t="str">
        <f aca="false">IFERROR(INDEX('16. Mis nietos'!$B:$C,MATCH($A38,'16. Mis nietos'!$B:$B,0),2),"")</f>
        <v/>
      </c>
      <c r="V38" s="6" t="str">
        <f aca="false">IFERROR(INDEX('17. Profesional Vet'!$A:$B,MATCH($A38,'17. Profesional Vet'!$A:$A,0),2),"")</f>
        <v/>
      </c>
      <c r="W38" s="6" t="str">
        <f aca="false">IFERROR(INDEX('18. Premier'!$A:$B,MATCH($A38,'18. Premier'!$A:$A,0),2),"")</f>
        <v/>
      </c>
      <c r="X38" s="6" t="str">
        <f aca="false">IFERROR(INDEX('19. Dacam'!$A:$B,MATCH($A38,'19. Dacam'!$A:$A,0),2),"")</f>
        <v/>
      </c>
      <c r="Y38" s="6" t="n">
        <f aca="false">IFERROR(INDEX('20. Proveedor'!$A:$B,MATCH($A38,'20. Proveedor'!$A:$A,0),2),"")</f>
        <v>2210</v>
      </c>
      <c r="Z38" s="6" t="str">
        <f aca="false">IFERROR(INDEX('21. Saphirus'!$A:$B,MATCH($A38,'21. Saphirus'!$A:$A,0),2),"")</f>
        <v/>
      </c>
    </row>
    <row r="39" customFormat="false" ht="15.75" hidden="false" customHeight="true" outlineLevel="0" collapsed="false">
      <c r="A39" s="5" t="s">
        <v>66</v>
      </c>
      <c r="B39" s="5" t="n">
        <v>4008</v>
      </c>
      <c r="C39" s="5" t="s">
        <v>33</v>
      </c>
      <c r="D39" s="6" t="str">
        <f aca="false">IFERROR(INDEX('1. Benavídez'!$A:$B,MATCH($A39,'1. Benavídez'!$A:$A,0),2),"")</f>
        <v/>
      </c>
      <c r="E39" s="6" t="str">
        <f aca="false">IFERROR(INDEX('2. Gallo'!$B:$D,MATCH($A39,'2. Gallo'!$B:$B,0),3),"")</f>
        <v/>
      </c>
      <c r="F39" s="6" t="n">
        <f aca="false">IFERROR(INDEX('3. Anea'!$B:$D,MATCH($A39,'3. Anea'!$B:$B,0),2),"")</f>
        <v>2064</v>
      </c>
      <c r="G39" s="6" t="str">
        <f aca="false">IFERROR(INDEX('4. Pilar'!$A:$C,MATCH($A39,'4. Pilar'!$A:$A,0),2),"")</f>
        <v/>
      </c>
      <c r="H39" s="6" t="str">
        <f aca="false">IFERROR(INDEX('5. Tortuguitas'!$B:$D,MATCH($A39,'5. Tortuguitas'!$B:$B,0),2),"")</f>
        <v/>
      </c>
      <c r="I39" s="6" t="str">
        <f aca="false">IFERROR(INDEX('6. Del Viso'!$A:$B,MATCH($A39,'6. Del Viso'!$A:$A,0),2),"")</f>
        <v/>
      </c>
      <c r="J39" s="6" t="str">
        <f aca="false">IFERROR(INDEX('7. Chica Glade'!$B:$F,MATCH($A39,'7. Chica Glade'!$B:$B,0),4),"")</f>
        <v/>
      </c>
      <c r="K39" s="6" t="str">
        <f aca="false">IFERROR(INDEX('8. Veterinaria'!$A:$B,MATCH($A39,'8. Veterinaria'!$A:$A,0),2),"")</f>
        <v/>
      </c>
      <c r="L39" s="6" t="n">
        <f aca="false">IFERROR(INDEX('9. Hipocampus'!$A:$B,MATCH($A39,'9. Hipocampus'!$A:$A,0),2),"")</f>
        <v>1386</v>
      </c>
      <c r="M39" s="6" t="n">
        <f aca="false">IFERROR(INDEX('11. Mundo Mascotas'!$B:$D,MATCH($A39,'11. Mundo Mascotas'!$B:$B,0),2),"")</f>
        <v>0</v>
      </c>
      <c r="N39" s="6" t="str">
        <f aca="false">IFERROR(INDEX('12. Yaguar'!$B:$E,MATCH($A39,'12. Yaguar'!$B:$B,0),2),"")</f>
        <v/>
      </c>
      <c r="O39" s="6" t="str">
        <f aca="false">IFERROR(INDEX('13. King Clor'!$A:$B,MATCH($A39,'13. King Clor'!$A:$A,0),2),"")</f>
        <v/>
      </c>
      <c r="P39" s="6" t="str">
        <f aca="false">IFERROR(INDEX('14. Diserquim'!$A:$B,MATCH($A39,'14. Diserquim'!$A:$A,0),2),"")</f>
        <v/>
      </c>
      <c r="Q39" s="6" t="str">
        <f aca="false">IFERROR(INDEX('15. Moreno'!$A:$B,MATCH($A39,'15. Moreno'!$A:$A,0),2),"")</f>
        <v/>
      </c>
      <c r="R39" s="6" t="str">
        <f aca="false">IFERROR(INDEX('10. Collares'!$J:$K,MATCH($A39,'10. Collares'!$J:$J,0),2),"")</f>
        <v/>
      </c>
      <c r="S39" s="6" t="str">
        <f aca="false">IFERROR(INDEX('13. King Clor'!$G:$H,MATCH($A39,'13. King Clor'!$G:$G,0),2),"")</f>
        <v/>
      </c>
      <c r="T39" s="6" t="str">
        <f aca="false">IFERROR(INDEX('10. Collares'!$A:$B,MATCH($A39,'10. Collares'!$A:$A,0),2),"")</f>
        <v/>
      </c>
      <c r="U39" s="6" t="str">
        <f aca="false">IFERROR(INDEX('16. Mis nietos'!$B:$C,MATCH($A39,'16. Mis nietos'!$B:$B,0),2),"")</f>
        <v/>
      </c>
      <c r="V39" s="6" t="str">
        <f aca="false">IFERROR(INDEX('17. Profesional Vet'!$A:$B,MATCH($A39,'17. Profesional Vet'!$A:$A,0),2),"")</f>
        <v/>
      </c>
      <c r="W39" s="6" t="str">
        <f aca="false">IFERROR(INDEX('18. Premier'!$A:$B,MATCH($A39,'18. Premier'!$A:$A,0),2),"")</f>
        <v/>
      </c>
      <c r="X39" s="6" t="str">
        <f aca="false">IFERROR(INDEX('19. Dacam'!$A:$B,MATCH($A39,'19. Dacam'!$A:$A,0),2),"")</f>
        <v/>
      </c>
      <c r="Y39" s="6" t="n">
        <f aca="false">IFERROR(INDEX('20. Proveedor'!$A:$B,MATCH($A39,'20. Proveedor'!$A:$A,0),2),"")</f>
        <v>2600</v>
      </c>
      <c r="Z39" s="6" t="str">
        <f aca="false">IFERROR(INDEX('21. Saphirus'!$A:$B,MATCH($A39,'21. Saphirus'!$A:$A,0),2),"")</f>
        <v/>
      </c>
    </row>
    <row r="40" customFormat="false" ht="15.75" hidden="false" customHeight="true" outlineLevel="0" collapsed="false">
      <c r="A40" s="5" t="s">
        <v>67</v>
      </c>
      <c r="B40" s="5" t="n">
        <v>4009</v>
      </c>
      <c r="C40" s="5" t="s">
        <v>33</v>
      </c>
      <c r="D40" s="6" t="str">
        <f aca="false">IFERROR(INDEX('1. Benavídez'!$A:$B,MATCH($A40,'1. Benavídez'!$A:$A,0),2),"")</f>
        <v/>
      </c>
      <c r="E40" s="6" t="str">
        <f aca="false">IFERROR(INDEX('2. Gallo'!$B:$D,MATCH($A40,'2. Gallo'!$B:$B,0),3),"")</f>
        <v/>
      </c>
      <c r="F40" s="6" t="n">
        <f aca="false">IFERROR(INDEX('3. Anea'!$B:$D,MATCH($A40,'3. Anea'!$B:$B,0),2),"")</f>
        <v>2315</v>
      </c>
      <c r="G40" s="6" t="str">
        <f aca="false">IFERROR(INDEX('4. Pilar'!$A:$C,MATCH($A40,'4. Pilar'!$A:$A,0),2),"")</f>
        <v/>
      </c>
      <c r="H40" s="6" t="str">
        <f aca="false">IFERROR(INDEX('5. Tortuguitas'!$B:$D,MATCH($A40,'5. Tortuguitas'!$B:$B,0),2),"")</f>
        <v/>
      </c>
      <c r="I40" s="6" t="str">
        <f aca="false">IFERROR(INDEX('6. Del Viso'!$A:$B,MATCH($A40,'6. Del Viso'!$A:$A,0),2),"")</f>
        <v/>
      </c>
      <c r="J40" s="6" t="str">
        <f aca="false">IFERROR(INDEX('7. Chica Glade'!$B:$F,MATCH($A40,'7. Chica Glade'!$B:$B,0),4),"")</f>
        <v/>
      </c>
      <c r="K40" s="6" t="str">
        <f aca="false">IFERROR(INDEX('8. Veterinaria'!$A:$B,MATCH($A40,'8. Veterinaria'!$A:$A,0),2),"")</f>
        <v/>
      </c>
      <c r="L40" s="6" t="n">
        <f aca="false">IFERROR(INDEX('9. Hipocampus'!$A:$B,MATCH($A40,'9. Hipocampus'!$A:$A,0),2),"")</f>
        <v>1617</v>
      </c>
      <c r="M40" s="6" t="n">
        <f aca="false">IFERROR(INDEX('11. Mundo Mascotas'!$B:$D,MATCH($A40,'11. Mundo Mascotas'!$B:$B,0),2),"")</f>
        <v>0</v>
      </c>
      <c r="N40" s="6" t="str">
        <f aca="false">IFERROR(INDEX('12. Yaguar'!$B:$E,MATCH($A40,'12. Yaguar'!$B:$B,0),2),"")</f>
        <v/>
      </c>
      <c r="O40" s="6" t="str">
        <f aca="false">IFERROR(INDEX('13. King Clor'!$A:$B,MATCH($A40,'13. King Clor'!$A:$A,0),2),"")</f>
        <v/>
      </c>
      <c r="P40" s="6" t="str">
        <f aca="false">IFERROR(INDEX('14. Diserquim'!$A:$B,MATCH($A40,'14. Diserquim'!$A:$A,0),2),"")</f>
        <v/>
      </c>
      <c r="Q40" s="6" t="str">
        <f aca="false">IFERROR(INDEX('15. Moreno'!$A:$B,MATCH($A40,'15. Moreno'!$A:$A,0),2),"")</f>
        <v/>
      </c>
      <c r="R40" s="6" t="str">
        <f aca="false">IFERROR(INDEX('10. Collares'!$J:$K,MATCH($A40,'10. Collares'!$J:$J,0),2),"")</f>
        <v/>
      </c>
      <c r="S40" s="6" t="str">
        <f aca="false">IFERROR(INDEX('13. King Clor'!$G:$H,MATCH($A40,'13. King Clor'!$G:$G,0),2),"")</f>
        <v/>
      </c>
      <c r="T40" s="6" t="str">
        <f aca="false">IFERROR(INDEX('10. Collares'!$A:$B,MATCH($A40,'10. Collares'!$A:$A,0),2),"")</f>
        <v/>
      </c>
      <c r="U40" s="6" t="str">
        <f aca="false">IFERROR(INDEX('16. Mis nietos'!$B:$C,MATCH($A40,'16. Mis nietos'!$B:$B,0),2),"")</f>
        <v/>
      </c>
      <c r="V40" s="6" t="str">
        <f aca="false">IFERROR(INDEX('17. Profesional Vet'!$A:$B,MATCH($A40,'17. Profesional Vet'!$A:$A,0),2),"")</f>
        <v/>
      </c>
      <c r="W40" s="6" t="str">
        <f aca="false">IFERROR(INDEX('18. Premier'!$A:$B,MATCH($A40,'18. Premier'!$A:$A,0),2),"")</f>
        <v/>
      </c>
      <c r="X40" s="6" t="str">
        <f aca="false">IFERROR(INDEX('19. Dacam'!$A:$B,MATCH($A40,'19. Dacam'!$A:$A,0),2),"")</f>
        <v/>
      </c>
      <c r="Y40" s="6" t="n">
        <f aca="false">IFERROR(INDEX('20. Proveedor'!$A:$B,MATCH($A40,'20. Proveedor'!$A:$A,0),2),"")</f>
        <v>2964</v>
      </c>
      <c r="Z40" s="6" t="str">
        <f aca="false">IFERROR(INDEX('21. Saphirus'!$A:$B,MATCH($A40,'21. Saphirus'!$A:$A,0),2),"")</f>
        <v/>
      </c>
    </row>
    <row r="41" customFormat="false" ht="15.75" hidden="false" customHeight="true" outlineLevel="0" collapsed="false">
      <c r="A41" s="5" t="s">
        <v>68</v>
      </c>
      <c r="B41" s="5" t="n">
        <v>4010</v>
      </c>
      <c r="C41" s="5" t="s">
        <v>33</v>
      </c>
      <c r="D41" s="6" t="str">
        <f aca="false">IFERROR(INDEX('1. Benavídez'!$A:$B,MATCH($A41,'1. Benavídez'!$A:$A,0),2),"")</f>
        <v/>
      </c>
      <c r="E41" s="6" t="str">
        <f aca="false">IFERROR(INDEX('2. Gallo'!$B:$D,MATCH($A41,'2. Gallo'!$B:$B,0),3),"")</f>
        <v/>
      </c>
      <c r="F41" s="6" t="n">
        <f aca="false">IFERROR(INDEX('3. Anea'!$B:$D,MATCH($A41,'3. Anea'!$B:$B,0),2),"")</f>
        <v>2514</v>
      </c>
      <c r="G41" s="6" t="str">
        <f aca="false">IFERROR(INDEX('4. Pilar'!$A:$C,MATCH($A41,'4. Pilar'!$A:$A,0),2),"")</f>
        <v/>
      </c>
      <c r="H41" s="6" t="str">
        <f aca="false">IFERROR(INDEX('5. Tortuguitas'!$B:$D,MATCH($A41,'5. Tortuguitas'!$B:$B,0),2),"")</f>
        <v/>
      </c>
      <c r="I41" s="6" t="str">
        <f aca="false">IFERROR(INDEX('6. Del Viso'!$A:$B,MATCH($A41,'6. Del Viso'!$A:$A,0),2),"")</f>
        <v/>
      </c>
      <c r="J41" s="6" t="str">
        <f aca="false">IFERROR(INDEX('7. Chica Glade'!$B:$F,MATCH($A41,'7. Chica Glade'!$B:$B,0),4),"")</f>
        <v/>
      </c>
      <c r="K41" s="6" t="str">
        <f aca="false">IFERROR(INDEX('8. Veterinaria'!$A:$B,MATCH($A41,'8. Veterinaria'!$A:$A,0),2),"")</f>
        <v/>
      </c>
      <c r="L41" s="6" t="n">
        <f aca="false">IFERROR(INDEX('9. Hipocampus'!$A:$B,MATCH($A41,'9. Hipocampus'!$A:$A,0),2),"")</f>
        <v>1773</v>
      </c>
      <c r="M41" s="6" t="n">
        <f aca="false">IFERROR(INDEX('11. Mundo Mascotas'!$B:$D,MATCH($A41,'11. Mundo Mascotas'!$B:$B,0),2),"")</f>
        <v>0</v>
      </c>
      <c r="N41" s="6" t="str">
        <f aca="false">IFERROR(INDEX('12. Yaguar'!$B:$E,MATCH($A41,'12. Yaguar'!$B:$B,0),2),"")</f>
        <v/>
      </c>
      <c r="O41" s="6" t="str">
        <f aca="false">IFERROR(INDEX('13. King Clor'!$A:$B,MATCH($A41,'13. King Clor'!$A:$A,0),2),"")</f>
        <v/>
      </c>
      <c r="P41" s="6" t="str">
        <f aca="false">IFERROR(INDEX('14. Diserquim'!$A:$B,MATCH($A41,'14. Diserquim'!$A:$A,0),2),"")</f>
        <v/>
      </c>
      <c r="Q41" s="6" t="str">
        <f aca="false">IFERROR(INDEX('15. Moreno'!$A:$B,MATCH($A41,'15. Moreno'!$A:$A,0),2),"")</f>
        <v/>
      </c>
      <c r="R41" s="6" t="str">
        <f aca="false">IFERROR(INDEX('10. Collares'!$J:$K,MATCH($A41,'10. Collares'!$J:$J,0),2),"")</f>
        <v/>
      </c>
      <c r="S41" s="6" t="str">
        <f aca="false">IFERROR(INDEX('13. King Clor'!$G:$H,MATCH($A41,'13. King Clor'!$G:$G,0),2),"")</f>
        <v/>
      </c>
      <c r="T41" s="6" t="str">
        <f aca="false">IFERROR(INDEX('10. Collares'!$A:$B,MATCH($A41,'10. Collares'!$A:$A,0),2),"")</f>
        <v/>
      </c>
      <c r="U41" s="6" t="str">
        <f aca="false">IFERROR(INDEX('16. Mis nietos'!$B:$C,MATCH($A41,'16. Mis nietos'!$B:$B,0),2),"")</f>
        <v/>
      </c>
      <c r="V41" s="6" t="str">
        <f aca="false">IFERROR(INDEX('17. Profesional Vet'!$A:$B,MATCH($A41,'17. Profesional Vet'!$A:$A,0),2),"")</f>
        <v/>
      </c>
      <c r="W41" s="6" t="str">
        <f aca="false">IFERROR(INDEX('18. Premier'!$A:$B,MATCH($A41,'18. Premier'!$A:$A,0),2),"")</f>
        <v/>
      </c>
      <c r="X41" s="6" t="str">
        <f aca="false">IFERROR(INDEX('19. Dacam'!$A:$B,MATCH($A41,'19. Dacam'!$A:$A,0),2),"")</f>
        <v/>
      </c>
      <c r="Y41" s="6" t="n">
        <f aca="false">IFERROR(INDEX('20. Proveedor'!$A:$B,MATCH($A41,'20. Proveedor'!$A:$A,0),2),"")</f>
        <v>3120</v>
      </c>
      <c r="Z41" s="6" t="str">
        <f aca="false">IFERROR(INDEX('21. Saphirus'!$A:$B,MATCH($A41,'21. Saphirus'!$A:$A,0),2),"")</f>
        <v/>
      </c>
    </row>
    <row r="42" customFormat="false" ht="15.75" hidden="false" customHeight="true" outlineLevel="0" collapsed="false">
      <c r="A42" s="5" t="s">
        <v>69</v>
      </c>
      <c r="B42" s="5" t="n">
        <v>4011</v>
      </c>
      <c r="C42" s="5" t="s">
        <v>33</v>
      </c>
      <c r="D42" s="6" t="str">
        <f aca="false">IFERROR(INDEX('1. Benavídez'!$A:$B,MATCH($A42,'1. Benavídez'!$A:$A,0),2),"")</f>
        <v/>
      </c>
      <c r="E42" s="6" t="str">
        <f aca="false">IFERROR(INDEX('2. Gallo'!$B:$D,MATCH($A42,'2. Gallo'!$B:$B,0),3),"")</f>
        <v/>
      </c>
      <c r="F42" s="6" t="n">
        <f aca="false">IFERROR(INDEX('3. Anea'!$B:$D,MATCH($A42,'3. Anea'!$B:$B,0),2),"")</f>
        <v>2778</v>
      </c>
      <c r="G42" s="6" t="str">
        <f aca="false">IFERROR(INDEX('4. Pilar'!$A:$C,MATCH($A42,'4. Pilar'!$A:$A,0),2),"")</f>
        <v/>
      </c>
      <c r="H42" s="6" t="str">
        <f aca="false">IFERROR(INDEX('5. Tortuguitas'!$B:$D,MATCH($A42,'5. Tortuguitas'!$B:$B,0),2),"")</f>
        <v/>
      </c>
      <c r="I42" s="6" t="str">
        <f aca="false">IFERROR(INDEX('6. Del Viso'!$A:$B,MATCH($A42,'6. Del Viso'!$A:$A,0),2),"")</f>
        <v/>
      </c>
      <c r="J42" s="6" t="str">
        <f aca="false">IFERROR(INDEX('7. Chica Glade'!$B:$F,MATCH($A42,'7. Chica Glade'!$B:$B,0),4),"")</f>
        <v/>
      </c>
      <c r="K42" s="6" t="str">
        <f aca="false">IFERROR(INDEX('8. Veterinaria'!$A:$B,MATCH($A42,'8. Veterinaria'!$A:$A,0),2),"")</f>
        <v/>
      </c>
      <c r="L42" s="6" t="n">
        <f aca="false">IFERROR(INDEX('9. Hipocampus'!$A:$B,MATCH($A42,'9. Hipocampus'!$A:$A,0),2),"")</f>
        <v>1908</v>
      </c>
      <c r="M42" s="6" t="n">
        <f aca="false">IFERROR(INDEX('11. Mundo Mascotas'!$B:$D,MATCH($A42,'11. Mundo Mascotas'!$B:$B,0),2),"")</f>
        <v>0</v>
      </c>
      <c r="N42" s="6" t="str">
        <f aca="false">IFERROR(INDEX('12. Yaguar'!$B:$E,MATCH($A42,'12. Yaguar'!$B:$B,0),2),"")</f>
        <v/>
      </c>
      <c r="O42" s="6" t="str">
        <f aca="false">IFERROR(INDEX('13. King Clor'!$A:$B,MATCH($A42,'13. King Clor'!$A:$A,0),2),"")</f>
        <v/>
      </c>
      <c r="P42" s="6" t="str">
        <f aca="false">IFERROR(INDEX('14. Diserquim'!$A:$B,MATCH($A42,'14. Diserquim'!$A:$A,0),2),"")</f>
        <v/>
      </c>
      <c r="Q42" s="6" t="str">
        <f aca="false">IFERROR(INDEX('15. Moreno'!$A:$B,MATCH($A42,'15. Moreno'!$A:$A,0),2),"")</f>
        <v/>
      </c>
      <c r="R42" s="6" t="str">
        <f aca="false">IFERROR(INDEX('10. Collares'!$J:$K,MATCH($A42,'10. Collares'!$J:$J,0),2),"")</f>
        <v/>
      </c>
      <c r="S42" s="6" t="str">
        <f aca="false">IFERROR(INDEX('13. King Clor'!$G:$H,MATCH($A42,'13. King Clor'!$G:$G,0),2),"")</f>
        <v/>
      </c>
      <c r="T42" s="6" t="str">
        <f aca="false">IFERROR(INDEX('10. Collares'!$A:$B,MATCH($A42,'10. Collares'!$A:$A,0),2),"")</f>
        <v/>
      </c>
      <c r="U42" s="6" t="str">
        <f aca="false">IFERROR(INDEX('16. Mis nietos'!$B:$C,MATCH($A42,'16. Mis nietos'!$B:$B,0),2),"")</f>
        <v/>
      </c>
      <c r="V42" s="6" t="str">
        <f aca="false">IFERROR(INDEX('17. Profesional Vet'!$A:$B,MATCH($A42,'17. Profesional Vet'!$A:$A,0),2),"")</f>
        <v/>
      </c>
      <c r="W42" s="6" t="str">
        <f aca="false">IFERROR(INDEX('18. Premier'!$A:$B,MATCH($A42,'18. Premier'!$A:$A,0),2),"")</f>
        <v/>
      </c>
      <c r="X42" s="6" t="str">
        <f aca="false">IFERROR(INDEX('19. Dacam'!$A:$B,MATCH($A42,'19. Dacam'!$A:$A,0),2),"")</f>
        <v/>
      </c>
      <c r="Y42" s="6" t="n">
        <f aca="false">IFERROR(INDEX('20. Proveedor'!$A:$B,MATCH($A42,'20. Proveedor'!$A:$A,0),2),"")</f>
        <v>3770</v>
      </c>
      <c r="Z42" s="6" t="str">
        <f aca="false">IFERROR(INDEX('21. Saphirus'!$A:$B,MATCH($A42,'21. Saphirus'!$A:$A,0),2),"")</f>
        <v/>
      </c>
    </row>
    <row r="43" customFormat="false" ht="15.75" hidden="false" customHeight="true" outlineLevel="0" collapsed="false">
      <c r="A43" s="5" t="s">
        <v>70</v>
      </c>
      <c r="B43" s="5" t="n">
        <v>4012</v>
      </c>
      <c r="C43" s="5" t="s">
        <v>33</v>
      </c>
      <c r="D43" s="6" t="str">
        <f aca="false">IFERROR(INDEX('1. Benavídez'!$A:$B,MATCH($A43,'1. Benavídez'!$A:$A,0),2),"")</f>
        <v/>
      </c>
      <c r="E43" s="6" t="str">
        <f aca="false">IFERROR(INDEX('2. Gallo'!$B:$D,MATCH($A43,'2. Gallo'!$B:$B,0),3),"")</f>
        <v/>
      </c>
      <c r="F43" s="6" t="n">
        <f aca="false">IFERROR(INDEX('3. Anea'!$B:$D,MATCH($A43,'3. Anea'!$B:$B,0),2),"")</f>
        <v>2977</v>
      </c>
      <c r="G43" s="6" t="str">
        <f aca="false">IFERROR(INDEX('4. Pilar'!$A:$C,MATCH($A43,'4. Pilar'!$A:$A,0),2),"")</f>
        <v/>
      </c>
      <c r="H43" s="6" t="str">
        <f aca="false">IFERROR(INDEX('5. Tortuguitas'!$B:$D,MATCH($A43,'5. Tortuguitas'!$B:$B,0),2),"")</f>
        <v/>
      </c>
      <c r="I43" s="6" t="str">
        <f aca="false">IFERROR(INDEX('6. Del Viso'!$A:$B,MATCH($A43,'6. Del Viso'!$A:$A,0),2),"")</f>
        <v/>
      </c>
      <c r="J43" s="6" t="str">
        <f aca="false">IFERROR(INDEX('7. Chica Glade'!$B:$F,MATCH($A43,'7. Chica Glade'!$B:$B,0),4),"")</f>
        <v/>
      </c>
      <c r="K43" s="6" t="str">
        <f aca="false">IFERROR(INDEX('8. Veterinaria'!$A:$B,MATCH($A43,'8. Veterinaria'!$A:$A,0),2),"")</f>
        <v/>
      </c>
      <c r="L43" s="6" t="n">
        <f aca="false">IFERROR(INDEX('9. Hipocampus'!$A:$B,MATCH($A43,'9. Hipocampus'!$A:$A,0),2),"")</f>
        <v>2128</v>
      </c>
      <c r="M43" s="6" t="n">
        <f aca="false">IFERROR(INDEX('11. Mundo Mascotas'!$B:$D,MATCH($A43,'11. Mundo Mascotas'!$B:$B,0),2),"")</f>
        <v>0</v>
      </c>
      <c r="N43" s="6" t="str">
        <f aca="false">IFERROR(INDEX('12. Yaguar'!$B:$E,MATCH($A43,'12. Yaguar'!$B:$B,0),2),"")</f>
        <v/>
      </c>
      <c r="O43" s="6" t="str">
        <f aca="false">IFERROR(INDEX('13. King Clor'!$A:$B,MATCH($A43,'13. King Clor'!$A:$A,0),2),"")</f>
        <v/>
      </c>
      <c r="P43" s="6" t="str">
        <f aca="false">IFERROR(INDEX('14. Diserquim'!$A:$B,MATCH($A43,'14. Diserquim'!$A:$A,0),2),"")</f>
        <v/>
      </c>
      <c r="Q43" s="6" t="str">
        <f aca="false">IFERROR(INDEX('15. Moreno'!$A:$B,MATCH($A43,'15. Moreno'!$A:$A,0),2),"")</f>
        <v/>
      </c>
      <c r="R43" s="6" t="str">
        <f aca="false">IFERROR(INDEX('10. Collares'!$J:$K,MATCH($A43,'10. Collares'!$J:$J,0),2),"")</f>
        <v/>
      </c>
      <c r="S43" s="6" t="str">
        <f aca="false">IFERROR(INDEX('13. King Clor'!$G:$H,MATCH($A43,'13. King Clor'!$G:$G,0),2),"")</f>
        <v/>
      </c>
      <c r="T43" s="6" t="str">
        <f aca="false">IFERROR(INDEX('10. Collares'!$A:$B,MATCH($A43,'10. Collares'!$A:$A,0),2),"")</f>
        <v/>
      </c>
      <c r="U43" s="6" t="str">
        <f aca="false">IFERROR(INDEX('16. Mis nietos'!$B:$C,MATCH($A43,'16. Mis nietos'!$B:$B,0),2),"")</f>
        <v/>
      </c>
      <c r="V43" s="6" t="str">
        <f aca="false">IFERROR(INDEX('17. Profesional Vet'!$A:$B,MATCH($A43,'17. Profesional Vet'!$A:$A,0),2),"")</f>
        <v/>
      </c>
      <c r="W43" s="6" t="str">
        <f aca="false">IFERROR(INDEX('18. Premier'!$A:$B,MATCH($A43,'18. Premier'!$A:$A,0),2),"")</f>
        <v/>
      </c>
      <c r="X43" s="6" t="str">
        <f aca="false">IFERROR(INDEX('19. Dacam'!$A:$B,MATCH($A43,'19. Dacam'!$A:$A,0),2),"")</f>
        <v/>
      </c>
      <c r="Y43" s="6" t="n">
        <f aca="false">IFERROR(INDEX('20. Proveedor'!$A:$B,MATCH($A43,'20. Proveedor'!$A:$A,0),2),"")</f>
        <v>3978</v>
      </c>
      <c r="Z43" s="6" t="str">
        <f aca="false">IFERROR(INDEX('21. Saphirus'!$A:$B,MATCH($A43,'21. Saphirus'!$A:$A,0),2),"")</f>
        <v/>
      </c>
    </row>
    <row r="44" customFormat="false" ht="15.75" hidden="false" customHeight="true" outlineLevel="0" collapsed="false">
      <c r="A44" s="5" t="s">
        <v>71</v>
      </c>
      <c r="B44" s="5" t="n">
        <v>1906068</v>
      </c>
      <c r="C44" s="5" t="s">
        <v>33</v>
      </c>
      <c r="D44" s="6" t="str">
        <f aca="false">IFERROR(INDEX('1. Benavídez'!$A:$B,MATCH($A44,'1. Benavídez'!$A:$A,0),2),"")</f>
        <v/>
      </c>
      <c r="E44" s="6" t="str">
        <f aca="false">IFERROR(INDEX('2. Gallo'!$B:$D,MATCH($A44,'2. Gallo'!$B:$B,0),3),"")</f>
        <v/>
      </c>
      <c r="F44" s="6" t="str">
        <f aca="false">IFERROR(INDEX('3. Anea'!$B:$D,MATCH($A44,'3. Anea'!$B:$B,0),2),"")</f>
        <v/>
      </c>
      <c r="G44" s="6" t="str">
        <f aca="false">IFERROR(INDEX('4. Pilar'!$A:$C,MATCH($A44,'4. Pilar'!$A:$A,0),2),"")</f>
        <v/>
      </c>
      <c r="H44" s="6" t="str">
        <f aca="false">IFERROR(INDEX('5. Tortuguitas'!$B:$D,MATCH($A44,'5. Tortuguitas'!$B:$B,0),2),"")</f>
        <v/>
      </c>
      <c r="I44" s="6" t="str">
        <f aca="false">IFERROR(INDEX('6. Del Viso'!$A:$B,MATCH($A44,'6. Del Viso'!$A:$A,0),3),"")</f>
        <v/>
      </c>
      <c r="J44" s="6" t="str">
        <f aca="false">IFERROR(INDEX('7. Chica Glade'!$B:$F,MATCH($A44,'7. Chica Glade'!$B:$B,0),4),"")</f>
        <v/>
      </c>
      <c r="K44" s="6" t="str">
        <f aca="false">IFERROR(INDEX('8. Veterinaria'!$A:$B,MATCH($A44,'8. Veterinaria'!$A:$A,0),2),"")</f>
        <v/>
      </c>
      <c r="L44" s="6" t="str">
        <f aca="false">IFERROR(INDEX('9. Hipocampus'!$A:$B,MATCH($A44,'9. Hipocampus'!$A:$A,0),2),"")</f>
        <v/>
      </c>
      <c r="M44" s="6" t="str">
        <f aca="false">IFERROR(INDEX('11. Mundo Mascotas'!$B:$D,MATCH($A44,'11. Mundo Mascotas'!$B:$B,0),2),"")</f>
        <v/>
      </c>
      <c r="N44" s="6" t="str">
        <f aca="false">IFERROR(INDEX('12. Yaguar'!$B:$E,MATCH($A44,'12. Yaguar'!$B:$B,0),2),"")</f>
        <v/>
      </c>
      <c r="O44" s="6" t="str">
        <f aca="false">IFERROR(INDEX('13. King Clor'!$A:$B,MATCH($A44,'13. King Clor'!$A:$A,0),2),"")</f>
        <v/>
      </c>
      <c r="P44" s="6" t="str">
        <f aca="false">IFERROR(INDEX('14. Diserquim'!$A:$B,MATCH($A44,'14. Diserquim'!$A:$A,0),2),"")</f>
        <v/>
      </c>
      <c r="Q44" s="6" t="str">
        <f aca="false">IFERROR(INDEX('15. Moreno'!$A:$B,MATCH($A44,'15. Moreno'!$A:$A,0),2),"")</f>
        <v/>
      </c>
      <c r="R44" s="6" t="str">
        <f aca="false">IFERROR(INDEX('10. Collares'!$J:$K,MATCH($A44,'10. Collares'!$J:$J,0),2),"")</f>
        <v/>
      </c>
      <c r="S44" s="6" t="str">
        <f aca="false">IFERROR(INDEX('13. King Clor'!$G:$H,MATCH($A44,'13. King Clor'!$G:$G,0),2),"")</f>
        <v/>
      </c>
      <c r="T44" s="6" t="str">
        <f aca="false">IFERROR(INDEX('10. Collares'!$A:$B,MATCH($A44,'10. Collares'!$A:$A,0),2),"")</f>
        <v/>
      </c>
      <c r="U44" s="6" t="str">
        <f aca="false">IFERROR(INDEX('16. Mis nietos'!$B:$C,MATCH($A44,'16. Mis nietos'!$B:$B,0),2),"")</f>
        <v/>
      </c>
      <c r="V44" s="6" t="str">
        <f aca="false">IFERROR(INDEX('17. Profesional Vet'!$A:$B,MATCH($A44,'17. Profesional Vet'!$A:$A,0),2),"")</f>
        <v/>
      </c>
      <c r="W44" s="6" t="str">
        <f aca="false">IFERROR(INDEX('18. Premier'!$A:$B,MATCH($A44,'18. Premier'!$A:$A,0),2),"")</f>
        <v/>
      </c>
      <c r="X44" s="6" t="str">
        <f aca="false">IFERROR(INDEX('19. Dacam'!$A:$B,MATCH($A44,'19. Dacam'!$A:$A,0),2),"")</f>
        <v/>
      </c>
      <c r="Y44" s="6" t="str">
        <f aca="false">IFERROR(INDEX('20. Proveedor'!$A:$B,MATCH($A44,'20. Proveedor'!$A:$A,0),2),"")</f>
        <v/>
      </c>
      <c r="Z44" s="6" t="str">
        <f aca="false">IFERROR(INDEX('21. Saphirus'!$A:$B,MATCH($A44,'21. Saphirus'!$A:$A,0),2),"")</f>
        <v/>
      </c>
    </row>
    <row r="45" customFormat="false" ht="15.75" hidden="false" customHeight="true" outlineLevel="0" collapsed="false">
      <c r="A45" s="5" t="s">
        <v>72</v>
      </c>
      <c r="B45" s="5" t="n">
        <v>1906068</v>
      </c>
      <c r="C45" s="5" t="s">
        <v>33</v>
      </c>
      <c r="D45" s="6" t="str">
        <f aca="false">IFERROR(INDEX('1. Benavídez'!$A:$B,MATCH($A45,'1. Benavídez'!$A:$A,0),2),"")</f>
        <v/>
      </c>
      <c r="E45" s="6" t="str">
        <f aca="false">IFERROR(INDEX('2. Gallo'!$B:$D,MATCH($A45,'2. Gallo'!$B:$B,0),3),"")</f>
        <v/>
      </c>
      <c r="F45" s="6" t="str">
        <f aca="false">IFERROR(INDEX('3. Anea'!$B:$D,MATCH($A45,'3. Anea'!$B:$B,0),2),"")</f>
        <v/>
      </c>
      <c r="G45" s="6" t="str">
        <f aca="false">IFERROR(INDEX('4. Pilar'!$A:$C,MATCH($A45,'4. Pilar'!$A:$A,0),2),"")</f>
        <v/>
      </c>
      <c r="H45" s="6" t="str">
        <f aca="false">IFERROR(INDEX('5. Tortuguitas'!$B:$D,MATCH($A45,'5. Tortuguitas'!$B:$B,0),2),"")</f>
        <v/>
      </c>
      <c r="I45" s="6" t="str">
        <f aca="false">IFERROR(INDEX('6. Del Viso'!$A:$B,MATCH($A45,'6. Del Viso'!$A:$A,0),3),"")</f>
        <v/>
      </c>
      <c r="J45" s="6" t="str">
        <f aca="false">IFERROR(INDEX('7. Chica Glade'!$B:$F,MATCH($A45,'7. Chica Glade'!$B:$B,0),4),"")</f>
        <v/>
      </c>
      <c r="K45" s="6" t="str">
        <f aca="false">IFERROR(INDEX('8. Veterinaria'!$A:$B,MATCH($A45,'8. Veterinaria'!$A:$A,0),2),"")</f>
        <v/>
      </c>
      <c r="L45" s="6" t="str">
        <f aca="false">IFERROR(INDEX('9. Hipocampus'!$A:$B,MATCH($A45,'9. Hipocampus'!$A:$A,0),2),"")</f>
        <v/>
      </c>
      <c r="M45" s="6" t="str">
        <f aca="false">IFERROR(INDEX('11. Mundo Mascotas'!$B:$D,MATCH($A45,'11. Mundo Mascotas'!$B:$B,0),2),"")</f>
        <v/>
      </c>
      <c r="N45" s="6" t="str">
        <f aca="false">IFERROR(INDEX('12. Yaguar'!$B:$E,MATCH($A45,'12. Yaguar'!$B:$B,0),2),"")</f>
        <v/>
      </c>
      <c r="O45" s="6" t="str">
        <f aca="false">IFERROR(INDEX('13. King Clor'!$A:$B,MATCH($A45,'13. King Clor'!$A:$A,0),2),"")</f>
        <v/>
      </c>
      <c r="P45" s="6" t="str">
        <f aca="false">IFERROR(INDEX('14. Diserquim'!$A:$B,MATCH($A45,'14. Diserquim'!$A:$A,0),2),"")</f>
        <v/>
      </c>
      <c r="Q45" s="6" t="str">
        <f aca="false">IFERROR(INDEX('15. Moreno'!$A:$B,MATCH($A45,'15. Moreno'!$A:$A,0),2),"")</f>
        <v/>
      </c>
      <c r="R45" s="6" t="str">
        <f aca="false">IFERROR(INDEX('10. Collares'!$J:$K,MATCH($A45,'10. Collares'!$J:$J,0),2),"")</f>
        <v/>
      </c>
      <c r="S45" s="6" t="str">
        <f aca="false">IFERROR(INDEX('13. King Clor'!$G:$H,MATCH($A45,'13. King Clor'!$G:$G,0),2),"")</f>
        <v/>
      </c>
      <c r="T45" s="6" t="str">
        <f aca="false">IFERROR(INDEX('10. Collares'!$A:$B,MATCH($A45,'10. Collares'!$A:$A,0),2),"")</f>
        <v/>
      </c>
      <c r="U45" s="6" t="str">
        <f aca="false">IFERROR(INDEX('16. Mis nietos'!$B:$C,MATCH($A45,'16. Mis nietos'!$B:$B,0),2),"")</f>
        <v/>
      </c>
      <c r="V45" s="6" t="str">
        <f aca="false">IFERROR(INDEX('17. Profesional Vet'!$A:$B,MATCH($A45,'17. Profesional Vet'!$A:$A,0),2),"")</f>
        <v/>
      </c>
      <c r="W45" s="6" t="str">
        <f aca="false">IFERROR(INDEX('18. Premier'!$A:$B,MATCH($A45,'18. Premier'!$A:$A,0),2),"")</f>
        <v/>
      </c>
      <c r="X45" s="6" t="str">
        <f aca="false">IFERROR(INDEX('19. Dacam'!$A:$B,MATCH($A45,'19. Dacam'!$A:$A,0),2),"")</f>
        <v/>
      </c>
      <c r="Y45" s="6" t="str">
        <f aca="false">IFERROR(INDEX('20. Proveedor'!$A:$B,MATCH($A45,'20. Proveedor'!$A:$A,0),2),"")</f>
        <v/>
      </c>
      <c r="Z45" s="6" t="str">
        <f aca="false">IFERROR(INDEX('21. Saphirus'!$A:$B,MATCH($A45,'21. Saphirus'!$A:$A,0),2),"")</f>
        <v/>
      </c>
    </row>
    <row r="46" customFormat="false" ht="15.75" hidden="false" customHeight="true" outlineLevel="0" collapsed="false">
      <c r="A46" s="5" t="s">
        <v>73</v>
      </c>
      <c r="B46" s="5" t="n">
        <v>1906068</v>
      </c>
      <c r="C46" s="5" t="s">
        <v>33</v>
      </c>
      <c r="D46" s="6" t="str">
        <f aca="false">IFERROR(INDEX('1. Benavídez'!$A:$B,MATCH($A46,'1. Benavídez'!$A:$A,0),2),"")</f>
        <v/>
      </c>
      <c r="E46" s="6" t="str">
        <f aca="false">IFERROR(INDEX('2. Gallo'!$B:$D,MATCH($A46,'2. Gallo'!$B:$B,0),3),"")</f>
        <v/>
      </c>
      <c r="F46" s="6" t="str">
        <f aca="false">IFERROR(INDEX('3. Anea'!$B:$D,MATCH($A46,'3. Anea'!$B:$B,0),2),"")</f>
        <v/>
      </c>
      <c r="G46" s="6" t="str">
        <f aca="false">IFERROR(INDEX('4. Pilar'!$A:$C,MATCH($A46,'4. Pilar'!$A:$A,0),2),"")</f>
        <v/>
      </c>
      <c r="H46" s="6" t="str">
        <f aca="false">IFERROR(INDEX('5. Tortuguitas'!$B:$D,MATCH($A46,'5. Tortuguitas'!$B:$B,0),2),"")</f>
        <v/>
      </c>
      <c r="I46" s="6" t="str">
        <f aca="false">IFERROR(INDEX('6. Del Viso'!$A:$B,MATCH($A46,'6. Del Viso'!$A:$A,0),3),"")</f>
        <v/>
      </c>
      <c r="J46" s="6" t="str">
        <f aca="false">IFERROR(INDEX('7. Chica Glade'!$B:$F,MATCH($A46,'7. Chica Glade'!$B:$B,0),4),"")</f>
        <v/>
      </c>
      <c r="K46" s="6" t="str">
        <f aca="false">IFERROR(INDEX('8. Veterinaria'!$A:$B,MATCH($A46,'8. Veterinaria'!$A:$A,0),2),"")</f>
        <v/>
      </c>
      <c r="L46" s="6" t="str">
        <f aca="false">IFERROR(INDEX('9. Hipocampus'!$A:$B,MATCH($A46,'9. Hipocampus'!$A:$A,0),2),"")</f>
        <v/>
      </c>
      <c r="M46" s="6" t="str">
        <f aca="false">IFERROR(INDEX('11. Mundo Mascotas'!$B:$D,MATCH($A46,'11. Mundo Mascotas'!$B:$B,0),2),"")</f>
        <v/>
      </c>
      <c r="N46" s="6" t="str">
        <f aca="false">IFERROR(INDEX('12. Yaguar'!$B:$E,MATCH($A46,'12. Yaguar'!$B:$B,0),2),"")</f>
        <v/>
      </c>
      <c r="O46" s="6" t="str">
        <f aca="false">IFERROR(INDEX('13. King Clor'!$A:$B,MATCH($A46,'13. King Clor'!$A:$A,0),2),"")</f>
        <v/>
      </c>
      <c r="P46" s="6" t="str">
        <f aca="false">IFERROR(INDEX('14. Diserquim'!$A:$B,MATCH($A46,'14. Diserquim'!$A:$A,0),2),"")</f>
        <v/>
      </c>
      <c r="Q46" s="6" t="str">
        <f aca="false">IFERROR(INDEX('15. Moreno'!$A:$B,MATCH($A46,'15. Moreno'!$A:$A,0),2),"")</f>
        <v/>
      </c>
      <c r="R46" s="6" t="str">
        <f aca="false">IFERROR(INDEX('10. Collares'!$J:$K,MATCH($A46,'10. Collares'!$J:$J,0),2),"")</f>
        <v/>
      </c>
      <c r="S46" s="6" t="str">
        <f aca="false">IFERROR(INDEX('13. King Clor'!$G:$H,MATCH($A46,'13. King Clor'!$G:$G,0),2),"")</f>
        <v/>
      </c>
      <c r="T46" s="6" t="str">
        <f aca="false">IFERROR(INDEX('10. Collares'!$A:$B,MATCH($A46,'10. Collares'!$A:$A,0),2),"")</f>
        <v/>
      </c>
      <c r="U46" s="6" t="str">
        <f aca="false">IFERROR(INDEX('16. Mis nietos'!$B:$C,MATCH($A46,'16. Mis nietos'!$B:$B,0),2),"")</f>
        <v/>
      </c>
      <c r="V46" s="6" t="str">
        <f aca="false">IFERROR(INDEX('17. Profesional Vet'!$A:$B,MATCH($A46,'17. Profesional Vet'!$A:$A,0),2),"")</f>
        <v/>
      </c>
      <c r="W46" s="6" t="str">
        <f aca="false">IFERROR(INDEX('18. Premier'!$A:$B,MATCH($A46,'18. Premier'!$A:$A,0),2),"")</f>
        <v/>
      </c>
      <c r="X46" s="6" t="str">
        <f aca="false">IFERROR(INDEX('19. Dacam'!$A:$B,MATCH($A46,'19. Dacam'!$A:$A,0),2),"")</f>
        <v/>
      </c>
      <c r="Y46" s="6" t="str">
        <f aca="false">IFERROR(INDEX('20. Proveedor'!$A:$B,MATCH($A46,'20. Proveedor'!$A:$A,0),2),"")</f>
        <v/>
      </c>
      <c r="Z46" s="6" t="str">
        <f aca="false">IFERROR(INDEX('21. Saphirus'!$A:$B,MATCH($A46,'21. Saphirus'!$A:$A,0),2),"")</f>
        <v/>
      </c>
    </row>
    <row r="47" customFormat="false" ht="15.75" hidden="false" customHeight="true" outlineLevel="0" collapsed="false">
      <c r="A47" s="5" t="s">
        <v>74</v>
      </c>
      <c r="B47" s="5" t="n">
        <v>1906068</v>
      </c>
      <c r="C47" s="5" t="s">
        <v>33</v>
      </c>
      <c r="D47" s="6" t="str">
        <f aca="false">IFERROR(INDEX('1. Benavídez'!$A:$B,MATCH($A47,'1. Benavídez'!$A:$A,0),2),"")</f>
        <v/>
      </c>
      <c r="E47" s="6" t="str">
        <f aca="false">IFERROR(INDEX('2. Gallo'!$B:$D,MATCH($A47,'2. Gallo'!$B:$B,0),3),"")</f>
        <v/>
      </c>
      <c r="F47" s="6" t="str">
        <f aca="false">IFERROR(INDEX('3. Anea'!$B:$D,MATCH($A47,'3. Anea'!$B:$B,0),2),"")</f>
        <v/>
      </c>
      <c r="G47" s="6" t="str">
        <f aca="false">IFERROR(INDEX('4. Pilar'!$A:$C,MATCH($A47,'4. Pilar'!$A:$A,0),2),"")</f>
        <v/>
      </c>
      <c r="H47" s="6" t="str">
        <f aca="false">IFERROR(INDEX('5. Tortuguitas'!$B:$D,MATCH($A47,'5. Tortuguitas'!$B:$B,0),2),"")</f>
        <v/>
      </c>
      <c r="I47" s="6" t="str">
        <f aca="false">IFERROR(INDEX('6. Del Viso'!$A:$B,MATCH($A47,'6. Del Viso'!$A:$A,0),3),"")</f>
        <v/>
      </c>
      <c r="J47" s="6" t="str">
        <f aca="false">IFERROR(INDEX('7. Chica Glade'!$B:$F,MATCH($A47,'7. Chica Glade'!$B:$B,0),4),"")</f>
        <v/>
      </c>
      <c r="K47" s="6" t="str">
        <f aca="false">IFERROR(INDEX('8. Veterinaria'!$A:$B,MATCH($A47,'8. Veterinaria'!$A:$A,0),2),"")</f>
        <v/>
      </c>
      <c r="L47" s="6" t="str">
        <f aca="false">IFERROR(INDEX('9. Hipocampus'!$A:$B,MATCH($A47,'9. Hipocampus'!$A:$A,0),2),"")</f>
        <v/>
      </c>
      <c r="M47" s="6" t="str">
        <f aca="false">IFERROR(INDEX('11. Mundo Mascotas'!$B:$D,MATCH($A47,'11. Mundo Mascotas'!$B:$B,0),2),"")</f>
        <v/>
      </c>
      <c r="N47" s="6" t="str">
        <f aca="false">IFERROR(INDEX('12. Yaguar'!$B:$E,MATCH($A47,'12. Yaguar'!$B:$B,0),2),"")</f>
        <v/>
      </c>
      <c r="O47" s="6" t="str">
        <f aca="false">IFERROR(INDEX('13. King Clor'!$A:$B,MATCH($A47,'13. King Clor'!$A:$A,0),2),"")</f>
        <v/>
      </c>
      <c r="P47" s="6" t="str">
        <f aca="false">IFERROR(INDEX('14. Diserquim'!$A:$B,MATCH($A47,'14. Diserquim'!$A:$A,0),2),"")</f>
        <v/>
      </c>
      <c r="Q47" s="6" t="str">
        <f aca="false">IFERROR(INDEX('15. Moreno'!$A:$B,MATCH($A47,'15. Moreno'!$A:$A,0),2),"")</f>
        <v/>
      </c>
      <c r="R47" s="6" t="str">
        <f aca="false">IFERROR(INDEX('10. Collares'!$J:$K,MATCH($A47,'10. Collares'!$J:$J,0),2),"")</f>
        <v/>
      </c>
      <c r="S47" s="6" t="str">
        <f aca="false">IFERROR(INDEX('13. King Clor'!$G:$H,MATCH($A47,'13. King Clor'!$G:$G,0),2),"")</f>
        <v/>
      </c>
      <c r="T47" s="6" t="str">
        <f aca="false">IFERROR(INDEX('10. Collares'!$A:$B,MATCH($A47,'10. Collares'!$A:$A,0),2),"")</f>
        <v/>
      </c>
      <c r="U47" s="6" t="str">
        <f aca="false">IFERROR(INDEX('16. Mis nietos'!$B:$C,MATCH($A47,'16. Mis nietos'!$B:$B,0),2),"")</f>
        <v/>
      </c>
      <c r="V47" s="6" t="str">
        <f aca="false">IFERROR(INDEX('17. Profesional Vet'!$A:$B,MATCH($A47,'17. Profesional Vet'!$A:$A,0),2),"")</f>
        <v/>
      </c>
      <c r="W47" s="6" t="str">
        <f aca="false">IFERROR(INDEX('18. Premier'!$A:$B,MATCH($A47,'18. Premier'!$A:$A,0),2),"")</f>
        <v/>
      </c>
      <c r="X47" s="6" t="str">
        <f aca="false">IFERROR(INDEX('19. Dacam'!$A:$B,MATCH($A47,'19. Dacam'!$A:$A,0),2),"")</f>
        <v/>
      </c>
      <c r="Y47" s="6" t="str">
        <f aca="false">IFERROR(INDEX('20. Proveedor'!$A:$B,MATCH($A47,'20. Proveedor'!$A:$A,0),2),"")</f>
        <v/>
      </c>
      <c r="Z47" s="6" t="str">
        <f aca="false">IFERROR(INDEX('21. Saphirus'!$A:$B,MATCH($A47,'21. Saphirus'!$A:$A,0),2),"")</f>
        <v/>
      </c>
      <c r="XFC47" s="7"/>
      <c r="XFD47" s="7"/>
    </row>
    <row r="48" customFormat="false" ht="15.75" hidden="false" customHeight="true" outlineLevel="0" collapsed="false">
      <c r="A48" s="5" t="s">
        <v>75</v>
      </c>
      <c r="B48" s="5" t="n">
        <v>1906068</v>
      </c>
      <c r="C48" s="5" t="s">
        <v>33</v>
      </c>
      <c r="D48" s="6" t="str">
        <f aca="false">IFERROR(INDEX('1. Benavídez'!$A:$B,MATCH($A48,'1. Benavídez'!$A:$A,0),2),"")</f>
        <v/>
      </c>
      <c r="E48" s="6" t="str">
        <f aca="false">IFERROR(INDEX('2. Gallo'!$B:$D,MATCH($A48,'2. Gallo'!$B:$B,0),3),"")</f>
        <v/>
      </c>
      <c r="F48" s="6" t="str">
        <f aca="false">IFERROR(INDEX('3. Anea'!$B:$D,MATCH($A48,'3. Anea'!$B:$B,0),2),"")</f>
        <v/>
      </c>
      <c r="G48" s="6" t="str">
        <f aca="false">IFERROR(INDEX('4. Pilar'!$A:$C,MATCH($A48,'4. Pilar'!$A:$A,0),2),"")</f>
        <v/>
      </c>
      <c r="H48" s="6" t="str">
        <f aca="false">IFERROR(INDEX('5. Tortuguitas'!$B:$D,MATCH($A48,'5. Tortuguitas'!$B:$B,0),2),"")</f>
        <v/>
      </c>
      <c r="I48" s="6" t="str">
        <f aca="false">IFERROR(INDEX('6. Del Viso'!$A:$B,MATCH($A48,'6. Del Viso'!$A:$A,0),3),"")</f>
        <v/>
      </c>
      <c r="J48" s="6" t="str">
        <f aca="false">IFERROR(INDEX('7. Chica Glade'!$B:$F,MATCH($A48,'7. Chica Glade'!$B:$B,0),4),"")</f>
        <v/>
      </c>
      <c r="K48" s="6" t="str">
        <f aca="false">IFERROR(INDEX('8. Veterinaria'!$A:$B,MATCH($A48,'8. Veterinaria'!$A:$A,0),2),"")</f>
        <v/>
      </c>
      <c r="L48" s="6" t="str">
        <f aca="false">IFERROR(INDEX('9. Hipocampus'!$A:$B,MATCH($A48,'9. Hipocampus'!$A:$A,0),2),"")</f>
        <v/>
      </c>
      <c r="M48" s="6" t="str">
        <f aca="false">IFERROR(INDEX('11. Mundo Mascotas'!$B:$D,MATCH($A48,'11. Mundo Mascotas'!$B:$B,0),2),"")</f>
        <v/>
      </c>
      <c r="N48" s="6" t="str">
        <f aca="false">IFERROR(INDEX('12. Yaguar'!$B:$E,MATCH($A48,'12. Yaguar'!$B:$B,0),2),"")</f>
        <v/>
      </c>
      <c r="O48" s="6" t="str">
        <f aca="false">IFERROR(INDEX('13. King Clor'!$A:$B,MATCH($A48,'13. King Clor'!$A:$A,0),2),"")</f>
        <v/>
      </c>
      <c r="P48" s="6" t="str">
        <f aca="false">IFERROR(INDEX('14. Diserquim'!$A:$B,MATCH($A48,'14. Diserquim'!$A:$A,0),2),"")</f>
        <v/>
      </c>
      <c r="Q48" s="6" t="str">
        <f aca="false">IFERROR(INDEX('15. Moreno'!$A:$B,MATCH($A48,'15. Moreno'!$A:$A,0),2),"")</f>
        <v/>
      </c>
      <c r="R48" s="6" t="str">
        <f aca="false">IFERROR(INDEX('10. Collares'!$J:$K,MATCH($A48,'10. Collares'!$J:$J,0),2),"")</f>
        <v/>
      </c>
      <c r="S48" s="6" t="str">
        <f aca="false">IFERROR(INDEX('13. King Clor'!$G:$H,MATCH($A48,'13. King Clor'!$G:$G,0),2),"")</f>
        <v/>
      </c>
      <c r="T48" s="6" t="str">
        <f aca="false">IFERROR(INDEX('10. Collares'!$A:$B,MATCH($A48,'10. Collares'!$A:$A,0),2),"")</f>
        <v/>
      </c>
      <c r="U48" s="6" t="str">
        <f aca="false">IFERROR(INDEX('16. Mis nietos'!$B:$C,MATCH($A48,'16. Mis nietos'!$B:$B,0),2),"")</f>
        <v/>
      </c>
      <c r="V48" s="6" t="str">
        <f aca="false">IFERROR(INDEX('17. Profesional Vet'!$A:$B,MATCH($A48,'17. Profesional Vet'!$A:$A,0),2),"")</f>
        <v/>
      </c>
      <c r="W48" s="6" t="str">
        <f aca="false">IFERROR(INDEX('18. Premier'!$A:$B,MATCH($A48,'18. Premier'!$A:$A,0),2),"")</f>
        <v/>
      </c>
      <c r="X48" s="6" t="str">
        <f aca="false">IFERROR(INDEX('19. Dacam'!$A:$B,MATCH($A48,'19. Dacam'!$A:$A,0),2),"")</f>
        <v/>
      </c>
      <c r="Y48" s="6" t="str">
        <f aca="false">IFERROR(INDEX('20. Proveedor'!$A:$B,MATCH($A48,'20. Proveedor'!$A:$A,0),2),"")</f>
        <v/>
      </c>
      <c r="Z48" s="6" t="str">
        <f aca="false">IFERROR(INDEX('21. Saphirus'!$A:$B,MATCH($A48,'21. Saphirus'!$A:$A,0),2),"")</f>
        <v/>
      </c>
      <c r="XFC48" s="7"/>
      <c r="XFD48" s="7"/>
    </row>
    <row r="49" customFormat="false" ht="15.75" hidden="false" customHeight="true" outlineLevel="0" collapsed="false">
      <c r="A49" s="5" t="s">
        <v>76</v>
      </c>
      <c r="B49" s="5" t="n">
        <v>1906068</v>
      </c>
      <c r="C49" s="5" t="s">
        <v>33</v>
      </c>
      <c r="D49" s="6" t="str">
        <f aca="false">IFERROR(INDEX('1. Benavídez'!$A:$B,MATCH($A49,'1. Benavídez'!$A:$A,0),2),"")</f>
        <v/>
      </c>
      <c r="E49" s="6" t="str">
        <f aca="false">IFERROR(INDEX('2. Gallo'!$B:$D,MATCH($A49,'2. Gallo'!$B:$B,0),3),"")</f>
        <v/>
      </c>
      <c r="F49" s="6" t="str">
        <f aca="false">IFERROR(INDEX('3. Anea'!$B:$D,MATCH($A49,'3. Anea'!$B:$B,0),2),"")</f>
        <v/>
      </c>
      <c r="G49" s="6" t="str">
        <f aca="false">IFERROR(INDEX('4. Pilar'!$A:$C,MATCH($A49,'4. Pilar'!$A:$A,0),2),"")</f>
        <v/>
      </c>
      <c r="H49" s="6" t="str">
        <f aca="false">IFERROR(INDEX('5. Tortuguitas'!$B:$D,MATCH($A49,'5. Tortuguitas'!$B:$B,0),2),"")</f>
        <v/>
      </c>
      <c r="I49" s="6" t="str">
        <f aca="false">IFERROR(INDEX('6. Del Viso'!$A:$B,MATCH($A49,'6. Del Viso'!$A:$A,0),3),"")</f>
        <v/>
      </c>
      <c r="J49" s="6" t="str">
        <f aca="false">IFERROR(INDEX('7. Chica Glade'!$B:$F,MATCH($A49,'7. Chica Glade'!$B:$B,0),4),"")</f>
        <v/>
      </c>
      <c r="K49" s="6" t="str">
        <f aca="false">IFERROR(INDEX('8. Veterinaria'!$A:$B,MATCH($A49,'8. Veterinaria'!$A:$A,0),2),"")</f>
        <v/>
      </c>
      <c r="L49" s="6" t="str">
        <f aca="false">IFERROR(INDEX('9. Hipocampus'!$A:$B,MATCH($A49,'9. Hipocampus'!$A:$A,0),2),"")</f>
        <v/>
      </c>
      <c r="M49" s="6" t="str">
        <f aca="false">IFERROR(INDEX('11. Mundo Mascotas'!$B:$D,MATCH($A49,'11. Mundo Mascotas'!$B:$B,0),2),"")</f>
        <v/>
      </c>
      <c r="N49" s="6" t="str">
        <f aca="false">IFERROR(INDEX('12. Yaguar'!$B:$E,MATCH($A49,'12. Yaguar'!$B:$B,0),2),"")</f>
        <v/>
      </c>
      <c r="O49" s="6" t="str">
        <f aca="false">IFERROR(INDEX('13. King Clor'!$A:$B,MATCH($A49,'13. King Clor'!$A:$A,0),2),"")</f>
        <v/>
      </c>
      <c r="P49" s="6" t="str">
        <f aca="false">IFERROR(INDEX('14. Diserquim'!$A:$B,MATCH($A49,'14. Diserquim'!$A:$A,0),2),"")</f>
        <v/>
      </c>
      <c r="Q49" s="6" t="str">
        <f aca="false">IFERROR(INDEX('15. Moreno'!$A:$B,MATCH($A49,'15. Moreno'!$A:$A,0),2),"")</f>
        <v/>
      </c>
      <c r="R49" s="6" t="str">
        <f aca="false">IFERROR(INDEX('10. Collares'!$J:$K,MATCH($A49,'10. Collares'!$J:$J,0),2),"")</f>
        <v/>
      </c>
      <c r="S49" s="6" t="str">
        <f aca="false">IFERROR(INDEX('13. King Clor'!$G:$H,MATCH($A49,'13. King Clor'!$G:$G,0),2),"")</f>
        <v/>
      </c>
      <c r="T49" s="6" t="str">
        <f aca="false">IFERROR(INDEX('10. Collares'!$A:$B,MATCH($A49,'10. Collares'!$A:$A,0),2),"")</f>
        <v/>
      </c>
      <c r="U49" s="6" t="str">
        <f aca="false">IFERROR(INDEX('16. Mis nietos'!$B:$C,MATCH($A49,'16. Mis nietos'!$B:$B,0),2),"")</f>
        <v/>
      </c>
      <c r="V49" s="6" t="str">
        <f aca="false">IFERROR(INDEX('17. Profesional Vet'!$A:$B,MATCH($A49,'17. Profesional Vet'!$A:$A,0),2),"")</f>
        <v/>
      </c>
      <c r="W49" s="6" t="str">
        <f aca="false">IFERROR(INDEX('18. Premier'!$A:$B,MATCH($A49,'18. Premier'!$A:$A,0),2),"")</f>
        <v/>
      </c>
      <c r="X49" s="6" t="str">
        <f aca="false">IFERROR(INDEX('19. Dacam'!$A:$B,MATCH($A49,'19. Dacam'!$A:$A,0),2),"")</f>
        <v/>
      </c>
      <c r="Y49" s="6" t="str">
        <f aca="false">IFERROR(INDEX('20. Proveedor'!$A:$B,MATCH($A49,'20. Proveedor'!$A:$A,0),2),"")</f>
        <v/>
      </c>
      <c r="Z49" s="6" t="str">
        <f aca="false">IFERROR(INDEX('21. Saphirus'!$A:$B,MATCH($A49,'21. Saphirus'!$A:$A,0),2),"")</f>
        <v/>
      </c>
      <c r="XFC49" s="7"/>
      <c r="XFD49" s="7"/>
    </row>
    <row r="50" customFormat="false" ht="15.75" hidden="false" customHeight="true" outlineLevel="0" collapsed="false">
      <c r="A50" s="5" t="s">
        <v>77</v>
      </c>
      <c r="B50" s="5" t="n">
        <v>1906068</v>
      </c>
      <c r="C50" s="5" t="s">
        <v>33</v>
      </c>
      <c r="D50" s="6" t="str">
        <f aca="false">IFERROR(INDEX('1. Benavídez'!$A:$B,MATCH($A50,'1. Benavídez'!$A:$A,0),2),"")</f>
        <v/>
      </c>
      <c r="E50" s="6" t="str">
        <f aca="false">IFERROR(INDEX('2. Gallo'!$B:$D,MATCH($A50,'2. Gallo'!$B:$B,0),3),"")</f>
        <v/>
      </c>
      <c r="F50" s="6" t="str">
        <f aca="false">IFERROR(INDEX('3. Anea'!$B:$D,MATCH($A50,'3. Anea'!$B:$B,0),2),"")</f>
        <v/>
      </c>
      <c r="G50" s="6" t="str">
        <f aca="false">IFERROR(INDEX('4. Pilar'!$A:$C,MATCH($A50,'4. Pilar'!$A:$A,0),2),"")</f>
        <v/>
      </c>
      <c r="H50" s="6" t="str">
        <f aca="false">IFERROR(INDEX('5. Tortuguitas'!$B:$D,MATCH($A50,'5. Tortuguitas'!$B:$B,0),2),"")</f>
        <v/>
      </c>
      <c r="I50" s="6" t="str">
        <f aca="false">IFERROR(INDEX('6. Del Viso'!$A:$B,MATCH($A50,'6. Del Viso'!$A:$A,0),3),"")</f>
        <v/>
      </c>
      <c r="J50" s="6" t="str">
        <f aca="false">IFERROR(INDEX('7. Chica Glade'!$B:$F,MATCH($A50,'7. Chica Glade'!$B:$B,0),4),"")</f>
        <v/>
      </c>
      <c r="K50" s="6" t="str">
        <f aca="false">IFERROR(INDEX('8. Veterinaria'!$A:$B,MATCH($A50,'8. Veterinaria'!$A:$A,0),2),"")</f>
        <v/>
      </c>
      <c r="L50" s="6" t="str">
        <f aca="false">IFERROR(INDEX('9. Hipocampus'!$A:$B,MATCH($A50,'9. Hipocampus'!$A:$A,0),2),"")</f>
        <v/>
      </c>
      <c r="M50" s="6" t="str">
        <f aca="false">IFERROR(INDEX('11. Mundo Mascotas'!$B:$D,MATCH($A50,'11. Mundo Mascotas'!$B:$B,0),2),"")</f>
        <v/>
      </c>
      <c r="N50" s="6" t="str">
        <f aca="false">IFERROR(INDEX('12. Yaguar'!$B:$E,MATCH($A50,'12. Yaguar'!$B:$B,0),2),"")</f>
        <v/>
      </c>
      <c r="O50" s="6" t="str">
        <f aca="false">IFERROR(INDEX('13. King Clor'!$A:$B,MATCH($A50,'13. King Clor'!$A:$A,0),2),"")</f>
        <v/>
      </c>
      <c r="P50" s="6" t="str">
        <f aca="false">IFERROR(INDEX('14. Diserquim'!$A:$B,MATCH($A50,'14. Diserquim'!$A:$A,0),2),"")</f>
        <v/>
      </c>
      <c r="Q50" s="6" t="str">
        <f aca="false">IFERROR(INDEX('15. Moreno'!$A:$B,MATCH($A50,'15. Moreno'!$A:$A,0),2),"")</f>
        <v/>
      </c>
      <c r="R50" s="6" t="str">
        <f aca="false">IFERROR(INDEX('10. Collares'!$J:$K,MATCH($A50,'10. Collares'!$J:$J,0),2),"")</f>
        <v/>
      </c>
      <c r="S50" s="6" t="str">
        <f aca="false">IFERROR(INDEX('13. King Clor'!$G:$H,MATCH($A50,'13. King Clor'!$G:$G,0),2),"")</f>
        <v/>
      </c>
      <c r="T50" s="6" t="str">
        <f aca="false">IFERROR(INDEX('10. Collares'!$A:$B,MATCH($A50,'10. Collares'!$A:$A,0),2),"")</f>
        <v/>
      </c>
      <c r="U50" s="6" t="str">
        <f aca="false">IFERROR(INDEX('16. Mis nietos'!$B:$C,MATCH($A50,'16. Mis nietos'!$B:$B,0),2),"")</f>
        <v/>
      </c>
      <c r="V50" s="6" t="str">
        <f aca="false">IFERROR(INDEX('17. Profesional Vet'!$A:$B,MATCH($A50,'17. Profesional Vet'!$A:$A,0),2),"")</f>
        <v/>
      </c>
      <c r="W50" s="6" t="str">
        <f aca="false">IFERROR(INDEX('18. Premier'!$A:$B,MATCH($A50,'18. Premier'!$A:$A,0),2),"")</f>
        <v/>
      </c>
      <c r="X50" s="6" t="str">
        <f aca="false">IFERROR(INDEX('19. Dacam'!$A:$B,MATCH($A50,'19. Dacam'!$A:$A,0),2),"")</f>
        <v/>
      </c>
      <c r="Y50" s="6" t="str">
        <f aca="false">IFERROR(INDEX('20. Proveedor'!$A:$B,MATCH($A50,'20. Proveedor'!$A:$A,0),2),"")</f>
        <v/>
      </c>
      <c r="Z50" s="6" t="str">
        <f aca="false">IFERROR(INDEX('21. Saphirus'!$A:$B,MATCH($A50,'21. Saphirus'!$A:$A,0),2),"")</f>
        <v/>
      </c>
    </row>
    <row r="51" customFormat="false" ht="15.75" hidden="false" customHeight="true" outlineLevel="0" collapsed="false">
      <c r="A51" s="5" t="s">
        <v>78</v>
      </c>
      <c r="B51" s="5" t="n">
        <v>1906068</v>
      </c>
      <c r="C51" s="5" t="s">
        <v>33</v>
      </c>
      <c r="D51" s="6" t="str">
        <f aca="false">IFERROR(INDEX('1. Benavídez'!$A:$B,MATCH($A51,'1. Benavídez'!$A:$A,0),2),"")</f>
        <v/>
      </c>
      <c r="E51" s="6" t="str">
        <f aca="false">IFERROR(INDEX('2. Gallo'!$B:$D,MATCH($A51,'2. Gallo'!$B:$B,0),3),"")</f>
        <v/>
      </c>
      <c r="F51" s="6" t="str">
        <f aca="false">IFERROR(INDEX('3. Anea'!$B:$D,MATCH($A51,'3. Anea'!$B:$B,0),2),"")</f>
        <v/>
      </c>
      <c r="G51" s="6" t="str">
        <f aca="false">IFERROR(INDEX('4. Pilar'!$A:$C,MATCH($A51,'4. Pilar'!$A:$A,0),2),"")</f>
        <v/>
      </c>
      <c r="H51" s="6" t="str">
        <f aca="false">IFERROR(INDEX('5. Tortuguitas'!$B:$D,MATCH($A51,'5. Tortuguitas'!$B:$B,0),2),"")</f>
        <v/>
      </c>
      <c r="I51" s="6" t="str">
        <f aca="false">IFERROR(INDEX('6. Del Viso'!$A:$B,MATCH($A51,'6. Del Viso'!$A:$A,0),3),"")</f>
        <v/>
      </c>
      <c r="J51" s="6" t="str">
        <f aca="false">IFERROR(INDEX('7. Chica Glade'!$B:$F,MATCH($A51,'7. Chica Glade'!$B:$B,0),4),"")</f>
        <v/>
      </c>
      <c r="K51" s="6" t="str">
        <f aca="false">IFERROR(INDEX('8. Veterinaria'!$A:$B,MATCH($A51,'8. Veterinaria'!$A:$A,0),2),"")</f>
        <v/>
      </c>
      <c r="L51" s="6" t="str">
        <f aca="false">IFERROR(INDEX('9. Hipocampus'!$A:$B,MATCH($A51,'9. Hipocampus'!$A:$A,0),2),"")</f>
        <v/>
      </c>
      <c r="M51" s="6" t="str">
        <f aca="false">IFERROR(INDEX('11. Mundo Mascotas'!$B:$D,MATCH($A51,'11. Mundo Mascotas'!$B:$B,0),2),"")</f>
        <v/>
      </c>
      <c r="N51" s="6" t="str">
        <f aca="false">IFERROR(INDEX('12. Yaguar'!$B:$E,MATCH($A51,'12. Yaguar'!$B:$B,0),2),"")</f>
        <v/>
      </c>
      <c r="O51" s="6" t="str">
        <f aca="false">IFERROR(INDEX('13. King Clor'!$A:$B,MATCH($A51,'13. King Clor'!$A:$A,0),2),"")</f>
        <v/>
      </c>
      <c r="P51" s="6" t="str">
        <f aca="false">IFERROR(INDEX('14. Diserquim'!$A:$B,MATCH($A51,'14. Diserquim'!$A:$A,0),2),"")</f>
        <v/>
      </c>
      <c r="Q51" s="6" t="str">
        <f aca="false">IFERROR(INDEX('15. Moreno'!$A:$B,MATCH($A51,'15. Moreno'!$A:$A,0),2),"")</f>
        <v/>
      </c>
      <c r="R51" s="6" t="str">
        <f aca="false">IFERROR(INDEX('10. Collares'!$J:$K,MATCH($A51,'10. Collares'!$J:$J,0),2),"")</f>
        <v/>
      </c>
      <c r="S51" s="6" t="str">
        <f aca="false">IFERROR(INDEX('13. King Clor'!$G:$H,MATCH($A51,'13. King Clor'!$G:$G,0),2),"")</f>
        <v/>
      </c>
      <c r="T51" s="6" t="str">
        <f aca="false">IFERROR(INDEX('10. Collares'!$A:$B,MATCH($A51,'10. Collares'!$A:$A,0),2),"")</f>
        <v/>
      </c>
      <c r="U51" s="6" t="str">
        <f aca="false">IFERROR(INDEX('16. Mis nietos'!$B:$C,MATCH($A51,'16. Mis nietos'!$B:$B,0),2),"")</f>
        <v/>
      </c>
      <c r="V51" s="6" t="str">
        <f aca="false">IFERROR(INDEX('17. Profesional Vet'!$A:$B,MATCH($A51,'17. Profesional Vet'!$A:$A,0),2),"")</f>
        <v/>
      </c>
      <c r="W51" s="6" t="str">
        <f aca="false">IFERROR(INDEX('18. Premier'!$A:$B,MATCH($A51,'18. Premier'!$A:$A,0),2),"")</f>
        <v/>
      </c>
      <c r="X51" s="6" t="str">
        <f aca="false">IFERROR(INDEX('19. Dacam'!$A:$B,MATCH($A51,'19. Dacam'!$A:$A,0),2),"")</f>
        <v/>
      </c>
      <c r="Y51" s="6" t="str">
        <f aca="false">IFERROR(INDEX('20. Proveedor'!$A:$B,MATCH($A51,'20. Proveedor'!$A:$A,0),2),"")</f>
        <v/>
      </c>
      <c r="Z51" s="6" t="str">
        <f aca="false">IFERROR(INDEX('21. Saphirus'!$A:$B,MATCH($A51,'21. Saphirus'!$A:$A,0),2),"")</f>
        <v/>
      </c>
    </row>
    <row r="52" customFormat="false" ht="15.75" hidden="false" customHeight="true" outlineLevel="0" collapsed="false">
      <c r="A52" s="5" t="s">
        <v>79</v>
      </c>
      <c r="B52" s="5" t="n">
        <v>1906068</v>
      </c>
      <c r="C52" s="5" t="s">
        <v>33</v>
      </c>
      <c r="D52" s="6" t="str">
        <f aca="false">IFERROR(INDEX('1. Benavídez'!$A:$B,MATCH($A52,'1. Benavídez'!$A:$A,0),2),"")</f>
        <v/>
      </c>
      <c r="E52" s="6" t="str">
        <f aca="false">IFERROR(INDEX('2. Gallo'!$B:$D,MATCH($A52,'2. Gallo'!$B:$B,0),3),"")</f>
        <v/>
      </c>
      <c r="F52" s="6" t="str">
        <f aca="false">IFERROR(INDEX('3. Anea'!$B:$D,MATCH($A52,'3. Anea'!$B:$B,0),2),"")</f>
        <v/>
      </c>
      <c r="G52" s="6" t="str">
        <f aca="false">IFERROR(INDEX('4. Pilar'!$A:$C,MATCH($A52,'4. Pilar'!$A:$A,0),2),"")</f>
        <v/>
      </c>
      <c r="H52" s="6" t="str">
        <f aca="false">IFERROR(INDEX('5. Tortuguitas'!$B:$D,MATCH($A52,'5. Tortuguitas'!$B:$B,0),2),"")</f>
        <v/>
      </c>
      <c r="I52" s="6" t="str">
        <f aca="false">IFERROR(INDEX('6. Del Viso'!$A:$B,MATCH($A52,'6. Del Viso'!$A:$A,0),3),"")</f>
        <v/>
      </c>
      <c r="J52" s="6" t="str">
        <f aca="false">IFERROR(INDEX('7. Chica Glade'!$B:$F,MATCH($A52,'7. Chica Glade'!$B:$B,0),4),"")</f>
        <v/>
      </c>
      <c r="K52" s="6" t="str">
        <f aca="false">IFERROR(INDEX('8. Veterinaria'!$A:$B,MATCH($A52,'8. Veterinaria'!$A:$A,0),2),"")</f>
        <v/>
      </c>
      <c r="L52" s="6" t="str">
        <f aca="false">IFERROR(INDEX('9. Hipocampus'!$A:$B,MATCH($A52,'9. Hipocampus'!$A:$A,0),2),"")</f>
        <v/>
      </c>
      <c r="M52" s="6" t="str">
        <f aca="false">IFERROR(INDEX('11. Mundo Mascotas'!$B:$D,MATCH($A52,'11. Mundo Mascotas'!$B:$B,0),2),"")</f>
        <v/>
      </c>
      <c r="N52" s="6" t="str">
        <f aca="false">IFERROR(INDEX('12. Yaguar'!$B:$E,MATCH($A52,'12. Yaguar'!$B:$B,0),2),"")</f>
        <v/>
      </c>
      <c r="O52" s="6" t="str">
        <f aca="false">IFERROR(INDEX('13. King Clor'!$A:$B,MATCH($A52,'13. King Clor'!$A:$A,0),2),"")</f>
        <v/>
      </c>
      <c r="P52" s="6" t="str">
        <f aca="false">IFERROR(INDEX('14. Diserquim'!$A:$B,MATCH($A52,'14. Diserquim'!$A:$A,0),2),"")</f>
        <v/>
      </c>
      <c r="Q52" s="6" t="str">
        <f aca="false">IFERROR(INDEX('15. Moreno'!$A:$B,MATCH($A52,'15. Moreno'!$A:$A,0),2),"")</f>
        <v/>
      </c>
      <c r="R52" s="6" t="str">
        <f aca="false">IFERROR(INDEX('10. Collares'!$J:$K,MATCH($A52,'10. Collares'!$J:$J,0),2),"")</f>
        <v/>
      </c>
      <c r="S52" s="6" t="str">
        <f aca="false">IFERROR(INDEX('13. King Clor'!$G:$H,MATCH($A52,'13. King Clor'!$G:$G,0),2),"")</f>
        <v/>
      </c>
      <c r="T52" s="6" t="str">
        <f aca="false">IFERROR(INDEX('10. Collares'!$A:$B,MATCH($A52,'10. Collares'!$A:$A,0),2),"")</f>
        <v/>
      </c>
      <c r="U52" s="6" t="str">
        <f aca="false">IFERROR(INDEX('16. Mis nietos'!$B:$C,MATCH($A52,'16. Mis nietos'!$B:$B,0),2),"")</f>
        <v/>
      </c>
      <c r="V52" s="6" t="str">
        <f aca="false">IFERROR(INDEX('17. Profesional Vet'!$A:$B,MATCH($A52,'17. Profesional Vet'!$A:$A,0),2),"")</f>
        <v/>
      </c>
      <c r="W52" s="6" t="str">
        <f aca="false">IFERROR(INDEX('18. Premier'!$A:$B,MATCH($A52,'18. Premier'!$A:$A,0),2),"")</f>
        <v/>
      </c>
      <c r="X52" s="6" t="str">
        <f aca="false">IFERROR(INDEX('19. Dacam'!$A:$B,MATCH($A52,'19. Dacam'!$A:$A,0),2),"")</f>
        <v/>
      </c>
      <c r="Y52" s="6" t="str">
        <f aca="false">IFERROR(INDEX('20. Proveedor'!$A:$B,MATCH($A52,'20. Proveedor'!$A:$A,0),2),"")</f>
        <v/>
      </c>
      <c r="Z52" s="6" t="str">
        <f aca="false">IFERROR(INDEX('21. Saphirus'!$A:$B,MATCH($A52,'21. Saphirus'!$A:$A,0),2),"")</f>
        <v/>
      </c>
    </row>
    <row r="53" customFormat="false" ht="15.75" hidden="false" customHeight="true" outlineLevel="0" collapsed="false">
      <c r="A53" s="5" t="s">
        <v>80</v>
      </c>
      <c r="B53" s="5" t="n">
        <v>1906068</v>
      </c>
      <c r="C53" s="5" t="s">
        <v>33</v>
      </c>
      <c r="D53" s="6" t="str">
        <f aca="false">IFERROR(INDEX('1. Benavídez'!$A:$B,MATCH($A53,'1. Benavídez'!$A:$A,0),2),"")</f>
        <v/>
      </c>
      <c r="E53" s="6" t="str">
        <f aca="false">IFERROR(INDEX('2. Gallo'!$B:$D,MATCH($A53,'2. Gallo'!$B:$B,0),3),"")</f>
        <v/>
      </c>
      <c r="F53" s="6" t="str">
        <f aca="false">IFERROR(INDEX('3. Anea'!$B:$D,MATCH($A53,'3. Anea'!$B:$B,0),2),"")</f>
        <v/>
      </c>
      <c r="G53" s="6" t="str">
        <f aca="false">IFERROR(INDEX('4. Pilar'!$A:$C,MATCH($A53,'4. Pilar'!$A:$A,0),2),"")</f>
        <v/>
      </c>
      <c r="H53" s="6" t="str">
        <f aca="false">IFERROR(INDEX('5. Tortuguitas'!$B:$D,MATCH($A53,'5. Tortuguitas'!$B:$B,0),2),"")</f>
        <v/>
      </c>
      <c r="I53" s="6" t="str">
        <f aca="false">IFERROR(INDEX('6. Del Viso'!$A:$B,MATCH($A53,'6. Del Viso'!$A:$A,0),3),"")</f>
        <v/>
      </c>
      <c r="J53" s="6" t="str">
        <f aca="false">IFERROR(INDEX('7. Chica Glade'!$B:$F,MATCH($A53,'7. Chica Glade'!$B:$B,0),4),"")</f>
        <v/>
      </c>
      <c r="K53" s="6" t="str">
        <f aca="false">IFERROR(INDEX('8. Veterinaria'!$A:$B,MATCH($A53,'8. Veterinaria'!$A:$A,0),2),"")</f>
        <v/>
      </c>
      <c r="L53" s="6" t="str">
        <f aca="false">IFERROR(INDEX('9. Hipocampus'!$A:$B,MATCH($A53,'9. Hipocampus'!$A:$A,0),2),"")</f>
        <v/>
      </c>
      <c r="M53" s="6" t="str">
        <f aca="false">IFERROR(INDEX('11. Mundo Mascotas'!$B:$D,MATCH($A53,'11. Mundo Mascotas'!$B:$B,0),2),"")</f>
        <v/>
      </c>
      <c r="N53" s="6" t="str">
        <f aca="false">IFERROR(INDEX('12. Yaguar'!$B:$E,MATCH($A53,'12. Yaguar'!$B:$B,0),2),"")</f>
        <v/>
      </c>
      <c r="O53" s="6" t="str">
        <f aca="false">IFERROR(INDEX('13. King Clor'!$A:$B,MATCH($A53,'13. King Clor'!$A:$A,0),2),"")</f>
        <v/>
      </c>
      <c r="P53" s="6" t="str">
        <f aca="false">IFERROR(INDEX('14. Diserquim'!$A:$B,MATCH($A53,'14. Diserquim'!$A:$A,0),2),"")</f>
        <v/>
      </c>
      <c r="Q53" s="6" t="str">
        <f aca="false">IFERROR(INDEX('15. Moreno'!$A:$B,MATCH($A53,'15. Moreno'!$A:$A,0),2),"")</f>
        <v/>
      </c>
      <c r="R53" s="6" t="str">
        <f aca="false">IFERROR(INDEX('10. Collares'!$J:$K,MATCH($A53,'10. Collares'!$J:$J,0),2),"")</f>
        <v/>
      </c>
      <c r="S53" s="6" t="str">
        <f aca="false">IFERROR(INDEX('13. King Clor'!$G:$H,MATCH($A53,'13. King Clor'!$G:$G,0),2),"")</f>
        <v/>
      </c>
      <c r="T53" s="6" t="str">
        <f aca="false">IFERROR(INDEX('10. Collares'!$A:$B,MATCH($A53,'10. Collares'!$A:$A,0),2),"")</f>
        <v/>
      </c>
      <c r="U53" s="6" t="str">
        <f aca="false">IFERROR(INDEX('16. Mis nietos'!$B:$C,MATCH($A53,'16. Mis nietos'!$B:$B,0),2),"")</f>
        <v/>
      </c>
      <c r="V53" s="6" t="str">
        <f aca="false">IFERROR(INDEX('17. Profesional Vet'!$A:$B,MATCH($A53,'17. Profesional Vet'!$A:$A,0),2),"")</f>
        <v/>
      </c>
      <c r="W53" s="6" t="str">
        <f aca="false">IFERROR(INDEX('18. Premier'!$A:$B,MATCH($A53,'18. Premier'!$A:$A,0),2),"")</f>
        <v/>
      </c>
      <c r="X53" s="6" t="str">
        <f aca="false">IFERROR(INDEX('19. Dacam'!$A:$B,MATCH($A53,'19. Dacam'!$A:$A,0),2),"")</f>
        <v/>
      </c>
      <c r="Y53" s="6" t="str">
        <f aca="false">IFERROR(INDEX('20. Proveedor'!$A:$B,MATCH($A53,'20. Proveedor'!$A:$A,0),2),"")</f>
        <v/>
      </c>
      <c r="Z53" s="6" t="str">
        <f aca="false">IFERROR(INDEX('21. Saphirus'!$A:$B,MATCH($A53,'21. Saphirus'!$A:$A,0),2),"")</f>
        <v/>
      </c>
    </row>
    <row r="54" customFormat="false" ht="15.75" hidden="false" customHeight="true" outlineLevel="0" collapsed="false">
      <c r="A54" s="5" t="s">
        <v>81</v>
      </c>
      <c r="B54" s="5" t="n">
        <v>1906068</v>
      </c>
      <c r="C54" s="5" t="s">
        <v>33</v>
      </c>
      <c r="D54" s="6" t="str">
        <f aca="false">IFERROR(INDEX('1. Benavídez'!$A:$B,MATCH($A54,'1. Benavídez'!$A:$A,0),2),"")</f>
        <v/>
      </c>
      <c r="E54" s="6" t="str">
        <f aca="false">IFERROR(INDEX('2. Gallo'!$B:$D,MATCH($A54,'2. Gallo'!$B:$B,0),3),"")</f>
        <v/>
      </c>
      <c r="F54" s="6" t="str">
        <f aca="false">IFERROR(INDEX('3. Anea'!$B:$D,MATCH($A54,'3. Anea'!$B:$B,0),2),"")</f>
        <v/>
      </c>
      <c r="G54" s="6" t="str">
        <f aca="false">IFERROR(INDEX('4. Pilar'!$A:$C,MATCH($A54,'4. Pilar'!$A:$A,0),2),"")</f>
        <v/>
      </c>
      <c r="H54" s="6" t="str">
        <f aca="false">IFERROR(INDEX('5. Tortuguitas'!$B:$D,MATCH($A54,'5. Tortuguitas'!$B:$B,0),2),"")</f>
        <v/>
      </c>
      <c r="I54" s="6" t="str">
        <f aca="false">IFERROR(INDEX('6. Del Viso'!$A:$B,MATCH($A54,'6. Del Viso'!$A:$A,0),3),"")</f>
        <v/>
      </c>
      <c r="J54" s="6" t="str">
        <f aca="false">IFERROR(INDEX('7. Chica Glade'!$B:$F,MATCH($A54,'7. Chica Glade'!$B:$B,0),4),"")</f>
        <v/>
      </c>
      <c r="K54" s="6" t="str">
        <f aca="false">IFERROR(INDEX('8. Veterinaria'!$A:$B,MATCH($A54,'8. Veterinaria'!$A:$A,0),2),"")</f>
        <v/>
      </c>
      <c r="L54" s="6" t="n">
        <f aca="false">IFERROR(INDEX('9. Hipocampus'!$A:$B,MATCH($A54,'9. Hipocampus'!$A:$A,0),2),"")</f>
        <v>2906</v>
      </c>
      <c r="M54" s="6" t="str">
        <f aca="false">IFERROR(INDEX('11. Mundo Mascotas'!$B:$D,MATCH($A54,'11. Mundo Mascotas'!$B:$B,0),2),"")</f>
        <v/>
      </c>
      <c r="N54" s="6" t="str">
        <f aca="false">IFERROR(INDEX('12. Yaguar'!$B:$E,MATCH($A54,'12. Yaguar'!$B:$B,0),2),"")</f>
        <v/>
      </c>
      <c r="O54" s="6" t="str">
        <f aca="false">IFERROR(INDEX('13. King Clor'!$A:$B,MATCH($A54,'13. King Clor'!$A:$A,0),2),"")</f>
        <v/>
      </c>
      <c r="P54" s="6" t="str">
        <f aca="false">IFERROR(INDEX('14. Diserquim'!$A:$B,MATCH($A54,'14. Diserquim'!$A:$A,0),2),"")</f>
        <v/>
      </c>
      <c r="Q54" s="6" t="str">
        <f aca="false">IFERROR(INDEX('15. Moreno'!$A:$B,MATCH($A54,'15. Moreno'!$A:$A,0),2),"")</f>
        <v/>
      </c>
      <c r="R54" s="6" t="str">
        <f aca="false">IFERROR(INDEX('10. Collares'!$J:$K,MATCH($A54,'10. Collares'!$J:$J,0),2),"")</f>
        <v/>
      </c>
      <c r="S54" s="6" t="str">
        <f aca="false">IFERROR(INDEX('13. King Clor'!$G:$H,MATCH($A54,'13. King Clor'!$G:$G,0),2),"")</f>
        <v/>
      </c>
      <c r="T54" s="6" t="str">
        <f aca="false">IFERROR(INDEX('10. Collares'!$A:$B,MATCH($A54,'10. Collares'!$A:$A,0),2),"")</f>
        <v/>
      </c>
      <c r="U54" s="6" t="str">
        <f aca="false">IFERROR(INDEX('16. Mis nietos'!$B:$C,MATCH($A54,'16. Mis nietos'!$B:$B,0),2),"")</f>
        <v/>
      </c>
      <c r="V54" s="6" t="str">
        <f aca="false">IFERROR(INDEX('17. Profesional Vet'!$A:$B,MATCH($A54,'17. Profesional Vet'!$A:$A,0),2),"")</f>
        <v/>
      </c>
      <c r="W54" s="6" t="str">
        <f aca="false">IFERROR(INDEX('18. Premier'!$A:$B,MATCH($A54,'18. Premier'!$A:$A,0),2),"")</f>
        <v/>
      </c>
      <c r="X54" s="6" t="str">
        <f aca="false">IFERROR(INDEX('19. Dacam'!$A:$B,MATCH($A54,'19. Dacam'!$A:$A,0),2),"")</f>
        <v/>
      </c>
      <c r="Y54" s="6" t="str">
        <f aca="false">IFERROR(INDEX('20. Proveedor'!$A:$B,MATCH($A54,'20. Proveedor'!$A:$A,0),2),"")</f>
        <v/>
      </c>
      <c r="Z54" s="6" t="str">
        <f aca="false">IFERROR(INDEX('21. Saphirus'!$A:$B,MATCH($A54,'21. Saphirus'!$A:$A,0),2),"")</f>
        <v/>
      </c>
    </row>
    <row r="55" customFormat="false" ht="15.75" hidden="false" customHeight="true" outlineLevel="0" collapsed="false">
      <c r="A55" s="5" t="s">
        <v>82</v>
      </c>
      <c r="B55" s="5" t="n">
        <v>1906068</v>
      </c>
      <c r="C55" s="5" t="s">
        <v>33</v>
      </c>
      <c r="D55" s="6" t="str">
        <f aca="false">IFERROR(INDEX('1. Benavídez'!$A:$B,MATCH($A55,'1. Benavídez'!$A:$A,0),2),"")</f>
        <v/>
      </c>
      <c r="E55" s="6" t="str">
        <f aca="false">IFERROR(INDEX('2. Gallo'!$B:$D,MATCH($A55,'2. Gallo'!$B:$B,0),3),"")</f>
        <v/>
      </c>
      <c r="F55" s="6" t="str">
        <f aca="false">IFERROR(INDEX('3. Anea'!$B:$D,MATCH($A55,'3. Anea'!$B:$B,0),2),"")</f>
        <v/>
      </c>
      <c r="G55" s="6" t="str">
        <f aca="false">IFERROR(INDEX('4. Pilar'!$A:$C,MATCH($A55,'4. Pilar'!$A:$A,0),2),"")</f>
        <v/>
      </c>
      <c r="H55" s="6" t="str">
        <f aca="false">IFERROR(INDEX('5. Tortuguitas'!$B:$D,MATCH($A55,'5. Tortuguitas'!$B:$B,0),2),"")</f>
        <v/>
      </c>
      <c r="I55" s="6" t="str">
        <f aca="false">IFERROR(INDEX('6. Del Viso'!$A:$B,MATCH($A55,'6. Del Viso'!$A:$A,0),3),"")</f>
        <v/>
      </c>
      <c r="J55" s="6" t="str">
        <f aca="false">IFERROR(INDEX('7. Chica Glade'!$B:$F,MATCH($A55,'7. Chica Glade'!$B:$B,0),4),"")</f>
        <v/>
      </c>
      <c r="K55" s="6" t="str">
        <f aca="false">IFERROR(INDEX('8. Veterinaria'!$A:$B,MATCH($A55,'8. Veterinaria'!$A:$A,0),2),"")</f>
        <v/>
      </c>
      <c r="L55" s="6" t="n">
        <f aca="false">IFERROR(INDEX('9. Hipocampus'!$A:$B,MATCH($A55,'9. Hipocampus'!$A:$A,0),2),"")</f>
        <v>3052</v>
      </c>
      <c r="M55" s="6" t="str">
        <f aca="false">IFERROR(INDEX('11. Mundo Mascotas'!$B:$D,MATCH($A55,'11. Mundo Mascotas'!$B:$B,0),2),"")</f>
        <v/>
      </c>
      <c r="N55" s="6" t="str">
        <f aca="false">IFERROR(INDEX('12. Yaguar'!$B:$E,MATCH($A55,'12. Yaguar'!$B:$B,0),2),"")</f>
        <v/>
      </c>
      <c r="O55" s="6" t="str">
        <f aca="false">IFERROR(INDEX('13. King Clor'!$A:$B,MATCH($A55,'13. King Clor'!$A:$A,0),2),"")</f>
        <v/>
      </c>
      <c r="P55" s="6" t="str">
        <f aca="false">IFERROR(INDEX('14. Diserquim'!$A:$B,MATCH($A55,'14. Diserquim'!$A:$A,0),2),"")</f>
        <v/>
      </c>
      <c r="Q55" s="6" t="str">
        <f aca="false">IFERROR(INDEX('15. Moreno'!$A:$B,MATCH($A55,'15. Moreno'!$A:$A,0),2),"")</f>
        <v/>
      </c>
      <c r="R55" s="6" t="str">
        <f aca="false">IFERROR(INDEX('10. Collares'!$J:$K,MATCH($A55,'10. Collares'!$J:$J,0),2),"")</f>
        <v/>
      </c>
      <c r="S55" s="6" t="str">
        <f aca="false">IFERROR(INDEX('13. King Clor'!$G:$H,MATCH($A55,'13. King Clor'!$G:$G,0),2),"")</f>
        <v/>
      </c>
      <c r="T55" s="6" t="str">
        <f aca="false">IFERROR(INDEX('10. Collares'!$A:$B,MATCH($A55,'10. Collares'!$A:$A,0),2),"")</f>
        <v/>
      </c>
      <c r="U55" s="6" t="str">
        <f aca="false">IFERROR(INDEX('16. Mis nietos'!$B:$C,MATCH($A55,'16. Mis nietos'!$B:$B,0),2),"")</f>
        <v/>
      </c>
      <c r="V55" s="6" t="str">
        <f aca="false">IFERROR(INDEX('17. Profesional Vet'!$A:$B,MATCH($A55,'17. Profesional Vet'!$A:$A,0),2),"")</f>
        <v/>
      </c>
      <c r="W55" s="6" t="str">
        <f aca="false">IFERROR(INDEX('18. Premier'!$A:$B,MATCH($A55,'18. Premier'!$A:$A,0),2),"")</f>
        <v/>
      </c>
      <c r="X55" s="6" t="str">
        <f aca="false">IFERROR(INDEX('19. Dacam'!$A:$B,MATCH($A55,'19. Dacam'!$A:$A,0),2),"")</f>
        <v/>
      </c>
      <c r="Y55" s="6" t="str">
        <f aca="false">IFERROR(INDEX('20. Proveedor'!$A:$B,MATCH($A55,'20. Proveedor'!$A:$A,0),2),"")</f>
        <v/>
      </c>
      <c r="Z55" s="6" t="str">
        <f aca="false">IFERROR(INDEX('21. Saphirus'!$A:$B,MATCH($A55,'21. Saphirus'!$A:$A,0),2),"")</f>
        <v/>
      </c>
    </row>
    <row r="56" customFormat="false" ht="15.75" hidden="false" customHeight="true" outlineLevel="0" collapsed="false">
      <c r="A56" s="5" t="s">
        <v>83</v>
      </c>
      <c r="B56" s="5" t="n">
        <v>1906068</v>
      </c>
      <c r="C56" s="5" t="s">
        <v>33</v>
      </c>
      <c r="D56" s="6" t="str">
        <f aca="false">IFERROR(INDEX('1. Benavídez'!$A:$B,MATCH($A56,'1. Benavídez'!$A:$A,0),2),"")</f>
        <v/>
      </c>
      <c r="E56" s="6" t="str">
        <f aca="false">IFERROR(INDEX('2. Gallo'!$B:$D,MATCH($A56,'2. Gallo'!$B:$B,0),3),"")</f>
        <v/>
      </c>
      <c r="F56" s="6" t="str">
        <f aca="false">IFERROR(INDEX('3. Anea'!$B:$D,MATCH($A56,'3. Anea'!$B:$B,0),2),"")</f>
        <v/>
      </c>
      <c r="G56" s="6" t="str">
        <f aca="false">IFERROR(INDEX('4. Pilar'!$A:$C,MATCH($A56,'4. Pilar'!$A:$A,0),2),"")</f>
        <v/>
      </c>
      <c r="H56" s="6" t="str">
        <f aca="false">IFERROR(INDEX('5. Tortuguitas'!$B:$D,MATCH($A56,'5. Tortuguitas'!$B:$B,0),2),"")</f>
        <v/>
      </c>
      <c r="I56" s="6" t="str">
        <f aca="false">IFERROR(INDEX('6. Del Viso'!$A:$B,MATCH($A56,'6. Del Viso'!$A:$A,0),3),"")</f>
        <v/>
      </c>
      <c r="J56" s="6" t="str">
        <f aca="false">IFERROR(INDEX('7. Chica Glade'!$B:$F,MATCH($A56,'7. Chica Glade'!$B:$B,0),4),"")</f>
        <v/>
      </c>
      <c r="K56" s="6" t="str">
        <f aca="false">IFERROR(INDEX('8. Veterinaria'!$A:$B,MATCH($A56,'8. Veterinaria'!$A:$A,0),2),"")</f>
        <v/>
      </c>
      <c r="L56" s="6" t="n">
        <f aca="false">IFERROR(INDEX('9. Hipocampus'!$A:$B,MATCH($A56,'9. Hipocampus'!$A:$A,0),2),"")</f>
        <v>3205</v>
      </c>
      <c r="M56" s="6" t="str">
        <f aca="false">IFERROR(INDEX('11. Mundo Mascotas'!$B:$D,MATCH($A56,'11. Mundo Mascotas'!$B:$B,0),2),"")</f>
        <v/>
      </c>
      <c r="N56" s="6" t="str">
        <f aca="false">IFERROR(INDEX('12. Yaguar'!$B:$E,MATCH($A56,'12. Yaguar'!$B:$B,0),2),"")</f>
        <v/>
      </c>
      <c r="O56" s="6" t="str">
        <f aca="false">IFERROR(INDEX('13. King Clor'!$A:$B,MATCH($A56,'13. King Clor'!$A:$A,0),2),"")</f>
        <v/>
      </c>
      <c r="P56" s="6" t="str">
        <f aca="false">IFERROR(INDEX('14. Diserquim'!$A:$B,MATCH($A56,'14. Diserquim'!$A:$A,0),2),"")</f>
        <v/>
      </c>
      <c r="Q56" s="6" t="str">
        <f aca="false">IFERROR(INDEX('15. Moreno'!$A:$B,MATCH($A56,'15. Moreno'!$A:$A,0),2),"")</f>
        <v/>
      </c>
      <c r="R56" s="6" t="str">
        <f aca="false">IFERROR(INDEX('10. Collares'!$J:$K,MATCH($A56,'10. Collares'!$J:$J,0),2),"")</f>
        <v/>
      </c>
      <c r="S56" s="6" t="str">
        <f aca="false">IFERROR(INDEX('13. King Clor'!$G:$H,MATCH($A56,'13. King Clor'!$G:$G,0),2),"")</f>
        <v/>
      </c>
      <c r="T56" s="6" t="str">
        <f aca="false">IFERROR(INDEX('10. Collares'!$A:$B,MATCH($A56,'10. Collares'!$A:$A,0),2),"")</f>
        <v/>
      </c>
      <c r="U56" s="6" t="str">
        <f aca="false">IFERROR(INDEX('16. Mis nietos'!$B:$C,MATCH($A56,'16. Mis nietos'!$B:$B,0),2),"")</f>
        <v/>
      </c>
      <c r="V56" s="6" t="str">
        <f aca="false">IFERROR(INDEX('17. Profesional Vet'!$A:$B,MATCH($A56,'17. Profesional Vet'!$A:$A,0),2),"")</f>
        <v/>
      </c>
      <c r="W56" s="6" t="str">
        <f aca="false">IFERROR(INDEX('18. Premier'!$A:$B,MATCH($A56,'18. Premier'!$A:$A,0),2),"")</f>
        <v/>
      </c>
      <c r="X56" s="6" t="str">
        <f aca="false">IFERROR(INDEX('19. Dacam'!$A:$B,MATCH($A56,'19. Dacam'!$A:$A,0),2),"")</f>
        <v/>
      </c>
      <c r="Y56" s="6" t="str">
        <f aca="false">IFERROR(INDEX('20. Proveedor'!$A:$B,MATCH($A56,'20. Proveedor'!$A:$A,0),2),"")</f>
        <v/>
      </c>
      <c r="Z56" s="6" t="str">
        <f aca="false">IFERROR(INDEX('21. Saphirus'!$A:$B,MATCH($A56,'21. Saphirus'!$A:$A,0),2),"")</f>
        <v/>
      </c>
    </row>
    <row r="57" customFormat="false" ht="15.75" hidden="false" customHeight="true" outlineLevel="0" collapsed="false">
      <c r="A57" s="5" t="s">
        <v>84</v>
      </c>
      <c r="B57" s="5" t="n">
        <v>1906068</v>
      </c>
      <c r="C57" s="5" t="s">
        <v>33</v>
      </c>
      <c r="D57" s="6" t="str">
        <f aca="false">IFERROR(INDEX('1. Benavídez'!$A:$B,MATCH($A57,'1. Benavídez'!$A:$A,0),2),"")</f>
        <v/>
      </c>
      <c r="E57" s="6" t="str">
        <f aca="false">IFERROR(INDEX('2. Gallo'!$B:$D,MATCH($A57,'2. Gallo'!$B:$B,0),3),"")</f>
        <v/>
      </c>
      <c r="F57" s="6" t="str">
        <f aca="false">IFERROR(INDEX('3. Anea'!$B:$D,MATCH($A57,'3. Anea'!$B:$B,0),2),"")</f>
        <v/>
      </c>
      <c r="G57" s="6" t="str">
        <f aca="false">IFERROR(INDEX('4. Pilar'!$A:$C,MATCH($A57,'4. Pilar'!$A:$A,0),2),"")</f>
        <v/>
      </c>
      <c r="H57" s="6" t="str">
        <f aca="false">IFERROR(INDEX('5. Tortuguitas'!$B:$D,MATCH($A57,'5. Tortuguitas'!$B:$B,0),2),"")</f>
        <v/>
      </c>
      <c r="I57" s="6" t="str">
        <f aca="false">IFERROR(INDEX('6. Del Viso'!$A:$B,MATCH($A57,'6. Del Viso'!$A:$A,0),3),"")</f>
        <v/>
      </c>
      <c r="J57" s="6" t="str">
        <f aca="false">IFERROR(INDEX('7. Chica Glade'!$B:$F,MATCH($A57,'7. Chica Glade'!$B:$B,0),4),"")</f>
        <v/>
      </c>
      <c r="K57" s="6" t="str">
        <f aca="false">IFERROR(INDEX('8. Veterinaria'!$A:$B,MATCH($A57,'8. Veterinaria'!$A:$A,0),2),"")</f>
        <v/>
      </c>
      <c r="L57" s="6" t="n">
        <f aca="false">IFERROR(INDEX('9. Hipocampus'!$A:$B,MATCH($A57,'9. Hipocampus'!$A:$A,0),2),"")</f>
        <v>3461</v>
      </c>
      <c r="M57" s="6" t="str">
        <f aca="false">IFERROR(INDEX('11. Mundo Mascotas'!$B:$D,MATCH($A57,'11. Mundo Mascotas'!$B:$B,0),2),"")</f>
        <v/>
      </c>
      <c r="N57" s="6" t="str">
        <f aca="false">IFERROR(INDEX('12. Yaguar'!$B:$E,MATCH($A57,'12. Yaguar'!$B:$B,0),2),"")</f>
        <v/>
      </c>
      <c r="O57" s="6" t="str">
        <f aca="false">IFERROR(INDEX('13. King Clor'!$A:$B,MATCH($A57,'13. King Clor'!$A:$A,0),2),"")</f>
        <v/>
      </c>
      <c r="P57" s="6" t="str">
        <f aca="false">IFERROR(INDEX('14. Diserquim'!$A:$B,MATCH($A57,'14. Diserquim'!$A:$A,0),2),"")</f>
        <v/>
      </c>
      <c r="Q57" s="6" t="str">
        <f aca="false">IFERROR(INDEX('15. Moreno'!$A:$B,MATCH($A57,'15. Moreno'!$A:$A,0),2),"")</f>
        <v/>
      </c>
      <c r="R57" s="6" t="str">
        <f aca="false">IFERROR(INDEX('10. Collares'!$J:$K,MATCH($A57,'10. Collares'!$J:$J,0),2),"")</f>
        <v/>
      </c>
      <c r="S57" s="6" t="str">
        <f aca="false">IFERROR(INDEX('13. King Clor'!$G:$H,MATCH($A57,'13. King Clor'!$G:$G,0),2),"")</f>
        <v/>
      </c>
      <c r="T57" s="6" t="str">
        <f aca="false">IFERROR(INDEX('10. Collares'!$A:$B,MATCH($A57,'10. Collares'!$A:$A,0),2),"")</f>
        <v/>
      </c>
      <c r="U57" s="6" t="str">
        <f aca="false">IFERROR(INDEX('16. Mis nietos'!$B:$C,MATCH($A57,'16. Mis nietos'!$B:$B,0),2),"")</f>
        <v/>
      </c>
      <c r="V57" s="6" t="str">
        <f aca="false">IFERROR(INDEX('17. Profesional Vet'!$A:$B,MATCH($A57,'17. Profesional Vet'!$A:$A,0),2),"")</f>
        <v/>
      </c>
      <c r="W57" s="6" t="str">
        <f aca="false">IFERROR(INDEX('18. Premier'!$A:$B,MATCH($A57,'18. Premier'!$A:$A,0),2),"")</f>
        <v/>
      </c>
      <c r="X57" s="6" t="str">
        <f aca="false">IFERROR(INDEX('19. Dacam'!$A:$B,MATCH($A57,'19. Dacam'!$A:$A,0),2),"")</f>
        <v/>
      </c>
      <c r="Y57" s="6" t="str">
        <f aca="false">IFERROR(INDEX('20. Proveedor'!$A:$B,MATCH($A57,'20. Proveedor'!$A:$A,0),2),"")</f>
        <v/>
      </c>
      <c r="Z57" s="6" t="str">
        <f aca="false">IFERROR(INDEX('21. Saphirus'!$A:$B,MATCH($A57,'21. Saphirus'!$A:$A,0),2),"")</f>
        <v/>
      </c>
    </row>
    <row r="58" customFormat="false" ht="15.75" hidden="false" customHeight="true" outlineLevel="0" collapsed="false">
      <c r="A58" s="5" t="s">
        <v>85</v>
      </c>
      <c r="B58" s="5" t="n">
        <v>1906068</v>
      </c>
      <c r="C58" s="5" t="s">
        <v>33</v>
      </c>
      <c r="D58" s="6" t="str">
        <f aca="false">IFERROR(INDEX('1. Benavídez'!$A:$B,MATCH($A58,'1. Benavídez'!$A:$A,0),2),"")</f>
        <v/>
      </c>
      <c r="E58" s="6" t="str">
        <f aca="false">IFERROR(INDEX('2. Gallo'!$B:$D,MATCH($A58,'2. Gallo'!$B:$B,0),3),"")</f>
        <v/>
      </c>
      <c r="F58" s="6" t="str">
        <f aca="false">IFERROR(INDEX('3. Anea'!$B:$D,MATCH($A58,'3. Anea'!$B:$B,0),2),"")</f>
        <v/>
      </c>
      <c r="G58" s="6" t="str">
        <f aca="false">IFERROR(INDEX('4. Pilar'!$A:$C,MATCH($A58,'4. Pilar'!$A:$A,0),2),"")</f>
        <v/>
      </c>
      <c r="H58" s="6" t="str">
        <f aca="false">IFERROR(INDEX('5. Tortuguitas'!$B:$D,MATCH($A58,'5. Tortuguitas'!$B:$B,0),2),"")</f>
        <v/>
      </c>
      <c r="I58" s="6" t="str">
        <f aca="false">IFERROR(INDEX('6. Del Viso'!$A:$B,MATCH($A58,'6. Del Viso'!$A:$A,0),3),"")</f>
        <v/>
      </c>
      <c r="J58" s="6" t="str">
        <f aca="false">IFERROR(INDEX('7. Chica Glade'!$B:$F,MATCH($A58,'7. Chica Glade'!$B:$B,0),4),"")</f>
        <v/>
      </c>
      <c r="K58" s="6" t="str">
        <f aca="false">IFERROR(INDEX('8. Veterinaria'!$A:$B,MATCH($A58,'8. Veterinaria'!$A:$A,0),2),"")</f>
        <v/>
      </c>
      <c r="L58" s="6" t="n">
        <f aca="false">IFERROR(INDEX('9. Hipocampus'!$A:$B,MATCH($A58,'9. Hipocampus'!$A:$A,0),2),"")</f>
        <v>3635</v>
      </c>
      <c r="M58" s="6" t="str">
        <f aca="false">IFERROR(INDEX('11. Mundo Mascotas'!$B:$D,MATCH($A58,'11. Mundo Mascotas'!$B:$B,0),2),"")</f>
        <v/>
      </c>
      <c r="N58" s="6" t="str">
        <f aca="false">IFERROR(INDEX('12. Yaguar'!$B:$E,MATCH($A58,'12. Yaguar'!$B:$B,0),2),"")</f>
        <v/>
      </c>
      <c r="O58" s="6" t="str">
        <f aca="false">IFERROR(INDEX('13. King Clor'!$A:$B,MATCH($A58,'13. King Clor'!$A:$A,0),2),"")</f>
        <v/>
      </c>
      <c r="P58" s="6" t="str">
        <f aca="false">IFERROR(INDEX('14. Diserquim'!$A:$B,MATCH($A58,'14. Diserquim'!$A:$A,0),2),"")</f>
        <v/>
      </c>
      <c r="Q58" s="6" t="str">
        <f aca="false">IFERROR(INDEX('15. Moreno'!$A:$B,MATCH($A58,'15. Moreno'!$A:$A,0),2),"")</f>
        <v/>
      </c>
      <c r="R58" s="6" t="str">
        <f aca="false">IFERROR(INDEX('10. Collares'!$J:$K,MATCH($A58,'10. Collares'!$J:$J,0),2),"")</f>
        <v/>
      </c>
      <c r="S58" s="6" t="str">
        <f aca="false">IFERROR(INDEX('13. King Clor'!$G:$H,MATCH($A58,'13. King Clor'!$G:$G,0),2),"")</f>
        <v/>
      </c>
      <c r="T58" s="6" t="str">
        <f aca="false">IFERROR(INDEX('10. Collares'!$A:$B,MATCH($A58,'10. Collares'!$A:$A,0),2),"")</f>
        <v/>
      </c>
      <c r="U58" s="6" t="str">
        <f aca="false">IFERROR(INDEX('16. Mis nietos'!$B:$C,MATCH($A58,'16. Mis nietos'!$B:$B,0),2),"")</f>
        <v/>
      </c>
      <c r="V58" s="6" t="str">
        <f aca="false">IFERROR(INDEX('17. Profesional Vet'!$A:$B,MATCH($A58,'17. Profesional Vet'!$A:$A,0),2),"")</f>
        <v/>
      </c>
      <c r="W58" s="6" t="str">
        <f aca="false">IFERROR(INDEX('18. Premier'!$A:$B,MATCH($A58,'18. Premier'!$A:$A,0),2),"")</f>
        <v/>
      </c>
      <c r="X58" s="6" t="str">
        <f aca="false">IFERROR(INDEX('19. Dacam'!$A:$B,MATCH($A58,'19. Dacam'!$A:$A,0),2),"")</f>
        <v/>
      </c>
      <c r="Y58" s="6" t="str">
        <f aca="false">IFERROR(INDEX('20. Proveedor'!$A:$B,MATCH($A58,'20. Proveedor'!$A:$A,0),2),"")</f>
        <v/>
      </c>
      <c r="Z58" s="6" t="str">
        <f aca="false">IFERROR(INDEX('21. Saphirus'!$A:$B,MATCH($A58,'21. Saphirus'!$A:$A,0),2),"")</f>
        <v/>
      </c>
    </row>
    <row r="59" customFormat="false" ht="15.75" hidden="false" customHeight="true" outlineLevel="0" collapsed="false">
      <c r="A59" s="5" t="s">
        <v>86</v>
      </c>
      <c r="B59" s="5" t="n">
        <v>1906068</v>
      </c>
      <c r="C59" s="5" t="s">
        <v>33</v>
      </c>
      <c r="D59" s="6" t="str">
        <f aca="false">IFERROR(INDEX('1. Benavídez'!$A:$B,MATCH($A59,'1. Benavídez'!$A:$A,0),2),"")</f>
        <v/>
      </c>
      <c r="E59" s="6" t="str">
        <f aca="false">IFERROR(INDEX('2. Gallo'!$B:$D,MATCH($A59,'2. Gallo'!$B:$B,0),3),"")</f>
        <v/>
      </c>
      <c r="F59" s="6" t="str">
        <f aca="false">IFERROR(INDEX('3. Anea'!$B:$D,MATCH($A59,'3. Anea'!$B:$B,0),2),"")</f>
        <v/>
      </c>
      <c r="G59" s="6" t="str">
        <f aca="false">IFERROR(INDEX('4. Pilar'!$A:$C,MATCH($A59,'4. Pilar'!$A:$A,0),2),"")</f>
        <v/>
      </c>
      <c r="H59" s="6" t="str">
        <f aca="false">IFERROR(INDEX('5. Tortuguitas'!$B:$D,MATCH($A59,'5. Tortuguitas'!$B:$B,0),2),"")</f>
        <v/>
      </c>
      <c r="I59" s="6" t="str">
        <f aca="false">IFERROR(INDEX('6. Del Viso'!$A:$B,MATCH($A59,'6. Del Viso'!$A:$A,0),3),"")</f>
        <v/>
      </c>
      <c r="J59" s="6" t="str">
        <f aca="false">IFERROR(INDEX('7. Chica Glade'!$B:$F,MATCH($A59,'7. Chica Glade'!$B:$B,0),4),"")</f>
        <v/>
      </c>
      <c r="K59" s="6" t="str">
        <f aca="false">IFERROR(INDEX('8. Veterinaria'!$A:$B,MATCH($A59,'8. Veterinaria'!$A:$A,0),2),"")</f>
        <v/>
      </c>
      <c r="L59" s="6" t="n">
        <f aca="false">IFERROR(INDEX('9. Hipocampus'!$A:$B,MATCH($A59,'9. Hipocampus'!$A:$A,0),2),"")</f>
        <v>3818</v>
      </c>
      <c r="M59" s="6" t="str">
        <f aca="false">IFERROR(INDEX('11. Mundo Mascotas'!$B:$D,MATCH($A59,'11. Mundo Mascotas'!$B:$B,0),2),"")</f>
        <v/>
      </c>
      <c r="N59" s="6" t="str">
        <f aca="false">IFERROR(INDEX('12. Yaguar'!$B:$E,MATCH($A59,'12. Yaguar'!$B:$B,0),2),"")</f>
        <v/>
      </c>
      <c r="O59" s="6" t="str">
        <f aca="false">IFERROR(INDEX('13. King Clor'!$A:$B,MATCH($A59,'13. King Clor'!$A:$A,0),2),"")</f>
        <v/>
      </c>
      <c r="P59" s="6" t="str">
        <f aca="false">IFERROR(INDEX('14. Diserquim'!$A:$B,MATCH($A59,'14. Diserquim'!$A:$A,0),2),"")</f>
        <v/>
      </c>
      <c r="Q59" s="6" t="str">
        <f aca="false">IFERROR(INDEX('15. Moreno'!$A:$B,MATCH($A59,'15. Moreno'!$A:$A,0),2),"")</f>
        <v/>
      </c>
      <c r="R59" s="6" t="str">
        <f aca="false">IFERROR(INDEX('10. Collares'!$J:$K,MATCH($A59,'10. Collares'!$J:$J,0),2),"")</f>
        <v/>
      </c>
      <c r="S59" s="6" t="str">
        <f aca="false">IFERROR(INDEX('13. King Clor'!$G:$H,MATCH($A59,'13. King Clor'!$G:$G,0),2),"")</f>
        <v/>
      </c>
      <c r="T59" s="6" t="str">
        <f aca="false">IFERROR(INDEX('10. Collares'!$A:$B,MATCH($A59,'10. Collares'!$A:$A,0),2),"")</f>
        <v/>
      </c>
      <c r="U59" s="6" t="str">
        <f aca="false">IFERROR(INDEX('16. Mis nietos'!$B:$C,MATCH($A59,'16. Mis nietos'!$B:$B,0),2),"")</f>
        <v/>
      </c>
      <c r="V59" s="6" t="str">
        <f aca="false">IFERROR(INDEX('17. Profesional Vet'!$A:$B,MATCH($A59,'17. Profesional Vet'!$A:$A,0),2),"")</f>
        <v/>
      </c>
      <c r="W59" s="6" t="str">
        <f aca="false">IFERROR(INDEX('18. Premier'!$A:$B,MATCH($A59,'18. Premier'!$A:$A,0),2),"")</f>
        <v/>
      </c>
      <c r="X59" s="6" t="str">
        <f aca="false">IFERROR(INDEX('19. Dacam'!$A:$B,MATCH($A59,'19. Dacam'!$A:$A,0),2),"")</f>
        <v/>
      </c>
      <c r="Y59" s="6" t="str">
        <f aca="false">IFERROR(INDEX('20. Proveedor'!$A:$B,MATCH($A59,'20. Proveedor'!$A:$A,0),2),"")</f>
        <v/>
      </c>
      <c r="Z59" s="6" t="str">
        <f aca="false">IFERROR(INDEX('21. Saphirus'!$A:$B,MATCH($A59,'21. Saphirus'!$A:$A,0),2),"")</f>
        <v/>
      </c>
      <c r="XFC59" s="7"/>
      <c r="XFD59" s="7"/>
    </row>
    <row r="60" customFormat="false" ht="15.75" hidden="false" customHeight="true" outlineLevel="0" collapsed="false">
      <c r="A60" s="5" t="s">
        <v>87</v>
      </c>
      <c r="B60" s="5" t="n">
        <v>1906068</v>
      </c>
      <c r="C60" s="5" t="s">
        <v>33</v>
      </c>
      <c r="D60" s="6" t="str">
        <f aca="false">IFERROR(INDEX('1. Benavídez'!$A:$B,MATCH($A60,'1. Benavídez'!$A:$A,0),2),"")</f>
        <v/>
      </c>
      <c r="E60" s="6" t="str">
        <f aca="false">IFERROR(INDEX('2. Gallo'!$B:$D,MATCH($A60,'2. Gallo'!$B:$B,0),3),"")</f>
        <v/>
      </c>
      <c r="F60" s="6" t="str">
        <f aca="false">IFERROR(INDEX('3. Anea'!$B:$D,MATCH($A60,'3. Anea'!$B:$B,0),2),"")</f>
        <v/>
      </c>
      <c r="G60" s="6" t="str">
        <f aca="false">IFERROR(INDEX('4. Pilar'!$A:$C,MATCH($A60,'4. Pilar'!$A:$A,0),2),"")</f>
        <v/>
      </c>
      <c r="H60" s="6" t="str">
        <f aca="false">IFERROR(INDEX('5. Tortuguitas'!$B:$D,MATCH($A60,'5. Tortuguitas'!$B:$B,0),2),"")</f>
        <v/>
      </c>
      <c r="I60" s="6" t="str">
        <f aca="false">IFERROR(INDEX('6. Del Viso'!$A:$B,MATCH($A60,'6. Del Viso'!$A:$A,0),3),"")</f>
        <v/>
      </c>
      <c r="J60" s="6" t="str">
        <f aca="false">IFERROR(INDEX('7. Chica Glade'!$B:$F,MATCH($A60,'7. Chica Glade'!$B:$B,0),4),"")</f>
        <v/>
      </c>
      <c r="K60" s="6" t="str">
        <f aca="false">IFERROR(INDEX('8. Veterinaria'!$A:$B,MATCH($A60,'8. Veterinaria'!$A:$A,0),2),"")</f>
        <v/>
      </c>
      <c r="L60" s="6" t="n">
        <f aca="false">IFERROR(INDEX('9. Hipocampus'!$A:$B,MATCH($A60,'9. Hipocampus'!$A:$A,0),2),"")</f>
        <v>4123</v>
      </c>
      <c r="M60" s="6" t="str">
        <f aca="false">IFERROR(INDEX('11. Mundo Mascotas'!$B:$D,MATCH($A60,'11. Mundo Mascotas'!$B:$B,0),2),"")</f>
        <v/>
      </c>
      <c r="N60" s="6" t="str">
        <f aca="false">IFERROR(INDEX('12. Yaguar'!$B:$E,MATCH($A60,'12. Yaguar'!$B:$B,0),2),"")</f>
        <v/>
      </c>
      <c r="O60" s="6" t="str">
        <f aca="false">IFERROR(INDEX('13. King Clor'!$A:$B,MATCH($A60,'13. King Clor'!$A:$A,0),2),"")</f>
        <v/>
      </c>
      <c r="P60" s="6" t="str">
        <f aca="false">IFERROR(INDEX('14. Diserquim'!$A:$B,MATCH($A60,'14. Diserquim'!$A:$A,0),2),"")</f>
        <v/>
      </c>
      <c r="Q60" s="6" t="str">
        <f aca="false">IFERROR(INDEX('15. Moreno'!$A:$B,MATCH($A60,'15. Moreno'!$A:$A,0),2),"")</f>
        <v/>
      </c>
      <c r="R60" s="6" t="str">
        <f aca="false">IFERROR(INDEX('10. Collares'!$J:$K,MATCH($A60,'10. Collares'!$J:$J,0),2),"")</f>
        <v/>
      </c>
      <c r="S60" s="6" t="str">
        <f aca="false">IFERROR(INDEX('13. King Clor'!$G:$H,MATCH($A60,'13. King Clor'!$G:$G,0),2),"")</f>
        <v/>
      </c>
      <c r="T60" s="6" t="str">
        <f aca="false">IFERROR(INDEX('10. Collares'!$A:$B,MATCH($A60,'10. Collares'!$A:$A,0),2),"")</f>
        <v/>
      </c>
      <c r="U60" s="6" t="str">
        <f aca="false">IFERROR(INDEX('16. Mis nietos'!$B:$C,MATCH($A60,'16. Mis nietos'!$B:$B,0),2),"")</f>
        <v/>
      </c>
      <c r="V60" s="6" t="str">
        <f aca="false">IFERROR(INDEX('17. Profesional Vet'!$A:$B,MATCH($A60,'17. Profesional Vet'!$A:$A,0),2),"")</f>
        <v/>
      </c>
      <c r="W60" s="6" t="str">
        <f aca="false">IFERROR(INDEX('18. Premier'!$A:$B,MATCH($A60,'18. Premier'!$A:$A,0),2),"")</f>
        <v/>
      </c>
      <c r="X60" s="6" t="str">
        <f aca="false">IFERROR(INDEX('19. Dacam'!$A:$B,MATCH($A60,'19. Dacam'!$A:$A,0),2),"")</f>
        <v/>
      </c>
      <c r="Y60" s="6" t="str">
        <f aca="false">IFERROR(INDEX('20. Proveedor'!$A:$B,MATCH($A60,'20. Proveedor'!$A:$A,0),2),"")</f>
        <v/>
      </c>
      <c r="Z60" s="6" t="str">
        <f aca="false">IFERROR(INDEX('21. Saphirus'!$A:$B,MATCH($A60,'21. Saphirus'!$A:$A,0),2),"")</f>
        <v/>
      </c>
      <c r="XFC60" s="7"/>
      <c r="XFD60" s="7"/>
    </row>
    <row r="61" customFormat="false" ht="15.75" hidden="false" customHeight="true" outlineLevel="0" collapsed="false">
      <c r="A61" s="5" t="s">
        <v>88</v>
      </c>
      <c r="B61" s="5" t="n">
        <v>1906068</v>
      </c>
      <c r="C61" s="5" t="s">
        <v>33</v>
      </c>
      <c r="D61" s="6" t="str">
        <f aca="false">IFERROR(INDEX('1. Benavídez'!$A:$B,MATCH($A61,'1. Benavídez'!$A:$A,0),2),"")</f>
        <v/>
      </c>
      <c r="E61" s="6" t="str">
        <f aca="false">IFERROR(INDEX('2. Gallo'!$B:$D,MATCH($A61,'2. Gallo'!$B:$B,0),3),"")</f>
        <v/>
      </c>
      <c r="F61" s="6" t="str">
        <f aca="false">IFERROR(INDEX('3. Anea'!$B:$D,MATCH($A61,'3. Anea'!$B:$B,0),2),"")</f>
        <v/>
      </c>
      <c r="G61" s="6" t="str">
        <f aca="false">IFERROR(INDEX('4. Pilar'!$A:$C,MATCH($A61,'4. Pilar'!$A:$A,0),2),"")</f>
        <v/>
      </c>
      <c r="H61" s="6" t="str">
        <f aca="false">IFERROR(INDEX('5. Tortuguitas'!$B:$D,MATCH($A61,'5. Tortuguitas'!$B:$B,0),2),"")</f>
        <v/>
      </c>
      <c r="I61" s="6" t="str">
        <f aca="false">IFERROR(INDEX('6. Del Viso'!$A:$B,MATCH($A61,'6. Del Viso'!$A:$A,0),3),"")</f>
        <v/>
      </c>
      <c r="J61" s="6" t="str">
        <f aca="false">IFERROR(INDEX('7. Chica Glade'!$B:$F,MATCH($A61,'7. Chica Glade'!$B:$B,0),4),"")</f>
        <v/>
      </c>
      <c r="K61" s="6" t="str">
        <f aca="false">IFERROR(INDEX('8. Veterinaria'!$A:$B,MATCH($A61,'8. Veterinaria'!$A:$A,0),2),"")</f>
        <v/>
      </c>
      <c r="L61" s="6" t="n">
        <f aca="false">IFERROR(INDEX('9. Hipocampus'!$A:$B,MATCH($A61,'9. Hipocampus'!$A:$A,0),2),"")</f>
        <v>4329</v>
      </c>
      <c r="M61" s="6" t="str">
        <f aca="false">IFERROR(INDEX('11. Mundo Mascotas'!$B:$D,MATCH($A61,'11. Mundo Mascotas'!$B:$B,0),2),"")</f>
        <v/>
      </c>
      <c r="N61" s="6" t="str">
        <f aca="false">IFERROR(INDEX('12. Yaguar'!$B:$E,MATCH($A61,'12. Yaguar'!$B:$B,0),2),"")</f>
        <v/>
      </c>
      <c r="O61" s="6" t="str">
        <f aca="false">IFERROR(INDEX('13. King Clor'!$A:$B,MATCH($A61,'13. King Clor'!$A:$A,0),2),"")</f>
        <v/>
      </c>
      <c r="P61" s="6" t="str">
        <f aca="false">IFERROR(INDEX('14. Diserquim'!$A:$B,MATCH($A61,'14. Diserquim'!$A:$A,0),2),"")</f>
        <v/>
      </c>
      <c r="Q61" s="6" t="str">
        <f aca="false">IFERROR(INDEX('15. Moreno'!$A:$B,MATCH($A61,'15. Moreno'!$A:$A,0),2),"")</f>
        <v/>
      </c>
      <c r="R61" s="6" t="str">
        <f aca="false">IFERROR(INDEX('10. Collares'!$J:$K,MATCH($A61,'10. Collares'!$J:$J,0),2),"")</f>
        <v/>
      </c>
      <c r="S61" s="6" t="str">
        <f aca="false">IFERROR(INDEX('13. King Clor'!$G:$H,MATCH($A61,'13. King Clor'!$G:$G,0),2),"")</f>
        <v/>
      </c>
      <c r="T61" s="6" t="str">
        <f aca="false">IFERROR(INDEX('10. Collares'!$A:$B,MATCH($A61,'10. Collares'!$A:$A,0),2),"")</f>
        <v/>
      </c>
      <c r="U61" s="6" t="str">
        <f aca="false">IFERROR(INDEX('16. Mis nietos'!$B:$C,MATCH($A61,'16. Mis nietos'!$B:$B,0),2),"")</f>
        <v/>
      </c>
      <c r="V61" s="6" t="str">
        <f aca="false">IFERROR(INDEX('17. Profesional Vet'!$A:$B,MATCH($A61,'17. Profesional Vet'!$A:$A,0),2),"")</f>
        <v/>
      </c>
      <c r="W61" s="6" t="str">
        <f aca="false">IFERROR(INDEX('18. Premier'!$A:$B,MATCH($A61,'18. Premier'!$A:$A,0),2),"")</f>
        <v/>
      </c>
      <c r="X61" s="6" t="str">
        <f aca="false">IFERROR(INDEX('19. Dacam'!$A:$B,MATCH($A61,'19. Dacam'!$A:$A,0),2),"")</f>
        <v/>
      </c>
      <c r="Y61" s="6" t="str">
        <f aca="false">IFERROR(INDEX('20. Proveedor'!$A:$B,MATCH($A61,'20. Proveedor'!$A:$A,0),2),"")</f>
        <v/>
      </c>
      <c r="Z61" s="6" t="str">
        <f aca="false">IFERROR(INDEX('21. Saphirus'!$A:$B,MATCH($A61,'21. Saphirus'!$A:$A,0),2),"")</f>
        <v/>
      </c>
      <c r="XFC61" s="7"/>
      <c r="XFD61" s="7"/>
    </row>
    <row r="62" customFormat="false" ht="15.75" hidden="false" customHeight="true" outlineLevel="0" collapsed="false">
      <c r="A62" s="5" t="s">
        <v>89</v>
      </c>
      <c r="B62" s="5" t="n">
        <v>1906068</v>
      </c>
      <c r="C62" s="5" t="s">
        <v>33</v>
      </c>
      <c r="D62" s="6" t="str">
        <f aca="false">IFERROR(INDEX('1. Benavídez'!$A:$B,MATCH($A62,'1. Benavídez'!$A:$A,0),2),"")</f>
        <v/>
      </c>
      <c r="E62" s="6" t="str">
        <f aca="false">IFERROR(INDEX('2. Gallo'!$B:$D,MATCH($A62,'2. Gallo'!$B:$B,0),3),"")</f>
        <v/>
      </c>
      <c r="F62" s="6" t="str">
        <f aca="false">IFERROR(INDEX('3. Anea'!$B:$D,MATCH($A62,'3. Anea'!$B:$B,0),2),"")</f>
        <v/>
      </c>
      <c r="G62" s="6" t="str">
        <f aca="false">IFERROR(INDEX('4. Pilar'!$A:$C,MATCH($A62,'4. Pilar'!$A:$A,0),2),"")</f>
        <v/>
      </c>
      <c r="H62" s="6" t="str">
        <f aca="false">IFERROR(INDEX('5. Tortuguitas'!$B:$D,MATCH($A62,'5. Tortuguitas'!$B:$B,0),2),"")</f>
        <v/>
      </c>
      <c r="I62" s="6" t="str">
        <f aca="false">IFERROR(INDEX('6. Del Viso'!$A:$B,MATCH($A62,'6. Del Viso'!$A:$A,0),3),"")</f>
        <v/>
      </c>
      <c r="J62" s="6" t="str">
        <f aca="false">IFERROR(INDEX('7. Chica Glade'!$B:$F,MATCH($A62,'7. Chica Glade'!$B:$B,0),4),"")</f>
        <v/>
      </c>
      <c r="K62" s="6" t="str">
        <f aca="false">IFERROR(INDEX('8. Veterinaria'!$A:$B,MATCH($A62,'8. Veterinaria'!$A:$A,0),2),"")</f>
        <v/>
      </c>
      <c r="L62" s="6" t="n">
        <f aca="false">IFERROR(INDEX('9. Hipocampus'!$A:$B,MATCH($A62,'9. Hipocampus'!$A:$A,0),2),"")</f>
        <v>4547</v>
      </c>
      <c r="M62" s="6" t="str">
        <f aca="false">IFERROR(INDEX('11. Mundo Mascotas'!$B:$D,MATCH($A62,'11. Mundo Mascotas'!$B:$B,0),2),"")</f>
        <v/>
      </c>
      <c r="N62" s="6" t="str">
        <f aca="false">IFERROR(INDEX('12. Yaguar'!$B:$E,MATCH($A62,'12. Yaguar'!$B:$B,0),2),"")</f>
        <v/>
      </c>
      <c r="O62" s="6" t="str">
        <f aca="false">IFERROR(INDEX('13. King Clor'!$A:$B,MATCH($A62,'13. King Clor'!$A:$A,0),2),"")</f>
        <v/>
      </c>
      <c r="P62" s="6" t="str">
        <f aca="false">IFERROR(INDEX('14. Diserquim'!$A:$B,MATCH($A62,'14. Diserquim'!$A:$A,0),2),"")</f>
        <v/>
      </c>
      <c r="Q62" s="6" t="str">
        <f aca="false">IFERROR(INDEX('15. Moreno'!$A:$B,MATCH($A62,'15. Moreno'!$A:$A,0),2),"")</f>
        <v/>
      </c>
      <c r="R62" s="6" t="str">
        <f aca="false">IFERROR(INDEX('10. Collares'!$J:$K,MATCH($A62,'10. Collares'!$J:$J,0),2),"")</f>
        <v/>
      </c>
      <c r="S62" s="6" t="str">
        <f aca="false">IFERROR(INDEX('13. King Clor'!$G:$H,MATCH($A62,'13. King Clor'!$G:$G,0),2),"")</f>
        <v/>
      </c>
      <c r="T62" s="6" t="str">
        <f aca="false">IFERROR(INDEX('10. Collares'!$A:$B,MATCH($A62,'10. Collares'!$A:$A,0),2),"")</f>
        <v/>
      </c>
      <c r="U62" s="6" t="str">
        <f aca="false">IFERROR(INDEX('16. Mis nietos'!$B:$C,MATCH($A62,'16. Mis nietos'!$B:$B,0),2),"")</f>
        <v/>
      </c>
      <c r="V62" s="6" t="str">
        <f aca="false">IFERROR(INDEX('17. Profesional Vet'!$A:$B,MATCH($A62,'17. Profesional Vet'!$A:$A,0),2),"")</f>
        <v/>
      </c>
      <c r="W62" s="6" t="str">
        <f aca="false">IFERROR(INDEX('18. Premier'!$A:$B,MATCH($A62,'18. Premier'!$A:$A,0),2),"")</f>
        <v/>
      </c>
      <c r="X62" s="6" t="str">
        <f aca="false">IFERROR(INDEX('19. Dacam'!$A:$B,MATCH($A62,'19. Dacam'!$A:$A,0),2),"")</f>
        <v/>
      </c>
      <c r="Y62" s="6" t="str">
        <f aca="false">IFERROR(INDEX('20. Proveedor'!$A:$B,MATCH($A62,'20. Proveedor'!$A:$A,0),2),"")</f>
        <v/>
      </c>
      <c r="Z62" s="6" t="str">
        <f aca="false">IFERROR(INDEX('21. Saphirus'!$A:$B,MATCH($A62,'21. Saphirus'!$A:$A,0),2),"")</f>
        <v/>
      </c>
      <c r="XFC62" s="7"/>
      <c r="XFD62" s="7"/>
    </row>
    <row r="63" customFormat="false" ht="15.75" hidden="false" customHeight="true" outlineLevel="0" collapsed="false">
      <c r="A63" s="5" t="s">
        <v>90</v>
      </c>
      <c r="B63" s="5"/>
      <c r="C63" s="5" t="s">
        <v>33</v>
      </c>
      <c r="D63" s="6" t="str">
        <f aca="false">IFERROR(INDEX('1. Benavídez'!$A:$B,MATCH($A63,'1. Benavídez'!$A:$A,0),2),"")</f>
        <v/>
      </c>
      <c r="E63" s="6" t="str">
        <f aca="false">IFERROR(INDEX('2. Gallo'!$B:$D,MATCH($A63,'2. Gallo'!$B:$B,0),3),"")</f>
        <v/>
      </c>
      <c r="F63" s="6" t="str">
        <f aca="false">IFERROR(INDEX('3. Anea'!$B:$D,MATCH($A63,'3. Anea'!$B:$B,0),2),"")</f>
        <v/>
      </c>
      <c r="G63" s="6" t="str">
        <f aca="false">IFERROR(INDEX('4. Pilar'!$A:$C,MATCH($A63,'4. Pilar'!$A:$A,0),2),"")</f>
        <v/>
      </c>
      <c r="H63" s="6" t="str">
        <f aca="false">IFERROR(INDEX('5. Tortuguitas'!$B:$D,MATCH($A63,'5. Tortuguitas'!$B:$B,0),2),"")</f>
        <v/>
      </c>
      <c r="I63" s="6" t="str">
        <f aca="false">IFERROR(INDEX('6. Del Viso'!$A:$B,MATCH($A63,'6. Del Viso'!$A:$A,0),3),"")</f>
        <v/>
      </c>
      <c r="J63" s="6" t="str">
        <f aca="false">IFERROR(INDEX('7. Chica Glade'!$B:$F,MATCH($A63,'7. Chica Glade'!$B:$B,0),4),"")</f>
        <v/>
      </c>
      <c r="K63" s="6" t="str">
        <f aca="false">IFERROR(INDEX('8. Veterinaria'!$A:$B,MATCH($A63,'8. Veterinaria'!$A:$A,0),2),"")</f>
        <v/>
      </c>
      <c r="L63" s="6" t="n">
        <f aca="false">IFERROR(INDEX('9. Hipocampus'!$A:$B,MATCH($A63,'9. Hipocampus'!$A:$A,0),2),"")</f>
        <v>1806</v>
      </c>
      <c r="M63" s="6" t="str">
        <f aca="false">IFERROR(INDEX('11. Mundo Mascotas'!$B:$D,MATCH($A63,'11. Mundo Mascotas'!$B:$B,0),2),"")</f>
        <v/>
      </c>
      <c r="N63" s="6" t="str">
        <f aca="false">IFERROR(INDEX('12. Yaguar'!$B:$E,MATCH($A63,'12. Yaguar'!$B:$B,0),2),"")</f>
        <v/>
      </c>
      <c r="O63" s="6" t="str">
        <f aca="false">IFERROR(INDEX('13. King Clor'!$A:$B,MATCH($A63,'13. King Clor'!$A:$A,0),2),"")</f>
        <v/>
      </c>
      <c r="P63" s="6" t="str">
        <f aca="false">IFERROR(INDEX('14. Diserquim'!$A:$B,MATCH($A63,'14. Diserquim'!$A:$A,0),2),"")</f>
        <v/>
      </c>
      <c r="Q63" s="6" t="str">
        <f aca="false">IFERROR(INDEX('15. Moreno'!$A:$B,MATCH($A63,'15. Moreno'!$A:$A,0),2),"")</f>
        <v/>
      </c>
      <c r="R63" s="6" t="str">
        <f aca="false">IFERROR(INDEX('10. Collares'!$J:$K,MATCH($A63,'10. Collares'!$J:$J,0),2),"")</f>
        <v/>
      </c>
      <c r="S63" s="6" t="str">
        <f aca="false">IFERROR(INDEX('13. King Clor'!$G:$H,MATCH($A63,'13. King Clor'!$G:$G,0),2),"")</f>
        <v/>
      </c>
      <c r="T63" s="6" t="str">
        <f aca="false">IFERROR(INDEX('10. Collares'!$A:$B,MATCH($A63,'10. Collares'!$A:$A,0),2),"")</f>
        <v/>
      </c>
      <c r="U63" s="6" t="str">
        <f aca="false">IFERROR(INDEX('16. Mis nietos'!$B:$C,MATCH($A63,'16. Mis nietos'!$B:$B,0),2),"")</f>
        <v/>
      </c>
      <c r="V63" s="6" t="str">
        <f aca="false">IFERROR(INDEX('17. Profesional Vet'!$A:$B,MATCH($A63,'17. Profesional Vet'!$A:$A,0),2),"")</f>
        <v/>
      </c>
      <c r="W63" s="6" t="str">
        <f aca="false">IFERROR(INDEX('18. Premier'!$A:$B,MATCH($A63,'18. Premier'!$A:$A,0),2),"")</f>
        <v/>
      </c>
      <c r="X63" s="6" t="str">
        <f aca="false">IFERROR(INDEX('19. Dacam'!$A:$B,MATCH($A63,'19. Dacam'!$A:$A,0),2),"")</f>
        <v/>
      </c>
      <c r="Y63" s="6" t="str">
        <f aca="false">IFERROR(INDEX('20. Proveedor'!$A:$B,MATCH($A63,'20. Proveedor'!$A:$A,0),2),"")</f>
        <v/>
      </c>
      <c r="Z63" s="6" t="str">
        <f aca="false">IFERROR(INDEX('21. Saphirus'!$A:$B,MATCH($A63,'21. Saphirus'!$A:$A,0),2),"")</f>
        <v/>
      </c>
    </row>
    <row r="64" customFormat="false" ht="15.75" hidden="false" customHeight="true" outlineLevel="0" collapsed="false">
      <c r="A64" s="5" t="s">
        <v>91</v>
      </c>
      <c r="B64" s="5"/>
      <c r="C64" s="5" t="s">
        <v>33</v>
      </c>
      <c r="D64" s="6" t="str">
        <f aca="false">IFERROR(INDEX('1. Benavídez'!$A:$B,MATCH($A64,'1. Benavídez'!$A:$A,0),2),"")</f>
        <v/>
      </c>
      <c r="E64" s="6" t="str">
        <f aca="false">IFERROR(INDEX('2. Gallo'!$B:$D,MATCH($A64,'2. Gallo'!$B:$B,0),3),"")</f>
        <v/>
      </c>
      <c r="F64" s="6" t="str">
        <f aca="false">IFERROR(INDEX('3. Anea'!$B:$D,MATCH($A64,'3. Anea'!$B:$B,0),2),"")</f>
        <v/>
      </c>
      <c r="G64" s="6" t="str">
        <f aca="false">IFERROR(INDEX('4. Pilar'!$A:$C,MATCH($A64,'4. Pilar'!$A:$A,0),2),"")</f>
        <v/>
      </c>
      <c r="H64" s="6" t="str">
        <f aca="false">IFERROR(INDEX('5. Tortuguitas'!$B:$D,MATCH($A64,'5. Tortuguitas'!$B:$B,0),2),"")</f>
        <v/>
      </c>
      <c r="I64" s="6" t="str">
        <f aca="false">IFERROR(INDEX('6. Del Viso'!$A:$B,MATCH($A64,'6. Del Viso'!$A:$A,0),3),"")</f>
        <v/>
      </c>
      <c r="J64" s="6" t="str">
        <f aca="false">IFERROR(INDEX('7. Chica Glade'!$B:$F,MATCH($A64,'7. Chica Glade'!$B:$B,0),4),"")</f>
        <v/>
      </c>
      <c r="K64" s="6" t="str">
        <f aca="false">IFERROR(INDEX('8. Veterinaria'!$A:$B,MATCH($A64,'8. Veterinaria'!$A:$A,0),2),"")</f>
        <v/>
      </c>
      <c r="L64" s="6" t="n">
        <f aca="false">IFERROR(INDEX('9. Hipocampus'!$A:$B,MATCH($A64,'9. Hipocampus'!$A:$A,0),2),"")</f>
        <v>1958</v>
      </c>
      <c r="M64" s="6" t="str">
        <f aca="false">IFERROR(INDEX('11. Mundo Mascotas'!$B:$D,MATCH($A64,'11. Mundo Mascotas'!$B:$B,0),2),"")</f>
        <v/>
      </c>
      <c r="N64" s="6" t="str">
        <f aca="false">IFERROR(INDEX('12. Yaguar'!$B:$E,MATCH($A64,'12. Yaguar'!$B:$B,0),2),"")</f>
        <v/>
      </c>
      <c r="O64" s="6" t="str">
        <f aca="false">IFERROR(INDEX('13. King Clor'!$A:$B,MATCH($A64,'13. King Clor'!$A:$A,0),2),"")</f>
        <v/>
      </c>
      <c r="P64" s="6" t="str">
        <f aca="false">IFERROR(INDEX('14. Diserquim'!$A:$B,MATCH($A64,'14. Diserquim'!$A:$A,0),2),"")</f>
        <v/>
      </c>
      <c r="Q64" s="6" t="str">
        <f aca="false">IFERROR(INDEX('15. Moreno'!$A:$B,MATCH($A64,'15. Moreno'!$A:$A,0),2),"")</f>
        <v/>
      </c>
      <c r="R64" s="6" t="str">
        <f aca="false">IFERROR(INDEX('10. Collares'!$J:$K,MATCH($A64,'10. Collares'!$J:$J,0),2),"")</f>
        <v/>
      </c>
      <c r="S64" s="6" t="str">
        <f aca="false">IFERROR(INDEX('13. King Clor'!$G:$H,MATCH($A64,'13. King Clor'!$G:$G,0),2),"")</f>
        <v/>
      </c>
      <c r="T64" s="6" t="str">
        <f aca="false">IFERROR(INDEX('10. Collares'!$A:$B,MATCH($A64,'10. Collares'!$A:$A,0),2),"")</f>
        <v/>
      </c>
      <c r="U64" s="6" t="str">
        <f aca="false">IFERROR(INDEX('16. Mis nietos'!$B:$C,MATCH($A64,'16. Mis nietos'!$B:$B,0),2),"")</f>
        <v/>
      </c>
      <c r="V64" s="6" t="str">
        <f aca="false">IFERROR(INDEX('17. Profesional Vet'!$A:$B,MATCH($A64,'17. Profesional Vet'!$A:$A,0),2),"")</f>
        <v/>
      </c>
      <c r="W64" s="6" t="str">
        <f aca="false">IFERROR(INDEX('18. Premier'!$A:$B,MATCH($A64,'18. Premier'!$A:$A,0),2),"")</f>
        <v/>
      </c>
      <c r="X64" s="6" t="str">
        <f aca="false">IFERROR(INDEX('19. Dacam'!$A:$B,MATCH($A64,'19. Dacam'!$A:$A,0),2),"")</f>
        <v/>
      </c>
      <c r="Y64" s="6" t="str">
        <f aca="false">IFERROR(INDEX('20. Proveedor'!$A:$B,MATCH($A64,'20. Proveedor'!$A:$A,0),2),"")</f>
        <v/>
      </c>
      <c r="Z64" s="6" t="str">
        <f aca="false">IFERROR(INDEX('21. Saphirus'!$A:$B,MATCH($A64,'21. Saphirus'!$A:$A,0),2),"")</f>
        <v/>
      </c>
    </row>
    <row r="65" customFormat="false" ht="15.75" hidden="false" customHeight="true" outlineLevel="0" collapsed="false">
      <c r="A65" s="5" t="s">
        <v>92</v>
      </c>
      <c r="B65" s="5"/>
      <c r="C65" s="5" t="s">
        <v>33</v>
      </c>
      <c r="D65" s="6" t="str">
        <f aca="false">IFERROR(INDEX('1. Benavídez'!$A:$B,MATCH($A65,'1. Benavídez'!$A:$A,0),2),"")</f>
        <v/>
      </c>
      <c r="E65" s="6" t="str">
        <f aca="false">IFERROR(INDEX('2. Gallo'!$B:$D,MATCH($A65,'2. Gallo'!$B:$B,0),3),"")</f>
        <v/>
      </c>
      <c r="F65" s="6" t="str">
        <f aca="false">IFERROR(INDEX('3. Anea'!$B:$D,MATCH($A65,'3. Anea'!$B:$B,0),2),"")</f>
        <v/>
      </c>
      <c r="G65" s="6" t="str">
        <f aca="false">IFERROR(INDEX('4. Pilar'!$A:$C,MATCH($A65,'4. Pilar'!$A:$A,0),2),"")</f>
        <v/>
      </c>
      <c r="H65" s="6" t="str">
        <f aca="false">IFERROR(INDEX('5. Tortuguitas'!$B:$D,MATCH($A65,'5. Tortuguitas'!$B:$B,0),2),"")</f>
        <v/>
      </c>
      <c r="I65" s="6" t="str">
        <f aca="false">IFERROR(INDEX('6. Del Viso'!$A:$B,MATCH($A65,'6. Del Viso'!$A:$A,0),3),"")</f>
        <v/>
      </c>
      <c r="J65" s="6" t="str">
        <f aca="false">IFERROR(INDEX('7. Chica Glade'!$B:$F,MATCH($A65,'7. Chica Glade'!$B:$B,0),4),"")</f>
        <v/>
      </c>
      <c r="K65" s="6" t="str">
        <f aca="false">IFERROR(INDEX('8. Veterinaria'!$A:$B,MATCH($A65,'8. Veterinaria'!$A:$A,0),2),"")</f>
        <v/>
      </c>
      <c r="L65" s="6" t="n">
        <f aca="false">IFERROR(INDEX('9. Hipocampus'!$A:$B,MATCH($A65,'9. Hipocampus'!$A:$A,0),2),"")</f>
        <v>4396</v>
      </c>
      <c r="M65" s="6" t="str">
        <f aca="false">IFERROR(INDEX('11. Mundo Mascotas'!$B:$D,MATCH($A65,'11. Mundo Mascotas'!$B:$B,0),2),"")</f>
        <v/>
      </c>
      <c r="N65" s="6" t="str">
        <f aca="false">IFERROR(INDEX('12. Yaguar'!$B:$E,MATCH($A65,'12. Yaguar'!$B:$B,0),2),"")</f>
        <v/>
      </c>
      <c r="O65" s="6" t="str">
        <f aca="false">IFERROR(INDEX('13. King Clor'!$A:$B,MATCH($A65,'13. King Clor'!$A:$A,0),2),"")</f>
        <v/>
      </c>
      <c r="P65" s="6" t="str">
        <f aca="false">IFERROR(INDEX('14. Diserquim'!$A:$B,MATCH($A65,'14. Diserquim'!$A:$A,0),2),"")</f>
        <v/>
      </c>
      <c r="Q65" s="6" t="str">
        <f aca="false">IFERROR(INDEX('15. Moreno'!$A:$B,MATCH($A65,'15. Moreno'!$A:$A,0),2),"")</f>
        <v/>
      </c>
      <c r="R65" s="6" t="str">
        <f aca="false">IFERROR(INDEX('10. Collares'!$J:$K,MATCH($A65,'10. Collares'!$J:$J,0),2),"")</f>
        <v/>
      </c>
      <c r="S65" s="6" t="str">
        <f aca="false">IFERROR(INDEX('13. King Clor'!$G:$H,MATCH($A65,'13. King Clor'!$G:$G,0),2),"")</f>
        <v/>
      </c>
      <c r="T65" s="6" t="str">
        <f aca="false">IFERROR(INDEX('10. Collares'!$A:$B,MATCH($A65,'10. Collares'!$A:$A,0),2),"")</f>
        <v/>
      </c>
      <c r="U65" s="6" t="str">
        <f aca="false">IFERROR(INDEX('16. Mis nietos'!$B:$C,MATCH($A65,'16. Mis nietos'!$B:$B,0),2),"")</f>
        <v/>
      </c>
      <c r="V65" s="6" t="str">
        <f aca="false">IFERROR(INDEX('17. Profesional Vet'!$A:$B,MATCH($A65,'17. Profesional Vet'!$A:$A,0),2),"")</f>
        <v/>
      </c>
      <c r="W65" s="6" t="str">
        <f aca="false">IFERROR(INDEX('18. Premier'!$A:$B,MATCH($A65,'18. Premier'!$A:$A,0),2),"")</f>
        <v/>
      </c>
      <c r="X65" s="6" t="str">
        <f aca="false">IFERROR(INDEX('19. Dacam'!$A:$B,MATCH($A65,'19. Dacam'!$A:$A,0),2),"")</f>
        <v/>
      </c>
      <c r="Y65" s="6" t="str">
        <f aca="false">IFERROR(INDEX('20. Proveedor'!$A:$B,MATCH($A65,'20. Proveedor'!$A:$A,0),2),"")</f>
        <v/>
      </c>
      <c r="Z65" s="6" t="str">
        <f aca="false">IFERROR(INDEX('21. Saphirus'!$A:$B,MATCH($A65,'21. Saphirus'!$A:$A,0),2),"")</f>
        <v/>
      </c>
    </row>
    <row r="66" customFormat="false" ht="15.75" hidden="false" customHeight="true" outlineLevel="0" collapsed="false">
      <c r="A66" s="5" t="s">
        <v>93</v>
      </c>
      <c r="B66" s="5"/>
      <c r="C66" s="5" t="s">
        <v>33</v>
      </c>
      <c r="D66" s="6" t="str">
        <f aca="false">IFERROR(INDEX('1. Benavídez'!$A:$B,MATCH($A66,'1. Benavídez'!$A:$A,0),2),"")</f>
        <v/>
      </c>
      <c r="E66" s="6" t="str">
        <f aca="false">IFERROR(INDEX('2. Gallo'!$B:$D,MATCH($A66,'2. Gallo'!$B:$B,0),3),"")</f>
        <v/>
      </c>
      <c r="F66" s="6" t="str">
        <f aca="false">IFERROR(INDEX('3. Anea'!$B:$D,MATCH($A66,'3. Anea'!$B:$B,0),2),"")</f>
        <v/>
      </c>
      <c r="G66" s="6" t="str">
        <f aca="false">IFERROR(INDEX('4. Pilar'!$A:$C,MATCH($A66,'4. Pilar'!$A:$A,0),2),"")</f>
        <v/>
      </c>
      <c r="H66" s="6" t="str">
        <f aca="false">IFERROR(INDEX('5. Tortuguitas'!$B:$D,MATCH($A66,'5. Tortuguitas'!$B:$B,0),2),"")</f>
        <v/>
      </c>
      <c r="I66" s="6" t="str">
        <f aca="false">IFERROR(INDEX('6. Del Viso'!$A:$B,MATCH($A66,'6. Del Viso'!$A:$A,0),3),"")</f>
        <v/>
      </c>
      <c r="J66" s="6" t="str">
        <f aca="false">IFERROR(INDEX('7. Chica Glade'!$B:$F,MATCH($A66,'7. Chica Glade'!$B:$B,0),4),"")</f>
        <v/>
      </c>
      <c r="K66" s="6" t="str">
        <f aca="false">IFERROR(INDEX('8. Veterinaria'!$A:$B,MATCH($A66,'8. Veterinaria'!$A:$A,0),2),"")</f>
        <v/>
      </c>
      <c r="L66" s="6" t="n">
        <f aca="false">IFERROR(INDEX('9. Hipocampus'!$A:$B,MATCH($A66,'9. Hipocampus'!$A:$A,0),2),"")</f>
        <v>4745</v>
      </c>
      <c r="M66" s="6" t="str">
        <f aca="false">IFERROR(INDEX('11. Mundo Mascotas'!$B:$D,MATCH($A66,'11. Mundo Mascotas'!$B:$B,0),2),"")</f>
        <v/>
      </c>
      <c r="N66" s="6" t="str">
        <f aca="false">IFERROR(INDEX('12. Yaguar'!$B:$E,MATCH($A66,'12. Yaguar'!$B:$B,0),2),"")</f>
        <v/>
      </c>
      <c r="O66" s="6" t="str">
        <f aca="false">IFERROR(INDEX('13. King Clor'!$A:$B,MATCH($A66,'13. King Clor'!$A:$A,0),2),"")</f>
        <v/>
      </c>
      <c r="P66" s="6" t="str">
        <f aca="false">IFERROR(INDEX('14. Diserquim'!$A:$B,MATCH($A66,'14. Diserquim'!$A:$A,0),2),"")</f>
        <v/>
      </c>
      <c r="Q66" s="6" t="str">
        <f aca="false">IFERROR(INDEX('15. Moreno'!$A:$B,MATCH($A66,'15. Moreno'!$A:$A,0),2),"")</f>
        <v/>
      </c>
      <c r="R66" s="6" t="str">
        <f aca="false">IFERROR(INDEX('10. Collares'!$J:$K,MATCH($A66,'10. Collares'!$J:$J,0),2),"")</f>
        <v/>
      </c>
      <c r="S66" s="6" t="str">
        <f aca="false">IFERROR(INDEX('13. King Clor'!$G:$H,MATCH($A66,'13. King Clor'!$G:$G,0),2),"")</f>
        <v/>
      </c>
      <c r="T66" s="6" t="str">
        <f aca="false">IFERROR(INDEX('10. Collares'!$A:$B,MATCH($A66,'10. Collares'!$A:$A,0),2),"")</f>
        <v/>
      </c>
      <c r="U66" s="6" t="str">
        <f aca="false">IFERROR(INDEX('16. Mis nietos'!$B:$C,MATCH($A66,'16. Mis nietos'!$B:$B,0),2),"")</f>
        <v/>
      </c>
      <c r="V66" s="6" t="str">
        <f aca="false">IFERROR(INDEX('17. Profesional Vet'!$A:$B,MATCH($A66,'17. Profesional Vet'!$A:$A,0),2),"")</f>
        <v/>
      </c>
      <c r="W66" s="6" t="str">
        <f aca="false">IFERROR(INDEX('18. Premier'!$A:$B,MATCH($A66,'18. Premier'!$A:$A,0),2),"")</f>
        <v/>
      </c>
      <c r="X66" s="6" t="str">
        <f aca="false">IFERROR(INDEX('19. Dacam'!$A:$B,MATCH($A66,'19. Dacam'!$A:$A,0),2),"")</f>
        <v/>
      </c>
      <c r="Y66" s="6" t="str">
        <f aca="false">IFERROR(INDEX('20. Proveedor'!$A:$B,MATCH($A66,'20. Proveedor'!$A:$A,0),2),"")</f>
        <v/>
      </c>
      <c r="Z66" s="6" t="str">
        <f aca="false">IFERROR(INDEX('21. Saphirus'!$A:$B,MATCH($A66,'21. Saphirus'!$A:$A,0),2),"")</f>
        <v/>
      </c>
    </row>
    <row r="67" customFormat="false" ht="15.75" hidden="false" customHeight="true" outlineLevel="0" collapsed="false">
      <c r="A67" s="5" t="s">
        <v>94</v>
      </c>
      <c r="B67" s="5"/>
      <c r="C67" s="5" t="s">
        <v>33</v>
      </c>
      <c r="D67" s="6" t="str">
        <f aca="false">IFERROR(INDEX('1. Benavídez'!$A:$B,MATCH($A67,'1. Benavídez'!$A:$A,0),2),"")</f>
        <v/>
      </c>
      <c r="E67" s="6" t="str">
        <f aca="false">IFERROR(INDEX('2. Gallo'!$B:$D,MATCH($A67,'2. Gallo'!$B:$B,0),3),"")</f>
        <v/>
      </c>
      <c r="F67" s="6" t="str">
        <f aca="false">IFERROR(INDEX('3. Anea'!$B:$D,MATCH($A67,'3. Anea'!$B:$B,0),2),"")</f>
        <v/>
      </c>
      <c r="G67" s="6" t="str">
        <f aca="false">IFERROR(INDEX('4. Pilar'!$A:$C,MATCH($A67,'4. Pilar'!$A:$A,0),2),"")</f>
        <v/>
      </c>
      <c r="H67" s="6" t="str">
        <f aca="false">IFERROR(INDEX('5. Tortuguitas'!$B:$D,MATCH($A67,'5. Tortuguitas'!$B:$B,0),2),"")</f>
        <v/>
      </c>
      <c r="I67" s="6" t="str">
        <f aca="false">IFERROR(INDEX('6. Del Viso'!$A:$B,MATCH($A67,'6. Del Viso'!$A:$A,0),3),"")</f>
        <v/>
      </c>
      <c r="J67" s="6" t="str">
        <f aca="false">IFERROR(INDEX('7. Chica Glade'!$B:$F,MATCH($A67,'7. Chica Glade'!$B:$B,0),4),"")</f>
        <v/>
      </c>
      <c r="K67" s="6" t="str">
        <f aca="false">IFERROR(INDEX('8. Veterinaria'!$A:$B,MATCH($A67,'8. Veterinaria'!$A:$A,0),2),"")</f>
        <v/>
      </c>
      <c r="L67" s="6" t="n">
        <f aca="false">IFERROR(INDEX('9. Hipocampus'!$A:$B,MATCH($A67,'9. Hipocampus'!$A:$A,0),2),"")</f>
        <v>5103</v>
      </c>
      <c r="M67" s="6" t="str">
        <f aca="false">IFERROR(INDEX('11. Mundo Mascotas'!$B:$D,MATCH($A67,'11. Mundo Mascotas'!$B:$B,0),2),"")</f>
        <v/>
      </c>
      <c r="N67" s="6" t="str">
        <f aca="false">IFERROR(INDEX('12. Yaguar'!$B:$E,MATCH($A67,'12. Yaguar'!$B:$B,0),2),"")</f>
        <v/>
      </c>
      <c r="O67" s="6" t="str">
        <f aca="false">IFERROR(INDEX('13. King Clor'!$A:$B,MATCH($A67,'13. King Clor'!$A:$A,0),2),"")</f>
        <v/>
      </c>
      <c r="P67" s="6" t="str">
        <f aca="false">IFERROR(INDEX('14. Diserquim'!$A:$B,MATCH($A67,'14. Diserquim'!$A:$A,0),2),"")</f>
        <v/>
      </c>
      <c r="Q67" s="6" t="str">
        <f aca="false">IFERROR(INDEX('15. Moreno'!$A:$B,MATCH($A67,'15. Moreno'!$A:$A,0),2),"")</f>
        <v/>
      </c>
      <c r="R67" s="6" t="str">
        <f aca="false">IFERROR(INDEX('10. Collares'!$J:$K,MATCH($A67,'10. Collares'!$J:$J,0),2),"")</f>
        <v/>
      </c>
      <c r="S67" s="6" t="str">
        <f aca="false">IFERROR(INDEX('13. King Clor'!$G:$H,MATCH($A67,'13. King Clor'!$G:$G,0),2),"")</f>
        <v/>
      </c>
      <c r="T67" s="6" t="str">
        <f aca="false">IFERROR(INDEX('10. Collares'!$A:$B,MATCH($A67,'10. Collares'!$A:$A,0),2),"")</f>
        <v/>
      </c>
      <c r="U67" s="6" t="str">
        <f aca="false">IFERROR(INDEX('16. Mis nietos'!$B:$C,MATCH($A67,'16. Mis nietos'!$B:$B,0),2),"")</f>
        <v/>
      </c>
      <c r="V67" s="6" t="str">
        <f aca="false">IFERROR(INDEX('17. Profesional Vet'!$A:$B,MATCH($A67,'17. Profesional Vet'!$A:$A,0),2),"")</f>
        <v/>
      </c>
      <c r="W67" s="6" t="str">
        <f aca="false">IFERROR(INDEX('18. Premier'!$A:$B,MATCH($A67,'18. Premier'!$A:$A,0),2),"")</f>
        <v/>
      </c>
      <c r="X67" s="6" t="str">
        <f aca="false">IFERROR(INDEX('19. Dacam'!$A:$B,MATCH($A67,'19. Dacam'!$A:$A,0),2),"")</f>
        <v/>
      </c>
      <c r="Y67" s="6" t="str">
        <f aca="false">IFERROR(INDEX('20. Proveedor'!$A:$B,MATCH($A67,'20. Proveedor'!$A:$A,0),2),"")</f>
        <v/>
      </c>
      <c r="Z67" s="6" t="str">
        <f aca="false">IFERROR(INDEX('21. Saphirus'!$A:$B,MATCH($A67,'21. Saphirus'!$A:$A,0),2),"")</f>
        <v/>
      </c>
    </row>
    <row r="68" customFormat="false" ht="15.75" hidden="false" customHeight="true" outlineLevel="0" collapsed="false">
      <c r="A68" s="5" t="s">
        <v>95</v>
      </c>
      <c r="B68" s="5"/>
      <c r="C68" s="5" t="s">
        <v>33</v>
      </c>
      <c r="D68" s="6" t="str">
        <f aca="false">IFERROR(INDEX('1. Benavídez'!$A:$B,MATCH($A68,'1. Benavídez'!$A:$A,0),2),"")</f>
        <v/>
      </c>
      <c r="E68" s="6" t="str">
        <f aca="false">IFERROR(INDEX('2. Gallo'!$B:$D,MATCH($A68,'2. Gallo'!$B:$B,0),3),"")</f>
        <v/>
      </c>
      <c r="F68" s="6" t="str">
        <f aca="false">IFERROR(INDEX('3. Anea'!$B:$D,MATCH($A68,'3. Anea'!$B:$B,0),2),"")</f>
        <v/>
      </c>
      <c r="G68" s="6" t="str">
        <f aca="false">IFERROR(INDEX('4. Pilar'!$A:$C,MATCH($A68,'4. Pilar'!$A:$A,0),2),"")</f>
        <v/>
      </c>
      <c r="H68" s="6" t="str">
        <f aca="false">IFERROR(INDEX('5. Tortuguitas'!$B:$D,MATCH($A68,'5. Tortuguitas'!$B:$B,0),2),"")</f>
        <v/>
      </c>
      <c r="I68" s="6" t="str">
        <f aca="false">IFERROR(INDEX('6. Del Viso'!$A:$B,MATCH($A68,'6. Del Viso'!$A:$A,0),3),"")</f>
        <v/>
      </c>
      <c r="J68" s="6" t="str">
        <f aca="false">IFERROR(INDEX('7. Chica Glade'!$B:$F,MATCH($A68,'7. Chica Glade'!$B:$B,0),4),"")</f>
        <v/>
      </c>
      <c r="K68" s="6" t="str">
        <f aca="false">IFERROR(INDEX('8. Veterinaria'!$A:$B,MATCH($A68,'8. Veterinaria'!$A:$A,0),2),"")</f>
        <v/>
      </c>
      <c r="L68" s="6" t="n">
        <f aca="false">IFERROR(INDEX('9. Hipocampus'!$A:$B,MATCH($A68,'9. Hipocampus'!$A:$A,0),2),"")</f>
        <v>2216</v>
      </c>
      <c r="M68" s="6" t="str">
        <f aca="false">IFERROR(INDEX('11. Mundo Mascotas'!$B:$D,MATCH($A68,'11. Mundo Mascotas'!$B:$B,0),2),"")</f>
        <v/>
      </c>
      <c r="N68" s="6" t="str">
        <f aca="false">IFERROR(INDEX('12. Yaguar'!$B:$E,MATCH($A68,'12. Yaguar'!$B:$B,0),2),"")</f>
        <v/>
      </c>
      <c r="O68" s="6" t="str">
        <f aca="false">IFERROR(INDEX('13. King Clor'!$A:$B,MATCH($A68,'13. King Clor'!$A:$A,0),2),"")</f>
        <v/>
      </c>
      <c r="P68" s="6" t="str">
        <f aca="false">IFERROR(INDEX('14. Diserquim'!$A:$B,MATCH($A68,'14. Diserquim'!$A:$A,0),2),"")</f>
        <v/>
      </c>
      <c r="Q68" s="6" t="str">
        <f aca="false">IFERROR(INDEX('15. Moreno'!$A:$B,MATCH($A68,'15. Moreno'!$A:$A,0),2),"")</f>
        <v/>
      </c>
      <c r="R68" s="6" t="str">
        <f aca="false">IFERROR(INDEX('10. Collares'!$J:$K,MATCH($A68,'10. Collares'!$J:$J,0),2),"")</f>
        <v/>
      </c>
      <c r="S68" s="6" t="str">
        <f aca="false">IFERROR(INDEX('13. King Clor'!$G:$H,MATCH($A68,'13. King Clor'!$G:$G,0),2),"")</f>
        <v/>
      </c>
      <c r="T68" s="6" t="str">
        <f aca="false">IFERROR(INDEX('10. Collares'!$A:$B,MATCH($A68,'10. Collares'!$A:$A,0),2),"")</f>
        <v/>
      </c>
      <c r="U68" s="6" t="str">
        <f aca="false">IFERROR(INDEX('16. Mis nietos'!$B:$C,MATCH($A68,'16. Mis nietos'!$B:$B,0),2),"")</f>
        <v/>
      </c>
      <c r="V68" s="6" t="str">
        <f aca="false">IFERROR(INDEX('17. Profesional Vet'!$A:$B,MATCH($A68,'17. Profesional Vet'!$A:$A,0),2),"")</f>
        <v/>
      </c>
      <c r="W68" s="6" t="str">
        <f aca="false">IFERROR(INDEX('18. Premier'!$A:$B,MATCH($A68,'18. Premier'!$A:$A,0),2),"")</f>
        <v/>
      </c>
      <c r="X68" s="6" t="str">
        <f aca="false">IFERROR(INDEX('19. Dacam'!$A:$B,MATCH($A68,'19. Dacam'!$A:$A,0),2),"")</f>
        <v/>
      </c>
      <c r="Y68" s="6" t="str">
        <f aca="false">IFERROR(INDEX('20. Proveedor'!$A:$B,MATCH($A68,'20. Proveedor'!$A:$A,0),2),"")</f>
        <v/>
      </c>
      <c r="Z68" s="6" t="str">
        <f aca="false">IFERROR(INDEX('21. Saphirus'!$A:$B,MATCH($A68,'21. Saphirus'!$A:$A,0),2),"")</f>
        <v/>
      </c>
    </row>
    <row r="69" customFormat="false" ht="15.75" hidden="false" customHeight="true" outlineLevel="0" collapsed="false">
      <c r="A69" s="5" t="s">
        <v>96</v>
      </c>
      <c r="B69" s="5"/>
      <c r="C69" s="5" t="s">
        <v>33</v>
      </c>
      <c r="D69" s="6" t="str">
        <f aca="false">IFERROR(INDEX('1. Benavídez'!$A:$B,MATCH($A69,'1. Benavídez'!$A:$A,0),2),"")</f>
        <v/>
      </c>
      <c r="E69" s="6" t="str">
        <f aca="false">IFERROR(INDEX('2. Gallo'!$B:$D,MATCH($A69,'2. Gallo'!$B:$B,0),3),"")</f>
        <v/>
      </c>
      <c r="F69" s="6" t="str">
        <f aca="false">IFERROR(INDEX('3. Anea'!$B:$D,MATCH($A69,'3. Anea'!$B:$B,0),2),"")</f>
        <v/>
      </c>
      <c r="G69" s="6" t="str">
        <f aca="false">IFERROR(INDEX('4. Pilar'!$A:$C,MATCH($A69,'4. Pilar'!$A:$A,0),2),"")</f>
        <v/>
      </c>
      <c r="H69" s="6" t="str">
        <f aca="false">IFERROR(INDEX('5. Tortuguitas'!$B:$D,MATCH($A69,'5. Tortuguitas'!$B:$B,0),2),"")</f>
        <v/>
      </c>
      <c r="I69" s="6" t="str">
        <f aca="false">IFERROR(INDEX('6. Del Viso'!$A:$B,MATCH($A69,'6. Del Viso'!$A:$A,0),3),"")</f>
        <v/>
      </c>
      <c r="J69" s="6" t="str">
        <f aca="false">IFERROR(INDEX('7. Chica Glade'!$B:$F,MATCH($A69,'7. Chica Glade'!$B:$B,0),4),"")</f>
        <v/>
      </c>
      <c r="K69" s="6" t="str">
        <f aca="false">IFERROR(INDEX('8. Veterinaria'!$A:$B,MATCH($A69,'8. Veterinaria'!$A:$A,0),2),"")</f>
        <v/>
      </c>
      <c r="L69" s="6" t="n">
        <f aca="false">IFERROR(INDEX('9. Hipocampus'!$A:$B,MATCH($A69,'9. Hipocampus'!$A:$A,0),2),"")</f>
        <v>2400</v>
      </c>
      <c r="M69" s="6" t="str">
        <f aca="false">IFERROR(INDEX('11. Mundo Mascotas'!$B:$D,MATCH($A69,'11. Mundo Mascotas'!$B:$B,0),2),"")</f>
        <v/>
      </c>
      <c r="N69" s="6" t="str">
        <f aca="false">IFERROR(INDEX('12. Yaguar'!$B:$E,MATCH($A69,'12. Yaguar'!$B:$B,0),2),"")</f>
        <v/>
      </c>
      <c r="O69" s="6" t="str">
        <f aca="false">IFERROR(INDEX('13. King Clor'!$A:$B,MATCH($A69,'13. King Clor'!$A:$A,0),2),"")</f>
        <v/>
      </c>
      <c r="P69" s="6" t="str">
        <f aca="false">IFERROR(INDEX('14. Diserquim'!$A:$B,MATCH($A69,'14. Diserquim'!$A:$A,0),2),"")</f>
        <v/>
      </c>
      <c r="Q69" s="6" t="str">
        <f aca="false">IFERROR(INDEX('15. Moreno'!$A:$B,MATCH($A69,'15. Moreno'!$A:$A,0),2),"")</f>
        <v/>
      </c>
      <c r="R69" s="6" t="str">
        <f aca="false">IFERROR(INDEX('10. Collares'!$J:$K,MATCH($A69,'10. Collares'!$J:$J,0),2),"")</f>
        <v/>
      </c>
      <c r="S69" s="6" t="str">
        <f aca="false">IFERROR(INDEX('13. King Clor'!$G:$H,MATCH($A69,'13. King Clor'!$G:$G,0),2),"")</f>
        <v/>
      </c>
      <c r="T69" s="6" t="str">
        <f aca="false">IFERROR(INDEX('10. Collares'!$A:$B,MATCH($A69,'10. Collares'!$A:$A,0),2),"")</f>
        <v/>
      </c>
      <c r="U69" s="6" t="str">
        <f aca="false">IFERROR(INDEX('16. Mis nietos'!$B:$C,MATCH($A69,'16. Mis nietos'!$B:$B,0),2),"")</f>
        <v/>
      </c>
      <c r="V69" s="6" t="str">
        <f aca="false">IFERROR(INDEX('17. Profesional Vet'!$A:$B,MATCH($A69,'17. Profesional Vet'!$A:$A,0),2),"")</f>
        <v/>
      </c>
      <c r="W69" s="6" t="str">
        <f aca="false">IFERROR(INDEX('18. Premier'!$A:$B,MATCH($A69,'18. Premier'!$A:$A,0),2),"")</f>
        <v/>
      </c>
      <c r="X69" s="6" t="str">
        <f aca="false">IFERROR(INDEX('19. Dacam'!$A:$B,MATCH($A69,'19. Dacam'!$A:$A,0),2),"")</f>
        <v/>
      </c>
      <c r="Y69" s="6" t="str">
        <f aca="false">IFERROR(INDEX('20. Proveedor'!$A:$B,MATCH($A69,'20. Proveedor'!$A:$A,0),2),"")</f>
        <v/>
      </c>
      <c r="Z69" s="6" t="str">
        <f aca="false">IFERROR(INDEX('21. Saphirus'!$A:$B,MATCH($A69,'21. Saphirus'!$A:$A,0),2),"")</f>
        <v/>
      </c>
    </row>
    <row r="70" customFormat="false" ht="15.75" hidden="false" customHeight="true" outlineLevel="0" collapsed="false">
      <c r="A70" s="5" t="s">
        <v>97</v>
      </c>
      <c r="B70" s="5"/>
      <c r="C70" s="5" t="s">
        <v>33</v>
      </c>
      <c r="D70" s="6" t="str">
        <f aca="false">IFERROR(INDEX('1. Benavídez'!$A:$B,MATCH($A70,'1. Benavídez'!$A:$A,0),2),"")</f>
        <v/>
      </c>
      <c r="E70" s="6" t="str">
        <f aca="false">IFERROR(INDEX('2. Gallo'!$B:$D,MATCH($A70,'2. Gallo'!$B:$B,0),3),"")</f>
        <v/>
      </c>
      <c r="F70" s="6" t="str">
        <f aca="false">IFERROR(INDEX('3. Anea'!$B:$D,MATCH($A70,'3. Anea'!$B:$B,0),2),"")</f>
        <v/>
      </c>
      <c r="G70" s="6" t="str">
        <f aca="false">IFERROR(INDEX('4. Pilar'!$A:$C,MATCH($A70,'4. Pilar'!$A:$A,0),2),"")</f>
        <v/>
      </c>
      <c r="H70" s="6" t="str">
        <f aca="false">IFERROR(INDEX('5. Tortuguitas'!$B:$D,MATCH($A70,'5. Tortuguitas'!$B:$B,0),2),"")</f>
        <v/>
      </c>
      <c r="I70" s="6" t="str">
        <f aca="false">IFERROR(INDEX('6. Del Viso'!$A:$B,MATCH($A70,'6. Del Viso'!$A:$A,0),3),"")</f>
        <v/>
      </c>
      <c r="J70" s="6" t="str">
        <f aca="false">IFERROR(INDEX('7. Chica Glade'!$B:$F,MATCH($A70,'7. Chica Glade'!$B:$B,0),4),"")</f>
        <v/>
      </c>
      <c r="K70" s="6" t="str">
        <f aca="false">IFERROR(INDEX('8. Veterinaria'!$A:$B,MATCH($A70,'8. Veterinaria'!$A:$A,0),2),"")</f>
        <v/>
      </c>
      <c r="L70" s="6" t="n">
        <f aca="false">IFERROR(INDEX('9. Hipocampus'!$A:$B,MATCH($A70,'9. Hipocampus'!$A:$A,0),2),"")</f>
        <v>2706</v>
      </c>
      <c r="M70" s="6" t="str">
        <f aca="false">IFERROR(INDEX('11. Mundo Mascotas'!$B:$D,MATCH($A70,'11. Mundo Mascotas'!$B:$B,0),2),"")</f>
        <v/>
      </c>
      <c r="N70" s="6" t="str">
        <f aca="false">IFERROR(INDEX('12. Yaguar'!$B:$E,MATCH($A70,'12. Yaguar'!$B:$B,0),2),"")</f>
        <v/>
      </c>
      <c r="O70" s="6" t="str">
        <f aca="false">IFERROR(INDEX('13. King Clor'!$A:$B,MATCH($A70,'13. King Clor'!$A:$A,0),2),"")</f>
        <v/>
      </c>
      <c r="P70" s="6" t="str">
        <f aca="false">IFERROR(INDEX('14. Diserquim'!$A:$B,MATCH($A70,'14. Diserquim'!$A:$A,0),2),"")</f>
        <v/>
      </c>
      <c r="Q70" s="6" t="str">
        <f aca="false">IFERROR(INDEX('15. Moreno'!$A:$B,MATCH($A70,'15. Moreno'!$A:$A,0),2),"")</f>
        <v/>
      </c>
      <c r="R70" s="6" t="str">
        <f aca="false">IFERROR(INDEX('10. Collares'!$J:$K,MATCH($A70,'10. Collares'!$J:$J,0),2),"")</f>
        <v/>
      </c>
      <c r="S70" s="6" t="str">
        <f aca="false">IFERROR(INDEX('13. King Clor'!$G:$H,MATCH($A70,'13. King Clor'!$G:$G,0),2),"")</f>
        <v/>
      </c>
      <c r="T70" s="6" t="str">
        <f aca="false">IFERROR(INDEX('10. Collares'!$A:$B,MATCH($A70,'10. Collares'!$A:$A,0),2),"")</f>
        <v/>
      </c>
      <c r="U70" s="6" t="str">
        <f aca="false">IFERROR(INDEX('16. Mis nietos'!$B:$C,MATCH($A70,'16. Mis nietos'!$B:$B,0),2),"")</f>
        <v/>
      </c>
      <c r="V70" s="6" t="str">
        <f aca="false">IFERROR(INDEX('17. Profesional Vet'!$A:$B,MATCH($A70,'17. Profesional Vet'!$A:$A,0),2),"")</f>
        <v/>
      </c>
      <c r="W70" s="6" t="str">
        <f aca="false">IFERROR(INDEX('18. Premier'!$A:$B,MATCH($A70,'18. Premier'!$A:$A,0),2),"")</f>
        <v/>
      </c>
      <c r="X70" s="6" t="str">
        <f aca="false">IFERROR(INDEX('19. Dacam'!$A:$B,MATCH($A70,'19. Dacam'!$A:$A,0),2),"")</f>
        <v/>
      </c>
      <c r="Y70" s="6" t="str">
        <f aca="false">IFERROR(INDEX('20. Proveedor'!$A:$B,MATCH($A70,'20. Proveedor'!$A:$A,0),2),"")</f>
        <v/>
      </c>
      <c r="Z70" s="6" t="str">
        <f aca="false">IFERROR(INDEX('21. Saphirus'!$A:$B,MATCH($A70,'21. Saphirus'!$A:$A,0),2),"")</f>
        <v/>
      </c>
    </row>
    <row r="71" customFormat="false" ht="15.75" hidden="false" customHeight="true" outlineLevel="0" collapsed="false">
      <c r="A71" s="5" t="s">
        <v>98</v>
      </c>
      <c r="B71" s="5"/>
      <c r="C71" s="5" t="s">
        <v>33</v>
      </c>
      <c r="D71" s="6" t="str">
        <f aca="false">IFERROR(INDEX('1. Benavídez'!$A:$B,MATCH($A71,'1. Benavídez'!$A:$A,0),2),"")</f>
        <v/>
      </c>
      <c r="E71" s="6" t="str">
        <f aca="false">IFERROR(INDEX('2. Gallo'!$B:$D,MATCH($A71,'2. Gallo'!$B:$B,0),3),"")</f>
        <v/>
      </c>
      <c r="F71" s="6" t="str">
        <f aca="false">IFERROR(INDEX('3. Anea'!$B:$D,MATCH($A71,'3. Anea'!$B:$B,0),2),"")</f>
        <v/>
      </c>
      <c r="G71" s="6" t="str">
        <f aca="false">IFERROR(INDEX('4. Pilar'!$A:$C,MATCH($A71,'4. Pilar'!$A:$A,0),2),"")</f>
        <v/>
      </c>
      <c r="H71" s="6" t="str">
        <f aca="false">IFERROR(INDEX('5. Tortuguitas'!$B:$D,MATCH($A71,'5. Tortuguitas'!$B:$B,0),2),"")</f>
        <v/>
      </c>
      <c r="I71" s="6" t="str">
        <f aca="false">IFERROR(INDEX('6. Del Viso'!$A:$B,MATCH($A71,'6. Del Viso'!$A:$A,0),3),"")</f>
        <v/>
      </c>
      <c r="J71" s="6" t="str">
        <f aca="false">IFERROR(INDEX('7. Chica Glade'!$B:$F,MATCH($A71,'7. Chica Glade'!$B:$B,0),4),"")</f>
        <v/>
      </c>
      <c r="K71" s="6" t="str">
        <f aca="false">IFERROR(INDEX('8. Veterinaria'!$A:$B,MATCH($A71,'8. Veterinaria'!$A:$A,0),2),"")</f>
        <v/>
      </c>
      <c r="L71" s="6" t="n">
        <f aca="false">IFERROR(INDEX('9. Hipocampus'!$A:$B,MATCH($A71,'9. Hipocampus'!$A:$A,0),2),"")</f>
        <v>2897</v>
      </c>
      <c r="M71" s="6" t="str">
        <f aca="false">IFERROR(INDEX('11. Mundo Mascotas'!$B:$D,MATCH($A71,'11. Mundo Mascotas'!$B:$B,0),2),"")</f>
        <v/>
      </c>
      <c r="N71" s="6" t="str">
        <f aca="false">IFERROR(INDEX('12. Yaguar'!$B:$E,MATCH($A71,'12. Yaguar'!$B:$B,0),2),"")</f>
        <v/>
      </c>
      <c r="O71" s="6" t="str">
        <f aca="false">IFERROR(INDEX('13. King Clor'!$A:$B,MATCH($A71,'13. King Clor'!$A:$A,0),2),"")</f>
        <v/>
      </c>
      <c r="P71" s="6" t="str">
        <f aca="false">IFERROR(INDEX('14. Diserquim'!$A:$B,MATCH($A71,'14. Diserquim'!$A:$A,0),2),"")</f>
        <v/>
      </c>
      <c r="Q71" s="6" t="str">
        <f aca="false">IFERROR(INDEX('15. Moreno'!$A:$B,MATCH($A71,'15. Moreno'!$A:$A,0),2),"")</f>
        <v/>
      </c>
      <c r="R71" s="6" t="str">
        <f aca="false">IFERROR(INDEX('10. Collares'!$J:$K,MATCH($A71,'10. Collares'!$J:$J,0),2),"")</f>
        <v/>
      </c>
      <c r="S71" s="6" t="str">
        <f aca="false">IFERROR(INDEX('13. King Clor'!$G:$H,MATCH($A71,'13. King Clor'!$G:$G,0),2),"")</f>
        <v/>
      </c>
      <c r="T71" s="6" t="str">
        <f aca="false">IFERROR(INDEX('10. Collares'!$A:$B,MATCH($A71,'10. Collares'!$A:$A,0),2),"")</f>
        <v/>
      </c>
      <c r="U71" s="6" t="str">
        <f aca="false">IFERROR(INDEX('16. Mis nietos'!$B:$C,MATCH($A71,'16. Mis nietos'!$B:$B,0),2),"")</f>
        <v/>
      </c>
      <c r="V71" s="6" t="str">
        <f aca="false">IFERROR(INDEX('17. Profesional Vet'!$A:$B,MATCH($A71,'17. Profesional Vet'!$A:$A,0),2),"")</f>
        <v/>
      </c>
      <c r="W71" s="6" t="str">
        <f aca="false">IFERROR(INDEX('18. Premier'!$A:$B,MATCH($A71,'18. Premier'!$A:$A,0),2),"")</f>
        <v/>
      </c>
      <c r="X71" s="6" t="str">
        <f aca="false">IFERROR(INDEX('19. Dacam'!$A:$B,MATCH($A71,'19. Dacam'!$A:$A,0),2),"")</f>
        <v/>
      </c>
      <c r="Y71" s="6" t="str">
        <f aca="false">IFERROR(INDEX('20. Proveedor'!$A:$B,MATCH($A71,'20. Proveedor'!$A:$A,0),2),"")</f>
        <v/>
      </c>
      <c r="Z71" s="6" t="str">
        <f aca="false">IFERROR(INDEX('21. Saphirus'!$A:$B,MATCH($A71,'21. Saphirus'!$A:$A,0),2),"")</f>
        <v/>
      </c>
      <c r="XFC71" s="7"/>
      <c r="XFD71" s="7"/>
    </row>
    <row r="72" customFormat="false" ht="15.75" hidden="false" customHeight="true" outlineLevel="0" collapsed="false">
      <c r="A72" s="5" t="s">
        <v>99</v>
      </c>
      <c r="B72" s="5"/>
      <c r="C72" s="5" t="s">
        <v>33</v>
      </c>
      <c r="D72" s="6" t="str">
        <f aca="false">IFERROR(INDEX('1. Benavídez'!$A:$B,MATCH($A72,'1. Benavídez'!$A:$A,0),2),"")</f>
        <v/>
      </c>
      <c r="E72" s="6" t="str">
        <f aca="false">IFERROR(INDEX('2. Gallo'!$B:$D,MATCH($A72,'2. Gallo'!$B:$B,0),3),"")</f>
        <v/>
      </c>
      <c r="F72" s="6" t="str">
        <f aca="false">IFERROR(INDEX('3. Anea'!$B:$D,MATCH($A72,'3. Anea'!$B:$B,0),2),"")</f>
        <v/>
      </c>
      <c r="G72" s="6" t="str">
        <f aca="false">IFERROR(INDEX('4. Pilar'!$A:$C,MATCH($A72,'4. Pilar'!$A:$A,0),2),"")</f>
        <v/>
      </c>
      <c r="H72" s="6" t="str">
        <f aca="false">IFERROR(INDEX('5. Tortuguitas'!$B:$D,MATCH($A72,'5. Tortuguitas'!$B:$B,0),2),"")</f>
        <v/>
      </c>
      <c r="I72" s="6" t="str">
        <f aca="false">IFERROR(INDEX('6. Del Viso'!$A:$B,MATCH($A72,'6. Del Viso'!$A:$A,0),3),"")</f>
        <v/>
      </c>
      <c r="J72" s="6" t="str">
        <f aca="false">IFERROR(INDEX('7. Chica Glade'!$B:$F,MATCH($A72,'7. Chica Glade'!$B:$B,0),4),"")</f>
        <v/>
      </c>
      <c r="K72" s="6" t="str">
        <f aca="false">IFERROR(INDEX('8. Veterinaria'!$A:$B,MATCH($A72,'8. Veterinaria'!$A:$A,0),2),"")</f>
        <v/>
      </c>
      <c r="L72" s="6" t="n">
        <f aca="false">IFERROR(INDEX('9. Hipocampus'!$A:$B,MATCH($A72,'9. Hipocampus'!$A:$A,0),2),"")</f>
        <v>3161</v>
      </c>
      <c r="M72" s="6" t="str">
        <f aca="false">IFERROR(INDEX('11. Mundo Mascotas'!$B:$D,MATCH($A72,'11. Mundo Mascotas'!$B:$B,0),2),"")</f>
        <v/>
      </c>
      <c r="N72" s="6" t="str">
        <f aca="false">IFERROR(INDEX('12. Yaguar'!$B:$E,MATCH($A72,'12. Yaguar'!$B:$B,0),2),"")</f>
        <v/>
      </c>
      <c r="O72" s="6" t="str">
        <f aca="false">IFERROR(INDEX('13. King Clor'!$A:$B,MATCH($A72,'13. King Clor'!$A:$A,0),2),"")</f>
        <v/>
      </c>
      <c r="P72" s="6" t="str">
        <f aca="false">IFERROR(INDEX('14. Diserquim'!$A:$B,MATCH($A72,'14. Diserquim'!$A:$A,0),2),"")</f>
        <v/>
      </c>
      <c r="Q72" s="6" t="str">
        <f aca="false">IFERROR(INDEX('15. Moreno'!$A:$B,MATCH($A72,'15. Moreno'!$A:$A,0),2),"")</f>
        <v/>
      </c>
      <c r="R72" s="6" t="str">
        <f aca="false">IFERROR(INDEX('10. Collares'!$J:$K,MATCH($A72,'10. Collares'!$J:$J,0),2),"")</f>
        <v/>
      </c>
      <c r="S72" s="6" t="str">
        <f aca="false">IFERROR(INDEX('13. King Clor'!$G:$H,MATCH($A72,'13. King Clor'!$G:$G,0),2),"")</f>
        <v/>
      </c>
      <c r="T72" s="6" t="str">
        <f aca="false">IFERROR(INDEX('10. Collares'!$A:$B,MATCH($A72,'10. Collares'!$A:$A,0),2),"")</f>
        <v/>
      </c>
      <c r="U72" s="6" t="str">
        <f aca="false">IFERROR(INDEX('16. Mis nietos'!$B:$C,MATCH($A72,'16. Mis nietos'!$B:$B,0),2),"")</f>
        <v/>
      </c>
      <c r="V72" s="6" t="str">
        <f aca="false">IFERROR(INDEX('17. Profesional Vet'!$A:$B,MATCH($A72,'17. Profesional Vet'!$A:$A,0),2),"")</f>
        <v/>
      </c>
      <c r="W72" s="6" t="str">
        <f aca="false">IFERROR(INDEX('18. Premier'!$A:$B,MATCH($A72,'18. Premier'!$A:$A,0),2),"")</f>
        <v/>
      </c>
      <c r="X72" s="6" t="str">
        <f aca="false">IFERROR(INDEX('19. Dacam'!$A:$B,MATCH($A72,'19. Dacam'!$A:$A,0),2),"")</f>
        <v/>
      </c>
      <c r="Y72" s="6" t="str">
        <f aca="false">IFERROR(INDEX('20. Proveedor'!$A:$B,MATCH($A72,'20. Proveedor'!$A:$A,0),2),"")</f>
        <v/>
      </c>
      <c r="Z72" s="6" t="str">
        <f aca="false">IFERROR(INDEX('21. Saphirus'!$A:$B,MATCH($A72,'21. Saphirus'!$A:$A,0),2),"")</f>
        <v/>
      </c>
      <c r="XFC72" s="7"/>
      <c r="XFD72" s="7"/>
    </row>
    <row r="73" customFormat="false" ht="15.75" hidden="false" customHeight="true" outlineLevel="0" collapsed="false">
      <c r="A73" s="5" t="s">
        <v>100</v>
      </c>
      <c r="B73" s="5"/>
      <c r="C73" s="5" t="s">
        <v>33</v>
      </c>
      <c r="D73" s="6" t="str">
        <f aca="false">IFERROR(INDEX('1. Benavídez'!$A:$B,MATCH($A73,'1. Benavídez'!$A:$A,0),2),"")</f>
        <v/>
      </c>
      <c r="E73" s="6" t="str">
        <f aca="false">IFERROR(INDEX('2. Gallo'!$B:$D,MATCH($A73,'2. Gallo'!$B:$B,0),3),"")</f>
        <v/>
      </c>
      <c r="F73" s="6" t="str">
        <f aca="false">IFERROR(INDEX('3. Anea'!$B:$D,MATCH($A73,'3. Anea'!$B:$B,0),2),"")</f>
        <v/>
      </c>
      <c r="G73" s="6" t="str">
        <f aca="false">IFERROR(INDEX('4. Pilar'!$A:$C,MATCH($A73,'4. Pilar'!$A:$A,0),2),"")</f>
        <v/>
      </c>
      <c r="H73" s="6" t="str">
        <f aca="false">IFERROR(INDEX('5. Tortuguitas'!$B:$D,MATCH($A73,'5. Tortuguitas'!$B:$B,0),2),"")</f>
        <v/>
      </c>
      <c r="I73" s="6" t="str">
        <f aca="false">IFERROR(INDEX('6. Del Viso'!$A:$B,MATCH($A73,'6. Del Viso'!$A:$A,0),3),"")</f>
        <v/>
      </c>
      <c r="J73" s="6" t="str">
        <f aca="false">IFERROR(INDEX('7. Chica Glade'!$B:$F,MATCH($A73,'7. Chica Glade'!$B:$B,0),4),"")</f>
        <v/>
      </c>
      <c r="K73" s="6" t="str">
        <f aca="false">IFERROR(INDEX('8. Veterinaria'!$A:$B,MATCH($A73,'8. Veterinaria'!$A:$A,0),2),"")</f>
        <v/>
      </c>
      <c r="L73" s="6" t="n">
        <f aca="false">IFERROR(INDEX('9. Hipocampus'!$A:$B,MATCH($A73,'9. Hipocampus'!$A:$A,0),2),"")</f>
        <v>3375</v>
      </c>
      <c r="M73" s="6" t="str">
        <f aca="false">IFERROR(INDEX('11. Mundo Mascotas'!$B:$D,MATCH($A73,'11. Mundo Mascotas'!$B:$B,0),2),"")</f>
        <v/>
      </c>
      <c r="N73" s="6" t="str">
        <f aca="false">IFERROR(INDEX('12. Yaguar'!$B:$E,MATCH($A73,'12. Yaguar'!$B:$B,0),2),"")</f>
        <v/>
      </c>
      <c r="O73" s="6" t="str">
        <f aca="false">IFERROR(INDEX('13. King Clor'!$A:$B,MATCH($A73,'13. King Clor'!$A:$A,0),2),"")</f>
        <v/>
      </c>
      <c r="P73" s="6" t="str">
        <f aca="false">IFERROR(INDEX('14. Diserquim'!$A:$B,MATCH($A73,'14. Diserquim'!$A:$A,0),2),"")</f>
        <v/>
      </c>
      <c r="Q73" s="6" t="str">
        <f aca="false">IFERROR(INDEX('15. Moreno'!$A:$B,MATCH($A73,'15. Moreno'!$A:$A,0),2),"")</f>
        <v/>
      </c>
      <c r="R73" s="6" t="str">
        <f aca="false">IFERROR(INDEX('10. Collares'!$J:$K,MATCH($A73,'10. Collares'!$J:$J,0),2),"")</f>
        <v/>
      </c>
      <c r="S73" s="6" t="str">
        <f aca="false">IFERROR(INDEX('13. King Clor'!$G:$H,MATCH($A73,'13. King Clor'!$G:$G,0),2),"")</f>
        <v/>
      </c>
      <c r="T73" s="6" t="str">
        <f aca="false">IFERROR(INDEX('10. Collares'!$A:$B,MATCH($A73,'10. Collares'!$A:$A,0),2),"")</f>
        <v/>
      </c>
      <c r="U73" s="6" t="str">
        <f aca="false">IFERROR(INDEX('16. Mis nietos'!$B:$C,MATCH($A73,'16. Mis nietos'!$B:$B,0),2),"")</f>
        <v/>
      </c>
      <c r="V73" s="6" t="str">
        <f aca="false">IFERROR(INDEX('17. Profesional Vet'!$A:$B,MATCH($A73,'17. Profesional Vet'!$A:$A,0),2),"")</f>
        <v/>
      </c>
      <c r="W73" s="6" t="str">
        <f aca="false">IFERROR(INDEX('18. Premier'!$A:$B,MATCH($A73,'18. Premier'!$A:$A,0),2),"")</f>
        <v/>
      </c>
      <c r="X73" s="6" t="str">
        <f aca="false">IFERROR(INDEX('19. Dacam'!$A:$B,MATCH($A73,'19. Dacam'!$A:$A,0),2),"")</f>
        <v/>
      </c>
      <c r="Y73" s="6" t="str">
        <f aca="false">IFERROR(INDEX('20. Proveedor'!$A:$B,MATCH($A73,'20. Proveedor'!$A:$A,0),2),"")</f>
        <v/>
      </c>
      <c r="Z73" s="6" t="str">
        <f aca="false">IFERROR(INDEX('21. Saphirus'!$A:$B,MATCH($A73,'21. Saphirus'!$A:$A,0),2),"")</f>
        <v/>
      </c>
      <c r="XFC73" s="7"/>
      <c r="XFD73" s="7"/>
    </row>
    <row r="74" customFormat="false" ht="15.75" hidden="false" customHeight="true" outlineLevel="0" collapsed="false">
      <c r="A74" s="5" t="s">
        <v>101</v>
      </c>
      <c r="B74" s="5" t="n">
        <v>1906068</v>
      </c>
      <c r="C74" s="5" t="s">
        <v>33</v>
      </c>
      <c r="D74" s="6" t="str">
        <f aca="false">IFERROR(INDEX('1. Benavídez'!$A:$B,MATCH($A74,'1. Benavídez'!$A:$A,0),2),"")</f>
        <v/>
      </c>
      <c r="E74" s="6" t="str">
        <f aca="false">IFERROR(INDEX('2. Gallo'!$B:$D,MATCH($A74,'2. Gallo'!$B:$B,0),3),"")</f>
        <v/>
      </c>
      <c r="F74" s="6" t="str">
        <f aca="false">IFERROR(INDEX('3. Anea'!$B:$D,MATCH($A74,'3. Anea'!$B:$B,0),2),"")</f>
        <v/>
      </c>
      <c r="G74" s="6" t="str">
        <f aca="false">IFERROR(INDEX('4. Pilar'!$A:$C,MATCH($A74,'4. Pilar'!$A:$A,0),2),"")</f>
        <v/>
      </c>
      <c r="H74" s="6" t="str">
        <f aca="false">IFERROR(INDEX('5. Tortuguitas'!$B:$D,MATCH($A74,'5. Tortuguitas'!$B:$B,0),2),"")</f>
        <v/>
      </c>
      <c r="I74" s="6" t="str">
        <f aca="false">IFERROR(INDEX('6. Del Viso'!$A:$B,MATCH($A74,'6. Del Viso'!$A:$A,0),3),"")</f>
        <v/>
      </c>
      <c r="J74" s="6" t="str">
        <f aca="false">IFERROR(INDEX('7. Chica Glade'!$B:$F,MATCH($A74,'7. Chica Glade'!$B:$B,0),4),"")</f>
        <v/>
      </c>
      <c r="K74" s="6" t="str">
        <f aca="false">IFERROR(INDEX('8. Veterinaria'!$A:$B,MATCH($A74,'8. Veterinaria'!$A:$A,0),2),"")</f>
        <v/>
      </c>
      <c r="L74" s="6" t="n">
        <f aca="false">IFERROR(INDEX('9. Hipocampus'!$A:$B,MATCH($A74,'9. Hipocampus'!$A:$A,0),2),"")</f>
        <v>1585</v>
      </c>
      <c r="M74" s="6" t="str">
        <f aca="false">IFERROR(INDEX('11. Mundo Mascotas'!$B:$D,MATCH($A74,'11. Mundo Mascotas'!$B:$B,0),2),"")</f>
        <v/>
      </c>
      <c r="N74" s="6" t="str">
        <f aca="false">IFERROR(INDEX('12. Yaguar'!$B:$E,MATCH($A74,'12. Yaguar'!$B:$B,0),2),"")</f>
        <v/>
      </c>
      <c r="O74" s="6" t="str">
        <f aca="false">IFERROR(INDEX('13. King Clor'!$A:$B,MATCH($A74,'13. King Clor'!$A:$A,0),2),"")</f>
        <v/>
      </c>
      <c r="P74" s="6" t="str">
        <f aca="false">IFERROR(INDEX('14. Diserquim'!$A:$B,MATCH($A74,'14. Diserquim'!$A:$A,0),2),"")</f>
        <v/>
      </c>
      <c r="Q74" s="6" t="str">
        <f aca="false">IFERROR(INDEX('15. Moreno'!$A:$B,MATCH($A74,'15. Moreno'!$A:$A,0),2),"")</f>
        <v/>
      </c>
      <c r="R74" s="6" t="str">
        <f aca="false">IFERROR(INDEX('10. Collares'!$J:$K,MATCH($A74,'10. Collares'!$J:$J,0),2),"")</f>
        <v/>
      </c>
      <c r="S74" s="6" t="str">
        <f aca="false">IFERROR(INDEX('13. King Clor'!$G:$H,MATCH($A74,'13. King Clor'!$G:$G,0),2),"")</f>
        <v/>
      </c>
      <c r="T74" s="6" t="str">
        <f aca="false">IFERROR(INDEX('10. Collares'!$A:$B,MATCH($A74,'10. Collares'!$A:$A,0),2),"")</f>
        <v/>
      </c>
      <c r="U74" s="6" t="str">
        <f aca="false">IFERROR(INDEX('16. Mis nietos'!$B:$C,MATCH($A74,'16. Mis nietos'!$B:$B,0),2),"")</f>
        <v/>
      </c>
      <c r="V74" s="6" t="str">
        <f aca="false">IFERROR(INDEX('17. Profesional Vet'!$A:$B,MATCH($A74,'17. Profesional Vet'!$A:$A,0),2),"")</f>
        <v/>
      </c>
      <c r="W74" s="6" t="str">
        <f aca="false">IFERROR(INDEX('18. Premier'!$A:$B,MATCH($A74,'18. Premier'!$A:$A,0),2),"")</f>
        <v/>
      </c>
      <c r="X74" s="6" t="str">
        <f aca="false">IFERROR(INDEX('19. Dacam'!$A:$B,MATCH($A74,'19. Dacam'!$A:$A,0),2),"")</f>
        <v/>
      </c>
      <c r="Y74" s="6" t="str">
        <f aca="false">IFERROR(INDEX('20. Proveedor'!$A:$B,MATCH($A74,'20. Proveedor'!$A:$A,0),2),"")</f>
        <v/>
      </c>
      <c r="Z74" s="6" t="str">
        <f aca="false">IFERROR(INDEX('21. Saphirus'!$A:$B,MATCH($A74,'21. Saphirus'!$A:$A,0),2),"")</f>
        <v/>
      </c>
    </row>
    <row r="75" customFormat="false" ht="15.75" hidden="false" customHeight="true" outlineLevel="0" collapsed="false">
      <c r="A75" s="5" t="s">
        <v>102</v>
      </c>
      <c r="B75" s="5" t="n">
        <v>1906068</v>
      </c>
      <c r="C75" s="5" t="s">
        <v>33</v>
      </c>
      <c r="D75" s="6" t="str">
        <f aca="false">IFERROR(INDEX('1. Benavídez'!$A:$B,MATCH($A75,'1. Benavídez'!$A:$A,0),2),"")</f>
        <v/>
      </c>
      <c r="E75" s="6" t="str">
        <f aca="false">IFERROR(INDEX('2. Gallo'!$B:$D,MATCH($A75,'2. Gallo'!$B:$B,0),3),"")</f>
        <v/>
      </c>
      <c r="F75" s="6" t="str">
        <f aca="false">IFERROR(INDEX('3. Anea'!$B:$D,MATCH($A75,'3. Anea'!$B:$B,0),2),"")</f>
        <v/>
      </c>
      <c r="G75" s="6" t="str">
        <f aca="false">IFERROR(INDEX('4. Pilar'!$A:$C,MATCH($A75,'4. Pilar'!$A:$A,0),2),"")</f>
        <v/>
      </c>
      <c r="H75" s="6" t="str">
        <f aca="false">IFERROR(INDEX('5. Tortuguitas'!$B:$D,MATCH($A75,'5. Tortuguitas'!$B:$B,0),2),"")</f>
        <v/>
      </c>
      <c r="I75" s="6" t="str">
        <f aca="false">IFERROR(INDEX('6. Del Viso'!$A:$B,MATCH($A75,'6. Del Viso'!$A:$A,0),3),"")</f>
        <v/>
      </c>
      <c r="J75" s="6" t="str">
        <f aca="false">IFERROR(INDEX('7. Chica Glade'!$B:$F,MATCH($A75,'7. Chica Glade'!$B:$B,0),4),"")</f>
        <v/>
      </c>
      <c r="K75" s="6" t="str">
        <f aca="false">IFERROR(INDEX('8. Veterinaria'!$A:$B,MATCH($A75,'8. Veterinaria'!$A:$A,0),2),"")</f>
        <v/>
      </c>
      <c r="L75" s="6" t="n">
        <f aca="false">IFERROR(INDEX('9. Hipocampus'!$A:$B,MATCH($A75,'9. Hipocampus'!$A:$A,0),2),"")</f>
        <v>1852</v>
      </c>
      <c r="M75" s="6" t="str">
        <f aca="false">IFERROR(INDEX('11. Mundo Mascotas'!$B:$D,MATCH($A75,'11. Mundo Mascotas'!$B:$B,0),2),"")</f>
        <v/>
      </c>
      <c r="N75" s="6" t="str">
        <f aca="false">IFERROR(INDEX('12. Yaguar'!$B:$E,MATCH($A75,'12. Yaguar'!$B:$B,0),2),"")</f>
        <v/>
      </c>
      <c r="O75" s="6" t="str">
        <f aca="false">IFERROR(INDEX('13. King Clor'!$A:$B,MATCH($A75,'13. King Clor'!$A:$A,0),2),"")</f>
        <v/>
      </c>
      <c r="P75" s="6" t="str">
        <f aca="false">IFERROR(INDEX('14. Diserquim'!$A:$B,MATCH($A75,'14. Diserquim'!$A:$A,0),2),"")</f>
        <v/>
      </c>
      <c r="Q75" s="6" t="str">
        <f aca="false">IFERROR(INDEX('15. Moreno'!$A:$B,MATCH($A75,'15. Moreno'!$A:$A,0),2),"")</f>
        <v/>
      </c>
      <c r="R75" s="6" t="str">
        <f aca="false">IFERROR(INDEX('10. Collares'!$J:$K,MATCH($A75,'10. Collares'!$J:$J,0),2),"")</f>
        <v/>
      </c>
      <c r="S75" s="6" t="str">
        <f aca="false">IFERROR(INDEX('13. King Clor'!$G:$H,MATCH($A75,'13. King Clor'!$G:$G,0),2),"")</f>
        <v/>
      </c>
      <c r="T75" s="6" t="str">
        <f aca="false">IFERROR(INDEX('10. Collares'!$A:$B,MATCH($A75,'10. Collares'!$A:$A,0),2),"")</f>
        <v/>
      </c>
      <c r="U75" s="6" t="str">
        <f aca="false">IFERROR(INDEX('16. Mis nietos'!$B:$C,MATCH($A75,'16. Mis nietos'!$B:$B,0),2),"")</f>
        <v/>
      </c>
      <c r="V75" s="6" t="str">
        <f aca="false">IFERROR(INDEX('17. Profesional Vet'!$A:$B,MATCH($A75,'17. Profesional Vet'!$A:$A,0),2),"")</f>
        <v/>
      </c>
      <c r="W75" s="6" t="str">
        <f aca="false">IFERROR(INDEX('18. Premier'!$A:$B,MATCH($A75,'18. Premier'!$A:$A,0),2),"")</f>
        <v/>
      </c>
      <c r="X75" s="6" t="str">
        <f aca="false">IFERROR(INDEX('19. Dacam'!$A:$B,MATCH($A75,'19. Dacam'!$A:$A,0),2),"")</f>
        <v/>
      </c>
      <c r="Y75" s="6" t="str">
        <f aca="false">IFERROR(INDEX('20. Proveedor'!$A:$B,MATCH($A75,'20. Proveedor'!$A:$A,0),2),"")</f>
        <v/>
      </c>
      <c r="Z75" s="6" t="str">
        <f aca="false">IFERROR(INDEX('21. Saphirus'!$A:$B,MATCH($A75,'21. Saphirus'!$A:$A,0),2),"")</f>
        <v/>
      </c>
    </row>
    <row r="76" customFormat="false" ht="15.75" hidden="false" customHeight="true" outlineLevel="0" collapsed="false">
      <c r="A76" s="5" t="s">
        <v>103</v>
      </c>
      <c r="B76" s="5" t="n">
        <v>1906068</v>
      </c>
      <c r="C76" s="5" t="s">
        <v>33</v>
      </c>
      <c r="D76" s="6" t="str">
        <f aca="false">IFERROR(INDEX('1. Benavídez'!$A:$B,MATCH($A76,'1. Benavídez'!$A:$A,0),2),"")</f>
        <v/>
      </c>
      <c r="E76" s="6" t="str">
        <f aca="false">IFERROR(INDEX('2. Gallo'!$B:$D,MATCH($A76,'2. Gallo'!$B:$B,0),3),"")</f>
        <v/>
      </c>
      <c r="F76" s="6" t="str">
        <f aca="false">IFERROR(INDEX('3. Anea'!$B:$D,MATCH($A76,'3. Anea'!$B:$B,0),2),"")</f>
        <v/>
      </c>
      <c r="G76" s="6" t="str">
        <f aca="false">IFERROR(INDEX('4. Pilar'!$A:$C,MATCH($A76,'4. Pilar'!$A:$A,0),2),"")</f>
        <v/>
      </c>
      <c r="H76" s="6" t="str">
        <f aca="false">IFERROR(INDEX('5. Tortuguitas'!$B:$D,MATCH($A76,'5. Tortuguitas'!$B:$B,0),2),"")</f>
        <v/>
      </c>
      <c r="I76" s="6" t="str">
        <f aca="false">IFERROR(INDEX('6. Del Viso'!$A:$B,MATCH($A76,'6. Del Viso'!$A:$A,0),3),"")</f>
        <v/>
      </c>
      <c r="J76" s="6" t="str">
        <f aca="false">IFERROR(INDEX('7. Chica Glade'!$B:$F,MATCH($A76,'7. Chica Glade'!$B:$B,0),4),"")</f>
        <v/>
      </c>
      <c r="K76" s="6" t="str">
        <f aca="false">IFERROR(INDEX('8. Veterinaria'!$A:$B,MATCH($A76,'8. Veterinaria'!$A:$A,0),2),"")</f>
        <v/>
      </c>
      <c r="L76" s="6" t="n">
        <f aca="false">IFERROR(INDEX('9. Hipocampus'!$A:$B,MATCH($A76,'9. Hipocampus'!$A:$A,0),2),"")</f>
        <v>4097</v>
      </c>
      <c r="M76" s="6" t="str">
        <f aca="false">IFERROR(INDEX('11. Mundo Mascotas'!$B:$D,MATCH($A76,'11. Mundo Mascotas'!$B:$B,0),2),"")</f>
        <v/>
      </c>
      <c r="N76" s="6" t="str">
        <f aca="false">IFERROR(INDEX('12. Yaguar'!$B:$E,MATCH($A76,'12. Yaguar'!$B:$B,0),2),"")</f>
        <v/>
      </c>
      <c r="O76" s="6" t="str">
        <f aca="false">IFERROR(INDEX('13. King Clor'!$A:$B,MATCH($A76,'13. King Clor'!$A:$A,0),2),"")</f>
        <v/>
      </c>
      <c r="P76" s="6" t="str">
        <f aca="false">IFERROR(INDEX('14. Diserquim'!$A:$B,MATCH($A76,'14. Diserquim'!$A:$A,0),2),"")</f>
        <v/>
      </c>
      <c r="Q76" s="6" t="str">
        <f aca="false">IFERROR(INDEX('15. Moreno'!$A:$B,MATCH($A76,'15. Moreno'!$A:$A,0),2),"")</f>
        <v/>
      </c>
      <c r="R76" s="6" t="str">
        <f aca="false">IFERROR(INDEX('10. Collares'!$J:$K,MATCH($A76,'10. Collares'!$J:$J,0),2),"")</f>
        <v/>
      </c>
      <c r="S76" s="6" t="str">
        <f aca="false">IFERROR(INDEX('13. King Clor'!$G:$H,MATCH($A76,'13. King Clor'!$G:$G,0),2),"")</f>
        <v/>
      </c>
      <c r="T76" s="6" t="str">
        <f aca="false">IFERROR(INDEX('10. Collares'!$A:$B,MATCH($A76,'10. Collares'!$A:$A,0),2),"")</f>
        <v/>
      </c>
      <c r="U76" s="6" t="str">
        <f aca="false">IFERROR(INDEX('16. Mis nietos'!$B:$C,MATCH($A76,'16. Mis nietos'!$B:$B,0),2),"")</f>
        <v/>
      </c>
      <c r="V76" s="6" t="str">
        <f aca="false">IFERROR(INDEX('17. Profesional Vet'!$A:$B,MATCH($A76,'17. Profesional Vet'!$A:$A,0),2),"")</f>
        <v/>
      </c>
      <c r="W76" s="6" t="str">
        <f aca="false">IFERROR(INDEX('18. Premier'!$A:$B,MATCH($A76,'18. Premier'!$A:$A,0),2),"")</f>
        <v/>
      </c>
      <c r="X76" s="6" t="str">
        <f aca="false">IFERROR(INDEX('19. Dacam'!$A:$B,MATCH($A76,'19. Dacam'!$A:$A,0),2),"")</f>
        <v/>
      </c>
      <c r="Y76" s="6" t="str">
        <f aca="false">IFERROR(INDEX('20. Proveedor'!$A:$B,MATCH($A76,'20. Proveedor'!$A:$A,0),2),"")</f>
        <v/>
      </c>
      <c r="Z76" s="6" t="str">
        <f aca="false">IFERROR(INDEX('21. Saphirus'!$A:$B,MATCH($A76,'21. Saphirus'!$A:$A,0),2),"")</f>
        <v/>
      </c>
    </row>
    <row r="77" customFormat="false" ht="15.75" hidden="false" customHeight="true" outlineLevel="0" collapsed="false">
      <c r="A77" s="5" t="s">
        <v>104</v>
      </c>
      <c r="B77" s="5" t="n">
        <v>1906068</v>
      </c>
      <c r="C77" s="5" t="s">
        <v>33</v>
      </c>
      <c r="D77" s="6" t="str">
        <f aca="false">IFERROR(INDEX('1. Benavídez'!$A:$B,MATCH($A77,'1. Benavídez'!$A:$A,0),2),"")</f>
        <v/>
      </c>
      <c r="E77" s="6" t="str">
        <f aca="false">IFERROR(INDEX('2. Gallo'!$B:$D,MATCH($A77,'2. Gallo'!$B:$B,0),3),"")</f>
        <v/>
      </c>
      <c r="F77" s="6" t="str">
        <f aca="false">IFERROR(INDEX('3. Anea'!$B:$D,MATCH($A77,'3. Anea'!$B:$B,0),2),"")</f>
        <v/>
      </c>
      <c r="G77" s="6" t="str">
        <f aca="false">IFERROR(INDEX('4. Pilar'!$A:$C,MATCH($A77,'4. Pilar'!$A:$A,0),2),"")</f>
        <v/>
      </c>
      <c r="H77" s="6" t="str">
        <f aca="false">IFERROR(INDEX('5. Tortuguitas'!$B:$D,MATCH($A77,'5. Tortuguitas'!$B:$B,0),2),"")</f>
        <v/>
      </c>
      <c r="I77" s="6" t="str">
        <f aca="false">IFERROR(INDEX('6. Del Viso'!$A:$B,MATCH($A77,'6. Del Viso'!$A:$A,0),3),"")</f>
        <v/>
      </c>
      <c r="J77" s="6" t="str">
        <f aca="false">IFERROR(INDEX('7. Chica Glade'!$B:$F,MATCH($A77,'7. Chica Glade'!$B:$B,0),4),"")</f>
        <v/>
      </c>
      <c r="K77" s="6" t="str">
        <f aca="false">IFERROR(INDEX('8. Veterinaria'!$A:$B,MATCH($A77,'8. Veterinaria'!$A:$A,0),2),"")</f>
        <v/>
      </c>
      <c r="L77" s="6" t="n">
        <f aca="false">IFERROR(INDEX('9. Hipocampus'!$A:$B,MATCH($A77,'9. Hipocampus'!$A:$A,0),2),"")</f>
        <v>4505</v>
      </c>
      <c r="M77" s="6" t="str">
        <f aca="false">IFERROR(INDEX('11. Mundo Mascotas'!$B:$D,MATCH($A77,'11. Mundo Mascotas'!$B:$B,0),2),"")</f>
        <v/>
      </c>
      <c r="N77" s="6" t="str">
        <f aca="false">IFERROR(INDEX('12. Yaguar'!$B:$E,MATCH($A77,'12. Yaguar'!$B:$B,0),2),"")</f>
        <v/>
      </c>
      <c r="O77" s="6" t="str">
        <f aca="false">IFERROR(INDEX('13. King Clor'!$A:$B,MATCH($A77,'13. King Clor'!$A:$A,0),2),"")</f>
        <v/>
      </c>
      <c r="P77" s="6" t="str">
        <f aca="false">IFERROR(INDEX('14. Diserquim'!$A:$B,MATCH($A77,'14. Diserquim'!$A:$A,0),2),"")</f>
        <v/>
      </c>
      <c r="Q77" s="6" t="str">
        <f aca="false">IFERROR(INDEX('15. Moreno'!$A:$B,MATCH($A77,'15. Moreno'!$A:$A,0),2),"")</f>
        <v/>
      </c>
      <c r="R77" s="6" t="str">
        <f aca="false">IFERROR(INDEX('10. Collares'!$J:$K,MATCH($A77,'10. Collares'!$J:$J,0),2),"")</f>
        <v/>
      </c>
      <c r="S77" s="6" t="str">
        <f aca="false">IFERROR(INDEX('13. King Clor'!$G:$H,MATCH($A77,'13. King Clor'!$G:$G,0),2),"")</f>
        <v/>
      </c>
      <c r="T77" s="6" t="str">
        <f aca="false">IFERROR(INDEX('10. Collares'!$A:$B,MATCH($A77,'10. Collares'!$A:$A,0),2),"")</f>
        <v/>
      </c>
      <c r="U77" s="6" t="str">
        <f aca="false">IFERROR(INDEX('16. Mis nietos'!$B:$C,MATCH($A77,'16. Mis nietos'!$B:$B,0),2),"")</f>
        <v/>
      </c>
      <c r="V77" s="6" t="str">
        <f aca="false">IFERROR(INDEX('17. Profesional Vet'!$A:$B,MATCH($A77,'17. Profesional Vet'!$A:$A,0),2),"")</f>
        <v/>
      </c>
      <c r="W77" s="6" t="str">
        <f aca="false">IFERROR(INDEX('18. Premier'!$A:$B,MATCH($A77,'18. Premier'!$A:$A,0),2),"")</f>
        <v/>
      </c>
      <c r="X77" s="6" t="str">
        <f aca="false">IFERROR(INDEX('19. Dacam'!$A:$B,MATCH($A77,'19. Dacam'!$A:$A,0),2),"")</f>
        <v/>
      </c>
      <c r="Y77" s="6" t="str">
        <f aca="false">IFERROR(INDEX('20. Proveedor'!$A:$B,MATCH($A77,'20. Proveedor'!$A:$A,0),2),"")</f>
        <v/>
      </c>
      <c r="Z77" s="6" t="str">
        <f aca="false">IFERROR(INDEX('21. Saphirus'!$A:$B,MATCH($A77,'21. Saphirus'!$A:$A,0),2),"")</f>
        <v/>
      </c>
    </row>
    <row r="78" customFormat="false" ht="15.75" hidden="false" customHeight="true" outlineLevel="0" collapsed="false">
      <c r="A78" s="5" t="s">
        <v>105</v>
      </c>
      <c r="B78" s="5" t="n">
        <v>1906068</v>
      </c>
      <c r="C78" s="5" t="s">
        <v>33</v>
      </c>
      <c r="D78" s="6" t="str">
        <f aca="false">IFERROR(INDEX('1. Benavídez'!$A:$B,MATCH($A78,'1. Benavídez'!$A:$A,0),2),"")</f>
        <v/>
      </c>
      <c r="E78" s="6" t="str">
        <f aca="false">IFERROR(INDEX('2. Gallo'!$B:$D,MATCH($A78,'2. Gallo'!$B:$B,0),3),"")</f>
        <v/>
      </c>
      <c r="F78" s="6" t="str">
        <f aca="false">IFERROR(INDEX('3. Anea'!$B:$D,MATCH($A78,'3. Anea'!$B:$B,0),2),"")</f>
        <v/>
      </c>
      <c r="G78" s="6" t="str">
        <f aca="false">IFERROR(INDEX('4. Pilar'!$A:$C,MATCH($A78,'4. Pilar'!$A:$A,0),2),"")</f>
        <v/>
      </c>
      <c r="H78" s="6" t="str">
        <f aca="false">IFERROR(INDEX('5. Tortuguitas'!$B:$D,MATCH($A78,'5. Tortuguitas'!$B:$B,0),2),"")</f>
        <v/>
      </c>
      <c r="I78" s="6" t="str">
        <f aca="false">IFERROR(INDEX('6. Del Viso'!$A:$B,MATCH($A78,'6. Del Viso'!$A:$A,0),3),"")</f>
        <v/>
      </c>
      <c r="J78" s="6" t="str">
        <f aca="false">IFERROR(INDEX('7. Chica Glade'!$B:$F,MATCH($A78,'7. Chica Glade'!$B:$B,0),4),"")</f>
        <v/>
      </c>
      <c r="K78" s="6" t="str">
        <f aca="false">IFERROR(INDEX('8. Veterinaria'!$A:$B,MATCH($A78,'8. Veterinaria'!$A:$A,0),2),"")</f>
        <v/>
      </c>
      <c r="L78" s="6" t="n">
        <f aca="false">IFERROR(INDEX('9. Hipocampus'!$A:$B,MATCH($A78,'9. Hipocampus'!$A:$A,0),2),"")</f>
        <v>4862</v>
      </c>
      <c r="M78" s="6" t="str">
        <f aca="false">IFERROR(INDEX('11. Mundo Mascotas'!$B:$D,MATCH($A78,'11. Mundo Mascotas'!$B:$B,0),2),"")</f>
        <v/>
      </c>
      <c r="N78" s="6" t="str">
        <f aca="false">IFERROR(INDEX('12. Yaguar'!$B:$E,MATCH($A78,'12. Yaguar'!$B:$B,0),2),"")</f>
        <v/>
      </c>
      <c r="O78" s="6" t="str">
        <f aca="false">IFERROR(INDEX('13. King Clor'!$A:$B,MATCH($A78,'13. King Clor'!$A:$A,0),2),"")</f>
        <v/>
      </c>
      <c r="P78" s="6" t="str">
        <f aca="false">IFERROR(INDEX('14. Diserquim'!$A:$B,MATCH($A78,'14. Diserquim'!$A:$A,0),2),"")</f>
        <v/>
      </c>
      <c r="Q78" s="6" t="str">
        <f aca="false">IFERROR(INDEX('15. Moreno'!$A:$B,MATCH($A78,'15. Moreno'!$A:$A,0),2),"")</f>
        <v/>
      </c>
      <c r="R78" s="6" t="str">
        <f aca="false">IFERROR(INDEX('10. Collares'!$J:$K,MATCH($A78,'10. Collares'!$J:$J,0),2),"")</f>
        <v/>
      </c>
      <c r="S78" s="6" t="str">
        <f aca="false">IFERROR(INDEX('13. King Clor'!$G:$H,MATCH($A78,'13. King Clor'!$G:$G,0),2),"")</f>
        <v/>
      </c>
      <c r="T78" s="6" t="str">
        <f aca="false">IFERROR(INDEX('10. Collares'!$A:$B,MATCH($A78,'10. Collares'!$A:$A,0),2),"")</f>
        <v/>
      </c>
      <c r="U78" s="6" t="str">
        <f aca="false">IFERROR(INDEX('16. Mis nietos'!$B:$C,MATCH($A78,'16. Mis nietos'!$B:$B,0),2),"")</f>
        <v/>
      </c>
      <c r="V78" s="6" t="str">
        <f aca="false">IFERROR(INDEX('17. Profesional Vet'!$A:$B,MATCH($A78,'17. Profesional Vet'!$A:$A,0),2),"")</f>
        <v/>
      </c>
      <c r="W78" s="6" t="str">
        <f aca="false">IFERROR(INDEX('18. Premier'!$A:$B,MATCH($A78,'18. Premier'!$A:$A,0),2),"")</f>
        <v/>
      </c>
      <c r="X78" s="6" t="str">
        <f aca="false">IFERROR(INDEX('19. Dacam'!$A:$B,MATCH($A78,'19. Dacam'!$A:$A,0),2),"")</f>
        <v/>
      </c>
      <c r="Y78" s="6" t="str">
        <f aca="false">IFERROR(INDEX('20. Proveedor'!$A:$B,MATCH($A78,'20. Proveedor'!$A:$A,0),2),"")</f>
        <v/>
      </c>
      <c r="Z78" s="6" t="str">
        <f aca="false">IFERROR(INDEX('21. Saphirus'!$A:$B,MATCH($A78,'21. Saphirus'!$A:$A,0),2),"")</f>
        <v/>
      </c>
    </row>
    <row r="79" customFormat="false" ht="15.75" hidden="false" customHeight="true" outlineLevel="0" collapsed="false">
      <c r="A79" s="5" t="s">
        <v>106</v>
      </c>
      <c r="B79" s="5" t="n">
        <v>1906068</v>
      </c>
      <c r="C79" s="5" t="s">
        <v>33</v>
      </c>
      <c r="D79" s="6" t="str">
        <f aca="false">IFERROR(INDEX('1. Benavídez'!$A:$B,MATCH($A79,'1. Benavídez'!$A:$A,0),2),"")</f>
        <v/>
      </c>
      <c r="E79" s="6" t="str">
        <f aca="false">IFERROR(INDEX('2. Gallo'!$B:$D,MATCH($A79,'2. Gallo'!$B:$B,0),3),"")</f>
        <v/>
      </c>
      <c r="F79" s="6" t="str">
        <f aca="false">IFERROR(INDEX('3. Anea'!$B:$D,MATCH($A79,'3. Anea'!$B:$B,0),2),"")</f>
        <v/>
      </c>
      <c r="G79" s="6" t="str">
        <f aca="false">IFERROR(INDEX('4. Pilar'!$A:$C,MATCH($A79,'4. Pilar'!$A:$A,0),2),"")</f>
        <v/>
      </c>
      <c r="H79" s="6" t="str">
        <f aca="false">IFERROR(INDEX('5. Tortuguitas'!$B:$D,MATCH($A79,'5. Tortuguitas'!$B:$B,0),2),"")</f>
        <v/>
      </c>
      <c r="I79" s="6" t="str">
        <f aca="false">IFERROR(INDEX('6. Del Viso'!$A:$B,MATCH($A79,'6. Del Viso'!$A:$A,0),3),"")</f>
        <v/>
      </c>
      <c r="J79" s="6" t="str">
        <f aca="false">IFERROR(INDEX('7. Chica Glade'!$B:$F,MATCH($A79,'7. Chica Glade'!$B:$B,0),4),"")</f>
        <v/>
      </c>
      <c r="K79" s="6" t="str">
        <f aca="false">IFERROR(INDEX('8. Veterinaria'!$A:$B,MATCH($A79,'8. Veterinaria'!$A:$A,0),2),"")</f>
        <v/>
      </c>
      <c r="L79" s="6" t="n">
        <f aca="false">IFERROR(INDEX('9. Hipocampus'!$A:$B,MATCH($A79,'9. Hipocampus'!$A:$A,0),2),"")</f>
        <v>1959</v>
      </c>
      <c r="M79" s="6" t="str">
        <f aca="false">IFERROR(INDEX('11. Mundo Mascotas'!$B:$D,MATCH($A79,'11. Mundo Mascotas'!$B:$B,0),2),"")</f>
        <v/>
      </c>
      <c r="N79" s="6" t="str">
        <f aca="false">IFERROR(INDEX('12. Yaguar'!$B:$E,MATCH($A79,'12. Yaguar'!$B:$B,0),2),"")</f>
        <v/>
      </c>
      <c r="O79" s="6" t="str">
        <f aca="false">IFERROR(INDEX('13. King Clor'!$A:$B,MATCH($A79,'13. King Clor'!$A:$A,0),2),"")</f>
        <v/>
      </c>
      <c r="P79" s="6" t="str">
        <f aca="false">IFERROR(INDEX('14. Diserquim'!$A:$B,MATCH($A79,'14. Diserquim'!$A:$A,0),2),"")</f>
        <v/>
      </c>
      <c r="Q79" s="6" t="str">
        <f aca="false">IFERROR(INDEX('15. Moreno'!$A:$B,MATCH($A79,'15. Moreno'!$A:$A,0),2),"")</f>
        <v/>
      </c>
      <c r="R79" s="6" t="str">
        <f aca="false">IFERROR(INDEX('10. Collares'!$J:$K,MATCH($A79,'10. Collares'!$J:$J,0),2),"")</f>
        <v/>
      </c>
      <c r="S79" s="6" t="str">
        <f aca="false">IFERROR(INDEX('13. King Clor'!$G:$H,MATCH($A79,'13. King Clor'!$G:$G,0),2),"")</f>
        <v/>
      </c>
      <c r="T79" s="6" t="str">
        <f aca="false">IFERROR(INDEX('10. Collares'!$A:$B,MATCH($A79,'10. Collares'!$A:$A,0),2),"")</f>
        <v/>
      </c>
      <c r="U79" s="6" t="str">
        <f aca="false">IFERROR(INDEX('16. Mis nietos'!$B:$C,MATCH($A79,'16. Mis nietos'!$B:$B,0),2),"")</f>
        <v/>
      </c>
      <c r="V79" s="6" t="str">
        <f aca="false">IFERROR(INDEX('17. Profesional Vet'!$A:$B,MATCH($A79,'17. Profesional Vet'!$A:$A,0),2),"")</f>
        <v/>
      </c>
      <c r="W79" s="6" t="str">
        <f aca="false">IFERROR(INDEX('18. Premier'!$A:$B,MATCH($A79,'18. Premier'!$A:$A,0),2),"")</f>
        <v/>
      </c>
      <c r="X79" s="6" t="str">
        <f aca="false">IFERROR(INDEX('19. Dacam'!$A:$B,MATCH($A79,'19. Dacam'!$A:$A,0),2),"")</f>
        <v/>
      </c>
      <c r="Y79" s="6" t="str">
        <f aca="false">IFERROR(INDEX('20. Proveedor'!$A:$B,MATCH($A79,'20. Proveedor'!$A:$A,0),2),"")</f>
        <v/>
      </c>
      <c r="Z79" s="6" t="str">
        <f aca="false">IFERROR(INDEX('21. Saphirus'!$A:$B,MATCH($A79,'21. Saphirus'!$A:$A,0),2),"")</f>
        <v/>
      </c>
    </row>
    <row r="80" customFormat="false" ht="15.75" hidden="false" customHeight="true" outlineLevel="0" collapsed="false">
      <c r="A80" s="5" t="s">
        <v>107</v>
      </c>
      <c r="B80" s="5" t="n">
        <v>1906068</v>
      </c>
      <c r="C80" s="5" t="s">
        <v>33</v>
      </c>
      <c r="D80" s="6" t="str">
        <f aca="false">IFERROR(INDEX('1. Benavídez'!$A:$B,MATCH($A80,'1. Benavídez'!$A:$A,0),2),"")</f>
        <v/>
      </c>
      <c r="E80" s="6" t="str">
        <f aca="false">IFERROR(INDEX('2. Gallo'!$B:$D,MATCH($A80,'2. Gallo'!$B:$B,0),3),"")</f>
        <v/>
      </c>
      <c r="F80" s="6" t="str">
        <f aca="false">IFERROR(INDEX('3. Anea'!$B:$D,MATCH($A80,'3. Anea'!$B:$B,0),2),"")</f>
        <v/>
      </c>
      <c r="G80" s="6" t="str">
        <f aca="false">IFERROR(INDEX('4. Pilar'!$A:$C,MATCH($A80,'4. Pilar'!$A:$A,0),2),"")</f>
        <v/>
      </c>
      <c r="H80" s="6" t="str">
        <f aca="false">IFERROR(INDEX('5. Tortuguitas'!$B:$D,MATCH($A80,'5. Tortuguitas'!$B:$B,0),2),"")</f>
        <v/>
      </c>
      <c r="I80" s="6" t="str">
        <f aca="false">IFERROR(INDEX('6. Del Viso'!$A:$B,MATCH($A80,'6. Del Viso'!$A:$A,0),3),"")</f>
        <v/>
      </c>
      <c r="J80" s="6" t="str">
        <f aca="false">IFERROR(INDEX('7. Chica Glade'!$B:$F,MATCH($A80,'7. Chica Glade'!$B:$B,0),4),"")</f>
        <v/>
      </c>
      <c r="K80" s="6" t="str">
        <f aca="false">IFERROR(INDEX('8. Veterinaria'!$A:$B,MATCH($A80,'8. Veterinaria'!$A:$A,0),2),"")</f>
        <v/>
      </c>
      <c r="L80" s="6" t="n">
        <f aca="false">IFERROR(INDEX('9. Hipocampus'!$A:$B,MATCH($A80,'9. Hipocampus'!$A:$A,0),2),"")</f>
        <v>2138</v>
      </c>
      <c r="M80" s="6" t="str">
        <f aca="false">IFERROR(INDEX('11. Mundo Mascotas'!$B:$D,MATCH($A80,'11. Mundo Mascotas'!$B:$B,0),2),"")</f>
        <v/>
      </c>
      <c r="N80" s="6" t="str">
        <f aca="false">IFERROR(INDEX('12. Yaguar'!$B:$E,MATCH($A80,'12. Yaguar'!$B:$B,0),2),"")</f>
        <v/>
      </c>
      <c r="O80" s="6" t="str">
        <f aca="false">IFERROR(INDEX('13. King Clor'!$A:$B,MATCH($A80,'13. King Clor'!$A:$A,0),2),"")</f>
        <v/>
      </c>
      <c r="P80" s="6" t="str">
        <f aca="false">IFERROR(INDEX('14. Diserquim'!$A:$B,MATCH($A80,'14. Diserquim'!$A:$A,0),2),"")</f>
        <v/>
      </c>
      <c r="Q80" s="6" t="str">
        <f aca="false">IFERROR(INDEX('15. Moreno'!$A:$B,MATCH($A80,'15. Moreno'!$A:$A,0),2),"")</f>
        <v/>
      </c>
      <c r="R80" s="6" t="str">
        <f aca="false">IFERROR(INDEX('10. Collares'!$J:$K,MATCH($A80,'10. Collares'!$J:$J,0),2),"")</f>
        <v/>
      </c>
      <c r="S80" s="6" t="str">
        <f aca="false">IFERROR(INDEX('13. King Clor'!$G:$H,MATCH($A80,'13. King Clor'!$G:$G,0),2),"")</f>
        <v/>
      </c>
      <c r="T80" s="6" t="str">
        <f aca="false">IFERROR(INDEX('10. Collares'!$A:$B,MATCH($A80,'10. Collares'!$A:$A,0),2),"")</f>
        <v/>
      </c>
      <c r="U80" s="6" t="str">
        <f aca="false">IFERROR(INDEX('16. Mis nietos'!$B:$C,MATCH($A80,'16. Mis nietos'!$B:$B,0),2),"")</f>
        <v/>
      </c>
      <c r="V80" s="6" t="str">
        <f aca="false">IFERROR(INDEX('17. Profesional Vet'!$A:$B,MATCH($A80,'17. Profesional Vet'!$A:$A,0),2),"")</f>
        <v/>
      </c>
      <c r="W80" s="6" t="str">
        <f aca="false">IFERROR(INDEX('18. Premier'!$A:$B,MATCH($A80,'18. Premier'!$A:$A,0),2),"")</f>
        <v/>
      </c>
      <c r="X80" s="6" t="str">
        <f aca="false">IFERROR(INDEX('19. Dacam'!$A:$B,MATCH($A80,'19. Dacam'!$A:$A,0),2),"")</f>
        <v/>
      </c>
      <c r="Y80" s="6" t="str">
        <f aca="false">IFERROR(INDEX('20. Proveedor'!$A:$B,MATCH($A80,'20. Proveedor'!$A:$A,0),2),"")</f>
        <v/>
      </c>
      <c r="Z80" s="6" t="str">
        <f aca="false">IFERROR(INDEX('21. Saphirus'!$A:$B,MATCH($A80,'21. Saphirus'!$A:$A,0),2),"")</f>
        <v/>
      </c>
    </row>
    <row r="81" customFormat="false" ht="15.75" hidden="false" customHeight="true" outlineLevel="0" collapsed="false">
      <c r="A81" s="5" t="s">
        <v>108</v>
      </c>
      <c r="B81" s="5" t="n">
        <v>1906068</v>
      </c>
      <c r="C81" s="5" t="s">
        <v>33</v>
      </c>
      <c r="D81" s="6" t="str">
        <f aca="false">IFERROR(INDEX('1. Benavídez'!$A:$B,MATCH($A81,'1. Benavídez'!$A:$A,0),2),"")</f>
        <v/>
      </c>
      <c r="E81" s="6" t="str">
        <f aca="false">IFERROR(INDEX('2. Gallo'!$B:$D,MATCH($A81,'2. Gallo'!$B:$B,0),3),"")</f>
        <v/>
      </c>
      <c r="F81" s="6" t="str">
        <f aca="false">IFERROR(INDEX('3. Anea'!$B:$D,MATCH($A81,'3. Anea'!$B:$B,0),2),"")</f>
        <v/>
      </c>
      <c r="G81" s="6" t="str">
        <f aca="false">IFERROR(INDEX('4. Pilar'!$A:$C,MATCH($A81,'4. Pilar'!$A:$A,0),2),"")</f>
        <v/>
      </c>
      <c r="H81" s="6" t="str">
        <f aca="false">IFERROR(INDEX('5. Tortuguitas'!$B:$D,MATCH($A81,'5. Tortuguitas'!$B:$B,0),2),"")</f>
        <v/>
      </c>
      <c r="I81" s="6" t="str">
        <f aca="false">IFERROR(INDEX('6. Del Viso'!$A:$B,MATCH($A81,'6. Del Viso'!$A:$A,0),3),"")</f>
        <v/>
      </c>
      <c r="J81" s="6" t="str">
        <f aca="false">IFERROR(INDEX('7. Chica Glade'!$B:$F,MATCH($A81,'7. Chica Glade'!$B:$B,0),4),"")</f>
        <v/>
      </c>
      <c r="K81" s="6" t="str">
        <f aca="false">IFERROR(INDEX('8. Veterinaria'!$A:$B,MATCH($A81,'8. Veterinaria'!$A:$A,0),2),"")</f>
        <v/>
      </c>
      <c r="L81" s="6" t="n">
        <f aca="false">IFERROR(INDEX('9. Hipocampus'!$A:$B,MATCH($A81,'9. Hipocampus'!$A:$A,0),2),"")</f>
        <v>2374</v>
      </c>
      <c r="M81" s="6" t="str">
        <f aca="false">IFERROR(INDEX('11. Mundo Mascotas'!$B:$D,MATCH($A81,'11. Mundo Mascotas'!$B:$B,0),2),"")</f>
        <v/>
      </c>
      <c r="N81" s="6" t="str">
        <f aca="false">IFERROR(INDEX('12. Yaguar'!$B:$E,MATCH($A81,'12. Yaguar'!$B:$B,0),2),"")</f>
        <v/>
      </c>
      <c r="O81" s="6" t="str">
        <f aca="false">IFERROR(INDEX('13. King Clor'!$A:$B,MATCH($A81,'13. King Clor'!$A:$A,0),2),"")</f>
        <v/>
      </c>
      <c r="P81" s="6" t="str">
        <f aca="false">IFERROR(INDEX('14. Diserquim'!$A:$B,MATCH($A81,'14. Diserquim'!$A:$A,0),2),"")</f>
        <v/>
      </c>
      <c r="Q81" s="6" t="str">
        <f aca="false">IFERROR(INDEX('15. Moreno'!$A:$B,MATCH($A81,'15. Moreno'!$A:$A,0),2),"")</f>
        <v/>
      </c>
      <c r="R81" s="6" t="str">
        <f aca="false">IFERROR(INDEX('10. Collares'!$J:$K,MATCH($A81,'10. Collares'!$J:$J,0),2),"")</f>
        <v/>
      </c>
      <c r="S81" s="6" t="str">
        <f aca="false">IFERROR(INDEX('13. King Clor'!$G:$H,MATCH($A81,'13. King Clor'!$G:$G,0),2),"")</f>
        <v/>
      </c>
      <c r="T81" s="6" t="str">
        <f aca="false">IFERROR(INDEX('10. Collares'!$A:$B,MATCH($A81,'10. Collares'!$A:$A,0),2),"")</f>
        <v/>
      </c>
      <c r="U81" s="6" t="str">
        <f aca="false">IFERROR(INDEX('16. Mis nietos'!$B:$C,MATCH($A81,'16. Mis nietos'!$B:$B,0),2),"")</f>
        <v/>
      </c>
      <c r="V81" s="6" t="str">
        <f aca="false">IFERROR(INDEX('17. Profesional Vet'!$A:$B,MATCH($A81,'17. Profesional Vet'!$A:$A,0),2),"")</f>
        <v/>
      </c>
      <c r="W81" s="6" t="str">
        <f aca="false">IFERROR(INDEX('18. Premier'!$A:$B,MATCH($A81,'18. Premier'!$A:$A,0),2),"")</f>
        <v/>
      </c>
      <c r="X81" s="6" t="str">
        <f aca="false">IFERROR(INDEX('19. Dacam'!$A:$B,MATCH($A81,'19. Dacam'!$A:$A,0),2),"")</f>
        <v/>
      </c>
      <c r="Y81" s="6" t="str">
        <f aca="false">IFERROR(INDEX('20. Proveedor'!$A:$B,MATCH($A81,'20. Proveedor'!$A:$A,0),2),"")</f>
        <v/>
      </c>
      <c r="Z81" s="6" t="str">
        <f aca="false">IFERROR(INDEX('21. Saphirus'!$A:$B,MATCH($A81,'21. Saphirus'!$A:$A,0),2),"")</f>
        <v/>
      </c>
    </row>
    <row r="82" customFormat="false" ht="15.75" hidden="false" customHeight="true" outlineLevel="0" collapsed="false">
      <c r="A82" s="5" t="s">
        <v>109</v>
      </c>
      <c r="B82" s="5" t="n">
        <v>1906068</v>
      </c>
      <c r="C82" s="5" t="s">
        <v>33</v>
      </c>
      <c r="D82" s="6" t="str">
        <f aca="false">IFERROR(INDEX('1. Benavídez'!$A:$B,MATCH($A82,'1. Benavídez'!$A:$A,0),2),"")</f>
        <v/>
      </c>
      <c r="E82" s="6" t="str">
        <f aca="false">IFERROR(INDEX('2. Gallo'!$B:$D,MATCH($A82,'2. Gallo'!$B:$B,0),3),"")</f>
        <v/>
      </c>
      <c r="F82" s="6" t="str">
        <f aca="false">IFERROR(INDEX('3. Anea'!$B:$D,MATCH($A82,'3. Anea'!$B:$B,0),2),"")</f>
        <v/>
      </c>
      <c r="G82" s="6" t="str">
        <f aca="false">IFERROR(INDEX('4. Pilar'!$A:$C,MATCH($A82,'4. Pilar'!$A:$A,0),2),"")</f>
        <v/>
      </c>
      <c r="H82" s="6" t="str">
        <f aca="false">IFERROR(INDEX('5. Tortuguitas'!$B:$D,MATCH($A82,'5. Tortuguitas'!$B:$B,0),2),"")</f>
        <v/>
      </c>
      <c r="I82" s="6" t="str">
        <f aca="false">IFERROR(INDEX('6. Del Viso'!$A:$B,MATCH($A82,'6. Del Viso'!$A:$A,0),3),"")</f>
        <v/>
      </c>
      <c r="J82" s="6" t="str">
        <f aca="false">IFERROR(INDEX('7. Chica Glade'!$B:$F,MATCH($A82,'7. Chica Glade'!$B:$B,0),4),"")</f>
        <v/>
      </c>
      <c r="K82" s="6" t="str">
        <f aca="false">IFERROR(INDEX('8. Veterinaria'!$A:$B,MATCH($A82,'8. Veterinaria'!$A:$A,0),2),"")</f>
        <v/>
      </c>
      <c r="L82" s="6" t="n">
        <f aca="false">IFERROR(INDEX('9. Hipocampus'!$A:$B,MATCH($A82,'9. Hipocampus'!$A:$A,0),2),"")</f>
        <v>2592</v>
      </c>
      <c r="M82" s="6" t="str">
        <f aca="false">IFERROR(INDEX('11. Mundo Mascotas'!$B:$D,MATCH($A82,'11. Mundo Mascotas'!$B:$B,0),2),"")</f>
        <v/>
      </c>
      <c r="N82" s="6" t="str">
        <f aca="false">IFERROR(INDEX('12. Yaguar'!$B:$E,MATCH($A82,'12. Yaguar'!$B:$B,0),2),"")</f>
        <v/>
      </c>
      <c r="O82" s="6" t="str">
        <f aca="false">IFERROR(INDEX('13. King Clor'!$A:$B,MATCH($A82,'13. King Clor'!$A:$A,0),2),"")</f>
        <v/>
      </c>
      <c r="P82" s="6" t="str">
        <f aca="false">IFERROR(INDEX('14. Diserquim'!$A:$B,MATCH($A82,'14. Diserquim'!$A:$A,0),2),"")</f>
        <v/>
      </c>
      <c r="Q82" s="6" t="str">
        <f aca="false">IFERROR(INDEX('15. Moreno'!$A:$B,MATCH($A82,'15. Moreno'!$A:$A,0),2),"")</f>
        <v/>
      </c>
      <c r="R82" s="6" t="str">
        <f aca="false">IFERROR(INDEX('10. Collares'!$J:$K,MATCH($A82,'10. Collares'!$J:$J,0),2),"")</f>
        <v/>
      </c>
      <c r="S82" s="6" t="str">
        <f aca="false">IFERROR(INDEX('13. King Clor'!$G:$H,MATCH($A82,'13. King Clor'!$G:$G,0),2),"")</f>
        <v/>
      </c>
      <c r="T82" s="6" t="str">
        <f aca="false">IFERROR(INDEX('10. Collares'!$A:$B,MATCH($A82,'10. Collares'!$A:$A,0),2),"")</f>
        <v/>
      </c>
      <c r="U82" s="6" t="str">
        <f aca="false">IFERROR(INDEX('16. Mis nietos'!$B:$C,MATCH($A82,'16. Mis nietos'!$B:$B,0),2),"")</f>
        <v/>
      </c>
      <c r="V82" s="6" t="str">
        <f aca="false">IFERROR(INDEX('17. Profesional Vet'!$A:$B,MATCH($A82,'17. Profesional Vet'!$A:$A,0),2),"")</f>
        <v/>
      </c>
      <c r="W82" s="6" t="str">
        <f aca="false">IFERROR(INDEX('18. Premier'!$A:$B,MATCH($A82,'18. Premier'!$A:$A,0),2),"")</f>
        <v/>
      </c>
      <c r="X82" s="6" t="str">
        <f aca="false">IFERROR(INDEX('19. Dacam'!$A:$B,MATCH($A82,'19. Dacam'!$A:$A,0),2),"")</f>
        <v/>
      </c>
      <c r="Y82" s="6" t="str">
        <f aca="false">IFERROR(INDEX('20. Proveedor'!$A:$B,MATCH($A82,'20. Proveedor'!$A:$A,0),2),"")</f>
        <v/>
      </c>
      <c r="Z82" s="6" t="str">
        <f aca="false">IFERROR(INDEX('21. Saphirus'!$A:$B,MATCH($A82,'21. Saphirus'!$A:$A,0),2),"")</f>
        <v/>
      </c>
    </row>
    <row r="83" customFormat="false" ht="15.75" hidden="false" customHeight="true" outlineLevel="0" collapsed="false">
      <c r="A83" s="5" t="s">
        <v>110</v>
      </c>
      <c r="B83" s="5" t="n">
        <v>1906068</v>
      </c>
      <c r="C83" s="5" t="s">
        <v>33</v>
      </c>
      <c r="D83" s="6" t="str">
        <f aca="false">IFERROR(INDEX('1. Benavídez'!$A:$B,MATCH($A83,'1. Benavídez'!$A:$A,0),2),"")</f>
        <v/>
      </c>
      <c r="E83" s="6" t="str">
        <f aca="false">IFERROR(INDEX('2. Gallo'!$B:$D,MATCH($A83,'2. Gallo'!$B:$B,0),3),"")</f>
        <v/>
      </c>
      <c r="F83" s="6" t="str">
        <f aca="false">IFERROR(INDEX('3. Anea'!$B:$D,MATCH($A83,'3. Anea'!$B:$B,0),2),"")</f>
        <v/>
      </c>
      <c r="G83" s="6" t="str">
        <f aca="false">IFERROR(INDEX('4. Pilar'!$A:$C,MATCH($A83,'4. Pilar'!$A:$A,0),2),"")</f>
        <v/>
      </c>
      <c r="H83" s="6" t="str">
        <f aca="false">IFERROR(INDEX('5. Tortuguitas'!$B:$D,MATCH($A83,'5. Tortuguitas'!$B:$B,0),2),"")</f>
        <v/>
      </c>
      <c r="I83" s="6" t="str">
        <f aca="false">IFERROR(INDEX('6. Del Viso'!$A:$B,MATCH($A83,'6. Del Viso'!$A:$A,0),3),"")</f>
        <v/>
      </c>
      <c r="J83" s="6" t="str">
        <f aca="false">IFERROR(INDEX('7. Chica Glade'!$B:$F,MATCH($A83,'7. Chica Glade'!$B:$B,0),4),"")</f>
        <v/>
      </c>
      <c r="K83" s="6" t="str">
        <f aca="false">IFERROR(INDEX('8. Veterinaria'!$A:$B,MATCH($A83,'8. Veterinaria'!$A:$A,0),2),"")</f>
        <v/>
      </c>
      <c r="L83" s="6" t="n">
        <f aca="false">IFERROR(INDEX('9. Hipocampus'!$A:$B,MATCH($A83,'9. Hipocampus'!$A:$A,0),2),"")</f>
        <v>2881</v>
      </c>
      <c r="M83" s="6" t="str">
        <f aca="false">IFERROR(INDEX('11. Mundo Mascotas'!$B:$D,MATCH($A83,'11. Mundo Mascotas'!$B:$B,0),2),"")</f>
        <v/>
      </c>
      <c r="N83" s="6" t="str">
        <f aca="false">IFERROR(INDEX('12. Yaguar'!$B:$E,MATCH($A83,'12. Yaguar'!$B:$B,0),2),"")</f>
        <v/>
      </c>
      <c r="O83" s="6" t="str">
        <f aca="false">IFERROR(INDEX('13. King Clor'!$A:$B,MATCH($A83,'13. King Clor'!$A:$A,0),2),"")</f>
        <v/>
      </c>
      <c r="P83" s="6" t="str">
        <f aca="false">IFERROR(INDEX('14. Diserquim'!$A:$B,MATCH($A83,'14. Diserquim'!$A:$A,0),2),"")</f>
        <v/>
      </c>
      <c r="Q83" s="6" t="str">
        <f aca="false">IFERROR(INDEX('15. Moreno'!$A:$B,MATCH($A83,'15. Moreno'!$A:$A,0),2),"")</f>
        <v/>
      </c>
      <c r="R83" s="6" t="str">
        <f aca="false">IFERROR(INDEX('10. Collares'!$J:$K,MATCH($A83,'10. Collares'!$J:$J,0),2),"")</f>
        <v/>
      </c>
      <c r="S83" s="6" t="str">
        <f aca="false">IFERROR(INDEX('13. King Clor'!$G:$H,MATCH($A83,'13. King Clor'!$G:$G,0),2),"")</f>
        <v/>
      </c>
      <c r="T83" s="6" t="str">
        <f aca="false">IFERROR(INDEX('10. Collares'!$A:$B,MATCH($A83,'10. Collares'!$A:$A,0),2),"")</f>
        <v/>
      </c>
      <c r="U83" s="6" t="str">
        <f aca="false">IFERROR(INDEX('16. Mis nietos'!$B:$C,MATCH($A83,'16. Mis nietos'!$B:$B,0),2),"")</f>
        <v/>
      </c>
      <c r="V83" s="6" t="str">
        <f aca="false">IFERROR(INDEX('17. Profesional Vet'!$A:$B,MATCH($A83,'17. Profesional Vet'!$A:$A,0),2),"")</f>
        <v/>
      </c>
      <c r="W83" s="6" t="str">
        <f aca="false">IFERROR(INDEX('18. Premier'!$A:$B,MATCH($A83,'18. Premier'!$A:$A,0),2),"")</f>
        <v/>
      </c>
      <c r="X83" s="6" t="str">
        <f aca="false">IFERROR(INDEX('19. Dacam'!$A:$B,MATCH($A83,'19. Dacam'!$A:$A,0),2),"")</f>
        <v/>
      </c>
      <c r="Y83" s="6" t="str">
        <f aca="false">IFERROR(INDEX('20. Proveedor'!$A:$B,MATCH($A83,'20. Proveedor'!$A:$A,0),2),"")</f>
        <v/>
      </c>
      <c r="Z83" s="6" t="str">
        <f aca="false">IFERROR(INDEX('21. Saphirus'!$A:$B,MATCH($A83,'21. Saphirus'!$A:$A,0),2),"")</f>
        <v/>
      </c>
    </row>
    <row r="84" customFormat="false" ht="15.75" hidden="false" customHeight="true" outlineLevel="0" collapsed="false">
      <c r="A84" s="5" t="s">
        <v>111</v>
      </c>
      <c r="B84" s="5" t="n">
        <v>1906068</v>
      </c>
      <c r="C84" s="5" t="s">
        <v>33</v>
      </c>
      <c r="D84" s="6" t="str">
        <f aca="false">IFERROR(INDEX('1. Benavídez'!$A:$B,MATCH($A84,'1. Benavídez'!$A:$A,0),2),"")</f>
        <v/>
      </c>
      <c r="E84" s="6" t="str">
        <f aca="false">IFERROR(INDEX('2. Gallo'!$B:$D,MATCH($A84,'2. Gallo'!$B:$B,0),3),"")</f>
        <v/>
      </c>
      <c r="F84" s="6" t="str">
        <f aca="false">IFERROR(INDEX('3. Anea'!$B:$D,MATCH($A84,'3. Anea'!$B:$B,0),2),"")</f>
        <v/>
      </c>
      <c r="G84" s="6" t="str">
        <f aca="false">IFERROR(INDEX('4. Pilar'!$A:$C,MATCH($A84,'4. Pilar'!$A:$A,0),2),"")</f>
        <v/>
      </c>
      <c r="H84" s="6" t="str">
        <f aca="false">IFERROR(INDEX('5. Tortuguitas'!$B:$D,MATCH($A84,'5. Tortuguitas'!$B:$B,0),2),"")</f>
        <v/>
      </c>
      <c r="I84" s="6" t="str">
        <f aca="false">IFERROR(INDEX('6. Del Viso'!$A:$B,MATCH($A84,'6. Del Viso'!$A:$A,0),3),"")</f>
        <v/>
      </c>
      <c r="J84" s="6" t="str">
        <f aca="false">IFERROR(INDEX('7. Chica Glade'!$B:$F,MATCH($A84,'7. Chica Glade'!$B:$B,0),4),"")</f>
        <v/>
      </c>
      <c r="K84" s="6" t="str">
        <f aca="false">IFERROR(INDEX('8. Veterinaria'!$A:$B,MATCH($A84,'8. Veterinaria'!$A:$A,0),2),"")</f>
        <v/>
      </c>
      <c r="L84" s="6" t="n">
        <f aca="false">IFERROR(INDEX('9. Hipocampus'!$A:$B,MATCH($A84,'9. Hipocampus'!$A:$A,0),2),"")</f>
        <v>3160</v>
      </c>
      <c r="M84" s="6" t="str">
        <f aca="false">IFERROR(INDEX('11. Mundo Mascotas'!$B:$D,MATCH($A84,'11. Mundo Mascotas'!$B:$B,0),2),"")</f>
        <v/>
      </c>
      <c r="N84" s="6" t="str">
        <f aca="false">IFERROR(INDEX('12. Yaguar'!$B:$E,MATCH($A84,'12. Yaguar'!$B:$B,0),2),"")</f>
        <v/>
      </c>
      <c r="O84" s="6" t="str">
        <f aca="false">IFERROR(INDEX('13. King Clor'!$A:$B,MATCH($A84,'13. King Clor'!$A:$A,0),2),"")</f>
        <v/>
      </c>
      <c r="P84" s="6" t="str">
        <f aca="false">IFERROR(INDEX('14. Diserquim'!$A:$B,MATCH($A84,'14. Diserquim'!$A:$A,0),2),"")</f>
        <v/>
      </c>
      <c r="Q84" s="6" t="str">
        <f aca="false">IFERROR(INDEX('15. Moreno'!$A:$B,MATCH($A84,'15. Moreno'!$A:$A,0),2),"")</f>
        <v/>
      </c>
      <c r="R84" s="6" t="str">
        <f aca="false">IFERROR(INDEX('10. Collares'!$J:$K,MATCH($A84,'10. Collares'!$J:$J,0),2),"")</f>
        <v/>
      </c>
      <c r="S84" s="6" t="str">
        <f aca="false">IFERROR(INDEX('13. King Clor'!$G:$H,MATCH($A84,'13. King Clor'!$G:$G,0),2),"")</f>
        <v/>
      </c>
      <c r="T84" s="6" t="str">
        <f aca="false">IFERROR(INDEX('10. Collares'!$A:$B,MATCH($A84,'10. Collares'!$A:$A,0),2),"")</f>
        <v/>
      </c>
      <c r="U84" s="6" t="str">
        <f aca="false">IFERROR(INDEX('16. Mis nietos'!$B:$C,MATCH($A84,'16. Mis nietos'!$B:$B,0),2),"")</f>
        <v/>
      </c>
      <c r="V84" s="6" t="str">
        <f aca="false">IFERROR(INDEX('17. Profesional Vet'!$A:$B,MATCH($A84,'17. Profesional Vet'!$A:$A,0),2),"")</f>
        <v/>
      </c>
      <c r="W84" s="6" t="str">
        <f aca="false">IFERROR(INDEX('18. Premier'!$A:$B,MATCH($A84,'18. Premier'!$A:$A,0),2),"")</f>
        <v/>
      </c>
      <c r="X84" s="6" t="str">
        <f aca="false">IFERROR(INDEX('19. Dacam'!$A:$B,MATCH($A84,'19. Dacam'!$A:$A,0),2),"")</f>
        <v/>
      </c>
      <c r="Y84" s="6" t="str">
        <f aca="false">IFERROR(INDEX('20. Proveedor'!$A:$B,MATCH($A84,'20. Proveedor'!$A:$A,0),2),"")</f>
        <v/>
      </c>
      <c r="Z84" s="6" t="str">
        <f aca="false">IFERROR(INDEX('21. Saphirus'!$A:$B,MATCH($A84,'21. Saphirus'!$A:$A,0),2),"")</f>
        <v/>
      </c>
    </row>
    <row r="85" customFormat="false" ht="15.75" hidden="false" customHeight="true" outlineLevel="0" collapsed="false">
      <c r="A85" s="5" t="s">
        <v>112</v>
      </c>
      <c r="B85" s="5" t="n">
        <v>1906068</v>
      </c>
      <c r="C85" s="5" t="s">
        <v>33</v>
      </c>
      <c r="D85" s="6" t="str">
        <f aca="false">IFERROR(INDEX('1. Benavídez'!$A:$B,MATCH($A85,'1. Benavídez'!$A:$A,0),2),"")</f>
        <v/>
      </c>
      <c r="E85" s="6" t="str">
        <f aca="false">IFERROR(INDEX('2. Gallo'!$B:$D,MATCH($A85,'2. Gallo'!$B:$B,0),3),"")</f>
        <v/>
      </c>
      <c r="F85" s="6" t="str">
        <f aca="false">IFERROR(INDEX('3. Anea'!$B:$D,MATCH($A85,'3. Anea'!$B:$B,0),2),"")</f>
        <v/>
      </c>
      <c r="G85" s="6" t="str">
        <f aca="false">IFERROR(INDEX('4. Pilar'!$A:$C,MATCH($A85,'4. Pilar'!$A:$A,0),2),"")</f>
        <v/>
      </c>
      <c r="H85" s="6" t="str">
        <f aca="false">IFERROR(INDEX('5. Tortuguitas'!$B:$D,MATCH($A85,'5. Tortuguitas'!$B:$B,0),2),"")</f>
        <v/>
      </c>
      <c r="I85" s="6" t="str">
        <f aca="false">IFERROR(INDEX('6. Del Viso'!$A:$B,MATCH($A85,'6. Del Viso'!$A:$A,0),3),"")</f>
        <v/>
      </c>
      <c r="J85" s="6" t="str">
        <f aca="false">IFERROR(INDEX('7. Chica Glade'!$B:$F,MATCH($A85,'7. Chica Glade'!$B:$B,0),4),"")</f>
        <v/>
      </c>
      <c r="K85" s="6" t="str">
        <f aca="false">IFERROR(INDEX('8. Veterinaria'!$A:$B,MATCH($A85,'8. Veterinaria'!$A:$A,0),2),"")</f>
        <v/>
      </c>
      <c r="L85" s="6" t="n">
        <f aca="false">IFERROR(INDEX('9. Hipocampus'!$A:$B,MATCH($A85,'9. Hipocampus'!$A:$A,0),2),"")</f>
        <v>3545</v>
      </c>
      <c r="M85" s="6" t="str">
        <f aca="false">IFERROR(INDEX('11. Mundo Mascotas'!$B:$D,MATCH($A85,'11. Mundo Mascotas'!$B:$B,0),2),"")</f>
        <v/>
      </c>
      <c r="N85" s="6" t="str">
        <f aca="false">IFERROR(INDEX('12. Yaguar'!$B:$E,MATCH($A85,'12. Yaguar'!$B:$B,0),2),"")</f>
        <v/>
      </c>
      <c r="O85" s="6" t="str">
        <f aca="false">IFERROR(INDEX('13. King Clor'!$A:$B,MATCH($A85,'13. King Clor'!$A:$A,0),2),"")</f>
        <v/>
      </c>
      <c r="P85" s="6" t="str">
        <f aca="false">IFERROR(INDEX('14. Diserquim'!$A:$B,MATCH($A85,'14. Diserquim'!$A:$A,0),2),"")</f>
        <v/>
      </c>
      <c r="Q85" s="6" t="str">
        <f aca="false">IFERROR(INDEX('15. Moreno'!$A:$B,MATCH($A85,'15. Moreno'!$A:$A,0),2),"")</f>
        <v/>
      </c>
      <c r="R85" s="6" t="str">
        <f aca="false">IFERROR(INDEX('10. Collares'!$J:$K,MATCH($A85,'10. Collares'!$J:$J,0),2),"")</f>
        <v/>
      </c>
      <c r="S85" s="6" t="str">
        <f aca="false">IFERROR(INDEX('13. King Clor'!$G:$H,MATCH($A85,'13. King Clor'!$G:$G,0),2),"")</f>
        <v/>
      </c>
      <c r="T85" s="6" t="str">
        <f aca="false">IFERROR(INDEX('10. Collares'!$A:$B,MATCH($A85,'10. Collares'!$A:$A,0),2),"")</f>
        <v/>
      </c>
      <c r="U85" s="6" t="str">
        <f aca="false">IFERROR(INDEX('16. Mis nietos'!$B:$C,MATCH($A85,'16. Mis nietos'!$B:$B,0),2),"")</f>
        <v/>
      </c>
      <c r="V85" s="6" t="str">
        <f aca="false">IFERROR(INDEX('17. Profesional Vet'!$A:$B,MATCH($A85,'17. Profesional Vet'!$A:$A,0),2),"")</f>
        <v/>
      </c>
      <c r="W85" s="6" t="str">
        <f aca="false">IFERROR(INDEX('18. Premier'!$A:$B,MATCH($A85,'18. Premier'!$A:$A,0),2),"")</f>
        <v/>
      </c>
      <c r="X85" s="6" t="str">
        <f aca="false">IFERROR(INDEX('19. Dacam'!$A:$B,MATCH($A85,'19. Dacam'!$A:$A,0),2),"")</f>
        <v/>
      </c>
      <c r="Y85" s="6" t="str">
        <f aca="false">IFERROR(INDEX('20. Proveedor'!$A:$B,MATCH($A85,'20. Proveedor'!$A:$A,0),2),"")</f>
        <v/>
      </c>
      <c r="Z85" s="6" t="str">
        <f aca="false">IFERROR(INDEX('21. Saphirus'!$A:$B,MATCH($A85,'21. Saphirus'!$A:$A,0),2),"")</f>
        <v/>
      </c>
    </row>
    <row r="86" customFormat="false" ht="15.75" hidden="false" customHeight="true" outlineLevel="0" collapsed="false">
      <c r="A86" s="5" t="s">
        <v>113</v>
      </c>
      <c r="B86" s="5" t="n">
        <v>1906068</v>
      </c>
      <c r="C86" s="5" t="s">
        <v>33</v>
      </c>
      <c r="D86" s="6" t="str">
        <f aca="false">IFERROR(INDEX('1. Benavídez'!$A:$B,MATCH($A86,'1. Benavídez'!$A:$A,0),2),"")</f>
        <v/>
      </c>
      <c r="E86" s="6" t="str">
        <f aca="false">IFERROR(INDEX('2. Gallo'!$B:$D,MATCH($A86,'2. Gallo'!$B:$B,0),3),"")</f>
        <v/>
      </c>
      <c r="F86" s="6" t="str">
        <f aca="false">IFERROR(INDEX('3. Anea'!$B:$D,MATCH($A86,'3. Anea'!$B:$B,0),2),"")</f>
        <v/>
      </c>
      <c r="G86" s="6" t="str">
        <f aca="false">IFERROR(INDEX('4. Pilar'!$A:$C,MATCH($A86,'4. Pilar'!$A:$A,0),2),"")</f>
        <v/>
      </c>
      <c r="H86" s="6" t="str">
        <f aca="false">IFERROR(INDEX('5. Tortuguitas'!$B:$D,MATCH($A86,'5. Tortuguitas'!$B:$B,0),2),"")</f>
        <v/>
      </c>
      <c r="I86" s="6" t="str">
        <f aca="false">IFERROR(INDEX('6. Del Viso'!$A:$B,MATCH($A86,'6. Del Viso'!$A:$A,0),3),"")</f>
        <v/>
      </c>
      <c r="J86" s="6" t="str">
        <f aca="false">IFERROR(INDEX('7. Chica Glade'!$B:$F,MATCH($A86,'7. Chica Glade'!$B:$B,0),4),"")</f>
        <v/>
      </c>
      <c r="K86" s="6" t="str">
        <f aca="false">IFERROR(INDEX('8. Veterinaria'!$A:$B,MATCH($A86,'8. Veterinaria'!$A:$A,0),2),"")</f>
        <v/>
      </c>
      <c r="L86" s="6" t="n">
        <f aca="false">IFERROR(INDEX('9. Hipocampus'!$A:$B,MATCH($A86,'9. Hipocampus'!$A:$A,0),2),"")</f>
        <v>3807</v>
      </c>
      <c r="M86" s="6" t="str">
        <f aca="false">IFERROR(INDEX('11. Mundo Mascotas'!$B:$D,MATCH($A86,'11. Mundo Mascotas'!$B:$B,0),2),"")</f>
        <v/>
      </c>
      <c r="N86" s="6" t="str">
        <f aca="false">IFERROR(INDEX('12. Yaguar'!$B:$E,MATCH($A86,'12. Yaguar'!$B:$B,0),2),"")</f>
        <v/>
      </c>
      <c r="O86" s="6" t="str">
        <f aca="false">IFERROR(INDEX('13. King Clor'!$A:$B,MATCH($A86,'13. King Clor'!$A:$A,0),2),"")</f>
        <v/>
      </c>
      <c r="P86" s="6" t="str">
        <f aca="false">IFERROR(INDEX('14. Diserquim'!$A:$B,MATCH($A86,'14. Diserquim'!$A:$A,0),2),"")</f>
        <v/>
      </c>
      <c r="Q86" s="6" t="str">
        <f aca="false">IFERROR(INDEX('15. Moreno'!$A:$B,MATCH($A86,'15. Moreno'!$A:$A,0),2),"")</f>
        <v/>
      </c>
      <c r="R86" s="6" t="str">
        <f aca="false">IFERROR(INDEX('10. Collares'!$J:$K,MATCH($A86,'10. Collares'!$J:$J,0),2),"")</f>
        <v/>
      </c>
      <c r="S86" s="6" t="str">
        <f aca="false">IFERROR(INDEX('13. King Clor'!$G:$H,MATCH($A86,'13. King Clor'!$G:$G,0),2),"")</f>
        <v/>
      </c>
      <c r="T86" s="6" t="str">
        <f aca="false">IFERROR(INDEX('10. Collares'!$A:$B,MATCH($A86,'10. Collares'!$A:$A,0),2),"")</f>
        <v/>
      </c>
      <c r="U86" s="6" t="str">
        <f aca="false">IFERROR(INDEX('16. Mis nietos'!$B:$C,MATCH($A86,'16. Mis nietos'!$B:$B,0),2),"")</f>
        <v/>
      </c>
      <c r="V86" s="6" t="str">
        <f aca="false">IFERROR(INDEX('17. Profesional Vet'!$A:$B,MATCH($A86,'17. Profesional Vet'!$A:$A,0),2),"")</f>
        <v/>
      </c>
      <c r="W86" s="6" t="str">
        <f aca="false">IFERROR(INDEX('18. Premier'!$A:$B,MATCH($A86,'18. Premier'!$A:$A,0),2),"")</f>
        <v/>
      </c>
      <c r="X86" s="6" t="str">
        <f aca="false">IFERROR(INDEX('19. Dacam'!$A:$B,MATCH($A86,'19. Dacam'!$A:$A,0),2),"")</f>
        <v/>
      </c>
      <c r="Y86" s="6" t="str">
        <f aca="false">IFERROR(INDEX('20. Proveedor'!$A:$B,MATCH($A86,'20. Proveedor'!$A:$A,0),2),"")</f>
        <v/>
      </c>
      <c r="Z86" s="6" t="str">
        <f aca="false">IFERROR(INDEX('21. Saphirus'!$A:$B,MATCH($A86,'21. Saphirus'!$A:$A,0),2),"")</f>
        <v/>
      </c>
    </row>
    <row r="87" customFormat="false" ht="15.75" hidden="false" customHeight="true" outlineLevel="0" collapsed="false">
      <c r="A87" s="5" t="s">
        <v>114</v>
      </c>
      <c r="B87" s="5" t="n">
        <v>1906068</v>
      </c>
      <c r="C87" s="5" t="s">
        <v>33</v>
      </c>
      <c r="D87" s="6" t="str">
        <f aca="false">IFERROR(INDEX('1. Benavídez'!$A:$B,MATCH($A87,'1. Benavídez'!$A:$A,0),2),"")</f>
        <v/>
      </c>
      <c r="E87" s="6" t="str">
        <f aca="false">IFERROR(INDEX('2. Gallo'!$B:$D,MATCH($A87,'2. Gallo'!$B:$B,0),3),"")</f>
        <v/>
      </c>
      <c r="F87" s="6" t="str">
        <f aca="false">IFERROR(INDEX('3. Anea'!$B:$D,MATCH($A87,'3. Anea'!$B:$B,0),2),"")</f>
        <v/>
      </c>
      <c r="G87" s="6" t="str">
        <f aca="false">IFERROR(INDEX('4. Pilar'!$A:$C,MATCH($A87,'4. Pilar'!$A:$A,0),2),"")</f>
        <v/>
      </c>
      <c r="H87" s="6" t="str">
        <f aca="false">IFERROR(INDEX('5. Tortuguitas'!$B:$D,MATCH($A87,'5. Tortuguitas'!$B:$B,0),2),"")</f>
        <v/>
      </c>
      <c r="I87" s="6" t="str">
        <f aca="false">IFERROR(INDEX('6. Del Viso'!$A:$B,MATCH($A87,'6. Del Viso'!$A:$A,0),3),"")</f>
        <v/>
      </c>
      <c r="J87" s="6" t="str">
        <f aca="false">IFERROR(INDEX('7. Chica Glade'!$B:$F,MATCH($A87,'7. Chica Glade'!$B:$B,0),4),"")</f>
        <v/>
      </c>
      <c r="K87" s="6" t="str">
        <f aca="false">IFERROR(INDEX('8. Veterinaria'!$A:$B,MATCH($A87,'8. Veterinaria'!$A:$A,0),2),"")</f>
        <v/>
      </c>
      <c r="L87" s="6" t="str">
        <f aca="false">IFERROR(INDEX('9. Hipocampus'!$A:$B,MATCH($A87,'9. Hipocampus'!$A:$A,0),2),"")</f>
        <v/>
      </c>
      <c r="M87" s="6" t="str">
        <f aca="false">IFERROR(INDEX('11. Mundo Mascotas'!$B:$D,MATCH($A87,'11. Mundo Mascotas'!$B:$B,0),2),"")</f>
        <v/>
      </c>
      <c r="N87" s="6" t="str">
        <f aca="false">IFERROR(INDEX('12. Yaguar'!$B:$E,MATCH($A87,'12. Yaguar'!$B:$B,0),2),"")</f>
        <v/>
      </c>
      <c r="O87" s="6" t="str">
        <f aca="false">IFERROR(INDEX('13. King Clor'!$A:$B,MATCH($A87,'13. King Clor'!$A:$A,0),2),"")</f>
        <v/>
      </c>
      <c r="P87" s="6" t="str">
        <f aca="false">IFERROR(INDEX('14. Diserquim'!$A:$B,MATCH($A87,'14. Diserquim'!$A:$A,0),2),"")</f>
        <v/>
      </c>
      <c r="Q87" s="6" t="str">
        <f aca="false">IFERROR(INDEX('15. Moreno'!$A:$B,MATCH($A87,'15. Moreno'!$A:$A,0),2),"")</f>
        <v/>
      </c>
      <c r="R87" s="6" t="str">
        <f aca="false">IFERROR(INDEX('10. Collares'!$J:$K,MATCH($A87,'10. Collares'!$J:$J,0),2),"")</f>
        <v/>
      </c>
      <c r="S87" s="6" t="str">
        <f aca="false">IFERROR(INDEX('13. King Clor'!$G:$H,MATCH($A87,'13. King Clor'!$G:$G,0),2),"")</f>
        <v/>
      </c>
      <c r="T87" s="6" t="str">
        <f aca="false">IFERROR(INDEX('10. Collares'!$A:$B,MATCH($A87,'10. Collares'!$A:$A,0),2),"")</f>
        <v/>
      </c>
      <c r="U87" s="6" t="str">
        <f aca="false">IFERROR(INDEX('16. Mis nietos'!$B:$C,MATCH($A87,'16. Mis nietos'!$B:$B,0),2),"")</f>
        <v/>
      </c>
      <c r="V87" s="6" t="str">
        <f aca="false">IFERROR(INDEX('17. Profesional Vet'!$A:$B,MATCH($A87,'17. Profesional Vet'!$A:$A,0),2),"")</f>
        <v/>
      </c>
      <c r="W87" s="6" t="str">
        <f aca="false">IFERROR(INDEX('18. Premier'!$A:$B,MATCH($A87,'18. Premier'!$A:$A,0),2),"")</f>
        <v/>
      </c>
      <c r="X87" s="6" t="str">
        <f aca="false">IFERROR(INDEX('19. Dacam'!$A:$B,MATCH($A87,'19. Dacam'!$A:$A,0),2),"")</f>
        <v/>
      </c>
      <c r="Y87" s="6" t="str">
        <f aca="false">IFERROR(INDEX('20. Proveedor'!$A:$B,MATCH($A87,'20. Proveedor'!$A:$A,0),2),"")</f>
        <v/>
      </c>
      <c r="Z87" s="6" t="str">
        <f aca="false">IFERROR(INDEX('21. Saphirus'!$A:$B,MATCH($A87,'21. Saphirus'!$A:$A,0),2),"")</f>
        <v/>
      </c>
    </row>
    <row r="88" customFormat="false" ht="15.75" hidden="false" customHeight="true" outlineLevel="0" collapsed="false">
      <c r="A88" s="5" t="s">
        <v>115</v>
      </c>
      <c r="B88" s="5" t="n">
        <v>1906068</v>
      </c>
      <c r="C88" s="5" t="s">
        <v>33</v>
      </c>
      <c r="D88" s="6" t="str">
        <f aca="false">IFERROR(INDEX('1. Benavídez'!$A:$B,MATCH($A88,'1. Benavídez'!$A:$A,0),2),"")</f>
        <v/>
      </c>
      <c r="E88" s="6" t="str">
        <f aca="false">IFERROR(INDEX('2. Gallo'!$B:$D,MATCH($A88,'2. Gallo'!$B:$B,0),3),"")</f>
        <v/>
      </c>
      <c r="F88" s="6" t="str">
        <f aca="false">IFERROR(INDEX('3. Anea'!$B:$D,MATCH($A88,'3. Anea'!$B:$B,0),2),"")</f>
        <v/>
      </c>
      <c r="G88" s="6" t="str">
        <f aca="false">IFERROR(INDEX('4. Pilar'!$A:$C,MATCH($A88,'4. Pilar'!$A:$A,0),2),"")</f>
        <v/>
      </c>
      <c r="H88" s="6" t="str">
        <f aca="false">IFERROR(INDEX('5. Tortuguitas'!$B:$D,MATCH($A88,'5. Tortuguitas'!$B:$B,0),2),"")</f>
        <v/>
      </c>
      <c r="I88" s="6" t="str">
        <f aca="false">IFERROR(INDEX('6. Del Viso'!$A:$B,MATCH($A88,'6. Del Viso'!$A:$A,0),3),"")</f>
        <v/>
      </c>
      <c r="J88" s="6" t="str">
        <f aca="false">IFERROR(INDEX('7. Chica Glade'!$B:$F,MATCH($A88,'7. Chica Glade'!$B:$B,0),4),"")</f>
        <v/>
      </c>
      <c r="K88" s="6" t="str">
        <f aca="false">IFERROR(INDEX('8. Veterinaria'!$A:$B,MATCH($A88,'8. Veterinaria'!$A:$A,0),2),"")</f>
        <v/>
      </c>
      <c r="L88" s="6" t="str">
        <f aca="false">IFERROR(INDEX('9. Hipocampus'!$A:$B,MATCH($A88,'9. Hipocampus'!$A:$A,0),2),"")</f>
        <v/>
      </c>
      <c r="M88" s="6" t="str">
        <f aca="false">IFERROR(INDEX('11. Mundo Mascotas'!$B:$D,MATCH($A88,'11. Mundo Mascotas'!$B:$B,0),2),"")</f>
        <v/>
      </c>
      <c r="N88" s="6" t="str">
        <f aca="false">IFERROR(INDEX('12. Yaguar'!$B:$E,MATCH($A88,'12. Yaguar'!$B:$B,0),2),"")</f>
        <v/>
      </c>
      <c r="O88" s="6" t="str">
        <f aca="false">IFERROR(INDEX('13. King Clor'!$A:$B,MATCH($A88,'13. King Clor'!$A:$A,0),2),"")</f>
        <v/>
      </c>
      <c r="P88" s="6" t="str">
        <f aca="false">IFERROR(INDEX('14. Diserquim'!$A:$B,MATCH($A88,'14. Diserquim'!$A:$A,0),2),"")</f>
        <v/>
      </c>
      <c r="Q88" s="6" t="str">
        <f aca="false">IFERROR(INDEX('15. Moreno'!$A:$B,MATCH($A88,'15. Moreno'!$A:$A,0),2),"")</f>
        <v/>
      </c>
      <c r="R88" s="6" t="str">
        <f aca="false">IFERROR(INDEX('10. Collares'!$J:$K,MATCH($A88,'10. Collares'!$J:$J,0),2),"")</f>
        <v/>
      </c>
      <c r="S88" s="6" t="str">
        <f aca="false">IFERROR(INDEX('13. King Clor'!$G:$H,MATCH($A88,'13. King Clor'!$G:$G,0),2),"")</f>
        <v/>
      </c>
      <c r="T88" s="6" t="str">
        <f aca="false">IFERROR(INDEX('10. Collares'!$A:$B,MATCH($A88,'10. Collares'!$A:$A,0),2),"")</f>
        <v/>
      </c>
      <c r="U88" s="6" t="str">
        <f aca="false">IFERROR(INDEX('16. Mis nietos'!$B:$C,MATCH($A88,'16. Mis nietos'!$B:$B,0),2),"")</f>
        <v/>
      </c>
      <c r="V88" s="6" t="str">
        <f aca="false">IFERROR(INDEX('17. Profesional Vet'!$A:$B,MATCH($A88,'17. Profesional Vet'!$A:$A,0),2),"")</f>
        <v/>
      </c>
      <c r="W88" s="6" t="str">
        <f aca="false">IFERROR(INDEX('18. Premier'!$A:$B,MATCH($A88,'18. Premier'!$A:$A,0),2),"")</f>
        <v/>
      </c>
      <c r="X88" s="6" t="str">
        <f aca="false">IFERROR(INDEX('19. Dacam'!$A:$B,MATCH($A88,'19. Dacam'!$A:$A,0),2),"")</f>
        <v/>
      </c>
      <c r="Y88" s="6" t="str">
        <f aca="false">IFERROR(INDEX('20. Proveedor'!$A:$B,MATCH($A88,'20. Proveedor'!$A:$A,0),2),"")</f>
        <v/>
      </c>
      <c r="Z88" s="6" t="str">
        <f aca="false">IFERROR(INDEX('21. Saphirus'!$A:$B,MATCH($A88,'21. Saphirus'!$A:$A,0),2),"")</f>
        <v/>
      </c>
    </row>
    <row r="89" customFormat="false" ht="15.75" hidden="false" customHeight="true" outlineLevel="0" collapsed="false">
      <c r="A89" s="5" t="s">
        <v>116</v>
      </c>
      <c r="B89" s="5" t="n">
        <v>1905327</v>
      </c>
      <c r="C89" s="5" t="s">
        <v>33</v>
      </c>
      <c r="D89" s="6" t="str">
        <f aca="false">IFERROR(INDEX('1. Benavídez'!$A:$B,MATCH($A89,'1. Benavídez'!$A:$A,0),2),"")</f>
        <v/>
      </c>
      <c r="E89" s="6" t="str">
        <f aca="false">IFERROR(INDEX('2. Gallo'!$B:$D,MATCH($A89,'2. Gallo'!$B:$B,0),3),"")</f>
        <v/>
      </c>
      <c r="F89" s="6" t="n">
        <f aca="false">IFERROR(INDEX('3. Anea'!$B:$D,MATCH($A89,'3. Anea'!$B:$B,0),2),"")</f>
        <v>9321</v>
      </c>
      <c r="G89" s="6" t="str">
        <f aca="false">IFERROR(INDEX('4. Pilar'!$A:$C,MATCH($A89,'4. Pilar'!$A:$A,0),2),"")</f>
        <v/>
      </c>
      <c r="H89" s="6" t="str">
        <f aca="false">IFERROR(INDEX('5. Tortuguitas'!$B:$D,MATCH($A89,'5. Tortuguitas'!$B:$B,0),2),"")</f>
        <v/>
      </c>
      <c r="I89" s="6" t="str">
        <f aca="false">IFERROR(INDEX('6. Del Viso'!$A:$B,MATCH($A89,'6. Del Viso'!$A:$A,0),2),"")</f>
        <v/>
      </c>
      <c r="J89" s="6" t="str">
        <f aca="false">IFERROR(INDEX('7. Chica Glade'!$B:$F,MATCH($A89,'7. Chica Glade'!$B:$B,0),4),"")</f>
        <v/>
      </c>
      <c r="K89" s="6" t="str">
        <f aca="false">IFERROR(INDEX('8. Veterinaria'!$A:$B,MATCH($A89,'8. Veterinaria'!$A:$A,0),2),"")</f>
        <v/>
      </c>
      <c r="L89" s="6" t="str">
        <f aca="false">IFERROR(INDEX('9. Hipocampus'!$A:$B,MATCH($A89,'9. Hipocampus'!$A:$A,0),2),"")</f>
        <v/>
      </c>
      <c r="M89" s="6" t="str">
        <f aca="false">IFERROR(INDEX('11. Mundo Mascotas'!$B:$D,MATCH($A89,'11. Mundo Mascotas'!$B:$B,0),2),"")</f>
        <v/>
      </c>
      <c r="N89" s="6" t="str">
        <f aca="false">IFERROR(INDEX('12. Yaguar'!$B:$E,MATCH($A89,'12. Yaguar'!$B:$B,0),2),"")</f>
        <v/>
      </c>
      <c r="O89" s="6" t="str">
        <f aca="false">IFERROR(INDEX('13. King Clor'!$A:$B,MATCH($A89,'13. King Clor'!$A:$A,0),2),"")</f>
        <v/>
      </c>
      <c r="P89" s="6" t="str">
        <f aca="false">IFERROR(INDEX('14. Diserquim'!$A:$B,MATCH($A89,'14. Diserquim'!$A:$A,0),2),"")</f>
        <v/>
      </c>
      <c r="Q89" s="6" t="str">
        <f aca="false">IFERROR(INDEX('15. Moreno'!$A:$B,MATCH($A89,'15. Moreno'!$A:$A,0),2),"")</f>
        <v/>
      </c>
      <c r="R89" s="6" t="str">
        <f aca="false">IFERROR(INDEX('10. Collares'!$J:$K,MATCH($A89,'10. Collares'!$J:$J,0),2),"")</f>
        <v/>
      </c>
      <c r="S89" s="6" t="str">
        <f aca="false">IFERROR(INDEX('13. King Clor'!$G:$H,MATCH($A89,'13. King Clor'!$G:$G,0),2),"")</f>
        <v/>
      </c>
      <c r="T89" s="6" t="str">
        <f aca="false">IFERROR(INDEX('10. Collares'!$A:$B,MATCH($A89,'10. Collares'!$A:$A,0),2),"")</f>
        <v/>
      </c>
      <c r="U89" s="6" t="str">
        <f aca="false">IFERROR(INDEX('16. Mis nietos'!$B:$C,MATCH($A89,'16. Mis nietos'!$B:$B,0),2),"")</f>
        <v/>
      </c>
      <c r="V89" s="6" t="str">
        <f aca="false">IFERROR(INDEX('17. Profesional Vet'!$A:$B,MATCH($A89,'17. Profesional Vet'!$A:$A,0),2),"")</f>
        <v/>
      </c>
      <c r="W89" s="6" t="str">
        <f aca="false">IFERROR(INDEX('18. Premier'!$A:$B,MATCH($A89,'18. Premier'!$A:$A,0),2),"")</f>
        <v/>
      </c>
      <c r="X89" s="6" t="str">
        <f aca="false">IFERROR(INDEX('19. Dacam'!$A:$B,MATCH($A89,'19. Dacam'!$A:$A,0),2),"")</f>
        <v/>
      </c>
      <c r="Y89" s="6" t="str">
        <f aca="false">IFERROR(INDEX('20. Proveedor'!$A:$B,MATCH($A89,'20. Proveedor'!$A:$A,0),2),"")</f>
        <v/>
      </c>
      <c r="Z89" s="6" t="str">
        <f aca="false">IFERROR(INDEX('21. Saphirus'!$A:$B,MATCH($A89,'21. Saphirus'!$A:$A,0),2),"")</f>
        <v/>
      </c>
    </row>
    <row r="90" customFormat="false" ht="15.75" hidden="false" customHeight="true" outlineLevel="0" collapsed="false">
      <c r="A90" s="5" t="s">
        <v>117</v>
      </c>
      <c r="B90" s="5" t="n">
        <v>1905177</v>
      </c>
      <c r="C90" s="5" t="s">
        <v>118</v>
      </c>
      <c r="D90" s="6" t="str">
        <f aca="false">IFERROR(INDEX('1. Benavídez'!$A:$B,MATCH($A90,'1. Benavídez'!$A:$A,0),2),"")</f>
        <v/>
      </c>
      <c r="E90" s="6" t="str">
        <f aca="false">IFERROR(INDEX('2. Gallo'!$B:$D,MATCH($A90,'2. Gallo'!$B:$B,0),3),"")</f>
        <v/>
      </c>
      <c r="F90" s="6" t="str">
        <f aca="false">IFERROR(INDEX('3. Anea'!$B:$D,MATCH($A90,'3. Anea'!$B:$B,0),2),"")</f>
        <v/>
      </c>
      <c r="G90" s="6" t="str">
        <f aca="false">IFERROR(INDEX('4. Pilar'!$A:$C,MATCH($A90,'4. Pilar'!$A:$A,0),2),"")</f>
        <v/>
      </c>
      <c r="H90" s="6" t="str">
        <f aca="false">IFERROR(INDEX('5. Tortuguitas'!$B:$D,MATCH($A90,'5. Tortuguitas'!$B:$B,0),2),"")</f>
        <v/>
      </c>
      <c r="I90" s="6" t="str">
        <f aca="false">IFERROR(INDEX('6. Del Viso'!$A:$B,MATCH($A90,'6. Del Viso'!$A:$A,0),2),"")</f>
        <v/>
      </c>
      <c r="J90" s="6" t="str">
        <f aca="false">IFERROR(INDEX('7. Chica Glade'!$B:$F,MATCH($A90,'7. Chica Glade'!$B:$B,0),4),"")</f>
        <v/>
      </c>
      <c r="K90" s="6" t="str">
        <f aca="false">IFERROR(INDEX('8. Veterinaria'!$A:$B,MATCH($A90,'8. Veterinaria'!$A:$A,0),2),"")</f>
        <v/>
      </c>
      <c r="L90" s="6" t="str">
        <f aca="false">IFERROR(INDEX('9. Hipocampus'!$A:$B,MATCH($A90,'9. Hipocampus'!$A:$A,0),2),"")</f>
        <v/>
      </c>
      <c r="M90" s="6" t="str">
        <f aca="false">IFERROR(INDEX('11. Mundo Mascotas'!$B:$D,MATCH($A90,'11. Mundo Mascotas'!$B:$B,0),2),"")</f>
        <v/>
      </c>
      <c r="N90" s="6" t="str">
        <f aca="false">IFERROR(INDEX('12. Yaguar'!$B:$E,MATCH($A90,'12. Yaguar'!$B:$B,0),2),"")</f>
        <v/>
      </c>
      <c r="O90" s="6" t="str">
        <f aca="false">IFERROR(INDEX('13. King Clor'!$A:$B,MATCH($A90,'13. King Clor'!$A:$A,0),2),"")</f>
        <v/>
      </c>
      <c r="P90" s="6" t="str">
        <f aca="false">IFERROR(INDEX('14. Diserquim'!$A:$B,MATCH($A90,'14. Diserquim'!$A:$A,0),2),"")</f>
        <v/>
      </c>
      <c r="Q90" s="6" t="str">
        <f aca="false">IFERROR(INDEX('15. Moreno'!$A:$B,MATCH($A90,'15. Moreno'!$A:$A,0),2),"")</f>
        <v/>
      </c>
      <c r="R90" s="6" t="str">
        <f aca="false">IFERROR(INDEX('10. Collares'!$J:$K,MATCH($A90,'10. Collares'!$J:$J,0),2),"")</f>
        <v/>
      </c>
      <c r="S90" s="6" t="str">
        <f aca="false">IFERROR(INDEX('13. King Clor'!$G:$H,MATCH($A90,'13. King Clor'!$G:$G,0),2),"")</f>
        <v/>
      </c>
      <c r="T90" s="6" t="str">
        <f aca="false">IFERROR(INDEX('10. Collares'!$A:$B,MATCH($A90,'10. Collares'!$A:$A,0),2),"")</f>
        <v/>
      </c>
      <c r="U90" s="6" t="str">
        <f aca="false">IFERROR(INDEX('16. Mis nietos'!$B:$C,MATCH($A90,'16. Mis nietos'!$B:$B,0),2),"")</f>
        <v/>
      </c>
      <c r="V90" s="6" t="str">
        <f aca="false">IFERROR(INDEX('17. Profesional Vet'!$A:$B,MATCH($A90,'17. Profesional Vet'!$A:$A,0),2),"")</f>
        <v/>
      </c>
      <c r="W90" s="6" t="str">
        <f aca="false">IFERROR(INDEX('18. Premier'!$A:$B,MATCH($A90,'18. Premier'!$A:$A,0),2),"")</f>
        <v/>
      </c>
      <c r="X90" s="6" t="str">
        <f aca="false">IFERROR(INDEX('19. Dacam'!$A:$B,MATCH($A90,'19. Dacam'!$A:$A,0),2),"")</f>
        <v/>
      </c>
      <c r="Y90" s="6" t="str">
        <f aca="false">IFERROR(INDEX('20. Proveedor'!$A:$B,MATCH($A90,'20. Proveedor'!$A:$A,0),2),"")</f>
        <v/>
      </c>
      <c r="Z90" s="6" t="str">
        <f aca="false">IFERROR(INDEX('21. Saphirus'!$A:$B,MATCH($A90,'21. Saphirus'!$A:$A,0),2),"")</f>
        <v/>
      </c>
    </row>
    <row r="91" customFormat="false" ht="15.75" hidden="false" customHeight="true" outlineLevel="0" collapsed="false">
      <c r="A91" s="5" t="s">
        <v>119</v>
      </c>
      <c r="B91" s="5" t="n">
        <v>4013</v>
      </c>
      <c r="C91" s="5" t="s">
        <v>118</v>
      </c>
      <c r="D91" s="6" t="str">
        <f aca="false">IFERROR(INDEX('1. Benavídez'!$A:$B,MATCH($A91,'1. Benavídez'!$A:$A,0),2),"")</f>
        <v/>
      </c>
      <c r="E91" s="6" t="n">
        <f aca="false">IFERROR(INDEX('2. Gallo'!$B:$D,MATCH($A91,'2. Gallo'!$B:$B,0),3),"")</f>
        <v>1793</v>
      </c>
      <c r="F91" s="6" t="n">
        <f aca="false">IFERROR(INDEX('3. Anea'!$B:$D,MATCH($A91,'3. Anea'!$B:$B,0),2),"")</f>
        <v>0</v>
      </c>
      <c r="G91" s="6" t="str">
        <f aca="false">IFERROR(INDEX('4. Pilar'!$A:$C,MATCH($A91,'4. Pilar'!$A:$A,0),2),"")</f>
        <v/>
      </c>
      <c r="H91" s="6" t="n">
        <f aca="false">IFERROR(INDEX('5. Tortuguitas'!$B:$D,MATCH($A91,'5. Tortuguitas'!$B:$B,0),2),"")</f>
        <v>1960</v>
      </c>
      <c r="I91" s="6" t="str">
        <f aca="false">IFERROR(INDEX('6. Del Viso'!$A:$B,MATCH($A91,'6. Del Viso'!$A:$A,0),2),"")</f>
        <v/>
      </c>
      <c r="J91" s="6" t="str">
        <f aca="false">IFERROR(INDEX('7. Chica Glade'!$B:$F,MATCH($A91,'7. Chica Glade'!$B:$B,0),4),"")</f>
        <v/>
      </c>
      <c r="K91" s="6" t="str">
        <f aca="false">IFERROR(INDEX('8. Veterinaria'!$A:$B,MATCH($A91,'8. Veterinaria'!$A:$A,0),2),"")</f>
        <v/>
      </c>
      <c r="L91" s="6" t="n">
        <f aca="false">IFERROR(INDEX('9. Hipocampus'!$A:$B,MATCH($A91,'9. Hipocampus'!$A:$A,0),2),"")</f>
        <v>2130</v>
      </c>
      <c r="M91" s="6" t="str">
        <f aca="false">IFERROR(INDEX('11. Mundo Mascotas'!$B:$D,MATCH($A91,'11. Mundo Mascotas'!$B:$B,0),2),"")</f>
        <v/>
      </c>
      <c r="N91" s="6" t="str">
        <f aca="false">IFERROR(INDEX('12. Yaguar'!$B:$E,MATCH($A91,'12. Yaguar'!$B:$B,0),2),"")</f>
        <v/>
      </c>
      <c r="O91" s="6" t="str">
        <f aca="false">IFERROR(INDEX('13. King Clor'!$A:$B,MATCH($A91,'13. King Clor'!$A:$A,0),2),"")</f>
        <v/>
      </c>
      <c r="P91" s="6" t="str">
        <f aca="false">IFERROR(INDEX('14. Diserquim'!$A:$B,MATCH($A91,'14. Diserquim'!$A:$A,0),2),"")</f>
        <v/>
      </c>
      <c r="Q91" s="6" t="str">
        <f aca="false">IFERROR(INDEX('15. Moreno'!$A:$B,MATCH($A91,'15. Moreno'!$A:$A,0),2),"")</f>
        <v/>
      </c>
      <c r="R91" s="6" t="str">
        <f aca="false">IFERROR(INDEX('10. Collares'!$J:$K,MATCH($A91,'10. Collares'!$J:$J,0),2),"")</f>
        <v/>
      </c>
      <c r="S91" s="6" t="str">
        <f aca="false">IFERROR(INDEX('13. King Clor'!$G:$H,MATCH($A91,'13. King Clor'!$G:$G,0),2),"")</f>
        <v/>
      </c>
      <c r="T91" s="6" t="str">
        <f aca="false">IFERROR(INDEX('10. Collares'!$A:$B,MATCH($A91,'10. Collares'!$A:$A,0),2),"")</f>
        <v/>
      </c>
      <c r="U91" s="6" t="str">
        <f aca="false">IFERROR(INDEX('16. Mis nietos'!$B:$C,MATCH($A91,'16. Mis nietos'!$B:$B,0),2),"")</f>
        <v/>
      </c>
      <c r="V91" s="6" t="str">
        <f aca="false">IFERROR(INDEX('17. Profesional Vet'!$A:$B,MATCH($A91,'17. Profesional Vet'!$A:$A,0),2),"")</f>
        <v/>
      </c>
      <c r="W91" s="6" t="str">
        <f aca="false">IFERROR(INDEX('18. Premier'!$A:$B,MATCH($A91,'18. Premier'!$A:$A,0),2),"")</f>
        <v/>
      </c>
      <c r="X91" s="6" t="str">
        <f aca="false">IFERROR(INDEX('19. Dacam'!$A:$B,MATCH($A91,'19. Dacam'!$A:$A,0),2),"")</f>
        <v/>
      </c>
      <c r="Y91" s="6" t="str">
        <f aca="false">IFERROR(INDEX('20. Proveedor'!$A:$B,MATCH($A91,'20. Proveedor'!$A:$A,0),2),"")</f>
        <v/>
      </c>
      <c r="Z91" s="6" t="str">
        <f aca="false">IFERROR(INDEX('21. Saphirus'!$A:$B,MATCH($A91,'21. Saphirus'!$A:$A,0),2),"")</f>
        <v/>
      </c>
    </row>
    <row r="92" customFormat="false" ht="15.75" hidden="false" customHeight="true" outlineLevel="0" collapsed="false">
      <c r="A92" s="5" t="s">
        <v>120</v>
      </c>
      <c r="B92" s="5" t="n">
        <v>1905484</v>
      </c>
      <c r="C92" s="5" t="s">
        <v>121</v>
      </c>
      <c r="D92" s="6" t="str">
        <f aca="false">IFERROR(INDEX('1. Benavídez'!$A:$B,MATCH($A92,'1. Benavídez'!$A:$A,0),2),"")</f>
        <v/>
      </c>
      <c r="E92" s="6" t="str">
        <f aca="false">IFERROR(INDEX('2. Gallo'!$B:$D,MATCH($A92,'2. Gallo'!$B:$B,0),3),"")</f>
        <v/>
      </c>
      <c r="F92" s="6" t="str">
        <f aca="false">IFERROR(INDEX('3. Anea'!$B:$D,MATCH($A92,'3. Anea'!$B:$B,0),2),"")</f>
        <v/>
      </c>
      <c r="G92" s="6" t="str">
        <f aca="false">IFERROR(INDEX('4. Pilar'!$A:$C,MATCH($A92,'4. Pilar'!$A:$A,0),2),"")</f>
        <v/>
      </c>
      <c r="H92" s="6" t="str">
        <f aca="false">IFERROR(INDEX('5. Tortuguitas'!$B:$D,MATCH($A92,'5. Tortuguitas'!$B:$B,0),2),"")</f>
        <v/>
      </c>
      <c r="I92" s="6" t="str">
        <f aca="false">IFERROR(INDEX('6. Del Viso'!$A:$B,MATCH($A92,'6. Del Viso'!$A:$A,0),2),"")</f>
        <v/>
      </c>
      <c r="J92" s="6" t="str">
        <f aca="false">IFERROR(INDEX('7. Chica Glade'!$B:$F,MATCH($A92,'7. Chica Glade'!$B:$B,0),4),"")</f>
        <v/>
      </c>
      <c r="K92" s="6" t="str">
        <f aca="false">IFERROR(INDEX('8. Veterinaria'!$A:$B,MATCH($A92,'8. Veterinaria'!$A:$A,0),2),"")</f>
        <v/>
      </c>
      <c r="L92" s="6" t="str">
        <f aca="false">IFERROR(INDEX('9. Hipocampus'!$A:$B,MATCH($A92,'9. Hipocampus'!$A:$A,0),2),"")</f>
        <v/>
      </c>
      <c r="M92" s="6" t="str">
        <f aca="false">IFERROR(INDEX('11. Mundo Mascotas'!$B:$D,MATCH($A92,'11. Mundo Mascotas'!$B:$B,0),2),"")</f>
        <v/>
      </c>
      <c r="N92" s="6" t="str">
        <f aca="false">IFERROR(INDEX('12. Yaguar'!$B:$E,MATCH($A92,'12. Yaguar'!$B:$B,0),2),"")</f>
        <v/>
      </c>
      <c r="O92" s="6" t="str">
        <f aca="false">IFERROR(INDEX('13. King Clor'!$A:$B,MATCH($A92,'13. King Clor'!$A:$A,0),2),"")</f>
        <v/>
      </c>
      <c r="P92" s="6" t="str">
        <f aca="false">IFERROR(INDEX('14. Diserquim'!$A:$B,MATCH($A92,'14. Diserquim'!$A:$A,0),2),"")</f>
        <v/>
      </c>
      <c r="Q92" s="6" t="n">
        <f aca="false">IFERROR(INDEX('15. Moreno'!$A:$B,MATCH($A92,'15. Moreno'!$A:$A,0),2),"")</f>
        <v>472</v>
      </c>
      <c r="R92" s="6" t="str">
        <f aca="false">IFERROR(INDEX('10. Collares'!$J:$K,MATCH($A92,'10. Collares'!$J:$J,0),2),"")</f>
        <v/>
      </c>
      <c r="S92" s="6" t="str">
        <f aca="false">IFERROR(INDEX('13. King Clor'!$G:$H,MATCH($A92,'13. King Clor'!$G:$G,0),2),"")</f>
        <v/>
      </c>
      <c r="T92" s="6" t="str">
        <f aca="false">IFERROR(INDEX('10. Collares'!$A:$B,MATCH($A92,'10. Collares'!$A:$A,0),2),"")</f>
        <v/>
      </c>
      <c r="U92" s="6" t="str">
        <f aca="false">IFERROR(INDEX('16. Mis nietos'!$B:$C,MATCH($A92,'16. Mis nietos'!$B:$B,0),2),"")</f>
        <v/>
      </c>
      <c r="V92" s="6" t="str">
        <f aca="false">IFERROR(INDEX('17. Profesional Vet'!$A:$B,MATCH($A92,'17. Profesional Vet'!$A:$A,0),2),"")</f>
        <v/>
      </c>
      <c r="W92" s="6" t="str">
        <f aca="false">IFERROR(INDEX('18. Premier'!$A:$B,MATCH($A92,'18. Premier'!$A:$A,0),2),"")</f>
        <v/>
      </c>
      <c r="X92" s="6" t="n">
        <f aca="false">IFERROR(INDEX('19. Dacam'!$A:$B,MATCH($A92,'19. Dacam'!$A:$A,0),2),"")</f>
        <v>962</v>
      </c>
      <c r="Y92" s="6" t="str">
        <f aca="false">IFERROR(INDEX('20. Proveedor'!$A:$B,MATCH($A92,'20. Proveedor'!$A:$A,0),2),"")</f>
        <v/>
      </c>
      <c r="Z92" s="6" t="str">
        <f aca="false">IFERROR(INDEX('21. Saphirus'!$A:$B,MATCH($A92,'21. Saphirus'!$A:$A,0),2),"")</f>
        <v/>
      </c>
    </row>
    <row r="93" customFormat="false" ht="15.75" hidden="false" customHeight="true" outlineLevel="0" collapsed="false">
      <c r="A93" s="8" t="s">
        <v>122</v>
      </c>
      <c r="B93" s="5" t="n">
        <v>1905933</v>
      </c>
      <c r="C93" s="5" t="s">
        <v>123</v>
      </c>
      <c r="D93" s="6" t="str">
        <f aca="false">IFERROR(INDEX('1. Benavídez'!$A:$B,MATCH($A93,'1. Benavídez'!$A:$A,0),2),"")</f>
        <v/>
      </c>
      <c r="E93" s="6" t="str">
        <f aca="false">IFERROR(INDEX('2. Gallo'!$B:$D,MATCH($A93,'2. Gallo'!$B:$B,0),3),"")</f>
        <v/>
      </c>
      <c r="F93" s="6" t="str">
        <f aca="false">IFERROR(INDEX('3. Anea'!$B:$D,MATCH($A93,'3. Anea'!$B:$B,0),2),"")</f>
        <v/>
      </c>
      <c r="G93" s="6" t="str">
        <f aca="false">IFERROR(INDEX('4. Pilar'!$A:$C,MATCH($A93,'4. Pilar'!$A:$A,0),2),"")</f>
        <v/>
      </c>
      <c r="H93" s="6" t="str">
        <f aca="false">IFERROR(INDEX('5. Tortuguitas'!$B:$D,MATCH($A93,'5. Tortuguitas'!$B:$B,0),2),"")</f>
        <v/>
      </c>
      <c r="I93" s="6" t="str">
        <f aca="false">IFERROR(INDEX('6. Del Viso'!$A:$B,MATCH($A93,'6. Del Viso'!$A:$A,0),3),"")</f>
        <v/>
      </c>
      <c r="J93" s="6" t="str">
        <f aca="false">IFERROR(INDEX('7. Chica Glade'!$B:$F,MATCH($A93,'7. Chica Glade'!$B:$B,0),2),"")</f>
        <v/>
      </c>
      <c r="K93" s="6" t="str">
        <f aca="false">IFERROR(INDEX('8. Veterinaria'!$A:$B,MATCH($A93,'8. Veterinaria'!$A:$A,0),2),"")</f>
        <v/>
      </c>
      <c r="L93" s="6" t="str">
        <f aca="false">IFERROR(INDEX('9. Hipocampus'!$A:$B,MATCH($A93,'9. Hipocampus'!$A:$A,0),2),"")</f>
        <v/>
      </c>
      <c r="M93" s="6" t="str">
        <f aca="false">IFERROR(INDEX('11. Mundo Mascotas'!$B:$D,MATCH($A93,'11. Mundo Mascotas'!$B:$B,0),2),"")</f>
        <v/>
      </c>
      <c r="N93" s="6" t="str">
        <f aca="false">IFERROR(INDEX('12. Yaguar'!$B:$E,MATCH($A93,'12. Yaguar'!$B:$B,0),2),"")</f>
        <v/>
      </c>
      <c r="O93" s="6" t="str">
        <f aca="false">IFERROR(INDEX('13. King Clor'!$A:$B,MATCH($A93,'13. King Clor'!$A:$A,0),2),"")</f>
        <v/>
      </c>
      <c r="P93" s="6" t="str">
        <f aca="false">IFERROR(INDEX('14. Diserquim'!$A:$B,MATCH($A93,'14. Diserquim'!$A:$A,0),2),"")</f>
        <v/>
      </c>
      <c r="Q93" s="6" t="str">
        <f aca="false">IFERROR(INDEX('15. Moreno'!$A:$B,MATCH($A93,'15. Moreno'!$A:$A,0),2),"")</f>
        <v/>
      </c>
      <c r="R93" s="6" t="str">
        <f aca="false">IFERROR(INDEX('10. Collares'!$J:$K,MATCH($A93,'10. Collares'!$J:$J,0),2),"")</f>
        <v/>
      </c>
      <c r="S93" s="6" t="str">
        <f aca="false">IFERROR(INDEX('13. King Clor'!$G:$H,MATCH($A93,'13. King Clor'!$G:$G,0),2),"")</f>
        <v/>
      </c>
      <c r="T93" s="6" t="str">
        <f aca="false">IFERROR(INDEX('10. Collares'!$A:$B,MATCH($A93,'10. Collares'!$A:$A,0),2),"")</f>
        <v/>
      </c>
      <c r="U93" s="6" t="str">
        <f aca="false">IFERROR(INDEX('16. Mis nietos'!$B:$C,MATCH($A93,'16. Mis nietos'!$B:$B,0),2),"")</f>
        <v/>
      </c>
      <c r="V93" s="6" t="str">
        <f aca="false">IFERROR(INDEX('17. Profesional Vet'!$A:$B,MATCH($A93,'17. Profesional Vet'!$A:$A,0),2),"")</f>
        <v/>
      </c>
      <c r="W93" s="6" t="str">
        <f aca="false">IFERROR(INDEX('18. Premier'!$A:$B,MATCH($A93,'18. Premier'!$A:$A,0),2),"")</f>
        <v/>
      </c>
      <c r="X93" s="6" t="str">
        <f aca="false">IFERROR(INDEX('19. Dacam'!$A:$B,MATCH($A93,'19. Dacam'!$A:$A,0),2),"")</f>
        <v/>
      </c>
      <c r="Y93" s="6" t="str">
        <f aca="false">IFERROR(INDEX('20. Proveedor'!$A:$B,MATCH($A93,'20. Proveedor'!$A:$A,0),2),"")</f>
        <v/>
      </c>
      <c r="Z93" s="6" t="str">
        <f aca="false">IFERROR(INDEX('21. Saphirus'!$A:$B,MATCH($A93,'21. Saphirus'!$A:$A,0),2),"")</f>
        <v/>
      </c>
    </row>
    <row r="94" customFormat="false" ht="15.75" hidden="false" customHeight="true" outlineLevel="0" collapsed="false">
      <c r="A94" s="5" t="s">
        <v>124</v>
      </c>
      <c r="B94" s="5" t="n">
        <v>1905485</v>
      </c>
      <c r="C94" s="5" t="s">
        <v>121</v>
      </c>
      <c r="D94" s="6" t="str">
        <f aca="false">IFERROR(INDEX('1. Benavídez'!$A:$B,MATCH($A94,'1. Benavídez'!$A:$A,0),2),"")</f>
        <v/>
      </c>
      <c r="E94" s="6" t="str">
        <f aca="false">IFERROR(INDEX('2. Gallo'!$B:$D,MATCH($A94,'2. Gallo'!$B:$B,0),3),"")</f>
        <v/>
      </c>
      <c r="F94" s="6" t="str">
        <f aca="false">IFERROR(INDEX('3. Anea'!$B:$D,MATCH($A94,'3. Anea'!$B:$B,0),2),"")</f>
        <v/>
      </c>
      <c r="G94" s="6" t="str">
        <f aca="false">IFERROR(INDEX('4. Pilar'!$A:$C,MATCH($A94,'4. Pilar'!$A:$A,0),2),"")</f>
        <v/>
      </c>
      <c r="H94" s="6" t="str">
        <f aca="false">IFERROR(INDEX('5. Tortuguitas'!$B:$D,MATCH($A94,'5. Tortuguitas'!$B:$B,0),2),"")</f>
        <v/>
      </c>
      <c r="I94" s="6" t="str">
        <f aca="false">IFERROR(INDEX('6. Del Viso'!$A:$B,MATCH($A94,'6. Del Viso'!$A:$A,0),2),"")</f>
        <v/>
      </c>
      <c r="J94" s="6" t="str">
        <f aca="false">IFERROR(INDEX('7. Chica Glade'!$B:$F,MATCH($A94,'7. Chica Glade'!$B:$B,0),4),"")</f>
        <v/>
      </c>
      <c r="K94" s="6" t="str">
        <f aca="false">IFERROR(INDEX('8. Veterinaria'!$A:$B,MATCH($A94,'8. Veterinaria'!$A:$A,0),2),"")</f>
        <v/>
      </c>
      <c r="L94" s="6" t="str">
        <f aca="false">IFERROR(INDEX('9. Hipocampus'!$A:$B,MATCH($A94,'9. Hipocampus'!$A:$A,0),2),"")</f>
        <v/>
      </c>
      <c r="M94" s="6" t="str">
        <f aca="false">IFERROR(INDEX('11. Mundo Mascotas'!$B:$D,MATCH($A94,'11. Mundo Mascotas'!$B:$B,0),2),"")</f>
        <v/>
      </c>
      <c r="N94" s="6" t="str">
        <f aca="false">IFERROR(INDEX('12. Yaguar'!$B:$E,MATCH($A94,'12. Yaguar'!$B:$B,0),2),"")</f>
        <v/>
      </c>
      <c r="O94" s="6" t="str">
        <f aca="false">IFERROR(INDEX('13. King Clor'!$A:$B,MATCH($A94,'13. King Clor'!$A:$A,0),2),"")</f>
        <v/>
      </c>
      <c r="P94" s="6" t="str">
        <f aca="false">IFERROR(INDEX('14. Diserquim'!$A:$B,MATCH($A94,'14. Diserquim'!$A:$A,0),2),"")</f>
        <v/>
      </c>
      <c r="Q94" s="6" t="str">
        <f aca="false">IFERROR(INDEX('15. Moreno'!$A:$B,MATCH($A94,'15. Moreno'!$A:$A,0),2),"")</f>
        <v/>
      </c>
      <c r="R94" s="6" t="str">
        <f aca="false">IFERROR(INDEX('10. Collares'!$J:$K,MATCH($A94,'10. Collares'!$J:$J,0),2),"")</f>
        <v/>
      </c>
      <c r="S94" s="6" t="str">
        <f aca="false">IFERROR(INDEX('13. King Clor'!$G:$H,MATCH($A94,'13. King Clor'!$G:$G,0),2),"")</f>
        <v/>
      </c>
      <c r="T94" s="6" t="str">
        <f aca="false">IFERROR(INDEX('10. Collares'!$A:$B,MATCH($A94,'10. Collares'!$A:$A,0),2),"")</f>
        <v/>
      </c>
      <c r="U94" s="6" t="str">
        <f aca="false">IFERROR(INDEX('16. Mis nietos'!$B:$C,MATCH($A94,'16. Mis nietos'!$B:$B,0),2),"")</f>
        <v/>
      </c>
      <c r="V94" s="6" t="str">
        <f aca="false">IFERROR(INDEX('17. Profesional Vet'!$A:$B,MATCH($A94,'17. Profesional Vet'!$A:$A,0),2),"")</f>
        <v/>
      </c>
      <c r="W94" s="6" t="str">
        <f aca="false">IFERROR(INDEX('18. Premier'!$A:$B,MATCH($A94,'18. Premier'!$A:$A,0),2),"")</f>
        <v/>
      </c>
      <c r="X94" s="6" t="str">
        <f aca="false">IFERROR(INDEX('19. Dacam'!$A:$B,MATCH($A94,'19. Dacam'!$A:$A,0),2),"")</f>
        <v/>
      </c>
      <c r="Y94" s="6" t="str">
        <f aca="false">IFERROR(INDEX('20. Proveedor'!$A:$B,MATCH($A94,'20. Proveedor'!$A:$A,0),2),"")</f>
        <v/>
      </c>
      <c r="Z94" s="6" t="str">
        <f aca="false">IFERROR(INDEX('21. Saphirus'!$A:$B,MATCH($A94,'21. Saphirus'!$A:$A,0),2),"")</f>
        <v/>
      </c>
    </row>
    <row r="95" customFormat="false" ht="15.75" hidden="false" customHeight="true" outlineLevel="0" collapsed="false">
      <c r="A95" s="5" t="s">
        <v>125</v>
      </c>
      <c r="B95" s="5" t="n">
        <v>1906096</v>
      </c>
      <c r="C95" s="5" t="s">
        <v>121</v>
      </c>
      <c r="D95" s="6" t="str">
        <f aca="false">IFERROR(INDEX('1. Benavídez'!$A:$B,MATCH($A95,'1. Benavídez'!$A:$A,0),2),"")</f>
        <v/>
      </c>
      <c r="E95" s="6" t="str">
        <f aca="false">IFERROR(INDEX('2. Gallo'!$B:$D,MATCH($A95,'2. Gallo'!$B:$B,0),3),"")</f>
        <v/>
      </c>
      <c r="F95" s="6" t="str">
        <f aca="false">IFERROR(INDEX('3. Anea'!$B:$D,MATCH($A95,'3. Anea'!$B:$B,0),2),"")</f>
        <v/>
      </c>
      <c r="G95" s="6" t="str">
        <f aca="false">IFERROR(INDEX('4. Pilar'!$A:$C,MATCH($A95,'4. Pilar'!$A:$A,0),2),"")</f>
        <v/>
      </c>
      <c r="H95" s="6" t="str">
        <f aca="false">IFERROR(INDEX('5. Tortuguitas'!$B:$D,MATCH($A95,'5. Tortuguitas'!$B:$B,0),2),"")</f>
        <v/>
      </c>
      <c r="I95" s="6" t="str">
        <f aca="false">IFERROR(INDEX('6. Del Viso'!$A:$B,MATCH($A95,'6. Del Viso'!$A:$A,0),2),"")</f>
        <v/>
      </c>
      <c r="J95" s="6" t="str">
        <f aca="false">IFERROR(INDEX('7. Chica Glade'!$B:$F,MATCH($A95,'7. Chica Glade'!$B:$B,0),4),"")</f>
        <v/>
      </c>
      <c r="K95" s="6" t="str">
        <f aca="false">IFERROR(INDEX('8. Veterinaria'!$A:$B,MATCH($A95,'8. Veterinaria'!$A:$A,0),2),"")</f>
        <v/>
      </c>
      <c r="L95" s="6" t="str">
        <f aca="false">IFERROR(INDEX('9. Hipocampus'!$A:$B,MATCH($A95,'9. Hipocampus'!$A:$A,0),2),"")</f>
        <v/>
      </c>
      <c r="M95" s="6" t="str">
        <f aca="false">IFERROR(INDEX('11. Mundo Mascotas'!$B:$D,MATCH($A95,'11. Mundo Mascotas'!$B:$B,0),2),"")</f>
        <v/>
      </c>
      <c r="N95" s="6" t="str">
        <f aca="false">IFERROR(INDEX('12. Yaguar'!$B:$E,MATCH($A95,'12. Yaguar'!$B:$B,0),2),"")</f>
        <v/>
      </c>
      <c r="O95" s="6" t="str">
        <f aca="false">IFERROR(INDEX('13. King Clor'!$A:$B,MATCH($A95,'13. King Clor'!$A:$A,0),2),"")</f>
        <v/>
      </c>
      <c r="P95" s="6" t="str">
        <f aca="false">IFERROR(INDEX('14. Diserquim'!$A:$B,MATCH($A95,'14. Diserquim'!$A:$A,0),2),"")</f>
        <v/>
      </c>
      <c r="Q95" s="6" t="n">
        <f aca="false">IFERROR(INDEX('15. Moreno'!$A:$B,MATCH($A95,'15. Moreno'!$A:$A,0),2),"")</f>
        <v>446</v>
      </c>
      <c r="R95" s="6" t="str">
        <f aca="false">IFERROR(INDEX('10. Collares'!$J:$K,MATCH($A95,'10. Collares'!$J:$J,0),2),"")</f>
        <v/>
      </c>
      <c r="S95" s="6" t="str">
        <f aca="false">IFERROR(INDEX('13. King Clor'!$G:$H,MATCH($A95,'13. King Clor'!$G:$G,0),2),"")</f>
        <v/>
      </c>
      <c r="T95" s="6" t="str">
        <f aca="false">IFERROR(INDEX('10. Collares'!$A:$B,MATCH($A95,'10. Collares'!$A:$A,0),2),"")</f>
        <v/>
      </c>
      <c r="U95" s="6" t="str">
        <f aca="false">IFERROR(INDEX('16. Mis nietos'!$B:$C,MATCH($A95,'16. Mis nietos'!$B:$B,0),2),"")</f>
        <v/>
      </c>
      <c r="V95" s="6" t="str">
        <f aca="false">IFERROR(INDEX('17. Profesional Vet'!$A:$B,MATCH($A95,'17. Profesional Vet'!$A:$A,0),2),"")</f>
        <v/>
      </c>
      <c r="W95" s="6" t="str">
        <f aca="false">IFERROR(INDEX('18. Premier'!$A:$B,MATCH($A95,'18. Premier'!$A:$A,0),2),"")</f>
        <v/>
      </c>
      <c r="X95" s="6" t="n">
        <f aca="false">IFERROR(INDEX('19. Dacam'!$A:$B,MATCH($A95,'19. Dacam'!$A:$A,0),2),"")</f>
        <v>525</v>
      </c>
      <c r="Y95" s="6" t="str">
        <f aca="false">IFERROR(INDEX('20. Proveedor'!$A:$B,MATCH($A95,'20. Proveedor'!$A:$A,0),2),"")</f>
        <v/>
      </c>
      <c r="Z95" s="6" t="str">
        <f aca="false">IFERROR(INDEX('21. Saphirus'!$A:$B,MATCH($A95,'21. Saphirus'!$A:$A,0),2),"")</f>
        <v/>
      </c>
    </row>
    <row r="96" customFormat="false" ht="15.75" hidden="false" customHeight="true" outlineLevel="0" collapsed="false">
      <c r="A96" s="5" t="s">
        <v>126</v>
      </c>
      <c r="B96" s="5" t="n">
        <v>1905273</v>
      </c>
      <c r="C96" s="5" t="s">
        <v>33</v>
      </c>
      <c r="D96" s="6" t="str">
        <f aca="false">IFERROR(INDEX('1. Benavídez'!$A:$B,MATCH($A96,'1. Benavídez'!$A:$A,0),2),"")</f>
        <v/>
      </c>
      <c r="E96" s="6" t="str">
        <f aca="false">IFERROR(INDEX('2. Gallo'!$B:$D,MATCH($A96,'2. Gallo'!$B:$B,0),3),"")</f>
        <v/>
      </c>
      <c r="F96" s="6" t="str">
        <f aca="false">IFERROR(INDEX('3. Anea'!$B:$D,MATCH($A96,'3. Anea'!$B:$B,0),2),"")</f>
        <v/>
      </c>
      <c r="G96" s="6" t="str">
        <f aca="false">IFERROR(INDEX('4. Pilar'!$A:$C,MATCH($A96,'4. Pilar'!$A:$A,0),2),"")</f>
        <v/>
      </c>
      <c r="H96" s="6" t="str">
        <f aca="false">IFERROR(INDEX('5. Tortuguitas'!$B:$D,MATCH($A96,'5. Tortuguitas'!$B:$B,0),2),"")</f>
        <v/>
      </c>
      <c r="I96" s="6" t="str">
        <f aca="false">IFERROR(INDEX('6. Del Viso'!$A:$B,MATCH($A96,'6. Del Viso'!$A:$A,0),2),"")</f>
        <v/>
      </c>
      <c r="J96" s="6" t="str">
        <f aca="false">IFERROR(INDEX('7. Chica Glade'!$B:$F,MATCH($A96,'7. Chica Glade'!$B:$B,0),4),"")</f>
        <v/>
      </c>
      <c r="K96" s="6" t="str">
        <f aca="false">IFERROR(INDEX('8. Veterinaria'!$A:$B,MATCH($A96,'8. Veterinaria'!$A:$A,0),2),"")</f>
        <v/>
      </c>
      <c r="L96" s="6" t="n">
        <f aca="false">IFERROR(INDEX('9. Hipocampus'!$A:$B,MATCH($A96,'9. Hipocampus'!$A:$A,0),2),"")</f>
        <v>4920</v>
      </c>
      <c r="M96" s="6" t="str">
        <f aca="false">IFERROR(INDEX('11. Mundo Mascotas'!$B:$D,MATCH($A96,'11. Mundo Mascotas'!$B:$B,0),2),"")</f>
        <v/>
      </c>
      <c r="N96" s="6" t="str">
        <f aca="false">IFERROR(INDEX('12. Yaguar'!$B:$E,MATCH($A96,'12. Yaguar'!$B:$B,0),2),"")</f>
        <v/>
      </c>
      <c r="O96" s="6" t="str">
        <f aca="false">IFERROR(INDEX('13. King Clor'!$A:$B,MATCH($A96,'13. King Clor'!$A:$A,0),2),"")</f>
        <v/>
      </c>
      <c r="P96" s="6" t="str">
        <f aca="false">IFERROR(INDEX('14. Diserquim'!$A:$B,MATCH($A96,'14. Diserquim'!$A:$A,0),2),"")</f>
        <v/>
      </c>
      <c r="Q96" s="6" t="str">
        <f aca="false">IFERROR(INDEX('15. Moreno'!$A:$B,MATCH($A96,'15. Moreno'!$A:$A,0),2),"")</f>
        <v/>
      </c>
      <c r="R96" s="6" t="str">
        <f aca="false">IFERROR(INDEX('10. Collares'!$J:$K,MATCH($A96,'10. Collares'!$J:$J,0),2),"")</f>
        <v/>
      </c>
      <c r="S96" s="6" t="str">
        <f aca="false">IFERROR(INDEX('13. King Clor'!$G:$H,MATCH($A96,'13. King Clor'!$G:$G,0),2),"")</f>
        <v/>
      </c>
      <c r="T96" s="6" t="str">
        <f aca="false">IFERROR(INDEX('10. Collares'!$A:$B,MATCH($A96,'10. Collares'!$A:$A,0),2),"")</f>
        <v/>
      </c>
      <c r="U96" s="6" t="str">
        <f aca="false">IFERROR(INDEX('16. Mis nietos'!$B:$C,MATCH($A96,'16. Mis nietos'!$B:$B,0),2),"")</f>
        <v/>
      </c>
      <c r="V96" s="6" t="str">
        <f aca="false">IFERROR(INDEX('17. Profesional Vet'!$A:$B,MATCH($A96,'17. Profesional Vet'!$A:$A,0),2),"")</f>
        <v/>
      </c>
      <c r="W96" s="6" t="str">
        <f aca="false">IFERROR(INDEX('18. Premier'!$A:$B,MATCH($A96,'18. Premier'!$A:$A,0),2),"")</f>
        <v/>
      </c>
      <c r="X96" s="6" t="str">
        <f aca="false">IFERROR(INDEX('19. Dacam'!$A:$B,MATCH($A96,'19. Dacam'!$A:$A,0),2),"")</f>
        <v/>
      </c>
      <c r="Y96" s="6" t="str">
        <f aca="false">IFERROR(INDEX('20. Proveedor'!$A:$B,MATCH($A96,'20. Proveedor'!$A:$A,0),2),"")</f>
        <v/>
      </c>
      <c r="Z96" s="6" t="str">
        <f aca="false">IFERROR(INDEX('21. Saphirus'!$A:$B,MATCH($A96,'21. Saphirus'!$A:$A,0),2),"")</f>
        <v/>
      </c>
    </row>
    <row r="97" customFormat="false" ht="15.75" hidden="false" customHeight="true" outlineLevel="0" collapsed="false">
      <c r="A97" s="5" t="s">
        <v>127</v>
      </c>
      <c r="B97" s="5" t="n">
        <v>1905281</v>
      </c>
      <c r="C97" s="5" t="s">
        <v>27</v>
      </c>
      <c r="D97" s="6" t="str">
        <f aca="false">IFERROR(INDEX('1. Benavídez'!$A:$B,MATCH($A97,'1. Benavídez'!$A:$A,0),2),"")</f>
        <v/>
      </c>
      <c r="E97" s="6" t="str">
        <f aca="false">IFERROR(INDEX('2. Gallo'!$B:$D,MATCH($A97,'2. Gallo'!$B:$B,0),3),"")</f>
        <v/>
      </c>
      <c r="F97" s="6" t="str">
        <f aca="false">IFERROR(INDEX('3. Anea'!$B:$D,MATCH($A97,'3. Anea'!$B:$B,0),2),"")</f>
        <v/>
      </c>
      <c r="G97" s="6" t="str">
        <f aca="false">IFERROR(INDEX('4. Pilar'!$A:$C,MATCH($A97,'4. Pilar'!$A:$A,0),2),"")</f>
        <v/>
      </c>
      <c r="H97" s="6" t="str">
        <f aca="false">IFERROR(INDEX('5. Tortuguitas'!$B:$D,MATCH($A97,'5. Tortuguitas'!$B:$B,0),2),"")</f>
        <v/>
      </c>
      <c r="I97" s="6" t="str">
        <f aca="false">IFERROR(INDEX('6. Del Viso'!$A:$B,MATCH($A97,'6. Del Viso'!$A:$A,0),2),"")</f>
        <v/>
      </c>
      <c r="J97" s="6" t="str">
        <f aca="false">IFERROR(INDEX('7. Chica Glade'!$B:$F,MATCH($A97,'7. Chica Glade'!$B:$B,0),4),"")</f>
        <v/>
      </c>
      <c r="K97" s="6" t="str">
        <f aca="false">IFERROR(INDEX('8. Veterinaria'!$A:$B,MATCH($A97,'8. Veterinaria'!$A:$A,0),2),"")</f>
        <v/>
      </c>
      <c r="L97" s="6" t="str">
        <f aca="false">IFERROR(INDEX('9. Hipocampus'!$A:$B,MATCH($A97,'9. Hipocampus'!$A:$A,0),2),"")</f>
        <v/>
      </c>
      <c r="M97" s="6" t="str">
        <f aca="false">IFERROR(INDEX('11. Mundo Mascotas'!$B:$D,MATCH($A97,'11. Mundo Mascotas'!$B:$B,0),2),"")</f>
        <v/>
      </c>
      <c r="N97" s="6" t="str">
        <f aca="false">IFERROR(INDEX('12. Yaguar'!$B:$E,MATCH($A97,'12. Yaguar'!$B:$B,0),2),"")</f>
        <v/>
      </c>
      <c r="O97" s="6" t="str">
        <f aca="false">IFERROR(INDEX('13. King Clor'!$A:$B,MATCH($A97,'13. King Clor'!$A:$A,0),2),"")</f>
        <v/>
      </c>
      <c r="P97" s="6" t="str">
        <f aca="false">IFERROR(INDEX('14. Diserquim'!$A:$B,MATCH($A97,'14. Diserquim'!$A:$A,0),2),"")</f>
        <v/>
      </c>
      <c r="Q97" s="6" t="str">
        <f aca="false">IFERROR(INDEX('15. Moreno'!$A:$B,MATCH($A97,'15. Moreno'!$A:$A,0),2),"")</f>
        <v/>
      </c>
      <c r="R97" s="6" t="str">
        <f aca="false">IFERROR(INDEX('10. Collares'!$J:$K,MATCH($A97,'10. Collares'!$J:$J,0),2),"")</f>
        <v/>
      </c>
      <c r="S97" s="6" t="str">
        <f aca="false">IFERROR(INDEX('13. King Clor'!$G:$H,MATCH($A97,'13. King Clor'!$G:$G,0),2),"")</f>
        <v/>
      </c>
      <c r="T97" s="6" t="str">
        <f aca="false">IFERROR(INDEX('10. Collares'!$A:$B,MATCH($A97,'10. Collares'!$A:$A,0),2),"")</f>
        <v/>
      </c>
      <c r="U97" s="6" t="str">
        <f aca="false">IFERROR(INDEX('16. Mis nietos'!$B:$C,MATCH($A97,'16. Mis nietos'!$B:$B,0),2),"")</f>
        <v/>
      </c>
      <c r="V97" s="6" t="str">
        <f aca="false">IFERROR(INDEX('17. Profesional Vet'!$A:$B,MATCH($A97,'17. Profesional Vet'!$A:$A,0),2),"")</f>
        <v/>
      </c>
      <c r="W97" s="6" t="str">
        <f aca="false">IFERROR(INDEX('18. Premier'!$A:$B,MATCH($A97,'18. Premier'!$A:$A,0),2),"")</f>
        <v/>
      </c>
      <c r="X97" s="6" t="str">
        <f aca="false">IFERROR(INDEX('19. Dacam'!$A:$B,MATCH($A97,'19. Dacam'!$A:$A,0),2),"")</f>
        <v/>
      </c>
      <c r="Y97" s="6" t="str">
        <f aca="false">IFERROR(INDEX('20. Proveedor'!$A:$B,MATCH($A97,'20. Proveedor'!$A:$A,0),2),"")</f>
        <v/>
      </c>
      <c r="Z97" s="6" t="str">
        <f aca="false">IFERROR(INDEX('21. Saphirus'!$A:$B,MATCH($A97,'21. Saphirus'!$A:$A,0),2),"")</f>
        <v/>
      </c>
    </row>
    <row r="98" customFormat="false" ht="15.75" hidden="false" customHeight="true" outlineLevel="0" collapsed="false">
      <c r="A98" s="5" t="s">
        <v>128</v>
      </c>
      <c r="B98" s="5" t="n">
        <v>1905279</v>
      </c>
      <c r="C98" s="5" t="s">
        <v>29</v>
      </c>
      <c r="D98" s="6" t="str">
        <f aca="false">IFERROR(INDEX('1. Benavídez'!$A:$B,MATCH($A98,'1. Benavídez'!$A:$A,0),2),"")</f>
        <v/>
      </c>
      <c r="E98" s="6" t="str">
        <f aca="false">IFERROR(INDEX('2. Gallo'!$B:$D,MATCH($A98,'2. Gallo'!$B:$B,0),3),"")</f>
        <v/>
      </c>
      <c r="F98" s="6" t="str">
        <f aca="false">IFERROR(INDEX('3. Anea'!$B:$D,MATCH($A98,'3. Anea'!$B:$B,0),2),"")</f>
        <v/>
      </c>
      <c r="G98" s="6" t="str">
        <f aca="false">IFERROR(INDEX('4. Pilar'!$A:$C,MATCH($A98,'4. Pilar'!$A:$A,0),2),"")</f>
        <v/>
      </c>
      <c r="H98" s="6" t="n">
        <f aca="false">IFERROR(INDEX('5. Tortuguitas'!$B:$D,MATCH($A98,'5. Tortuguitas'!$B:$B,0),2),"")</f>
        <v>29030</v>
      </c>
      <c r="I98" s="6" t="str">
        <f aca="false">IFERROR(INDEX('6. Del Viso'!$A:$B,MATCH($A98,'6. Del Viso'!$A:$A,0),2),"")</f>
        <v/>
      </c>
      <c r="J98" s="6" t="str">
        <f aca="false">IFERROR(INDEX('7. Chica Glade'!$B:$F,MATCH($A98,'7. Chica Glade'!$B:$B,0),4),"")</f>
        <v/>
      </c>
      <c r="K98" s="6" t="str">
        <f aca="false">IFERROR(INDEX('8. Veterinaria'!$A:$B,MATCH($A98,'8. Veterinaria'!$A:$A,0),2),"")</f>
        <v/>
      </c>
      <c r="L98" s="6" t="str">
        <f aca="false">IFERROR(INDEX('9. Hipocampus'!$A:$B,MATCH($A98,'9. Hipocampus'!$A:$A,0),2),"")</f>
        <v/>
      </c>
      <c r="M98" s="6" t="str">
        <f aca="false">IFERROR(INDEX('11. Mundo Mascotas'!$B:$D,MATCH($A98,'11. Mundo Mascotas'!$B:$B,0),2),"")</f>
        <v/>
      </c>
      <c r="N98" s="6" t="str">
        <f aca="false">IFERROR(INDEX('12. Yaguar'!$B:$E,MATCH($A98,'12. Yaguar'!$B:$B,0),2),"")</f>
        <v/>
      </c>
      <c r="O98" s="6" t="str">
        <f aca="false">IFERROR(INDEX('13. King Clor'!$A:$B,MATCH($A98,'13. King Clor'!$A:$A,0),2),"")</f>
        <v/>
      </c>
      <c r="P98" s="6" t="str">
        <f aca="false">IFERROR(INDEX('14. Diserquim'!$A:$B,MATCH($A98,'14. Diserquim'!$A:$A,0),2),"")</f>
        <v/>
      </c>
      <c r="Q98" s="6" t="str">
        <f aca="false">IFERROR(INDEX('15. Moreno'!$A:$B,MATCH($A98,'15. Moreno'!$A:$A,0),2),"")</f>
        <v/>
      </c>
      <c r="R98" s="6" t="str">
        <f aca="false">IFERROR(INDEX('10. Collares'!$J:$K,MATCH($A98,'10. Collares'!$J:$J,0),2),"")</f>
        <v/>
      </c>
      <c r="S98" s="6" t="str">
        <f aca="false">IFERROR(INDEX('13. King Clor'!$G:$H,MATCH($A98,'13. King Clor'!$G:$G,0),2),"")</f>
        <v/>
      </c>
      <c r="T98" s="6" t="str">
        <f aca="false">IFERROR(INDEX('10. Collares'!$A:$B,MATCH($A98,'10. Collares'!$A:$A,0),2),"")</f>
        <v/>
      </c>
      <c r="U98" s="6" t="str">
        <f aca="false">IFERROR(INDEX('16. Mis nietos'!$B:$C,MATCH($A98,'16. Mis nietos'!$B:$B,0),2),"")</f>
        <v/>
      </c>
      <c r="V98" s="6" t="str">
        <f aca="false">IFERROR(INDEX('17. Profesional Vet'!$A:$B,MATCH($A98,'17. Profesional Vet'!$A:$A,0),2),"")</f>
        <v/>
      </c>
      <c r="W98" s="6" t="str">
        <f aca="false">IFERROR(INDEX('18. Premier'!$A:$B,MATCH($A98,'18. Premier'!$A:$A,0),2),"")</f>
        <v/>
      </c>
      <c r="X98" s="6" t="str">
        <f aca="false">IFERROR(INDEX('19. Dacam'!$A:$B,MATCH($A98,'19. Dacam'!$A:$A,0),2),"")</f>
        <v/>
      </c>
      <c r="Y98" s="6" t="str">
        <f aca="false">IFERROR(INDEX('20. Proveedor'!$A:$B,MATCH($A98,'20. Proveedor'!$A:$A,0),2),"")</f>
        <v/>
      </c>
      <c r="Z98" s="6" t="str">
        <f aca="false">IFERROR(INDEX('21. Saphirus'!$A:$B,MATCH($A98,'21. Saphirus'!$A:$A,0),2),"")</f>
        <v/>
      </c>
    </row>
    <row r="99" customFormat="false" ht="15.75" hidden="false" customHeight="true" outlineLevel="0" collapsed="false">
      <c r="A99" s="5" t="s">
        <v>129</v>
      </c>
      <c r="B99" s="5" t="n">
        <v>5129</v>
      </c>
      <c r="C99" s="5" t="s">
        <v>130</v>
      </c>
      <c r="D99" s="6" t="str">
        <f aca="false">IFERROR(INDEX('1. Benavídez'!$A:$B,MATCH($A99,'1. Benavídez'!$A:$A,0),2),"")</f>
        <v/>
      </c>
      <c r="E99" s="6" t="str">
        <f aca="false">IFERROR(INDEX('2. Gallo'!$B:$D,MATCH($A99,'2. Gallo'!$B:$B,0),3),"")</f>
        <v/>
      </c>
      <c r="F99" s="6" t="str">
        <f aca="false">IFERROR(INDEX('3. Anea'!$B:$D,MATCH($A99,'3. Anea'!$B:$B,0),2),"")</f>
        <v/>
      </c>
      <c r="G99" s="6" t="str">
        <f aca="false">IFERROR(INDEX('4. Pilar'!$A:$C,MATCH($A99,'4. Pilar'!$A:$A,0),2),"")</f>
        <v/>
      </c>
      <c r="H99" s="6" t="str">
        <f aca="false">IFERROR(INDEX('5. Tortuguitas'!$B:$D,MATCH($A99,'5. Tortuguitas'!$B:$B,0),2),"")</f>
        <v/>
      </c>
      <c r="I99" s="6" t="str">
        <f aca="false">IFERROR(INDEX('6. Del Viso'!$A:$B,MATCH($A99,'6. Del Viso'!$A:$A,0),2),"")</f>
        <v/>
      </c>
      <c r="J99" s="6" t="str">
        <f aca="false">IFERROR(INDEX('7. Chica Glade'!$B:$F,MATCH($A99,'7. Chica Glade'!$B:$B,0),4),"")</f>
        <v/>
      </c>
      <c r="K99" s="6" t="str">
        <f aca="false">IFERROR(INDEX('8. Veterinaria'!$A:$B,MATCH($A99,'8. Veterinaria'!$A:$A,0),2),"")</f>
        <v/>
      </c>
      <c r="L99" s="6" t="str">
        <f aca="false">IFERROR(INDEX('9. Hipocampus'!$A:$B,MATCH($A99,'9. Hipocampus'!$A:$A,0),2),"")</f>
        <v/>
      </c>
      <c r="M99" s="6" t="str">
        <f aca="false">IFERROR(INDEX('11. Mundo Mascotas'!$B:$D,MATCH($A99,'11. Mundo Mascotas'!$B:$B,0),2),"")</f>
        <v/>
      </c>
      <c r="N99" s="6" t="str">
        <f aca="false">IFERROR(INDEX('12. Yaguar'!$B:$E,MATCH($A99,'12. Yaguar'!$B:$B,0),2),"")</f>
        <v/>
      </c>
      <c r="O99" s="6" t="str">
        <f aca="false">IFERROR(INDEX('13. King Clor'!$A:$B,MATCH($A99,'13. King Clor'!$A:$A,0),2),"")</f>
        <v/>
      </c>
      <c r="P99" s="6" t="str">
        <f aca="false">IFERROR(INDEX('14. Diserquim'!$A:$B,MATCH($A99,'14. Diserquim'!$A:$A,0),2),"")</f>
        <v/>
      </c>
      <c r="Q99" s="6" t="str">
        <f aca="false">IFERROR(INDEX('15. Moreno'!$A:$B,MATCH($A99,'15. Moreno'!$A:$A,0),2),"")</f>
        <v/>
      </c>
      <c r="R99" s="6" t="str">
        <f aca="false">IFERROR(INDEX('10. Collares'!$J:$K,MATCH($A99,'10. Collares'!$J:$J,0),2),"")</f>
        <v/>
      </c>
      <c r="S99" s="6" t="str">
        <f aca="false">IFERROR(INDEX('13. King Clor'!$G:$H,MATCH($A99,'13. King Clor'!$G:$G,0),2),"")</f>
        <v/>
      </c>
      <c r="T99" s="6" t="str">
        <f aca="false">IFERROR(INDEX('10. Collares'!$A:$B,MATCH($A99,'10. Collares'!$A:$A,0),2),"")</f>
        <v/>
      </c>
      <c r="U99" s="6" t="str">
        <f aca="false">IFERROR(INDEX('16. Mis nietos'!$B:$C,MATCH($A99,'16. Mis nietos'!$B:$B,0),2),"")</f>
        <v/>
      </c>
      <c r="V99" s="6" t="str">
        <f aca="false">IFERROR(INDEX('17. Profesional Vet'!$A:$B,MATCH($A99,'17. Profesional Vet'!$A:$A,0),2),"")</f>
        <v/>
      </c>
      <c r="W99" s="6" t="str">
        <f aca="false">IFERROR(INDEX('18. Premier'!$A:$B,MATCH($A99,'18. Premier'!$A:$A,0),2),"")</f>
        <v/>
      </c>
      <c r="X99" s="6" t="str">
        <f aca="false">IFERROR(INDEX('19. Dacam'!$A:$B,MATCH($A99,'19. Dacam'!$A:$A,0),2),"")</f>
        <v/>
      </c>
      <c r="Y99" s="6" t="str">
        <f aca="false">IFERROR(INDEX('20. Proveedor'!$A:$B,MATCH($A99,'20. Proveedor'!$A:$A,0),2),"")</f>
        <v/>
      </c>
      <c r="Z99" s="6" t="str">
        <f aca="false">IFERROR(INDEX('21. Saphirus'!$A:$B,MATCH($A99,'21. Saphirus'!$A:$A,0),2),"")</f>
        <v/>
      </c>
    </row>
    <row r="100" customFormat="false" ht="15.75" hidden="false" customHeight="true" outlineLevel="0" collapsed="false">
      <c r="A100" s="5" t="s">
        <v>131</v>
      </c>
      <c r="B100" s="5" t="n">
        <v>1179</v>
      </c>
      <c r="C100" s="5" t="s">
        <v>132</v>
      </c>
      <c r="D100" s="6" t="str">
        <f aca="false">IFERROR(INDEX('1. Benavídez'!$A:$B,MATCH($A100,'1. Benavídez'!$A:$A,0),2),"")</f>
        <v/>
      </c>
      <c r="E100" s="6" t="n">
        <f aca="false">IFERROR(INDEX('2. Gallo'!$B:$D,MATCH($A100,'2. Gallo'!$B:$B,0),3),"")</f>
        <v>7807</v>
      </c>
      <c r="F100" s="6" t="str">
        <f aca="false">IFERROR(INDEX('3. Anea'!$B:$D,MATCH($A100,'3. Anea'!$B:$B,0),2),"")</f>
        <v/>
      </c>
      <c r="G100" s="6" t="n">
        <f aca="false">IFERROR(INDEX('4. Pilar'!$A:$C,MATCH($A100,'4. Pilar'!$A:$A,0),2),"")</f>
        <v>8453</v>
      </c>
      <c r="H100" s="6" t="str">
        <f aca="false">IFERROR(INDEX('5. Tortuguitas'!$B:$D,MATCH($A100,'5. Tortuguitas'!$B:$B,0),2),"")</f>
        <v/>
      </c>
      <c r="I100" s="6" t="str">
        <f aca="false">IFERROR(INDEX('6. Del Viso'!$A:$B,MATCH($A100,'6. Del Viso'!$A:$A,0),2),"")</f>
        <v/>
      </c>
      <c r="J100" s="6" t="str">
        <f aca="false">IFERROR(INDEX('7. Chica Glade'!$B:$F,MATCH($A100,'7. Chica Glade'!$B:$B,0),4),"")</f>
        <v/>
      </c>
      <c r="K100" s="6" t="str">
        <f aca="false">IFERROR(INDEX('8. Veterinaria'!$A:$B,MATCH($A100,'8. Veterinaria'!$A:$A,0),2),"")</f>
        <v/>
      </c>
      <c r="L100" s="6" t="str">
        <f aca="false">IFERROR(INDEX('9. Hipocampus'!$A:$B,MATCH($A100,'9. Hipocampus'!$A:$A,0),2),"")</f>
        <v/>
      </c>
      <c r="M100" s="6" t="str">
        <f aca="false">IFERROR(INDEX('11. Mundo Mascotas'!$B:$D,MATCH($A100,'11. Mundo Mascotas'!$B:$B,0),2),"")</f>
        <v/>
      </c>
      <c r="N100" s="6" t="str">
        <f aca="false">IFERROR(INDEX('12. Yaguar'!$B:$E,MATCH($A100,'12. Yaguar'!$B:$B,0),2),"")</f>
        <v/>
      </c>
      <c r="O100" s="6" t="str">
        <f aca="false">IFERROR(INDEX('13. King Clor'!$A:$B,MATCH($A100,'13. King Clor'!$A:$A,0),2),"")</f>
        <v/>
      </c>
      <c r="P100" s="6" t="str">
        <f aca="false">IFERROR(INDEX('14. Diserquim'!$A:$B,MATCH($A100,'14. Diserquim'!$A:$A,0),2),"")</f>
        <v/>
      </c>
      <c r="Q100" s="6" t="str">
        <f aca="false">IFERROR(INDEX('15. Moreno'!$A:$B,MATCH($A100,'15. Moreno'!$A:$A,0),2),"")</f>
        <v/>
      </c>
      <c r="R100" s="6" t="str">
        <f aca="false">IFERROR(INDEX('10. Collares'!$J:$K,MATCH($A100,'10. Collares'!$J:$J,0),2),"")</f>
        <v/>
      </c>
      <c r="S100" s="6" t="str">
        <f aca="false">IFERROR(INDEX('13. King Clor'!$G:$H,MATCH($A100,'13. King Clor'!$G:$G,0),2),"")</f>
        <v/>
      </c>
      <c r="T100" s="6" t="str">
        <f aca="false">IFERROR(INDEX('10. Collares'!$A:$B,MATCH($A100,'10. Collares'!$A:$A,0),2),"")</f>
        <v/>
      </c>
      <c r="U100" s="6" t="str">
        <f aca="false">IFERROR(INDEX('16. Mis nietos'!$B:$C,MATCH($A100,'16. Mis nietos'!$B:$B,0),2),"")</f>
        <v/>
      </c>
      <c r="V100" s="6" t="str">
        <f aca="false">IFERROR(INDEX('17. Profesional Vet'!$A:$B,MATCH($A100,'17. Profesional Vet'!$A:$A,0),2),"")</f>
        <v/>
      </c>
      <c r="W100" s="6" t="str">
        <f aca="false">IFERROR(INDEX('18. Premier'!$A:$B,MATCH($A100,'18. Premier'!$A:$A,0),2),"")</f>
        <v/>
      </c>
      <c r="X100" s="6" t="str">
        <f aca="false">IFERROR(INDEX('19. Dacam'!$A:$B,MATCH($A100,'19. Dacam'!$A:$A,0),2),"")</f>
        <v/>
      </c>
      <c r="Y100" s="6" t="str">
        <f aca="false">IFERROR(INDEX('20. Proveedor'!$A:$B,MATCH($A100,'20. Proveedor'!$A:$A,0),2),"")</f>
        <v/>
      </c>
      <c r="Z100" s="6" t="str">
        <f aca="false">IFERROR(INDEX('21. Saphirus'!$A:$B,MATCH($A100,'21. Saphirus'!$A:$A,0),2),"")</f>
        <v/>
      </c>
    </row>
    <row r="101" customFormat="false" ht="15.75" hidden="false" customHeight="true" outlineLevel="0" collapsed="false">
      <c r="A101" s="5" t="s">
        <v>133</v>
      </c>
      <c r="B101" s="5" t="n">
        <v>5008</v>
      </c>
      <c r="C101" s="5" t="s">
        <v>134</v>
      </c>
      <c r="D101" s="6" t="str">
        <f aca="false">IFERROR(INDEX('1. Benavídez'!$A:$B,MATCH($A101,'1. Benavídez'!$A:$A,0),2),"")</f>
        <v/>
      </c>
      <c r="E101" s="6" t="str">
        <f aca="false">IFERROR(INDEX('2. Gallo'!$B:$D,MATCH($A101,'2. Gallo'!$B:$B,0),3),"")</f>
        <v/>
      </c>
      <c r="F101" s="6" t="str">
        <f aca="false">IFERROR(INDEX('3. Anea'!$B:$D,MATCH($A101,'3. Anea'!$B:$B,0),2),"")</f>
        <v/>
      </c>
      <c r="G101" s="6" t="str">
        <f aca="false">IFERROR(INDEX('4. Pilar'!$A:$C,MATCH($A101,'4. Pilar'!$A:$A,0),2),"")</f>
        <v/>
      </c>
      <c r="H101" s="6" t="str">
        <f aca="false">IFERROR(INDEX('5. Tortuguitas'!$B:$D,MATCH($A101,'5. Tortuguitas'!$B:$B,0),2),"")</f>
        <v/>
      </c>
      <c r="I101" s="6" t="str">
        <f aca="false">IFERROR(INDEX('6. Del Viso'!$A:$B,MATCH($A101,'6. Del Viso'!$A:$A,0),2),"")</f>
        <v/>
      </c>
      <c r="J101" s="6" t="str">
        <f aca="false">IFERROR(INDEX('7. Chica Glade'!$B:$F,MATCH($A101,'7. Chica Glade'!$B:$B,0),4),"")</f>
        <v/>
      </c>
      <c r="K101" s="6" t="str">
        <f aca="false">IFERROR(INDEX('8. Veterinaria'!$A:$B,MATCH($A101,'8. Veterinaria'!$A:$A,0),2),"")</f>
        <v/>
      </c>
      <c r="L101" s="6" t="str">
        <f aca="false">IFERROR(INDEX('9. Hipocampus'!$A:$B,MATCH($A101,'9. Hipocampus'!$A:$A,0),2),"")</f>
        <v/>
      </c>
      <c r="M101" s="6" t="str">
        <f aca="false">IFERROR(INDEX('11. Mundo Mascotas'!$B:$D,MATCH($A101,'11. Mundo Mascotas'!$B:$B,0),2),"")</f>
        <v/>
      </c>
      <c r="N101" s="6" t="str">
        <f aca="false">IFERROR(INDEX('12. Yaguar'!$B:$E,MATCH($A101,'12. Yaguar'!$B:$B,0),2),"")</f>
        <v/>
      </c>
      <c r="O101" s="6" t="str">
        <f aca="false">IFERROR(INDEX('13. King Clor'!$A:$B,MATCH($A101,'13. King Clor'!$A:$A,0),2),"")</f>
        <v/>
      </c>
      <c r="P101" s="6" t="str">
        <f aca="false">IFERROR(INDEX('14. Diserquim'!$A:$B,MATCH($A101,'14. Diserquim'!$A:$A,0),2),"")</f>
        <v/>
      </c>
      <c r="Q101" s="6" t="str">
        <f aca="false">IFERROR(INDEX('15. Moreno'!$A:$B,MATCH($A101,'15. Moreno'!$A:$A,0),2),"")</f>
        <v/>
      </c>
      <c r="R101" s="6" t="str">
        <f aca="false">IFERROR(INDEX('10. Collares'!$J:$K,MATCH($A101,'10. Collares'!$J:$J,0),2),"")</f>
        <v/>
      </c>
      <c r="S101" s="6" t="str">
        <f aca="false">IFERROR(INDEX('13. King Clor'!$G:$H,MATCH($A101,'13. King Clor'!$G:$G,0),2),"")</f>
        <v/>
      </c>
      <c r="T101" s="6" t="str">
        <f aca="false">IFERROR(INDEX('10. Collares'!$A:$B,MATCH($A101,'10. Collares'!$A:$A,0),2),"")</f>
        <v/>
      </c>
      <c r="U101" s="6" t="str">
        <f aca="false">IFERROR(INDEX('16. Mis nietos'!$B:$C,MATCH($A101,'16. Mis nietos'!$B:$B,0),2),"")</f>
        <v/>
      </c>
      <c r="V101" s="6" t="str">
        <f aca="false">IFERROR(INDEX('17. Profesional Vet'!$A:$B,MATCH($A101,'17. Profesional Vet'!$A:$A,0),2),"")</f>
        <v/>
      </c>
      <c r="W101" s="6" t="str">
        <f aca="false">IFERROR(INDEX('18. Premier'!$A:$B,MATCH($A101,'18. Premier'!$A:$A,0),2),"")</f>
        <v/>
      </c>
      <c r="X101" s="6" t="str">
        <f aca="false">IFERROR(INDEX('19. Dacam'!$A:$B,MATCH($A101,'19. Dacam'!$A:$A,0),2),"")</f>
        <v/>
      </c>
      <c r="Y101" s="6" t="str">
        <f aca="false">IFERROR(INDEX('20. Proveedor'!$A:$B,MATCH($A101,'20. Proveedor'!$A:$A,0),2),"")</f>
        <v/>
      </c>
      <c r="Z101" s="6" t="str">
        <f aca="false">IFERROR(INDEX('21. Saphirus'!$A:$B,MATCH($A101,'21. Saphirus'!$A:$A,0),2),"")</f>
        <v/>
      </c>
    </row>
    <row r="102" customFormat="false" ht="15.75" hidden="false" customHeight="true" outlineLevel="0" collapsed="false">
      <c r="A102" s="5" t="s">
        <v>135</v>
      </c>
      <c r="B102" s="5" t="n">
        <v>1905635</v>
      </c>
      <c r="C102" s="5" t="s">
        <v>136</v>
      </c>
      <c r="D102" s="6" t="str">
        <f aca="false">IFERROR(INDEX('1. Benavídez'!$A:$B,MATCH($A102,'1. Benavídez'!$A:$A,0),2),"")</f>
        <v/>
      </c>
      <c r="E102" s="6" t="str">
        <f aca="false">IFERROR(INDEX('2. Gallo'!$B:$D,MATCH($A102,'2. Gallo'!$B:$B,0),3),"")</f>
        <v/>
      </c>
      <c r="F102" s="6" t="str">
        <f aca="false">IFERROR(INDEX('3. Anea'!$B:$D,MATCH($A102,'3. Anea'!$B:$B,0),2),"")</f>
        <v/>
      </c>
      <c r="G102" s="6" t="str">
        <f aca="false">IFERROR(INDEX('4. Pilar'!$A:$C,MATCH($A102,'4. Pilar'!$A:$A,0),2),"")</f>
        <v/>
      </c>
      <c r="H102" s="6" t="str">
        <f aca="false">IFERROR(INDEX('5. Tortuguitas'!$B:$D,MATCH($A102,'5. Tortuguitas'!$B:$B,0),2),"")</f>
        <v/>
      </c>
      <c r="I102" s="6" t="str">
        <f aca="false">IFERROR(INDEX('6. Del Viso'!$A:$B,MATCH($A102,'6. Del Viso'!$A:$A,0),2),"")</f>
        <v/>
      </c>
      <c r="J102" s="6" t="str">
        <f aca="false">IFERROR(INDEX('7. Chica Glade'!$B:$F,MATCH($A102,'7. Chica Glade'!$B:$B,0),4),"")</f>
        <v/>
      </c>
      <c r="K102" s="6" t="str">
        <f aca="false">IFERROR(INDEX('8. Veterinaria'!$A:$B,MATCH($A102,'8. Veterinaria'!$A:$A,0),2),"")</f>
        <v/>
      </c>
      <c r="L102" s="6" t="str">
        <f aca="false">IFERROR(INDEX('9. Hipocampus'!$A:$B,MATCH($A102,'9. Hipocampus'!$A:$A,0),2),"")</f>
        <v/>
      </c>
      <c r="M102" s="6" t="str">
        <f aca="false">IFERROR(INDEX('11. Mundo Mascotas'!$B:$D,MATCH($A102,'11. Mundo Mascotas'!$B:$B,0),2),"")</f>
        <v/>
      </c>
      <c r="N102" s="6" t="str">
        <f aca="false">IFERROR(INDEX('12. Yaguar'!$B:$E,MATCH($A102,'12. Yaguar'!$B:$B,0),2),"")</f>
        <v/>
      </c>
      <c r="O102" s="6" t="str">
        <f aca="false">IFERROR(INDEX('13. King Clor'!$A:$B,MATCH($A102,'13. King Clor'!$A:$A,0),2),"")</f>
        <v/>
      </c>
      <c r="P102" s="6" t="str">
        <f aca="false">IFERROR(INDEX('14. Diserquim'!$A:$B,MATCH($A102,'14. Diserquim'!$A:$A,0),2),"")</f>
        <v/>
      </c>
      <c r="Q102" s="6" t="str">
        <f aca="false">IFERROR(INDEX('15. Moreno'!$A:$B,MATCH($A102,'15. Moreno'!$A:$A,0),2),"")</f>
        <v/>
      </c>
      <c r="R102" s="6" t="str">
        <f aca="false">IFERROR(INDEX('10. Collares'!$J:$K,MATCH($A102,'10. Collares'!$J:$J,0),2),"")</f>
        <v/>
      </c>
      <c r="S102" s="6" t="str">
        <f aca="false">IFERROR(INDEX('13. King Clor'!$G:$H,MATCH($A102,'13. King Clor'!$G:$G,0),2),"")</f>
        <v/>
      </c>
      <c r="T102" s="6" t="str">
        <f aca="false">IFERROR(INDEX('10. Collares'!$A:$B,MATCH($A102,'10. Collares'!$A:$A,0),2),"")</f>
        <v/>
      </c>
      <c r="U102" s="6" t="str">
        <f aca="false">IFERROR(INDEX('16. Mis nietos'!$B:$C,MATCH($A102,'16. Mis nietos'!$B:$B,0),2),"")</f>
        <v/>
      </c>
      <c r="V102" s="6" t="str">
        <f aca="false">IFERROR(INDEX('17. Profesional Vet'!$A:$B,MATCH($A102,'17. Profesional Vet'!$A:$A,0),2),"")</f>
        <v/>
      </c>
      <c r="W102" s="6" t="str">
        <f aca="false">IFERROR(INDEX('18. Premier'!$A:$B,MATCH($A102,'18. Premier'!$A:$A,0),2),"")</f>
        <v/>
      </c>
      <c r="X102" s="6" t="str">
        <f aca="false">IFERROR(INDEX('19. Dacam'!$A:$B,MATCH($A102,'19. Dacam'!$A:$A,0),2),"")</f>
        <v/>
      </c>
      <c r="Y102" s="6" t="str">
        <f aca="false">IFERROR(INDEX('20. Proveedor'!$A:$B,MATCH($A102,'20. Proveedor'!$A:$A,0),2),"")</f>
        <v/>
      </c>
      <c r="Z102" s="6" t="str">
        <f aca="false">IFERROR(INDEX('21. Saphirus'!$A:$B,MATCH($A102,'21. Saphirus'!$A:$A,0),2),"")</f>
        <v/>
      </c>
    </row>
    <row r="103" customFormat="false" ht="15.75" hidden="false" customHeight="true" outlineLevel="0" collapsed="false">
      <c r="A103" s="5" t="s">
        <v>137</v>
      </c>
      <c r="B103" s="5" t="n">
        <v>1905634</v>
      </c>
      <c r="C103" s="5" t="s">
        <v>138</v>
      </c>
      <c r="D103" s="6" t="str">
        <f aca="false">IFERROR(INDEX('1. Benavídez'!$A:$B,MATCH($A103,'1. Benavídez'!$A:$A,0),2),"")</f>
        <v/>
      </c>
      <c r="E103" s="6" t="str">
        <f aca="false">IFERROR(INDEX('2. Gallo'!$B:$D,MATCH($A103,'2. Gallo'!$B:$B,0),3),"")</f>
        <v/>
      </c>
      <c r="F103" s="6" t="n">
        <f aca="false">IFERROR(INDEX('3. Anea'!$B:$D,MATCH($A103,'3. Anea'!$B:$B,0),2),"")</f>
        <v>42982</v>
      </c>
      <c r="G103" s="6" t="str">
        <f aca="false">IFERROR(INDEX('4. Pilar'!$A:$C,MATCH($A103,'4. Pilar'!$A:$A,0),2),"")</f>
        <v/>
      </c>
      <c r="H103" s="6" t="str">
        <f aca="false">IFERROR(INDEX('5. Tortuguitas'!$B:$D,MATCH($A103,'5. Tortuguitas'!$B:$B,0),2),"")</f>
        <v/>
      </c>
      <c r="I103" s="6" t="str">
        <f aca="false">IFERROR(INDEX('6. Del Viso'!$A:$B,MATCH($A103,'6. Del Viso'!$A:$A,0),2),"")</f>
        <v/>
      </c>
      <c r="J103" s="6" t="str">
        <f aca="false">IFERROR(INDEX('7. Chica Glade'!$B:$F,MATCH($A103,'7. Chica Glade'!$B:$B,0),4),"")</f>
        <v/>
      </c>
      <c r="K103" s="6" t="str">
        <f aca="false">IFERROR(INDEX('8. Veterinaria'!$A:$B,MATCH($A103,'8. Veterinaria'!$A:$A,0),2),"")</f>
        <v/>
      </c>
      <c r="L103" s="6" t="str">
        <f aca="false">IFERROR(INDEX('9. Hipocampus'!$A:$B,MATCH($A103,'9. Hipocampus'!$A:$A,0),2),"")</f>
        <v/>
      </c>
      <c r="M103" s="6" t="str">
        <f aca="false">IFERROR(INDEX('11. Mundo Mascotas'!$B:$D,MATCH($A103,'11. Mundo Mascotas'!$B:$B,0),2),"")</f>
        <v/>
      </c>
      <c r="N103" s="6" t="str">
        <f aca="false">IFERROR(INDEX('12. Yaguar'!$B:$E,MATCH($A103,'12. Yaguar'!$B:$B,0),2),"")</f>
        <v/>
      </c>
      <c r="O103" s="6" t="str">
        <f aca="false">IFERROR(INDEX('13. King Clor'!$A:$B,MATCH($A103,'13. King Clor'!$A:$A,0),2),"")</f>
        <v/>
      </c>
      <c r="P103" s="6" t="str">
        <f aca="false">IFERROR(INDEX('14. Diserquim'!$A:$B,MATCH($A103,'14. Diserquim'!$A:$A,0),2),"")</f>
        <v/>
      </c>
      <c r="Q103" s="6" t="str">
        <f aca="false">IFERROR(INDEX('15. Moreno'!$A:$B,MATCH($A103,'15. Moreno'!$A:$A,0),2),"")</f>
        <v/>
      </c>
      <c r="R103" s="6" t="str">
        <f aca="false">IFERROR(INDEX('10. Collares'!$J:$K,MATCH($A103,'10. Collares'!$J:$J,0),2),"")</f>
        <v/>
      </c>
      <c r="S103" s="6" t="str">
        <f aca="false">IFERROR(INDEX('13. King Clor'!$G:$H,MATCH($A103,'13. King Clor'!$G:$G,0),2),"")</f>
        <v/>
      </c>
      <c r="T103" s="6" t="str">
        <f aca="false">IFERROR(INDEX('10. Collares'!$A:$B,MATCH($A103,'10. Collares'!$A:$A,0),2),"")</f>
        <v/>
      </c>
      <c r="U103" s="6" t="str">
        <f aca="false">IFERROR(INDEX('16. Mis nietos'!$B:$C,MATCH($A103,'16. Mis nietos'!$B:$B,0),2),"")</f>
        <v/>
      </c>
      <c r="V103" s="6" t="str">
        <f aca="false">IFERROR(INDEX('17. Profesional Vet'!$A:$B,MATCH($A103,'17. Profesional Vet'!$A:$A,0),2),"")</f>
        <v/>
      </c>
      <c r="W103" s="6" t="str">
        <f aca="false">IFERROR(INDEX('18. Premier'!$A:$B,MATCH($A103,'18. Premier'!$A:$A,0),2),"")</f>
        <v/>
      </c>
      <c r="X103" s="6" t="str">
        <f aca="false">IFERROR(INDEX('19. Dacam'!$A:$B,MATCH($A103,'19. Dacam'!$A:$A,0),2),"")</f>
        <v/>
      </c>
      <c r="Y103" s="6" t="str">
        <f aca="false">IFERROR(INDEX('20. Proveedor'!$A:$B,MATCH($A103,'20. Proveedor'!$A:$A,0),2),"")</f>
        <v/>
      </c>
      <c r="Z103" s="6" t="str">
        <f aca="false">IFERROR(INDEX('21. Saphirus'!$A:$B,MATCH($A103,'21. Saphirus'!$A:$A,0),2),"")</f>
        <v/>
      </c>
    </row>
    <row r="104" customFormat="false" ht="15.75" hidden="false" customHeight="true" outlineLevel="0" collapsed="false">
      <c r="A104" s="5" t="s">
        <v>139</v>
      </c>
      <c r="B104" s="5" t="n">
        <v>5005</v>
      </c>
      <c r="C104" s="5" t="s">
        <v>27</v>
      </c>
      <c r="D104" s="6" t="str">
        <f aca="false">IFERROR(INDEX('1. Benavídez'!$A:$B,MATCH($A104,'1. Benavídez'!$A:$A,0),2),"")</f>
        <v/>
      </c>
      <c r="E104" s="6" t="str">
        <f aca="false">IFERROR(INDEX('2. Gallo'!$B:$D,MATCH($A104,'2. Gallo'!$B:$B,0),3),"")</f>
        <v/>
      </c>
      <c r="F104" s="6" t="str">
        <f aca="false">IFERROR(INDEX('3. Anea'!$B:$D,MATCH($A104,'3. Anea'!$B:$B,0),2),"")</f>
        <v/>
      </c>
      <c r="G104" s="6" t="str">
        <f aca="false">IFERROR(INDEX('4. Pilar'!$A:$C,MATCH($A104,'4. Pilar'!$A:$A,0),2),"")</f>
        <v/>
      </c>
      <c r="H104" s="6" t="str">
        <f aca="false">IFERROR(INDEX('5. Tortuguitas'!$B:$D,MATCH($A104,'5. Tortuguitas'!$B:$B,0),2),"")</f>
        <v/>
      </c>
      <c r="I104" s="6" t="str">
        <f aca="false">IFERROR(INDEX('6. Del Viso'!$A:$B,MATCH($A104,'6. Del Viso'!$A:$A,0),2),"")</f>
        <v/>
      </c>
      <c r="J104" s="6" t="str">
        <f aca="false">IFERROR(INDEX('7. Chica Glade'!$B:$F,MATCH($A104,'7. Chica Glade'!$B:$B,0),4),"")</f>
        <v/>
      </c>
      <c r="K104" s="6" t="str">
        <f aca="false">IFERROR(INDEX('8. Veterinaria'!$A:$B,MATCH($A104,'8. Veterinaria'!$A:$A,0),2),"")</f>
        <v/>
      </c>
      <c r="L104" s="6" t="str">
        <f aca="false">IFERROR(INDEX('9. Hipocampus'!$A:$B,MATCH($A104,'9. Hipocampus'!$A:$A,0),2),"")</f>
        <v/>
      </c>
      <c r="M104" s="6" t="str">
        <f aca="false">IFERROR(INDEX('11. Mundo Mascotas'!$B:$D,MATCH($A104,'11. Mundo Mascotas'!$B:$B,0),2),"")</f>
        <v/>
      </c>
      <c r="N104" s="6" t="str">
        <f aca="false">IFERROR(INDEX('12. Yaguar'!$B:$E,MATCH($A104,'12. Yaguar'!$B:$B,0),2),"")</f>
        <v/>
      </c>
      <c r="O104" s="6" t="str">
        <f aca="false">IFERROR(INDEX('13. King Clor'!$A:$B,MATCH($A104,'13. King Clor'!$A:$A,0),2),"")</f>
        <v/>
      </c>
      <c r="P104" s="6" t="str">
        <f aca="false">IFERROR(INDEX('14. Diserquim'!$A:$B,MATCH($A104,'14. Diserquim'!$A:$A,0),2),"")</f>
        <v/>
      </c>
      <c r="Q104" s="6" t="str">
        <f aca="false">IFERROR(INDEX('15. Moreno'!$A:$B,MATCH($A104,'15. Moreno'!$A:$A,0),2),"")</f>
        <v/>
      </c>
      <c r="R104" s="6" t="str">
        <f aca="false">IFERROR(INDEX('10. Collares'!$J:$K,MATCH($A104,'10. Collares'!$J:$J,0),2),"")</f>
        <v/>
      </c>
      <c r="S104" s="6" t="str">
        <f aca="false">IFERROR(INDEX('13. King Clor'!$G:$H,MATCH($A104,'13. King Clor'!$G:$G,0),2),"")</f>
        <v/>
      </c>
      <c r="T104" s="6" t="str">
        <f aca="false">IFERROR(INDEX('10. Collares'!$A:$B,MATCH($A104,'10. Collares'!$A:$A,0),2),"")</f>
        <v/>
      </c>
      <c r="U104" s="6" t="str">
        <f aca="false">IFERROR(INDEX('16. Mis nietos'!$B:$C,MATCH($A104,'16. Mis nietos'!$B:$B,0),2),"")</f>
        <v/>
      </c>
      <c r="V104" s="6" t="str">
        <f aca="false">IFERROR(INDEX('17. Profesional Vet'!$A:$B,MATCH($A104,'17. Profesional Vet'!$A:$A,0),2),"")</f>
        <v/>
      </c>
      <c r="W104" s="6" t="str">
        <f aca="false">IFERROR(INDEX('18. Premier'!$A:$B,MATCH($A104,'18. Premier'!$A:$A,0),2),"")</f>
        <v/>
      </c>
      <c r="X104" s="6" t="str">
        <f aca="false">IFERROR(INDEX('19. Dacam'!$A:$B,MATCH($A104,'19. Dacam'!$A:$A,0),2),"")</f>
        <v/>
      </c>
      <c r="Y104" s="6" t="str">
        <f aca="false">IFERROR(INDEX('20. Proveedor'!$A:$B,MATCH($A104,'20. Proveedor'!$A:$A,0),2),"")</f>
        <v/>
      </c>
      <c r="Z104" s="6" t="str">
        <f aca="false">IFERROR(INDEX('21. Saphirus'!$A:$B,MATCH($A104,'21. Saphirus'!$A:$A,0),2),"")</f>
        <v/>
      </c>
    </row>
    <row r="105" customFormat="false" ht="15.75" hidden="false" customHeight="true" outlineLevel="0" collapsed="false">
      <c r="A105" s="5" t="s">
        <v>140</v>
      </c>
      <c r="B105" s="5" t="n">
        <v>1005</v>
      </c>
      <c r="C105" s="5" t="s">
        <v>29</v>
      </c>
      <c r="D105" s="6" t="str">
        <f aca="false">IFERROR(INDEX('1. Benavídez'!$A:$B,MATCH($A105,'1. Benavídez'!$A:$A,0),2),"")</f>
        <v/>
      </c>
      <c r="E105" s="6" t="n">
        <f aca="false">IFERROR(INDEX('2. Gallo'!$B:$D,MATCH($A105,'2. Gallo'!$B:$B,0),3),"")</f>
        <v>43105</v>
      </c>
      <c r="F105" s="6" t="n">
        <f aca="false">IFERROR(INDEX('3. Anea'!$B:$D,MATCH($A105,'3. Anea'!$B:$B,0),2),"")</f>
        <v>40810</v>
      </c>
      <c r="G105" s="6" t="str">
        <f aca="false">IFERROR(INDEX('4. Pilar'!$A:$C,MATCH($A105,'4. Pilar'!$A:$A,0),2),"")</f>
        <v/>
      </c>
      <c r="H105" s="6" t="n">
        <f aca="false">IFERROR(INDEX('5. Tortuguitas'!$B:$D,MATCH($A105,'5. Tortuguitas'!$B:$B,0),2),"")</f>
        <v>41015</v>
      </c>
      <c r="I105" s="6" t="str">
        <f aca="false">IFERROR(INDEX('6. Del Viso'!$A:$B,MATCH($A105,'6. Del Viso'!$A:$A,0),2),"")</f>
        <v/>
      </c>
      <c r="J105" s="6" t="str">
        <f aca="false">IFERROR(INDEX('7. Chica Glade'!$B:$F,MATCH($A105,'7. Chica Glade'!$B:$B,0),4),"")</f>
        <v/>
      </c>
      <c r="K105" s="6" t="str">
        <f aca="false">IFERROR(INDEX('8. Veterinaria'!$A:$B,MATCH($A105,'8. Veterinaria'!$A:$A,0),2),"")</f>
        <v/>
      </c>
      <c r="L105" s="6" t="str">
        <f aca="false">IFERROR(INDEX('9. Hipocampus'!$A:$B,MATCH($A105,'9. Hipocampus'!$A:$A,0),2),"")</f>
        <v/>
      </c>
      <c r="M105" s="6" t="str">
        <f aca="false">IFERROR(INDEX('11. Mundo Mascotas'!$B:$D,MATCH($A105,'11. Mundo Mascotas'!$B:$B,0),2),"")</f>
        <v/>
      </c>
      <c r="N105" s="6" t="str">
        <f aca="false">IFERROR(INDEX('12. Yaguar'!$B:$E,MATCH($A105,'12. Yaguar'!$B:$B,0),2),"")</f>
        <v/>
      </c>
      <c r="O105" s="6" t="str">
        <f aca="false">IFERROR(INDEX('13. King Clor'!$A:$B,MATCH($A105,'13. King Clor'!$A:$A,0),2),"")</f>
        <v/>
      </c>
      <c r="P105" s="6" t="str">
        <f aca="false">IFERROR(INDEX('14. Diserquim'!$A:$B,MATCH($A105,'14. Diserquim'!$A:$A,0),2),"")</f>
        <v/>
      </c>
      <c r="Q105" s="6" t="str">
        <f aca="false">IFERROR(INDEX('15. Moreno'!$A:$B,MATCH($A105,'15. Moreno'!$A:$A,0),2),"")</f>
        <v/>
      </c>
      <c r="R105" s="6" t="str">
        <f aca="false">IFERROR(INDEX('10. Collares'!$J:$K,MATCH($A105,'10. Collares'!$J:$J,0),2),"")</f>
        <v/>
      </c>
      <c r="S105" s="6" t="str">
        <f aca="false">IFERROR(INDEX('13. King Clor'!$G:$H,MATCH($A105,'13. King Clor'!$G:$G,0),2),"")</f>
        <v/>
      </c>
      <c r="T105" s="6" t="str">
        <f aca="false">IFERROR(INDEX('10. Collares'!$A:$B,MATCH($A105,'10. Collares'!$A:$A,0),2),"")</f>
        <v/>
      </c>
      <c r="U105" s="6" t="str">
        <f aca="false">IFERROR(INDEX('16. Mis nietos'!$B:$C,MATCH($A105,'16. Mis nietos'!$B:$B,0),2),"")</f>
        <v/>
      </c>
      <c r="V105" s="6" t="str">
        <f aca="false">IFERROR(INDEX('17. Profesional Vet'!$A:$B,MATCH($A105,'17. Profesional Vet'!$A:$A,0),2),"")</f>
        <v/>
      </c>
      <c r="W105" s="6" t="str">
        <f aca="false">IFERROR(INDEX('18. Premier'!$A:$B,MATCH($A105,'18. Premier'!$A:$A,0),2),"")</f>
        <v/>
      </c>
      <c r="X105" s="6" t="str">
        <f aca="false">IFERROR(INDEX('19. Dacam'!$A:$B,MATCH($A105,'19. Dacam'!$A:$A,0),2),"")</f>
        <v/>
      </c>
      <c r="Y105" s="6" t="str">
        <f aca="false">IFERROR(INDEX('20. Proveedor'!$A:$B,MATCH($A105,'20. Proveedor'!$A:$A,0),2),"")</f>
        <v/>
      </c>
      <c r="Z105" s="6" t="str">
        <f aca="false">IFERROR(INDEX('21. Saphirus'!$A:$B,MATCH($A105,'21. Saphirus'!$A:$A,0),2),"")</f>
        <v/>
      </c>
    </row>
    <row r="106" customFormat="false" ht="15.75" hidden="false" customHeight="true" outlineLevel="0" collapsed="false">
      <c r="A106" s="5" t="s">
        <v>141</v>
      </c>
      <c r="B106" s="5" t="n">
        <v>5007</v>
      </c>
      <c r="C106" s="5" t="s">
        <v>27</v>
      </c>
      <c r="D106" s="6" t="str">
        <f aca="false">IFERROR(INDEX('1. Benavídez'!$A:$B,MATCH($A106,'1. Benavídez'!$A:$A,0),2),"")</f>
        <v/>
      </c>
      <c r="E106" s="6" t="str">
        <f aca="false">IFERROR(INDEX('2. Gallo'!$B:$D,MATCH($A106,'2. Gallo'!$B:$B,0),3),"")</f>
        <v/>
      </c>
      <c r="F106" s="6" t="str">
        <f aca="false">IFERROR(INDEX('3. Anea'!$B:$D,MATCH($A106,'3. Anea'!$B:$B,0),2),"")</f>
        <v/>
      </c>
      <c r="G106" s="6" t="str">
        <f aca="false">IFERROR(INDEX('4. Pilar'!$A:$C,MATCH($A106,'4. Pilar'!$A:$A,0),2),"")</f>
        <v/>
      </c>
      <c r="H106" s="6" t="str">
        <f aca="false">IFERROR(INDEX('5. Tortuguitas'!$B:$D,MATCH($A106,'5. Tortuguitas'!$B:$B,0),2),"")</f>
        <v/>
      </c>
      <c r="I106" s="6" t="str">
        <f aca="false">IFERROR(INDEX('6. Del Viso'!$A:$B,MATCH($A106,'6. Del Viso'!$A:$A,0),2),"")</f>
        <v/>
      </c>
      <c r="J106" s="6" t="str">
        <f aca="false">IFERROR(INDEX('7. Chica Glade'!$B:$F,MATCH($A106,'7. Chica Glade'!$B:$B,0),4),"")</f>
        <v/>
      </c>
      <c r="K106" s="6" t="str">
        <f aca="false">IFERROR(INDEX('8. Veterinaria'!$A:$B,MATCH($A106,'8. Veterinaria'!$A:$A,0),2),"")</f>
        <v/>
      </c>
      <c r="L106" s="6" t="str">
        <f aca="false">IFERROR(INDEX('9. Hipocampus'!$A:$B,MATCH($A106,'9. Hipocampus'!$A:$A,0),2),"")</f>
        <v/>
      </c>
      <c r="M106" s="6" t="str">
        <f aca="false">IFERROR(INDEX('11. Mundo Mascotas'!$B:$D,MATCH($A106,'11. Mundo Mascotas'!$B:$B,0),2),"")</f>
        <v/>
      </c>
      <c r="N106" s="6" t="str">
        <f aca="false">IFERROR(INDEX('12. Yaguar'!$B:$E,MATCH($A106,'12. Yaguar'!$B:$B,0),2),"")</f>
        <v/>
      </c>
      <c r="O106" s="6" t="str">
        <f aca="false">IFERROR(INDEX('13. King Clor'!$A:$B,MATCH($A106,'13. King Clor'!$A:$A,0),2),"")</f>
        <v/>
      </c>
      <c r="P106" s="6" t="str">
        <f aca="false">IFERROR(INDEX('14. Diserquim'!$A:$B,MATCH($A106,'14. Diserquim'!$A:$A,0),2),"")</f>
        <v/>
      </c>
      <c r="Q106" s="6" t="str">
        <f aca="false">IFERROR(INDEX('15. Moreno'!$A:$B,MATCH($A106,'15. Moreno'!$A:$A,0),2),"")</f>
        <v/>
      </c>
      <c r="R106" s="6" t="str">
        <f aca="false">IFERROR(INDEX('10. Collares'!$J:$K,MATCH($A106,'10. Collares'!$J:$J,0),2),"")</f>
        <v/>
      </c>
      <c r="S106" s="6" t="str">
        <f aca="false">IFERROR(INDEX('13. King Clor'!$G:$H,MATCH($A106,'13. King Clor'!$G:$G,0),2),"")</f>
        <v/>
      </c>
      <c r="T106" s="6" t="str">
        <f aca="false">IFERROR(INDEX('10. Collares'!$A:$B,MATCH($A106,'10. Collares'!$A:$A,0),2),"")</f>
        <v/>
      </c>
      <c r="U106" s="6" t="str">
        <f aca="false">IFERROR(INDEX('16. Mis nietos'!$B:$C,MATCH($A106,'16. Mis nietos'!$B:$B,0),2),"")</f>
        <v/>
      </c>
      <c r="V106" s="6" t="str">
        <f aca="false">IFERROR(INDEX('17. Profesional Vet'!$A:$B,MATCH($A106,'17. Profesional Vet'!$A:$A,0),2),"")</f>
        <v/>
      </c>
      <c r="W106" s="6" t="str">
        <f aca="false">IFERROR(INDEX('18. Premier'!$A:$B,MATCH($A106,'18. Premier'!$A:$A,0),2),"")</f>
        <v/>
      </c>
      <c r="X106" s="6" t="str">
        <f aca="false">IFERROR(INDEX('19. Dacam'!$A:$B,MATCH($A106,'19. Dacam'!$A:$A,0),2),"")</f>
        <v/>
      </c>
      <c r="Y106" s="6" t="str">
        <f aca="false">IFERROR(INDEX('20. Proveedor'!$A:$B,MATCH($A106,'20. Proveedor'!$A:$A,0),2),"")</f>
        <v/>
      </c>
      <c r="Z106" s="6" t="str">
        <f aca="false">IFERROR(INDEX('21. Saphirus'!$A:$B,MATCH($A106,'21. Saphirus'!$A:$A,0),2),"")</f>
        <v/>
      </c>
    </row>
    <row r="107" customFormat="false" ht="15.75" hidden="false" customHeight="true" outlineLevel="0" collapsed="false">
      <c r="A107" s="5" t="s">
        <v>142</v>
      </c>
      <c r="B107" s="5" t="n">
        <v>5006</v>
      </c>
      <c r="C107" s="5" t="s">
        <v>33</v>
      </c>
      <c r="D107" s="6" t="str">
        <f aca="false">IFERROR(INDEX('1. Benavídez'!$A:$B,MATCH($A107,'1. Benavídez'!$A:$A,0),2),"")</f>
        <v/>
      </c>
      <c r="E107" s="6" t="str">
        <f aca="false">IFERROR(INDEX('2. Gallo'!$B:$D,MATCH($A107,'2. Gallo'!$B:$B,0),3),"")</f>
        <v/>
      </c>
      <c r="F107" s="6" t="str">
        <f aca="false">IFERROR(INDEX('3. Anea'!$B:$D,MATCH($A107,'3. Anea'!$B:$B,0),2),"")</f>
        <v/>
      </c>
      <c r="G107" s="6" t="str">
        <f aca="false">IFERROR(INDEX('4. Pilar'!$A:$C,MATCH($A107,'4. Pilar'!$A:$A,0),2),"")</f>
        <v/>
      </c>
      <c r="H107" s="6" t="str">
        <f aca="false">IFERROR(INDEX('5. Tortuguitas'!$B:$D,MATCH($A107,'5. Tortuguitas'!$B:$B,0),2),"")</f>
        <v/>
      </c>
      <c r="I107" s="6" t="str">
        <f aca="false">IFERROR(INDEX('6. Del Viso'!$A:$B,MATCH($A107,'6. Del Viso'!$A:$A,0),2),"")</f>
        <v/>
      </c>
      <c r="J107" s="6" t="str">
        <f aca="false">IFERROR(INDEX('7. Chica Glade'!$B:$F,MATCH($A107,'7. Chica Glade'!$B:$B,0),4),"")</f>
        <v/>
      </c>
      <c r="K107" s="6" t="str">
        <f aca="false">IFERROR(INDEX('8. Veterinaria'!$A:$B,MATCH($A107,'8. Veterinaria'!$A:$A,0),2),"")</f>
        <v/>
      </c>
      <c r="L107" s="6" t="str">
        <f aca="false">IFERROR(INDEX('9. Hipocampus'!$A:$B,MATCH($A107,'9. Hipocampus'!$A:$A,0),2),"")</f>
        <v/>
      </c>
      <c r="M107" s="6" t="str">
        <f aca="false">IFERROR(INDEX('11. Mundo Mascotas'!$B:$D,MATCH($A107,'11. Mundo Mascotas'!$B:$B,0),2),"")</f>
        <v/>
      </c>
      <c r="N107" s="6" t="str">
        <f aca="false">IFERROR(INDEX('12. Yaguar'!$B:$E,MATCH($A107,'12. Yaguar'!$B:$B,0),2),"")</f>
        <v/>
      </c>
      <c r="O107" s="6" t="str">
        <f aca="false">IFERROR(INDEX('13. King Clor'!$A:$B,MATCH($A107,'13. King Clor'!$A:$A,0),2),"")</f>
        <v/>
      </c>
      <c r="P107" s="6" t="str">
        <f aca="false">IFERROR(INDEX('14. Diserquim'!$A:$B,MATCH($A107,'14. Diserquim'!$A:$A,0),2),"")</f>
        <v/>
      </c>
      <c r="Q107" s="6" t="str">
        <f aca="false">IFERROR(INDEX('15. Moreno'!$A:$B,MATCH($A107,'15. Moreno'!$A:$A,0),2),"")</f>
        <v/>
      </c>
      <c r="R107" s="6" t="str">
        <f aca="false">IFERROR(INDEX('10. Collares'!$J:$K,MATCH($A107,'10. Collares'!$J:$J,0),2),"")</f>
        <v/>
      </c>
      <c r="S107" s="6" t="str">
        <f aca="false">IFERROR(INDEX('13. King Clor'!$G:$H,MATCH($A107,'13. King Clor'!$G:$G,0),2),"")</f>
        <v/>
      </c>
      <c r="T107" s="6" t="str">
        <f aca="false">IFERROR(INDEX('10. Collares'!$A:$B,MATCH($A107,'10. Collares'!$A:$A,0),2),"")</f>
        <v/>
      </c>
      <c r="U107" s="6" t="str">
        <f aca="false">IFERROR(INDEX('16. Mis nietos'!$B:$C,MATCH($A107,'16. Mis nietos'!$B:$B,0),2),"")</f>
        <v/>
      </c>
      <c r="V107" s="6" t="str">
        <f aca="false">IFERROR(INDEX('17. Profesional Vet'!$A:$B,MATCH($A107,'17. Profesional Vet'!$A:$A,0),2),"")</f>
        <v/>
      </c>
      <c r="W107" s="6" t="str">
        <f aca="false">IFERROR(INDEX('18. Premier'!$A:$B,MATCH($A107,'18. Premier'!$A:$A,0),2),"")</f>
        <v/>
      </c>
      <c r="X107" s="6" t="str">
        <f aca="false">IFERROR(INDEX('19. Dacam'!$A:$B,MATCH($A107,'19. Dacam'!$A:$A,0),2),"")</f>
        <v/>
      </c>
      <c r="Y107" s="6" t="str">
        <f aca="false">IFERROR(INDEX('20. Proveedor'!$A:$B,MATCH($A107,'20. Proveedor'!$A:$A,0),2),"")</f>
        <v/>
      </c>
      <c r="Z107" s="6" t="str">
        <f aca="false">IFERROR(INDEX('21. Saphirus'!$A:$B,MATCH($A107,'21. Saphirus'!$A:$A,0),2),"")</f>
        <v/>
      </c>
    </row>
    <row r="108" customFormat="false" ht="15.75" hidden="false" customHeight="true" outlineLevel="0" collapsed="false">
      <c r="A108" s="5" t="s">
        <v>143</v>
      </c>
      <c r="B108" s="5" t="n">
        <v>1006</v>
      </c>
      <c r="C108" s="5" t="s">
        <v>29</v>
      </c>
      <c r="D108" s="6" t="str">
        <f aca="false">IFERROR(INDEX('1. Benavídez'!$A:$B,MATCH($A108,'1. Benavídez'!$A:$A,0),2),"")</f>
        <v/>
      </c>
      <c r="E108" s="6" t="n">
        <f aca="false">IFERROR(INDEX('2. Gallo'!$B:$D,MATCH($A108,'2. Gallo'!$B:$B,0),3),"")</f>
        <v>41604</v>
      </c>
      <c r="F108" s="6" t="n">
        <f aca="false">IFERROR(INDEX('3. Anea'!$B:$D,MATCH($A108,'3. Anea'!$B:$B,0),2),"")</f>
        <v>40810</v>
      </c>
      <c r="G108" s="6" t="str">
        <f aca="false">IFERROR(INDEX('4. Pilar'!$A:$C,MATCH($A108,'4. Pilar'!$A:$A,0),2),"")</f>
        <v/>
      </c>
      <c r="H108" s="6" t="n">
        <f aca="false">IFERROR(INDEX('5. Tortuguitas'!$B:$D,MATCH($A108,'5. Tortuguitas'!$B:$B,0),2),"")</f>
        <v>41015</v>
      </c>
      <c r="I108" s="6" t="str">
        <f aca="false">IFERROR(INDEX('6. Del Viso'!$A:$B,MATCH($A108,'6. Del Viso'!$A:$A,0),2),"")</f>
        <v/>
      </c>
      <c r="J108" s="6" t="str">
        <f aca="false">IFERROR(INDEX('7. Chica Glade'!$B:$F,MATCH($A108,'7. Chica Glade'!$B:$B,0),4),"")</f>
        <v/>
      </c>
      <c r="K108" s="6" t="str">
        <f aca="false">IFERROR(INDEX('8. Veterinaria'!$A:$B,MATCH($A108,'8. Veterinaria'!$A:$A,0),2),"")</f>
        <v/>
      </c>
      <c r="L108" s="6" t="str">
        <f aca="false">IFERROR(INDEX('9. Hipocampus'!$A:$B,MATCH($A108,'9. Hipocampus'!$A:$A,0),2),"")</f>
        <v/>
      </c>
      <c r="M108" s="6" t="n">
        <f aca="false">IFERROR(INDEX('11. Mundo Mascotas'!$B:$D,MATCH($A108,'11. Mundo Mascotas'!$B:$B,0),2),"")</f>
        <v>39965.42</v>
      </c>
      <c r="N108" s="6" t="str">
        <f aca="false">IFERROR(INDEX('12. Yaguar'!$B:$E,MATCH($A108,'12. Yaguar'!$B:$B,0),2),"")</f>
        <v/>
      </c>
      <c r="O108" s="6" t="str">
        <f aca="false">IFERROR(INDEX('13. King Clor'!$A:$B,MATCH($A108,'13. King Clor'!$A:$A,0),2),"")</f>
        <v/>
      </c>
      <c r="P108" s="6" t="str">
        <f aca="false">IFERROR(INDEX('14. Diserquim'!$A:$B,MATCH($A108,'14. Diserquim'!$A:$A,0),2),"")</f>
        <v/>
      </c>
      <c r="Q108" s="6" t="str">
        <f aca="false">IFERROR(INDEX('15. Moreno'!$A:$B,MATCH($A108,'15. Moreno'!$A:$A,0),2),"")</f>
        <v/>
      </c>
      <c r="R108" s="6" t="str">
        <f aca="false">IFERROR(INDEX('10. Collares'!$J:$K,MATCH($A108,'10. Collares'!$J:$J,0),2),"")</f>
        <v/>
      </c>
      <c r="S108" s="6" t="str">
        <f aca="false">IFERROR(INDEX('13. King Clor'!$G:$H,MATCH($A108,'13. King Clor'!$G:$G,0),2),"")</f>
        <v/>
      </c>
      <c r="T108" s="6" t="str">
        <f aca="false">IFERROR(INDEX('10. Collares'!$A:$B,MATCH($A108,'10. Collares'!$A:$A,0),2),"")</f>
        <v/>
      </c>
      <c r="U108" s="6" t="str">
        <f aca="false">IFERROR(INDEX('16. Mis nietos'!$B:$C,MATCH($A108,'16. Mis nietos'!$B:$B,0),2),"")</f>
        <v/>
      </c>
      <c r="V108" s="6" t="str">
        <f aca="false">IFERROR(INDEX('17. Profesional Vet'!$A:$B,MATCH($A108,'17. Profesional Vet'!$A:$A,0),2),"")</f>
        <v/>
      </c>
      <c r="W108" s="6" t="str">
        <f aca="false">IFERROR(INDEX('18. Premier'!$A:$B,MATCH($A108,'18. Premier'!$A:$A,0),2),"")</f>
        <v/>
      </c>
      <c r="X108" s="6" t="str">
        <f aca="false">IFERROR(INDEX('19. Dacam'!$A:$B,MATCH($A108,'19. Dacam'!$A:$A,0),2),"")</f>
        <v/>
      </c>
      <c r="Y108" s="6" t="str">
        <f aca="false">IFERROR(INDEX('20. Proveedor'!$A:$B,MATCH($A108,'20. Proveedor'!$A:$A,0),2),"")</f>
        <v/>
      </c>
      <c r="Z108" s="6" t="str">
        <f aca="false">IFERROR(INDEX('21. Saphirus'!$A:$B,MATCH($A108,'21. Saphirus'!$A:$A,0),2),"")</f>
        <v/>
      </c>
    </row>
    <row r="109" customFormat="false" ht="15.75" hidden="false" customHeight="true" outlineLevel="0" collapsed="false">
      <c r="A109" s="5" t="s">
        <v>144</v>
      </c>
      <c r="B109" s="5" t="n">
        <v>1007</v>
      </c>
      <c r="C109" s="5" t="s">
        <v>29</v>
      </c>
      <c r="D109" s="6" t="str">
        <f aca="false">IFERROR(INDEX('1. Benavídez'!$A:$B,MATCH($A109,'1. Benavídez'!$A:$A,0),2),"")</f>
        <v/>
      </c>
      <c r="E109" s="6" t="n">
        <f aca="false">IFERROR(INDEX('2. Gallo'!$B:$D,MATCH($A109,'2. Gallo'!$B:$B,0),3),"")</f>
        <v>38413</v>
      </c>
      <c r="F109" s="6" t="n">
        <f aca="false">IFERROR(INDEX('3. Anea'!$B:$D,MATCH($A109,'3. Anea'!$B:$B,0),2),"")</f>
        <v>37681</v>
      </c>
      <c r="G109" s="6" t="str">
        <f aca="false">IFERROR(INDEX('4. Pilar'!$A:$C,MATCH($A109,'4. Pilar'!$A:$A,0),2),"")</f>
        <v/>
      </c>
      <c r="H109" s="6" t="n">
        <f aca="false">IFERROR(INDEX('5. Tortuguitas'!$B:$D,MATCH($A109,'5. Tortuguitas'!$B:$B,0),2),"")</f>
        <v>37850</v>
      </c>
      <c r="I109" s="6" t="str">
        <f aca="false">IFERROR(INDEX('6. Del Viso'!$A:$B,MATCH($A109,'6. Del Viso'!$A:$A,0),2),"")</f>
        <v/>
      </c>
      <c r="J109" s="6" t="str">
        <f aca="false">IFERROR(INDEX('7. Chica Glade'!$B:$F,MATCH($A109,'7. Chica Glade'!$B:$B,0),4),"")</f>
        <v/>
      </c>
      <c r="K109" s="6" t="str">
        <f aca="false">IFERROR(INDEX('8. Veterinaria'!$A:$B,MATCH($A109,'8. Veterinaria'!$A:$A,0),2),"")</f>
        <v/>
      </c>
      <c r="L109" s="6" t="str">
        <f aca="false">IFERROR(INDEX('9. Hipocampus'!$A:$B,MATCH($A109,'9. Hipocampus'!$A:$A,0),2),"")</f>
        <v/>
      </c>
      <c r="M109" s="6" t="n">
        <f aca="false">IFERROR(INDEX('11. Mundo Mascotas'!$B:$D,MATCH($A109,'11. Mundo Mascotas'!$B:$B,0),2),"")</f>
        <v>36912.76</v>
      </c>
      <c r="N109" s="6" t="str">
        <f aca="false">IFERROR(INDEX('12. Yaguar'!$B:$E,MATCH($A109,'12. Yaguar'!$B:$B,0),2),"")</f>
        <v/>
      </c>
      <c r="O109" s="6" t="str">
        <f aca="false">IFERROR(INDEX('13. King Clor'!$A:$B,MATCH($A109,'13. King Clor'!$A:$A,0),2),"")</f>
        <v/>
      </c>
      <c r="P109" s="6" t="str">
        <f aca="false">IFERROR(INDEX('14. Diserquim'!$A:$B,MATCH($A109,'14. Diserquim'!$A:$A,0),2),"")</f>
        <v/>
      </c>
      <c r="Q109" s="6" t="str">
        <f aca="false">IFERROR(INDEX('15. Moreno'!$A:$B,MATCH($A109,'15. Moreno'!$A:$A,0),2),"")</f>
        <v/>
      </c>
      <c r="R109" s="6" t="str">
        <f aca="false">IFERROR(INDEX('10. Collares'!$J:$K,MATCH($A109,'10. Collares'!$J:$J,0),2),"")</f>
        <v/>
      </c>
      <c r="S109" s="6" t="str">
        <f aca="false">IFERROR(INDEX('13. King Clor'!$G:$H,MATCH($A109,'13. King Clor'!$G:$G,0),2),"")</f>
        <v/>
      </c>
      <c r="T109" s="6" t="str">
        <f aca="false">IFERROR(INDEX('10. Collares'!$A:$B,MATCH($A109,'10. Collares'!$A:$A,0),2),"")</f>
        <v/>
      </c>
      <c r="U109" s="6" t="str">
        <f aca="false">IFERROR(INDEX('16. Mis nietos'!$B:$C,MATCH($A109,'16. Mis nietos'!$B:$B,0),2),"")</f>
        <v/>
      </c>
      <c r="V109" s="6" t="str">
        <f aca="false">IFERROR(INDEX('17. Profesional Vet'!$A:$B,MATCH($A109,'17. Profesional Vet'!$A:$A,0),2),"")</f>
        <v/>
      </c>
      <c r="W109" s="6" t="str">
        <f aca="false">IFERROR(INDEX('18. Premier'!$A:$B,MATCH($A109,'18. Premier'!$A:$A,0),2),"")</f>
        <v/>
      </c>
      <c r="X109" s="6" t="str">
        <f aca="false">IFERROR(INDEX('19. Dacam'!$A:$B,MATCH($A109,'19. Dacam'!$A:$A,0),2),"")</f>
        <v/>
      </c>
      <c r="Y109" s="6" t="n">
        <f aca="false">IFERROR(INDEX('20. Proveedor'!$A:$B,MATCH($A109,'20. Proveedor'!$A:$A,0),2),"")</f>
        <v>40494</v>
      </c>
      <c r="Z109" s="6" t="str">
        <f aca="false">IFERROR(INDEX('21. Saphirus'!$A:$B,MATCH($A109,'21. Saphirus'!$A:$A,0),2),"")</f>
        <v/>
      </c>
    </row>
    <row r="110" customFormat="false" ht="15.75" hidden="false" customHeight="true" outlineLevel="0" collapsed="false">
      <c r="A110" s="5" t="s">
        <v>145</v>
      </c>
      <c r="B110" s="5" t="n">
        <v>1905166</v>
      </c>
      <c r="C110" s="5" t="s">
        <v>33</v>
      </c>
      <c r="D110" s="6" t="str">
        <f aca="false">IFERROR(INDEX('1. Benavídez'!$A:$B,MATCH($A110,'1. Benavídez'!$A:$A,0),2),"")</f>
        <v/>
      </c>
      <c r="E110" s="6" t="str">
        <f aca="false">IFERROR(INDEX('2. Gallo'!$B:$D,MATCH($A110,'2. Gallo'!$B:$B,0),3),"")</f>
        <v/>
      </c>
      <c r="F110" s="6" t="n">
        <f aca="false">IFERROR(INDEX('3. Anea'!$B:$D,MATCH($A110,'3. Anea'!$B:$B,0),2),"")</f>
        <v>2607</v>
      </c>
      <c r="G110" s="6" t="str">
        <f aca="false">IFERROR(INDEX('4. Pilar'!$A:$C,MATCH($A110,'4. Pilar'!$A:$A,0),2),"")</f>
        <v/>
      </c>
      <c r="H110" s="6" t="str">
        <f aca="false">IFERROR(INDEX('5. Tortuguitas'!$B:$D,MATCH($A110,'5. Tortuguitas'!$B:$B,0),2),"")</f>
        <v/>
      </c>
      <c r="I110" s="6" t="str">
        <f aca="false">IFERROR(INDEX('6. Del Viso'!$A:$B,MATCH($A110,'6. Del Viso'!$A:$A,0),2),"")</f>
        <v/>
      </c>
      <c r="J110" s="6" t="str">
        <f aca="false">IFERROR(INDEX('7. Chica Glade'!$B:$F,MATCH($A110,'7. Chica Glade'!$B:$B,0),4),"")</f>
        <v/>
      </c>
      <c r="K110" s="6" t="str">
        <f aca="false">IFERROR(INDEX('8. Veterinaria'!$A:$B,MATCH($A110,'8. Veterinaria'!$A:$A,0),2),"")</f>
        <v/>
      </c>
      <c r="L110" s="6" t="str">
        <f aca="false">IFERROR(INDEX('9. Hipocampus'!$A:$B,MATCH($A110,'9. Hipocampus'!$A:$A,0),2),"")</f>
        <v/>
      </c>
      <c r="M110" s="6" t="n">
        <f aca="false">IFERROR(INDEX('11. Mundo Mascotas'!$B:$D,MATCH($A110,'11. Mundo Mascotas'!$B:$B,0),2),"")</f>
        <v>2266</v>
      </c>
      <c r="N110" s="6" t="str">
        <f aca="false">IFERROR(INDEX('12. Yaguar'!$B:$E,MATCH($A110,'12. Yaguar'!$B:$B,0),2),"")</f>
        <v/>
      </c>
      <c r="O110" s="6" t="str">
        <f aca="false">IFERROR(INDEX('13. King Clor'!$A:$B,MATCH($A110,'13. King Clor'!$A:$A,0),2),"")</f>
        <v/>
      </c>
      <c r="P110" s="6" t="str">
        <f aca="false">IFERROR(INDEX('14. Diserquim'!$A:$B,MATCH($A110,'14. Diserquim'!$A:$A,0),2),"")</f>
        <v/>
      </c>
      <c r="Q110" s="6" t="str">
        <f aca="false">IFERROR(INDEX('15. Moreno'!$A:$B,MATCH($A110,'15. Moreno'!$A:$A,0),2),"")</f>
        <v/>
      </c>
      <c r="R110" s="6" t="str">
        <f aca="false">IFERROR(INDEX('10. Collares'!$J:$K,MATCH($A110,'10. Collares'!$J:$J,0),2),"")</f>
        <v/>
      </c>
      <c r="S110" s="6" t="str">
        <f aca="false">IFERROR(INDEX('13. King Clor'!$G:$H,MATCH($A110,'13. King Clor'!$G:$G,0),2),"")</f>
        <v/>
      </c>
      <c r="T110" s="6" t="str">
        <f aca="false">IFERROR(INDEX('10. Collares'!$A:$B,MATCH($A110,'10. Collares'!$A:$A,0),2),"")</f>
        <v/>
      </c>
      <c r="U110" s="6" t="str">
        <f aca="false">IFERROR(INDEX('16. Mis nietos'!$B:$C,MATCH($A110,'16. Mis nietos'!$B:$B,0),2),"")</f>
        <v/>
      </c>
      <c r="V110" s="6" t="str">
        <f aca="false">IFERROR(INDEX('17. Profesional Vet'!$A:$B,MATCH($A110,'17. Profesional Vet'!$A:$A,0),2),"")</f>
        <v/>
      </c>
      <c r="W110" s="6" t="str">
        <f aca="false">IFERROR(INDEX('18. Premier'!$A:$B,MATCH($A110,'18. Premier'!$A:$A,0),2),"")</f>
        <v/>
      </c>
      <c r="X110" s="6" t="str">
        <f aca="false">IFERROR(INDEX('19. Dacam'!$A:$B,MATCH($A110,'19. Dacam'!$A:$A,0),2),"")</f>
        <v/>
      </c>
      <c r="Y110" s="6" t="str">
        <f aca="false">IFERROR(INDEX('20. Proveedor'!$A:$B,MATCH($A110,'20. Proveedor'!$A:$A,0),2),"")</f>
        <v/>
      </c>
      <c r="Z110" s="6" t="str">
        <f aca="false">IFERROR(INDEX('21. Saphirus'!$A:$B,MATCH($A110,'21. Saphirus'!$A:$A,0),2),"")</f>
        <v/>
      </c>
    </row>
    <row r="111" customFormat="false" ht="15.75" hidden="false" customHeight="true" outlineLevel="0" collapsed="false">
      <c r="A111" s="5" t="s">
        <v>146</v>
      </c>
      <c r="B111" s="5" t="n">
        <v>1008</v>
      </c>
      <c r="C111" s="5" t="s">
        <v>147</v>
      </c>
      <c r="D111" s="6" t="str">
        <f aca="false">IFERROR(INDEX('1. Benavídez'!$A:$B,MATCH($A111,'1. Benavídez'!$A:$A,0),2),"")</f>
        <v/>
      </c>
      <c r="E111" s="6" t="n">
        <f aca="false">IFERROR(INDEX('2. Gallo'!$B:$D,MATCH($A111,'2. Gallo'!$B:$B,0),3),"")</f>
        <v>38112</v>
      </c>
      <c r="F111" s="6" t="n">
        <f aca="false">IFERROR(INDEX('3. Anea'!$B:$D,MATCH($A111,'3. Anea'!$B:$B,0),2),"")</f>
        <v>37384</v>
      </c>
      <c r="G111" s="6" t="str">
        <f aca="false">IFERROR(INDEX('4. Pilar'!$A:$C,MATCH($A111,'4. Pilar'!$A:$A,0),2),"")</f>
        <v/>
      </c>
      <c r="H111" s="6" t="n">
        <f aca="false">IFERROR(INDEX('5. Tortuguitas'!$B:$D,MATCH($A111,'5. Tortuguitas'!$B:$B,0),2),"")</f>
        <v>38165</v>
      </c>
      <c r="I111" s="6" t="str">
        <f aca="false">IFERROR(INDEX('6. Del Viso'!$A:$B,MATCH($A111,'6. Del Viso'!$A:$A,0),2),"")</f>
        <v/>
      </c>
      <c r="J111" s="6" t="str">
        <f aca="false">IFERROR(INDEX('7. Chica Glade'!$B:$F,MATCH($A111,'7. Chica Glade'!$B:$B,0),4),"")</f>
        <v/>
      </c>
      <c r="K111" s="6" t="str">
        <f aca="false">IFERROR(INDEX('8. Veterinaria'!$A:$B,MATCH($A111,'8. Veterinaria'!$A:$A,0),2),"")</f>
        <v/>
      </c>
      <c r="L111" s="6" t="str">
        <f aca="false">IFERROR(INDEX('9. Hipocampus'!$A:$B,MATCH($A111,'9. Hipocampus'!$A:$A,0),2),"")</f>
        <v/>
      </c>
      <c r="M111" s="6" t="n">
        <f aca="false">IFERROR(INDEX('11. Mundo Mascotas'!$B:$D,MATCH($A111,'11. Mundo Mascotas'!$B:$B,0),2),"")</f>
        <v>35045</v>
      </c>
      <c r="N111" s="6" t="str">
        <f aca="false">IFERROR(INDEX('12. Yaguar'!$B:$E,MATCH($A111,'12. Yaguar'!$B:$B,0),2),"")</f>
        <v/>
      </c>
      <c r="O111" s="6" t="str">
        <f aca="false">IFERROR(INDEX('13. King Clor'!$A:$B,MATCH($A111,'13. King Clor'!$A:$A,0),2),"")</f>
        <v/>
      </c>
      <c r="P111" s="6" t="str">
        <f aca="false">IFERROR(INDEX('14. Diserquim'!$A:$B,MATCH($A111,'14. Diserquim'!$A:$A,0),2),"")</f>
        <v/>
      </c>
      <c r="Q111" s="6" t="str">
        <f aca="false">IFERROR(INDEX('15. Moreno'!$A:$B,MATCH($A111,'15. Moreno'!$A:$A,0),2),"")</f>
        <v/>
      </c>
      <c r="R111" s="6" t="str">
        <f aca="false">IFERROR(INDEX('10. Collares'!$J:$K,MATCH($A111,'10. Collares'!$J:$J,0),2),"")</f>
        <v/>
      </c>
      <c r="S111" s="6" t="str">
        <f aca="false">IFERROR(INDEX('13. King Clor'!$G:$H,MATCH($A111,'13. King Clor'!$G:$G,0),2),"")</f>
        <v/>
      </c>
      <c r="T111" s="6" t="str">
        <f aca="false">IFERROR(INDEX('10. Collares'!$A:$B,MATCH($A111,'10. Collares'!$A:$A,0),2),"")</f>
        <v/>
      </c>
      <c r="U111" s="6" t="str">
        <f aca="false">IFERROR(INDEX('16. Mis nietos'!$B:$C,MATCH($A111,'16. Mis nietos'!$B:$B,0),2),"")</f>
        <v/>
      </c>
      <c r="V111" s="6" t="str">
        <f aca="false">IFERROR(INDEX('17. Profesional Vet'!$A:$B,MATCH($A111,'17. Profesional Vet'!$A:$A,0),2),"")</f>
        <v/>
      </c>
      <c r="W111" s="6" t="str">
        <f aca="false">IFERROR(INDEX('18. Premier'!$A:$B,MATCH($A111,'18. Premier'!$A:$A,0),2),"")</f>
        <v/>
      </c>
      <c r="X111" s="6" t="str">
        <f aca="false">IFERROR(INDEX('19. Dacam'!$A:$B,MATCH($A111,'19. Dacam'!$A:$A,0),2),"")</f>
        <v/>
      </c>
      <c r="Y111" s="6" t="n">
        <f aca="false">IFERROR(INDEX('20. Proveedor'!$A:$B,MATCH($A111,'20. Proveedor'!$A:$A,0),2),"")</f>
        <v>37095</v>
      </c>
      <c r="Z111" s="6" t="str">
        <f aca="false">IFERROR(INDEX('21. Saphirus'!$A:$B,MATCH($A111,'21. Saphirus'!$A:$A,0),2),"")</f>
        <v/>
      </c>
    </row>
    <row r="112" customFormat="false" ht="15.75" hidden="false" customHeight="true" outlineLevel="0" collapsed="false">
      <c r="A112" s="5" t="s">
        <v>148</v>
      </c>
      <c r="B112" s="5" t="n">
        <v>1905933</v>
      </c>
      <c r="C112" s="5" t="s">
        <v>123</v>
      </c>
      <c r="D112" s="6" t="str">
        <f aca="false">IFERROR(INDEX('1. Benavídez'!$A:$B,MATCH($A112,'1. Benavídez'!$A:$A,0),2),"")</f>
        <v/>
      </c>
      <c r="E112" s="6" t="str">
        <f aca="false">IFERROR(INDEX('2. Gallo'!$B:$D,MATCH($A112,'2. Gallo'!$B:$B,0),3),"")</f>
        <v/>
      </c>
      <c r="F112" s="6" t="str">
        <f aca="false">IFERROR(INDEX('3. Anea'!$B:$D,MATCH($A112,'3. Anea'!$B:$B,0),2),"")</f>
        <v/>
      </c>
      <c r="G112" s="6" t="str">
        <f aca="false">IFERROR(INDEX('4. Pilar'!$A:$C,MATCH($A112,'4. Pilar'!$A:$A,0),2),"")</f>
        <v/>
      </c>
      <c r="H112" s="6" t="str">
        <f aca="false">IFERROR(INDEX('5. Tortuguitas'!$B:$D,MATCH($A112,'5. Tortuguitas'!$B:$B,0),2),"")</f>
        <v/>
      </c>
      <c r="I112" s="6" t="str">
        <f aca="false">IFERROR(INDEX('6. Del Viso'!$A:$B,MATCH($A112,'6. Del Viso'!$A:$A,0),3),"")</f>
        <v/>
      </c>
      <c r="J112" s="6" t="str">
        <f aca="false">IFERROR(INDEX('7. Chica Glade'!$B:$F,MATCH($A112,'7. Chica Glade'!$B:$B,0),2),"")</f>
        <v/>
      </c>
      <c r="K112" s="6" t="str">
        <f aca="false">IFERROR(INDEX('8. Veterinaria'!$A:$B,MATCH($A112,'8. Veterinaria'!$A:$A,0),2),"")</f>
        <v/>
      </c>
      <c r="L112" s="6" t="str">
        <f aca="false">IFERROR(INDEX('9. Hipocampus'!$A:$B,MATCH($A112,'9. Hipocampus'!$A:$A,0),2),"")</f>
        <v/>
      </c>
      <c r="M112" s="6" t="str">
        <f aca="false">IFERROR(INDEX('11. Mundo Mascotas'!$B:$D,MATCH($A112,'11. Mundo Mascotas'!$B:$B,0),2),"")</f>
        <v/>
      </c>
      <c r="N112" s="6" t="str">
        <f aca="false">IFERROR(INDEX('12. Yaguar'!$B:$E,MATCH($A112,'12. Yaguar'!$B:$B,0),2),"")</f>
        <v/>
      </c>
      <c r="O112" s="6" t="str">
        <f aca="false">IFERROR(INDEX('13. King Clor'!$A:$B,MATCH($A112,'13. King Clor'!$A:$A,0),2),"")</f>
        <v/>
      </c>
      <c r="P112" s="6" t="str">
        <f aca="false">IFERROR(INDEX('14. Diserquim'!$A:$B,MATCH($A112,'14. Diserquim'!$A:$A,0),2),"")</f>
        <v/>
      </c>
      <c r="Q112" s="6" t="str">
        <f aca="false">IFERROR(INDEX('15. Moreno'!$A:$B,MATCH($A112,'15. Moreno'!$A:$A,0),2),"")</f>
        <v/>
      </c>
      <c r="R112" s="6" t="str">
        <f aca="false">IFERROR(INDEX('10. Collares'!$J:$K,MATCH($A112,'10. Collares'!$J:$J,0),2),"")</f>
        <v/>
      </c>
      <c r="S112" s="6" t="str">
        <f aca="false">IFERROR(INDEX('13. King Clor'!$G:$H,MATCH($A112,'13. King Clor'!$G:$G,0),2),"")</f>
        <v/>
      </c>
      <c r="T112" s="6" t="str">
        <f aca="false">IFERROR(INDEX('10. Collares'!$A:$B,MATCH($A112,'10. Collares'!$A:$A,0),2),"")</f>
        <v/>
      </c>
      <c r="U112" s="6" t="str">
        <f aca="false">IFERROR(INDEX('16. Mis nietos'!$B:$C,MATCH($A112,'16. Mis nietos'!$B:$B,0),2),"")</f>
        <v/>
      </c>
      <c r="V112" s="6" t="str">
        <f aca="false">IFERROR(INDEX('17. Profesional Vet'!$A:$B,MATCH($A112,'17. Profesional Vet'!$A:$A,0),2),"")</f>
        <v/>
      </c>
      <c r="W112" s="6" t="str">
        <f aca="false">IFERROR(INDEX('18. Premier'!$A:$B,MATCH($A112,'18. Premier'!$A:$A,0),2),"")</f>
        <v/>
      </c>
      <c r="X112" s="6" t="str">
        <f aca="false">IFERROR(INDEX('19. Dacam'!$A:$B,MATCH($A112,'19. Dacam'!$A:$A,0),2),"")</f>
        <v/>
      </c>
      <c r="Y112" s="6" t="str">
        <f aca="false">IFERROR(INDEX('20. Proveedor'!$A:$B,MATCH($A112,'20. Proveedor'!$A:$A,0),2),"")</f>
        <v/>
      </c>
      <c r="Z112" s="6" t="str">
        <f aca="false">IFERROR(INDEX('21. Saphirus'!$A:$B,MATCH($A112,'21. Saphirus'!$A:$A,0),2),"")</f>
        <v/>
      </c>
    </row>
    <row r="113" customFormat="false" ht="15.75" hidden="false" customHeight="true" outlineLevel="0" collapsed="false">
      <c r="A113" s="5" t="s">
        <v>149</v>
      </c>
      <c r="B113" s="5" t="n">
        <v>1905573</v>
      </c>
      <c r="C113" s="5" t="s">
        <v>123</v>
      </c>
      <c r="D113" s="6" t="str">
        <f aca="false">IFERROR(INDEX('1. Benavídez'!$A:$B,MATCH($A113,'1. Benavídez'!$A:$A,0),2),"")</f>
        <v/>
      </c>
      <c r="E113" s="6" t="str">
        <f aca="false">IFERROR(INDEX('2. Gallo'!$B:$D,MATCH($A113,'2. Gallo'!$B:$B,0),3),"")</f>
        <v/>
      </c>
      <c r="F113" s="6" t="str">
        <f aca="false">IFERROR(INDEX('3. Anea'!$B:$D,MATCH($A113,'3. Anea'!$B:$B,0),2),"")</f>
        <v/>
      </c>
      <c r="G113" s="6" t="str">
        <f aca="false">IFERROR(INDEX('4. Pilar'!$A:$C,MATCH($A113,'4. Pilar'!$A:$A,0),2),"")</f>
        <v/>
      </c>
      <c r="H113" s="6" t="str">
        <f aca="false">IFERROR(INDEX('5. Tortuguitas'!$B:$D,MATCH($A113,'5. Tortuguitas'!$B:$B,0),2),"")</f>
        <v/>
      </c>
      <c r="I113" s="6" t="str">
        <f aca="false">IFERROR(INDEX('6. Del Viso'!$A:$B,MATCH($A113,'6. Del Viso'!$A:$A,0),2),"")</f>
        <v/>
      </c>
      <c r="J113" s="6" t="str">
        <f aca="false">IFERROR(INDEX('7. Chica Glade'!$B:$F,MATCH($A113,'7. Chica Glade'!$B:$B,0),4),"")</f>
        <v/>
      </c>
      <c r="K113" s="6" t="str">
        <f aca="false">IFERROR(INDEX('8. Veterinaria'!$A:$B,MATCH($A113,'8. Veterinaria'!$A:$A,0),2),"")</f>
        <v/>
      </c>
      <c r="L113" s="6" t="str">
        <f aca="false">IFERROR(INDEX('9. Hipocampus'!$A:$B,MATCH($A113,'9. Hipocampus'!$A:$A,0),2),"")</f>
        <v/>
      </c>
      <c r="M113" s="6" t="str">
        <f aca="false">IFERROR(INDEX('11. Mundo Mascotas'!$B:$D,MATCH($A113,'11. Mundo Mascotas'!$B:$B,0),2),"")</f>
        <v/>
      </c>
      <c r="N113" s="6" t="str">
        <f aca="false">IFERROR(INDEX('12. Yaguar'!$B:$E,MATCH($A113,'12. Yaguar'!$B:$B,0),2),"")</f>
        <v/>
      </c>
      <c r="O113" s="6" t="str">
        <f aca="false">IFERROR(INDEX('13. King Clor'!$A:$B,MATCH($A113,'13. King Clor'!$A:$A,0),2),"")</f>
        <v/>
      </c>
      <c r="P113" s="6" t="str">
        <f aca="false">IFERROR(INDEX('14. Diserquim'!$A:$B,MATCH($A113,'14. Diserquim'!$A:$A,0),2),"")</f>
        <v/>
      </c>
      <c r="Q113" s="6" t="str">
        <f aca="false">IFERROR(INDEX('15. Moreno'!$A:$B,MATCH($A113,'15. Moreno'!$A:$A,0),2),"")</f>
        <v/>
      </c>
      <c r="R113" s="6" t="str">
        <f aca="false">IFERROR(INDEX('10. Collares'!$J:$K,MATCH($A113,'10. Collares'!$J:$J,0),2),"")</f>
        <v/>
      </c>
      <c r="S113" s="6" t="str">
        <f aca="false">IFERROR(INDEX('13. King Clor'!$G:$H,MATCH($A113,'13. King Clor'!$G:$G,0),2),"")</f>
        <v/>
      </c>
      <c r="T113" s="6" t="str">
        <f aca="false">IFERROR(INDEX('10. Collares'!$A:$B,MATCH($A113,'10. Collares'!$A:$A,0),2),"")</f>
        <v/>
      </c>
      <c r="U113" s="6" t="str">
        <f aca="false">IFERROR(INDEX('16. Mis nietos'!$B:$C,MATCH($A113,'16. Mis nietos'!$B:$B,0),2),"")</f>
        <v/>
      </c>
      <c r="V113" s="6" t="str">
        <f aca="false">IFERROR(INDEX('17. Profesional Vet'!$A:$B,MATCH($A113,'17. Profesional Vet'!$A:$A,0),2),"")</f>
        <v/>
      </c>
      <c r="W113" s="6" t="str">
        <f aca="false">IFERROR(INDEX('18. Premier'!$A:$B,MATCH($A113,'18. Premier'!$A:$A,0),2),"")</f>
        <v/>
      </c>
      <c r="X113" s="6" t="str">
        <f aca="false">IFERROR(INDEX('19. Dacam'!$A:$B,MATCH($A113,'19. Dacam'!$A:$A,0),2),"")</f>
        <v/>
      </c>
      <c r="Y113" s="6" t="str">
        <f aca="false">IFERROR(INDEX('20. Proveedor'!$A:$B,MATCH($A113,'20. Proveedor'!$A:$A,0),2),"")</f>
        <v/>
      </c>
      <c r="Z113" s="6" t="str">
        <f aca="false">IFERROR(INDEX('21. Saphirus'!$A:$B,MATCH($A113,'21. Saphirus'!$A:$A,0),2),"")</f>
        <v/>
      </c>
    </row>
    <row r="114" customFormat="false" ht="15.75" hidden="false" customHeight="true" outlineLevel="0" collapsed="false">
      <c r="A114" s="5" t="s">
        <v>150</v>
      </c>
      <c r="B114" s="5" t="n">
        <v>1905957</v>
      </c>
      <c r="C114" s="5" t="s">
        <v>123</v>
      </c>
      <c r="D114" s="6" t="str">
        <f aca="false">IFERROR(INDEX('1. Benavídez'!$A:$B,MATCH($A114,'1. Benavídez'!$A:$A,0),2),"")</f>
        <v/>
      </c>
      <c r="E114" s="6" t="str">
        <f aca="false">IFERROR(INDEX('2. Gallo'!$B:$D,MATCH($A114,'2. Gallo'!$B:$B,0),3),"")</f>
        <v/>
      </c>
      <c r="F114" s="6" t="str">
        <f aca="false">IFERROR(INDEX('3. Anea'!$B:$D,MATCH($A114,'3. Anea'!$B:$B,0),2),"")</f>
        <v/>
      </c>
      <c r="G114" s="6" t="str">
        <f aca="false">IFERROR(INDEX('4. Pilar'!$A:$C,MATCH($A114,'4. Pilar'!$A:$A,0),2),"")</f>
        <v/>
      </c>
      <c r="H114" s="6" t="str">
        <f aca="false">IFERROR(INDEX('5. Tortuguitas'!$B:$D,MATCH($A114,'5. Tortuguitas'!$B:$B,0),2),"")</f>
        <v/>
      </c>
      <c r="I114" s="6" t="str">
        <f aca="false">IFERROR(INDEX('6. Del Viso'!$A:$B,MATCH($A114,'6. Del Viso'!$A:$A,0),2),"")</f>
        <v/>
      </c>
      <c r="J114" s="6" t="str">
        <f aca="false">IFERROR(INDEX('7. Chica Glade'!$B:$F,MATCH($A114,'7. Chica Glade'!$B:$B,0),4),"")</f>
        <v/>
      </c>
      <c r="K114" s="6" t="str">
        <f aca="false">IFERROR(INDEX('8. Veterinaria'!$A:$B,MATCH($A114,'8. Veterinaria'!$A:$A,0),2),"")</f>
        <v/>
      </c>
      <c r="L114" s="6" t="str">
        <f aca="false">IFERROR(INDEX('9. Hipocampus'!$A:$B,MATCH($A114,'9. Hipocampus'!$A:$A,0),2),"")</f>
        <v/>
      </c>
      <c r="M114" s="6" t="str">
        <f aca="false">IFERROR(INDEX('11. Mundo Mascotas'!$B:$D,MATCH($A114,'11. Mundo Mascotas'!$B:$B,0),2),"")</f>
        <v/>
      </c>
      <c r="N114" s="6" t="str">
        <f aca="false">IFERROR(INDEX('12. Yaguar'!$B:$E,MATCH($A114,'12. Yaguar'!$B:$B,0),2),"")</f>
        <v/>
      </c>
      <c r="O114" s="6" t="str">
        <f aca="false">IFERROR(INDEX('13. King Clor'!$A:$B,MATCH($A114,'13. King Clor'!$A:$A,0),2),"")</f>
        <v/>
      </c>
      <c r="P114" s="6" t="str">
        <f aca="false">IFERROR(INDEX('14. Diserquim'!$A:$B,MATCH($A114,'14. Diserquim'!$A:$A,0),2),"")</f>
        <v/>
      </c>
      <c r="Q114" s="6" t="str">
        <f aca="false">IFERROR(INDEX('15. Moreno'!$A:$B,MATCH($A114,'15. Moreno'!$A:$A,0),2),"")</f>
        <v/>
      </c>
      <c r="R114" s="6" t="str">
        <f aca="false">IFERROR(INDEX('10. Collares'!$J:$K,MATCH($A114,'10. Collares'!$J:$J,0),2),"")</f>
        <v/>
      </c>
      <c r="S114" s="6" t="str">
        <f aca="false">IFERROR(INDEX('13. King Clor'!$G:$H,MATCH($A114,'13. King Clor'!$G:$G,0),2),"")</f>
        <v/>
      </c>
      <c r="T114" s="6" t="str">
        <f aca="false">IFERROR(INDEX('10. Collares'!$A:$B,MATCH($A114,'10. Collares'!$A:$A,0),2),"")</f>
        <v/>
      </c>
      <c r="U114" s="6" t="str">
        <f aca="false">IFERROR(INDEX('16. Mis nietos'!$B:$C,MATCH($A114,'16. Mis nietos'!$B:$B,0),2),"")</f>
        <v/>
      </c>
      <c r="V114" s="6" t="str">
        <f aca="false">IFERROR(INDEX('17. Profesional Vet'!$A:$B,MATCH($A114,'17. Profesional Vet'!$A:$A,0),2),"")</f>
        <v/>
      </c>
      <c r="W114" s="6" t="str">
        <f aca="false">IFERROR(INDEX('18. Premier'!$A:$B,MATCH($A114,'18. Premier'!$A:$A,0),2),"")</f>
        <v/>
      </c>
      <c r="X114" s="6" t="str">
        <f aca="false">IFERROR(INDEX('19. Dacam'!$A:$B,MATCH($A114,'19. Dacam'!$A:$A,0),2),"")</f>
        <v/>
      </c>
      <c r="Y114" s="6" t="str">
        <f aca="false">IFERROR(INDEX('20. Proveedor'!$A:$B,MATCH($A114,'20. Proveedor'!$A:$A,0),2),"")</f>
        <v/>
      </c>
      <c r="Z114" s="6" t="str">
        <f aca="false">IFERROR(INDEX('21. Saphirus'!$A:$B,MATCH($A114,'21. Saphirus'!$A:$A,0),2),"")</f>
        <v/>
      </c>
    </row>
    <row r="115" customFormat="false" ht="15.75" hidden="false" customHeight="true" outlineLevel="0" collapsed="false">
      <c r="A115" s="5" t="s">
        <v>151</v>
      </c>
      <c r="B115" s="5" t="n">
        <v>1905636</v>
      </c>
      <c r="C115" s="5" t="s">
        <v>123</v>
      </c>
      <c r="D115" s="6" t="str">
        <f aca="false">IFERROR(INDEX('1. Benavídez'!$A:$B,MATCH($A115,'1. Benavídez'!$A:$A,0),2),"")</f>
        <v/>
      </c>
      <c r="E115" s="6" t="str">
        <f aca="false">IFERROR(INDEX('2. Gallo'!$B:$D,MATCH($A115,'2. Gallo'!$B:$B,0),3),"")</f>
        <v/>
      </c>
      <c r="F115" s="6" t="str">
        <f aca="false">IFERROR(INDEX('3. Anea'!$B:$D,MATCH($A115,'3. Anea'!$B:$B,0),2),"")</f>
        <v/>
      </c>
      <c r="G115" s="6" t="str">
        <f aca="false">IFERROR(INDEX('4. Pilar'!$A:$C,MATCH($A115,'4. Pilar'!$A:$A,0),2),"")</f>
        <v/>
      </c>
      <c r="H115" s="6" t="str">
        <f aca="false">IFERROR(INDEX('5. Tortuguitas'!$B:$D,MATCH($A115,'5. Tortuguitas'!$B:$B,0),2),"")</f>
        <v/>
      </c>
      <c r="I115" s="6" t="str">
        <f aca="false">IFERROR(INDEX('6. Del Viso'!$A:$B,MATCH($A115,'6. Del Viso'!$A:$A,0),2),"")</f>
        <v/>
      </c>
      <c r="J115" s="6" t="str">
        <f aca="false">IFERROR(INDEX('7. Chica Glade'!$B:$F,MATCH($A115,'7. Chica Glade'!$B:$B,0),4),"")</f>
        <v/>
      </c>
      <c r="K115" s="6" t="str">
        <f aca="false">IFERROR(INDEX('8. Veterinaria'!$A:$B,MATCH($A115,'8. Veterinaria'!$A:$A,0),2),"")</f>
        <v/>
      </c>
      <c r="L115" s="6" t="str">
        <f aca="false">IFERROR(INDEX('9. Hipocampus'!$A:$B,MATCH($A115,'9. Hipocampus'!$A:$A,0),2),"")</f>
        <v/>
      </c>
      <c r="M115" s="6" t="str">
        <f aca="false">IFERROR(INDEX('11. Mundo Mascotas'!$B:$D,MATCH($A115,'11. Mundo Mascotas'!$B:$B,0),2),"")</f>
        <v/>
      </c>
      <c r="N115" s="6" t="str">
        <f aca="false">IFERROR(INDEX('12. Yaguar'!$B:$E,MATCH($A115,'12. Yaguar'!$B:$B,0),2),"")</f>
        <v/>
      </c>
      <c r="O115" s="6" t="str">
        <f aca="false">IFERROR(INDEX('13. King Clor'!$A:$B,MATCH($A115,'13. King Clor'!$A:$A,0),2),"")</f>
        <v/>
      </c>
      <c r="P115" s="6" t="str">
        <f aca="false">IFERROR(INDEX('14. Diserquim'!$A:$B,MATCH($A115,'14. Diserquim'!$A:$A,0),2),"")</f>
        <v/>
      </c>
      <c r="Q115" s="6" t="str">
        <f aca="false">IFERROR(INDEX('15. Moreno'!$A:$B,MATCH($A115,'15. Moreno'!$A:$A,0),2),"")</f>
        <v/>
      </c>
      <c r="R115" s="6" t="str">
        <f aca="false">IFERROR(INDEX('10. Collares'!$J:$K,MATCH($A115,'10. Collares'!$J:$J,0),2),"")</f>
        <v/>
      </c>
      <c r="S115" s="6" t="str">
        <f aca="false">IFERROR(INDEX('13. King Clor'!$G:$H,MATCH($A115,'13. King Clor'!$G:$G,0),2),"")</f>
        <v/>
      </c>
      <c r="T115" s="6" t="str">
        <f aca="false">IFERROR(INDEX('10. Collares'!$A:$B,MATCH($A115,'10. Collares'!$A:$A,0),2),"")</f>
        <v/>
      </c>
      <c r="U115" s="6" t="str">
        <f aca="false">IFERROR(INDEX('16. Mis nietos'!$B:$C,MATCH($A115,'16. Mis nietos'!$B:$B,0),2),"")</f>
        <v/>
      </c>
      <c r="V115" s="6" t="str">
        <f aca="false">IFERROR(INDEX('17. Profesional Vet'!$A:$B,MATCH($A115,'17. Profesional Vet'!$A:$A,0),2),"")</f>
        <v/>
      </c>
      <c r="W115" s="6" t="str">
        <f aca="false">IFERROR(INDEX('18. Premier'!$A:$B,MATCH($A115,'18. Premier'!$A:$A,0),2),"")</f>
        <v/>
      </c>
      <c r="X115" s="6" t="str">
        <f aca="false">IFERROR(INDEX('19. Dacam'!$A:$B,MATCH($A115,'19. Dacam'!$A:$A,0),2),"")</f>
        <v/>
      </c>
      <c r="Y115" s="6" t="str">
        <f aca="false">IFERROR(INDEX('20. Proveedor'!$A:$B,MATCH($A115,'20. Proveedor'!$A:$A,0),2),"")</f>
        <v/>
      </c>
      <c r="Z115" s="6" t="str">
        <f aca="false">IFERROR(INDEX('21. Saphirus'!$A:$B,MATCH($A115,'21. Saphirus'!$A:$A,0),2),"")</f>
        <v/>
      </c>
    </row>
    <row r="116" customFormat="false" ht="15.75" hidden="false" customHeight="true" outlineLevel="0" collapsed="false">
      <c r="A116" s="5" t="s">
        <v>152</v>
      </c>
      <c r="B116" s="5" t="n">
        <v>2001</v>
      </c>
      <c r="C116" s="5" t="s">
        <v>33</v>
      </c>
      <c r="D116" s="6" t="str">
        <f aca="false">IFERROR(INDEX('1. Benavídez'!$A:$B,MATCH($A116,'1. Benavídez'!$A:$A,0),2),"")</f>
        <v/>
      </c>
      <c r="E116" s="6" t="str">
        <f aca="false">IFERROR(INDEX('2. Gallo'!$B:$D,MATCH($A116,'2. Gallo'!$B:$B,0),3),"")</f>
        <v/>
      </c>
      <c r="F116" s="6" t="str">
        <f aca="false">IFERROR(INDEX('3. Anea'!$B:$D,MATCH($A116,'3. Anea'!$B:$B,0),2),"")</f>
        <v/>
      </c>
      <c r="G116" s="6" t="n">
        <f aca="false">IFERROR(INDEX('4. Pilar'!$A:$C,MATCH($A116,'4. Pilar'!$A:$A,0),2),"")</f>
        <v>1722</v>
      </c>
      <c r="H116" s="6" t="str">
        <f aca="false">IFERROR(INDEX('5. Tortuguitas'!$B:$D,MATCH($A116,'5. Tortuguitas'!$B:$B,0),2),"")</f>
        <v/>
      </c>
      <c r="I116" s="6" t="str">
        <f aca="false">IFERROR(INDEX('6. Del Viso'!$A:$B,MATCH($A116,'6. Del Viso'!$A:$A,0),2),"")</f>
        <v/>
      </c>
      <c r="J116" s="6" t="str">
        <f aca="false">IFERROR(INDEX('7. Chica Glade'!$B:$F,MATCH($A116,'7. Chica Glade'!$B:$B,0),4),"")</f>
        <v/>
      </c>
      <c r="K116" s="6" t="str">
        <f aca="false">IFERROR(INDEX('8. Veterinaria'!$A:$B,MATCH($A116,'8. Veterinaria'!$A:$A,0),2),"")</f>
        <v/>
      </c>
      <c r="L116" s="6" t="n">
        <f aca="false">IFERROR(INDEX('9. Hipocampus'!$A:$B,MATCH($A116,'9. Hipocampus'!$A:$A,0),2),"")</f>
        <v>2346</v>
      </c>
      <c r="M116" s="6" t="n">
        <f aca="false">IFERROR(INDEX('11. Mundo Mascotas'!$B:$D,MATCH($A116,'11. Mundo Mascotas'!$B:$B,0),2),"")</f>
        <v>2080</v>
      </c>
      <c r="N116" s="6" t="str">
        <f aca="false">IFERROR(INDEX('12. Yaguar'!$B:$E,MATCH($A116,'12. Yaguar'!$B:$B,0),2),"")</f>
        <v/>
      </c>
      <c r="O116" s="6" t="str">
        <f aca="false">IFERROR(INDEX('13. King Clor'!$A:$B,MATCH($A116,'13. King Clor'!$A:$A,0),2),"")</f>
        <v/>
      </c>
      <c r="P116" s="6" t="str">
        <f aca="false">IFERROR(INDEX('14. Diserquim'!$A:$B,MATCH($A116,'14. Diserquim'!$A:$A,0),2),"")</f>
        <v/>
      </c>
      <c r="Q116" s="6" t="str">
        <f aca="false">IFERROR(INDEX('15. Moreno'!$A:$B,MATCH($A116,'15. Moreno'!$A:$A,0),2),"")</f>
        <v/>
      </c>
      <c r="R116" s="6" t="str">
        <f aca="false">IFERROR(INDEX('10. Collares'!$J:$K,MATCH($A116,'10. Collares'!$J:$J,0),2),"")</f>
        <v/>
      </c>
      <c r="S116" s="6" t="str">
        <f aca="false">IFERROR(INDEX('13. King Clor'!$G:$H,MATCH($A116,'13. King Clor'!$G:$G,0),2),"")</f>
        <v/>
      </c>
      <c r="T116" s="6" t="str">
        <f aca="false">IFERROR(INDEX('10. Collares'!$A:$B,MATCH($A116,'10. Collares'!$A:$A,0),2),"")</f>
        <v/>
      </c>
      <c r="U116" s="6" t="str">
        <f aca="false">IFERROR(INDEX('16. Mis nietos'!$B:$C,MATCH($A116,'16. Mis nietos'!$B:$B,0),2),"")</f>
        <v/>
      </c>
      <c r="V116" s="6" t="str">
        <f aca="false">IFERROR(INDEX('17. Profesional Vet'!$A:$B,MATCH($A116,'17. Profesional Vet'!$A:$A,0),2),"")</f>
        <v/>
      </c>
      <c r="W116" s="6" t="str">
        <f aca="false">IFERROR(INDEX('18. Premier'!$A:$B,MATCH($A116,'18. Premier'!$A:$A,0),2),"")</f>
        <v/>
      </c>
      <c r="X116" s="6" t="str">
        <f aca="false">IFERROR(INDEX('19. Dacam'!$A:$B,MATCH($A116,'19. Dacam'!$A:$A,0),2),"")</f>
        <v/>
      </c>
      <c r="Y116" s="6" t="str">
        <f aca="false">IFERROR(INDEX('20. Proveedor'!$A:$B,MATCH($A116,'20. Proveedor'!$A:$A,0),2),"")</f>
        <v/>
      </c>
      <c r="Z116" s="6" t="str">
        <f aca="false">IFERROR(INDEX('21. Saphirus'!$A:$B,MATCH($A116,'21. Saphirus'!$A:$A,0),2),"")</f>
        <v/>
      </c>
    </row>
    <row r="117" customFormat="false" ht="15.75" hidden="false" customHeight="true" outlineLevel="0" collapsed="false">
      <c r="A117" s="5" t="s">
        <v>153</v>
      </c>
      <c r="B117" s="5" t="n">
        <v>1905757</v>
      </c>
      <c r="C117" s="5" t="s">
        <v>123</v>
      </c>
      <c r="D117" s="6" t="str">
        <f aca="false">IFERROR(INDEX('1. Benavídez'!$A:$B,MATCH($A117,'1. Benavídez'!$A:$A,0),2),"")</f>
        <v/>
      </c>
      <c r="E117" s="6" t="str">
        <f aca="false">IFERROR(INDEX('2. Gallo'!$B:$D,MATCH($A117,'2. Gallo'!$B:$B,0),3),"")</f>
        <v/>
      </c>
      <c r="F117" s="6" t="str">
        <f aca="false">IFERROR(INDEX('3. Anea'!$B:$D,MATCH($A117,'3. Anea'!$B:$B,0),2),"")</f>
        <v/>
      </c>
      <c r="G117" s="6" t="str">
        <f aca="false">IFERROR(INDEX('4. Pilar'!$A:$C,MATCH($A117,'4. Pilar'!$A:$A,0),2),"")</f>
        <v/>
      </c>
      <c r="H117" s="6" t="str">
        <f aca="false">IFERROR(INDEX('5. Tortuguitas'!$B:$D,MATCH($A117,'5. Tortuguitas'!$B:$B,0),2),"")</f>
        <v/>
      </c>
      <c r="I117" s="6" t="str">
        <f aca="false">IFERROR(INDEX('6. Del Viso'!$A:$B,MATCH($A117,'6. Del Viso'!$A:$A,0),2),"")</f>
        <v/>
      </c>
      <c r="J117" s="6" t="str">
        <f aca="false">IFERROR(INDEX('7. Chica Glade'!$B:$F,MATCH($A117,'7. Chica Glade'!$B:$B,0),4),"")</f>
        <v/>
      </c>
      <c r="K117" s="6" t="str">
        <f aca="false">IFERROR(INDEX('8. Veterinaria'!$A:$B,MATCH($A117,'8. Veterinaria'!$A:$A,0),2),"")</f>
        <v/>
      </c>
      <c r="L117" s="6" t="str">
        <f aca="false">IFERROR(INDEX('9. Hipocampus'!$A:$B,MATCH($A117,'9. Hipocampus'!$A:$A,0),2),"")</f>
        <v/>
      </c>
      <c r="M117" s="6" t="str">
        <f aca="false">IFERROR(INDEX('11. Mundo Mascotas'!$B:$D,MATCH($A117,'11. Mundo Mascotas'!$B:$B,0),2),"")</f>
        <v/>
      </c>
      <c r="N117" s="6" t="str">
        <f aca="false">IFERROR(INDEX('12. Yaguar'!$B:$E,MATCH($A117,'12. Yaguar'!$B:$B,0),2),"")</f>
        <v/>
      </c>
      <c r="O117" s="6" t="str">
        <f aca="false">IFERROR(INDEX('13. King Clor'!$A:$B,MATCH($A117,'13. King Clor'!$A:$A,0),2),"")</f>
        <v/>
      </c>
      <c r="P117" s="6" t="str">
        <f aca="false">IFERROR(INDEX('14. Diserquim'!$A:$B,MATCH($A117,'14. Diserquim'!$A:$A,0),2),"")</f>
        <v/>
      </c>
      <c r="Q117" s="6" t="str">
        <f aca="false">IFERROR(INDEX('15. Moreno'!$A:$B,MATCH($A117,'15. Moreno'!$A:$A,0),2),"")</f>
        <v/>
      </c>
      <c r="R117" s="6" t="str">
        <f aca="false">IFERROR(INDEX('10. Collares'!$J:$K,MATCH($A117,'10. Collares'!$J:$J,0),2),"")</f>
        <v/>
      </c>
      <c r="S117" s="6" t="str">
        <f aca="false">IFERROR(INDEX('13. King Clor'!$G:$H,MATCH($A117,'13. King Clor'!$G:$G,0),2),"")</f>
        <v/>
      </c>
      <c r="T117" s="6" t="str">
        <f aca="false">IFERROR(INDEX('10. Collares'!$A:$B,MATCH($A117,'10. Collares'!$A:$A,0),2),"")</f>
        <v/>
      </c>
      <c r="U117" s="6" t="str">
        <f aca="false">IFERROR(INDEX('16. Mis nietos'!$B:$C,MATCH($A117,'16. Mis nietos'!$B:$B,0),2),"")</f>
        <v/>
      </c>
      <c r="V117" s="6" t="str">
        <f aca="false">IFERROR(INDEX('17. Profesional Vet'!$A:$B,MATCH($A117,'17. Profesional Vet'!$A:$A,0),2),"")</f>
        <v/>
      </c>
      <c r="W117" s="6" t="str">
        <f aca="false">IFERROR(INDEX('18. Premier'!$A:$B,MATCH($A117,'18. Premier'!$A:$A,0),2),"")</f>
        <v/>
      </c>
      <c r="X117" s="6" t="str">
        <f aca="false">IFERROR(INDEX('19. Dacam'!$A:$B,MATCH($A117,'19. Dacam'!$A:$A,0),2),"")</f>
        <v/>
      </c>
      <c r="Y117" s="6" t="str">
        <f aca="false">IFERROR(INDEX('20. Proveedor'!$A:$B,MATCH($A117,'20. Proveedor'!$A:$A,0),2),"")</f>
        <v/>
      </c>
      <c r="Z117" s="6" t="str">
        <f aca="false">IFERROR(INDEX('21. Saphirus'!$A:$B,MATCH($A117,'21. Saphirus'!$A:$A,0),2),"")</f>
        <v/>
      </c>
    </row>
    <row r="118" customFormat="false" ht="15.75" hidden="false" customHeight="true" outlineLevel="0" collapsed="false">
      <c r="A118" s="5" t="s">
        <v>154</v>
      </c>
      <c r="B118" s="5" t="n">
        <v>6022</v>
      </c>
      <c r="C118" s="5" t="s">
        <v>33</v>
      </c>
      <c r="D118" s="6" t="str">
        <f aca="false">IFERROR(INDEX('1. Benavídez'!$A:$B,MATCH($A118,'1. Benavídez'!$A:$A,0),2),"")</f>
        <v/>
      </c>
      <c r="E118" s="6" t="str">
        <f aca="false">IFERROR(INDEX('2. Gallo'!$B:$D,MATCH($A118,'2. Gallo'!$B:$B,0),3),"")</f>
        <v/>
      </c>
      <c r="F118" s="6" t="str">
        <f aca="false">IFERROR(INDEX('3. Anea'!$B:$D,MATCH($A118,'3. Anea'!$B:$B,0),2),"")</f>
        <v/>
      </c>
      <c r="G118" s="6" t="str">
        <f aca="false">IFERROR(INDEX('4. Pilar'!$A:$C,MATCH($A118,'4. Pilar'!$A:$A,0),2),"")</f>
        <v/>
      </c>
      <c r="H118" s="6" t="str">
        <f aca="false">IFERROR(INDEX('5. Tortuguitas'!$B:$D,MATCH($A118,'5. Tortuguitas'!$B:$B,0),2),"")</f>
        <v/>
      </c>
      <c r="I118" s="6" t="str">
        <f aca="false">IFERROR(INDEX('6. Del Viso'!$A:$B,MATCH($A118,'6. Del Viso'!$A:$A,0),2),"")</f>
        <v/>
      </c>
      <c r="J118" s="6" t="str">
        <f aca="false">IFERROR(INDEX('7. Chica Glade'!$B:$F,MATCH($A118,'7. Chica Glade'!$B:$B,0),4),"")</f>
        <v/>
      </c>
      <c r="K118" s="6" t="str">
        <f aca="false">IFERROR(INDEX('8. Veterinaria'!$A:$B,MATCH($A118,'8. Veterinaria'!$A:$A,0),2),"")</f>
        <v/>
      </c>
      <c r="L118" s="6" t="str">
        <f aca="false">IFERROR(INDEX('9. Hipocampus'!$A:$B,MATCH($A118,'9. Hipocampus'!$A:$A,0),2),"")</f>
        <v/>
      </c>
      <c r="M118" s="6" t="str">
        <f aca="false">IFERROR(INDEX('11. Mundo Mascotas'!$B:$D,MATCH($A118,'11. Mundo Mascotas'!$B:$B,0),2),"")</f>
        <v/>
      </c>
      <c r="N118" s="6" t="str">
        <f aca="false">IFERROR(INDEX('12. Yaguar'!$B:$E,MATCH($A118,'12. Yaguar'!$B:$B,0),2),"")</f>
        <v/>
      </c>
      <c r="O118" s="6" t="str">
        <f aca="false">IFERROR(INDEX('13. King Clor'!$A:$B,MATCH($A118,'13. King Clor'!$A:$A,0),2),"")</f>
        <v/>
      </c>
      <c r="P118" s="6" t="str">
        <f aca="false">IFERROR(INDEX('14. Diserquim'!$A:$B,MATCH($A118,'14. Diserquim'!$A:$A,0),2),"")</f>
        <v/>
      </c>
      <c r="Q118" s="6" t="str">
        <f aca="false">IFERROR(INDEX('15. Moreno'!$A:$B,MATCH($A118,'15. Moreno'!$A:$A,0),2),"")</f>
        <v/>
      </c>
      <c r="R118" s="6" t="str">
        <f aca="false">IFERROR(INDEX('10. Collares'!$J:$K,MATCH($A118,'10. Collares'!$J:$J,0),2),"")</f>
        <v/>
      </c>
      <c r="S118" s="6" t="str">
        <f aca="false">IFERROR(INDEX('13. King Clor'!$G:$H,MATCH($A118,'13. King Clor'!$G:$G,0),2),"")</f>
        <v/>
      </c>
      <c r="T118" s="6" t="str">
        <f aca="false">IFERROR(INDEX('10. Collares'!$A:$B,MATCH($A118,'10. Collares'!$A:$A,0),2),"")</f>
        <v/>
      </c>
      <c r="U118" s="6" t="str">
        <f aca="false">IFERROR(INDEX('16. Mis nietos'!$B:$C,MATCH($A118,'16. Mis nietos'!$B:$B,0),2),"")</f>
        <v/>
      </c>
      <c r="V118" s="6" t="str">
        <f aca="false">IFERROR(INDEX('17. Profesional Vet'!$A:$B,MATCH($A118,'17. Profesional Vet'!$A:$A,0),2),"")</f>
        <v/>
      </c>
      <c r="W118" s="6" t="str">
        <f aca="false">IFERROR(INDEX('18. Premier'!$A:$B,MATCH($A118,'18. Premier'!$A:$A,0),2),"")</f>
        <v/>
      </c>
      <c r="X118" s="6" t="str">
        <f aca="false">IFERROR(INDEX('19. Dacam'!$A:$B,MATCH($A118,'19. Dacam'!$A:$A,0),2),"")</f>
        <v/>
      </c>
      <c r="Y118" s="6" t="str">
        <f aca="false">IFERROR(INDEX('20. Proveedor'!$A:$B,MATCH($A118,'20. Proveedor'!$A:$A,0),2),"")</f>
        <v/>
      </c>
      <c r="Z118" s="6" t="str">
        <f aca="false">IFERROR(INDEX('21. Saphirus'!$A:$B,MATCH($A118,'21. Saphirus'!$A:$A,0),2),"")</f>
        <v/>
      </c>
    </row>
    <row r="119" customFormat="false" ht="15.75" hidden="false" customHeight="true" outlineLevel="0" collapsed="false">
      <c r="A119" s="5" t="s">
        <v>155</v>
      </c>
      <c r="B119" s="5" t="n">
        <v>2022</v>
      </c>
      <c r="C119" s="5" t="s">
        <v>33</v>
      </c>
      <c r="D119" s="6" t="str">
        <f aca="false">IFERROR(INDEX('1. Benavídez'!$A:$B,MATCH($A119,'1. Benavídez'!$A:$A,0),2),"")</f>
        <v/>
      </c>
      <c r="E119" s="6" t="str">
        <f aca="false">IFERROR(INDEX('2. Gallo'!$B:$D,MATCH($A119,'2. Gallo'!$B:$B,0),3),"")</f>
        <v/>
      </c>
      <c r="F119" s="6" t="n">
        <f aca="false">IFERROR(INDEX('3. Anea'!$B:$D,MATCH($A119,'3. Anea'!$B:$B,0),2),"")</f>
        <v>10023</v>
      </c>
      <c r="G119" s="6" t="str">
        <f aca="false">IFERROR(INDEX('4. Pilar'!$A:$C,MATCH($A119,'4. Pilar'!$A:$A,0),2),"")</f>
        <v/>
      </c>
      <c r="H119" s="6" t="str">
        <f aca="false">IFERROR(INDEX('5. Tortuguitas'!$B:$D,MATCH($A119,'5. Tortuguitas'!$B:$B,0),2),"")</f>
        <v/>
      </c>
      <c r="I119" s="6" t="str">
        <f aca="false">IFERROR(INDEX('6. Del Viso'!$A:$B,MATCH($A119,'6. Del Viso'!$A:$A,0),2),"")</f>
        <v/>
      </c>
      <c r="J119" s="6" t="str">
        <f aca="false">IFERROR(INDEX('7. Chica Glade'!$B:$F,MATCH($A119,'7. Chica Glade'!$B:$B,0),4),"")</f>
        <v/>
      </c>
      <c r="K119" s="6" t="str">
        <f aca="false">IFERROR(INDEX('8. Veterinaria'!$A:$B,MATCH($A119,'8. Veterinaria'!$A:$A,0),2),"")</f>
        <v/>
      </c>
      <c r="L119" s="6" t="n">
        <f aca="false">IFERROR(INDEX('9. Hipocampus'!$A:$B,MATCH($A119,'9. Hipocampus'!$A:$A,0),2),"")</f>
        <v>9445</v>
      </c>
      <c r="M119" s="6" t="n">
        <f aca="false">IFERROR(INDEX('11. Mundo Mascotas'!$B:$D,MATCH($A119,'11. Mundo Mascotas'!$B:$B,0),2),"")</f>
        <v>10800</v>
      </c>
      <c r="N119" s="6" t="str">
        <f aca="false">IFERROR(INDEX('12. Yaguar'!$B:$E,MATCH($A119,'12. Yaguar'!$B:$B,0),2),"")</f>
        <v/>
      </c>
      <c r="O119" s="6" t="str">
        <f aca="false">IFERROR(INDEX('13. King Clor'!$A:$B,MATCH($A119,'13. King Clor'!$A:$A,0),2),"")</f>
        <v/>
      </c>
      <c r="P119" s="6" t="str">
        <f aca="false">IFERROR(INDEX('14. Diserquim'!$A:$B,MATCH($A119,'14. Diserquim'!$A:$A,0),2),"")</f>
        <v/>
      </c>
      <c r="Q119" s="6" t="str">
        <f aca="false">IFERROR(INDEX('15. Moreno'!$A:$B,MATCH($A119,'15. Moreno'!$A:$A,0),2),"")</f>
        <v/>
      </c>
      <c r="R119" s="6" t="str">
        <f aca="false">IFERROR(INDEX('10. Collares'!$J:$K,MATCH($A119,'10. Collares'!$J:$J,0),2),"")</f>
        <v/>
      </c>
      <c r="S119" s="6" t="str">
        <f aca="false">IFERROR(INDEX('13. King Clor'!$G:$H,MATCH($A119,'13. King Clor'!$G:$G,0),2),"")</f>
        <v/>
      </c>
      <c r="T119" s="6" t="str">
        <f aca="false">IFERROR(INDEX('10. Collares'!$A:$B,MATCH($A119,'10. Collares'!$A:$A,0),2),"")</f>
        <v/>
      </c>
      <c r="U119" s="6" t="str">
        <f aca="false">IFERROR(INDEX('16. Mis nietos'!$B:$C,MATCH($A119,'16. Mis nietos'!$B:$B,0),2),"")</f>
        <v/>
      </c>
      <c r="V119" s="6" t="str">
        <f aca="false">IFERROR(INDEX('17. Profesional Vet'!$A:$B,MATCH($A119,'17. Profesional Vet'!$A:$A,0),2),"")</f>
        <v/>
      </c>
      <c r="W119" s="6" t="str">
        <f aca="false">IFERROR(INDEX('18. Premier'!$A:$B,MATCH($A119,'18. Premier'!$A:$A,0),2),"")</f>
        <v/>
      </c>
      <c r="X119" s="6" t="str">
        <f aca="false">IFERROR(INDEX('19. Dacam'!$A:$B,MATCH($A119,'19. Dacam'!$A:$A,0),2),"")</f>
        <v/>
      </c>
      <c r="Y119" s="6" t="n">
        <f aca="false">IFERROR(INDEX('20. Proveedor'!$A:$B,MATCH($A119,'20. Proveedor'!$A:$A,0),2),"")</f>
        <v>13172</v>
      </c>
      <c r="Z119" s="6" t="str">
        <f aca="false">IFERROR(INDEX('21. Saphirus'!$A:$B,MATCH($A119,'21. Saphirus'!$A:$A,0),2),"")</f>
        <v/>
      </c>
    </row>
    <row r="120" customFormat="false" ht="15.75" hidden="false" customHeight="true" outlineLevel="0" collapsed="false">
      <c r="A120" s="5" t="s">
        <v>156</v>
      </c>
      <c r="B120" s="5" t="n">
        <v>6021</v>
      </c>
      <c r="C120" s="5" t="s">
        <v>33</v>
      </c>
      <c r="D120" s="6" t="str">
        <f aca="false">IFERROR(INDEX('1. Benavídez'!$A:$B,MATCH($A120,'1. Benavídez'!$A:$A,0),2),"")</f>
        <v/>
      </c>
      <c r="E120" s="6" t="str">
        <f aca="false">IFERROR(INDEX('2. Gallo'!$B:$D,MATCH($A120,'2. Gallo'!$B:$B,0),3),"")</f>
        <v/>
      </c>
      <c r="F120" s="6" t="str">
        <f aca="false">IFERROR(INDEX('3. Anea'!$B:$D,MATCH($A120,'3. Anea'!$B:$B,0),2),"")</f>
        <v/>
      </c>
      <c r="G120" s="6" t="str">
        <f aca="false">IFERROR(INDEX('4. Pilar'!$A:$C,MATCH($A120,'4. Pilar'!$A:$A,0),2),"")</f>
        <v/>
      </c>
      <c r="H120" s="6" t="str">
        <f aca="false">IFERROR(INDEX('5. Tortuguitas'!$B:$D,MATCH($A120,'5. Tortuguitas'!$B:$B,0),2),"")</f>
        <v/>
      </c>
      <c r="I120" s="6" t="str">
        <f aca="false">IFERROR(INDEX('6. Del Viso'!$A:$B,MATCH($A120,'6. Del Viso'!$A:$A,0),2),"")</f>
        <v/>
      </c>
      <c r="J120" s="6" t="str">
        <f aca="false">IFERROR(INDEX('7. Chica Glade'!$B:$F,MATCH($A120,'7. Chica Glade'!$B:$B,0),4),"")</f>
        <v/>
      </c>
      <c r="K120" s="6" t="str">
        <f aca="false">IFERROR(INDEX('8. Veterinaria'!$A:$B,MATCH($A120,'8. Veterinaria'!$A:$A,0),2),"")</f>
        <v/>
      </c>
      <c r="L120" s="6" t="str">
        <f aca="false">IFERROR(INDEX('9. Hipocampus'!$A:$B,MATCH($A120,'9. Hipocampus'!$A:$A,0),2),"")</f>
        <v/>
      </c>
      <c r="M120" s="6" t="str">
        <f aca="false">IFERROR(INDEX('11. Mundo Mascotas'!$B:$D,MATCH($A120,'11. Mundo Mascotas'!$B:$B,0),2),"")</f>
        <v/>
      </c>
      <c r="N120" s="6" t="str">
        <f aca="false">IFERROR(INDEX('12. Yaguar'!$B:$E,MATCH($A120,'12. Yaguar'!$B:$B,0),2),"")</f>
        <v/>
      </c>
      <c r="O120" s="6" t="str">
        <f aca="false">IFERROR(INDEX('13. King Clor'!$A:$B,MATCH($A120,'13. King Clor'!$A:$A,0),2),"")</f>
        <v/>
      </c>
      <c r="P120" s="6" t="str">
        <f aca="false">IFERROR(INDEX('14. Diserquim'!$A:$B,MATCH($A120,'14. Diserquim'!$A:$A,0),2),"")</f>
        <v/>
      </c>
      <c r="Q120" s="6" t="str">
        <f aca="false">IFERROR(INDEX('15. Moreno'!$A:$B,MATCH($A120,'15. Moreno'!$A:$A,0),2),"")</f>
        <v/>
      </c>
      <c r="R120" s="6" t="str">
        <f aca="false">IFERROR(INDEX('10. Collares'!$J:$K,MATCH($A120,'10. Collares'!$J:$J,0),2),"")</f>
        <v/>
      </c>
      <c r="S120" s="6" t="str">
        <f aca="false">IFERROR(INDEX('13. King Clor'!$G:$H,MATCH($A120,'13. King Clor'!$G:$G,0),2),"")</f>
        <v/>
      </c>
      <c r="T120" s="6" t="str">
        <f aca="false">IFERROR(INDEX('10. Collares'!$A:$B,MATCH($A120,'10. Collares'!$A:$A,0),2),"")</f>
        <v/>
      </c>
      <c r="U120" s="6" t="str">
        <f aca="false">IFERROR(INDEX('16. Mis nietos'!$B:$C,MATCH($A120,'16. Mis nietos'!$B:$B,0),2),"")</f>
        <v/>
      </c>
      <c r="V120" s="6" t="str">
        <f aca="false">IFERROR(INDEX('17. Profesional Vet'!$A:$B,MATCH($A120,'17. Profesional Vet'!$A:$A,0),2),"")</f>
        <v/>
      </c>
      <c r="W120" s="6" t="str">
        <f aca="false">IFERROR(INDEX('18. Premier'!$A:$B,MATCH($A120,'18. Premier'!$A:$A,0),2),"")</f>
        <v/>
      </c>
      <c r="X120" s="6" t="str">
        <f aca="false">IFERROR(INDEX('19. Dacam'!$A:$B,MATCH($A120,'19. Dacam'!$A:$A,0),2),"")</f>
        <v/>
      </c>
      <c r="Y120" s="6" t="str">
        <f aca="false">IFERROR(INDEX('20. Proveedor'!$A:$B,MATCH($A120,'20. Proveedor'!$A:$A,0),2),"")</f>
        <v/>
      </c>
      <c r="Z120" s="6" t="str">
        <f aca="false">IFERROR(INDEX('21. Saphirus'!$A:$B,MATCH($A120,'21. Saphirus'!$A:$A,0),2),"")</f>
        <v/>
      </c>
    </row>
    <row r="121" customFormat="false" ht="15.75" hidden="false" customHeight="true" outlineLevel="0" collapsed="false">
      <c r="A121" s="5" t="s">
        <v>157</v>
      </c>
      <c r="B121" s="5" t="n">
        <v>2021</v>
      </c>
      <c r="C121" s="5" t="s">
        <v>33</v>
      </c>
      <c r="D121" s="6" t="str">
        <f aca="false">IFERROR(INDEX('1. Benavídez'!$A:$B,MATCH($A121,'1. Benavídez'!$A:$A,0),2),"")</f>
        <v/>
      </c>
      <c r="E121" s="6" t="str">
        <f aca="false">IFERROR(INDEX('2. Gallo'!$B:$D,MATCH($A121,'2. Gallo'!$B:$B,0),3),"")</f>
        <v/>
      </c>
      <c r="F121" s="6" t="n">
        <f aca="false">IFERROR(INDEX('3. Anea'!$B:$D,MATCH($A121,'3. Anea'!$B:$B,0),2),"")</f>
        <v>6965</v>
      </c>
      <c r="G121" s="6" t="str">
        <f aca="false">IFERROR(INDEX('4. Pilar'!$A:$C,MATCH($A121,'4. Pilar'!$A:$A,0),2),"")</f>
        <v/>
      </c>
      <c r="H121" s="6" t="str">
        <f aca="false">IFERROR(INDEX('5. Tortuguitas'!$B:$D,MATCH($A121,'5. Tortuguitas'!$B:$B,0),2),"")</f>
        <v/>
      </c>
      <c r="I121" s="6" t="str">
        <f aca="false">IFERROR(INDEX('6. Del Viso'!$A:$B,MATCH($A121,'6. Del Viso'!$A:$A,0),2),"")</f>
        <v/>
      </c>
      <c r="J121" s="6" t="str">
        <f aca="false">IFERROR(INDEX('7. Chica Glade'!$B:$F,MATCH($A121,'7. Chica Glade'!$B:$B,0),4),"")</f>
        <v/>
      </c>
      <c r="K121" s="6" t="str">
        <f aca="false">IFERROR(INDEX('8. Veterinaria'!$A:$B,MATCH($A121,'8. Veterinaria'!$A:$A,0),2),"")</f>
        <v/>
      </c>
      <c r="L121" s="6" t="n">
        <f aca="false">IFERROR(INDEX('9. Hipocampus'!$A:$B,MATCH($A121,'9. Hipocampus'!$A:$A,0),2),"")</f>
        <v>6562</v>
      </c>
      <c r="M121" s="6" t="n">
        <f aca="false">IFERROR(INDEX('11. Mundo Mascotas'!$B:$D,MATCH($A121,'11. Mundo Mascotas'!$B:$B,0),2),"")</f>
        <v>7600</v>
      </c>
      <c r="N121" s="6" t="str">
        <f aca="false">IFERROR(INDEX('12. Yaguar'!$B:$E,MATCH($A121,'12. Yaguar'!$B:$B,0),2),"")</f>
        <v/>
      </c>
      <c r="O121" s="6" t="str">
        <f aca="false">IFERROR(INDEX('13. King Clor'!$A:$B,MATCH($A121,'13. King Clor'!$A:$A,0),2),"")</f>
        <v/>
      </c>
      <c r="P121" s="6" t="str">
        <f aca="false">IFERROR(INDEX('14. Diserquim'!$A:$B,MATCH($A121,'14. Diserquim'!$A:$A,0),2),"")</f>
        <v/>
      </c>
      <c r="Q121" s="6" t="str">
        <f aca="false">IFERROR(INDEX('15. Moreno'!$A:$B,MATCH($A121,'15. Moreno'!$A:$A,0),2),"")</f>
        <v/>
      </c>
      <c r="R121" s="6" t="str">
        <f aca="false">IFERROR(INDEX('10. Collares'!$J:$K,MATCH($A121,'10. Collares'!$J:$J,0),2),"")</f>
        <v/>
      </c>
      <c r="S121" s="6" t="str">
        <f aca="false">IFERROR(INDEX('13. King Clor'!$G:$H,MATCH($A121,'13. King Clor'!$G:$G,0),2),"")</f>
        <v/>
      </c>
      <c r="T121" s="6" t="str">
        <f aca="false">IFERROR(INDEX('10. Collares'!$A:$B,MATCH($A121,'10. Collares'!$A:$A,0),2),"")</f>
        <v/>
      </c>
      <c r="U121" s="6" t="str">
        <f aca="false">IFERROR(INDEX('16. Mis nietos'!$B:$C,MATCH($A121,'16. Mis nietos'!$B:$B,0),2),"")</f>
        <v/>
      </c>
      <c r="V121" s="6" t="str">
        <f aca="false">IFERROR(INDEX('17. Profesional Vet'!$A:$B,MATCH($A121,'17. Profesional Vet'!$A:$A,0),2),"")</f>
        <v/>
      </c>
      <c r="W121" s="6" t="str">
        <f aca="false">IFERROR(INDEX('18. Premier'!$A:$B,MATCH($A121,'18. Premier'!$A:$A,0),2),"")</f>
        <v/>
      </c>
      <c r="X121" s="6" t="str">
        <f aca="false">IFERROR(INDEX('19. Dacam'!$A:$B,MATCH($A121,'19. Dacam'!$A:$A,0),2),"")</f>
        <v/>
      </c>
      <c r="Y121" s="6" t="n">
        <f aca="false">IFERROR(INDEX('20. Proveedor'!$A:$B,MATCH($A121,'20. Proveedor'!$A:$A,0),2),"")</f>
        <v>9305</v>
      </c>
      <c r="Z121" s="6" t="str">
        <f aca="false">IFERROR(INDEX('21. Saphirus'!$A:$B,MATCH($A121,'21. Saphirus'!$A:$A,0),2),"")</f>
        <v/>
      </c>
    </row>
    <row r="122" customFormat="false" ht="15.75" hidden="false" customHeight="true" outlineLevel="0" collapsed="false">
      <c r="A122" s="5" t="s">
        <v>158</v>
      </c>
      <c r="B122" s="5" t="n">
        <v>1905473</v>
      </c>
      <c r="C122" s="5" t="s">
        <v>159</v>
      </c>
      <c r="D122" s="6" t="str">
        <f aca="false">IFERROR(INDEX('1. Benavídez'!$A:$B,MATCH($A122,'1. Benavídez'!$A:$A,0),2),"")</f>
        <v/>
      </c>
      <c r="E122" s="6" t="str">
        <f aca="false">IFERROR(INDEX('2. Gallo'!$B:$D,MATCH($A122,'2. Gallo'!$B:$B,0),3),"")</f>
        <v/>
      </c>
      <c r="F122" s="6" t="str">
        <f aca="false">IFERROR(INDEX('3. Anea'!$B:$D,MATCH($A122,'3. Anea'!$B:$B,0),2),"")</f>
        <v/>
      </c>
      <c r="G122" s="6" t="str">
        <f aca="false">IFERROR(INDEX('4. Pilar'!$A:$C,MATCH($A122,'4. Pilar'!$A:$A,0),2),"")</f>
        <v/>
      </c>
      <c r="H122" s="6" t="str">
        <f aca="false">IFERROR(INDEX('5. Tortuguitas'!$B:$D,MATCH($A122,'5. Tortuguitas'!$B:$B,0),2),"")</f>
        <v/>
      </c>
      <c r="I122" s="6" t="str">
        <f aca="false">IFERROR(INDEX('6. Del Viso'!$A:$B,MATCH($A122,'6. Del Viso'!$A:$A,0),2),"")</f>
        <v/>
      </c>
      <c r="J122" s="6" t="str">
        <f aca="false">IFERROR(INDEX('7. Chica Glade'!$B:$F,MATCH($A122,'7. Chica Glade'!$B:$B,0),4),"")</f>
        <v/>
      </c>
      <c r="K122" s="6" t="str">
        <f aca="false">IFERROR(INDEX('8. Veterinaria'!$A:$B,MATCH($A122,'8. Veterinaria'!$A:$A,0),2),"")</f>
        <v/>
      </c>
      <c r="L122" s="6" t="str">
        <f aca="false">IFERROR(INDEX('9. Hipocampus'!$A:$B,MATCH($A122,'9. Hipocampus'!$A:$A,0),2),"")</f>
        <v/>
      </c>
      <c r="M122" s="6" t="str">
        <f aca="false">IFERROR(INDEX('11. Mundo Mascotas'!$B:$D,MATCH($A122,'11. Mundo Mascotas'!$B:$B,0),2),"")</f>
        <v/>
      </c>
      <c r="N122" s="6" t="str">
        <f aca="false">IFERROR(INDEX('12. Yaguar'!$B:$E,MATCH($A122,'12. Yaguar'!$B:$B,0),2),"")</f>
        <v/>
      </c>
      <c r="O122" s="6" t="str">
        <f aca="false">IFERROR(INDEX('13. King Clor'!$A:$B,MATCH($A122,'13. King Clor'!$A:$A,0),2),"")</f>
        <v/>
      </c>
      <c r="P122" s="6" t="str">
        <f aca="false">IFERROR(INDEX('14. Diserquim'!$A:$B,MATCH($A122,'14. Diserquim'!$A:$A,0),2),"")</f>
        <v/>
      </c>
      <c r="Q122" s="6" t="str">
        <f aca="false">IFERROR(INDEX('15. Moreno'!$A:$B,MATCH($A122,'15. Moreno'!$A:$A,0),2),"")</f>
        <v/>
      </c>
      <c r="R122" s="6" t="str">
        <f aca="false">IFERROR(INDEX('10. Collares'!$J:$K,MATCH($A122,'10. Collares'!$J:$J,0),2),"")</f>
        <v/>
      </c>
      <c r="S122" s="6" t="str">
        <f aca="false">IFERROR(INDEX('13. King Clor'!$G:$H,MATCH($A122,'13. King Clor'!$G:$G,0),2),"")</f>
        <v/>
      </c>
      <c r="T122" s="6" t="str">
        <f aca="false">IFERROR(INDEX('10. Collares'!$A:$B,MATCH($A122,'10. Collares'!$A:$A,0),2),"")</f>
        <v/>
      </c>
      <c r="U122" s="6" t="str">
        <f aca="false">IFERROR(INDEX('16. Mis nietos'!$B:$C,MATCH($A122,'16. Mis nietos'!$B:$B,0),2),"")</f>
        <v/>
      </c>
      <c r="V122" s="6" t="str">
        <f aca="false">IFERROR(INDEX('17. Profesional Vet'!$A:$B,MATCH($A122,'17. Profesional Vet'!$A:$A,0),2),"")</f>
        <v/>
      </c>
      <c r="W122" s="6" t="str">
        <f aca="false">IFERROR(INDEX('18. Premier'!$A:$B,MATCH($A122,'18. Premier'!$A:$A,0),2),"")</f>
        <v/>
      </c>
      <c r="X122" s="6" t="str">
        <f aca="false">IFERROR(INDEX('19. Dacam'!$A:$B,MATCH($A122,'19. Dacam'!$A:$A,0),2),"")</f>
        <v/>
      </c>
      <c r="Y122" s="6" t="str">
        <f aca="false">IFERROR(INDEX('20. Proveedor'!$A:$B,MATCH($A122,'20. Proveedor'!$A:$A,0),2),"")</f>
        <v/>
      </c>
      <c r="Z122" s="6" t="str">
        <f aca="false">IFERROR(INDEX('21. Saphirus'!$A:$B,MATCH($A122,'21. Saphirus'!$A:$A,0),2),"")</f>
        <v/>
      </c>
    </row>
    <row r="123" customFormat="false" ht="15.75" hidden="false" customHeight="true" outlineLevel="0" collapsed="false">
      <c r="A123" s="5" t="s">
        <v>160</v>
      </c>
      <c r="B123" s="5" t="n">
        <v>1905933</v>
      </c>
      <c r="C123" s="5" t="s">
        <v>159</v>
      </c>
      <c r="D123" s="6" t="str">
        <f aca="false">IFERROR(INDEX('1. Benavídez'!$A:$B,MATCH($A123,'1. Benavídez'!$A:$A,0),2),"")</f>
        <v/>
      </c>
      <c r="E123" s="6" t="str">
        <f aca="false">IFERROR(INDEX('2. Gallo'!$B:$D,MATCH($A123,'2. Gallo'!$B:$B,0),3),"")</f>
        <v/>
      </c>
      <c r="F123" s="6" t="str">
        <f aca="false">IFERROR(INDEX('3. Anea'!$B:$D,MATCH($A123,'3. Anea'!$B:$B,0),2),"")</f>
        <v/>
      </c>
      <c r="G123" s="6" t="str">
        <f aca="false">IFERROR(INDEX('4. Pilar'!$A:$C,MATCH($A123,'4. Pilar'!$A:$A,0),2),"")</f>
        <v/>
      </c>
      <c r="H123" s="6" t="str">
        <f aca="false">IFERROR(INDEX('5. Tortuguitas'!$B:$D,MATCH($A123,'5. Tortuguitas'!$B:$B,0),2),"")</f>
        <v/>
      </c>
      <c r="I123" s="6" t="str">
        <f aca="false">IFERROR(INDEX('6. Del Viso'!$A:$B,MATCH($A123,'6. Del Viso'!$A:$A,0),3),"")</f>
        <v/>
      </c>
      <c r="J123" s="6" t="str">
        <f aca="false">IFERROR(INDEX('7. Chica Glade'!$B:$F,MATCH($A123,'7. Chica Glade'!$B:$B,0),2),"")</f>
        <v/>
      </c>
      <c r="K123" s="6" t="str">
        <f aca="false">IFERROR(INDEX('8. Veterinaria'!$A:$B,MATCH($A123,'8. Veterinaria'!$A:$A,0),2),"")</f>
        <v/>
      </c>
      <c r="L123" s="6" t="n">
        <f aca="false">IFERROR(INDEX('9. Hipocampus'!$A:$B,MATCH($A123,'9. Hipocampus'!$A:$A,0),2),"")</f>
        <v>4627</v>
      </c>
      <c r="M123" s="6" t="str">
        <f aca="false">IFERROR(INDEX('11. Mundo Mascotas'!$B:$D,MATCH($A123,'11. Mundo Mascotas'!$B:$B,0),2),"")</f>
        <v/>
      </c>
      <c r="N123" s="6" t="str">
        <f aca="false">IFERROR(INDEX('12. Yaguar'!$B:$E,MATCH($A123,'12. Yaguar'!$B:$B,0),2),"")</f>
        <v/>
      </c>
      <c r="O123" s="6" t="str">
        <f aca="false">IFERROR(INDEX('13. King Clor'!$A:$B,MATCH($A123,'13. King Clor'!$A:$A,0),2),"")</f>
        <v/>
      </c>
      <c r="P123" s="6" t="str">
        <f aca="false">IFERROR(INDEX('14. Diserquim'!$A:$B,MATCH($A123,'14. Diserquim'!$A:$A,0),2),"")</f>
        <v/>
      </c>
      <c r="Q123" s="6" t="str">
        <f aca="false">IFERROR(INDEX('15. Moreno'!$A:$B,MATCH($A123,'15. Moreno'!$A:$A,0),2),"")</f>
        <v/>
      </c>
      <c r="R123" s="6" t="str">
        <f aca="false">IFERROR(INDEX('10. Collares'!$J:$K,MATCH($A123,'10. Collares'!$J:$J,0),2),"")</f>
        <v/>
      </c>
      <c r="S123" s="6" t="str">
        <f aca="false">IFERROR(INDEX('13. King Clor'!$G:$H,MATCH($A123,'13. King Clor'!$G:$G,0),2),"")</f>
        <v/>
      </c>
      <c r="T123" s="6" t="str">
        <f aca="false">IFERROR(INDEX('10. Collares'!$A:$B,MATCH($A123,'10. Collares'!$A:$A,0),2),"")</f>
        <v/>
      </c>
      <c r="U123" s="6" t="str">
        <f aca="false">IFERROR(INDEX('16. Mis nietos'!$B:$C,MATCH($A123,'16. Mis nietos'!$B:$B,0),2),"")</f>
        <v/>
      </c>
      <c r="V123" s="6" t="str">
        <f aca="false">IFERROR(INDEX('17. Profesional Vet'!$A:$B,MATCH($A123,'17. Profesional Vet'!$A:$A,0),2),"")</f>
        <v/>
      </c>
      <c r="W123" s="6" t="str">
        <f aca="false">IFERROR(INDEX('18. Premier'!$A:$B,MATCH($A123,'18. Premier'!$A:$A,0),2),"")</f>
        <v/>
      </c>
      <c r="X123" s="6" t="str">
        <f aca="false">IFERROR(INDEX('19. Dacam'!$A:$B,MATCH($A123,'19. Dacam'!$A:$A,0),2),"")</f>
        <v/>
      </c>
      <c r="Y123" s="6" t="str">
        <f aca="false">IFERROR(INDEX('20. Proveedor'!$A:$B,MATCH($A123,'20. Proveedor'!$A:$A,0),2),"")</f>
        <v/>
      </c>
      <c r="Z123" s="6" t="str">
        <f aca="false">IFERROR(INDEX('21. Saphirus'!$A:$B,MATCH($A123,'21. Saphirus'!$A:$A,0),2),"")</f>
        <v/>
      </c>
    </row>
    <row r="124" customFormat="false" ht="15.75" hidden="false" customHeight="true" outlineLevel="0" collapsed="false">
      <c r="A124" s="5" t="s">
        <v>161</v>
      </c>
      <c r="B124" s="5" t="n">
        <v>1905925</v>
      </c>
      <c r="C124" s="5" t="s">
        <v>159</v>
      </c>
      <c r="D124" s="6" t="str">
        <f aca="false">IFERROR(INDEX('1. Benavídez'!$A:$B,MATCH($A124,'1. Benavídez'!$A:$A,0),2),"")</f>
        <v/>
      </c>
      <c r="E124" s="6" t="str">
        <f aca="false">IFERROR(INDEX('2. Gallo'!$B:$D,MATCH($A124,'2. Gallo'!$B:$B,0),3),"")</f>
        <v/>
      </c>
      <c r="F124" s="6" t="str">
        <f aca="false">IFERROR(INDEX('3. Anea'!$B:$D,MATCH($A124,'3. Anea'!$B:$B,0),2),"")</f>
        <v/>
      </c>
      <c r="G124" s="6" t="str">
        <f aca="false">IFERROR(INDEX('4. Pilar'!$A:$C,MATCH($A124,'4. Pilar'!$A:$A,0),2),"")</f>
        <v/>
      </c>
      <c r="H124" s="6" t="str">
        <f aca="false">IFERROR(INDEX('5. Tortuguitas'!$B:$D,MATCH($A124,'5. Tortuguitas'!$B:$B,0),2),"")</f>
        <v/>
      </c>
      <c r="I124" s="6" t="str">
        <f aca="false">IFERROR(INDEX('6. Del Viso'!$A:$B,MATCH($A124,'6. Del Viso'!$A:$A,0),2),"")</f>
        <v/>
      </c>
      <c r="J124" s="6" t="str">
        <f aca="false">IFERROR(INDEX('7. Chica Glade'!$B:$F,MATCH($A124,'7. Chica Glade'!$B:$B,0),4),"")</f>
        <v/>
      </c>
      <c r="K124" s="6" t="str">
        <f aca="false">IFERROR(INDEX('8. Veterinaria'!$A:$B,MATCH($A124,'8. Veterinaria'!$A:$A,0),2),"")</f>
        <v/>
      </c>
      <c r="L124" s="6" t="str">
        <f aca="false">IFERROR(INDEX('9. Hipocampus'!$A:$B,MATCH($A124,'9. Hipocampus'!$A:$A,0),2),"")</f>
        <v/>
      </c>
      <c r="M124" s="6" t="str">
        <f aca="false">IFERROR(INDEX('11. Mundo Mascotas'!$B:$D,MATCH($A124,'11. Mundo Mascotas'!$B:$B,0),2),"")</f>
        <v/>
      </c>
      <c r="N124" s="6" t="str">
        <f aca="false">IFERROR(INDEX('12. Yaguar'!$B:$E,MATCH($A124,'12. Yaguar'!$B:$B,0),2),"")</f>
        <v/>
      </c>
      <c r="O124" s="6" t="str">
        <f aca="false">IFERROR(INDEX('13. King Clor'!$A:$B,MATCH($A124,'13. King Clor'!$A:$A,0),2),"")</f>
        <v/>
      </c>
      <c r="P124" s="6" t="str">
        <f aca="false">IFERROR(INDEX('14. Diserquim'!$A:$B,MATCH($A124,'14. Diserquim'!$A:$A,0),2),"")</f>
        <v/>
      </c>
      <c r="Q124" s="6" t="n">
        <f aca="false">IFERROR(INDEX('15. Moreno'!$A:$B,MATCH($A124,'15. Moreno'!$A:$A,0),2),"")</f>
        <v>1483</v>
      </c>
      <c r="R124" s="6" t="str">
        <f aca="false">IFERROR(INDEX('10. Collares'!$J:$K,MATCH($A124,'10. Collares'!$J:$J,0),2),"")</f>
        <v/>
      </c>
      <c r="S124" s="6" t="str">
        <f aca="false">IFERROR(INDEX('13. King Clor'!$G:$H,MATCH($A124,'13. King Clor'!$G:$G,0),2),"")</f>
        <v/>
      </c>
      <c r="T124" s="6" t="str">
        <f aca="false">IFERROR(INDEX('10. Collares'!$A:$B,MATCH($A124,'10. Collares'!$A:$A,0),2),"")</f>
        <v/>
      </c>
      <c r="U124" s="6" t="str">
        <f aca="false">IFERROR(INDEX('16. Mis nietos'!$B:$C,MATCH($A124,'16. Mis nietos'!$B:$B,0),2),"")</f>
        <v/>
      </c>
      <c r="V124" s="6" t="str">
        <f aca="false">IFERROR(INDEX('17. Profesional Vet'!$A:$B,MATCH($A124,'17. Profesional Vet'!$A:$A,0),2),"")</f>
        <v/>
      </c>
      <c r="W124" s="6" t="str">
        <f aca="false">IFERROR(INDEX('18. Premier'!$A:$B,MATCH($A124,'18. Premier'!$A:$A,0),2),"")</f>
        <v/>
      </c>
      <c r="X124" s="6" t="str">
        <f aca="false">IFERROR(INDEX('19. Dacam'!$A:$B,MATCH($A124,'19. Dacam'!$A:$A,0),2),"")</f>
        <v/>
      </c>
      <c r="Y124" s="6" t="str">
        <f aca="false">IFERROR(INDEX('20. Proveedor'!$A:$B,MATCH($A124,'20. Proveedor'!$A:$A,0),2),"")</f>
        <v/>
      </c>
      <c r="Z124" s="6" t="str">
        <f aca="false">IFERROR(INDEX('21. Saphirus'!$A:$B,MATCH($A124,'21. Saphirus'!$A:$A,0),2),"")</f>
        <v/>
      </c>
    </row>
    <row r="125" customFormat="false" ht="15.75" hidden="false" customHeight="true" outlineLevel="0" collapsed="false">
      <c r="A125" s="5" t="s">
        <v>162</v>
      </c>
      <c r="B125" s="5" t="n">
        <v>1906068</v>
      </c>
      <c r="C125" s="5" t="s">
        <v>159</v>
      </c>
      <c r="D125" s="6" t="str">
        <f aca="false">IFERROR(INDEX('1. Benavídez'!$A:$B,MATCH($A125,'1. Benavídez'!$A:$A,0),2),"")</f>
        <v/>
      </c>
      <c r="E125" s="6" t="str">
        <f aca="false">IFERROR(INDEX('2. Gallo'!$B:$D,MATCH($A125,'2. Gallo'!$B:$B,0),3),"")</f>
        <v/>
      </c>
      <c r="F125" s="6" t="str">
        <f aca="false">IFERROR(INDEX('3. Anea'!$B:$D,MATCH($A125,'3. Anea'!$B:$B,0),2),"")</f>
        <v/>
      </c>
      <c r="G125" s="6" t="str">
        <f aca="false">IFERROR(INDEX('4. Pilar'!$A:$C,MATCH($A125,'4. Pilar'!$A:$A,0),2),"")</f>
        <v/>
      </c>
      <c r="H125" s="6" t="str">
        <f aca="false">IFERROR(INDEX('5. Tortuguitas'!$B:$D,MATCH($A125,'5. Tortuguitas'!$B:$B,0),2),"")</f>
        <v/>
      </c>
      <c r="I125" s="6" t="str">
        <f aca="false">IFERROR(INDEX('6. Del Viso'!$A:$B,MATCH($A125,'6. Del Viso'!$A:$A,0),3),"")</f>
        <v/>
      </c>
      <c r="J125" s="6" t="str">
        <f aca="false">IFERROR(INDEX('7. Chica Glade'!$B:$F,MATCH($A125,'7. Chica Glade'!$B:$B,0),2),"")</f>
        <v/>
      </c>
      <c r="K125" s="6" t="str">
        <f aca="false">IFERROR(INDEX('8. Veterinaria'!$A:$B,MATCH($A125,'8. Veterinaria'!$A:$A,0),2),"")</f>
        <v/>
      </c>
      <c r="L125" s="6" t="str">
        <f aca="false">IFERROR(INDEX('9. Hipocampus'!$A:$B,MATCH($A125,'9. Hipocampus'!$A:$A,0),2),"")</f>
        <v/>
      </c>
      <c r="M125" s="6" t="str">
        <f aca="false">IFERROR(INDEX('11. Mundo Mascotas'!$B:$D,MATCH($A125,'11. Mundo Mascotas'!$B:$B,0),2),"")</f>
        <v/>
      </c>
      <c r="N125" s="6" t="str">
        <f aca="false">IFERROR(INDEX('12. Yaguar'!$B:$E,MATCH($A125,'12. Yaguar'!$B:$B,0),2),"")</f>
        <v/>
      </c>
      <c r="O125" s="6" t="str">
        <f aca="false">IFERROR(INDEX('13. King Clor'!$A:$B,MATCH($A125,'13. King Clor'!$A:$A,0),2),"")</f>
        <v/>
      </c>
      <c r="P125" s="6" t="str">
        <f aca="false">IFERROR(INDEX('14. Diserquim'!$A:$B,MATCH($A125,'14. Diserquim'!$A:$A,0),2),"")</f>
        <v/>
      </c>
      <c r="Q125" s="6" t="str">
        <f aca="false">IFERROR(INDEX('15. Moreno'!$A:$B,MATCH($A125,'15. Moreno'!$A:$A,0),2),"")</f>
        <v/>
      </c>
      <c r="R125" s="6" t="str">
        <f aca="false">IFERROR(INDEX('10. Collares'!$J:$K,MATCH($A125,'10. Collares'!$J:$J,0),2),"")</f>
        <v/>
      </c>
      <c r="S125" s="6" t="str">
        <f aca="false">IFERROR(INDEX('13. King Clor'!$G:$H,MATCH($A125,'13. King Clor'!$G:$G,0),2),"")</f>
        <v/>
      </c>
      <c r="T125" s="6" t="str">
        <f aca="false">IFERROR(INDEX('10. Collares'!$A:$B,MATCH($A125,'10. Collares'!$A:$A,0),2),"")</f>
        <v/>
      </c>
      <c r="U125" s="6" t="str">
        <f aca="false">IFERROR(INDEX('16. Mis nietos'!$B:$C,MATCH($A125,'16. Mis nietos'!$B:$B,0),2),"")</f>
        <v/>
      </c>
      <c r="V125" s="6" t="str">
        <f aca="false">IFERROR(INDEX('17. Profesional Vet'!$A:$B,MATCH($A125,'17. Profesional Vet'!$A:$A,0),2),"")</f>
        <v/>
      </c>
      <c r="W125" s="6" t="str">
        <f aca="false">IFERROR(INDEX('18. Premier'!$A:$B,MATCH($A125,'18. Premier'!$A:$A,0),2),"")</f>
        <v/>
      </c>
      <c r="X125" s="6" t="str">
        <f aca="false">IFERROR(INDEX('19. Dacam'!$A:$B,MATCH($A125,'19. Dacam'!$A:$A,0),2),"")</f>
        <v/>
      </c>
      <c r="Y125" s="6" t="str">
        <f aca="false">IFERROR(INDEX('20. Proveedor'!$A:$B,MATCH($A125,'20. Proveedor'!$A:$A,0),2),"")</f>
        <v/>
      </c>
      <c r="Z125" s="6" t="str">
        <f aca="false">IFERROR(INDEX('21. Saphirus'!$A:$B,MATCH($A125,'21. Saphirus'!$A:$A,0),2),"")</f>
        <v/>
      </c>
    </row>
    <row r="126" customFormat="false" ht="15.75" hidden="false" customHeight="true" outlineLevel="0" collapsed="false">
      <c r="A126" s="5" t="s">
        <v>163</v>
      </c>
      <c r="B126" s="5" t="n">
        <v>44480</v>
      </c>
      <c r="C126" s="5" t="s">
        <v>33</v>
      </c>
      <c r="D126" s="6" t="str">
        <f aca="false">IFERROR(INDEX('1. Benavídez'!$A:$B,MATCH($A126,'1. Benavídez'!$A:$A,0),2),"")</f>
        <v/>
      </c>
      <c r="E126" s="6" t="str">
        <f aca="false">IFERROR(INDEX('2. Gallo'!$B:$D,MATCH($A126,'2. Gallo'!$B:$B,0),3),"")</f>
        <v/>
      </c>
      <c r="F126" s="6" t="str">
        <f aca="false">IFERROR(INDEX('3. Anea'!$B:$D,MATCH($A126,'3. Anea'!$B:$B,0),2),"")</f>
        <v/>
      </c>
      <c r="G126" s="6" t="str">
        <f aca="false">IFERROR(INDEX('4. Pilar'!$A:$C,MATCH($A126,'4. Pilar'!$A:$A,0),2),"")</f>
        <v/>
      </c>
      <c r="H126" s="6" t="str">
        <f aca="false">IFERROR(INDEX('5. Tortuguitas'!$B:$D,MATCH($A126,'5. Tortuguitas'!$B:$B,0),2),"")</f>
        <v/>
      </c>
      <c r="I126" s="6" t="str">
        <f aca="false">IFERROR(INDEX('6. Del Viso'!$A:$B,MATCH($A126,'6. Del Viso'!$A:$A,0),2),"")</f>
        <v/>
      </c>
      <c r="J126" s="6" t="str">
        <f aca="false">IFERROR(INDEX('7. Chica Glade'!$B:$F,MATCH($A126,'7. Chica Glade'!$B:$B,0),4),"")</f>
        <v/>
      </c>
      <c r="K126" s="6" t="str">
        <f aca="false">IFERROR(INDEX('8. Veterinaria'!$A:$B,MATCH($A126,'8. Veterinaria'!$A:$A,0),2),"")</f>
        <v/>
      </c>
      <c r="L126" s="6" t="str">
        <f aca="false">IFERROR(INDEX('9. Hipocampus'!$A:$B,MATCH($A126,'9. Hipocampus'!$A:$A,0),2),"")</f>
        <v/>
      </c>
      <c r="M126" s="6" t="str">
        <f aca="false">IFERROR(INDEX('11. Mundo Mascotas'!$B:$D,MATCH($A126,'11. Mundo Mascotas'!$B:$B,0),2),"")</f>
        <v/>
      </c>
      <c r="N126" s="6" t="str">
        <f aca="false">IFERROR(INDEX('12. Yaguar'!$B:$E,MATCH($A126,'12. Yaguar'!$B:$B,0),2),"")</f>
        <v/>
      </c>
      <c r="O126" s="6" t="str">
        <f aca="false">IFERROR(INDEX('13. King Clor'!$A:$B,MATCH($A126,'13. King Clor'!$A:$A,0),2),"")</f>
        <v/>
      </c>
      <c r="P126" s="6" t="str">
        <f aca="false">IFERROR(INDEX('14. Diserquim'!$A:$B,MATCH($A126,'14. Diserquim'!$A:$A,0),2),"")</f>
        <v/>
      </c>
      <c r="Q126" s="6" t="str">
        <f aca="false">IFERROR(INDEX('15. Moreno'!$A:$B,MATCH($A126,'15. Moreno'!$A:$A,0),2),"")</f>
        <v/>
      </c>
      <c r="R126" s="6" t="str">
        <f aca="false">IFERROR(INDEX('10. Collares'!$J:$K,MATCH($A126,'10. Collares'!$J:$J,0),2),"")</f>
        <v/>
      </c>
      <c r="S126" s="6" t="str">
        <f aca="false">IFERROR(INDEX('13. King Clor'!$G:$H,MATCH($A126,'13. King Clor'!$G:$G,0),2),"")</f>
        <v/>
      </c>
      <c r="T126" s="6" t="str">
        <f aca="false">IFERROR(INDEX('10. Collares'!$A:$B,MATCH($A126,'10. Collares'!$A:$A,0),2),"")</f>
        <v/>
      </c>
      <c r="U126" s="6" t="str">
        <f aca="false">IFERROR(INDEX('16. Mis nietos'!$B:$C,MATCH($A126,'16. Mis nietos'!$B:$B,0),2),"")</f>
        <v/>
      </c>
      <c r="V126" s="6" t="str">
        <f aca="false">IFERROR(INDEX('17. Profesional Vet'!$A:$B,MATCH($A126,'17. Profesional Vet'!$A:$A,0),2),"")</f>
        <v/>
      </c>
      <c r="W126" s="6" t="str">
        <f aca="false">IFERROR(INDEX('18. Premier'!$A:$B,MATCH($A126,'18. Premier'!$A:$A,0),2),"")</f>
        <v/>
      </c>
      <c r="X126" s="6" t="str">
        <f aca="false">IFERROR(INDEX('19. Dacam'!$A:$B,MATCH($A126,'19. Dacam'!$A:$A,0),2),"")</f>
        <v/>
      </c>
      <c r="Y126" s="6" t="str">
        <f aca="false">IFERROR(INDEX('20. Proveedor'!$A:$B,MATCH($A126,'20. Proveedor'!$A:$A,0),2),"")</f>
        <v/>
      </c>
      <c r="Z126" s="6" t="str">
        <f aca="false">IFERROR(INDEX('21. Saphirus'!$A:$B,MATCH($A126,'21. Saphirus'!$A:$A,0),2),"")</f>
        <v/>
      </c>
    </row>
    <row r="127" customFormat="false" ht="15.75" hidden="false" customHeight="true" outlineLevel="0" collapsed="false">
      <c r="A127" s="5" t="s">
        <v>164</v>
      </c>
      <c r="B127" s="5" t="n">
        <v>1906068</v>
      </c>
      <c r="C127" s="5" t="s">
        <v>33</v>
      </c>
      <c r="D127" s="6" t="str">
        <f aca="false">IFERROR(INDEX('1. Benavídez'!$A:$B,MATCH($A127,'1. Benavídez'!$A:$A,0),2),"")</f>
        <v/>
      </c>
      <c r="E127" s="6" t="str">
        <f aca="false">IFERROR(INDEX('2. Gallo'!$B:$D,MATCH($A127,'2. Gallo'!$B:$B,0),3),"")</f>
        <v/>
      </c>
      <c r="F127" s="6" t="str">
        <f aca="false">IFERROR(INDEX('3. Anea'!$B:$D,MATCH($A127,'3. Anea'!$B:$B,0),2),"")</f>
        <v/>
      </c>
      <c r="G127" s="6" t="str">
        <f aca="false">IFERROR(INDEX('4. Pilar'!$A:$C,MATCH($A127,'4. Pilar'!$A:$A,0),2),"")</f>
        <v/>
      </c>
      <c r="H127" s="6" t="str">
        <f aca="false">IFERROR(INDEX('5. Tortuguitas'!$B:$D,MATCH($A127,'5. Tortuguitas'!$B:$B,0),2),"")</f>
        <v/>
      </c>
      <c r="I127" s="6" t="str">
        <f aca="false">IFERROR(INDEX('6. Del Viso'!$A:$B,MATCH($A127,'6. Del Viso'!$A:$A,0),3),"")</f>
        <v/>
      </c>
      <c r="J127" s="6" t="str">
        <f aca="false">IFERROR(INDEX('7. Chica Glade'!$B:$F,MATCH($A127,'7. Chica Glade'!$B:$B,0),4),"")</f>
        <v/>
      </c>
      <c r="K127" s="6" t="str">
        <f aca="false">IFERROR(INDEX('8. Veterinaria'!$A:$B,MATCH($A127,'8. Veterinaria'!$A:$A,0),2),"")</f>
        <v/>
      </c>
      <c r="L127" s="6" t="n">
        <f aca="false">IFERROR(INDEX('9. Hipocampus'!$A:$B,MATCH($A127,'9. Hipocampus'!$A:$A,0),2),"")</f>
        <v>2900</v>
      </c>
      <c r="M127" s="6" t="str">
        <f aca="false">IFERROR(INDEX('11. Mundo Mascotas'!$B:$D,MATCH($A127,'11. Mundo Mascotas'!$B:$B,0),2),"")</f>
        <v/>
      </c>
      <c r="N127" s="6" t="str">
        <f aca="false">IFERROR(INDEX('12. Yaguar'!$B:$E,MATCH($A127,'12. Yaguar'!$B:$B,0),2),"")</f>
        <v/>
      </c>
      <c r="O127" s="6" t="str">
        <f aca="false">IFERROR(INDEX('13. King Clor'!$A:$B,MATCH($A127,'13. King Clor'!$A:$A,0),2),"")</f>
        <v/>
      </c>
      <c r="P127" s="6" t="str">
        <f aca="false">IFERROR(INDEX('14. Diserquim'!$A:$B,MATCH($A127,'14. Diserquim'!$A:$A,0),2),"")</f>
        <v/>
      </c>
      <c r="Q127" s="6" t="str">
        <f aca="false">IFERROR(INDEX('15. Moreno'!$A:$B,MATCH($A127,'15. Moreno'!$A:$A,0),2),"")</f>
        <v/>
      </c>
      <c r="R127" s="6" t="str">
        <f aca="false">IFERROR(INDEX('10. Collares'!$J:$K,MATCH($A127,'10. Collares'!$J:$J,0),2),"")</f>
        <v/>
      </c>
      <c r="S127" s="6" t="str">
        <f aca="false">IFERROR(INDEX('13. King Clor'!$G:$H,MATCH($A127,'13. King Clor'!$G:$G,0),2),"")</f>
        <v/>
      </c>
      <c r="T127" s="6" t="str">
        <f aca="false">IFERROR(INDEX('10. Collares'!$A:$B,MATCH($A127,'10. Collares'!$A:$A,0),2),"")</f>
        <v/>
      </c>
      <c r="U127" s="6" t="str">
        <f aca="false">IFERROR(INDEX('16. Mis nietos'!$B:$C,MATCH($A127,'16. Mis nietos'!$B:$B,0),2),"")</f>
        <v/>
      </c>
      <c r="V127" s="6" t="str">
        <f aca="false">IFERROR(INDEX('17. Profesional Vet'!$A:$B,MATCH($A127,'17. Profesional Vet'!$A:$A,0),2),"")</f>
        <v/>
      </c>
      <c r="W127" s="6" t="str">
        <f aca="false">IFERROR(INDEX('18. Premier'!$A:$B,MATCH($A127,'18. Premier'!$A:$A,0),2),"")</f>
        <v/>
      </c>
      <c r="X127" s="6" t="str">
        <f aca="false">IFERROR(INDEX('19. Dacam'!$A:$B,MATCH($A127,'19. Dacam'!$A:$A,0),2),"")</f>
        <v/>
      </c>
      <c r="Y127" s="6" t="str">
        <f aca="false">IFERROR(INDEX('20. Proveedor'!$A:$B,MATCH($A127,'20. Proveedor'!$A:$A,0),2),"")</f>
        <v/>
      </c>
      <c r="Z127" s="6" t="str">
        <f aca="false">IFERROR(INDEX('21. Saphirus'!$A:$B,MATCH($A127,'21. Saphirus'!$A:$A,0),2),"")</f>
        <v/>
      </c>
    </row>
    <row r="128" customFormat="false" ht="15.75" hidden="false" customHeight="true" outlineLevel="0" collapsed="false">
      <c r="A128" s="5" t="s">
        <v>165</v>
      </c>
      <c r="B128" s="5" t="n">
        <v>1906068</v>
      </c>
      <c r="C128" s="5" t="s">
        <v>33</v>
      </c>
      <c r="D128" s="6" t="str">
        <f aca="false">IFERROR(INDEX('1. Benavídez'!$A:$B,MATCH($A128,'1. Benavídez'!$A:$A,0),2),"")</f>
        <v/>
      </c>
      <c r="E128" s="6" t="str">
        <f aca="false">IFERROR(INDEX('2. Gallo'!$B:$D,MATCH($A128,'2. Gallo'!$B:$B,0),3),"")</f>
        <v/>
      </c>
      <c r="F128" s="6" t="str">
        <f aca="false">IFERROR(INDEX('3. Anea'!$B:$D,MATCH($A128,'3. Anea'!$B:$B,0),2),"")</f>
        <v/>
      </c>
      <c r="G128" s="6" t="str">
        <f aca="false">IFERROR(INDEX('4. Pilar'!$A:$C,MATCH($A128,'4. Pilar'!$A:$A,0),2),"")</f>
        <v/>
      </c>
      <c r="H128" s="6" t="str">
        <f aca="false">IFERROR(INDEX('5. Tortuguitas'!$B:$D,MATCH($A128,'5. Tortuguitas'!$B:$B,0),2),"")</f>
        <v/>
      </c>
      <c r="I128" s="6" t="str">
        <f aca="false">IFERROR(INDEX('6. Del Viso'!$A:$B,MATCH($A128,'6. Del Viso'!$A:$A,0),3),"")</f>
        <v/>
      </c>
      <c r="J128" s="6" t="str">
        <f aca="false">IFERROR(INDEX('7. Chica Glade'!$B:$F,MATCH($A128,'7. Chica Glade'!$B:$B,0),4),"")</f>
        <v/>
      </c>
      <c r="K128" s="6" t="str">
        <f aca="false">IFERROR(INDEX('8. Veterinaria'!$A:$B,MATCH($A128,'8. Veterinaria'!$A:$A,0),2),"")</f>
        <v/>
      </c>
      <c r="L128" s="6" t="n">
        <f aca="false">IFERROR(INDEX('9. Hipocampus'!$A:$B,MATCH($A128,'9. Hipocampus'!$A:$A,0),2),"")</f>
        <v>3540</v>
      </c>
      <c r="M128" s="6" t="str">
        <f aca="false">IFERROR(INDEX('11. Mundo Mascotas'!$B:$D,MATCH($A128,'11. Mundo Mascotas'!$B:$B,0),2),"")</f>
        <v/>
      </c>
      <c r="N128" s="6" t="str">
        <f aca="false">IFERROR(INDEX('12. Yaguar'!$B:$E,MATCH($A128,'12. Yaguar'!$B:$B,0),2),"")</f>
        <v/>
      </c>
      <c r="O128" s="6" t="str">
        <f aca="false">IFERROR(INDEX('13. King Clor'!$A:$B,MATCH($A128,'13. King Clor'!$A:$A,0),2),"")</f>
        <v/>
      </c>
      <c r="P128" s="6" t="str">
        <f aca="false">IFERROR(INDEX('14. Diserquim'!$A:$B,MATCH($A128,'14. Diserquim'!$A:$A,0),2),"")</f>
        <v/>
      </c>
      <c r="Q128" s="6" t="str">
        <f aca="false">IFERROR(INDEX('15. Moreno'!$A:$B,MATCH($A128,'15. Moreno'!$A:$A,0),2),"")</f>
        <v/>
      </c>
      <c r="R128" s="6" t="str">
        <f aca="false">IFERROR(INDEX('10. Collares'!$J:$K,MATCH($A128,'10. Collares'!$J:$J,0),2),"")</f>
        <v/>
      </c>
      <c r="S128" s="6" t="str">
        <f aca="false">IFERROR(INDEX('13. King Clor'!$G:$H,MATCH($A128,'13. King Clor'!$G:$G,0),2),"")</f>
        <v/>
      </c>
      <c r="T128" s="6" t="str">
        <f aca="false">IFERROR(INDEX('10. Collares'!$A:$B,MATCH($A128,'10. Collares'!$A:$A,0),2),"")</f>
        <v/>
      </c>
      <c r="U128" s="6" t="str">
        <f aca="false">IFERROR(INDEX('16. Mis nietos'!$B:$C,MATCH($A128,'16. Mis nietos'!$B:$B,0),2),"")</f>
        <v/>
      </c>
      <c r="V128" s="6" t="str">
        <f aca="false">IFERROR(INDEX('17. Profesional Vet'!$A:$B,MATCH($A128,'17. Profesional Vet'!$A:$A,0),2),"")</f>
        <v/>
      </c>
      <c r="W128" s="6" t="str">
        <f aca="false">IFERROR(INDEX('18. Premier'!$A:$B,MATCH($A128,'18. Premier'!$A:$A,0),2),"")</f>
        <v/>
      </c>
      <c r="X128" s="6" t="str">
        <f aca="false">IFERROR(INDEX('19. Dacam'!$A:$B,MATCH($A128,'19. Dacam'!$A:$A,0),2),"")</f>
        <v/>
      </c>
      <c r="Y128" s="6" t="str">
        <f aca="false">IFERROR(INDEX('20. Proveedor'!$A:$B,MATCH($A128,'20. Proveedor'!$A:$A,0),2),"")</f>
        <v/>
      </c>
      <c r="Z128" s="6" t="str">
        <f aca="false">IFERROR(INDEX('21. Saphirus'!$A:$B,MATCH($A128,'21. Saphirus'!$A:$A,0),2),"")</f>
        <v/>
      </c>
    </row>
    <row r="129" customFormat="false" ht="15.75" hidden="false" customHeight="true" outlineLevel="0" collapsed="false">
      <c r="A129" s="5" t="s">
        <v>166</v>
      </c>
      <c r="B129" s="5" t="n">
        <v>1906068</v>
      </c>
      <c r="C129" s="5" t="s">
        <v>33</v>
      </c>
      <c r="D129" s="6" t="str">
        <f aca="false">IFERROR(INDEX('1. Benavídez'!$A:$B,MATCH($A129,'1. Benavídez'!$A:$A,0),2),"")</f>
        <v/>
      </c>
      <c r="E129" s="6" t="str">
        <f aca="false">IFERROR(INDEX('2. Gallo'!$B:$D,MATCH($A129,'2. Gallo'!$B:$B,0),3),"")</f>
        <v/>
      </c>
      <c r="F129" s="6" t="str">
        <f aca="false">IFERROR(INDEX('3. Anea'!$B:$D,MATCH($A129,'3. Anea'!$B:$B,0),2),"")</f>
        <v/>
      </c>
      <c r="G129" s="6" t="str">
        <f aca="false">IFERROR(INDEX('4. Pilar'!$A:$C,MATCH($A129,'4. Pilar'!$A:$A,0),2),"")</f>
        <v/>
      </c>
      <c r="H129" s="6" t="str">
        <f aca="false">IFERROR(INDEX('5. Tortuguitas'!$B:$D,MATCH($A129,'5. Tortuguitas'!$B:$B,0),2),"")</f>
        <v/>
      </c>
      <c r="I129" s="6" t="str">
        <f aca="false">IFERROR(INDEX('6. Del Viso'!$A:$B,MATCH($A129,'6. Del Viso'!$A:$A,0),3),"")</f>
        <v/>
      </c>
      <c r="J129" s="6" t="str">
        <f aca="false">IFERROR(INDEX('7. Chica Glade'!$B:$F,MATCH($A129,'7. Chica Glade'!$B:$B,0),2),"")</f>
        <v/>
      </c>
      <c r="K129" s="6" t="str">
        <f aca="false">IFERROR(INDEX('8. Veterinaria'!$A:$B,MATCH($A129,'8. Veterinaria'!$A:$A,0),2),"")</f>
        <v/>
      </c>
      <c r="L129" s="6" t="str">
        <f aca="false">IFERROR(INDEX('9. Hipocampus'!$A:$B,MATCH($A129,'9. Hipocampus'!$A:$A,0),2),"")</f>
        <v/>
      </c>
      <c r="M129" s="6" t="str">
        <f aca="false">IFERROR(INDEX('11. Mundo Mascotas'!$B:$D,MATCH($A129,'11. Mundo Mascotas'!$B:$B,0),2),"")</f>
        <v/>
      </c>
      <c r="N129" s="6" t="str">
        <f aca="false">IFERROR(INDEX('12. Yaguar'!$B:$E,MATCH($A129,'12. Yaguar'!$B:$B,0),2),"")</f>
        <v/>
      </c>
      <c r="O129" s="6" t="str">
        <f aca="false">IFERROR(INDEX('13. King Clor'!$A:$B,MATCH($A129,'13. King Clor'!$A:$A,0),2),"")</f>
        <v/>
      </c>
      <c r="P129" s="6" t="str">
        <f aca="false">IFERROR(INDEX('14. Diserquim'!$A:$B,MATCH($A129,'14. Diserquim'!$A:$A,0),2),"")</f>
        <v/>
      </c>
      <c r="Q129" s="6" t="str">
        <f aca="false">IFERROR(INDEX('15. Moreno'!$A:$B,MATCH($A129,'15. Moreno'!$A:$A,0),2),"")</f>
        <v/>
      </c>
      <c r="R129" s="6" t="str">
        <f aca="false">IFERROR(INDEX('10. Collares'!$J:$K,MATCH($A129,'10. Collares'!$J:$J,0),2),"")</f>
        <v/>
      </c>
      <c r="S129" s="6" t="str">
        <f aca="false">IFERROR(INDEX('13. King Clor'!$G:$H,MATCH($A129,'13. King Clor'!$G:$G,0),2),"")</f>
        <v/>
      </c>
      <c r="T129" s="6" t="str">
        <f aca="false">IFERROR(INDEX('10. Collares'!$A:$B,MATCH($A129,'10. Collares'!$A:$A,0),2),"")</f>
        <v/>
      </c>
      <c r="U129" s="6" t="str">
        <f aca="false">IFERROR(INDEX('16. Mis nietos'!$B:$C,MATCH($A129,'16. Mis nietos'!$B:$B,0),2),"")</f>
        <v/>
      </c>
      <c r="V129" s="6" t="str">
        <f aca="false">IFERROR(INDEX('17. Profesional Vet'!$A:$B,MATCH($A129,'17. Profesional Vet'!$A:$A,0),2),"")</f>
        <v/>
      </c>
      <c r="W129" s="6" t="str">
        <f aca="false">IFERROR(INDEX('18. Premier'!$A:$B,MATCH($A129,'18. Premier'!$A:$A,0),2),"")</f>
        <v/>
      </c>
      <c r="X129" s="6" t="str">
        <f aca="false">IFERROR(INDEX('19. Dacam'!$A:$B,MATCH($A129,'19. Dacam'!$A:$A,0),2),"")</f>
        <v/>
      </c>
      <c r="Y129" s="6" t="str">
        <f aca="false">IFERROR(INDEX('20. Proveedor'!$A:$B,MATCH($A129,'20. Proveedor'!$A:$A,0),2),"")</f>
        <v/>
      </c>
      <c r="Z129" s="6" t="str">
        <f aca="false">IFERROR(INDEX('21. Saphirus'!$A:$B,MATCH($A129,'21. Saphirus'!$A:$A,0),2),"")</f>
        <v/>
      </c>
    </row>
    <row r="130" customFormat="false" ht="15.75" hidden="false" customHeight="true" outlineLevel="0" collapsed="false">
      <c r="A130" s="5" t="s">
        <v>167</v>
      </c>
      <c r="B130" s="5" t="n">
        <v>8193</v>
      </c>
      <c r="C130" s="5" t="s">
        <v>33</v>
      </c>
      <c r="D130" s="6" t="str">
        <f aca="false">IFERROR(INDEX('1. Benavídez'!$A:$B,MATCH($A130,'1. Benavídez'!$A:$A,0),2),"")</f>
        <v/>
      </c>
      <c r="E130" s="6" t="str">
        <f aca="false">IFERROR(INDEX('2. Gallo'!$B:$D,MATCH($A130,'2. Gallo'!$B:$B,0),3),"")</f>
        <v/>
      </c>
      <c r="F130" s="6" t="str">
        <f aca="false">IFERROR(INDEX('3. Anea'!$B:$D,MATCH($A130,'3. Anea'!$B:$B,0),2),"")</f>
        <v/>
      </c>
      <c r="G130" s="6" t="str">
        <f aca="false">IFERROR(INDEX('4. Pilar'!$A:$C,MATCH($A130,'4. Pilar'!$A:$A,0),2),"")</f>
        <v/>
      </c>
      <c r="H130" s="6" t="str">
        <f aca="false">IFERROR(INDEX('5. Tortuguitas'!$B:$D,MATCH($A130,'5. Tortuguitas'!$B:$B,0),2),"")</f>
        <v/>
      </c>
      <c r="I130" s="6" t="str">
        <f aca="false">IFERROR(INDEX('6. Del Viso'!$A:$B,MATCH($A130,'6. Del Viso'!$A:$A,0),2),"")</f>
        <v/>
      </c>
      <c r="J130" s="6" t="str">
        <f aca="false">IFERROR(INDEX('7. Chica Glade'!$B:$F,MATCH($A130,'7. Chica Glade'!$B:$B,0),4),"")</f>
        <v/>
      </c>
      <c r="K130" s="6" t="str">
        <f aca="false">IFERROR(INDEX('8. Veterinaria'!$A:$B,MATCH($A130,'8. Veterinaria'!$A:$A,0),2),"")</f>
        <v/>
      </c>
      <c r="L130" s="6" t="str">
        <f aca="false">IFERROR(INDEX('9. Hipocampus'!$A:$B,MATCH($A130,'9. Hipocampus'!$A:$A,0),2),"")</f>
        <v/>
      </c>
      <c r="M130" s="6" t="str">
        <f aca="false">IFERROR(INDEX('11. Mundo Mascotas'!$B:$D,MATCH($A130,'11. Mundo Mascotas'!$B:$B,0),2),"")</f>
        <v/>
      </c>
      <c r="N130" s="6" t="str">
        <f aca="false">IFERROR(INDEX('12. Yaguar'!$B:$E,MATCH($A130,'12. Yaguar'!$B:$B,0),2),"")</f>
        <v/>
      </c>
      <c r="O130" s="6" t="str">
        <f aca="false">IFERROR(INDEX('13. King Clor'!$A:$B,MATCH($A130,'13. King Clor'!$A:$A,0),2),"")</f>
        <v/>
      </c>
      <c r="P130" s="6" t="str">
        <f aca="false">IFERROR(INDEX('14. Diserquim'!$A:$B,MATCH($A130,'14. Diserquim'!$A:$A,0),2),"")</f>
        <v/>
      </c>
      <c r="Q130" s="6" t="str">
        <f aca="false">IFERROR(INDEX('15. Moreno'!$A:$B,MATCH($A130,'15. Moreno'!$A:$A,0),2),"")</f>
        <v/>
      </c>
      <c r="R130" s="6" t="str">
        <f aca="false">IFERROR(INDEX('10. Collares'!$J:$K,MATCH($A130,'10. Collares'!$J:$J,0),2),"")</f>
        <v/>
      </c>
      <c r="S130" s="6" t="str">
        <f aca="false">IFERROR(INDEX('13. King Clor'!$G:$H,MATCH($A130,'13. King Clor'!$G:$G,0),2),"")</f>
        <v/>
      </c>
      <c r="T130" s="6" t="str">
        <f aca="false">IFERROR(INDEX('10. Collares'!$A:$B,MATCH($A130,'10. Collares'!$A:$A,0),2),"")</f>
        <v/>
      </c>
      <c r="U130" s="6" t="str">
        <f aca="false">IFERROR(INDEX('16. Mis nietos'!$B:$C,MATCH($A130,'16. Mis nietos'!$B:$B,0),2),"")</f>
        <v/>
      </c>
      <c r="V130" s="6" t="str">
        <f aca="false">IFERROR(INDEX('17. Profesional Vet'!$A:$B,MATCH($A130,'17. Profesional Vet'!$A:$A,0),2),"")</f>
        <v/>
      </c>
      <c r="W130" s="6" t="str">
        <f aca="false">IFERROR(INDEX('18. Premier'!$A:$B,MATCH($A130,'18. Premier'!$A:$A,0),2),"")</f>
        <v/>
      </c>
      <c r="X130" s="6" t="str">
        <f aca="false">IFERROR(INDEX('19. Dacam'!$A:$B,MATCH($A130,'19. Dacam'!$A:$A,0),2),"")</f>
        <v/>
      </c>
      <c r="Y130" s="6" t="str">
        <f aca="false">IFERROR(INDEX('20. Proveedor'!$A:$B,MATCH($A130,'20. Proveedor'!$A:$A,0),2),"")</f>
        <v/>
      </c>
      <c r="Z130" s="6" t="str">
        <f aca="false">IFERROR(INDEX('21. Saphirus'!$A:$B,MATCH($A130,'21. Saphirus'!$A:$A,0),2),"")</f>
        <v/>
      </c>
    </row>
    <row r="131" customFormat="false" ht="15.75" hidden="false" customHeight="true" outlineLevel="0" collapsed="false">
      <c r="A131" s="5" t="s">
        <v>168</v>
      </c>
      <c r="B131" s="5" t="n">
        <v>8194</v>
      </c>
      <c r="C131" s="5" t="s">
        <v>33</v>
      </c>
      <c r="D131" s="6" t="str">
        <f aca="false">IFERROR(INDEX('1. Benavídez'!$A:$B,MATCH($A131,'1. Benavídez'!$A:$A,0),2),"")</f>
        <v/>
      </c>
      <c r="E131" s="6" t="str">
        <f aca="false">IFERROR(INDEX('2. Gallo'!$B:$D,MATCH($A131,'2. Gallo'!$B:$B,0),3),"")</f>
        <v/>
      </c>
      <c r="F131" s="6" t="str">
        <f aca="false">IFERROR(INDEX('3. Anea'!$B:$D,MATCH($A131,'3. Anea'!$B:$B,0),2),"")</f>
        <v/>
      </c>
      <c r="G131" s="6" t="str">
        <f aca="false">IFERROR(INDEX('4. Pilar'!$A:$C,MATCH($A131,'4. Pilar'!$A:$A,0),2),"")</f>
        <v/>
      </c>
      <c r="H131" s="6" t="str">
        <f aca="false">IFERROR(INDEX('5. Tortuguitas'!$B:$D,MATCH($A131,'5. Tortuguitas'!$B:$B,0),2),"")</f>
        <v/>
      </c>
      <c r="I131" s="6" t="str">
        <f aca="false">IFERROR(INDEX('6. Del Viso'!$A:$B,MATCH($A131,'6. Del Viso'!$A:$A,0),2),"")</f>
        <v/>
      </c>
      <c r="J131" s="6" t="str">
        <f aca="false">IFERROR(INDEX('7. Chica Glade'!$B:$F,MATCH($A131,'7. Chica Glade'!$B:$B,0),4),"")</f>
        <v/>
      </c>
      <c r="K131" s="6" t="str">
        <f aca="false">IFERROR(INDEX('8. Veterinaria'!$A:$B,MATCH($A131,'8. Veterinaria'!$A:$A,0),2),"")</f>
        <v/>
      </c>
      <c r="L131" s="6" t="str">
        <f aca="false">IFERROR(INDEX('9. Hipocampus'!$A:$B,MATCH($A131,'9. Hipocampus'!$A:$A,0),2),"")</f>
        <v/>
      </c>
      <c r="M131" s="6" t="str">
        <f aca="false">IFERROR(INDEX('11. Mundo Mascotas'!$B:$D,MATCH($A131,'11. Mundo Mascotas'!$B:$B,0),2),"")</f>
        <v/>
      </c>
      <c r="N131" s="6" t="str">
        <f aca="false">IFERROR(INDEX('12. Yaguar'!$B:$E,MATCH($A131,'12. Yaguar'!$B:$B,0),2),"")</f>
        <v/>
      </c>
      <c r="O131" s="6" t="str">
        <f aca="false">IFERROR(INDEX('13. King Clor'!$A:$B,MATCH($A131,'13. King Clor'!$A:$A,0),2),"")</f>
        <v/>
      </c>
      <c r="P131" s="6" t="str">
        <f aca="false">IFERROR(INDEX('14. Diserquim'!$A:$B,MATCH($A131,'14. Diserquim'!$A:$A,0),2),"")</f>
        <v/>
      </c>
      <c r="Q131" s="6" t="str">
        <f aca="false">IFERROR(INDEX('15. Moreno'!$A:$B,MATCH($A131,'15. Moreno'!$A:$A,0),2),"")</f>
        <v/>
      </c>
      <c r="R131" s="6" t="str">
        <f aca="false">IFERROR(INDEX('10. Collares'!$J:$K,MATCH($A131,'10. Collares'!$J:$J,0),2),"")</f>
        <v/>
      </c>
      <c r="S131" s="6" t="str">
        <f aca="false">IFERROR(INDEX('13. King Clor'!$G:$H,MATCH($A131,'13. King Clor'!$G:$G,0),2),"")</f>
        <v/>
      </c>
      <c r="T131" s="6" t="str">
        <f aca="false">IFERROR(INDEX('10. Collares'!$A:$B,MATCH($A131,'10. Collares'!$A:$A,0),2),"")</f>
        <v/>
      </c>
      <c r="U131" s="6" t="str">
        <f aca="false">IFERROR(INDEX('16. Mis nietos'!$B:$C,MATCH($A131,'16. Mis nietos'!$B:$B,0),2),"")</f>
        <v/>
      </c>
      <c r="V131" s="6" t="str">
        <f aca="false">IFERROR(INDEX('17. Profesional Vet'!$A:$B,MATCH($A131,'17. Profesional Vet'!$A:$A,0),2),"")</f>
        <v/>
      </c>
      <c r="W131" s="6" t="str">
        <f aca="false">IFERROR(INDEX('18. Premier'!$A:$B,MATCH($A131,'18. Premier'!$A:$A,0),2),"")</f>
        <v/>
      </c>
      <c r="X131" s="6" t="str">
        <f aca="false">IFERROR(INDEX('19. Dacam'!$A:$B,MATCH($A131,'19. Dacam'!$A:$A,0),2),"")</f>
        <v/>
      </c>
      <c r="Y131" s="6" t="str">
        <f aca="false">IFERROR(INDEX('20. Proveedor'!$A:$B,MATCH($A131,'20. Proveedor'!$A:$A,0),2),"")</f>
        <v/>
      </c>
      <c r="Z131" s="6" t="str">
        <f aca="false">IFERROR(INDEX('21. Saphirus'!$A:$B,MATCH($A131,'21. Saphirus'!$A:$A,0),2),"")</f>
        <v/>
      </c>
    </row>
    <row r="132" customFormat="false" ht="15.75" hidden="false" customHeight="true" outlineLevel="0" collapsed="false">
      <c r="A132" s="5" t="s">
        <v>169</v>
      </c>
      <c r="B132" s="5" t="n">
        <v>9</v>
      </c>
      <c r="C132" s="5" t="s">
        <v>130</v>
      </c>
      <c r="D132" s="6" t="str">
        <f aca="false">IFERROR(INDEX('1. Benavídez'!$A:$B,MATCH($A132,'1. Benavídez'!$A:$A,0),2),"")</f>
        <v/>
      </c>
      <c r="E132" s="6" t="str">
        <f aca="false">IFERROR(INDEX('2. Gallo'!$B:$D,MATCH($A132,'2. Gallo'!$B:$B,0),3),"")</f>
        <v/>
      </c>
      <c r="F132" s="6" t="str">
        <f aca="false">IFERROR(INDEX('3. Anea'!$B:$D,MATCH($A132,'3. Anea'!$B:$B,0),2),"")</f>
        <v/>
      </c>
      <c r="G132" s="6" t="str">
        <f aca="false">IFERROR(INDEX('4. Pilar'!$A:$C,MATCH($A132,'4. Pilar'!$A:$A,0),2),"")</f>
        <v/>
      </c>
      <c r="H132" s="6" t="str">
        <f aca="false">IFERROR(INDEX('5. Tortuguitas'!$B:$D,MATCH($A132,'5. Tortuguitas'!$B:$B,0),2),"")</f>
        <v/>
      </c>
      <c r="I132" s="6" t="str">
        <f aca="false">IFERROR(INDEX('6. Del Viso'!$A:$B,MATCH($A132,'6. Del Viso'!$A:$A,0),2),"")</f>
        <v/>
      </c>
      <c r="J132" s="6" t="str">
        <f aca="false">IFERROR(INDEX('7. Chica Glade'!$B:$F,MATCH($A132,'7. Chica Glade'!$B:$B,0),4),"")</f>
        <v/>
      </c>
      <c r="K132" s="6" t="str">
        <f aca="false">IFERROR(INDEX('8. Veterinaria'!$A:$B,MATCH($A132,'8. Veterinaria'!$A:$A,0),2),"")</f>
        <v/>
      </c>
      <c r="L132" s="6" t="str">
        <f aca="false">IFERROR(INDEX('9. Hipocampus'!$A:$B,MATCH($A132,'9. Hipocampus'!$A:$A,0),2),"")</f>
        <v/>
      </c>
      <c r="M132" s="6" t="str">
        <f aca="false">IFERROR(INDEX('11. Mundo Mascotas'!$B:$D,MATCH($A132,'11. Mundo Mascotas'!$B:$B,0),2),"")</f>
        <v/>
      </c>
      <c r="N132" s="6" t="str">
        <f aca="false">IFERROR(INDEX('12. Yaguar'!$B:$E,MATCH($A132,'12. Yaguar'!$B:$B,0),2),"")</f>
        <v/>
      </c>
      <c r="O132" s="6" t="str">
        <f aca="false">IFERROR(INDEX('13. King Clor'!$A:$B,MATCH($A132,'13. King Clor'!$A:$A,0),2),"")</f>
        <v/>
      </c>
      <c r="P132" s="6" t="str">
        <f aca="false">IFERROR(INDEX('14. Diserquim'!$A:$B,MATCH($A132,'14. Diserquim'!$A:$A,0),2),"")</f>
        <v/>
      </c>
      <c r="Q132" s="6" t="str">
        <f aca="false">IFERROR(INDEX('15. Moreno'!$A:$B,MATCH($A132,'15. Moreno'!$A:$A,0),2),"")</f>
        <v/>
      </c>
      <c r="R132" s="6" t="str">
        <f aca="false">IFERROR(INDEX('10. Collares'!$J:$K,MATCH($A132,'10. Collares'!$J:$J,0),2),"")</f>
        <v/>
      </c>
      <c r="S132" s="6" t="str">
        <f aca="false">IFERROR(INDEX('13. King Clor'!$G:$H,MATCH($A132,'13. King Clor'!$G:$G,0),2),"")</f>
        <v/>
      </c>
      <c r="T132" s="6" t="str">
        <f aca="false">IFERROR(INDEX('10. Collares'!$A:$B,MATCH($A132,'10. Collares'!$A:$A,0),2),"")</f>
        <v/>
      </c>
      <c r="U132" s="6" t="str">
        <f aca="false">IFERROR(INDEX('16. Mis nietos'!$B:$C,MATCH($A132,'16. Mis nietos'!$B:$B,0),2),"")</f>
        <v/>
      </c>
      <c r="V132" s="6" t="str">
        <f aca="false">IFERROR(INDEX('17. Profesional Vet'!$A:$B,MATCH($A132,'17. Profesional Vet'!$A:$A,0),2),"")</f>
        <v/>
      </c>
      <c r="W132" s="6" t="str">
        <f aca="false">IFERROR(INDEX('18. Premier'!$A:$B,MATCH($A132,'18. Premier'!$A:$A,0),2),"")</f>
        <v/>
      </c>
      <c r="X132" s="6" t="str">
        <f aca="false">IFERROR(INDEX('19. Dacam'!$A:$B,MATCH($A132,'19. Dacam'!$A:$A,0),2),"")</f>
        <v/>
      </c>
      <c r="Y132" s="6" t="str">
        <f aca="false">IFERROR(INDEX('20. Proveedor'!$A:$B,MATCH($A132,'20. Proveedor'!$A:$A,0),2),"")</f>
        <v/>
      </c>
      <c r="Z132" s="6" t="str">
        <f aca="false">IFERROR(INDEX('21. Saphirus'!$A:$B,MATCH($A132,'21. Saphirus'!$A:$A,0),2),"")</f>
        <v/>
      </c>
    </row>
    <row r="133" customFormat="false" ht="15.75" hidden="false" customHeight="true" outlineLevel="0" collapsed="false">
      <c r="A133" s="5" t="s">
        <v>170</v>
      </c>
      <c r="B133" s="5" t="n">
        <v>1009</v>
      </c>
      <c r="C133" s="5" t="s">
        <v>132</v>
      </c>
      <c r="D133" s="6" t="str">
        <f aca="false">IFERROR(INDEX('1. Benavídez'!$A:$B,MATCH($A133,'1. Benavídez'!$A:$A,0),2),"")</f>
        <v/>
      </c>
      <c r="E133" s="6" t="n">
        <f aca="false">IFERROR(INDEX('2. Gallo'!$B:$D,MATCH($A133,'2. Gallo'!$B:$B,0),3),"")</f>
        <v>40833</v>
      </c>
      <c r="F133" s="6" t="str">
        <f aca="false">IFERROR(INDEX('3. Anea'!$B:$D,MATCH($A133,'3. Anea'!$B:$B,0),2),"")</f>
        <v/>
      </c>
      <c r="G133" s="6" t="str">
        <f aca="false">IFERROR(INDEX('4. Pilar'!$A:$C,MATCH($A133,'4. Pilar'!$A:$A,0),2),"")</f>
        <v/>
      </c>
      <c r="H133" s="6" t="str">
        <f aca="false">IFERROR(INDEX('5. Tortuguitas'!$B:$D,MATCH($A133,'5. Tortuguitas'!$B:$B,0),2),"")</f>
        <v/>
      </c>
      <c r="I133" s="6" t="str">
        <f aca="false">IFERROR(INDEX('6. Del Viso'!$A:$B,MATCH($A133,'6. Del Viso'!$A:$A,0),2),"")</f>
        <v/>
      </c>
      <c r="J133" s="6" t="str">
        <f aca="false">IFERROR(INDEX('7. Chica Glade'!$B:$F,MATCH($A133,'7. Chica Glade'!$B:$B,0),4),"")</f>
        <v/>
      </c>
      <c r="K133" s="6" t="str">
        <f aca="false">IFERROR(INDEX('8. Veterinaria'!$A:$B,MATCH($A133,'8. Veterinaria'!$A:$A,0),2),"")</f>
        <v/>
      </c>
      <c r="L133" s="6" t="str">
        <f aca="false">IFERROR(INDEX('9. Hipocampus'!$A:$B,MATCH($A133,'9. Hipocampus'!$A:$A,0),2),"")</f>
        <v/>
      </c>
      <c r="M133" s="6" t="n">
        <f aca="false">IFERROR(INDEX('11. Mundo Mascotas'!$B:$D,MATCH($A133,'11. Mundo Mascotas'!$B:$B,0),2),"")</f>
        <v>43120</v>
      </c>
      <c r="N133" s="6" t="str">
        <f aca="false">IFERROR(INDEX('12. Yaguar'!$B:$E,MATCH($A133,'12. Yaguar'!$B:$B,0),2),"")</f>
        <v/>
      </c>
      <c r="O133" s="6" t="str">
        <f aca="false">IFERROR(INDEX('13. King Clor'!$A:$B,MATCH($A133,'13. King Clor'!$A:$A,0),2),"")</f>
        <v/>
      </c>
      <c r="P133" s="6" t="str">
        <f aca="false">IFERROR(INDEX('14. Diserquim'!$A:$B,MATCH($A133,'14. Diserquim'!$A:$A,0),2),"")</f>
        <v/>
      </c>
      <c r="Q133" s="6" t="str">
        <f aca="false">IFERROR(INDEX('15. Moreno'!$A:$B,MATCH($A133,'15. Moreno'!$A:$A,0),2),"")</f>
        <v/>
      </c>
      <c r="R133" s="6" t="str">
        <f aca="false">IFERROR(INDEX('10. Collares'!$J:$K,MATCH($A133,'10. Collares'!$J:$J,0),2),"")</f>
        <v/>
      </c>
      <c r="S133" s="6" t="str">
        <f aca="false">IFERROR(INDEX('13. King Clor'!$G:$H,MATCH($A133,'13. King Clor'!$G:$G,0),2),"")</f>
        <v/>
      </c>
      <c r="T133" s="6" t="str">
        <f aca="false">IFERROR(INDEX('10. Collares'!$A:$B,MATCH($A133,'10. Collares'!$A:$A,0),2),"")</f>
        <v/>
      </c>
      <c r="U133" s="6" t="str">
        <f aca="false">IFERROR(INDEX('16. Mis nietos'!$B:$C,MATCH($A133,'16. Mis nietos'!$B:$B,0),2),"")</f>
        <v/>
      </c>
      <c r="V133" s="6" t="str">
        <f aca="false">IFERROR(INDEX('17. Profesional Vet'!$A:$B,MATCH($A133,'17. Profesional Vet'!$A:$A,0),2),"")</f>
        <v/>
      </c>
      <c r="W133" s="6" t="str">
        <f aca="false">IFERROR(INDEX('18. Premier'!$A:$B,MATCH($A133,'18. Premier'!$A:$A,0),2),"")</f>
        <v/>
      </c>
      <c r="X133" s="6" t="str">
        <f aca="false">IFERROR(INDEX('19. Dacam'!$A:$B,MATCH($A133,'19. Dacam'!$A:$A,0),2),"")</f>
        <v/>
      </c>
      <c r="Y133" s="6" t="n">
        <f aca="false">IFERROR(INDEX('20. Proveedor'!$A:$B,MATCH($A133,'20. Proveedor'!$A:$A,0),2),"")</f>
        <v>41000</v>
      </c>
      <c r="Z133" s="6" t="str">
        <f aca="false">IFERROR(INDEX('21. Saphirus'!$A:$B,MATCH($A133,'21. Saphirus'!$A:$A,0),2),"")</f>
        <v/>
      </c>
    </row>
    <row r="134" customFormat="false" ht="15.75" hidden="false" customHeight="true" outlineLevel="0" collapsed="false">
      <c r="A134" s="5" t="s">
        <v>171</v>
      </c>
      <c r="B134" s="5" t="n">
        <v>1905933</v>
      </c>
      <c r="C134" s="5" t="s">
        <v>123</v>
      </c>
      <c r="D134" s="6" t="str">
        <f aca="false">IFERROR(INDEX('1. Benavídez'!$A:$B,MATCH($A134,'1. Benavídez'!$A:$A,0),2),"")</f>
        <v/>
      </c>
      <c r="E134" s="6" t="str">
        <f aca="false">IFERROR(INDEX('2. Gallo'!$B:$D,MATCH($A134,'2. Gallo'!$B:$B,0),3),"")</f>
        <v/>
      </c>
      <c r="F134" s="6" t="str">
        <f aca="false">IFERROR(INDEX('3. Anea'!$B:$D,MATCH($A134,'3. Anea'!$B:$B,0),2),"")</f>
        <v/>
      </c>
      <c r="G134" s="6" t="str">
        <f aca="false">IFERROR(INDEX('4. Pilar'!$A:$C,MATCH($A134,'4. Pilar'!$A:$A,0),2),"")</f>
        <v/>
      </c>
      <c r="H134" s="6" t="str">
        <f aca="false">IFERROR(INDEX('5. Tortuguitas'!$B:$D,MATCH($A134,'5. Tortuguitas'!$B:$B,0),2),"")</f>
        <v/>
      </c>
      <c r="I134" s="6" t="str">
        <f aca="false">IFERROR(INDEX('6. Del Viso'!$A:$B,MATCH($A134,'6. Del Viso'!$A:$A,0),3),"")</f>
        <v/>
      </c>
      <c r="J134" s="6" t="str">
        <f aca="false">IFERROR(INDEX('7. Chica Glade'!$B:$F,MATCH($A134,'7. Chica Glade'!$B:$B,0),2),"")</f>
        <v/>
      </c>
      <c r="K134" s="6" t="str">
        <f aca="false">IFERROR(INDEX('8. Veterinaria'!$A:$B,MATCH($A134,'8. Veterinaria'!$A:$A,0),2),"")</f>
        <v/>
      </c>
      <c r="L134" s="6" t="str">
        <f aca="false">IFERROR(INDEX('9. Hipocampus'!$A:$B,MATCH($A134,'9. Hipocampus'!$A:$A,0),2),"")</f>
        <v/>
      </c>
      <c r="M134" s="6" t="str">
        <f aca="false">IFERROR(INDEX('11. Mundo Mascotas'!$B:$D,MATCH($A134,'11. Mundo Mascotas'!$B:$B,0),2),"")</f>
        <v/>
      </c>
      <c r="N134" s="6" t="str">
        <f aca="false">IFERROR(INDEX('12. Yaguar'!$B:$E,MATCH($A134,'12. Yaguar'!$B:$B,0),2),"")</f>
        <v/>
      </c>
      <c r="O134" s="6" t="str">
        <f aca="false">IFERROR(INDEX('13. King Clor'!$A:$B,MATCH($A134,'13. King Clor'!$A:$A,0),2),"")</f>
        <v/>
      </c>
      <c r="P134" s="6" t="str">
        <f aca="false">IFERROR(INDEX('14. Diserquim'!$A:$B,MATCH($A134,'14. Diserquim'!$A:$A,0),2),"")</f>
        <v/>
      </c>
      <c r="Q134" s="6" t="str">
        <f aca="false">IFERROR(INDEX('15. Moreno'!$A:$B,MATCH($A134,'15. Moreno'!$A:$A,0),2),"")</f>
        <v/>
      </c>
      <c r="R134" s="6" t="str">
        <f aca="false">IFERROR(INDEX('10. Collares'!$J:$K,MATCH($A134,'10. Collares'!$J:$J,0),2),"")</f>
        <v/>
      </c>
      <c r="S134" s="6" t="str">
        <f aca="false">IFERROR(INDEX('13. King Clor'!$G:$H,MATCH($A134,'13. King Clor'!$G:$G,0),2),"")</f>
        <v/>
      </c>
      <c r="T134" s="6" t="str">
        <f aca="false">IFERROR(INDEX('10. Collares'!$A:$B,MATCH($A134,'10. Collares'!$A:$A,0),2),"")</f>
        <v/>
      </c>
      <c r="U134" s="6" t="str">
        <f aca="false">IFERROR(INDEX('16. Mis nietos'!$B:$C,MATCH($A134,'16. Mis nietos'!$B:$B,0),2),"")</f>
        <v/>
      </c>
      <c r="V134" s="6" t="str">
        <f aca="false">IFERROR(INDEX('17. Profesional Vet'!$A:$B,MATCH($A134,'17. Profesional Vet'!$A:$A,0),2),"")</f>
        <v/>
      </c>
      <c r="W134" s="6" t="str">
        <f aca="false">IFERROR(INDEX('18. Premier'!$A:$B,MATCH($A134,'18. Premier'!$A:$A,0),2),"")</f>
        <v/>
      </c>
      <c r="X134" s="6" t="str">
        <f aca="false">IFERROR(INDEX('19. Dacam'!$A:$B,MATCH($A134,'19. Dacam'!$A:$A,0),2),"")</f>
        <v/>
      </c>
      <c r="Y134" s="6" t="str">
        <f aca="false">IFERROR(INDEX('20. Proveedor'!$A:$B,MATCH($A134,'20. Proveedor'!$A:$A,0),2),"")</f>
        <v/>
      </c>
      <c r="Z134" s="6" t="str">
        <f aca="false">IFERROR(INDEX('21. Saphirus'!$A:$B,MATCH($A134,'21. Saphirus'!$A:$A,0),2),"")</f>
        <v/>
      </c>
    </row>
    <row r="135" customFormat="false" ht="15.75" hidden="false" customHeight="true" outlineLevel="0" collapsed="false">
      <c r="A135" s="5" t="s">
        <v>172</v>
      </c>
      <c r="B135" s="5" t="n">
        <v>1905933</v>
      </c>
      <c r="C135" s="5" t="s">
        <v>123</v>
      </c>
      <c r="D135" s="6" t="str">
        <f aca="false">IFERROR(INDEX('1. Benavídez'!$A:$B,MATCH($A135,'1. Benavídez'!$A:$A,0),2),"")</f>
        <v/>
      </c>
      <c r="E135" s="6" t="str">
        <f aca="false">IFERROR(INDEX('2. Gallo'!$B:$D,MATCH($A135,'2. Gallo'!$B:$B,0),3),"")</f>
        <v/>
      </c>
      <c r="F135" s="6" t="str">
        <f aca="false">IFERROR(INDEX('3. Anea'!$B:$D,MATCH($A135,'3. Anea'!$B:$B,0),2),"")</f>
        <v/>
      </c>
      <c r="G135" s="6" t="str">
        <f aca="false">IFERROR(INDEX('4. Pilar'!$A:$C,MATCH($A135,'4. Pilar'!$A:$A,0),2),"")</f>
        <v/>
      </c>
      <c r="H135" s="6" t="str">
        <f aca="false">IFERROR(INDEX('5. Tortuguitas'!$B:$D,MATCH($A135,'5. Tortuguitas'!$B:$B,0),2),"")</f>
        <v/>
      </c>
      <c r="I135" s="6" t="str">
        <f aca="false">IFERROR(INDEX('6. Del Viso'!$A:$B,MATCH($A135,'6. Del Viso'!$A:$A,0),3),"")</f>
        <v/>
      </c>
      <c r="J135" s="6" t="str">
        <f aca="false">IFERROR(INDEX('7. Chica Glade'!$B:$F,MATCH($A135,'7. Chica Glade'!$B:$B,0),2),"")</f>
        <v/>
      </c>
      <c r="K135" s="6" t="str">
        <f aca="false">IFERROR(INDEX('8. Veterinaria'!$A:$B,MATCH($A135,'8. Veterinaria'!$A:$A,0),2),"")</f>
        <v/>
      </c>
      <c r="L135" s="6" t="str">
        <f aca="false">IFERROR(INDEX('9. Hipocampus'!$A:$B,MATCH($A135,'9. Hipocampus'!$A:$A,0),2),"")</f>
        <v/>
      </c>
      <c r="M135" s="6" t="str">
        <f aca="false">IFERROR(INDEX('11. Mundo Mascotas'!$B:$D,MATCH($A135,'11. Mundo Mascotas'!$B:$B,0),2),"")</f>
        <v/>
      </c>
      <c r="N135" s="6" t="str">
        <f aca="false">IFERROR(INDEX('12. Yaguar'!$B:$E,MATCH($A135,'12. Yaguar'!$B:$B,0),2),"")</f>
        <v/>
      </c>
      <c r="O135" s="6" t="str">
        <f aca="false">IFERROR(INDEX('13. King Clor'!$A:$B,MATCH($A135,'13. King Clor'!$A:$A,0),2),"")</f>
        <v/>
      </c>
      <c r="P135" s="6" t="str">
        <f aca="false">IFERROR(INDEX('14. Diserquim'!$A:$B,MATCH($A135,'14. Diserquim'!$A:$A,0),2),"")</f>
        <v/>
      </c>
      <c r="Q135" s="6" t="str">
        <f aca="false">IFERROR(INDEX('15. Moreno'!$A:$B,MATCH($A135,'15. Moreno'!$A:$A,0),2),"")</f>
        <v/>
      </c>
      <c r="R135" s="6" t="str">
        <f aca="false">IFERROR(INDEX('10. Collares'!$J:$K,MATCH($A135,'10. Collares'!$J:$J,0),2),"")</f>
        <v/>
      </c>
      <c r="S135" s="6" t="str">
        <f aca="false">IFERROR(INDEX('13. King Clor'!$G:$H,MATCH($A135,'13. King Clor'!$G:$G,0),2),"")</f>
        <v/>
      </c>
      <c r="T135" s="6" t="str">
        <f aca="false">IFERROR(INDEX('10. Collares'!$A:$B,MATCH($A135,'10. Collares'!$A:$A,0),2),"")</f>
        <v/>
      </c>
      <c r="U135" s="6" t="str">
        <f aca="false">IFERROR(INDEX('16. Mis nietos'!$B:$C,MATCH($A135,'16. Mis nietos'!$B:$B,0),2),"")</f>
        <v/>
      </c>
      <c r="V135" s="6" t="str">
        <f aca="false">IFERROR(INDEX('17. Profesional Vet'!$A:$B,MATCH($A135,'17. Profesional Vet'!$A:$A,0),2),"")</f>
        <v/>
      </c>
      <c r="W135" s="6" t="str">
        <f aca="false">IFERROR(INDEX('18. Premier'!$A:$B,MATCH($A135,'18. Premier'!$A:$A,0),2),"")</f>
        <v/>
      </c>
      <c r="X135" s="6" t="str">
        <f aca="false">IFERROR(INDEX('19. Dacam'!$A:$B,MATCH($A135,'19. Dacam'!$A:$A,0),2),"")</f>
        <v/>
      </c>
      <c r="Y135" s="6" t="str">
        <f aca="false">IFERROR(INDEX('20. Proveedor'!$A:$B,MATCH($A135,'20. Proveedor'!$A:$A,0),2),"")</f>
        <v/>
      </c>
      <c r="Z135" s="6" t="str">
        <f aca="false">IFERROR(INDEX('21. Saphirus'!$A:$B,MATCH($A135,'21. Saphirus'!$A:$A,0),2),"")</f>
        <v/>
      </c>
    </row>
    <row r="136" customFormat="false" ht="15.75" hidden="false" customHeight="true" outlineLevel="0" collapsed="false">
      <c r="A136" s="5" t="s">
        <v>173</v>
      </c>
      <c r="B136" s="5" t="n">
        <v>1905325</v>
      </c>
      <c r="C136" s="5" t="s">
        <v>118</v>
      </c>
      <c r="D136" s="6" t="str">
        <f aca="false">IFERROR(INDEX('1. Benavídez'!$A:$B,MATCH($A136,'1. Benavídez'!$A:$A,0),2),"")</f>
        <v/>
      </c>
      <c r="E136" s="6" t="str">
        <f aca="false">IFERROR(INDEX('2. Gallo'!$B:$D,MATCH($A136,'2. Gallo'!$B:$B,0),3),"")</f>
        <v/>
      </c>
      <c r="F136" s="6" t="str">
        <f aca="false">IFERROR(INDEX('3. Anea'!$B:$D,MATCH($A136,'3. Anea'!$B:$B,0),2),"")</f>
        <v/>
      </c>
      <c r="G136" s="6" t="str">
        <f aca="false">IFERROR(INDEX('4. Pilar'!$A:$C,MATCH($A136,'4. Pilar'!$A:$A,0),2),"")</f>
        <v/>
      </c>
      <c r="H136" s="6" t="str">
        <f aca="false">IFERROR(INDEX('5. Tortuguitas'!$B:$D,MATCH($A136,'5. Tortuguitas'!$B:$B,0),2),"")</f>
        <v/>
      </c>
      <c r="I136" s="6" t="str">
        <f aca="false">IFERROR(INDEX('6. Del Viso'!$A:$B,MATCH($A136,'6. Del Viso'!$A:$A,0),2),"")</f>
        <v/>
      </c>
      <c r="J136" s="6" t="str">
        <f aca="false">IFERROR(INDEX('7. Chica Glade'!$B:$F,MATCH($A136,'7. Chica Glade'!$B:$B,0),4),"")</f>
        <v/>
      </c>
      <c r="K136" s="6" t="str">
        <f aca="false">IFERROR(INDEX('8. Veterinaria'!$A:$B,MATCH($A136,'8. Veterinaria'!$A:$A,0),2),"")</f>
        <v/>
      </c>
      <c r="L136" s="6" t="str">
        <f aca="false">IFERROR(INDEX('9. Hipocampus'!$A:$B,MATCH($A136,'9. Hipocampus'!$A:$A,0),2),"")</f>
        <v/>
      </c>
      <c r="M136" s="6" t="str">
        <f aca="false">IFERROR(INDEX('11. Mundo Mascotas'!$B:$D,MATCH($A136,'11. Mundo Mascotas'!$B:$B,0),2),"")</f>
        <v/>
      </c>
      <c r="N136" s="6" t="str">
        <f aca="false">IFERROR(INDEX('12. Yaguar'!$B:$E,MATCH($A136,'12. Yaguar'!$B:$B,0),2),"")</f>
        <v/>
      </c>
      <c r="O136" s="6" t="str">
        <f aca="false">IFERROR(INDEX('13. King Clor'!$A:$B,MATCH($A136,'13. King Clor'!$A:$A,0),2),"")</f>
        <v/>
      </c>
      <c r="P136" s="6" t="str">
        <f aca="false">IFERROR(INDEX('14. Diserquim'!$A:$B,MATCH($A136,'14. Diserquim'!$A:$A,0),2),"")</f>
        <v/>
      </c>
      <c r="Q136" s="6" t="str">
        <f aca="false">IFERROR(INDEX('15. Moreno'!$A:$B,MATCH($A136,'15. Moreno'!$A:$A,0),2),"")</f>
        <v/>
      </c>
      <c r="R136" s="6" t="str">
        <f aca="false">IFERROR(INDEX('10. Collares'!$J:$K,MATCH($A136,'10. Collares'!$J:$J,0),2),"")</f>
        <v/>
      </c>
      <c r="S136" s="6" t="str">
        <f aca="false">IFERROR(INDEX('13. King Clor'!$G:$H,MATCH($A136,'13. King Clor'!$G:$G,0),2),"")</f>
        <v/>
      </c>
      <c r="T136" s="6" t="str">
        <f aca="false">IFERROR(INDEX('10. Collares'!$A:$B,MATCH($A136,'10. Collares'!$A:$A,0),2),"")</f>
        <v/>
      </c>
      <c r="U136" s="6" t="str">
        <f aca="false">IFERROR(INDEX('16. Mis nietos'!$B:$C,MATCH($A136,'16. Mis nietos'!$B:$B,0),2),"")</f>
        <v/>
      </c>
      <c r="V136" s="6" t="str">
        <f aca="false">IFERROR(INDEX('17. Profesional Vet'!$A:$B,MATCH($A136,'17. Profesional Vet'!$A:$A,0),2),"")</f>
        <v/>
      </c>
      <c r="W136" s="6" t="str">
        <f aca="false">IFERROR(INDEX('18. Premier'!$A:$B,MATCH($A136,'18. Premier'!$A:$A,0),2),"")</f>
        <v/>
      </c>
      <c r="X136" s="6" t="str">
        <f aca="false">IFERROR(INDEX('19. Dacam'!$A:$B,MATCH($A136,'19. Dacam'!$A:$A,0),2),"")</f>
        <v/>
      </c>
      <c r="Y136" s="6" t="str">
        <f aca="false">IFERROR(INDEX('20. Proveedor'!$A:$B,MATCH($A136,'20. Proveedor'!$A:$A,0),2),"")</f>
        <v/>
      </c>
      <c r="Z136" s="6" t="str">
        <f aca="false">IFERROR(INDEX('21. Saphirus'!$A:$B,MATCH($A136,'21. Saphirus'!$A:$A,0),2),"")</f>
        <v/>
      </c>
    </row>
    <row r="137" customFormat="false" ht="15.75" hidden="false" customHeight="true" outlineLevel="0" collapsed="false">
      <c r="A137" s="5" t="s">
        <v>174</v>
      </c>
      <c r="B137" s="5" t="n">
        <v>1906141</v>
      </c>
      <c r="C137" s="5" t="s">
        <v>118</v>
      </c>
      <c r="D137" s="6" t="str">
        <f aca="false">IFERROR(INDEX('1. Benavídez'!$A:$B,MATCH($A137,'1. Benavídez'!$A:$A,0),2),"")</f>
        <v/>
      </c>
      <c r="E137" s="6" t="str">
        <f aca="false">IFERROR(INDEX('2. Gallo'!$B:$D,MATCH($A137,'2. Gallo'!$B:$B,0),3),"")</f>
        <v/>
      </c>
      <c r="F137" s="6" t="str">
        <f aca="false">IFERROR(INDEX('3. Anea'!$B:$D,MATCH($A137,'3. Anea'!$B:$B,0),2),"")</f>
        <v/>
      </c>
      <c r="G137" s="6" t="str">
        <f aca="false">IFERROR(INDEX('4. Pilar'!$A:$C,MATCH($A137,'4. Pilar'!$A:$A,0),2),"")</f>
        <v/>
      </c>
      <c r="H137" s="6" t="str">
        <f aca="false">IFERROR(INDEX('5. Tortuguitas'!$B:$D,MATCH($A137,'5. Tortuguitas'!$B:$B,0),2),"")</f>
        <v/>
      </c>
      <c r="I137" s="6" t="str">
        <f aca="false">IFERROR(INDEX('6. Del Viso'!$A:$B,MATCH($A137,'6. Del Viso'!$A:$A,0),2),"")</f>
        <v/>
      </c>
      <c r="J137" s="6" t="str">
        <f aca="false">IFERROR(INDEX('7. Chica Glade'!$B:$F,MATCH($A137,'7. Chica Glade'!$B:$B,0),4),"")</f>
        <v/>
      </c>
      <c r="K137" s="6" t="str">
        <f aca="false">IFERROR(INDEX('8. Veterinaria'!$A:$B,MATCH($A137,'8. Veterinaria'!$A:$A,0),2),"")</f>
        <v/>
      </c>
      <c r="L137" s="6" t="n">
        <f aca="false">IFERROR(INDEX('9. Hipocampus'!$A:$B,MATCH($A137,'9. Hipocampus'!$A:$A,0),2),"")</f>
        <v>2373</v>
      </c>
      <c r="M137" s="6" t="str">
        <f aca="false">IFERROR(INDEX('11. Mundo Mascotas'!$B:$D,MATCH($A137,'11. Mundo Mascotas'!$B:$B,0),2),"")</f>
        <v/>
      </c>
      <c r="N137" s="6" t="str">
        <f aca="false">IFERROR(INDEX('12. Yaguar'!$B:$E,MATCH($A137,'12. Yaguar'!$B:$B,0),2),"")</f>
        <v/>
      </c>
      <c r="O137" s="6" t="str">
        <f aca="false">IFERROR(INDEX('13. King Clor'!$A:$B,MATCH($A137,'13. King Clor'!$A:$A,0),2),"")</f>
        <v/>
      </c>
      <c r="P137" s="6" t="str">
        <f aca="false">IFERROR(INDEX('14. Diserquim'!$A:$B,MATCH($A137,'14. Diserquim'!$A:$A,0),2),"")</f>
        <v/>
      </c>
      <c r="Q137" s="6" t="str">
        <f aca="false">IFERROR(INDEX('15. Moreno'!$A:$B,MATCH($A137,'15. Moreno'!$A:$A,0),2),"")</f>
        <v/>
      </c>
      <c r="R137" s="6" t="str">
        <f aca="false">IFERROR(INDEX('10. Collares'!$J:$K,MATCH($A137,'10. Collares'!$J:$J,0),2),"")</f>
        <v/>
      </c>
      <c r="S137" s="6" t="str">
        <f aca="false">IFERROR(INDEX('13. King Clor'!$G:$H,MATCH($A137,'13. King Clor'!$G:$G,0),2),"")</f>
        <v/>
      </c>
      <c r="T137" s="6" t="str">
        <f aca="false">IFERROR(INDEX('10. Collares'!$A:$B,MATCH($A137,'10. Collares'!$A:$A,0),2),"")</f>
        <v/>
      </c>
      <c r="U137" s="6" t="str">
        <f aca="false">IFERROR(INDEX('16. Mis nietos'!$B:$C,MATCH($A137,'16. Mis nietos'!$B:$B,0),2),"")</f>
        <v/>
      </c>
      <c r="V137" s="6" t="str">
        <f aca="false">IFERROR(INDEX('17. Profesional Vet'!$A:$B,MATCH($A137,'17. Profesional Vet'!$A:$A,0),2),"")</f>
        <v/>
      </c>
      <c r="W137" s="6" t="str">
        <f aca="false">IFERROR(INDEX('18. Premier'!$A:$B,MATCH($A137,'18. Premier'!$A:$A,0),2),"")</f>
        <v/>
      </c>
      <c r="X137" s="6" t="str">
        <f aca="false">IFERROR(INDEX('19. Dacam'!$A:$B,MATCH($A137,'19. Dacam'!$A:$A,0),2),"")</f>
        <v/>
      </c>
      <c r="Y137" s="6" t="str">
        <f aca="false">IFERROR(INDEX('20. Proveedor'!$A:$B,MATCH($A137,'20. Proveedor'!$A:$A,0),2),"")</f>
        <v/>
      </c>
      <c r="Z137" s="6" t="str">
        <f aca="false">IFERROR(INDEX('21. Saphirus'!$A:$B,MATCH($A137,'21. Saphirus'!$A:$A,0),2),"")</f>
        <v/>
      </c>
    </row>
    <row r="138" customFormat="false" ht="15.75" hidden="false" customHeight="true" outlineLevel="0" collapsed="false">
      <c r="A138" s="5" t="s">
        <v>175</v>
      </c>
      <c r="B138" s="5" t="n">
        <v>1906090</v>
      </c>
      <c r="C138" s="5" t="s">
        <v>118</v>
      </c>
      <c r="D138" s="6" t="str">
        <f aca="false">IFERROR(INDEX('1. Benavídez'!$A:$B,MATCH($A138,'1. Benavídez'!$A:$A,0),2),"")</f>
        <v/>
      </c>
      <c r="E138" s="6" t="str">
        <f aca="false">IFERROR(INDEX('2. Gallo'!$B:$D,MATCH($A138,'2. Gallo'!$B:$B,0),3),"")</f>
        <v/>
      </c>
      <c r="F138" s="6" t="str">
        <f aca="false">IFERROR(INDEX('3. Anea'!$B:$D,MATCH($A138,'3. Anea'!$B:$B,0),2),"")</f>
        <v/>
      </c>
      <c r="G138" s="6" t="str">
        <f aca="false">IFERROR(INDEX('4. Pilar'!$A:$C,MATCH($A138,'4. Pilar'!$A:$A,0),2),"")</f>
        <v/>
      </c>
      <c r="H138" s="6" t="str">
        <f aca="false">IFERROR(INDEX('5. Tortuguitas'!$B:$D,MATCH($A138,'5. Tortuguitas'!$B:$B,0),2),"")</f>
        <v/>
      </c>
      <c r="I138" s="6" t="str">
        <f aca="false">IFERROR(INDEX('6. Del Viso'!$A:$B,MATCH($A138,'6. Del Viso'!$A:$A,0),2),"")</f>
        <v/>
      </c>
      <c r="J138" s="6" t="str">
        <f aca="false">IFERROR(INDEX('7. Chica Glade'!$B:$F,MATCH($A138,'7. Chica Glade'!$B:$B,0),4),"")</f>
        <v/>
      </c>
      <c r="K138" s="6" t="str">
        <f aca="false">IFERROR(INDEX('8. Veterinaria'!$A:$B,MATCH($A138,'8. Veterinaria'!$A:$A,0),2),"")</f>
        <v/>
      </c>
      <c r="L138" s="6" t="str">
        <f aca="false">IFERROR(INDEX('9. Hipocampus'!$A:$B,MATCH($A138,'9. Hipocampus'!$A:$A,0),2),"")</f>
        <v/>
      </c>
      <c r="M138" s="6" t="str">
        <f aca="false">IFERROR(INDEX('11. Mundo Mascotas'!$B:$D,MATCH($A138,'11. Mundo Mascotas'!$B:$B,0),2),"")</f>
        <v/>
      </c>
      <c r="N138" s="6" t="str">
        <f aca="false">IFERROR(INDEX('12. Yaguar'!$B:$E,MATCH($A138,'12. Yaguar'!$B:$B,0),2),"")</f>
        <v/>
      </c>
      <c r="O138" s="6" t="str">
        <f aca="false">IFERROR(INDEX('13. King Clor'!$A:$B,MATCH($A138,'13. King Clor'!$A:$A,0),2),"")</f>
        <v/>
      </c>
      <c r="P138" s="6" t="str">
        <f aca="false">IFERROR(INDEX('14. Diserquim'!$A:$B,MATCH($A138,'14. Diserquim'!$A:$A,0),2),"")</f>
        <v/>
      </c>
      <c r="Q138" s="6" t="str">
        <f aca="false">IFERROR(INDEX('15. Moreno'!$A:$B,MATCH($A138,'15. Moreno'!$A:$A,0),2),"")</f>
        <v/>
      </c>
      <c r="R138" s="6" t="str">
        <f aca="false">IFERROR(INDEX('10. Collares'!$J:$K,MATCH($A138,'10. Collares'!$J:$J,0),2),"")</f>
        <v/>
      </c>
      <c r="S138" s="6" t="str">
        <f aca="false">IFERROR(INDEX('13. King Clor'!$G:$H,MATCH($A138,'13. King Clor'!$G:$G,0),2),"")</f>
        <v/>
      </c>
      <c r="T138" s="6" t="str">
        <f aca="false">IFERROR(INDEX('10. Collares'!$A:$B,MATCH($A138,'10. Collares'!$A:$A,0),2),"")</f>
        <v/>
      </c>
      <c r="U138" s="6" t="str">
        <f aca="false">IFERROR(INDEX('16. Mis nietos'!$B:$C,MATCH($A138,'16. Mis nietos'!$B:$B,0),2),"")</f>
        <v/>
      </c>
      <c r="V138" s="6" t="str">
        <f aca="false">IFERROR(INDEX('17. Profesional Vet'!$A:$B,MATCH($A138,'17. Profesional Vet'!$A:$A,0),2),"")</f>
        <v/>
      </c>
      <c r="W138" s="6" t="str">
        <f aca="false">IFERROR(INDEX('18. Premier'!$A:$B,MATCH($A138,'18. Premier'!$A:$A,0),2),"")</f>
        <v/>
      </c>
      <c r="X138" s="6" t="str">
        <f aca="false">IFERROR(INDEX('19. Dacam'!$A:$B,MATCH($A138,'19. Dacam'!$A:$A,0),2),"")</f>
        <v/>
      </c>
      <c r="Y138" s="6" t="str">
        <f aca="false">IFERROR(INDEX('20. Proveedor'!$A:$B,MATCH($A138,'20. Proveedor'!$A:$A,0),2),"")</f>
        <v/>
      </c>
      <c r="Z138" s="6" t="str">
        <f aca="false">IFERROR(INDEX('21. Saphirus'!$A:$B,MATCH($A138,'21. Saphirus'!$A:$A,0),2),"")</f>
        <v/>
      </c>
    </row>
    <row r="139" customFormat="false" ht="15.75" hidden="false" customHeight="true" outlineLevel="0" collapsed="false">
      <c r="A139" s="5" t="s">
        <v>176</v>
      </c>
      <c r="B139" s="5" t="n">
        <v>1905641</v>
      </c>
      <c r="C139" s="5" t="s">
        <v>118</v>
      </c>
      <c r="D139" s="6" t="str">
        <f aca="false">IFERROR(INDEX('1. Benavídez'!$A:$B,MATCH($A139,'1. Benavídez'!$A:$A,0),2),"")</f>
        <v/>
      </c>
      <c r="E139" s="6" t="str">
        <f aca="false">IFERROR(INDEX('2. Gallo'!$B:$D,MATCH($A139,'2. Gallo'!$B:$B,0),3),"")</f>
        <v/>
      </c>
      <c r="F139" s="6" t="str">
        <f aca="false">IFERROR(INDEX('3. Anea'!$B:$D,MATCH($A139,'3. Anea'!$B:$B,0),2),"")</f>
        <v/>
      </c>
      <c r="G139" s="6" t="str">
        <f aca="false">IFERROR(INDEX('4. Pilar'!$A:$C,MATCH($A139,'4. Pilar'!$A:$A,0),2),"")</f>
        <v/>
      </c>
      <c r="H139" s="6" t="str">
        <f aca="false">IFERROR(INDEX('5. Tortuguitas'!$B:$D,MATCH($A139,'5. Tortuguitas'!$B:$B,0),2),"")</f>
        <v/>
      </c>
      <c r="I139" s="6" t="str">
        <f aca="false">IFERROR(INDEX('6. Del Viso'!$A:$B,MATCH($A139,'6. Del Viso'!$A:$A,0),2),"")</f>
        <v/>
      </c>
      <c r="J139" s="6" t="str">
        <f aca="false">IFERROR(INDEX('7. Chica Glade'!$B:$F,MATCH($A139,'7. Chica Glade'!$B:$B,0),4),"")</f>
        <v/>
      </c>
      <c r="K139" s="6" t="str">
        <f aca="false">IFERROR(INDEX('8. Veterinaria'!$A:$B,MATCH($A139,'8. Veterinaria'!$A:$A,0),2),"")</f>
        <v/>
      </c>
      <c r="L139" s="6" t="str">
        <f aca="false">IFERROR(INDEX('9. Hipocampus'!$A:$B,MATCH($A139,'9. Hipocampus'!$A:$A,0),2),"")</f>
        <v/>
      </c>
      <c r="M139" s="6" t="str">
        <f aca="false">IFERROR(INDEX('11. Mundo Mascotas'!$B:$D,MATCH($A139,'11. Mundo Mascotas'!$B:$B,0),2),"")</f>
        <v/>
      </c>
      <c r="N139" s="6" t="str">
        <f aca="false">IFERROR(INDEX('12. Yaguar'!$B:$E,MATCH($A139,'12. Yaguar'!$B:$B,0),2),"")</f>
        <v/>
      </c>
      <c r="O139" s="6" t="str">
        <f aca="false">IFERROR(INDEX('13. King Clor'!$A:$B,MATCH($A139,'13. King Clor'!$A:$A,0),2),"")</f>
        <v/>
      </c>
      <c r="P139" s="6" t="str">
        <f aca="false">IFERROR(INDEX('14. Diserquim'!$A:$B,MATCH($A139,'14. Diserquim'!$A:$A,0),2),"")</f>
        <v/>
      </c>
      <c r="Q139" s="6" t="str">
        <f aca="false">IFERROR(INDEX('15. Moreno'!$A:$B,MATCH($A139,'15. Moreno'!$A:$A,0),2),"")</f>
        <v/>
      </c>
      <c r="R139" s="6" t="str">
        <f aca="false">IFERROR(INDEX('10. Collares'!$J:$K,MATCH($A139,'10. Collares'!$J:$J,0),2),"")</f>
        <v/>
      </c>
      <c r="S139" s="6" t="str">
        <f aca="false">IFERROR(INDEX('13. King Clor'!$G:$H,MATCH($A139,'13. King Clor'!$G:$G,0),2),"")</f>
        <v/>
      </c>
      <c r="T139" s="6" t="str">
        <f aca="false">IFERROR(INDEX('10. Collares'!$A:$B,MATCH($A139,'10. Collares'!$A:$A,0),2),"")</f>
        <v/>
      </c>
      <c r="U139" s="6" t="str">
        <f aca="false">IFERROR(INDEX('16. Mis nietos'!$B:$C,MATCH($A139,'16. Mis nietos'!$B:$B,0),2),"")</f>
        <v/>
      </c>
      <c r="V139" s="6" t="str">
        <f aca="false">IFERROR(INDEX('17. Profesional Vet'!$A:$B,MATCH($A139,'17. Profesional Vet'!$A:$A,0),2),"")</f>
        <v/>
      </c>
      <c r="W139" s="6" t="str">
        <f aca="false">IFERROR(INDEX('18. Premier'!$A:$B,MATCH($A139,'18. Premier'!$A:$A,0),2),"")</f>
        <v/>
      </c>
      <c r="X139" s="6" t="str">
        <f aca="false">IFERROR(INDEX('19. Dacam'!$A:$B,MATCH($A139,'19. Dacam'!$A:$A,0),2),"")</f>
        <v/>
      </c>
      <c r="Y139" s="6" t="str">
        <f aca="false">IFERROR(INDEX('20. Proveedor'!$A:$B,MATCH($A139,'20. Proveedor'!$A:$A,0),2),"")</f>
        <v/>
      </c>
      <c r="Z139" s="6" t="str">
        <f aca="false">IFERROR(INDEX('21. Saphirus'!$A:$B,MATCH($A139,'21. Saphirus'!$A:$A,0),2),"")</f>
        <v/>
      </c>
    </row>
    <row r="140" customFormat="false" ht="15.75" hidden="false" customHeight="true" outlineLevel="0" collapsed="false">
      <c r="A140" s="5" t="s">
        <v>177</v>
      </c>
      <c r="B140" s="5" t="n">
        <v>1905642</v>
      </c>
      <c r="C140" s="5" t="s">
        <v>123</v>
      </c>
      <c r="D140" s="6" t="str">
        <f aca="false">IFERROR(INDEX('1. Benavídez'!$A:$B,MATCH($A140,'1. Benavídez'!$A:$A,0),2),"")</f>
        <v/>
      </c>
      <c r="E140" s="6" t="str">
        <f aca="false">IFERROR(INDEX('2. Gallo'!$B:$D,MATCH($A140,'2. Gallo'!$B:$B,0),3),"")</f>
        <v/>
      </c>
      <c r="F140" s="6" t="str">
        <f aca="false">IFERROR(INDEX('3. Anea'!$B:$D,MATCH($A140,'3. Anea'!$B:$B,0),2),"")</f>
        <v/>
      </c>
      <c r="G140" s="6" t="str">
        <f aca="false">IFERROR(INDEX('4. Pilar'!$A:$C,MATCH($A140,'4. Pilar'!$A:$A,0),2),"")</f>
        <v/>
      </c>
      <c r="H140" s="6" t="str">
        <f aca="false">IFERROR(INDEX('5. Tortuguitas'!$B:$D,MATCH($A140,'5. Tortuguitas'!$B:$B,0),2),"")</f>
        <v/>
      </c>
      <c r="I140" s="6" t="str">
        <f aca="false">IFERROR(INDEX('6. Del Viso'!$A:$B,MATCH($A140,'6. Del Viso'!$A:$A,0),2),"")</f>
        <v/>
      </c>
      <c r="J140" s="6" t="str">
        <f aca="false">IFERROR(INDEX('7. Chica Glade'!$B:$F,MATCH($A140,'7. Chica Glade'!$B:$B,0),4),"")</f>
        <v/>
      </c>
      <c r="K140" s="6" t="str">
        <f aca="false">IFERROR(INDEX('8. Veterinaria'!$A:$B,MATCH($A140,'8. Veterinaria'!$A:$A,0),2),"")</f>
        <v/>
      </c>
      <c r="L140" s="6" t="str">
        <f aca="false">IFERROR(INDEX('9. Hipocampus'!$A:$B,MATCH($A140,'9. Hipocampus'!$A:$A,0),2),"")</f>
        <v/>
      </c>
      <c r="M140" s="6" t="str">
        <f aca="false">IFERROR(INDEX('11. Mundo Mascotas'!$B:$D,MATCH($A140,'11. Mundo Mascotas'!$B:$B,0),2),"")</f>
        <v/>
      </c>
      <c r="N140" s="6" t="str">
        <f aca="false">IFERROR(INDEX('12. Yaguar'!$B:$E,MATCH($A140,'12. Yaguar'!$B:$B,0),2),"")</f>
        <v/>
      </c>
      <c r="O140" s="6" t="str">
        <f aca="false">IFERROR(INDEX('13. King Clor'!$A:$B,MATCH($A140,'13. King Clor'!$A:$A,0),2),"")</f>
        <v/>
      </c>
      <c r="P140" s="6" t="str">
        <f aca="false">IFERROR(INDEX('14. Diserquim'!$A:$B,MATCH($A140,'14. Diserquim'!$A:$A,0),2),"")</f>
        <v/>
      </c>
      <c r="Q140" s="6" t="str">
        <f aca="false">IFERROR(INDEX('15. Moreno'!$A:$B,MATCH($A140,'15. Moreno'!$A:$A,0),2),"")</f>
        <v/>
      </c>
      <c r="R140" s="6" t="str">
        <f aca="false">IFERROR(INDEX('10. Collares'!$J:$K,MATCH($A140,'10. Collares'!$J:$J,0),2),"")</f>
        <v/>
      </c>
      <c r="S140" s="6" t="str">
        <f aca="false">IFERROR(INDEX('13. King Clor'!$G:$H,MATCH($A140,'13. King Clor'!$G:$G,0),2),"")</f>
        <v/>
      </c>
      <c r="T140" s="6" t="str">
        <f aca="false">IFERROR(INDEX('10. Collares'!$A:$B,MATCH($A140,'10. Collares'!$A:$A,0),2),"")</f>
        <v/>
      </c>
      <c r="U140" s="6" t="str">
        <f aca="false">IFERROR(INDEX('16. Mis nietos'!$B:$C,MATCH($A140,'16. Mis nietos'!$B:$B,0),2),"")</f>
        <v/>
      </c>
      <c r="V140" s="6" t="str">
        <f aca="false">IFERROR(INDEX('17. Profesional Vet'!$A:$B,MATCH($A140,'17. Profesional Vet'!$A:$A,0),2),"")</f>
        <v/>
      </c>
      <c r="W140" s="6" t="str">
        <f aca="false">IFERROR(INDEX('18. Premier'!$A:$B,MATCH($A140,'18. Premier'!$A:$A,0),2),"")</f>
        <v/>
      </c>
      <c r="X140" s="6" t="str">
        <f aca="false">IFERROR(INDEX('19. Dacam'!$A:$B,MATCH($A140,'19. Dacam'!$A:$A,0),2),"")</f>
        <v/>
      </c>
      <c r="Y140" s="6" t="str">
        <f aca="false">IFERROR(INDEX('20. Proveedor'!$A:$B,MATCH($A140,'20. Proveedor'!$A:$A,0),2),"")</f>
        <v/>
      </c>
      <c r="Z140" s="6" t="str">
        <f aca="false">IFERROR(INDEX('21. Saphirus'!$A:$B,MATCH($A140,'21. Saphirus'!$A:$A,0),2),"")</f>
        <v/>
      </c>
    </row>
    <row r="141" customFormat="false" ht="15.75" hidden="false" customHeight="true" outlineLevel="0" collapsed="false">
      <c r="A141" s="5" t="s">
        <v>178</v>
      </c>
      <c r="B141" s="5" t="n">
        <v>1906068</v>
      </c>
      <c r="C141" s="5" t="s">
        <v>123</v>
      </c>
      <c r="D141" s="6" t="str">
        <f aca="false">IFERROR(INDEX('1. Benavídez'!$A:$B,MATCH($A141,'1. Benavídez'!$A:$A,0),2),"")</f>
        <v/>
      </c>
      <c r="E141" s="6" t="str">
        <f aca="false">IFERROR(INDEX('2. Gallo'!$B:$D,MATCH($A141,'2. Gallo'!$B:$B,0),3),"")</f>
        <v/>
      </c>
      <c r="F141" s="6" t="str">
        <f aca="false">IFERROR(INDEX('3. Anea'!$B:$D,MATCH($A141,'3. Anea'!$B:$B,0),2),"")</f>
        <v/>
      </c>
      <c r="G141" s="6" t="str">
        <f aca="false">IFERROR(INDEX('4. Pilar'!$A:$C,MATCH($A141,'4. Pilar'!$A:$A,0),2),"")</f>
        <v/>
      </c>
      <c r="H141" s="6" t="str">
        <f aca="false">IFERROR(INDEX('5. Tortuguitas'!$B:$D,MATCH($A141,'5. Tortuguitas'!$B:$B,0),2),"")</f>
        <v/>
      </c>
      <c r="I141" s="6" t="str">
        <f aca="false">IFERROR(INDEX('6. Del Viso'!$A:$B,MATCH($A141,'6. Del Viso'!$A:$A,0),3),"")</f>
        <v/>
      </c>
      <c r="J141" s="6" t="str">
        <f aca="false">IFERROR(INDEX('7. Chica Glade'!$B:$F,MATCH($A141,'7. Chica Glade'!$B:$B,0),2),"")</f>
        <v/>
      </c>
      <c r="K141" s="6" t="str">
        <f aca="false">IFERROR(INDEX('8. Veterinaria'!$A:$B,MATCH($A141,'8. Veterinaria'!$A:$A,0),2),"")</f>
        <v/>
      </c>
      <c r="L141" s="6" t="str">
        <f aca="false">IFERROR(INDEX('9. Hipocampus'!$A:$B,MATCH($A141,'9. Hipocampus'!$A:$A,0),2),"")</f>
        <v/>
      </c>
      <c r="M141" s="6" t="str">
        <f aca="false">IFERROR(INDEX('11. Mundo Mascotas'!$B:$D,MATCH($A141,'11. Mundo Mascotas'!$B:$B,0),2),"")</f>
        <v/>
      </c>
      <c r="N141" s="6" t="str">
        <f aca="false">IFERROR(INDEX('12. Yaguar'!$B:$E,MATCH($A141,'12. Yaguar'!$B:$B,0),2),"")</f>
        <v/>
      </c>
      <c r="O141" s="6" t="str">
        <f aca="false">IFERROR(INDEX('13. King Clor'!$A:$B,MATCH($A141,'13. King Clor'!$A:$A,0),2),"")</f>
        <v/>
      </c>
      <c r="P141" s="6" t="str">
        <f aca="false">IFERROR(INDEX('14. Diserquim'!$A:$B,MATCH($A141,'14. Diserquim'!$A:$A,0),2),"")</f>
        <v/>
      </c>
      <c r="Q141" s="6" t="str">
        <f aca="false">IFERROR(INDEX('15. Moreno'!$A:$B,MATCH($A141,'15. Moreno'!$A:$A,0),2),"")</f>
        <v/>
      </c>
      <c r="R141" s="6" t="str">
        <f aca="false">IFERROR(INDEX('10. Collares'!$J:$K,MATCH($A141,'10. Collares'!$J:$J,0),2),"")</f>
        <v/>
      </c>
      <c r="S141" s="6" t="str">
        <f aca="false">IFERROR(INDEX('13. King Clor'!$G:$H,MATCH($A141,'13. King Clor'!$G:$G,0),2),"")</f>
        <v/>
      </c>
      <c r="T141" s="6" t="str">
        <f aca="false">IFERROR(INDEX('10. Collares'!$A:$B,MATCH($A141,'10. Collares'!$A:$A,0),2),"")</f>
        <v/>
      </c>
      <c r="U141" s="6" t="str">
        <f aca="false">IFERROR(INDEX('16. Mis nietos'!$B:$C,MATCH($A141,'16. Mis nietos'!$B:$B,0),2),"")</f>
        <v/>
      </c>
      <c r="V141" s="6" t="str">
        <f aca="false">IFERROR(INDEX('17. Profesional Vet'!$A:$B,MATCH($A141,'17. Profesional Vet'!$A:$A,0),2),"")</f>
        <v/>
      </c>
      <c r="W141" s="6" t="str">
        <f aca="false">IFERROR(INDEX('18. Premier'!$A:$B,MATCH($A141,'18. Premier'!$A:$A,0),2),"")</f>
        <v/>
      </c>
      <c r="X141" s="6" t="str">
        <f aca="false">IFERROR(INDEX('19. Dacam'!$A:$B,MATCH($A141,'19. Dacam'!$A:$A,0),2),"")</f>
        <v/>
      </c>
      <c r="Y141" s="6" t="str">
        <f aca="false">IFERROR(INDEX('20. Proveedor'!$A:$B,MATCH($A141,'20. Proveedor'!$A:$A,0),2),"")</f>
        <v/>
      </c>
      <c r="Z141" s="6" t="str">
        <f aca="false">IFERROR(INDEX('21. Saphirus'!$A:$B,MATCH($A141,'21. Saphirus'!$A:$A,0),2),"")</f>
        <v/>
      </c>
    </row>
    <row r="142" customFormat="false" ht="15.75" hidden="false" customHeight="true" outlineLevel="0" collapsed="false">
      <c r="A142" s="5" t="s">
        <v>179</v>
      </c>
      <c r="B142" s="5" t="n">
        <v>1905637</v>
      </c>
      <c r="C142" s="5" t="s">
        <v>123</v>
      </c>
      <c r="D142" s="6" t="str">
        <f aca="false">IFERROR(INDEX('1. Benavídez'!$A:$B,MATCH($A142,'1. Benavídez'!$A:$A,0),2),"")</f>
        <v/>
      </c>
      <c r="E142" s="6" t="str">
        <f aca="false">IFERROR(INDEX('2. Gallo'!$B:$D,MATCH($A142,'2. Gallo'!$B:$B,0),3),"")</f>
        <v/>
      </c>
      <c r="F142" s="6" t="str">
        <f aca="false">IFERROR(INDEX('3. Anea'!$B:$D,MATCH($A142,'3. Anea'!$B:$B,0),2),"")</f>
        <v/>
      </c>
      <c r="G142" s="6" t="str">
        <f aca="false">IFERROR(INDEX('4. Pilar'!$A:$C,MATCH($A142,'4. Pilar'!$A:$A,0),2),"")</f>
        <v/>
      </c>
      <c r="H142" s="6" t="str">
        <f aca="false">IFERROR(INDEX('5. Tortuguitas'!$B:$D,MATCH($A142,'5. Tortuguitas'!$B:$B,0),2),"")</f>
        <v/>
      </c>
      <c r="I142" s="6" t="str">
        <f aca="false">IFERROR(INDEX('6. Del Viso'!$A:$B,MATCH($A142,'6. Del Viso'!$A:$A,0),2),"")</f>
        <v/>
      </c>
      <c r="J142" s="6" t="str">
        <f aca="false">IFERROR(INDEX('7. Chica Glade'!$B:$F,MATCH($A142,'7. Chica Glade'!$B:$B,0),4),"")</f>
        <v/>
      </c>
      <c r="K142" s="6" t="str">
        <f aca="false">IFERROR(INDEX('8. Veterinaria'!$A:$B,MATCH($A142,'8. Veterinaria'!$A:$A,0),2),"")</f>
        <v/>
      </c>
      <c r="L142" s="6" t="str">
        <f aca="false">IFERROR(INDEX('9. Hipocampus'!$A:$B,MATCH($A142,'9. Hipocampus'!$A:$A,0),2),"")</f>
        <v/>
      </c>
      <c r="M142" s="6" t="str">
        <f aca="false">IFERROR(INDEX('11. Mundo Mascotas'!$B:$D,MATCH($A142,'11. Mundo Mascotas'!$B:$B,0),2),"")</f>
        <v/>
      </c>
      <c r="N142" s="6" t="str">
        <f aca="false">IFERROR(INDEX('12. Yaguar'!$B:$E,MATCH($A142,'12. Yaguar'!$B:$B,0),2),"")</f>
        <v/>
      </c>
      <c r="O142" s="6" t="str">
        <f aca="false">IFERROR(INDEX('13. King Clor'!$A:$B,MATCH($A142,'13. King Clor'!$A:$A,0),2),"")</f>
        <v/>
      </c>
      <c r="P142" s="6" t="str">
        <f aca="false">IFERROR(INDEX('14. Diserquim'!$A:$B,MATCH($A142,'14. Diserquim'!$A:$A,0),2),"")</f>
        <v/>
      </c>
      <c r="Q142" s="6" t="str">
        <f aca="false">IFERROR(INDEX('15. Moreno'!$A:$B,MATCH($A142,'15. Moreno'!$A:$A,0),2),"")</f>
        <v/>
      </c>
      <c r="R142" s="6" t="str">
        <f aca="false">IFERROR(INDEX('10. Collares'!$J:$K,MATCH($A142,'10. Collares'!$J:$J,0),2),"")</f>
        <v/>
      </c>
      <c r="S142" s="6" t="str">
        <f aca="false">IFERROR(INDEX('13. King Clor'!$G:$H,MATCH($A142,'13. King Clor'!$G:$G,0),2),"")</f>
        <v/>
      </c>
      <c r="T142" s="6" t="str">
        <f aca="false">IFERROR(INDEX('10. Collares'!$A:$B,MATCH($A142,'10. Collares'!$A:$A,0),2),"")</f>
        <v/>
      </c>
      <c r="U142" s="6" t="str">
        <f aca="false">IFERROR(INDEX('16. Mis nietos'!$B:$C,MATCH($A142,'16. Mis nietos'!$B:$B,0),2),"")</f>
        <v/>
      </c>
      <c r="V142" s="6" t="str">
        <f aca="false">IFERROR(INDEX('17. Profesional Vet'!$A:$B,MATCH($A142,'17. Profesional Vet'!$A:$A,0),2),"")</f>
        <v/>
      </c>
      <c r="W142" s="6" t="str">
        <f aca="false">IFERROR(INDEX('18. Premier'!$A:$B,MATCH($A142,'18. Premier'!$A:$A,0),2),"")</f>
        <v/>
      </c>
      <c r="X142" s="6" t="str">
        <f aca="false">IFERROR(INDEX('19. Dacam'!$A:$B,MATCH($A142,'19. Dacam'!$A:$A,0),2),"")</f>
        <v/>
      </c>
      <c r="Y142" s="6" t="str">
        <f aca="false">IFERROR(INDEX('20. Proveedor'!$A:$B,MATCH($A142,'20. Proveedor'!$A:$A,0),2),"")</f>
        <v/>
      </c>
      <c r="Z142" s="6" t="str">
        <f aca="false">IFERROR(INDEX('21. Saphirus'!$A:$B,MATCH($A142,'21. Saphirus'!$A:$A,0),2),"")</f>
        <v/>
      </c>
    </row>
    <row r="143" customFormat="false" ht="15.75" hidden="false" customHeight="true" outlineLevel="0" collapsed="false">
      <c r="A143" s="5" t="s">
        <v>180</v>
      </c>
      <c r="B143" s="5" t="n">
        <v>1905859</v>
      </c>
      <c r="C143" s="5" t="s">
        <v>123</v>
      </c>
      <c r="D143" s="6" t="str">
        <f aca="false">IFERROR(INDEX('1. Benavídez'!$A:$B,MATCH($A143,'1. Benavídez'!$A:$A,0),2),"")</f>
        <v/>
      </c>
      <c r="E143" s="6" t="str">
        <f aca="false">IFERROR(INDEX('2. Gallo'!$B:$D,MATCH($A143,'2. Gallo'!$B:$B,0),3),"")</f>
        <v/>
      </c>
      <c r="F143" s="6" t="str">
        <f aca="false">IFERROR(INDEX('3. Anea'!$B:$D,MATCH($A143,'3. Anea'!$B:$B,0),2),"")</f>
        <v/>
      </c>
      <c r="G143" s="6" t="str">
        <f aca="false">IFERROR(INDEX('4. Pilar'!$A:$C,MATCH($A143,'4. Pilar'!$A:$A,0),2),"")</f>
        <v/>
      </c>
      <c r="H143" s="6" t="str">
        <f aca="false">IFERROR(INDEX('5. Tortuguitas'!$B:$D,MATCH($A143,'5. Tortuguitas'!$B:$B,0),2),"")</f>
        <v/>
      </c>
      <c r="I143" s="6" t="str">
        <f aca="false">IFERROR(INDEX('6. Del Viso'!$A:$B,MATCH($A143,'6. Del Viso'!$A:$A,0),2),"")</f>
        <v/>
      </c>
      <c r="J143" s="6" t="str">
        <f aca="false">IFERROR(INDEX('7. Chica Glade'!$B:$F,MATCH($A143,'7. Chica Glade'!$B:$B,0),4),"")</f>
        <v/>
      </c>
      <c r="K143" s="6" t="str">
        <f aca="false">IFERROR(INDEX('8. Veterinaria'!$A:$B,MATCH($A143,'8. Veterinaria'!$A:$A,0),2),"")</f>
        <v/>
      </c>
      <c r="L143" s="6" t="str">
        <f aca="false">IFERROR(INDEX('9. Hipocampus'!$A:$B,MATCH($A143,'9. Hipocampus'!$A:$A,0),2),"")</f>
        <v/>
      </c>
      <c r="M143" s="6" t="str">
        <f aca="false">IFERROR(INDEX('11. Mundo Mascotas'!$B:$D,MATCH($A143,'11. Mundo Mascotas'!$B:$B,0),2),"")</f>
        <v/>
      </c>
      <c r="N143" s="6" t="str">
        <f aca="false">IFERROR(INDEX('12. Yaguar'!$B:$E,MATCH($A143,'12. Yaguar'!$B:$B,0),2),"")</f>
        <v/>
      </c>
      <c r="O143" s="6" t="str">
        <f aca="false">IFERROR(INDEX('13. King Clor'!$A:$B,MATCH($A143,'13. King Clor'!$A:$A,0),2),"")</f>
        <v/>
      </c>
      <c r="P143" s="6" t="str">
        <f aca="false">IFERROR(INDEX('14. Diserquim'!$A:$B,MATCH($A143,'14. Diserquim'!$A:$A,0),2),"")</f>
        <v/>
      </c>
      <c r="Q143" s="6" t="str">
        <f aca="false">IFERROR(INDEX('15. Moreno'!$A:$B,MATCH($A143,'15. Moreno'!$A:$A,0),2),"")</f>
        <v/>
      </c>
      <c r="R143" s="6" t="str">
        <f aca="false">IFERROR(INDEX('10. Collares'!$J:$K,MATCH($A143,'10. Collares'!$J:$J,0),2),"")</f>
        <v/>
      </c>
      <c r="S143" s="6" t="str">
        <f aca="false">IFERROR(INDEX('13. King Clor'!$G:$H,MATCH($A143,'13. King Clor'!$G:$G,0),2),"")</f>
        <v/>
      </c>
      <c r="T143" s="6" t="str">
        <f aca="false">IFERROR(INDEX('10. Collares'!$A:$B,MATCH($A143,'10. Collares'!$A:$A,0),2),"")</f>
        <v/>
      </c>
      <c r="U143" s="6" t="str">
        <f aca="false">IFERROR(INDEX('16. Mis nietos'!$B:$C,MATCH($A143,'16. Mis nietos'!$B:$B,0),2),"")</f>
        <v/>
      </c>
      <c r="V143" s="6" t="str">
        <f aca="false">IFERROR(INDEX('17. Profesional Vet'!$A:$B,MATCH($A143,'17. Profesional Vet'!$A:$A,0),2),"")</f>
        <v/>
      </c>
      <c r="W143" s="6" t="str">
        <f aca="false">IFERROR(INDEX('18. Premier'!$A:$B,MATCH($A143,'18. Premier'!$A:$A,0),2),"")</f>
        <v/>
      </c>
      <c r="X143" s="6" t="str">
        <f aca="false">IFERROR(INDEX('19. Dacam'!$A:$B,MATCH($A143,'19. Dacam'!$A:$A,0),2),"")</f>
        <v/>
      </c>
      <c r="Y143" s="6" t="str">
        <f aca="false">IFERROR(INDEX('20. Proveedor'!$A:$B,MATCH($A143,'20. Proveedor'!$A:$A,0),2),"")</f>
        <v/>
      </c>
      <c r="Z143" s="6" t="str">
        <f aca="false">IFERROR(INDEX('21. Saphirus'!$A:$B,MATCH($A143,'21. Saphirus'!$A:$A,0),2),"")</f>
        <v/>
      </c>
    </row>
    <row r="144" customFormat="false" ht="15.75" hidden="false" customHeight="true" outlineLevel="0" collapsed="false">
      <c r="A144" s="5" t="s">
        <v>181</v>
      </c>
      <c r="B144" s="5" t="n">
        <v>1905638</v>
      </c>
      <c r="C144" s="5" t="s">
        <v>123</v>
      </c>
      <c r="D144" s="6" t="str">
        <f aca="false">IFERROR(INDEX('1. Benavídez'!$A:$B,MATCH($A144,'1. Benavídez'!$A:$A,0),2),"")</f>
        <v/>
      </c>
      <c r="E144" s="6" t="str">
        <f aca="false">IFERROR(INDEX('2. Gallo'!$B:$D,MATCH($A144,'2. Gallo'!$B:$B,0),3),"")</f>
        <v/>
      </c>
      <c r="F144" s="6" t="str">
        <f aca="false">IFERROR(INDEX('3. Anea'!$B:$D,MATCH($A144,'3. Anea'!$B:$B,0),2),"")</f>
        <v/>
      </c>
      <c r="G144" s="6" t="str">
        <f aca="false">IFERROR(INDEX('4. Pilar'!$A:$C,MATCH($A144,'4. Pilar'!$A:$A,0),2),"")</f>
        <v/>
      </c>
      <c r="H144" s="6" t="str">
        <f aca="false">IFERROR(INDEX('5. Tortuguitas'!$B:$D,MATCH($A144,'5. Tortuguitas'!$B:$B,0),2),"")</f>
        <v/>
      </c>
      <c r="I144" s="6" t="str">
        <f aca="false">IFERROR(INDEX('6. Del Viso'!$A:$B,MATCH($A144,'6. Del Viso'!$A:$A,0),2),"")</f>
        <v/>
      </c>
      <c r="J144" s="6" t="str">
        <f aca="false">IFERROR(INDEX('7. Chica Glade'!$B:$F,MATCH($A144,'7. Chica Glade'!$B:$B,0),4),"")</f>
        <v/>
      </c>
      <c r="K144" s="6" t="str">
        <f aca="false">IFERROR(INDEX('8. Veterinaria'!$A:$B,MATCH($A144,'8. Veterinaria'!$A:$A,0),2),"")</f>
        <v/>
      </c>
      <c r="L144" s="6" t="str">
        <f aca="false">IFERROR(INDEX('9. Hipocampus'!$A:$B,MATCH($A144,'9. Hipocampus'!$A:$A,0),2),"")</f>
        <v/>
      </c>
      <c r="M144" s="6" t="str">
        <f aca="false">IFERROR(INDEX('11. Mundo Mascotas'!$B:$D,MATCH($A144,'11. Mundo Mascotas'!$B:$B,0),2),"")</f>
        <v/>
      </c>
      <c r="N144" s="6" t="str">
        <f aca="false">IFERROR(INDEX('12. Yaguar'!$B:$E,MATCH($A144,'12. Yaguar'!$B:$B,0),2),"")</f>
        <v/>
      </c>
      <c r="O144" s="6" t="str">
        <f aca="false">IFERROR(INDEX('13. King Clor'!$A:$B,MATCH($A144,'13. King Clor'!$A:$A,0),2),"")</f>
        <v/>
      </c>
      <c r="P144" s="6" t="str">
        <f aca="false">IFERROR(INDEX('14. Diserquim'!$A:$B,MATCH($A144,'14. Diserquim'!$A:$A,0),2),"")</f>
        <v/>
      </c>
      <c r="Q144" s="6" t="str">
        <f aca="false">IFERROR(INDEX('15. Moreno'!$A:$B,MATCH($A144,'15. Moreno'!$A:$A,0),2),"")</f>
        <v/>
      </c>
      <c r="R144" s="6" t="str">
        <f aca="false">IFERROR(INDEX('10. Collares'!$J:$K,MATCH($A144,'10. Collares'!$J:$J,0),2),"")</f>
        <v/>
      </c>
      <c r="S144" s="6" t="str">
        <f aca="false">IFERROR(INDEX('13. King Clor'!$G:$H,MATCH($A144,'13. King Clor'!$G:$G,0),2),"")</f>
        <v/>
      </c>
      <c r="T144" s="6" t="str">
        <f aca="false">IFERROR(INDEX('10. Collares'!$A:$B,MATCH($A144,'10. Collares'!$A:$A,0),2),"")</f>
        <v/>
      </c>
      <c r="U144" s="6" t="str">
        <f aca="false">IFERROR(INDEX('16. Mis nietos'!$B:$C,MATCH($A144,'16. Mis nietos'!$B:$B,0),2),"")</f>
        <v/>
      </c>
      <c r="V144" s="6" t="str">
        <f aca="false">IFERROR(INDEX('17. Profesional Vet'!$A:$B,MATCH($A144,'17. Profesional Vet'!$A:$A,0),2),"")</f>
        <v/>
      </c>
      <c r="W144" s="6" t="str">
        <f aca="false">IFERROR(INDEX('18. Premier'!$A:$B,MATCH($A144,'18. Premier'!$A:$A,0),2),"")</f>
        <v/>
      </c>
      <c r="X144" s="6" t="str">
        <f aca="false">IFERROR(INDEX('19. Dacam'!$A:$B,MATCH($A144,'19. Dacam'!$A:$A,0),2),"")</f>
        <v/>
      </c>
      <c r="Y144" s="6" t="str">
        <f aca="false">IFERROR(INDEX('20. Proveedor'!$A:$B,MATCH($A144,'20. Proveedor'!$A:$A,0),2),"")</f>
        <v/>
      </c>
      <c r="Z144" s="6" t="str">
        <f aca="false">IFERROR(INDEX('21. Saphirus'!$A:$B,MATCH($A144,'21. Saphirus'!$A:$A,0),2),"")</f>
        <v/>
      </c>
    </row>
    <row r="145" customFormat="false" ht="15.75" hidden="false" customHeight="true" outlineLevel="0" collapsed="false">
      <c r="A145" s="5" t="s">
        <v>182</v>
      </c>
      <c r="B145" s="5" t="n">
        <v>1906068</v>
      </c>
      <c r="C145" s="5" t="s">
        <v>183</v>
      </c>
      <c r="D145" s="6" t="str">
        <f aca="false">IFERROR(INDEX('1. Benavídez'!$A:$B,MATCH($A145,'1. Benavídez'!$A:$A,0),2),"")</f>
        <v/>
      </c>
      <c r="E145" s="6" t="str">
        <f aca="false">IFERROR(INDEX('2. Gallo'!$B:$D,MATCH($A145,'2. Gallo'!$B:$B,0),3),"")</f>
        <v/>
      </c>
      <c r="F145" s="6" t="str">
        <f aca="false">IFERROR(INDEX('3. Anea'!$B:$D,MATCH($A145,'3. Anea'!$B:$B,0),2),"")</f>
        <v/>
      </c>
      <c r="G145" s="6" t="str">
        <f aca="false">IFERROR(INDEX('4. Pilar'!$A:$C,MATCH($A145,'4. Pilar'!$A:$A,0),2),"")</f>
        <v/>
      </c>
      <c r="H145" s="6" t="str">
        <f aca="false">IFERROR(INDEX('5. Tortuguitas'!$B:$D,MATCH($A145,'5. Tortuguitas'!$B:$B,0),2),"")</f>
        <v/>
      </c>
      <c r="I145" s="6" t="str">
        <f aca="false">IFERROR(INDEX('6. Del Viso'!$A:$B,MATCH($A145,'6. Del Viso'!$A:$A,0),3),"")</f>
        <v/>
      </c>
      <c r="J145" s="6" t="str">
        <f aca="false">IFERROR(INDEX('7. Chica Glade'!$B:$F,MATCH($A145,'7. Chica Glade'!$B:$B,0),2),"")</f>
        <v/>
      </c>
      <c r="K145" s="6" t="str">
        <f aca="false">IFERROR(INDEX('8. Veterinaria'!$A:$B,MATCH($A145,'8. Veterinaria'!$A:$A,0),2),"")</f>
        <v/>
      </c>
      <c r="L145" s="6" t="str">
        <f aca="false">IFERROR(INDEX('9. Hipocampus'!$A:$B,MATCH($A145,'9. Hipocampus'!$A:$A,0),2),"")</f>
        <v/>
      </c>
      <c r="M145" s="6" t="str">
        <f aca="false">IFERROR(INDEX('11. Mundo Mascotas'!$B:$D,MATCH($A145,'11. Mundo Mascotas'!$B:$B,0),2),"")</f>
        <v/>
      </c>
      <c r="N145" s="6" t="str">
        <f aca="false">IFERROR(INDEX('12. Yaguar'!$B:$E,MATCH($A145,'12. Yaguar'!$B:$B,0),2),"")</f>
        <v/>
      </c>
      <c r="O145" s="6" t="str">
        <f aca="false">IFERROR(INDEX('13. King Clor'!$A:$B,MATCH($A145,'13. King Clor'!$A:$A,0),2),"")</f>
        <v/>
      </c>
      <c r="P145" s="6" t="str">
        <f aca="false">IFERROR(INDEX('14. Diserquim'!$A:$B,MATCH($A145,'14. Diserquim'!$A:$A,0),2),"")</f>
        <v/>
      </c>
      <c r="Q145" s="6" t="str">
        <f aca="false">IFERROR(INDEX('15. Moreno'!$A:$B,MATCH($A145,'15. Moreno'!$A:$A,0),2),"")</f>
        <v/>
      </c>
      <c r="R145" s="6" t="str">
        <f aca="false">IFERROR(INDEX('10. Collares'!$J:$K,MATCH($A145,'10. Collares'!$J:$J,0),2),"")</f>
        <v/>
      </c>
      <c r="S145" s="6" t="str">
        <f aca="false">IFERROR(INDEX('13. King Clor'!$G:$H,MATCH($A145,'13. King Clor'!$G:$G,0),2),"")</f>
        <v/>
      </c>
      <c r="T145" s="6" t="str">
        <f aca="false">IFERROR(INDEX('10. Collares'!$A:$B,MATCH($A145,'10. Collares'!$A:$A,0),2),"")</f>
        <v/>
      </c>
      <c r="U145" s="6" t="str">
        <f aca="false">IFERROR(INDEX('16. Mis nietos'!$B:$C,MATCH($A145,'16. Mis nietos'!$B:$B,0),2),"")</f>
        <v/>
      </c>
      <c r="V145" s="6" t="str">
        <f aca="false">IFERROR(INDEX('17. Profesional Vet'!$A:$B,MATCH($A145,'17. Profesional Vet'!$A:$A,0),2),"")</f>
        <v/>
      </c>
      <c r="W145" s="6" t="str">
        <f aca="false">IFERROR(INDEX('18. Premier'!$A:$B,MATCH($A145,'18. Premier'!$A:$A,0),2),"")</f>
        <v/>
      </c>
      <c r="X145" s="6" t="str">
        <f aca="false">IFERROR(INDEX('19. Dacam'!$A:$B,MATCH($A145,'19. Dacam'!$A:$A,0),2),"")</f>
        <v/>
      </c>
      <c r="Y145" s="6" t="str">
        <f aca="false">IFERROR(INDEX('20. Proveedor'!$A:$B,MATCH($A145,'20. Proveedor'!$A:$A,0),2),"")</f>
        <v/>
      </c>
      <c r="Z145" s="6" t="str">
        <f aca="false">IFERROR(INDEX('21. Saphirus'!$A:$B,MATCH($A145,'21. Saphirus'!$A:$A,0),2),"")</f>
        <v/>
      </c>
    </row>
    <row r="146" customFormat="false" ht="15.75" hidden="false" customHeight="true" outlineLevel="0" collapsed="false">
      <c r="A146" s="5" t="s">
        <v>184</v>
      </c>
      <c r="B146" s="5" t="n">
        <v>1905640</v>
      </c>
      <c r="C146" s="5" t="s">
        <v>123</v>
      </c>
      <c r="D146" s="6" t="str">
        <f aca="false">IFERROR(INDEX('1. Benavídez'!$A:$B,MATCH($A146,'1. Benavídez'!$A:$A,0),2),"")</f>
        <v/>
      </c>
      <c r="E146" s="6" t="str">
        <f aca="false">IFERROR(INDEX('2. Gallo'!$B:$D,MATCH($A146,'2. Gallo'!$B:$B,0),3),"")</f>
        <v/>
      </c>
      <c r="F146" s="6" t="str">
        <f aca="false">IFERROR(INDEX('3. Anea'!$B:$D,MATCH($A146,'3. Anea'!$B:$B,0),2),"")</f>
        <v/>
      </c>
      <c r="G146" s="6" t="str">
        <f aca="false">IFERROR(INDEX('4. Pilar'!$A:$C,MATCH($A146,'4. Pilar'!$A:$A,0),2),"")</f>
        <v/>
      </c>
      <c r="H146" s="6" t="str">
        <f aca="false">IFERROR(INDEX('5. Tortuguitas'!$B:$D,MATCH($A146,'5. Tortuguitas'!$B:$B,0),2),"")</f>
        <v/>
      </c>
      <c r="I146" s="6" t="str">
        <f aca="false">IFERROR(INDEX('6. Del Viso'!$A:$B,MATCH($A146,'6. Del Viso'!$A:$A,0),2),"")</f>
        <v/>
      </c>
      <c r="J146" s="6" t="str">
        <f aca="false">IFERROR(INDEX('7. Chica Glade'!$B:$F,MATCH($A146,'7. Chica Glade'!$B:$B,0),4),"")</f>
        <v/>
      </c>
      <c r="K146" s="6" t="str">
        <f aca="false">IFERROR(INDEX('8. Veterinaria'!$A:$B,MATCH($A146,'8. Veterinaria'!$A:$A,0),2),"")</f>
        <v/>
      </c>
      <c r="L146" s="6" t="str">
        <f aca="false">IFERROR(INDEX('9. Hipocampus'!$A:$B,MATCH($A146,'9. Hipocampus'!$A:$A,0),2),"")</f>
        <v/>
      </c>
      <c r="M146" s="6" t="str">
        <f aca="false">IFERROR(INDEX('11. Mundo Mascotas'!$B:$D,MATCH($A146,'11. Mundo Mascotas'!$B:$B,0),2),"")</f>
        <v/>
      </c>
      <c r="N146" s="6" t="str">
        <f aca="false">IFERROR(INDEX('12. Yaguar'!$B:$E,MATCH($A146,'12. Yaguar'!$B:$B,0),2),"")</f>
        <v/>
      </c>
      <c r="O146" s="6" t="str">
        <f aca="false">IFERROR(INDEX('13. King Clor'!$A:$B,MATCH($A146,'13. King Clor'!$A:$A,0),2),"")</f>
        <v/>
      </c>
      <c r="P146" s="6" t="str">
        <f aca="false">IFERROR(INDEX('14. Diserquim'!$A:$B,MATCH($A146,'14. Diserquim'!$A:$A,0),2),"")</f>
        <v/>
      </c>
      <c r="Q146" s="6" t="str">
        <f aca="false">IFERROR(INDEX('15. Moreno'!$A:$B,MATCH($A146,'15. Moreno'!$A:$A,0),2),"")</f>
        <v/>
      </c>
      <c r="R146" s="6" t="str">
        <f aca="false">IFERROR(INDEX('10. Collares'!$J:$K,MATCH($A146,'10. Collares'!$J:$J,0),2),"")</f>
        <v/>
      </c>
      <c r="S146" s="6" t="str">
        <f aca="false">IFERROR(INDEX('13. King Clor'!$G:$H,MATCH($A146,'13. King Clor'!$G:$G,0),2),"")</f>
        <v/>
      </c>
      <c r="T146" s="6" t="str">
        <f aca="false">IFERROR(INDEX('10. Collares'!$A:$B,MATCH($A146,'10. Collares'!$A:$A,0),2),"")</f>
        <v/>
      </c>
      <c r="U146" s="6" t="str">
        <f aca="false">IFERROR(INDEX('16. Mis nietos'!$B:$C,MATCH($A146,'16. Mis nietos'!$B:$B,0),2),"")</f>
        <v/>
      </c>
      <c r="V146" s="6" t="str">
        <f aca="false">IFERROR(INDEX('17. Profesional Vet'!$A:$B,MATCH($A146,'17. Profesional Vet'!$A:$A,0),2),"")</f>
        <v/>
      </c>
      <c r="W146" s="6" t="str">
        <f aca="false">IFERROR(INDEX('18. Premier'!$A:$B,MATCH($A146,'18. Premier'!$A:$A,0),2),"")</f>
        <v/>
      </c>
      <c r="X146" s="6" t="str">
        <f aca="false">IFERROR(INDEX('19. Dacam'!$A:$B,MATCH($A146,'19. Dacam'!$A:$A,0),2),"")</f>
        <v/>
      </c>
      <c r="Y146" s="6" t="str">
        <f aca="false">IFERROR(INDEX('20. Proveedor'!$A:$B,MATCH($A146,'20. Proveedor'!$A:$A,0),2),"")</f>
        <v/>
      </c>
      <c r="Z146" s="6" t="str">
        <f aca="false">IFERROR(INDEX('21. Saphirus'!$A:$B,MATCH($A146,'21. Saphirus'!$A:$A,0),2),"")</f>
        <v/>
      </c>
    </row>
    <row r="147" customFormat="false" ht="15.75" hidden="false" customHeight="true" outlineLevel="0" collapsed="false">
      <c r="A147" s="5" t="s">
        <v>185</v>
      </c>
      <c r="B147" s="5" t="n">
        <v>4019</v>
      </c>
      <c r="C147" s="5" t="s">
        <v>118</v>
      </c>
      <c r="D147" s="6" t="str">
        <f aca="false">IFERROR(INDEX('1. Benavídez'!$A:$B,MATCH($A147,'1. Benavídez'!$A:$A,0),2),"")</f>
        <v/>
      </c>
      <c r="E147" s="6" t="str">
        <f aca="false">IFERROR(INDEX('2. Gallo'!$B:$D,MATCH($A147,'2. Gallo'!$B:$B,0),3),"")</f>
        <v/>
      </c>
      <c r="F147" s="6" t="str">
        <f aca="false">IFERROR(INDEX('3. Anea'!$B:$D,MATCH($A147,'3. Anea'!$B:$B,0),2),"")</f>
        <v/>
      </c>
      <c r="G147" s="6" t="str">
        <f aca="false">IFERROR(INDEX('4. Pilar'!$A:$C,MATCH($A147,'4. Pilar'!$A:$A,0),2),"")</f>
        <v/>
      </c>
      <c r="H147" s="6" t="str">
        <f aca="false">IFERROR(INDEX('5. Tortuguitas'!$B:$D,MATCH($A147,'5. Tortuguitas'!$B:$B,0),2),"")</f>
        <v/>
      </c>
      <c r="I147" s="6" t="str">
        <f aca="false">IFERROR(INDEX('6. Del Viso'!$A:$B,MATCH($A147,'6. Del Viso'!$A:$A,0),2),"")</f>
        <v/>
      </c>
      <c r="J147" s="6" t="str">
        <f aca="false">IFERROR(INDEX('7. Chica Glade'!$B:$F,MATCH($A147,'7. Chica Glade'!$B:$B,0),4),"")</f>
        <v/>
      </c>
      <c r="K147" s="6" t="n">
        <f aca="false">IFERROR(INDEX('8. Veterinaria'!$A:$B,MATCH($A147,'8. Veterinaria'!$A:$A,0),2),"")</f>
        <v>0</v>
      </c>
      <c r="L147" s="6" t="str">
        <f aca="false">IFERROR(INDEX('9. Hipocampus'!$A:$B,MATCH($A147,'9. Hipocampus'!$A:$A,0),2),"")</f>
        <v/>
      </c>
      <c r="M147" s="6" t="str">
        <f aca="false">IFERROR(INDEX('11. Mundo Mascotas'!$B:$D,MATCH($A147,'11. Mundo Mascotas'!$B:$B,0),2),"")</f>
        <v/>
      </c>
      <c r="N147" s="6" t="str">
        <f aca="false">IFERROR(INDEX('12. Yaguar'!$B:$E,MATCH($A147,'12. Yaguar'!$B:$B,0),2),"")</f>
        <v/>
      </c>
      <c r="O147" s="6" t="str">
        <f aca="false">IFERROR(INDEX('13. King Clor'!$A:$B,MATCH($A147,'13. King Clor'!$A:$A,0),2),"")</f>
        <v/>
      </c>
      <c r="P147" s="6" t="str">
        <f aca="false">IFERROR(INDEX('14. Diserquim'!$A:$B,MATCH($A147,'14. Diserquim'!$A:$A,0),2),"")</f>
        <v/>
      </c>
      <c r="Q147" s="6" t="str">
        <f aca="false">IFERROR(INDEX('15. Moreno'!$A:$B,MATCH($A147,'15. Moreno'!$A:$A,0),2),"")</f>
        <v/>
      </c>
      <c r="R147" s="6" t="str">
        <f aca="false">IFERROR(INDEX('10. Collares'!$J:$K,MATCH($A147,'10. Collares'!$J:$J,0),2),"")</f>
        <v/>
      </c>
      <c r="S147" s="6" t="str">
        <f aca="false">IFERROR(INDEX('13. King Clor'!$G:$H,MATCH($A147,'13. King Clor'!$G:$G,0),2),"")</f>
        <v/>
      </c>
      <c r="T147" s="6" t="str">
        <f aca="false">IFERROR(INDEX('10. Collares'!$A:$B,MATCH($A147,'10. Collares'!$A:$A,0),2),"")</f>
        <v/>
      </c>
      <c r="U147" s="6" t="str">
        <f aca="false">IFERROR(INDEX('16. Mis nietos'!$B:$C,MATCH($A147,'16. Mis nietos'!$B:$B,0),2),"")</f>
        <v/>
      </c>
      <c r="V147" s="6" t="str">
        <f aca="false">IFERROR(INDEX('17. Profesional Vet'!$A:$B,MATCH($A147,'17. Profesional Vet'!$A:$A,0),2),"")</f>
        <v/>
      </c>
      <c r="W147" s="6" t="str">
        <f aca="false">IFERROR(INDEX('18. Premier'!$A:$B,MATCH($A147,'18. Premier'!$A:$A,0),2),"")</f>
        <v/>
      </c>
      <c r="X147" s="6" t="str">
        <f aca="false">IFERROR(INDEX('19. Dacam'!$A:$B,MATCH($A147,'19. Dacam'!$A:$A,0),2),"")</f>
        <v/>
      </c>
      <c r="Y147" s="6" t="str">
        <f aca="false">IFERROR(INDEX('20. Proveedor'!$A:$B,MATCH($A147,'20. Proveedor'!$A:$A,0),2),"")</f>
        <v/>
      </c>
      <c r="Z147" s="6" t="str">
        <f aca="false">IFERROR(INDEX('21. Saphirus'!$A:$B,MATCH($A147,'21. Saphirus'!$A:$A,0),2),"")</f>
        <v/>
      </c>
    </row>
    <row r="148" customFormat="false" ht="15.75" hidden="false" customHeight="true" outlineLevel="0" collapsed="false">
      <c r="A148" s="5" t="s">
        <v>186</v>
      </c>
      <c r="B148" s="5" t="n">
        <v>6035</v>
      </c>
      <c r="C148" s="5" t="s">
        <v>118</v>
      </c>
      <c r="D148" s="6" t="str">
        <f aca="false">IFERROR(INDEX('1. Benavídez'!$A:$B,MATCH($A148,'1. Benavídez'!$A:$A,0),2),"")</f>
        <v/>
      </c>
      <c r="E148" s="6" t="str">
        <f aca="false">IFERROR(INDEX('2. Gallo'!$B:$D,MATCH($A148,'2. Gallo'!$B:$B,0),3),"")</f>
        <v/>
      </c>
      <c r="F148" s="6" t="str">
        <f aca="false">IFERROR(INDEX('3. Anea'!$B:$D,MATCH($A148,'3. Anea'!$B:$B,0),2),"")</f>
        <v/>
      </c>
      <c r="G148" s="6" t="str">
        <f aca="false">IFERROR(INDEX('4. Pilar'!$A:$C,MATCH($A148,'4. Pilar'!$A:$A,0),2),"")</f>
        <v/>
      </c>
      <c r="H148" s="6" t="str">
        <f aca="false">IFERROR(INDEX('5. Tortuguitas'!$B:$D,MATCH($A148,'5. Tortuguitas'!$B:$B,0),2),"")</f>
        <v/>
      </c>
      <c r="I148" s="6" t="str">
        <f aca="false">IFERROR(INDEX('6. Del Viso'!$A:$B,MATCH($A148,'6. Del Viso'!$A:$A,0),2),"")</f>
        <v/>
      </c>
      <c r="J148" s="6" t="str">
        <f aca="false">IFERROR(INDEX('7. Chica Glade'!$B:$F,MATCH($A148,'7. Chica Glade'!$B:$B,0),4),"")</f>
        <v/>
      </c>
      <c r="K148" s="6" t="str">
        <f aca="false">IFERROR(INDEX('8. Veterinaria'!$A:$B,MATCH($A148,'8. Veterinaria'!$A:$A,0),2),"")</f>
        <v/>
      </c>
      <c r="L148" s="6" t="str">
        <f aca="false">IFERROR(INDEX('9. Hipocampus'!$A:$B,MATCH($A148,'9. Hipocampus'!$A:$A,0),2),"")</f>
        <v/>
      </c>
      <c r="M148" s="6" t="str">
        <f aca="false">IFERROR(INDEX('11. Mundo Mascotas'!$B:$D,MATCH($A148,'11. Mundo Mascotas'!$B:$B,0),2),"")</f>
        <v/>
      </c>
      <c r="N148" s="6" t="str">
        <f aca="false">IFERROR(INDEX('12. Yaguar'!$B:$E,MATCH($A148,'12. Yaguar'!$B:$B,0),2),"")</f>
        <v/>
      </c>
      <c r="O148" s="6" t="str">
        <f aca="false">IFERROR(INDEX('13. King Clor'!$A:$B,MATCH($A148,'13. King Clor'!$A:$A,0),2),"")</f>
        <v/>
      </c>
      <c r="P148" s="6" t="str">
        <f aca="false">IFERROR(INDEX('14. Diserquim'!$A:$B,MATCH($A148,'14. Diserquim'!$A:$A,0),2),"")</f>
        <v/>
      </c>
      <c r="Q148" s="6" t="str">
        <f aca="false">IFERROR(INDEX('15. Moreno'!$A:$B,MATCH($A148,'15. Moreno'!$A:$A,0),2),"")</f>
        <v/>
      </c>
      <c r="R148" s="6" t="str">
        <f aca="false">IFERROR(INDEX('10. Collares'!$J:$K,MATCH($A148,'10. Collares'!$J:$J,0),2),"")</f>
        <v/>
      </c>
      <c r="S148" s="6" t="str">
        <f aca="false">IFERROR(INDEX('13. King Clor'!$G:$H,MATCH($A148,'13. King Clor'!$G:$G,0),2),"")</f>
        <v/>
      </c>
      <c r="T148" s="6" t="str">
        <f aca="false">IFERROR(INDEX('10. Collares'!$A:$B,MATCH($A148,'10. Collares'!$A:$A,0),2),"")</f>
        <v/>
      </c>
      <c r="U148" s="6" t="str">
        <f aca="false">IFERROR(INDEX('16. Mis nietos'!$B:$C,MATCH($A148,'16. Mis nietos'!$B:$B,0),2),"")</f>
        <v/>
      </c>
      <c r="V148" s="6" t="str">
        <f aca="false">IFERROR(INDEX('17. Profesional Vet'!$A:$B,MATCH($A148,'17. Profesional Vet'!$A:$A,0),2),"")</f>
        <v/>
      </c>
      <c r="W148" s="6" t="str">
        <f aca="false">IFERROR(INDEX('18. Premier'!$A:$B,MATCH($A148,'18. Premier'!$A:$A,0),2),"")</f>
        <v/>
      </c>
      <c r="X148" s="6" t="str">
        <f aca="false">IFERROR(INDEX('19. Dacam'!$A:$B,MATCH($A148,'19. Dacam'!$A:$A,0),2),"")</f>
        <v/>
      </c>
      <c r="Y148" s="6" t="str">
        <f aca="false">IFERROR(INDEX('20. Proveedor'!$A:$B,MATCH($A148,'20. Proveedor'!$A:$A,0),2),"")</f>
        <v/>
      </c>
      <c r="Z148" s="6" t="str">
        <f aca="false">IFERROR(INDEX('21. Saphirus'!$A:$B,MATCH($A148,'21. Saphirus'!$A:$A,0),2),"")</f>
        <v/>
      </c>
    </row>
    <row r="149" customFormat="false" ht="15.75" hidden="false" customHeight="true" outlineLevel="0" collapsed="false">
      <c r="A149" s="5" t="s">
        <v>187</v>
      </c>
      <c r="B149" s="5" t="n">
        <v>1906068</v>
      </c>
      <c r="C149" s="5" t="s">
        <v>33</v>
      </c>
      <c r="D149" s="6" t="str">
        <f aca="false">IFERROR(INDEX('1. Benavídez'!$A:$B,MATCH($A149,'1. Benavídez'!$A:$A,0),2),"")</f>
        <v/>
      </c>
      <c r="E149" s="6" t="str">
        <f aca="false">IFERROR(INDEX('2. Gallo'!$B:$D,MATCH($A149,'2. Gallo'!$B:$B,0),3),"")</f>
        <v/>
      </c>
      <c r="F149" s="6" t="str">
        <f aca="false">IFERROR(INDEX('3. Anea'!$B:$D,MATCH($A149,'3. Anea'!$B:$B,0),2),"")</f>
        <v/>
      </c>
      <c r="G149" s="6" t="str">
        <f aca="false">IFERROR(INDEX('4. Pilar'!$A:$C,MATCH($A149,'4. Pilar'!$A:$A,0),2),"")</f>
        <v/>
      </c>
      <c r="H149" s="6" t="str">
        <f aca="false">IFERROR(INDEX('5. Tortuguitas'!$B:$D,MATCH($A149,'5. Tortuguitas'!$B:$B,0),2),"")</f>
        <v/>
      </c>
      <c r="I149" s="6" t="str">
        <f aca="false">IFERROR(INDEX('6. Del Viso'!$A:$B,MATCH($A149,'6. Del Viso'!$A:$A,0),3),"")</f>
        <v/>
      </c>
      <c r="J149" s="6" t="str">
        <f aca="false">IFERROR(INDEX('7. Chica Glade'!$B:$F,MATCH($A149,'7. Chica Glade'!$B:$B,0),2),"")</f>
        <v/>
      </c>
      <c r="K149" s="6" t="str">
        <f aca="false">IFERROR(INDEX('8. Veterinaria'!$A:$B,MATCH($A149,'8. Veterinaria'!$A:$A,0),2),"")</f>
        <v/>
      </c>
      <c r="L149" s="6" t="str">
        <f aca="false">IFERROR(INDEX('9. Hipocampus'!$A:$B,MATCH($A149,'9. Hipocampus'!$A:$A,0),2),"")</f>
        <v/>
      </c>
      <c r="M149" s="6" t="str">
        <f aca="false">IFERROR(INDEX('11. Mundo Mascotas'!$B:$D,MATCH($A149,'11. Mundo Mascotas'!$B:$B,0),2),"")</f>
        <v/>
      </c>
      <c r="N149" s="6" t="str">
        <f aca="false">IFERROR(INDEX('12. Yaguar'!$B:$E,MATCH($A149,'12. Yaguar'!$B:$B,0),2),"")</f>
        <v/>
      </c>
      <c r="O149" s="6" t="str">
        <f aca="false">IFERROR(INDEX('13. King Clor'!$A:$B,MATCH($A149,'13. King Clor'!$A:$A,0),2),"")</f>
        <v/>
      </c>
      <c r="P149" s="6" t="str">
        <f aca="false">IFERROR(INDEX('14. Diserquim'!$A:$B,MATCH($A149,'14. Diserquim'!$A:$A,0),2),"")</f>
        <v/>
      </c>
      <c r="Q149" s="6" t="str">
        <f aca="false">IFERROR(INDEX('15. Moreno'!$A:$B,MATCH($A149,'15. Moreno'!$A:$A,0),2),"")</f>
        <v/>
      </c>
      <c r="R149" s="6" t="str">
        <f aca="false">IFERROR(INDEX('10. Collares'!$J:$K,MATCH($A149,'10. Collares'!$J:$J,0),2),"")</f>
        <v/>
      </c>
      <c r="S149" s="6" t="str">
        <f aca="false">IFERROR(INDEX('13. King Clor'!$G:$H,MATCH($A149,'13. King Clor'!$G:$G,0),2),"")</f>
        <v/>
      </c>
      <c r="T149" s="6" t="str">
        <f aca="false">IFERROR(INDEX('10. Collares'!$A:$B,MATCH($A149,'10. Collares'!$A:$A,0),2),"")</f>
        <v/>
      </c>
      <c r="U149" s="6" t="str">
        <f aca="false">IFERROR(INDEX('16. Mis nietos'!$B:$C,MATCH($A149,'16. Mis nietos'!$B:$B,0),2),"")</f>
        <v/>
      </c>
      <c r="V149" s="6" t="str">
        <f aca="false">IFERROR(INDEX('17. Profesional Vet'!$A:$B,MATCH($A149,'17. Profesional Vet'!$A:$A,0),2),"")</f>
        <v/>
      </c>
      <c r="W149" s="6" t="str">
        <f aca="false">IFERROR(INDEX('18. Premier'!$A:$B,MATCH($A149,'18. Premier'!$A:$A,0),2),"")</f>
        <v/>
      </c>
      <c r="X149" s="6" t="str">
        <f aca="false">IFERROR(INDEX('19. Dacam'!$A:$B,MATCH($A149,'19. Dacam'!$A:$A,0),2),"")</f>
        <v/>
      </c>
      <c r="Y149" s="6" t="str">
        <f aca="false">IFERROR(INDEX('20. Proveedor'!$A:$B,MATCH($A149,'20. Proveedor'!$A:$A,0),2),"")</f>
        <v/>
      </c>
      <c r="Z149" s="6" t="str">
        <f aca="false">IFERROR(INDEX('21. Saphirus'!$A:$B,MATCH($A149,'21. Saphirus'!$A:$A,0),2),"")</f>
        <v/>
      </c>
    </row>
    <row r="150" customFormat="false" ht="15.75" hidden="false" customHeight="true" outlineLevel="0" collapsed="false">
      <c r="A150" s="5" t="s">
        <v>188</v>
      </c>
      <c r="B150" s="5" t="n">
        <v>44481</v>
      </c>
      <c r="C150" s="5" t="s">
        <v>33</v>
      </c>
      <c r="D150" s="6" t="str">
        <f aca="false">IFERROR(INDEX('1. Benavídez'!$A:$B,MATCH($A150,'1. Benavídez'!$A:$A,0),2),"")</f>
        <v/>
      </c>
      <c r="E150" s="6" t="str">
        <f aca="false">IFERROR(INDEX('2. Gallo'!$B:$D,MATCH($A150,'2. Gallo'!$B:$B,0),3),"")</f>
        <v/>
      </c>
      <c r="F150" s="6" t="str">
        <f aca="false">IFERROR(INDEX('3. Anea'!$B:$D,MATCH($A150,'3. Anea'!$B:$B,0),2),"")</f>
        <v/>
      </c>
      <c r="G150" s="6" t="str">
        <f aca="false">IFERROR(INDEX('4. Pilar'!$A:$C,MATCH($A150,'4. Pilar'!$A:$A,0),2),"")</f>
        <v/>
      </c>
      <c r="H150" s="6" t="str">
        <f aca="false">IFERROR(INDEX('5. Tortuguitas'!$B:$D,MATCH($A150,'5. Tortuguitas'!$B:$B,0),2),"")</f>
        <v/>
      </c>
      <c r="I150" s="6" t="str">
        <f aca="false">IFERROR(INDEX('6. Del Viso'!$A:$B,MATCH($A150,'6. Del Viso'!$A:$A,0),2),"")</f>
        <v/>
      </c>
      <c r="J150" s="6" t="str">
        <f aca="false">IFERROR(INDEX('7. Chica Glade'!$B:$F,MATCH($A150,'7. Chica Glade'!$B:$B,0),4),"")</f>
        <v/>
      </c>
      <c r="K150" s="6" t="str">
        <f aca="false">IFERROR(INDEX('8. Veterinaria'!$A:$B,MATCH($A150,'8. Veterinaria'!$A:$A,0),2),"")</f>
        <v/>
      </c>
      <c r="L150" s="6" t="str">
        <f aca="false">IFERROR(INDEX('9. Hipocampus'!$A:$B,MATCH($A150,'9. Hipocampus'!$A:$A,0),2),"")</f>
        <v/>
      </c>
      <c r="M150" s="6" t="str">
        <f aca="false">IFERROR(INDEX('11. Mundo Mascotas'!$B:$D,MATCH($A150,'11. Mundo Mascotas'!$B:$B,0),2),"")</f>
        <v/>
      </c>
      <c r="N150" s="6" t="str">
        <f aca="false">IFERROR(INDEX('12. Yaguar'!$B:$E,MATCH($A150,'12. Yaguar'!$B:$B,0),2),"")</f>
        <v/>
      </c>
      <c r="O150" s="6" t="str">
        <f aca="false">IFERROR(INDEX('13. King Clor'!$A:$B,MATCH($A150,'13. King Clor'!$A:$A,0),2),"")</f>
        <v/>
      </c>
      <c r="P150" s="6" t="str">
        <f aca="false">IFERROR(INDEX('14. Diserquim'!$A:$B,MATCH($A150,'14. Diserquim'!$A:$A,0),2),"")</f>
        <v/>
      </c>
      <c r="Q150" s="6" t="str">
        <f aca="false">IFERROR(INDEX('15. Moreno'!$A:$B,MATCH($A150,'15. Moreno'!$A:$A,0),2),"")</f>
        <v/>
      </c>
      <c r="R150" s="6" t="str">
        <f aca="false">IFERROR(INDEX('10. Collares'!$J:$K,MATCH($A150,'10. Collares'!$J:$J,0),2),"")</f>
        <v/>
      </c>
      <c r="S150" s="6" t="str">
        <f aca="false">IFERROR(INDEX('13. King Clor'!$G:$H,MATCH($A150,'13. King Clor'!$G:$G,0),2),"")</f>
        <v/>
      </c>
      <c r="T150" s="6" t="str">
        <f aca="false">IFERROR(INDEX('10. Collares'!$A:$B,MATCH($A150,'10. Collares'!$A:$A,0),2),"")</f>
        <v/>
      </c>
      <c r="U150" s="6" t="str">
        <f aca="false">IFERROR(INDEX('16. Mis nietos'!$B:$C,MATCH($A150,'16. Mis nietos'!$B:$B,0),2),"")</f>
        <v/>
      </c>
      <c r="V150" s="6" t="str">
        <f aca="false">IFERROR(INDEX('17. Profesional Vet'!$A:$B,MATCH($A150,'17. Profesional Vet'!$A:$A,0),2),"")</f>
        <v/>
      </c>
      <c r="W150" s="6" t="str">
        <f aca="false">IFERROR(INDEX('18. Premier'!$A:$B,MATCH($A150,'18. Premier'!$A:$A,0),2),"")</f>
        <v/>
      </c>
      <c r="X150" s="6" t="str">
        <f aca="false">IFERROR(INDEX('19. Dacam'!$A:$B,MATCH($A150,'19. Dacam'!$A:$A,0),2),"")</f>
        <v/>
      </c>
      <c r="Y150" s="6" t="str">
        <f aca="false">IFERROR(INDEX('20. Proveedor'!$A:$B,MATCH($A150,'20. Proveedor'!$A:$A,0),2),"")</f>
        <v/>
      </c>
      <c r="Z150" s="6" t="str">
        <f aca="false">IFERROR(INDEX('21. Saphirus'!$A:$B,MATCH($A150,'21. Saphirus'!$A:$A,0),2),"")</f>
        <v/>
      </c>
    </row>
    <row r="151" customFormat="false" ht="15.75" hidden="false" customHeight="true" outlineLevel="0" collapsed="false">
      <c r="A151" s="5" t="s">
        <v>189</v>
      </c>
      <c r="B151" s="5" t="n">
        <v>44483</v>
      </c>
      <c r="C151" s="5" t="s">
        <v>33</v>
      </c>
      <c r="D151" s="6" t="str">
        <f aca="false">IFERROR(INDEX('1. Benavídez'!$A:$B,MATCH($A151,'1. Benavídez'!$A:$A,0),2),"")</f>
        <v/>
      </c>
      <c r="E151" s="6" t="str">
        <f aca="false">IFERROR(INDEX('2. Gallo'!$B:$D,MATCH($A151,'2. Gallo'!$B:$B,0),3),"")</f>
        <v/>
      </c>
      <c r="F151" s="6" t="str">
        <f aca="false">IFERROR(INDEX('3. Anea'!$B:$D,MATCH($A151,'3. Anea'!$B:$B,0),2),"")</f>
        <v/>
      </c>
      <c r="G151" s="6" t="str">
        <f aca="false">IFERROR(INDEX('4. Pilar'!$A:$C,MATCH($A151,'4. Pilar'!$A:$A,0),2),"")</f>
        <v/>
      </c>
      <c r="H151" s="6" t="str">
        <f aca="false">IFERROR(INDEX('5. Tortuguitas'!$B:$D,MATCH($A151,'5. Tortuguitas'!$B:$B,0),2),"")</f>
        <v/>
      </c>
      <c r="I151" s="6" t="str">
        <f aca="false">IFERROR(INDEX('6. Del Viso'!$A:$B,MATCH($A151,'6. Del Viso'!$A:$A,0),2),"")</f>
        <v/>
      </c>
      <c r="J151" s="6" t="str">
        <f aca="false">IFERROR(INDEX('7. Chica Glade'!$B:$F,MATCH($A151,'7. Chica Glade'!$B:$B,0),4),"")</f>
        <v/>
      </c>
      <c r="K151" s="6" t="str">
        <f aca="false">IFERROR(INDEX('8. Veterinaria'!$A:$B,MATCH($A151,'8. Veterinaria'!$A:$A,0),2),"")</f>
        <v/>
      </c>
      <c r="L151" s="6" t="str">
        <f aca="false">IFERROR(INDEX('9. Hipocampus'!$A:$B,MATCH($A151,'9. Hipocampus'!$A:$A,0),2),"")</f>
        <v/>
      </c>
      <c r="M151" s="6" t="str">
        <f aca="false">IFERROR(INDEX('11. Mundo Mascotas'!$B:$D,MATCH($A151,'11. Mundo Mascotas'!$B:$B,0),2),"")</f>
        <v/>
      </c>
      <c r="N151" s="6" t="str">
        <f aca="false">IFERROR(INDEX('12. Yaguar'!$B:$E,MATCH($A151,'12. Yaguar'!$B:$B,0),2),"")</f>
        <v/>
      </c>
      <c r="O151" s="6" t="str">
        <f aca="false">IFERROR(INDEX('13. King Clor'!$A:$B,MATCH($A151,'13. King Clor'!$A:$A,0),2),"")</f>
        <v/>
      </c>
      <c r="P151" s="6" t="str">
        <f aca="false">IFERROR(INDEX('14. Diserquim'!$A:$B,MATCH($A151,'14. Diserquim'!$A:$A,0),2),"")</f>
        <v/>
      </c>
      <c r="Q151" s="6" t="str">
        <f aca="false">IFERROR(INDEX('15. Moreno'!$A:$B,MATCH($A151,'15. Moreno'!$A:$A,0),2),"")</f>
        <v/>
      </c>
      <c r="R151" s="6" t="str">
        <f aca="false">IFERROR(INDEX('10. Collares'!$J:$K,MATCH($A151,'10. Collares'!$J:$J,0),2),"")</f>
        <v/>
      </c>
      <c r="S151" s="6" t="str">
        <f aca="false">IFERROR(INDEX('13. King Clor'!$G:$H,MATCH($A151,'13. King Clor'!$G:$G,0),2),"")</f>
        <v/>
      </c>
      <c r="T151" s="6" t="str">
        <f aca="false">IFERROR(INDEX('10. Collares'!$A:$B,MATCH($A151,'10. Collares'!$A:$A,0),2),"")</f>
        <v/>
      </c>
      <c r="U151" s="6" t="str">
        <f aca="false">IFERROR(INDEX('16. Mis nietos'!$B:$C,MATCH($A151,'16. Mis nietos'!$B:$B,0),2),"")</f>
        <v/>
      </c>
      <c r="V151" s="6" t="str">
        <f aca="false">IFERROR(INDEX('17. Profesional Vet'!$A:$B,MATCH($A151,'17. Profesional Vet'!$A:$A,0),2),"")</f>
        <v/>
      </c>
      <c r="W151" s="6" t="str">
        <f aca="false">IFERROR(INDEX('18. Premier'!$A:$B,MATCH($A151,'18. Premier'!$A:$A,0),2),"")</f>
        <v/>
      </c>
      <c r="X151" s="6" t="str">
        <f aca="false">IFERROR(INDEX('19. Dacam'!$A:$B,MATCH($A151,'19. Dacam'!$A:$A,0),2),"")</f>
        <v/>
      </c>
      <c r="Y151" s="6" t="str">
        <f aca="false">IFERROR(INDEX('20. Proveedor'!$A:$B,MATCH($A151,'20. Proveedor'!$A:$A,0),2),"")</f>
        <v/>
      </c>
      <c r="Z151" s="6" t="str">
        <f aca="false">IFERROR(INDEX('21. Saphirus'!$A:$B,MATCH($A151,'21. Saphirus'!$A:$A,0),2),"")</f>
        <v/>
      </c>
    </row>
    <row r="152" customFormat="false" ht="15.75" hidden="false" customHeight="true" outlineLevel="0" collapsed="false">
      <c r="A152" s="5" t="s">
        <v>190</v>
      </c>
      <c r="B152" s="5" t="n">
        <v>44484</v>
      </c>
      <c r="C152" s="5" t="s">
        <v>33</v>
      </c>
      <c r="D152" s="6" t="str">
        <f aca="false">IFERROR(INDEX('1. Benavídez'!$A:$B,MATCH($A152,'1. Benavídez'!$A:$A,0),2),"")</f>
        <v/>
      </c>
      <c r="E152" s="6" t="str">
        <f aca="false">IFERROR(INDEX('2. Gallo'!$B:$D,MATCH($A152,'2. Gallo'!$B:$B,0),3),"")</f>
        <v/>
      </c>
      <c r="F152" s="6" t="str">
        <f aca="false">IFERROR(INDEX('3. Anea'!$B:$D,MATCH($A152,'3. Anea'!$B:$B,0),2),"")</f>
        <v/>
      </c>
      <c r="G152" s="6" t="str">
        <f aca="false">IFERROR(INDEX('4. Pilar'!$A:$C,MATCH($A152,'4. Pilar'!$A:$A,0),2),"")</f>
        <v/>
      </c>
      <c r="H152" s="6" t="str">
        <f aca="false">IFERROR(INDEX('5. Tortuguitas'!$B:$D,MATCH($A152,'5. Tortuguitas'!$B:$B,0),2),"")</f>
        <v/>
      </c>
      <c r="I152" s="6" t="str">
        <f aca="false">IFERROR(INDEX('6. Del Viso'!$A:$B,MATCH($A152,'6. Del Viso'!$A:$A,0),2),"")</f>
        <v/>
      </c>
      <c r="J152" s="6" t="str">
        <f aca="false">IFERROR(INDEX('7. Chica Glade'!$B:$F,MATCH($A152,'7. Chica Glade'!$B:$B,0),4),"")</f>
        <v/>
      </c>
      <c r="K152" s="6" t="str">
        <f aca="false">IFERROR(INDEX('8. Veterinaria'!$A:$B,MATCH($A152,'8. Veterinaria'!$A:$A,0),2),"")</f>
        <v/>
      </c>
      <c r="L152" s="6" t="str">
        <f aca="false">IFERROR(INDEX('9. Hipocampus'!$A:$B,MATCH($A152,'9. Hipocampus'!$A:$A,0),2),"")</f>
        <v/>
      </c>
      <c r="M152" s="6" t="str">
        <f aca="false">IFERROR(INDEX('11. Mundo Mascotas'!$B:$D,MATCH($A152,'11. Mundo Mascotas'!$B:$B,0),2),"")</f>
        <v/>
      </c>
      <c r="N152" s="6" t="str">
        <f aca="false">IFERROR(INDEX('12. Yaguar'!$B:$E,MATCH($A152,'12. Yaguar'!$B:$B,0),2),"")</f>
        <v/>
      </c>
      <c r="O152" s="6" t="str">
        <f aca="false">IFERROR(INDEX('13. King Clor'!$A:$B,MATCH($A152,'13. King Clor'!$A:$A,0),2),"")</f>
        <v/>
      </c>
      <c r="P152" s="6" t="str">
        <f aca="false">IFERROR(INDEX('14. Diserquim'!$A:$B,MATCH($A152,'14. Diserquim'!$A:$A,0),2),"")</f>
        <v/>
      </c>
      <c r="Q152" s="6" t="str">
        <f aca="false">IFERROR(INDEX('15. Moreno'!$A:$B,MATCH($A152,'15. Moreno'!$A:$A,0),2),"")</f>
        <v/>
      </c>
      <c r="R152" s="6" t="str">
        <f aca="false">IFERROR(INDEX('10. Collares'!$J:$K,MATCH($A152,'10. Collares'!$J:$J,0),2),"")</f>
        <v/>
      </c>
      <c r="S152" s="6" t="str">
        <f aca="false">IFERROR(INDEX('13. King Clor'!$G:$H,MATCH($A152,'13. King Clor'!$G:$G,0),2),"")</f>
        <v/>
      </c>
      <c r="T152" s="6" t="str">
        <f aca="false">IFERROR(INDEX('10. Collares'!$A:$B,MATCH($A152,'10. Collares'!$A:$A,0),2),"")</f>
        <v/>
      </c>
      <c r="U152" s="6" t="str">
        <f aca="false">IFERROR(INDEX('16. Mis nietos'!$B:$C,MATCH($A152,'16. Mis nietos'!$B:$B,0),2),"")</f>
        <v/>
      </c>
      <c r="V152" s="6" t="str">
        <f aca="false">IFERROR(INDEX('17. Profesional Vet'!$A:$B,MATCH($A152,'17. Profesional Vet'!$A:$A,0),2),"")</f>
        <v/>
      </c>
      <c r="W152" s="6" t="str">
        <f aca="false">IFERROR(INDEX('18. Premier'!$A:$B,MATCH($A152,'18. Premier'!$A:$A,0),2),"")</f>
        <v/>
      </c>
      <c r="X152" s="6" t="str">
        <f aca="false">IFERROR(INDEX('19. Dacam'!$A:$B,MATCH($A152,'19. Dacam'!$A:$A,0),2),"")</f>
        <v/>
      </c>
      <c r="Y152" s="6" t="str">
        <f aca="false">IFERROR(INDEX('20. Proveedor'!$A:$B,MATCH($A152,'20. Proveedor'!$A:$A,0),2),"")</f>
        <v/>
      </c>
      <c r="Z152" s="6" t="str">
        <f aca="false">IFERROR(INDEX('21. Saphirus'!$A:$B,MATCH($A152,'21. Saphirus'!$A:$A,0),2),"")</f>
        <v/>
      </c>
    </row>
    <row r="153" customFormat="false" ht="15.75" hidden="false" customHeight="true" outlineLevel="0" collapsed="false">
      <c r="A153" s="5" t="s">
        <v>191</v>
      </c>
      <c r="B153" s="5" t="n">
        <v>1905643</v>
      </c>
      <c r="C153" s="5" t="s">
        <v>123</v>
      </c>
      <c r="D153" s="6" t="str">
        <f aca="false">IFERROR(INDEX('1. Benavídez'!$A:$B,MATCH($A153,'1. Benavídez'!$A:$A,0),2),"")</f>
        <v/>
      </c>
      <c r="E153" s="6" t="str">
        <f aca="false">IFERROR(INDEX('2. Gallo'!$B:$D,MATCH($A153,'2. Gallo'!$B:$B,0),3),"")</f>
        <v/>
      </c>
      <c r="F153" s="6" t="str">
        <f aca="false">IFERROR(INDEX('3. Anea'!$B:$D,MATCH($A153,'3. Anea'!$B:$B,0),2),"")</f>
        <v/>
      </c>
      <c r="G153" s="6" t="str">
        <f aca="false">IFERROR(INDEX('4. Pilar'!$A:$C,MATCH($A153,'4. Pilar'!$A:$A,0),2),"")</f>
        <v/>
      </c>
      <c r="H153" s="6" t="str">
        <f aca="false">IFERROR(INDEX('5. Tortuguitas'!$B:$D,MATCH($A153,'5. Tortuguitas'!$B:$B,0),2),"")</f>
        <v/>
      </c>
      <c r="I153" s="6" t="str">
        <f aca="false">IFERROR(INDEX('6. Del Viso'!$A:$B,MATCH($A153,'6. Del Viso'!$A:$A,0),2),"")</f>
        <v/>
      </c>
      <c r="J153" s="6" t="str">
        <f aca="false">IFERROR(INDEX('7. Chica Glade'!$B:$F,MATCH($A153,'7. Chica Glade'!$B:$B,0),4),"")</f>
        <v/>
      </c>
      <c r="K153" s="6" t="str">
        <f aca="false">IFERROR(INDEX('8. Veterinaria'!$A:$B,MATCH($A153,'8. Veterinaria'!$A:$A,0),2),"")</f>
        <v/>
      </c>
      <c r="L153" s="6" t="str">
        <f aca="false">IFERROR(INDEX('9. Hipocampus'!$A:$B,MATCH($A153,'9. Hipocampus'!$A:$A,0),2),"")</f>
        <v/>
      </c>
      <c r="M153" s="6" t="str">
        <f aca="false">IFERROR(INDEX('11. Mundo Mascotas'!$B:$D,MATCH($A153,'11. Mundo Mascotas'!$B:$B,0),2),"")</f>
        <v/>
      </c>
      <c r="N153" s="6" t="str">
        <f aca="false">IFERROR(INDEX('12. Yaguar'!$B:$E,MATCH($A153,'12. Yaguar'!$B:$B,0),2),"")</f>
        <v/>
      </c>
      <c r="O153" s="6" t="str">
        <f aca="false">IFERROR(INDEX('13. King Clor'!$A:$B,MATCH($A153,'13. King Clor'!$A:$A,0),2),"")</f>
        <v/>
      </c>
      <c r="P153" s="6" t="str">
        <f aca="false">IFERROR(INDEX('14. Diserquim'!$A:$B,MATCH($A153,'14. Diserquim'!$A:$A,0),2),"")</f>
        <v/>
      </c>
      <c r="Q153" s="6" t="str">
        <f aca="false">IFERROR(INDEX('15. Moreno'!$A:$B,MATCH($A153,'15. Moreno'!$A:$A,0),2),"")</f>
        <v/>
      </c>
      <c r="R153" s="6" t="str">
        <f aca="false">IFERROR(INDEX('10. Collares'!$J:$K,MATCH($A153,'10. Collares'!$J:$J,0),2),"")</f>
        <v/>
      </c>
      <c r="S153" s="6" t="str">
        <f aca="false">IFERROR(INDEX('13. King Clor'!$G:$H,MATCH($A153,'13. King Clor'!$G:$G,0),2),"")</f>
        <v/>
      </c>
      <c r="T153" s="6" t="str">
        <f aca="false">IFERROR(INDEX('10. Collares'!$A:$B,MATCH($A153,'10. Collares'!$A:$A,0),2),"")</f>
        <v/>
      </c>
      <c r="U153" s="6" t="str">
        <f aca="false">IFERROR(INDEX('16. Mis nietos'!$B:$C,MATCH($A153,'16. Mis nietos'!$B:$B,0),2),"")</f>
        <v/>
      </c>
      <c r="V153" s="6" t="str">
        <f aca="false">IFERROR(INDEX('17. Profesional Vet'!$A:$B,MATCH($A153,'17. Profesional Vet'!$A:$A,0),2),"")</f>
        <v/>
      </c>
      <c r="W153" s="6" t="str">
        <f aca="false">IFERROR(INDEX('18. Premier'!$A:$B,MATCH($A153,'18. Premier'!$A:$A,0),2),"")</f>
        <v/>
      </c>
      <c r="X153" s="6" t="str">
        <f aca="false">IFERROR(INDEX('19. Dacam'!$A:$B,MATCH($A153,'19. Dacam'!$A:$A,0),2),"")</f>
        <v/>
      </c>
      <c r="Y153" s="6" t="str">
        <f aca="false">IFERROR(INDEX('20. Proveedor'!$A:$B,MATCH($A153,'20. Proveedor'!$A:$A,0),2),"")</f>
        <v/>
      </c>
      <c r="Z153" s="6" t="str">
        <f aca="false">IFERROR(INDEX('21. Saphirus'!$A:$B,MATCH($A153,'21. Saphirus'!$A:$A,0),2),"")</f>
        <v/>
      </c>
    </row>
    <row r="154" customFormat="false" ht="15.75" hidden="false" customHeight="true" outlineLevel="0" collapsed="false">
      <c r="A154" s="5" t="s">
        <v>192</v>
      </c>
      <c r="B154" s="5" t="n">
        <v>1905644</v>
      </c>
      <c r="C154" s="5" t="s">
        <v>123</v>
      </c>
      <c r="D154" s="6" t="str">
        <f aca="false">IFERROR(INDEX('1. Benavídez'!$A:$B,MATCH($A154,'1. Benavídez'!$A:$A,0),2),"")</f>
        <v/>
      </c>
      <c r="E154" s="6" t="str">
        <f aca="false">IFERROR(INDEX('2. Gallo'!$B:$D,MATCH($A154,'2. Gallo'!$B:$B,0),3),"")</f>
        <v/>
      </c>
      <c r="F154" s="6" t="str">
        <f aca="false">IFERROR(INDEX('3. Anea'!$B:$D,MATCH($A154,'3. Anea'!$B:$B,0),2),"")</f>
        <v/>
      </c>
      <c r="G154" s="6" t="str">
        <f aca="false">IFERROR(INDEX('4. Pilar'!$A:$C,MATCH($A154,'4. Pilar'!$A:$A,0),2),"")</f>
        <v/>
      </c>
      <c r="H154" s="6" t="str">
        <f aca="false">IFERROR(INDEX('5. Tortuguitas'!$B:$D,MATCH($A154,'5. Tortuguitas'!$B:$B,0),2),"")</f>
        <v/>
      </c>
      <c r="I154" s="6" t="str">
        <f aca="false">IFERROR(INDEX('6. Del Viso'!$A:$B,MATCH($A154,'6. Del Viso'!$A:$A,0),2),"")</f>
        <v/>
      </c>
      <c r="J154" s="6" t="str">
        <f aca="false">IFERROR(INDEX('7. Chica Glade'!$B:$F,MATCH($A154,'7. Chica Glade'!$B:$B,0),4),"")</f>
        <v/>
      </c>
      <c r="K154" s="6" t="str">
        <f aca="false">IFERROR(INDEX('8. Veterinaria'!$A:$B,MATCH($A154,'8. Veterinaria'!$A:$A,0),2),"")</f>
        <v/>
      </c>
      <c r="L154" s="6" t="str">
        <f aca="false">IFERROR(INDEX('9. Hipocampus'!$A:$B,MATCH($A154,'9. Hipocampus'!$A:$A,0),2),"")</f>
        <v/>
      </c>
      <c r="M154" s="6" t="str">
        <f aca="false">IFERROR(INDEX('11. Mundo Mascotas'!$B:$D,MATCH($A154,'11. Mundo Mascotas'!$B:$B,0),2),"")</f>
        <v/>
      </c>
      <c r="N154" s="6" t="str">
        <f aca="false">IFERROR(INDEX('12. Yaguar'!$B:$E,MATCH($A154,'12. Yaguar'!$B:$B,0),2),"")</f>
        <v/>
      </c>
      <c r="O154" s="6" t="str">
        <f aca="false">IFERROR(INDEX('13. King Clor'!$A:$B,MATCH($A154,'13. King Clor'!$A:$A,0),2),"")</f>
        <v/>
      </c>
      <c r="P154" s="6" t="str">
        <f aca="false">IFERROR(INDEX('14. Diserquim'!$A:$B,MATCH($A154,'14. Diserquim'!$A:$A,0),2),"")</f>
        <v/>
      </c>
      <c r="Q154" s="6" t="n">
        <f aca="false">IFERROR(INDEX('15. Moreno'!$A:$B,MATCH($A154,'15. Moreno'!$A:$A,0),2),"")</f>
        <v>850</v>
      </c>
      <c r="R154" s="6" t="str">
        <f aca="false">IFERROR(INDEX('10. Collares'!$J:$K,MATCH($A154,'10. Collares'!$J:$J,0),2),"")</f>
        <v/>
      </c>
      <c r="S154" s="6" t="str">
        <f aca="false">IFERROR(INDEX('13. King Clor'!$G:$H,MATCH($A154,'13. King Clor'!$G:$G,0),2),"")</f>
        <v/>
      </c>
      <c r="T154" s="6" t="str">
        <f aca="false">IFERROR(INDEX('10. Collares'!$A:$B,MATCH($A154,'10. Collares'!$A:$A,0),2),"")</f>
        <v/>
      </c>
      <c r="U154" s="6" t="str">
        <f aca="false">IFERROR(INDEX('16. Mis nietos'!$B:$C,MATCH($A154,'16. Mis nietos'!$B:$B,0),2),"")</f>
        <v/>
      </c>
      <c r="V154" s="6" t="str">
        <f aca="false">IFERROR(INDEX('17. Profesional Vet'!$A:$B,MATCH($A154,'17. Profesional Vet'!$A:$A,0),2),"")</f>
        <v/>
      </c>
      <c r="W154" s="6" t="str">
        <f aca="false">IFERROR(INDEX('18. Premier'!$A:$B,MATCH($A154,'18. Premier'!$A:$A,0),2),"")</f>
        <v/>
      </c>
      <c r="X154" s="6" t="str">
        <f aca="false">IFERROR(INDEX('19. Dacam'!$A:$B,MATCH($A154,'19. Dacam'!$A:$A,0),2),"")</f>
        <v/>
      </c>
      <c r="Y154" s="6" t="str">
        <f aca="false">IFERROR(INDEX('20. Proveedor'!$A:$B,MATCH($A154,'20. Proveedor'!$A:$A,0),2),"")</f>
        <v/>
      </c>
      <c r="Z154" s="6" t="str">
        <f aca="false">IFERROR(INDEX('21. Saphirus'!$A:$B,MATCH($A154,'21. Saphirus'!$A:$A,0),2),"")</f>
        <v/>
      </c>
    </row>
    <row r="155" customFormat="false" ht="15.75" hidden="false" customHeight="true" outlineLevel="0" collapsed="false">
      <c r="A155" s="5" t="s">
        <v>193</v>
      </c>
      <c r="B155" s="5" t="n">
        <v>5013</v>
      </c>
      <c r="C155" s="5" t="s">
        <v>130</v>
      </c>
      <c r="D155" s="6" t="str">
        <f aca="false">IFERROR(INDEX('1. Benavídez'!$A:$B,MATCH($A155,'1. Benavídez'!$A:$A,0),2),"")</f>
        <v/>
      </c>
      <c r="E155" s="6" t="str">
        <f aca="false">IFERROR(INDEX('2. Gallo'!$B:$D,MATCH($A155,'2. Gallo'!$B:$B,0),3),"")</f>
        <v/>
      </c>
      <c r="F155" s="6" t="str">
        <f aca="false">IFERROR(INDEX('3. Anea'!$B:$D,MATCH($A155,'3. Anea'!$B:$B,0),2),"")</f>
        <v/>
      </c>
      <c r="G155" s="6" t="str">
        <f aca="false">IFERROR(INDEX('4. Pilar'!$A:$C,MATCH($A155,'4. Pilar'!$A:$A,0),2),"")</f>
        <v/>
      </c>
      <c r="H155" s="6" t="str">
        <f aca="false">IFERROR(INDEX('5. Tortuguitas'!$B:$D,MATCH($A155,'5. Tortuguitas'!$B:$B,0),2),"")</f>
        <v/>
      </c>
      <c r="I155" s="6" t="str">
        <f aca="false">IFERROR(INDEX('6. Del Viso'!$A:$B,MATCH($A155,'6. Del Viso'!$A:$A,0),2),"")</f>
        <v/>
      </c>
      <c r="J155" s="6" t="str">
        <f aca="false">IFERROR(INDEX('7. Chica Glade'!$B:$F,MATCH($A155,'7. Chica Glade'!$B:$B,0),4),"")</f>
        <v/>
      </c>
      <c r="K155" s="6" t="str">
        <f aca="false">IFERROR(INDEX('8. Veterinaria'!$A:$B,MATCH($A155,'8. Veterinaria'!$A:$A,0),2),"")</f>
        <v/>
      </c>
      <c r="L155" s="6" t="str">
        <f aca="false">IFERROR(INDEX('9. Hipocampus'!$A:$B,MATCH($A155,'9. Hipocampus'!$A:$A,0),2),"")</f>
        <v/>
      </c>
      <c r="M155" s="6" t="str">
        <f aca="false">IFERROR(INDEX('11. Mundo Mascotas'!$B:$D,MATCH($A155,'11. Mundo Mascotas'!$B:$B,0),2),"")</f>
        <v/>
      </c>
      <c r="N155" s="6" t="str">
        <f aca="false">IFERROR(INDEX('12. Yaguar'!$B:$E,MATCH($A155,'12. Yaguar'!$B:$B,0),2),"")</f>
        <v/>
      </c>
      <c r="O155" s="6" t="str">
        <f aca="false">IFERROR(INDEX('13. King Clor'!$A:$B,MATCH($A155,'13. King Clor'!$A:$A,0),2),"")</f>
        <v/>
      </c>
      <c r="P155" s="6" t="str">
        <f aca="false">IFERROR(INDEX('14. Diserquim'!$A:$B,MATCH($A155,'14. Diserquim'!$A:$A,0),2),"")</f>
        <v/>
      </c>
      <c r="Q155" s="6" t="str">
        <f aca="false">IFERROR(INDEX('15. Moreno'!$A:$B,MATCH($A155,'15. Moreno'!$A:$A,0),2),"")</f>
        <v/>
      </c>
      <c r="R155" s="6" t="str">
        <f aca="false">IFERROR(INDEX('10. Collares'!$J:$K,MATCH($A155,'10. Collares'!$J:$J,0),2),"")</f>
        <v/>
      </c>
      <c r="S155" s="6" t="str">
        <f aca="false">IFERROR(INDEX('13. King Clor'!$G:$H,MATCH($A155,'13. King Clor'!$G:$G,0),2),"")</f>
        <v/>
      </c>
      <c r="T155" s="6" t="str">
        <f aca="false">IFERROR(INDEX('10. Collares'!$A:$B,MATCH($A155,'10. Collares'!$A:$A,0),2),"")</f>
        <v/>
      </c>
      <c r="U155" s="6" t="str">
        <f aca="false">IFERROR(INDEX('16. Mis nietos'!$B:$C,MATCH($A155,'16. Mis nietos'!$B:$B,0),2),"")</f>
        <v/>
      </c>
      <c r="V155" s="6" t="str">
        <f aca="false">IFERROR(INDEX('17. Profesional Vet'!$A:$B,MATCH($A155,'17. Profesional Vet'!$A:$A,0),2),"")</f>
        <v/>
      </c>
      <c r="W155" s="6" t="str">
        <f aca="false">IFERROR(INDEX('18. Premier'!$A:$B,MATCH($A155,'18. Premier'!$A:$A,0),2),"")</f>
        <v/>
      </c>
      <c r="X155" s="6" t="str">
        <f aca="false">IFERROR(INDEX('19. Dacam'!$A:$B,MATCH($A155,'19. Dacam'!$A:$A,0),2),"")</f>
        <v/>
      </c>
      <c r="Y155" s="6" t="str">
        <f aca="false">IFERROR(INDEX('20. Proveedor'!$A:$B,MATCH($A155,'20. Proveedor'!$A:$A,0),2),"")</f>
        <v/>
      </c>
      <c r="Z155" s="6" t="str">
        <f aca="false">IFERROR(INDEX('21. Saphirus'!$A:$B,MATCH($A155,'21. Saphirus'!$A:$A,0),2),"")</f>
        <v/>
      </c>
    </row>
    <row r="156" customFormat="false" ht="15.75" hidden="false" customHeight="true" outlineLevel="0" collapsed="false">
      <c r="A156" s="5" t="s">
        <v>194</v>
      </c>
      <c r="B156" s="5" t="n">
        <v>5010</v>
      </c>
      <c r="C156" s="5" t="s">
        <v>130</v>
      </c>
      <c r="D156" s="6" t="str">
        <f aca="false">IFERROR(INDEX('1. Benavídez'!$A:$B,MATCH($A156,'1. Benavídez'!$A:$A,0),2),"")</f>
        <v/>
      </c>
      <c r="E156" s="6" t="str">
        <f aca="false">IFERROR(INDEX('2. Gallo'!$B:$D,MATCH($A156,'2. Gallo'!$B:$B,0),3),"")</f>
        <v/>
      </c>
      <c r="F156" s="6" t="str">
        <f aca="false">IFERROR(INDEX('3. Anea'!$B:$D,MATCH($A156,'3. Anea'!$B:$B,0),2),"")</f>
        <v/>
      </c>
      <c r="G156" s="6" t="str">
        <f aca="false">IFERROR(INDEX('4. Pilar'!$A:$C,MATCH($A156,'4. Pilar'!$A:$A,0),2),"")</f>
        <v/>
      </c>
      <c r="H156" s="6" t="str">
        <f aca="false">IFERROR(INDEX('5. Tortuguitas'!$B:$D,MATCH($A156,'5. Tortuguitas'!$B:$B,0),2),"")</f>
        <v/>
      </c>
      <c r="I156" s="6" t="str">
        <f aca="false">IFERROR(INDEX('6. Del Viso'!$A:$B,MATCH($A156,'6. Del Viso'!$A:$A,0),2),"")</f>
        <v/>
      </c>
      <c r="J156" s="6" t="str">
        <f aca="false">IFERROR(INDEX('7. Chica Glade'!$B:$F,MATCH($A156,'7. Chica Glade'!$B:$B,0),4),"")</f>
        <v/>
      </c>
      <c r="K156" s="6" t="str">
        <f aca="false">IFERROR(INDEX('8. Veterinaria'!$A:$B,MATCH($A156,'8. Veterinaria'!$A:$A,0),2),"")</f>
        <v/>
      </c>
      <c r="L156" s="6" t="str">
        <f aca="false">IFERROR(INDEX('9. Hipocampus'!$A:$B,MATCH($A156,'9. Hipocampus'!$A:$A,0),2),"")</f>
        <v/>
      </c>
      <c r="M156" s="6" t="str">
        <f aca="false">IFERROR(INDEX('11. Mundo Mascotas'!$B:$D,MATCH($A156,'11. Mundo Mascotas'!$B:$B,0),2),"")</f>
        <v/>
      </c>
      <c r="N156" s="6" t="str">
        <f aca="false">IFERROR(INDEX('12. Yaguar'!$B:$E,MATCH($A156,'12. Yaguar'!$B:$B,0),2),"")</f>
        <v/>
      </c>
      <c r="O156" s="6" t="str">
        <f aca="false">IFERROR(INDEX('13. King Clor'!$A:$B,MATCH($A156,'13. King Clor'!$A:$A,0),2),"")</f>
        <v/>
      </c>
      <c r="P156" s="6" t="str">
        <f aca="false">IFERROR(INDEX('14. Diserquim'!$A:$B,MATCH($A156,'14. Diserquim'!$A:$A,0),2),"")</f>
        <v/>
      </c>
      <c r="Q156" s="6" t="str">
        <f aca="false">IFERROR(INDEX('15. Moreno'!$A:$B,MATCH($A156,'15. Moreno'!$A:$A,0),2),"")</f>
        <v/>
      </c>
      <c r="R156" s="6" t="str">
        <f aca="false">IFERROR(INDEX('10. Collares'!$J:$K,MATCH($A156,'10. Collares'!$J:$J,0),2),"")</f>
        <v/>
      </c>
      <c r="S156" s="6" t="str">
        <f aca="false">IFERROR(INDEX('13. King Clor'!$G:$H,MATCH($A156,'13. King Clor'!$G:$G,0),2),"")</f>
        <v/>
      </c>
      <c r="T156" s="6" t="str">
        <f aca="false">IFERROR(INDEX('10. Collares'!$A:$B,MATCH($A156,'10. Collares'!$A:$A,0),2),"")</f>
        <v/>
      </c>
      <c r="U156" s="6" t="str">
        <f aca="false">IFERROR(INDEX('16. Mis nietos'!$B:$C,MATCH($A156,'16. Mis nietos'!$B:$B,0),2),"")</f>
        <v/>
      </c>
      <c r="V156" s="6" t="str">
        <f aca="false">IFERROR(INDEX('17. Profesional Vet'!$A:$B,MATCH($A156,'17. Profesional Vet'!$A:$A,0),2),"")</f>
        <v/>
      </c>
      <c r="W156" s="6" t="str">
        <f aca="false">IFERROR(INDEX('18. Premier'!$A:$B,MATCH($A156,'18. Premier'!$A:$A,0),2),"")</f>
        <v/>
      </c>
      <c r="X156" s="6" t="str">
        <f aca="false">IFERROR(INDEX('19. Dacam'!$A:$B,MATCH($A156,'19. Dacam'!$A:$A,0),2),"")</f>
        <v/>
      </c>
      <c r="Y156" s="6" t="str">
        <f aca="false">IFERROR(INDEX('20. Proveedor'!$A:$B,MATCH($A156,'20. Proveedor'!$A:$A,0),2),"")</f>
        <v/>
      </c>
      <c r="Z156" s="6" t="str">
        <f aca="false">IFERROR(INDEX('21. Saphirus'!$A:$B,MATCH($A156,'21. Saphirus'!$A:$A,0),2),"")</f>
        <v/>
      </c>
    </row>
    <row r="157" customFormat="false" ht="15.75" hidden="false" customHeight="true" outlineLevel="0" collapsed="false">
      <c r="A157" s="5" t="s">
        <v>195</v>
      </c>
      <c r="B157" s="5" t="n">
        <v>1010</v>
      </c>
      <c r="C157" s="5" t="s">
        <v>132</v>
      </c>
      <c r="D157" s="6" t="n">
        <f aca="false">IFERROR(INDEX('1. Benavídez'!$A:$B,MATCH($A157,'1. Benavídez'!$A:$A,0),2),"")</f>
        <v>13043</v>
      </c>
      <c r="E157" s="6" t="str">
        <f aca="false">IFERROR(INDEX('2. Gallo'!$B:$D,MATCH($A157,'2. Gallo'!$B:$B,0),3),"")</f>
        <v/>
      </c>
      <c r="F157" s="6" t="str">
        <f aca="false">IFERROR(INDEX('3. Anea'!$B:$D,MATCH($A157,'3. Anea'!$B:$B,0),2),"")</f>
        <v/>
      </c>
      <c r="G157" s="6" t="str">
        <f aca="false">IFERROR(INDEX('4. Pilar'!$A:$C,MATCH($A157,'4. Pilar'!$A:$A,0),2),"")</f>
        <v/>
      </c>
      <c r="H157" s="6" t="str">
        <f aca="false">IFERROR(INDEX('5. Tortuguitas'!$B:$D,MATCH($A157,'5. Tortuguitas'!$B:$B,0),2),"")</f>
        <v/>
      </c>
      <c r="I157" s="6" t="str">
        <f aca="false">IFERROR(INDEX('6. Del Viso'!$A:$B,MATCH($A157,'6. Del Viso'!$A:$A,0),2),"")</f>
        <v/>
      </c>
      <c r="J157" s="6" t="str">
        <f aca="false">IFERROR(INDEX('7. Chica Glade'!$B:$F,MATCH($A157,'7. Chica Glade'!$B:$B,0),4),"")</f>
        <v/>
      </c>
      <c r="K157" s="6" t="str">
        <f aca="false">IFERROR(INDEX('8. Veterinaria'!$A:$B,MATCH($A157,'8. Veterinaria'!$A:$A,0),2),"")</f>
        <v/>
      </c>
      <c r="L157" s="6" t="str">
        <f aca="false">IFERROR(INDEX('9. Hipocampus'!$A:$B,MATCH($A157,'9. Hipocampus'!$A:$A,0),2),"")</f>
        <v/>
      </c>
      <c r="M157" s="6" t="str">
        <f aca="false">IFERROR(INDEX('11. Mundo Mascotas'!$B:$D,MATCH($A157,'11. Mundo Mascotas'!$B:$B,0),2),"")</f>
        <v/>
      </c>
      <c r="N157" s="6" t="str">
        <f aca="false">IFERROR(INDEX('12. Yaguar'!$B:$E,MATCH($A157,'12. Yaguar'!$B:$B,0),2),"")</f>
        <v/>
      </c>
      <c r="O157" s="6" t="str">
        <f aca="false">IFERROR(INDEX('13. King Clor'!$A:$B,MATCH($A157,'13. King Clor'!$A:$A,0),2),"")</f>
        <v/>
      </c>
      <c r="P157" s="6" t="str">
        <f aca="false">IFERROR(INDEX('14. Diserquim'!$A:$B,MATCH($A157,'14. Diserquim'!$A:$A,0),2),"")</f>
        <v/>
      </c>
      <c r="Q157" s="6" t="str">
        <f aca="false">IFERROR(INDEX('15. Moreno'!$A:$B,MATCH($A157,'15. Moreno'!$A:$A,0),2),"")</f>
        <v/>
      </c>
      <c r="R157" s="6" t="str">
        <f aca="false">IFERROR(INDEX('10. Collares'!$J:$K,MATCH($A157,'10. Collares'!$J:$J,0),2),"")</f>
        <v/>
      </c>
      <c r="S157" s="6" t="str">
        <f aca="false">IFERROR(INDEX('13. King Clor'!$G:$H,MATCH($A157,'13. King Clor'!$G:$G,0),2),"")</f>
        <v/>
      </c>
      <c r="T157" s="6" t="str">
        <f aca="false">IFERROR(INDEX('10. Collares'!$A:$B,MATCH($A157,'10. Collares'!$A:$A,0),2),"")</f>
        <v/>
      </c>
      <c r="U157" s="6" t="str">
        <f aca="false">IFERROR(INDEX('16. Mis nietos'!$B:$C,MATCH($A157,'16. Mis nietos'!$B:$B,0),2),"")</f>
        <v/>
      </c>
      <c r="V157" s="6" t="str">
        <f aca="false">IFERROR(INDEX('17. Profesional Vet'!$A:$B,MATCH($A157,'17. Profesional Vet'!$A:$A,0),2),"")</f>
        <v/>
      </c>
      <c r="W157" s="6" t="str">
        <f aca="false">IFERROR(INDEX('18. Premier'!$A:$B,MATCH($A157,'18. Premier'!$A:$A,0),2),"")</f>
        <v/>
      </c>
      <c r="X157" s="6" t="str">
        <f aca="false">IFERROR(INDEX('19. Dacam'!$A:$B,MATCH($A157,'19. Dacam'!$A:$A,0),2),"")</f>
        <v/>
      </c>
      <c r="Y157" s="6" t="n">
        <f aca="false">IFERROR(INDEX('20. Proveedor'!$A:$B,MATCH($A157,'20. Proveedor'!$A:$A,0),2),"")</f>
        <v>12127</v>
      </c>
      <c r="Z157" s="6" t="str">
        <f aca="false">IFERROR(INDEX('21. Saphirus'!$A:$B,MATCH($A157,'21. Saphirus'!$A:$A,0),2),"")</f>
        <v/>
      </c>
    </row>
    <row r="158" customFormat="false" ht="15.75" hidden="false" customHeight="true" outlineLevel="0" collapsed="false">
      <c r="A158" s="5" t="s">
        <v>196</v>
      </c>
      <c r="B158" s="5" t="n">
        <v>1013</v>
      </c>
      <c r="C158" s="5" t="s">
        <v>132</v>
      </c>
      <c r="D158" s="6" t="n">
        <f aca="false">IFERROR(INDEX('1. Benavídez'!$A:$B,MATCH($A158,'1. Benavídez'!$A:$A,0),2),"")</f>
        <v>25812</v>
      </c>
      <c r="E158" s="6" t="n">
        <f aca="false">IFERROR(INDEX('2. Gallo'!$B:$D,MATCH($A158,'2. Gallo'!$B:$B,0),3),"")</f>
        <v>26754</v>
      </c>
      <c r="F158" s="6" t="str">
        <f aca="false">IFERROR(INDEX('3. Anea'!$B:$D,MATCH($A158,'3. Anea'!$B:$B,0),2),"")</f>
        <v/>
      </c>
      <c r="G158" s="6" t="n">
        <f aca="false">IFERROR(INDEX('4. Pilar'!$A:$C,MATCH($A158,'4. Pilar'!$A:$A,0),2),"")</f>
        <v>0</v>
      </c>
      <c r="H158" s="6" t="str">
        <f aca="false">IFERROR(INDEX('5. Tortuguitas'!$B:$D,MATCH($A158,'5. Tortuguitas'!$B:$B,0),2),"")</f>
        <v/>
      </c>
      <c r="I158" s="6" t="str">
        <f aca="false">IFERROR(INDEX('6. Del Viso'!$A:$B,MATCH($A158,'6. Del Viso'!$A:$A,0),2),"")</f>
        <v/>
      </c>
      <c r="J158" s="6" t="str">
        <f aca="false">IFERROR(INDEX('7. Chica Glade'!$B:$F,MATCH($A158,'7. Chica Glade'!$B:$B,0),4),"")</f>
        <v/>
      </c>
      <c r="K158" s="6" t="str">
        <f aca="false">IFERROR(INDEX('8. Veterinaria'!$A:$B,MATCH($A158,'8. Veterinaria'!$A:$A,0),2),"")</f>
        <v/>
      </c>
      <c r="L158" s="6" t="str">
        <f aca="false">IFERROR(INDEX('9. Hipocampus'!$A:$B,MATCH($A158,'9. Hipocampus'!$A:$A,0),2),"")</f>
        <v/>
      </c>
      <c r="M158" s="6" t="n">
        <f aca="false">IFERROR(INDEX('11. Mundo Mascotas'!$B:$D,MATCH($A158,'11. Mundo Mascotas'!$B:$B,0),2),"")</f>
        <v>25323</v>
      </c>
      <c r="N158" s="6" t="str">
        <f aca="false">IFERROR(INDEX('12. Yaguar'!$B:$E,MATCH($A158,'12. Yaguar'!$B:$B,0),2),"")</f>
        <v/>
      </c>
      <c r="O158" s="6" t="str">
        <f aca="false">IFERROR(INDEX('13. King Clor'!$A:$B,MATCH($A158,'13. King Clor'!$A:$A,0),2),"")</f>
        <v/>
      </c>
      <c r="P158" s="6" t="str">
        <f aca="false">IFERROR(INDEX('14. Diserquim'!$A:$B,MATCH($A158,'14. Diserquim'!$A:$A,0),2),"")</f>
        <v/>
      </c>
      <c r="Q158" s="6" t="str">
        <f aca="false">IFERROR(INDEX('15. Moreno'!$A:$B,MATCH($A158,'15. Moreno'!$A:$A,0),2),"")</f>
        <v/>
      </c>
      <c r="R158" s="6" t="str">
        <f aca="false">IFERROR(INDEX('10. Collares'!$J:$K,MATCH($A158,'10. Collares'!$J:$J,0),2),"")</f>
        <v/>
      </c>
      <c r="S158" s="6" t="str">
        <f aca="false">IFERROR(INDEX('13. King Clor'!$G:$H,MATCH($A158,'13. King Clor'!$G:$G,0),2),"")</f>
        <v/>
      </c>
      <c r="T158" s="6" t="str">
        <f aca="false">IFERROR(INDEX('10. Collares'!$A:$B,MATCH($A158,'10. Collares'!$A:$A,0),2),"")</f>
        <v/>
      </c>
      <c r="U158" s="6" t="str">
        <f aca="false">IFERROR(INDEX('16. Mis nietos'!$B:$C,MATCH($A158,'16. Mis nietos'!$B:$B,0),2),"")</f>
        <v/>
      </c>
      <c r="V158" s="6" t="str">
        <f aca="false">IFERROR(INDEX('17. Profesional Vet'!$A:$B,MATCH($A158,'17. Profesional Vet'!$A:$A,0),2),"")</f>
        <v/>
      </c>
      <c r="W158" s="6" t="str">
        <f aca="false">IFERROR(INDEX('18. Premier'!$A:$B,MATCH($A158,'18. Premier'!$A:$A,0),2),"")</f>
        <v/>
      </c>
      <c r="X158" s="6" t="str">
        <f aca="false">IFERROR(INDEX('19. Dacam'!$A:$B,MATCH($A158,'19. Dacam'!$A:$A,0),2),"")</f>
        <v/>
      </c>
      <c r="Y158" s="6" t="n">
        <f aca="false">IFERROR(INDEX('20. Proveedor'!$A:$B,MATCH($A158,'20. Proveedor'!$A:$A,0),2),"")</f>
        <v>22138</v>
      </c>
      <c r="Z158" s="6" t="str">
        <f aca="false">IFERROR(INDEX('21. Saphirus'!$A:$B,MATCH($A158,'21. Saphirus'!$A:$A,0),2),"")</f>
        <v/>
      </c>
    </row>
    <row r="159" customFormat="false" ht="15.75" hidden="false" customHeight="true" outlineLevel="0" collapsed="false">
      <c r="A159" s="5" t="s">
        <v>197</v>
      </c>
      <c r="B159" s="5" t="n">
        <v>5014</v>
      </c>
      <c r="C159" s="5" t="s">
        <v>130</v>
      </c>
      <c r="D159" s="6" t="str">
        <f aca="false">IFERROR(INDEX('1. Benavídez'!$A:$B,MATCH($A159,'1. Benavídez'!$A:$A,0),2),"")</f>
        <v/>
      </c>
      <c r="E159" s="6" t="str">
        <f aca="false">IFERROR(INDEX('2. Gallo'!$B:$D,MATCH($A159,'2. Gallo'!$B:$B,0),3),"")</f>
        <v/>
      </c>
      <c r="F159" s="6" t="str">
        <f aca="false">IFERROR(INDEX('3. Anea'!$B:$D,MATCH($A159,'3. Anea'!$B:$B,0),2),"")</f>
        <v/>
      </c>
      <c r="G159" s="6" t="str">
        <f aca="false">IFERROR(INDEX('4. Pilar'!$A:$C,MATCH($A159,'4. Pilar'!$A:$A,0),2),"")</f>
        <v/>
      </c>
      <c r="H159" s="6" t="str">
        <f aca="false">IFERROR(INDEX('5. Tortuguitas'!$B:$D,MATCH($A159,'5. Tortuguitas'!$B:$B,0),2),"")</f>
        <v/>
      </c>
      <c r="I159" s="6" t="str">
        <f aca="false">IFERROR(INDEX('6. Del Viso'!$A:$B,MATCH($A159,'6. Del Viso'!$A:$A,0),2),"")</f>
        <v/>
      </c>
      <c r="J159" s="6" t="str">
        <f aca="false">IFERROR(INDEX('7. Chica Glade'!$B:$F,MATCH($A159,'7. Chica Glade'!$B:$B,0),4),"")</f>
        <v/>
      </c>
      <c r="K159" s="6" t="str">
        <f aca="false">IFERROR(INDEX('8. Veterinaria'!$A:$B,MATCH($A159,'8. Veterinaria'!$A:$A,0),2),"")</f>
        <v/>
      </c>
      <c r="L159" s="6" t="str">
        <f aca="false">IFERROR(INDEX('9. Hipocampus'!$A:$B,MATCH($A159,'9. Hipocampus'!$A:$A,0),2),"")</f>
        <v/>
      </c>
      <c r="M159" s="6" t="str">
        <f aca="false">IFERROR(INDEX('11. Mundo Mascotas'!$B:$D,MATCH($A159,'11. Mundo Mascotas'!$B:$B,0),2),"")</f>
        <v/>
      </c>
      <c r="N159" s="6" t="str">
        <f aca="false">IFERROR(INDEX('12. Yaguar'!$B:$E,MATCH($A159,'12. Yaguar'!$B:$B,0),2),"")</f>
        <v/>
      </c>
      <c r="O159" s="6" t="str">
        <f aca="false">IFERROR(INDEX('13. King Clor'!$A:$B,MATCH($A159,'13. King Clor'!$A:$A,0),2),"")</f>
        <v/>
      </c>
      <c r="P159" s="6" t="str">
        <f aca="false">IFERROR(INDEX('14. Diserquim'!$A:$B,MATCH($A159,'14. Diserquim'!$A:$A,0),2),"")</f>
        <v/>
      </c>
      <c r="Q159" s="6" t="str">
        <f aca="false">IFERROR(INDEX('15. Moreno'!$A:$B,MATCH($A159,'15. Moreno'!$A:$A,0),2),"")</f>
        <v/>
      </c>
      <c r="R159" s="6" t="str">
        <f aca="false">IFERROR(INDEX('10. Collares'!$J:$K,MATCH($A159,'10. Collares'!$J:$J,0),2),"")</f>
        <v/>
      </c>
      <c r="S159" s="6" t="str">
        <f aca="false">IFERROR(INDEX('13. King Clor'!$G:$H,MATCH($A159,'13. King Clor'!$G:$G,0),2),"")</f>
        <v/>
      </c>
      <c r="T159" s="6" t="str">
        <f aca="false">IFERROR(INDEX('10. Collares'!$A:$B,MATCH($A159,'10. Collares'!$A:$A,0),2),"")</f>
        <v/>
      </c>
      <c r="U159" s="6" t="str">
        <f aca="false">IFERROR(INDEX('16. Mis nietos'!$B:$C,MATCH($A159,'16. Mis nietos'!$B:$B,0),2),"")</f>
        <v/>
      </c>
      <c r="V159" s="6" t="str">
        <f aca="false">IFERROR(INDEX('17. Profesional Vet'!$A:$B,MATCH($A159,'17. Profesional Vet'!$A:$A,0),2),"")</f>
        <v/>
      </c>
      <c r="W159" s="6" t="str">
        <f aca="false">IFERROR(INDEX('18. Premier'!$A:$B,MATCH($A159,'18. Premier'!$A:$A,0),2),"")</f>
        <v/>
      </c>
      <c r="X159" s="6" t="str">
        <f aca="false">IFERROR(INDEX('19. Dacam'!$A:$B,MATCH($A159,'19. Dacam'!$A:$A,0),2),"")</f>
        <v/>
      </c>
      <c r="Y159" s="6" t="str">
        <f aca="false">IFERROR(INDEX('20. Proveedor'!$A:$B,MATCH($A159,'20. Proveedor'!$A:$A,0),2),"")</f>
        <v/>
      </c>
      <c r="Z159" s="6" t="str">
        <f aca="false">IFERROR(INDEX('21. Saphirus'!$A:$B,MATCH($A159,'21. Saphirus'!$A:$A,0),2),"")</f>
        <v/>
      </c>
    </row>
    <row r="160" customFormat="false" ht="15.75" hidden="false" customHeight="true" outlineLevel="0" collapsed="false">
      <c r="A160" s="5" t="s">
        <v>198</v>
      </c>
      <c r="B160" s="5" t="n">
        <v>1014</v>
      </c>
      <c r="C160" s="5" t="s">
        <v>132</v>
      </c>
      <c r="D160" s="6" t="n">
        <f aca="false">IFERROR(INDEX('1. Benavídez'!$A:$B,MATCH($A160,'1. Benavídez'!$A:$A,0),2),"")</f>
        <v>14100</v>
      </c>
      <c r="E160" s="6" t="str">
        <f aca="false">IFERROR(INDEX('2. Gallo'!$B:$D,MATCH($A160,'2. Gallo'!$B:$B,0),3),"")</f>
        <v/>
      </c>
      <c r="F160" s="6" t="str">
        <f aca="false">IFERROR(INDEX('3. Anea'!$B:$D,MATCH($A160,'3. Anea'!$B:$B,0),2),"")</f>
        <v/>
      </c>
      <c r="G160" s="6" t="str">
        <f aca="false">IFERROR(INDEX('4. Pilar'!$A:$C,MATCH($A160,'4. Pilar'!$A:$A,0),2),"")</f>
        <v/>
      </c>
      <c r="H160" s="6" t="str">
        <f aca="false">IFERROR(INDEX('5. Tortuguitas'!$B:$D,MATCH($A160,'5. Tortuguitas'!$B:$B,0),2),"")</f>
        <v/>
      </c>
      <c r="I160" s="6" t="str">
        <f aca="false">IFERROR(INDEX('6. Del Viso'!$A:$B,MATCH($A160,'6. Del Viso'!$A:$A,0),2),"")</f>
        <v/>
      </c>
      <c r="J160" s="6" t="str">
        <f aca="false">IFERROR(INDEX('7. Chica Glade'!$B:$F,MATCH($A160,'7. Chica Glade'!$B:$B,0),4),"")</f>
        <v/>
      </c>
      <c r="K160" s="6" t="str">
        <f aca="false">IFERROR(INDEX('8. Veterinaria'!$A:$B,MATCH($A160,'8. Veterinaria'!$A:$A,0),2),"")</f>
        <v/>
      </c>
      <c r="L160" s="6" t="str">
        <f aca="false">IFERROR(INDEX('9. Hipocampus'!$A:$B,MATCH($A160,'9. Hipocampus'!$A:$A,0),2),"")</f>
        <v/>
      </c>
      <c r="M160" s="6" t="str">
        <f aca="false">IFERROR(INDEX('11. Mundo Mascotas'!$B:$D,MATCH($A160,'11. Mundo Mascotas'!$B:$B,0),2),"")</f>
        <v/>
      </c>
      <c r="N160" s="6" t="str">
        <f aca="false">IFERROR(INDEX('12. Yaguar'!$B:$E,MATCH($A160,'12. Yaguar'!$B:$B,0),2),"")</f>
        <v/>
      </c>
      <c r="O160" s="6" t="str">
        <f aca="false">IFERROR(INDEX('13. King Clor'!$A:$B,MATCH($A160,'13. King Clor'!$A:$A,0),2),"")</f>
        <v/>
      </c>
      <c r="P160" s="6" t="str">
        <f aca="false">IFERROR(INDEX('14. Diserquim'!$A:$B,MATCH($A160,'14. Diserquim'!$A:$A,0),2),"")</f>
        <v/>
      </c>
      <c r="Q160" s="6" t="str">
        <f aca="false">IFERROR(INDEX('15. Moreno'!$A:$B,MATCH($A160,'15. Moreno'!$A:$A,0),2),"")</f>
        <v/>
      </c>
      <c r="R160" s="6" t="str">
        <f aca="false">IFERROR(INDEX('10. Collares'!$J:$K,MATCH($A160,'10. Collares'!$J:$J,0),2),"")</f>
        <v/>
      </c>
      <c r="S160" s="6" t="str">
        <f aca="false">IFERROR(INDEX('13. King Clor'!$G:$H,MATCH($A160,'13. King Clor'!$G:$G,0),2),"")</f>
        <v/>
      </c>
      <c r="T160" s="6" t="str">
        <f aca="false">IFERROR(INDEX('10. Collares'!$A:$B,MATCH($A160,'10. Collares'!$A:$A,0),2),"")</f>
        <v/>
      </c>
      <c r="U160" s="6" t="str">
        <f aca="false">IFERROR(INDEX('16. Mis nietos'!$B:$C,MATCH($A160,'16. Mis nietos'!$B:$B,0),2),"")</f>
        <v/>
      </c>
      <c r="V160" s="6" t="str">
        <f aca="false">IFERROR(INDEX('17. Profesional Vet'!$A:$B,MATCH($A160,'17. Profesional Vet'!$A:$A,0),2),"")</f>
        <v/>
      </c>
      <c r="W160" s="6" t="str">
        <f aca="false">IFERROR(INDEX('18. Premier'!$A:$B,MATCH($A160,'18. Premier'!$A:$A,0),2),"")</f>
        <v/>
      </c>
      <c r="X160" s="6" t="str">
        <f aca="false">IFERROR(INDEX('19. Dacam'!$A:$B,MATCH($A160,'19. Dacam'!$A:$A,0),2),"")</f>
        <v/>
      </c>
      <c r="Y160" s="6" t="str">
        <f aca="false">IFERROR(INDEX('20. Proveedor'!$A:$B,MATCH($A160,'20. Proveedor'!$A:$A,0),2),"")</f>
        <v/>
      </c>
      <c r="Z160" s="6" t="str">
        <f aca="false">IFERROR(INDEX('21. Saphirus'!$A:$B,MATCH($A160,'21. Saphirus'!$A:$A,0),2),"")</f>
        <v/>
      </c>
    </row>
    <row r="161" customFormat="false" ht="15.75" hidden="false" customHeight="true" outlineLevel="0" collapsed="false">
      <c r="A161" s="5" t="s">
        <v>199</v>
      </c>
      <c r="B161" s="5" t="n">
        <v>1906009</v>
      </c>
      <c r="C161" s="5" t="s">
        <v>123</v>
      </c>
      <c r="D161" s="6" t="str">
        <f aca="false">IFERROR(INDEX('1. Benavídez'!$A:$B,MATCH($A161,'1. Benavídez'!$A:$A,0),2),"")</f>
        <v/>
      </c>
      <c r="E161" s="6" t="str">
        <f aca="false">IFERROR(INDEX('2. Gallo'!$B:$D,MATCH($A161,'2. Gallo'!$B:$B,0),3),"")</f>
        <v/>
      </c>
      <c r="F161" s="6" t="str">
        <f aca="false">IFERROR(INDEX('3. Anea'!$B:$D,MATCH($A161,'3. Anea'!$B:$B,0),2),"")</f>
        <v/>
      </c>
      <c r="G161" s="6" t="str">
        <f aca="false">IFERROR(INDEX('4. Pilar'!$A:$C,MATCH($A161,'4. Pilar'!$A:$A,0),2),"")</f>
        <v/>
      </c>
      <c r="H161" s="6" t="str">
        <f aca="false">IFERROR(INDEX('5. Tortuguitas'!$B:$D,MATCH($A161,'5. Tortuguitas'!$B:$B,0),2),"")</f>
        <v/>
      </c>
      <c r="I161" s="6" t="str">
        <f aca="false">IFERROR(INDEX('6. Del Viso'!$A:$B,MATCH($A161,'6. Del Viso'!$A:$A,0),2),"")</f>
        <v/>
      </c>
      <c r="J161" s="6" t="str">
        <f aca="false">IFERROR(INDEX('7. Chica Glade'!$B:$F,MATCH($A161,'7. Chica Glade'!$B:$B,0),4),"")</f>
        <v/>
      </c>
      <c r="K161" s="6" t="str">
        <f aca="false">IFERROR(INDEX('8. Veterinaria'!$A:$B,MATCH($A161,'8. Veterinaria'!$A:$A,0),2),"")</f>
        <v/>
      </c>
      <c r="L161" s="6" t="str">
        <f aca="false">IFERROR(INDEX('9. Hipocampus'!$A:$B,MATCH($A161,'9. Hipocampus'!$A:$A,0),2),"")</f>
        <v/>
      </c>
      <c r="M161" s="6" t="str">
        <f aca="false">IFERROR(INDEX('11. Mundo Mascotas'!$B:$D,MATCH($A161,'11. Mundo Mascotas'!$B:$B,0),2),"")</f>
        <v/>
      </c>
      <c r="N161" s="6" t="n">
        <f aca="false">IFERROR(INDEX('12. Yaguar'!$B:$E,MATCH($A161,'12. Yaguar'!$B:$B,0),2),"")</f>
        <v>1174.99</v>
      </c>
      <c r="O161" s="6" t="str">
        <f aca="false">IFERROR(INDEX('13. King Clor'!$A:$B,MATCH($A161,'13. King Clor'!$A:$A,0),2),"")</f>
        <v/>
      </c>
      <c r="P161" s="6" t="str">
        <f aca="false">IFERROR(INDEX('14. Diserquim'!$A:$B,MATCH($A161,'14. Diserquim'!$A:$A,0),2),"")</f>
        <v/>
      </c>
      <c r="Q161" s="6" t="str">
        <f aca="false">IFERROR(INDEX('15. Moreno'!$A:$B,MATCH($A161,'15. Moreno'!$A:$A,0),2),"")</f>
        <v/>
      </c>
      <c r="R161" s="6" t="str">
        <f aca="false">IFERROR(INDEX('10. Collares'!$J:$K,MATCH($A161,'10. Collares'!$J:$J,0),2),"")</f>
        <v/>
      </c>
      <c r="S161" s="6" t="str">
        <f aca="false">IFERROR(INDEX('13. King Clor'!$G:$H,MATCH($A161,'13. King Clor'!$G:$G,0),2),"")</f>
        <v/>
      </c>
      <c r="T161" s="6" t="str">
        <f aca="false">IFERROR(INDEX('10. Collares'!$A:$B,MATCH($A161,'10. Collares'!$A:$A,0),2),"")</f>
        <v/>
      </c>
      <c r="U161" s="6" t="str">
        <f aca="false">IFERROR(INDEX('16. Mis nietos'!$B:$C,MATCH($A161,'16. Mis nietos'!$B:$B,0),2),"")</f>
        <v/>
      </c>
      <c r="V161" s="6" t="str">
        <f aca="false">IFERROR(INDEX('17. Profesional Vet'!$A:$B,MATCH($A161,'17. Profesional Vet'!$A:$A,0),2),"")</f>
        <v/>
      </c>
      <c r="W161" s="6" t="str">
        <f aca="false">IFERROR(INDEX('18. Premier'!$A:$B,MATCH($A161,'18. Premier'!$A:$A,0),2),"")</f>
        <v/>
      </c>
      <c r="X161" s="6" t="str">
        <f aca="false">IFERROR(INDEX('19. Dacam'!$A:$B,MATCH($A161,'19. Dacam'!$A:$A,0),2),"")</f>
        <v/>
      </c>
      <c r="Y161" s="6" t="str">
        <f aca="false">IFERROR(INDEX('20. Proveedor'!$A:$B,MATCH($A161,'20. Proveedor'!$A:$A,0),2),"")</f>
        <v/>
      </c>
      <c r="Z161" s="6" t="str">
        <f aca="false">IFERROR(INDEX('21. Saphirus'!$A:$B,MATCH($A161,'21. Saphirus'!$A:$A,0),2),"")</f>
        <v/>
      </c>
    </row>
    <row r="162" customFormat="false" ht="15.75" hidden="false" customHeight="true" outlineLevel="0" collapsed="false">
      <c r="A162" s="5" t="s">
        <v>200</v>
      </c>
      <c r="B162" s="5" t="n">
        <v>1905588</v>
      </c>
      <c r="C162" s="5" t="s">
        <v>123</v>
      </c>
      <c r="D162" s="6" t="str">
        <f aca="false">IFERROR(INDEX('1. Benavídez'!$A:$B,MATCH($A162,'1. Benavídez'!$A:$A,0),2),"")</f>
        <v/>
      </c>
      <c r="E162" s="6" t="str">
        <f aca="false">IFERROR(INDEX('2. Gallo'!$B:$D,MATCH($A162,'2. Gallo'!$B:$B,0),3),"")</f>
        <v/>
      </c>
      <c r="F162" s="6" t="str">
        <f aca="false">IFERROR(INDEX('3. Anea'!$B:$D,MATCH($A162,'3. Anea'!$B:$B,0),2),"")</f>
        <v/>
      </c>
      <c r="G162" s="6" t="str">
        <f aca="false">IFERROR(INDEX('4. Pilar'!$A:$C,MATCH($A162,'4. Pilar'!$A:$A,0),2),"")</f>
        <v/>
      </c>
      <c r="H162" s="6" t="str">
        <f aca="false">IFERROR(INDEX('5. Tortuguitas'!$B:$D,MATCH($A162,'5. Tortuguitas'!$B:$B,0),2),"")</f>
        <v/>
      </c>
      <c r="I162" s="6" t="str">
        <f aca="false">IFERROR(INDEX('6. Del Viso'!$A:$B,MATCH($A162,'6. Del Viso'!$A:$A,0),2),"")</f>
        <v/>
      </c>
      <c r="J162" s="6" t="str">
        <f aca="false">IFERROR(INDEX('7. Chica Glade'!$B:$F,MATCH($A162,'7. Chica Glade'!$B:$B,0),4),"")</f>
        <v/>
      </c>
      <c r="K162" s="6" t="str">
        <f aca="false">IFERROR(INDEX('8. Veterinaria'!$A:$B,MATCH($A162,'8. Veterinaria'!$A:$A,0),2),"")</f>
        <v/>
      </c>
      <c r="L162" s="6" t="str">
        <f aca="false">IFERROR(INDEX('9. Hipocampus'!$A:$B,MATCH($A162,'9. Hipocampus'!$A:$A,0),2),"")</f>
        <v/>
      </c>
      <c r="M162" s="6" t="str">
        <f aca="false">IFERROR(INDEX('11. Mundo Mascotas'!$B:$D,MATCH($A162,'11. Mundo Mascotas'!$B:$B,0),2),"")</f>
        <v/>
      </c>
      <c r="N162" s="6" t="n">
        <f aca="false">IFERROR(INDEX('12. Yaguar'!$B:$E,MATCH($A162,'12. Yaguar'!$B:$B,0),2),"")</f>
        <v>1515</v>
      </c>
      <c r="O162" s="6" t="str">
        <f aca="false">IFERROR(INDEX('13. King Clor'!$A:$B,MATCH($A162,'13. King Clor'!$A:$A,0),2),"")</f>
        <v/>
      </c>
      <c r="P162" s="6" t="str">
        <f aca="false">IFERROR(INDEX('14. Diserquim'!$A:$B,MATCH($A162,'14. Diserquim'!$A:$A,0),2),"")</f>
        <v/>
      </c>
      <c r="Q162" s="6" t="str">
        <f aca="false">IFERROR(INDEX('15. Moreno'!$A:$B,MATCH($A162,'15. Moreno'!$A:$A,0),2),"")</f>
        <v/>
      </c>
      <c r="R162" s="6" t="str">
        <f aca="false">IFERROR(INDEX('10. Collares'!$J:$K,MATCH($A162,'10. Collares'!$J:$J,0),2),"")</f>
        <v/>
      </c>
      <c r="S162" s="6" t="str">
        <f aca="false">IFERROR(INDEX('13. King Clor'!$G:$H,MATCH($A162,'13. King Clor'!$G:$G,0),2),"")</f>
        <v/>
      </c>
      <c r="T162" s="6" t="str">
        <f aca="false">IFERROR(INDEX('10. Collares'!$A:$B,MATCH($A162,'10. Collares'!$A:$A,0),2),"")</f>
        <v/>
      </c>
      <c r="U162" s="6" t="str">
        <f aca="false">IFERROR(INDEX('16. Mis nietos'!$B:$C,MATCH($A162,'16. Mis nietos'!$B:$B,0),2),"")</f>
        <v/>
      </c>
      <c r="V162" s="6" t="str">
        <f aca="false">IFERROR(INDEX('17. Profesional Vet'!$A:$B,MATCH($A162,'17. Profesional Vet'!$A:$A,0),2),"")</f>
        <v/>
      </c>
      <c r="W162" s="6" t="str">
        <f aca="false">IFERROR(INDEX('18. Premier'!$A:$B,MATCH($A162,'18. Premier'!$A:$A,0),2),"")</f>
        <v/>
      </c>
      <c r="X162" s="6" t="str">
        <f aca="false">IFERROR(INDEX('19. Dacam'!$A:$B,MATCH($A162,'19. Dacam'!$A:$A,0),2),"")</f>
        <v/>
      </c>
      <c r="Y162" s="6" t="str">
        <f aca="false">IFERROR(INDEX('20. Proveedor'!$A:$B,MATCH($A162,'20. Proveedor'!$A:$A,0),2),"")</f>
        <v/>
      </c>
      <c r="Z162" s="6" t="str">
        <f aca="false">IFERROR(INDEX('21. Saphirus'!$A:$B,MATCH($A162,'21. Saphirus'!$A:$A,0),2),"")</f>
        <v/>
      </c>
    </row>
    <row r="163" customFormat="false" ht="15.75" hidden="false" customHeight="true" outlineLevel="0" collapsed="false">
      <c r="A163" s="5" t="s">
        <v>201</v>
      </c>
      <c r="B163" s="5" t="n">
        <v>1906092</v>
      </c>
      <c r="C163" s="5" t="s">
        <v>123</v>
      </c>
      <c r="D163" s="6" t="str">
        <f aca="false">IFERROR(INDEX('1. Benavídez'!$A:$B,MATCH($A163,'1. Benavídez'!$A:$A,0),2),"")</f>
        <v/>
      </c>
      <c r="E163" s="6" t="str">
        <f aca="false">IFERROR(INDEX('2. Gallo'!$B:$D,MATCH($A163,'2. Gallo'!$B:$B,0),3),"")</f>
        <v/>
      </c>
      <c r="F163" s="6" t="str">
        <f aca="false">IFERROR(INDEX('3. Anea'!$B:$D,MATCH($A163,'3. Anea'!$B:$B,0),2),"")</f>
        <v/>
      </c>
      <c r="G163" s="6" t="str">
        <f aca="false">IFERROR(INDEX('4. Pilar'!$A:$C,MATCH($A163,'4. Pilar'!$A:$A,0),2),"")</f>
        <v/>
      </c>
      <c r="H163" s="6" t="str">
        <f aca="false">IFERROR(INDEX('5. Tortuguitas'!$B:$D,MATCH($A163,'5. Tortuguitas'!$B:$B,0),2),"")</f>
        <v/>
      </c>
      <c r="I163" s="6" t="str">
        <f aca="false">IFERROR(INDEX('6. Del Viso'!$A:$B,MATCH($A163,'6. Del Viso'!$A:$A,0),2),"")</f>
        <v/>
      </c>
      <c r="J163" s="6" t="str">
        <f aca="false">IFERROR(INDEX('7. Chica Glade'!$B:$F,MATCH($A163,'7. Chica Glade'!$B:$B,0),4),"")</f>
        <v/>
      </c>
      <c r="K163" s="6" t="str">
        <f aca="false">IFERROR(INDEX('8. Veterinaria'!$A:$B,MATCH($A163,'8. Veterinaria'!$A:$A,0),2),"")</f>
        <v/>
      </c>
      <c r="L163" s="6" t="str">
        <f aca="false">IFERROR(INDEX('9. Hipocampus'!$A:$B,MATCH($A163,'9. Hipocampus'!$A:$A,0),2),"")</f>
        <v/>
      </c>
      <c r="M163" s="6" t="str">
        <f aca="false">IFERROR(INDEX('11. Mundo Mascotas'!$B:$D,MATCH($A163,'11. Mundo Mascotas'!$B:$B,0),2),"")</f>
        <v/>
      </c>
      <c r="N163" s="6" t="n">
        <f aca="false">IFERROR(INDEX('12. Yaguar'!$B:$E,MATCH($A163,'12. Yaguar'!$B:$B,0),2),"")</f>
        <v>1565</v>
      </c>
      <c r="O163" s="6" t="str">
        <f aca="false">IFERROR(INDEX('13. King Clor'!$A:$B,MATCH($A163,'13. King Clor'!$A:$A,0),2),"")</f>
        <v/>
      </c>
      <c r="P163" s="6" t="str">
        <f aca="false">IFERROR(INDEX('14. Diserquim'!$A:$B,MATCH($A163,'14. Diserquim'!$A:$A,0),2),"")</f>
        <v/>
      </c>
      <c r="Q163" s="6" t="str">
        <f aca="false">IFERROR(INDEX('15. Moreno'!$A:$B,MATCH($A163,'15. Moreno'!$A:$A,0),2),"")</f>
        <v/>
      </c>
      <c r="R163" s="6" t="str">
        <f aca="false">IFERROR(INDEX('10. Collares'!$J:$K,MATCH($A163,'10. Collares'!$J:$J,0),2),"")</f>
        <v/>
      </c>
      <c r="S163" s="6" t="str">
        <f aca="false">IFERROR(INDEX('13. King Clor'!$G:$H,MATCH($A163,'13. King Clor'!$G:$G,0),2),"")</f>
        <v/>
      </c>
      <c r="T163" s="6" t="str">
        <f aca="false">IFERROR(INDEX('10. Collares'!$A:$B,MATCH($A163,'10. Collares'!$A:$A,0),2),"")</f>
        <v/>
      </c>
      <c r="U163" s="6" t="str">
        <f aca="false">IFERROR(INDEX('16. Mis nietos'!$B:$C,MATCH($A163,'16. Mis nietos'!$B:$B,0),2),"")</f>
        <v/>
      </c>
      <c r="V163" s="6" t="str">
        <f aca="false">IFERROR(INDEX('17. Profesional Vet'!$A:$B,MATCH($A163,'17. Profesional Vet'!$A:$A,0),2),"")</f>
        <v/>
      </c>
      <c r="W163" s="6" t="str">
        <f aca="false">IFERROR(INDEX('18. Premier'!$A:$B,MATCH($A163,'18. Premier'!$A:$A,0),2),"")</f>
        <v/>
      </c>
      <c r="X163" s="6" t="str">
        <f aca="false">IFERROR(INDEX('19. Dacam'!$A:$B,MATCH($A163,'19. Dacam'!$A:$A,0),2),"")</f>
        <v/>
      </c>
      <c r="Y163" s="6" t="str">
        <f aca="false">IFERROR(INDEX('20. Proveedor'!$A:$B,MATCH($A163,'20. Proveedor'!$A:$A,0),2),"")</f>
        <v/>
      </c>
      <c r="Z163" s="6" t="str">
        <f aca="false">IFERROR(INDEX('21. Saphirus'!$A:$B,MATCH($A163,'21. Saphirus'!$A:$A,0),2),"")</f>
        <v/>
      </c>
    </row>
    <row r="164" customFormat="false" ht="15.75" hidden="false" customHeight="true" outlineLevel="0" collapsed="false">
      <c r="A164" s="5" t="s">
        <v>202</v>
      </c>
      <c r="B164" s="5" t="n">
        <v>1905645</v>
      </c>
      <c r="C164" s="5" t="s">
        <v>123</v>
      </c>
      <c r="D164" s="6" t="str">
        <f aca="false">IFERROR(INDEX('1. Benavídez'!$A:$B,MATCH($A164,'1. Benavídez'!$A:$A,0),2),"")</f>
        <v/>
      </c>
      <c r="E164" s="6" t="str">
        <f aca="false">IFERROR(INDEX('2. Gallo'!$B:$D,MATCH($A164,'2. Gallo'!$B:$B,0),3),"")</f>
        <v/>
      </c>
      <c r="F164" s="6" t="str">
        <f aca="false">IFERROR(INDEX('3. Anea'!$B:$D,MATCH($A164,'3. Anea'!$B:$B,0),2),"")</f>
        <v/>
      </c>
      <c r="G164" s="6" t="str">
        <f aca="false">IFERROR(INDEX('4. Pilar'!$A:$C,MATCH($A164,'4. Pilar'!$A:$A,0),2),"")</f>
        <v/>
      </c>
      <c r="H164" s="6" t="str">
        <f aca="false">IFERROR(INDEX('5. Tortuguitas'!$B:$D,MATCH($A164,'5. Tortuguitas'!$B:$B,0),2),"")</f>
        <v/>
      </c>
      <c r="I164" s="6" t="str">
        <f aca="false">IFERROR(INDEX('6. Del Viso'!$A:$B,MATCH($A164,'6. Del Viso'!$A:$A,0),2),"")</f>
        <v/>
      </c>
      <c r="J164" s="6" t="str">
        <f aca="false">IFERROR(INDEX('7. Chica Glade'!$B:$F,MATCH($A164,'7. Chica Glade'!$B:$B,0),4),"")</f>
        <v/>
      </c>
      <c r="K164" s="6" t="str">
        <f aca="false">IFERROR(INDEX('8. Veterinaria'!$A:$B,MATCH($A164,'8. Veterinaria'!$A:$A,0),2),"")</f>
        <v/>
      </c>
      <c r="L164" s="6" t="str">
        <f aca="false">IFERROR(INDEX('9. Hipocampus'!$A:$B,MATCH($A164,'9. Hipocampus'!$A:$A,0),2),"")</f>
        <v/>
      </c>
      <c r="M164" s="6" t="str">
        <f aca="false">IFERROR(INDEX('11. Mundo Mascotas'!$B:$D,MATCH($A164,'11. Mundo Mascotas'!$B:$B,0),2),"")</f>
        <v/>
      </c>
      <c r="N164" s="6" t="n">
        <f aca="false">IFERROR(INDEX('12. Yaguar'!$B:$E,MATCH($A164,'12. Yaguar'!$B:$B,0),2),"")</f>
        <v>2955</v>
      </c>
      <c r="O164" s="6" t="str">
        <f aca="false">IFERROR(INDEX('13. King Clor'!$A:$B,MATCH($A164,'13. King Clor'!$A:$A,0),2),"")</f>
        <v/>
      </c>
      <c r="P164" s="6" t="str">
        <f aca="false">IFERROR(INDEX('14. Diserquim'!$A:$B,MATCH($A164,'14. Diserquim'!$A:$A,0),2),"")</f>
        <v/>
      </c>
      <c r="Q164" s="6" t="str">
        <f aca="false">IFERROR(INDEX('15. Moreno'!$A:$B,MATCH($A164,'15. Moreno'!$A:$A,0),2),"")</f>
        <v/>
      </c>
      <c r="R164" s="6" t="str">
        <f aca="false">IFERROR(INDEX('10. Collares'!$J:$K,MATCH($A164,'10. Collares'!$J:$J,0),2),"")</f>
        <v/>
      </c>
      <c r="S164" s="6" t="str">
        <f aca="false">IFERROR(INDEX('13. King Clor'!$G:$H,MATCH($A164,'13. King Clor'!$G:$G,0),2),"")</f>
        <v/>
      </c>
      <c r="T164" s="6" t="str">
        <f aca="false">IFERROR(INDEX('10. Collares'!$A:$B,MATCH($A164,'10. Collares'!$A:$A,0),2),"")</f>
        <v/>
      </c>
      <c r="U164" s="6" t="str">
        <f aca="false">IFERROR(INDEX('16. Mis nietos'!$B:$C,MATCH($A164,'16. Mis nietos'!$B:$B,0),2),"")</f>
        <v/>
      </c>
      <c r="V164" s="6" t="str">
        <f aca="false">IFERROR(INDEX('17. Profesional Vet'!$A:$B,MATCH($A164,'17. Profesional Vet'!$A:$A,0),2),"")</f>
        <v/>
      </c>
      <c r="W164" s="6" t="str">
        <f aca="false">IFERROR(INDEX('18. Premier'!$A:$B,MATCH($A164,'18. Premier'!$A:$A,0),2),"")</f>
        <v/>
      </c>
      <c r="X164" s="6" t="str">
        <f aca="false">IFERROR(INDEX('19. Dacam'!$A:$B,MATCH($A164,'19. Dacam'!$A:$A,0),2),"")</f>
        <v/>
      </c>
      <c r="Y164" s="6" t="str">
        <f aca="false">IFERROR(INDEX('20. Proveedor'!$A:$B,MATCH($A164,'20. Proveedor'!$A:$A,0),2),"")</f>
        <v/>
      </c>
      <c r="Z164" s="6" t="str">
        <f aca="false">IFERROR(INDEX('21. Saphirus'!$A:$B,MATCH($A164,'21. Saphirus'!$A:$A,0),2),"")</f>
        <v/>
      </c>
    </row>
    <row r="165" customFormat="false" ht="15.75" hidden="false" customHeight="true" outlineLevel="0" collapsed="false">
      <c r="A165" s="5" t="s">
        <v>203</v>
      </c>
      <c r="B165" s="5" t="n">
        <v>1905574</v>
      </c>
      <c r="C165" s="5" t="s">
        <v>123</v>
      </c>
      <c r="D165" s="6" t="str">
        <f aca="false">IFERROR(INDEX('1. Benavídez'!$A:$B,MATCH($A165,'1. Benavídez'!$A:$A,0),2),"")</f>
        <v/>
      </c>
      <c r="E165" s="6" t="str">
        <f aca="false">IFERROR(INDEX('2. Gallo'!$B:$D,MATCH($A165,'2. Gallo'!$B:$B,0),3),"")</f>
        <v/>
      </c>
      <c r="F165" s="6" t="str">
        <f aca="false">IFERROR(INDEX('3. Anea'!$B:$D,MATCH($A165,'3. Anea'!$B:$B,0),2),"")</f>
        <v/>
      </c>
      <c r="G165" s="6" t="str">
        <f aca="false">IFERROR(INDEX('4. Pilar'!$A:$C,MATCH($A165,'4. Pilar'!$A:$A,0),2),"")</f>
        <v/>
      </c>
      <c r="H165" s="6" t="str">
        <f aca="false">IFERROR(INDEX('5. Tortuguitas'!$B:$D,MATCH($A165,'5. Tortuguitas'!$B:$B,0),2),"")</f>
        <v/>
      </c>
      <c r="I165" s="6" t="str">
        <f aca="false">IFERROR(INDEX('6. Del Viso'!$A:$B,MATCH($A165,'6. Del Viso'!$A:$A,0),2),"")</f>
        <v/>
      </c>
      <c r="J165" s="6" t="str">
        <f aca="false">IFERROR(INDEX('7. Chica Glade'!$B:$F,MATCH($A165,'7. Chica Glade'!$B:$B,0),4),"")</f>
        <v/>
      </c>
      <c r="K165" s="6" t="str">
        <f aca="false">IFERROR(INDEX('8. Veterinaria'!$A:$B,MATCH($A165,'8. Veterinaria'!$A:$A,0),2),"")</f>
        <v/>
      </c>
      <c r="L165" s="6" t="str">
        <f aca="false">IFERROR(INDEX('9. Hipocampus'!$A:$B,MATCH($A165,'9. Hipocampus'!$A:$A,0),2),"")</f>
        <v/>
      </c>
      <c r="M165" s="6" t="str">
        <f aca="false">IFERROR(INDEX('11. Mundo Mascotas'!$B:$D,MATCH($A165,'11. Mundo Mascotas'!$B:$B,0),2),"")</f>
        <v/>
      </c>
      <c r="N165" s="6" t="n">
        <f aca="false">IFERROR(INDEX('12. Yaguar'!$B:$E,MATCH($A165,'12. Yaguar'!$B:$B,0),2),"")</f>
        <v>1515</v>
      </c>
      <c r="O165" s="6" t="str">
        <f aca="false">IFERROR(INDEX('13. King Clor'!$A:$B,MATCH($A165,'13. King Clor'!$A:$A,0),2),"")</f>
        <v/>
      </c>
      <c r="P165" s="6" t="str">
        <f aca="false">IFERROR(INDEX('14. Diserquim'!$A:$B,MATCH($A165,'14. Diserquim'!$A:$A,0),2),"")</f>
        <v/>
      </c>
      <c r="Q165" s="6" t="str">
        <f aca="false">IFERROR(INDEX('15. Moreno'!$A:$B,MATCH($A165,'15. Moreno'!$A:$A,0),2),"")</f>
        <v/>
      </c>
      <c r="R165" s="6" t="str">
        <f aca="false">IFERROR(INDEX('10. Collares'!$J:$K,MATCH($A165,'10. Collares'!$J:$J,0),2),"")</f>
        <v/>
      </c>
      <c r="S165" s="6" t="str">
        <f aca="false">IFERROR(INDEX('13. King Clor'!$G:$H,MATCH($A165,'13. King Clor'!$G:$G,0),2),"")</f>
        <v/>
      </c>
      <c r="T165" s="6" t="str">
        <f aca="false">IFERROR(INDEX('10. Collares'!$A:$B,MATCH($A165,'10. Collares'!$A:$A,0),2),"")</f>
        <v/>
      </c>
      <c r="U165" s="6" t="str">
        <f aca="false">IFERROR(INDEX('16. Mis nietos'!$B:$C,MATCH($A165,'16. Mis nietos'!$B:$B,0),2),"")</f>
        <v/>
      </c>
      <c r="V165" s="6" t="str">
        <f aca="false">IFERROR(INDEX('17. Profesional Vet'!$A:$B,MATCH($A165,'17. Profesional Vet'!$A:$A,0),2),"")</f>
        <v/>
      </c>
      <c r="W165" s="6" t="str">
        <f aca="false">IFERROR(INDEX('18. Premier'!$A:$B,MATCH($A165,'18. Premier'!$A:$A,0),2),"")</f>
        <v/>
      </c>
      <c r="X165" s="6" t="str">
        <f aca="false">IFERROR(INDEX('19. Dacam'!$A:$B,MATCH($A165,'19. Dacam'!$A:$A,0),2),"")</f>
        <v/>
      </c>
      <c r="Y165" s="6" t="str">
        <f aca="false">IFERROR(INDEX('20. Proveedor'!$A:$B,MATCH($A165,'20. Proveedor'!$A:$A,0),2),"")</f>
        <v/>
      </c>
      <c r="Z165" s="6" t="str">
        <f aca="false">IFERROR(INDEX('21. Saphirus'!$A:$B,MATCH($A165,'21. Saphirus'!$A:$A,0),2),"")</f>
        <v/>
      </c>
    </row>
    <row r="166" customFormat="false" ht="15.75" hidden="false" customHeight="true" outlineLevel="0" collapsed="false">
      <c r="A166" s="5" t="s">
        <v>204</v>
      </c>
      <c r="B166" s="5" t="n">
        <v>1906002</v>
      </c>
      <c r="C166" s="5" t="s">
        <v>123</v>
      </c>
      <c r="D166" s="6" t="str">
        <f aca="false">IFERROR(INDEX('1. Benavídez'!$A:$B,MATCH($A166,'1. Benavídez'!$A:$A,0),2),"")</f>
        <v/>
      </c>
      <c r="E166" s="6" t="str">
        <f aca="false">IFERROR(INDEX('2. Gallo'!$B:$D,MATCH($A166,'2. Gallo'!$B:$B,0),3),"")</f>
        <v/>
      </c>
      <c r="F166" s="6" t="str">
        <f aca="false">IFERROR(INDEX('3. Anea'!$B:$D,MATCH($A166,'3. Anea'!$B:$B,0),2),"")</f>
        <v/>
      </c>
      <c r="G166" s="6" t="str">
        <f aca="false">IFERROR(INDEX('4. Pilar'!$A:$C,MATCH($A166,'4. Pilar'!$A:$A,0),2),"")</f>
        <v/>
      </c>
      <c r="H166" s="6" t="str">
        <f aca="false">IFERROR(INDEX('5. Tortuguitas'!$B:$D,MATCH($A166,'5. Tortuguitas'!$B:$B,0),2),"")</f>
        <v/>
      </c>
      <c r="I166" s="6" t="str">
        <f aca="false">IFERROR(INDEX('6. Del Viso'!$A:$B,MATCH($A166,'6. Del Viso'!$A:$A,0),2),"")</f>
        <v/>
      </c>
      <c r="J166" s="6" t="str">
        <f aca="false">IFERROR(INDEX('7. Chica Glade'!$B:$F,MATCH($A166,'7. Chica Glade'!$B:$B,0),4),"")</f>
        <v/>
      </c>
      <c r="K166" s="6" t="str">
        <f aca="false">IFERROR(INDEX('8. Veterinaria'!$A:$B,MATCH($A166,'8. Veterinaria'!$A:$A,0),2),"")</f>
        <v/>
      </c>
      <c r="L166" s="6" t="str">
        <f aca="false">IFERROR(INDEX('9. Hipocampus'!$A:$B,MATCH($A166,'9. Hipocampus'!$A:$A,0),2),"")</f>
        <v/>
      </c>
      <c r="M166" s="6" t="str">
        <f aca="false">IFERROR(INDEX('11. Mundo Mascotas'!$B:$D,MATCH($A166,'11. Mundo Mascotas'!$B:$B,0),2),"")</f>
        <v/>
      </c>
      <c r="N166" s="6" t="str">
        <f aca="false">IFERROR(INDEX('12. Yaguar'!$B:$E,MATCH($A166,'12. Yaguar'!$B:$B,0),2),"")</f>
        <v/>
      </c>
      <c r="O166" s="6" t="str">
        <f aca="false">IFERROR(INDEX('13. King Clor'!$A:$B,MATCH($A166,'13. King Clor'!$A:$A,0),2),"")</f>
        <v/>
      </c>
      <c r="P166" s="6" t="str">
        <f aca="false">IFERROR(INDEX('14. Diserquim'!$A:$B,MATCH($A166,'14. Diserquim'!$A:$A,0),2),"")</f>
        <v/>
      </c>
      <c r="Q166" s="6" t="str">
        <f aca="false">IFERROR(INDEX('15. Moreno'!$A:$B,MATCH($A166,'15. Moreno'!$A:$A,0),2),"")</f>
        <v/>
      </c>
      <c r="R166" s="6" t="str">
        <f aca="false">IFERROR(INDEX('10. Collares'!$J:$K,MATCH($A166,'10. Collares'!$J:$J,0),2),"")</f>
        <v/>
      </c>
      <c r="S166" s="6" t="str">
        <f aca="false">IFERROR(INDEX('13. King Clor'!$G:$H,MATCH($A166,'13. King Clor'!$G:$G,0),2),"")</f>
        <v/>
      </c>
      <c r="T166" s="6" t="str">
        <f aca="false">IFERROR(INDEX('10. Collares'!$A:$B,MATCH($A166,'10. Collares'!$A:$A,0),2),"")</f>
        <v/>
      </c>
      <c r="U166" s="6" t="str">
        <f aca="false">IFERROR(INDEX('16. Mis nietos'!$B:$C,MATCH($A166,'16. Mis nietos'!$B:$B,0),2),"")</f>
        <v/>
      </c>
      <c r="V166" s="6" t="str">
        <f aca="false">IFERROR(INDEX('17. Profesional Vet'!$A:$B,MATCH($A166,'17. Profesional Vet'!$A:$A,0),2),"")</f>
        <v/>
      </c>
      <c r="W166" s="6" t="str">
        <f aca="false">IFERROR(INDEX('18. Premier'!$A:$B,MATCH($A166,'18. Premier'!$A:$A,0),2),"")</f>
        <v/>
      </c>
      <c r="X166" s="6" t="str">
        <f aca="false">IFERROR(INDEX('19. Dacam'!$A:$B,MATCH($A166,'19. Dacam'!$A:$A,0),2),"")</f>
        <v/>
      </c>
      <c r="Y166" s="6" t="str">
        <f aca="false">IFERROR(INDEX('20. Proveedor'!$A:$B,MATCH($A166,'20. Proveedor'!$A:$A,0),2),"")</f>
        <v/>
      </c>
      <c r="Z166" s="6" t="str">
        <f aca="false">IFERROR(INDEX('21. Saphirus'!$A:$B,MATCH($A166,'21. Saphirus'!$A:$A,0),2),"")</f>
        <v/>
      </c>
    </row>
    <row r="167" customFormat="false" ht="15.75" hidden="false" customHeight="true" outlineLevel="0" collapsed="false">
      <c r="A167" s="5" t="s">
        <v>205</v>
      </c>
      <c r="B167" s="5" t="n">
        <v>1905575</v>
      </c>
      <c r="C167" s="5" t="s">
        <v>123</v>
      </c>
      <c r="D167" s="6" t="str">
        <f aca="false">IFERROR(INDEX('1. Benavídez'!$A:$B,MATCH($A167,'1. Benavídez'!$A:$A,0),2),"")</f>
        <v/>
      </c>
      <c r="E167" s="6" t="str">
        <f aca="false">IFERROR(INDEX('2. Gallo'!$B:$D,MATCH($A167,'2. Gallo'!$B:$B,0),3),"")</f>
        <v/>
      </c>
      <c r="F167" s="6" t="str">
        <f aca="false">IFERROR(INDEX('3. Anea'!$B:$D,MATCH($A167,'3. Anea'!$B:$B,0),2),"")</f>
        <v/>
      </c>
      <c r="G167" s="6" t="str">
        <f aca="false">IFERROR(INDEX('4. Pilar'!$A:$C,MATCH($A167,'4. Pilar'!$A:$A,0),2),"")</f>
        <v/>
      </c>
      <c r="H167" s="6" t="str">
        <f aca="false">IFERROR(INDEX('5. Tortuguitas'!$B:$D,MATCH($A167,'5. Tortuguitas'!$B:$B,0),2),"")</f>
        <v/>
      </c>
      <c r="I167" s="6" t="str">
        <f aca="false">IFERROR(INDEX('6. Del Viso'!$A:$B,MATCH($A167,'6. Del Viso'!$A:$A,0),2),"")</f>
        <v/>
      </c>
      <c r="J167" s="6" t="str">
        <f aca="false">IFERROR(INDEX('7. Chica Glade'!$B:$F,MATCH($A167,'7. Chica Glade'!$B:$B,0),4),"")</f>
        <v/>
      </c>
      <c r="K167" s="6" t="str">
        <f aca="false">IFERROR(INDEX('8. Veterinaria'!$A:$B,MATCH($A167,'8. Veterinaria'!$A:$A,0),2),"")</f>
        <v/>
      </c>
      <c r="L167" s="6" t="str">
        <f aca="false">IFERROR(INDEX('9. Hipocampus'!$A:$B,MATCH($A167,'9. Hipocampus'!$A:$A,0),2),"")</f>
        <v/>
      </c>
      <c r="M167" s="6" t="str">
        <f aca="false">IFERROR(INDEX('11. Mundo Mascotas'!$B:$D,MATCH($A167,'11. Mundo Mascotas'!$B:$B,0),2),"")</f>
        <v/>
      </c>
      <c r="N167" s="6" t="n">
        <f aca="false">IFERROR(INDEX('12. Yaguar'!$B:$E,MATCH($A167,'12. Yaguar'!$B:$B,0),2),"")</f>
        <v>2407.54</v>
      </c>
      <c r="O167" s="6" t="str">
        <f aca="false">IFERROR(INDEX('13. King Clor'!$A:$B,MATCH($A167,'13. King Clor'!$A:$A,0),2),"")</f>
        <v/>
      </c>
      <c r="P167" s="6" t="str">
        <f aca="false">IFERROR(INDEX('14. Diserquim'!$A:$B,MATCH($A167,'14. Diserquim'!$A:$A,0),2),"")</f>
        <v/>
      </c>
      <c r="Q167" s="6" t="str">
        <f aca="false">IFERROR(INDEX('15. Moreno'!$A:$B,MATCH($A167,'15. Moreno'!$A:$A,0),2),"")</f>
        <v/>
      </c>
      <c r="R167" s="6" t="str">
        <f aca="false">IFERROR(INDEX('10. Collares'!$J:$K,MATCH($A167,'10. Collares'!$J:$J,0),2),"")</f>
        <v/>
      </c>
      <c r="S167" s="6" t="str">
        <f aca="false">IFERROR(INDEX('13. King Clor'!$G:$H,MATCH($A167,'13. King Clor'!$G:$G,0),2),"")</f>
        <v/>
      </c>
      <c r="T167" s="6" t="str">
        <f aca="false">IFERROR(INDEX('10. Collares'!$A:$B,MATCH($A167,'10. Collares'!$A:$A,0),2),"")</f>
        <v/>
      </c>
      <c r="U167" s="6" t="str">
        <f aca="false">IFERROR(INDEX('16. Mis nietos'!$B:$C,MATCH($A167,'16. Mis nietos'!$B:$B,0),2),"")</f>
        <v/>
      </c>
      <c r="V167" s="6" t="str">
        <f aca="false">IFERROR(INDEX('17. Profesional Vet'!$A:$B,MATCH($A167,'17. Profesional Vet'!$A:$A,0),2),"")</f>
        <v/>
      </c>
      <c r="W167" s="6" t="str">
        <f aca="false">IFERROR(INDEX('18. Premier'!$A:$B,MATCH($A167,'18. Premier'!$A:$A,0),2),"")</f>
        <v/>
      </c>
      <c r="X167" s="6" t="str">
        <f aca="false">IFERROR(INDEX('19. Dacam'!$A:$B,MATCH($A167,'19. Dacam'!$A:$A,0),2),"")</f>
        <v/>
      </c>
      <c r="Y167" s="6" t="str">
        <f aca="false">IFERROR(INDEX('20. Proveedor'!$A:$B,MATCH($A167,'20. Proveedor'!$A:$A,0),2),"")</f>
        <v/>
      </c>
      <c r="Z167" s="6" t="str">
        <f aca="false">IFERROR(INDEX('21. Saphirus'!$A:$B,MATCH($A167,'21. Saphirus'!$A:$A,0),2),"")</f>
        <v/>
      </c>
    </row>
    <row r="168" customFormat="false" ht="15.75" hidden="false" customHeight="true" outlineLevel="0" collapsed="false">
      <c r="A168" s="5" t="s">
        <v>206</v>
      </c>
      <c r="B168" s="5" t="n">
        <v>1905977</v>
      </c>
      <c r="C168" s="5" t="s">
        <v>123</v>
      </c>
      <c r="D168" s="6" t="str">
        <f aca="false">IFERROR(INDEX('1. Benavídez'!$A:$B,MATCH($A168,'1. Benavídez'!$A:$A,0),2),"")</f>
        <v/>
      </c>
      <c r="E168" s="6" t="str">
        <f aca="false">IFERROR(INDEX('2. Gallo'!$B:$D,MATCH($A168,'2. Gallo'!$B:$B,0),3),"")</f>
        <v/>
      </c>
      <c r="F168" s="6" t="str">
        <f aca="false">IFERROR(INDEX('3. Anea'!$B:$D,MATCH($A168,'3. Anea'!$B:$B,0),2),"")</f>
        <v/>
      </c>
      <c r="G168" s="6" t="str">
        <f aca="false">IFERROR(INDEX('4. Pilar'!$A:$C,MATCH($A168,'4. Pilar'!$A:$A,0),2),"")</f>
        <v/>
      </c>
      <c r="H168" s="6" t="str">
        <f aca="false">IFERROR(INDEX('5. Tortuguitas'!$B:$D,MATCH($A168,'5. Tortuguitas'!$B:$B,0),2),"")</f>
        <v/>
      </c>
      <c r="I168" s="6" t="str">
        <f aca="false">IFERROR(INDEX('6. Del Viso'!$A:$B,MATCH($A168,'6. Del Viso'!$A:$A,0),2),"")</f>
        <v/>
      </c>
      <c r="J168" s="6" t="str">
        <f aca="false">IFERROR(INDEX('7. Chica Glade'!$B:$F,MATCH($A168,'7. Chica Glade'!$B:$B,0),4),"")</f>
        <v/>
      </c>
      <c r="K168" s="6" t="str">
        <f aca="false">IFERROR(INDEX('8. Veterinaria'!$A:$B,MATCH($A168,'8. Veterinaria'!$A:$A,0),2),"")</f>
        <v/>
      </c>
      <c r="L168" s="6" t="str">
        <f aca="false">IFERROR(INDEX('9. Hipocampus'!$A:$B,MATCH($A168,'9. Hipocampus'!$A:$A,0),2),"")</f>
        <v/>
      </c>
      <c r="M168" s="6" t="str">
        <f aca="false">IFERROR(INDEX('11. Mundo Mascotas'!$B:$D,MATCH($A168,'11. Mundo Mascotas'!$B:$B,0),2),"")</f>
        <v/>
      </c>
      <c r="N168" s="6" t="str">
        <f aca="false">IFERROR(INDEX('12. Yaguar'!$B:$E,MATCH($A168,'12. Yaguar'!$B:$B,0),2),"")</f>
        <v/>
      </c>
      <c r="O168" s="6" t="str">
        <f aca="false">IFERROR(INDEX('13. King Clor'!$A:$B,MATCH($A168,'13. King Clor'!$A:$A,0),2),"")</f>
        <v/>
      </c>
      <c r="P168" s="6" t="str">
        <f aca="false">IFERROR(INDEX('14. Diserquim'!$A:$B,MATCH($A168,'14. Diserquim'!$A:$A,0),2),"")</f>
        <v/>
      </c>
      <c r="Q168" s="6" t="str">
        <f aca="false">IFERROR(INDEX('15. Moreno'!$A:$B,MATCH($A168,'15. Moreno'!$A:$A,0),2),"")</f>
        <v/>
      </c>
      <c r="R168" s="6" t="str">
        <f aca="false">IFERROR(INDEX('10. Collares'!$J:$K,MATCH($A168,'10. Collares'!$J:$J,0),2),"")</f>
        <v/>
      </c>
      <c r="S168" s="6" t="str">
        <f aca="false">IFERROR(INDEX('13. King Clor'!$G:$H,MATCH($A168,'13. King Clor'!$G:$G,0),2),"")</f>
        <v/>
      </c>
      <c r="T168" s="6" t="str">
        <f aca="false">IFERROR(INDEX('10. Collares'!$A:$B,MATCH($A168,'10. Collares'!$A:$A,0),2),"")</f>
        <v/>
      </c>
      <c r="U168" s="6" t="str">
        <f aca="false">IFERROR(INDEX('16. Mis nietos'!$B:$C,MATCH($A168,'16. Mis nietos'!$B:$B,0),2),"")</f>
        <v/>
      </c>
      <c r="V168" s="6" t="str">
        <f aca="false">IFERROR(INDEX('17. Profesional Vet'!$A:$B,MATCH($A168,'17. Profesional Vet'!$A:$A,0),2),"")</f>
        <v/>
      </c>
      <c r="W168" s="6" t="n">
        <f aca="false">IFERROR(INDEX('18. Premier'!$A:$B,MATCH($A168,'18. Premier'!$A:$A,0),2),"")</f>
        <v>498</v>
      </c>
      <c r="X168" s="6" t="str">
        <f aca="false">IFERROR(INDEX('19. Dacam'!$A:$B,MATCH($A168,'19. Dacam'!$A:$A,0),2),"")</f>
        <v/>
      </c>
      <c r="Y168" s="6" t="str">
        <f aca="false">IFERROR(INDEX('20. Proveedor'!$A:$B,MATCH($A168,'20. Proveedor'!$A:$A,0),2),"")</f>
        <v/>
      </c>
      <c r="Z168" s="6" t="str">
        <f aca="false">IFERROR(INDEX('21. Saphirus'!$A:$B,MATCH($A168,'21. Saphirus'!$A:$A,0),2),"")</f>
        <v/>
      </c>
    </row>
    <row r="169" customFormat="false" ht="15.75" hidden="false" customHeight="true" outlineLevel="0" collapsed="false">
      <c r="A169" s="5" t="s">
        <v>207</v>
      </c>
      <c r="B169" s="5" t="n">
        <v>1905534</v>
      </c>
      <c r="C169" s="5" t="s">
        <v>183</v>
      </c>
      <c r="D169" s="6" t="str">
        <f aca="false">IFERROR(INDEX('1. Benavídez'!$A:$B,MATCH($A169,'1. Benavídez'!$A:$A,0),2),"")</f>
        <v/>
      </c>
      <c r="E169" s="6" t="n">
        <f aca="false">IFERROR(INDEX('2. Gallo'!$B:$D,MATCH($A169,'2. Gallo'!$B:$B,0),3),"")</f>
        <v>1395</v>
      </c>
      <c r="F169" s="6" t="n">
        <f aca="false">IFERROR(INDEX('3. Anea'!$B:$D,MATCH($A169,'3. Anea'!$B:$B,0),2),"")</f>
        <v>1357</v>
      </c>
      <c r="G169" s="6" t="str">
        <f aca="false">IFERROR(INDEX('4. Pilar'!$A:$C,MATCH($A169,'4. Pilar'!$A:$A,0),2),"")</f>
        <v/>
      </c>
      <c r="H169" s="6" t="str">
        <f aca="false">IFERROR(INDEX('5. Tortuguitas'!$B:$D,MATCH($A169,'5. Tortuguitas'!$B:$B,0),2),"")</f>
        <v/>
      </c>
      <c r="I169" s="6" t="str">
        <f aca="false">IFERROR(INDEX('6. Del Viso'!$A:$B,MATCH($A169,'6. Del Viso'!$A:$A,0),2),"")</f>
        <v/>
      </c>
      <c r="J169" s="6" t="str">
        <f aca="false">IFERROR(INDEX('7. Chica Glade'!$B:$F,MATCH($A169,'7. Chica Glade'!$B:$B,0),4),"")</f>
        <v/>
      </c>
      <c r="K169" s="6" t="str">
        <f aca="false">IFERROR(INDEX('8. Veterinaria'!$A:$B,MATCH($A169,'8. Veterinaria'!$A:$A,0),2),"")</f>
        <v/>
      </c>
      <c r="L169" s="6" t="n">
        <f aca="false">IFERROR(INDEX('9. Hipocampus'!$A:$B,MATCH($A169,'9. Hipocampus'!$A:$A,0),2),"")</f>
        <v>1160</v>
      </c>
      <c r="M169" s="6" t="n">
        <f aca="false">IFERROR(INDEX('11. Mundo Mascotas'!$B:$D,MATCH($A169,'11. Mundo Mascotas'!$B:$B,0),2),"")</f>
        <v>1640</v>
      </c>
      <c r="N169" s="6" t="str">
        <f aca="false">IFERROR(INDEX('12. Yaguar'!$B:$E,MATCH($A169,'12. Yaguar'!$B:$B,0),2),"")</f>
        <v/>
      </c>
      <c r="O169" s="6" t="str">
        <f aca="false">IFERROR(INDEX('13. King Clor'!$A:$B,MATCH($A169,'13. King Clor'!$A:$A,0),2),"")</f>
        <v/>
      </c>
      <c r="P169" s="6" t="str">
        <f aca="false">IFERROR(INDEX('14. Diserquim'!$A:$B,MATCH($A169,'14. Diserquim'!$A:$A,0),2),"")</f>
        <v/>
      </c>
      <c r="Q169" s="6" t="str">
        <f aca="false">IFERROR(INDEX('15. Moreno'!$A:$B,MATCH($A169,'15. Moreno'!$A:$A,0),2),"")</f>
        <v/>
      </c>
      <c r="R169" s="6" t="str">
        <f aca="false">IFERROR(INDEX('10. Collares'!$J:$K,MATCH($A169,'10. Collares'!$J:$J,0),2),"")</f>
        <v/>
      </c>
      <c r="S169" s="6" t="str">
        <f aca="false">IFERROR(INDEX('13. King Clor'!$G:$H,MATCH($A169,'13. King Clor'!$G:$G,0),2),"")</f>
        <v/>
      </c>
      <c r="T169" s="6" t="str">
        <f aca="false">IFERROR(INDEX('10. Collares'!$A:$B,MATCH($A169,'10. Collares'!$A:$A,0),2),"")</f>
        <v/>
      </c>
      <c r="U169" s="6" t="n">
        <f aca="false">IFERROR(INDEX('16. Mis nietos'!$B:$C,MATCH($A169,'16. Mis nietos'!$B:$B,0),2),"")</f>
        <v>1633</v>
      </c>
      <c r="V169" s="6" t="str">
        <f aca="false">IFERROR(INDEX('17. Profesional Vet'!$A:$B,MATCH($A169,'17. Profesional Vet'!$A:$A,0),2),"")</f>
        <v/>
      </c>
      <c r="W169" s="6" t="str">
        <f aca="false">IFERROR(INDEX('18. Premier'!$A:$B,MATCH($A169,'18. Premier'!$A:$A,0),2),"")</f>
        <v/>
      </c>
      <c r="X169" s="6" t="str">
        <f aca="false">IFERROR(INDEX('19. Dacam'!$A:$B,MATCH($A169,'19. Dacam'!$A:$A,0),2),"")</f>
        <v/>
      </c>
      <c r="Y169" s="6" t="n">
        <f aca="false">IFERROR(INDEX('20. Proveedor'!$A:$B,MATCH($A169,'20. Proveedor'!$A:$A,0),2),"")</f>
        <v>1347</v>
      </c>
      <c r="Z169" s="6" t="str">
        <f aca="false">IFERROR(INDEX('21. Saphirus'!$A:$B,MATCH($A169,'21. Saphirus'!$A:$A,0),2),"")</f>
        <v/>
      </c>
    </row>
    <row r="170" customFormat="false" ht="15.75" hidden="false" customHeight="true" outlineLevel="0" collapsed="false">
      <c r="A170" s="5" t="s">
        <v>208</v>
      </c>
      <c r="B170" s="5" t="n">
        <v>1905535</v>
      </c>
      <c r="C170" s="5" t="s">
        <v>183</v>
      </c>
      <c r="D170" s="6" t="str">
        <f aca="false">IFERROR(INDEX('1. Benavídez'!$A:$B,MATCH($A170,'1. Benavídez'!$A:$A,0),2),"")</f>
        <v/>
      </c>
      <c r="E170" s="6" t="str">
        <f aca="false">IFERROR(INDEX('2. Gallo'!$B:$D,MATCH($A170,'2. Gallo'!$B:$B,0),3),"")</f>
        <v/>
      </c>
      <c r="F170" s="6" t="n">
        <f aca="false">IFERROR(INDEX('3. Anea'!$B:$D,MATCH($A170,'3. Anea'!$B:$B,0),2),"")</f>
        <v>1426</v>
      </c>
      <c r="G170" s="6" t="str">
        <f aca="false">IFERROR(INDEX('4. Pilar'!$A:$C,MATCH($A170,'4. Pilar'!$A:$A,0),2),"")</f>
        <v/>
      </c>
      <c r="H170" s="6" t="str">
        <f aca="false">IFERROR(INDEX('5. Tortuguitas'!$B:$D,MATCH($A170,'5. Tortuguitas'!$B:$B,0),2),"")</f>
        <v/>
      </c>
      <c r="I170" s="6" t="str">
        <f aca="false">IFERROR(INDEX('6. Del Viso'!$A:$B,MATCH($A170,'6. Del Viso'!$A:$A,0),2),"")</f>
        <v/>
      </c>
      <c r="J170" s="6" t="str">
        <f aca="false">IFERROR(INDEX('7. Chica Glade'!$B:$F,MATCH($A170,'7. Chica Glade'!$B:$B,0),4),"")</f>
        <v/>
      </c>
      <c r="K170" s="6" t="str">
        <f aca="false">IFERROR(INDEX('8. Veterinaria'!$A:$B,MATCH($A170,'8. Veterinaria'!$A:$A,0),2),"")</f>
        <v/>
      </c>
      <c r="L170" s="6" t="str">
        <f aca="false">IFERROR(INDEX('9. Hipocampus'!$A:$B,MATCH($A170,'9. Hipocampus'!$A:$A,0),2),"")</f>
        <v/>
      </c>
      <c r="M170" s="6" t="str">
        <f aca="false">IFERROR(INDEX('11. Mundo Mascotas'!$B:$D,MATCH($A170,'11. Mundo Mascotas'!$B:$B,0),2),"")</f>
        <v/>
      </c>
      <c r="N170" s="6" t="str">
        <f aca="false">IFERROR(INDEX('12. Yaguar'!$B:$E,MATCH($A170,'12. Yaguar'!$B:$B,0),2),"")</f>
        <v/>
      </c>
      <c r="O170" s="6" t="str">
        <f aca="false">IFERROR(INDEX('13. King Clor'!$A:$B,MATCH($A170,'13. King Clor'!$A:$A,0),2),"")</f>
        <v/>
      </c>
      <c r="P170" s="6" t="str">
        <f aca="false">IFERROR(INDEX('14. Diserquim'!$A:$B,MATCH($A170,'14. Diserquim'!$A:$A,0),2),"")</f>
        <v/>
      </c>
      <c r="Q170" s="6" t="str">
        <f aca="false">IFERROR(INDEX('15. Moreno'!$A:$B,MATCH($A170,'15. Moreno'!$A:$A,0),2),"")</f>
        <v/>
      </c>
      <c r="R170" s="6" t="str">
        <f aca="false">IFERROR(INDEX('10. Collares'!$J:$K,MATCH($A170,'10. Collares'!$J:$J,0),2),"")</f>
        <v/>
      </c>
      <c r="S170" s="6" t="str">
        <f aca="false">IFERROR(INDEX('13. King Clor'!$G:$H,MATCH($A170,'13. King Clor'!$G:$G,0),2),"")</f>
        <v/>
      </c>
      <c r="T170" s="6" t="str">
        <f aca="false">IFERROR(INDEX('10. Collares'!$A:$B,MATCH($A170,'10. Collares'!$A:$A,0),2),"")</f>
        <v/>
      </c>
      <c r="U170" s="6" t="str">
        <f aca="false">IFERROR(INDEX('16. Mis nietos'!$B:$C,MATCH($A170,'16. Mis nietos'!$B:$B,0),2),"")</f>
        <v/>
      </c>
      <c r="V170" s="6" t="str">
        <f aca="false">IFERROR(INDEX('17. Profesional Vet'!$A:$B,MATCH($A170,'17. Profesional Vet'!$A:$A,0),2),"")</f>
        <v/>
      </c>
      <c r="W170" s="6" t="str">
        <f aca="false">IFERROR(INDEX('18. Premier'!$A:$B,MATCH($A170,'18. Premier'!$A:$A,0),2),"")</f>
        <v/>
      </c>
      <c r="X170" s="6" t="str">
        <f aca="false">IFERROR(INDEX('19. Dacam'!$A:$B,MATCH($A170,'19. Dacam'!$A:$A,0),2),"")</f>
        <v/>
      </c>
      <c r="Y170" s="6" t="str">
        <f aca="false">IFERROR(INDEX('20. Proveedor'!$A:$B,MATCH($A170,'20. Proveedor'!$A:$A,0),2),"")</f>
        <v/>
      </c>
      <c r="Z170" s="6" t="str">
        <f aca="false">IFERROR(INDEX('21. Saphirus'!$A:$B,MATCH($A170,'21. Saphirus'!$A:$A,0),2),"")</f>
        <v/>
      </c>
    </row>
    <row r="171" customFormat="false" ht="15.75" hidden="false" customHeight="true" outlineLevel="0" collapsed="false">
      <c r="A171" s="5" t="s">
        <v>209</v>
      </c>
      <c r="B171" s="5" t="n">
        <v>1905536</v>
      </c>
      <c r="C171" s="5" t="s">
        <v>183</v>
      </c>
      <c r="D171" s="6" t="str">
        <f aca="false">IFERROR(INDEX('1. Benavídez'!$A:$B,MATCH($A171,'1. Benavídez'!$A:$A,0),2),"")</f>
        <v/>
      </c>
      <c r="E171" s="6" t="str">
        <f aca="false">IFERROR(INDEX('2. Gallo'!$B:$D,MATCH($A171,'2. Gallo'!$B:$B,0),3),"")</f>
        <v/>
      </c>
      <c r="F171" s="6" t="n">
        <f aca="false">IFERROR(INDEX('3. Anea'!$B:$D,MATCH($A171,'3. Anea'!$B:$B,0),2),"")</f>
        <v>2315</v>
      </c>
      <c r="G171" s="6" t="str">
        <f aca="false">IFERROR(INDEX('4. Pilar'!$A:$C,MATCH($A171,'4. Pilar'!$A:$A,0),2),"")</f>
        <v/>
      </c>
      <c r="H171" s="6" t="str">
        <f aca="false">IFERROR(INDEX('5. Tortuguitas'!$B:$D,MATCH($A171,'5. Tortuguitas'!$B:$B,0),2),"")</f>
        <v/>
      </c>
      <c r="I171" s="6" t="str">
        <f aca="false">IFERROR(INDEX('6. Del Viso'!$A:$B,MATCH($A171,'6. Del Viso'!$A:$A,0),2),"")</f>
        <v/>
      </c>
      <c r="J171" s="6" t="str">
        <f aca="false">IFERROR(INDEX('7. Chica Glade'!$B:$F,MATCH($A171,'7. Chica Glade'!$B:$B,0),4),"")</f>
        <v/>
      </c>
      <c r="K171" s="6" t="str">
        <f aca="false">IFERROR(INDEX('8. Veterinaria'!$A:$B,MATCH($A171,'8. Veterinaria'!$A:$A,0),2),"")</f>
        <v/>
      </c>
      <c r="L171" s="6" t="str">
        <f aca="false">IFERROR(INDEX('9. Hipocampus'!$A:$B,MATCH($A171,'9. Hipocampus'!$A:$A,0),2),"")</f>
        <v/>
      </c>
      <c r="M171" s="6" t="str">
        <f aca="false">IFERROR(INDEX('11. Mundo Mascotas'!$B:$D,MATCH($A171,'11. Mundo Mascotas'!$B:$B,0),2),"")</f>
        <v/>
      </c>
      <c r="N171" s="6" t="str">
        <f aca="false">IFERROR(INDEX('12. Yaguar'!$B:$E,MATCH($A171,'12. Yaguar'!$B:$B,0),2),"")</f>
        <v/>
      </c>
      <c r="O171" s="6" t="str">
        <f aca="false">IFERROR(INDEX('13. King Clor'!$A:$B,MATCH($A171,'13. King Clor'!$A:$A,0),2),"")</f>
        <v/>
      </c>
      <c r="P171" s="6" t="str">
        <f aca="false">IFERROR(INDEX('14. Diserquim'!$A:$B,MATCH($A171,'14. Diserquim'!$A:$A,0),2),"")</f>
        <v/>
      </c>
      <c r="Q171" s="6" t="str">
        <f aca="false">IFERROR(INDEX('15. Moreno'!$A:$B,MATCH($A171,'15. Moreno'!$A:$A,0),2),"")</f>
        <v/>
      </c>
      <c r="R171" s="6" t="str">
        <f aca="false">IFERROR(INDEX('10. Collares'!$J:$K,MATCH($A171,'10. Collares'!$J:$J,0),2),"")</f>
        <v/>
      </c>
      <c r="S171" s="6" t="str">
        <f aca="false">IFERROR(INDEX('13. King Clor'!$G:$H,MATCH($A171,'13. King Clor'!$G:$G,0),2),"")</f>
        <v/>
      </c>
      <c r="T171" s="6" t="str">
        <f aca="false">IFERROR(INDEX('10. Collares'!$A:$B,MATCH($A171,'10. Collares'!$A:$A,0),2),"")</f>
        <v/>
      </c>
      <c r="U171" s="6" t="str">
        <f aca="false">IFERROR(INDEX('16. Mis nietos'!$B:$C,MATCH($A171,'16. Mis nietos'!$B:$B,0),2),"")</f>
        <v/>
      </c>
      <c r="V171" s="6" t="str">
        <f aca="false">IFERROR(INDEX('17. Profesional Vet'!$A:$B,MATCH($A171,'17. Profesional Vet'!$A:$A,0),2),"")</f>
        <v/>
      </c>
      <c r="W171" s="6" t="str">
        <f aca="false">IFERROR(INDEX('18. Premier'!$A:$B,MATCH($A171,'18. Premier'!$A:$A,0),2),"")</f>
        <v/>
      </c>
      <c r="X171" s="6" t="str">
        <f aca="false">IFERROR(INDEX('19. Dacam'!$A:$B,MATCH($A171,'19. Dacam'!$A:$A,0),2),"")</f>
        <v/>
      </c>
      <c r="Y171" s="6" t="n">
        <f aca="false">IFERROR(INDEX('20. Proveedor'!$A:$B,MATCH($A171,'20. Proveedor'!$A:$A,0),2),"")</f>
        <v>2588</v>
      </c>
      <c r="Z171" s="6" t="str">
        <f aca="false">IFERROR(INDEX('21. Saphirus'!$A:$B,MATCH($A171,'21. Saphirus'!$A:$A,0),2),"")</f>
        <v/>
      </c>
    </row>
    <row r="172" customFormat="false" ht="15.75" hidden="false" customHeight="true" outlineLevel="0" collapsed="false">
      <c r="A172" s="5" t="s">
        <v>210</v>
      </c>
      <c r="B172" s="5" t="n">
        <v>4340</v>
      </c>
      <c r="C172" s="5" t="s">
        <v>33</v>
      </c>
      <c r="D172" s="6" t="str">
        <f aca="false">IFERROR(INDEX('1. Benavídez'!$A:$B,MATCH($A172,'1. Benavídez'!$A:$A,0),2),"")</f>
        <v/>
      </c>
      <c r="E172" s="6" t="str">
        <f aca="false">IFERROR(INDEX('2. Gallo'!$B:$D,MATCH($A172,'2. Gallo'!$B:$B,0),3),"")</f>
        <v/>
      </c>
      <c r="F172" s="6" t="str">
        <f aca="false">IFERROR(INDEX('3. Anea'!$B:$D,MATCH($A172,'3. Anea'!$B:$B,0),2),"")</f>
        <v/>
      </c>
      <c r="G172" s="6" t="str">
        <f aca="false">IFERROR(INDEX('4. Pilar'!$A:$C,MATCH($A172,'4. Pilar'!$A:$A,0),2),"")</f>
        <v/>
      </c>
      <c r="H172" s="6" t="str">
        <f aca="false">IFERROR(INDEX('5. Tortuguitas'!$B:$D,MATCH($A172,'5. Tortuguitas'!$B:$B,0),2),"")</f>
        <v/>
      </c>
      <c r="I172" s="6" t="str">
        <f aca="false">IFERROR(INDEX('6. Del Viso'!$A:$B,MATCH($A172,'6. Del Viso'!$A:$A,0),2),"")</f>
        <v/>
      </c>
      <c r="J172" s="6" t="str">
        <f aca="false">IFERROR(INDEX('7. Chica Glade'!$B:$F,MATCH($A172,'7. Chica Glade'!$B:$B,0),4),"")</f>
        <v/>
      </c>
      <c r="K172" s="6" t="str">
        <f aca="false">IFERROR(INDEX('8. Veterinaria'!$A:$B,MATCH($A172,'8. Veterinaria'!$A:$A,0),2),"")</f>
        <v/>
      </c>
      <c r="L172" s="6" t="str">
        <f aca="false">IFERROR(INDEX('9. Hipocampus'!$A:$B,MATCH($A172,'9. Hipocampus'!$A:$A,0),2),"")</f>
        <v/>
      </c>
      <c r="M172" s="6" t="n">
        <f aca="false">IFERROR(INDEX('11. Mundo Mascotas'!$B:$D,MATCH($A172,'11. Mundo Mascotas'!$B:$B,0),2),"")</f>
        <v>5600</v>
      </c>
      <c r="N172" s="6" t="str">
        <f aca="false">IFERROR(INDEX('12. Yaguar'!$B:$E,MATCH($A172,'12. Yaguar'!$B:$B,0),2),"")</f>
        <v/>
      </c>
      <c r="O172" s="6" t="str">
        <f aca="false">IFERROR(INDEX('13. King Clor'!$A:$B,MATCH($A172,'13. King Clor'!$A:$A,0),2),"")</f>
        <v/>
      </c>
      <c r="P172" s="6" t="str">
        <f aca="false">IFERROR(INDEX('14. Diserquim'!$A:$B,MATCH($A172,'14. Diserquim'!$A:$A,0),2),"")</f>
        <v/>
      </c>
      <c r="Q172" s="6" t="str">
        <f aca="false">IFERROR(INDEX('15. Moreno'!$A:$B,MATCH($A172,'15. Moreno'!$A:$A,0),2),"")</f>
        <v/>
      </c>
      <c r="R172" s="6" t="str">
        <f aca="false">IFERROR(INDEX('10. Collares'!$J:$K,MATCH($A172,'10. Collares'!$J:$J,0),2),"")</f>
        <v/>
      </c>
      <c r="S172" s="6" t="str">
        <f aca="false">IFERROR(INDEX('13. King Clor'!$G:$H,MATCH($A172,'13. King Clor'!$G:$G,0),2),"")</f>
        <v/>
      </c>
      <c r="T172" s="6" t="str">
        <f aca="false">IFERROR(INDEX('10. Collares'!$A:$B,MATCH($A172,'10. Collares'!$A:$A,0),2),"")</f>
        <v/>
      </c>
      <c r="U172" s="6" t="str">
        <f aca="false">IFERROR(INDEX('16. Mis nietos'!$B:$C,MATCH($A172,'16. Mis nietos'!$B:$B,0),2),"")</f>
        <v/>
      </c>
      <c r="V172" s="6" t="str">
        <f aca="false">IFERROR(INDEX('17. Profesional Vet'!$A:$B,MATCH($A172,'17. Profesional Vet'!$A:$A,0),2),"")</f>
        <v/>
      </c>
      <c r="W172" s="6" t="str">
        <f aca="false">IFERROR(INDEX('18. Premier'!$A:$B,MATCH($A172,'18. Premier'!$A:$A,0),2),"")</f>
        <v/>
      </c>
      <c r="X172" s="6" t="str">
        <f aca="false">IFERROR(INDEX('19. Dacam'!$A:$B,MATCH($A172,'19. Dacam'!$A:$A,0),2),"")</f>
        <v/>
      </c>
      <c r="Y172" s="6" t="str">
        <f aca="false">IFERROR(INDEX('20. Proveedor'!$A:$B,MATCH($A172,'20. Proveedor'!$A:$A,0),2),"")</f>
        <v/>
      </c>
      <c r="Z172" s="6" t="str">
        <f aca="false">IFERROR(INDEX('21. Saphirus'!$A:$B,MATCH($A172,'21. Saphirus'!$A:$A,0),2),"")</f>
        <v/>
      </c>
    </row>
    <row r="173" customFormat="false" ht="15.75" hidden="false" customHeight="true" outlineLevel="0" collapsed="false">
      <c r="A173" s="5" t="s">
        <v>211</v>
      </c>
      <c r="B173" s="5" t="n">
        <v>4022</v>
      </c>
      <c r="C173" s="5" t="s">
        <v>33</v>
      </c>
      <c r="D173" s="6" t="str">
        <f aca="false">IFERROR(INDEX('1. Benavídez'!$A:$B,MATCH($A173,'1. Benavídez'!$A:$A,0),2),"")</f>
        <v/>
      </c>
      <c r="E173" s="6" t="n">
        <f aca="false">IFERROR(INDEX('2. Gallo'!$B:$D,MATCH($A173,'2. Gallo'!$B:$B,0),3),"")</f>
        <v>2663</v>
      </c>
      <c r="F173" s="6" t="n">
        <f aca="false">IFERROR(INDEX('3. Anea'!$B:$D,MATCH($A173,'3. Anea'!$B:$B,0),2),"")</f>
        <v>3967.92</v>
      </c>
      <c r="G173" s="6" t="str">
        <f aca="false">IFERROR(INDEX('4. Pilar'!$A:$C,MATCH($A173,'4. Pilar'!$A:$A,0),2),"")</f>
        <v/>
      </c>
      <c r="H173" s="6" t="str">
        <f aca="false">IFERROR(INDEX('5. Tortuguitas'!$B:$D,MATCH($A173,'5. Tortuguitas'!$B:$B,0),2),"")</f>
        <v/>
      </c>
      <c r="I173" s="6" t="str">
        <f aca="false">IFERROR(INDEX('6. Del Viso'!$A:$B,MATCH($A173,'6. Del Viso'!$A:$A,0),2),"")</f>
        <v/>
      </c>
      <c r="J173" s="6" t="str">
        <f aca="false">IFERROR(INDEX('7. Chica Glade'!$B:$F,MATCH($A173,'7. Chica Glade'!$B:$B,0),4),"")</f>
        <v/>
      </c>
      <c r="K173" s="6" t="str">
        <f aca="false">IFERROR(INDEX('8. Veterinaria'!$A:$B,MATCH($A173,'8. Veterinaria'!$A:$A,0),2),"")</f>
        <v/>
      </c>
      <c r="L173" s="6" t="str">
        <f aca="false">IFERROR(INDEX('9. Hipocampus'!$A:$B,MATCH($A173,'9. Hipocampus'!$A:$A,0),2),"")</f>
        <v/>
      </c>
      <c r="M173" s="6" t="str">
        <f aca="false">IFERROR(INDEX('11. Mundo Mascotas'!$B:$D,MATCH($A173,'11. Mundo Mascotas'!$B:$B,0),2),"")</f>
        <v/>
      </c>
      <c r="N173" s="6" t="str">
        <f aca="false">IFERROR(INDEX('12. Yaguar'!$B:$E,MATCH($A173,'12. Yaguar'!$B:$B,0),2),"")</f>
        <v/>
      </c>
      <c r="O173" s="6" t="str">
        <f aca="false">IFERROR(INDEX('13. King Clor'!$A:$B,MATCH($A173,'13. King Clor'!$A:$A,0),2),"")</f>
        <v/>
      </c>
      <c r="P173" s="6" t="str">
        <f aca="false">IFERROR(INDEX('14. Diserquim'!$A:$B,MATCH($A173,'14. Diserquim'!$A:$A,0),2),"")</f>
        <v/>
      </c>
      <c r="Q173" s="6" t="str">
        <f aca="false">IFERROR(INDEX('15. Moreno'!$A:$B,MATCH($A173,'15. Moreno'!$A:$A,0),2),"")</f>
        <v/>
      </c>
      <c r="R173" s="6" t="str">
        <f aca="false">IFERROR(INDEX('10. Collares'!$J:$K,MATCH($A173,'10. Collares'!$J:$J,0),2),"")</f>
        <v/>
      </c>
      <c r="S173" s="6" t="str">
        <f aca="false">IFERROR(INDEX('13. King Clor'!$G:$H,MATCH($A173,'13. King Clor'!$G:$G,0),2),"")</f>
        <v/>
      </c>
      <c r="T173" s="6" t="str">
        <f aca="false">IFERROR(INDEX('10. Collares'!$A:$B,MATCH($A173,'10. Collares'!$A:$A,0),2),"")</f>
        <v/>
      </c>
      <c r="U173" s="6" t="str">
        <f aca="false">IFERROR(INDEX('16. Mis nietos'!$B:$C,MATCH($A173,'16. Mis nietos'!$B:$B,0),2),"")</f>
        <v/>
      </c>
      <c r="V173" s="6" t="str">
        <f aca="false">IFERROR(INDEX('17. Profesional Vet'!$A:$B,MATCH($A173,'17. Profesional Vet'!$A:$A,0),2),"")</f>
        <v/>
      </c>
      <c r="W173" s="6" t="str">
        <f aca="false">IFERROR(INDEX('18. Premier'!$A:$B,MATCH($A173,'18. Premier'!$A:$A,0),2),"")</f>
        <v/>
      </c>
      <c r="X173" s="6" t="str">
        <f aca="false">IFERROR(INDEX('19. Dacam'!$A:$B,MATCH($A173,'19. Dacam'!$A:$A,0),2),"")</f>
        <v/>
      </c>
      <c r="Y173" s="6" t="str">
        <f aca="false">IFERROR(INDEX('20. Proveedor'!$A:$B,MATCH($A173,'20. Proveedor'!$A:$A,0),2),"")</f>
        <v/>
      </c>
      <c r="Z173" s="6" t="str">
        <f aca="false">IFERROR(INDEX('21. Saphirus'!$A:$B,MATCH($A173,'21. Saphirus'!$A:$A,0),2),"")</f>
        <v/>
      </c>
    </row>
    <row r="174" customFormat="false" ht="15.75" hidden="false" customHeight="true" outlineLevel="0" collapsed="false">
      <c r="A174" s="5" t="s">
        <v>212</v>
      </c>
      <c r="B174" s="5" t="n">
        <v>4023</v>
      </c>
      <c r="C174" s="5" t="s">
        <v>118</v>
      </c>
      <c r="D174" s="6" t="str">
        <f aca="false">IFERROR(INDEX('1. Benavídez'!$A:$B,MATCH($A174,'1. Benavídez'!$A:$A,0),2),"")</f>
        <v/>
      </c>
      <c r="E174" s="6" t="n">
        <f aca="false">IFERROR(INDEX('2. Gallo'!$B:$D,MATCH($A174,'2. Gallo'!$B:$B,0),3),"")</f>
        <v>1645</v>
      </c>
      <c r="F174" s="6" t="n">
        <f aca="false">IFERROR(INDEX('3. Anea'!$B:$D,MATCH($A174,'3. Anea'!$B:$B,0),2),"")</f>
        <v>3268.19</v>
      </c>
      <c r="G174" s="6" t="str">
        <f aca="false">IFERROR(INDEX('4. Pilar'!$A:$C,MATCH($A174,'4. Pilar'!$A:$A,0),2),"")</f>
        <v/>
      </c>
      <c r="H174" s="6" t="str">
        <f aca="false">IFERROR(INDEX('5. Tortuguitas'!$B:$D,MATCH($A174,'5. Tortuguitas'!$B:$B,0),2),"")</f>
        <v/>
      </c>
      <c r="I174" s="6" t="str">
        <f aca="false">IFERROR(INDEX('6. Del Viso'!$A:$B,MATCH($A174,'6. Del Viso'!$A:$A,0),2),"")</f>
        <v/>
      </c>
      <c r="J174" s="6" t="str">
        <f aca="false">IFERROR(INDEX('7. Chica Glade'!$B:$F,MATCH($A174,'7. Chica Glade'!$B:$B,0),4),"")</f>
        <v/>
      </c>
      <c r="K174" s="6" t="str">
        <f aca="false">IFERROR(INDEX('8. Veterinaria'!$A:$B,MATCH($A174,'8. Veterinaria'!$A:$A,0),2),"")</f>
        <v/>
      </c>
      <c r="L174" s="6" t="str">
        <f aca="false">IFERROR(INDEX('9. Hipocampus'!$A:$B,MATCH($A174,'9. Hipocampus'!$A:$A,0),2),"")</f>
        <v/>
      </c>
      <c r="M174" s="6" t="str">
        <f aca="false">IFERROR(INDEX('11. Mundo Mascotas'!$B:$D,MATCH($A174,'11. Mundo Mascotas'!$B:$B,0),2),"")</f>
        <v/>
      </c>
      <c r="N174" s="6" t="str">
        <f aca="false">IFERROR(INDEX('12. Yaguar'!$B:$E,MATCH($A174,'12. Yaguar'!$B:$B,0),2),"")</f>
        <v/>
      </c>
      <c r="O174" s="6" t="str">
        <f aca="false">IFERROR(INDEX('13. King Clor'!$A:$B,MATCH($A174,'13. King Clor'!$A:$A,0),2),"")</f>
        <v/>
      </c>
      <c r="P174" s="6" t="str">
        <f aca="false">IFERROR(INDEX('14. Diserquim'!$A:$B,MATCH($A174,'14. Diserquim'!$A:$A,0),2),"")</f>
        <v/>
      </c>
      <c r="Q174" s="6" t="str">
        <f aca="false">IFERROR(INDEX('15. Moreno'!$A:$B,MATCH($A174,'15. Moreno'!$A:$A,0),2),"")</f>
        <v/>
      </c>
      <c r="R174" s="6" t="str">
        <f aca="false">IFERROR(INDEX('10. Collares'!$J:$K,MATCH($A174,'10. Collares'!$J:$J,0),2),"")</f>
        <v/>
      </c>
      <c r="S174" s="6" t="str">
        <f aca="false">IFERROR(INDEX('13. King Clor'!$G:$H,MATCH($A174,'13. King Clor'!$G:$G,0),2),"")</f>
        <v/>
      </c>
      <c r="T174" s="6" t="str">
        <f aca="false">IFERROR(INDEX('10. Collares'!$A:$B,MATCH($A174,'10. Collares'!$A:$A,0),2),"")</f>
        <v/>
      </c>
      <c r="U174" s="6" t="str">
        <f aca="false">IFERROR(INDEX('16. Mis nietos'!$B:$C,MATCH($A174,'16. Mis nietos'!$B:$B,0),2),"")</f>
        <v/>
      </c>
      <c r="V174" s="6" t="str">
        <f aca="false">IFERROR(INDEX('17. Profesional Vet'!$A:$B,MATCH($A174,'17. Profesional Vet'!$A:$A,0),2),"")</f>
        <v/>
      </c>
      <c r="W174" s="6" t="str">
        <f aca="false">IFERROR(INDEX('18. Premier'!$A:$B,MATCH($A174,'18. Premier'!$A:$A,0),2),"")</f>
        <v/>
      </c>
      <c r="X174" s="6" t="str">
        <f aca="false">IFERROR(INDEX('19. Dacam'!$A:$B,MATCH($A174,'19. Dacam'!$A:$A,0),2),"")</f>
        <v/>
      </c>
      <c r="Y174" s="6" t="str">
        <f aca="false">IFERROR(INDEX('20. Proveedor'!$A:$B,MATCH($A174,'20. Proveedor'!$A:$A,0),2),"")</f>
        <v/>
      </c>
      <c r="Z174" s="6" t="str">
        <f aca="false">IFERROR(INDEX('21. Saphirus'!$A:$B,MATCH($A174,'21. Saphirus'!$A:$A,0),2),"")</f>
        <v/>
      </c>
    </row>
    <row r="175" customFormat="false" ht="15.75" hidden="false" customHeight="true" outlineLevel="0" collapsed="false">
      <c r="A175" s="5" t="s">
        <v>213</v>
      </c>
      <c r="B175" s="5" t="n">
        <v>4024</v>
      </c>
      <c r="C175" s="5" t="s">
        <v>118</v>
      </c>
      <c r="D175" s="6" t="str">
        <f aca="false">IFERROR(INDEX('1. Benavídez'!$A:$B,MATCH($A175,'1. Benavídez'!$A:$A,0),2),"")</f>
        <v/>
      </c>
      <c r="E175" s="6" t="n">
        <f aca="false">IFERROR(INDEX('2. Gallo'!$B:$D,MATCH($A175,'2. Gallo'!$B:$B,0),3),"")</f>
        <v>1165</v>
      </c>
      <c r="F175" s="6" t="n">
        <f aca="false">IFERROR(INDEX('3. Anea'!$B:$D,MATCH($A175,'3. Anea'!$B:$B,0),2),"")</f>
        <v>2480.54</v>
      </c>
      <c r="G175" s="6" t="str">
        <f aca="false">IFERROR(INDEX('4. Pilar'!$A:$C,MATCH($A175,'4. Pilar'!$A:$A,0),2),"")</f>
        <v/>
      </c>
      <c r="H175" s="6" t="str">
        <f aca="false">IFERROR(INDEX('5. Tortuguitas'!$B:$D,MATCH($A175,'5. Tortuguitas'!$B:$B,0),2),"")</f>
        <v/>
      </c>
      <c r="I175" s="6" t="str">
        <f aca="false">IFERROR(INDEX('6. Del Viso'!$A:$B,MATCH($A175,'6. Del Viso'!$A:$A,0),2),"")</f>
        <v/>
      </c>
      <c r="J175" s="6" t="str">
        <f aca="false">IFERROR(INDEX('7. Chica Glade'!$B:$F,MATCH($A175,'7. Chica Glade'!$B:$B,0),4),"")</f>
        <v/>
      </c>
      <c r="K175" s="6" t="str">
        <f aca="false">IFERROR(INDEX('8. Veterinaria'!$A:$B,MATCH($A175,'8. Veterinaria'!$A:$A,0),2),"")</f>
        <v/>
      </c>
      <c r="L175" s="6" t="str">
        <f aca="false">IFERROR(INDEX('9. Hipocampus'!$A:$B,MATCH($A175,'9. Hipocampus'!$A:$A,0),2),"")</f>
        <v/>
      </c>
      <c r="M175" s="6" t="str">
        <f aca="false">IFERROR(INDEX('11. Mundo Mascotas'!$B:$D,MATCH($A175,'11. Mundo Mascotas'!$B:$B,0),2),"")</f>
        <v/>
      </c>
      <c r="N175" s="6" t="str">
        <f aca="false">IFERROR(INDEX('12. Yaguar'!$B:$E,MATCH($A175,'12. Yaguar'!$B:$B,0),2),"")</f>
        <v/>
      </c>
      <c r="O175" s="6" t="str">
        <f aca="false">IFERROR(INDEX('13. King Clor'!$A:$B,MATCH($A175,'13. King Clor'!$A:$A,0),2),"")</f>
        <v/>
      </c>
      <c r="P175" s="6" t="str">
        <f aca="false">IFERROR(INDEX('14. Diserquim'!$A:$B,MATCH($A175,'14. Diserquim'!$A:$A,0),2),"")</f>
        <v/>
      </c>
      <c r="Q175" s="6" t="str">
        <f aca="false">IFERROR(INDEX('15. Moreno'!$A:$B,MATCH($A175,'15. Moreno'!$A:$A,0),2),"")</f>
        <v/>
      </c>
      <c r="R175" s="6" t="str">
        <f aca="false">IFERROR(INDEX('10. Collares'!$J:$K,MATCH($A175,'10. Collares'!$J:$J,0),2),"")</f>
        <v/>
      </c>
      <c r="S175" s="6" t="str">
        <f aca="false">IFERROR(INDEX('13. King Clor'!$G:$H,MATCH($A175,'13. King Clor'!$G:$G,0),2),"")</f>
        <v/>
      </c>
      <c r="T175" s="6" t="str">
        <f aca="false">IFERROR(INDEX('10. Collares'!$A:$B,MATCH($A175,'10. Collares'!$A:$A,0),2),"")</f>
        <v/>
      </c>
      <c r="U175" s="6" t="str">
        <f aca="false">IFERROR(INDEX('16. Mis nietos'!$B:$C,MATCH($A175,'16. Mis nietos'!$B:$B,0),2),"")</f>
        <v/>
      </c>
      <c r="V175" s="6" t="str">
        <f aca="false">IFERROR(INDEX('17. Profesional Vet'!$A:$B,MATCH($A175,'17. Profesional Vet'!$A:$A,0),2),"")</f>
        <v/>
      </c>
      <c r="W175" s="6" t="str">
        <f aca="false">IFERROR(INDEX('18. Premier'!$A:$B,MATCH($A175,'18. Premier'!$A:$A,0),2),"")</f>
        <v/>
      </c>
      <c r="X175" s="6" t="str">
        <f aca="false">IFERROR(INDEX('19. Dacam'!$A:$B,MATCH($A175,'19. Dacam'!$A:$A,0),2),"")</f>
        <v/>
      </c>
      <c r="Y175" s="6" t="str">
        <f aca="false">IFERROR(INDEX('20. Proveedor'!$A:$B,MATCH($A175,'20. Proveedor'!$A:$A,0),2),"")</f>
        <v/>
      </c>
      <c r="Z175" s="6" t="str">
        <f aca="false">IFERROR(INDEX('21. Saphirus'!$A:$B,MATCH($A175,'21. Saphirus'!$A:$A,0),2),"")</f>
        <v/>
      </c>
    </row>
    <row r="176" customFormat="false" ht="15.75" hidden="false" customHeight="true" outlineLevel="0" collapsed="false">
      <c r="A176" s="5" t="s">
        <v>214</v>
      </c>
      <c r="B176" s="5" t="n">
        <v>1905615</v>
      </c>
      <c r="C176" s="5" t="s">
        <v>123</v>
      </c>
      <c r="D176" s="6" t="str">
        <f aca="false">IFERROR(INDEX('1. Benavídez'!$A:$B,MATCH($A176,'1. Benavídez'!$A:$A,0),2),"")</f>
        <v/>
      </c>
      <c r="E176" s="6" t="str">
        <f aca="false">IFERROR(INDEX('2. Gallo'!$B:$D,MATCH($A176,'2. Gallo'!$B:$B,0),3),"")</f>
        <v/>
      </c>
      <c r="F176" s="6" t="str">
        <f aca="false">IFERROR(INDEX('3. Anea'!$B:$D,MATCH($A176,'3. Anea'!$B:$B,0),2),"")</f>
        <v/>
      </c>
      <c r="G176" s="6" t="str">
        <f aca="false">IFERROR(INDEX('4. Pilar'!$A:$C,MATCH($A176,'4. Pilar'!$A:$A,0),2),"")</f>
        <v/>
      </c>
      <c r="H176" s="6" t="str">
        <f aca="false">IFERROR(INDEX('5. Tortuguitas'!$B:$D,MATCH($A176,'5. Tortuguitas'!$B:$B,0),2),"")</f>
        <v/>
      </c>
      <c r="I176" s="6" t="str">
        <f aca="false">IFERROR(INDEX('6. Del Viso'!$A:$B,MATCH($A176,'6. Del Viso'!$A:$A,0),2),"")</f>
        <v/>
      </c>
      <c r="J176" s="6" t="str">
        <f aca="false">IFERROR(INDEX('7. Chica Glade'!$B:$F,MATCH($A176,'7. Chica Glade'!$B:$B,0),4),"")</f>
        <v/>
      </c>
      <c r="K176" s="6" t="str">
        <f aca="false">IFERROR(INDEX('8. Veterinaria'!$A:$B,MATCH($A176,'8. Veterinaria'!$A:$A,0),2),"")</f>
        <v/>
      </c>
      <c r="L176" s="6" t="str">
        <f aca="false">IFERROR(INDEX('9. Hipocampus'!$A:$B,MATCH($A176,'9. Hipocampus'!$A:$A,0),2),"")</f>
        <v/>
      </c>
      <c r="M176" s="6" t="str">
        <f aca="false">IFERROR(INDEX('11. Mundo Mascotas'!$B:$D,MATCH($A176,'11. Mundo Mascotas'!$B:$B,0),2),"")</f>
        <v/>
      </c>
      <c r="N176" s="6" t="str">
        <f aca="false">IFERROR(INDEX('12. Yaguar'!$B:$E,MATCH($A176,'12. Yaguar'!$B:$B,0),2),"")</f>
        <v/>
      </c>
      <c r="O176" s="6" t="str">
        <f aca="false">IFERROR(INDEX('13. King Clor'!$A:$B,MATCH($A176,'13. King Clor'!$A:$A,0),2),"")</f>
        <v/>
      </c>
      <c r="P176" s="6" t="str">
        <f aca="false">IFERROR(INDEX('14. Diserquim'!$A:$B,MATCH($A176,'14. Diserquim'!$A:$A,0),2),"")</f>
        <v/>
      </c>
      <c r="Q176" s="6" t="str">
        <f aca="false">IFERROR(INDEX('15. Moreno'!$A:$B,MATCH($A176,'15. Moreno'!$A:$A,0),2),"")</f>
        <v/>
      </c>
      <c r="R176" s="6" t="str">
        <f aca="false">IFERROR(INDEX('10. Collares'!$J:$K,MATCH($A176,'10. Collares'!$J:$J,0),2),"")</f>
        <v/>
      </c>
      <c r="S176" s="6" t="str">
        <f aca="false">IFERROR(INDEX('13. King Clor'!$G:$H,MATCH($A176,'13. King Clor'!$G:$G,0),2),"")</f>
        <v/>
      </c>
      <c r="T176" s="6" t="str">
        <f aca="false">IFERROR(INDEX('10. Collares'!$A:$B,MATCH($A176,'10. Collares'!$A:$A,0),2),"")</f>
        <v/>
      </c>
      <c r="U176" s="6" t="str">
        <f aca="false">IFERROR(INDEX('16. Mis nietos'!$B:$C,MATCH($A176,'16. Mis nietos'!$B:$B,0),2),"")</f>
        <v/>
      </c>
      <c r="V176" s="6" t="str">
        <f aca="false">IFERROR(INDEX('17. Profesional Vet'!$A:$B,MATCH($A176,'17. Profesional Vet'!$A:$A,0),2),"")</f>
        <v/>
      </c>
      <c r="W176" s="6" t="str">
        <f aca="false">IFERROR(INDEX('18. Premier'!$A:$B,MATCH($A176,'18. Premier'!$A:$A,0),2),"")</f>
        <v/>
      </c>
      <c r="X176" s="6" t="str">
        <f aca="false">IFERROR(INDEX('19. Dacam'!$A:$B,MATCH($A176,'19. Dacam'!$A:$A,0),2),"")</f>
        <v/>
      </c>
      <c r="Y176" s="6" t="str">
        <f aca="false">IFERROR(INDEX('20. Proveedor'!$A:$B,MATCH($A176,'20. Proveedor'!$A:$A,0),2),"")</f>
        <v/>
      </c>
      <c r="Z176" s="6" t="str">
        <f aca="false">IFERROR(INDEX('21. Saphirus'!$A:$B,MATCH($A176,'21. Saphirus'!$A:$A,0),2),"")</f>
        <v/>
      </c>
    </row>
    <row r="177" customFormat="false" ht="15.75" hidden="false" customHeight="true" outlineLevel="0" collapsed="false">
      <c r="A177" s="5" t="s">
        <v>215</v>
      </c>
      <c r="B177" s="5" t="n">
        <v>1905647</v>
      </c>
      <c r="C177" s="5" t="s">
        <v>123</v>
      </c>
      <c r="D177" s="6" t="str">
        <f aca="false">IFERROR(INDEX('1. Benavídez'!$A:$B,MATCH($A177,'1. Benavídez'!$A:$A,0),2),"")</f>
        <v/>
      </c>
      <c r="E177" s="6" t="str">
        <f aca="false">IFERROR(INDEX('2. Gallo'!$B:$D,MATCH($A177,'2. Gallo'!$B:$B,0),3),"")</f>
        <v/>
      </c>
      <c r="F177" s="6" t="str">
        <f aca="false">IFERROR(INDEX('3. Anea'!$B:$D,MATCH($A177,'3. Anea'!$B:$B,0),2),"")</f>
        <v/>
      </c>
      <c r="G177" s="6" t="str">
        <f aca="false">IFERROR(INDEX('4. Pilar'!$A:$C,MATCH($A177,'4. Pilar'!$A:$A,0),2),"")</f>
        <v/>
      </c>
      <c r="H177" s="6" t="str">
        <f aca="false">IFERROR(INDEX('5. Tortuguitas'!$B:$D,MATCH($A177,'5. Tortuguitas'!$B:$B,0),2),"")</f>
        <v/>
      </c>
      <c r="I177" s="6" t="str">
        <f aca="false">IFERROR(INDEX('6. Del Viso'!$A:$B,MATCH($A177,'6. Del Viso'!$A:$A,0),2),"")</f>
        <v/>
      </c>
      <c r="J177" s="6" t="str">
        <f aca="false">IFERROR(INDEX('7. Chica Glade'!$B:$F,MATCH($A177,'7. Chica Glade'!$B:$B,0),4),"")</f>
        <v/>
      </c>
      <c r="K177" s="6" t="str">
        <f aca="false">IFERROR(INDEX('8. Veterinaria'!$A:$B,MATCH($A177,'8. Veterinaria'!$A:$A,0),2),"")</f>
        <v/>
      </c>
      <c r="L177" s="6" t="str">
        <f aca="false">IFERROR(INDEX('9. Hipocampus'!$A:$B,MATCH($A177,'9. Hipocampus'!$A:$A,0),2),"")</f>
        <v/>
      </c>
      <c r="M177" s="6" t="str">
        <f aca="false">IFERROR(INDEX('11. Mundo Mascotas'!$B:$D,MATCH($A177,'11. Mundo Mascotas'!$B:$B,0),2),"")</f>
        <v/>
      </c>
      <c r="N177" s="6" t="str">
        <f aca="false">IFERROR(INDEX('12. Yaguar'!$B:$E,MATCH($A177,'12. Yaguar'!$B:$B,0),2),"")</f>
        <v/>
      </c>
      <c r="O177" s="6" t="str">
        <f aca="false">IFERROR(INDEX('13. King Clor'!$A:$B,MATCH($A177,'13. King Clor'!$A:$A,0),2),"")</f>
        <v/>
      </c>
      <c r="P177" s="6" t="str">
        <f aca="false">IFERROR(INDEX('14. Diserquim'!$A:$B,MATCH($A177,'14. Diserquim'!$A:$A,0),2),"")</f>
        <v/>
      </c>
      <c r="Q177" s="6" t="str">
        <f aca="false">IFERROR(INDEX('15. Moreno'!$A:$B,MATCH($A177,'15. Moreno'!$A:$A,0),2),"")</f>
        <v/>
      </c>
      <c r="R177" s="6" t="str">
        <f aca="false">IFERROR(INDEX('10. Collares'!$J:$K,MATCH($A177,'10. Collares'!$J:$J,0),2),"")</f>
        <v/>
      </c>
      <c r="S177" s="6" t="str">
        <f aca="false">IFERROR(INDEX('13. King Clor'!$G:$H,MATCH($A177,'13. King Clor'!$G:$G,0),2),"")</f>
        <v/>
      </c>
      <c r="T177" s="6" t="str">
        <f aca="false">IFERROR(INDEX('10. Collares'!$A:$B,MATCH($A177,'10. Collares'!$A:$A,0),2),"")</f>
        <v/>
      </c>
      <c r="U177" s="6" t="n">
        <f aca="false">IFERROR(INDEX('16. Mis nietos'!$B:$C,MATCH($A177,'16. Mis nietos'!$B:$B,0),2),"")</f>
        <v>5462</v>
      </c>
      <c r="V177" s="6" t="str">
        <f aca="false">IFERROR(INDEX('17. Profesional Vet'!$A:$B,MATCH($A177,'17. Profesional Vet'!$A:$A,0),2),"")</f>
        <v/>
      </c>
      <c r="W177" s="6" t="str">
        <f aca="false">IFERROR(INDEX('18. Premier'!$A:$B,MATCH($A177,'18. Premier'!$A:$A,0),2),"")</f>
        <v/>
      </c>
      <c r="X177" s="6" t="str">
        <f aca="false">IFERROR(INDEX('19. Dacam'!$A:$B,MATCH($A177,'19. Dacam'!$A:$A,0),2),"")</f>
        <v/>
      </c>
      <c r="Y177" s="6" t="str">
        <f aca="false">IFERROR(INDEX('20. Proveedor'!$A:$B,MATCH($A177,'20. Proveedor'!$A:$A,0),2),"")</f>
        <v/>
      </c>
      <c r="Z177" s="6" t="str">
        <f aca="false">IFERROR(INDEX('21. Saphirus'!$A:$B,MATCH($A177,'21. Saphirus'!$A:$A,0),2),"")</f>
        <v/>
      </c>
    </row>
    <row r="178" customFormat="false" ht="15.75" hidden="false" customHeight="true" outlineLevel="0" collapsed="false">
      <c r="A178" s="5" t="s">
        <v>216</v>
      </c>
      <c r="B178" s="5" t="n">
        <v>1905646</v>
      </c>
      <c r="C178" s="5" t="s">
        <v>123</v>
      </c>
      <c r="D178" s="6" t="str">
        <f aca="false">IFERROR(INDEX('1. Benavídez'!$A:$B,MATCH($A178,'1. Benavídez'!$A:$A,0),2),"")</f>
        <v/>
      </c>
      <c r="E178" s="6" t="str">
        <f aca="false">IFERROR(INDEX('2. Gallo'!$B:$D,MATCH($A178,'2. Gallo'!$B:$B,0),3),"")</f>
        <v/>
      </c>
      <c r="F178" s="6" t="str">
        <f aca="false">IFERROR(INDEX('3. Anea'!$B:$D,MATCH($A178,'3. Anea'!$B:$B,0),2),"")</f>
        <v/>
      </c>
      <c r="G178" s="6" t="str">
        <f aca="false">IFERROR(INDEX('4. Pilar'!$A:$C,MATCH($A178,'4. Pilar'!$A:$A,0),2),"")</f>
        <v/>
      </c>
      <c r="H178" s="6" t="str">
        <f aca="false">IFERROR(INDEX('5. Tortuguitas'!$B:$D,MATCH($A178,'5. Tortuguitas'!$B:$B,0),2),"")</f>
        <v/>
      </c>
      <c r="I178" s="6" t="str">
        <f aca="false">IFERROR(INDEX('6. Del Viso'!$A:$B,MATCH($A178,'6. Del Viso'!$A:$A,0),2),"")</f>
        <v/>
      </c>
      <c r="J178" s="6" t="str">
        <f aca="false">IFERROR(INDEX('7. Chica Glade'!$B:$F,MATCH($A178,'7. Chica Glade'!$B:$B,0),4),"")</f>
        <v/>
      </c>
      <c r="K178" s="6" t="str">
        <f aca="false">IFERROR(INDEX('8. Veterinaria'!$A:$B,MATCH($A178,'8. Veterinaria'!$A:$A,0),2),"")</f>
        <v/>
      </c>
      <c r="L178" s="6" t="str">
        <f aca="false">IFERROR(INDEX('9. Hipocampus'!$A:$B,MATCH($A178,'9. Hipocampus'!$A:$A,0),2),"")</f>
        <v/>
      </c>
      <c r="M178" s="6" t="str">
        <f aca="false">IFERROR(INDEX('11. Mundo Mascotas'!$B:$D,MATCH($A178,'11. Mundo Mascotas'!$B:$B,0),2),"")</f>
        <v/>
      </c>
      <c r="N178" s="6" t="str">
        <f aca="false">IFERROR(INDEX('12. Yaguar'!$B:$E,MATCH($A178,'12. Yaguar'!$B:$B,0),2),"")</f>
        <v/>
      </c>
      <c r="O178" s="6" t="str">
        <f aca="false">IFERROR(INDEX('13. King Clor'!$A:$B,MATCH($A178,'13. King Clor'!$A:$A,0),2),"")</f>
        <v/>
      </c>
      <c r="P178" s="6" t="str">
        <f aca="false">IFERROR(INDEX('14. Diserquim'!$A:$B,MATCH($A178,'14. Diserquim'!$A:$A,0),2),"")</f>
        <v/>
      </c>
      <c r="Q178" s="6" t="str">
        <f aca="false">IFERROR(INDEX('15. Moreno'!$A:$B,MATCH($A178,'15. Moreno'!$A:$A,0),2),"")</f>
        <v/>
      </c>
      <c r="R178" s="6" t="str">
        <f aca="false">IFERROR(INDEX('10. Collares'!$J:$K,MATCH($A178,'10. Collares'!$J:$J,0),2),"")</f>
        <v/>
      </c>
      <c r="S178" s="6" t="str">
        <f aca="false">IFERROR(INDEX('13. King Clor'!$G:$H,MATCH($A178,'13. King Clor'!$G:$G,0),2),"")</f>
        <v/>
      </c>
      <c r="T178" s="6" t="str">
        <f aca="false">IFERROR(INDEX('10. Collares'!$A:$B,MATCH($A178,'10. Collares'!$A:$A,0),2),"")</f>
        <v/>
      </c>
      <c r="U178" s="6" t="str">
        <f aca="false">IFERROR(INDEX('16. Mis nietos'!$B:$C,MATCH($A178,'16. Mis nietos'!$B:$B,0),2),"")</f>
        <v/>
      </c>
      <c r="V178" s="6" t="str">
        <f aca="false">IFERROR(INDEX('17. Profesional Vet'!$A:$B,MATCH($A178,'17. Profesional Vet'!$A:$A,0),2),"")</f>
        <v/>
      </c>
      <c r="W178" s="6" t="str">
        <f aca="false">IFERROR(INDEX('18. Premier'!$A:$B,MATCH($A178,'18. Premier'!$A:$A,0),2),"")</f>
        <v/>
      </c>
      <c r="X178" s="6" t="str">
        <f aca="false">IFERROR(INDEX('19. Dacam'!$A:$B,MATCH($A178,'19. Dacam'!$A:$A,0),2),"")</f>
        <v/>
      </c>
      <c r="Y178" s="6" t="str">
        <f aca="false">IFERROR(INDEX('20. Proveedor'!$A:$B,MATCH($A178,'20. Proveedor'!$A:$A,0),2),"")</f>
        <v/>
      </c>
      <c r="Z178" s="6" t="str">
        <f aca="false">IFERROR(INDEX('21. Saphirus'!$A:$B,MATCH($A178,'21. Saphirus'!$A:$A,0),2),"")</f>
        <v/>
      </c>
    </row>
    <row r="179" customFormat="false" ht="15.75" hidden="false" customHeight="true" outlineLevel="0" collapsed="false">
      <c r="A179" s="5" t="s">
        <v>217</v>
      </c>
      <c r="B179" s="5" t="n">
        <v>1905648</v>
      </c>
      <c r="C179" s="5" t="s">
        <v>123</v>
      </c>
      <c r="D179" s="6" t="str">
        <f aca="false">IFERROR(INDEX('1. Benavídez'!$A:$B,MATCH($A179,'1. Benavídez'!$A:$A,0),2),"")</f>
        <v/>
      </c>
      <c r="E179" s="6" t="str">
        <f aca="false">IFERROR(INDEX('2. Gallo'!$B:$D,MATCH($A179,'2. Gallo'!$B:$B,0),3),"")</f>
        <v/>
      </c>
      <c r="F179" s="6" t="str">
        <f aca="false">IFERROR(INDEX('3. Anea'!$B:$D,MATCH($A179,'3. Anea'!$B:$B,0),2),"")</f>
        <v/>
      </c>
      <c r="G179" s="6" t="str">
        <f aca="false">IFERROR(INDEX('4. Pilar'!$A:$C,MATCH($A179,'4. Pilar'!$A:$A,0),2),"")</f>
        <v/>
      </c>
      <c r="H179" s="6" t="str">
        <f aca="false">IFERROR(INDEX('5. Tortuguitas'!$B:$D,MATCH($A179,'5. Tortuguitas'!$B:$B,0),2),"")</f>
        <v/>
      </c>
      <c r="I179" s="6" t="str">
        <f aca="false">IFERROR(INDEX('6. Del Viso'!$A:$B,MATCH($A179,'6. Del Viso'!$A:$A,0),2),"")</f>
        <v/>
      </c>
      <c r="J179" s="6" t="str">
        <f aca="false">IFERROR(INDEX('7. Chica Glade'!$B:$F,MATCH($A179,'7. Chica Glade'!$B:$B,0),4),"")</f>
        <v/>
      </c>
      <c r="K179" s="6" t="str">
        <f aca="false">IFERROR(INDEX('8. Veterinaria'!$A:$B,MATCH($A179,'8. Veterinaria'!$A:$A,0),2),"")</f>
        <v/>
      </c>
      <c r="L179" s="6" t="str">
        <f aca="false">IFERROR(INDEX('9. Hipocampus'!$A:$B,MATCH($A179,'9. Hipocampus'!$A:$A,0),2),"")</f>
        <v/>
      </c>
      <c r="M179" s="6" t="str">
        <f aca="false">IFERROR(INDEX('11. Mundo Mascotas'!$B:$D,MATCH($A179,'11. Mundo Mascotas'!$B:$B,0),2),"")</f>
        <v/>
      </c>
      <c r="N179" s="6" t="str">
        <f aca="false">IFERROR(INDEX('12. Yaguar'!$B:$E,MATCH($A179,'12. Yaguar'!$B:$B,0),2),"")</f>
        <v/>
      </c>
      <c r="O179" s="6" t="str">
        <f aca="false">IFERROR(INDEX('13. King Clor'!$A:$B,MATCH($A179,'13. King Clor'!$A:$A,0),2),"")</f>
        <v/>
      </c>
      <c r="P179" s="6" t="str">
        <f aca="false">IFERROR(INDEX('14. Diserquim'!$A:$B,MATCH($A179,'14. Diserquim'!$A:$A,0),2),"")</f>
        <v/>
      </c>
      <c r="Q179" s="6" t="str">
        <f aca="false">IFERROR(INDEX('15. Moreno'!$A:$B,MATCH($A179,'15. Moreno'!$A:$A,0),2),"")</f>
        <v/>
      </c>
      <c r="R179" s="6" t="str">
        <f aca="false">IFERROR(INDEX('10. Collares'!$J:$K,MATCH($A179,'10. Collares'!$J:$J,0),2),"")</f>
        <v/>
      </c>
      <c r="S179" s="6" t="str">
        <f aca="false">IFERROR(INDEX('13. King Clor'!$G:$H,MATCH($A179,'13. King Clor'!$G:$G,0),2),"")</f>
        <v/>
      </c>
      <c r="T179" s="6" t="str">
        <f aca="false">IFERROR(INDEX('10. Collares'!$A:$B,MATCH($A179,'10. Collares'!$A:$A,0),2),"")</f>
        <v/>
      </c>
      <c r="U179" s="6" t="n">
        <f aca="false">IFERROR(INDEX('16. Mis nietos'!$B:$C,MATCH($A179,'16. Mis nietos'!$B:$B,0),2),"")</f>
        <v>1468</v>
      </c>
      <c r="V179" s="6" t="str">
        <f aca="false">IFERROR(INDEX('17. Profesional Vet'!$A:$B,MATCH($A179,'17. Profesional Vet'!$A:$A,0),2),"")</f>
        <v/>
      </c>
      <c r="W179" s="6" t="str">
        <f aca="false">IFERROR(INDEX('18. Premier'!$A:$B,MATCH($A179,'18. Premier'!$A:$A,0),2),"")</f>
        <v/>
      </c>
      <c r="X179" s="6" t="str">
        <f aca="false">IFERROR(INDEX('19. Dacam'!$A:$B,MATCH($A179,'19. Dacam'!$A:$A,0),2),"")</f>
        <v/>
      </c>
      <c r="Y179" s="6" t="str">
        <f aca="false">IFERROR(INDEX('20. Proveedor'!$A:$B,MATCH($A179,'20. Proveedor'!$A:$A,0),2),"")</f>
        <v/>
      </c>
      <c r="Z179" s="6" t="str">
        <f aca="false">IFERROR(INDEX('21. Saphirus'!$A:$B,MATCH($A179,'21. Saphirus'!$A:$A,0),2),"")</f>
        <v/>
      </c>
    </row>
    <row r="180" customFormat="false" ht="15.75" hidden="false" customHeight="true" outlineLevel="0" collapsed="false">
      <c r="A180" s="5" t="s">
        <v>218</v>
      </c>
      <c r="B180" s="5" t="n">
        <v>1905890</v>
      </c>
      <c r="C180" s="5" t="s">
        <v>123</v>
      </c>
      <c r="D180" s="6" t="str">
        <f aca="false">IFERROR(INDEX('1. Benavídez'!$A:$B,MATCH($A180,'1. Benavídez'!$A:$A,0),2),"")</f>
        <v/>
      </c>
      <c r="E180" s="6" t="str">
        <f aca="false">IFERROR(INDEX('2. Gallo'!$B:$D,MATCH($A180,'2. Gallo'!$B:$B,0),3),"")</f>
        <v/>
      </c>
      <c r="F180" s="6" t="str">
        <f aca="false">IFERROR(INDEX('3. Anea'!$B:$D,MATCH($A180,'3. Anea'!$B:$B,0),2),"")</f>
        <v/>
      </c>
      <c r="G180" s="6" t="str">
        <f aca="false">IFERROR(INDEX('4. Pilar'!$A:$C,MATCH($A180,'4. Pilar'!$A:$A,0),2),"")</f>
        <v/>
      </c>
      <c r="H180" s="6" t="str">
        <f aca="false">IFERROR(INDEX('5. Tortuguitas'!$B:$D,MATCH($A180,'5. Tortuguitas'!$B:$B,0),2),"")</f>
        <v/>
      </c>
      <c r="I180" s="6" t="str">
        <f aca="false">IFERROR(INDEX('6. Del Viso'!$A:$B,MATCH($A180,'6. Del Viso'!$A:$A,0),2),"")</f>
        <v/>
      </c>
      <c r="J180" s="6" t="str">
        <f aca="false">IFERROR(INDEX('7. Chica Glade'!$B:$F,MATCH($A180,'7. Chica Glade'!$B:$B,0),4),"")</f>
        <v/>
      </c>
      <c r="K180" s="6" t="str">
        <f aca="false">IFERROR(INDEX('8. Veterinaria'!$A:$B,MATCH($A180,'8. Veterinaria'!$A:$A,0),2),"")</f>
        <v/>
      </c>
      <c r="L180" s="6" t="str">
        <f aca="false">IFERROR(INDEX('9. Hipocampus'!$A:$B,MATCH($A180,'9. Hipocampus'!$A:$A,0),2),"")</f>
        <v/>
      </c>
      <c r="M180" s="6" t="str">
        <f aca="false">IFERROR(INDEX('11. Mundo Mascotas'!$B:$D,MATCH($A180,'11. Mundo Mascotas'!$B:$B,0),2),"")</f>
        <v/>
      </c>
      <c r="N180" s="6" t="str">
        <f aca="false">IFERROR(INDEX('12. Yaguar'!$B:$E,MATCH($A180,'12. Yaguar'!$B:$B,0),2),"")</f>
        <v/>
      </c>
      <c r="O180" s="6" t="str">
        <f aca="false">IFERROR(INDEX('13. King Clor'!$A:$B,MATCH($A180,'13. King Clor'!$A:$A,0),2),"")</f>
        <v/>
      </c>
      <c r="P180" s="6" t="str">
        <f aca="false">IFERROR(INDEX('14. Diserquim'!$A:$B,MATCH($A180,'14. Diserquim'!$A:$A,0),2),"")</f>
        <v/>
      </c>
      <c r="Q180" s="6" t="str">
        <f aca="false">IFERROR(INDEX('15. Moreno'!$A:$B,MATCH($A180,'15. Moreno'!$A:$A,0),2),"")</f>
        <v/>
      </c>
      <c r="R180" s="6" t="str">
        <f aca="false">IFERROR(INDEX('10. Collares'!$J:$K,MATCH($A180,'10. Collares'!$J:$J,0),2),"")</f>
        <v/>
      </c>
      <c r="S180" s="6" t="str">
        <f aca="false">IFERROR(INDEX('13. King Clor'!$G:$H,MATCH($A180,'13. King Clor'!$G:$G,0),2),"")</f>
        <v/>
      </c>
      <c r="T180" s="6" t="str">
        <f aca="false">IFERROR(INDEX('10. Collares'!$A:$B,MATCH($A180,'10. Collares'!$A:$A,0),2),"")</f>
        <v/>
      </c>
      <c r="U180" s="6" t="n">
        <f aca="false">IFERROR(INDEX('16. Mis nietos'!$B:$C,MATCH($A180,'16. Mis nietos'!$B:$B,0),2),"")</f>
        <v>1493</v>
      </c>
      <c r="V180" s="6" t="str">
        <f aca="false">IFERROR(INDEX('17. Profesional Vet'!$A:$B,MATCH($A180,'17. Profesional Vet'!$A:$A,0),2),"")</f>
        <v/>
      </c>
      <c r="W180" s="6" t="str">
        <f aca="false">IFERROR(INDEX('18. Premier'!$A:$B,MATCH($A180,'18. Premier'!$A:$A,0),2),"")</f>
        <v/>
      </c>
      <c r="X180" s="6" t="str">
        <f aca="false">IFERROR(INDEX('19. Dacam'!$A:$B,MATCH($A180,'19. Dacam'!$A:$A,0),2),"")</f>
        <v/>
      </c>
      <c r="Y180" s="6" t="str">
        <f aca="false">IFERROR(INDEX('20. Proveedor'!$A:$B,MATCH($A180,'20. Proveedor'!$A:$A,0),2),"")</f>
        <v/>
      </c>
      <c r="Z180" s="6" t="str">
        <f aca="false">IFERROR(INDEX('21. Saphirus'!$A:$B,MATCH($A180,'21. Saphirus'!$A:$A,0),2),"")</f>
        <v/>
      </c>
    </row>
    <row r="181" customFormat="false" ht="15.75" hidden="false" customHeight="true" outlineLevel="0" collapsed="false">
      <c r="A181" s="5" t="s">
        <v>219</v>
      </c>
      <c r="B181" s="5" t="n">
        <v>1905614</v>
      </c>
      <c r="C181" s="5" t="s">
        <v>123</v>
      </c>
      <c r="D181" s="6" t="str">
        <f aca="false">IFERROR(INDEX('1. Benavídez'!$A:$B,MATCH($A181,'1. Benavídez'!$A:$A,0),2),"")</f>
        <v/>
      </c>
      <c r="E181" s="6" t="str">
        <f aca="false">IFERROR(INDEX('2. Gallo'!$B:$D,MATCH($A181,'2. Gallo'!$B:$B,0),3),"")</f>
        <v/>
      </c>
      <c r="F181" s="6" t="str">
        <f aca="false">IFERROR(INDEX('3. Anea'!$B:$D,MATCH($A181,'3. Anea'!$B:$B,0),2),"")</f>
        <v/>
      </c>
      <c r="G181" s="6" t="str">
        <f aca="false">IFERROR(INDEX('4. Pilar'!$A:$C,MATCH($A181,'4. Pilar'!$A:$A,0),2),"")</f>
        <v/>
      </c>
      <c r="H181" s="6" t="str">
        <f aca="false">IFERROR(INDEX('5. Tortuguitas'!$B:$D,MATCH($A181,'5. Tortuguitas'!$B:$B,0),2),"")</f>
        <v/>
      </c>
      <c r="I181" s="6" t="str">
        <f aca="false">IFERROR(INDEX('6. Del Viso'!$A:$B,MATCH($A181,'6. Del Viso'!$A:$A,0),2),"")</f>
        <v/>
      </c>
      <c r="J181" s="6" t="str">
        <f aca="false">IFERROR(INDEX('7. Chica Glade'!$B:$F,MATCH($A181,'7. Chica Glade'!$B:$B,0),4),"")</f>
        <v/>
      </c>
      <c r="K181" s="6" t="str">
        <f aca="false">IFERROR(INDEX('8. Veterinaria'!$A:$B,MATCH($A181,'8. Veterinaria'!$A:$A,0),2),"")</f>
        <v/>
      </c>
      <c r="L181" s="6" t="str">
        <f aca="false">IFERROR(INDEX('9. Hipocampus'!$A:$B,MATCH($A181,'9. Hipocampus'!$A:$A,0),2),"")</f>
        <v/>
      </c>
      <c r="M181" s="6" t="str">
        <f aca="false">IFERROR(INDEX('11. Mundo Mascotas'!$B:$D,MATCH($A181,'11. Mundo Mascotas'!$B:$B,0),2),"")</f>
        <v/>
      </c>
      <c r="N181" s="6" t="str">
        <f aca="false">IFERROR(INDEX('12. Yaguar'!$B:$E,MATCH($A181,'12. Yaguar'!$B:$B,0),2),"")</f>
        <v/>
      </c>
      <c r="O181" s="6" t="str">
        <f aca="false">IFERROR(INDEX('13. King Clor'!$A:$B,MATCH($A181,'13. King Clor'!$A:$A,0),2),"")</f>
        <v/>
      </c>
      <c r="P181" s="6" t="str">
        <f aca="false">IFERROR(INDEX('14. Diserquim'!$A:$B,MATCH($A181,'14. Diserquim'!$A:$A,0),2),"")</f>
        <v/>
      </c>
      <c r="Q181" s="6" t="str">
        <f aca="false">IFERROR(INDEX('15. Moreno'!$A:$B,MATCH($A181,'15. Moreno'!$A:$A,0),2),"")</f>
        <v/>
      </c>
      <c r="R181" s="6" t="str">
        <f aca="false">IFERROR(INDEX('10. Collares'!$J:$K,MATCH($A181,'10. Collares'!$J:$J,0),2),"")</f>
        <v/>
      </c>
      <c r="S181" s="6" t="str">
        <f aca="false">IFERROR(INDEX('13. King Clor'!$G:$H,MATCH($A181,'13. King Clor'!$G:$G,0),2),"")</f>
        <v/>
      </c>
      <c r="T181" s="6" t="str">
        <f aca="false">IFERROR(INDEX('10. Collares'!$A:$B,MATCH($A181,'10. Collares'!$A:$A,0),2),"")</f>
        <v/>
      </c>
      <c r="U181" s="6" t="str">
        <f aca="false">IFERROR(INDEX('16. Mis nietos'!$B:$C,MATCH($A181,'16. Mis nietos'!$B:$B,0),2),"")</f>
        <v/>
      </c>
      <c r="V181" s="6" t="str">
        <f aca="false">IFERROR(INDEX('17. Profesional Vet'!$A:$B,MATCH($A181,'17. Profesional Vet'!$A:$A,0),2),"")</f>
        <v/>
      </c>
      <c r="W181" s="6" t="str">
        <f aca="false">IFERROR(INDEX('18. Premier'!$A:$B,MATCH($A181,'18. Premier'!$A:$A,0),2),"")</f>
        <v/>
      </c>
      <c r="X181" s="6" t="str">
        <f aca="false">IFERROR(INDEX('19. Dacam'!$A:$B,MATCH($A181,'19. Dacam'!$A:$A,0),2),"")</f>
        <v/>
      </c>
      <c r="Y181" s="6" t="str">
        <f aca="false">IFERROR(INDEX('20. Proveedor'!$A:$B,MATCH($A181,'20. Proveedor'!$A:$A,0),2),"")</f>
        <v/>
      </c>
      <c r="Z181" s="6" t="str">
        <f aca="false">IFERROR(INDEX('21. Saphirus'!$A:$B,MATCH($A181,'21. Saphirus'!$A:$A,0),2),"")</f>
        <v/>
      </c>
    </row>
    <row r="182" customFormat="false" ht="15.75" hidden="false" customHeight="true" outlineLevel="0" collapsed="false">
      <c r="A182" s="5" t="s">
        <v>220</v>
      </c>
      <c r="B182" s="5" t="n">
        <v>1905903</v>
      </c>
      <c r="C182" s="5" t="s">
        <v>33</v>
      </c>
      <c r="D182" s="6" t="str">
        <f aca="false">IFERROR(INDEX('1. Benavídez'!$A:$B,MATCH($A182,'1. Benavídez'!$A:$A,0),2),"")</f>
        <v/>
      </c>
      <c r="E182" s="6" t="str">
        <f aca="false">IFERROR(INDEX('2. Gallo'!$B:$D,MATCH($A182,'2. Gallo'!$B:$B,0),3),"")</f>
        <v/>
      </c>
      <c r="F182" s="6" t="n">
        <f aca="false">IFERROR(INDEX('3. Anea'!$B:$D,MATCH($A182,'3. Anea'!$B:$B,0),2),"")</f>
        <v>5258</v>
      </c>
      <c r="G182" s="6" t="str">
        <f aca="false">IFERROR(INDEX('4. Pilar'!$A:$C,MATCH($A182,'4. Pilar'!$A:$A,0),2),"")</f>
        <v/>
      </c>
      <c r="H182" s="6" t="str">
        <f aca="false">IFERROR(INDEX('5. Tortuguitas'!$B:$D,MATCH($A182,'5. Tortuguitas'!$B:$B,0),2),"")</f>
        <v/>
      </c>
      <c r="I182" s="6" t="str">
        <f aca="false">IFERROR(INDEX('6. Del Viso'!$A:$B,MATCH($A182,'6. Del Viso'!$A:$A,0),2),"")</f>
        <v/>
      </c>
      <c r="J182" s="6" t="str">
        <f aca="false">IFERROR(INDEX('7. Chica Glade'!$B:$F,MATCH($A182,'7. Chica Glade'!$B:$B,0),4),"")</f>
        <v/>
      </c>
      <c r="K182" s="6" t="str">
        <f aca="false">IFERROR(INDEX('8. Veterinaria'!$A:$B,MATCH($A182,'8. Veterinaria'!$A:$A,0),2),"")</f>
        <v/>
      </c>
      <c r="L182" s="6" t="n">
        <f aca="false">IFERROR(INDEX('9. Hipocampus'!$A:$B,MATCH($A182,'9. Hipocampus'!$A:$A,0),2),"")</f>
        <v>5614</v>
      </c>
      <c r="M182" s="6" t="n">
        <f aca="false">IFERROR(INDEX('11. Mundo Mascotas'!$B:$D,MATCH($A182,'11. Mundo Mascotas'!$B:$B,0),2),"")</f>
        <v>2400</v>
      </c>
      <c r="N182" s="6" t="str">
        <f aca="false">IFERROR(INDEX('12. Yaguar'!$B:$E,MATCH($A182,'12. Yaguar'!$B:$B,0),2),"")</f>
        <v/>
      </c>
      <c r="O182" s="6" t="str">
        <f aca="false">IFERROR(INDEX('13. King Clor'!$A:$B,MATCH($A182,'13. King Clor'!$A:$A,0),2),"")</f>
        <v/>
      </c>
      <c r="P182" s="6" t="str">
        <f aca="false">IFERROR(INDEX('14. Diserquim'!$A:$B,MATCH($A182,'14. Diserquim'!$A:$A,0),2),"")</f>
        <v/>
      </c>
      <c r="Q182" s="6" t="str">
        <f aca="false">IFERROR(INDEX('15. Moreno'!$A:$B,MATCH($A182,'15. Moreno'!$A:$A,0),2),"")</f>
        <v/>
      </c>
      <c r="R182" s="6" t="str">
        <f aca="false">IFERROR(INDEX('10. Collares'!$J:$K,MATCH($A182,'10. Collares'!$J:$J,0),2),"")</f>
        <v/>
      </c>
      <c r="S182" s="6" t="str">
        <f aca="false">IFERROR(INDEX('13. King Clor'!$G:$H,MATCH($A182,'13. King Clor'!$G:$G,0),2),"")</f>
        <v/>
      </c>
      <c r="T182" s="6" t="str">
        <f aca="false">IFERROR(INDEX('10. Collares'!$A:$B,MATCH($A182,'10. Collares'!$A:$A,0),2),"")</f>
        <v/>
      </c>
      <c r="U182" s="6" t="str">
        <f aca="false">IFERROR(INDEX('16. Mis nietos'!$B:$C,MATCH($A182,'16. Mis nietos'!$B:$B,0),2),"")</f>
        <v/>
      </c>
      <c r="V182" s="6" t="str">
        <f aca="false">IFERROR(INDEX('17. Profesional Vet'!$A:$B,MATCH($A182,'17. Profesional Vet'!$A:$A,0),2),"")</f>
        <v/>
      </c>
      <c r="W182" s="6" t="str">
        <f aca="false">IFERROR(INDEX('18. Premier'!$A:$B,MATCH($A182,'18. Premier'!$A:$A,0),2),"")</f>
        <v/>
      </c>
      <c r="X182" s="6" t="str">
        <f aca="false">IFERROR(INDEX('19. Dacam'!$A:$B,MATCH($A182,'19. Dacam'!$A:$A,0),2),"")</f>
        <v/>
      </c>
      <c r="Y182" s="6" t="str">
        <f aca="false">IFERROR(INDEX('20. Proveedor'!$A:$B,MATCH($A182,'20. Proveedor'!$A:$A,0),2),"")</f>
        <v/>
      </c>
      <c r="Z182" s="6" t="str">
        <f aca="false">IFERROR(INDEX('21. Saphirus'!$A:$B,MATCH($A182,'21. Saphirus'!$A:$A,0),2),"")</f>
        <v/>
      </c>
    </row>
    <row r="183" customFormat="false" ht="15.75" hidden="false" customHeight="true" outlineLevel="0" collapsed="false">
      <c r="A183" s="5" t="s">
        <v>221</v>
      </c>
      <c r="B183" s="5" t="n">
        <v>44394</v>
      </c>
      <c r="C183" s="5" t="s">
        <v>33</v>
      </c>
      <c r="D183" s="6" t="str">
        <f aca="false">IFERROR(INDEX('1. Benavídez'!$A:$B,MATCH($A183,'1. Benavídez'!$A:$A,0),2),"")</f>
        <v/>
      </c>
      <c r="E183" s="6" t="str">
        <f aca="false">IFERROR(INDEX('2. Gallo'!$B:$D,MATCH($A183,'2. Gallo'!$B:$B,0),3),"")</f>
        <v/>
      </c>
      <c r="F183" s="6" t="n">
        <f aca="false">IFERROR(INDEX('3. Anea'!$B:$D,MATCH($A183,'3. Anea'!$B:$B,0),2),"")</f>
        <v>0</v>
      </c>
      <c r="G183" s="6" t="str">
        <f aca="false">IFERROR(INDEX('4. Pilar'!$A:$C,MATCH($A183,'4. Pilar'!$A:$A,0),2),"")</f>
        <v/>
      </c>
      <c r="H183" s="6" t="str">
        <f aca="false">IFERROR(INDEX('5. Tortuguitas'!$B:$D,MATCH($A183,'5. Tortuguitas'!$B:$B,0),2),"")</f>
        <v/>
      </c>
      <c r="I183" s="6" t="str">
        <f aca="false">IFERROR(INDEX('6. Del Viso'!$A:$B,MATCH($A183,'6. Del Viso'!$A:$A,0),2),"")</f>
        <v/>
      </c>
      <c r="J183" s="6" t="str">
        <f aca="false">IFERROR(INDEX('7. Chica Glade'!$B:$F,MATCH($A183,'7. Chica Glade'!$B:$B,0),4),"")</f>
        <v/>
      </c>
      <c r="K183" s="6" t="str">
        <f aca="false">IFERROR(INDEX('8. Veterinaria'!$A:$B,MATCH($A183,'8. Veterinaria'!$A:$A,0),2),"")</f>
        <v/>
      </c>
      <c r="L183" s="6" t="str">
        <f aca="false">IFERROR(INDEX('9. Hipocampus'!$A:$B,MATCH($A183,'9. Hipocampus'!$A:$A,0),2),"")</f>
        <v/>
      </c>
      <c r="M183" s="6" t="str">
        <f aca="false">IFERROR(INDEX('11. Mundo Mascotas'!$B:$D,MATCH($A183,'11. Mundo Mascotas'!$B:$B,0),2),"")</f>
        <v/>
      </c>
      <c r="N183" s="6" t="str">
        <f aca="false">IFERROR(INDEX('12. Yaguar'!$B:$E,MATCH($A183,'12. Yaguar'!$B:$B,0),2),"")</f>
        <v/>
      </c>
      <c r="O183" s="6" t="str">
        <f aca="false">IFERROR(INDEX('13. King Clor'!$A:$B,MATCH($A183,'13. King Clor'!$A:$A,0),2),"")</f>
        <v/>
      </c>
      <c r="P183" s="6" t="str">
        <f aca="false">IFERROR(INDEX('14. Diserquim'!$A:$B,MATCH($A183,'14. Diserquim'!$A:$A,0),2),"")</f>
        <v/>
      </c>
      <c r="Q183" s="6" t="str">
        <f aca="false">IFERROR(INDEX('15. Moreno'!$A:$B,MATCH($A183,'15. Moreno'!$A:$A,0),2),"")</f>
        <v/>
      </c>
      <c r="R183" s="6" t="str">
        <f aca="false">IFERROR(INDEX('10. Collares'!$J:$K,MATCH($A183,'10. Collares'!$J:$J,0),2),"")</f>
        <v/>
      </c>
      <c r="S183" s="6" t="str">
        <f aca="false">IFERROR(INDEX('13. King Clor'!$G:$H,MATCH($A183,'13. King Clor'!$G:$G,0),2),"")</f>
        <v/>
      </c>
      <c r="T183" s="6" t="str">
        <f aca="false">IFERROR(INDEX('10. Collares'!$A:$B,MATCH($A183,'10. Collares'!$A:$A,0),2),"")</f>
        <v/>
      </c>
      <c r="U183" s="6" t="str">
        <f aca="false">IFERROR(INDEX('16. Mis nietos'!$B:$C,MATCH($A183,'16. Mis nietos'!$B:$B,0),2),"")</f>
        <v/>
      </c>
      <c r="V183" s="6" t="str">
        <f aca="false">IFERROR(INDEX('17. Profesional Vet'!$A:$B,MATCH($A183,'17. Profesional Vet'!$A:$A,0),2),"")</f>
        <v/>
      </c>
      <c r="W183" s="6" t="str">
        <f aca="false">IFERROR(INDEX('18. Premier'!$A:$B,MATCH($A183,'18. Premier'!$A:$A,0),2),"")</f>
        <v/>
      </c>
      <c r="X183" s="6" t="str">
        <f aca="false">IFERROR(INDEX('19. Dacam'!$A:$B,MATCH($A183,'19. Dacam'!$A:$A,0),2),"")</f>
        <v/>
      </c>
      <c r="Y183" s="6" t="str">
        <f aca="false">IFERROR(INDEX('20. Proveedor'!$A:$B,MATCH($A183,'20. Proveedor'!$A:$A,0),2),"")</f>
        <v/>
      </c>
      <c r="Z183" s="6" t="str">
        <f aca="false">IFERROR(INDEX('21. Saphirus'!$A:$B,MATCH($A183,'21. Saphirus'!$A:$A,0),2),"")</f>
        <v/>
      </c>
    </row>
    <row r="184" customFormat="false" ht="15.75" hidden="false" customHeight="true" outlineLevel="0" collapsed="false">
      <c r="A184" s="5" t="s">
        <v>222</v>
      </c>
      <c r="B184" s="5" t="n">
        <v>44485</v>
      </c>
      <c r="C184" s="5" t="s">
        <v>33</v>
      </c>
      <c r="D184" s="6" t="str">
        <f aca="false">IFERROR(INDEX('1. Benavídez'!$A:$B,MATCH($A184,'1. Benavídez'!$A:$A,0),2),"")</f>
        <v/>
      </c>
      <c r="E184" s="6" t="str">
        <f aca="false">IFERROR(INDEX('2. Gallo'!$B:$D,MATCH($A184,'2. Gallo'!$B:$B,0),3),"")</f>
        <v/>
      </c>
      <c r="F184" s="6" t="n">
        <f aca="false">IFERROR(INDEX('3. Anea'!$B:$D,MATCH($A184,'3. Anea'!$B:$B,0),2),"")</f>
        <v>5258</v>
      </c>
      <c r="G184" s="6" t="str">
        <f aca="false">IFERROR(INDEX('4. Pilar'!$A:$C,MATCH($A184,'4. Pilar'!$A:$A,0),2),"")</f>
        <v/>
      </c>
      <c r="H184" s="6" t="str">
        <f aca="false">IFERROR(INDEX('5. Tortuguitas'!$B:$D,MATCH($A184,'5. Tortuguitas'!$B:$B,0),2),"")</f>
        <v/>
      </c>
      <c r="I184" s="6" t="str">
        <f aca="false">IFERROR(INDEX('6. Del Viso'!$A:$B,MATCH($A184,'6. Del Viso'!$A:$A,0),2),"")</f>
        <v/>
      </c>
      <c r="J184" s="6" t="str">
        <f aca="false">IFERROR(INDEX('7. Chica Glade'!$B:$F,MATCH($A184,'7. Chica Glade'!$B:$B,0),4),"")</f>
        <v/>
      </c>
      <c r="K184" s="6" t="str">
        <f aca="false">IFERROR(INDEX('8. Veterinaria'!$A:$B,MATCH($A184,'8. Veterinaria'!$A:$A,0),2),"")</f>
        <v/>
      </c>
      <c r="L184" s="6" t="n">
        <f aca="false">IFERROR(INDEX('9. Hipocampus'!$A:$B,MATCH($A184,'9. Hipocampus'!$A:$A,0),2),"")</f>
        <v>1684</v>
      </c>
      <c r="M184" s="6" t="n">
        <f aca="false">IFERROR(INDEX('11. Mundo Mascotas'!$B:$D,MATCH($A184,'11. Mundo Mascotas'!$B:$B,0),2),"")</f>
        <v>6000</v>
      </c>
      <c r="N184" s="6" t="str">
        <f aca="false">IFERROR(INDEX('12. Yaguar'!$B:$E,MATCH($A184,'12. Yaguar'!$B:$B,0),2),"")</f>
        <v/>
      </c>
      <c r="O184" s="6" t="str">
        <f aca="false">IFERROR(INDEX('13. King Clor'!$A:$B,MATCH($A184,'13. King Clor'!$A:$A,0),2),"")</f>
        <v/>
      </c>
      <c r="P184" s="6" t="str">
        <f aca="false">IFERROR(INDEX('14. Diserquim'!$A:$B,MATCH($A184,'14. Diserquim'!$A:$A,0),2),"")</f>
        <v/>
      </c>
      <c r="Q184" s="6" t="str">
        <f aca="false">IFERROR(INDEX('15. Moreno'!$A:$B,MATCH($A184,'15. Moreno'!$A:$A,0),2),"")</f>
        <v/>
      </c>
      <c r="R184" s="6" t="str">
        <f aca="false">IFERROR(INDEX('10. Collares'!$J:$K,MATCH($A184,'10. Collares'!$J:$J,0),2),"")</f>
        <v/>
      </c>
      <c r="S184" s="6" t="str">
        <f aca="false">IFERROR(INDEX('13. King Clor'!$G:$H,MATCH($A184,'13. King Clor'!$G:$G,0),2),"")</f>
        <v/>
      </c>
      <c r="T184" s="6" t="str">
        <f aca="false">IFERROR(INDEX('10. Collares'!$A:$B,MATCH($A184,'10. Collares'!$A:$A,0),2),"")</f>
        <v/>
      </c>
      <c r="U184" s="6" t="str">
        <f aca="false">IFERROR(INDEX('16. Mis nietos'!$B:$C,MATCH($A184,'16. Mis nietos'!$B:$B,0),2),"")</f>
        <v/>
      </c>
      <c r="V184" s="6" t="str">
        <f aca="false">IFERROR(INDEX('17. Profesional Vet'!$A:$B,MATCH($A184,'17. Profesional Vet'!$A:$A,0),2),"")</f>
        <v/>
      </c>
      <c r="W184" s="6" t="str">
        <f aca="false">IFERROR(INDEX('18. Premier'!$A:$B,MATCH($A184,'18. Premier'!$A:$A,0),2),"")</f>
        <v/>
      </c>
      <c r="X184" s="6" t="str">
        <f aca="false">IFERROR(INDEX('19. Dacam'!$A:$B,MATCH($A184,'19. Dacam'!$A:$A,0),2),"")</f>
        <v/>
      </c>
      <c r="Y184" s="6" t="str">
        <f aca="false">IFERROR(INDEX('20. Proveedor'!$A:$B,MATCH($A184,'20. Proveedor'!$A:$A,0),2),"")</f>
        <v/>
      </c>
      <c r="Z184" s="6" t="str">
        <f aca="false">IFERROR(INDEX('21. Saphirus'!$A:$B,MATCH($A184,'21. Saphirus'!$A:$A,0),2),"")</f>
        <v/>
      </c>
      <c r="XFC184" s="7"/>
      <c r="XFD184" s="7"/>
    </row>
    <row r="185" customFormat="false" ht="15.75" hidden="false" customHeight="true" outlineLevel="0" collapsed="false">
      <c r="A185" s="5" t="s">
        <v>223</v>
      </c>
      <c r="B185" s="5" t="n">
        <v>1905650</v>
      </c>
      <c r="C185" s="5" t="s">
        <v>123</v>
      </c>
      <c r="D185" s="6" t="str">
        <f aca="false">IFERROR(INDEX('1. Benavídez'!$A:$B,MATCH($A185,'1. Benavídez'!$A:$A,0),2),"")</f>
        <v/>
      </c>
      <c r="E185" s="6" t="str">
        <f aca="false">IFERROR(INDEX('2. Gallo'!$B:$D,MATCH($A185,'2. Gallo'!$B:$B,0),3),"")</f>
        <v/>
      </c>
      <c r="F185" s="6" t="str">
        <f aca="false">IFERROR(INDEX('3. Anea'!$B:$D,MATCH($A185,'3. Anea'!$B:$B,0),2),"")</f>
        <v/>
      </c>
      <c r="G185" s="6" t="str">
        <f aca="false">IFERROR(INDEX('4. Pilar'!$A:$C,MATCH($A185,'4. Pilar'!$A:$A,0),2),"")</f>
        <v/>
      </c>
      <c r="H185" s="6" t="str">
        <f aca="false">IFERROR(INDEX('5. Tortuguitas'!$B:$D,MATCH($A185,'5. Tortuguitas'!$B:$B,0),2),"")</f>
        <v/>
      </c>
      <c r="I185" s="6" t="str">
        <f aca="false">IFERROR(INDEX('6. Del Viso'!$A:$B,MATCH($A185,'6. Del Viso'!$A:$A,0),2),"")</f>
        <v/>
      </c>
      <c r="J185" s="6" t="str">
        <f aca="false">IFERROR(INDEX('7. Chica Glade'!$B:$F,MATCH($A185,'7. Chica Glade'!$B:$B,0),4),"")</f>
        <v/>
      </c>
      <c r="K185" s="6" t="str">
        <f aca="false">IFERROR(INDEX('8. Veterinaria'!$A:$B,MATCH($A185,'8. Veterinaria'!$A:$A,0),2),"")</f>
        <v/>
      </c>
      <c r="L185" s="6" t="str">
        <f aca="false">IFERROR(INDEX('9. Hipocampus'!$A:$B,MATCH($A185,'9. Hipocampus'!$A:$A,0),2),"")</f>
        <v/>
      </c>
      <c r="M185" s="6" t="str">
        <f aca="false">IFERROR(INDEX('11. Mundo Mascotas'!$B:$D,MATCH($A185,'11. Mundo Mascotas'!$B:$B,0),2),"")</f>
        <v/>
      </c>
      <c r="N185" s="6" t="str">
        <f aca="false">IFERROR(INDEX('12. Yaguar'!$B:$E,MATCH($A185,'12. Yaguar'!$B:$B,0),2),"")</f>
        <v/>
      </c>
      <c r="O185" s="6" t="str">
        <f aca="false">IFERROR(INDEX('13. King Clor'!$A:$B,MATCH($A185,'13. King Clor'!$A:$A,0),2),"")</f>
        <v/>
      </c>
      <c r="P185" s="6" t="str">
        <f aca="false">IFERROR(INDEX('14. Diserquim'!$A:$B,MATCH($A185,'14. Diserquim'!$A:$A,0),2),"")</f>
        <v/>
      </c>
      <c r="Q185" s="6" t="str">
        <f aca="false">IFERROR(INDEX('15. Moreno'!$A:$B,MATCH($A185,'15. Moreno'!$A:$A,0),2),"")</f>
        <v/>
      </c>
      <c r="R185" s="6" t="str">
        <f aca="false">IFERROR(INDEX('10. Collares'!$J:$K,MATCH($A185,'10. Collares'!$J:$J,0),2),"")</f>
        <v/>
      </c>
      <c r="S185" s="6" t="str">
        <f aca="false">IFERROR(INDEX('13. King Clor'!$G:$H,MATCH($A185,'13. King Clor'!$G:$G,0),2),"")</f>
        <v/>
      </c>
      <c r="T185" s="6" t="str">
        <f aca="false">IFERROR(INDEX('10. Collares'!$A:$B,MATCH($A185,'10. Collares'!$A:$A,0),2),"")</f>
        <v/>
      </c>
      <c r="U185" s="6" t="str">
        <f aca="false">IFERROR(INDEX('16. Mis nietos'!$B:$C,MATCH($A185,'16. Mis nietos'!$B:$B,0),2),"")</f>
        <v/>
      </c>
      <c r="V185" s="6" t="str">
        <f aca="false">IFERROR(INDEX('17. Profesional Vet'!$A:$B,MATCH($A185,'17. Profesional Vet'!$A:$A,0),2),"")</f>
        <v/>
      </c>
      <c r="W185" s="6" t="str">
        <f aca="false">IFERROR(INDEX('18. Premier'!$A:$B,MATCH($A185,'18. Premier'!$A:$A,0),2),"")</f>
        <v/>
      </c>
      <c r="X185" s="6" t="str">
        <f aca="false">IFERROR(INDEX('19. Dacam'!$A:$B,MATCH($A185,'19. Dacam'!$A:$A,0),2),"")</f>
        <v/>
      </c>
      <c r="Y185" s="6" t="str">
        <f aca="false">IFERROR(INDEX('20. Proveedor'!$A:$B,MATCH($A185,'20. Proveedor'!$A:$A,0),2),"")</f>
        <v/>
      </c>
      <c r="Z185" s="6" t="str">
        <f aca="false">IFERROR(INDEX('21. Saphirus'!$A:$B,MATCH($A185,'21. Saphirus'!$A:$A,0),2),"")</f>
        <v/>
      </c>
      <c r="XFC185" s="7"/>
      <c r="XFD185" s="7"/>
    </row>
    <row r="186" customFormat="false" ht="15.75" hidden="false" customHeight="true" outlineLevel="0" collapsed="false">
      <c r="A186" s="5" t="s">
        <v>224</v>
      </c>
      <c r="B186" s="5" t="n">
        <v>1906068</v>
      </c>
      <c r="C186" s="5" t="s">
        <v>33</v>
      </c>
      <c r="D186" s="6" t="str">
        <f aca="false">IFERROR(INDEX('1. Benavídez'!$A:$B,MATCH($A186,'1. Benavídez'!$A:$A,0),2),"")</f>
        <v/>
      </c>
      <c r="E186" s="6" t="str">
        <f aca="false">IFERROR(INDEX('2. Gallo'!$B:$D,MATCH($A186,'2. Gallo'!$B:$B,0),3),"")</f>
        <v/>
      </c>
      <c r="F186" s="6" t="str">
        <f aca="false">IFERROR(INDEX('3. Anea'!$B:$D,MATCH($A186,'3. Anea'!$B:$B,0),2),"")</f>
        <v/>
      </c>
      <c r="G186" s="6" t="str">
        <f aca="false">IFERROR(INDEX('4. Pilar'!$A:$C,MATCH($A186,'4. Pilar'!$A:$A,0),2),"")</f>
        <v/>
      </c>
      <c r="H186" s="6" t="str">
        <f aca="false">IFERROR(INDEX('5. Tortuguitas'!$B:$D,MATCH($A186,'5. Tortuguitas'!$B:$B,0),2),"")</f>
        <v/>
      </c>
      <c r="I186" s="6" t="str">
        <f aca="false">IFERROR(INDEX('6. Del Viso'!$A:$B,MATCH($A186,'6. Del Viso'!$A:$A,0),3),"")</f>
        <v/>
      </c>
      <c r="J186" s="6" t="str">
        <f aca="false">IFERROR(INDEX('7. Chica Glade'!$B:$F,MATCH($A186,'7. Chica Glade'!$B:$B,0),4),"")</f>
        <v/>
      </c>
      <c r="K186" s="6" t="str">
        <f aca="false">IFERROR(INDEX('8. Veterinaria'!$A:$B,MATCH($A186,'8. Veterinaria'!$A:$A,0),2),"")</f>
        <v/>
      </c>
      <c r="L186" s="6" t="str">
        <f aca="false">IFERROR(INDEX('9. Hipocampus'!$A:$B,MATCH($A186,'9. Hipocampus'!$A:$A,0),2),"")</f>
        <v/>
      </c>
      <c r="M186" s="6" t="str">
        <f aca="false">IFERROR(INDEX('11. Mundo Mascotas'!$B:$D,MATCH($A186,'11. Mundo Mascotas'!$B:$B,0),2),"")</f>
        <v/>
      </c>
      <c r="N186" s="6" t="str">
        <f aca="false">IFERROR(INDEX('12. Yaguar'!$B:$E,MATCH($A186,'12. Yaguar'!$B:$B,0),2),"")</f>
        <v/>
      </c>
      <c r="O186" s="6" t="str">
        <f aca="false">IFERROR(INDEX('13. King Clor'!$A:$B,MATCH($A186,'13. King Clor'!$A:$A,0),2),"")</f>
        <v/>
      </c>
      <c r="P186" s="6" t="str">
        <f aca="false">IFERROR(INDEX('14. Diserquim'!$A:$B,MATCH($A186,'14. Diserquim'!$A:$A,0),2),"")</f>
        <v/>
      </c>
      <c r="Q186" s="6" t="str">
        <f aca="false">IFERROR(INDEX('15. Moreno'!$A:$B,MATCH($A186,'15. Moreno'!$A:$A,0),2),"")</f>
        <v/>
      </c>
      <c r="R186" s="6" t="str">
        <f aca="false">IFERROR(INDEX('10. Collares'!$J:$K,MATCH($A186,'10. Collares'!$J:$J,0),2),"")</f>
        <v/>
      </c>
      <c r="S186" s="6" t="str">
        <f aca="false">IFERROR(INDEX('13. King Clor'!$G:$H,MATCH($A186,'13. King Clor'!$G:$G,0),2),"")</f>
        <v/>
      </c>
      <c r="T186" s="6" t="str">
        <f aca="false">IFERROR(INDEX('10. Collares'!$A:$B,MATCH($A186,'10. Collares'!$A:$A,0),2),"")</f>
        <v/>
      </c>
      <c r="U186" s="6" t="str">
        <f aca="false">IFERROR(INDEX('16. Mis nietos'!$B:$C,MATCH($A186,'16. Mis nietos'!$B:$B,0),2),"")</f>
        <v/>
      </c>
      <c r="V186" s="6" t="str">
        <f aca="false">IFERROR(INDEX('17. Profesional Vet'!$A:$B,MATCH($A186,'17. Profesional Vet'!$A:$A,0),2),"")</f>
        <v/>
      </c>
      <c r="W186" s="6" t="str">
        <f aca="false">IFERROR(INDEX('18. Premier'!$A:$B,MATCH($A186,'18. Premier'!$A:$A,0),2),"")</f>
        <v/>
      </c>
      <c r="X186" s="6" t="str">
        <f aca="false">IFERROR(INDEX('19. Dacam'!$A:$B,MATCH($A186,'19. Dacam'!$A:$A,0),2),"")</f>
        <v/>
      </c>
      <c r="Y186" s="6" t="str">
        <f aca="false">IFERROR(INDEX('20. Proveedor'!$A:$B,MATCH($A186,'20. Proveedor'!$A:$A,0),2),"")</f>
        <v/>
      </c>
      <c r="Z186" s="6" t="str">
        <f aca="false">IFERROR(INDEX('21. Saphirus'!$A:$B,MATCH($A186,'21. Saphirus'!$A:$A,0),2),"")</f>
        <v/>
      </c>
    </row>
    <row r="187" customFormat="false" ht="15.75" hidden="false" customHeight="true" outlineLevel="0" collapsed="false">
      <c r="A187" s="5" t="s">
        <v>225</v>
      </c>
      <c r="B187" s="5" t="n">
        <v>1906068</v>
      </c>
      <c r="C187" s="5" t="s">
        <v>33</v>
      </c>
      <c r="D187" s="6" t="str">
        <f aca="false">IFERROR(INDEX('1. Benavídez'!$A:$B,MATCH($A187,'1. Benavídez'!$A:$A,0),2),"")</f>
        <v/>
      </c>
      <c r="E187" s="6" t="str">
        <f aca="false">IFERROR(INDEX('2. Gallo'!$B:$D,MATCH($A187,'2. Gallo'!$B:$B,0),3),"")</f>
        <v/>
      </c>
      <c r="F187" s="6" t="str">
        <f aca="false">IFERROR(INDEX('3. Anea'!$B:$D,MATCH($A187,'3. Anea'!$B:$B,0),2),"")</f>
        <v/>
      </c>
      <c r="G187" s="6" t="str">
        <f aca="false">IFERROR(INDEX('4. Pilar'!$A:$C,MATCH($A187,'4. Pilar'!$A:$A,0),2),"")</f>
        <v/>
      </c>
      <c r="H187" s="6" t="str">
        <f aca="false">IFERROR(INDEX('5. Tortuguitas'!$B:$D,MATCH($A187,'5. Tortuguitas'!$B:$B,0),2),"")</f>
        <v/>
      </c>
      <c r="I187" s="6" t="str">
        <f aca="false">IFERROR(INDEX('6. Del Viso'!$A:$B,MATCH($A187,'6. Del Viso'!$A:$A,0),3),"")</f>
        <v/>
      </c>
      <c r="J187" s="6" t="str">
        <f aca="false">IFERROR(INDEX('7. Chica Glade'!$B:$F,MATCH($A187,'7. Chica Glade'!$B:$B,0),4),"")</f>
        <v/>
      </c>
      <c r="K187" s="6" t="str">
        <f aca="false">IFERROR(INDEX('8. Veterinaria'!$A:$B,MATCH($A187,'8. Veterinaria'!$A:$A,0),2),"")</f>
        <v/>
      </c>
      <c r="L187" s="6" t="str">
        <f aca="false">IFERROR(INDEX('9. Hipocampus'!$A:$B,MATCH($A187,'9. Hipocampus'!$A:$A,0),2),"")</f>
        <v/>
      </c>
      <c r="M187" s="6" t="str">
        <f aca="false">IFERROR(INDEX('11. Mundo Mascotas'!$B:$D,MATCH($A187,'11. Mundo Mascotas'!$B:$B,0),2),"")</f>
        <v/>
      </c>
      <c r="N187" s="6" t="str">
        <f aca="false">IFERROR(INDEX('12. Yaguar'!$B:$E,MATCH($A187,'12. Yaguar'!$B:$B,0),2),"")</f>
        <v/>
      </c>
      <c r="O187" s="6" t="str">
        <f aca="false">IFERROR(INDEX('13. King Clor'!$A:$B,MATCH($A187,'13. King Clor'!$A:$A,0),2),"")</f>
        <v/>
      </c>
      <c r="P187" s="6" t="str">
        <f aca="false">IFERROR(INDEX('14. Diserquim'!$A:$B,MATCH($A187,'14. Diserquim'!$A:$A,0),2),"")</f>
        <v/>
      </c>
      <c r="Q187" s="6" t="str">
        <f aca="false">IFERROR(INDEX('15. Moreno'!$A:$B,MATCH($A187,'15. Moreno'!$A:$A,0),2),"")</f>
        <v/>
      </c>
      <c r="R187" s="6" t="str">
        <f aca="false">IFERROR(INDEX('10. Collares'!$J:$K,MATCH($A187,'10. Collares'!$J:$J,0),2),"")</f>
        <v/>
      </c>
      <c r="S187" s="6" t="str">
        <f aca="false">IFERROR(INDEX('13. King Clor'!$G:$H,MATCH($A187,'13. King Clor'!$G:$G,0),2),"")</f>
        <v/>
      </c>
      <c r="T187" s="6" t="str">
        <f aca="false">IFERROR(INDEX('10. Collares'!$A:$B,MATCH($A187,'10. Collares'!$A:$A,0),2),"")</f>
        <v/>
      </c>
      <c r="U187" s="6" t="str">
        <f aca="false">IFERROR(INDEX('16. Mis nietos'!$B:$C,MATCH($A187,'16. Mis nietos'!$B:$B,0),2),"")</f>
        <v/>
      </c>
      <c r="V187" s="6" t="str">
        <f aca="false">IFERROR(INDEX('17. Profesional Vet'!$A:$B,MATCH($A187,'17. Profesional Vet'!$A:$A,0),2),"")</f>
        <v/>
      </c>
      <c r="W187" s="6" t="str">
        <f aca="false">IFERROR(INDEX('18. Premier'!$A:$B,MATCH($A187,'18. Premier'!$A:$A,0),2),"")</f>
        <v/>
      </c>
      <c r="X187" s="6" t="str">
        <f aca="false">IFERROR(INDEX('19. Dacam'!$A:$B,MATCH($A187,'19. Dacam'!$A:$A,0),2),"")</f>
        <v/>
      </c>
      <c r="Y187" s="6" t="str">
        <f aca="false">IFERROR(INDEX('20. Proveedor'!$A:$B,MATCH($A187,'20. Proveedor'!$A:$A,0),2),"")</f>
        <v/>
      </c>
      <c r="Z187" s="6" t="str">
        <f aca="false">IFERROR(INDEX('21. Saphirus'!$A:$B,MATCH($A187,'21. Saphirus'!$A:$A,0),2),"")</f>
        <v/>
      </c>
    </row>
    <row r="188" customFormat="false" ht="15.75" hidden="false" customHeight="true" outlineLevel="0" collapsed="false">
      <c r="A188" s="5" t="s">
        <v>226</v>
      </c>
      <c r="B188" s="5" t="n">
        <v>1905897</v>
      </c>
      <c r="C188" s="5" t="s">
        <v>123</v>
      </c>
      <c r="D188" s="6" t="str">
        <f aca="false">IFERROR(INDEX('1. Benavídez'!$A:$B,MATCH($A188,'1. Benavídez'!$A:$A,0),2),"")</f>
        <v/>
      </c>
      <c r="E188" s="6" t="str">
        <f aca="false">IFERROR(INDEX('2. Gallo'!$B:$D,MATCH($A188,'2. Gallo'!$B:$B,0),3),"")</f>
        <v/>
      </c>
      <c r="F188" s="6" t="str">
        <f aca="false">IFERROR(INDEX('3. Anea'!$B:$D,MATCH($A188,'3. Anea'!$B:$B,0),2),"")</f>
        <v/>
      </c>
      <c r="G188" s="6" t="str">
        <f aca="false">IFERROR(INDEX('4. Pilar'!$A:$C,MATCH($A188,'4. Pilar'!$A:$A,0),2),"")</f>
        <v/>
      </c>
      <c r="H188" s="6" t="str">
        <f aca="false">IFERROR(INDEX('5. Tortuguitas'!$B:$D,MATCH($A188,'5. Tortuguitas'!$B:$B,0),2),"")</f>
        <v/>
      </c>
      <c r="I188" s="6" t="str">
        <f aca="false">IFERROR(INDEX('6. Del Viso'!$A:$B,MATCH($A188,'6. Del Viso'!$A:$A,0),2),"")</f>
        <v/>
      </c>
      <c r="J188" s="6" t="str">
        <f aca="false">IFERROR(INDEX('7. Chica Glade'!$B:$F,MATCH($A188,'7. Chica Glade'!$B:$B,0),4),"")</f>
        <v/>
      </c>
      <c r="K188" s="6" t="str">
        <f aca="false">IFERROR(INDEX('8. Veterinaria'!$A:$B,MATCH($A188,'8. Veterinaria'!$A:$A,0),2),"")</f>
        <v/>
      </c>
      <c r="L188" s="6" t="str">
        <f aca="false">IFERROR(INDEX('9. Hipocampus'!$A:$B,MATCH($A188,'9. Hipocampus'!$A:$A,0),2),"")</f>
        <v/>
      </c>
      <c r="M188" s="6" t="str">
        <f aca="false">IFERROR(INDEX('11. Mundo Mascotas'!$B:$D,MATCH($A188,'11. Mundo Mascotas'!$B:$B,0),2),"")</f>
        <v/>
      </c>
      <c r="N188" s="6" t="str">
        <f aca="false">IFERROR(INDEX('12. Yaguar'!$B:$E,MATCH($A188,'12. Yaguar'!$B:$B,0),2),"")</f>
        <v/>
      </c>
      <c r="O188" s="6" t="str">
        <f aca="false">IFERROR(INDEX('13. King Clor'!$A:$B,MATCH($A188,'13. King Clor'!$A:$A,0),2),"")</f>
        <v/>
      </c>
      <c r="P188" s="6" t="str">
        <f aca="false">IFERROR(INDEX('14. Diserquim'!$A:$B,MATCH($A188,'14. Diserquim'!$A:$A,0),2),"")</f>
        <v/>
      </c>
      <c r="Q188" s="6" t="str">
        <f aca="false">IFERROR(INDEX('15. Moreno'!$A:$B,MATCH($A188,'15. Moreno'!$A:$A,0),2),"")</f>
        <v/>
      </c>
      <c r="R188" s="6" t="str">
        <f aca="false">IFERROR(INDEX('10. Collares'!$J:$K,MATCH($A188,'10. Collares'!$J:$J,0),2),"")</f>
        <v/>
      </c>
      <c r="S188" s="6" t="str">
        <f aca="false">IFERROR(INDEX('13. King Clor'!$G:$H,MATCH($A188,'13. King Clor'!$G:$G,0),2),"")</f>
        <v/>
      </c>
      <c r="T188" s="6" t="str">
        <f aca="false">IFERROR(INDEX('10. Collares'!$A:$B,MATCH($A188,'10. Collares'!$A:$A,0),2),"")</f>
        <v/>
      </c>
      <c r="U188" s="6" t="str">
        <f aca="false">IFERROR(INDEX('16. Mis nietos'!$B:$C,MATCH($A188,'16. Mis nietos'!$B:$B,0),2),"")</f>
        <v/>
      </c>
      <c r="V188" s="6" t="str">
        <f aca="false">IFERROR(INDEX('17. Profesional Vet'!$A:$B,MATCH($A188,'17. Profesional Vet'!$A:$A,0),2),"")</f>
        <v/>
      </c>
      <c r="W188" s="6" t="str">
        <f aca="false">IFERROR(INDEX('18. Premier'!$A:$B,MATCH($A188,'18. Premier'!$A:$A,0),2),"")</f>
        <v/>
      </c>
      <c r="X188" s="6" t="str">
        <f aca="false">IFERROR(INDEX('19. Dacam'!$A:$B,MATCH($A188,'19. Dacam'!$A:$A,0),2),"")</f>
        <v/>
      </c>
      <c r="Y188" s="6" t="str">
        <f aca="false">IFERROR(INDEX('20. Proveedor'!$A:$B,MATCH($A188,'20. Proveedor'!$A:$A,0),2),"")</f>
        <v/>
      </c>
      <c r="Z188" s="6" t="str">
        <f aca="false">IFERROR(INDEX('21. Saphirus'!$A:$B,MATCH($A188,'21. Saphirus'!$A:$A,0),2),"")</f>
        <v/>
      </c>
    </row>
    <row r="189" customFormat="false" ht="15.75" hidden="false" customHeight="true" outlineLevel="0" collapsed="false">
      <c r="A189" s="5" t="s">
        <v>227</v>
      </c>
      <c r="B189" s="5" t="n">
        <v>1905658</v>
      </c>
      <c r="C189" s="5" t="s">
        <v>159</v>
      </c>
      <c r="D189" s="6" t="str">
        <f aca="false">IFERROR(INDEX('1. Benavídez'!$A:$B,MATCH($A189,'1. Benavídez'!$A:$A,0),2),"")</f>
        <v/>
      </c>
      <c r="E189" s="6" t="str">
        <f aca="false">IFERROR(INDEX('2. Gallo'!$B:$D,MATCH($A189,'2. Gallo'!$B:$B,0),3),"")</f>
        <v/>
      </c>
      <c r="F189" s="6" t="str">
        <f aca="false">IFERROR(INDEX('3. Anea'!$B:$D,MATCH($A189,'3. Anea'!$B:$B,0),2),"")</f>
        <v/>
      </c>
      <c r="G189" s="6" t="str">
        <f aca="false">IFERROR(INDEX('4. Pilar'!$A:$C,MATCH($A189,'4. Pilar'!$A:$A,0),2),"")</f>
        <v/>
      </c>
      <c r="H189" s="6" t="str">
        <f aca="false">IFERROR(INDEX('5. Tortuguitas'!$B:$D,MATCH($A189,'5. Tortuguitas'!$B:$B,0),2),"")</f>
        <v/>
      </c>
      <c r="I189" s="6" t="str">
        <f aca="false">IFERROR(INDEX('6. Del Viso'!$A:$B,MATCH($A189,'6. Del Viso'!$A:$A,0),2),"")</f>
        <v/>
      </c>
      <c r="J189" s="6" t="str">
        <f aca="false">IFERROR(INDEX('7. Chica Glade'!$B:$F,MATCH($A189,'7. Chica Glade'!$B:$B,0),4),"")</f>
        <v/>
      </c>
      <c r="K189" s="6" t="str">
        <f aca="false">IFERROR(INDEX('8. Veterinaria'!$A:$B,MATCH($A189,'8. Veterinaria'!$A:$A,0),2),"")</f>
        <v/>
      </c>
      <c r="L189" s="6" t="str">
        <f aca="false">IFERROR(INDEX('9. Hipocampus'!$A:$B,MATCH($A189,'9. Hipocampus'!$A:$A,0),2),"")</f>
        <v/>
      </c>
      <c r="M189" s="6" t="str">
        <f aca="false">IFERROR(INDEX('11. Mundo Mascotas'!$B:$D,MATCH($A189,'11. Mundo Mascotas'!$B:$B,0),2),"")</f>
        <v/>
      </c>
      <c r="N189" s="6" t="str">
        <f aca="false">IFERROR(INDEX('12. Yaguar'!$B:$E,MATCH($A189,'12. Yaguar'!$B:$B,0),2),"")</f>
        <v/>
      </c>
      <c r="O189" s="6" t="str">
        <f aca="false">IFERROR(INDEX('13. King Clor'!$A:$B,MATCH($A189,'13. King Clor'!$A:$A,0),2),"")</f>
        <v/>
      </c>
      <c r="P189" s="6" t="str">
        <f aca="false">IFERROR(INDEX('14. Diserquim'!$A:$B,MATCH($A189,'14. Diserquim'!$A:$A,0),2),"")</f>
        <v/>
      </c>
      <c r="Q189" s="6" t="n">
        <f aca="false">IFERROR(INDEX('15. Moreno'!$A:$B,MATCH($A189,'15. Moreno'!$A:$A,0),2),"")</f>
        <v>0</v>
      </c>
      <c r="R189" s="6" t="str">
        <f aca="false">IFERROR(INDEX('10. Collares'!$J:$K,MATCH($A189,'10. Collares'!$J:$J,0),2),"")</f>
        <v/>
      </c>
      <c r="S189" s="6" t="str">
        <f aca="false">IFERROR(INDEX('13. King Clor'!$G:$H,MATCH($A189,'13. King Clor'!$G:$G,0),2),"")</f>
        <v/>
      </c>
      <c r="T189" s="6" t="str">
        <f aca="false">IFERROR(INDEX('10. Collares'!$A:$B,MATCH($A189,'10. Collares'!$A:$A,0),2),"")</f>
        <v/>
      </c>
      <c r="U189" s="6" t="n">
        <f aca="false">IFERROR(INDEX('16. Mis nietos'!$B:$C,MATCH($A189,'16. Mis nietos'!$B:$B,0),2),"")</f>
        <v>475</v>
      </c>
      <c r="V189" s="6" t="str">
        <f aca="false">IFERROR(INDEX('17. Profesional Vet'!$A:$B,MATCH($A189,'17. Profesional Vet'!$A:$A,0),2),"")</f>
        <v/>
      </c>
      <c r="W189" s="6" t="str">
        <f aca="false">IFERROR(INDEX('18. Premier'!$A:$B,MATCH($A189,'18. Premier'!$A:$A,0),2),"")</f>
        <v/>
      </c>
      <c r="X189" s="6" t="str">
        <f aca="false">IFERROR(INDEX('19. Dacam'!$A:$B,MATCH($A189,'19. Dacam'!$A:$A,0),2),"")</f>
        <v/>
      </c>
      <c r="Y189" s="6" t="str">
        <f aca="false">IFERROR(INDEX('20. Proveedor'!$A:$B,MATCH($A189,'20. Proveedor'!$A:$A,0),2),"")</f>
        <v/>
      </c>
      <c r="Z189" s="6" t="str">
        <f aca="false">IFERROR(INDEX('21. Saphirus'!$A:$B,MATCH($A189,'21. Saphirus'!$A:$A,0),2),"")</f>
        <v/>
      </c>
    </row>
    <row r="190" customFormat="false" ht="15.75" hidden="false" customHeight="true" outlineLevel="0" collapsed="false">
      <c r="A190" s="5" t="s">
        <v>228</v>
      </c>
      <c r="B190" s="5" t="n">
        <v>1905659</v>
      </c>
      <c r="C190" s="5" t="s">
        <v>159</v>
      </c>
      <c r="D190" s="6" t="str">
        <f aca="false">IFERROR(INDEX('1. Benavídez'!$A:$B,MATCH($A190,'1. Benavídez'!$A:$A,0),2),"")</f>
        <v/>
      </c>
      <c r="E190" s="6" t="str">
        <f aca="false">IFERROR(INDEX('2. Gallo'!$B:$D,MATCH($A190,'2. Gallo'!$B:$B,0),3),"")</f>
        <v/>
      </c>
      <c r="F190" s="6" t="str">
        <f aca="false">IFERROR(INDEX('3. Anea'!$B:$D,MATCH($A190,'3. Anea'!$B:$B,0),2),"")</f>
        <v/>
      </c>
      <c r="G190" s="6" t="str">
        <f aca="false">IFERROR(INDEX('4. Pilar'!$A:$C,MATCH($A190,'4. Pilar'!$A:$A,0),2),"")</f>
        <v/>
      </c>
      <c r="H190" s="6" t="str">
        <f aca="false">IFERROR(INDEX('5. Tortuguitas'!$B:$D,MATCH($A190,'5. Tortuguitas'!$B:$B,0),2),"")</f>
        <v/>
      </c>
      <c r="I190" s="6" t="str">
        <f aca="false">IFERROR(INDEX('6. Del Viso'!$A:$B,MATCH($A190,'6. Del Viso'!$A:$A,0),2),"")</f>
        <v/>
      </c>
      <c r="J190" s="6" t="str">
        <f aca="false">IFERROR(INDEX('7. Chica Glade'!$B:$F,MATCH($A190,'7. Chica Glade'!$B:$B,0),4),"")</f>
        <v/>
      </c>
      <c r="K190" s="6" t="str">
        <f aca="false">IFERROR(INDEX('8. Veterinaria'!$A:$B,MATCH($A190,'8. Veterinaria'!$A:$A,0),2),"")</f>
        <v/>
      </c>
      <c r="L190" s="6" t="str">
        <f aca="false">IFERROR(INDEX('9. Hipocampus'!$A:$B,MATCH($A190,'9. Hipocampus'!$A:$A,0),2),"")</f>
        <v/>
      </c>
      <c r="M190" s="6" t="str">
        <f aca="false">IFERROR(INDEX('11. Mundo Mascotas'!$B:$D,MATCH($A190,'11. Mundo Mascotas'!$B:$B,0),2),"")</f>
        <v/>
      </c>
      <c r="N190" s="6" t="str">
        <f aca="false">IFERROR(INDEX('12. Yaguar'!$B:$E,MATCH($A190,'12. Yaguar'!$B:$B,0),2),"")</f>
        <v/>
      </c>
      <c r="O190" s="6" t="str">
        <f aca="false">IFERROR(INDEX('13. King Clor'!$A:$B,MATCH($A190,'13. King Clor'!$A:$A,0),2),"")</f>
        <v/>
      </c>
      <c r="P190" s="6" t="str">
        <f aca="false">IFERROR(INDEX('14. Diserquim'!$A:$B,MATCH($A190,'14. Diserquim'!$A:$A,0),2),"")</f>
        <v/>
      </c>
      <c r="Q190" s="6" t="str">
        <f aca="false">IFERROR(INDEX('15. Moreno'!$A:$B,MATCH($A190,'15. Moreno'!$A:$A,0),2),"")</f>
        <v/>
      </c>
      <c r="R190" s="6" t="str">
        <f aca="false">IFERROR(INDEX('10. Collares'!$J:$K,MATCH($A190,'10. Collares'!$J:$J,0),2),"")</f>
        <v/>
      </c>
      <c r="S190" s="6" t="str">
        <f aca="false">IFERROR(INDEX('13. King Clor'!$G:$H,MATCH($A190,'13. King Clor'!$G:$G,0),2),"")</f>
        <v/>
      </c>
      <c r="T190" s="6" t="str">
        <f aca="false">IFERROR(INDEX('10. Collares'!$A:$B,MATCH($A190,'10. Collares'!$A:$A,0),2),"")</f>
        <v/>
      </c>
      <c r="U190" s="6" t="str">
        <f aca="false">IFERROR(INDEX('16. Mis nietos'!$B:$C,MATCH($A190,'16. Mis nietos'!$B:$B,0),2),"")</f>
        <v/>
      </c>
      <c r="V190" s="6" t="str">
        <f aca="false">IFERROR(INDEX('17. Profesional Vet'!$A:$B,MATCH($A190,'17. Profesional Vet'!$A:$A,0),2),"")</f>
        <v/>
      </c>
      <c r="W190" s="6" t="str">
        <f aca="false">IFERROR(INDEX('18. Premier'!$A:$B,MATCH($A190,'18. Premier'!$A:$A,0),2),"")</f>
        <v/>
      </c>
      <c r="X190" s="6" t="str">
        <f aca="false">IFERROR(INDEX('19. Dacam'!$A:$B,MATCH($A190,'19. Dacam'!$A:$A,0),2),"")</f>
        <v/>
      </c>
      <c r="Y190" s="6" t="str">
        <f aca="false">IFERROR(INDEX('20. Proveedor'!$A:$B,MATCH($A190,'20. Proveedor'!$A:$A,0),2),"")</f>
        <v/>
      </c>
      <c r="Z190" s="6" t="str">
        <f aca="false">IFERROR(INDEX('21. Saphirus'!$A:$B,MATCH($A190,'21. Saphirus'!$A:$A,0),2),"")</f>
        <v/>
      </c>
    </row>
    <row r="191" customFormat="false" ht="15.75" hidden="false" customHeight="true" outlineLevel="0" collapsed="false">
      <c r="A191" s="5" t="s">
        <v>229</v>
      </c>
      <c r="B191" s="5" t="n">
        <v>1905660</v>
      </c>
      <c r="C191" s="5" t="s">
        <v>123</v>
      </c>
      <c r="D191" s="6" t="str">
        <f aca="false">IFERROR(INDEX('1. Benavídez'!$A:$B,MATCH($A191,'1. Benavídez'!$A:$A,0),2),"")</f>
        <v/>
      </c>
      <c r="E191" s="6" t="str">
        <f aca="false">IFERROR(INDEX('2. Gallo'!$B:$D,MATCH($A191,'2. Gallo'!$B:$B,0),3),"")</f>
        <v/>
      </c>
      <c r="F191" s="6" t="str">
        <f aca="false">IFERROR(INDEX('3. Anea'!$B:$D,MATCH($A191,'3. Anea'!$B:$B,0),2),"")</f>
        <v/>
      </c>
      <c r="G191" s="6" t="str">
        <f aca="false">IFERROR(INDEX('4. Pilar'!$A:$C,MATCH($A191,'4. Pilar'!$A:$A,0),2),"")</f>
        <v/>
      </c>
      <c r="H191" s="6" t="str">
        <f aca="false">IFERROR(INDEX('5. Tortuguitas'!$B:$D,MATCH($A191,'5. Tortuguitas'!$B:$B,0),2),"")</f>
        <v/>
      </c>
      <c r="I191" s="6" t="str">
        <f aca="false">IFERROR(INDEX('6. Del Viso'!$A:$B,MATCH($A191,'6. Del Viso'!$A:$A,0),2),"")</f>
        <v/>
      </c>
      <c r="J191" s="6" t="str">
        <f aca="false">IFERROR(INDEX('7. Chica Glade'!$B:$F,MATCH($A191,'7. Chica Glade'!$B:$B,0),4),"")</f>
        <v/>
      </c>
      <c r="K191" s="6" t="str">
        <f aca="false">IFERROR(INDEX('8. Veterinaria'!$A:$B,MATCH($A191,'8. Veterinaria'!$A:$A,0),2),"")</f>
        <v/>
      </c>
      <c r="L191" s="6" t="str">
        <f aca="false">IFERROR(INDEX('9. Hipocampus'!$A:$B,MATCH($A191,'9. Hipocampus'!$A:$A,0),2),"")</f>
        <v/>
      </c>
      <c r="M191" s="6" t="str">
        <f aca="false">IFERROR(INDEX('11. Mundo Mascotas'!$B:$D,MATCH($A191,'11. Mundo Mascotas'!$B:$B,0),2),"")</f>
        <v/>
      </c>
      <c r="N191" s="6" t="str">
        <f aca="false">IFERROR(INDEX('12. Yaguar'!$B:$E,MATCH($A191,'12. Yaguar'!$B:$B,0),2),"")</f>
        <v/>
      </c>
      <c r="O191" s="6" t="str">
        <f aca="false">IFERROR(INDEX('13. King Clor'!$A:$B,MATCH($A191,'13. King Clor'!$A:$A,0),2),"")</f>
        <v/>
      </c>
      <c r="P191" s="6" t="str">
        <f aca="false">IFERROR(INDEX('14. Diserquim'!$A:$B,MATCH($A191,'14. Diserquim'!$A:$A,0),2),"")</f>
        <v/>
      </c>
      <c r="Q191" s="6" t="str">
        <f aca="false">IFERROR(INDEX('15. Moreno'!$A:$B,MATCH($A191,'15. Moreno'!$A:$A,0),2),"")</f>
        <v/>
      </c>
      <c r="R191" s="6" t="str">
        <f aca="false">IFERROR(INDEX('10. Collares'!$J:$K,MATCH($A191,'10. Collares'!$J:$J,0),2),"")</f>
        <v/>
      </c>
      <c r="S191" s="6" t="str">
        <f aca="false">IFERROR(INDEX('13. King Clor'!$G:$H,MATCH($A191,'13. King Clor'!$G:$G,0),2),"")</f>
        <v/>
      </c>
      <c r="T191" s="6" t="str">
        <f aca="false">IFERROR(INDEX('10. Collares'!$A:$B,MATCH($A191,'10. Collares'!$A:$A,0),2),"")</f>
        <v/>
      </c>
      <c r="U191" s="6" t="n">
        <f aca="false">IFERROR(INDEX('16. Mis nietos'!$B:$C,MATCH($A191,'16. Mis nietos'!$B:$B,0),2),"")</f>
        <v>1594</v>
      </c>
      <c r="V191" s="6" t="str">
        <f aca="false">IFERROR(INDEX('17. Profesional Vet'!$A:$B,MATCH($A191,'17. Profesional Vet'!$A:$A,0),2),"")</f>
        <v/>
      </c>
      <c r="W191" s="6" t="str">
        <f aca="false">IFERROR(INDEX('18. Premier'!$A:$B,MATCH($A191,'18. Premier'!$A:$A,0),2),"")</f>
        <v/>
      </c>
      <c r="X191" s="6" t="str">
        <f aca="false">IFERROR(INDEX('19. Dacam'!$A:$B,MATCH($A191,'19. Dacam'!$A:$A,0),2),"")</f>
        <v/>
      </c>
      <c r="Y191" s="6" t="str">
        <f aca="false">IFERROR(INDEX('20. Proveedor'!$A:$B,MATCH($A191,'20. Proveedor'!$A:$A,0),2),"")</f>
        <v/>
      </c>
      <c r="Z191" s="6" t="str">
        <f aca="false">IFERROR(INDEX('21. Saphirus'!$A:$B,MATCH($A191,'21. Saphirus'!$A:$A,0),2),"")</f>
        <v/>
      </c>
    </row>
    <row r="192" customFormat="false" ht="15.75" hidden="false" customHeight="true" outlineLevel="0" collapsed="false">
      <c r="A192" s="5" t="s">
        <v>230</v>
      </c>
      <c r="B192" s="5" t="n">
        <v>1906093</v>
      </c>
      <c r="C192" s="5" t="s">
        <v>33</v>
      </c>
      <c r="D192" s="6" t="str">
        <f aca="false">IFERROR(INDEX('1. Benavídez'!$A:$B,MATCH($A192,'1. Benavídez'!$A:$A,0),2),"")</f>
        <v/>
      </c>
      <c r="E192" s="6" t="str">
        <f aca="false">IFERROR(INDEX('2. Gallo'!$B:$D,MATCH($A192,'2. Gallo'!$B:$B,0),3),"")</f>
        <v/>
      </c>
      <c r="F192" s="6" t="str">
        <f aca="false">IFERROR(INDEX('3. Anea'!$B:$D,MATCH($A192,'3. Anea'!$B:$B,0),2),"")</f>
        <v/>
      </c>
      <c r="G192" s="6" t="str">
        <f aca="false">IFERROR(INDEX('4. Pilar'!$A:$C,MATCH($A192,'4. Pilar'!$A:$A,0),2),"")</f>
        <v/>
      </c>
      <c r="H192" s="6" t="str">
        <f aca="false">IFERROR(INDEX('5. Tortuguitas'!$B:$D,MATCH($A192,'5. Tortuguitas'!$B:$B,0),2),"")</f>
        <v/>
      </c>
      <c r="I192" s="6" t="str">
        <f aca="false">IFERROR(INDEX('6. Del Viso'!$A:$B,MATCH($A192,'6. Del Viso'!$A:$A,0),2),"")</f>
        <v/>
      </c>
      <c r="J192" s="6" t="str">
        <f aca="false">IFERROR(INDEX('7. Chica Glade'!$B:$F,MATCH($A192,'7. Chica Glade'!$B:$B,0),4),"")</f>
        <v/>
      </c>
      <c r="K192" s="6" t="str">
        <f aca="false">IFERROR(INDEX('8. Veterinaria'!$A:$B,MATCH($A192,'8. Veterinaria'!$A:$A,0),2),"")</f>
        <v/>
      </c>
      <c r="L192" s="6" t="str">
        <f aca="false">IFERROR(INDEX('9. Hipocampus'!$A:$B,MATCH($A192,'9. Hipocampus'!$A:$A,0),2),"")</f>
        <v/>
      </c>
      <c r="M192" s="6" t="str">
        <f aca="false">IFERROR(INDEX('11. Mundo Mascotas'!$B:$D,MATCH($A192,'11. Mundo Mascotas'!$B:$B,0),2),"")</f>
        <v/>
      </c>
      <c r="N192" s="6" t="str">
        <f aca="false">IFERROR(INDEX('12. Yaguar'!$B:$E,MATCH($A192,'12. Yaguar'!$B:$B,0),2),"")</f>
        <v/>
      </c>
      <c r="O192" s="6" t="str">
        <f aca="false">IFERROR(INDEX('13. King Clor'!$A:$B,MATCH($A192,'13. King Clor'!$A:$A,0),2),"")</f>
        <v/>
      </c>
      <c r="P192" s="6" t="str">
        <f aca="false">IFERROR(INDEX('14. Diserquim'!$A:$B,MATCH($A192,'14. Diserquim'!$A:$A,0),2),"")</f>
        <v/>
      </c>
      <c r="Q192" s="6" t="str">
        <f aca="false">IFERROR(INDEX('15. Moreno'!$A:$B,MATCH($A192,'15. Moreno'!$A:$A,0),2),"")</f>
        <v/>
      </c>
      <c r="R192" s="6" t="str">
        <f aca="false">IFERROR(INDEX('10. Collares'!$J:$K,MATCH($A192,'10. Collares'!$J:$J,0),2),"")</f>
        <v/>
      </c>
      <c r="S192" s="6" t="str">
        <f aca="false">IFERROR(INDEX('13. King Clor'!$G:$H,MATCH($A192,'13. King Clor'!$G:$G,0),2),"")</f>
        <v/>
      </c>
      <c r="T192" s="6" t="str">
        <f aca="false">IFERROR(INDEX('10. Collares'!$A:$B,MATCH($A192,'10. Collares'!$A:$A,0),2),"")</f>
        <v/>
      </c>
      <c r="U192" s="6" t="str">
        <f aca="false">IFERROR(INDEX('16. Mis nietos'!$B:$C,MATCH($A192,'16. Mis nietos'!$B:$B,0),2),"")</f>
        <v/>
      </c>
      <c r="V192" s="6" t="str">
        <f aca="false">IFERROR(INDEX('17. Profesional Vet'!$A:$B,MATCH($A192,'17. Profesional Vet'!$A:$A,0),2),"")</f>
        <v/>
      </c>
      <c r="W192" s="6" t="str">
        <f aca="false">IFERROR(INDEX('18. Premier'!$A:$B,MATCH($A192,'18. Premier'!$A:$A,0),2),"")</f>
        <v/>
      </c>
      <c r="X192" s="6" t="str">
        <f aca="false">IFERROR(INDEX('19. Dacam'!$A:$B,MATCH($A192,'19. Dacam'!$A:$A,0),2),"")</f>
        <v/>
      </c>
      <c r="Y192" s="6" t="str">
        <f aca="false">IFERROR(INDEX('20. Proveedor'!$A:$B,MATCH($A192,'20. Proveedor'!$A:$A,0),2),"")</f>
        <v/>
      </c>
      <c r="Z192" s="6" t="str">
        <f aca="false">IFERROR(INDEX('21. Saphirus'!$A:$B,MATCH($A192,'21. Saphirus'!$A:$A,0),2),"")</f>
        <v/>
      </c>
    </row>
    <row r="193" customFormat="false" ht="15.75" hidden="false" customHeight="true" outlineLevel="0" collapsed="false">
      <c r="A193" s="5" t="s">
        <v>231</v>
      </c>
      <c r="B193" s="5" t="n">
        <v>1905137</v>
      </c>
      <c r="C193" s="5" t="s">
        <v>33</v>
      </c>
      <c r="D193" s="6" t="str">
        <f aca="false">IFERROR(INDEX('1. Benavídez'!$A:$B,MATCH($A193,'1. Benavídez'!$A:$A,0),2),"")</f>
        <v/>
      </c>
      <c r="E193" s="6" t="str">
        <f aca="false">IFERROR(INDEX('2. Gallo'!$B:$D,MATCH($A193,'2. Gallo'!$B:$B,0),3),"")</f>
        <v/>
      </c>
      <c r="F193" s="6" t="str">
        <f aca="false">IFERROR(INDEX('3. Anea'!$B:$D,MATCH($A193,'3. Anea'!$B:$B,0),2),"")</f>
        <v/>
      </c>
      <c r="G193" s="6" t="str">
        <f aca="false">IFERROR(INDEX('4. Pilar'!$A:$C,MATCH($A193,'4. Pilar'!$A:$A,0),2),"")</f>
        <v/>
      </c>
      <c r="H193" s="6" t="str">
        <f aca="false">IFERROR(INDEX('5. Tortuguitas'!$B:$D,MATCH($A193,'5. Tortuguitas'!$B:$B,0),2),"")</f>
        <v/>
      </c>
      <c r="I193" s="6" t="str">
        <f aca="false">IFERROR(INDEX('6. Del Viso'!$A:$B,MATCH($A193,'6. Del Viso'!$A:$A,0),2),"")</f>
        <v/>
      </c>
      <c r="J193" s="6" t="str">
        <f aca="false">IFERROR(INDEX('7. Chica Glade'!$B:$F,MATCH($A193,'7. Chica Glade'!$B:$B,0),4),"")</f>
        <v/>
      </c>
      <c r="K193" s="6" t="str">
        <f aca="false">IFERROR(INDEX('8. Veterinaria'!$A:$B,MATCH($A193,'8. Veterinaria'!$A:$A,0),2),"")</f>
        <v/>
      </c>
      <c r="L193" s="6" t="str">
        <f aca="false">IFERROR(INDEX('9. Hipocampus'!$A:$B,MATCH($A193,'9. Hipocampus'!$A:$A,0),2),"")</f>
        <v/>
      </c>
      <c r="M193" s="6" t="str">
        <f aca="false">IFERROR(INDEX('11. Mundo Mascotas'!$B:$D,MATCH($A193,'11. Mundo Mascotas'!$B:$B,0),2),"")</f>
        <v/>
      </c>
      <c r="N193" s="6" t="str">
        <f aca="false">IFERROR(INDEX('12. Yaguar'!$B:$E,MATCH($A193,'12. Yaguar'!$B:$B,0),2),"")</f>
        <v/>
      </c>
      <c r="O193" s="6" t="str">
        <f aca="false">IFERROR(INDEX('13. King Clor'!$A:$B,MATCH($A193,'13. King Clor'!$A:$A,0),2),"")</f>
        <v/>
      </c>
      <c r="P193" s="6" t="str">
        <f aca="false">IFERROR(INDEX('14. Diserquim'!$A:$B,MATCH($A193,'14. Diserquim'!$A:$A,0),2),"")</f>
        <v/>
      </c>
      <c r="Q193" s="6" t="str">
        <f aca="false">IFERROR(INDEX('15. Moreno'!$A:$B,MATCH($A193,'15. Moreno'!$A:$A,0),2),"")</f>
        <v/>
      </c>
      <c r="R193" s="6" t="str">
        <f aca="false">IFERROR(INDEX('10. Collares'!$J:$K,MATCH($A193,'10. Collares'!$J:$J,0),2),"")</f>
        <v/>
      </c>
      <c r="S193" s="6" t="str">
        <f aca="false">IFERROR(INDEX('13. King Clor'!$G:$H,MATCH($A193,'13. King Clor'!$G:$G,0),2),"")</f>
        <v/>
      </c>
      <c r="T193" s="6" t="str">
        <f aca="false">IFERROR(INDEX('10. Collares'!$A:$B,MATCH($A193,'10. Collares'!$A:$A,0),2),"")</f>
        <v/>
      </c>
      <c r="U193" s="6" t="str">
        <f aca="false">IFERROR(INDEX('16. Mis nietos'!$B:$C,MATCH($A193,'16. Mis nietos'!$B:$B,0),2),"")</f>
        <v/>
      </c>
      <c r="V193" s="6" t="str">
        <f aca="false">IFERROR(INDEX('17. Profesional Vet'!$A:$B,MATCH($A193,'17. Profesional Vet'!$A:$A,0),2),"")</f>
        <v/>
      </c>
      <c r="W193" s="6" t="str">
        <f aca="false">IFERROR(INDEX('18. Premier'!$A:$B,MATCH($A193,'18. Premier'!$A:$A,0),2),"")</f>
        <v/>
      </c>
      <c r="X193" s="6" t="str">
        <f aca="false">IFERROR(INDEX('19. Dacam'!$A:$B,MATCH($A193,'19. Dacam'!$A:$A,0),2),"")</f>
        <v/>
      </c>
      <c r="Y193" s="6" t="str">
        <f aca="false">IFERROR(INDEX('20. Proveedor'!$A:$B,MATCH($A193,'20. Proveedor'!$A:$A,0),2),"")</f>
        <v/>
      </c>
      <c r="Z193" s="6" t="str">
        <f aca="false">IFERROR(INDEX('21. Saphirus'!$A:$B,MATCH($A193,'21. Saphirus'!$A:$A,0),2),"")</f>
        <v/>
      </c>
    </row>
    <row r="194" customFormat="false" ht="15.75" hidden="false" customHeight="true" outlineLevel="0" collapsed="false">
      <c r="A194" s="5" t="s">
        <v>232</v>
      </c>
      <c r="B194" s="5" t="n">
        <v>1905165</v>
      </c>
      <c r="C194" s="5" t="s">
        <v>147</v>
      </c>
      <c r="D194" s="6" t="str">
        <f aca="false">IFERROR(INDEX('1. Benavídez'!$A:$B,MATCH($A194,'1. Benavídez'!$A:$A,0),2),"")</f>
        <v/>
      </c>
      <c r="E194" s="6" t="str">
        <f aca="false">IFERROR(INDEX('2. Gallo'!$B:$D,MATCH($A194,'2. Gallo'!$B:$B,0),3),"")</f>
        <v/>
      </c>
      <c r="F194" s="6" t="str">
        <f aca="false">IFERROR(INDEX('3. Anea'!$B:$D,MATCH($A194,'3. Anea'!$B:$B,0),2),"")</f>
        <v/>
      </c>
      <c r="G194" s="6" t="str">
        <f aca="false">IFERROR(INDEX('4. Pilar'!$A:$C,MATCH($A194,'4. Pilar'!$A:$A,0),2),"")</f>
        <v/>
      </c>
      <c r="H194" s="6" t="str">
        <f aca="false">IFERROR(INDEX('5. Tortuguitas'!$B:$D,MATCH($A194,'5. Tortuguitas'!$B:$B,0),2),"")</f>
        <v/>
      </c>
      <c r="I194" s="6" t="n">
        <f aca="false">IFERROR(INDEX('6. Del Viso'!$A:$B,MATCH($A194,'6. Del Viso'!$A:$A,0),2),"")</f>
        <v>0</v>
      </c>
      <c r="J194" s="6" t="str">
        <f aca="false">IFERROR(INDEX('7. Chica Glade'!$B:$F,MATCH($A194,'7. Chica Glade'!$B:$B,0),4),"")</f>
        <v/>
      </c>
      <c r="K194" s="6" t="str">
        <f aca="false">IFERROR(INDEX('8. Veterinaria'!$A:$B,MATCH($A194,'8. Veterinaria'!$A:$A,0),2),"")</f>
        <v/>
      </c>
      <c r="L194" s="6" t="str">
        <f aca="false">IFERROR(INDEX('9. Hipocampus'!$A:$B,MATCH($A194,'9. Hipocampus'!$A:$A,0),2),"")</f>
        <v/>
      </c>
      <c r="M194" s="6" t="str">
        <f aca="false">IFERROR(INDEX('11. Mundo Mascotas'!$B:$D,MATCH($A194,'11. Mundo Mascotas'!$B:$B,0),2),"")</f>
        <v/>
      </c>
      <c r="N194" s="6" t="str">
        <f aca="false">IFERROR(INDEX('12. Yaguar'!$B:$E,MATCH($A194,'12. Yaguar'!$B:$B,0),2),"")</f>
        <v/>
      </c>
      <c r="O194" s="6" t="str">
        <f aca="false">IFERROR(INDEX('13. King Clor'!$A:$B,MATCH($A194,'13. King Clor'!$A:$A,0),2),"")</f>
        <v/>
      </c>
      <c r="P194" s="6" t="str">
        <f aca="false">IFERROR(INDEX('14. Diserquim'!$A:$B,MATCH($A194,'14. Diserquim'!$A:$A,0),2),"")</f>
        <v/>
      </c>
      <c r="Q194" s="6" t="str">
        <f aca="false">IFERROR(INDEX('15. Moreno'!$A:$B,MATCH($A194,'15. Moreno'!$A:$A,0),2),"")</f>
        <v/>
      </c>
      <c r="R194" s="6" t="str">
        <f aca="false">IFERROR(INDEX('10. Collares'!$J:$K,MATCH($A194,'10. Collares'!$J:$J,0),2),"")</f>
        <v/>
      </c>
      <c r="S194" s="6" t="str">
        <f aca="false">IFERROR(INDEX('13. King Clor'!$G:$H,MATCH($A194,'13. King Clor'!$G:$G,0),2),"")</f>
        <v/>
      </c>
      <c r="T194" s="6" t="str">
        <f aca="false">IFERROR(INDEX('10. Collares'!$A:$B,MATCH($A194,'10. Collares'!$A:$A,0),2),"")</f>
        <v/>
      </c>
      <c r="U194" s="6" t="str">
        <f aca="false">IFERROR(INDEX('16. Mis nietos'!$B:$C,MATCH($A194,'16. Mis nietos'!$B:$B,0),2),"")</f>
        <v/>
      </c>
      <c r="V194" s="6" t="str">
        <f aca="false">IFERROR(INDEX('17. Profesional Vet'!$A:$B,MATCH($A194,'17. Profesional Vet'!$A:$A,0),2),"")</f>
        <v/>
      </c>
      <c r="W194" s="6" t="str">
        <f aca="false">IFERROR(INDEX('18. Premier'!$A:$B,MATCH($A194,'18. Premier'!$A:$A,0),2),"")</f>
        <v/>
      </c>
      <c r="X194" s="6" t="str">
        <f aca="false">IFERROR(INDEX('19. Dacam'!$A:$B,MATCH($A194,'19. Dacam'!$A:$A,0),2),"")</f>
        <v/>
      </c>
      <c r="Y194" s="6" t="str">
        <f aca="false">IFERROR(INDEX('20. Proveedor'!$A:$B,MATCH($A194,'20. Proveedor'!$A:$A,0),2),"")</f>
        <v/>
      </c>
      <c r="Z194" s="6" t="str">
        <f aca="false">IFERROR(INDEX('21. Saphirus'!$A:$B,MATCH($A194,'21. Saphirus'!$A:$A,0),2),"")</f>
        <v/>
      </c>
    </row>
    <row r="195" customFormat="false" ht="15.75" hidden="false" customHeight="true" outlineLevel="0" collapsed="false">
      <c r="A195" s="5" t="s">
        <v>233</v>
      </c>
      <c r="B195" s="5" t="n">
        <v>2027</v>
      </c>
      <c r="C195" s="5" t="s">
        <v>118</v>
      </c>
      <c r="D195" s="6" t="str">
        <f aca="false">IFERROR(INDEX('1. Benavídez'!$A:$B,MATCH($A195,'1. Benavídez'!$A:$A,0),2),"")</f>
        <v/>
      </c>
      <c r="E195" s="6" t="str">
        <f aca="false">IFERROR(INDEX('2. Gallo'!$B:$D,MATCH($A195,'2. Gallo'!$B:$B,0),3),"")</f>
        <v/>
      </c>
      <c r="F195" s="6" t="n">
        <f aca="false">IFERROR(INDEX('3. Anea'!$B:$D,MATCH($A195,'3. Anea'!$B:$B,0),2),"")</f>
        <v>0</v>
      </c>
      <c r="G195" s="6" t="str">
        <f aca="false">IFERROR(INDEX('4. Pilar'!$A:$C,MATCH($A195,'4. Pilar'!$A:$A,0),2),"")</f>
        <v/>
      </c>
      <c r="H195" s="6" t="str">
        <f aca="false">IFERROR(INDEX('5. Tortuguitas'!$B:$D,MATCH($A195,'5. Tortuguitas'!$B:$B,0),2),"")</f>
        <v/>
      </c>
      <c r="I195" s="6" t="str">
        <f aca="false">IFERROR(INDEX('6. Del Viso'!$A:$B,MATCH($A195,'6. Del Viso'!$A:$A,0),2),"")</f>
        <v/>
      </c>
      <c r="J195" s="6" t="str">
        <f aca="false">IFERROR(INDEX('7. Chica Glade'!$B:$F,MATCH($A195,'7. Chica Glade'!$B:$B,0),4),"")</f>
        <v/>
      </c>
      <c r="K195" s="6" t="str">
        <f aca="false">IFERROR(INDEX('8. Veterinaria'!$A:$B,MATCH($A195,'8. Veterinaria'!$A:$A,0),2),"")</f>
        <v/>
      </c>
      <c r="L195" s="6" t="n">
        <f aca="false">IFERROR(INDEX('9. Hipocampus'!$A:$B,MATCH($A195,'9. Hipocampus'!$A:$A,0),2),"")</f>
        <v>1545</v>
      </c>
      <c r="M195" s="6" t="str">
        <f aca="false">IFERROR(INDEX('11. Mundo Mascotas'!$B:$D,MATCH($A195,'11. Mundo Mascotas'!$B:$B,0),2),"")</f>
        <v/>
      </c>
      <c r="N195" s="6" t="str">
        <f aca="false">IFERROR(INDEX('12. Yaguar'!$B:$E,MATCH($A195,'12. Yaguar'!$B:$B,0),2),"")</f>
        <v/>
      </c>
      <c r="O195" s="6" t="str">
        <f aca="false">IFERROR(INDEX('13. King Clor'!$A:$B,MATCH($A195,'13. King Clor'!$A:$A,0),2),"")</f>
        <v/>
      </c>
      <c r="P195" s="6" t="str">
        <f aca="false">IFERROR(INDEX('14. Diserquim'!$A:$B,MATCH($A195,'14. Diserquim'!$A:$A,0),2),"")</f>
        <v/>
      </c>
      <c r="Q195" s="6" t="str">
        <f aca="false">IFERROR(INDEX('15. Moreno'!$A:$B,MATCH($A195,'15. Moreno'!$A:$A,0),2),"")</f>
        <v/>
      </c>
      <c r="R195" s="6" t="str">
        <f aca="false">IFERROR(INDEX('10. Collares'!$J:$K,MATCH($A195,'10. Collares'!$J:$J,0),2),"")</f>
        <v/>
      </c>
      <c r="S195" s="6" t="str">
        <f aca="false">IFERROR(INDEX('13. King Clor'!$G:$H,MATCH($A195,'13. King Clor'!$G:$G,0),2),"")</f>
        <v/>
      </c>
      <c r="T195" s="6" t="str">
        <f aca="false">IFERROR(INDEX('10. Collares'!$A:$B,MATCH($A195,'10. Collares'!$A:$A,0),2),"")</f>
        <v/>
      </c>
      <c r="U195" s="6" t="str">
        <f aca="false">IFERROR(INDEX('16. Mis nietos'!$B:$C,MATCH($A195,'16. Mis nietos'!$B:$B,0),2),"")</f>
        <v/>
      </c>
      <c r="V195" s="6" t="str">
        <f aca="false">IFERROR(INDEX('17. Profesional Vet'!$A:$B,MATCH($A195,'17. Profesional Vet'!$A:$A,0),2),"")</f>
        <v/>
      </c>
      <c r="W195" s="6" t="str">
        <f aca="false">IFERROR(INDEX('18. Premier'!$A:$B,MATCH($A195,'18. Premier'!$A:$A,0),2),"")</f>
        <v/>
      </c>
      <c r="X195" s="6" t="str">
        <f aca="false">IFERROR(INDEX('19. Dacam'!$A:$B,MATCH($A195,'19. Dacam'!$A:$A,0),2),"")</f>
        <v/>
      </c>
      <c r="Y195" s="6" t="str">
        <f aca="false">IFERROR(INDEX('20. Proveedor'!$A:$B,MATCH($A195,'20. Proveedor'!$A:$A,0),2),"")</f>
        <v/>
      </c>
      <c r="Z195" s="6" t="str">
        <f aca="false">IFERROR(INDEX('21. Saphirus'!$A:$B,MATCH($A195,'21. Saphirus'!$A:$A,0),2),"")</f>
        <v/>
      </c>
    </row>
    <row r="196" customFormat="false" ht="15.75" hidden="false" customHeight="true" outlineLevel="0" collapsed="false">
      <c r="A196" s="5" t="s">
        <v>234</v>
      </c>
      <c r="B196" s="5" t="n">
        <v>1906139</v>
      </c>
      <c r="C196" s="5" t="s">
        <v>118</v>
      </c>
      <c r="D196" s="6" t="str">
        <f aca="false">IFERROR(INDEX('1. Benavídez'!$A:$B,MATCH($A196,'1. Benavídez'!$A:$A,0),2),"")</f>
        <v/>
      </c>
      <c r="E196" s="6" t="str">
        <f aca="false">IFERROR(INDEX('2. Gallo'!$B:$D,MATCH($A196,'2. Gallo'!$B:$B,0),3),"")</f>
        <v/>
      </c>
      <c r="F196" s="6" t="str">
        <f aca="false">IFERROR(INDEX('3. Anea'!$B:$D,MATCH($A196,'3. Anea'!$B:$B,0),2),"")</f>
        <v/>
      </c>
      <c r="G196" s="6" t="str">
        <f aca="false">IFERROR(INDEX('4. Pilar'!$A:$C,MATCH($A196,'4. Pilar'!$A:$A,0),2),"")</f>
        <v/>
      </c>
      <c r="H196" s="6" t="str">
        <f aca="false">IFERROR(INDEX('5. Tortuguitas'!$B:$D,MATCH($A196,'5. Tortuguitas'!$B:$B,0),2),"")</f>
        <v/>
      </c>
      <c r="I196" s="6" t="str">
        <f aca="false">IFERROR(INDEX('6. Del Viso'!$A:$B,MATCH($A196,'6. Del Viso'!$A:$A,0),2),"")</f>
        <v/>
      </c>
      <c r="J196" s="6" t="str">
        <f aca="false">IFERROR(INDEX('7. Chica Glade'!$B:$F,MATCH($A196,'7. Chica Glade'!$B:$B,0),4),"")</f>
        <v/>
      </c>
      <c r="K196" s="6" t="str">
        <f aca="false">IFERROR(INDEX('8. Veterinaria'!$A:$B,MATCH($A196,'8. Veterinaria'!$A:$A,0),2),"")</f>
        <v/>
      </c>
      <c r="L196" s="6" t="n">
        <f aca="false">IFERROR(INDEX('9. Hipocampus'!$A:$B,MATCH($A196,'9. Hipocampus'!$A:$A,0),2),"")</f>
        <v>1628</v>
      </c>
      <c r="M196" s="6" t="str">
        <f aca="false">IFERROR(INDEX('11. Mundo Mascotas'!$B:$D,MATCH($A196,'11. Mundo Mascotas'!$B:$B,0),2),"")</f>
        <v/>
      </c>
      <c r="N196" s="6" t="str">
        <f aca="false">IFERROR(INDEX('12. Yaguar'!$B:$E,MATCH($A196,'12. Yaguar'!$B:$B,0),2),"")</f>
        <v/>
      </c>
      <c r="O196" s="6" t="str">
        <f aca="false">IFERROR(INDEX('13. King Clor'!$A:$B,MATCH($A196,'13. King Clor'!$A:$A,0),2),"")</f>
        <v/>
      </c>
      <c r="P196" s="6" t="str">
        <f aca="false">IFERROR(INDEX('14. Diserquim'!$A:$B,MATCH($A196,'14. Diserquim'!$A:$A,0),2),"")</f>
        <v/>
      </c>
      <c r="Q196" s="6" t="str">
        <f aca="false">IFERROR(INDEX('15. Moreno'!$A:$B,MATCH($A196,'15. Moreno'!$A:$A,0),2),"")</f>
        <v/>
      </c>
      <c r="R196" s="6" t="str">
        <f aca="false">IFERROR(INDEX('10. Collares'!$J:$K,MATCH($A196,'10. Collares'!$J:$J,0),2),"")</f>
        <v/>
      </c>
      <c r="S196" s="6" t="str">
        <f aca="false">IFERROR(INDEX('13. King Clor'!$G:$H,MATCH($A196,'13. King Clor'!$G:$G,0),2),"")</f>
        <v/>
      </c>
      <c r="T196" s="6" t="str">
        <f aca="false">IFERROR(INDEX('10. Collares'!$A:$B,MATCH($A196,'10. Collares'!$A:$A,0),2),"")</f>
        <v/>
      </c>
      <c r="U196" s="6" t="str">
        <f aca="false">IFERROR(INDEX('16. Mis nietos'!$B:$C,MATCH($A196,'16. Mis nietos'!$B:$B,0),2),"")</f>
        <v/>
      </c>
      <c r="V196" s="6" t="str">
        <f aca="false">IFERROR(INDEX('17. Profesional Vet'!$A:$B,MATCH($A196,'17. Profesional Vet'!$A:$A,0),2),"")</f>
        <v/>
      </c>
      <c r="W196" s="6" t="str">
        <f aca="false">IFERROR(INDEX('18. Premier'!$A:$B,MATCH($A196,'18. Premier'!$A:$A,0),2),"")</f>
        <v/>
      </c>
      <c r="X196" s="6" t="str">
        <f aca="false">IFERROR(INDEX('19. Dacam'!$A:$B,MATCH($A196,'19. Dacam'!$A:$A,0),2),"")</f>
        <v/>
      </c>
      <c r="Y196" s="6" t="str">
        <f aca="false">IFERROR(INDEX('20. Proveedor'!$A:$B,MATCH($A196,'20. Proveedor'!$A:$A,0),2),"")</f>
        <v/>
      </c>
      <c r="Z196" s="6" t="str">
        <f aca="false">IFERROR(INDEX('21. Saphirus'!$A:$B,MATCH($A196,'21. Saphirus'!$A:$A,0),2),"")</f>
        <v/>
      </c>
    </row>
    <row r="197" customFormat="false" ht="15.75" hidden="false" customHeight="true" outlineLevel="0" collapsed="false">
      <c r="A197" s="5" t="s">
        <v>235</v>
      </c>
      <c r="B197" s="5" t="n">
        <v>2026</v>
      </c>
      <c r="C197" s="5" t="s">
        <v>118</v>
      </c>
      <c r="D197" s="6" t="str">
        <f aca="false">IFERROR(INDEX('1. Benavídez'!$A:$B,MATCH($A197,'1. Benavídez'!$A:$A,0),2),"")</f>
        <v/>
      </c>
      <c r="E197" s="6" t="str">
        <f aca="false">IFERROR(INDEX('2. Gallo'!$B:$D,MATCH($A197,'2. Gallo'!$B:$B,0),3),"")</f>
        <v/>
      </c>
      <c r="F197" s="6" t="n">
        <f aca="false">IFERROR(INDEX('3. Anea'!$B:$D,MATCH($A197,'3. Anea'!$B:$B,0),2),"")</f>
        <v>0</v>
      </c>
      <c r="G197" s="6" t="str">
        <f aca="false">IFERROR(INDEX('4. Pilar'!$A:$C,MATCH($A197,'4. Pilar'!$A:$A,0),2),"")</f>
        <v/>
      </c>
      <c r="H197" s="6" t="str">
        <f aca="false">IFERROR(INDEX('5. Tortuguitas'!$B:$D,MATCH($A197,'5. Tortuguitas'!$B:$B,0),2),"")</f>
        <v/>
      </c>
      <c r="I197" s="6" t="str">
        <f aca="false">IFERROR(INDEX('6. Del Viso'!$A:$B,MATCH($A197,'6. Del Viso'!$A:$A,0),2),"")</f>
        <v/>
      </c>
      <c r="J197" s="6" t="str">
        <f aca="false">IFERROR(INDEX('7. Chica Glade'!$B:$F,MATCH($A197,'7. Chica Glade'!$B:$B,0),4),"")</f>
        <v/>
      </c>
      <c r="K197" s="6" t="str">
        <f aca="false">IFERROR(INDEX('8. Veterinaria'!$A:$B,MATCH($A197,'8. Veterinaria'!$A:$A,0),2),"")</f>
        <v/>
      </c>
      <c r="L197" s="6" t="n">
        <f aca="false">IFERROR(INDEX('9. Hipocampus'!$A:$B,MATCH($A197,'9. Hipocampus'!$A:$A,0),2),"")</f>
        <v>3202</v>
      </c>
      <c r="M197" s="6" t="str">
        <f aca="false">IFERROR(INDEX('11. Mundo Mascotas'!$B:$D,MATCH($A197,'11. Mundo Mascotas'!$B:$B,0),2),"")</f>
        <v/>
      </c>
      <c r="N197" s="6" t="str">
        <f aca="false">IFERROR(INDEX('12. Yaguar'!$B:$E,MATCH($A197,'12. Yaguar'!$B:$B,0),2),"")</f>
        <v/>
      </c>
      <c r="O197" s="6" t="str">
        <f aca="false">IFERROR(INDEX('13. King Clor'!$A:$B,MATCH($A197,'13. King Clor'!$A:$A,0),2),"")</f>
        <v/>
      </c>
      <c r="P197" s="6" t="str">
        <f aca="false">IFERROR(INDEX('14. Diserquim'!$A:$B,MATCH($A197,'14. Diserquim'!$A:$A,0),2),"")</f>
        <v/>
      </c>
      <c r="Q197" s="6" t="str">
        <f aca="false">IFERROR(INDEX('15. Moreno'!$A:$B,MATCH($A197,'15. Moreno'!$A:$A,0),2),"")</f>
        <v/>
      </c>
      <c r="R197" s="6" t="str">
        <f aca="false">IFERROR(INDEX('10. Collares'!$J:$K,MATCH($A197,'10. Collares'!$J:$J,0),2),"")</f>
        <v/>
      </c>
      <c r="S197" s="6" t="str">
        <f aca="false">IFERROR(INDEX('13. King Clor'!$G:$H,MATCH($A197,'13. King Clor'!$G:$G,0),2),"")</f>
        <v/>
      </c>
      <c r="T197" s="6" t="str">
        <f aca="false">IFERROR(INDEX('10. Collares'!$A:$B,MATCH($A197,'10. Collares'!$A:$A,0),2),"")</f>
        <v/>
      </c>
      <c r="U197" s="6" t="str">
        <f aca="false">IFERROR(INDEX('16. Mis nietos'!$B:$C,MATCH($A197,'16. Mis nietos'!$B:$B,0),2),"")</f>
        <v/>
      </c>
      <c r="V197" s="6" t="str">
        <f aca="false">IFERROR(INDEX('17. Profesional Vet'!$A:$B,MATCH($A197,'17. Profesional Vet'!$A:$A,0),2),"")</f>
        <v/>
      </c>
      <c r="W197" s="6" t="str">
        <f aca="false">IFERROR(INDEX('18. Premier'!$A:$B,MATCH($A197,'18. Premier'!$A:$A,0),2),"")</f>
        <v/>
      </c>
      <c r="X197" s="6" t="str">
        <f aca="false">IFERROR(INDEX('19. Dacam'!$A:$B,MATCH($A197,'19. Dacam'!$A:$A,0),2),"")</f>
        <v/>
      </c>
      <c r="Y197" s="6" t="str">
        <f aca="false">IFERROR(INDEX('20. Proveedor'!$A:$B,MATCH($A197,'20. Proveedor'!$A:$A,0),2),"")</f>
        <v/>
      </c>
      <c r="Z197" s="6" t="str">
        <f aca="false">IFERROR(INDEX('21. Saphirus'!$A:$B,MATCH($A197,'21. Saphirus'!$A:$A,0),2),"")</f>
        <v/>
      </c>
    </row>
    <row r="198" customFormat="false" ht="15.75" hidden="false" customHeight="true" outlineLevel="0" collapsed="false">
      <c r="A198" s="5" t="s">
        <v>236</v>
      </c>
      <c r="B198" s="5" t="n">
        <v>2025</v>
      </c>
      <c r="C198" s="5" t="s">
        <v>118</v>
      </c>
      <c r="D198" s="6" t="str">
        <f aca="false">IFERROR(INDEX('1. Benavídez'!$A:$B,MATCH($A198,'1. Benavídez'!$A:$A,0),2),"")</f>
        <v/>
      </c>
      <c r="E198" s="6" t="str">
        <f aca="false">IFERROR(INDEX('2. Gallo'!$B:$D,MATCH($A198,'2. Gallo'!$B:$B,0),3),"")</f>
        <v/>
      </c>
      <c r="F198" s="6" t="n">
        <f aca="false">IFERROR(INDEX('3. Anea'!$B:$D,MATCH($A198,'3. Anea'!$B:$B,0),2),"")</f>
        <v>0</v>
      </c>
      <c r="G198" s="6" t="str">
        <f aca="false">IFERROR(INDEX('4. Pilar'!$A:$C,MATCH($A198,'4. Pilar'!$A:$A,0),2),"")</f>
        <v/>
      </c>
      <c r="H198" s="6" t="str">
        <f aca="false">IFERROR(INDEX('5. Tortuguitas'!$B:$D,MATCH($A198,'5. Tortuguitas'!$B:$B,0),2),"")</f>
        <v/>
      </c>
      <c r="I198" s="6" t="str">
        <f aca="false">IFERROR(INDEX('6. Del Viso'!$A:$B,MATCH($A198,'6. Del Viso'!$A:$A,0),2),"")</f>
        <v/>
      </c>
      <c r="J198" s="6" t="str">
        <f aca="false">IFERROR(INDEX('7. Chica Glade'!$B:$F,MATCH($A198,'7. Chica Glade'!$B:$B,0),4),"")</f>
        <v/>
      </c>
      <c r="K198" s="6" t="str">
        <f aca="false">IFERROR(INDEX('8. Veterinaria'!$A:$B,MATCH($A198,'8. Veterinaria'!$A:$A,0),2),"")</f>
        <v/>
      </c>
      <c r="L198" s="6" t="n">
        <f aca="false">IFERROR(INDEX('9. Hipocampus'!$A:$B,MATCH($A198,'9. Hipocampus'!$A:$A,0),2),"")</f>
        <v>2530</v>
      </c>
      <c r="M198" s="6" t="str">
        <f aca="false">IFERROR(INDEX('11. Mundo Mascotas'!$B:$D,MATCH($A198,'11. Mundo Mascotas'!$B:$B,0),2),"")</f>
        <v/>
      </c>
      <c r="N198" s="6" t="str">
        <f aca="false">IFERROR(INDEX('12. Yaguar'!$B:$E,MATCH($A198,'12. Yaguar'!$B:$B,0),2),"")</f>
        <v/>
      </c>
      <c r="O198" s="6" t="str">
        <f aca="false">IFERROR(INDEX('13. King Clor'!$A:$B,MATCH($A198,'13. King Clor'!$A:$A,0),2),"")</f>
        <v/>
      </c>
      <c r="P198" s="6" t="str">
        <f aca="false">IFERROR(INDEX('14. Diserquim'!$A:$B,MATCH($A198,'14. Diserquim'!$A:$A,0),2),"")</f>
        <v/>
      </c>
      <c r="Q198" s="6" t="str">
        <f aca="false">IFERROR(INDEX('15. Moreno'!$A:$B,MATCH($A198,'15. Moreno'!$A:$A,0),2),"")</f>
        <v/>
      </c>
      <c r="R198" s="6" t="str">
        <f aca="false">IFERROR(INDEX('10. Collares'!$J:$K,MATCH($A198,'10. Collares'!$J:$J,0),2),"")</f>
        <v/>
      </c>
      <c r="S198" s="6" t="str">
        <f aca="false">IFERROR(INDEX('13. King Clor'!$G:$H,MATCH($A198,'13. King Clor'!$G:$G,0),2),"")</f>
        <v/>
      </c>
      <c r="T198" s="6" t="str">
        <f aca="false">IFERROR(INDEX('10. Collares'!$A:$B,MATCH($A198,'10. Collares'!$A:$A,0),2),"")</f>
        <v/>
      </c>
      <c r="U198" s="6" t="str">
        <f aca="false">IFERROR(INDEX('16. Mis nietos'!$B:$C,MATCH($A198,'16. Mis nietos'!$B:$B,0),2),"")</f>
        <v/>
      </c>
      <c r="V198" s="6" t="str">
        <f aca="false">IFERROR(INDEX('17. Profesional Vet'!$A:$B,MATCH($A198,'17. Profesional Vet'!$A:$A,0),2),"")</f>
        <v/>
      </c>
      <c r="W198" s="6" t="str">
        <f aca="false">IFERROR(INDEX('18. Premier'!$A:$B,MATCH($A198,'18. Premier'!$A:$A,0),2),"")</f>
        <v/>
      </c>
      <c r="X198" s="6" t="str">
        <f aca="false">IFERROR(INDEX('19. Dacam'!$A:$B,MATCH($A198,'19. Dacam'!$A:$A,0),2),"")</f>
        <v/>
      </c>
      <c r="Y198" s="6" t="str">
        <f aca="false">IFERROR(INDEX('20. Proveedor'!$A:$B,MATCH($A198,'20. Proveedor'!$A:$A,0),2),"")</f>
        <v/>
      </c>
      <c r="Z198" s="6" t="str">
        <f aca="false">IFERROR(INDEX('21. Saphirus'!$A:$B,MATCH($A198,'21. Saphirus'!$A:$A,0),2),"")</f>
        <v/>
      </c>
    </row>
    <row r="199" customFormat="false" ht="15.75" hidden="false" customHeight="true" outlineLevel="0" collapsed="false">
      <c r="A199" s="5" t="s">
        <v>237</v>
      </c>
      <c r="B199" s="5" t="n">
        <v>2024</v>
      </c>
      <c r="C199" s="5" t="s">
        <v>118</v>
      </c>
      <c r="D199" s="6" t="str">
        <f aca="false">IFERROR(INDEX('1. Benavídez'!$A:$B,MATCH($A199,'1. Benavídez'!$A:$A,0),2),"")</f>
        <v/>
      </c>
      <c r="E199" s="6" t="str">
        <f aca="false">IFERROR(INDEX('2. Gallo'!$B:$D,MATCH($A199,'2. Gallo'!$B:$B,0),3),"")</f>
        <v/>
      </c>
      <c r="F199" s="6" t="str">
        <f aca="false">IFERROR(INDEX('3. Anea'!$B:$D,MATCH($A199,'3. Anea'!$B:$B,0),2),"")</f>
        <v/>
      </c>
      <c r="G199" s="6" t="str">
        <f aca="false">IFERROR(INDEX('4. Pilar'!$A:$C,MATCH($A199,'4. Pilar'!$A:$A,0),2),"")</f>
        <v/>
      </c>
      <c r="H199" s="6" t="str">
        <f aca="false">IFERROR(INDEX('5. Tortuguitas'!$B:$D,MATCH($A199,'5. Tortuguitas'!$B:$B,0),2),"")</f>
        <v/>
      </c>
      <c r="I199" s="6" t="str">
        <f aca="false">IFERROR(INDEX('6. Del Viso'!$A:$B,MATCH($A199,'6. Del Viso'!$A:$A,0),2),"")</f>
        <v/>
      </c>
      <c r="J199" s="6" t="str">
        <f aca="false">IFERROR(INDEX('7. Chica Glade'!$B:$F,MATCH($A199,'7. Chica Glade'!$B:$B,0),4),"")</f>
        <v/>
      </c>
      <c r="K199" s="6" t="str">
        <f aca="false">IFERROR(INDEX('8. Veterinaria'!$A:$B,MATCH($A199,'8. Veterinaria'!$A:$A,0),2),"")</f>
        <v/>
      </c>
      <c r="L199" s="6" t="n">
        <f aca="false">IFERROR(INDEX('9. Hipocampus'!$A:$B,MATCH($A199,'9. Hipocampus'!$A:$A,0),2),"")</f>
        <v>1571</v>
      </c>
      <c r="M199" s="6" t="str">
        <f aca="false">IFERROR(INDEX('11. Mundo Mascotas'!$B:$D,MATCH($A199,'11. Mundo Mascotas'!$B:$B,0),2),"")</f>
        <v/>
      </c>
      <c r="N199" s="6" t="str">
        <f aca="false">IFERROR(INDEX('12. Yaguar'!$B:$E,MATCH($A199,'12. Yaguar'!$B:$B,0),2),"")</f>
        <v/>
      </c>
      <c r="O199" s="6" t="str">
        <f aca="false">IFERROR(INDEX('13. King Clor'!$A:$B,MATCH($A199,'13. King Clor'!$A:$A,0),2),"")</f>
        <v/>
      </c>
      <c r="P199" s="6" t="str">
        <f aca="false">IFERROR(INDEX('14. Diserquim'!$A:$B,MATCH($A199,'14. Diserquim'!$A:$A,0),2),"")</f>
        <v/>
      </c>
      <c r="Q199" s="6" t="str">
        <f aca="false">IFERROR(INDEX('15. Moreno'!$A:$B,MATCH($A199,'15. Moreno'!$A:$A,0),2),"")</f>
        <v/>
      </c>
      <c r="R199" s="6" t="str">
        <f aca="false">IFERROR(INDEX('10. Collares'!$J:$K,MATCH($A199,'10. Collares'!$J:$J,0),2),"")</f>
        <v/>
      </c>
      <c r="S199" s="6" t="str">
        <f aca="false">IFERROR(INDEX('13. King Clor'!$G:$H,MATCH($A199,'13. King Clor'!$G:$G,0),2),"")</f>
        <v/>
      </c>
      <c r="T199" s="6" t="str">
        <f aca="false">IFERROR(INDEX('10. Collares'!$A:$B,MATCH($A199,'10. Collares'!$A:$A,0),2),"")</f>
        <v/>
      </c>
      <c r="U199" s="6" t="str">
        <f aca="false">IFERROR(INDEX('16. Mis nietos'!$B:$C,MATCH($A199,'16. Mis nietos'!$B:$B,0),2),"")</f>
        <v/>
      </c>
      <c r="V199" s="6" t="str">
        <f aca="false">IFERROR(INDEX('17. Profesional Vet'!$A:$B,MATCH($A199,'17. Profesional Vet'!$A:$A,0),2),"")</f>
        <v/>
      </c>
      <c r="W199" s="6" t="str">
        <f aca="false">IFERROR(INDEX('18. Premier'!$A:$B,MATCH($A199,'18. Premier'!$A:$A,0),2),"")</f>
        <v/>
      </c>
      <c r="X199" s="6" t="str">
        <f aca="false">IFERROR(INDEX('19. Dacam'!$A:$B,MATCH($A199,'19. Dacam'!$A:$A,0),2),"")</f>
        <v/>
      </c>
      <c r="Y199" s="6" t="str">
        <f aca="false">IFERROR(INDEX('20. Proveedor'!$A:$B,MATCH($A199,'20. Proveedor'!$A:$A,0),2),"")</f>
        <v/>
      </c>
      <c r="Z199" s="6" t="str">
        <f aca="false">IFERROR(INDEX('21. Saphirus'!$A:$B,MATCH($A199,'21. Saphirus'!$A:$A,0),2),"")</f>
        <v/>
      </c>
    </row>
    <row r="200" customFormat="false" ht="15.75" hidden="false" customHeight="true" outlineLevel="0" collapsed="false">
      <c r="A200" s="5" t="s">
        <v>238</v>
      </c>
      <c r="B200" s="5" t="n">
        <v>8179</v>
      </c>
      <c r="C200" s="5" t="s">
        <v>33</v>
      </c>
      <c r="D200" s="6" t="str">
        <f aca="false">IFERROR(INDEX('1. Benavídez'!$A:$B,MATCH($A200,'1. Benavídez'!$A:$A,0),2),"")</f>
        <v/>
      </c>
      <c r="E200" s="6" t="str">
        <f aca="false">IFERROR(INDEX('2. Gallo'!$B:$D,MATCH($A200,'2. Gallo'!$B:$B,0),3),"")</f>
        <v/>
      </c>
      <c r="F200" s="6" t="str">
        <f aca="false">IFERROR(INDEX('3. Anea'!$B:$D,MATCH($A200,'3. Anea'!$B:$B,0),2),"")</f>
        <v/>
      </c>
      <c r="G200" s="6" t="str">
        <f aca="false">IFERROR(INDEX('4. Pilar'!$A:$C,MATCH($A200,'4. Pilar'!$A:$A,0),2),"")</f>
        <v/>
      </c>
      <c r="H200" s="6" t="str">
        <f aca="false">IFERROR(INDEX('5. Tortuguitas'!$B:$D,MATCH($A200,'5. Tortuguitas'!$B:$B,0),2),"")</f>
        <v/>
      </c>
      <c r="I200" s="6" t="str">
        <f aca="false">IFERROR(INDEX('6. Del Viso'!$A:$B,MATCH($A200,'6. Del Viso'!$A:$A,0),2),"")</f>
        <v/>
      </c>
      <c r="J200" s="6" t="str">
        <f aca="false">IFERROR(INDEX('7. Chica Glade'!$B:$F,MATCH($A200,'7. Chica Glade'!$B:$B,0),4),"")</f>
        <v/>
      </c>
      <c r="K200" s="6" t="str">
        <f aca="false">IFERROR(INDEX('8. Veterinaria'!$A:$B,MATCH($A200,'8. Veterinaria'!$A:$A,0),2),"")</f>
        <v/>
      </c>
      <c r="L200" s="6" t="str">
        <f aca="false">IFERROR(INDEX('9. Hipocampus'!$A:$B,MATCH($A200,'9. Hipocampus'!$A:$A,0),2),"")</f>
        <v/>
      </c>
      <c r="M200" s="6" t="str">
        <f aca="false">IFERROR(INDEX('11. Mundo Mascotas'!$B:$D,MATCH($A200,'11. Mundo Mascotas'!$B:$B,0),2),"")</f>
        <v/>
      </c>
      <c r="N200" s="6" t="str">
        <f aca="false">IFERROR(INDEX('12. Yaguar'!$B:$E,MATCH($A200,'12. Yaguar'!$B:$B,0),2),"")</f>
        <v/>
      </c>
      <c r="O200" s="6" t="str">
        <f aca="false">IFERROR(INDEX('13. King Clor'!$A:$B,MATCH($A200,'13. King Clor'!$A:$A,0),2),"")</f>
        <v/>
      </c>
      <c r="P200" s="6" t="str">
        <f aca="false">IFERROR(INDEX('14. Diserquim'!$A:$B,MATCH($A200,'14. Diserquim'!$A:$A,0),2),"")</f>
        <v/>
      </c>
      <c r="Q200" s="6" t="str">
        <f aca="false">IFERROR(INDEX('15. Moreno'!$A:$B,MATCH($A200,'15. Moreno'!$A:$A,0),2),"")</f>
        <v/>
      </c>
      <c r="R200" s="6" t="str">
        <f aca="false">IFERROR(INDEX('10. Collares'!$J:$K,MATCH($A200,'10. Collares'!$J:$J,0),2),"")</f>
        <v/>
      </c>
      <c r="S200" s="6" t="str">
        <f aca="false">IFERROR(INDEX('13. King Clor'!$G:$H,MATCH($A200,'13. King Clor'!$G:$G,0),2),"")</f>
        <v/>
      </c>
      <c r="T200" s="6" t="str">
        <f aca="false">IFERROR(INDEX('10. Collares'!$A:$B,MATCH($A200,'10. Collares'!$A:$A,0),2),"")</f>
        <v/>
      </c>
      <c r="U200" s="6" t="str">
        <f aca="false">IFERROR(INDEX('16. Mis nietos'!$B:$C,MATCH($A200,'16. Mis nietos'!$B:$B,0),2),"")</f>
        <v/>
      </c>
      <c r="V200" s="6" t="str">
        <f aca="false">IFERROR(INDEX('17. Profesional Vet'!$A:$B,MATCH($A200,'17. Profesional Vet'!$A:$A,0),2),"")</f>
        <v/>
      </c>
      <c r="W200" s="6" t="str">
        <f aca="false">IFERROR(INDEX('18. Premier'!$A:$B,MATCH($A200,'18. Premier'!$A:$A,0),2),"")</f>
        <v/>
      </c>
      <c r="X200" s="6" t="str">
        <f aca="false">IFERROR(INDEX('19. Dacam'!$A:$B,MATCH($A200,'19. Dacam'!$A:$A,0),2),"")</f>
        <v/>
      </c>
      <c r="Y200" s="6" t="str">
        <f aca="false">IFERROR(INDEX('20. Proveedor'!$A:$B,MATCH($A200,'20. Proveedor'!$A:$A,0),2),"")</f>
        <v/>
      </c>
      <c r="Z200" s="6" t="str">
        <f aca="false">IFERROR(INDEX('21. Saphirus'!$A:$B,MATCH($A200,'21. Saphirus'!$A:$A,0),2),"")</f>
        <v/>
      </c>
    </row>
    <row r="201" customFormat="false" ht="15.75" hidden="false" customHeight="true" outlineLevel="0" collapsed="false">
      <c r="A201" s="5" t="s">
        <v>239</v>
      </c>
      <c r="B201" s="5" t="n">
        <v>1905796</v>
      </c>
      <c r="C201" s="5" t="s">
        <v>183</v>
      </c>
      <c r="D201" s="6" t="str">
        <f aca="false">IFERROR(INDEX('1. Benavídez'!$A:$B,MATCH($A201,'1. Benavídez'!$A:$A,0),2),"")</f>
        <v/>
      </c>
      <c r="E201" s="6" t="str">
        <f aca="false">IFERROR(INDEX('2. Gallo'!$B:$D,MATCH($A201,'2. Gallo'!$B:$B,0),3),"")</f>
        <v/>
      </c>
      <c r="F201" s="6" t="str">
        <f aca="false">IFERROR(INDEX('3. Anea'!$B:$D,MATCH($A201,'3. Anea'!$B:$B,0),2),"")</f>
        <v/>
      </c>
      <c r="G201" s="6" t="str">
        <f aca="false">IFERROR(INDEX('4. Pilar'!$A:$C,MATCH($A201,'4. Pilar'!$A:$A,0),2),"")</f>
        <v/>
      </c>
      <c r="H201" s="6" t="str">
        <f aca="false">IFERROR(INDEX('5. Tortuguitas'!$B:$D,MATCH($A201,'5. Tortuguitas'!$B:$B,0),2),"")</f>
        <v/>
      </c>
      <c r="I201" s="6" t="str">
        <f aca="false">IFERROR(INDEX('6. Del Viso'!$A:$B,MATCH($A201,'6. Del Viso'!$A:$A,0),2),"")</f>
        <v/>
      </c>
      <c r="J201" s="6" t="n">
        <f aca="false">IFERROR(INDEX('7. Chica Glade'!$B:$F,MATCH($A201,'7. Chica Glade'!$B:$B,0),4),"")</f>
        <v>2150</v>
      </c>
      <c r="K201" s="6" t="str">
        <f aca="false">IFERROR(INDEX('8. Veterinaria'!$A:$B,MATCH($A201,'8. Veterinaria'!$A:$A,0),2),"")</f>
        <v/>
      </c>
      <c r="L201" s="6" t="str">
        <f aca="false">IFERROR(INDEX('9. Hipocampus'!$A:$B,MATCH($A201,'9. Hipocampus'!$A:$A,0),2),"")</f>
        <v/>
      </c>
      <c r="M201" s="6" t="str">
        <f aca="false">IFERROR(INDEX('11. Mundo Mascotas'!$B:$D,MATCH($A201,'11. Mundo Mascotas'!$B:$B,0),2),"")</f>
        <v/>
      </c>
      <c r="N201" s="6" t="str">
        <f aca="false">IFERROR(INDEX('12. Yaguar'!$B:$E,MATCH($A201,'12. Yaguar'!$B:$B,0),2),"")</f>
        <v/>
      </c>
      <c r="O201" s="6" t="str">
        <f aca="false">IFERROR(INDEX('13. King Clor'!$A:$B,MATCH($A201,'13. King Clor'!$A:$A,0),2),"")</f>
        <v/>
      </c>
      <c r="P201" s="6" t="str">
        <f aca="false">IFERROR(INDEX('14. Diserquim'!$A:$B,MATCH($A201,'14. Diserquim'!$A:$A,0),2),"")</f>
        <v/>
      </c>
      <c r="Q201" s="6" t="str">
        <f aca="false">IFERROR(INDEX('15. Moreno'!$A:$B,MATCH($A201,'15. Moreno'!$A:$A,0),2),"")</f>
        <v/>
      </c>
      <c r="R201" s="6" t="str">
        <f aca="false">IFERROR(INDEX('10. Collares'!$J:$K,MATCH($A201,'10. Collares'!$J:$J,0),2),"")</f>
        <v/>
      </c>
      <c r="S201" s="6" t="str">
        <f aca="false">IFERROR(INDEX('13. King Clor'!$G:$H,MATCH($A201,'13. King Clor'!$G:$G,0),2),"")</f>
        <v/>
      </c>
      <c r="T201" s="6" t="str">
        <f aca="false">IFERROR(INDEX('10. Collares'!$A:$B,MATCH($A201,'10. Collares'!$A:$A,0),2),"")</f>
        <v/>
      </c>
      <c r="U201" s="6" t="str">
        <f aca="false">IFERROR(INDEX('16. Mis nietos'!$B:$C,MATCH($A201,'16. Mis nietos'!$B:$B,0),2),"")</f>
        <v/>
      </c>
      <c r="V201" s="6" t="str">
        <f aca="false">IFERROR(INDEX('17. Profesional Vet'!$A:$B,MATCH($A201,'17. Profesional Vet'!$A:$A,0),2),"")</f>
        <v/>
      </c>
      <c r="W201" s="6" t="str">
        <f aca="false">IFERROR(INDEX('18. Premier'!$A:$B,MATCH($A201,'18. Premier'!$A:$A,0),2),"")</f>
        <v/>
      </c>
      <c r="X201" s="6" t="str">
        <f aca="false">IFERROR(INDEX('19. Dacam'!$A:$B,MATCH($A201,'19. Dacam'!$A:$A,0),2),"")</f>
        <v/>
      </c>
      <c r="Y201" s="6" t="str">
        <f aca="false">IFERROR(INDEX('20. Proveedor'!$A:$B,MATCH($A201,'20. Proveedor'!$A:$A,0),2),"")</f>
        <v/>
      </c>
      <c r="Z201" s="6" t="str">
        <f aca="false">IFERROR(INDEX('21. Saphirus'!$A:$B,MATCH($A201,'21. Saphirus'!$A:$A,0),2),"")</f>
        <v/>
      </c>
    </row>
    <row r="202" customFormat="false" ht="15.75" hidden="false" customHeight="true" outlineLevel="0" collapsed="false">
      <c r="A202" s="5" t="s">
        <v>240</v>
      </c>
      <c r="B202" s="5" t="n">
        <v>1905800</v>
      </c>
      <c r="C202" s="5" t="s">
        <v>183</v>
      </c>
      <c r="D202" s="6" t="str">
        <f aca="false">IFERROR(INDEX('1. Benavídez'!$A:$B,MATCH($A202,'1. Benavídez'!$A:$A,0),2),"")</f>
        <v/>
      </c>
      <c r="E202" s="6" t="str">
        <f aca="false">IFERROR(INDEX('2. Gallo'!$B:$D,MATCH($A202,'2. Gallo'!$B:$B,0),3),"")</f>
        <v/>
      </c>
      <c r="F202" s="6" t="str">
        <f aca="false">IFERROR(INDEX('3. Anea'!$B:$D,MATCH($A202,'3. Anea'!$B:$B,0),2),"")</f>
        <v/>
      </c>
      <c r="G202" s="6" t="str">
        <f aca="false">IFERROR(INDEX('4. Pilar'!$A:$C,MATCH($A202,'4. Pilar'!$A:$A,0),2),"")</f>
        <v/>
      </c>
      <c r="H202" s="6" t="str">
        <f aca="false">IFERROR(INDEX('5. Tortuguitas'!$B:$D,MATCH($A202,'5. Tortuguitas'!$B:$B,0),2),"")</f>
        <v/>
      </c>
      <c r="I202" s="6" t="str">
        <f aca="false">IFERROR(INDEX('6. Del Viso'!$A:$B,MATCH($A202,'6. Del Viso'!$A:$A,0),2),"")</f>
        <v/>
      </c>
      <c r="J202" s="6" t="n">
        <f aca="false">IFERROR(INDEX('7. Chica Glade'!$B:$F,MATCH($A202,'7. Chica Glade'!$B:$B,0),4),"")</f>
        <v>2712</v>
      </c>
      <c r="K202" s="6" t="str">
        <f aca="false">IFERROR(INDEX('8. Veterinaria'!$A:$B,MATCH($A202,'8. Veterinaria'!$A:$A,0),2),"")</f>
        <v/>
      </c>
      <c r="L202" s="6" t="str">
        <f aca="false">IFERROR(INDEX('9. Hipocampus'!$A:$B,MATCH($A202,'9. Hipocampus'!$A:$A,0),2),"")</f>
        <v/>
      </c>
      <c r="M202" s="6" t="str">
        <f aca="false">IFERROR(INDEX('11. Mundo Mascotas'!$B:$D,MATCH($A202,'11. Mundo Mascotas'!$B:$B,0),2),"")</f>
        <v/>
      </c>
      <c r="N202" s="6" t="n">
        <f aca="false">IFERROR(INDEX('12. Yaguar'!$B:$E,MATCH($A202,'12. Yaguar'!$B:$B,0),2),"")</f>
        <v>3045</v>
      </c>
      <c r="O202" s="6" t="str">
        <f aca="false">IFERROR(INDEX('13. King Clor'!$A:$B,MATCH($A202,'13. King Clor'!$A:$A,0),2),"")</f>
        <v/>
      </c>
      <c r="P202" s="6" t="str">
        <f aca="false">IFERROR(INDEX('14. Diserquim'!$A:$B,MATCH($A202,'14. Diserquim'!$A:$A,0),2),"")</f>
        <v/>
      </c>
      <c r="Q202" s="6" t="str">
        <f aca="false">IFERROR(INDEX('15. Moreno'!$A:$B,MATCH($A202,'15. Moreno'!$A:$A,0),2),"")</f>
        <v/>
      </c>
      <c r="R202" s="6" t="str">
        <f aca="false">IFERROR(INDEX('10. Collares'!$J:$K,MATCH($A202,'10. Collares'!$J:$J,0),2),"")</f>
        <v/>
      </c>
      <c r="S202" s="6" t="str">
        <f aca="false">IFERROR(INDEX('13. King Clor'!$G:$H,MATCH($A202,'13. King Clor'!$G:$G,0),2),"")</f>
        <v/>
      </c>
      <c r="T202" s="6" t="str">
        <f aca="false">IFERROR(INDEX('10. Collares'!$A:$B,MATCH($A202,'10. Collares'!$A:$A,0),2),"")</f>
        <v/>
      </c>
      <c r="U202" s="6" t="str">
        <f aca="false">IFERROR(INDEX('16. Mis nietos'!$B:$C,MATCH($A202,'16. Mis nietos'!$B:$B,0),2),"")</f>
        <v/>
      </c>
      <c r="V202" s="6" t="str">
        <f aca="false">IFERROR(INDEX('17. Profesional Vet'!$A:$B,MATCH($A202,'17. Profesional Vet'!$A:$A,0),2),"")</f>
        <v/>
      </c>
      <c r="W202" s="6" t="str">
        <f aca="false">IFERROR(INDEX('18. Premier'!$A:$B,MATCH($A202,'18. Premier'!$A:$A,0),2),"")</f>
        <v/>
      </c>
      <c r="X202" s="6" t="str">
        <f aca="false">IFERROR(INDEX('19. Dacam'!$A:$B,MATCH($A202,'19. Dacam'!$A:$A,0),2),"")</f>
        <v/>
      </c>
      <c r="Y202" s="6" t="str">
        <f aca="false">IFERROR(INDEX('20. Proveedor'!$A:$B,MATCH($A202,'20. Proveedor'!$A:$A,0),2),"")</f>
        <v/>
      </c>
      <c r="Z202" s="6" t="str">
        <f aca="false">IFERROR(INDEX('21. Saphirus'!$A:$B,MATCH($A202,'21. Saphirus'!$A:$A,0),2),"")</f>
        <v/>
      </c>
    </row>
    <row r="203" customFormat="false" ht="15.75" hidden="false" customHeight="true" outlineLevel="0" collapsed="false">
      <c r="A203" s="5" t="s">
        <v>241</v>
      </c>
      <c r="B203" s="5" t="n">
        <v>5015</v>
      </c>
      <c r="C203" s="5" t="s">
        <v>130</v>
      </c>
      <c r="D203" s="6" t="str">
        <f aca="false">IFERROR(INDEX('1. Benavídez'!$A:$B,MATCH($A203,'1. Benavídez'!$A:$A,0),2),"")</f>
        <v/>
      </c>
      <c r="E203" s="6" t="str">
        <f aca="false">IFERROR(INDEX('2. Gallo'!$B:$D,MATCH($A203,'2. Gallo'!$B:$B,0),3),"")</f>
        <v/>
      </c>
      <c r="F203" s="6" t="str">
        <f aca="false">IFERROR(INDEX('3. Anea'!$B:$D,MATCH($A203,'3. Anea'!$B:$B,0),2),"")</f>
        <v/>
      </c>
      <c r="G203" s="6" t="str">
        <f aca="false">IFERROR(INDEX('4. Pilar'!$A:$C,MATCH($A203,'4. Pilar'!$A:$A,0),2),"")</f>
        <v/>
      </c>
      <c r="H203" s="6" t="str">
        <f aca="false">IFERROR(INDEX('5. Tortuguitas'!$B:$D,MATCH($A203,'5. Tortuguitas'!$B:$B,0),2),"")</f>
        <v/>
      </c>
      <c r="I203" s="6" t="str">
        <f aca="false">IFERROR(INDEX('6. Del Viso'!$A:$B,MATCH($A203,'6. Del Viso'!$A:$A,0),2),"")</f>
        <v/>
      </c>
      <c r="J203" s="6" t="str">
        <f aca="false">IFERROR(INDEX('7. Chica Glade'!$B:$F,MATCH($A203,'7. Chica Glade'!$B:$B,0),4),"")</f>
        <v/>
      </c>
      <c r="K203" s="6" t="str">
        <f aca="false">IFERROR(INDEX('8. Veterinaria'!$A:$B,MATCH($A203,'8. Veterinaria'!$A:$A,0),2),"")</f>
        <v/>
      </c>
      <c r="L203" s="6" t="str">
        <f aca="false">IFERROR(INDEX('9. Hipocampus'!$A:$B,MATCH($A203,'9. Hipocampus'!$A:$A,0),2),"")</f>
        <v/>
      </c>
      <c r="M203" s="6" t="str">
        <f aca="false">IFERROR(INDEX('11. Mundo Mascotas'!$B:$D,MATCH($A203,'11. Mundo Mascotas'!$B:$B,0),2),"")</f>
        <v/>
      </c>
      <c r="N203" s="6" t="str">
        <f aca="false">IFERROR(INDEX('12. Yaguar'!$B:$E,MATCH($A203,'12. Yaguar'!$B:$B,0),2),"")</f>
        <v/>
      </c>
      <c r="O203" s="6" t="str">
        <f aca="false">IFERROR(INDEX('13. King Clor'!$A:$B,MATCH($A203,'13. King Clor'!$A:$A,0),2),"")</f>
        <v/>
      </c>
      <c r="P203" s="6" t="str">
        <f aca="false">IFERROR(INDEX('14. Diserquim'!$A:$B,MATCH($A203,'14. Diserquim'!$A:$A,0),2),"")</f>
        <v/>
      </c>
      <c r="Q203" s="6" t="str">
        <f aca="false">IFERROR(INDEX('15. Moreno'!$A:$B,MATCH($A203,'15. Moreno'!$A:$A,0),2),"")</f>
        <v/>
      </c>
      <c r="R203" s="6" t="str">
        <f aca="false">IFERROR(INDEX('10. Collares'!$J:$K,MATCH($A203,'10. Collares'!$J:$J,0),2),"")</f>
        <v/>
      </c>
      <c r="S203" s="6" t="str">
        <f aca="false">IFERROR(INDEX('13. King Clor'!$G:$H,MATCH($A203,'13. King Clor'!$G:$G,0),2),"")</f>
        <v/>
      </c>
      <c r="T203" s="6" t="str">
        <f aca="false">IFERROR(INDEX('10. Collares'!$A:$B,MATCH($A203,'10. Collares'!$A:$A,0),2),"")</f>
        <v/>
      </c>
      <c r="U203" s="6" t="str">
        <f aca="false">IFERROR(INDEX('16. Mis nietos'!$B:$C,MATCH($A203,'16. Mis nietos'!$B:$B,0),2),"")</f>
        <v/>
      </c>
      <c r="V203" s="6" t="str">
        <f aca="false">IFERROR(INDEX('17. Profesional Vet'!$A:$B,MATCH($A203,'17. Profesional Vet'!$A:$A,0),2),"")</f>
        <v/>
      </c>
      <c r="W203" s="6" t="str">
        <f aca="false">IFERROR(INDEX('18. Premier'!$A:$B,MATCH($A203,'18. Premier'!$A:$A,0),2),"")</f>
        <v/>
      </c>
      <c r="X203" s="6" t="str">
        <f aca="false">IFERROR(INDEX('19. Dacam'!$A:$B,MATCH($A203,'19. Dacam'!$A:$A,0),2),"")</f>
        <v/>
      </c>
      <c r="Y203" s="6" t="str">
        <f aca="false">IFERROR(INDEX('20. Proveedor'!$A:$B,MATCH($A203,'20. Proveedor'!$A:$A,0),2),"")</f>
        <v/>
      </c>
      <c r="Z203" s="6" t="str">
        <f aca="false">IFERROR(INDEX('21. Saphirus'!$A:$B,MATCH($A203,'21. Saphirus'!$A:$A,0),2),"")</f>
        <v/>
      </c>
    </row>
    <row r="204" customFormat="false" ht="15.75" hidden="false" customHeight="true" outlineLevel="0" collapsed="false">
      <c r="A204" s="5" t="s">
        <v>242</v>
      </c>
      <c r="B204" s="5" t="n">
        <v>1905330</v>
      </c>
      <c r="C204" s="5" t="s">
        <v>132</v>
      </c>
      <c r="D204" s="6" t="n">
        <f aca="false">IFERROR(INDEX('1. Benavídez'!$A:$B,MATCH($A204,'1. Benavídez'!$A:$A,0),2),"")</f>
        <v>9794</v>
      </c>
      <c r="E204" s="6" t="n">
        <f aca="false">IFERROR(INDEX('2. Gallo'!$B:$D,MATCH($A204,'2. Gallo'!$B:$B,0),3),"")</f>
        <v>0</v>
      </c>
      <c r="F204" s="6" t="str">
        <f aca="false">IFERROR(INDEX('3. Anea'!$B:$D,MATCH($A204,'3. Anea'!$B:$B,0),2),"")</f>
        <v/>
      </c>
      <c r="G204" s="6" t="str">
        <f aca="false">IFERROR(INDEX('4. Pilar'!$A:$C,MATCH($A204,'4. Pilar'!$A:$A,0),2),"")</f>
        <v/>
      </c>
      <c r="H204" s="6" t="str">
        <f aca="false">IFERROR(INDEX('5. Tortuguitas'!$B:$D,MATCH($A204,'5. Tortuguitas'!$B:$B,0),2),"")</f>
        <v/>
      </c>
      <c r="I204" s="6" t="str">
        <f aca="false">IFERROR(INDEX('6. Del Viso'!$A:$B,MATCH($A204,'6. Del Viso'!$A:$A,0),2),"")</f>
        <v/>
      </c>
      <c r="J204" s="6" t="str">
        <f aca="false">IFERROR(INDEX('7. Chica Glade'!$B:$F,MATCH($A204,'7. Chica Glade'!$B:$B,0),4),"")</f>
        <v/>
      </c>
      <c r="K204" s="6" t="str">
        <f aca="false">IFERROR(INDEX('8. Veterinaria'!$A:$B,MATCH($A204,'8. Veterinaria'!$A:$A,0),2),"")</f>
        <v/>
      </c>
      <c r="L204" s="6" t="str">
        <f aca="false">IFERROR(INDEX('9. Hipocampus'!$A:$B,MATCH($A204,'9. Hipocampus'!$A:$A,0),2),"")</f>
        <v/>
      </c>
      <c r="M204" s="6" t="str">
        <f aca="false">IFERROR(INDEX('11. Mundo Mascotas'!$B:$D,MATCH($A204,'11. Mundo Mascotas'!$B:$B,0),2),"")</f>
        <v/>
      </c>
      <c r="N204" s="6" t="str">
        <f aca="false">IFERROR(INDEX('12. Yaguar'!$B:$E,MATCH($A204,'12. Yaguar'!$B:$B,0),2),"")</f>
        <v/>
      </c>
      <c r="O204" s="6" t="str">
        <f aca="false">IFERROR(INDEX('13. King Clor'!$A:$B,MATCH($A204,'13. King Clor'!$A:$A,0),2),"")</f>
        <v/>
      </c>
      <c r="P204" s="6" t="str">
        <f aca="false">IFERROR(INDEX('14. Diserquim'!$A:$B,MATCH($A204,'14. Diserquim'!$A:$A,0),2),"")</f>
        <v/>
      </c>
      <c r="Q204" s="6" t="str">
        <f aca="false">IFERROR(INDEX('15. Moreno'!$A:$B,MATCH($A204,'15. Moreno'!$A:$A,0),2),"")</f>
        <v/>
      </c>
      <c r="R204" s="6" t="str">
        <f aca="false">IFERROR(INDEX('10. Collares'!$J:$K,MATCH($A204,'10. Collares'!$J:$J,0),2),"")</f>
        <v/>
      </c>
      <c r="S204" s="6" t="str">
        <f aca="false">IFERROR(INDEX('13. King Clor'!$G:$H,MATCH($A204,'13. King Clor'!$G:$G,0),2),"")</f>
        <v/>
      </c>
      <c r="T204" s="6" t="str">
        <f aca="false">IFERROR(INDEX('10. Collares'!$A:$B,MATCH($A204,'10. Collares'!$A:$A,0),2),"")</f>
        <v/>
      </c>
      <c r="U204" s="6" t="str">
        <f aca="false">IFERROR(INDEX('16. Mis nietos'!$B:$C,MATCH($A204,'16. Mis nietos'!$B:$B,0),2),"")</f>
        <v/>
      </c>
      <c r="V204" s="6" t="str">
        <f aca="false">IFERROR(INDEX('17. Profesional Vet'!$A:$B,MATCH($A204,'17. Profesional Vet'!$A:$A,0),2),"")</f>
        <v/>
      </c>
      <c r="W204" s="6" t="str">
        <f aca="false">IFERROR(INDEX('18. Premier'!$A:$B,MATCH($A204,'18. Premier'!$A:$A,0),2),"")</f>
        <v/>
      </c>
      <c r="X204" s="6" t="str">
        <f aca="false">IFERROR(INDEX('19. Dacam'!$A:$B,MATCH($A204,'19. Dacam'!$A:$A,0),2),"")</f>
        <v/>
      </c>
      <c r="Y204" s="6" t="str">
        <f aca="false">IFERROR(INDEX('20. Proveedor'!$A:$B,MATCH($A204,'20. Proveedor'!$A:$A,0),2),"")</f>
        <v/>
      </c>
      <c r="Z204" s="6" t="str">
        <f aca="false">IFERROR(INDEX('21. Saphirus'!$A:$B,MATCH($A204,'21. Saphirus'!$A:$A,0),2),"")</f>
        <v/>
      </c>
    </row>
    <row r="205" customFormat="false" ht="15.75" hidden="false" customHeight="true" outlineLevel="0" collapsed="false">
      <c r="A205" s="5" t="s">
        <v>243</v>
      </c>
      <c r="B205" s="5" t="n">
        <v>1016</v>
      </c>
      <c r="C205" s="5" t="s">
        <v>132</v>
      </c>
      <c r="D205" s="6" t="str">
        <f aca="false">IFERROR(INDEX('1. Benavídez'!$A:$B,MATCH($A205,'1. Benavídez'!$A:$A,0),2),"")</f>
        <v/>
      </c>
      <c r="E205" s="6" t="str">
        <f aca="false">IFERROR(INDEX('2. Gallo'!$B:$D,MATCH($A205,'2. Gallo'!$B:$B,0),3),"")</f>
        <v/>
      </c>
      <c r="F205" s="6" t="str">
        <f aca="false">IFERROR(INDEX('3. Anea'!$B:$D,MATCH($A205,'3. Anea'!$B:$B,0),2),"")</f>
        <v/>
      </c>
      <c r="G205" s="6" t="n">
        <f aca="false">IFERROR(INDEX('4. Pilar'!$A:$C,MATCH($A205,'4. Pilar'!$A:$A,0),2),"")</f>
        <v>12687</v>
      </c>
      <c r="H205" s="6" t="str">
        <f aca="false">IFERROR(INDEX('5. Tortuguitas'!$B:$D,MATCH($A205,'5. Tortuguitas'!$B:$B,0),2),"")</f>
        <v/>
      </c>
      <c r="I205" s="6" t="str">
        <f aca="false">IFERROR(INDEX('6. Del Viso'!$A:$B,MATCH($A205,'6. Del Viso'!$A:$A,0),2),"")</f>
        <v/>
      </c>
      <c r="J205" s="6" t="str">
        <f aca="false">IFERROR(INDEX('7. Chica Glade'!$B:$F,MATCH($A205,'7. Chica Glade'!$B:$B,0),4),"")</f>
        <v/>
      </c>
      <c r="K205" s="6" t="str">
        <f aca="false">IFERROR(INDEX('8. Veterinaria'!$A:$B,MATCH($A205,'8. Veterinaria'!$A:$A,0),2),"")</f>
        <v/>
      </c>
      <c r="L205" s="6" t="str">
        <f aca="false">IFERROR(INDEX('9. Hipocampus'!$A:$B,MATCH($A205,'9. Hipocampus'!$A:$A,0),2),"")</f>
        <v/>
      </c>
      <c r="M205" s="6" t="str">
        <f aca="false">IFERROR(INDEX('11. Mundo Mascotas'!$B:$D,MATCH($A205,'11. Mundo Mascotas'!$B:$B,0),2),"")</f>
        <v/>
      </c>
      <c r="N205" s="6" t="str">
        <f aca="false">IFERROR(INDEX('12. Yaguar'!$B:$E,MATCH($A205,'12. Yaguar'!$B:$B,0),2),"")</f>
        <v/>
      </c>
      <c r="O205" s="6" t="str">
        <f aca="false">IFERROR(INDEX('13. King Clor'!$A:$B,MATCH($A205,'13. King Clor'!$A:$A,0),2),"")</f>
        <v/>
      </c>
      <c r="P205" s="6" t="str">
        <f aca="false">IFERROR(INDEX('14. Diserquim'!$A:$B,MATCH($A205,'14. Diserquim'!$A:$A,0),2),"")</f>
        <v/>
      </c>
      <c r="Q205" s="6" t="str">
        <f aca="false">IFERROR(INDEX('15. Moreno'!$A:$B,MATCH($A205,'15. Moreno'!$A:$A,0),2),"")</f>
        <v/>
      </c>
      <c r="R205" s="6" t="str">
        <f aca="false">IFERROR(INDEX('10. Collares'!$J:$K,MATCH($A205,'10. Collares'!$J:$J,0),2),"")</f>
        <v/>
      </c>
      <c r="S205" s="6" t="str">
        <f aca="false">IFERROR(INDEX('13. King Clor'!$G:$H,MATCH($A205,'13. King Clor'!$G:$G,0),2),"")</f>
        <v/>
      </c>
      <c r="T205" s="6" t="str">
        <f aca="false">IFERROR(INDEX('10. Collares'!$A:$B,MATCH($A205,'10. Collares'!$A:$A,0),2),"")</f>
        <v/>
      </c>
      <c r="U205" s="6" t="str">
        <f aca="false">IFERROR(INDEX('16. Mis nietos'!$B:$C,MATCH($A205,'16. Mis nietos'!$B:$B,0),2),"")</f>
        <v/>
      </c>
      <c r="V205" s="6" t="str">
        <f aca="false">IFERROR(INDEX('17. Profesional Vet'!$A:$B,MATCH($A205,'17. Profesional Vet'!$A:$A,0),2),"")</f>
        <v/>
      </c>
      <c r="W205" s="6" t="str">
        <f aca="false">IFERROR(INDEX('18. Premier'!$A:$B,MATCH($A205,'18. Premier'!$A:$A,0),2),"")</f>
        <v/>
      </c>
      <c r="X205" s="6" t="str">
        <f aca="false">IFERROR(INDEX('19. Dacam'!$A:$B,MATCH($A205,'19. Dacam'!$A:$A,0),2),"")</f>
        <v/>
      </c>
      <c r="Y205" s="6" t="str">
        <f aca="false">IFERROR(INDEX('20. Proveedor'!$A:$B,MATCH($A205,'20. Proveedor'!$A:$A,0),2),"")</f>
        <v/>
      </c>
      <c r="Z205" s="6" t="str">
        <f aca="false">IFERROR(INDEX('21. Saphirus'!$A:$B,MATCH($A205,'21. Saphirus'!$A:$A,0),2),"")</f>
        <v/>
      </c>
    </row>
    <row r="206" customFormat="false" ht="15.75" hidden="false" customHeight="true" outlineLevel="0" collapsed="false">
      <c r="A206" s="5" t="s">
        <v>244</v>
      </c>
      <c r="B206" s="5" t="n">
        <v>1906145</v>
      </c>
      <c r="C206" s="5" t="s">
        <v>33</v>
      </c>
      <c r="D206" s="6" t="str">
        <f aca="false">IFERROR(INDEX('1. Benavídez'!$A:$B,MATCH($A206,'1. Benavídez'!$A:$A,0),2),"")</f>
        <v/>
      </c>
      <c r="E206" s="6" t="str">
        <f aca="false">IFERROR(INDEX('2. Gallo'!$B:$D,MATCH($A206,'2. Gallo'!$B:$B,0),3),"")</f>
        <v/>
      </c>
      <c r="F206" s="6" t="str">
        <f aca="false">IFERROR(INDEX('3. Anea'!$B:$D,MATCH($A206,'3. Anea'!$B:$B,0),2),"")</f>
        <v/>
      </c>
      <c r="G206" s="6" t="str">
        <f aca="false">IFERROR(INDEX('4. Pilar'!$A:$C,MATCH($A206,'4. Pilar'!$A:$A,0),2),"")</f>
        <v/>
      </c>
      <c r="H206" s="6" t="str">
        <f aca="false">IFERROR(INDEX('5. Tortuguitas'!$B:$D,MATCH($A206,'5. Tortuguitas'!$B:$B,0),2),"")</f>
        <v/>
      </c>
      <c r="I206" s="6" t="str">
        <f aca="false">IFERROR(INDEX('6. Del Viso'!$A:$B,MATCH($A206,'6. Del Viso'!$A:$A,0),2),"")</f>
        <v/>
      </c>
      <c r="J206" s="6" t="str">
        <f aca="false">IFERROR(INDEX('7. Chica Glade'!$B:$F,MATCH($A206,'7. Chica Glade'!$B:$B,0),4),"")</f>
        <v/>
      </c>
      <c r="K206" s="6" t="str">
        <f aca="false">IFERROR(INDEX('8. Veterinaria'!$A:$B,MATCH($A206,'8. Veterinaria'!$A:$A,0),2),"")</f>
        <v/>
      </c>
      <c r="L206" s="6" t="n">
        <f aca="false">IFERROR(INDEX('9. Hipocampus'!$A:$B,MATCH($A206,'9. Hipocampus'!$A:$A,0),2),"")</f>
        <v>265</v>
      </c>
      <c r="M206" s="6" t="str">
        <f aca="false">IFERROR(INDEX('11. Mundo Mascotas'!$B:$D,MATCH($A206,'11. Mundo Mascotas'!$B:$B,0),2),"")</f>
        <v/>
      </c>
      <c r="N206" s="6" t="str">
        <f aca="false">IFERROR(INDEX('12. Yaguar'!$B:$E,MATCH($A206,'12. Yaguar'!$B:$B,0),2),"")</f>
        <v/>
      </c>
      <c r="O206" s="6" t="str">
        <f aca="false">IFERROR(INDEX('13. King Clor'!$A:$B,MATCH($A206,'13. King Clor'!$A:$A,0),2),"")</f>
        <v/>
      </c>
      <c r="P206" s="6" t="str">
        <f aca="false">IFERROR(INDEX('14. Diserquim'!$A:$B,MATCH($A206,'14. Diserquim'!$A:$A,0),2),"")</f>
        <v/>
      </c>
      <c r="Q206" s="6" t="str">
        <f aca="false">IFERROR(INDEX('15. Moreno'!$A:$B,MATCH($A206,'15. Moreno'!$A:$A,0),2),"")</f>
        <v/>
      </c>
      <c r="R206" s="6" t="str">
        <f aca="false">IFERROR(INDEX('10. Collares'!$J:$K,MATCH($A206,'10. Collares'!$J:$J,0),2),"")</f>
        <v/>
      </c>
      <c r="S206" s="6" t="str">
        <f aca="false">IFERROR(INDEX('13. King Clor'!$G:$H,MATCH($A206,'13. King Clor'!$G:$G,0),2),"")</f>
        <v/>
      </c>
      <c r="T206" s="6" t="str">
        <f aca="false">IFERROR(INDEX('10. Collares'!$A:$B,MATCH($A206,'10. Collares'!$A:$A,0),2),"")</f>
        <v/>
      </c>
      <c r="U206" s="6" t="str">
        <f aca="false">IFERROR(INDEX('16. Mis nietos'!$B:$C,MATCH($A206,'16. Mis nietos'!$B:$B,0),2),"")</f>
        <v/>
      </c>
      <c r="V206" s="6" t="str">
        <f aca="false">IFERROR(INDEX('17. Profesional Vet'!$A:$B,MATCH($A206,'17. Profesional Vet'!$A:$A,0),2),"")</f>
        <v/>
      </c>
      <c r="W206" s="6" t="str">
        <f aca="false">IFERROR(INDEX('18. Premier'!$A:$B,MATCH($A206,'18. Premier'!$A:$A,0),2),"")</f>
        <v/>
      </c>
      <c r="X206" s="6" t="str">
        <f aca="false">IFERROR(INDEX('19. Dacam'!$A:$B,MATCH($A206,'19. Dacam'!$A:$A,0),2),"")</f>
        <v/>
      </c>
      <c r="Y206" s="6" t="str">
        <f aca="false">IFERROR(INDEX('20. Proveedor'!$A:$B,MATCH($A206,'20. Proveedor'!$A:$A,0),2),"")</f>
        <v/>
      </c>
      <c r="Z206" s="6" t="str">
        <f aca="false">IFERROR(INDEX('21. Saphirus'!$A:$B,MATCH($A206,'21. Saphirus'!$A:$A,0),2),"")</f>
        <v/>
      </c>
    </row>
    <row r="207" customFormat="false" ht="15.75" hidden="false" customHeight="true" outlineLevel="0" collapsed="false">
      <c r="A207" s="5" t="s">
        <v>245</v>
      </c>
      <c r="B207" s="5" t="n">
        <v>1906068</v>
      </c>
      <c r="C207" s="5" t="s">
        <v>33</v>
      </c>
      <c r="D207" s="6" t="str">
        <f aca="false">IFERROR(INDEX('1. Benavídez'!$A:$B,MATCH($A207,'1. Benavídez'!$A:$A,0),2),"")</f>
        <v/>
      </c>
      <c r="E207" s="6" t="str">
        <f aca="false">IFERROR(INDEX('2. Gallo'!$B:$D,MATCH($A207,'2. Gallo'!$B:$B,0),3),"")</f>
        <v/>
      </c>
      <c r="F207" s="6" t="str">
        <f aca="false">IFERROR(INDEX('3. Anea'!$B:$D,MATCH($A207,'3. Anea'!$B:$B,0),2),"")</f>
        <v/>
      </c>
      <c r="G207" s="6" t="str">
        <f aca="false">IFERROR(INDEX('4. Pilar'!$A:$C,MATCH($A207,'4. Pilar'!$A:$A,0),2),"")</f>
        <v/>
      </c>
      <c r="H207" s="6" t="str">
        <f aca="false">IFERROR(INDEX('5. Tortuguitas'!$B:$D,MATCH($A207,'5. Tortuguitas'!$B:$B,0),2),"")</f>
        <v/>
      </c>
      <c r="I207" s="6" t="str">
        <f aca="false">IFERROR(INDEX('6. Del Viso'!$A:$B,MATCH($A207,'6. Del Viso'!$A:$A,0),3),"")</f>
        <v/>
      </c>
      <c r="J207" s="6" t="str">
        <f aca="false">IFERROR(INDEX('7. Chica Glade'!$B:$F,MATCH($A207,'7. Chica Glade'!$B:$B,0),2),"")</f>
        <v/>
      </c>
      <c r="K207" s="6" t="str">
        <f aca="false">IFERROR(INDEX('8. Veterinaria'!$A:$B,MATCH($A207,'8. Veterinaria'!$A:$A,0),2),"")</f>
        <v/>
      </c>
      <c r="L207" s="6" t="str">
        <f aca="false">IFERROR(INDEX('9. Hipocampus'!$A:$B,MATCH($A207,'9. Hipocampus'!$A:$A,0),2),"")</f>
        <v/>
      </c>
      <c r="M207" s="6" t="str">
        <f aca="false">IFERROR(INDEX('11. Mundo Mascotas'!$B:$D,MATCH($A207,'11. Mundo Mascotas'!$B:$B,0),2),"")</f>
        <v/>
      </c>
      <c r="N207" s="6" t="str">
        <f aca="false">IFERROR(INDEX('12. Yaguar'!$B:$E,MATCH($A207,'12. Yaguar'!$B:$B,0),2),"")</f>
        <v/>
      </c>
      <c r="O207" s="6" t="str">
        <f aca="false">IFERROR(INDEX('13. King Clor'!$A:$B,MATCH($A207,'13. King Clor'!$A:$A,0),2),"")</f>
        <v/>
      </c>
      <c r="P207" s="6" t="str">
        <f aca="false">IFERROR(INDEX('14. Diserquim'!$A:$B,MATCH($A207,'14. Diserquim'!$A:$A,0),2),"")</f>
        <v/>
      </c>
      <c r="Q207" s="6" t="str">
        <f aca="false">IFERROR(INDEX('15. Moreno'!$A:$B,MATCH($A207,'15. Moreno'!$A:$A,0),2),"")</f>
        <v/>
      </c>
      <c r="R207" s="6" t="str">
        <f aca="false">IFERROR(INDEX('10. Collares'!$J:$K,MATCH($A207,'10. Collares'!$J:$J,0),2),"")</f>
        <v/>
      </c>
      <c r="S207" s="6" t="str">
        <f aca="false">IFERROR(INDEX('13. King Clor'!$G:$H,MATCH($A207,'13. King Clor'!$G:$G,0),2),"")</f>
        <v/>
      </c>
      <c r="T207" s="6" t="str">
        <f aca="false">IFERROR(INDEX('10. Collares'!$A:$B,MATCH($A207,'10. Collares'!$A:$A,0),2),"")</f>
        <v/>
      </c>
      <c r="U207" s="6" t="str">
        <f aca="false">IFERROR(INDEX('16. Mis nietos'!$B:$C,MATCH($A207,'16. Mis nietos'!$B:$B,0),2),"")</f>
        <v/>
      </c>
      <c r="V207" s="6" t="str">
        <f aca="false">IFERROR(INDEX('17. Profesional Vet'!$A:$B,MATCH($A207,'17. Profesional Vet'!$A:$A,0),2),"")</f>
        <v/>
      </c>
      <c r="W207" s="6" t="str">
        <f aca="false">IFERROR(INDEX('18. Premier'!$A:$B,MATCH($A207,'18. Premier'!$A:$A,0),2),"")</f>
        <v/>
      </c>
      <c r="X207" s="6" t="str">
        <f aca="false">IFERROR(INDEX('19. Dacam'!$A:$B,MATCH($A207,'19. Dacam'!$A:$A,0),2),"")</f>
        <v/>
      </c>
      <c r="Y207" s="6" t="str">
        <f aca="false">IFERROR(INDEX('20. Proveedor'!$A:$B,MATCH($A207,'20. Proveedor'!$A:$A,0),2),"")</f>
        <v/>
      </c>
      <c r="Z207" s="6" t="str">
        <f aca="false">IFERROR(INDEX('21. Saphirus'!$A:$B,MATCH($A207,'21. Saphirus'!$A:$A,0),2),"")</f>
        <v/>
      </c>
    </row>
    <row r="208" customFormat="false" ht="15.75" hidden="false" customHeight="true" outlineLevel="0" collapsed="false">
      <c r="A208" s="5" t="s">
        <v>246</v>
      </c>
      <c r="B208" s="5" t="n">
        <v>1905293</v>
      </c>
      <c r="C208" s="5" t="s">
        <v>33</v>
      </c>
      <c r="D208" s="6" t="str">
        <f aca="false">IFERROR(INDEX('1. Benavídez'!$A:$B,MATCH($A208,'1. Benavídez'!$A:$A,0),2),"")</f>
        <v/>
      </c>
      <c r="E208" s="6" t="str">
        <f aca="false">IFERROR(INDEX('2. Gallo'!$B:$D,MATCH($A208,'2. Gallo'!$B:$B,0),3),"")</f>
        <v/>
      </c>
      <c r="F208" s="6" t="str">
        <f aca="false">IFERROR(INDEX('3. Anea'!$B:$D,MATCH($A208,'3. Anea'!$B:$B,0),2),"")</f>
        <v/>
      </c>
      <c r="G208" s="6" t="str">
        <f aca="false">IFERROR(INDEX('4. Pilar'!$A:$C,MATCH($A208,'4. Pilar'!$A:$A,0),2),"")</f>
        <v/>
      </c>
      <c r="H208" s="6" t="str">
        <f aca="false">IFERROR(INDEX('5. Tortuguitas'!$B:$D,MATCH($A208,'5. Tortuguitas'!$B:$B,0),2),"")</f>
        <v/>
      </c>
      <c r="I208" s="6" t="str">
        <f aca="false">IFERROR(INDEX('6. Del Viso'!$A:$B,MATCH($A208,'6. Del Viso'!$A:$A,0),2),"")</f>
        <v/>
      </c>
      <c r="J208" s="6" t="str">
        <f aca="false">IFERROR(INDEX('7. Chica Glade'!$B:$F,MATCH($A208,'7. Chica Glade'!$B:$B,0),4),"")</f>
        <v/>
      </c>
      <c r="K208" s="6" t="str">
        <f aca="false">IFERROR(INDEX('8. Veterinaria'!$A:$B,MATCH($A208,'8. Veterinaria'!$A:$A,0),2),"")</f>
        <v/>
      </c>
      <c r="L208" s="6" t="str">
        <f aca="false">IFERROR(INDEX('9. Hipocampus'!$A:$B,MATCH($A208,'9. Hipocampus'!$A:$A,0),2),"")</f>
        <v/>
      </c>
      <c r="M208" s="6" t="str">
        <f aca="false">IFERROR(INDEX('11. Mundo Mascotas'!$B:$D,MATCH($A208,'11. Mundo Mascotas'!$B:$B,0),2),"")</f>
        <v/>
      </c>
      <c r="N208" s="6" t="str">
        <f aca="false">IFERROR(INDEX('12. Yaguar'!$B:$E,MATCH($A208,'12. Yaguar'!$B:$B,0),2),"")</f>
        <v/>
      </c>
      <c r="O208" s="6" t="str">
        <f aca="false">IFERROR(INDEX('13. King Clor'!$A:$B,MATCH($A208,'13. King Clor'!$A:$A,0),2),"")</f>
        <v/>
      </c>
      <c r="P208" s="6" t="str">
        <f aca="false">IFERROR(INDEX('14. Diserquim'!$A:$B,MATCH($A208,'14. Diserquim'!$A:$A,0),2),"")</f>
        <v/>
      </c>
      <c r="Q208" s="6" t="str">
        <f aca="false">IFERROR(INDEX('15. Moreno'!$A:$B,MATCH($A208,'15. Moreno'!$A:$A,0),2),"")</f>
        <v/>
      </c>
      <c r="R208" s="6" t="str">
        <f aca="false">IFERROR(INDEX('10. Collares'!$J:$K,MATCH($A208,'10. Collares'!$J:$J,0),2),"")</f>
        <v/>
      </c>
      <c r="S208" s="6" t="str">
        <f aca="false">IFERROR(INDEX('13. King Clor'!$G:$H,MATCH($A208,'13. King Clor'!$G:$G,0),2),"")</f>
        <v/>
      </c>
      <c r="T208" s="6" t="str">
        <f aca="false">IFERROR(INDEX('10. Collares'!$A:$B,MATCH($A208,'10. Collares'!$A:$A,0),2),"")</f>
        <v/>
      </c>
      <c r="U208" s="6" t="str">
        <f aca="false">IFERROR(INDEX('16. Mis nietos'!$B:$C,MATCH($A208,'16. Mis nietos'!$B:$B,0),2),"")</f>
        <v/>
      </c>
      <c r="V208" s="6" t="str">
        <f aca="false">IFERROR(INDEX('17. Profesional Vet'!$A:$B,MATCH($A208,'17. Profesional Vet'!$A:$A,0),2),"")</f>
        <v/>
      </c>
      <c r="W208" s="6" t="str">
        <f aca="false">IFERROR(INDEX('18. Premier'!$A:$B,MATCH($A208,'18. Premier'!$A:$A,0),2),"")</f>
        <v/>
      </c>
      <c r="X208" s="6" t="str">
        <f aca="false">IFERROR(INDEX('19. Dacam'!$A:$B,MATCH($A208,'19. Dacam'!$A:$A,0),2),"")</f>
        <v/>
      </c>
      <c r="Y208" s="6" t="str">
        <f aca="false">IFERROR(INDEX('20. Proveedor'!$A:$B,MATCH($A208,'20. Proveedor'!$A:$A,0),2),"")</f>
        <v/>
      </c>
      <c r="Z208" s="6" t="str">
        <f aca="false">IFERROR(INDEX('21. Saphirus'!$A:$B,MATCH($A208,'21. Saphirus'!$A:$A,0),2),"")</f>
        <v/>
      </c>
    </row>
    <row r="209" customFormat="false" ht="15.75" hidden="false" customHeight="true" outlineLevel="0" collapsed="false">
      <c r="A209" s="5" t="s">
        <v>247</v>
      </c>
      <c r="B209" s="5" t="n">
        <v>1905295</v>
      </c>
      <c r="C209" s="5" t="s">
        <v>33</v>
      </c>
      <c r="D209" s="6" t="str">
        <f aca="false">IFERROR(INDEX('1. Benavídez'!$A:$B,MATCH($A209,'1. Benavídez'!$A:$A,0),2),"")</f>
        <v/>
      </c>
      <c r="E209" s="6" t="str">
        <f aca="false">IFERROR(INDEX('2. Gallo'!$B:$D,MATCH($A209,'2. Gallo'!$B:$B,0),3),"")</f>
        <v/>
      </c>
      <c r="F209" s="6" t="str">
        <f aca="false">IFERROR(INDEX('3. Anea'!$B:$D,MATCH($A209,'3. Anea'!$B:$B,0),2),"")</f>
        <v/>
      </c>
      <c r="G209" s="6" t="str">
        <f aca="false">IFERROR(INDEX('4. Pilar'!$A:$C,MATCH($A209,'4. Pilar'!$A:$A,0),2),"")</f>
        <v/>
      </c>
      <c r="H209" s="6" t="str">
        <f aca="false">IFERROR(INDEX('5. Tortuguitas'!$B:$D,MATCH($A209,'5. Tortuguitas'!$B:$B,0),2),"")</f>
        <v/>
      </c>
      <c r="I209" s="6" t="str">
        <f aca="false">IFERROR(INDEX('6. Del Viso'!$A:$B,MATCH($A209,'6. Del Viso'!$A:$A,0),2),"")</f>
        <v/>
      </c>
      <c r="J209" s="6" t="str">
        <f aca="false">IFERROR(INDEX('7. Chica Glade'!$B:$F,MATCH($A209,'7. Chica Glade'!$B:$B,0),4),"")</f>
        <v/>
      </c>
      <c r="K209" s="6" t="str">
        <f aca="false">IFERROR(INDEX('8. Veterinaria'!$A:$B,MATCH($A209,'8. Veterinaria'!$A:$A,0),2),"")</f>
        <v/>
      </c>
      <c r="L209" s="6" t="str">
        <f aca="false">IFERROR(INDEX('9. Hipocampus'!$A:$B,MATCH($A209,'9. Hipocampus'!$A:$A,0),2),"")</f>
        <v/>
      </c>
      <c r="M209" s="6" t="str">
        <f aca="false">IFERROR(INDEX('11. Mundo Mascotas'!$B:$D,MATCH($A209,'11. Mundo Mascotas'!$B:$B,0),2),"")</f>
        <v/>
      </c>
      <c r="N209" s="6" t="str">
        <f aca="false">IFERROR(INDEX('12. Yaguar'!$B:$E,MATCH($A209,'12. Yaguar'!$B:$B,0),2),"")</f>
        <v/>
      </c>
      <c r="O209" s="6" t="str">
        <f aca="false">IFERROR(INDEX('13. King Clor'!$A:$B,MATCH($A209,'13. King Clor'!$A:$A,0),2),"")</f>
        <v/>
      </c>
      <c r="P209" s="6" t="str">
        <f aca="false">IFERROR(INDEX('14. Diserquim'!$A:$B,MATCH($A209,'14. Diserquim'!$A:$A,0),2),"")</f>
        <v/>
      </c>
      <c r="Q209" s="6" t="str">
        <f aca="false">IFERROR(INDEX('15. Moreno'!$A:$B,MATCH($A209,'15. Moreno'!$A:$A,0),2),"")</f>
        <v/>
      </c>
      <c r="R209" s="6" t="str">
        <f aca="false">IFERROR(INDEX('10. Collares'!$J:$K,MATCH($A209,'10. Collares'!$J:$J,0),2),"")</f>
        <v/>
      </c>
      <c r="S209" s="6" t="str">
        <f aca="false">IFERROR(INDEX('13. King Clor'!$G:$H,MATCH($A209,'13. King Clor'!$G:$G,0),2),"")</f>
        <v/>
      </c>
      <c r="T209" s="6" t="str">
        <f aca="false">IFERROR(INDEX('10. Collares'!$A:$B,MATCH($A209,'10. Collares'!$A:$A,0),2),"")</f>
        <v/>
      </c>
      <c r="U209" s="6" t="str">
        <f aca="false">IFERROR(INDEX('16. Mis nietos'!$B:$C,MATCH($A209,'16. Mis nietos'!$B:$B,0),2),"")</f>
        <v/>
      </c>
      <c r="V209" s="6" t="str">
        <f aca="false">IFERROR(INDEX('17. Profesional Vet'!$A:$B,MATCH($A209,'17. Profesional Vet'!$A:$A,0),2),"")</f>
        <v/>
      </c>
      <c r="W209" s="6" t="str">
        <f aca="false">IFERROR(INDEX('18. Premier'!$A:$B,MATCH($A209,'18. Premier'!$A:$A,0),2),"")</f>
        <v/>
      </c>
      <c r="X209" s="6" t="str">
        <f aca="false">IFERROR(INDEX('19. Dacam'!$A:$B,MATCH($A209,'19. Dacam'!$A:$A,0),2),"")</f>
        <v/>
      </c>
      <c r="Y209" s="6" t="str">
        <f aca="false">IFERROR(INDEX('20. Proveedor'!$A:$B,MATCH($A209,'20. Proveedor'!$A:$A,0),2),"")</f>
        <v/>
      </c>
      <c r="Z209" s="6" t="str">
        <f aca="false">IFERROR(INDEX('21. Saphirus'!$A:$B,MATCH($A209,'21. Saphirus'!$A:$A,0),2),"")</f>
        <v/>
      </c>
    </row>
    <row r="210" customFormat="false" ht="15.75" hidden="false" customHeight="true" outlineLevel="0" collapsed="false">
      <c r="A210" s="5" t="s">
        <v>248</v>
      </c>
      <c r="B210" s="5" t="n">
        <v>1905294</v>
      </c>
      <c r="C210" s="5" t="s">
        <v>33</v>
      </c>
      <c r="D210" s="6" t="str">
        <f aca="false">IFERROR(INDEX('1. Benavídez'!$A:$B,MATCH($A210,'1. Benavídez'!$A:$A,0),2),"")</f>
        <v/>
      </c>
      <c r="E210" s="6" t="str">
        <f aca="false">IFERROR(INDEX('2. Gallo'!$B:$D,MATCH($A210,'2. Gallo'!$B:$B,0),3),"")</f>
        <v/>
      </c>
      <c r="F210" s="6" t="str">
        <f aca="false">IFERROR(INDEX('3. Anea'!$B:$D,MATCH($A210,'3. Anea'!$B:$B,0),2),"")</f>
        <v/>
      </c>
      <c r="G210" s="6" t="str">
        <f aca="false">IFERROR(INDEX('4. Pilar'!$A:$C,MATCH($A210,'4. Pilar'!$A:$A,0),2),"")</f>
        <v/>
      </c>
      <c r="H210" s="6" t="str">
        <f aca="false">IFERROR(INDEX('5. Tortuguitas'!$B:$D,MATCH($A210,'5. Tortuguitas'!$B:$B,0),2),"")</f>
        <v/>
      </c>
      <c r="I210" s="6" t="str">
        <f aca="false">IFERROR(INDEX('6. Del Viso'!$A:$B,MATCH($A210,'6. Del Viso'!$A:$A,0),2),"")</f>
        <v/>
      </c>
      <c r="J210" s="6" t="str">
        <f aca="false">IFERROR(INDEX('7. Chica Glade'!$B:$F,MATCH($A210,'7. Chica Glade'!$B:$B,0),4),"")</f>
        <v/>
      </c>
      <c r="K210" s="6" t="str">
        <f aca="false">IFERROR(INDEX('8. Veterinaria'!$A:$B,MATCH($A210,'8. Veterinaria'!$A:$A,0),2),"")</f>
        <v/>
      </c>
      <c r="L210" s="6" t="n">
        <f aca="false">IFERROR(INDEX('9. Hipocampus'!$A:$B,MATCH($A210,'9. Hipocampus'!$A:$A,0),2),"")</f>
        <v>2178</v>
      </c>
      <c r="M210" s="6" t="str">
        <f aca="false">IFERROR(INDEX('11. Mundo Mascotas'!$B:$D,MATCH($A210,'11. Mundo Mascotas'!$B:$B,0),2),"")</f>
        <v/>
      </c>
      <c r="N210" s="6" t="str">
        <f aca="false">IFERROR(INDEX('12. Yaguar'!$B:$E,MATCH($A210,'12. Yaguar'!$B:$B,0),2),"")</f>
        <v/>
      </c>
      <c r="O210" s="6" t="str">
        <f aca="false">IFERROR(INDEX('13. King Clor'!$A:$B,MATCH($A210,'13. King Clor'!$A:$A,0),2),"")</f>
        <v/>
      </c>
      <c r="P210" s="6" t="str">
        <f aca="false">IFERROR(INDEX('14. Diserquim'!$A:$B,MATCH($A210,'14. Diserquim'!$A:$A,0),2),"")</f>
        <v/>
      </c>
      <c r="Q210" s="6" t="str">
        <f aca="false">IFERROR(INDEX('15. Moreno'!$A:$B,MATCH($A210,'15. Moreno'!$A:$A,0),2),"")</f>
        <v/>
      </c>
      <c r="R210" s="6" t="str">
        <f aca="false">IFERROR(INDEX('10. Collares'!$J:$K,MATCH($A210,'10. Collares'!$J:$J,0),2),"")</f>
        <v/>
      </c>
      <c r="S210" s="6" t="str">
        <f aca="false">IFERROR(INDEX('13. King Clor'!$G:$H,MATCH($A210,'13. King Clor'!$G:$G,0),2),"")</f>
        <v/>
      </c>
      <c r="T210" s="6" t="str">
        <f aca="false">IFERROR(INDEX('10. Collares'!$A:$B,MATCH($A210,'10. Collares'!$A:$A,0),2),"")</f>
        <v/>
      </c>
      <c r="U210" s="6" t="str">
        <f aca="false">IFERROR(INDEX('16. Mis nietos'!$B:$C,MATCH($A210,'16. Mis nietos'!$B:$B,0),2),"")</f>
        <v/>
      </c>
      <c r="V210" s="6" t="str">
        <f aca="false">IFERROR(INDEX('17. Profesional Vet'!$A:$B,MATCH($A210,'17. Profesional Vet'!$A:$A,0),2),"")</f>
        <v/>
      </c>
      <c r="W210" s="6" t="str">
        <f aca="false">IFERROR(INDEX('18. Premier'!$A:$B,MATCH($A210,'18. Premier'!$A:$A,0),2),"")</f>
        <v/>
      </c>
      <c r="X210" s="6" t="str">
        <f aca="false">IFERROR(INDEX('19. Dacam'!$A:$B,MATCH($A210,'19. Dacam'!$A:$A,0),2),"")</f>
        <v/>
      </c>
      <c r="Y210" s="6" t="str">
        <f aca="false">IFERROR(INDEX('20. Proveedor'!$A:$B,MATCH($A210,'20. Proveedor'!$A:$A,0),2),"")</f>
        <v/>
      </c>
      <c r="Z210" s="6" t="str">
        <f aca="false">IFERROR(INDEX('21. Saphirus'!$A:$B,MATCH($A210,'21. Saphirus'!$A:$A,0),2),"")</f>
        <v/>
      </c>
    </row>
    <row r="211" customFormat="false" ht="15.75" hidden="false" customHeight="true" outlineLevel="0" collapsed="false">
      <c r="A211" s="5" t="s">
        <v>249</v>
      </c>
      <c r="B211" s="5" t="n">
        <v>1906068</v>
      </c>
      <c r="C211" s="5" t="s">
        <v>33</v>
      </c>
      <c r="D211" s="6" t="str">
        <f aca="false">IFERROR(INDEX('1. Benavídez'!$A:$B,MATCH($A211,'1. Benavídez'!$A:$A,0),2),"")</f>
        <v/>
      </c>
      <c r="E211" s="6" t="str">
        <f aca="false">IFERROR(INDEX('2. Gallo'!$B:$D,MATCH($A211,'2. Gallo'!$B:$B,0),3),"")</f>
        <v/>
      </c>
      <c r="F211" s="6" t="str">
        <f aca="false">IFERROR(INDEX('3. Anea'!$B:$D,MATCH($A211,'3. Anea'!$B:$B,0),2),"")</f>
        <v/>
      </c>
      <c r="G211" s="6" t="str">
        <f aca="false">IFERROR(INDEX('4. Pilar'!$A:$C,MATCH($A211,'4. Pilar'!$A:$A,0),2),"")</f>
        <v/>
      </c>
      <c r="H211" s="6" t="str">
        <f aca="false">IFERROR(INDEX('5. Tortuguitas'!$B:$D,MATCH($A211,'5. Tortuguitas'!$B:$B,0),2),"")</f>
        <v/>
      </c>
      <c r="I211" s="6" t="str">
        <f aca="false">IFERROR(INDEX('6. Del Viso'!$A:$B,MATCH($A211,'6. Del Viso'!$A:$A,0),3),"")</f>
        <v/>
      </c>
      <c r="J211" s="6" t="str">
        <f aca="false">IFERROR(INDEX('7. Chica Glade'!$B:$F,MATCH($A211,'7. Chica Glade'!$B:$B,0),2),"")</f>
        <v/>
      </c>
      <c r="K211" s="6" t="str">
        <f aca="false">IFERROR(INDEX('8. Veterinaria'!$A:$B,MATCH($A211,'8. Veterinaria'!$A:$A,0),2),"")</f>
        <v/>
      </c>
      <c r="L211" s="6" t="str">
        <f aca="false">IFERROR(INDEX('9. Hipocampus'!$A:$B,MATCH($A211,'9. Hipocampus'!$A:$A,0),2),"")</f>
        <v/>
      </c>
      <c r="M211" s="6" t="n">
        <f aca="false">IFERROR(INDEX('11. Mundo Mascotas'!$B:$D,MATCH($A211,'11. Mundo Mascotas'!$B:$B,0),2),"")</f>
        <v>2720</v>
      </c>
      <c r="N211" s="6" t="str">
        <f aca="false">IFERROR(INDEX('12. Yaguar'!$B:$E,MATCH($A211,'12. Yaguar'!$B:$B,0),2),"")</f>
        <v/>
      </c>
      <c r="O211" s="6" t="str">
        <f aca="false">IFERROR(INDEX('13. King Clor'!$A:$B,MATCH($A211,'13. King Clor'!$A:$A,0),2),"")</f>
        <v/>
      </c>
      <c r="P211" s="6" t="str">
        <f aca="false">IFERROR(INDEX('14. Diserquim'!$A:$B,MATCH($A211,'14. Diserquim'!$A:$A,0),2),"")</f>
        <v/>
      </c>
      <c r="Q211" s="6" t="str">
        <f aca="false">IFERROR(INDEX('15. Moreno'!$A:$B,MATCH($A211,'15. Moreno'!$A:$A,0),2),"")</f>
        <v/>
      </c>
      <c r="R211" s="6" t="str">
        <f aca="false">IFERROR(INDEX('10. Collares'!$J:$K,MATCH($A211,'10. Collares'!$J:$J,0),2),"")</f>
        <v/>
      </c>
      <c r="S211" s="6" t="str">
        <f aca="false">IFERROR(INDEX('13. King Clor'!$G:$H,MATCH($A211,'13. King Clor'!$G:$G,0),2),"")</f>
        <v/>
      </c>
      <c r="T211" s="6" t="str">
        <f aca="false">IFERROR(INDEX('10. Collares'!$A:$B,MATCH($A211,'10. Collares'!$A:$A,0),2),"")</f>
        <v/>
      </c>
      <c r="U211" s="6" t="str">
        <f aca="false">IFERROR(INDEX('16. Mis nietos'!$B:$C,MATCH($A211,'16. Mis nietos'!$B:$B,0),2),"")</f>
        <v/>
      </c>
      <c r="V211" s="6" t="str">
        <f aca="false">IFERROR(INDEX('17. Profesional Vet'!$A:$B,MATCH($A211,'17. Profesional Vet'!$A:$A,0),2),"")</f>
        <v/>
      </c>
      <c r="W211" s="6" t="str">
        <f aca="false">IFERROR(INDEX('18. Premier'!$A:$B,MATCH($A211,'18. Premier'!$A:$A,0),2),"")</f>
        <v/>
      </c>
      <c r="X211" s="6" t="str">
        <f aca="false">IFERROR(INDEX('19. Dacam'!$A:$B,MATCH($A211,'19. Dacam'!$A:$A,0),2),"")</f>
        <v/>
      </c>
      <c r="Y211" s="6" t="str">
        <f aca="false">IFERROR(INDEX('20. Proveedor'!$A:$B,MATCH($A211,'20. Proveedor'!$A:$A,0),2),"")</f>
        <v/>
      </c>
      <c r="Z211" s="6" t="str">
        <f aca="false">IFERROR(INDEX('21. Saphirus'!$A:$B,MATCH($A211,'21. Saphirus'!$A:$A,0),2),"")</f>
        <v/>
      </c>
    </row>
    <row r="212" customFormat="false" ht="15.75" hidden="false" customHeight="true" outlineLevel="0" collapsed="false">
      <c r="A212" s="5" t="s">
        <v>250</v>
      </c>
      <c r="B212" s="5" t="n">
        <v>1905164</v>
      </c>
      <c r="C212" s="5" t="s">
        <v>147</v>
      </c>
      <c r="D212" s="6" t="str">
        <f aca="false">IFERROR(INDEX('1. Benavídez'!$A:$B,MATCH($A212,'1. Benavídez'!$A:$A,0),2),"")</f>
        <v/>
      </c>
      <c r="E212" s="6" t="str">
        <f aca="false">IFERROR(INDEX('2. Gallo'!$B:$D,MATCH($A212,'2. Gallo'!$B:$B,0),3),"")</f>
        <v/>
      </c>
      <c r="F212" s="6" t="str">
        <f aca="false">IFERROR(INDEX('3. Anea'!$B:$D,MATCH($A212,'3. Anea'!$B:$B,0),2),"")</f>
        <v/>
      </c>
      <c r="G212" s="6" t="str">
        <f aca="false">IFERROR(INDEX('4. Pilar'!$A:$C,MATCH($A212,'4. Pilar'!$A:$A,0),2),"")</f>
        <v/>
      </c>
      <c r="H212" s="6" t="str">
        <f aca="false">IFERROR(INDEX('5. Tortuguitas'!$B:$D,MATCH($A212,'5. Tortuguitas'!$B:$B,0),2),"")</f>
        <v/>
      </c>
      <c r="I212" s="6" t="str">
        <f aca="false">IFERROR(INDEX('6. Del Viso'!$A:$B,MATCH($A212,'6. Del Viso'!$A:$A,0),2),"")</f>
        <v/>
      </c>
      <c r="J212" s="6" t="str">
        <f aca="false">IFERROR(INDEX('7. Chica Glade'!$B:$F,MATCH($A212,'7. Chica Glade'!$B:$B,0),4),"")</f>
        <v/>
      </c>
      <c r="K212" s="6" t="str">
        <f aca="false">IFERROR(INDEX('8. Veterinaria'!$A:$B,MATCH($A212,'8. Veterinaria'!$A:$A,0),2),"")</f>
        <v/>
      </c>
      <c r="L212" s="6" t="str">
        <f aca="false">IFERROR(INDEX('9. Hipocampus'!$A:$B,MATCH($A212,'9. Hipocampus'!$A:$A,0),2),"")</f>
        <v/>
      </c>
      <c r="M212" s="6" t="str">
        <f aca="false">IFERROR(INDEX('11. Mundo Mascotas'!$B:$D,MATCH($A212,'11. Mundo Mascotas'!$B:$B,0),2),"")</f>
        <v/>
      </c>
      <c r="N212" s="6" t="str">
        <f aca="false">IFERROR(INDEX('12. Yaguar'!$B:$E,MATCH($A212,'12. Yaguar'!$B:$B,0),2),"")</f>
        <v/>
      </c>
      <c r="O212" s="6" t="str">
        <f aca="false">IFERROR(INDEX('13. King Clor'!$A:$B,MATCH($A212,'13. King Clor'!$A:$A,0),2),"")</f>
        <v/>
      </c>
      <c r="P212" s="6" t="str">
        <f aca="false">IFERROR(INDEX('14. Diserquim'!$A:$B,MATCH($A212,'14. Diserquim'!$A:$A,0),2),"")</f>
        <v/>
      </c>
      <c r="Q212" s="6" t="str">
        <f aca="false">IFERROR(INDEX('15. Moreno'!$A:$B,MATCH($A212,'15. Moreno'!$A:$A,0),2),"")</f>
        <v/>
      </c>
      <c r="R212" s="6" t="str">
        <f aca="false">IFERROR(INDEX('10. Collares'!$J:$K,MATCH($A212,'10. Collares'!$J:$J,0),2),"")</f>
        <v/>
      </c>
      <c r="S212" s="6" t="str">
        <f aca="false">IFERROR(INDEX('13. King Clor'!$G:$H,MATCH($A212,'13. King Clor'!$G:$G,0),2),"")</f>
        <v/>
      </c>
      <c r="T212" s="6" t="str">
        <f aca="false">IFERROR(INDEX('10. Collares'!$A:$B,MATCH($A212,'10. Collares'!$A:$A,0),2),"")</f>
        <v/>
      </c>
      <c r="U212" s="6" t="str">
        <f aca="false">IFERROR(INDEX('16. Mis nietos'!$B:$C,MATCH($A212,'16. Mis nietos'!$B:$B,0),2),"")</f>
        <v/>
      </c>
      <c r="V212" s="6" t="str">
        <f aca="false">IFERROR(INDEX('17. Profesional Vet'!$A:$B,MATCH($A212,'17. Profesional Vet'!$A:$A,0),2),"")</f>
        <v/>
      </c>
      <c r="W212" s="6" t="str">
        <f aca="false">IFERROR(INDEX('18. Premier'!$A:$B,MATCH($A212,'18. Premier'!$A:$A,0),2),"")</f>
        <v/>
      </c>
      <c r="X212" s="6" t="str">
        <f aca="false">IFERROR(INDEX('19. Dacam'!$A:$B,MATCH($A212,'19. Dacam'!$A:$A,0),2),"")</f>
        <v/>
      </c>
      <c r="Y212" s="6" t="str">
        <f aca="false">IFERROR(INDEX('20. Proveedor'!$A:$B,MATCH($A212,'20. Proveedor'!$A:$A,0),2),"")</f>
        <v/>
      </c>
      <c r="Z212" s="6" t="str">
        <f aca="false">IFERROR(INDEX('21. Saphirus'!$A:$B,MATCH($A212,'21. Saphirus'!$A:$A,0),2),"")</f>
        <v/>
      </c>
    </row>
    <row r="213" customFormat="false" ht="15.75" hidden="false" customHeight="true" outlineLevel="0" collapsed="false">
      <c r="A213" s="5" t="s">
        <v>251</v>
      </c>
      <c r="B213" s="5" t="n">
        <v>5018</v>
      </c>
      <c r="C213" s="5" t="s">
        <v>134</v>
      </c>
      <c r="D213" s="6" t="str">
        <f aca="false">IFERROR(INDEX('1. Benavídez'!$A:$B,MATCH($A213,'1. Benavídez'!$A:$A,0),2),"")</f>
        <v/>
      </c>
      <c r="E213" s="6" t="str">
        <f aca="false">IFERROR(INDEX('2. Gallo'!$B:$D,MATCH($A213,'2. Gallo'!$B:$B,0),3),"")</f>
        <v/>
      </c>
      <c r="F213" s="6" t="str">
        <f aca="false">IFERROR(INDEX('3. Anea'!$B:$D,MATCH($A213,'3. Anea'!$B:$B,0),2),"")</f>
        <v/>
      </c>
      <c r="G213" s="6" t="str">
        <f aca="false">IFERROR(INDEX('4. Pilar'!$A:$C,MATCH($A213,'4. Pilar'!$A:$A,0),2),"")</f>
        <v/>
      </c>
      <c r="H213" s="6" t="str">
        <f aca="false">IFERROR(INDEX('5. Tortuguitas'!$B:$D,MATCH($A213,'5. Tortuguitas'!$B:$B,0),2),"")</f>
        <v/>
      </c>
      <c r="I213" s="6" t="str">
        <f aca="false">IFERROR(INDEX('6. Del Viso'!$A:$B,MATCH($A213,'6. Del Viso'!$A:$A,0),2),"")</f>
        <v/>
      </c>
      <c r="J213" s="6" t="str">
        <f aca="false">IFERROR(INDEX('7. Chica Glade'!$B:$F,MATCH($A213,'7. Chica Glade'!$B:$B,0),4),"")</f>
        <v/>
      </c>
      <c r="K213" s="6" t="str">
        <f aca="false">IFERROR(INDEX('8. Veterinaria'!$A:$B,MATCH($A213,'8. Veterinaria'!$A:$A,0),2),"")</f>
        <v/>
      </c>
      <c r="L213" s="6" t="str">
        <f aca="false">IFERROR(INDEX('9. Hipocampus'!$A:$B,MATCH($A213,'9. Hipocampus'!$A:$A,0),2),"")</f>
        <v/>
      </c>
      <c r="M213" s="6" t="str">
        <f aca="false">IFERROR(INDEX('11. Mundo Mascotas'!$B:$D,MATCH($A213,'11. Mundo Mascotas'!$B:$B,0),2),"")</f>
        <v/>
      </c>
      <c r="N213" s="6" t="str">
        <f aca="false">IFERROR(INDEX('12. Yaguar'!$B:$E,MATCH($A213,'12. Yaguar'!$B:$B,0),2),"")</f>
        <v/>
      </c>
      <c r="O213" s="6" t="str">
        <f aca="false">IFERROR(INDEX('13. King Clor'!$A:$B,MATCH($A213,'13. King Clor'!$A:$A,0),2),"")</f>
        <v/>
      </c>
      <c r="P213" s="6" t="str">
        <f aca="false">IFERROR(INDEX('14. Diserquim'!$A:$B,MATCH($A213,'14. Diserquim'!$A:$A,0),2),"")</f>
        <v/>
      </c>
      <c r="Q213" s="6" t="str">
        <f aca="false">IFERROR(INDEX('15. Moreno'!$A:$B,MATCH($A213,'15. Moreno'!$A:$A,0),2),"")</f>
        <v/>
      </c>
      <c r="R213" s="6" t="str">
        <f aca="false">IFERROR(INDEX('10. Collares'!$J:$K,MATCH($A213,'10. Collares'!$J:$J,0),2),"")</f>
        <v/>
      </c>
      <c r="S213" s="6" t="str">
        <f aca="false">IFERROR(INDEX('13. King Clor'!$G:$H,MATCH($A213,'13. King Clor'!$G:$G,0),2),"")</f>
        <v/>
      </c>
      <c r="T213" s="6" t="str">
        <f aca="false">IFERROR(INDEX('10. Collares'!$A:$B,MATCH($A213,'10. Collares'!$A:$A,0),2),"")</f>
        <v/>
      </c>
      <c r="U213" s="6" t="str">
        <f aca="false">IFERROR(INDEX('16. Mis nietos'!$B:$C,MATCH($A213,'16. Mis nietos'!$B:$B,0),2),"")</f>
        <v/>
      </c>
      <c r="V213" s="6" t="str">
        <f aca="false">IFERROR(INDEX('17. Profesional Vet'!$A:$B,MATCH($A213,'17. Profesional Vet'!$A:$A,0),2),"")</f>
        <v/>
      </c>
      <c r="W213" s="6" t="str">
        <f aca="false">IFERROR(INDEX('18. Premier'!$A:$B,MATCH($A213,'18. Premier'!$A:$A,0),2),"")</f>
        <v/>
      </c>
      <c r="X213" s="6" t="str">
        <f aca="false">IFERROR(INDEX('19. Dacam'!$A:$B,MATCH($A213,'19. Dacam'!$A:$A,0),2),"")</f>
        <v/>
      </c>
      <c r="Y213" s="6" t="str">
        <f aca="false">IFERROR(INDEX('20. Proveedor'!$A:$B,MATCH($A213,'20. Proveedor'!$A:$A,0),2),"")</f>
        <v/>
      </c>
      <c r="Z213" s="6" t="str">
        <f aca="false">IFERROR(INDEX('21. Saphirus'!$A:$B,MATCH($A213,'21. Saphirus'!$A:$A,0),2),"")</f>
        <v/>
      </c>
    </row>
    <row r="214" customFormat="false" ht="15.75" hidden="false" customHeight="true" outlineLevel="0" collapsed="false">
      <c r="A214" s="5" t="s">
        <v>252</v>
      </c>
      <c r="B214" s="5" t="n">
        <v>5016</v>
      </c>
      <c r="C214" s="5" t="s">
        <v>136</v>
      </c>
      <c r="D214" s="6" t="str">
        <f aca="false">IFERROR(INDEX('1. Benavídez'!$A:$B,MATCH($A214,'1. Benavídez'!$A:$A,0),2),"")</f>
        <v/>
      </c>
      <c r="E214" s="6" t="str">
        <f aca="false">IFERROR(INDEX('2. Gallo'!$B:$D,MATCH($A214,'2. Gallo'!$B:$B,0),3),"")</f>
        <v/>
      </c>
      <c r="F214" s="6" t="str">
        <f aca="false">IFERROR(INDEX('3. Anea'!$B:$D,MATCH($A214,'3. Anea'!$B:$B,0),2),"")</f>
        <v/>
      </c>
      <c r="G214" s="6" t="str">
        <f aca="false">IFERROR(INDEX('4. Pilar'!$A:$C,MATCH($A214,'4. Pilar'!$A:$A,0),2),"")</f>
        <v/>
      </c>
      <c r="H214" s="6" t="str">
        <f aca="false">IFERROR(INDEX('5. Tortuguitas'!$B:$D,MATCH($A214,'5. Tortuguitas'!$B:$B,0),2),"")</f>
        <v/>
      </c>
      <c r="I214" s="6" t="str">
        <f aca="false">IFERROR(INDEX('6. Del Viso'!$A:$B,MATCH($A214,'6. Del Viso'!$A:$A,0),2),"")</f>
        <v/>
      </c>
      <c r="J214" s="6" t="str">
        <f aca="false">IFERROR(INDEX('7. Chica Glade'!$B:$F,MATCH($A214,'7. Chica Glade'!$B:$B,0),4),"")</f>
        <v/>
      </c>
      <c r="K214" s="6" t="str">
        <f aca="false">IFERROR(INDEX('8. Veterinaria'!$A:$B,MATCH($A214,'8. Veterinaria'!$A:$A,0),2),"")</f>
        <v/>
      </c>
      <c r="L214" s="6" t="str">
        <f aca="false">IFERROR(INDEX('9. Hipocampus'!$A:$B,MATCH($A214,'9. Hipocampus'!$A:$A,0),2),"")</f>
        <v/>
      </c>
      <c r="M214" s="6" t="str">
        <f aca="false">IFERROR(INDEX('11. Mundo Mascotas'!$B:$D,MATCH($A214,'11. Mundo Mascotas'!$B:$B,0),2),"")</f>
        <v/>
      </c>
      <c r="N214" s="6" t="str">
        <f aca="false">IFERROR(INDEX('12. Yaguar'!$B:$E,MATCH($A214,'12. Yaguar'!$B:$B,0),2),"")</f>
        <v/>
      </c>
      <c r="O214" s="6" t="str">
        <f aca="false">IFERROR(INDEX('13. King Clor'!$A:$B,MATCH($A214,'13. King Clor'!$A:$A,0),2),"")</f>
        <v/>
      </c>
      <c r="P214" s="6" t="str">
        <f aca="false">IFERROR(INDEX('14. Diserquim'!$A:$B,MATCH($A214,'14. Diserquim'!$A:$A,0),2),"")</f>
        <v/>
      </c>
      <c r="Q214" s="6" t="str">
        <f aca="false">IFERROR(INDEX('15. Moreno'!$A:$B,MATCH($A214,'15. Moreno'!$A:$A,0),2),"")</f>
        <v/>
      </c>
      <c r="R214" s="6" t="str">
        <f aca="false">IFERROR(INDEX('10. Collares'!$J:$K,MATCH($A214,'10. Collares'!$J:$J,0),2),"")</f>
        <v/>
      </c>
      <c r="S214" s="6" t="str">
        <f aca="false">IFERROR(INDEX('13. King Clor'!$G:$H,MATCH($A214,'13. King Clor'!$G:$G,0),2),"")</f>
        <v/>
      </c>
      <c r="T214" s="6" t="str">
        <f aca="false">IFERROR(INDEX('10. Collares'!$A:$B,MATCH($A214,'10. Collares'!$A:$A,0),2),"")</f>
        <v/>
      </c>
      <c r="U214" s="6" t="str">
        <f aca="false">IFERROR(INDEX('16. Mis nietos'!$B:$C,MATCH($A214,'16. Mis nietos'!$B:$B,0),2),"")</f>
        <v/>
      </c>
      <c r="V214" s="6" t="str">
        <f aca="false">IFERROR(INDEX('17. Profesional Vet'!$A:$B,MATCH($A214,'17. Profesional Vet'!$A:$A,0),2),"")</f>
        <v/>
      </c>
      <c r="W214" s="6" t="str">
        <f aca="false">IFERROR(INDEX('18. Premier'!$A:$B,MATCH($A214,'18. Premier'!$A:$A,0),2),"")</f>
        <v/>
      </c>
      <c r="X214" s="6" t="str">
        <f aca="false">IFERROR(INDEX('19. Dacam'!$A:$B,MATCH($A214,'19. Dacam'!$A:$A,0),2),"")</f>
        <v/>
      </c>
      <c r="Y214" s="6" t="str">
        <f aca="false">IFERROR(INDEX('20. Proveedor'!$A:$B,MATCH($A214,'20. Proveedor'!$A:$A,0),2),"")</f>
        <v/>
      </c>
      <c r="Z214" s="6" t="str">
        <f aca="false">IFERROR(INDEX('21. Saphirus'!$A:$B,MATCH($A214,'21. Saphirus'!$A:$A,0),2),"")</f>
        <v/>
      </c>
    </row>
    <row r="215" customFormat="false" ht="15.75" hidden="false" customHeight="true" outlineLevel="0" collapsed="false">
      <c r="A215" s="5" t="s">
        <v>253</v>
      </c>
      <c r="B215" s="5" t="n">
        <v>1018</v>
      </c>
      <c r="C215" s="5" t="s">
        <v>138</v>
      </c>
      <c r="D215" s="6" t="str">
        <f aca="false">IFERROR(INDEX('1. Benavídez'!$A:$B,MATCH($A215,'1. Benavídez'!$A:$A,0),2),"")</f>
        <v/>
      </c>
      <c r="E215" s="6" t="n">
        <f aca="false">IFERROR(INDEX('2. Gallo'!$B:$D,MATCH($A215,'2. Gallo'!$B:$B,0),3),"")</f>
        <v>19802</v>
      </c>
      <c r="F215" s="6" t="n">
        <f aca="false">IFERROR(INDEX('3. Anea'!$B:$D,MATCH($A215,'3. Anea'!$B:$B,0),2),"")</f>
        <v>19684</v>
      </c>
      <c r="G215" s="6" t="str">
        <f aca="false">IFERROR(INDEX('4. Pilar'!$A:$C,MATCH($A215,'4. Pilar'!$A:$A,0),2),"")</f>
        <v/>
      </c>
      <c r="H215" s="6" t="n">
        <f aca="false">IFERROR(INDEX('5. Tortuguitas'!$B:$D,MATCH($A215,'5. Tortuguitas'!$B:$B,0),2),"")</f>
        <v>19700</v>
      </c>
      <c r="I215" s="6" t="n">
        <f aca="false">IFERROR(INDEX('6. Del Viso'!$A:$B,MATCH($A215,'6. Del Viso'!$A:$A,0),2),"")</f>
        <v>0</v>
      </c>
      <c r="J215" s="6" t="str">
        <f aca="false">IFERROR(INDEX('7. Chica Glade'!$B:$F,MATCH($A215,'7. Chica Glade'!$B:$B,0),4),"")</f>
        <v/>
      </c>
      <c r="K215" s="6" t="str">
        <f aca="false">IFERROR(INDEX('8. Veterinaria'!$A:$B,MATCH($A215,'8. Veterinaria'!$A:$A,0),2),"")</f>
        <v/>
      </c>
      <c r="L215" s="6" t="str">
        <f aca="false">IFERROR(INDEX('9. Hipocampus'!$A:$B,MATCH($A215,'9. Hipocampus'!$A:$A,0),2),"")</f>
        <v/>
      </c>
      <c r="M215" s="6" t="n">
        <f aca="false">IFERROR(INDEX('11. Mundo Mascotas'!$B:$D,MATCH($A215,'11. Mundo Mascotas'!$B:$B,0),2),"")</f>
        <v>20462</v>
      </c>
      <c r="N215" s="6" t="str">
        <f aca="false">IFERROR(INDEX('12. Yaguar'!$B:$E,MATCH($A215,'12. Yaguar'!$B:$B,0),2),"")</f>
        <v/>
      </c>
      <c r="O215" s="6" t="str">
        <f aca="false">IFERROR(INDEX('13. King Clor'!$A:$B,MATCH($A215,'13. King Clor'!$A:$A,0),2),"")</f>
        <v/>
      </c>
      <c r="P215" s="6" t="str">
        <f aca="false">IFERROR(INDEX('14. Diserquim'!$A:$B,MATCH($A215,'14. Diserquim'!$A:$A,0),2),"")</f>
        <v/>
      </c>
      <c r="Q215" s="6" t="str">
        <f aca="false">IFERROR(INDEX('15. Moreno'!$A:$B,MATCH($A215,'15. Moreno'!$A:$A,0),2),"")</f>
        <v/>
      </c>
      <c r="R215" s="6" t="str">
        <f aca="false">IFERROR(INDEX('10. Collares'!$J:$K,MATCH($A215,'10. Collares'!$J:$J,0),2),"")</f>
        <v/>
      </c>
      <c r="S215" s="6" t="str">
        <f aca="false">IFERROR(INDEX('13. King Clor'!$G:$H,MATCH($A215,'13. King Clor'!$G:$G,0),2),"")</f>
        <v/>
      </c>
      <c r="T215" s="6" t="str">
        <f aca="false">IFERROR(INDEX('10. Collares'!$A:$B,MATCH($A215,'10. Collares'!$A:$A,0),2),"")</f>
        <v/>
      </c>
      <c r="U215" s="6" t="str">
        <f aca="false">IFERROR(INDEX('16. Mis nietos'!$B:$C,MATCH($A215,'16. Mis nietos'!$B:$B,0),2),"")</f>
        <v/>
      </c>
      <c r="V215" s="6" t="str">
        <f aca="false">IFERROR(INDEX('17. Profesional Vet'!$A:$B,MATCH($A215,'17. Profesional Vet'!$A:$A,0),2),"")</f>
        <v/>
      </c>
      <c r="W215" s="6" t="str">
        <f aca="false">IFERROR(INDEX('18. Premier'!$A:$B,MATCH($A215,'18. Premier'!$A:$A,0),2),"")</f>
        <v/>
      </c>
      <c r="X215" s="6" t="str">
        <f aca="false">IFERROR(INDEX('19. Dacam'!$A:$B,MATCH($A215,'19. Dacam'!$A:$A,0),2),"")</f>
        <v/>
      </c>
      <c r="Y215" s="6" t="str">
        <f aca="false">IFERROR(INDEX('20. Proveedor'!$A:$B,MATCH($A215,'20. Proveedor'!$A:$A,0),2),"")</f>
        <v/>
      </c>
      <c r="Z215" s="6" t="str">
        <f aca="false">IFERROR(INDEX('21. Saphirus'!$A:$B,MATCH($A215,'21. Saphirus'!$A:$A,0),2),"")</f>
        <v/>
      </c>
    </row>
    <row r="216" customFormat="false" ht="15.75" hidden="false" customHeight="true" outlineLevel="0" collapsed="false">
      <c r="A216" s="5" t="s">
        <v>254</v>
      </c>
      <c r="B216" s="5" t="n">
        <v>5016</v>
      </c>
      <c r="C216" s="5" t="s">
        <v>134</v>
      </c>
      <c r="D216" s="6" t="str">
        <f aca="false">IFERROR(INDEX('1. Benavídez'!$A:$B,MATCH($A216,'1. Benavídez'!$A:$A,0),2),"")</f>
        <v/>
      </c>
      <c r="E216" s="6" t="str">
        <f aca="false">IFERROR(INDEX('2. Gallo'!$B:$D,MATCH($A216,'2. Gallo'!$B:$B,0),3),"")</f>
        <v/>
      </c>
      <c r="F216" s="6" t="str">
        <f aca="false">IFERROR(INDEX('3. Anea'!$B:$D,MATCH($A216,'3. Anea'!$B:$B,0),2),"")</f>
        <v/>
      </c>
      <c r="G216" s="6" t="str">
        <f aca="false">IFERROR(INDEX('4. Pilar'!$A:$C,MATCH($A216,'4. Pilar'!$A:$A,0),2),"")</f>
        <v/>
      </c>
      <c r="H216" s="6" t="str">
        <f aca="false">IFERROR(INDEX('5. Tortuguitas'!$B:$D,MATCH($A216,'5. Tortuguitas'!$B:$B,0),2),"")</f>
        <v/>
      </c>
      <c r="I216" s="6" t="str">
        <f aca="false">IFERROR(INDEX('6. Del Viso'!$A:$B,MATCH($A216,'6. Del Viso'!$A:$A,0),2),"")</f>
        <v/>
      </c>
      <c r="J216" s="6" t="str">
        <f aca="false">IFERROR(INDEX('7. Chica Glade'!$B:$F,MATCH($A216,'7. Chica Glade'!$B:$B,0),4),"")</f>
        <v/>
      </c>
      <c r="K216" s="6" t="str">
        <f aca="false">IFERROR(INDEX('8. Veterinaria'!$A:$B,MATCH($A216,'8. Veterinaria'!$A:$A,0),2),"")</f>
        <v/>
      </c>
      <c r="L216" s="6" t="str">
        <f aca="false">IFERROR(INDEX('9. Hipocampus'!$A:$B,MATCH($A216,'9. Hipocampus'!$A:$A,0),2),"")</f>
        <v/>
      </c>
      <c r="M216" s="6" t="str">
        <f aca="false">IFERROR(INDEX('11. Mundo Mascotas'!$B:$D,MATCH($A216,'11. Mundo Mascotas'!$B:$B,0),2),"")</f>
        <v/>
      </c>
      <c r="N216" s="6" t="str">
        <f aca="false">IFERROR(INDEX('12. Yaguar'!$B:$E,MATCH($A216,'12. Yaguar'!$B:$B,0),2),"")</f>
        <v/>
      </c>
      <c r="O216" s="6" t="str">
        <f aca="false">IFERROR(INDEX('13. King Clor'!$A:$B,MATCH($A216,'13. King Clor'!$A:$A,0),2),"")</f>
        <v/>
      </c>
      <c r="P216" s="6" t="str">
        <f aca="false">IFERROR(INDEX('14. Diserquim'!$A:$B,MATCH($A216,'14. Diserquim'!$A:$A,0),2),"")</f>
        <v/>
      </c>
      <c r="Q216" s="6" t="str">
        <f aca="false">IFERROR(INDEX('15. Moreno'!$A:$B,MATCH($A216,'15. Moreno'!$A:$A,0),2),"")</f>
        <v/>
      </c>
      <c r="R216" s="6" t="str">
        <f aca="false">IFERROR(INDEX('10. Collares'!$J:$K,MATCH($A216,'10. Collares'!$J:$J,0),2),"")</f>
        <v/>
      </c>
      <c r="S216" s="6" t="str">
        <f aca="false">IFERROR(INDEX('13. King Clor'!$G:$H,MATCH($A216,'13. King Clor'!$G:$G,0),2),"")</f>
        <v/>
      </c>
      <c r="T216" s="6" t="str">
        <f aca="false">IFERROR(INDEX('10. Collares'!$A:$B,MATCH($A216,'10. Collares'!$A:$A,0),2),"")</f>
        <v/>
      </c>
      <c r="U216" s="6" t="str">
        <f aca="false">IFERROR(INDEX('16. Mis nietos'!$B:$C,MATCH($A216,'16. Mis nietos'!$B:$B,0),2),"")</f>
        <v/>
      </c>
      <c r="V216" s="6" t="str">
        <f aca="false">IFERROR(INDEX('17. Profesional Vet'!$A:$B,MATCH($A216,'17. Profesional Vet'!$A:$A,0),2),"")</f>
        <v/>
      </c>
      <c r="W216" s="6" t="str">
        <f aca="false">IFERROR(INDEX('18. Premier'!$A:$B,MATCH($A216,'18. Premier'!$A:$A,0),2),"")</f>
        <v/>
      </c>
      <c r="X216" s="6" t="str">
        <f aca="false">IFERROR(INDEX('19. Dacam'!$A:$B,MATCH($A216,'19. Dacam'!$A:$A,0),2),"")</f>
        <v/>
      </c>
      <c r="Y216" s="6" t="str">
        <f aca="false">IFERROR(INDEX('20. Proveedor'!$A:$B,MATCH($A216,'20. Proveedor'!$A:$A,0),2),"")</f>
        <v/>
      </c>
      <c r="Z216" s="6" t="str">
        <f aca="false">IFERROR(INDEX('21. Saphirus'!$A:$B,MATCH($A216,'21. Saphirus'!$A:$A,0),2),"")</f>
        <v/>
      </c>
    </row>
    <row r="217" customFormat="false" ht="15.75" hidden="false" customHeight="true" outlineLevel="0" collapsed="false">
      <c r="A217" s="5" t="s">
        <v>255</v>
      </c>
      <c r="B217" s="5" t="n">
        <v>5016</v>
      </c>
      <c r="C217" s="5" t="s">
        <v>147</v>
      </c>
      <c r="D217" s="6" t="str">
        <f aca="false">IFERROR(INDEX('1. Benavídez'!$A:$B,MATCH($A217,'1. Benavídez'!$A:$A,0),2),"")</f>
        <v/>
      </c>
      <c r="E217" s="6" t="str">
        <f aca="false">IFERROR(INDEX('2. Gallo'!$B:$D,MATCH($A217,'2. Gallo'!$B:$B,0),3),"")</f>
        <v/>
      </c>
      <c r="F217" s="6" t="str">
        <f aca="false">IFERROR(INDEX('3. Anea'!$B:$D,MATCH($A217,'3. Anea'!$B:$B,0),2),"")</f>
        <v/>
      </c>
      <c r="G217" s="6" t="str">
        <f aca="false">IFERROR(INDEX('4. Pilar'!$A:$C,MATCH($A217,'4. Pilar'!$A:$A,0),2),"")</f>
        <v/>
      </c>
      <c r="H217" s="6" t="str">
        <f aca="false">IFERROR(INDEX('5. Tortuguitas'!$B:$D,MATCH($A217,'5. Tortuguitas'!$B:$B,0),2),"")</f>
        <v/>
      </c>
      <c r="I217" s="6" t="str">
        <f aca="false">IFERROR(INDEX('6. Del Viso'!$A:$B,MATCH($A217,'6. Del Viso'!$A:$A,0),2),"")</f>
        <v/>
      </c>
      <c r="J217" s="6" t="str">
        <f aca="false">IFERROR(INDEX('7. Chica Glade'!$B:$F,MATCH($A217,'7. Chica Glade'!$B:$B,0),4),"")</f>
        <v/>
      </c>
      <c r="K217" s="6" t="str">
        <f aca="false">IFERROR(INDEX('8. Veterinaria'!$A:$B,MATCH($A217,'8. Veterinaria'!$A:$A,0),2),"")</f>
        <v/>
      </c>
      <c r="L217" s="6" t="str">
        <f aca="false">IFERROR(INDEX('9. Hipocampus'!$A:$B,MATCH($A217,'9. Hipocampus'!$A:$A,0),2),"")</f>
        <v/>
      </c>
      <c r="M217" s="6" t="str">
        <f aca="false">IFERROR(INDEX('11. Mundo Mascotas'!$B:$D,MATCH($A217,'11. Mundo Mascotas'!$B:$B,0),2),"")</f>
        <v/>
      </c>
      <c r="N217" s="6" t="str">
        <f aca="false">IFERROR(INDEX('12. Yaguar'!$B:$E,MATCH($A217,'12. Yaguar'!$B:$B,0),2),"")</f>
        <v/>
      </c>
      <c r="O217" s="6" t="str">
        <f aca="false">IFERROR(INDEX('13. King Clor'!$A:$B,MATCH($A217,'13. King Clor'!$A:$A,0),2),"")</f>
        <v/>
      </c>
      <c r="P217" s="6" t="str">
        <f aca="false">IFERROR(INDEX('14. Diserquim'!$A:$B,MATCH($A217,'14. Diserquim'!$A:$A,0),2),"")</f>
        <v/>
      </c>
      <c r="Q217" s="6" t="str">
        <f aca="false">IFERROR(INDEX('15. Moreno'!$A:$B,MATCH($A217,'15. Moreno'!$A:$A,0),2),"")</f>
        <v/>
      </c>
      <c r="R217" s="6" t="str">
        <f aca="false">IFERROR(INDEX('10. Collares'!$J:$K,MATCH($A217,'10. Collares'!$J:$J,0),2),"")</f>
        <v/>
      </c>
      <c r="S217" s="6" t="str">
        <f aca="false">IFERROR(INDEX('13. King Clor'!$G:$H,MATCH($A217,'13. King Clor'!$G:$G,0),2),"")</f>
        <v/>
      </c>
      <c r="T217" s="6" t="str">
        <f aca="false">IFERROR(INDEX('10. Collares'!$A:$B,MATCH($A217,'10. Collares'!$A:$A,0),2),"")</f>
        <v/>
      </c>
      <c r="U217" s="6" t="str">
        <f aca="false">IFERROR(INDEX('16. Mis nietos'!$B:$C,MATCH($A217,'16. Mis nietos'!$B:$B,0),2),"")</f>
        <v/>
      </c>
      <c r="V217" s="6" t="str">
        <f aca="false">IFERROR(INDEX('17. Profesional Vet'!$A:$B,MATCH($A217,'17. Profesional Vet'!$A:$A,0),2),"")</f>
        <v/>
      </c>
      <c r="W217" s="6" t="str">
        <f aca="false">IFERROR(INDEX('18. Premier'!$A:$B,MATCH($A217,'18. Premier'!$A:$A,0),2),"")</f>
        <v/>
      </c>
      <c r="X217" s="6" t="str">
        <f aca="false">IFERROR(INDEX('19. Dacam'!$A:$B,MATCH($A217,'19. Dacam'!$A:$A,0),2),"")</f>
        <v/>
      </c>
      <c r="Y217" s="6" t="str">
        <f aca="false">IFERROR(INDEX('20. Proveedor'!$A:$B,MATCH($A217,'20. Proveedor'!$A:$A,0),2),"")</f>
        <v/>
      </c>
      <c r="Z217" s="6" t="str">
        <f aca="false">IFERROR(INDEX('21. Saphirus'!$A:$B,MATCH($A217,'21. Saphirus'!$A:$A,0),2),"")</f>
        <v/>
      </c>
    </row>
    <row r="218" customFormat="false" ht="15.75" hidden="false" customHeight="true" outlineLevel="0" collapsed="false">
      <c r="A218" s="5" t="s">
        <v>256</v>
      </c>
      <c r="B218" s="5" t="n">
        <v>1905460</v>
      </c>
      <c r="C218" s="5" t="s">
        <v>27</v>
      </c>
      <c r="D218" s="6" t="str">
        <f aca="false">IFERROR(INDEX('1. Benavídez'!$A:$B,MATCH($A218,'1. Benavídez'!$A:$A,0),2),"")</f>
        <v/>
      </c>
      <c r="E218" s="6" t="str">
        <f aca="false">IFERROR(INDEX('2. Gallo'!$B:$D,MATCH($A218,'2. Gallo'!$B:$B,0),3),"")</f>
        <v/>
      </c>
      <c r="F218" s="6" t="str">
        <f aca="false">IFERROR(INDEX('3. Anea'!$B:$D,MATCH($A218,'3. Anea'!$B:$B,0),2),"")</f>
        <v/>
      </c>
      <c r="G218" s="6" t="str">
        <f aca="false">IFERROR(INDEX('4. Pilar'!$A:$C,MATCH($A218,'4. Pilar'!$A:$A,0),2),"")</f>
        <v/>
      </c>
      <c r="H218" s="6" t="str">
        <f aca="false">IFERROR(INDEX('5. Tortuguitas'!$B:$D,MATCH($A218,'5. Tortuguitas'!$B:$B,0),2),"")</f>
        <v/>
      </c>
      <c r="I218" s="6" t="str">
        <f aca="false">IFERROR(INDEX('6. Del Viso'!$A:$B,MATCH($A218,'6. Del Viso'!$A:$A,0),2),"")</f>
        <v/>
      </c>
      <c r="J218" s="6" t="str">
        <f aca="false">IFERROR(INDEX('7. Chica Glade'!$B:$F,MATCH($A218,'7. Chica Glade'!$B:$B,0),4),"")</f>
        <v/>
      </c>
      <c r="K218" s="6" t="str">
        <f aca="false">IFERROR(INDEX('8. Veterinaria'!$A:$B,MATCH($A218,'8. Veterinaria'!$A:$A,0),2),"")</f>
        <v/>
      </c>
      <c r="L218" s="6" t="str">
        <f aca="false">IFERROR(INDEX('9. Hipocampus'!$A:$B,MATCH($A218,'9. Hipocampus'!$A:$A,0),2),"")</f>
        <v/>
      </c>
      <c r="M218" s="6" t="str">
        <f aca="false">IFERROR(INDEX('11. Mundo Mascotas'!$B:$D,MATCH($A218,'11. Mundo Mascotas'!$B:$B,0),2),"")</f>
        <v/>
      </c>
      <c r="N218" s="6" t="str">
        <f aca="false">IFERROR(INDEX('12. Yaguar'!$B:$E,MATCH($A218,'12. Yaguar'!$B:$B,0),2),"")</f>
        <v/>
      </c>
      <c r="O218" s="6" t="str">
        <f aca="false">IFERROR(INDEX('13. King Clor'!$A:$B,MATCH($A218,'13. King Clor'!$A:$A,0),2),"")</f>
        <v/>
      </c>
      <c r="P218" s="6" t="str">
        <f aca="false">IFERROR(INDEX('14. Diserquim'!$A:$B,MATCH($A218,'14. Diserquim'!$A:$A,0),2),"")</f>
        <v/>
      </c>
      <c r="Q218" s="6" t="str">
        <f aca="false">IFERROR(INDEX('15. Moreno'!$A:$B,MATCH($A218,'15. Moreno'!$A:$A,0),2),"")</f>
        <v/>
      </c>
      <c r="R218" s="6" t="str">
        <f aca="false">IFERROR(INDEX('10. Collares'!$J:$K,MATCH($A218,'10. Collares'!$J:$J,0),2),"")</f>
        <v/>
      </c>
      <c r="S218" s="6" t="str">
        <f aca="false">IFERROR(INDEX('13. King Clor'!$G:$H,MATCH($A218,'13. King Clor'!$G:$G,0),2),"")</f>
        <v/>
      </c>
      <c r="T218" s="6" t="str">
        <f aca="false">IFERROR(INDEX('10. Collares'!$A:$B,MATCH($A218,'10. Collares'!$A:$A,0),2),"")</f>
        <v/>
      </c>
      <c r="U218" s="6" t="str">
        <f aca="false">IFERROR(INDEX('16. Mis nietos'!$B:$C,MATCH($A218,'16. Mis nietos'!$B:$B,0),2),"")</f>
        <v/>
      </c>
      <c r="V218" s="6" t="str">
        <f aca="false">IFERROR(INDEX('17. Profesional Vet'!$A:$B,MATCH($A218,'17. Profesional Vet'!$A:$A,0),2),"")</f>
        <v/>
      </c>
      <c r="W218" s="6" t="str">
        <f aca="false">IFERROR(INDEX('18. Premier'!$A:$B,MATCH($A218,'18. Premier'!$A:$A,0),2),"")</f>
        <v/>
      </c>
      <c r="X218" s="6" t="str">
        <f aca="false">IFERROR(INDEX('19. Dacam'!$A:$B,MATCH($A218,'19. Dacam'!$A:$A,0),2),"")</f>
        <v/>
      </c>
      <c r="Y218" s="6" t="str">
        <f aca="false">IFERROR(INDEX('20. Proveedor'!$A:$B,MATCH($A218,'20. Proveedor'!$A:$A,0),2),"")</f>
        <v/>
      </c>
      <c r="Z218" s="6" t="str">
        <f aca="false">IFERROR(INDEX('21. Saphirus'!$A:$B,MATCH($A218,'21. Saphirus'!$A:$A,0),2),"")</f>
        <v/>
      </c>
    </row>
    <row r="219" customFormat="false" ht="15.75" hidden="false" customHeight="true" outlineLevel="0" collapsed="false">
      <c r="A219" s="5" t="s">
        <v>257</v>
      </c>
      <c r="B219" s="5" t="n">
        <v>1905459</v>
      </c>
      <c r="C219" s="5" t="s">
        <v>29</v>
      </c>
      <c r="D219" s="6" t="str">
        <f aca="false">IFERROR(INDEX('1. Benavídez'!$A:$B,MATCH($A219,'1. Benavídez'!$A:$A,0),2),"")</f>
        <v/>
      </c>
      <c r="E219" s="6" t="str">
        <f aca="false">IFERROR(INDEX('2. Gallo'!$B:$D,MATCH($A219,'2. Gallo'!$B:$B,0),3),"")</f>
        <v/>
      </c>
      <c r="F219" s="6" t="str">
        <f aca="false">IFERROR(INDEX('3. Anea'!$B:$D,MATCH($A219,'3. Anea'!$B:$B,0),2),"")</f>
        <v/>
      </c>
      <c r="G219" s="6" t="str">
        <f aca="false">IFERROR(INDEX('4. Pilar'!$A:$C,MATCH($A219,'4. Pilar'!$A:$A,0),2),"")</f>
        <v/>
      </c>
      <c r="H219" s="6" t="str">
        <f aca="false">IFERROR(INDEX('5. Tortuguitas'!$B:$D,MATCH($A219,'5. Tortuguitas'!$B:$B,0),2),"")</f>
        <v/>
      </c>
      <c r="I219" s="6" t="str">
        <f aca="false">IFERROR(INDEX('6. Del Viso'!$A:$B,MATCH($A219,'6. Del Viso'!$A:$A,0),2),"")</f>
        <v/>
      </c>
      <c r="J219" s="6" t="str">
        <f aca="false">IFERROR(INDEX('7. Chica Glade'!$B:$F,MATCH($A219,'7. Chica Glade'!$B:$B,0),4),"")</f>
        <v/>
      </c>
      <c r="K219" s="6" t="str">
        <f aca="false">IFERROR(INDEX('8. Veterinaria'!$A:$B,MATCH($A219,'8. Veterinaria'!$A:$A,0),2),"")</f>
        <v/>
      </c>
      <c r="L219" s="6" t="str">
        <f aca="false">IFERROR(INDEX('9. Hipocampus'!$A:$B,MATCH($A219,'9. Hipocampus'!$A:$A,0),2),"")</f>
        <v/>
      </c>
      <c r="M219" s="6" t="str">
        <f aca="false">IFERROR(INDEX('11. Mundo Mascotas'!$B:$D,MATCH($A219,'11. Mundo Mascotas'!$B:$B,0),2),"")</f>
        <v/>
      </c>
      <c r="N219" s="6" t="str">
        <f aca="false">IFERROR(INDEX('12. Yaguar'!$B:$E,MATCH($A219,'12. Yaguar'!$B:$B,0),2),"")</f>
        <v/>
      </c>
      <c r="O219" s="6" t="str">
        <f aca="false">IFERROR(INDEX('13. King Clor'!$A:$B,MATCH($A219,'13. King Clor'!$A:$A,0),2),"")</f>
        <v/>
      </c>
      <c r="P219" s="6" t="str">
        <f aca="false">IFERROR(INDEX('14. Diserquim'!$A:$B,MATCH($A219,'14. Diserquim'!$A:$A,0),2),"")</f>
        <v/>
      </c>
      <c r="Q219" s="6" t="str">
        <f aca="false">IFERROR(INDEX('15. Moreno'!$A:$B,MATCH($A219,'15. Moreno'!$A:$A,0),2),"")</f>
        <v/>
      </c>
      <c r="R219" s="6" t="str">
        <f aca="false">IFERROR(INDEX('10. Collares'!$J:$K,MATCH($A219,'10. Collares'!$J:$J,0),2),"")</f>
        <v/>
      </c>
      <c r="S219" s="6" t="str">
        <f aca="false">IFERROR(INDEX('13. King Clor'!$G:$H,MATCH($A219,'13. King Clor'!$G:$G,0),2),"")</f>
        <v/>
      </c>
      <c r="T219" s="6" t="str">
        <f aca="false">IFERROR(INDEX('10. Collares'!$A:$B,MATCH($A219,'10. Collares'!$A:$A,0),2),"")</f>
        <v/>
      </c>
      <c r="U219" s="6" t="str">
        <f aca="false">IFERROR(INDEX('16. Mis nietos'!$B:$C,MATCH($A219,'16. Mis nietos'!$B:$B,0),2),"")</f>
        <v/>
      </c>
      <c r="V219" s="6" t="str">
        <f aca="false">IFERROR(INDEX('17. Profesional Vet'!$A:$B,MATCH($A219,'17. Profesional Vet'!$A:$A,0),2),"")</f>
        <v/>
      </c>
      <c r="W219" s="6" t="str">
        <f aca="false">IFERROR(INDEX('18. Premier'!$A:$B,MATCH($A219,'18. Premier'!$A:$A,0),2),"")</f>
        <v/>
      </c>
      <c r="X219" s="6" t="str">
        <f aca="false">IFERROR(INDEX('19. Dacam'!$A:$B,MATCH($A219,'19. Dacam'!$A:$A,0),2),"")</f>
        <v/>
      </c>
      <c r="Y219" s="6" t="str">
        <f aca="false">IFERROR(INDEX('20. Proveedor'!$A:$B,MATCH($A219,'20. Proveedor'!$A:$A,0),2),"")</f>
        <v/>
      </c>
      <c r="Z219" s="6" t="str">
        <f aca="false">IFERROR(INDEX('21. Saphirus'!$A:$B,MATCH($A219,'21. Saphirus'!$A:$A,0),2),"")</f>
        <v/>
      </c>
    </row>
    <row r="220" customFormat="false" ht="15.75" hidden="false" customHeight="true" outlineLevel="0" collapsed="false">
      <c r="A220" s="5" t="s">
        <v>258</v>
      </c>
      <c r="B220" s="5" t="n">
        <v>5017</v>
      </c>
      <c r="C220" s="5" t="s">
        <v>134</v>
      </c>
      <c r="D220" s="6" t="str">
        <f aca="false">IFERROR(INDEX('1. Benavídez'!$A:$B,MATCH($A220,'1. Benavídez'!$A:$A,0),2),"")</f>
        <v/>
      </c>
      <c r="E220" s="6" t="str">
        <f aca="false">IFERROR(INDEX('2. Gallo'!$B:$D,MATCH($A220,'2. Gallo'!$B:$B,0),3),"")</f>
        <v/>
      </c>
      <c r="F220" s="6" t="str">
        <f aca="false">IFERROR(INDEX('3. Anea'!$B:$D,MATCH($A220,'3. Anea'!$B:$B,0),2),"")</f>
        <v/>
      </c>
      <c r="G220" s="6" t="str">
        <f aca="false">IFERROR(INDEX('4. Pilar'!$A:$C,MATCH($A220,'4. Pilar'!$A:$A,0),2),"")</f>
        <v/>
      </c>
      <c r="H220" s="6" t="str">
        <f aca="false">IFERROR(INDEX('5. Tortuguitas'!$B:$D,MATCH($A220,'5. Tortuguitas'!$B:$B,0),2),"")</f>
        <v/>
      </c>
      <c r="I220" s="6" t="str">
        <f aca="false">IFERROR(INDEX('6. Del Viso'!$A:$B,MATCH($A220,'6. Del Viso'!$A:$A,0),2),"")</f>
        <v/>
      </c>
      <c r="J220" s="6" t="str">
        <f aca="false">IFERROR(INDEX('7. Chica Glade'!$B:$F,MATCH($A220,'7. Chica Glade'!$B:$B,0),4),"")</f>
        <v/>
      </c>
      <c r="K220" s="6" t="str">
        <f aca="false">IFERROR(INDEX('8. Veterinaria'!$A:$B,MATCH($A220,'8. Veterinaria'!$A:$A,0),2),"")</f>
        <v/>
      </c>
      <c r="L220" s="6" t="str">
        <f aca="false">IFERROR(INDEX('9. Hipocampus'!$A:$B,MATCH($A220,'9. Hipocampus'!$A:$A,0),2),"")</f>
        <v/>
      </c>
      <c r="M220" s="6" t="str">
        <f aca="false">IFERROR(INDEX('11. Mundo Mascotas'!$B:$D,MATCH($A220,'11. Mundo Mascotas'!$B:$B,0),2),"")</f>
        <v/>
      </c>
      <c r="N220" s="6" t="str">
        <f aca="false">IFERROR(INDEX('12. Yaguar'!$B:$E,MATCH($A220,'12. Yaguar'!$B:$B,0),2),"")</f>
        <v/>
      </c>
      <c r="O220" s="6" t="str">
        <f aca="false">IFERROR(INDEX('13. King Clor'!$A:$B,MATCH($A220,'13. King Clor'!$A:$A,0),2),"")</f>
        <v/>
      </c>
      <c r="P220" s="6" t="str">
        <f aca="false">IFERROR(INDEX('14. Diserquim'!$A:$B,MATCH($A220,'14. Diserquim'!$A:$A,0),2),"")</f>
        <v/>
      </c>
      <c r="Q220" s="6" t="str">
        <f aca="false">IFERROR(INDEX('15. Moreno'!$A:$B,MATCH($A220,'15. Moreno'!$A:$A,0),2),"")</f>
        <v/>
      </c>
      <c r="R220" s="6" t="str">
        <f aca="false">IFERROR(INDEX('10. Collares'!$J:$K,MATCH($A220,'10. Collares'!$J:$J,0),2),"")</f>
        <v/>
      </c>
      <c r="S220" s="6" t="str">
        <f aca="false">IFERROR(INDEX('13. King Clor'!$G:$H,MATCH($A220,'13. King Clor'!$G:$G,0),2),"")</f>
        <v/>
      </c>
      <c r="T220" s="6" t="str">
        <f aca="false">IFERROR(INDEX('10. Collares'!$A:$B,MATCH($A220,'10. Collares'!$A:$A,0),2),"")</f>
        <v/>
      </c>
      <c r="U220" s="6" t="str">
        <f aca="false">IFERROR(INDEX('16. Mis nietos'!$B:$C,MATCH($A220,'16. Mis nietos'!$B:$B,0),2),"")</f>
        <v/>
      </c>
      <c r="V220" s="6" t="str">
        <f aca="false">IFERROR(INDEX('17. Profesional Vet'!$A:$B,MATCH($A220,'17. Profesional Vet'!$A:$A,0),2),"")</f>
        <v/>
      </c>
      <c r="W220" s="6" t="str">
        <f aca="false">IFERROR(INDEX('18. Premier'!$A:$B,MATCH($A220,'18. Premier'!$A:$A,0),2),"")</f>
        <v/>
      </c>
      <c r="X220" s="6" t="str">
        <f aca="false">IFERROR(INDEX('19. Dacam'!$A:$B,MATCH($A220,'19. Dacam'!$A:$A,0),2),"")</f>
        <v/>
      </c>
      <c r="Y220" s="6" t="str">
        <f aca="false">IFERROR(INDEX('20. Proveedor'!$A:$B,MATCH($A220,'20. Proveedor'!$A:$A,0),2),"")</f>
        <v/>
      </c>
      <c r="Z220" s="6" t="str">
        <f aca="false">IFERROR(INDEX('21. Saphirus'!$A:$B,MATCH($A220,'21. Saphirus'!$A:$A,0),2),"")</f>
        <v/>
      </c>
    </row>
    <row r="221" customFormat="false" ht="15.75" hidden="false" customHeight="true" outlineLevel="0" collapsed="false">
      <c r="A221" s="5" t="s">
        <v>259</v>
      </c>
      <c r="B221" s="5" t="n">
        <v>31019</v>
      </c>
      <c r="C221" s="5" t="s">
        <v>147</v>
      </c>
      <c r="D221" s="6" t="str">
        <f aca="false">IFERROR(INDEX('1. Benavídez'!$A:$B,MATCH($A221,'1. Benavídez'!$A:$A,0),2),"")</f>
        <v/>
      </c>
      <c r="E221" s="6" t="str">
        <f aca="false">IFERROR(INDEX('2. Gallo'!$B:$D,MATCH($A221,'2. Gallo'!$B:$B,0),3),"")</f>
        <v/>
      </c>
      <c r="F221" s="6" t="n">
        <f aca="false">IFERROR(INDEX('3. Anea'!$B:$D,MATCH($A221,'3. Anea'!$B:$B,0),2),"")</f>
        <v>15494</v>
      </c>
      <c r="G221" s="6" t="str">
        <f aca="false">IFERROR(INDEX('4. Pilar'!$A:$C,MATCH($A221,'4. Pilar'!$A:$A,0),2),"")</f>
        <v/>
      </c>
      <c r="H221" s="6" t="n">
        <f aca="false">IFERROR(INDEX('5. Tortuguitas'!$B:$D,MATCH($A221,'5. Tortuguitas'!$B:$B,0),2),"")</f>
        <v>15450</v>
      </c>
      <c r="I221" s="6" t="n">
        <f aca="false">IFERROR(INDEX('6. Del Viso'!$A:$B,MATCH($A221,'6. Del Viso'!$A:$A,0),2),"")</f>
        <v>0</v>
      </c>
      <c r="J221" s="6" t="str">
        <f aca="false">IFERROR(INDEX('7. Chica Glade'!$B:$F,MATCH($A221,'7. Chica Glade'!$B:$B,0),4),"")</f>
        <v/>
      </c>
      <c r="K221" s="6" t="str">
        <f aca="false">IFERROR(INDEX('8. Veterinaria'!$A:$B,MATCH($A221,'8. Veterinaria'!$A:$A,0),2),"")</f>
        <v/>
      </c>
      <c r="L221" s="6" t="str">
        <f aca="false">IFERROR(INDEX('9. Hipocampus'!$A:$B,MATCH($A221,'9. Hipocampus'!$A:$A,0),2),"")</f>
        <v/>
      </c>
      <c r="M221" s="6" t="n">
        <f aca="false">IFERROR(INDEX('11. Mundo Mascotas'!$B:$D,MATCH($A221,'11. Mundo Mascotas'!$B:$B,0),2),"")</f>
        <v>16229</v>
      </c>
      <c r="N221" s="6" t="str">
        <f aca="false">IFERROR(INDEX('12. Yaguar'!$B:$E,MATCH($A221,'12. Yaguar'!$B:$B,0),2),"")</f>
        <v/>
      </c>
      <c r="O221" s="6" t="str">
        <f aca="false">IFERROR(INDEX('13. King Clor'!$A:$B,MATCH($A221,'13. King Clor'!$A:$A,0),2),"")</f>
        <v/>
      </c>
      <c r="P221" s="6" t="str">
        <f aca="false">IFERROR(INDEX('14. Diserquim'!$A:$B,MATCH($A221,'14. Diserquim'!$A:$A,0),2),"")</f>
        <v/>
      </c>
      <c r="Q221" s="6" t="str">
        <f aca="false">IFERROR(INDEX('15. Moreno'!$A:$B,MATCH($A221,'15. Moreno'!$A:$A,0),2),"")</f>
        <v/>
      </c>
      <c r="R221" s="6" t="str">
        <f aca="false">IFERROR(INDEX('10. Collares'!$J:$K,MATCH($A221,'10. Collares'!$J:$J,0),2),"")</f>
        <v/>
      </c>
      <c r="S221" s="6" t="str">
        <f aca="false">IFERROR(INDEX('13. King Clor'!$G:$H,MATCH($A221,'13. King Clor'!$G:$G,0),2),"")</f>
        <v/>
      </c>
      <c r="T221" s="6" t="str">
        <f aca="false">IFERROR(INDEX('10. Collares'!$A:$B,MATCH($A221,'10. Collares'!$A:$A,0),2),"")</f>
        <v/>
      </c>
      <c r="U221" s="6" t="str">
        <f aca="false">IFERROR(INDEX('16. Mis nietos'!$B:$C,MATCH($A221,'16. Mis nietos'!$B:$B,0),2),"")</f>
        <v/>
      </c>
      <c r="V221" s="6" t="str">
        <f aca="false">IFERROR(INDEX('17. Profesional Vet'!$A:$B,MATCH($A221,'17. Profesional Vet'!$A:$A,0),2),"")</f>
        <v/>
      </c>
      <c r="W221" s="6" t="str">
        <f aca="false">IFERROR(INDEX('18. Premier'!$A:$B,MATCH($A221,'18. Premier'!$A:$A,0),2),"")</f>
        <v/>
      </c>
      <c r="X221" s="6" t="str">
        <f aca="false">IFERROR(INDEX('19. Dacam'!$A:$B,MATCH($A221,'19. Dacam'!$A:$A,0),2),"")</f>
        <v/>
      </c>
      <c r="Y221" s="6" t="str">
        <f aca="false">IFERROR(INDEX('20. Proveedor'!$A:$B,MATCH($A221,'20. Proveedor'!$A:$A,0),2),"")</f>
        <v/>
      </c>
      <c r="Z221" s="6" t="str">
        <f aca="false">IFERROR(INDEX('21. Saphirus'!$A:$B,MATCH($A221,'21. Saphirus'!$A:$A,0),2),"")</f>
        <v/>
      </c>
    </row>
    <row r="222" customFormat="false" ht="15.75" hidden="false" customHeight="true" outlineLevel="0" collapsed="false">
      <c r="A222" s="5" t="s">
        <v>260</v>
      </c>
      <c r="B222" s="5" t="n">
        <v>1020</v>
      </c>
      <c r="C222" s="5" t="s">
        <v>147</v>
      </c>
      <c r="D222" s="6" t="str">
        <f aca="false">IFERROR(INDEX('1. Benavídez'!$A:$B,MATCH($A222,'1. Benavídez'!$A:$A,0),2),"")</f>
        <v/>
      </c>
      <c r="E222" s="6" t="n">
        <f aca="false">IFERROR(INDEX('2. Gallo'!$B:$D,MATCH($A222,'2. Gallo'!$B:$B,0),3),"")</f>
        <v>19802</v>
      </c>
      <c r="F222" s="6" t="n">
        <f aca="false">IFERROR(INDEX('3. Anea'!$B:$D,MATCH($A222,'3. Anea'!$B:$B,0),2),"")</f>
        <v>19684</v>
      </c>
      <c r="G222" s="6" t="str">
        <f aca="false">IFERROR(INDEX('4. Pilar'!$A:$C,MATCH($A222,'4. Pilar'!$A:$A,0),2),"")</f>
        <v/>
      </c>
      <c r="H222" s="6" t="n">
        <f aca="false">IFERROR(INDEX('5. Tortuguitas'!$B:$D,MATCH($A222,'5. Tortuguitas'!$B:$B,0),2),"")</f>
        <v>19000</v>
      </c>
      <c r="I222" s="6" t="n">
        <f aca="false">IFERROR(INDEX('6. Del Viso'!$A:$B,MATCH($A222,'6. Del Viso'!$A:$A,0),2),"")</f>
        <v>17600</v>
      </c>
      <c r="J222" s="6" t="str">
        <f aca="false">IFERROR(INDEX('7. Chica Glade'!$B:$F,MATCH($A222,'7. Chica Glade'!$B:$B,0),4),"")</f>
        <v/>
      </c>
      <c r="K222" s="6" t="str">
        <f aca="false">IFERROR(INDEX('8. Veterinaria'!$A:$B,MATCH($A222,'8. Veterinaria'!$A:$A,0),2),"")</f>
        <v/>
      </c>
      <c r="L222" s="6" t="str">
        <f aca="false">IFERROR(INDEX('9. Hipocampus'!$A:$B,MATCH($A222,'9. Hipocampus'!$A:$A,0),2),"")</f>
        <v/>
      </c>
      <c r="M222" s="6" t="n">
        <f aca="false">IFERROR(INDEX('11. Mundo Mascotas'!$B:$D,MATCH($A222,'11. Mundo Mascotas'!$B:$B,0),2),"")</f>
        <v>18424</v>
      </c>
      <c r="N222" s="6" t="str">
        <f aca="false">IFERROR(INDEX('12. Yaguar'!$B:$E,MATCH($A222,'12. Yaguar'!$B:$B,0),2),"")</f>
        <v/>
      </c>
      <c r="O222" s="6" t="str">
        <f aca="false">IFERROR(INDEX('13. King Clor'!$A:$B,MATCH($A222,'13. King Clor'!$A:$A,0),2),"")</f>
        <v/>
      </c>
      <c r="P222" s="6" t="str">
        <f aca="false">IFERROR(INDEX('14. Diserquim'!$A:$B,MATCH($A222,'14. Diserquim'!$A:$A,0),2),"")</f>
        <v/>
      </c>
      <c r="Q222" s="6" t="str">
        <f aca="false">IFERROR(INDEX('15. Moreno'!$A:$B,MATCH($A222,'15. Moreno'!$A:$A,0),2),"")</f>
        <v/>
      </c>
      <c r="R222" s="6" t="str">
        <f aca="false">IFERROR(INDEX('10. Collares'!$J:$K,MATCH($A222,'10. Collares'!$J:$J,0),2),"")</f>
        <v/>
      </c>
      <c r="S222" s="6" t="str">
        <f aca="false">IFERROR(INDEX('13. King Clor'!$G:$H,MATCH($A222,'13. King Clor'!$G:$G,0),2),"")</f>
        <v/>
      </c>
      <c r="T222" s="6" t="str">
        <f aca="false">IFERROR(INDEX('10. Collares'!$A:$B,MATCH($A222,'10. Collares'!$A:$A,0),2),"")</f>
        <v/>
      </c>
      <c r="U222" s="6" t="str">
        <f aca="false">IFERROR(INDEX('16. Mis nietos'!$B:$C,MATCH($A222,'16. Mis nietos'!$B:$B,0),2),"")</f>
        <v/>
      </c>
      <c r="V222" s="6" t="str">
        <f aca="false">IFERROR(INDEX('17. Profesional Vet'!$A:$B,MATCH($A222,'17. Profesional Vet'!$A:$A,0),2),"")</f>
        <v/>
      </c>
      <c r="W222" s="6" t="str">
        <f aca="false">IFERROR(INDEX('18. Premier'!$A:$B,MATCH($A222,'18. Premier'!$A:$A,0),2),"")</f>
        <v/>
      </c>
      <c r="X222" s="6" t="str">
        <f aca="false">IFERROR(INDEX('19. Dacam'!$A:$B,MATCH($A222,'19. Dacam'!$A:$A,0),2),"")</f>
        <v/>
      </c>
      <c r="Y222" s="6" t="str">
        <f aca="false">IFERROR(INDEX('20. Proveedor'!$A:$B,MATCH($A222,'20. Proveedor'!$A:$A,0),2),"")</f>
        <v/>
      </c>
      <c r="Z222" s="6" t="str">
        <f aca="false">IFERROR(INDEX('21. Saphirus'!$A:$B,MATCH($A222,'21. Saphirus'!$A:$A,0),2),"")</f>
        <v/>
      </c>
    </row>
    <row r="223" customFormat="false" ht="15.75" hidden="false" customHeight="true" outlineLevel="0" collapsed="false">
      <c r="A223" s="5" t="s">
        <v>261</v>
      </c>
      <c r="B223" s="5" t="n">
        <v>1905834</v>
      </c>
      <c r="C223" s="5" t="s">
        <v>123</v>
      </c>
      <c r="D223" s="6" t="str">
        <f aca="false">IFERROR(INDEX('1. Benavídez'!$A:$B,MATCH($A223,'1. Benavídez'!$A:$A,0),2),"")</f>
        <v/>
      </c>
      <c r="E223" s="6" t="str">
        <f aca="false">IFERROR(INDEX('2. Gallo'!$B:$D,MATCH($A223,'2. Gallo'!$B:$B,0),3),"")</f>
        <v/>
      </c>
      <c r="F223" s="6" t="str">
        <f aca="false">IFERROR(INDEX('3. Anea'!$B:$D,MATCH($A223,'3. Anea'!$B:$B,0),2),"")</f>
        <v/>
      </c>
      <c r="G223" s="6" t="str">
        <f aca="false">IFERROR(INDEX('4. Pilar'!$A:$C,MATCH($A223,'4. Pilar'!$A:$A,0),2),"")</f>
        <v/>
      </c>
      <c r="H223" s="6" t="str">
        <f aca="false">IFERROR(INDEX('5. Tortuguitas'!$B:$D,MATCH($A223,'5. Tortuguitas'!$B:$B,0),2),"")</f>
        <v/>
      </c>
      <c r="I223" s="6" t="str">
        <f aca="false">IFERROR(INDEX('6. Del Viso'!$A:$B,MATCH($A223,'6. Del Viso'!$A:$A,0),2),"")</f>
        <v/>
      </c>
      <c r="J223" s="6" t="n">
        <f aca="false">IFERROR(INDEX('7. Chica Glade'!$B:$F,MATCH($A223,'7. Chica Glade'!$B:$B,0),4),"")</f>
        <v>2290</v>
      </c>
      <c r="K223" s="6" t="str">
        <f aca="false">IFERROR(INDEX('8. Veterinaria'!$A:$B,MATCH($A223,'8. Veterinaria'!$A:$A,0),2),"")</f>
        <v/>
      </c>
      <c r="L223" s="6" t="str">
        <f aca="false">IFERROR(INDEX('9. Hipocampus'!$A:$B,MATCH($A223,'9. Hipocampus'!$A:$A,0),2),"")</f>
        <v/>
      </c>
      <c r="M223" s="6" t="str">
        <f aca="false">IFERROR(INDEX('11. Mundo Mascotas'!$B:$D,MATCH($A223,'11. Mundo Mascotas'!$B:$B,0),2),"")</f>
        <v/>
      </c>
      <c r="N223" s="6" t="n">
        <f aca="false">IFERROR(INDEX('12. Yaguar'!$B:$E,MATCH($A223,'12. Yaguar'!$B:$B,0),2),"")</f>
        <v>3725</v>
      </c>
      <c r="O223" s="6" t="str">
        <f aca="false">IFERROR(INDEX('13. King Clor'!$A:$B,MATCH($A223,'13. King Clor'!$A:$A,0),2),"")</f>
        <v/>
      </c>
      <c r="P223" s="6" t="str">
        <f aca="false">IFERROR(INDEX('14. Diserquim'!$A:$B,MATCH($A223,'14. Diserquim'!$A:$A,0),2),"")</f>
        <v/>
      </c>
      <c r="Q223" s="6" t="str">
        <f aca="false">IFERROR(INDEX('15. Moreno'!$A:$B,MATCH($A223,'15. Moreno'!$A:$A,0),2),"")</f>
        <v/>
      </c>
      <c r="R223" s="6" t="str">
        <f aca="false">IFERROR(INDEX('10. Collares'!$J:$K,MATCH($A223,'10. Collares'!$J:$J,0),2),"")</f>
        <v/>
      </c>
      <c r="S223" s="6" t="str">
        <f aca="false">IFERROR(INDEX('13. King Clor'!$G:$H,MATCH($A223,'13. King Clor'!$G:$G,0),2),"")</f>
        <v/>
      </c>
      <c r="T223" s="6" t="str">
        <f aca="false">IFERROR(INDEX('10. Collares'!$A:$B,MATCH($A223,'10. Collares'!$A:$A,0),2),"")</f>
        <v/>
      </c>
      <c r="U223" s="6" t="str">
        <f aca="false">IFERROR(INDEX('16. Mis nietos'!$B:$C,MATCH($A223,'16. Mis nietos'!$B:$B,0),2),"")</f>
        <v/>
      </c>
      <c r="V223" s="6" t="str">
        <f aca="false">IFERROR(INDEX('17. Profesional Vet'!$A:$B,MATCH($A223,'17. Profesional Vet'!$A:$A,0),2),"")</f>
        <v/>
      </c>
      <c r="W223" s="6" t="str">
        <f aca="false">IFERROR(INDEX('18. Premier'!$A:$B,MATCH($A223,'18. Premier'!$A:$A,0),2),"")</f>
        <v/>
      </c>
      <c r="X223" s="6" t="str">
        <f aca="false">IFERROR(INDEX('19. Dacam'!$A:$B,MATCH($A223,'19. Dacam'!$A:$A,0),2),"")</f>
        <v/>
      </c>
      <c r="Y223" s="6" t="str">
        <f aca="false">IFERROR(INDEX('20. Proveedor'!$A:$B,MATCH($A223,'20. Proveedor'!$A:$A,0),2),"")</f>
        <v/>
      </c>
      <c r="Z223" s="6" t="str">
        <f aca="false">IFERROR(INDEX('21. Saphirus'!$A:$B,MATCH($A223,'21. Saphirus'!$A:$A,0),2),"")</f>
        <v/>
      </c>
    </row>
    <row r="224" customFormat="false" ht="15.75" hidden="false" customHeight="true" outlineLevel="0" collapsed="false">
      <c r="A224" s="5" t="s">
        <v>262</v>
      </c>
      <c r="B224" s="5" t="n">
        <v>1906068</v>
      </c>
      <c r="C224" s="5" t="s">
        <v>123</v>
      </c>
      <c r="D224" s="6" t="str">
        <f aca="false">IFERROR(INDEX('1. Benavídez'!$A:$B,MATCH($A224,'1. Benavídez'!$A:$A,0),2),"")</f>
        <v/>
      </c>
      <c r="E224" s="6" t="str">
        <f aca="false">IFERROR(INDEX('2. Gallo'!$B:$D,MATCH($A224,'2. Gallo'!$B:$B,0),3),"")</f>
        <v/>
      </c>
      <c r="F224" s="6" t="str">
        <f aca="false">IFERROR(INDEX('3. Anea'!$B:$D,MATCH($A224,'3. Anea'!$B:$B,0),2),"")</f>
        <v/>
      </c>
      <c r="G224" s="6" t="str">
        <f aca="false">IFERROR(INDEX('4. Pilar'!$A:$C,MATCH($A224,'4. Pilar'!$A:$A,0),2),"")</f>
        <v/>
      </c>
      <c r="H224" s="6" t="str">
        <f aca="false">IFERROR(INDEX('5. Tortuguitas'!$B:$D,MATCH($A224,'5. Tortuguitas'!$B:$B,0),2),"")</f>
        <v/>
      </c>
      <c r="I224" s="6" t="str">
        <f aca="false">IFERROR(INDEX('6. Del Viso'!$A:$B,MATCH($A224,'6. Del Viso'!$A:$A,0),3),"")</f>
        <v/>
      </c>
      <c r="J224" s="6" t="str">
        <f aca="false">IFERROR(INDEX('7. Chica Glade'!$B:$F,MATCH($A224,'7. Chica Glade'!$B:$B,0),2),"")</f>
        <v/>
      </c>
      <c r="K224" s="6" t="str">
        <f aca="false">IFERROR(INDEX('8. Veterinaria'!$A:$B,MATCH($A224,'8. Veterinaria'!$A:$A,0),2),"")</f>
        <v/>
      </c>
      <c r="L224" s="6" t="str">
        <f aca="false">IFERROR(INDEX('9. Hipocampus'!$A:$B,MATCH($A224,'9. Hipocampus'!$A:$A,0),2),"")</f>
        <v/>
      </c>
      <c r="M224" s="6" t="str">
        <f aca="false">IFERROR(INDEX('11. Mundo Mascotas'!$B:$D,MATCH($A224,'11. Mundo Mascotas'!$B:$B,0),2),"")</f>
        <v/>
      </c>
      <c r="N224" s="6" t="n">
        <f aca="false">IFERROR(INDEX('12. Yaguar'!$B:$E,MATCH($A224,'12. Yaguar'!$B:$B,0),2),"")</f>
        <v>2917.43</v>
      </c>
      <c r="O224" s="6" t="str">
        <f aca="false">IFERROR(INDEX('13. King Clor'!$A:$B,MATCH($A224,'13. King Clor'!$A:$A,0),2),"")</f>
        <v/>
      </c>
      <c r="P224" s="6" t="str">
        <f aca="false">IFERROR(INDEX('14. Diserquim'!$A:$B,MATCH($A224,'14. Diserquim'!$A:$A,0),2),"")</f>
        <v/>
      </c>
      <c r="Q224" s="6" t="str">
        <f aca="false">IFERROR(INDEX('15. Moreno'!$A:$B,MATCH($A224,'15. Moreno'!$A:$A,0),2),"")</f>
        <v/>
      </c>
      <c r="R224" s="6" t="str">
        <f aca="false">IFERROR(INDEX('10. Collares'!$J:$K,MATCH($A224,'10. Collares'!$J:$J,0),2),"")</f>
        <v/>
      </c>
      <c r="S224" s="6" t="str">
        <f aca="false">IFERROR(INDEX('13. King Clor'!$G:$H,MATCH($A224,'13. King Clor'!$G:$G,0),2),"")</f>
        <v/>
      </c>
      <c r="T224" s="6" t="str">
        <f aca="false">IFERROR(INDEX('10. Collares'!$A:$B,MATCH($A224,'10. Collares'!$A:$A,0),2),"")</f>
        <v/>
      </c>
      <c r="U224" s="6" t="str">
        <f aca="false">IFERROR(INDEX('16. Mis nietos'!$B:$C,MATCH($A224,'16. Mis nietos'!$B:$B,0),2),"")</f>
        <v/>
      </c>
      <c r="V224" s="6" t="str">
        <f aca="false">IFERROR(INDEX('17. Profesional Vet'!$A:$B,MATCH($A224,'17. Profesional Vet'!$A:$A,0),2),"")</f>
        <v/>
      </c>
      <c r="W224" s="6" t="str">
        <f aca="false">IFERROR(INDEX('18. Premier'!$A:$B,MATCH($A224,'18. Premier'!$A:$A,0),2),"")</f>
        <v/>
      </c>
      <c r="X224" s="6" t="str">
        <f aca="false">IFERROR(INDEX('19. Dacam'!$A:$B,MATCH($A224,'19. Dacam'!$A:$A,0),2),"")</f>
        <v/>
      </c>
      <c r="Y224" s="6" t="str">
        <f aca="false">IFERROR(INDEX('20. Proveedor'!$A:$B,MATCH($A224,'20. Proveedor'!$A:$A,0),2),"")</f>
        <v/>
      </c>
      <c r="Z224" s="6" t="str">
        <f aca="false">IFERROR(INDEX('21. Saphirus'!$A:$B,MATCH($A224,'21. Saphirus'!$A:$A,0),2),"")</f>
        <v/>
      </c>
    </row>
    <row r="225" customFormat="false" ht="15.75" hidden="false" customHeight="true" outlineLevel="0" collapsed="false">
      <c r="A225" s="5" t="s">
        <v>263</v>
      </c>
      <c r="B225" s="5" t="n">
        <v>1905854</v>
      </c>
      <c r="C225" s="5" t="s">
        <v>123</v>
      </c>
      <c r="D225" s="6" t="str">
        <f aca="false">IFERROR(INDEX('1. Benavídez'!$A:$B,MATCH($A225,'1. Benavídez'!$A:$A,0),2),"")</f>
        <v/>
      </c>
      <c r="E225" s="6" t="str">
        <f aca="false">IFERROR(INDEX('2. Gallo'!$B:$D,MATCH($A225,'2. Gallo'!$B:$B,0),3),"")</f>
        <v/>
      </c>
      <c r="F225" s="6" t="str">
        <f aca="false">IFERROR(INDEX('3. Anea'!$B:$D,MATCH($A225,'3. Anea'!$B:$B,0),2),"")</f>
        <v/>
      </c>
      <c r="G225" s="6" t="str">
        <f aca="false">IFERROR(INDEX('4. Pilar'!$A:$C,MATCH($A225,'4. Pilar'!$A:$A,0),2),"")</f>
        <v/>
      </c>
      <c r="H225" s="6" t="str">
        <f aca="false">IFERROR(INDEX('5. Tortuguitas'!$B:$D,MATCH($A225,'5. Tortuguitas'!$B:$B,0),2),"")</f>
        <v/>
      </c>
      <c r="I225" s="6" t="str">
        <f aca="false">IFERROR(INDEX('6. Del Viso'!$A:$B,MATCH($A225,'6. Del Viso'!$A:$A,0),2),"")</f>
        <v/>
      </c>
      <c r="J225" s="6" t="n">
        <f aca="false">IFERROR(INDEX('7. Chica Glade'!$B:$F,MATCH($A225,'7. Chica Glade'!$B:$B,0),4),"")</f>
        <v>2290</v>
      </c>
      <c r="K225" s="6" t="str">
        <f aca="false">IFERROR(INDEX('8. Veterinaria'!$A:$B,MATCH($A225,'8. Veterinaria'!$A:$A,0),2),"")</f>
        <v/>
      </c>
      <c r="L225" s="6" t="str">
        <f aca="false">IFERROR(INDEX('9. Hipocampus'!$A:$B,MATCH($A225,'9. Hipocampus'!$A:$A,0),2),"")</f>
        <v/>
      </c>
      <c r="M225" s="6" t="str">
        <f aca="false">IFERROR(INDEX('11. Mundo Mascotas'!$B:$D,MATCH($A225,'11. Mundo Mascotas'!$B:$B,0),2),"")</f>
        <v/>
      </c>
      <c r="N225" s="6" t="n">
        <f aca="false">IFERROR(INDEX('12. Yaguar'!$B:$E,MATCH($A225,'12. Yaguar'!$B:$B,0),2),"")</f>
        <v>2860.29</v>
      </c>
      <c r="O225" s="6" t="str">
        <f aca="false">IFERROR(INDEX('13. King Clor'!$A:$B,MATCH($A225,'13. King Clor'!$A:$A,0),2),"")</f>
        <v/>
      </c>
      <c r="P225" s="6" t="str">
        <f aca="false">IFERROR(INDEX('14. Diserquim'!$A:$B,MATCH($A225,'14. Diserquim'!$A:$A,0),2),"")</f>
        <v/>
      </c>
      <c r="Q225" s="6" t="str">
        <f aca="false">IFERROR(INDEX('15. Moreno'!$A:$B,MATCH($A225,'15. Moreno'!$A:$A,0),2),"")</f>
        <v/>
      </c>
      <c r="R225" s="6" t="str">
        <f aca="false">IFERROR(INDEX('10. Collares'!$J:$K,MATCH($A225,'10. Collares'!$J:$J,0),2),"")</f>
        <v/>
      </c>
      <c r="S225" s="6" t="str">
        <f aca="false">IFERROR(INDEX('13. King Clor'!$G:$H,MATCH($A225,'13. King Clor'!$G:$G,0),2),"")</f>
        <v/>
      </c>
      <c r="T225" s="6" t="str">
        <f aca="false">IFERROR(INDEX('10. Collares'!$A:$B,MATCH($A225,'10. Collares'!$A:$A,0),2),"")</f>
        <v/>
      </c>
      <c r="U225" s="6" t="str">
        <f aca="false">IFERROR(INDEX('16. Mis nietos'!$B:$C,MATCH($A225,'16. Mis nietos'!$B:$B,0),2),"")</f>
        <v/>
      </c>
      <c r="V225" s="6" t="str">
        <f aca="false">IFERROR(INDEX('17. Profesional Vet'!$A:$B,MATCH($A225,'17. Profesional Vet'!$A:$A,0),2),"")</f>
        <v/>
      </c>
      <c r="W225" s="6" t="str">
        <f aca="false">IFERROR(INDEX('18. Premier'!$A:$B,MATCH($A225,'18. Premier'!$A:$A,0),2),"")</f>
        <v/>
      </c>
      <c r="X225" s="6" t="str">
        <f aca="false">IFERROR(INDEX('19. Dacam'!$A:$B,MATCH($A225,'19. Dacam'!$A:$A,0),2),"")</f>
        <v/>
      </c>
      <c r="Y225" s="6" t="str">
        <f aca="false">IFERROR(INDEX('20. Proveedor'!$A:$B,MATCH($A225,'20. Proveedor'!$A:$A,0),2),"")</f>
        <v/>
      </c>
      <c r="Z225" s="6" t="str">
        <f aca="false">IFERROR(INDEX('21. Saphirus'!$A:$B,MATCH($A225,'21. Saphirus'!$A:$A,0),2),"")</f>
        <v/>
      </c>
    </row>
    <row r="226" customFormat="false" ht="15.75" hidden="false" customHeight="true" outlineLevel="0" collapsed="false">
      <c r="A226" s="5" t="s">
        <v>264</v>
      </c>
      <c r="B226" s="5" t="n">
        <v>1905803</v>
      </c>
      <c r="C226" s="5" t="s">
        <v>123</v>
      </c>
      <c r="D226" s="6" t="str">
        <f aca="false">IFERROR(INDEX('1. Benavídez'!$A:$B,MATCH($A226,'1. Benavídez'!$A:$A,0),2),"")</f>
        <v/>
      </c>
      <c r="E226" s="6" t="str">
        <f aca="false">IFERROR(INDEX('2. Gallo'!$B:$D,MATCH($A226,'2. Gallo'!$B:$B,0),3),"")</f>
        <v/>
      </c>
      <c r="F226" s="6" t="str">
        <f aca="false">IFERROR(INDEX('3. Anea'!$B:$D,MATCH($A226,'3. Anea'!$B:$B,0),2),"")</f>
        <v/>
      </c>
      <c r="G226" s="6" t="str">
        <f aca="false">IFERROR(INDEX('4. Pilar'!$A:$C,MATCH($A226,'4. Pilar'!$A:$A,0),2),"")</f>
        <v/>
      </c>
      <c r="H226" s="6" t="str">
        <f aca="false">IFERROR(INDEX('5. Tortuguitas'!$B:$D,MATCH($A226,'5. Tortuguitas'!$B:$B,0),2),"")</f>
        <v/>
      </c>
      <c r="I226" s="6" t="str">
        <f aca="false">IFERROR(INDEX('6. Del Viso'!$A:$B,MATCH($A226,'6. Del Viso'!$A:$A,0),2),"")</f>
        <v/>
      </c>
      <c r="J226" s="6" t="n">
        <f aca="false">IFERROR(INDEX('7. Chica Glade'!$B:$F,MATCH($A226,'7. Chica Glade'!$B:$B,0),4),"")</f>
        <v>3886</v>
      </c>
      <c r="K226" s="6" t="str">
        <f aca="false">IFERROR(INDEX('8. Veterinaria'!$A:$B,MATCH($A226,'8. Veterinaria'!$A:$A,0),2),"")</f>
        <v/>
      </c>
      <c r="L226" s="6" t="str">
        <f aca="false">IFERROR(INDEX('9. Hipocampus'!$A:$B,MATCH($A226,'9. Hipocampus'!$A:$A,0),2),"")</f>
        <v/>
      </c>
      <c r="M226" s="6" t="str">
        <f aca="false">IFERROR(INDEX('11. Mundo Mascotas'!$B:$D,MATCH($A226,'11. Mundo Mascotas'!$B:$B,0),2),"")</f>
        <v/>
      </c>
      <c r="N226" s="6" t="n">
        <f aca="false">IFERROR(INDEX('12. Yaguar'!$B:$E,MATCH($A226,'12. Yaguar'!$B:$B,0),2),"")</f>
        <v>4860</v>
      </c>
      <c r="O226" s="6" t="str">
        <f aca="false">IFERROR(INDEX('13. King Clor'!$A:$B,MATCH($A226,'13. King Clor'!$A:$A,0),2),"")</f>
        <v/>
      </c>
      <c r="P226" s="6" t="str">
        <f aca="false">IFERROR(INDEX('14. Diserquim'!$A:$B,MATCH($A226,'14. Diserquim'!$A:$A,0),2),"")</f>
        <v/>
      </c>
      <c r="Q226" s="6" t="str">
        <f aca="false">IFERROR(INDEX('15. Moreno'!$A:$B,MATCH($A226,'15. Moreno'!$A:$A,0),2),"")</f>
        <v/>
      </c>
      <c r="R226" s="6" t="str">
        <f aca="false">IFERROR(INDEX('10. Collares'!$J:$K,MATCH($A226,'10. Collares'!$J:$J,0),2),"")</f>
        <v/>
      </c>
      <c r="S226" s="6" t="str">
        <f aca="false">IFERROR(INDEX('13. King Clor'!$G:$H,MATCH($A226,'13. King Clor'!$G:$G,0),2),"")</f>
        <v/>
      </c>
      <c r="T226" s="6" t="str">
        <f aca="false">IFERROR(INDEX('10. Collares'!$A:$B,MATCH($A226,'10. Collares'!$A:$A,0),2),"")</f>
        <v/>
      </c>
      <c r="U226" s="6" t="str">
        <f aca="false">IFERROR(INDEX('16. Mis nietos'!$B:$C,MATCH($A226,'16. Mis nietos'!$B:$B,0),2),"")</f>
        <v/>
      </c>
      <c r="V226" s="6" t="str">
        <f aca="false">IFERROR(INDEX('17. Profesional Vet'!$A:$B,MATCH($A226,'17. Profesional Vet'!$A:$A,0),2),"")</f>
        <v/>
      </c>
      <c r="W226" s="6" t="str">
        <f aca="false">IFERROR(INDEX('18. Premier'!$A:$B,MATCH($A226,'18. Premier'!$A:$A,0),2),"")</f>
        <v/>
      </c>
      <c r="X226" s="6" t="str">
        <f aca="false">IFERROR(INDEX('19. Dacam'!$A:$B,MATCH($A226,'19. Dacam'!$A:$A,0),2),"")</f>
        <v/>
      </c>
      <c r="Y226" s="6" t="str">
        <f aca="false">IFERROR(INDEX('20. Proveedor'!$A:$B,MATCH($A226,'20. Proveedor'!$A:$A,0),2),"")</f>
        <v/>
      </c>
      <c r="Z226" s="6" t="str">
        <f aca="false">IFERROR(INDEX('21. Saphirus'!$A:$B,MATCH($A226,'21. Saphirus'!$A:$A,0),2),"")</f>
        <v/>
      </c>
    </row>
    <row r="227" customFormat="false" ht="15.75" hidden="false" customHeight="true" outlineLevel="0" collapsed="false">
      <c r="A227" s="5" t="s">
        <v>265</v>
      </c>
      <c r="B227" s="5" t="n">
        <v>1905802</v>
      </c>
      <c r="C227" s="5" t="s">
        <v>123</v>
      </c>
      <c r="D227" s="6" t="str">
        <f aca="false">IFERROR(INDEX('1. Benavídez'!$A:$B,MATCH($A227,'1. Benavídez'!$A:$A,0),2),"")</f>
        <v/>
      </c>
      <c r="E227" s="6" t="str">
        <f aca="false">IFERROR(INDEX('2. Gallo'!$B:$D,MATCH($A227,'2. Gallo'!$B:$B,0),3),"")</f>
        <v/>
      </c>
      <c r="F227" s="6" t="str">
        <f aca="false">IFERROR(INDEX('3. Anea'!$B:$D,MATCH($A227,'3. Anea'!$B:$B,0),2),"")</f>
        <v/>
      </c>
      <c r="G227" s="6" t="str">
        <f aca="false">IFERROR(INDEX('4. Pilar'!$A:$C,MATCH($A227,'4. Pilar'!$A:$A,0),2),"")</f>
        <v/>
      </c>
      <c r="H227" s="6" t="str">
        <f aca="false">IFERROR(INDEX('5. Tortuguitas'!$B:$D,MATCH($A227,'5. Tortuguitas'!$B:$B,0),2),"")</f>
        <v/>
      </c>
      <c r="I227" s="6" t="str">
        <f aca="false">IFERROR(INDEX('6. Del Viso'!$A:$B,MATCH($A227,'6. Del Viso'!$A:$A,0),2),"")</f>
        <v/>
      </c>
      <c r="J227" s="6" t="n">
        <f aca="false">IFERROR(INDEX('7. Chica Glade'!$B:$F,MATCH($A227,'7. Chica Glade'!$B:$B,0),4),"")</f>
        <v>3886</v>
      </c>
      <c r="K227" s="6" t="str">
        <f aca="false">IFERROR(INDEX('8. Veterinaria'!$A:$B,MATCH($A227,'8. Veterinaria'!$A:$A,0),2),"")</f>
        <v/>
      </c>
      <c r="L227" s="6" t="str">
        <f aca="false">IFERROR(INDEX('9. Hipocampus'!$A:$B,MATCH($A227,'9. Hipocampus'!$A:$A,0),2),"")</f>
        <v/>
      </c>
      <c r="M227" s="6" t="str">
        <f aca="false">IFERROR(INDEX('11. Mundo Mascotas'!$B:$D,MATCH($A227,'11. Mundo Mascotas'!$B:$B,0),2),"")</f>
        <v/>
      </c>
      <c r="N227" s="6" t="n">
        <f aca="false">IFERROR(INDEX('12. Yaguar'!$B:$E,MATCH($A227,'12. Yaguar'!$B:$B,0),2),"")</f>
        <v>4451.49</v>
      </c>
      <c r="O227" s="6" t="str">
        <f aca="false">IFERROR(INDEX('13. King Clor'!$A:$B,MATCH($A227,'13. King Clor'!$A:$A,0),2),"")</f>
        <v/>
      </c>
      <c r="P227" s="6" t="str">
        <f aca="false">IFERROR(INDEX('14. Diserquim'!$A:$B,MATCH($A227,'14. Diserquim'!$A:$A,0),2),"")</f>
        <v/>
      </c>
      <c r="Q227" s="6" t="str">
        <f aca="false">IFERROR(INDEX('15. Moreno'!$A:$B,MATCH($A227,'15. Moreno'!$A:$A,0),2),"")</f>
        <v/>
      </c>
      <c r="R227" s="6" t="str">
        <f aca="false">IFERROR(INDEX('10. Collares'!$J:$K,MATCH($A227,'10. Collares'!$J:$J,0),2),"")</f>
        <v/>
      </c>
      <c r="S227" s="6" t="str">
        <f aca="false">IFERROR(INDEX('13. King Clor'!$G:$H,MATCH($A227,'13. King Clor'!$G:$G,0),2),"")</f>
        <v/>
      </c>
      <c r="T227" s="6" t="str">
        <f aca="false">IFERROR(INDEX('10. Collares'!$A:$B,MATCH($A227,'10. Collares'!$A:$A,0),2),"")</f>
        <v/>
      </c>
      <c r="U227" s="6" t="str">
        <f aca="false">IFERROR(INDEX('16. Mis nietos'!$B:$C,MATCH($A227,'16. Mis nietos'!$B:$B,0),2),"")</f>
        <v/>
      </c>
      <c r="V227" s="6" t="str">
        <f aca="false">IFERROR(INDEX('17. Profesional Vet'!$A:$B,MATCH($A227,'17. Profesional Vet'!$A:$A,0),2),"")</f>
        <v/>
      </c>
      <c r="W227" s="6" t="str">
        <f aca="false">IFERROR(INDEX('18. Premier'!$A:$B,MATCH($A227,'18. Premier'!$A:$A,0),2),"")</f>
        <v/>
      </c>
      <c r="X227" s="6" t="str">
        <f aca="false">IFERROR(INDEX('19. Dacam'!$A:$B,MATCH($A227,'19. Dacam'!$A:$A,0),2),"")</f>
        <v/>
      </c>
      <c r="Y227" s="6" t="str">
        <f aca="false">IFERROR(INDEX('20. Proveedor'!$A:$B,MATCH($A227,'20. Proveedor'!$A:$A,0),2),"")</f>
        <v/>
      </c>
      <c r="Z227" s="6" t="str">
        <f aca="false">IFERROR(INDEX('21. Saphirus'!$A:$B,MATCH($A227,'21. Saphirus'!$A:$A,0),2),"")</f>
        <v/>
      </c>
    </row>
    <row r="228" customFormat="false" ht="15.75" hidden="false" customHeight="true" outlineLevel="0" collapsed="false">
      <c r="A228" s="5" t="s">
        <v>266</v>
      </c>
      <c r="B228" s="5" t="n">
        <v>1905847</v>
      </c>
      <c r="C228" s="5" t="s">
        <v>123</v>
      </c>
      <c r="D228" s="6" t="str">
        <f aca="false">IFERROR(INDEX('1. Benavídez'!$A:$B,MATCH($A228,'1. Benavídez'!$A:$A,0),2),"")</f>
        <v/>
      </c>
      <c r="E228" s="6" t="str">
        <f aca="false">IFERROR(INDEX('2. Gallo'!$B:$D,MATCH($A228,'2. Gallo'!$B:$B,0),3),"")</f>
        <v/>
      </c>
      <c r="F228" s="6" t="str">
        <f aca="false">IFERROR(INDEX('3. Anea'!$B:$D,MATCH($A228,'3. Anea'!$B:$B,0),2),"")</f>
        <v/>
      </c>
      <c r="G228" s="6" t="str">
        <f aca="false">IFERROR(INDEX('4. Pilar'!$A:$C,MATCH($A228,'4. Pilar'!$A:$A,0),2),"")</f>
        <v/>
      </c>
      <c r="H228" s="6" t="str">
        <f aca="false">IFERROR(INDEX('5. Tortuguitas'!$B:$D,MATCH($A228,'5. Tortuguitas'!$B:$B,0),2),"")</f>
        <v/>
      </c>
      <c r="I228" s="6" t="str">
        <f aca="false">IFERROR(INDEX('6. Del Viso'!$A:$B,MATCH($A228,'6. Del Viso'!$A:$A,0),2),"")</f>
        <v/>
      </c>
      <c r="J228" s="6" t="str">
        <f aca="false">IFERROR(INDEX('7. Chica Glade'!$B:$F,MATCH($A228,'7. Chica Glade'!$B:$B,0),4),"")</f>
        <v/>
      </c>
      <c r="K228" s="6" t="str">
        <f aca="false">IFERROR(INDEX('8. Veterinaria'!$A:$B,MATCH($A228,'8. Veterinaria'!$A:$A,0),2),"")</f>
        <v/>
      </c>
      <c r="L228" s="6" t="str">
        <f aca="false">IFERROR(INDEX('9. Hipocampus'!$A:$B,MATCH($A228,'9. Hipocampus'!$A:$A,0),2),"")</f>
        <v/>
      </c>
      <c r="M228" s="6" t="str">
        <f aca="false">IFERROR(INDEX('11. Mundo Mascotas'!$B:$D,MATCH($A228,'11. Mundo Mascotas'!$B:$B,0),2),"")</f>
        <v/>
      </c>
      <c r="N228" s="6" t="str">
        <f aca="false">IFERROR(INDEX('12. Yaguar'!$B:$E,MATCH($A228,'12. Yaguar'!$B:$B,0),2),"")</f>
        <v/>
      </c>
      <c r="O228" s="6" t="str">
        <f aca="false">IFERROR(INDEX('13. King Clor'!$A:$B,MATCH($A228,'13. King Clor'!$A:$A,0),2),"")</f>
        <v/>
      </c>
      <c r="P228" s="6" t="str">
        <f aca="false">IFERROR(INDEX('14. Diserquim'!$A:$B,MATCH($A228,'14. Diserquim'!$A:$A,0),2),"")</f>
        <v/>
      </c>
      <c r="Q228" s="6" t="str">
        <f aca="false">IFERROR(INDEX('15. Moreno'!$A:$B,MATCH($A228,'15. Moreno'!$A:$A,0),2),"")</f>
        <v/>
      </c>
      <c r="R228" s="6" t="str">
        <f aca="false">IFERROR(INDEX('10. Collares'!$J:$K,MATCH($A228,'10. Collares'!$J:$J,0),2),"")</f>
        <v/>
      </c>
      <c r="S228" s="6" t="str">
        <f aca="false">IFERROR(INDEX('13. King Clor'!$G:$H,MATCH($A228,'13. King Clor'!$G:$G,0),2),"")</f>
        <v/>
      </c>
      <c r="T228" s="6" t="str">
        <f aca="false">IFERROR(INDEX('10. Collares'!$A:$B,MATCH($A228,'10. Collares'!$A:$A,0),2),"")</f>
        <v/>
      </c>
      <c r="U228" s="6" t="str">
        <f aca="false">IFERROR(INDEX('16. Mis nietos'!$B:$C,MATCH($A228,'16. Mis nietos'!$B:$B,0),2),"")</f>
        <v/>
      </c>
      <c r="V228" s="6" t="str">
        <f aca="false">IFERROR(INDEX('17. Profesional Vet'!$A:$B,MATCH($A228,'17. Profesional Vet'!$A:$A,0),2),"")</f>
        <v/>
      </c>
      <c r="W228" s="6" t="str">
        <f aca="false">IFERROR(INDEX('18. Premier'!$A:$B,MATCH($A228,'18. Premier'!$A:$A,0),2),"")</f>
        <v/>
      </c>
      <c r="X228" s="6" t="str">
        <f aca="false">IFERROR(INDEX('19. Dacam'!$A:$B,MATCH($A228,'19. Dacam'!$A:$A,0),2),"")</f>
        <v/>
      </c>
      <c r="Y228" s="6" t="str">
        <f aca="false">IFERROR(INDEX('20. Proveedor'!$A:$B,MATCH($A228,'20. Proveedor'!$A:$A,0),2),"")</f>
        <v/>
      </c>
      <c r="Z228" s="6" t="str">
        <f aca="false">IFERROR(INDEX('21. Saphirus'!$A:$B,MATCH($A228,'21. Saphirus'!$A:$A,0),2),"")</f>
        <v/>
      </c>
    </row>
    <row r="229" customFormat="false" ht="15.75" hidden="false" customHeight="true" outlineLevel="0" collapsed="false">
      <c r="A229" s="5" t="s">
        <v>267</v>
      </c>
      <c r="B229" s="5" t="n">
        <v>1906068</v>
      </c>
      <c r="C229" s="5" t="s">
        <v>123</v>
      </c>
      <c r="D229" s="6" t="str">
        <f aca="false">IFERROR(INDEX('1. Benavídez'!$A:$B,MATCH($A229,'1. Benavídez'!$A:$A,0),2),"")</f>
        <v/>
      </c>
      <c r="E229" s="6" t="str">
        <f aca="false">IFERROR(INDEX('2. Gallo'!$B:$D,MATCH($A229,'2. Gallo'!$B:$B,0),3),"")</f>
        <v/>
      </c>
      <c r="F229" s="6" t="str">
        <f aca="false">IFERROR(INDEX('3. Anea'!$B:$D,MATCH($A229,'3. Anea'!$B:$B,0),2),"")</f>
        <v/>
      </c>
      <c r="G229" s="6" t="str">
        <f aca="false">IFERROR(INDEX('4. Pilar'!$A:$C,MATCH($A229,'4. Pilar'!$A:$A,0),2),"")</f>
        <v/>
      </c>
      <c r="H229" s="6" t="str">
        <f aca="false">IFERROR(INDEX('5. Tortuguitas'!$B:$D,MATCH($A229,'5. Tortuguitas'!$B:$B,0),2),"")</f>
        <v/>
      </c>
      <c r="I229" s="6" t="str">
        <f aca="false">IFERROR(INDEX('6. Del Viso'!$A:$B,MATCH($A229,'6. Del Viso'!$A:$A,0),3),"")</f>
        <v/>
      </c>
      <c r="J229" s="6" t="str">
        <f aca="false">IFERROR(INDEX('7. Chica Glade'!$B:$F,MATCH($A229,'7. Chica Glade'!$B:$B,0),2),"")</f>
        <v/>
      </c>
      <c r="K229" s="6" t="str">
        <f aca="false">IFERROR(INDEX('8. Veterinaria'!$A:$B,MATCH($A229,'8. Veterinaria'!$A:$A,0),2),"")</f>
        <v/>
      </c>
      <c r="L229" s="6" t="str">
        <f aca="false">IFERROR(INDEX('9. Hipocampus'!$A:$B,MATCH($A229,'9. Hipocampus'!$A:$A,0),2),"")</f>
        <v/>
      </c>
      <c r="M229" s="6" t="str">
        <f aca="false">IFERROR(INDEX('11. Mundo Mascotas'!$B:$D,MATCH($A229,'11. Mundo Mascotas'!$B:$B,0),2),"")</f>
        <v/>
      </c>
      <c r="N229" s="6" t="str">
        <f aca="false">IFERROR(INDEX('12. Yaguar'!$B:$E,MATCH($A229,'12. Yaguar'!$B:$B,0),2),"")</f>
        <v/>
      </c>
      <c r="O229" s="6" t="str">
        <f aca="false">IFERROR(INDEX('13. King Clor'!$A:$B,MATCH($A229,'13. King Clor'!$A:$A,0),2),"")</f>
        <v/>
      </c>
      <c r="P229" s="6" t="str">
        <f aca="false">IFERROR(INDEX('14. Diserquim'!$A:$B,MATCH($A229,'14. Diserquim'!$A:$A,0),2),"")</f>
        <v/>
      </c>
      <c r="Q229" s="6" t="str">
        <f aca="false">IFERROR(INDEX('15. Moreno'!$A:$B,MATCH($A229,'15. Moreno'!$A:$A,0),2),"")</f>
        <v/>
      </c>
      <c r="R229" s="6" t="str">
        <f aca="false">IFERROR(INDEX('10. Collares'!$J:$K,MATCH($A229,'10. Collares'!$J:$J,0),2),"")</f>
        <v/>
      </c>
      <c r="S229" s="6" t="str">
        <f aca="false">IFERROR(INDEX('13. King Clor'!$G:$H,MATCH($A229,'13. King Clor'!$G:$G,0),2),"")</f>
        <v/>
      </c>
      <c r="T229" s="6" t="str">
        <f aca="false">IFERROR(INDEX('10. Collares'!$A:$B,MATCH($A229,'10. Collares'!$A:$A,0),2),"")</f>
        <v/>
      </c>
      <c r="U229" s="6" t="str">
        <f aca="false">IFERROR(INDEX('16. Mis nietos'!$B:$C,MATCH($A229,'16. Mis nietos'!$B:$B,0),2),"")</f>
        <v/>
      </c>
      <c r="V229" s="6" t="str">
        <f aca="false">IFERROR(INDEX('17. Profesional Vet'!$A:$B,MATCH($A229,'17. Profesional Vet'!$A:$A,0),2),"")</f>
        <v/>
      </c>
      <c r="W229" s="6" t="str">
        <f aca="false">IFERROR(INDEX('18. Premier'!$A:$B,MATCH($A229,'18. Premier'!$A:$A,0),2),"")</f>
        <v/>
      </c>
      <c r="X229" s="6" t="str">
        <f aca="false">IFERROR(INDEX('19. Dacam'!$A:$B,MATCH($A229,'19. Dacam'!$A:$A,0),2),"")</f>
        <v/>
      </c>
      <c r="Y229" s="6" t="str">
        <f aca="false">IFERROR(INDEX('20. Proveedor'!$A:$B,MATCH($A229,'20. Proveedor'!$A:$A,0),2),"")</f>
        <v/>
      </c>
      <c r="Z229" s="6" t="str">
        <f aca="false">IFERROR(INDEX('21. Saphirus'!$A:$B,MATCH($A229,'21. Saphirus'!$A:$A,0),2),"")</f>
        <v/>
      </c>
    </row>
    <row r="230" customFormat="false" ht="15.75" hidden="false" customHeight="true" outlineLevel="0" collapsed="false">
      <c r="A230" s="5" t="s">
        <v>268</v>
      </c>
      <c r="B230" s="5" t="n">
        <v>4347</v>
      </c>
      <c r="C230" s="5" t="s">
        <v>33</v>
      </c>
      <c r="D230" s="6" t="str">
        <f aca="false">IFERROR(INDEX('1. Benavídez'!$A:$B,MATCH($A230,'1. Benavídez'!$A:$A,0),2),"")</f>
        <v/>
      </c>
      <c r="E230" s="6" t="str">
        <f aca="false">IFERROR(INDEX('2. Gallo'!$B:$D,MATCH($A230,'2. Gallo'!$B:$B,0),3),"")</f>
        <v/>
      </c>
      <c r="F230" s="6" t="n">
        <f aca="false">IFERROR(INDEX('3. Anea'!$B:$D,MATCH($A230,'3. Anea'!$B:$B,0),2),"")</f>
        <v>0</v>
      </c>
      <c r="G230" s="6" t="str">
        <f aca="false">IFERROR(INDEX('4. Pilar'!$A:$C,MATCH($A230,'4. Pilar'!$A:$A,0),2),"")</f>
        <v/>
      </c>
      <c r="H230" s="6" t="str">
        <f aca="false">IFERROR(INDEX('5. Tortuguitas'!$B:$D,MATCH($A230,'5. Tortuguitas'!$B:$B,0),2),"")</f>
        <v/>
      </c>
      <c r="I230" s="6" t="str">
        <f aca="false">IFERROR(INDEX('6. Del Viso'!$A:$B,MATCH($A230,'6. Del Viso'!$A:$A,0),2),"")</f>
        <v/>
      </c>
      <c r="J230" s="6" t="str">
        <f aca="false">IFERROR(INDEX('7. Chica Glade'!$B:$F,MATCH($A230,'7. Chica Glade'!$B:$B,0),4),"")</f>
        <v/>
      </c>
      <c r="K230" s="6" t="str">
        <f aca="false">IFERROR(INDEX('8. Veterinaria'!$A:$B,MATCH($A230,'8. Veterinaria'!$A:$A,0),2),"")</f>
        <v/>
      </c>
      <c r="L230" s="6" t="str">
        <f aca="false">IFERROR(INDEX('9. Hipocampus'!$A:$B,MATCH($A230,'9. Hipocampus'!$A:$A,0),2),"")</f>
        <v/>
      </c>
      <c r="M230" s="6" t="str">
        <f aca="false">IFERROR(INDEX('11. Mundo Mascotas'!$B:$D,MATCH($A230,'11. Mundo Mascotas'!$B:$B,0),2),"")</f>
        <v/>
      </c>
      <c r="N230" s="6" t="str">
        <f aca="false">IFERROR(INDEX('12. Yaguar'!$B:$E,MATCH($A230,'12. Yaguar'!$B:$B,0),2),"")</f>
        <v/>
      </c>
      <c r="O230" s="6" t="str">
        <f aca="false">IFERROR(INDEX('13. King Clor'!$A:$B,MATCH($A230,'13. King Clor'!$A:$A,0),2),"")</f>
        <v/>
      </c>
      <c r="P230" s="6" t="str">
        <f aca="false">IFERROR(INDEX('14. Diserquim'!$A:$B,MATCH($A230,'14. Diserquim'!$A:$A,0),2),"")</f>
        <v/>
      </c>
      <c r="Q230" s="6" t="str">
        <f aca="false">IFERROR(INDEX('15. Moreno'!$A:$B,MATCH($A230,'15. Moreno'!$A:$A,0),2),"")</f>
        <v/>
      </c>
      <c r="R230" s="6" t="str">
        <f aca="false">IFERROR(INDEX('10. Collares'!$J:$K,MATCH($A230,'10. Collares'!$J:$J,0),2),"")</f>
        <v/>
      </c>
      <c r="S230" s="6" t="str">
        <f aca="false">IFERROR(INDEX('13. King Clor'!$G:$H,MATCH($A230,'13. King Clor'!$G:$G,0),2),"")</f>
        <v/>
      </c>
      <c r="T230" s="6" t="str">
        <f aca="false">IFERROR(INDEX('10. Collares'!$A:$B,MATCH($A230,'10. Collares'!$A:$A,0),2),"")</f>
        <v/>
      </c>
      <c r="U230" s="6" t="str">
        <f aca="false">IFERROR(INDEX('16. Mis nietos'!$B:$C,MATCH($A230,'16. Mis nietos'!$B:$B,0),2),"")</f>
        <v/>
      </c>
      <c r="V230" s="6" t="str">
        <f aca="false">IFERROR(INDEX('17. Profesional Vet'!$A:$B,MATCH($A230,'17. Profesional Vet'!$A:$A,0),2),"")</f>
        <v/>
      </c>
      <c r="W230" s="6" t="str">
        <f aca="false">IFERROR(INDEX('18. Premier'!$A:$B,MATCH($A230,'18. Premier'!$A:$A,0),2),"")</f>
        <v/>
      </c>
      <c r="X230" s="6" t="str">
        <f aca="false">IFERROR(INDEX('19. Dacam'!$A:$B,MATCH($A230,'19. Dacam'!$A:$A,0),2),"")</f>
        <v/>
      </c>
      <c r="Y230" s="6" t="str">
        <f aca="false">IFERROR(INDEX('20. Proveedor'!$A:$B,MATCH($A230,'20. Proveedor'!$A:$A,0),2),"")</f>
        <v/>
      </c>
      <c r="Z230" s="6" t="str">
        <f aca="false">IFERROR(INDEX('21. Saphirus'!$A:$B,MATCH($A230,'21. Saphirus'!$A:$A,0),2),"")</f>
        <v/>
      </c>
    </row>
    <row r="231" customFormat="false" ht="15.75" hidden="false" customHeight="true" outlineLevel="0" collapsed="false">
      <c r="A231" s="5" t="s">
        <v>269</v>
      </c>
      <c r="B231" s="5" t="n">
        <v>4349</v>
      </c>
      <c r="C231" s="5" t="s">
        <v>33</v>
      </c>
      <c r="D231" s="6" t="str">
        <f aca="false">IFERROR(INDEX('1. Benavídez'!$A:$B,MATCH($A231,'1. Benavídez'!$A:$A,0),2),"")</f>
        <v/>
      </c>
      <c r="E231" s="6" t="str">
        <f aca="false">IFERROR(INDEX('2. Gallo'!$B:$D,MATCH($A231,'2. Gallo'!$B:$B,0),3),"")</f>
        <v/>
      </c>
      <c r="F231" s="6" t="n">
        <f aca="false">IFERROR(INDEX('3. Anea'!$B:$D,MATCH($A231,'3. Anea'!$B:$B,0),2),"")</f>
        <v>0</v>
      </c>
      <c r="G231" s="6" t="str">
        <f aca="false">IFERROR(INDEX('4. Pilar'!$A:$C,MATCH($A231,'4. Pilar'!$A:$A,0),2),"")</f>
        <v/>
      </c>
      <c r="H231" s="6" t="str">
        <f aca="false">IFERROR(INDEX('5. Tortuguitas'!$B:$D,MATCH($A231,'5. Tortuguitas'!$B:$B,0),2),"")</f>
        <v/>
      </c>
      <c r="I231" s="6" t="str">
        <f aca="false">IFERROR(INDEX('6. Del Viso'!$A:$B,MATCH($A231,'6. Del Viso'!$A:$A,0),2),"")</f>
        <v/>
      </c>
      <c r="J231" s="6" t="str">
        <f aca="false">IFERROR(INDEX('7. Chica Glade'!$B:$F,MATCH($A231,'7. Chica Glade'!$B:$B,0),4),"")</f>
        <v/>
      </c>
      <c r="K231" s="6" t="str">
        <f aca="false">IFERROR(INDEX('8. Veterinaria'!$A:$B,MATCH($A231,'8. Veterinaria'!$A:$A,0),2),"")</f>
        <v/>
      </c>
      <c r="L231" s="6" t="str">
        <f aca="false">IFERROR(INDEX('9. Hipocampus'!$A:$B,MATCH($A231,'9. Hipocampus'!$A:$A,0),2),"")</f>
        <v/>
      </c>
      <c r="M231" s="6" t="str">
        <f aca="false">IFERROR(INDEX('11. Mundo Mascotas'!$B:$D,MATCH($A231,'11. Mundo Mascotas'!$B:$B,0),2),"")</f>
        <v/>
      </c>
      <c r="N231" s="6" t="str">
        <f aca="false">IFERROR(INDEX('12. Yaguar'!$B:$E,MATCH($A231,'12. Yaguar'!$B:$B,0),2),"")</f>
        <v/>
      </c>
      <c r="O231" s="6" t="str">
        <f aca="false">IFERROR(INDEX('13. King Clor'!$A:$B,MATCH($A231,'13. King Clor'!$A:$A,0),2),"")</f>
        <v/>
      </c>
      <c r="P231" s="6" t="str">
        <f aca="false">IFERROR(INDEX('14. Diserquim'!$A:$B,MATCH($A231,'14. Diserquim'!$A:$A,0),2),"")</f>
        <v/>
      </c>
      <c r="Q231" s="6" t="str">
        <f aca="false">IFERROR(INDEX('15. Moreno'!$A:$B,MATCH($A231,'15. Moreno'!$A:$A,0),2),"")</f>
        <v/>
      </c>
      <c r="R231" s="6" t="str">
        <f aca="false">IFERROR(INDEX('10. Collares'!$J:$K,MATCH($A231,'10. Collares'!$J:$J,0),2),"")</f>
        <v/>
      </c>
      <c r="S231" s="6" t="str">
        <f aca="false">IFERROR(INDEX('13. King Clor'!$G:$H,MATCH($A231,'13. King Clor'!$G:$G,0),2),"")</f>
        <v/>
      </c>
      <c r="T231" s="6" t="str">
        <f aca="false">IFERROR(INDEX('10. Collares'!$A:$B,MATCH($A231,'10. Collares'!$A:$A,0),2),"")</f>
        <v/>
      </c>
      <c r="U231" s="6" t="str">
        <f aca="false">IFERROR(INDEX('16. Mis nietos'!$B:$C,MATCH($A231,'16. Mis nietos'!$B:$B,0),2),"")</f>
        <v/>
      </c>
      <c r="V231" s="6" t="str">
        <f aca="false">IFERROR(INDEX('17. Profesional Vet'!$A:$B,MATCH($A231,'17. Profesional Vet'!$A:$A,0),2),"")</f>
        <v/>
      </c>
      <c r="W231" s="6" t="str">
        <f aca="false">IFERROR(INDEX('18. Premier'!$A:$B,MATCH($A231,'18. Premier'!$A:$A,0),2),"")</f>
        <v/>
      </c>
      <c r="X231" s="6" t="str">
        <f aca="false">IFERROR(INDEX('19. Dacam'!$A:$B,MATCH($A231,'19. Dacam'!$A:$A,0),2),"")</f>
        <v/>
      </c>
      <c r="Y231" s="6" t="str">
        <f aca="false">IFERROR(INDEX('20. Proveedor'!$A:$B,MATCH($A231,'20. Proveedor'!$A:$A,0),2),"")</f>
        <v/>
      </c>
      <c r="Z231" s="6" t="str">
        <f aca="false">IFERROR(INDEX('21. Saphirus'!$A:$B,MATCH($A231,'21. Saphirus'!$A:$A,0),2),"")</f>
        <v/>
      </c>
    </row>
    <row r="232" customFormat="false" ht="15.75" hidden="false" customHeight="true" outlineLevel="0" collapsed="false">
      <c r="A232" s="5" t="s">
        <v>270</v>
      </c>
      <c r="B232" s="5" t="n">
        <v>4348</v>
      </c>
      <c r="C232" s="5" t="s">
        <v>33</v>
      </c>
      <c r="D232" s="6" t="str">
        <f aca="false">IFERROR(INDEX('1. Benavídez'!$A:$B,MATCH($A232,'1. Benavídez'!$A:$A,0),2),"")</f>
        <v/>
      </c>
      <c r="E232" s="6" t="str">
        <f aca="false">IFERROR(INDEX('2. Gallo'!$B:$D,MATCH($A232,'2. Gallo'!$B:$B,0),3),"")</f>
        <v/>
      </c>
      <c r="F232" s="6" t="n">
        <f aca="false">IFERROR(INDEX('3. Anea'!$B:$D,MATCH($A232,'3. Anea'!$B:$B,0),2),"")</f>
        <v>0</v>
      </c>
      <c r="G232" s="6" t="str">
        <f aca="false">IFERROR(INDEX('4. Pilar'!$A:$C,MATCH($A232,'4. Pilar'!$A:$A,0),2),"")</f>
        <v/>
      </c>
      <c r="H232" s="6" t="str">
        <f aca="false">IFERROR(INDEX('5. Tortuguitas'!$B:$D,MATCH($A232,'5. Tortuguitas'!$B:$B,0),2),"")</f>
        <v/>
      </c>
      <c r="I232" s="6" t="str">
        <f aca="false">IFERROR(INDEX('6. Del Viso'!$A:$B,MATCH($A232,'6. Del Viso'!$A:$A,0),2),"")</f>
        <v/>
      </c>
      <c r="J232" s="6" t="str">
        <f aca="false">IFERROR(INDEX('7. Chica Glade'!$B:$F,MATCH($A232,'7. Chica Glade'!$B:$B,0),4),"")</f>
        <v/>
      </c>
      <c r="K232" s="6" t="str">
        <f aca="false">IFERROR(INDEX('8. Veterinaria'!$A:$B,MATCH($A232,'8. Veterinaria'!$A:$A,0),2),"")</f>
        <v/>
      </c>
      <c r="L232" s="6" t="str">
        <f aca="false">IFERROR(INDEX('9. Hipocampus'!$A:$B,MATCH($A232,'9. Hipocampus'!$A:$A,0),2),"")</f>
        <v/>
      </c>
      <c r="M232" s="6" t="str">
        <f aca="false">IFERROR(INDEX('11. Mundo Mascotas'!$B:$D,MATCH($A232,'11. Mundo Mascotas'!$B:$B,0),2),"")</f>
        <v/>
      </c>
      <c r="N232" s="6" t="str">
        <f aca="false">IFERROR(INDEX('12. Yaguar'!$B:$E,MATCH($A232,'12. Yaguar'!$B:$B,0),2),"")</f>
        <v/>
      </c>
      <c r="O232" s="6" t="str">
        <f aca="false">IFERROR(INDEX('13. King Clor'!$A:$B,MATCH($A232,'13. King Clor'!$A:$A,0),2),"")</f>
        <v/>
      </c>
      <c r="P232" s="6" t="str">
        <f aca="false">IFERROR(INDEX('14. Diserquim'!$A:$B,MATCH($A232,'14. Diserquim'!$A:$A,0),2),"")</f>
        <v/>
      </c>
      <c r="Q232" s="6" t="str">
        <f aca="false">IFERROR(INDEX('15. Moreno'!$A:$B,MATCH($A232,'15. Moreno'!$A:$A,0),2),"")</f>
        <v/>
      </c>
      <c r="R232" s="6" t="str">
        <f aca="false">IFERROR(INDEX('10. Collares'!$J:$K,MATCH($A232,'10. Collares'!$J:$J,0),2),"")</f>
        <v/>
      </c>
      <c r="S232" s="6" t="str">
        <f aca="false">IFERROR(INDEX('13. King Clor'!$G:$H,MATCH($A232,'13. King Clor'!$G:$G,0),2),"")</f>
        <v/>
      </c>
      <c r="T232" s="6" t="str">
        <f aca="false">IFERROR(INDEX('10. Collares'!$A:$B,MATCH($A232,'10. Collares'!$A:$A,0),2),"")</f>
        <v/>
      </c>
      <c r="U232" s="6" t="str">
        <f aca="false">IFERROR(INDEX('16. Mis nietos'!$B:$C,MATCH($A232,'16. Mis nietos'!$B:$B,0),2),"")</f>
        <v/>
      </c>
      <c r="V232" s="6" t="str">
        <f aca="false">IFERROR(INDEX('17. Profesional Vet'!$A:$B,MATCH($A232,'17. Profesional Vet'!$A:$A,0),2),"")</f>
        <v/>
      </c>
      <c r="W232" s="6" t="str">
        <f aca="false">IFERROR(INDEX('18. Premier'!$A:$B,MATCH($A232,'18. Premier'!$A:$A,0),2),"")</f>
        <v/>
      </c>
      <c r="X232" s="6" t="str">
        <f aca="false">IFERROR(INDEX('19. Dacam'!$A:$B,MATCH($A232,'19. Dacam'!$A:$A,0),2),"")</f>
        <v/>
      </c>
      <c r="Y232" s="6" t="str">
        <f aca="false">IFERROR(INDEX('20. Proveedor'!$A:$B,MATCH($A232,'20. Proveedor'!$A:$A,0),2),"")</f>
        <v/>
      </c>
      <c r="Z232" s="6" t="str">
        <f aca="false">IFERROR(INDEX('21. Saphirus'!$A:$B,MATCH($A232,'21. Saphirus'!$A:$A,0),2),"")</f>
        <v/>
      </c>
    </row>
    <row r="233" customFormat="false" ht="15.75" hidden="false" customHeight="true" outlineLevel="0" collapsed="false">
      <c r="A233" s="5" t="s">
        <v>271</v>
      </c>
      <c r="B233" s="5" t="n">
        <v>4033</v>
      </c>
      <c r="C233" s="5" t="s">
        <v>123</v>
      </c>
      <c r="D233" s="6" t="str">
        <f aca="false">IFERROR(INDEX('1. Benavídez'!$A:$B,MATCH($A233,'1. Benavídez'!$A:$A,0),2),"")</f>
        <v/>
      </c>
      <c r="E233" s="6" t="str">
        <f aca="false">IFERROR(INDEX('2. Gallo'!$B:$D,MATCH($A233,'2. Gallo'!$B:$B,0),3),"")</f>
        <v/>
      </c>
      <c r="F233" s="6" t="str">
        <f aca="false">IFERROR(INDEX('3. Anea'!$B:$D,MATCH($A233,'3. Anea'!$B:$B,0),2),"")</f>
        <v/>
      </c>
      <c r="G233" s="6" t="str">
        <f aca="false">IFERROR(INDEX('4. Pilar'!$A:$C,MATCH($A233,'4. Pilar'!$A:$A,0),2),"")</f>
        <v/>
      </c>
      <c r="H233" s="6" t="str">
        <f aca="false">IFERROR(INDEX('5. Tortuguitas'!$B:$D,MATCH($A233,'5. Tortuguitas'!$B:$B,0),2),"")</f>
        <v/>
      </c>
      <c r="I233" s="6" t="str">
        <f aca="false">IFERROR(INDEX('6. Del Viso'!$A:$B,MATCH($A233,'6. Del Viso'!$A:$A,0),2),"")</f>
        <v/>
      </c>
      <c r="J233" s="6" t="str">
        <f aca="false">IFERROR(INDEX('7. Chica Glade'!$B:$F,MATCH($A233,'7. Chica Glade'!$B:$B,0),4),"")</f>
        <v/>
      </c>
      <c r="K233" s="6" t="str">
        <f aca="false">IFERROR(INDEX('8. Veterinaria'!$A:$B,MATCH($A233,'8. Veterinaria'!$A:$A,0),2),"")</f>
        <v/>
      </c>
      <c r="L233" s="6" t="str">
        <f aca="false">IFERROR(INDEX('9. Hipocampus'!$A:$B,MATCH($A233,'9. Hipocampus'!$A:$A,0),2),"")</f>
        <v/>
      </c>
      <c r="M233" s="6" t="str">
        <f aca="false">IFERROR(INDEX('11. Mundo Mascotas'!$B:$D,MATCH($A233,'11. Mundo Mascotas'!$B:$B,0),2),"")</f>
        <v/>
      </c>
      <c r="N233" s="6" t="str">
        <f aca="false">IFERROR(INDEX('12. Yaguar'!$B:$E,MATCH($A233,'12. Yaguar'!$B:$B,0),2),"")</f>
        <v/>
      </c>
      <c r="O233" s="6" t="str">
        <f aca="false">IFERROR(INDEX('13. King Clor'!$A:$B,MATCH($A233,'13. King Clor'!$A:$A,0),2),"")</f>
        <v/>
      </c>
      <c r="P233" s="6" t="str">
        <f aca="false">IFERROR(INDEX('14. Diserquim'!$A:$B,MATCH($A233,'14. Diserquim'!$A:$A,0),2),"")</f>
        <v/>
      </c>
      <c r="Q233" s="6" t="n">
        <f aca="false">IFERROR(INDEX('15. Moreno'!$A:$B,MATCH($A233,'15. Moreno'!$A:$A,0),2),"")</f>
        <v>230</v>
      </c>
      <c r="R233" s="6" t="str">
        <f aca="false">IFERROR(INDEX('10. Collares'!$J:$K,MATCH($A233,'10. Collares'!$J:$J,0),2),"")</f>
        <v/>
      </c>
      <c r="S233" s="6" t="str">
        <f aca="false">IFERROR(INDEX('13. King Clor'!$G:$H,MATCH($A233,'13. King Clor'!$G:$G,0),2),"")</f>
        <v/>
      </c>
      <c r="T233" s="6" t="str">
        <f aca="false">IFERROR(INDEX('10. Collares'!$A:$B,MATCH($A233,'10. Collares'!$A:$A,0),2),"")</f>
        <v/>
      </c>
      <c r="U233" s="6" t="n">
        <f aca="false">IFERROR(INDEX('16. Mis nietos'!$B:$C,MATCH($A233,'16. Mis nietos'!$B:$B,0),2),"")</f>
        <v>312</v>
      </c>
      <c r="V233" s="6" t="str">
        <f aca="false">IFERROR(INDEX('17. Profesional Vet'!$A:$B,MATCH($A233,'17. Profesional Vet'!$A:$A,0),2),"")</f>
        <v/>
      </c>
      <c r="W233" s="6" t="str">
        <f aca="false">IFERROR(INDEX('18. Premier'!$A:$B,MATCH($A233,'18. Premier'!$A:$A,0),2),"")</f>
        <v/>
      </c>
      <c r="X233" s="6" t="str">
        <f aca="false">IFERROR(INDEX('19. Dacam'!$A:$B,MATCH($A233,'19. Dacam'!$A:$A,0),2),"")</f>
        <v/>
      </c>
      <c r="Y233" s="6" t="str">
        <f aca="false">IFERROR(INDEX('20. Proveedor'!$A:$B,MATCH($A233,'20. Proveedor'!$A:$A,0),2),"")</f>
        <v/>
      </c>
      <c r="Z233" s="6" t="str">
        <f aca="false">IFERROR(INDEX('21. Saphirus'!$A:$B,MATCH($A233,'21. Saphirus'!$A:$A,0),2),"")</f>
        <v/>
      </c>
    </row>
    <row r="234" customFormat="false" ht="15.75" hidden="false" customHeight="true" outlineLevel="0" collapsed="false">
      <c r="A234" s="5" t="s">
        <v>272</v>
      </c>
      <c r="B234" s="5" t="n">
        <v>4034</v>
      </c>
      <c r="C234" s="5" t="s">
        <v>123</v>
      </c>
      <c r="D234" s="6" t="str">
        <f aca="false">IFERROR(INDEX('1. Benavídez'!$A:$B,MATCH($A234,'1. Benavídez'!$A:$A,0),2),"")</f>
        <v/>
      </c>
      <c r="E234" s="6" t="str">
        <f aca="false">IFERROR(INDEX('2. Gallo'!$B:$D,MATCH($A234,'2. Gallo'!$B:$B,0),3),"")</f>
        <v/>
      </c>
      <c r="F234" s="6" t="str">
        <f aca="false">IFERROR(INDEX('3. Anea'!$B:$D,MATCH($A234,'3. Anea'!$B:$B,0),2),"")</f>
        <v/>
      </c>
      <c r="G234" s="6" t="str">
        <f aca="false">IFERROR(INDEX('4. Pilar'!$A:$C,MATCH($A234,'4. Pilar'!$A:$A,0),2),"")</f>
        <v/>
      </c>
      <c r="H234" s="6" t="str">
        <f aca="false">IFERROR(INDEX('5. Tortuguitas'!$B:$D,MATCH($A234,'5. Tortuguitas'!$B:$B,0),2),"")</f>
        <v/>
      </c>
      <c r="I234" s="6" t="str">
        <f aca="false">IFERROR(INDEX('6. Del Viso'!$A:$B,MATCH($A234,'6. Del Viso'!$A:$A,0),2),"")</f>
        <v/>
      </c>
      <c r="J234" s="6" t="str">
        <f aca="false">IFERROR(INDEX('7. Chica Glade'!$B:$F,MATCH($A234,'7. Chica Glade'!$B:$B,0),4),"")</f>
        <v/>
      </c>
      <c r="K234" s="6" t="str">
        <f aca="false">IFERROR(INDEX('8. Veterinaria'!$A:$B,MATCH($A234,'8. Veterinaria'!$A:$A,0),2),"")</f>
        <v/>
      </c>
      <c r="L234" s="6" t="str">
        <f aca="false">IFERROR(INDEX('9. Hipocampus'!$A:$B,MATCH($A234,'9. Hipocampus'!$A:$A,0),2),"")</f>
        <v/>
      </c>
      <c r="M234" s="6" t="str">
        <f aca="false">IFERROR(INDEX('11. Mundo Mascotas'!$B:$D,MATCH($A234,'11. Mundo Mascotas'!$B:$B,0),2),"")</f>
        <v/>
      </c>
      <c r="N234" s="6" t="str">
        <f aca="false">IFERROR(INDEX('12. Yaguar'!$B:$E,MATCH($A234,'12. Yaguar'!$B:$B,0),2),"")</f>
        <v/>
      </c>
      <c r="O234" s="6" t="str">
        <f aca="false">IFERROR(INDEX('13. King Clor'!$A:$B,MATCH($A234,'13. King Clor'!$A:$A,0),2),"")</f>
        <v/>
      </c>
      <c r="P234" s="6" t="str">
        <f aca="false">IFERROR(INDEX('14. Diserquim'!$A:$B,MATCH($A234,'14. Diserquim'!$A:$A,0),2),"")</f>
        <v/>
      </c>
      <c r="Q234" s="6" t="n">
        <f aca="false">IFERROR(INDEX('15. Moreno'!$A:$B,MATCH($A234,'15. Moreno'!$A:$A,0),2),"")</f>
        <v>300</v>
      </c>
      <c r="R234" s="6" t="str">
        <f aca="false">IFERROR(INDEX('10. Collares'!$J:$K,MATCH($A234,'10. Collares'!$J:$J,0),2),"")</f>
        <v/>
      </c>
      <c r="S234" s="6" t="str">
        <f aca="false">IFERROR(INDEX('13. King Clor'!$G:$H,MATCH($A234,'13. King Clor'!$G:$G,0),2),"")</f>
        <v/>
      </c>
      <c r="T234" s="6" t="str">
        <f aca="false">IFERROR(INDEX('10. Collares'!$A:$B,MATCH($A234,'10. Collares'!$A:$A,0),2),"")</f>
        <v/>
      </c>
      <c r="U234" s="6" t="n">
        <f aca="false">IFERROR(INDEX('16. Mis nietos'!$B:$C,MATCH($A234,'16. Mis nietos'!$B:$B,0),2),"")</f>
        <v>355</v>
      </c>
      <c r="V234" s="6" t="str">
        <f aca="false">IFERROR(INDEX('17. Profesional Vet'!$A:$B,MATCH($A234,'17. Profesional Vet'!$A:$A,0),2),"")</f>
        <v/>
      </c>
      <c r="W234" s="6" t="str">
        <f aca="false">IFERROR(INDEX('18. Premier'!$A:$B,MATCH($A234,'18. Premier'!$A:$A,0),2),"")</f>
        <v/>
      </c>
      <c r="X234" s="6" t="str">
        <f aca="false">IFERROR(INDEX('19. Dacam'!$A:$B,MATCH($A234,'19. Dacam'!$A:$A,0),2),"")</f>
        <v/>
      </c>
      <c r="Y234" s="6" t="str">
        <f aca="false">IFERROR(INDEX('20. Proveedor'!$A:$B,MATCH($A234,'20. Proveedor'!$A:$A,0),2),"")</f>
        <v/>
      </c>
      <c r="Z234" s="6" t="str">
        <f aca="false">IFERROR(INDEX('21. Saphirus'!$A:$B,MATCH($A234,'21. Saphirus'!$A:$A,0),2),"")</f>
        <v/>
      </c>
    </row>
    <row r="235" customFormat="false" ht="15.75" hidden="false" customHeight="true" outlineLevel="0" collapsed="false">
      <c r="A235" s="5" t="s">
        <v>273</v>
      </c>
      <c r="B235" s="5" t="n">
        <v>4035</v>
      </c>
      <c r="C235" s="5" t="s">
        <v>123</v>
      </c>
      <c r="D235" s="6" t="str">
        <f aca="false">IFERROR(INDEX('1. Benavídez'!$A:$B,MATCH($A235,'1. Benavídez'!$A:$A,0),2),"")</f>
        <v/>
      </c>
      <c r="E235" s="6" t="str">
        <f aca="false">IFERROR(INDEX('2. Gallo'!$B:$D,MATCH($A235,'2. Gallo'!$B:$B,0),3),"")</f>
        <v/>
      </c>
      <c r="F235" s="6" t="str">
        <f aca="false">IFERROR(INDEX('3. Anea'!$B:$D,MATCH($A235,'3. Anea'!$B:$B,0),2),"")</f>
        <v/>
      </c>
      <c r="G235" s="6" t="str">
        <f aca="false">IFERROR(INDEX('4. Pilar'!$A:$C,MATCH($A235,'4. Pilar'!$A:$A,0),2),"")</f>
        <v/>
      </c>
      <c r="H235" s="6" t="str">
        <f aca="false">IFERROR(INDEX('5. Tortuguitas'!$B:$D,MATCH($A235,'5. Tortuguitas'!$B:$B,0),2),"")</f>
        <v/>
      </c>
      <c r="I235" s="6" t="str">
        <f aca="false">IFERROR(INDEX('6. Del Viso'!$A:$B,MATCH($A235,'6. Del Viso'!$A:$A,0),2),"")</f>
        <v/>
      </c>
      <c r="J235" s="6" t="str">
        <f aca="false">IFERROR(INDEX('7. Chica Glade'!$B:$F,MATCH($A235,'7. Chica Glade'!$B:$B,0),4),"")</f>
        <v/>
      </c>
      <c r="K235" s="6" t="str">
        <f aca="false">IFERROR(INDEX('8. Veterinaria'!$A:$B,MATCH($A235,'8. Veterinaria'!$A:$A,0),2),"")</f>
        <v/>
      </c>
      <c r="L235" s="6" t="str">
        <f aca="false">IFERROR(INDEX('9. Hipocampus'!$A:$B,MATCH($A235,'9. Hipocampus'!$A:$A,0),2),"")</f>
        <v/>
      </c>
      <c r="M235" s="6" t="str">
        <f aca="false">IFERROR(INDEX('11. Mundo Mascotas'!$B:$D,MATCH($A235,'11. Mundo Mascotas'!$B:$B,0),2),"")</f>
        <v/>
      </c>
      <c r="N235" s="6" t="str">
        <f aca="false">IFERROR(INDEX('12. Yaguar'!$B:$E,MATCH($A235,'12. Yaguar'!$B:$B,0),2),"")</f>
        <v/>
      </c>
      <c r="O235" s="6" t="str">
        <f aca="false">IFERROR(INDEX('13. King Clor'!$A:$B,MATCH($A235,'13. King Clor'!$A:$A,0),2),"")</f>
        <v/>
      </c>
      <c r="P235" s="6" t="str">
        <f aca="false">IFERROR(INDEX('14. Diserquim'!$A:$B,MATCH($A235,'14. Diserquim'!$A:$A,0),2),"")</f>
        <v/>
      </c>
      <c r="Q235" s="6" t="n">
        <f aca="false">IFERROR(INDEX('15. Moreno'!$A:$B,MATCH($A235,'15. Moreno'!$A:$A,0),2),"")</f>
        <v>490</v>
      </c>
      <c r="R235" s="6" t="str">
        <f aca="false">IFERROR(INDEX('10. Collares'!$J:$K,MATCH($A235,'10. Collares'!$J:$J,0),2),"")</f>
        <v/>
      </c>
      <c r="S235" s="6" t="str">
        <f aca="false">IFERROR(INDEX('13. King Clor'!$G:$H,MATCH($A235,'13. King Clor'!$G:$G,0),2),"")</f>
        <v/>
      </c>
      <c r="T235" s="6" t="str">
        <f aca="false">IFERROR(INDEX('10. Collares'!$A:$B,MATCH($A235,'10. Collares'!$A:$A,0),2),"")</f>
        <v/>
      </c>
      <c r="U235" s="6" t="n">
        <f aca="false">IFERROR(INDEX('16. Mis nietos'!$B:$C,MATCH($A235,'16. Mis nietos'!$B:$B,0),2),"")</f>
        <v>635</v>
      </c>
      <c r="V235" s="6" t="str">
        <f aca="false">IFERROR(INDEX('17. Profesional Vet'!$A:$B,MATCH($A235,'17. Profesional Vet'!$A:$A,0),2),"")</f>
        <v/>
      </c>
      <c r="W235" s="6" t="str">
        <f aca="false">IFERROR(INDEX('18. Premier'!$A:$B,MATCH($A235,'18. Premier'!$A:$A,0),2),"")</f>
        <v/>
      </c>
      <c r="X235" s="6" t="str">
        <f aca="false">IFERROR(INDEX('19. Dacam'!$A:$B,MATCH($A235,'19. Dacam'!$A:$A,0),2),"")</f>
        <v/>
      </c>
      <c r="Y235" s="6" t="str">
        <f aca="false">IFERROR(INDEX('20. Proveedor'!$A:$B,MATCH($A235,'20. Proveedor'!$A:$A,0),2),"")</f>
        <v/>
      </c>
      <c r="Z235" s="6" t="str">
        <f aca="false">IFERROR(INDEX('21. Saphirus'!$A:$B,MATCH($A235,'21. Saphirus'!$A:$A,0),2),"")</f>
        <v/>
      </c>
    </row>
    <row r="236" customFormat="false" ht="15.75" hidden="false" customHeight="true" outlineLevel="0" collapsed="false">
      <c r="A236" s="5" t="s">
        <v>274</v>
      </c>
      <c r="B236" s="5" t="n">
        <v>4036</v>
      </c>
      <c r="C236" s="5" t="s">
        <v>123</v>
      </c>
      <c r="D236" s="6" t="str">
        <f aca="false">IFERROR(INDEX('1. Benavídez'!$A:$B,MATCH($A236,'1. Benavídez'!$A:$A,0),2),"")</f>
        <v/>
      </c>
      <c r="E236" s="6" t="str">
        <f aca="false">IFERROR(INDEX('2. Gallo'!$B:$D,MATCH($A236,'2. Gallo'!$B:$B,0),3),"")</f>
        <v/>
      </c>
      <c r="F236" s="6" t="str">
        <f aca="false">IFERROR(INDEX('3. Anea'!$B:$D,MATCH($A236,'3. Anea'!$B:$B,0),2),"")</f>
        <v/>
      </c>
      <c r="G236" s="6" t="str">
        <f aca="false">IFERROR(INDEX('4. Pilar'!$A:$C,MATCH($A236,'4. Pilar'!$A:$A,0),2),"")</f>
        <v/>
      </c>
      <c r="H236" s="6" t="str">
        <f aca="false">IFERROR(INDEX('5. Tortuguitas'!$B:$D,MATCH($A236,'5. Tortuguitas'!$B:$B,0),2),"")</f>
        <v/>
      </c>
      <c r="I236" s="6" t="str">
        <f aca="false">IFERROR(INDEX('6. Del Viso'!$A:$B,MATCH($A236,'6. Del Viso'!$A:$A,0),2),"")</f>
        <v/>
      </c>
      <c r="J236" s="6" t="str">
        <f aca="false">IFERROR(INDEX('7. Chica Glade'!$B:$F,MATCH($A236,'7. Chica Glade'!$B:$B,0),4),"")</f>
        <v/>
      </c>
      <c r="K236" s="6" t="str">
        <f aca="false">IFERROR(INDEX('8. Veterinaria'!$A:$B,MATCH($A236,'8. Veterinaria'!$A:$A,0),2),"")</f>
        <v/>
      </c>
      <c r="L236" s="6" t="str">
        <f aca="false">IFERROR(INDEX('9. Hipocampus'!$A:$B,MATCH($A236,'9. Hipocampus'!$A:$A,0),2),"")</f>
        <v/>
      </c>
      <c r="M236" s="6" t="str">
        <f aca="false">IFERROR(INDEX('11. Mundo Mascotas'!$B:$D,MATCH($A236,'11. Mundo Mascotas'!$B:$B,0),2),"")</f>
        <v/>
      </c>
      <c r="N236" s="6" t="str">
        <f aca="false">IFERROR(INDEX('12. Yaguar'!$B:$E,MATCH($A236,'12. Yaguar'!$B:$B,0),2),"")</f>
        <v/>
      </c>
      <c r="O236" s="6" t="str">
        <f aca="false">IFERROR(INDEX('13. King Clor'!$A:$B,MATCH($A236,'13. King Clor'!$A:$A,0),2),"")</f>
        <v/>
      </c>
      <c r="P236" s="6" t="str">
        <f aca="false">IFERROR(INDEX('14. Diserquim'!$A:$B,MATCH($A236,'14. Diserquim'!$A:$A,0),2),"")</f>
        <v/>
      </c>
      <c r="Q236" s="6" t="n">
        <f aca="false">IFERROR(INDEX('15. Moreno'!$A:$B,MATCH($A236,'15. Moreno'!$A:$A,0),2),"")</f>
        <v>830</v>
      </c>
      <c r="R236" s="6" t="str">
        <f aca="false">IFERROR(INDEX('10. Collares'!$J:$K,MATCH($A236,'10. Collares'!$J:$J,0),2),"")</f>
        <v/>
      </c>
      <c r="S236" s="6" t="str">
        <f aca="false">IFERROR(INDEX('13. King Clor'!$G:$H,MATCH($A236,'13. King Clor'!$G:$G,0),2),"")</f>
        <v/>
      </c>
      <c r="T236" s="6" t="str">
        <f aca="false">IFERROR(INDEX('10. Collares'!$A:$B,MATCH($A236,'10. Collares'!$A:$A,0),2),"")</f>
        <v/>
      </c>
      <c r="U236" s="6" t="n">
        <f aca="false">IFERROR(INDEX('16. Mis nietos'!$B:$C,MATCH($A236,'16. Mis nietos'!$B:$B,0),2),"")</f>
        <v>1083</v>
      </c>
      <c r="V236" s="6" t="str">
        <f aca="false">IFERROR(INDEX('17. Profesional Vet'!$A:$B,MATCH($A236,'17. Profesional Vet'!$A:$A,0),2),"")</f>
        <v/>
      </c>
      <c r="W236" s="6" t="str">
        <f aca="false">IFERROR(INDEX('18. Premier'!$A:$B,MATCH($A236,'18. Premier'!$A:$A,0),2),"")</f>
        <v/>
      </c>
      <c r="X236" s="6" t="str">
        <f aca="false">IFERROR(INDEX('19. Dacam'!$A:$B,MATCH($A236,'19. Dacam'!$A:$A,0),2),"")</f>
        <v/>
      </c>
      <c r="Y236" s="6" t="str">
        <f aca="false">IFERROR(INDEX('20. Proveedor'!$A:$B,MATCH($A236,'20. Proveedor'!$A:$A,0),2),"")</f>
        <v/>
      </c>
      <c r="Z236" s="6" t="str">
        <f aca="false">IFERROR(INDEX('21. Saphirus'!$A:$B,MATCH($A236,'21. Saphirus'!$A:$A,0),2),"")</f>
        <v/>
      </c>
    </row>
    <row r="237" customFormat="false" ht="15.75" hidden="false" customHeight="true" outlineLevel="0" collapsed="false">
      <c r="A237" s="5" t="s">
        <v>275</v>
      </c>
      <c r="B237" s="5" t="n">
        <v>4039</v>
      </c>
      <c r="C237" s="5" t="s">
        <v>123</v>
      </c>
      <c r="D237" s="6" t="str">
        <f aca="false">IFERROR(INDEX('1. Benavídez'!$A:$B,MATCH($A237,'1. Benavídez'!$A:$A,0),2),"")</f>
        <v/>
      </c>
      <c r="E237" s="6" t="str">
        <f aca="false">IFERROR(INDEX('2. Gallo'!$B:$D,MATCH($A237,'2. Gallo'!$B:$B,0),3),"")</f>
        <v/>
      </c>
      <c r="F237" s="6" t="str">
        <f aca="false">IFERROR(INDEX('3. Anea'!$B:$D,MATCH($A237,'3. Anea'!$B:$B,0),2),"")</f>
        <v/>
      </c>
      <c r="G237" s="6" t="str">
        <f aca="false">IFERROR(INDEX('4. Pilar'!$A:$C,MATCH($A237,'4. Pilar'!$A:$A,0),2),"")</f>
        <v/>
      </c>
      <c r="H237" s="6" t="str">
        <f aca="false">IFERROR(INDEX('5. Tortuguitas'!$B:$D,MATCH($A237,'5. Tortuguitas'!$B:$B,0),2),"")</f>
        <v/>
      </c>
      <c r="I237" s="6" t="str">
        <f aca="false">IFERROR(INDEX('6. Del Viso'!$A:$B,MATCH($A237,'6. Del Viso'!$A:$A,0),2),"")</f>
        <v/>
      </c>
      <c r="J237" s="6" t="str">
        <f aca="false">IFERROR(INDEX('7. Chica Glade'!$B:$F,MATCH($A237,'7. Chica Glade'!$B:$B,0),4),"")</f>
        <v/>
      </c>
      <c r="K237" s="6" t="str">
        <f aca="false">IFERROR(INDEX('8. Veterinaria'!$A:$B,MATCH($A237,'8. Veterinaria'!$A:$A,0),2),"")</f>
        <v/>
      </c>
      <c r="L237" s="6" t="str">
        <f aca="false">IFERROR(INDEX('9. Hipocampus'!$A:$B,MATCH($A237,'9. Hipocampus'!$A:$A,0),2),"")</f>
        <v/>
      </c>
      <c r="M237" s="6" t="str">
        <f aca="false">IFERROR(INDEX('11. Mundo Mascotas'!$B:$D,MATCH($A237,'11. Mundo Mascotas'!$B:$B,0),2),"")</f>
        <v/>
      </c>
      <c r="N237" s="6" t="str">
        <f aca="false">IFERROR(INDEX('12. Yaguar'!$B:$E,MATCH($A237,'12. Yaguar'!$B:$B,0),2),"")</f>
        <v/>
      </c>
      <c r="O237" s="6" t="str">
        <f aca="false">IFERROR(INDEX('13. King Clor'!$A:$B,MATCH($A237,'13. King Clor'!$A:$A,0),2),"")</f>
        <v/>
      </c>
      <c r="P237" s="6" t="str">
        <f aca="false">IFERROR(INDEX('14. Diserquim'!$A:$B,MATCH($A237,'14. Diserquim'!$A:$A,0),2),"")</f>
        <v/>
      </c>
      <c r="Q237" s="6" t="n">
        <f aca="false">IFERROR(INDEX('15. Moreno'!$A:$B,MATCH($A237,'15. Moreno'!$A:$A,0),2),"")</f>
        <v>1090</v>
      </c>
      <c r="R237" s="6" t="str">
        <f aca="false">IFERROR(INDEX('10. Collares'!$J:$K,MATCH($A237,'10. Collares'!$J:$J,0),2),"")</f>
        <v/>
      </c>
      <c r="S237" s="6" t="str">
        <f aca="false">IFERROR(INDEX('13. King Clor'!$G:$H,MATCH($A237,'13. King Clor'!$G:$G,0),2),"")</f>
        <v/>
      </c>
      <c r="T237" s="6" t="str">
        <f aca="false">IFERROR(INDEX('10. Collares'!$A:$B,MATCH($A237,'10. Collares'!$A:$A,0),2),"")</f>
        <v/>
      </c>
      <c r="U237" s="6" t="n">
        <f aca="false">IFERROR(INDEX('16. Mis nietos'!$B:$C,MATCH($A237,'16. Mis nietos'!$B:$B,0),2),"")</f>
        <v>1323</v>
      </c>
      <c r="V237" s="6" t="str">
        <f aca="false">IFERROR(INDEX('17. Profesional Vet'!$A:$B,MATCH($A237,'17. Profesional Vet'!$A:$A,0),2),"")</f>
        <v/>
      </c>
      <c r="W237" s="6" t="str">
        <f aca="false">IFERROR(INDEX('18. Premier'!$A:$B,MATCH($A237,'18. Premier'!$A:$A,0),2),"")</f>
        <v/>
      </c>
      <c r="X237" s="6" t="str">
        <f aca="false">IFERROR(INDEX('19. Dacam'!$A:$B,MATCH($A237,'19. Dacam'!$A:$A,0),2),"")</f>
        <v/>
      </c>
      <c r="Y237" s="6" t="str">
        <f aca="false">IFERROR(INDEX('20. Proveedor'!$A:$B,MATCH($A237,'20. Proveedor'!$A:$A,0),2),"")</f>
        <v/>
      </c>
      <c r="Z237" s="6" t="str">
        <f aca="false">IFERROR(INDEX('21. Saphirus'!$A:$B,MATCH($A237,'21. Saphirus'!$A:$A,0),2),"")</f>
        <v/>
      </c>
    </row>
    <row r="238" customFormat="false" ht="15.75" hidden="false" customHeight="true" outlineLevel="0" collapsed="false">
      <c r="A238" s="5" t="s">
        <v>276</v>
      </c>
      <c r="B238" s="5" t="n">
        <v>1905462</v>
      </c>
      <c r="C238" s="5" t="s">
        <v>33</v>
      </c>
      <c r="D238" s="6" t="str">
        <f aca="false">IFERROR(INDEX('1. Benavídez'!$A:$B,MATCH($A238,'1. Benavídez'!$A:$A,0),2),"")</f>
        <v/>
      </c>
      <c r="E238" s="6" t="str">
        <f aca="false">IFERROR(INDEX('2. Gallo'!$B:$D,MATCH($A238,'2. Gallo'!$B:$B,0),3),"")</f>
        <v/>
      </c>
      <c r="F238" s="6" t="str">
        <f aca="false">IFERROR(INDEX('3. Anea'!$B:$D,MATCH($A238,'3. Anea'!$B:$B,0),2),"")</f>
        <v/>
      </c>
      <c r="G238" s="6" t="str">
        <f aca="false">IFERROR(INDEX('4. Pilar'!$A:$C,MATCH($A238,'4. Pilar'!$A:$A,0),2),"")</f>
        <v/>
      </c>
      <c r="H238" s="6" t="str">
        <f aca="false">IFERROR(INDEX('5. Tortuguitas'!$B:$D,MATCH($A238,'5. Tortuguitas'!$B:$B,0),2),"")</f>
        <v/>
      </c>
      <c r="I238" s="6" t="str">
        <f aca="false">IFERROR(INDEX('6. Del Viso'!$A:$B,MATCH($A238,'6. Del Viso'!$A:$A,0),2),"")</f>
        <v/>
      </c>
      <c r="J238" s="6" t="str">
        <f aca="false">IFERROR(INDEX('7. Chica Glade'!$B:$F,MATCH($A238,'7. Chica Glade'!$B:$B,0),4),"")</f>
        <v/>
      </c>
      <c r="K238" s="6" t="str">
        <f aca="false">IFERROR(INDEX('8. Veterinaria'!$A:$B,MATCH($A238,'8. Veterinaria'!$A:$A,0),2),"")</f>
        <v/>
      </c>
      <c r="L238" s="6" t="n">
        <f aca="false">IFERROR(INDEX('9. Hipocampus'!$A:$B,MATCH($A238,'9. Hipocampus'!$A:$A,0),2),"")</f>
        <v>31600</v>
      </c>
      <c r="M238" s="6" t="str">
        <f aca="false">IFERROR(INDEX('11. Mundo Mascotas'!$B:$D,MATCH($A238,'11. Mundo Mascotas'!$B:$B,0),2),"")</f>
        <v/>
      </c>
      <c r="N238" s="6" t="str">
        <f aca="false">IFERROR(INDEX('12. Yaguar'!$B:$E,MATCH($A238,'12. Yaguar'!$B:$B,0),2),"")</f>
        <v/>
      </c>
      <c r="O238" s="6" t="str">
        <f aca="false">IFERROR(INDEX('13. King Clor'!$A:$B,MATCH($A238,'13. King Clor'!$A:$A,0),2),"")</f>
        <v/>
      </c>
      <c r="P238" s="6" t="str">
        <f aca="false">IFERROR(INDEX('14. Diserquim'!$A:$B,MATCH($A238,'14. Diserquim'!$A:$A,0),2),"")</f>
        <v/>
      </c>
      <c r="Q238" s="6" t="str">
        <f aca="false">IFERROR(INDEX('15. Moreno'!$A:$B,MATCH($A238,'15. Moreno'!$A:$A,0),2),"")</f>
        <v/>
      </c>
      <c r="R238" s="6" t="str">
        <f aca="false">IFERROR(INDEX('10. Collares'!$J:$K,MATCH($A238,'10. Collares'!$J:$J,0),2),"")</f>
        <v/>
      </c>
      <c r="S238" s="6" t="str">
        <f aca="false">IFERROR(INDEX('13. King Clor'!$G:$H,MATCH($A238,'13. King Clor'!$G:$G,0),2),"")</f>
        <v/>
      </c>
      <c r="T238" s="6" t="str">
        <f aca="false">IFERROR(INDEX('10. Collares'!$A:$B,MATCH($A238,'10. Collares'!$A:$A,0),2),"")</f>
        <v/>
      </c>
      <c r="U238" s="6" t="str">
        <f aca="false">IFERROR(INDEX('16. Mis nietos'!$B:$C,MATCH($A238,'16. Mis nietos'!$B:$B,0),2),"")</f>
        <v/>
      </c>
      <c r="V238" s="6" t="str">
        <f aca="false">IFERROR(INDEX('17. Profesional Vet'!$A:$B,MATCH($A238,'17. Profesional Vet'!$A:$A,0),2),"")</f>
        <v/>
      </c>
      <c r="W238" s="6" t="str">
        <f aca="false">IFERROR(INDEX('18. Premier'!$A:$B,MATCH($A238,'18. Premier'!$A:$A,0),2),"")</f>
        <v/>
      </c>
      <c r="X238" s="6" t="str">
        <f aca="false">IFERROR(INDEX('19. Dacam'!$A:$B,MATCH($A238,'19. Dacam'!$A:$A,0),2),"")</f>
        <v/>
      </c>
      <c r="Y238" s="6" t="str">
        <f aca="false">IFERROR(INDEX('20. Proveedor'!$A:$B,MATCH($A238,'20. Proveedor'!$A:$A,0),2),"")</f>
        <v/>
      </c>
      <c r="Z238" s="6" t="str">
        <f aca="false">IFERROR(INDEX('21. Saphirus'!$A:$B,MATCH($A238,'21. Saphirus'!$A:$A,0),2),"")</f>
        <v/>
      </c>
    </row>
    <row r="239" customFormat="false" ht="15.75" hidden="false" customHeight="true" outlineLevel="0" collapsed="false">
      <c r="A239" s="5" t="s">
        <v>277</v>
      </c>
      <c r="B239" s="5" t="n">
        <v>1905463</v>
      </c>
      <c r="C239" s="5" t="s">
        <v>33</v>
      </c>
      <c r="D239" s="6" t="str">
        <f aca="false">IFERROR(INDEX('1. Benavídez'!$A:$B,MATCH($A239,'1. Benavídez'!$A:$A,0),2),"")</f>
        <v/>
      </c>
      <c r="E239" s="6" t="str">
        <f aca="false">IFERROR(INDEX('2. Gallo'!$B:$D,MATCH($A239,'2. Gallo'!$B:$B,0),3),"")</f>
        <v/>
      </c>
      <c r="F239" s="6" t="str">
        <f aca="false">IFERROR(INDEX('3. Anea'!$B:$D,MATCH($A239,'3. Anea'!$B:$B,0),2),"")</f>
        <v/>
      </c>
      <c r="G239" s="6" t="str">
        <f aca="false">IFERROR(INDEX('4. Pilar'!$A:$C,MATCH($A239,'4. Pilar'!$A:$A,0),2),"")</f>
        <v/>
      </c>
      <c r="H239" s="6" t="str">
        <f aca="false">IFERROR(INDEX('5. Tortuguitas'!$B:$D,MATCH($A239,'5. Tortuguitas'!$B:$B,0),2),"")</f>
        <v/>
      </c>
      <c r="I239" s="6" t="str">
        <f aca="false">IFERROR(INDEX('6. Del Viso'!$A:$B,MATCH($A239,'6. Del Viso'!$A:$A,0),2),"")</f>
        <v/>
      </c>
      <c r="J239" s="6" t="str">
        <f aca="false">IFERROR(INDEX('7. Chica Glade'!$B:$F,MATCH($A239,'7. Chica Glade'!$B:$B,0),4),"")</f>
        <v/>
      </c>
      <c r="K239" s="6" t="str">
        <f aca="false">IFERROR(INDEX('8. Veterinaria'!$A:$B,MATCH($A239,'8. Veterinaria'!$A:$A,0),2),"")</f>
        <v/>
      </c>
      <c r="L239" s="6" t="str">
        <f aca="false">IFERROR(INDEX('9. Hipocampus'!$A:$B,MATCH($A239,'9. Hipocampus'!$A:$A,0),2),"")</f>
        <v/>
      </c>
      <c r="M239" s="6" t="str">
        <f aca="false">IFERROR(INDEX('11. Mundo Mascotas'!$B:$D,MATCH($A239,'11. Mundo Mascotas'!$B:$B,0),2),"")</f>
        <v/>
      </c>
      <c r="N239" s="6" t="str">
        <f aca="false">IFERROR(INDEX('12. Yaguar'!$B:$E,MATCH($A239,'12. Yaguar'!$B:$B,0),2),"")</f>
        <v/>
      </c>
      <c r="O239" s="6" t="str">
        <f aca="false">IFERROR(INDEX('13. King Clor'!$A:$B,MATCH($A239,'13. King Clor'!$A:$A,0),2),"")</f>
        <v/>
      </c>
      <c r="P239" s="6" t="str">
        <f aca="false">IFERROR(INDEX('14. Diserquim'!$A:$B,MATCH($A239,'14. Diserquim'!$A:$A,0),2),"")</f>
        <v/>
      </c>
      <c r="Q239" s="6" t="str">
        <f aca="false">IFERROR(INDEX('15. Moreno'!$A:$B,MATCH($A239,'15. Moreno'!$A:$A,0),2),"")</f>
        <v/>
      </c>
      <c r="R239" s="6" t="str">
        <f aca="false">IFERROR(INDEX('10. Collares'!$J:$K,MATCH($A239,'10. Collares'!$J:$J,0),2),"")</f>
        <v/>
      </c>
      <c r="S239" s="6" t="str">
        <f aca="false">IFERROR(INDEX('13. King Clor'!$G:$H,MATCH($A239,'13. King Clor'!$G:$G,0),2),"")</f>
        <v/>
      </c>
      <c r="T239" s="6" t="str">
        <f aca="false">IFERROR(INDEX('10. Collares'!$A:$B,MATCH($A239,'10. Collares'!$A:$A,0),2),"")</f>
        <v/>
      </c>
      <c r="U239" s="6" t="str">
        <f aca="false">IFERROR(INDEX('16. Mis nietos'!$B:$C,MATCH($A239,'16. Mis nietos'!$B:$B,0),2),"")</f>
        <v/>
      </c>
      <c r="V239" s="6" t="str">
        <f aca="false">IFERROR(INDEX('17. Profesional Vet'!$A:$B,MATCH($A239,'17. Profesional Vet'!$A:$A,0),2),"")</f>
        <v/>
      </c>
      <c r="W239" s="6" t="str">
        <f aca="false">IFERROR(INDEX('18. Premier'!$A:$B,MATCH($A239,'18. Premier'!$A:$A,0),2),"")</f>
        <v/>
      </c>
      <c r="X239" s="6" t="str">
        <f aca="false">IFERROR(INDEX('19. Dacam'!$A:$B,MATCH($A239,'19. Dacam'!$A:$A,0),2),"")</f>
        <v/>
      </c>
      <c r="Y239" s="6" t="str">
        <f aca="false">IFERROR(INDEX('20. Proveedor'!$A:$B,MATCH($A239,'20. Proveedor'!$A:$A,0),2),"")</f>
        <v/>
      </c>
      <c r="Z239" s="6" t="str">
        <f aca="false">IFERROR(INDEX('21. Saphirus'!$A:$B,MATCH($A239,'21. Saphirus'!$A:$A,0),2),"")</f>
        <v/>
      </c>
    </row>
    <row r="240" customFormat="false" ht="15.75" hidden="false" customHeight="true" outlineLevel="0" collapsed="false">
      <c r="A240" s="5" t="s">
        <v>278</v>
      </c>
      <c r="B240" s="5" t="n">
        <v>1905464</v>
      </c>
      <c r="C240" s="5" t="s">
        <v>33</v>
      </c>
      <c r="D240" s="6" t="str">
        <f aca="false">IFERROR(INDEX('1. Benavídez'!$A:$B,MATCH($A240,'1. Benavídez'!$A:$A,0),2),"")</f>
        <v/>
      </c>
      <c r="E240" s="6" t="str">
        <f aca="false">IFERROR(INDEX('2. Gallo'!$B:$D,MATCH($A240,'2. Gallo'!$B:$B,0),3),"")</f>
        <v/>
      </c>
      <c r="F240" s="6" t="str">
        <f aca="false">IFERROR(INDEX('3. Anea'!$B:$D,MATCH($A240,'3. Anea'!$B:$B,0),2),"")</f>
        <v/>
      </c>
      <c r="G240" s="6" t="str">
        <f aca="false">IFERROR(INDEX('4. Pilar'!$A:$C,MATCH($A240,'4. Pilar'!$A:$A,0),2),"")</f>
        <v/>
      </c>
      <c r="H240" s="6" t="str">
        <f aca="false">IFERROR(INDEX('5. Tortuguitas'!$B:$D,MATCH($A240,'5. Tortuguitas'!$B:$B,0),2),"")</f>
        <v/>
      </c>
      <c r="I240" s="6" t="str">
        <f aca="false">IFERROR(INDEX('6. Del Viso'!$A:$B,MATCH($A240,'6. Del Viso'!$A:$A,0),2),"")</f>
        <v/>
      </c>
      <c r="J240" s="6" t="str">
        <f aca="false">IFERROR(INDEX('7. Chica Glade'!$B:$F,MATCH($A240,'7. Chica Glade'!$B:$B,0),4),"")</f>
        <v/>
      </c>
      <c r="K240" s="6" t="str">
        <f aca="false">IFERROR(INDEX('8. Veterinaria'!$A:$B,MATCH($A240,'8. Veterinaria'!$A:$A,0),2),"")</f>
        <v/>
      </c>
      <c r="L240" s="6" t="str">
        <f aca="false">IFERROR(INDEX('9. Hipocampus'!$A:$B,MATCH($A240,'9. Hipocampus'!$A:$A,0),2),"")</f>
        <v/>
      </c>
      <c r="M240" s="6" t="str">
        <f aca="false">IFERROR(INDEX('11. Mundo Mascotas'!$B:$D,MATCH($A240,'11. Mundo Mascotas'!$B:$B,0),2),"")</f>
        <v/>
      </c>
      <c r="N240" s="6" t="str">
        <f aca="false">IFERROR(INDEX('12. Yaguar'!$B:$E,MATCH($A240,'12. Yaguar'!$B:$B,0),2),"")</f>
        <v/>
      </c>
      <c r="O240" s="6" t="str">
        <f aca="false">IFERROR(INDEX('13. King Clor'!$A:$B,MATCH($A240,'13. King Clor'!$A:$A,0),2),"")</f>
        <v/>
      </c>
      <c r="P240" s="6" t="str">
        <f aca="false">IFERROR(INDEX('14. Diserquim'!$A:$B,MATCH($A240,'14. Diserquim'!$A:$A,0),2),"")</f>
        <v/>
      </c>
      <c r="Q240" s="6" t="str">
        <f aca="false">IFERROR(INDEX('15. Moreno'!$A:$B,MATCH($A240,'15. Moreno'!$A:$A,0),2),"")</f>
        <v/>
      </c>
      <c r="R240" s="6" t="str">
        <f aca="false">IFERROR(INDEX('10. Collares'!$J:$K,MATCH($A240,'10. Collares'!$J:$J,0),2),"")</f>
        <v/>
      </c>
      <c r="S240" s="6" t="str">
        <f aca="false">IFERROR(INDEX('13. King Clor'!$G:$H,MATCH($A240,'13. King Clor'!$G:$G,0),2),"")</f>
        <v/>
      </c>
      <c r="T240" s="6" t="str">
        <f aca="false">IFERROR(INDEX('10. Collares'!$A:$B,MATCH($A240,'10. Collares'!$A:$A,0),2),"")</f>
        <v/>
      </c>
      <c r="U240" s="6" t="str">
        <f aca="false">IFERROR(INDEX('16. Mis nietos'!$B:$C,MATCH($A240,'16. Mis nietos'!$B:$B,0),2),"")</f>
        <v/>
      </c>
      <c r="V240" s="6" t="str">
        <f aca="false">IFERROR(INDEX('17. Profesional Vet'!$A:$B,MATCH($A240,'17. Profesional Vet'!$A:$A,0),2),"")</f>
        <v/>
      </c>
      <c r="W240" s="6" t="str">
        <f aca="false">IFERROR(INDEX('18. Premier'!$A:$B,MATCH($A240,'18. Premier'!$A:$A,0),2),"")</f>
        <v/>
      </c>
      <c r="X240" s="6" t="str">
        <f aca="false">IFERROR(INDEX('19. Dacam'!$A:$B,MATCH($A240,'19. Dacam'!$A:$A,0),2),"")</f>
        <v/>
      </c>
      <c r="Y240" s="6" t="str">
        <f aca="false">IFERROR(INDEX('20. Proveedor'!$A:$B,MATCH($A240,'20. Proveedor'!$A:$A,0),2),"")</f>
        <v/>
      </c>
      <c r="Z240" s="6" t="str">
        <f aca="false">IFERROR(INDEX('21. Saphirus'!$A:$B,MATCH($A240,'21. Saphirus'!$A:$A,0),2),"")</f>
        <v/>
      </c>
    </row>
    <row r="241" customFormat="false" ht="15.75" hidden="false" customHeight="true" outlineLevel="0" collapsed="false">
      <c r="A241" s="5" t="s">
        <v>279</v>
      </c>
      <c r="B241" s="5" t="n">
        <v>1905077</v>
      </c>
      <c r="C241" s="5" t="s">
        <v>33</v>
      </c>
      <c r="D241" s="6" t="str">
        <f aca="false">IFERROR(INDEX('1. Benavídez'!$A:$B,MATCH($A241,'1. Benavídez'!$A:$A,0),2),"")</f>
        <v/>
      </c>
      <c r="E241" s="6" t="str">
        <f aca="false">IFERROR(INDEX('2. Gallo'!$B:$D,MATCH($A241,'2. Gallo'!$B:$B,0),3),"")</f>
        <v/>
      </c>
      <c r="F241" s="6" t="str">
        <f aca="false">IFERROR(INDEX('3. Anea'!$B:$D,MATCH($A241,'3. Anea'!$B:$B,0),2),"")</f>
        <v/>
      </c>
      <c r="G241" s="6" t="str">
        <f aca="false">IFERROR(INDEX('4. Pilar'!$A:$C,MATCH($A241,'4. Pilar'!$A:$A,0),2),"")</f>
        <v/>
      </c>
      <c r="H241" s="6" t="str">
        <f aca="false">IFERROR(INDEX('5. Tortuguitas'!$B:$D,MATCH($A241,'5. Tortuguitas'!$B:$B,0),2),"")</f>
        <v/>
      </c>
      <c r="I241" s="6" t="str">
        <f aca="false">IFERROR(INDEX('6. Del Viso'!$A:$B,MATCH($A241,'6. Del Viso'!$A:$A,0),2),"")</f>
        <v/>
      </c>
      <c r="J241" s="6" t="str">
        <f aca="false">IFERROR(INDEX('7. Chica Glade'!$B:$F,MATCH($A241,'7. Chica Glade'!$B:$B,0),4),"")</f>
        <v/>
      </c>
      <c r="K241" s="6" t="str">
        <f aca="false">IFERROR(INDEX('8. Veterinaria'!$A:$B,MATCH($A241,'8. Veterinaria'!$A:$A,0),2),"")</f>
        <v/>
      </c>
      <c r="L241" s="6" t="str">
        <f aca="false">IFERROR(INDEX('9. Hipocampus'!$A:$B,MATCH($A241,'9. Hipocampus'!$A:$A,0),2),"")</f>
        <v/>
      </c>
      <c r="M241" s="6" t="str">
        <f aca="false">IFERROR(INDEX('11. Mundo Mascotas'!$B:$D,MATCH($A241,'11. Mundo Mascotas'!$B:$B,0),2),"")</f>
        <v/>
      </c>
      <c r="N241" s="6" t="str">
        <f aca="false">IFERROR(INDEX('12. Yaguar'!$B:$E,MATCH($A241,'12. Yaguar'!$B:$B,0),2),"")</f>
        <v/>
      </c>
      <c r="O241" s="6" t="str">
        <f aca="false">IFERROR(INDEX('13. King Clor'!$A:$B,MATCH($A241,'13. King Clor'!$A:$A,0),2),"")</f>
        <v/>
      </c>
      <c r="P241" s="6" t="str">
        <f aca="false">IFERROR(INDEX('14. Diserquim'!$A:$B,MATCH($A241,'14. Diserquim'!$A:$A,0),2),"")</f>
        <v/>
      </c>
      <c r="Q241" s="6" t="str">
        <f aca="false">IFERROR(INDEX('15. Moreno'!$A:$B,MATCH($A241,'15. Moreno'!$A:$A,0),2),"")</f>
        <v/>
      </c>
      <c r="R241" s="6" t="str">
        <f aca="false">IFERROR(INDEX('10. Collares'!$J:$K,MATCH($A241,'10. Collares'!$J:$J,0),2),"")</f>
        <v/>
      </c>
      <c r="S241" s="6" t="str">
        <f aca="false">IFERROR(INDEX('13. King Clor'!$G:$H,MATCH($A241,'13. King Clor'!$G:$G,0),2),"")</f>
        <v/>
      </c>
      <c r="T241" s="6" t="str">
        <f aca="false">IFERROR(INDEX('10. Collares'!$A:$B,MATCH($A241,'10. Collares'!$A:$A,0),2),"")</f>
        <v/>
      </c>
      <c r="U241" s="6" t="str">
        <f aca="false">IFERROR(INDEX('16. Mis nietos'!$B:$C,MATCH($A241,'16. Mis nietos'!$B:$B,0),2),"")</f>
        <v/>
      </c>
      <c r="V241" s="6" t="str">
        <f aca="false">IFERROR(INDEX('17. Profesional Vet'!$A:$B,MATCH($A241,'17. Profesional Vet'!$A:$A,0),2),"")</f>
        <v/>
      </c>
      <c r="W241" s="6" t="str">
        <f aca="false">IFERROR(INDEX('18. Premier'!$A:$B,MATCH($A241,'18. Premier'!$A:$A,0),2),"")</f>
        <v/>
      </c>
      <c r="X241" s="6" t="str">
        <f aca="false">IFERROR(INDEX('19. Dacam'!$A:$B,MATCH($A241,'19. Dacam'!$A:$A,0),2),"")</f>
        <v/>
      </c>
      <c r="Y241" s="6" t="str">
        <f aca="false">IFERROR(INDEX('20. Proveedor'!$A:$B,MATCH($A241,'20. Proveedor'!$A:$A,0),2),"")</f>
        <v/>
      </c>
      <c r="Z241" s="6" t="str">
        <f aca="false">IFERROR(INDEX('21. Saphirus'!$A:$B,MATCH($A241,'21. Saphirus'!$A:$A,0),2),"")</f>
        <v/>
      </c>
    </row>
    <row r="242" customFormat="false" ht="15.75" hidden="false" customHeight="true" outlineLevel="0" collapsed="false">
      <c r="A242" s="5" t="s">
        <v>280</v>
      </c>
      <c r="B242" s="5" t="n">
        <v>1905078</v>
      </c>
      <c r="C242" s="5" t="s">
        <v>33</v>
      </c>
      <c r="D242" s="6" t="str">
        <f aca="false">IFERROR(INDEX('1. Benavídez'!$A:$B,MATCH($A242,'1. Benavídez'!$A:$A,0),2),"")</f>
        <v/>
      </c>
      <c r="E242" s="6" t="str">
        <f aca="false">IFERROR(INDEX('2. Gallo'!$B:$D,MATCH($A242,'2. Gallo'!$B:$B,0),3),"")</f>
        <v/>
      </c>
      <c r="F242" s="6" t="str">
        <f aca="false">IFERROR(INDEX('3. Anea'!$B:$D,MATCH($A242,'3. Anea'!$B:$B,0),2),"")</f>
        <v/>
      </c>
      <c r="G242" s="6" t="str">
        <f aca="false">IFERROR(INDEX('4. Pilar'!$A:$C,MATCH($A242,'4. Pilar'!$A:$A,0),2),"")</f>
        <v/>
      </c>
      <c r="H242" s="6" t="str">
        <f aca="false">IFERROR(INDEX('5. Tortuguitas'!$B:$D,MATCH($A242,'5. Tortuguitas'!$B:$B,0),2),"")</f>
        <v/>
      </c>
      <c r="I242" s="6" t="str">
        <f aca="false">IFERROR(INDEX('6. Del Viso'!$A:$B,MATCH($A242,'6. Del Viso'!$A:$A,0),2),"")</f>
        <v/>
      </c>
      <c r="J242" s="6" t="str">
        <f aca="false">IFERROR(INDEX('7. Chica Glade'!$B:$F,MATCH($A242,'7. Chica Glade'!$B:$B,0),4),"")</f>
        <v/>
      </c>
      <c r="K242" s="6" t="str">
        <f aca="false">IFERROR(INDEX('8. Veterinaria'!$A:$B,MATCH($A242,'8. Veterinaria'!$A:$A,0),2),"")</f>
        <v/>
      </c>
      <c r="L242" s="6" t="str">
        <f aca="false">IFERROR(INDEX('9. Hipocampus'!$A:$B,MATCH($A242,'9. Hipocampus'!$A:$A,0),2),"")</f>
        <v/>
      </c>
      <c r="M242" s="6" t="str">
        <f aca="false">IFERROR(INDEX('11. Mundo Mascotas'!$B:$D,MATCH($A242,'11. Mundo Mascotas'!$B:$B,0),2),"")</f>
        <v/>
      </c>
      <c r="N242" s="6" t="str">
        <f aca="false">IFERROR(INDEX('12. Yaguar'!$B:$E,MATCH($A242,'12. Yaguar'!$B:$B,0),2),"")</f>
        <v/>
      </c>
      <c r="O242" s="6" t="str">
        <f aca="false">IFERROR(INDEX('13. King Clor'!$A:$B,MATCH($A242,'13. King Clor'!$A:$A,0),2),"")</f>
        <v/>
      </c>
      <c r="P242" s="6" t="str">
        <f aca="false">IFERROR(INDEX('14. Diserquim'!$A:$B,MATCH($A242,'14. Diserquim'!$A:$A,0),2),"")</f>
        <v/>
      </c>
      <c r="Q242" s="6" t="str">
        <f aca="false">IFERROR(INDEX('15. Moreno'!$A:$B,MATCH($A242,'15. Moreno'!$A:$A,0),2),"")</f>
        <v/>
      </c>
      <c r="R242" s="6" t="str">
        <f aca="false">IFERROR(INDEX('10. Collares'!$J:$K,MATCH($A242,'10. Collares'!$J:$J,0),2),"")</f>
        <v/>
      </c>
      <c r="S242" s="6" t="str">
        <f aca="false">IFERROR(INDEX('13. King Clor'!$G:$H,MATCH($A242,'13. King Clor'!$G:$G,0),2),"")</f>
        <v/>
      </c>
      <c r="T242" s="6" t="str">
        <f aca="false">IFERROR(INDEX('10. Collares'!$A:$B,MATCH($A242,'10. Collares'!$A:$A,0),2),"")</f>
        <v/>
      </c>
      <c r="U242" s="6" t="str">
        <f aca="false">IFERROR(INDEX('16. Mis nietos'!$B:$C,MATCH($A242,'16. Mis nietos'!$B:$B,0),2),"")</f>
        <v/>
      </c>
      <c r="V242" s="6" t="str">
        <f aca="false">IFERROR(INDEX('17. Profesional Vet'!$A:$B,MATCH($A242,'17. Profesional Vet'!$A:$A,0),2),"")</f>
        <v/>
      </c>
      <c r="W242" s="6" t="str">
        <f aca="false">IFERROR(INDEX('18. Premier'!$A:$B,MATCH($A242,'18. Premier'!$A:$A,0),2),"")</f>
        <v/>
      </c>
      <c r="X242" s="6" t="str">
        <f aca="false">IFERROR(INDEX('19. Dacam'!$A:$B,MATCH($A242,'19. Dacam'!$A:$A,0),2),"")</f>
        <v/>
      </c>
      <c r="Y242" s="6" t="str">
        <f aca="false">IFERROR(INDEX('20. Proveedor'!$A:$B,MATCH($A242,'20. Proveedor'!$A:$A,0),2),"")</f>
        <v/>
      </c>
      <c r="Z242" s="6" t="str">
        <f aca="false">IFERROR(INDEX('21. Saphirus'!$A:$B,MATCH($A242,'21. Saphirus'!$A:$A,0),2),"")</f>
        <v/>
      </c>
    </row>
    <row r="243" customFormat="false" ht="15.75" hidden="false" customHeight="true" outlineLevel="0" collapsed="false">
      <c r="A243" s="5" t="s">
        <v>281</v>
      </c>
      <c r="B243" s="5" t="n">
        <v>1906068</v>
      </c>
      <c r="C243" s="5" t="s">
        <v>33</v>
      </c>
      <c r="D243" s="6" t="str">
        <f aca="false">IFERROR(INDEX('1. Benavídez'!$A:$B,MATCH($A243,'1. Benavídez'!$A:$A,0),2),"")</f>
        <v/>
      </c>
      <c r="E243" s="6" t="str">
        <f aca="false">IFERROR(INDEX('2. Gallo'!$B:$D,MATCH($A243,'2. Gallo'!$B:$B,0),3),"")</f>
        <v/>
      </c>
      <c r="F243" s="6" t="str">
        <f aca="false">IFERROR(INDEX('3. Anea'!$B:$D,MATCH($A243,'3. Anea'!$B:$B,0),2),"")</f>
        <v/>
      </c>
      <c r="G243" s="6" t="str">
        <f aca="false">IFERROR(INDEX('4. Pilar'!$A:$C,MATCH($A243,'4. Pilar'!$A:$A,0),2),"")</f>
        <v/>
      </c>
      <c r="H243" s="6" t="str">
        <f aca="false">IFERROR(INDEX('5. Tortuguitas'!$B:$D,MATCH($A243,'5. Tortuguitas'!$B:$B,0),2),"")</f>
        <v/>
      </c>
      <c r="I243" s="6" t="str">
        <f aca="false">IFERROR(INDEX('6. Del Viso'!$A:$B,MATCH($A243,'6. Del Viso'!$A:$A,0),3),"")</f>
        <v/>
      </c>
      <c r="J243" s="6" t="str">
        <f aca="false">IFERROR(INDEX('7. Chica Glade'!$B:$F,MATCH($A243,'7. Chica Glade'!$B:$B,0),4),"")</f>
        <v/>
      </c>
      <c r="K243" s="6" t="str">
        <f aca="false">IFERROR(INDEX('8. Veterinaria'!$A:$B,MATCH($A243,'8. Veterinaria'!$A:$A,0),2),"")</f>
        <v/>
      </c>
      <c r="L243" s="6" t="n">
        <f aca="false">IFERROR(INDEX('9. Hipocampus'!$A:$B,MATCH($A243,'9. Hipocampus'!$A:$A,0),2),"")</f>
        <v>0</v>
      </c>
      <c r="M243" s="6" t="str">
        <f aca="false">IFERROR(INDEX('11. Mundo Mascotas'!$B:$D,MATCH($A243,'11. Mundo Mascotas'!$B:$B,0),2),"")</f>
        <v/>
      </c>
      <c r="N243" s="6" t="str">
        <f aca="false">IFERROR(INDEX('12. Yaguar'!$B:$E,MATCH($A243,'12. Yaguar'!$B:$B,0),2),"")</f>
        <v/>
      </c>
      <c r="O243" s="6" t="str">
        <f aca="false">IFERROR(INDEX('13. King Clor'!$A:$B,MATCH($A243,'13. King Clor'!$A:$A,0),2),"")</f>
        <v/>
      </c>
      <c r="P243" s="6" t="str">
        <f aca="false">IFERROR(INDEX('14. Diserquim'!$A:$B,MATCH($A243,'14. Diserquim'!$A:$A,0),2),"")</f>
        <v/>
      </c>
      <c r="Q243" s="6" t="str">
        <f aca="false">IFERROR(INDEX('15. Moreno'!$A:$B,MATCH($A243,'15. Moreno'!$A:$A,0),2),"")</f>
        <v/>
      </c>
      <c r="R243" s="6" t="str">
        <f aca="false">IFERROR(INDEX('10. Collares'!$J:$K,MATCH($A243,'10. Collares'!$J:$J,0),2),"")</f>
        <v/>
      </c>
      <c r="S243" s="6" t="str">
        <f aca="false">IFERROR(INDEX('13. King Clor'!$G:$H,MATCH($A243,'13. King Clor'!$G:$G,0),2),"")</f>
        <v/>
      </c>
      <c r="T243" s="6" t="str">
        <f aca="false">IFERROR(INDEX('10. Collares'!$A:$B,MATCH($A243,'10. Collares'!$A:$A,0),2),"")</f>
        <v/>
      </c>
      <c r="U243" s="6" t="str">
        <f aca="false">IFERROR(INDEX('16. Mis nietos'!$B:$C,MATCH($A243,'16. Mis nietos'!$B:$B,0),2),"")</f>
        <v/>
      </c>
      <c r="V243" s="6" t="str">
        <f aca="false">IFERROR(INDEX('17. Profesional Vet'!$A:$B,MATCH($A243,'17. Profesional Vet'!$A:$A,0),2),"")</f>
        <v/>
      </c>
      <c r="W243" s="6" t="str">
        <f aca="false">IFERROR(INDEX('18. Premier'!$A:$B,MATCH($A243,'18. Premier'!$A:$A,0),2),"")</f>
        <v/>
      </c>
      <c r="X243" s="6" t="str">
        <f aca="false">IFERROR(INDEX('19. Dacam'!$A:$B,MATCH($A243,'19. Dacam'!$A:$A,0),2),"")</f>
        <v/>
      </c>
      <c r="Y243" s="6" t="str">
        <f aca="false">IFERROR(INDEX('20. Proveedor'!$A:$B,MATCH($A243,'20. Proveedor'!$A:$A,0),2),"")</f>
        <v/>
      </c>
      <c r="Z243" s="6" t="str">
        <f aca="false">IFERROR(INDEX('21. Saphirus'!$A:$B,MATCH($A243,'21. Saphirus'!$A:$A,0),2),"")</f>
        <v/>
      </c>
    </row>
    <row r="244" customFormat="false" ht="15.75" hidden="false" customHeight="true" outlineLevel="0" collapsed="false">
      <c r="A244" s="5" t="s">
        <v>282</v>
      </c>
      <c r="B244" s="5" t="n">
        <v>1906068</v>
      </c>
      <c r="C244" s="5" t="s">
        <v>33</v>
      </c>
      <c r="D244" s="6" t="str">
        <f aca="false">IFERROR(INDEX('1. Benavídez'!$A:$B,MATCH($A244,'1. Benavídez'!$A:$A,0),2),"")</f>
        <v/>
      </c>
      <c r="E244" s="6" t="str">
        <f aca="false">IFERROR(INDEX('2. Gallo'!$B:$D,MATCH($A244,'2. Gallo'!$B:$B,0),3),"")</f>
        <v/>
      </c>
      <c r="F244" s="6" t="str">
        <f aca="false">IFERROR(INDEX('3. Anea'!$B:$D,MATCH($A244,'3. Anea'!$B:$B,0),2),"")</f>
        <v/>
      </c>
      <c r="G244" s="6" t="str">
        <f aca="false">IFERROR(INDEX('4. Pilar'!$A:$C,MATCH($A244,'4. Pilar'!$A:$A,0),2),"")</f>
        <v/>
      </c>
      <c r="H244" s="6" t="str">
        <f aca="false">IFERROR(INDEX('5. Tortuguitas'!$B:$D,MATCH($A244,'5. Tortuguitas'!$B:$B,0),2),"")</f>
        <v/>
      </c>
      <c r="I244" s="6" t="str">
        <f aca="false">IFERROR(INDEX('6. Del Viso'!$A:$B,MATCH($A244,'6. Del Viso'!$A:$A,0),3),"")</f>
        <v/>
      </c>
      <c r="J244" s="6" t="str">
        <f aca="false">IFERROR(INDEX('7. Chica Glade'!$B:$F,MATCH($A244,'7. Chica Glade'!$B:$B,0),4),"")</f>
        <v/>
      </c>
      <c r="K244" s="6" t="str">
        <f aca="false">IFERROR(INDEX('8. Veterinaria'!$A:$B,MATCH($A244,'8. Veterinaria'!$A:$A,0),2),"")</f>
        <v/>
      </c>
      <c r="L244" s="6" t="n">
        <f aca="false">IFERROR(INDEX('9. Hipocampus'!$A:$B,MATCH($A244,'9. Hipocampus'!$A:$A,0),2),"")</f>
        <v>37534</v>
      </c>
      <c r="M244" s="6" t="str">
        <f aca="false">IFERROR(INDEX('11. Mundo Mascotas'!$B:$D,MATCH($A244,'11. Mundo Mascotas'!$B:$B,0),2),"")</f>
        <v/>
      </c>
      <c r="N244" s="6" t="str">
        <f aca="false">IFERROR(INDEX('12. Yaguar'!$B:$E,MATCH($A244,'12. Yaguar'!$B:$B,0),2),"")</f>
        <v/>
      </c>
      <c r="O244" s="6" t="str">
        <f aca="false">IFERROR(INDEX('13. King Clor'!$A:$B,MATCH($A244,'13. King Clor'!$A:$A,0),2),"")</f>
        <v/>
      </c>
      <c r="P244" s="6" t="str">
        <f aca="false">IFERROR(INDEX('14. Diserquim'!$A:$B,MATCH($A244,'14. Diserquim'!$A:$A,0),2),"")</f>
        <v/>
      </c>
      <c r="Q244" s="6" t="str">
        <f aca="false">IFERROR(INDEX('15. Moreno'!$A:$B,MATCH($A244,'15. Moreno'!$A:$A,0),2),"")</f>
        <v/>
      </c>
      <c r="R244" s="6" t="str">
        <f aca="false">IFERROR(INDEX('10. Collares'!$J:$K,MATCH($A244,'10. Collares'!$J:$J,0),2),"")</f>
        <v/>
      </c>
      <c r="S244" s="6" t="str">
        <f aca="false">IFERROR(INDEX('13. King Clor'!$G:$H,MATCH($A244,'13. King Clor'!$G:$G,0),2),"")</f>
        <v/>
      </c>
      <c r="T244" s="6" t="str">
        <f aca="false">IFERROR(INDEX('10. Collares'!$A:$B,MATCH($A244,'10. Collares'!$A:$A,0),2),"")</f>
        <v/>
      </c>
      <c r="U244" s="6" t="str">
        <f aca="false">IFERROR(INDEX('16. Mis nietos'!$B:$C,MATCH($A244,'16. Mis nietos'!$B:$B,0),2),"")</f>
        <v/>
      </c>
      <c r="V244" s="6" t="str">
        <f aca="false">IFERROR(INDEX('17. Profesional Vet'!$A:$B,MATCH($A244,'17. Profesional Vet'!$A:$A,0),2),"")</f>
        <v/>
      </c>
      <c r="W244" s="6" t="str">
        <f aca="false">IFERROR(INDEX('18. Premier'!$A:$B,MATCH($A244,'18. Premier'!$A:$A,0),2),"")</f>
        <v/>
      </c>
      <c r="X244" s="6" t="str">
        <f aca="false">IFERROR(INDEX('19. Dacam'!$A:$B,MATCH($A244,'19. Dacam'!$A:$A,0),2),"")</f>
        <v/>
      </c>
      <c r="Y244" s="6" t="str">
        <f aca="false">IFERROR(INDEX('20. Proveedor'!$A:$B,MATCH($A244,'20. Proveedor'!$A:$A,0),2),"")</f>
        <v/>
      </c>
      <c r="Z244" s="6" t="str">
        <f aca="false">IFERROR(INDEX('21. Saphirus'!$A:$B,MATCH($A244,'21. Saphirus'!$A:$A,0),2),"")</f>
        <v/>
      </c>
    </row>
    <row r="245" customFormat="false" ht="15.75" hidden="false" customHeight="true" outlineLevel="0" collapsed="false">
      <c r="A245" s="5" t="s">
        <v>283</v>
      </c>
      <c r="B245" s="5" t="n">
        <v>44486</v>
      </c>
      <c r="C245" s="5" t="s">
        <v>33</v>
      </c>
      <c r="D245" s="6" t="str">
        <f aca="false">IFERROR(INDEX('1. Benavídez'!$A:$B,MATCH($A245,'1. Benavídez'!$A:$A,0),2),"")</f>
        <v/>
      </c>
      <c r="E245" s="6" t="str">
        <f aca="false">IFERROR(INDEX('2. Gallo'!$B:$D,MATCH($A245,'2. Gallo'!$B:$B,0),3),"")</f>
        <v/>
      </c>
      <c r="F245" s="6" t="str">
        <f aca="false">IFERROR(INDEX('3. Anea'!$B:$D,MATCH($A245,'3. Anea'!$B:$B,0),2),"")</f>
        <v/>
      </c>
      <c r="G245" s="6" t="str">
        <f aca="false">IFERROR(INDEX('4. Pilar'!$A:$C,MATCH($A245,'4. Pilar'!$A:$A,0),2),"")</f>
        <v/>
      </c>
      <c r="H245" s="6" t="str">
        <f aca="false">IFERROR(INDEX('5. Tortuguitas'!$B:$D,MATCH($A245,'5. Tortuguitas'!$B:$B,0),2),"")</f>
        <v/>
      </c>
      <c r="I245" s="6" t="str">
        <f aca="false">IFERROR(INDEX('6. Del Viso'!$A:$B,MATCH($A245,'6. Del Viso'!$A:$A,0),2),"")</f>
        <v/>
      </c>
      <c r="J245" s="6" t="str">
        <f aca="false">IFERROR(INDEX('7. Chica Glade'!$B:$F,MATCH($A245,'7. Chica Glade'!$B:$B,0),4),"")</f>
        <v/>
      </c>
      <c r="K245" s="6" t="str">
        <f aca="false">IFERROR(INDEX('8. Veterinaria'!$A:$B,MATCH($A245,'8. Veterinaria'!$A:$A,0),2),"")</f>
        <v/>
      </c>
      <c r="L245" s="6" t="str">
        <f aca="false">IFERROR(INDEX('9. Hipocampus'!$A:$B,MATCH($A245,'9. Hipocampus'!$A:$A,0),2),"")</f>
        <v/>
      </c>
      <c r="M245" s="6" t="str">
        <f aca="false">IFERROR(INDEX('11. Mundo Mascotas'!$B:$D,MATCH($A245,'11. Mundo Mascotas'!$B:$B,0),2),"")</f>
        <v/>
      </c>
      <c r="N245" s="6" t="str">
        <f aca="false">IFERROR(INDEX('12. Yaguar'!$B:$E,MATCH($A245,'12. Yaguar'!$B:$B,0),2),"")</f>
        <v/>
      </c>
      <c r="O245" s="6" t="str">
        <f aca="false">IFERROR(INDEX('13. King Clor'!$A:$B,MATCH($A245,'13. King Clor'!$A:$A,0),2),"")</f>
        <v/>
      </c>
      <c r="P245" s="6" t="str">
        <f aca="false">IFERROR(INDEX('14. Diserquim'!$A:$B,MATCH($A245,'14. Diserquim'!$A:$A,0),2),"")</f>
        <v/>
      </c>
      <c r="Q245" s="6" t="str">
        <f aca="false">IFERROR(INDEX('15. Moreno'!$A:$B,MATCH($A245,'15. Moreno'!$A:$A,0),2),"")</f>
        <v/>
      </c>
      <c r="R245" s="6" t="str">
        <f aca="false">IFERROR(INDEX('10. Collares'!$J:$K,MATCH($A245,'10. Collares'!$J:$J,0),2),"")</f>
        <v/>
      </c>
      <c r="S245" s="6" t="str">
        <f aca="false">IFERROR(INDEX('13. King Clor'!$G:$H,MATCH($A245,'13. King Clor'!$G:$G,0),2),"")</f>
        <v/>
      </c>
      <c r="T245" s="6" t="str">
        <f aca="false">IFERROR(INDEX('10. Collares'!$A:$B,MATCH($A245,'10. Collares'!$A:$A,0),2),"")</f>
        <v/>
      </c>
      <c r="U245" s="6" t="str">
        <f aca="false">IFERROR(INDEX('16. Mis nietos'!$B:$C,MATCH($A245,'16. Mis nietos'!$B:$B,0),2),"")</f>
        <v/>
      </c>
      <c r="V245" s="6" t="str">
        <f aca="false">IFERROR(INDEX('17. Profesional Vet'!$A:$B,MATCH($A245,'17. Profesional Vet'!$A:$A,0),2),"")</f>
        <v/>
      </c>
      <c r="W245" s="6" t="str">
        <f aca="false">IFERROR(INDEX('18. Premier'!$A:$B,MATCH($A245,'18. Premier'!$A:$A,0),2),"")</f>
        <v/>
      </c>
      <c r="X245" s="6" t="str">
        <f aca="false">IFERROR(INDEX('19. Dacam'!$A:$B,MATCH($A245,'19. Dacam'!$A:$A,0),2),"")</f>
        <v/>
      </c>
      <c r="Y245" s="6" t="str">
        <f aca="false">IFERROR(INDEX('20. Proveedor'!$A:$B,MATCH($A245,'20. Proveedor'!$A:$A,0),2),"")</f>
        <v/>
      </c>
      <c r="Z245" s="6" t="str">
        <f aca="false">IFERROR(INDEX('21. Saphirus'!$A:$B,MATCH($A245,'21. Saphirus'!$A:$A,0),2),"")</f>
        <v/>
      </c>
    </row>
    <row r="246" customFormat="false" ht="15.75" hidden="false" customHeight="true" outlineLevel="0" collapsed="false">
      <c r="A246" s="5" t="s">
        <v>284</v>
      </c>
      <c r="B246" s="5" t="n">
        <v>1905431</v>
      </c>
      <c r="C246" s="5" t="s">
        <v>33</v>
      </c>
      <c r="D246" s="6" t="str">
        <f aca="false">IFERROR(INDEX('1. Benavídez'!$A:$B,MATCH($A246,'1. Benavídez'!$A:$A,0),2),"")</f>
        <v/>
      </c>
      <c r="E246" s="6" t="str">
        <f aca="false">IFERROR(INDEX('2. Gallo'!$B:$D,MATCH($A246,'2. Gallo'!$B:$B,0),3),"")</f>
        <v/>
      </c>
      <c r="F246" s="6" t="str">
        <f aca="false">IFERROR(INDEX('3. Anea'!$B:$D,MATCH($A246,'3. Anea'!$B:$B,0),2),"")</f>
        <v/>
      </c>
      <c r="G246" s="6" t="str">
        <f aca="false">IFERROR(INDEX('4. Pilar'!$A:$C,MATCH($A246,'4. Pilar'!$A:$A,0),2),"")</f>
        <v/>
      </c>
      <c r="H246" s="6" t="str">
        <f aca="false">IFERROR(INDEX('5. Tortuguitas'!$B:$D,MATCH($A246,'5. Tortuguitas'!$B:$B,0),2),"")</f>
        <v/>
      </c>
      <c r="I246" s="6" t="str">
        <f aca="false">IFERROR(INDEX('6. Del Viso'!$A:$B,MATCH($A246,'6. Del Viso'!$A:$A,0),2),"")</f>
        <v/>
      </c>
      <c r="J246" s="6" t="str">
        <f aca="false">IFERROR(INDEX('7. Chica Glade'!$B:$F,MATCH($A246,'7. Chica Glade'!$B:$B,0),4),"")</f>
        <v/>
      </c>
      <c r="K246" s="6" t="str">
        <f aca="false">IFERROR(INDEX('8. Veterinaria'!$A:$B,MATCH($A246,'8. Veterinaria'!$A:$A,0),2),"")</f>
        <v/>
      </c>
      <c r="L246" s="6" t="n">
        <f aca="false">IFERROR(INDEX('9. Hipocampus'!$A:$B,MATCH($A246,'9. Hipocampus'!$A:$A,0),2),"")</f>
        <v>14283</v>
      </c>
      <c r="M246" s="6" t="str">
        <f aca="false">IFERROR(INDEX('11. Mundo Mascotas'!$B:$D,MATCH($A246,'11. Mundo Mascotas'!$B:$B,0),2),"")</f>
        <v/>
      </c>
      <c r="N246" s="6" t="str">
        <f aca="false">IFERROR(INDEX('12. Yaguar'!$B:$E,MATCH($A246,'12. Yaguar'!$B:$B,0),2),"")</f>
        <v/>
      </c>
      <c r="O246" s="6" t="str">
        <f aca="false">IFERROR(INDEX('13. King Clor'!$A:$B,MATCH($A246,'13. King Clor'!$A:$A,0),2),"")</f>
        <v/>
      </c>
      <c r="P246" s="6" t="str">
        <f aca="false">IFERROR(INDEX('14. Diserquim'!$A:$B,MATCH($A246,'14. Diserquim'!$A:$A,0),2),"")</f>
        <v/>
      </c>
      <c r="Q246" s="6" t="str">
        <f aca="false">IFERROR(INDEX('15. Moreno'!$A:$B,MATCH($A246,'15. Moreno'!$A:$A,0),2),"")</f>
        <v/>
      </c>
      <c r="R246" s="6" t="str">
        <f aca="false">IFERROR(INDEX('10. Collares'!$J:$K,MATCH($A246,'10. Collares'!$J:$J,0),2),"")</f>
        <v/>
      </c>
      <c r="S246" s="6" t="str">
        <f aca="false">IFERROR(INDEX('13. King Clor'!$G:$H,MATCH($A246,'13. King Clor'!$G:$G,0),2),"")</f>
        <v/>
      </c>
      <c r="T246" s="6" t="str">
        <f aca="false">IFERROR(INDEX('10. Collares'!$A:$B,MATCH($A246,'10. Collares'!$A:$A,0),2),"")</f>
        <v/>
      </c>
      <c r="U246" s="6" t="str">
        <f aca="false">IFERROR(INDEX('16. Mis nietos'!$B:$C,MATCH($A246,'16. Mis nietos'!$B:$B,0),2),"")</f>
        <v/>
      </c>
      <c r="V246" s="6" t="str">
        <f aca="false">IFERROR(INDEX('17. Profesional Vet'!$A:$B,MATCH($A246,'17. Profesional Vet'!$A:$A,0),2),"")</f>
        <v/>
      </c>
      <c r="W246" s="6" t="str">
        <f aca="false">IFERROR(INDEX('18. Premier'!$A:$B,MATCH($A246,'18. Premier'!$A:$A,0),2),"")</f>
        <v/>
      </c>
      <c r="X246" s="6" t="str">
        <f aca="false">IFERROR(INDEX('19. Dacam'!$A:$B,MATCH($A246,'19. Dacam'!$A:$A,0),2),"")</f>
        <v/>
      </c>
      <c r="Y246" s="6" t="str">
        <f aca="false">IFERROR(INDEX('20. Proveedor'!$A:$B,MATCH($A246,'20. Proveedor'!$A:$A,0),2),"")</f>
        <v/>
      </c>
      <c r="Z246" s="6" t="str">
        <f aca="false">IFERROR(INDEX('21. Saphirus'!$A:$B,MATCH($A246,'21. Saphirus'!$A:$A,0),2),"")</f>
        <v/>
      </c>
    </row>
    <row r="247" customFormat="false" ht="15.75" hidden="false" customHeight="true" outlineLevel="0" collapsed="false">
      <c r="A247" s="5" t="s">
        <v>285</v>
      </c>
      <c r="B247" s="5" t="n">
        <v>1905431</v>
      </c>
      <c r="C247" s="5" t="s">
        <v>33</v>
      </c>
      <c r="D247" s="6" t="str">
        <f aca="false">IFERROR(INDEX('1. Benavídez'!$A:$B,MATCH($A247,'1. Benavídez'!$A:$A,0),2),"")</f>
        <v/>
      </c>
      <c r="E247" s="6" t="str">
        <f aca="false">IFERROR(INDEX('2. Gallo'!$B:$D,MATCH($A247,'2. Gallo'!$B:$B,0),3),"")</f>
        <v/>
      </c>
      <c r="F247" s="6" t="str">
        <f aca="false">IFERROR(INDEX('3. Anea'!$B:$D,MATCH($A247,'3. Anea'!$B:$B,0),2),"")</f>
        <v/>
      </c>
      <c r="G247" s="6" t="str">
        <f aca="false">IFERROR(INDEX('4. Pilar'!$A:$C,MATCH($A247,'4. Pilar'!$A:$A,0),2),"")</f>
        <v/>
      </c>
      <c r="H247" s="6" t="str">
        <f aca="false">IFERROR(INDEX('5. Tortuguitas'!$B:$D,MATCH($A247,'5. Tortuguitas'!$B:$B,0),2),"")</f>
        <v/>
      </c>
      <c r="I247" s="6" t="str">
        <f aca="false">IFERROR(INDEX('6. Del Viso'!$A:$B,MATCH($A247,'6. Del Viso'!$A:$A,0),2),"")</f>
        <v/>
      </c>
      <c r="J247" s="6" t="str">
        <f aca="false">IFERROR(INDEX('7. Chica Glade'!$B:$F,MATCH($A247,'7. Chica Glade'!$B:$B,0),4),"")</f>
        <v/>
      </c>
      <c r="K247" s="6" t="str">
        <f aca="false">IFERROR(INDEX('8. Veterinaria'!$A:$B,MATCH($A247,'8. Veterinaria'!$A:$A,0),2),"")</f>
        <v/>
      </c>
      <c r="L247" s="6" t="n">
        <f aca="false">IFERROR(INDEX('9. Hipocampus'!$A:$B,MATCH($A247,'9. Hipocampus'!$A:$A,0),2),"")</f>
        <v>17256</v>
      </c>
      <c r="M247" s="6" t="str">
        <f aca="false">IFERROR(INDEX('11. Mundo Mascotas'!$B:$D,MATCH($A247,'11. Mundo Mascotas'!$B:$B,0),2),"")</f>
        <v/>
      </c>
      <c r="N247" s="6" t="str">
        <f aca="false">IFERROR(INDEX('12. Yaguar'!$B:$E,MATCH($A247,'12. Yaguar'!$B:$B,0),2),"")</f>
        <v/>
      </c>
      <c r="O247" s="6" t="str">
        <f aca="false">IFERROR(INDEX('13. King Clor'!$A:$B,MATCH($A247,'13. King Clor'!$A:$A,0),2),"")</f>
        <v/>
      </c>
      <c r="P247" s="6" t="str">
        <f aca="false">IFERROR(INDEX('14. Diserquim'!$A:$B,MATCH($A247,'14. Diserquim'!$A:$A,0),2),"")</f>
        <v/>
      </c>
      <c r="Q247" s="6" t="str">
        <f aca="false">IFERROR(INDEX('15. Moreno'!$A:$B,MATCH($A247,'15. Moreno'!$A:$A,0),2),"")</f>
        <v/>
      </c>
      <c r="R247" s="6" t="str">
        <f aca="false">IFERROR(INDEX('10. Collares'!$J:$K,MATCH($A247,'10. Collares'!$J:$J,0),2),"")</f>
        <v/>
      </c>
      <c r="S247" s="6" t="str">
        <f aca="false">IFERROR(INDEX('13. King Clor'!$G:$H,MATCH($A247,'13. King Clor'!$G:$G,0),2),"")</f>
        <v/>
      </c>
      <c r="T247" s="6" t="str">
        <f aca="false">IFERROR(INDEX('10. Collares'!$A:$B,MATCH($A247,'10. Collares'!$A:$A,0),2),"")</f>
        <v/>
      </c>
      <c r="U247" s="6" t="str">
        <f aca="false">IFERROR(INDEX('16. Mis nietos'!$B:$C,MATCH($A247,'16. Mis nietos'!$B:$B,0),2),"")</f>
        <v/>
      </c>
      <c r="V247" s="6" t="str">
        <f aca="false">IFERROR(INDEX('17. Profesional Vet'!$A:$B,MATCH($A247,'17. Profesional Vet'!$A:$A,0),2),"")</f>
        <v/>
      </c>
      <c r="W247" s="6" t="str">
        <f aca="false">IFERROR(INDEX('18. Premier'!$A:$B,MATCH($A247,'18. Premier'!$A:$A,0),2),"")</f>
        <v/>
      </c>
      <c r="X247" s="6" t="str">
        <f aca="false">IFERROR(INDEX('19. Dacam'!$A:$B,MATCH($A247,'19. Dacam'!$A:$A,0),2),"")</f>
        <v/>
      </c>
      <c r="Y247" s="6" t="str">
        <f aca="false">IFERROR(INDEX('20. Proveedor'!$A:$B,MATCH($A247,'20. Proveedor'!$A:$A,0),2),"")</f>
        <v/>
      </c>
      <c r="Z247" s="6" t="str">
        <f aca="false">IFERROR(INDEX('21. Saphirus'!$A:$B,MATCH($A247,'21. Saphirus'!$A:$A,0),2),"")</f>
        <v/>
      </c>
    </row>
    <row r="248" customFormat="false" ht="15.75" hidden="false" customHeight="true" outlineLevel="0" collapsed="false">
      <c r="A248" s="5" t="s">
        <v>286</v>
      </c>
      <c r="B248" s="5" t="n">
        <v>8182</v>
      </c>
      <c r="C248" s="5" t="s">
        <v>33</v>
      </c>
      <c r="D248" s="6" t="str">
        <f aca="false">IFERROR(INDEX('1. Benavídez'!$A:$B,MATCH($A248,'1. Benavídez'!$A:$A,0),2),"")</f>
        <v/>
      </c>
      <c r="E248" s="6" t="str">
        <f aca="false">IFERROR(INDEX('2. Gallo'!$B:$D,MATCH($A248,'2. Gallo'!$B:$B,0),3),"")</f>
        <v/>
      </c>
      <c r="F248" s="6" t="str">
        <f aca="false">IFERROR(INDEX('3. Anea'!$B:$D,MATCH($A248,'3. Anea'!$B:$B,0),2),"")</f>
        <v/>
      </c>
      <c r="G248" s="6" t="str">
        <f aca="false">IFERROR(INDEX('4. Pilar'!$A:$C,MATCH($A248,'4. Pilar'!$A:$A,0),2),"")</f>
        <v/>
      </c>
      <c r="H248" s="6" t="str">
        <f aca="false">IFERROR(INDEX('5. Tortuguitas'!$B:$D,MATCH($A248,'5. Tortuguitas'!$B:$B,0),2),"")</f>
        <v/>
      </c>
      <c r="I248" s="6" t="str">
        <f aca="false">IFERROR(INDEX('6. Del Viso'!$A:$B,MATCH($A248,'6. Del Viso'!$A:$A,0),2),"")</f>
        <v/>
      </c>
      <c r="J248" s="6" t="str">
        <f aca="false">IFERROR(INDEX('7. Chica Glade'!$B:$F,MATCH($A248,'7. Chica Glade'!$B:$B,0),4),"")</f>
        <v/>
      </c>
      <c r="K248" s="6" t="str">
        <f aca="false">IFERROR(INDEX('8. Veterinaria'!$A:$B,MATCH($A248,'8. Veterinaria'!$A:$A,0),2),"")</f>
        <v/>
      </c>
      <c r="L248" s="6" t="str">
        <f aca="false">IFERROR(INDEX('9. Hipocampus'!$A:$B,MATCH($A248,'9. Hipocampus'!$A:$A,0),2),"")</f>
        <v/>
      </c>
      <c r="M248" s="6" t="str">
        <f aca="false">IFERROR(INDEX('11. Mundo Mascotas'!$B:$D,MATCH($A248,'11. Mundo Mascotas'!$B:$B,0),2),"")</f>
        <v/>
      </c>
      <c r="N248" s="6" t="str">
        <f aca="false">IFERROR(INDEX('12. Yaguar'!$B:$E,MATCH($A248,'12. Yaguar'!$B:$B,0),2),"")</f>
        <v/>
      </c>
      <c r="O248" s="6" t="str">
        <f aca="false">IFERROR(INDEX('13. King Clor'!$A:$B,MATCH($A248,'13. King Clor'!$A:$A,0),2),"")</f>
        <v/>
      </c>
      <c r="P248" s="6" t="str">
        <f aca="false">IFERROR(INDEX('14. Diserquim'!$A:$B,MATCH($A248,'14. Diserquim'!$A:$A,0),2),"")</f>
        <v/>
      </c>
      <c r="Q248" s="6" t="str">
        <f aca="false">IFERROR(INDEX('15. Moreno'!$A:$B,MATCH($A248,'15. Moreno'!$A:$A,0),2),"")</f>
        <v/>
      </c>
      <c r="R248" s="6" t="str">
        <f aca="false">IFERROR(INDEX('10. Collares'!$J:$K,MATCH($A248,'10. Collares'!$J:$J,0),2),"")</f>
        <v/>
      </c>
      <c r="S248" s="6" t="str">
        <f aca="false">IFERROR(INDEX('13. King Clor'!$G:$H,MATCH($A248,'13. King Clor'!$G:$G,0),2),"")</f>
        <v/>
      </c>
      <c r="T248" s="6" t="str">
        <f aca="false">IFERROR(INDEX('10. Collares'!$A:$B,MATCH($A248,'10. Collares'!$A:$A,0),2),"")</f>
        <v/>
      </c>
      <c r="U248" s="6" t="str">
        <f aca="false">IFERROR(INDEX('16. Mis nietos'!$B:$C,MATCH($A248,'16. Mis nietos'!$B:$B,0),2),"")</f>
        <v/>
      </c>
      <c r="V248" s="6" t="str">
        <f aca="false">IFERROR(INDEX('17. Profesional Vet'!$A:$B,MATCH($A248,'17. Profesional Vet'!$A:$A,0),2),"")</f>
        <v/>
      </c>
      <c r="W248" s="6" t="str">
        <f aca="false">IFERROR(INDEX('18. Premier'!$A:$B,MATCH($A248,'18. Premier'!$A:$A,0),2),"")</f>
        <v/>
      </c>
      <c r="X248" s="6" t="str">
        <f aca="false">IFERROR(INDEX('19. Dacam'!$A:$B,MATCH($A248,'19. Dacam'!$A:$A,0),2),"")</f>
        <v/>
      </c>
      <c r="Y248" s="6" t="str">
        <f aca="false">IFERROR(INDEX('20. Proveedor'!$A:$B,MATCH($A248,'20. Proveedor'!$A:$A,0),2),"")</f>
        <v/>
      </c>
      <c r="Z248" s="6" t="str">
        <f aca="false">IFERROR(INDEX('21. Saphirus'!$A:$B,MATCH($A248,'21. Saphirus'!$A:$A,0),2),"")</f>
        <v/>
      </c>
    </row>
    <row r="249" customFormat="false" ht="15.75" hidden="false" customHeight="true" outlineLevel="0" collapsed="false">
      <c r="A249" s="5" t="s">
        <v>287</v>
      </c>
      <c r="B249" s="5" t="n">
        <v>8183</v>
      </c>
      <c r="C249" s="5" t="s">
        <v>33</v>
      </c>
      <c r="D249" s="6" t="str">
        <f aca="false">IFERROR(INDEX('1. Benavídez'!$A:$B,MATCH($A249,'1. Benavídez'!$A:$A,0),2),"")</f>
        <v/>
      </c>
      <c r="E249" s="6" t="str">
        <f aca="false">IFERROR(INDEX('2. Gallo'!$B:$D,MATCH($A249,'2. Gallo'!$B:$B,0),3),"")</f>
        <v/>
      </c>
      <c r="F249" s="6" t="str">
        <f aca="false">IFERROR(INDEX('3. Anea'!$B:$D,MATCH($A249,'3. Anea'!$B:$B,0),2),"")</f>
        <v/>
      </c>
      <c r="G249" s="6" t="str">
        <f aca="false">IFERROR(INDEX('4. Pilar'!$A:$C,MATCH($A249,'4. Pilar'!$A:$A,0),2),"")</f>
        <v/>
      </c>
      <c r="H249" s="6" t="str">
        <f aca="false">IFERROR(INDEX('5. Tortuguitas'!$B:$D,MATCH($A249,'5. Tortuguitas'!$B:$B,0),2),"")</f>
        <v/>
      </c>
      <c r="I249" s="6" t="str">
        <f aca="false">IFERROR(INDEX('6. Del Viso'!$A:$B,MATCH($A249,'6. Del Viso'!$A:$A,0),2),"")</f>
        <v/>
      </c>
      <c r="J249" s="6" t="str">
        <f aca="false">IFERROR(INDEX('7. Chica Glade'!$B:$F,MATCH($A249,'7. Chica Glade'!$B:$B,0),4),"")</f>
        <v/>
      </c>
      <c r="K249" s="6" t="str">
        <f aca="false">IFERROR(INDEX('8. Veterinaria'!$A:$B,MATCH($A249,'8. Veterinaria'!$A:$A,0),2),"")</f>
        <v/>
      </c>
      <c r="L249" s="6" t="str">
        <f aca="false">IFERROR(INDEX('9. Hipocampus'!$A:$B,MATCH($A249,'9. Hipocampus'!$A:$A,0),2),"")</f>
        <v/>
      </c>
      <c r="M249" s="6" t="str">
        <f aca="false">IFERROR(INDEX('11. Mundo Mascotas'!$B:$D,MATCH($A249,'11. Mundo Mascotas'!$B:$B,0),2),"")</f>
        <v/>
      </c>
      <c r="N249" s="6" t="str">
        <f aca="false">IFERROR(INDEX('12. Yaguar'!$B:$E,MATCH($A249,'12. Yaguar'!$B:$B,0),2),"")</f>
        <v/>
      </c>
      <c r="O249" s="6" t="str">
        <f aca="false">IFERROR(INDEX('13. King Clor'!$A:$B,MATCH($A249,'13. King Clor'!$A:$A,0),2),"")</f>
        <v/>
      </c>
      <c r="P249" s="6" t="str">
        <f aca="false">IFERROR(INDEX('14. Diserquim'!$A:$B,MATCH($A249,'14. Diserquim'!$A:$A,0),2),"")</f>
        <v/>
      </c>
      <c r="Q249" s="6" t="str">
        <f aca="false">IFERROR(INDEX('15. Moreno'!$A:$B,MATCH($A249,'15. Moreno'!$A:$A,0),2),"")</f>
        <v/>
      </c>
      <c r="R249" s="6" t="str">
        <f aca="false">IFERROR(INDEX('10. Collares'!$J:$K,MATCH($A249,'10. Collares'!$J:$J,0),2),"")</f>
        <v/>
      </c>
      <c r="S249" s="6" t="str">
        <f aca="false">IFERROR(INDEX('13. King Clor'!$G:$H,MATCH($A249,'13. King Clor'!$G:$G,0),2),"")</f>
        <v/>
      </c>
      <c r="T249" s="6" t="str">
        <f aca="false">IFERROR(INDEX('10. Collares'!$A:$B,MATCH($A249,'10. Collares'!$A:$A,0),2),"")</f>
        <v/>
      </c>
      <c r="U249" s="6" t="str">
        <f aca="false">IFERROR(INDEX('16. Mis nietos'!$B:$C,MATCH($A249,'16. Mis nietos'!$B:$B,0),2),"")</f>
        <v/>
      </c>
      <c r="V249" s="6" t="str">
        <f aca="false">IFERROR(INDEX('17. Profesional Vet'!$A:$B,MATCH($A249,'17. Profesional Vet'!$A:$A,0),2),"")</f>
        <v/>
      </c>
      <c r="W249" s="6" t="str">
        <f aca="false">IFERROR(INDEX('18. Premier'!$A:$B,MATCH($A249,'18. Premier'!$A:$A,0),2),"")</f>
        <v/>
      </c>
      <c r="X249" s="6" t="str">
        <f aca="false">IFERROR(INDEX('19. Dacam'!$A:$B,MATCH($A249,'19. Dacam'!$A:$A,0),2),"")</f>
        <v/>
      </c>
      <c r="Y249" s="6" t="str">
        <f aca="false">IFERROR(INDEX('20. Proveedor'!$A:$B,MATCH($A249,'20. Proveedor'!$A:$A,0),2),"")</f>
        <v/>
      </c>
      <c r="Z249" s="6" t="str">
        <f aca="false">IFERROR(INDEX('21. Saphirus'!$A:$B,MATCH($A249,'21. Saphirus'!$A:$A,0),2),"")</f>
        <v/>
      </c>
    </row>
    <row r="250" customFormat="false" ht="15.75" hidden="false" customHeight="true" outlineLevel="0" collapsed="false">
      <c r="A250" s="5" t="s">
        <v>288</v>
      </c>
      <c r="B250" s="5" t="n">
        <v>8184</v>
      </c>
      <c r="C250" s="5" t="s">
        <v>33</v>
      </c>
      <c r="D250" s="6" t="str">
        <f aca="false">IFERROR(INDEX('1. Benavídez'!$A:$B,MATCH($A250,'1. Benavídez'!$A:$A,0),2),"")</f>
        <v/>
      </c>
      <c r="E250" s="6" t="str">
        <f aca="false">IFERROR(INDEX('2. Gallo'!$B:$D,MATCH($A250,'2. Gallo'!$B:$B,0),3),"")</f>
        <v/>
      </c>
      <c r="F250" s="6" t="str">
        <f aca="false">IFERROR(INDEX('3. Anea'!$B:$D,MATCH($A250,'3. Anea'!$B:$B,0),2),"")</f>
        <v/>
      </c>
      <c r="G250" s="6" t="str">
        <f aca="false">IFERROR(INDEX('4. Pilar'!$A:$C,MATCH($A250,'4. Pilar'!$A:$A,0),2),"")</f>
        <v/>
      </c>
      <c r="H250" s="6" t="str">
        <f aca="false">IFERROR(INDEX('5. Tortuguitas'!$B:$D,MATCH($A250,'5. Tortuguitas'!$B:$B,0),2),"")</f>
        <v/>
      </c>
      <c r="I250" s="6" t="str">
        <f aca="false">IFERROR(INDEX('6. Del Viso'!$A:$B,MATCH($A250,'6. Del Viso'!$A:$A,0),2),"")</f>
        <v/>
      </c>
      <c r="J250" s="6" t="str">
        <f aca="false">IFERROR(INDEX('7. Chica Glade'!$B:$F,MATCH($A250,'7. Chica Glade'!$B:$B,0),4),"")</f>
        <v/>
      </c>
      <c r="K250" s="6" t="str">
        <f aca="false">IFERROR(INDEX('8. Veterinaria'!$A:$B,MATCH($A250,'8. Veterinaria'!$A:$A,0),2),"")</f>
        <v/>
      </c>
      <c r="L250" s="6" t="str">
        <f aca="false">IFERROR(INDEX('9. Hipocampus'!$A:$B,MATCH($A250,'9. Hipocampus'!$A:$A,0),2),"")</f>
        <v/>
      </c>
      <c r="M250" s="6" t="str">
        <f aca="false">IFERROR(INDEX('11. Mundo Mascotas'!$B:$D,MATCH($A250,'11. Mundo Mascotas'!$B:$B,0),2),"")</f>
        <v/>
      </c>
      <c r="N250" s="6" t="str">
        <f aca="false">IFERROR(INDEX('12. Yaguar'!$B:$E,MATCH($A250,'12. Yaguar'!$B:$B,0),2),"")</f>
        <v/>
      </c>
      <c r="O250" s="6" t="str">
        <f aca="false">IFERROR(INDEX('13. King Clor'!$A:$B,MATCH($A250,'13. King Clor'!$A:$A,0),2),"")</f>
        <v/>
      </c>
      <c r="P250" s="6" t="str">
        <f aca="false">IFERROR(INDEX('14. Diserquim'!$A:$B,MATCH($A250,'14. Diserquim'!$A:$A,0),2),"")</f>
        <v/>
      </c>
      <c r="Q250" s="6" t="str">
        <f aca="false">IFERROR(INDEX('15. Moreno'!$A:$B,MATCH($A250,'15. Moreno'!$A:$A,0),2),"")</f>
        <v/>
      </c>
      <c r="R250" s="6" t="str">
        <f aca="false">IFERROR(INDEX('10. Collares'!$J:$K,MATCH($A250,'10. Collares'!$J:$J,0),2),"")</f>
        <v/>
      </c>
      <c r="S250" s="6" t="str">
        <f aca="false">IFERROR(INDEX('13. King Clor'!$G:$H,MATCH($A250,'13. King Clor'!$G:$G,0),2),"")</f>
        <v/>
      </c>
      <c r="T250" s="6" t="str">
        <f aca="false">IFERROR(INDEX('10. Collares'!$A:$B,MATCH($A250,'10. Collares'!$A:$A,0),2),"")</f>
        <v/>
      </c>
      <c r="U250" s="6" t="str">
        <f aca="false">IFERROR(INDEX('16. Mis nietos'!$B:$C,MATCH($A250,'16. Mis nietos'!$B:$B,0),2),"")</f>
        <v/>
      </c>
      <c r="V250" s="6" t="str">
        <f aca="false">IFERROR(INDEX('17. Profesional Vet'!$A:$B,MATCH($A250,'17. Profesional Vet'!$A:$A,0),2),"")</f>
        <v/>
      </c>
      <c r="W250" s="6" t="str">
        <f aca="false">IFERROR(INDEX('18. Premier'!$A:$B,MATCH($A250,'18. Premier'!$A:$A,0),2),"")</f>
        <v/>
      </c>
      <c r="X250" s="6" t="str">
        <f aca="false">IFERROR(INDEX('19. Dacam'!$A:$B,MATCH($A250,'19. Dacam'!$A:$A,0),2),"")</f>
        <v/>
      </c>
      <c r="Y250" s="6" t="str">
        <f aca="false">IFERROR(INDEX('20. Proveedor'!$A:$B,MATCH($A250,'20. Proveedor'!$A:$A,0),2),"")</f>
        <v/>
      </c>
      <c r="Z250" s="6" t="str">
        <f aca="false">IFERROR(INDEX('21. Saphirus'!$A:$B,MATCH($A250,'21. Saphirus'!$A:$A,0),2),"")</f>
        <v/>
      </c>
    </row>
    <row r="251" customFormat="false" ht="15.75" hidden="false" customHeight="true" outlineLevel="0" collapsed="false">
      <c r="A251" s="5" t="s">
        <v>289</v>
      </c>
      <c r="B251" s="5" t="n">
        <v>1905753</v>
      </c>
      <c r="C251" s="5" t="s">
        <v>123</v>
      </c>
      <c r="D251" s="6" t="str">
        <f aca="false">IFERROR(INDEX('1. Benavídez'!$A:$B,MATCH($A251,'1. Benavídez'!$A:$A,0),2),"")</f>
        <v/>
      </c>
      <c r="E251" s="6" t="str">
        <f aca="false">IFERROR(INDEX('2. Gallo'!$B:$D,MATCH($A251,'2. Gallo'!$B:$B,0),3),"")</f>
        <v/>
      </c>
      <c r="F251" s="6" t="str">
        <f aca="false">IFERROR(INDEX('3. Anea'!$B:$D,MATCH($A251,'3. Anea'!$B:$B,0),2),"")</f>
        <v/>
      </c>
      <c r="G251" s="6" t="str">
        <f aca="false">IFERROR(INDEX('4. Pilar'!$A:$C,MATCH($A251,'4. Pilar'!$A:$A,0),2),"")</f>
        <v/>
      </c>
      <c r="H251" s="6" t="str">
        <f aca="false">IFERROR(INDEX('5. Tortuguitas'!$B:$D,MATCH($A251,'5. Tortuguitas'!$B:$B,0),2),"")</f>
        <v/>
      </c>
      <c r="I251" s="6" t="str">
        <f aca="false">IFERROR(INDEX('6. Del Viso'!$A:$B,MATCH($A251,'6. Del Viso'!$A:$A,0),2),"")</f>
        <v/>
      </c>
      <c r="J251" s="6" t="str">
        <f aca="false">IFERROR(INDEX('7. Chica Glade'!$B:$F,MATCH($A251,'7. Chica Glade'!$B:$B,0),4),"")</f>
        <v/>
      </c>
      <c r="K251" s="6" t="str">
        <f aca="false">IFERROR(INDEX('8. Veterinaria'!$A:$B,MATCH($A251,'8. Veterinaria'!$A:$A,0),2),"")</f>
        <v/>
      </c>
      <c r="L251" s="6" t="str">
        <f aca="false">IFERROR(INDEX('9. Hipocampus'!$A:$B,MATCH($A251,'9. Hipocampus'!$A:$A,0),2),"")</f>
        <v/>
      </c>
      <c r="M251" s="6" t="str">
        <f aca="false">IFERROR(INDEX('11. Mundo Mascotas'!$B:$D,MATCH($A251,'11. Mundo Mascotas'!$B:$B,0),2),"")</f>
        <v/>
      </c>
      <c r="N251" s="6" t="str">
        <f aca="false">IFERROR(INDEX('12. Yaguar'!$B:$E,MATCH($A251,'12. Yaguar'!$B:$B,0),2),"")</f>
        <v/>
      </c>
      <c r="O251" s="6" t="str">
        <f aca="false">IFERROR(INDEX('13. King Clor'!$A:$B,MATCH($A251,'13. King Clor'!$A:$A,0),2),"")</f>
        <v/>
      </c>
      <c r="P251" s="6" t="str">
        <f aca="false">IFERROR(INDEX('14. Diserquim'!$A:$B,MATCH($A251,'14. Diserquim'!$A:$A,0),2),"")</f>
        <v/>
      </c>
      <c r="Q251" s="6" t="str">
        <f aca="false">IFERROR(INDEX('15. Moreno'!$A:$B,MATCH($A251,'15. Moreno'!$A:$A,0),2),"")</f>
        <v/>
      </c>
      <c r="R251" s="6" t="str">
        <f aca="false">IFERROR(INDEX('10. Collares'!$J:$K,MATCH($A251,'10. Collares'!$J:$J,0),2),"")</f>
        <v/>
      </c>
      <c r="S251" s="6" t="str">
        <f aca="false">IFERROR(INDEX('13. King Clor'!$G:$H,MATCH($A251,'13. King Clor'!$G:$G,0),2),"")</f>
        <v/>
      </c>
      <c r="T251" s="6" t="str">
        <f aca="false">IFERROR(INDEX('10. Collares'!$A:$B,MATCH($A251,'10. Collares'!$A:$A,0),2),"")</f>
        <v/>
      </c>
      <c r="U251" s="6" t="str">
        <f aca="false">IFERROR(INDEX('16. Mis nietos'!$B:$C,MATCH($A251,'16. Mis nietos'!$B:$B,0),2),"")</f>
        <v/>
      </c>
      <c r="V251" s="6" t="str">
        <f aca="false">IFERROR(INDEX('17. Profesional Vet'!$A:$B,MATCH($A251,'17. Profesional Vet'!$A:$A,0),2),"")</f>
        <v/>
      </c>
      <c r="W251" s="6" t="n">
        <f aca="false">IFERROR(INDEX('18. Premier'!$A:$B,MATCH($A251,'18. Premier'!$A:$A,0),2),"")</f>
        <v>498</v>
      </c>
      <c r="X251" s="6" t="str">
        <f aca="false">IFERROR(INDEX('19. Dacam'!$A:$B,MATCH($A251,'19. Dacam'!$A:$A,0),2),"")</f>
        <v/>
      </c>
      <c r="Y251" s="6" t="str">
        <f aca="false">IFERROR(INDEX('20. Proveedor'!$A:$B,MATCH($A251,'20. Proveedor'!$A:$A,0),2),"")</f>
        <v/>
      </c>
      <c r="Z251" s="6" t="str">
        <f aca="false">IFERROR(INDEX('21. Saphirus'!$A:$B,MATCH($A251,'21. Saphirus'!$A:$A,0),2),"")</f>
        <v/>
      </c>
    </row>
    <row r="252" customFormat="false" ht="15.75" hidden="false" customHeight="true" outlineLevel="0" collapsed="false">
      <c r="A252" s="5" t="s">
        <v>290</v>
      </c>
      <c r="B252" s="5" t="n">
        <v>1905850</v>
      </c>
      <c r="C252" s="5" t="s">
        <v>159</v>
      </c>
      <c r="D252" s="6" t="str">
        <f aca="false">IFERROR(INDEX('1. Benavídez'!$A:$B,MATCH($A252,'1. Benavídez'!$A:$A,0),2),"")</f>
        <v/>
      </c>
      <c r="E252" s="6" t="str">
        <f aca="false">IFERROR(INDEX('2. Gallo'!$B:$D,MATCH($A252,'2. Gallo'!$B:$B,0),3),"")</f>
        <v/>
      </c>
      <c r="F252" s="6" t="str">
        <f aca="false">IFERROR(INDEX('3. Anea'!$B:$D,MATCH($A252,'3. Anea'!$B:$B,0),2),"")</f>
        <v/>
      </c>
      <c r="G252" s="6" t="str">
        <f aca="false">IFERROR(INDEX('4. Pilar'!$A:$C,MATCH($A252,'4. Pilar'!$A:$A,0),2),"")</f>
        <v/>
      </c>
      <c r="H252" s="6" t="str">
        <f aca="false">IFERROR(INDEX('5. Tortuguitas'!$B:$D,MATCH($A252,'5. Tortuguitas'!$B:$B,0),2),"")</f>
        <v/>
      </c>
      <c r="I252" s="6" t="str">
        <f aca="false">IFERROR(INDEX('6. Del Viso'!$A:$B,MATCH($A252,'6. Del Viso'!$A:$A,0),2),"")</f>
        <v/>
      </c>
      <c r="J252" s="6" t="str">
        <f aca="false">IFERROR(INDEX('7. Chica Glade'!$B:$F,MATCH($A252,'7. Chica Glade'!$B:$B,0),4),"")</f>
        <v/>
      </c>
      <c r="K252" s="6" t="str">
        <f aca="false">IFERROR(INDEX('8. Veterinaria'!$A:$B,MATCH($A252,'8. Veterinaria'!$A:$A,0),2),"")</f>
        <v/>
      </c>
      <c r="L252" s="6" t="n">
        <f aca="false">IFERROR(INDEX('9. Hipocampus'!$A:$B,MATCH($A252,'9. Hipocampus'!$A:$A,0),2),"")</f>
        <v>1525</v>
      </c>
      <c r="M252" s="6" t="str">
        <f aca="false">IFERROR(INDEX('11. Mundo Mascotas'!$B:$D,MATCH($A252,'11. Mundo Mascotas'!$B:$B,0),2),"")</f>
        <v/>
      </c>
      <c r="N252" s="6" t="str">
        <f aca="false">IFERROR(INDEX('12. Yaguar'!$B:$E,MATCH($A252,'12. Yaguar'!$B:$B,0),2),"")</f>
        <v/>
      </c>
      <c r="O252" s="6" t="n">
        <f aca="false">IFERROR(INDEX('13. King Clor'!$A:$B,MATCH($A252,'13. King Clor'!$A:$A,0),2),"")</f>
        <v>1200</v>
      </c>
      <c r="P252" s="6" t="str">
        <f aca="false">IFERROR(INDEX('14. Diserquim'!$A:$B,MATCH($A252,'14. Diserquim'!$A:$A,0),2),"")</f>
        <v/>
      </c>
      <c r="Q252" s="6" t="str">
        <f aca="false">IFERROR(INDEX('15. Moreno'!$A:$B,MATCH($A252,'15. Moreno'!$A:$A,0),2),"")</f>
        <v/>
      </c>
      <c r="R252" s="6" t="str">
        <f aca="false">IFERROR(INDEX('10. Collares'!$J:$K,MATCH($A252,'10. Collares'!$J:$J,0),2),"")</f>
        <v/>
      </c>
      <c r="S252" s="6" t="str">
        <f aca="false">IFERROR(INDEX('13. King Clor'!$G:$H,MATCH($A252,'13. King Clor'!$G:$G,0),2),"")</f>
        <v/>
      </c>
      <c r="T252" s="6" t="str">
        <f aca="false">IFERROR(INDEX('10. Collares'!$A:$B,MATCH($A252,'10. Collares'!$A:$A,0),2),"")</f>
        <v/>
      </c>
      <c r="U252" s="6" t="str">
        <f aca="false">IFERROR(INDEX('16. Mis nietos'!$B:$C,MATCH($A252,'16. Mis nietos'!$B:$B,0),2),"")</f>
        <v/>
      </c>
      <c r="V252" s="6" t="str">
        <f aca="false">IFERROR(INDEX('17. Profesional Vet'!$A:$B,MATCH($A252,'17. Profesional Vet'!$A:$A,0),2),"")</f>
        <v/>
      </c>
      <c r="W252" s="6" t="str">
        <f aca="false">IFERROR(INDEX('18. Premier'!$A:$B,MATCH($A252,'18. Premier'!$A:$A,0),2),"")</f>
        <v/>
      </c>
      <c r="X252" s="6" t="str">
        <f aca="false">IFERROR(INDEX('19. Dacam'!$A:$B,MATCH($A252,'19. Dacam'!$A:$A,0),2),"")</f>
        <v/>
      </c>
      <c r="Y252" s="6" t="str">
        <f aca="false">IFERROR(INDEX('20. Proveedor'!$A:$B,MATCH($A252,'20. Proveedor'!$A:$A,0),2),"")</f>
        <v/>
      </c>
      <c r="Z252" s="6" t="str">
        <f aca="false">IFERROR(INDEX('21. Saphirus'!$A:$B,MATCH($A252,'21. Saphirus'!$A:$A,0),2),"")</f>
        <v/>
      </c>
    </row>
    <row r="253" customFormat="false" ht="15.75" hidden="false" customHeight="true" outlineLevel="0" collapsed="false">
      <c r="A253" s="5" t="s">
        <v>291</v>
      </c>
      <c r="B253" s="5" t="n">
        <v>1905898</v>
      </c>
      <c r="C253" s="5" t="s">
        <v>159</v>
      </c>
      <c r="D253" s="6" t="str">
        <f aca="false">IFERROR(INDEX('1. Benavídez'!$A:$B,MATCH($A253,'1. Benavídez'!$A:$A,0),2),"")</f>
        <v/>
      </c>
      <c r="E253" s="6" t="str">
        <f aca="false">IFERROR(INDEX('2. Gallo'!$B:$D,MATCH($A253,'2. Gallo'!$B:$B,0),3),"")</f>
        <v/>
      </c>
      <c r="F253" s="6" t="str">
        <f aca="false">IFERROR(INDEX('3. Anea'!$B:$D,MATCH($A253,'3. Anea'!$B:$B,0),2),"")</f>
        <v/>
      </c>
      <c r="G253" s="6" t="str">
        <f aca="false">IFERROR(INDEX('4. Pilar'!$A:$C,MATCH($A253,'4. Pilar'!$A:$A,0),2),"")</f>
        <v/>
      </c>
      <c r="H253" s="6" t="str">
        <f aca="false">IFERROR(INDEX('5. Tortuguitas'!$B:$D,MATCH($A253,'5. Tortuguitas'!$B:$B,0),2),"")</f>
        <v/>
      </c>
      <c r="I253" s="6" t="str">
        <f aca="false">IFERROR(INDEX('6. Del Viso'!$A:$B,MATCH($A253,'6. Del Viso'!$A:$A,0),2),"")</f>
        <v/>
      </c>
      <c r="J253" s="6" t="str">
        <f aca="false">IFERROR(INDEX('7. Chica Glade'!$B:$F,MATCH($A253,'7. Chica Glade'!$B:$B,0),4),"")</f>
        <v/>
      </c>
      <c r="K253" s="6" t="str">
        <f aca="false">IFERROR(INDEX('8. Veterinaria'!$A:$B,MATCH($A253,'8. Veterinaria'!$A:$A,0),2),"")</f>
        <v/>
      </c>
      <c r="L253" s="6" t="str">
        <f aca="false">IFERROR(INDEX('9. Hipocampus'!$A:$B,MATCH($A253,'9. Hipocampus'!$A:$A,0),2),"")</f>
        <v/>
      </c>
      <c r="M253" s="6" t="str">
        <f aca="false">IFERROR(INDEX('11. Mundo Mascotas'!$B:$D,MATCH($A253,'11. Mundo Mascotas'!$B:$B,0),2),"")</f>
        <v/>
      </c>
      <c r="N253" s="6" t="str">
        <f aca="false">IFERROR(INDEX('12. Yaguar'!$B:$E,MATCH($A253,'12. Yaguar'!$B:$B,0),2),"")</f>
        <v/>
      </c>
      <c r="O253" s="6" t="n">
        <f aca="false">IFERROR(INDEX('13. King Clor'!$A:$B,MATCH($A253,'13. King Clor'!$A:$A,0),2),"")</f>
        <v>800</v>
      </c>
      <c r="P253" s="6" t="str">
        <f aca="false">IFERROR(INDEX('14. Diserquim'!$A:$B,MATCH($A253,'14. Diserquim'!$A:$A,0),2),"")</f>
        <v/>
      </c>
      <c r="Q253" s="6" t="str">
        <f aca="false">IFERROR(INDEX('15. Moreno'!$A:$B,MATCH($A253,'15. Moreno'!$A:$A,0),2),"")</f>
        <v/>
      </c>
      <c r="R253" s="6" t="str">
        <f aca="false">IFERROR(INDEX('10. Collares'!$J:$K,MATCH($A253,'10. Collares'!$J:$J,0),2),"")</f>
        <v/>
      </c>
      <c r="S253" s="6" t="str">
        <f aca="false">IFERROR(INDEX('13. King Clor'!$G:$H,MATCH($A253,'13. King Clor'!$G:$G,0),2),"")</f>
        <v/>
      </c>
      <c r="T253" s="6" t="str">
        <f aca="false">IFERROR(INDEX('10. Collares'!$A:$B,MATCH($A253,'10. Collares'!$A:$A,0),2),"")</f>
        <v/>
      </c>
      <c r="U253" s="6" t="str">
        <f aca="false">IFERROR(INDEX('16. Mis nietos'!$B:$C,MATCH($A253,'16. Mis nietos'!$B:$B,0),2),"")</f>
        <v/>
      </c>
      <c r="V253" s="6" t="str">
        <f aca="false">IFERROR(INDEX('17. Profesional Vet'!$A:$B,MATCH($A253,'17. Profesional Vet'!$A:$A,0),2),"")</f>
        <v/>
      </c>
      <c r="W253" s="6" t="str">
        <f aca="false">IFERROR(INDEX('18. Premier'!$A:$B,MATCH($A253,'18. Premier'!$A:$A,0),2),"")</f>
        <v/>
      </c>
      <c r="X253" s="6" t="str">
        <f aca="false">IFERROR(INDEX('19. Dacam'!$A:$B,MATCH($A253,'19. Dacam'!$A:$A,0),2),"")</f>
        <v/>
      </c>
      <c r="Y253" s="6" t="str">
        <f aca="false">IFERROR(INDEX('20. Proveedor'!$A:$B,MATCH($A253,'20. Proveedor'!$A:$A,0),2),"")</f>
        <v/>
      </c>
      <c r="Z253" s="6" t="str">
        <f aca="false">IFERROR(INDEX('21. Saphirus'!$A:$B,MATCH($A253,'21. Saphirus'!$A:$A,0),2),"")</f>
        <v/>
      </c>
    </row>
    <row r="254" customFormat="false" ht="15.75" hidden="false" customHeight="true" outlineLevel="0" collapsed="false">
      <c r="A254" s="5" t="s">
        <v>292</v>
      </c>
      <c r="B254" s="5" t="n">
        <v>1906094</v>
      </c>
      <c r="C254" s="5" t="s">
        <v>159</v>
      </c>
      <c r="D254" s="6" t="str">
        <f aca="false">IFERROR(INDEX('1. Benavídez'!$A:$B,MATCH($A254,'1. Benavídez'!$A:$A,0),2),"")</f>
        <v/>
      </c>
      <c r="E254" s="6" t="n">
        <f aca="false">IFERROR(INDEX('2. Gallo'!$B:$D,MATCH($A254,'2. Gallo'!$B:$B,0),3),"")</f>
        <v>2744</v>
      </c>
      <c r="F254" s="6" t="str">
        <f aca="false">IFERROR(INDEX('3. Anea'!$B:$D,MATCH($A254,'3. Anea'!$B:$B,0),2),"")</f>
        <v/>
      </c>
      <c r="G254" s="6" t="str">
        <f aca="false">IFERROR(INDEX('4. Pilar'!$A:$C,MATCH($A254,'4. Pilar'!$A:$A,0),2),"")</f>
        <v/>
      </c>
      <c r="H254" s="6" t="str">
        <f aca="false">IFERROR(INDEX('5. Tortuguitas'!$B:$D,MATCH($A254,'5. Tortuguitas'!$B:$B,0),2),"")</f>
        <v/>
      </c>
      <c r="I254" s="6" t="str">
        <f aca="false">IFERROR(INDEX('6. Del Viso'!$A:$B,MATCH($A254,'6. Del Viso'!$A:$A,0),2),"")</f>
        <v/>
      </c>
      <c r="J254" s="6" t="str">
        <f aca="false">IFERROR(INDEX('7. Chica Glade'!$B:$F,MATCH($A254,'7. Chica Glade'!$B:$B,0),4),"")</f>
        <v/>
      </c>
      <c r="K254" s="6" t="str">
        <f aca="false">IFERROR(INDEX('8. Veterinaria'!$A:$B,MATCH($A254,'8. Veterinaria'!$A:$A,0),2),"")</f>
        <v/>
      </c>
      <c r="L254" s="6" t="n">
        <f aca="false">IFERROR(INDEX('9. Hipocampus'!$A:$B,MATCH($A254,'9. Hipocampus'!$A:$A,0),2),"")</f>
        <v>3805</v>
      </c>
      <c r="M254" s="6" t="str">
        <f aca="false">IFERROR(INDEX('11. Mundo Mascotas'!$B:$D,MATCH($A254,'11. Mundo Mascotas'!$B:$B,0),2),"")</f>
        <v/>
      </c>
      <c r="N254" s="6" t="str">
        <f aca="false">IFERROR(INDEX('12. Yaguar'!$B:$E,MATCH($A254,'12. Yaguar'!$B:$B,0),2),"")</f>
        <v/>
      </c>
      <c r="O254" s="6" t="n">
        <f aca="false">IFERROR(INDEX('13. King Clor'!$A:$B,MATCH($A254,'13. King Clor'!$A:$A,0),2),"")</f>
        <v>3300</v>
      </c>
      <c r="P254" s="6" t="str">
        <f aca="false">IFERROR(INDEX('14. Diserquim'!$A:$B,MATCH($A254,'14. Diserquim'!$A:$A,0),2),"")</f>
        <v/>
      </c>
      <c r="Q254" s="6" t="str">
        <f aca="false">IFERROR(INDEX('15. Moreno'!$A:$B,MATCH($A254,'15. Moreno'!$A:$A,0),2),"")</f>
        <v/>
      </c>
      <c r="R254" s="6" t="str">
        <f aca="false">IFERROR(INDEX('10. Collares'!$J:$K,MATCH($A254,'10. Collares'!$J:$J,0),2),"")</f>
        <v/>
      </c>
      <c r="S254" s="6" t="str">
        <f aca="false">IFERROR(INDEX('13. King Clor'!$G:$H,MATCH($A254,'13. King Clor'!$G:$G,0),2),"")</f>
        <v/>
      </c>
      <c r="T254" s="6" t="str">
        <f aca="false">IFERROR(INDEX('10. Collares'!$A:$B,MATCH($A254,'10. Collares'!$A:$A,0),2),"")</f>
        <v/>
      </c>
      <c r="U254" s="6" t="str">
        <f aca="false">IFERROR(INDEX('16. Mis nietos'!$B:$C,MATCH($A254,'16. Mis nietos'!$B:$B,0),2),"")</f>
        <v/>
      </c>
      <c r="V254" s="6" t="str">
        <f aca="false">IFERROR(INDEX('17. Profesional Vet'!$A:$B,MATCH($A254,'17. Profesional Vet'!$A:$A,0),2),"")</f>
        <v/>
      </c>
      <c r="W254" s="6" t="str">
        <f aca="false">IFERROR(INDEX('18. Premier'!$A:$B,MATCH($A254,'18. Premier'!$A:$A,0),2),"")</f>
        <v/>
      </c>
      <c r="X254" s="6" t="str">
        <f aca="false">IFERROR(INDEX('19. Dacam'!$A:$B,MATCH($A254,'19. Dacam'!$A:$A,0),2),"")</f>
        <v/>
      </c>
      <c r="Y254" s="6" t="str">
        <f aca="false">IFERROR(INDEX('20. Proveedor'!$A:$B,MATCH($A254,'20. Proveedor'!$A:$A,0),2),"")</f>
        <v/>
      </c>
      <c r="Z254" s="6" t="str">
        <f aca="false">IFERROR(INDEX('21. Saphirus'!$A:$B,MATCH($A254,'21. Saphirus'!$A:$A,0),2),"")</f>
        <v/>
      </c>
    </row>
    <row r="255" customFormat="false" ht="15.75" hidden="false" customHeight="true" outlineLevel="0" collapsed="false">
      <c r="A255" s="5" t="s">
        <v>293</v>
      </c>
      <c r="B255" s="5" t="n">
        <v>1906095</v>
      </c>
      <c r="C255" s="5" t="s">
        <v>159</v>
      </c>
      <c r="D255" s="6" t="str">
        <f aca="false">IFERROR(INDEX('1. Benavídez'!$A:$B,MATCH($A255,'1. Benavídez'!$A:$A,0),2),"")</f>
        <v/>
      </c>
      <c r="E255" s="6" t="str">
        <f aca="false">IFERROR(INDEX('2. Gallo'!$B:$D,MATCH($A255,'2. Gallo'!$B:$B,0),3),"")</f>
        <v/>
      </c>
      <c r="F255" s="6" t="str">
        <f aca="false">IFERROR(INDEX('3. Anea'!$B:$D,MATCH($A255,'3. Anea'!$B:$B,0),2),"")</f>
        <v/>
      </c>
      <c r="G255" s="6" t="str">
        <f aca="false">IFERROR(INDEX('4. Pilar'!$A:$C,MATCH($A255,'4. Pilar'!$A:$A,0),2),"")</f>
        <v/>
      </c>
      <c r="H255" s="6" t="str">
        <f aca="false">IFERROR(INDEX('5. Tortuguitas'!$B:$D,MATCH($A255,'5. Tortuguitas'!$B:$B,0),2),"")</f>
        <v/>
      </c>
      <c r="I255" s="6" t="str">
        <f aca="false">IFERROR(INDEX('6. Del Viso'!$A:$B,MATCH($A255,'6. Del Viso'!$A:$A,0),2),"")</f>
        <v/>
      </c>
      <c r="J255" s="6" t="str">
        <f aca="false">IFERROR(INDEX('7. Chica Glade'!$B:$F,MATCH($A255,'7. Chica Glade'!$B:$B,0),4),"")</f>
        <v/>
      </c>
      <c r="K255" s="6" t="str">
        <f aca="false">IFERROR(INDEX('8. Veterinaria'!$A:$B,MATCH($A255,'8. Veterinaria'!$A:$A,0),2),"")</f>
        <v/>
      </c>
      <c r="L255" s="6" t="n">
        <f aca="false">IFERROR(INDEX('9. Hipocampus'!$A:$B,MATCH($A255,'9. Hipocampus'!$A:$A,0),2),"")</f>
        <v>2680</v>
      </c>
      <c r="M255" s="6" t="str">
        <f aca="false">IFERROR(INDEX('11. Mundo Mascotas'!$B:$D,MATCH($A255,'11. Mundo Mascotas'!$B:$B,0),2),"")</f>
        <v/>
      </c>
      <c r="N255" s="6" t="str">
        <f aca="false">IFERROR(INDEX('12. Yaguar'!$B:$E,MATCH($A255,'12. Yaguar'!$B:$B,0),2),"")</f>
        <v/>
      </c>
      <c r="O255" s="6" t="n">
        <f aca="false">IFERROR(INDEX('13. King Clor'!$A:$B,MATCH($A255,'13. King Clor'!$A:$A,0),2),"")</f>
        <v>2000</v>
      </c>
      <c r="P255" s="6" t="str">
        <f aca="false">IFERROR(INDEX('14. Diserquim'!$A:$B,MATCH($A255,'14. Diserquim'!$A:$A,0),2),"")</f>
        <v/>
      </c>
      <c r="Q255" s="6" t="str">
        <f aca="false">IFERROR(INDEX('15. Moreno'!$A:$B,MATCH($A255,'15. Moreno'!$A:$A,0),2),"")</f>
        <v/>
      </c>
      <c r="R255" s="6" t="str">
        <f aca="false">IFERROR(INDEX('10. Collares'!$J:$K,MATCH($A255,'10. Collares'!$J:$J,0),2),"")</f>
        <v/>
      </c>
      <c r="S255" s="6" t="str">
        <f aca="false">IFERROR(INDEX('13. King Clor'!$G:$H,MATCH($A255,'13. King Clor'!$G:$G,0),2),"")</f>
        <v/>
      </c>
      <c r="T255" s="6" t="str">
        <f aca="false">IFERROR(INDEX('10. Collares'!$A:$B,MATCH($A255,'10. Collares'!$A:$A,0),2),"")</f>
        <v/>
      </c>
      <c r="U255" s="6" t="str">
        <f aca="false">IFERROR(INDEX('16. Mis nietos'!$B:$C,MATCH($A255,'16. Mis nietos'!$B:$B,0),2),"")</f>
        <v/>
      </c>
      <c r="V255" s="6" t="str">
        <f aca="false">IFERROR(INDEX('17. Profesional Vet'!$A:$B,MATCH($A255,'17. Profesional Vet'!$A:$A,0),2),"")</f>
        <v/>
      </c>
      <c r="W255" s="6" t="str">
        <f aca="false">IFERROR(INDEX('18. Premier'!$A:$B,MATCH($A255,'18. Premier'!$A:$A,0),2),"")</f>
        <v/>
      </c>
      <c r="X255" s="6" t="str">
        <f aca="false">IFERROR(INDEX('19. Dacam'!$A:$B,MATCH($A255,'19. Dacam'!$A:$A,0),2),"")</f>
        <v/>
      </c>
      <c r="Y255" s="6" t="str">
        <f aca="false">IFERROR(INDEX('20. Proveedor'!$A:$B,MATCH($A255,'20. Proveedor'!$A:$A,0),2),"")</f>
        <v/>
      </c>
      <c r="Z255" s="6" t="str">
        <f aca="false">IFERROR(INDEX('21. Saphirus'!$A:$B,MATCH($A255,'21. Saphirus'!$A:$A,0),2),"")</f>
        <v/>
      </c>
    </row>
    <row r="256" customFormat="false" ht="15.75" hidden="false" customHeight="true" outlineLevel="0" collapsed="false">
      <c r="A256" s="5" t="s">
        <v>294</v>
      </c>
      <c r="B256" s="5" t="n">
        <v>4046</v>
      </c>
      <c r="C256" s="5" t="s">
        <v>33</v>
      </c>
      <c r="D256" s="6" t="str">
        <f aca="false">IFERROR(INDEX('1. Benavídez'!$A:$B,MATCH($A256,'1. Benavídez'!$A:$A,0),2),"")</f>
        <v/>
      </c>
      <c r="E256" s="6" t="str">
        <f aca="false">IFERROR(INDEX('2. Gallo'!$B:$D,MATCH($A256,'2. Gallo'!$B:$B,0),3),"")</f>
        <v/>
      </c>
      <c r="F256" s="6" t="str">
        <f aca="false">IFERROR(INDEX('3. Anea'!$B:$D,MATCH($A256,'3. Anea'!$B:$B,0),2),"")</f>
        <v/>
      </c>
      <c r="G256" s="6" t="str">
        <f aca="false">IFERROR(INDEX('4. Pilar'!$A:$C,MATCH($A256,'4. Pilar'!$A:$A,0),2),"")</f>
        <v/>
      </c>
      <c r="H256" s="6" t="str">
        <f aca="false">IFERROR(INDEX('5. Tortuguitas'!$B:$D,MATCH($A256,'5. Tortuguitas'!$B:$B,0),2),"")</f>
        <v/>
      </c>
      <c r="I256" s="6" t="str">
        <f aca="false">IFERROR(INDEX('6. Del Viso'!$A:$B,MATCH($A256,'6. Del Viso'!$A:$A,0),2),"")</f>
        <v/>
      </c>
      <c r="J256" s="6" t="str">
        <f aca="false">IFERROR(INDEX('7. Chica Glade'!$B:$F,MATCH($A256,'7. Chica Glade'!$B:$B,0),4),"")</f>
        <v/>
      </c>
      <c r="K256" s="6" t="str">
        <f aca="false">IFERROR(INDEX('8. Veterinaria'!$A:$B,MATCH($A256,'8. Veterinaria'!$A:$A,0),2),"")</f>
        <v/>
      </c>
      <c r="L256" s="6" t="str">
        <f aca="false">IFERROR(INDEX('9. Hipocampus'!$A:$B,MATCH($A256,'9. Hipocampus'!$A:$A,0),2),"")</f>
        <v/>
      </c>
      <c r="M256" s="6" t="n">
        <f aca="false">IFERROR(INDEX('11. Mundo Mascotas'!$B:$D,MATCH($A256,'11. Mundo Mascotas'!$B:$B,0),2),"")</f>
        <v>2600</v>
      </c>
      <c r="N256" s="6" t="str">
        <f aca="false">IFERROR(INDEX('12. Yaguar'!$B:$E,MATCH($A256,'12. Yaguar'!$B:$B,0),2),"")</f>
        <v/>
      </c>
      <c r="O256" s="6" t="str">
        <f aca="false">IFERROR(INDEX('13. King Clor'!$A:$B,MATCH($A256,'13. King Clor'!$A:$A,0),2),"")</f>
        <v/>
      </c>
      <c r="P256" s="6" t="str">
        <f aca="false">IFERROR(INDEX('14. Diserquim'!$A:$B,MATCH($A256,'14. Diserquim'!$A:$A,0),2),"")</f>
        <v/>
      </c>
      <c r="Q256" s="6" t="str">
        <f aca="false">IFERROR(INDEX('15. Moreno'!$A:$B,MATCH($A256,'15. Moreno'!$A:$A,0),2),"")</f>
        <v/>
      </c>
      <c r="R256" s="6" t="str">
        <f aca="false">IFERROR(INDEX('10. Collares'!$J:$K,MATCH($A256,'10. Collares'!$J:$J,0),2),"")</f>
        <v/>
      </c>
      <c r="S256" s="6" t="str">
        <f aca="false">IFERROR(INDEX('13. King Clor'!$G:$H,MATCH($A256,'13. King Clor'!$G:$G,0),2),"")</f>
        <v/>
      </c>
      <c r="T256" s="6" t="str">
        <f aca="false">IFERROR(INDEX('10. Collares'!$A:$B,MATCH($A256,'10. Collares'!$A:$A,0),2),"")</f>
        <v/>
      </c>
      <c r="U256" s="6" t="str">
        <f aca="false">IFERROR(INDEX('16. Mis nietos'!$B:$C,MATCH($A256,'16. Mis nietos'!$B:$B,0),2),"")</f>
        <v/>
      </c>
      <c r="V256" s="6" t="str">
        <f aca="false">IFERROR(INDEX('17. Profesional Vet'!$A:$B,MATCH($A256,'17. Profesional Vet'!$A:$A,0),2),"")</f>
        <v/>
      </c>
      <c r="W256" s="6" t="str">
        <f aca="false">IFERROR(INDEX('18. Premier'!$A:$B,MATCH($A256,'18. Premier'!$A:$A,0),2),"")</f>
        <v/>
      </c>
      <c r="X256" s="6" t="str">
        <f aca="false">IFERROR(INDEX('19. Dacam'!$A:$B,MATCH($A256,'19. Dacam'!$A:$A,0),2),"")</f>
        <v/>
      </c>
      <c r="Y256" s="6" t="str">
        <f aca="false">IFERROR(INDEX('20. Proveedor'!$A:$B,MATCH($A256,'20. Proveedor'!$A:$A,0),2),"")</f>
        <v/>
      </c>
      <c r="Z256" s="6" t="str">
        <f aca="false">IFERROR(INDEX('21. Saphirus'!$A:$B,MATCH($A256,'21. Saphirus'!$A:$A,0),2),"")</f>
        <v/>
      </c>
    </row>
    <row r="257" customFormat="false" ht="15.75" hidden="false" customHeight="true" outlineLevel="0" collapsed="false">
      <c r="A257" s="5" t="s">
        <v>295</v>
      </c>
      <c r="B257" s="5" t="n">
        <v>4047</v>
      </c>
      <c r="C257" s="5" t="s">
        <v>33</v>
      </c>
      <c r="D257" s="6" t="str">
        <f aca="false">IFERROR(INDEX('1. Benavídez'!$A:$B,MATCH($A257,'1. Benavídez'!$A:$A,0),2),"")</f>
        <v/>
      </c>
      <c r="E257" s="6" t="str">
        <f aca="false">IFERROR(INDEX('2. Gallo'!$B:$D,MATCH($A257,'2. Gallo'!$B:$B,0),3),"")</f>
        <v/>
      </c>
      <c r="F257" s="6" t="str">
        <f aca="false">IFERROR(INDEX('3. Anea'!$B:$D,MATCH($A257,'3. Anea'!$B:$B,0),2),"")</f>
        <v/>
      </c>
      <c r="G257" s="6" t="str">
        <f aca="false">IFERROR(INDEX('4. Pilar'!$A:$C,MATCH($A257,'4. Pilar'!$A:$A,0),2),"")</f>
        <v/>
      </c>
      <c r="H257" s="6" t="str">
        <f aca="false">IFERROR(INDEX('5. Tortuguitas'!$B:$D,MATCH($A257,'5. Tortuguitas'!$B:$B,0),2),"")</f>
        <v/>
      </c>
      <c r="I257" s="6" t="str">
        <f aca="false">IFERROR(INDEX('6. Del Viso'!$A:$B,MATCH($A257,'6. Del Viso'!$A:$A,0),2),"")</f>
        <v/>
      </c>
      <c r="J257" s="6" t="str">
        <f aca="false">IFERROR(INDEX('7. Chica Glade'!$B:$F,MATCH($A257,'7. Chica Glade'!$B:$B,0),4),"")</f>
        <v/>
      </c>
      <c r="K257" s="6" t="str">
        <f aca="false">IFERROR(INDEX('8. Veterinaria'!$A:$B,MATCH($A257,'8. Veterinaria'!$A:$A,0),2),"")</f>
        <v/>
      </c>
      <c r="L257" s="6" t="str">
        <f aca="false">IFERROR(INDEX('9. Hipocampus'!$A:$B,MATCH($A257,'9. Hipocampus'!$A:$A,0),2),"")</f>
        <v/>
      </c>
      <c r="M257" s="6" t="n">
        <f aca="false">IFERROR(INDEX('11. Mundo Mascotas'!$B:$D,MATCH($A257,'11. Mundo Mascotas'!$B:$B,0),2),"")</f>
        <v>2800</v>
      </c>
      <c r="N257" s="6" t="str">
        <f aca="false">IFERROR(INDEX('12. Yaguar'!$B:$E,MATCH($A257,'12. Yaguar'!$B:$B,0),2),"")</f>
        <v/>
      </c>
      <c r="O257" s="6" t="str">
        <f aca="false">IFERROR(INDEX('13. King Clor'!$A:$B,MATCH($A257,'13. King Clor'!$A:$A,0),2),"")</f>
        <v/>
      </c>
      <c r="P257" s="6" t="str">
        <f aca="false">IFERROR(INDEX('14. Diserquim'!$A:$B,MATCH($A257,'14. Diserquim'!$A:$A,0),2),"")</f>
        <v/>
      </c>
      <c r="Q257" s="6" t="str">
        <f aca="false">IFERROR(INDEX('15. Moreno'!$A:$B,MATCH($A257,'15. Moreno'!$A:$A,0),2),"")</f>
        <v/>
      </c>
      <c r="R257" s="6" t="str">
        <f aca="false">IFERROR(INDEX('10. Collares'!$J:$K,MATCH($A257,'10. Collares'!$J:$J,0),2),"")</f>
        <v/>
      </c>
      <c r="S257" s="6" t="str">
        <f aca="false">IFERROR(INDEX('13. King Clor'!$G:$H,MATCH($A257,'13. King Clor'!$G:$G,0),2),"")</f>
        <v/>
      </c>
      <c r="T257" s="6" t="str">
        <f aca="false">IFERROR(INDEX('10. Collares'!$A:$B,MATCH($A257,'10. Collares'!$A:$A,0),2),"")</f>
        <v/>
      </c>
      <c r="U257" s="6" t="str">
        <f aca="false">IFERROR(INDEX('16. Mis nietos'!$B:$C,MATCH($A257,'16. Mis nietos'!$B:$B,0),2),"")</f>
        <v/>
      </c>
      <c r="V257" s="6" t="str">
        <f aca="false">IFERROR(INDEX('17. Profesional Vet'!$A:$B,MATCH($A257,'17. Profesional Vet'!$A:$A,0),2),"")</f>
        <v/>
      </c>
      <c r="W257" s="6" t="str">
        <f aca="false">IFERROR(INDEX('18. Premier'!$A:$B,MATCH($A257,'18. Premier'!$A:$A,0),2),"")</f>
        <v/>
      </c>
      <c r="X257" s="6" t="str">
        <f aca="false">IFERROR(INDEX('19. Dacam'!$A:$B,MATCH($A257,'19. Dacam'!$A:$A,0),2),"")</f>
        <v/>
      </c>
      <c r="Y257" s="6" t="str">
        <f aca="false">IFERROR(INDEX('20. Proveedor'!$A:$B,MATCH($A257,'20. Proveedor'!$A:$A,0),2),"")</f>
        <v/>
      </c>
      <c r="Z257" s="6" t="str">
        <f aca="false">IFERROR(INDEX('21. Saphirus'!$A:$B,MATCH($A257,'21. Saphirus'!$A:$A,0),2),"")</f>
        <v/>
      </c>
    </row>
    <row r="258" customFormat="false" ht="15.75" hidden="false" customHeight="true" outlineLevel="0" collapsed="false">
      <c r="A258" s="5" t="s">
        <v>296</v>
      </c>
      <c r="B258" s="5" t="n">
        <v>4048</v>
      </c>
      <c r="C258" s="5" t="s">
        <v>33</v>
      </c>
      <c r="D258" s="6" t="str">
        <f aca="false">IFERROR(INDEX('1. Benavídez'!$A:$B,MATCH($A258,'1. Benavídez'!$A:$A,0),2),"")</f>
        <v/>
      </c>
      <c r="E258" s="6" t="str">
        <f aca="false">IFERROR(INDEX('2. Gallo'!$B:$D,MATCH($A258,'2. Gallo'!$B:$B,0),3),"")</f>
        <v/>
      </c>
      <c r="F258" s="6" t="str">
        <f aca="false">IFERROR(INDEX('3. Anea'!$B:$D,MATCH($A258,'3. Anea'!$B:$B,0),2),"")</f>
        <v/>
      </c>
      <c r="G258" s="6" t="str">
        <f aca="false">IFERROR(INDEX('4. Pilar'!$A:$C,MATCH($A258,'4. Pilar'!$A:$A,0),2),"")</f>
        <v/>
      </c>
      <c r="H258" s="6" t="str">
        <f aca="false">IFERROR(INDEX('5. Tortuguitas'!$B:$D,MATCH($A258,'5. Tortuguitas'!$B:$B,0),2),"")</f>
        <v/>
      </c>
      <c r="I258" s="6" t="str">
        <f aca="false">IFERROR(INDEX('6. Del Viso'!$A:$B,MATCH($A258,'6. Del Viso'!$A:$A,0),2),"")</f>
        <v/>
      </c>
      <c r="J258" s="6" t="str">
        <f aca="false">IFERROR(INDEX('7. Chica Glade'!$B:$F,MATCH($A258,'7. Chica Glade'!$B:$B,0),4),"")</f>
        <v/>
      </c>
      <c r="K258" s="6" t="str">
        <f aca="false">IFERROR(INDEX('8. Veterinaria'!$A:$B,MATCH($A258,'8. Veterinaria'!$A:$A,0),2),"")</f>
        <v/>
      </c>
      <c r="L258" s="6" t="str">
        <f aca="false">IFERROR(INDEX('9. Hipocampus'!$A:$B,MATCH($A258,'9. Hipocampus'!$A:$A,0),2),"")</f>
        <v/>
      </c>
      <c r="M258" s="6" t="n">
        <f aca="false">IFERROR(INDEX('11. Mundo Mascotas'!$B:$D,MATCH($A258,'11. Mundo Mascotas'!$B:$B,0),2),"")</f>
        <v>3200</v>
      </c>
      <c r="N258" s="6" t="str">
        <f aca="false">IFERROR(INDEX('12. Yaguar'!$B:$E,MATCH($A258,'12. Yaguar'!$B:$B,0),2),"")</f>
        <v/>
      </c>
      <c r="O258" s="6" t="str">
        <f aca="false">IFERROR(INDEX('13. King Clor'!$A:$B,MATCH($A258,'13. King Clor'!$A:$A,0),2),"")</f>
        <v/>
      </c>
      <c r="P258" s="6" t="str">
        <f aca="false">IFERROR(INDEX('14. Diserquim'!$A:$B,MATCH($A258,'14. Diserquim'!$A:$A,0),2),"")</f>
        <v/>
      </c>
      <c r="Q258" s="6" t="str">
        <f aca="false">IFERROR(INDEX('15. Moreno'!$A:$B,MATCH($A258,'15. Moreno'!$A:$A,0),2),"")</f>
        <v/>
      </c>
      <c r="R258" s="6" t="str">
        <f aca="false">IFERROR(INDEX('10. Collares'!$J:$K,MATCH($A258,'10. Collares'!$J:$J,0),2),"")</f>
        <v/>
      </c>
      <c r="S258" s="6" t="str">
        <f aca="false">IFERROR(INDEX('13. King Clor'!$G:$H,MATCH($A258,'13. King Clor'!$G:$G,0),2),"")</f>
        <v/>
      </c>
      <c r="T258" s="6" t="str">
        <f aca="false">IFERROR(INDEX('10. Collares'!$A:$B,MATCH($A258,'10. Collares'!$A:$A,0),2),"")</f>
        <v/>
      </c>
      <c r="U258" s="6" t="str">
        <f aca="false">IFERROR(INDEX('16. Mis nietos'!$B:$C,MATCH($A258,'16. Mis nietos'!$B:$B,0),2),"")</f>
        <v/>
      </c>
      <c r="V258" s="6" t="str">
        <f aca="false">IFERROR(INDEX('17. Profesional Vet'!$A:$B,MATCH($A258,'17. Profesional Vet'!$A:$A,0),2),"")</f>
        <v/>
      </c>
      <c r="W258" s="6" t="str">
        <f aca="false">IFERROR(INDEX('18. Premier'!$A:$B,MATCH($A258,'18. Premier'!$A:$A,0),2),"")</f>
        <v/>
      </c>
      <c r="X258" s="6" t="str">
        <f aca="false">IFERROR(INDEX('19. Dacam'!$A:$B,MATCH($A258,'19. Dacam'!$A:$A,0),2),"")</f>
        <v/>
      </c>
      <c r="Y258" s="6" t="str">
        <f aca="false">IFERROR(INDEX('20. Proveedor'!$A:$B,MATCH($A258,'20. Proveedor'!$A:$A,0),2),"")</f>
        <v/>
      </c>
      <c r="Z258" s="6" t="str">
        <f aca="false">IFERROR(INDEX('21. Saphirus'!$A:$B,MATCH($A258,'21. Saphirus'!$A:$A,0),2),"")</f>
        <v/>
      </c>
    </row>
    <row r="259" customFormat="false" ht="15.75" hidden="false" customHeight="true" outlineLevel="0" collapsed="false">
      <c r="A259" s="5" t="s">
        <v>297</v>
      </c>
      <c r="B259" s="5" t="n">
        <v>4049</v>
      </c>
      <c r="C259" s="5" t="s">
        <v>33</v>
      </c>
      <c r="D259" s="6" t="str">
        <f aca="false">IFERROR(INDEX('1. Benavídez'!$A:$B,MATCH($A259,'1. Benavídez'!$A:$A,0),2),"")</f>
        <v/>
      </c>
      <c r="E259" s="6" t="str">
        <f aca="false">IFERROR(INDEX('2. Gallo'!$B:$D,MATCH($A259,'2. Gallo'!$B:$B,0),3),"")</f>
        <v/>
      </c>
      <c r="F259" s="6" t="str">
        <f aca="false">IFERROR(INDEX('3. Anea'!$B:$D,MATCH($A259,'3. Anea'!$B:$B,0),2),"")</f>
        <v/>
      </c>
      <c r="G259" s="6" t="str">
        <f aca="false">IFERROR(INDEX('4. Pilar'!$A:$C,MATCH($A259,'4. Pilar'!$A:$A,0),2),"")</f>
        <v/>
      </c>
      <c r="H259" s="6" t="str">
        <f aca="false">IFERROR(INDEX('5. Tortuguitas'!$B:$D,MATCH($A259,'5. Tortuguitas'!$B:$B,0),2),"")</f>
        <v/>
      </c>
      <c r="I259" s="6" t="str">
        <f aca="false">IFERROR(INDEX('6. Del Viso'!$A:$B,MATCH($A259,'6. Del Viso'!$A:$A,0),2),"")</f>
        <v/>
      </c>
      <c r="J259" s="6" t="str">
        <f aca="false">IFERROR(INDEX('7. Chica Glade'!$B:$F,MATCH($A259,'7. Chica Glade'!$B:$B,0),4),"")</f>
        <v/>
      </c>
      <c r="K259" s="6" t="str">
        <f aca="false">IFERROR(INDEX('8. Veterinaria'!$A:$B,MATCH($A259,'8. Veterinaria'!$A:$A,0),2),"")</f>
        <v/>
      </c>
      <c r="L259" s="6" t="str">
        <f aca="false">IFERROR(INDEX('9. Hipocampus'!$A:$B,MATCH($A259,'9. Hipocampus'!$A:$A,0),2),"")</f>
        <v/>
      </c>
      <c r="M259" s="6" t="n">
        <f aca="false">IFERROR(INDEX('11. Mundo Mascotas'!$B:$D,MATCH($A259,'11. Mundo Mascotas'!$B:$B,0),2),"")</f>
        <v>3360</v>
      </c>
      <c r="N259" s="6" t="str">
        <f aca="false">IFERROR(INDEX('12. Yaguar'!$B:$E,MATCH($A259,'12. Yaguar'!$B:$B,0),2),"")</f>
        <v/>
      </c>
      <c r="O259" s="6" t="str">
        <f aca="false">IFERROR(INDEX('13. King Clor'!$A:$B,MATCH($A259,'13. King Clor'!$A:$A,0),2),"")</f>
        <v/>
      </c>
      <c r="P259" s="6" t="str">
        <f aca="false">IFERROR(INDEX('14. Diserquim'!$A:$B,MATCH($A259,'14. Diserquim'!$A:$A,0),2),"")</f>
        <v/>
      </c>
      <c r="Q259" s="6" t="str">
        <f aca="false">IFERROR(INDEX('15. Moreno'!$A:$B,MATCH($A259,'15. Moreno'!$A:$A,0),2),"")</f>
        <v/>
      </c>
      <c r="R259" s="6" t="str">
        <f aca="false">IFERROR(INDEX('10. Collares'!$J:$K,MATCH($A259,'10. Collares'!$J:$J,0),2),"")</f>
        <v/>
      </c>
      <c r="S259" s="6" t="str">
        <f aca="false">IFERROR(INDEX('13. King Clor'!$G:$H,MATCH($A259,'13. King Clor'!$G:$G,0),2),"")</f>
        <v/>
      </c>
      <c r="T259" s="6" t="str">
        <f aca="false">IFERROR(INDEX('10. Collares'!$A:$B,MATCH($A259,'10. Collares'!$A:$A,0),2),"")</f>
        <v/>
      </c>
      <c r="U259" s="6" t="str">
        <f aca="false">IFERROR(INDEX('16. Mis nietos'!$B:$C,MATCH($A259,'16. Mis nietos'!$B:$B,0),2),"")</f>
        <v/>
      </c>
      <c r="V259" s="6" t="str">
        <f aca="false">IFERROR(INDEX('17. Profesional Vet'!$A:$B,MATCH($A259,'17. Profesional Vet'!$A:$A,0),2),"")</f>
        <v/>
      </c>
      <c r="W259" s="6" t="str">
        <f aca="false">IFERROR(INDEX('18. Premier'!$A:$B,MATCH($A259,'18. Premier'!$A:$A,0),2),"")</f>
        <v/>
      </c>
      <c r="X259" s="6" t="str">
        <f aca="false">IFERROR(INDEX('19. Dacam'!$A:$B,MATCH($A259,'19. Dacam'!$A:$A,0),2),"")</f>
        <v/>
      </c>
      <c r="Y259" s="6" t="str">
        <f aca="false">IFERROR(INDEX('20. Proveedor'!$A:$B,MATCH($A259,'20. Proveedor'!$A:$A,0),2),"")</f>
        <v/>
      </c>
      <c r="Z259" s="6" t="str">
        <f aca="false">IFERROR(INDEX('21. Saphirus'!$A:$B,MATCH($A259,'21. Saphirus'!$A:$A,0),2),"")</f>
        <v/>
      </c>
    </row>
    <row r="260" customFormat="false" ht="15.75" hidden="false" customHeight="true" outlineLevel="0" collapsed="false">
      <c r="A260" s="5" t="s">
        <v>298</v>
      </c>
      <c r="B260" s="5" t="n">
        <v>4050</v>
      </c>
      <c r="C260" s="5" t="s">
        <v>33</v>
      </c>
      <c r="D260" s="6" t="str">
        <f aca="false">IFERROR(INDEX('1. Benavídez'!$A:$B,MATCH($A260,'1. Benavídez'!$A:$A,0),2),"")</f>
        <v/>
      </c>
      <c r="E260" s="6" t="str">
        <f aca="false">IFERROR(INDEX('2. Gallo'!$B:$D,MATCH($A260,'2. Gallo'!$B:$B,0),3),"")</f>
        <v/>
      </c>
      <c r="F260" s="6" t="str">
        <f aca="false">IFERROR(INDEX('3. Anea'!$B:$D,MATCH($A260,'3. Anea'!$B:$B,0),2),"")</f>
        <v/>
      </c>
      <c r="G260" s="6" t="str">
        <f aca="false">IFERROR(INDEX('4. Pilar'!$A:$C,MATCH($A260,'4. Pilar'!$A:$A,0),2),"")</f>
        <v/>
      </c>
      <c r="H260" s="6" t="str">
        <f aca="false">IFERROR(INDEX('5. Tortuguitas'!$B:$D,MATCH($A260,'5. Tortuguitas'!$B:$B,0),2),"")</f>
        <v/>
      </c>
      <c r="I260" s="6" t="str">
        <f aca="false">IFERROR(INDEX('6. Del Viso'!$A:$B,MATCH($A260,'6. Del Viso'!$A:$A,0),2),"")</f>
        <v/>
      </c>
      <c r="J260" s="6" t="str">
        <f aca="false">IFERROR(INDEX('7. Chica Glade'!$B:$F,MATCH($A260,'7. Chica Glade'!$B:$B,0),4),"")</f>
        <v/>
      </c>
      <c r="K260" s="6" t="str">
        <f aca="false">IFERROR(INDEX('8. Veterinaria'!$A:$B,MATCH($A260,'8. Veterinaria'!$A:$A,0),2),"")</f>
        <v/>
      </c>
      <c r="L260" s="6" t="str">
        <f aca="false">IFERROR(INDEX('9. Hipocampus'!$A:$B,MATCH($A260,'9. Hipocampus'!$A:$A,0),2),"")</f>
        <v/>
      </c>
      <c r="M260" s="6" t="n">
        <f aca="false">IFERROR(INDEX('11. Mundo Mascotas'!$B:$D,MATCH($A260,'11. Mundo Mascotas'!$B:$B,0),2),"")</f>
        <v>3440</v>
      </c>
      <c r="N260" s="6" t="str">
        <f aca="false">IFERROR(INDEX('12. Yaguar'!$B:$E,MATCH($A260,'12. Yaguar'!$B:$B,0),2),"")</f>
        <v/>
      </c>
      <c r="O260" s="6" t="str">
        <f aca="false">IFERROR(INDEX('13. King Clor'!$A:$B,MATCH($A260,'13. King Clor'!$A:$A,0),2),"")</f>
        <v/>
      </c>
      <c r="P260" s="6" t="str">
        <f aca="false">IFERROR(INDEX('14. Diserquim'!$A:$B,MATCH($A260,'14. Diserquim'!$A:$A,0),2),"")</f>
        <v/>
      </c>
      <c r="Q260" s="6" t="str">
        <f aca="false">IFERROR(INDEX('15. Moreno'!$A:$B,MATCH($A260,'15. Moreno'!$A:$A,0),2),"")</f>
        <v/>
      </c>
      <c r="R260" s="6" t="str">
        <f aca="false">IFERROR(INDEX('10. Collares'!$J:$K,MATCH($A260,'10. Collares'!$J:$J,0),2),"")</f>
        <v/>
      </c>
      <c r="S260" s="6" t="str">
        <f aca="false">IFERROR(INDEX('13. King Clor'!$G:$H,MATCH($A260,'13. King Clor'!$G:$G,0),2),"")</f>
        <v/>
      </c>
      <c r="T260" s="6" t="str">
        <f aca="false">IFERROR(INDEX('10. Collares'!$A:$B,MATCH($A260,'10. Collares'!$A:$A,0),2),"")</f>
        <v/>
      </c>
      <c r="U260" s="6" t="str">
        <f aca="false">IFERROR(INDEX('16. Mis nietos'!$B:$C,MATCH($A260,'16. Mis nietos'!$B:$B,0),2),"")</f>
        <v/>
      </c>
      <c r="V260" s="6" t="str">
        <f aca="false">IFERROR(INDEX('17. Profesional Vet'!$A:$B,MATCH($A260,'17. Profesional Vet'!$A:$A,0),2),"")</f>
        <v/>
      </c>
      <c r="W260" s="6" t="str">
        <f aca="false">IFERROR(INDEX('18. Premier'!$A:$B,MATCH($A260,'18. Premier'!$A:$A,0),2),"")</f>
        <v/>
      </c>
      <c r="X260" s="6" t="str">
        <f aca="false">IFERROR(INDEX('19. Dacam'!$A:$B,MATCH($A260,'19. Dacam'!$A:$A,0),2),"")</f>
        <v/>
      </c>
      <c r="Y260" s="6" t="str">
        <f aca="false">IFERROR(INDEX('20. Proveedor'!$A:$B,MATCH($A260,'20. Proveedor'!$A:$A,0),2),"")</f>
        <v/>
      </c>
      <c r="Z260" s="6" t="str">
        <f aca="false">IFERROR(INDEX('21. Saphirus'!$A:$B,MATCH($A260,'21. Saphirus'!$A:$A,0),2),"")</f>
        <v/>
      </c>
    </row>
    <row r="261" customFormat="false" ht="15.75" hidden="false" customHeight="true" outlineLevel="0" collapsed="false">
      <c r="A261" s="5" t="s">
        <v>299</v>
      </c>
      <c r="B261" s="5" t="n">
        <v>4051</v>
      </c>
      <c r="C261" s="5" t="s">
        <v>33</v>
      </c>
      <c r="D261" s="6" t="str">
        <f aca="false">IFERROR(INDEX('1. Benavídez'!$A:$B,MATCH($A261,'1. Benavídez'!$A:$A,0),2),"")</f>
        <v/>
      </c>
      <c r="E261" s="6" t="str">
        <f aca="false">IFERROR(INDEX('2. Gallo'!$B:$D,MATCH($A261,'2. Gallo'!$B:$B,0),3),"")</f>
        <v/>
      </c>
      <c r="F261" s="6" t="str">
        <f aca="false">IFERROR(INDEX('3. Anea'!$B:$D,MATCH($A261,'3. Anea'!$B:$B,0),2),"")</f>
        <v/>
      </c>
      <c r="G261" s="6" t="str">
        <f aca="false">IFERROR(INDEX('4. Pilar'!$A:$C,MATCH($A261,'4. Pilar'!$A:$A,0),2),"")</f>
        <v/>
      </c>
      <c r="H261" s="6" t="str">
        <f aca="false">IFERROR(INDEX('5. Tortuguitas'!$B:$D,MATCH($A261,'5. Tortuguitas'!$B:$B,0),2),"")</f>
        <v/>
      </c>
      <c r="I261" s="6" t="str">
        <f aca="false">IFERROR(INDEX('6. Del Viso'!$A:$B,MATCH($A261,'6. Del Viso'!$A:$A,0),2),"")</f>
        <v/>
      </c>
      <c r="J261" s="6" t="str">
        <f aca="false">IFERROR(INDEX('7. Chica Glade'!$B:$F,MATCH($A261,'7. Chica Glade'!$B:$B,0),4),"")</f>
        <v/>
      </c>
      <c r="K261" s="6" t="str">
        <f aca="false">IFERROR(INDEX('8. Veterinaria'!$A:$B,MATCH($A261,'8. Veterinaria'!$A:$A,0),2),"")</f>
        <v/>
      </c>
      <c r="L261" s="6" t="str">
        <f aca="false">IFERROR(INDEX('9. Hipocampus'!$A:$B,MATCH($A261,'9. Hipocampus'!$A:$A,0),2),"")</f>
        <v/>
      </c>
      <c r="M261" s="6" t="n">
        <f aca="false">IFERROR(INDEX('11. Mundo Mascotas'!$B:$D,MATCH($A261,'11. Mundo Mascotas'!$B:$B,0),2),"")</f>
        <v>4000</v>
      </c>
      <c r="N261" s="6" t="str">
        <f aca="false">IFERROR(INDEX('12. Yaguar'!$B:$E,MATCH($A261,'12. Yaguar'!$B:$B,0),2),"")</f>
        <v/>
      </c>
      <c r="O261" s="6" t="str">
        <f aca="false">IFERROR(INDEX('13. King Clor'!$A:$B,MATCH($A261,'13. King Clor'!$A:$A,0),2),"")</f>
        <v/>
      </c>
      <c r="P261" s="6" t="str">
        <f aca="false">IFERROR(INDEX('14. Diserquim'!$A:$B,MATCH($A261,'14. Diserquim'!$A:$A,0),2),"")</f>
        <v/>
      </c>
      <c r="Q261" s="6" t="str">
        <f aca="false">IFERROR(INDEX('15. Moreno'!$A:$B,MATCH($A261,'15. Moreno'!$A:$A,0),2),"")</f>
        <v/>
      </c>
      <c r="R261" s="6" t="str">
        <f aca="false">IFERROR(INDEX('10. Collares'!$J:$K,MATCH($A261,'10. Collares'!$J:$J,0),2),"")</f>
        <v/>
      </c>
      <c r="S261" s="6" t="str">
        <f aca="false">IFERROR(INDEX('13. King Clor'!$G:$H,MATCH($A261,'13. King Clor'!$G:$G,0),2),"")</f>
        <v/>
      </c>
      <c r="T261" s="6" t="str">
        <f aca="false">IFERROR(INDEX('10. Collares'!$A:$B,MATCH($A261,'10. Collares'!$A:$A,0),2),"")</f>
        <v/>
      </c>
      <c r="U261" s="6" t="str">
        <f aca="false">IFERROR(INDEX('16. Mis nietos'!$B:$C,MATCH($A261,'16. Mis nietos'!$B:$B,0),2),"")</f>
        <v/>
      </c>
      <c r="V261" s="6" t="str">
        <f aca="false">IFERROR(INDEX('17. Profesional Vet'!$A:$B,MATCH($A261,'17. Profesional Vet'!$A:$A,0),2),"")</f>
        <v/>
      </c>
      <c r="W261" s="6" t="str">
        <f aca="false">IFERROR(INDEX('18. Premier'!$A:$B,MATCH($A261,'18. Premier'!$A:$A,0),2),"")</f>
        <v/>
      </c>
      <c r="X261" s="6" t="str">
        <f aca="false">IFERROR(INDEX('19. Dacam'!$A:$B,MATCH($A261,'19. Dacam'!$A:$A,0),2),"")</f>
        <v/>
      </c>
      <c r="Y261" s="6" t="str">
        <f aca="false">IFERROR(INDEX('20. Proveedor'!$A:$B,MATCH($A261,'20. Proveedor'!$A:$A,0),2),"")</f>
        <v/>
      </c>
      <c r="Z261" s="6" t="str">
        <f aca="false">IFERROR(INDEX('21. Saphirus'!$A:$B,MATCH($A261,'21. Saphirus'!$A:$A,0),2),"")</f>
        <v/>
      </c>
    </row>
    <row r="262" customFormat="false" ht="15.75" hidden="false" customHeight="true" outlineLevel="0" collapsed="false">
      <c r="A262" s="5" t="s">
        <v>300</v>
      </c>
      <c r="B262" s="5" t="n">
        <v>4052</v>
      </c>
      <c r="C262" s="5" t="s">
        <v>33</v>
      </c>
      <c r="D262" s="6" t="str">
        <f aca="false">IFERROR(INDEX('1. Benavídez'!$A:$B,MATCH($A262,'1. Benavídez'!$A:$A,0),2),"")</f>
        <v/>
      </c>
      <c r="E262" s="6" t="str">
        <f aca="false">IFERROR(INDEX('2. Gallo'!$B:$D,MATCH($A262,'2. Gallo'!$B:$B,0),3),"")</f>
        <v/>
      </c>
      <c r="F262" s="6" t="str">
        <f aca="false">IFERROR(INDEX('3. Anea'!$B:$D,MATCH($A262,'3. Anea'!$B:$B,0),2),"")</f>
        <v/>
      </c>
      <c r="G262" s="6" t="str">
        <f aca="false">IFERROR(INDEX('4. Pilar'!$A:$C,MATCH($A262,'4. Pilar'!$A:$A,0),2),"")</f>
        <v/>
      </c>
      <c r="H262" s="6" t="str">
        <f aca="false">IFERROR(INDEX('5. Tortuguitas'!$B:$D,MATCH($A262,'5. Tortuguitas'!$B:$B,0),2),"")</f>
        <v/>
      </c>
      <c r="I262" s="6" t="str">
        <f aca="false">IFERROR(INDEX('6. Del Viso'!$A:$B,MATCH($A262,'6. Del Viso'!$A:$A,0),2),"")</f>
        <v/>
      </c>
      <c r="J262" s="6" t="str">
        <f aca="false">IFERROR(INDEX('7. Chica Glade'!$B:$F,MATCH($A262,'7. Chica Glade'!$B:$B,0),4),"")</f>
        <v/>
      </c>
      <c r="K262" s="6" t="str">
        <f aca="false">IFERROR(INDEX('8. Veterinaria'!$A:$B,MATCH($A262,'8. Veterinaria'!$A:$A,0),2),"")</f>
        <v/>
      </c>
      <c r="L262" s="6" t="str">
        <f aca="false">IFERROR(INDEX('9. Hipocampus'!$A:$B,MATCH($A262,'9. Hipocampus'!$A:$A,0),2),"")</f>
        <v/>
      </c>
      <c r="M262" s="6" t="n">
        <f aca="false">IFERROR(INDEX('11. Mundo Mascotas'!$B:$D,MATCH($A262,'11. Mundo Mascotas'!$B:$B,0),2),"")</f>
        <v>4400</v>
      </c>
      <c r="N262" s="6" t="str">
        <f aca="false">IFERROR(INDEX('12. Yaguar'!$B:$E,MATCH($A262,'12. Yaguar'!$B:$B,0),2),"")</f>
        <v/>
      </c>
      <c r="O262" s="6" t="str">
        <f aca="false">IFERROR(INDEX('13. King Clor'!$A:$B,MATCH($A262,'13. King Clor'!$A:$A,0),2),"")</f>
        <v/>
      </c>
      <c r="P262" s="6" t="str">
        <f aca="false">IFERROR(INDEX('14. Diserquim'!$A:$B,MATCH($A262,'14. Diserquim'!$A:$A,0),2),"")</f>
        <v/>
      </c>
      <c r="Q262" s="6" t="str">
        <f aca="false">IFERROR(INDEX('15. Moreno'!$A:$B,MATCH($A262,'15. Moreno'!$A:$A,0),2),"")</f>
        <v/>
      </c>
      <c r="R262" s="6" t="str">
        <f aca="false">IFERROR(INDEX('10. Collares'!$J:$K,MATCH($A262,'10. Collares'!$J:$J,0),2),"")</f>
        <v/>
      </c>
      <c r="S262" s="6" t="str">
        <f aca="false">IFERROR(INDEX('13. King Clor'!$G:$H,MATCH($A262,'13. King Clor'!$G:$G,0),2),"")</f>
        <v/>
      </c>
      <c r="T262" s="6" t="str">
        <f aca="false">IFERROR(INDEX('10. Collares'!$A:$B,MATCH($A262,'10. Collares'!$A:$A,0),2),"")</f>
        <v/>
      </c>
      <c r="U262" s="6" t="str">
        <f aca="false">IFERROR(INDEX('16. Mis nietos'!$B:$C,MATCH($A262,'16. Mis nietos'!$B:$B,0),2),"")</f>
        <v/>
      </c>
      <c r="V262" s="6" t="str">
        <f aca="false">IFERROR(INDEX('17. Profesional Vet'!$A:$B,MATCH($A262,'17. Profesional Vet'!$A:$A,0),2),"")</f>
        <v/>
      </c>
      <c r="W262" s="6" t="str">
        <f aca="false">IFERROR(INDEX('18. Premier'!$A:$B,MATCH($A262,'18. Premier'!$A:$A,0),2),"")</f>
        <v/>
      </c>
      <c r="X262" s="6" t="str">
        <f aca="false">IFERROR(INDEX('19. Dacam'!$A:$B,MATCH($A262,'19. Dacam'!$A:$A,0),2),"")</f>
        <v/>
      </c>
      <c r="Y262" s="6" t="str">
        <f aca="false">IFERROR(INDEX('20. Proveedor'!$A:$B,MATCH($A262,'20. Proveedor'!$A:$A,0),2),"")</f>
        <v/>
      </c>
      <c r="Z262" s="6" t="str">
        <f aca="false">IFERROR(INDEX('21. Saphirus'!$A:$B,MATCH($A262,'21. Saphirus'!$A:$A,0),2),"")</f>
        <v/>
      </c>
    </row>
    <row r="263" customFormat="false" ht="15.75" hidden="false" customHeight="true" outlineLevel="0" collapsed="false">
      <c r="A263" s="5" t="s">
        <v>301</v>
      </c>
      <c r="B263" s="5" t="n">
        <v>1905329</v>
      </c>
      <c r="C263" s="5" t="s">
        <v>33</v>
      </c>
      <c r="D263" s="6" t="str">
        <f aca="false">IFERROR(INDEX('1. Benavídez'!$A:$B,MATCH($A263,'1. Benavídez'!$A:$A,0),2),"")</f>
        <v/>
      </c>
      <c r="E263" s="6" t="str">
        <f aca="false">IFERROR(INDEX('2. Gallo'!$B:$D,MATCH($A263,'2. Gallo'!$B:$B,0),3),"")</f>
        <v/>
      </c>
      <c r="F263" s="6" t="str">
        <f aca="false">IFERROR(INDEX('3. Anea'!$B:$D,MATCH($A263,'3. Anea'!$B:$B,0),2),"")</f>
        <v/>
      </c>
      <c r="G263" s="6" t="str">
        <f aca="false">IFERROR(INDEX('4. Pilar'!$A:$C,MATCH($A263,'4. Pilar'!$A:$A,0),2),"")</f>
        <v/>
      </c>
      <c r="H263" s="6" t="str">
        <f aca="false">IFERROR(INDEX('5. Tortuguitas'!$B:$D,MATCH($A263,'5. Tortuguitas'!$B:$B,0),2),"")</f>
        <v/>
      </c>
      <c r="I263" s="6" t="str">
        <f aca="false">IFERROR(INDEX('6. Del Viso'!$A:$B,MATCH($A263,'6. Del Viso'!$A:$A,0),2),"")</f>
        <v/>
      </c>
      <c r="J263" s="6" t="str">
        <f aca="false">IFERROR(INDEX('7. Chica Glade'!$B:$F,MATCH($A263,'7. Chica Glade'!$B:$B,0),4),"")</f>
        <v/>
      </c>
      <c r="K263" s="6" t="str">
        <f aca="false">IFERROR(INDEX('8. Veterinaria'!$A:$B,MATCH($A263,'8. Veterinaria'!$A:$A,0),2),"")</f>
        <v/>
      </c>
      <c r="L263" s="6" t="n">
        <f aca="false">IFERROR(INDEX('9. Hipocampus'!$A:$B,MATCH($A263,'9. Hipocampus'!$A:$A,0),2),"")</f>
        <v>18800</v>
      </c>
      <c r="M263" s="6" t="str">
        <f aca="false">IFERROR(INDEX('11. Mundo Mascotas'!$B:$D,MATCH($A263,'11. Mundo Mascotas'!$B:$B,0),2),"")</f>
        <v/>
      </c>
      <c r="N263" s="6" t="str">
        <f aca="false">IFERROR(INDEX('12. Yaguar'!$B:$E,MATCH($A263,'12. Yaguar'!$B:$B,0),2),"")</f>
        <v/>
      </c>
      <c r="O263" s="6" t="str">
        <f aca="false">IFERROR(INDEX('13. King Clor'!$A:$B,MATCH($A263,'13. King Clor'!$A:$A,0),2),"")</f>
        <v/>
      </c>
      <c r="P263" s="6" t="str">
        <f aca="false">IFERROR(INDEX('14. Diserquim'!$A:$B,MATCH($A263,'14. Diserquim'!$A:$A,0),2),"")</f>
        <v/>
      </c>
      <c r="Q263" s="6" t="str">
        <f aca="false">IFERROR(INDEX('15. Moreno'!$A:$B,MATCH($A263,'15. Moreno'!$A:$A,0),2),"")</f>
        <v/>
      </c>
      <c r="R263" s="6" t="str">
        <f aca="false">IFERROR(INDEX('10. Collares'!$J:$K,MATCH($A263,'10. Collares'!$J:$J,0),2),"")</f>
        <v/>
      </c>
      <c r="S263" s="6" t="str">
        <f aca="false">IFERROR(INDEX('13. King Clor'!$G:$H,MATCH($A263,'13. King Clor'!$G:$G,0),2),"")</f>
        <v/>
      </c>
      <c r="T263" s="6" t="str">
        <f aca="false">IFERROR(INDEX('10. Collares'!$A:$B,MATCH($A263,'10. Collares'!$A:$A,0),2),"")</f>
        <v/>
      </c>
      <c r="U263" s="6" t="str">
        <f aca="false">IFERROR(INDEX('16. Mis nietos'!$B:$C,MATCH($A263,'16. Mis nietos'!$B:$B,0),2),"")</f>
        <v/>
      </c>
      <c r="V263" s="6" t="str">
        <f aca="false">IFERROR(INDEX('17. Profesional Vet'!$A:$B,MATCH($A263,'17. Profesional Vet'!$A:$A,0),2),"")</f>
        <v/>
      </c>
      <c r="W263" s="6" t="str">
        <f aca="false">IFERROR(INDEX('18. Premier'!$A:$B,MATCH($A263,'18. Premier'!$A:$A,0),2),"")</f>
        <v/>
      </c>
      <c r="X263" s="6" t="str">
        <f aca="false">IFERROR(INDEX('19. Dacam'!$A:$B,MATCH($A263,'19. Dacam'!$A:$A,0),2),"")</f>
        <v/>
      </c>
      <c r="Y263" s="6" t="str">
        <f aca="false">IFERROR(INDEX('20. Proveedor'!$A:$B,MATCH($A263,'20. Proveedor'!$A:$A,0),2),"")</f>
        <v/>
      </c>
      <c r="Z263" s="6" t="str">
        <f aca="false">IFERROR(INDEX('21. Saphirus'!$A:$B,MATCH($A263,'21. Saphirus'!$A:$A,0),2),"")</f>
        <v/>
      </c>
    </row>
    <row r="264" customFormat="false" ht="15.75" hidden="false" customHeight="true" outlineLevel="0" collapsed="false">
      <c r="A264" s="5" t="s">
        <v>302</v>
      </c>
      <c r="B264" s="5" t="n">
        <v>1906068</v>
      </c>
      <c r="C264" s="5" t="s">
        <v>33</v>
      </c>
      <c r="D264" s="6" t="str">
        <f aca="false">IFERROR(INDEX('1. Benavídez'!$A:$B,MATCH($A264,'1. Benavídez'!$A:$A,0),2),"")</f>
        <v/>
      </c>
      <c r="E264" s="6" t="str">
        <f aca="false">IFERROR(INDEX('2. Gallo'!$B:$D,MATCH($A264,'2. Gallo'!$B:$B,0),3),"")</f>
        <v/>
      </c>
      <c r="F264" s="6" t="str">
        <f aca="false">IFERROR(INDEX('3. Anea'!$B:$D,MATCH($A264,'3. Anea'!$B:$B,0),2),"")</f>
        <v/>
      </c>
      <c r="G264" s="6" t="str">
        <f aca="false">IFERROR(INDEX('4. Pilar'!$A:$C,MATCH($A264,'4. Pilar'!$A:$A,0),2),"")</f>
        <v/>
      </c>
      <c r="H264" s="6" t="str">
        <f aca="false">IFERROR(INDEX('5. Tortuguitas'!$B:$D,MATCH($A264,'5. Tortuguitas'!$B:$B,0),2),"")</f>
        <v/>
      </c>
      <c r="I264" s="6" t="str">
        <f aca="false">IFERROR(INDEX('6. Del Viso'!$A:$B,MATCH($A264,'6. Del Viso'!$A:$A,0),3),"")</f>
        <v/>
      </c>
      <c r="J264" s="6" t="str">
        <f aca="false">IFERROR(INDEX('7. Chica Glade'!$B:$F,MATCH($A264,'7. Chica Glade'!$B:$B,0),4),"")</f>
        <v/>
      </c>
      <c r="K264" s="6" t="str">
        <f aca="false">IFERROR(INDEX('8. Veterinaria'!$A:$B,MATCH($A264,'8. Veterinaria'!$A:$A,0),2),"")</f>
        <v/>
      </c>
      <c r="L264" s="6" t="str">
        <f aca="false">IFERROR(INDEX('9. Hipocampus'!$A:$B,MATCH($A264,'9. Hipocampus'!$A:$A,0),2),"")</f>
        <v/>
      </c>
      <c r="M264" s="6" t="str">
        <f aca="false">IFERROR(INDEX('11. Mundo Mascotas'!$B:$D,MATCH($A264,'11. Mundo Mascotas'!$B:$B,0),2),"")</f>
        <v/>
      </c>
      <c r="N264" s="6" t="str">
        <f aca="false">IFERROR(INDEX('12. Yaguar'!$B:$E,MATCH($A264,'12. Yaguar'!$B:$B,0),2),"")</f>
        <v/>
      </c>
      <c r="O264" s="6" t="str">
        <f aca="false">IFERROR(INDEX('13. King Clor'!$A:$B,MATCH($A264,'13. King Clor'!$A:$A,0),2),"")</f>
        <v/>
      </c>
      <c r="P264" s="6" t="str">
        <f aca="false">IFERROR(INDEX('14. Diserquim'!$A:$B,MATCH($A264,'14. Diserquim'!$A:$A,0),2),"")</f>
        <v/>
      </c>
      <c r="Q264" s="6" t="str">
        <f aca="false">IFERROR(INDEX('15. Moreno'!$A:$B,MATCH($A264,'15. Moreno'!$A:$A,0),2),"")</f>
        <v/>
      </c>
      <c r="R264" s="6" t="str">
        <f aca="false">IFERROR(INDEX('10. Collares'!$J:$K,MATCH($A264,'10. Collares'!$J:$J,0),2),"")</f>
        <v/>
      </c>
      <c r="S264" s="6" t="str">
        <f aca="false">IFERROR(INDEX('13. King Clor'!$G:$H,MATCH($A264,'13. King Clor'!$G:$G,0),2),"")</f>
        <v/>
      </c>
      <c r="T264" s="6" t="str">
        <f aca="false">IFERROR(INDEX('10. Collares'!$A:$B,MATCH($A264,'10. Collares'!$A:$A,0),2),"")</f>
        <v/>
      </c>
      <c r="U264" s="6" t="str">
        <f aca="false">IFERROR(INDEX('16. Mis nietos'!$B:$C,MATCH($A264,'16. Mis nietos'!$B:$B,0),2),"")</f>
        <v/>
      </c>
      <c r="V264" s="6" t="str">
        <f aca="false">IFERROR(INDEX('17. Profesional Vet'!$A:$B,MATCH($A264,'17. Profesional Vet'!$A:$A,0),2),"")</f>
        <v/>
      </c>
      <c r="W264" s="6" t="str">
        <f aca="false">IFERROR(INDEX('18. Premier'!$A:$B,MATCH($A264,'18. Premier'!$A:$A,0),2),"")</f>
        <v/>
      </c>
      <c r="X264" s="6" t="str">
        <f aca="false">IFERROR(INDEX('19. Dacam'!$A:$B,MATCH($A264,'19. Dacam'!$A:$A,0),2),"")</f>
        <v/>
      </c>
      <c r="Y264" s="6" t="str">
        <f aca="false">IFERROR(INDEX('20. Proveedor'!$A:$B,MATCH($A264,'20. Proveedor'!$A:$A,0),2),"")</f>
        <v/>
      </c>
      <c r="Z264" s="6" t="str">
        <f aca="false">IFERROR(INDEX('21. Saphirus'!$A:$B,MATCH($A264,'21. Saphirus'!$A:$A,0),2),"")</f>
        <v/>
      </c>
    </row>
    <row r="265" customFormat="false" ht="15.75" hidden="false" customHeight="true" outlineLevel="0" collapsed="false">
      <c r="A265" s="5" t="s">
        <v>303</v>
      </c>
      <c r="B265" s="5" t="n">
        <v>1906068</v>
      </c>
      <c r="C265" s="5" t="s">
        <v>33</v>
      </c>
      <c r="D265" s="6" t="str">
        <f aca="false">IFERROR(INDEX('1. Benavídez'!$A:$B,MATCH($A265,'1. Benavídez'!$A:$A,0),2),"")</f>
        <v/>
      </c>
      <c r="E265" s="6" t="str">
        <f aca="false">IFERROR(INDEX('2. Gallo'!$B:$D,MATCH($A265,'2. Gallo'!$B:$B,0),3),"")</f>
        <v/>
      </c>
      <c r="F265" s="6" t="str">
        <f aca="false">IFERROR(INDEX('3. Anea'!$B:$D,MATCH($A265,'3. Anea'!$B:$B,0),2),"")</f>
        <v/>
      </c>
      <c r="G265" s="6" t="str">
        <f aca="false">IFERROR(INDEX('4. Pilar'!$A:$C,MATCH($A265,'4. Pilar'!$A:$A,0),2),"")</f>
        <v/>
      </c>
      <c r="H265" s="6" t="str">
        <f aca="false">IFERROR(INDEX('5. Tortuguitas'!$B:$D,MATCH($A265,'5. Tortuguitas'!$B:$B,0),2),"")</f>
        <v/>
      </c>
      <c r="I265" s="6" t="str">
        <f aca="false">IFERROR(INDEX('6. Del Viso'!$A:$B,MATCH($A265,'6. Del Viso'!$A:$A,0),3),"")</f>
        <v/>
      </c>
      <c r="J265" s="6" t="str">
        <f aca="false">IFERROR(INDEX('7. Chica Glade'!$B:$F,MATCH($A265,'7. Chica Glade'!$B:$B,0),4),"")</f>
        <v/>
      </c>
      <c r="K265" s="6" t="str">
        <f aca="false">IFERROR(INDEX('8. Veterinaria'!$A:$B,MATCH($A265,'8. Veterinaria'!$A:$A,0),2),"")</f>
        <v/>
      </c>
      <c r="L265" s="6" t="str">
        <f aca="false">IFERROR(INDEX('9. Hipocampus'!$A:$B,MATCH($A265,'9. Hipocampus'!$A:$A,0),2),"")</f>
        <v/>
      </c>
      <c r="M265" s="6" t="str">
        <f aca="false">IFERROR(INDEX('11. Mundo Mascotas'!$B:$D,MATCH($A265,'11. Mundo Mascotas'!$B:$B,0),2),"")</f>
        <v/>
      </c>
      <c r="N265" s="6" t="str">
        <f aca="false">IFERROR(INDEX('12. Yaguar'!$B:$E,MATCH($A265,'12. Yaguar'!$B:$B,0),2),"")</f>
        <v/>
      </c>
      <c r="O265" s="6" t="str">
        <f aca="false">IFERROR(INDEX('13. King Clor'!$A:$B,MATCH($A265,'13. King Clor'!$A:$A,0),2),"")</f>
        <v/>
      </c>
      <c r="P265" s="6" t="str">
        <f aca="false">IFERROR(INDEX('14. Diserquim'!$A:$B,MATCH($A265,'14. Diserquim'!$A:$A,0),2),"")</f>
        <v/>
      </c>
      <c r="Q265" s="6" t="str">
        <f aca="false">IFERROR(INDEX('15. Moreno'!$A:$B,MATCH($A265,'15. Moreno'!$A:$A,0),2),"")</f>
        <v/>
      </c>
      <c r="R265" s="6" t="str">
        <f aca="false">IFERROR(INDEX('10. Collares'!$J:$K,MATCH($A265,'10. Collares'!$J:$J,0),2),"")</f>
        <v/>
      </c>
      <c r="S265" s="6" t="str">
        <f aca="false">IFERROR(INDEX('13. King Clor'!$G:$H,MATCH($A265,'13. King Clor'!$G:$G,0),2),"")</f>
        <v/>
      </c>
      <c r="T265" s="6" t="str">
        <f aca="false">IFERROR(INDEX('10. Collares'!$A:$B,MATCH($A265,'10. Collares'!$A:$A,0),2),"")</f>
        <v/>
      </c>
      <c r="U265" s="6" t="str">
        <f aca="false">IFERROR(INDEX('16. Mis nietos'!$B:$C,MATCH($A265,'16. Mis nietos'!$B:$B,0),2),"")</f>
        <v/>
      </c>
      <c r="V265" s="6" t="str">
        <f aca="false">IFERROR(INDEX('17. Profesional Vet'!$A:$B,MATCH($A265,'17. Profesional Vet'!$A:$A,0),2),"")</f>
        <v/>
      </c>
      <c r="W265" s="6" t="str">
        <f aca="false">IFERROR(INDEX('18. Premier'!$A:$B,MATCH($A265,'18. Premier'!$A:$A,0),2),"")</f>
        <v/>
      </c>
      <c r="X265" s="6" t="str">
        <f aca="false">IFERROR(INDEX('19. Dacam'!$A:$B,MATCH($A265,'19. Dacam'!$A:$A,0),2),"")</f>
        <v/>
      </c>
      <c r="Y265" s="6" t="str">
        <f aca="false">IFERROR(INDEX('20. Proveedor'!$A:$B,MATCH($A265,'20. Proveedor'!$A:$A,0),2),"")</f>
        <v/>
      </c>
      <c r="Z265" s="6" t="str">
        <f aca="false">IFERROR(INDEX('21. Saphirus'!$A:$B,MATCH($A265,'21. Saphirus'!$A:$A,0),2),"")</f>
        <v/>
      </c>
      <c r="XFC265" s="7"/>
      <c r="XFD265" s="7"/>
    </row>
    <row r="266" customFormat="false" ht="15.75" hidden="false" customHeight="true" outlineLevel="0" collapsed="false">
      <c r="A266" s="5" t="s">
        <v>304</v>
      </c>
      <c r="B266" s="5" t="n">
        <v>1906068</v>
      </c>
      <c r="C266" s="5" t="s">
        <v>33</v>
      </c>
      <c r="D266" s="6" t="str">
        <f aca="false">IFERROR(INDEX('1. Benavídez'!$A:$B,MATCH($A266,'1. Benavídez'!$A:$A,0),2),"")</f>
        <v/>
      </c>
      <c r="E266" s="6" t="str">
        <f aca="false">IFERROR(INDEX('2. Gallo'!$B:$D,MATCH($A266,'2. Gallo'!$B:$B,0),3),"")</f>
        <v/>
      </c>
      <c r="F266" s="6" t="str">
        <f aca="false">IFERROR(INDEX('3. Anea'!$B:$D,MATCH($A266,'3. Anea'!$B:$B,0),2),"")</f>
        <v/>
      </c>
      <c r="G266" s="6" t="str">
        <f aca="false">IFERROR(INDEX('4. Pilar'!$A:$C,MATCH($A266,'4. Pilar'!$A:$A,0),2),"")</f>
        <v/>
      </c>
      <c r="H266" s="6" t="str">
        <f aca="false">IFERROR(INDEX('5. Tortuguitas'!$B:$D,MATCH($A266,'5. Tortuguitas'!$B:$B,0),2),"")</f>
        <v/>
      </c>
      <c r="I266" s="6" t="str">
        <f aca="false">IFERROR(INDEX('6. Del Viso'!$A:$B,MATCH($A266,'6. Del Viso'!$A:$A,0),3),"")</f>
        <v/>
      </c>
      <c r="J266" s="6" t="str">
        <f aca="false">IFERROR(INDEX('7. Chica Glade'!$B:$F,MATCH($A266,'7. Chica Glade'!$B:$B,0),2),"")</f>
        <v/>
      </c>
      <c r="K266" s="6" t="str">
        <f aca="false">IFERROR(INDEX('8. Veterinaria'!$A:$B,MATCH($A266,'8. Veterinaria'!$A:$A,0),2),"")</f>
        <v/>
      </c>
      <c r="L266" s="6" t="str">
        <f aca="false">IFERROR(INDEX('9. Hipocampus'!$A:$B,MATCH($A266,'9. Hipocampus'!$A:$A,0),2),"")</f>
        <v/>
      </c>
      <c r="M266" s="6" t="str">
        <f aca="false">IFERROR(INDEX('11. Mundo Mascotas'!$B:$D,MATCH($A266,'11. Mundo Mascotas'!$B:$B,0),2),"")</f>
        <v/>
      </c>
      <c r="N266" s="6" t="str">
        <f aca="false">IFERROR(INDEX('12. Yaguar'!$B:$E,MATCH($A266,'12. Yaguar'!$B:$B,0),2),"")</f>
        <v/>
      </c>
      <c r="O266" s="6" t="str">
        <f aca="false">IFERROR(INDEX('13. King Clor'!$A:$B,MATCH($A266,'13. King Clor'!$A:$A,0),2),"")</f>
        <v/>
      </c>
      <c r="P266" s="6" t="str">
        <f aca="false">IFERROR(INDEX('14. Diserquim'!$A:$B,MATCH($A266,'14. Diserquim'!$A:$A,0),2),"")</f>
        <v/>
      </c>
      <c r="Q266" s="6" t="str">
        <f aca="false">IFERROR(INDEX('15. Moreno'!$A:$B,MATCH($A266,'15. Moreno'!$A:$A,0),2),"")</f>
        <v/>
      </c>
      <c r="R266" s="6" t="str">
        <f aca="false">IFERROR(INDEX('10. Collares'!$J:$K,MATCH($A266,'10. Collares'!$J:$J,0),2),"")</f>
        <v/>
      </c>
      <c r="S266" s="6" t="str">
        <f aca="false">IFERROR(INDEX('13. King Clor'!$G:$H,MATCH($A266,'13. King Clor'!$G:$G,0),2),"")</f>
        <v/>
      </c>
      <c r="T266" s="6" t="str">
        <f aca="false">IFERROR(INDEX('10. Collares'!$A:$B,MATCH($A266,'10. Collares'!$A:$A,0),2),"")</f>
        <v/>
      </c>
      <c r="U266" s="6" t="str">
        <f aca="false">IFERROR(INDEX('16. Mis nietos'!$B:$C,MATCH($A266,'16. Mis nietos'!$B:$B,0),2),"")</f>
        <v/>
      </c>
      <c r="V266" s="6" t="str">
        <f aca="false">IFERROR(INDEX('17. Profesional Vet'!$A:$B,MATCH($A266,'17. Profesional Vet'!$A:$A,0),2),"")</f>
        <v/>
      </c>
      <c r="W266" s="6" t="str">
        <f aca="false">IFERROR(INDEX('18. Premier'!$A:$B,MATCH($A266,'18. Premier'!$A:$A,0),2),"")</f>
        <v/>
      </c>
      <c r="X266" s="6" t="str">
        <f aca="false">IFERROR(INDEX('19. Dacam'!$A:$B,MATCH($A266,'19. Dacam'!$A:$A,0),2),"")</f>
        <v/>
      </c>
      <c r="Y266" s="6" t="str">
        <f aca="false">IFERROR(INDEX('20. Proveedor'!$A:$B,MATCH($A266,'20. Proveedor'!$A:$A,0),2),"")</f>
        <v/>
      </c>
      <c r="Z266" s="6" t="str">
        <f aca="false">IFERROR(INDEX('21. Saphirus'!$A:$B,MATCH($A266,'21. Saphirus'!$A:$A,0),2),"")</f>
        <v/>
      </c>
    </row>
    <row r="267" customFormat="false" ht="15.75" hidden="false" customHeight="true" outlineLevel="0" collapsed="false">
      <c r="A267" s="5" t="s">
        <v>305</v>
      </c>
      <c r="B267" s="5" t="n">
        <v>1906068</v>
      </c>
      <c r="C267" s="5" t="s">
        <v>33</v>
      </c>
      <c r="D267" s="6" t="str">
        <f aca="false">IFERROR(INDEX('1. Benavídez'!$A:$B,MATCH($A267,'1. Benavídez'!$A:$A,0),2),"")</f>
        <v/>
      </c>
      <c r="E267" s="6" t="str">
        <f aca="false">IFERROR(INDEX('2. Gallo'!$B:$D,MATCH($A267,'2. Gallo'!$B:$B,0),3),"")</f>
        <v/>
      </c>
      <c r="F267" s="6" t="str">
        <f aca="false">IFERROR(INDEX('3. Anea'!$B:$D,MATCH($A267,'3. Anea'!$B:$B,0),2),"")</f>
        <v/>
      </c>
      <c r="G267" s="6" t="str">
        <f aca="false">IFERROR(INDEX('4. Pilar'!$A:$C,MATCH($A267,'4. Pilar'!$A:$A,0),2),"")</f>
        <v/>
      </c>
      <c r="H267" s="6" t="str">
        <f aca="false">IFERROR(INDEX('5. Tortuguitas'!$B:$D,MATCH($A267,'5. Tortuguitas'!$B:$B,0),2),"")</f>
        <v/>
      </c>
      <c r="I267" s="6" t="str">
        <f aca="false">IFERROR(INDEX('6. Del Viso'!$A:$B,MATCH($A267,'6. Del Viso'!$A:$A,0),3),"")</f>
        <v/>
      </c>
      <c r="J267" s="6" t="str">
        <f aca="false">IFERROR(INDEX('7. Chica Glade'!$B:$F,MATCH($A267,'7. Chica Glade'!$B:$B,0),2),"")</f>
        <v/>
      </c>
      <c r="K267" s="6" t="str">
        <f aca="false">IFERROR(INDEX('8. Veterinaria'!$A:$B,MATCH($A267,'8. Veterinaria'!$A:$A,0),2),"")</f>
        <v/>
      </c>
      <c r="L267" s="6" t="str">
        <f aca="false">IFERROR(INDEX('9. Hipocampus'!$A:$B,MATCH($A267,'9. Hipocampus'!$A:$A,0),2),"")</f>
        <v/>
      </c>
      <c r="M267" s="6" t="str">
        <f aca="false">IFERROR(INDEX('11. Mundo Mascotas'!$B:$D,MATCH($A267,'11. Mundo Mascotas'!$B:$B,0),2),"")</f>
        <v/>
      </c>
      <c r="N267" s="6" t="str">
        <f aca="false">IFERROR(INDEX('12. Yaguar'!$B:$E,MATCH($A267,'12. Yaguar'!$B:$B,0),2),"")</f>
        <v/>
      </c>
      <c r="O267" s="6" t="str">
        <f aca="false">IFERROR(INDEX('13. King Clor'!$A:$B,MATCH($A267,'13. King Clor'!$A:$A,0),2),"")</f>
        <v/>
      </c>
      <c r="P267" s="6" t="str">
        <f aca="false">IFERROR(INDEX('14. Diserquim'!$A:$B,MATCH($A267,'14. Diserquim'!$A:$A,0),2),"")</f>
        <v/>
      </c>
      <c r="Q267" s="6" t="str">
        <f aca="false">IFERROR(INDEX('15. Moreno'!$A:$B,MATCH($A267,'15. Moreno'!$A:$A,0),2),"")</f>
        <v/>
      </c>
      <c r="R267" s="6" t="str">
        <f aca="false">IFERROR(INDEX('10. Collares'!$J:$K,MATCH($A267,'10. Collares'!$J:$J,0),2),"")</f>
        <v/>
      </c>
      <c r="S267" s="6" t="str">
        <f aca="false">IFERROR(INDEX('13. King Clor'!$G:$H,MATCH($A267,'13. King Clor'!$G:$G,0),2),"")</f>
        <v/>
      </c>
      <c r="T267" s="6" t="str">
        <f aca="false">IFERROR(INDEX('10. Collares'!$A:$B,MATCH($A267,'10. Collares'!$A:$A,0),2),"")</f>
        <v/>
      </c>
      <c r="U267" s="6" t="str">
        <f aca="false">IFERROR(INDEX('16. Mis nietos'!$B:$C,MATCH($A267,'16. Mis nietos'!$B:$B,0),2),"")</f>
        <v/>
      </c>
      <c r="V267" s="6" t="str">
        <f aca="false">IFERROR(INDEX('17. Profesional Vet'!$A:$B,MATCH($A267,'17. Profesional Vet'!$A:$A,0),2),"")</f>
        <v/>
      </c>
      <c r="W267" s="6" t="str">
        <f aca="false">IFERROR(INDEX('18. Premier'!$A:$B,MATCH($A267,'18. Premier'!$A:$A,0),2),"")</f>
        <v/>
      </c>
      <c r="X267" s="6" t="str">
        <f aca="false">IFERROR(INDEX('19. Dacam'!$A:$B,MATCH($A267,'19. Dacam'!$A:$A,0),2),"")</f>
        <v/>
      </c>
      <c r="Y267" s="6" t="str">
        <f aca="false">IFERROR(INDEX('20. Proveedor'!$A:$B,MATCH($A267,'20. Proveedor'!$A:$A,0),2),"")</f>
        <v/>
      </c>
      <c r="Z267" s="6" t="str">
        <f aca="false">IFERROR(INDEX('21. Saphirus'!$A:$B,MATCH($A267,'21. Saphirus'!$A:$A,0),2),"")</f>
        <v/>
      </c>
    </row>
    <row r="268" customFormat="false" ht="15.75" hidden="false" customHeight="true" outlineLevel="0" collapsed="false">
      <c r="A268" s="5" t="s">
        <v>306</v>
      </c>
      <c r="B268" s="5" t="n">
        <v>1906068</v>
      </c>
      <c r="C268" s="5" t="s">
        <v>33</v>
      </c>
      <c r="D268" s="6" t="str">
        <f aca="false">IFERROR(INDEX('1. Benavídez'!$A:$B,MATCH($A268,'1. Benavídez'!$A:$A,0),2),"")</f>
        <v/>
      </c>
      <c r="E268" s="6" t="str">
        <f aca="false">IFERROR(INDEX('2. Gallo'!$B:$D,MATCH($A268,'2. Gallo'!$B:$B,0),3),"")</f>
        <v/>
      </c>
      <c r="F268" s="6" t="str">
        <f aca="false">IFERROR(INDEX('3. Anea'!$B:$D,MATCH($A268,'3. Anea'!$B:$B,0),2),"")</f>
        <v/>
      </c>
      <c r="G268" s="6" t="str">
        <f aca="false">IFERROR(INDEX('4. Pilar'!$A:$C,MATCH($A268,'4. Pilar'!$A:$A,0),2),"")</f>
        <v/>
      </c>
      <c r="H268" s="6" t="str">
        <f aca="false">IFERROR(INDEX('5. Tortuguitas'!$B:$D,MATCH($A268,'5. Tortuguitas'!$B:$B,0),2),"")</f>
        <v/>
      </c>
      <c r="I268" s="6" t="str">
        <f aca="false">IFERROR(INDEX('6. Del Viso'!$A:$B,MATCH($A268,'6. Del Viso'!$A:$A,0),3),"")</f>
        <v/>
      </c>
      <c r="J268" s="6" t="str">
        <f aca="false">IFERROR(INDEX('7. Chica Glade'!$B:$F,MATCH($A268,'7. Chica Glade'!$B:$B,0),2),"")</f>
        <v/>
      </c>
      <c r="K268" s="6" t="str">
        <f aca="false">IFERROR(INDEX('8. Veterinaria'!$A:$B,MATCH($A268,'8. Veterinaria'!$A:$A,0),2),"")</f>
        <v/>
      </c>
      <c r="L268" s="6" t="str">
        <f aca="false">IFERROR(INDEX('9. Hipocampus'!$A:$B,MATCH($A268,'9. Hipocampus'!$A:$A,0),2),"")</f>
        <v/>
      </c>
      <c r="M268" s="6" t="str">
        <f aca="false">IFERROR(INDEX('11. Mundo Mascotas'!$B:$D,MATCH($A268,'11. Mundo Mascotas'!$B:$B,0),2),"")</f>
        <v/>
      </c>
      <c r="N268" s="6" t="str">
        <f aca="false">IFERROR(INDEX('12. Yaguar'!$B:$E,MATCH($A268,'12. Yaguar'!$B:$B,0),2),"")</f>
        <v/>
      </c>
      <c r="O268" s="6" t="str">
        <f aca="false">IFERROR(INDEX('13. King Clor'!$A:$B,MATCH($A268,'13. King Clor'!$A:$A,0),2),"")</f>
        <v/>
      </c>
      <c r="P268" s="6" t="str">
        <f aca="false">IFERROR(INDEX('14. Diserquim'!$A:$B,MATCH($A268,'14. Diserquim'!$A:$A,0),2),"")</f>
        <v/>
      </c>
      <c r="Q268" s="6" t="str">
        <f aca="false">IFERROR(INDEX('15. Moreno'!$A:$B,MATCH($A268,'15. Moreno'!$A:$A,0),2),"")</f>
        <v/>
      </c>
      <c r="R268" s="6" t="str">
        <f aca="false">IFERROR(INDEX('10. Collares'!$J:$K,MATCH($A268,'10. Collares'!$J:$J,0),2),"")</f>
        <v/>
      </c>
      <c r="S268" s="6" t="str">
        <f aca="false">IFERROR(INDEX('13. King Clor'!$G:$H,MATCH($A268,'13. King Clor'!$G:$G,0),2),"")</f>
        <v/>
      </c>
      <c r="T268" s="6" t="str">
        <f aca="false">IFERROR(INDEX('10. Collares'!$A:$B,MATCH($A268,'10. Collares'!$A:$A,0),2),"")</f>
        <v/>
      </c>
      <c r="U268" s="6" t="str">
        <f aca="false">IFERROR(INDEX('16. Mis nietos'!$B:$C,MATCH($A268,'16. Mis nietos'!$B:$B,0),2),"")</f>
        <v/>
      </c>
      <c r="V268" s="6" t="str">
        <f aca="false">IFERROR(INDEX('17. Profesional Vet'!$A:$B,MATCH($A268,'17. Profesional Vet'!$A:$A,0),2),"")</f>
        <v/>
      </c>
      <c r="W268" s="6" t="str">
        <f aca="false">IFERROR(INDEX('18. Premier'!$A:$B,MATCH($A268,'18. Premier'!$A:$A,0),2),"")</f>
        <v/>
      </c>
      <c r="X268" s="6" t="str">
        <f aca="false">IFERROR(INDEX('19. Dacam'!$A:$B,MATCH($A268,'19. Dacam'!$A:$A,0),2),"")</f>
        <v/>
      </c>
      <c r="Y268" s="6" t="str">
        <f aca="false">IFERROR(INDEX('20. Proveedor'!$A:$B,MATCH($A268,'20. Proveedor'!$A:$A,0),2),"")</f>
        <v/>
      </c>
      <c r="Z268" s="6" t="str">
        <f aca="false">IFERROR(INDEX('21. Saphirus'!$A:$B,MATCH($A268,'21. Saphirus'!$A:$A,0),2),"")</f>
        <v/>
      </c>
    </row>
    <row r="269" customFormat="false" ht="15.75" hidden="false" customHeight="true" outlineLevel="0" collapsed="false">
      <c r="A269" s="5" t="s">
        <v>307</v>
      </c>
      <c r="B269" s="5" t="n">
        <v>1906068</v>
      </c>
      <c r="C269" s="5" t="s">
        <v>33</v>
      </c>
      <c r="D269" s="6" t="str">
        <f aca="false">IFERROR(INDEX('1. Benavídez'!$A:$B,MATCH($A269,'1. Benavídez'!$A:$A,0),2),"")</f>
        <v/>
      </c>
      <c r="E269" s="6" t="str">
        <f aca="false">IFERROR(INDEX('2. Gallo'!$B:$D,MATCH($A269,'2. Gallo'!$B:$B,0),3),"")</f>
        <v/>
      </c>
      <c r="F269" s="6" t="str">
        <f aca="false">IFERROR(INDEX('3. Anea'!$B:$D,MATCH($A269,'3. Anea'!$B:$B,0),2),"")</f>
        <v/>
      </c>
      <c r="G269" s="6" t="str">
        <f aca="false">IFERROR(INDEX('4. Pilar'!$A:$C,MATCH($A269,'4. Pilar'!$A:$A,0),2),"")</f>
        <v/>
      </c>
      <c r="H269" s="6" t="str">
        <f aca="false">IFERROR(INDEX('5. Tortuguitas'!$B:$D,MATCH($A269,'5. Tortuguitas'!$B:$B,0),2),"")</f>
        <v/>
      </c>
      <c r="I269" s="6" t="str">
        <f aca="false">IFERROR(INDEX('6. Del Viso'!$A:$B,MATCH($A269,'6. Del Viso'!$A:$A,0),3),"")</f>
        <v/>
      </c>
      <c r="J269" s="6" t="str">
        <f aca="false">IFERROR(INDEX('7. Chica Glade'!$B:$F,MATCH($A269,'7. Chica Glade'!$B:$B,0),2),"")</f>
        <v/>
      </c>
      <c r="K269" s="6" t="str">
        <f aca="false">IFERROR(INDEX('8. Veterinaria'!$A:$B,MATCH($A269,'8. Veterinaria'!$A:$A,0),2),"")</f>
        <v/>
      </c>
      <c r="L269" s="6" t="str">
        <f aca="false">IFERROR(INDEX('9. Hipocampus'!$A:$B,MATCH($A269,'9. Hipocampus'!$A:$A,0),2),"")</f>
        <v/>
      </c>
      <c r="M269" s="6" t="str">
        <f aca="false">IFERROR(INDEX('11. Mundo Mascotas'!$B:$D,MATCH($A269,'11. Mundo Mascotas'!$B:$B,0),2),"")</f>
        <v/>
      </c>
      <c r="N269" s="6" t="str">
        <f aca="false">IFERROR(INDEX('12. Yaguar'!$B:$E,MATCH($A269,'12. Yaguar'!$B:$B,0),2),"")</f>
        <v/>
      </c>
      <c r="O269" s="6" t="str">
        <f aca="false">IFERROR(INDEX('13. King Clor'!$A:$B,MATCH($A269,'13. King Clor'!$A:$A,0),2),"")</f>
        <v/>
      </c>
      <c r="P269" s="6" t="str">
        <f aca="false">IFERROR(INDEX('14. Diserquim'!$A:$B,MATCH($A269,'14. Diserquim'!$A:$A,0),2),"")</f>
        <v/>
      </c>
      <c r="Q269" s="6" t="str">
        <f aca="false">IFERROR(INDEX('15. Moreno'!$A:$B,MATCH($A269,'15. Moreno'!$A:$A,0),2),"")</f>
        <v/>
      </c>
      <c r="R269" s="6" t="str">
        <f aca="false">IFERROR(INDEX('10. Collares'!$J:$K,MATCH($A269,'10. Collares'!$J:$J,0),2),"")</f>
        <v/>
      </c>
      <c r="S269" s="6" t="str">
        <f aca="false">IFERROR(INDEX('13. King Clor'!$G:$H,MATCH($A269,'13. King Clor'!$G:$G,0),2),"")</f>
        <v/>
      </c>
      <c r="T269" s="6" t="str">
        <f aca="false">IFERROR(INDEX('10. Collares'!$A:$B,MATCH($A269,'10. Collares'!$A:$A,0),2),"")</f>
        <v/>
      </c>
      <c r="U269" s="6" t="str">
        <f aca="false">IFERROR(INDEX('16. Mis nietos'!$B:$C,MATCH($A269,'16. Mis nietos'!$B:$B,0),2),"")</f>
        <v/>
      </c>
      <c r="V269" s="6" t="str">
        <f aca="false">IFERROR(INDEX('17. Profesional Vet'!$A:$B,MATCH($A269,'17. Profesional Vet'!$A:$A,0),2),"")</f>
        <v/>
      </c>
      <c r="W269" s="6" t="str">
        <f aca="false">IFERROR(INDEX('18. Premier'!$A:$B,MATCH($A269,'18. Premier'!$A:$A,0),2),"")</f>
        <v/>
      </c>
      <c r="X269" s="6" t="str">
        <f aca="false">IFERROR(INDEX('19. Dacam'!$A:$B,MATCH($A269,'19. Dacam'!$A:$A,0),2),"")</f>
        <v/>
      </c>
      <c r="Y269" s="6" t="str">
        <f aca="false">IFERROR(INDEX('20. Proveedor'!$A:$B,MATCH($A269,'20. Proveedor'!$A:$A,0),2),"")</f>
        <v/>
      </c>
      <c r="Z269" s="6" t="str">
        <f aca="false">IFERROR(INDEX('21. Saphirus'!$A:$B,MATCH($A269,'21. Saphirus'!$A:$A,0),2),"")</f>
        <v/>
      </c>
      <c r="XFC269" s="7"/>
      <c r="XFD269" s="7"/>
    </row>
    <row r="270" customFormat="false" ht="15.75" hidden="false" customHeight="true" outlineLevel="0" collapsed="false">
      <c r="A270" s="5" t="s">
        <v>308</v>
      </c>
      <c r="B270" s="5" t="n">
        <v>1906068</v>
      </c>
      <c r="C270" s="5" t="s">
        <v>33</v>
      </c>
      <c r="D270" s="6" t="str">
        <f aca="false">IFERROR(INDEX('1. Benavídez'!$A:$B,MATCH($A270,'1. Benavídez'!$A:$A,0),2),"")</f>
        <v/>
      </c>
      <c r="E270" s="6" t="str">
        <f aca="false">IFERROR(INDEX('2. Gallo'!$B:$D,MATCH($A270,'2. Gallo'!$B:$B,0),3),"")</f>
        <v/>
      </c>
      <c r="F270" s="6" t="str">
        <f aca="false">IFERROR(INDEX('3. Anea'!$B:$D,MATCH($A270,'3. Anea'!$B:$B,0),2),"")</f>
        <v/>
      </c>
      <c r="G270" s="6" t="str">
        <f aca="false">IFERROR(INDEX('4. Pilar'!$A:$C,MATCH($A270,'4. Pilar'!$A:$A,0),2),"")</f>
        <v/>
      </c>
      <c r="H270" s="6" t="str">
        <f aca="false">IFERROR(INDEX('5. Tortuguitas'!$B:$D,MATCH($A270,'5. Tortuguitas'!$B:$B,0),2),"")</f>
        <v/>
      </c>
      <c r="I270" s="6" t="str">
        <f aca="false">IFERROR(INDEX('6. Del Viso'!$A:$B,MATCH($A270,'6. Del Viso'!$A:$A,0),3),"")</f>
        <v/>
      </c>
      <c r="J270" s="6" t="str">
        <f aca="false">IFERROR(INDEX('7. Chica Glade'!$B:$F,MATCH($A270,'7. Chica Glade'!$B:$B,0),2),"")</f>
        <v/>
      </c>
      <c r="K270" s="6" t="str">
        <f aca="false">IFERROR(INDEX('8. Veterinaria'!$A:$B,MATCH($A270,'8. Veterinaria'!$A:$A,0),2),"")</f>
        <v/>
      </c>
      <c r="L270" s="6" t="str">
        <f aca="false">IFERROR(INDEX('9. Hipocampus'!$A:$B,MATCH($A270,'9. Hipocampus'!$A:$A,0),2),"")</f>
        <v/>
      </c>
      <c r="M270" s="6" t="str">
        <f aca="false">IFERROR(INDEX('11. Mundo Mascotas'!$B:$D,MATCH($A270,'11. Mundo Mascotas'!$B:$B,0),2),"")</f>
        <v/>
      </c>
      <c r="N270" s="6" t="str">
        <f aca="false">IFERROR(INDEX('12. Yaguar'!$B:$E,MATCH($A270,'12. Yaguar'!$B:$B,0),2),"")</f>
        <v/>
      </c>
      <c r="O270" s="6" t="str">
        <f aca="false">IFERROR(INDEX('13. King Clor'!$A:$B,MATCH($A270,'13. King Clor'!$A:$A,0),2),"")</f>
        <v/>
      </c>
      <c r="P270" s="6" t="str">
        <f aca="false">IFERROR(INDEX('14. Diserquim'!$A:$B,MATCH($A270,'14. Diserquim'!$A:$A,0),2),"")</f>
        <v/>
      </c>
      <c r="Q270" s="6" t="str">
        <f aca="false">IFERROR(INDEX('15. Moreno'!$A:$B,MATCH($A270,'15. Moreno'!$A:$A,0),2),"")</f>
        <v/>
      </c>
      <c r="R270" s="6" t="str">
        <f aca="false">IFERROR(INDEX('10. Collares'!$J:$K,MATCH($A270,'10. Collares'!$J:$J,0),2),"")</f>
        <v/>
      </c>
      <c r="S270" s="6" t="str">
        <f aca="false">IFERROR(INDEX('13. King Clor'!$G:$H,MATCH($A270,'13. King Clor'!$G:$G,0),2),"")</f>
        <v/>
      </c>
      <c r="T270" s="6" t="str">
        <f aca="false">IFERROR(INDEX('10. Collares'!$A:$B,MATCH($A270,'10. Collares'!$A:$A,0),2),"")</f>
        <v/>
      </c>
      <c r="U270" s="6" t="str">
        <f aca="false">IFERROR(INDEX('16. Mis nietos'!$B:$C,MATCH($A270,'16. Mis nietos'!$B:$B,0),2),"")</f>
        <v/>
      </c>
      <c r="V270" s="6" t="str">
        <f aca="false">IFERROR(INDEX('17. Profesional Vet'!$A:$B,MATCH($A270,'17. Profesional Vet'!$A:$A,0),2),"")</f>
        <v/>
      </c>
      <c r="W270" s="6" t="str">
        <f aca="false">IFERROR(INDEX('18. Premier'!$A:$B,MATCH($A270,'18. Premier'!$A:$A,0),2),"")</f>
        <v/>
      </c>
      <c r="X270" s="6" t="str">
        <f aca="false">IFERROR(INDEX('19. Dacam'!$A:$B,MATCH($A270,'19. Dacam'!$A:$A,0),2),"")</f>
        <v/>
      </c>
      <c r="Y270" s="6" t="str">
        <f aca="false">IFERROR(INDEX('20. Proveedor'!$A:$B,MATCH($A270,'20. Proveedor'!$A:$A,0),2),"")</f>
        <v/>
      </c>
      <c r="Z270" s="6" t="str">
        <f aca="false">IFERROR(INDEX('21. Saphirus'!$A:$B,MATCH($A270,'21. Saphirus'!$A:$A,0),2),"")</f>
        <v/>
      </c>
    </row>
    <row r="271" customFormat="false" ht="15.75" hidden="false" customHeight="true" outlineLevel="0" collapsed="false">
      <c r="A271" s="5" t="s">
        <v>309</v>
      </c>
      <c r="B271" s="5" t="n">
        <v>1905055</v>
      </c>
      <c r="C271" s="5" t="s">
        <v>33</v>
      </c>
      <c r="D271" s="6" t="str">
        <f aca="false">IFERROR(INDEX('1. Benavídez'!$A:$B,MATCH($A271,'1. Benavídez'!$A:$A,0),2),"")</f>
        <v/>
      </c>
      <c r="E271" s="6" t="str">
        <f aca="false">IFERROR(INDEX('2. Gallo'!$B:$D,MATCH($A271,'2. Gallo'!$B:$B,0),3),"")</f>
        <v/>
      </c>
      <c r="F271" s="6" t="str">
        <f aca="false">IFERROR(INDEX('3. Anea'!$B:$D,MATCH($A271,'3. Anea'!$B:$B,0),2),"")</f>
        <v/>
      </c>
      <c r="G271" s="6" t="str">
        <f aca="false">IFERROR(INDEX('4. Pilar'!$A:$C,MATCH($A271,'4. Pilar'!$A:$A,0),2),"")</f>
        <v/>
      </c>
      <c r="H271" s="6" t="str">
        <f aca="false">IFERROR(INDEX('5. Tortuguitas'!$B:$D,MATCH($A271,'5. Tortuguitas'!$B:$B,0),2),"")</f>
        <v/>
      </c>
      <c r="I271" s="6" t="str">
        <f aca="false">IFERROR(INDEX('6. Del Viso'!$A:$B,MATCH($A271,'6. Del Viso'!$A:$A,0),2),"")</f>
        <v/>
      </c>
      <c r="J271" s="6" t="str">
        <f aca="false">IFERROR(INDEX('7. Chica Glade'!$B:$F,MATCH($A271,'7. Chica Glade'!$B:$B,0),4),"")</f>
        <v/>
      </c>
      <c r="K271" s="6" t="str">
        <f aca="false">IFERROR(INDEX('8. Veterinaria'!$A:$B,MATCH($A271,'8. Veterinaria'!$A:$A,0),2),"")</f>
        <v/>
      </c>
      <c r="L271" s="6" t="str">
        <f aca="false">IFERROR(INDEX('9. Hipocampus'!$A:$B,MATCH($A271,'9. Hipocampus'!$A:$A,0),2),"")</f>
        <v/>
      </c>
      <c r="M271" s="6" t="str">
        <f aca="false">IFERROR(INDEX('11. Mundo Mascotas'!$B:$D,MATCH($A271,'11. Mundo Mascotas'!$B:$B,0),2),"")</f>
        <v/>
      </c>
      <c r="N271" s="6" t="str">
        <f aca="false">IFERROR(INDEX('12. Yaguar'!$B:$E,MATCH($A271,'12. Yaguar'!$B:$B,0),2),"")</f>
        <v/>
      </c>
      <c r="O271" s="6" t="str">
        <f aca="false">IFERROR(INDEX('13. King Clor'!$A:$B,MATCH($A271,'13. King Clor'!$A:$A,0),2),"")</f>
        <v/>
      </c>
      <c r="P271" s="6" t="str">
        <f aca="false">IFERROR(INDEX('14. Diserquim'!$A:$B,MATCH($A271,'14. Diserquim'!$A:$A,0),2),"")</f>
        <v/>
      </c>
      <c r="Q271" s="6" t="str">
        <f aca="false">IFERROR(INDEX('15. Moreno'!$A:$B,MATCH($A271,'15. Moreno'!$A:$A,0),2),"")</f>
        <v/>
      </c>
      <c r="R271" s="6" t="str">
        <f aca="false">IFERROR(INDEX('10. Collares'!$J:$K,MATCH($A271,'10. Collares'!$J:$J,0),2),"")</f>
        <v/>
      </c>
      <c r="S271" s="6" t="str">
        <f aca="false">IFERROR(INDEX('13. King Clor'!$G:$H,MATCH($A271,'13. King Clor'!$G:$G,0),2),"")</f>
        <v/>
      </c>
      <c r="T271" s="6" t="str">
        <f aca="false">IFERROR(INDEX('10. Collares'!$A:$B,MATCH($A271,'10. Collares'!$A:$A,0),2),"")</f>
        <v/>
      </c>
      <c r="U271" s="6" t="str">
        <f aca="false">IFERROR(INDEX('16. Mis nietos'!$B:$C,MATCH($A271,'16. Mis nietos'!$B:$B,0),2),"")</f>
        <v/>
      </c>
      <c r="V271" s="6" t="str">
        <f aca="false">IFERROR(INDEX('17. Profesional Vet'!$A:$B,MATCH($A271,'17. Profesional Vet'!$A:$A,0),2),"")</f>
        <v/>
      </c>
      <c r="W271" s="6" t="str">
        <f aca="false">IFERROR(INDEX('18. Premier'!$A:$B,MATCH($A271,'18. Premier'!$A:$A,0),2),"")</f>
        <v/>
      </c>
      <c r="X271" s="6" t="str">
        <f aca="false">IFERROR(INDEX('19. Dacam'!$A:$B,MATCH($A271,'19. Dacam'!$A:$A,0),2),"")</f>
        <v/>
      </c>
      <c r="Y271" s="6" t="str">
        <f aca="false">IFERROR(INDEX('20. Proveedor'!$A:$B,MATCH($A271,'20. Proveedor'!$A:$A,0),2),"")</f>
        <v/>
      </c>
      <c r="Z271" s="6" t="str">
        <f aca="false">IFERROR(INDEX('21. Saphirus'!$A:$B,MATCH($A271,'21. Saphirus'!$A:$A,0),2),"")</f>
        <v/>
      </c>
    </row>
    <row r="272" customFormat="false" ht="15.75" hidden="false" customHeight="true" outlineLevel="0" collapsed="false">
      <c r="A272" s="5" t="s">
        <v>310</v>
      </c>
      <c r="B272" s="5" t="n">
        <v>1905047</v>
      </c>
      <c r="C272" s="5" t="s">
        <v>33</v>
      </c>
      <c r="D272" s="6" t="str">
        <f aca="false">IFERROR(INDEX('1. Benavídez'!$A:$B,MATCH($A272,'1. Benavídez'!$A:$A,0),2),"")</f>
        <v/>
      </c>
      <c r="E272" s="6" t="str">
        <f aca="false">IFERROR(INDEX('2. Gallo'!$B:$D,MATCH($A272,'2. Gallo'!$B:$B,0),3),"")</f>
        <v/>
      </c>
      <c r="F272" s="6" t="str">
        <f aca="false">IFERROR(INDEX('3. Anea'!$B:$D,MATCH($A272,'3. Anea'!$B:$B,0),2),"")</f>
        <v/>
      </c>
      <c r="G272" s="6" t="str">
        <f aca="false">IFERROR(INDEX('4. Pilar'!$A:$C,MATCH($A272,'4. Pilar'!$A:$A,0),2),"")</f>
        <v/>
      </c>
      <c r="H272" s="6" t="str">
        <f aca="false">IFERROR(INDEX('5. Tortuguitas'!$B:$D,MATCH($A272,'5. Tortuguitas'!$B:$B,0),2),"")</f>
        <v/>
      </c>
      <c r="I272" s="6" t="str">
        <f aca="false">IFERROR(INDEX('6. Del Viso'!$A:$B,MATCH($A272,'6. Del Viso'!$A:$A,0),2),"")</f>
        <v/>
      </c>
      <c r="J272" s="6" t="str">
        <f aca="false">IFERROR(INDEX('7. Chica Glade'!$B:$F,MATCH($A272,'7. Chica Glade'!$B:$B,0),4),"")</f>
        <v/>
      </c>
      <c r="K272" s="6" t="str">
        <f aca="false">IFERROR(INDEX('8. Veterinaria'!$A:$B,MATCH($A272,'8. Veterinaria'!$A:$A,0),2),"")</f>
        <v/>
      </c>
      <c r="L272" s="6" t="str">
        <f aca="false">IFERROR(INDEX('9. Hipocampus'!$A:$B,MATCH($A272,'9. Hipocampus'!$A:$A,0),2),"")</f>
        <v/>
      </c>
      <c r="M272" s="6" t="str">
        <f aca="false">IFERROR(INDEX('11. Mundo Mascotas'!$B:$D,MATCH($A272,'11. Mundo Mascotas'!$B:$B,0),2),"")</f>
        <v/>
      </c>
      <c r="N272" s="6" t="str">
        <f aca="false">IFERROR(INDEX('12. Yaguar'!$B:$E,MATCH($A272,'12. Yaguar'!$B:$B,0),2),"")</f>
        <v/>
      </c>
      <c r="O272" s="6" t="str">
        <f aca="false">IFERROR(INDEX('13. King Clor'!$A:$B,MATCH($A272,'13. King Clor'!$A:$A,0),2),"")</f>
        <v/>
      </c>
      <c r="P272" s="6" t="str">
        <f aca="false">IFERROR(INDEX('14. Diserquim'!$A:$B,MATCH($A272,'14. Diserquim'!$A:$A,0),2),"")</f>
        <v/>
      </c>
      <c r="Q272" s="6" t="str">
        <f aca="false">IFERROR(INDEX('15. Moreno'!$A:$B,MATCH($A272,'15. Moreno'!$A:$A,0),2),"")</f>
        <v/>
      </c>
      <c r="R272" s="6" t="str">
        <f aca="false">IFERROR(INDEX('10. Collares'!$J:$K,MATCH($A272,'10. Collares'!$J:$J,0),2),"")</f>
        <v/>
      </c>
      <c r="S272" s="6" t="str">
        <f aca="false">IFERROR(INDEX('13. King Clor'!$G:$H,MATCH($A272,'13. King Clor'!$G:$G,0),2),"")</f>
        <v/>
      </c>
      <c r="T272" s="6" t="str">
        <f aca="false">IFERROR(INDEX('10. Collares'!$A:$B,MATCH($A272,'10. Collares'!$A:$A,0),2),"")</f>
        <v/>
      </c>
      <c r="U272" s="6" t="str">
        <f aca="false">IFERROR(INDEX('16. Mis nietos'!$B:$C,MATCH($A272,'16. Mis nietos'!$B:$B,0),2),"")</f>
        <v/>
      </c>
      <c r="V272" s="6" t="str">
        <f aca="false">IFERROR(INDEX('17. Profesional Vet'!$A:$B,MATCH($A272,'17. Profesional Vet'!$A:$A,0),2),"")</f>
        <v/>
      </c>
      <c r="W272" s="6" t="str">
        <f aca="false">IFERROR(INDEX('18. Premier'!$A:$B,MATCH($A272,'18. Premier'!$A:$A,0),2),"")</f>
        <v/>
      </c>
      <c r="X272" s="6" t="str">
        <f aca="false">IFERROR(INDEX('19. Dacam'!$A:$B,MATCH($A272,'19. Dacam'!$A:$A,0),2),"")</f>
        <v/>
      </c>
      <c r="Y272" s="6" t="str">
        <f aca="false">IFERROR(INDEX('20. Proveedor'!$A:$B,MATCH($A272,'20. Proveedor'!$A:$A,0),2),"")</f>
        <v/>
      </c>
      <c r="Z272" s="6" t="str">
        <f aca="false">IFERROR(INDEX('21. Saphirus'!$A:$B,MATCH($A272,'21. Saphirus'!$A:$A,0),2),"")</f>
        <v/>
      </c>
    </row>
    <row r="273" customFormat="false" ht="15.75" hidden="false" customHeight="true" outlineLevel="0" collapsed="false">
      <c r="A273" s="5" t="s">
        <v>311</v>
      </c>
      <c r="B273" s="5" t="n">
        <v>1905048</v>
      </c>
      <c r="C273" s="5" t="s">
        <v>33</v>
      </c>
      <c r="D273" s="6" t="str">
        <f aca="false">IFERROR(INDEX('1. Benavídez'!$A:$B,MATCH($A273,'1. Benavídez'!$A:$A,0),2),"")</f>
        <v/>
      </c>
      <c r="E273" s="6" t="str">
        <f aca="false">IFERROR(INDEX('2. Gallo'!$B:$D,MATCH($A273,'2. Gallo'!$B:$B,0),3),"")</f>
        <v/>
      </c>
      <c r="F273" s="6" t="str">
        <f aca="false">IFERROR(INDEX('3. Anea'!$B:$D,MATCH($A273,'3. Anea'!$B:$B,0),2),"")</f>
        <v/>
      </c>
      <c r="G273" s="6" t="str">
        <f aca="false">IFERROR(INDEX('4. Pilar'!$A:$C,MATCH($A273,'4. Pilar'!$A:$A,0),2),"")</f>
        <v/>
      </c>
      <c r="H273" s="6" t="str">
        <f aca="false">IFERROR(INDEX('5. Tortuguitas'!$B:$D,MATCH($A273,'5. Tortuguitas'!$B:$B,0),2),"")</f>
        <v/>
      </c>
      <c r="I273" s="6" t="str">
        <f aca="false">IFERROR(INDEX('6. Del Viso'!$A:$B,MATCH($A273,'6. Del Viso'!$A:$A,0),2),"")</f>
        <v/>
      </c>
      <c r="J273" s="6" t="str">
        <f aca="false">IFERROR(INDEX('7. Chica Glade'!$B:$F,MATCH($A273,'7. Chica Glade'!$B:$B,0),4),"")</f>
        <v/>
      </c>
      <c r="K273" s="6" t="str">
        <f aca="false">IFERROR(INDEX('8. Veterinaria'!$A:$B,MATCH($A273,'8. Veterinaria'!$A:$A,0),2),"")</f>
        <v/>
      </c>
      <c r="L273" s="6" t="str">
        <f aca="false">IFERROR(INDEX('9. Hipocampus'!$A:$B,MATCH($A273,'9. Hipocampus'!$A:$A,0),2),"")</f>
        <v/>
      </c>
      <c r="M273" s="6" t="str">
        <f aca="false">IFERROR(INDEX('11. Mundo Mascotas'!$B:$D,MATCH($A273,'11. Mundo Mascotas'!$B:$B,0),2),"")</f>
        <v/>
      </c>
      <c r="N273" s="6" t="str">
        <f aca="false">IFERROR(INDEX('12. Yaguar'!$B:$E,MATCH($A273,'12. Yaguar'!$B:$B,0),2),"")</f>
        <v/>
      </c>
      <c r="O273" s="6" t="str">
        <f aca="false">IFERROR(INDEX('13. King Clor'!$A:$B,MATCH($A273,'13. King Clor'!$A:$A,0),2),"")</f>
        <v/>
      </c>
      <c r="P273" s="6" t="str">
        <f aca="false">IFERROR(INDEX('14. Diserquim'!$A:$B,MATCH($A273,'14. Diserquim'!$A:$A,0),2),"")</f>
        <v/>
      </c>
      <c r="Q273" s="6" t="str">
        <f aca="false">IFERROR(INDEX('15. Moreno'!$A:$B,MATCH($A273,'15. Moreno'!$A:$A,0),2),"")</f>
        <v/>
      </c>
      <c r="R273" s="6" t="str">
        <f aca="false">IFERROR(INDEX('10. Collares'!$J:$K,MATCH($A273,'10. Collares'!$J:$J,0),2),"")</f>
        <v/>
      </c>
      <c r="S273" s="6" t="str">
        <f aca="false">IFERROR(INDEX('13. King Clor'!$G:$H,MATCH($A273,'13. King Clor'!$G:$G,0),2),"")</f>
        <v/>
      </c>
      <c r="T273" s="6" t="str">
        <f aca="false">IFERROR(INDEX('10. Collares'!$A:$B,MATCH($A273,'10. Collares'!$A:$A,0),2),"")</f>
        <v/>
      </c>
      <c r="U273" s="6" t="str">
        <f aca="false">IFERROR(INDEX('16. Mis nietos'!$B:$C,MATCH($A273,'16. Mis nietos'!$B:$B,0),2),"")</f>
        <v/>
      </c>
      <c r="V273" s="6" t="str">
        <f aca="false">IFERROR(INDEX('17. Profesional Vet'!$A:$B,MATCH($A273,'17. Profesional Vet'!$A:$A,0),2),"")</f>
        <v/>
      </c>
      <c r="W273" s="6" t="str">
        <f aca="false">IFERROR(INDEX('18. Premier'!$A:$B,MATCH($A273,'18. Premier'!$A:$A,0),2),"")</f>
        <v/>
      </c>
      <c r="X273" s="6" t="str">
        <f aca="false">IFERROR(INDEX('19. Dacam'!$A:$B,MATCH($A273,'19. Dacam'!$A:$A,0),2),"")</f>
        <v/>
      </c>
      <c r="Y273" s="6" t="str">
        <f aca="false">IFERROR(INDEX('20. Proveedor'!$A:$B,MATCH($A273,'20. Proveedor'!$A:$A,0),2),"")</f>
        <v/>
      </c>
      <c r="Z273" s="6" t="str">
        <f aca="false">IFERROR(INDEX('21. Saphirus'!$A:$B,MATCH($A273,'21. Saphirus'!$A:$A,0),2),"")</f>
        <v/>
      </c>
    </row>
    <row r="274" customFormat="false" ht="15.75" hidden="false" customHeight="true" outlineLevel="0" collapsed="false">
      <c r="A274" s="5" t="s">
        <v>312</v>
      </c>
      <c r="B274" s="5" t="n">
        <v>1905968</v>
      </c>
      <c r="C274" s="5" t="s">
        <v>123</v>
      </c>
      <c r="D274" s="6" t="str">
        <f aca="false">IFERROR(INDEX('1. Benavídez'!$A:$B,MATCH($A274,'1. Benavídez'!$A:$A,0),2),"")</f>
        <v/>
      </c>
      <c r="E274" s="6" t="str">
        <f aca="false">IFERROR(INDEX('2. Gallo'!$B:$D,MATCH($A274,'2. Gallo'!$B:$B,0),3),"")</f>
        <v/>
      </c>
      <c r="F274" s="6" t="str">
        <f aca="false">IFERROR(INDEX('3. Anea'!$B:$D,MATCH($A274,'3. Anea'!$B:$B,0),2),"")</f>
        <v/>
      </c>
      <c r="G274" s="6" t="str">
        <f aca="false">IFERROR(INDEX('4. Pilar'!$A:$C,MATCH($A274,'4. Pilar'!$A:$A,0),2),"")</f>
        <v/>
      </c>
      <c r="H274" s="6" t="str">
        <f aca="false">IFERROR(INDEX('5. Tortuguitas'!$B:$D,MATCH($A274,'5. Tortuguitas'!$B:$B,0),2),"")</f>
        <v/>
      </c>
      <c r="I274" s="6" t="str">
        <f aca="false">IFERROR(INDEX('6. Del Viso'!$A:$B,MATCH($A274,'6. Del Viso'!$A:$A,0),2),"")</f>
        <v/>
      </c>
      <c r="J274" s="6" t="str">
        <f aca="false">IFERROR(INDEX('7. Chica Glade'!$B:$F,MATCH($A274,'7. Chica Glade'!$B:$B,0),4),"")</f>
        <v/>
      </c>
      <c r="K274" s="6" t="str">
        <f aca="false">IFERROR(INDEX('8. Veterinaria'!$A:$B,MATCH($A274,'8. Veterinaria'!$A:$A,0),2),"")</f>
        <v/>
      </c>
      <c r="L274" s="6" t="str">
        <f aca="false">IFERROR(INDEX('9. Hipocampus'!$A:$B,MATCH($A274,'9. Hipocampus'!$A:$A,0),2),"")</f>
        <v/>
      </c>
      <c r="M274" s="6" t="str">
        <f aca="false">IFERROR(INDEX('11. Mundo Mascotas'!$B:$D,MATCH($A274,'11. Mundo Mascotas'!$B:$B,0),2),"")</f>
        <v/>
      </c>
      <c r="N274" s="6" t="n">
        <f aca="false">IFERROR(INDEX('12. Yaguar'!$B:$E,MATCH($A274,'12. Yaguar'!$B:$B,0),2),"")</f>
        <v>2880.01</v>
      </c>
      <c r="O274" s="6" t="str">
        <f aca="false">IFERROR(INDEX('13. King Clor'!$A:$B,MATCH($A274,'13. King Clor'!$A:$A,0),2),"")</f>
        <v/>
      </c>
      <c r="P274" s="6" t="str">
        <f aca="false">IFERROR(INDEX('14. Diserquim'!$A:$B,MATCH($A274,'14. Diserquim'!$A:$A,0),2),"")</f>
        <v/>
      </c>
      <c r="Q274" s="6" t="str">
        <f aca="false">IFERROR(INDEX('15. Moreno'!$A:$B,MATCH($A274,'15. Moreno'!$A:$A,0),2),"")</f>
        <v/>
      </c>
      <c r="R274" s="6" t="str">
        <f aca="false">IFERROR(INDEX('10. Collares'!$J:$K,MATCH($A274,'10. Collares'!$J:$J,0),2),"")</f>
        <v/>
      </c>
      <c r="S274" s="6" t="str">
        <f aca="false">IFERROR(INDEX('13. King Clor'!$G:$H,MATCH($A274,'13. King Clor'!$G:$G,0),2),"")</f>
        <v/>
      </c>
      <c r="T274" s="6" t="str">
        <f aca="false">IFERROR(INDEX('10. Collares'!$A:$B,MATCH($A274,'10. Collares'!$A:$A,0),2),"")</f>
        <v/>
      </c>
      <c r="U274" s="6" t="str">
        <f aca="false">IFERROR(INDEX('16. Mis nietos'!$B:$C,MATCH($A274,'16. Mis nietos'!$B:$B,0),2),"")</f>
        <v/>
      </c>
      <c r="V274" s="6" t="str">
        <f aca="false">IFERROR(INDEX('17. Profesional Vet'!$A:$B,MATCH($A274,'17. Profesional Vet'!$A:$A,0),2),"")</f>
        <v/>
      </c>
      <c r="W274" s="6" t="str">
        <f aca="false">IFERROR(INDEX('18. Premier'!$A:$B,MATCH($A274,'18. Premier'!$A:$A,0),2),"")</f>
        <v/>
      </c>
      <c r="X274" s="6" t="str">
        <f aca="false">IFERROR(INDEX('19. Dacam'!$A:$B,MATCH($A274,'19. Dacam'!$A:$A,0),2),"")</f>
        <v/>
      </c>
      <c r="Y274" s="6" t="str">
        <f aca="false">IFERROR(INDEX('20. Proveedor'!$A:$B,MATCH($A274,'20. Proveedor'!$A:$A,0),2),"")</f>
        <v/>
      </c>
      <c r="Z274" s="6" t="str">
        <f aca="false">IFERROR(INDEX('21. Saphirus'!$A:$B,MATCH($A274,'21. Saphirus'!$A:$A,0),2),"")</f>
        <v/>
      </c>
    </row>
    <row r="275" customFormat="false" ht="15.75" hidden="false" customHeight="true" outlineLevel="0" collapsed="false">
      <c r="A275" s="5" t="s">
        <v>313</v>
      </c>
      <c r="B275" s="5" t="n">
        <v>1905271</v>
      </c>
      <c r="C275" s="5" t="s">
        <v>118</v>
      </c>
      <c r="D275" s="6" t="str">
        <f aca="false">IFERROR(INDEX('1. Benavídez'!$A:$B,MATCH($A275,'1. Benavídez'!$A:$A,0),2),"")</f>
        <v/>
      </c>
      <c r="E275" s="6" t="str">
        <f aca="false">IFERROR(INDEX('2. Gallo'!$B:$D,MATCH($A275,'2. Gallo'!$B:$B,0),3),"")</f>
        <v/>
      </c>
      <c r="F275" s="6" t="n">
        <f aca="false">IFERROR(INDEX('3. Anea'!$B:$D,MATCH($A275,'3. Anea'!$B:$B,0),2),"")</f>
        <v>22741</v>
      </c>
      <c r="G275" s="6" t="str">
        <f aca="false">IFERROR(INDEX('4. Pilar'!$A:$C,MATCH($A275,'4. Pilar'!$A:$A,0),2),"")</f>
        <v/>
      </c>
      <c r="H275" s="6" t="n">
        <f aca="false">IFERROR(INDEX('5. Tortuguitas'!$B:$D,MATCH($A275,'5. Tortuguitas'!$B:$B,0),2),"")</f>
        <v>19570</v>
      </c>
      <c r="I275" s="6" t="str">
        <f aca="false">IFERROR(INDEX('6. Del Viso'!$A:$B,MATCH($A275,'6. Del Viso'!$A:$A,0),2),"")</f>
        <v/>
      </c>
      <c r="J275" s="6" t="str">
        <f aca="false">IFERROR(INDEX('7. Chica Glade'!$B:$F,MATCH($A275,'7. Chica Glade'!$B:$B,0),4),"")</f>
        <v/>
      </c>
      <c r="K275" s="6" t="str">
        <f aca="false">IFERROR(INDEX('8. Veterinaria'!$A:$B,MATCH($A275,'8. Veterinaria'!$A:$A,0),2),"")</f>
        <v/>
      </c>
      <c r="L275" s="6" t="n">
        <f aca="false">IFERROR(INDEX('9. Hipocampus'!$A:$B,MATCH($A275,'9. Hipocampus'!$A:$A,0),2),"")</f>
        <v>21774</v>
      </c>
      <c r="M275" s="6" t="n">
        <f aca="false">IFERROR(INDEX('11. Mundo Mascotas'!$B:$D,MATCH($A275,'11. Mundo Mascotas'!$B:$B,0),2),"")</f>
        <v>0</v>
      </c>
      <c r="N275" s="6" t="str">
        <f aca="false">IFERROR(INDEX('12. Yaguar'!$B:$E,MATCH($A275,'12. Yaguar'!$B:$B,0),2),"")</f>
        <v/>
      </c>
      <c r="O275" s="6" t="str">
        <f aca="false">IFERROR(INDEX('13. King Clor'!$A:$B,MATCH($A275,'13. King Clor'!$A:$A,0),2),"")</f>
        <v/>
      </c>
      <c r="P275" s="6" t="str">
        <f aca="false">IFERROR(INDEX('14. Diserquim'!$A:$B,MATCH($A275,'14. Diserquim'!$A:$A,0),2),"")</f>
        <v/>
      </c>
      <c r="Q275" s="6" t="str">
        <f aca="false">IFERROR(INDEX('15. Moreno'!$A:$B,MATCH($A275,'15. Moreno'!$A:$A,0),2),"")</f>
        <v/>
      </c>
      <c r="R275" s="6" t="str">
        <f aca="false">IFERROR(INDEX('10. Collares'!$J:$K,MATCH($A275,'10. Collares'!$J:$J,0),2),"")</f>
        <v/>
      </c>
      <c r="S275" s="6" t="str">
        <f aca="false">IFERROR(INDEX('13. King Clor'!$G:$H,MATCH($A275,'13. King Clor'!$G:$G,0),2),"")</f>
        <v/>
      </c>
      <c r="T275" s="6" t="str">
        <f aca="false">IFERROR(INDEX('10. Collares'!$A:$B,MATCH($A275,'10. Collares'!$A:$A,0),2),"")</f>
        <v/>
      </c>
      <c r="U275" s="6" t="str">
        <f aca="false">IFERROR(INDEX('16. Mis nietos'!$B:$C,MATCH($A275,'16. Mis nietos'!$B:$B,0),2),"")</f>
        <v/>
      </c>
      <c r="V275" s="6" t="str">
        <f aca="false">IFERROR(INDEX('17. Profesional Vet'!$A:$B,MATCH($A275,'17. Profesional Vet'!$A:$A,0),2),"")</f>
        <v/>
      </c>
      <c r="W275" s="6" t="str">
        <f aca="false">IFERROR(INDEX('18. Premier'!$A:$B,MATCH($A275,'18. Premier'!$A:$A,0),2),"")</f>
        <v/>
      </c>
      <c r="X275" s="6" t="str">
        <f aca="false">IFERROR(INDEX('19. Dacam'!$A:$B,MATCH($A275,'19. Dacam'!$A:$A,0),2),"")</f>
        <v/>
      </c>
      <c r="Y275" s="6" t="str">
        <f aca="false">IFERROR(INDEX('20. Proveedor'!$A:$B,MATCH($A275,'20. Proveedor'!$A:$A,0),2),"")</f>
        <v/>
      </c>
      <c r="Z275" s="6" t="str">
        <f aca="false">IFERROR(INDEX('21. Saphirus'!$A:$B,MATCH($A275,'21. Saphirus'!$A:$A,0),2),"")</f>
        <v/>
      </c>
    </row>
    <row r="276" customFormat="false" ht="15.75" hidden="false" customHeight="true" outlineLevel="0" collapsed="false">
      <c r="A276" s="5" t="s">
        <v>314</v>
      </c>
      <c r="B276" s="5" t="n">
        <v>1905271</v>
      </c>
      <c r="C276" s="5" t="s">
        <v>118</v>
      </c>
      <c r="D276" s="6" t="str">
        <f aca="false">IFERROR(INDEX('1. Benavídez'!$A:$B,MATCH($A276,'1. Benavídez'!$A:$A,0),2),"")</f>
        <v/>
      </c>
      <c r="E276" s="6" t="str">
        <f aca="false">IFERROR(INDEX('2. Gallo'!$B:$D,MATCH($A276,'2. Gallo'!$B:$B,0),3),"")</f>
        <v/>
      </c>
      <c r="F276" s="6" t="n">
        <f aca="false">IFERROR(INDEX('3. Anea'!$B:$D,MATCH($A276,'3. Anea'!$B:$B,0),2),"")</f>
        <v>24044</v>
      </c>
      <c r="G276" s="6" t="str">
        <f aca="false">IFERROR(INDEX('4. Pilar'!$A:$C,MATCH($A276,'4. Pilar'!$A:$A,0),2),"")</f>
        <v/>
      </c>
      <c r="H276" s="6" t="n">
        <f aca="false">IFERROR(INDEX('5. Tortuguitas'!$B:$D,MATCH($A276,'5. Tortuguitas'!$B:$B,0),2),"")</f>
        <v>20690</v>
      </c>
      <c r="I276" s="6" t="str">
        <f aca="false">IFERROR(INDEX('6. Del Viso'!$A:$B,MATCH($A276,'6. Del Viso'!$A:$A,0),2),"")</f>
        <v/>
      </c>
      <c r="J276" s="6" t="str">
        <f aca="false">IFERROR(INDEX('7. Chica Glade'!$B:$F,MATCH($A276,'7. Chica Glade'!$B:$B,0),4),"")</f>
        <v/>
      </c>
      <c r="K276" s="6" t="str">
        <f aca="false">IFERROR(INDEX('8. Veterinaria'!$A:$B,MATCH($A276,'8. Veterinaria'!$A:$A,0),2),"")</f>
        <v/>
      </c>
      <c r="L276" s="6" t="n">
        <f aca="false">IFERROR(INDEX('9. Hipocampus'!$A:$B,MATCH($A276,'9. Hipocampus'!$A:$A,0),2),"")</f>
        <v>23023</v>
      </c>
      <c r="M276" s="6" t="n">
        <f aca="false">IFERROR(INDEX('11. Mundo Mascotas'!$B:$D,MATCH($A276,'11. Mundo Mascotas'!$B:$B,0),2),"")</f>
        <v>0</v>
      </c>
      <c r="N276" s="6" t="str">
        <f aca="false">IFERROR(INDEX('12. Yaguar'!$B:$E,MATCH($A276,'12. Yaguar'!$B:$B,0),2),"")</f>
        <v/>
      </c>
      <c r="O276" s="6" t="str">
        <f aca="false">IFERROR(INDEX('13. King Clor'!$A:$B,MATCH($A276,'13. King Clor'!$A:$A,0),2),"")</f>
        <v/>
      </c>
      <c r="P276" s="6" t="str">
        <f aca="false">IFERROR(INDEX('14. Diserquim'!$A:$B,MATCH($A276,'14. Diserquim'!$A:$A,0),2),"")</f>
        <v/>
      </c>
      <c r="Q276" s="6" t="str">
        <f aca="false">IFERROR(INDEX('15. Moreno'!$A:$B,MATCH($A276,'15. Moreno'!$A:$A,0),2),"")</f>
        <v/>
      </c>
      <c r="R276" s="6" t="str">
        <f aca="false">IFERROR(INDEX('10. Collares'!$J:$K,MATCH($A276,'10. Collares'!$J:$J,0),2),"")</f>
        <v/>
      </c>
      <c r="S276" s="6" t="str">
        <f aca="false">IFERROR(INDEX('13. King Clor'!$G:$H,MATCH($A276,'13. King Clor'!$G:$G,0),2),"")</f>
        <v/>
      </c>
      <c r="T276" s="6" t="str">
        <f aca="false">IFERROR(INDEX('10. Collares'!$A:$B,MATCH($A276,'10. Collares'!$A:$A,0),2),"")</f>
        <v/>
      </c>
      <c r="U276" s="6" t="str">
        <f aca="false">IFERROR(INDEX('16. Mis nietos'!$B:$C,MATCH($A276,'16. Mis nietos'!$B:$B,0),2),"")</f>
        <v/>
      </c>
      <c r="V276" s="6" t="str">
        <f aca="false">IFERROR(INDEX('17. Profesional Vet'!$A:$B,MATCH($A276,'17. Profesional Vet'!$A:$A,0),2),"")</f>
        <v/>
      </c>
      <c r="W276" s="6" t="str">
        <f aca="false">IFERROR(INDEX('18. Premier'!$A:$B,MATCH($A276,'18. Premier'!$A:$A,0),2),"")</f>
        <v/>
      </c>
      <c r="X276" s="6" t="str">
        <f aca="false">IFERROR(INDEX('19. Dacam'!$A:$B,MATCH($A276,'19. Dacam'!$A:$A,0),2),"")</f>
        <v/>
      </c>
      <c r="Y276" s="6" t="str">
        <f aca="false">IFERROR(INDEX('20. Proveedor'!$A:$B,MATCH($A276,'20. Proveedor'!$A:$A,0),2),"")</f>
        <v/>
      </c>
      <c r="Z276" s="6" t="str">
        <f aca="false">IFERROR(INDEX('21. Saphirus'!$A:$B,MATCH($A276,'21. Saphirus'!$A:$A,0),2),"")</f>
        <v/>
      </c>
    </row>
    <row r="277" customFormat="false" ht="15.75" hidden="false" customHeight="true" outlineLevel="0" collapsed="false">
      <c r="A277" s="5" t="s">
        <v>315</v>
      </c>
      <c r="B277" s="5" t="n">
        <v>1905271</v>
      </c>
      <c r="C277" s="5" t="s">
        <v>118</v>
      </c>
      <c r="D277" s="6" t="str">
        <f aca="false">IFERROR(INDEX('1. Benavídez'!$A:$B,MATCH($A277,'1. Benavídez'!$A:$A,0),2),"")</f>
        <v/>
      </c>
      <c r="E277" s="6" t="str">
        <f aca="false">IFERROR(INDEX('2. Gallo'!$B:$D,MATCH($A277,'2. Gallo'!$B:$B,0),3),"")</f>
        <v/>
      </c>
      <c r="F277" s="6" t="n">
        <f aca="false">IFERROR(INDEX('3. Anea'!$B:$D,MATCH($A277,'3. Anea'!$B:$B,0),2),"")</f>
        <v>33825</v>
      </c>
      <c r="G277" s="6" t="str">
        <f aca="false">IFERROR(INDEX('4. Pilar'!$A:$C,MATCH($A277,'4. Pilar'!$A:$A,0),2),"")</f>
        <v/>
      </c>
      <c r="H277" s="6" t="n">
        <f aca="false">IFERROR(INDEX('5. Tortuguitas'!$B:$D,MATCH($A277,'5. Tortuguitas'!$B:$B,0),2),"")</f>
        <v>29110</v>
      </c>
      <c r="I277" s="6" t="str">
        <f aca="false">IFERROR(INDEX('6. Del Viso'!$A:$B,MATCH($A277,'6. Del Viso'!$A:$A,0),2),"")</f>
        <v/>
      </c>
      <c r="J277" s="6" t="str">
        <f aca="false">IFERROR(INDEX('7. Chica Glade'!$B:$F,MATCH($A277,'7. Chica Glade'!$B:$B,0),4),"")</f>
        <v/>
      </c>
      <c r="K277" s="6" t="str">
        <f aca="false">IFERROR(INDEX('8. Veterinaria'!$A:$B,MATCH($A277,'8. Veterinaria'!$A:$A,0),2),"")</f>
        <v/>
      </c>
      <c r="L277" s="6" t="n">
        <f aca="false">IFERROR(INDEX('9. Hipocampus'!$A:$B,MATCH($A277,'9. Hipocampus'!$A:$A,0),2),"")</f>
        <v>32388</v>
      </c>
      <c r="M277" s="6" t="n">
        <f aca="false">IFERROR(INDEX('11. Mundo Mascotas'!$B:$D,MATCH($A277,'11. Mundo Mascotas'!$B:$B,0),2),"")</f>
        <v>0</v>
      </c>
      <c r="N277" s="6" t="str">
        <f aca="false">IFERROR(INDEX('12. Yaguar'!$B:$E,MATCH($A277,'12. Yaguar'!$B:$B,0),2),"")</f>
        <v/>
      </c>
      <c r="O277" s="6" t="str">
        <f aca="false">IFERROR(INDEX('13. King Clor'!$A:$B,MATCH($A277,'13. King Clor'!$A:$A,0),2),"")</f>
        <v/>
      </c>
      <c r="P277" s="6" t="str">
        <f aca="false">IFERROR(INDEX('14. Diserquim'!$A:$B,MATCH($A277,'14. Diserquim'!$A:$A,0),2),"")</f>
        <v/>
      </c>
      <c r="Q277" s="6" t="str">
        <f aca="false">IFERROR(INDEX('15. Moreno'!$A:$B,MATCH($A277,'15. Moreno'!$A:$A,0),2),"")</f>
        <v/>
      </c>
      <c r="R277" s="6" t="str">
        <f aca="false">IFERROR(INDEX('10. Collares'!$J:$K,MATCH($A277,'10. Collares'!$J:$J,0),2),"")</f>
        <v/>
      </c>
      <c r="S277" s="6" t="str">
        <f aca="false">IFERROR(INDEX('13. King Clor'!$G:$H,MATCH($A277,'13. King Clor'!$G:$G,0),2),"")</f>
        <v/>
      </c>
      <c r="T277" s="6" t="str">
        <f aca="false">IFERROR(INDEX('10. Collares'!$A:$B,MATCH($A277,'10. Collares'!$A:$A,0),2),"")</f>
        <v/>
      </c>
      <c r="U277" s="6" t="str">
        <f aca="false">IFERROR(INDEX('16. Mis nietos'!$B:$C,MATCH($A277,'16. Mis nietos'!$B:$B,0),2),"")</f>
        <v/>
      </c>
      <c r="V277" s="6" t="str">
        <f aca="false">IFERROR(INDEX('17. Profesional Vet'!$A:$B,MATCH($A277,'17. Profesional Vet'!$A:$A,0),2),"")</f>
        <v/>
      </c>
      <c r="W277" s="6" t="str">
        <f aca="false">IFERROR(INDEX('18. Premier'!$A:$B,MATCH($A277,'18. Premier'!$A:$A,0),2),"")</f>
        <v/>
      </c>
      <c r="X277" s="6" t="str">
        <f aca="false">IFERROR(INDEX('19. Dacam'!$A:$B,MATCH($A277,'19. Dacam'!$A:$A,0),2),"")</f>
        <v/>
      </c>
      <c r="Y277" s="6" t="str">
        <f aca="false">IFERROR(INDEX('20. Proveedor'!$A:$B,MATCH($A277,'20. Proveedor'!$A:$A,0),2),"")</f>
        <v/>
      </c>
      <c r="Z277" s="6" t="str">
        <f aca="false">IFERROR(INDEX('21. Saphirus'!$A:$B,MATCH($A277,'21. Saphirus'!$A:$A,0),2),"")</f>
        <v/>
      </c>
    </row>
    <row r="278" customFormat="false" ht="15.75" hidden="false" customHeight="true" outlineLevel="0" collapsed="false">
      <c r="A278" s="5" t="s">
        <v>316</v>
      </c>
      <c r="B278" s="5" t="n">
        <v>1905319</v>
      </c>
      <c r="C278" s="5" t="s">
        <v>118</v>
      </c>
      <c r="D278" s="6" t="str">
        <f aca="false">IFERROR(INDEX('1. Benavídez'!$A:$B,MATCH($A278,'1. Benavídez'!$A:$A,0),2),"")</f>
        <v/>
      </c>
      <c r="E278" s="6" t="str">
        <f aca="false">IFERROR(INDEX('2. Gallo'!$B:$D,MATCH($A278,'2. Gallo'!$B:$B,0),3),"")</f>
        <v/>
      </c>
      <c r="F278" s="6" t="n">
        <f aca="false">IFERROR(INDEX('3. Anea'!$B:$D,MATCH($A278,'3. Anea'!$B:$B,0),2),"")</f>
        <v>37004</v>
      </c>
      <c r="G278" s="6" t="str">
        <f aca="false">IFERROR(INDEX('4. Pilar'!$A:$C,MATCH($A278,'4. Pilar'!$A:$A,0),2),"")</f>
        <v/>
      </c>
      <c r="H278" s="6" t="n">
        <f aca="false">IFERROR(INDEX('5. Tortuguitas'!$B:$D,MATCH($A278,'5. Tortuguitas'!$B:$B,0),2),"")</f>
        <v>31840</v>
      </c>
      <c r="I278" s="6" t="str">
        <f aca="false">IFERROR(INDEX('6. Del Viso'!$A:$B,MATCH($A278,'6. Del Viso'!$A:$A,0),2),"")</f>
        <v/>
      </c>
      <c r="J278" s="6" t="str">
        <f aca="false">IFERROR(INDEX('7. Chica Glade'!$B:$F,MATCH($A278,'7. Chica Glade'!$B:$B,0),4),"")</f>
        <v/>
      </c>
      <c r="K278" s="6" t="str">
        <f aca="false">IFERROR(INDEX('8. Veterinaria'!$A:$B,MATCH($A278,'8. Veterinaria'!$A:$A,0),2),"")</f>
        <v/>
      </c>
      <c r="L278" s="6" t="n">
        <f aca="false">IFERROR(INDEX('9. Hipocampus'!$A:$B,MATCH($A278,'9. Hipocampus'!$A:$A,0),2),"")</f>
        <v>35433</v>
      </c>
      <c r="M278" s="6" t="n">
        <f aca="false">IFERROR(INDEX('11. Mundo Mascotas'!$B:$D,MATCH($A278,'11. Mundo Mascotas'!$B:$B,0),2),"")</f>
        <v>0</v>
      </c>
      <c r="N278" s="6" t="str">
        <f aca="false">IFERROR(INDEX('12. Yaguar'!$B:$E,MATCH($A278,'12. Yaguar'!$B:$B,0),2),"")</f>
        <v/>
      </c>
      <c r="O278" s="6" t="str">
        <f aca="false">IFERROR(INDEX('13. King Clor'!$A:$B,MATCH($A278,'13. King Clor'!$A:$A,0),2),"")</f>
        <v/>
      </c>
      <c r="P278" s="6" t="str">
        <f aca="false">IFERROR(INDEX('14. Diserquim'!$A:$B,MATCH($A278,'14. Diserquim'!$A:$A,0),2),"")</f>
        <v/>
      </c>
      <c r="Q278" s="6" t="str">
        <f aca="false">IFERROR(INDEX('15. Moreno'!$A:$B,MATCH($A278,'15. Moreno'!$A:$A,0),2),"")</f>
        <v/>
      </c>
      <c r="R278" s="6" t="str">
        <f aca="false">IFERROR(INDEX('10. Collares'!$J:$K,MATCH($A278,'10. Collares'!$J:$J,0),2),"")</f>
        <v/>
      </c>
      <c r="S278" s="6" t="str">
        <f aca="false">IFERROR(INDEX('13. King Clor'!$G:$H,MATCH($A278,'13. King Clor'!$G:$G,0),2),"")</f>
        <v/>
      </c>
      <c r="T278" s="6" t="str">
        <f aca="false">IFERROR(INDEX('10. Collares'!$A:$B,MATCH($A278,'10. Collares'!$A:$A,0),2),"")</f>
        <v/>
      </c>
      <c r="U278" s="6" t="str">
        <f aca="false">IFERROR(INDEX('16. Mis nietos'!$B:$C,MATCH($A278,'16. Mis nietos'!$B:$B,0),2),"")</f>
        <v/>
      </c>
      <c r="V278" s="6" t="str">
        <f aca="false">IFERROR(INDEX('17. Profesional Vet'!$A:$B,MATCH($A278,'17. Profesional Vet'!$A:$A,0),2),"")</f>
        <v/>
      </c>
      <c r="W278" s="6" t="str">
        <f aca="false">IFERROR(INDEX('18. Premier'!$A:$B,MATCH($A278,'18. Premier'!$A:$A,0),2),"")</f>
        <v/>
      </c>
      <c r="X278" s="6" t="str">
        <f aca="false">IFERROR(INDEX('19. Dacam'!$A:$B,MATCH($A278,'19. Dacam'!$A:$A,0),2),"")</f>
        <v/>
      </c>
      <c r="Y278" s="6" t="str">
        <f aca="false">IFERROR(INDEX('20. Proveedor'!$A:$B,MATCH($A278,'20. Proveedor'!$A:$A,0),2),"")</f>
        <v/>
      </c>
      <c r="Z278" s="6" t="str">
        <f aca="false">IFERROR(INDEX('21. Saphirus'!$A:$B,MATCH($A278,'21. Saphirus'!$A:$A,0),2),"")</f>
        <v/>
      </c>
    </row>
    <row r="279" customFormat="false" ht="15.75" hidden="false" customHeight="true" outlineLevel="0" collapsed="false">
      <c r="A279" s="5" t="s">
        <v>317</v>
      </c>
      <c r="B279" s="5" t="n">
        <v>1905320</v>
      </c>
      <c r="C279" s="5" t="s">
        <v>118</v>
      </c>
      <c r="D279" s="6" t="str">
        <f aca="false">IFERROR(INDEX('1. Benavídez'!$A:$B,MATCH($A279,'1. Benavídez'!$A:$A,0),2),"")</f>
        <v/>
      </c>
      <c r="E279" s="6" t="str">
        <f aca="false">IFERROR(INDEX('2. Gallo'!$B:$D,MATCH($A279,'2. Gallo'!$B:$B,0),3),"")</f>
        <v/>
      </c>
      <c r="F279" s="6" t="n">
        <f aca="false">IFERROR(INDEX('3. Anea'!$B:$D,MATCH($A279,'3. Anea'!$B:$B,0),2),"")</f>
        <v>40265</v>
      </c>
      <c r="G279" s="6" t="str">
        <f aca="false">IFERROR(INDEX('4. Pilar'!$A:$C,MATCH($A279,'4. Pilar'!$A:$A,0),2),"")</f>
        <v/>
      </c>
      <c r="H279" s="6" t="n">
        <f aca="false">IFERROR(INDEX('5. Tortuguitas'!$B:$D,MATCH($A279,'5. Tortuguitas'!$B:$B,0),2),"")</f>
        <v>34650</v>
      </c>
      <c r="I279" s="6" t="str">
        <f aca="false">IFERROR(INDEX('6. Del Viso'!$A:$B,MATCH($A279,'6. Del Viso'!$A:$A,0),2),"")</f>
        <v/>
      </c>
      <c r="J279" s="6" t="str">
        <f aca="false">IFERROR(INDEX('7. Chica Glade'!$B:$F,MATCH($A279,'7. Chica Glade'!$B:$B,0),4),"")</f>
        <v/>
      </c>
      <c r="K279" s="6" t="str">
        <f aca="false">IFERROR(INDEX('8. Veterinaria'!$A:$B,MATCH($A279,'8. Veterinaria'!$A:$A,0),2),"")</f>
        <v/>
      </c>
      <c r="L279" s="6" t="n">
        <f aca="false">IFERROR(INDEX('9. Hipocampus'!$A:$B,MATCH($A279,'9. Hipocampus'!$A:$A,0),2),"")</f>
        <v>38554</v>
      </c>
      <c r="M279" s="6" t="n">
        <f aca="false">IFERROR(INDEX('11. Mundo Mascotas'!$B:$D,MATCH($A279,'11. Mundo Mascotas'!$B:$B,0),2),"")</f>
        <v>0</v>
      </c>
      <c r="N279" s="6" t="str">
        <f aca="false">IFERROR(INDEX('12. Yaguar'!$B:$E,MATCH($A279,'12. Yaguar'!$B:$B,0),2),"")</f>
        <v/>
      </c>
      <c r="O279" s="6" t="str">
        <f aca="false">IFERROR(INDEX('13. King Clor'!$A:$B,MATCH($A279,'13. King Clor'!$A:$A,0),2),"")</f>
        <v/>
      </c>
      <c r="P279" s="6" t="str">
        <f aca="false">IFERROR(INDEX('14. Diserquim'!$A:$B,MATCH($A279,'14. Diserquim'!$A:$A,0),2),"")</f>
        <v/>
      </c>
      <c r="Q279" s="6" t="str">
        <f aca="false">IFERROR(INDEX('15. Moreno'!$A:$B,MATCH($A279,'15. Moreno'!$A:$A,0),2),"")</f>
        <v/>
      </c>
      <c r="R279" s="6" t="str">
        <f aca="false">IFERROR(INDEX('10. Collares'!$J:$K,MATCH($A279,'10. Collares'!$J:$J,0),2),"")</f>
        <v/>
      </c>
      <c r="S279" s="6" t="str">
        <f aca="false">IFERROR(INDEX('13. King Clor'!$G:$H,MATCH($A279,'13. King Clor'!$G:$G,0),2),"")</f>
        <v/>
      </c>
      <c r="T279" s="6" t="str">
        <f aca="false">IFERROR(INDEX('10. Collares'!$A:$B,MATCH($A279,'10. Collares'!$A:$A,0),2),"")</f>
        <v/>
      </c>
      <c r="U279" s="6" t="str">
        <f aca="false">IFERROR(INDEX('16. Mis nietos'!$B:$C,MATCH($A279,'16. Mis nietos'!$B:$B,0),2),"")</f>
        <v/>
      </c>
      <c r="V279" s="6" t="str">
        <f aca="false">IFERROR(INDEX('17. Profesional Vet'!$A:$B,MATCH($A279,'17. Profesional Vet'!$A:$A,0),2),"")</f>
        <v/>
      </c>
      <c r="W279" s="6" t="str">
        <f aca="false">IFERROR(INDEX('18. Premier'!$A:$B,MATCH($A279,'18. Premier'!$A:$A,0),2),"")</f>
        <v/>
      </c>
      <c r="X279" s="6" t="str">
        <f aca="false">IFERROR(INDEX('19. Dacam'!$A:$B,MATCH($A279,'19. Dacam'!$A:$A,0),2),"")</f>
        <v/>
      </c>
      <c r="Y279" s="6" t="str">
        <f aca="false">IFERROR(INDEX('20. Proveedor'!$A:$B,MATCH($A279,'20. Proveedor'!$A:$A,0),2),"")</f>
        <v/>
      </c>
      <c r="Z279" s="6" t="str">
        <f aca="false">IFERROR(INDEX('21. Saphirus'!$A:$B,MATCH($A279,'21. Saphirus'!$A:$A,0),2),"")</f>
        <v/>
      </c>
    </row>
    <row r="280" customFormat="false" ht="15.75" hidden="false" customHeight="true" outlineLevel="0" collapsed="false">
      <c r="A280" s="5" t="s">
        <v>318</v>
      </c>
      <c r="B280" s="5" t="n">
        <v>1906075</v>
      </c>
      <c r="C280" s="5" t="s">
        <v>118</v>
      </c>
      <c r="D280" s="6" t="str">
        <f aca="false">IFERROR(INDEX('1. Benavídez'!$A:$B,MATCH($A280,'1. Benavídez'!$A:$A,0),2),"")</f>
        <v/>
      </c>
      <c r="E280" s="6" t="str">
        <f aca="false">IFERROR(INDEX('2. Gallo'!$B:$D,MATCH($A280,'2. Gallo'!$B:$B,0),3),"")</f>
        <v/>
      </c>
      <c r="F280" s="6" t="str">
        <f aca="false">IFERROR(INDEX('3. Anea'!$B:$D,MATCH($A280,'3. Anea'!$B:$B,0),2),"")</f>
        <v/>
      </c>
      <c r="G280" s="6" t="str">
        <f aca="false">IFERROR(INDEX('4. Pilar'!$A:$C,MATCH($A280,'4. Pilar'!$A:$A,0),2),"")</f>
        <v/>
      </c>
      <c r="H280" s="6" t="n">
        <f aca="false">IFERROR(INDEX('5. Tortuguitas'!$B:$D,MATCH($A280,'5. Tortuguitas'!$B:$B,0),2),"")</f>
        <v>20150</v>
      </c>
      <c r="I280" s="6" t="str">
        <f aca="false">IFERROR(INDEX('6. Del Viso'!$A:$B,MATCH($A280,'6. Del Viso'!$A:$A,0),2),"")</f>
        <v/>
      </c>
      <c r="J280" s="6" t="str">
        <f aca="false">IFERROR(INDEX('7. Chica Glade'!$B:$F,MATCH($A280,'7. Chica Glade'!$B:$B,0),4),"")</f>
        <v/>
      </c>
      <c r="K280" s="6" t="str">
        <f aca="false">IFERROR(INDEX('8. Veterinaria'!$A:$B,MATCH($A280,'8. Veterinaria'!$A:$A,0),2),"")</f>
        <v/>
      </c>
      <c r="L280" s="6" t="n">
        <f aca="false">IFERROR(INDEX('9. Hipocampus'!$A:$B,MATCH($A280,'9. Hipocampus'!$A:$A,0),2),"")</f>
        <v>22425</v>
      </c>
      <c r="M280" s="6" t="n">
        <f aca="false">IFERROR(INDEX('11. Mundo Mascotas'!$B:$D,MATCH($A280,'11. Mundo Mascotas'!$B:$B,0),2),"")</f>
        <v>23560</v>
      </c>
      <c r="N280" s="6" t="str">
        <f aca="false">IFERROR(INDEX('12. Yaguar'!$B:$E,MATCH($A280,'12. Yaguar'!$B:$B,0),2),"")</f>
        <v/>
      </c>
      <c r="O280" s="6" t="str">
        <f aca="false">IFERROR(INDEX('13. King Clor'!$A:$B,MATCH($A280,'13. King Clor'!$A:$A,0),2),"")</f>
        <v/>
      </c>
      <c r="P280" s="6" t="str">
        <f aca="false">IFERROR(INDEX('14. Diserquim'!$A:$B,MATCH($A280,'14. Diserquim'!$A:$A,0),2),"")</f>
        <v/>
      </c>
      <c r="Q280" s="6" t="str">
        <f aca="false">IFERROR(INDEX('15. Moreno'!$A:$B,MATCH($A280,'15. Moreno'!$A:$A,0),2),"")</f>
        <v/>
      </c>
      <c r="R280" s="6" t="str">
        <f aca="false">IFERROR(INDEX('10. Collares'!$J:$K,MATCH($A280,'10. Collares'!$J:$J,0),2),"")</f>
        <v/>
      </c>
      <c r="S280" s="6" t="str">
        <f aca="false">IFERROR(INDEX('13. King Clor'!$G:$H,MATCH($A280,'13. King Clor'!$G:$G,0),2),"")</f>
        <v/>
      </c>
      <c r="T280" s="6" t="str">
        <f aca="false">IFERROR(INDEX('10. Collares'!$A:$B,MATCH($A280,'10. Collares'!$A:$A,0),2),"")</f>
        <v/>
      </c>
      <c r="U280" s="6" t="str">
        <f aca="false">IFERROR(INDEX('16. Mis nietos'!$B:$C,MATCH($A280,'16. Mis nietos'!$B:$B,0),2),"")</f>
        <v/>
      </c>
      <c r="V280" s="6" t="str">
        <f aca="false">IFERROR(INDEX('17. Profesional Vet'!$A:$B,MATCH($A280,'17. Profesional Vet'!$A:$A,0),2),"")</f>
        <v/>
      </c>
      <c r="W280" s="6" t="str">
        <f aca="false">IFERROR(INDEX('18. Premier'!$A:$B,MATCH($A280,'18. Premier'!$A:$A,0),2),"")</f>
        <v/>
      </c>
      <c r="X280" s="6" t="str">
        <f aca="false">IFERROR(INDEX('19. Dacam'!$A:$B,MATCH($A280,'19. Dacam'!$A:$A,0),2),"")</f>
        <v/>
      </c>
      <c r="Y280" s="6" t="str">
        <f aca="false">IFERROR(INDEX('20. Proveedor'!$A:$B,MATCH($A280,'20. Proveedor'!$A:$A,0),2),"")</f>
        <v/>
      </c>
      <c r="Z280" s="6" t="str">
        <f aca="false">IFERROR(INDEX('21. Saphirus'!$A:$B,MATCH($A280,'21. Saphirus'!$A:$A,0),2),"")</f>
        <v/>
      </c>
    </row>
    <row r="281" customFormat="false" ht="15.75" hidden="false" customHeight="true" outlineLevel="0" collapsed="false">
      <c r="A281" s="5" t="s">
        <v>319</v>
      </c>
      <c r="B281" s="5" t="n">
        <v>1906076</v>
      </c>
      <c r="C281" s="5" t="s">
        <v>118</v>
      </c>
      <c r="D281" s="6" t="str">
        <f aca="false">IFERROR(INDEX('1. Benavídez'!$A:$B,MATCH($A281,'1. Benavídez'!$A:$A,0),2),"")</f>
        <v/>
      </c>
      <c r="E281" s="6" t="str">
        <f aca="false">IFERROR(INDEX('2. Gallo'!$B:$D,MATCH($A281,'2. Gallo'!$B:$B,0),3),"")</f>
        <v/>
      </c>
      <c r="F281" s="6" t="str">
        <f aca="false">IFERROR(INDEX('3. Anea'!$B:$D,MATCH($A281,'3. Anea'!$B:$B,0),2),"")</f>
        <v/>
      </c>
      <c r="G281" s="6" t="str">
        <f aca="false">IFERROR(INDEX('4. Pilar'!$A:$C,MATCH($A281,'4. Pilar'!$A:$A,0),2),"")</f>
        <v/>
      </c>
      <c r="H281" s="6" t="n">
        <f aca="false">IFERROR(INDEX('5. Tortuguitas'!$B:$D,MATCH($A281,'5. Tortuguitas'!$B:$B,0),2),"")</f>
        <v>29980</v>
      </c>
      <c r="I281" s="6" t="str">
        <f aca="false">IFERROR(INDEX('6. Del Viso'!$A:$B,MATCH($A281,'6. Del Viso'!$A:$A,0),2),"")</f>
        <v/>
      </c>
      <c r="J281" s="6" t="str">
        <f aca="false">IFERROR(INDEX('7. Chica Glade'!$B:$F,MATCH($A281,'7. Chica Glade'!$B:$B,0),4),"")</f>
        <v/>
      </c>
      <c r="K281" s="6" t="str">
        <f aca="false">IFERROR(INDEX('8. Veterinaria'!$A:$B,MATCH($A281,'8. Veterinaria'!$A:$A,0),2),"")</f>
        <v/>
      </c>
      <c r="L281" s="6" t="n">
        <f aca="false">IFERROR(INDEX('9. Hipocampus'!$A:$B,MATCH($A281,'9. Hipocampus'!$A:$A,0),2),"")</f>
        <v>33360</v>
      </c>
      <c r="M281" s="6" t="n">
        <f aca="false">IFERROR(INDEX('11. Mundo Mascotas'!$B:$D,MATCH($A281,'11. Mundo Mascotas'!$B:$B,0),2),"")</f>
        <v>34960</v>
      </c>
      <c r="N281" s="6" t="str">
        <f aca="false">IFERROR(INDEX('12. Yaguar'!$B:$E,MATCH($A281,'12. Yaguar'!$B:$B,0),2),"")</f>
        <v/>
      </c>
      <c r="O281" s="6" t="str">
        <f aca="false">IFERROR(INDEX('13. King Clor'!$A:$B,MATCH($A281,'13. King Clor'!$A:$A,0),2),"")</f>
        <v/>
      </c>
      <c r="P281" s="6" t="str">
        <f aca="false">IFERROR(INDEX('14. Diserquim'!$A:$B,MATCH($A281,'14. Diserquim'!$A:$A,0),2),"")</f>
        <v/>
      </c>
      <c r="Q281" s="6" t="str">
        <f aca="false">IFERROR(INDEX('15. Moreno'!$A:$B,MATCH($A281,'15. Moreno'!$A:$A,0),2),"")</f>
        <v/>
      </c>
      <c r="R281" s="6" t="str">
        <f aca="false">IFERROR(INDEX('10. Collares'!$J:$K,MATCH($A281,'10. Collares'!$J:$J,0),2),"")</f>
        <v/>
      </c>
      <c r="S281" s="6" t="str">
        <f aca="false">IFERROR(INDEX('13. King Clor'!$G:$H,MATCH($A281,'13. King Clor'!$G:$G,0),2),"")</f>
        <v/>
      </c>
      <c r="T281" s="6" t="str">
        <f aca="false">IFERROR(INDEX('10. Collares'!$A:$B,MATCH($A281,'10. Collares'!$A:$A,0),2),"")</f>
        <v/>
      </c>
      <c r="U281" s="6" t="str">
        <f aca="false">IFERROR(INDEX('16. Mis nietos'!$B:$C,MATCH($A281,'16. Mis nietos'!$B:$B,0),2),"")</f>
        <v/>
      </c>
      <c r="V281" s="6" t="str">
        <f aca="false">IFERROR(INDEX('17. Profesional Vet'!$A:$B,MATCH($A281,'17. Profesional Vet'!$A:$A,0),2),"")</f>
        <v/>
      </c>
      <c r="W281" s="6" t="str">
        <f aca="false">IFERROR(INDEX('18. Premier'!$A:$B,MATCH($A281,'18. Premier'!$A:$A,0),2),"")</f>
        <v/>
      </c>
      <c r="X281" s="6" t="str">
        <f aca="false">IFERROR(INDEX('19. Dacam'!$A:$B,MATCH($A281,'19. Dacam'!$A:$A,0),2),"")</f>
        <v/>
      </c>
      <c r="Y281" s="6" t="str">
        <f aca="false">IFERROR(INDEX('20. Proveedor'!$A:$B,MATCH($A281,'20. Proveedor'!$A:$A,0),2),"")</f>
        <v/>
      </c>
      <c r="Z281" s="6" t="str">
        <f aca="false">IFERROR(INDEX('21. Saphirus'!$A:$B,MATCH($A281,'21. Saphirus'!$A:$A,0),2),"")</f>
        <v/>
      </c>
    </row>
    <row r="282" customFormat="false" ht="15.75" hidden="false" customHeight="true" outlineLevel="0" collapsed="false">
      <c r="A282" s="5" t="s">
        <v>320</v>
      </c>
      <c r="B282" s="5" t="n">
        <v>1906077</v>
      </c>
      <c r="C282" s="5" t="s">
        <v>118</v>
      </c>
      <c r="D282" s="6" t="str">
        <f aca="false">IFERROR(INDEX('1. Benavídez'!$A:$B,MATCH($A282,'1. Benavídez'!$A:$A,0),2),"")</f>
        <v/>
      </c>
      <c r="E282" s="6" t="str">
        <f aca="false">IFERROR(INDEX('2. Gallo'!$B:$D,MATCH($A282,'2. Gallo'!$B:$B,0),3),"")</f>
        <v/>
      </c>
      <c r="F282" s="6" t="str">
        <f aca="false">IFERROR(INDEX('3. Anea'!$B:$D,MATCH($A282,'3. Anea'!$B:$B,0),2),"")</f>
        <v/>
      </c>
      <c r="G282" s="6" t="str">
        <f aca="false">IFERROR(INDEX('4. Pilar'!$A:$C,MATCH($A282,'4. Pilar'!$A:$A,0),2),"")</f>
        <v/>
      </c>
      <c r="H282" s="6" t="n">
        <f aca="false">IFERROR(INDEX('5. Tortuguitas'!$B:$D,MATCH($A282,'5. Tortuguitas'!$B:$B,0),2),"")</f>
        <v>21310</v>
      </c>
      <c r="I282" s="6" t="str">
        <f aca="false">IFERROR(INDEX('6. Del Viso'!$A:$B,MATCH($A282,'6. Del Viso'!$A:$A,0),2),"")</f>
        <v/>
      </c>
      <c r="J282" s="6" t="str">
        <f aca="false">IFERROR(INDEX('7. Chica Glade'!$B:$F,MATCH($A282,'7. Chica Glade'!$B:$B,0),4),"")</f>
        <v/>
      </c>
      <c r="K282" s="6" t="str">
        <f aca="false">IFERROR(INDEX('8. Veterinaria'!$A:$B,MATCH($A282,'8. Veterinaria'!$A:$A,0),2),"")</f>
        <v/>
      </c>
      <c r="L282" s="6" t="n">
        <f aca="false">IFERROR(INDEX('9. Hipocampus'!$A:$B,MATCH($A282,'9. Hipocampus'!$A:$A,0),2),"")</f>
        <v>23713</v>
      </c>
      <c r="M282" s="6" t="n">
        <f aca="false">IFERROR(INDEX('11. Mundo Mascotas'!$B:$D,MATCH($A282,'11. Mundo Mascotas'!$B:$B,0),2),"")</f>
        <v>25080</v>
      </c>
      <c r="N282" s="6" t="str">
        <f aca="false">IFERROR(INDEX('12. Yaguar'!$B:$E,MATCH($A282,'12. Yaguar'!$B:$B,0),2),"")</f>
        <v/>
      </c>
      <c r="O282" s="6" t="str">
        <f aca="false">IFERROR(INDEX('13. King Clor'!$A:$B,MATCH($A282,'13. King Clor'!$A:$A,0),2),"")</f>
        <v/>
      </c>
      <c r="P282" s="6" t="str">
        <f aca="false">IFERROR(INDEX('14. Diserquim'!$A:$B,MATCH($A282,'14. Diserquim'!$A:$A,0),2),"")</f>
        <v/>
      </c>
      <c r="Q282" s="6" t="str">
        <f aca="false">IFERROR(INDEX('15. Moreno'!$A:$B,MATCH($A282,'15. Moreno'!$A:$A,0),2),"")</f>
        <v/>
      </c>
      <c r="R282" s="6" t="str">
        <f aca="false">IFERROR(INDEX('10. Collares'!$J:$K,MATCH($A282,'10. Collares'!$J:$J,0),2),"")</f>
        <v/>
      </c>
      <c r="S282" s="6" t="str">
        <f aca="false">IFERROR(INDEX('13. King Clor'!$G:$H,MATCH($A282,'13. King Clor'!$G:$G,0),2),"")</f>
        <v/>
      </c>
      <c r="T282" s="6" t="str">
        <f aca="false">IFERROR(INDEX('10. Collares'!$A:$B,MATCH($A282,'10. Collares'!$A:$A,0),2),"")</f>
        <v/>
      </c>
      <c r="U282" s="6" t="str">
        <f aca="false">IFERROR(INDEX('16. Mis nietos'!$B:$C,MATCH($A282,'16. Mis nietos'!$B:$B,0),2),"")</f>
        <v/>
      </c>
      <c r="V282" s="6" t="str">
        <f aca="false">IFERROR(INDEX('17. Profesional Vet'!$A:$B,MATCH($A282,'17. Profesional Vet'!$A:$A,0),2),"")</f>
        <v/>
      </c>
      <c r="W282" s="6" t="str">
        <f aca="false">IFERROR(INDEX('18. Premier'!$A:$B,MATCH($A282,'18. Premier'!$A:$A,0),2),"")</f>
        <v/>
      </c>
      <c r="X282" s="6" t="str">
        <f aca="false">IFERROR(INDEX('19. Dacam'!$A:$B,MATCH($A282,'19. Dacam'!$A:$A,0),2),"")</f>
        <v/>
      </c>
      <c r="Y282" s="6" t="str">
        <f aca="false">IFERROR(INDEX('20. Proveedor'!$A:$B,MATCH($A282,'20. Proveedor'!$A:$A,0),2),"")</f>
        <v/>
      </c>
      <c r="Z282" s="6" t="str">
        <f aca="false">IFERROR(INDEX('21. Saphirus'!$A:$B,MATCH($A282,'21. Saphirus'!$A:$A,0),2),"")</f>
        <v/>
      </c>
    </row>
    <row r="283" customFormat="false" ht="15.75" hidden="false" customHeight="true" outlineLevel="0" collapsed="false">
      <c r="A283" s="5" t="s">
        <v>321</v>
      </c>
      <c r="B283" s="5" t="n">
        <v>1905933</v>
      </c>
      <c r="C283" s="5" t="s">
        <v>123</v>
      </c>
      <c r="D283" s="6" t="str">
        <f aca="false">IFERROR(INDEX('1. Benavídez'!$A:$B,MATCH($A283,'1. Benavídez'!$A:$A,0),2),"")</f>
        <v/>
      </c>
      <c r="E283" s="6" t="str">
        <f aca="false">IFERROR(INDEX('2. Gallo'!$B:$D,MATCH($A283,'2. Gallo'!$B:$B,0),3),"")</f>
        <v/>
      </c>
      <c r="F283" s="6" t="str">
        <f aca="false">IFERROR(INDEX('3. Anea'!$B:$D,MATCH($A283,'3. Anea'!$B:$B,0),2),"")</f>
        <v/>
      </c>
      <c r="G283" s="6" t="str">
        <f aca="false">IFERROR(INDEX('4. Pilar'!$A:$C,MATCH($A283,'4. Pilar'!$A:$A,0),2),"")</f>
        <v/>
      </c>
      <c r="H283" s="6" t="str">
        <f aca="false">IFERROR(INDEX('5. Tortuguitas'!$B:$D,MATCH($A283,'5. Tortuguitas'!$B:$B,0),2),"")</f>
        <v/>
      </c>
      <c r="I283" s="6" t="str">
        <f aca="false">IFERROR(INDEX('6. Del Viso'!$A:$B,MATCH($A283,'6. Del Viso'!$A:$A,0),3),"")</f>
        <v/>
      </c>
      <c r="J283" s="6" t="str">
        <f aca="false">IFERROR(INDEX('7. Chica Glade'!$B:$F,MATCH($A283,'7. Chica Glade'!$B:$B,0),2),"")</f>
        <v/>
      </c>
      <c r="K283" s="6" t="str">
        <f aca="false">IFERROR(INDEX('8. Veterinaria'!$A:$B,MATCH($A283,'8. Veterinaria'!$A:$A,0),2),"")</f>
        <v/>
      </c>
      <c r="L283" s="6" t="str">
        <f aca="false">IFERROR(INDEX('9. Hipocampus'!$A:$B,MATCH($A283,'9. Hipocampus'!$A:$A,0),2),"")</f>
        <v/>
      </c>
      <c r="M283" s="6" t="str">
        <f aca="false">IFERROR(INDEX('11. Mundo Mascotas'!$B:$D,MATCH($A283,'11. Mundo Mascotas'!$B:$B,0),2),"")</f>
        <v/>
      </c>
      <c r="N283" s="6" t="str">
        <f aca="false">IFERROR(INDEX('12. Yaguar'!$B:$E,MATCH($A283,'12. Yaguar'!$B:$B,0),2),"")</f>
        <v/>
      </c>
      <c r="O283" s="6" t="str">
        <f aca="false">IFERROR(INDEX('13. King Clor'!$A:$B,MATCH($A283,'13. King Clor'!$A:$A,0),2),"")</f>
        <v/>
      </c>
      <c r="P283" s="6" t="str">
        <f aca="false">IFERROR(INDEX('14. Diserquim'!$A:$B,MATCH($A283,'14. Diserquim'!$A:$A,0),2),"")</f>
        <v/>
      </c>
      <c r="Q283" s="6" t="str">
        <f aca="false">IFERROR(INDEX('15. Moreno'!$A:$B,MATCH($A283,'15. Moreno'!$A:$A,0),2),"")</f>
        <v/>
      </c>
      <c r="R283" s="6" t="str">
        <f aca="false">IFERROR(INDEX('10. Collares'!$J:$K,MATCH($A283,'10. Collares'!$J:$J,0),2),"")</f>
        <v/>
      </c>
      <c r="S283" s="6" t="str">
        <f aca="false">IFERROR(INDEX('13. King Clor'!$G:$H,MATCH($A283,'13. King Clor'!$G:$G,0),2),"")</f>
        <v/>
      </c>
      <c r="T283" s="6" t="str">
        <f aca="false">IFERROR(INDEX('10. Collares'!$A:$B,MATCH($A283,'10. Collares'!$A:$A,0),2),"")</f>
        <v/>
      </c>
      <c r="U283" s="6" t="str">
        <f aca="false">IFERROR(INDEX('16. Mis nietos'!$B:$C,MATCH($A283,'16. Mis nietos'!$B:$B,0),2),"")</f>
        <v/>
      </c>
      <c r="V283" s="6" t="str">
        <f aca="false">IFERROR(INDEX('17. Profesional Vet'!$A:$B,MATCH($A283,'17. Profesional Vet'!$A:$A,0),2),"")</f>
        <v/>
      </c>
      <c r="W283" s="6" t="str">
        <f aca="false">IFERROR(INDEX('18. Premier'!$A:$B,MATCH($A283,'18. Premier'!$A:$A,0),2),"")</f>
        <v/>
      </c>
      <c r="X283" s="6" t="str">
        <f aca="false">IFERROR(INDEX('19. Dacam'!$A:$B,MATCH($A283,'19. Dacam'!$A:$A,0),2),"")</f>
        <v/>
      </c>
      <c r="Y283" s="6" t="str">
        <f aca="false">IFERROR(INDEX('20. Proveedor'!$A:$B,MATCH($A283,'20. Proveedor'!$A:$A,0),2),"")</f>
        <v/>
      </c>
      <c r="Z283" s="6" t="str">
        <f aca="false">IFERROR(INDEX('21. Saphirus'!$A:$B,MATCH($A283,'21. Saphirus'!$A:$A,0),2),"")</f>
        <v/>
      </c>
    </row>
    <row r="284" customFormat="false" ht="15.75" hidden="false" customHeight="true" outlineLevel="0" collapsed="false">
      <c r="A284" s="5" t="s">
        <v>322</v>
      </c>
      <c r="B284" s="5" t="n">
        <v>1905663</v>
      </c>
      <c r="C284" s="5" t="s">
        <v>123</v>
      </c>
      <c r="D284" s="6" t="str">
        <f aca="false">IFERROR(INDEX('1. Benavídez'!$A:$B,MATCH($A284,'1. Benavídez'!$A:$A,0),2),"")</f>
        <v/>
      </c>
      <c r="E284" s="6" t="str">
        <f aca="false">IFERROR(INDEX('2. Gallo'!$B:$D,MATCH($A284,'2. Gallo'!$B:$B,0),3),"")</f>
        <v/>
      </c>
      <c r="F284" s="6" t="str">
        <f aca="false">IFERROR(INDEX('3. Anea'!$B:$D,MATCH($A284,'3. Anea'!$B:$B,0),2),"")</f>
        <v/>
      </c>
      <c r="G284" s="6" t="str">
        <f aca="false">IFERROR(INDEX('4. Pilar'!$A:$C,MATCH($A284,'4. Pilar'!$A:$A,0),2),"")</f>
        <v/>
      </c>
      <c r="H284" s="6" t="str">
        <f aca="false">IFERROR(INDEX('5. Tortuguitas'!$B:$D,MATCH($A284,'5. Tortuguitas'!$B:$B,0),2),"")</f>
        <v/>
      </c>
      <c r="I284" s="6" t="str">
        <f aca="false">IFERROR(INDEX('6. Del Viso'!$A:$B,MATCH($A284,'6. Del Viso'!$A:$A,0),2),"")</f>
        <v/>
      </c>
      <c r="J284" s="6" t="str">
        <f aca="false">IFERROR(INDEX('7. Chica Glade'!$B:$F,MATCH($A284,'7. Chica Glade'!$B:$B,0),4),"")</f>
        <v/>
      </c>
      <c r="K284" s="6" t="str">
        <f aca="false">IFERROR(INDEX('8. Veterinaria'!$A:$B,MATCH($A284,'8. Veterinaria'!$A:$A,0),2),"")</f>
        <v/>
      </c>
      <c r="L284" s="6" t="str">
        <f aca="false">IFERROR(INDEX('9. Hipocampus'!$A:$B,MATCH($A284,'9. Hipocampus'!$A:$A,0),2),"")</f>
        <v/>
      </c>
      <c r="M284" s="6" t="str">
        <f aca="false">IFERROR(INDEX('11. Mundo Mascotas'!$B:$D,MATCH($A284,'11. Mundo Mascotas'!$B:$B,0),2),"")</f>
        <v/>
      </c>
      <c r="N284" s="6" t="str">
        <f aca="false">IFERROR(INDEX('12. Yaguar'!$B:$E,MATCH($A284,'12. Yaguar'!$B:$B,0),2),"")</f>
        <v/>
      </c>
      <c r="O284" s="6" t="str">
        <f aca="false">IFERROR(INDEX('13. King Clor'!$A:$B,MATCH($A284,'13. King Clor'!$A:$A,0),2),"")</f>
        <v/>
      </c>
      <c r="P284" s="6" t="str">
        <f aca="false">IFERROR(INDEX('14. Diserquim'!$A:$B,MATCH($A284,'14. Diserquim'!$A:$A,0),2),"")</f>
        <v/>
      </c>
      <c r="Q284" s="6" t="str">
        <f aca="false">IFERROR(INDEX('15. Moreno'!$A:$B,MATCH($A284,'15. Moreno'!$A:$A,0),2),"")</f>
        <v/>
      </c>
      <c r="R284" s="6" t="str">
        <f aca="false">IFERROR(INDEX('10. Collares'!$J:$K,MATCH($A284,'10. Collares'!$J:$J,0),2),"")</f>
        <v/>
      </c>
      <c r="S284" s="6" t="str">
        <f aca="false">IFERROR(INDEX('13. King Clor'!$G:$H,MATCH($A284,'13. King Clor'!$G:$G,0),2),"")</f>
        <v/>
      </c>
      <c r="T284" s="6" t="str">
        <f aca="false">IFERROR(INDEX('10. Collares'!$A:$B,MATCH($A284,'10. Collares'!$A:$A,0),2),"")</f>
        <v/>
      </c>
      <c r="U284" s="6" t="str">
        <f aca="false">IFERROR(INDEX('16. Mis nietos'!$B:$C,MATCH($A284,'16. Mis nietos'!$B:$B,0),2),"")</f>
        <v/>
      </c>
      <c r="V284" s="6" t="str">
        <f aca="false">IFERROR(INDEX('17. Profesional Vet'!$A:$B,MATCH($A284,'17. Profesional Vet'!$A:$A,0),2),"")</f>
        <v/>
      </c>
      <c r="W284" s="6" t="n">
        <f aca="false">IFERROR(INDEX('18. Premier'!$A:$B,MATCH($A284,'18. Premier'!$A:$A,0),2),"")</f>
        <v>848</v>
      </c>
      <c r="X284" s="6" t="str">
        <f aca="false">IFERROR(INDEX('19. Dacam'!$A:$B,MATCH($A284,'19. Dacam'!$A:$A,0),2),"")</f>
        <v/>
      </c>
      <c r="Y284" s="6" t="str">
        <f aca="false">IFERROR(INDEX('20. Proveedor'!$A:$B,MATCH($A284,'20. Proveedor'!$A:$A,0),2),"")</f>
        <v/>
      </c>
      <c r="Z284" s="6" t="str">
        <f aca="false">IFERROR(INDEX('21. Saphirus'!$A:$B,MATCH($A284,'21. Saphirus'!$A:$A,0),2),"")</f>
        <v/>
      </c>
    </row>
    <row r="285" customFormat="false" ht="15.75" hidden="false" customHeight="true" outlineLevel="0" collapsed="false">
      <c r="A285" s="5" t="s">
        <v>323</v>
      </c>
      <c r="B285" s="5" t="n">
        <v>1905661</v>
      </c>
      <c r="C285" s="5" t="s">
        <v>123</v>
      </c>
      <c r="D285" s="6" t="str">
        <f aca="false">IFERROR(INDEX('1. Benavídez'!$A:$B,MATCH($A285,'1. Benavídez'!$A:$A,0),2),"")</f>
        <v/>
      </c>
      <c r="E285" s="6" t="str">
        <f aca="false">IFERROR(INDEX('2. Gallo'!$B:$D,MATCH($A285,'2. Gallo'!$B:$B,0),3),"")</f>
        <v/>
      </c>
      <c r="F285" s="6" t="str">
        <f aca="false">IFERROR(INDEX('3. Anea'!$B:$D,MATCH($A285,'3. Anea'!$B:$B,0),2),"")</f>
        <v/>
      </c>
      <c r="G285" s="6" t="str">
        <f aca="false">IFERROR(INDEX('4. Pilar'!$A:$C,MATCH($A285,'4. Pilar'!$A:$A,0),2),"")</f>
        <v/>
      </c>
      <c r="H285" s="6" t="str">
        <f aca="false">IFERROR(INDEX('5. Tortuguitas'!$B:$D,MATCH($A285,'5. Tortuguitas'!$B:$B,0),2),"")</f>
        <v/>
      </c>
      <c r="I285" s="6" t="str">
        <f aca="false">IFERROR(INDEX('6. Del Viso'!$A:$B,MATCH($A285,'6. Del Viso'!$A:$A,0),2),"")</f>
        <v/>
      </c>
      <c r="J285" s="6" t="str">
        <f aca="false">IFERROR(INDEX('7. Chica Glade'!$B:$F,MATCH($A285,'7. Chica Glade'!$B:$B,0),4),"")</f>
        <v/>
      </c>
      <c r="K285" s="6" t="str">
        <f aca="false">IFERROR(INDEX('8. Veterinaria'!$A:$B,MATCH($A285,'8. Veterinaria'!$A:$A,0),2),"")</f>
        <v/>
      </c>
      <c r="L285" s="6" t="str">
        <f aca="false">IFERROR(INDEX('9. Hipocampus'!$A:$B,MATCH($A285,'9. Hipocampus'!$A:$A,0),2),"")</f>
        <v/>
      </c>
      <c r="M285" s="6" t="str">
        <f aca="false">IFERROR(INDEX('11. Mundo Mascotas'!$B:$D,MATCH($A285,'11. Mundo Mascotas'!$B:$B,0),2),"")</f>
        <v/>
      </c>
      <c r="N285" s="6" t="str">
        <f aca="false">IFERROR(INDEX('12. Yaguar'!$B:$E,MATCH($A285,'12. Yaguar'!$B:$B,0),2),"")</f>
        <v/>
      </c>
      <c r="O285" s="6" t="str">
        <f aca="false">IFERROR(INDEX('13. King Clor'!$A:$B,MATCH($A285,'13. King Clor'!$A:$A,0),2),"")</f>
        <v/>
      </c>
      <c r="P285" s="6" t="str">
        <f aca="false">IFERROR(INDEX('14. Diserquim'!$A:$B,MATCH($A285,'14. Diserquim'!$A:$A,0),2),"")</f>
        <v/>
      </c>
      <c r="Q285" s="6" t="str">
        <f aca="false">IFERROR(INDEX('15. Moreno'!$A:$B,MATCH($A285,'15. Moreno'!$A:$A,0),2),"")</f>
        <v/>
      </c>
      <c r="R285" s="6" t="str">
        <f aca="false">IFERROR(INDEX('10. Collares'!$J:$K,MATCH($A285,'10. Collares'!$J:$J,0),2),"")</f>
        <v/>
      </c>
      <c r="S285" s="6" t="str">
        <f aca="false">IFERROR(INDEX('13. King Clor'!$G:$H,MATCH($A285,'13. King Clor'!$G:$G,0),2),"")</f>
        <v/>
      </c>
      <c r="T285" s="6" t="str">
        <f aca="false">IFERROR(INDEX('10. Collares'!$A:$B,MATCH($A285,'10. Collares'!$A:$A,0),2),"")</f>
        <v/>
      </c>
      <c r="U285" s="6" t="str">
        <f aca="false">IFERROR(INDEX('16. Mis nietos'!$B:$C,MATCH($A285,'16. Mis nietos'!$B:$B,0),2),"")</f>
        <v/>
      </c>
      <c r="V285" s="6" t="str">
        <f aca="false">IFERROR(INDEX('17. Profesional Vet'!$A:$B,MATCH($A285,'17. Profesional Vet'!$A:$A,0),2),"")</f>
        <v/>
      </c>
      <c r="W285" s="6" t="n">
        <f aca="false">IFERROR(INDEX('18. Premier'!$A:$B,MATCH($A285,'18. Premier'!$A:$A,0),2),"")</f>
        <v>650</v>
      </c>
      <c r="X285" s="6" t="n">
        <f aca="false">IFERROR(INDEX('19. Dacam'!$A:$B,MATCH($A285,'19. Dacam'!$A:$A,0),2),"")</f>
        <v>622</v>
      </c>
      <c r="Y285" s="6" t="str">
        <f aca="false">IFERROR(INDEX('20. Proveedor'!$A:$B,MATCH($A285,'20. Proveedor'!$A:$A,0),2),"")</f>
        <v/>
      </c>
      <c r="Z285" s="6" t="str">
        <f aca="false">IFERROR(INDEX('21. Saphirus'!$A:$B,MATCH($A285,'21. Saphirus'!$A:$A,0),2),"")</f>
        <v/>
      </c>
    </row>
    <row r="286" customFormat="false" ht="15.75" hidden="false" customHeight="true" outlineLevel="0" collapsed="false">
      <c r="A286" s="5" t="s">
        <v>324</v>
      </c>
      <c r="B286" s="5" t="n">
        <v>1905933</v>
      </c>
      <c r="C286" s="5" t="s">
        <v>33</v>
      </c>
      <c r="D286" s="6" t="str">
        <f aca="false">IFERROR(INDEX('1. Benavídez'!$A:$B,MATCH($A286,'1. Benavídez'!$A:$A,0),2),"")</f>
        <v/>
      </c>
      <c r="E286" s="6" t="str">
        <f aca="false">IFERROR(INDEX('2. Gallo'!$B:$D,MATCH($A286,'2. Gallo'!$B:$B,0),3),"")</f>
        <v/>
      </c>
      <c r="F286" s="6" t="str">
        <f aca="false">IFERROR(INDEX('3. Anea'!$B:$D,MATCH($A286,'3. Anea'!$B:$B,0),2),"")</f>
        <v/>
      </c>
      <c r="G286" s="6" t="str">
        <f aca="false">IFERROR(INDEX('4. Pilar'!$A:$C,MATCH($A286,'4. Pilar'!$A:$A,0),2),"")</f>
        <v/>
      </c>
      <c r="H286" s="6" t="str">
        <f aca="false">IFERROR(INDEX('5. Tortuguitas'!$B:$D,MATCH($A286,'5. Tortuguitas'!$B:$B,0),2),"")</f>
        <v/>
      </c>
      <c r="I286" s="6" t="str">
        <f aca="false">IFERROR(INDEX('6. Del Viso'!$A:$B,MATCH($A286,'6. Del Viso'!$A:$A,0),3),"")</f>
        <v/>
      </c>
      <c r="J286" s="6" t="str">
        <f aca="false">IFERROR(INDEX('7. Chica Glade'!$B:$F,MATCH($A286,'7. Chica Glade'!$B:$B,0),4),"")</f>
        <v/>
      </c>
      <c r="K286" s="6" t="str">
        <f aca="false">IFERROR(INDEX('8. Veterinaria'!$A:$B,MATCH($A286,'8. Veterinaria'!$A:$A,0),2),"")</f>
        <v/>
      </c>
      <c r="L286" s="6" t="str">
        <f aca="false">IFERROR(INDEX('9. Hipocampus'!$A:$B,MATCH($A286,'9. Hipocampus'!$A:$A,0),2),"")</f>
        <v/>
      </c>
      <c r="M286" s="6" t="str">
        <f aca="false">IFERROR(INDEX('11. Mundo Mascotas'!$B:$D,MATCH($A286,'11. Mundo Mascotas'!$B:$B,0),2),"")</f>
        <v/>
      </c>
      <c r="N286" s="6" t="str">
        <f aca="false">IFERROR(INDEX('12. Yaguar'!$B:$E,MATCH($A286,'12. Yaguar'!$B:$B,0),2),"")</f>
        <v/>
      </c>
      <c r="O286" s="6" t="str">
        <f aca="false">IFERROR(INDEX('13. King Clor'!$A:$B,MATCH($A286,'13. King Clor'!$A:$A,0),2),"")</f>
        <v/>
      </c>
      <c r="P286" s="6" t="str">
        <f aca="false">IFERROR(INDEX('14. Diserquim'!$A:$B,MATCH($A286,'14. Diserquim'!$A:$A,0),2),"")</f>
        <v/>
      </c>
      <c r="Q286" s="6" t="str">
        <f aca="false">IFERROR(INDEX('15. Moreno'!$A:$B,MATCH($A286,'15. Moreno'!$A:$A,0),2),"")</f>
        <v/>
      </c>
      <c r="R286" s="6" t="str">
        <f aca="false">IFERROR(INDEX('10. Collares'!$J:$K,MATCH($A286,'10. Collares'!$J:$J,0),2),"")</f>
        <v/>
      </c>
      <c r="S286" s="6" t="str">
        <f aca="false">IFERROR(INDEX('13. King Clor'!$G:$H,MATCH($A286,'13. King Clor'!$G:$G,0),2),"")</f>
        <v/>
      </c>
      <c r="T286" s="6" t="str">
        <f aca="false">IFERROR(INDEX('10. Collares'!$A:$B,MATCH($A286,'10. Collares'!$A:$A,0),2),"")</f>
        <v/>
      </c>
      <c r="U286" s="6" t="str">
        <f aca="false">IFERROR(INDEX('16. Mis nietos'!$B:$C,MATCH($A286,'16. Mis nietos'!$B:$B,0),2),"")</f>
        <v/>
      </c>
      <c r="V286" s="6" t="str">
        <f aca="false">IFERROR(INDEX('17. Profesional Vet'!$A:$B,MATCH($A286,'17. Profesional Vet'!$A:$A,0),2),"")</f>
        <v/>
      </c>
      <c r="W286" s="6" t="str">
        <f aca="false">IFERROR(INDEX('18. Premier'!$A:$B,MATCH($A286,'18. Premier'!$A:$A,0),2),"")</f>
        <v/>
      </c>
      <c r="X286" s="6" t="str">
        <f aca="false">IFERROR(INDEX('19. Dacam'!$A:$B,MATCH($A286,'19. Dacam'!$A:$A,0),2),"")</f>
        <v/>
      </c>
      <c r="Y286" s="6" t="str">
        <f aca="false">IFERROR(INDEX('20. Proveedor'!$A:$B,MATCH($A286,'20. Proveedor'!$A:$A,0),2),"")</f>
        <v/>
      </c>
      <c r="Z286" s="6" t="str">
        <f aca="false">IFERROR(INDEX('21. Saphirus'!$A:$B,MATCH($A286,'21. Saphirus'!$A:$A,0),2),"")</f>
        <v/>
      </c>
    </row>
    <row r="287" customFormat="false" ht="15.75" hidden="false" customHeight="true" outlineLevel="0" collapsed="false">
      <c r="A287" s="5" t="s">
        <v>325</v>
      </c>
      <c r="B287" s="5" t="n">
        <v>1905933</v>
      </c>
      <c r="C287" s="5" t="s">
        <v>33</v>
      </c>
      <c r="D287" s="6" t="str">
        <f aca="false">IFERROR(INDEX('1. Benavídez'!$A:$B,MATCH($A287,'1. Benavídez'!$A:$A,0),2),"")</f>
        <v/>
      </c>
      <c r="E287" s="6" t="str">
        <f aca="false">IFERROR(INDEX('2. Gallo'!$B:$D,MATCH($A287,'2. Gallo'!$B:$B,0),3),"")</f>
        <v/>
      </c>
      <c r="F287" s="6" t="str">
        <f aca="false">IFERROR(INDEX('3. Anea'!$B:$D,MATCH($A287,'3. Anea'!$B:$B,0),2),"")</f>
        <v/>
      </c>
      <c r="G287" s="6" t="str">
        <f aca="false">IFERROR(INDEX('4. Pilar'!$A:$C,MATCH($A287,'4. Pilar'!$A:$A,0),2),"")</f>
        <v/>
      </c>
      <c r="H287" s="6" t="str">
        <f aca="false">IFERROR(INDEX('5. Tortuguitas'!$B:$D,MATCH($A287,'5. Tortuguitas'!$B:$B,0),2),"")</f>
        <v/>
      </c>
      <c r="I287" s="6" t="str">
        <f aca="false">IFERROR(INDEX('6. Del Viso'!$A:$B,MATCH($A287,'6. Del Viso'!$A:$A,0),3),"")</f>
        <v/>
      </c>
      <c r="J287" s="6" t="str">
        <f aca="false">IFERROR(INDEX('7. Chica Glade'!$B:$F,MATCH($A287,'7. Chica Glade'!$B:$B,0),4),"")</f>
        <v/>
      </c>
      <c r="K287" s="6" t="str">
        <f aca="false">IFERROR(INDEX('8. Veterinaria'!$A:$B,MATCH($A287,'8. Veterinaria'!$A:$A,0),2),"")</f>
        <v/>
      </c>
      <c r="L287" s="6" t="str">
        <f aca="false">IFERROR(INDEX('9. Hipocampus'!$A:$B,MATCH($A287,'9. Hipocampus'!$A:$A,0),2),"")</f>
        <v/>
      </c>
      <c r="M287" s="6" t="str">
        <f aca="false">IFERROR(INDEX('11. Mundo Mascotas'!$B:$D,MATCH($A287,'11. Mundo Mascotas'!$B:$B,0),2),"")</f>
        <v/>
      </c>
      <c r="N287" s="6" t="str">
        <f aca="false">IFERROR(INDEX('12. Yaguar'!$B:$E,MATCH($A287,'12. Yaguar'!$B:$B,0),2),"")</f>
        <v/>
      </c>
      <c r="O287" s="6" t="str">
        <f aca="false">IFERROR(INDEX('13. King Clor'!$A:$B,MATCH($A287,'13. King Clor'!$A:$A,0),2),"")</f>
        <v/>
      </c>
      <c r="P287" s="6" t="str">
        <f aca="false">IFERROR(INDEX('14. Diserquim'!$A:$B,MATCH($A287,'14. Diserquim'!$A:$A,0),2),"")</f>
        <v/>
      </c>
      <c r="Q287" s="6" t="str">
        <f aca="false">IFERROR(INDEX('15. Moreno'!$A:$B,MATCH($A287,'15. Moreno'!$A:$A,0),2),"")</f>
        <v/>
      </c>
      <c r="R287" s="6" t="str">
        <f aca="false">IFERROR(INDEX('10. Collares'!$J:$K,MATCH($A287,'10. Collares'!$J:$J,0),2),"")</f>
        <v/>
      </c>
      <c r="S287" s="6" t="str">
        <f aca="false">IFERROR(INDEX('13. King Clor'!$G:$H,MATCH($A287,'13. King Clor'!$G:$G,0),2),"")</f>
        <v/>
      </c>
      <c r="T287" s="6" t="str">
        <f aca="false">IFERROR(INDEX('10. Collares'!$A:$B,MATCH($A287,'10. Collares'!$A:$A,0),2),"")</f>
        <v/>
      </c>
      <c r="U287" s="6" t="str">
        <f aca="false">IFERROR(INDEX('16. Mis nietos'!$B:$C,MATCH($A287,'16. Mis nietos'!$B:$B,0),2),"")</f>
        <v/>
      </c>
      <c r="V287" s="6" t="str">
        <f aca="false">IFERROR(INDEX('17. Profesional Vet'!$A:$B,MATCH($A287,'17. Profesional Vet'!$A:$A,0),2),"")</f>
        <v/>
      </c>
      <c r="W287" s="6" t="str">
        <f aca="false">IFERROR(INDEX('18. Premier'!$A:$B,MATCH($A287,'18. Premier'!$A:$A,0),2),"")</f>
        <v/>
      </c>
      <c r="X287" s="6" t="str">
        <f aca="false">IFERROR(INDEX('19. Dacam'!$A:$B,MATCH($A287,'19. Dacam'!$A:$A,0),2),"")</f>
        <v/>
      </c>
      <c r="Y287" s="6" t="str">
        <f aca="false">IFERROR(INDEX('20. Proveedor'!$A:$B,MATCH($A287,'20. Proveedor'!$A:$A,0),2),"")</f>
        <v/>
      </c>
      <c r="Z287" s="6" t="str">
        <f aca="false">IFERROR(INDEX('21. Saphirus'!$A:$B,MATCH($A287,'21. Saphirus'!$A:$A,0),2),"")</f>
        <v/>
      </c>
    </row>
    <row r="288" customFormat="false" ht="15.75" hidden="false" customHeight="true" outlineLevel="0" collapsed="false">
      <c r="A288" s="5" t="s">
        <v>326</v>
      </c>
      <c r="B288" s="5" t="n">
        <v>1905933</v>
      </c>
      <c r="C288" s="5" t="s">
        <v>33</v>
      </c>
      <c r="D288" s="6" t="str">
        <f aca="false">IFERROR(INDEX('1. Benavídez'!$A:$B,MATCH($A288,'1. Benavídez'!$A:$A,0),2),"")</f>
        <v/>
      </c>
      <c r="E288" s="6" t="str">
        <f aca="false">IFERROR(INDEX('2. Gallo'!$B:$D,MATCH($A288,'2. Gallo'!$B:$B,0),3),"")</f>
        <v/>
      </c>
      <c r="F288" s="6" t="str">
        <f aca="false">IFERROR(INDEX('3. Anea'!$B:$D,MATCH($A288,'3. Anea'!$B:$B,0),2),"")</f>
        <v/>
      </c>
      <c r="G288" s="6" t="str">
        <f aca="false">IFERROR(INDEX('4. Pilar'!$A:$C,MATCH($A288,'4. Pilar'!$A:$A,0),2),"")</f>
        <v/>
      </c>
      <c r="H288" s="6" t="str">
        <f aca="false">IFERROR(INDEX('5. Tortuguitas'!$B:$D,MATCH($A288,'5. Tortuguitas'!$B:$B,0),2),"")</f>
        <v/>
      </c>
      <c r="I288" s="6" t="str">
        <f aca="false">IFERROR(INDEX('6. Del Viso'!$A:$B,MATCH($A288,'6. Del Viso'!$A:$A,0),3),"")</f>
        <v/>
      </c>
      <c r="J288" s="6" t="str">
        <f aca="false">IFERROR(INDEX('7. Chica Glade'!$B:$F,MATCH($A288,'7. Chica Glade'!$B:$B,0),4),"")</f>
        <v/>
      </c>
      <c r="K288" s="6" t="str">
        <f aca="false">IFERROR(INDEX('8. Veterinaria'!$A:$B,MATCH($A288,'8. Veterinaria'!$A:$A,0),2),"")</f>
        <v/>
      </c>
      <c r="L288" s="6" t="str">
        <f aca="false">IFERROR(INDEX('9. Hipocampus'!$A:$B,MATCH($A288,'9. Hipocampus'!$A:$A,0),2),"")</f>
        <v/>
      </c>
      <c r="M288" s="6" t="str">
        <f aca="false">IFERROR(INDEX('11. Mundo Mascotas'!$B:$D,MATCH($A288,'11. Mundo Mascotas'!$B:$B,0),2),"")</f>
        <v/>
      </c>
      <c r="N288" s="6" t="str">
        <f aca="false">IFERROR(INDEX('12. Yaguar'!$B:$E,MATCH($A288,'12. Yaguar'!$B:$B,0),2),"")</f>
        <v/>
      </c>
      <c r="O288" s="6" t="str">
        <f aca="false">IFERROR(INDEX('13. King Clor'!$A:$B,MATCH($A288,'13. King Clor'!$A:$A,0),2),"")</f>
        <v/>
      </c>
      <c r="P288" s="6" t="str">
        <f aca="false">IFERROR(INDEX('14. Diserquim'!$A:$B,MATCH($A288,'14. Diserquim'!$A:$A,0),2),"")</f>
        <v/>
      </c>
      <c r="Q288" s="6" t="str">
        <f aca="false">IFERROR(INDEX('15. Moreno'!$A:$B,MATCH($A288,'15. Moreno'!$A:$A,0),2),"")</f>
        <v/>
      </c>
      <c r="R288" s="6" t="str">
        <f aca="false">IFERROR(INDEX('10. Collares'!$J:$K,MATCH($A288,'10. Collares'!$J:$J,0),2),"")</f>
        <v/>
      </c>
      <c r="S288" s="6" t="str">
        <f aca="false">IFERROR(INDEX('13. King Clor'!$G:$H,MATCH($A288,'13. King Clor'!$G:$G,0),2),"")</f>
        <v/>
      </c>
      <c r="T288" s="6" t="str">
        <f aca="false">IFERROR(INDEX('10. Collares'!$A:$B,MATCH($A288,'10. Collares'!$A:$A,0),2),"")</f>
        <v/>
      </c>
      <c r="U288" s="6" t="str">
        <f aca="false">IFERROR(INDEX('16. Mis nietos'!$B:$C,MATCH($A288,'16. Mis nietos'!$B:$B,0),2),"")</f>
        <v/>
      </c>
      <c r="V288" s="6" t="str">
        <f aca="false">IFERROR(INDEX('17. Profesional Vet'!$A:$B,MATCH($A288,'17. Profesional Vet'!$A:$A,0),2),"")</f>
        <v/>
      </c>
      <c r="W288" s="6" t="str">
        <f aca="false">IFERROR(INDEX('18. Premier'!$A:$B,MATCH($A288,'18. Premier'!$A:$A,0),2),"")</f>
        <v/>
      </c>
      <c r="X288" s="6" t="str">
        <f aca="false">IFERROR(INDEX('19. Dacam'!$A:$B,MATCH($A288,'19. Dacam'!$A:$A,0),2),"")</f>
        <v/>
      </c>
      <c r="Y288" s="6" t="str">
        <f aca="false">IFERROR(INDEX('20. Proveedor'!$A:$B,MATCH($A288,'20. Proveedor'!$A:$A,0),2),"")</f>
        <v/>
      </c>
      <c r="Z288" s="6" t="str">
        <f aca="false">IFERROR(INDEX('21. Saphirus'!$A:$B,MATCH($A288,'21. Saphirus'!$A:$A,0),2),"")</f>
        <v/>
      </c>
    </row>
    <row r="289" customFormat="false" ht="15.75" hidden="false" customHeight="true" outlineLevel="0" collapsed="false">
      <c r="A289" s="5" t="s">
        <v>327</v>
      </c>
      <c r="B289" s="5" t="n">
        <v>1905933</v>
      </c>
      <c r="C289" s="5" t="s">
        <v>33</v>
      </c>
      <c r="D289" s="6" t="str">
        <f aca="false">IFERROR(INDEX('1. Benavídez'!$A:$B,MATCH($A289,'1. Benavídez'!$A:$A,0),2),"")</f>
        <v/>
      </c>
      <c r="E289" s="6" t="str">
        <f aca="false">IFERROR(INDEX('2. Gallo'!$B:$D,MATCH($A289,'2. Gallo'!$B:$B,0),3),"")</f>
        <v/>
      </c>
      <c r="F289" s="6" t="str">
        <f aca="false">IFERROR(INDEX('3. Anea'!$B:$D,MATCH($A289,'3. Anea'!$B:$B,0),2),"")</f>
        <v/>
      </c>
      <c r="G289" s="6" t="str">
        <f aca="false">IFERROR(INDEX('4. Pilar'!$A:$C,MATCH($A289,'4. Pilar'!$A:$A,0),2),"")</f>
        <v/>
      </c>
      <c r="H289" s="6" t="str">
        <f aca="false">IFERROR(INDEX('5. Tortuguitas'!$B:$D,MATCH($A289,'5. Tortuguitas'!$B:$B,0),2),"")</f>
        <v/>
      </c>
      <c r="I289" s="6" t="str">
        <f aca="false">IFERROR(INDEX('6. Del Viso'!$A:$B,MATCH($A289,'6. Del Viso'!$A:$A,0),3),"")</f>
        <v/>
      </c>
      <c r="J289" s="6" t="str">
        <f aca="false">IFERROR(INDEX('7. Chica Glade'!$B:$F,MATCH($A289,'7. Chica Glade'!$B:$B,0),4),"")</f>
        <v/>
      </c>
      <c r="K289" s="6" t="str">
        <f aca="false">IFERROR(INDEX('8. Veterinaria'!$A:$B,MATCH($A289,'8. Veterinaria'!$A:$A,0),2),"")</f>
        <v/>
      </c>
      <c r="L289" s="6" t="str">
        <f aca="false">IFERROR(INDEX('9. Hipocampus'!$A:$B,MATCH($A289,'9. Hipocampus'!$A:$A,0),2),"")</f>
        <v/>
      </c>
      <c r="M289" s="6" t="str">
        <f aca="false">IFERROR(INDEX('11. Mundo Mascotas'!$B:$D,MATCH($A289,'11. Mundo Mascotas'!$B:$B,0),2),"")</f>
        <v/>
      </c>
      <c r="N289" s="6" t="str">
        <f aca="false">IFERROR(INDEX('12. Yaguar'!$B:$E,MATCH($A289,'12. Yaguar'!$B:$B,0),2),"")</f>
        <v/>
      </c>
      <c r="O289" s="6" t="str">
        <f aca="false">IFERROR(INDEX('13. King Clor'!$A:$B,MATCH($A289,'13. King Clor'!$A:$A,0),2),"")</f>
        <v/>
      </c>
      <c r="P289" s="6" t="str">
        <f aca="false">IFERROR(INDEX('14. Diserquim'!$A:$B,MATCH($A289,'14. Diserquim'!$A:$A,0),2),"")</f>
        <v/>
      </c>
      <c r="Q289" s="6" t="str">
        <f aca="false">IFERROR(INDEX('15. Moreno'!$A:$B,MATCH($A289,'15. Moreno'!$A:$A,0),2),"")</f>
        <v/>
      </c>
      <c r="R289" s="6" t="str">
        <f aca="false">IFERROR(INDEX('10. Collares'!$J:$K,MATCH($A289,'10. Collares'!$J:$J,0),2),"")</f>
        <v/>
      </c>
      <c r="S289" s="6" t="str">
        <f aca="false">IFERROR(INDEX('13. King Clor'!$G:$H,MATCH($A289,'13. King Clor'!$G:$G,0),2),"")</f>
        <v/>
      </c>
      <c r="T289" s="6" t="str">
        <f aca="false">IFERROR(INDEX('10. Collares'!$A:$B,MATCH($A289,'10. Collares'!$A:$A,0),2),"")</f>
        <v/>
      </c>
      <c r="U289" s="6" t="str">
        <f aca="false">IFERROR(INDEX('16. Mis nietos'!$B:$C,MATCH($A289,'16. Mis nietos'!$B:$B,0),2),"")</f>
        <v/>
      </c>
      <c r="V289" s="6" t="str">
        <f aca="false">IFERROR(INDEX('17. Profesional Vet'!$A:$B,MATCH($A289,'17. Profesional Vet'!$A:$A,0),2),"")</f>
        <v/>
      </c>
      <c r="W289" s="6" t="str">
        <f aca="false">IFERROR(INDEX('18. Premier'!$A:$B,MATCH($A289,'18. Premier'!$A:$A,0),2),"")</f>
        <v/>
      </c>
      <c r="X289" s="6" t="str">
        <f aca="false">IFERROR(INDEX('19. Dacam'!$A:$B,MATCH($A289,'19. Dacam'!$A:$A,0),2),"")</f>
        <v/>
      </c>
      <c r="Y289" s="6" t="str">
        <f aca="false">IFERROR(INDEX('20. Proveedor'!$A:$B,MATCH($A289,'20. Proveedor'!$A:$A,0),2),"")</f>
        <v/>
      </c>
      <c r="Z289" s="6" t="str">
        <f aca="false">IFERROR(INDEX('21. Saphirus'!$A:$B,MATCH($A289,'21. Saphirus'!$A:$A,0),2),"")</f>
        <v/>
      </c>
    </row>
    <row r="290" customFormat="false" ht="15.75" hidden="false" customHeight="true" outlineLevel="0" collapsed="false">
      <c r="A290" s="5" t="s">
        <v>328</v>
      </c>
      <c r="B290" s="5" t="n">
        <v>1905933</v>
      </c>
      <c r="C290" s="5" t="s">
        <v>33</v>
      </c>
      <c r="D290" s="6" t="str">
        <f aca="false">IFERROR(INDEX('1. Benavídez'!$A:$B,MATCH($A290,'1. Benavídez'!$A:$A,0),2),"")</f>
        <v/>
      </c>
      <c r="E290" s="6" t="str">
        <f aca="false">IFERROR(INDEX('2. Gallo'!$B:$D,MATCH($A290,'2. Gallo'!$B:$B,0),3),"")</f>
        <v/>
      </c>
      <c r="F290" s="6" t="str">
        <f aca="false">IFERROR(INDEX('3. Anea'!$B:$D,MATCH($A290,'3. Anea'!$B:$B,0),2),"")</f>
        <v/>
      </c>
      <c r="G290" s="6" t="str">
        <f aca="false">IFERROR(INDEX('4. Pilar'!$A:$C,MATCH($A290,'4. Pilar'!$A:$A,0),2),"")</f>
        <v/>
      </c>
      <c r="H290" s="6" t="str">
        <f aca="false">IFERROR(INDEX('5. Tortuguitas'!$B:$D,MATCH($A290,'5. Tortuguitas'!$B:$B,0),2),"")</f>
        <v/>
      </c>
      <c r="I290" s="6" t="str">
        <f aca="false">IFERROR(INDEX('6. Del Viso'!$A:$B,MATCH($A290,'6. Del Viso'!$A:$A,0),3),"")</f>
        <v/>
      </c>
      <c r="J290" s="6" t="str">
        <f aca="false">IFERROR(INDEX('7. Chica Glade'!$B:$F,MATCH($A290,'7. Chica Glade'!$B:$B,0),4),"")</f>
        <v/>
      </c>
      <c r="K290" s="6" t="str">
        <f aca="false">IFERROR(INDEX('8. Veterinaria'!$A:$B,MATCH($A290,'8. Veterinaria'!$A:$A,0),2),"")</f>
        <v/>
      </c>
      <c r="L290" s="6" t="str">
        <f aca="false">IFERROR(INDEX('9. Hipocampus'!$A:$B,MATCH($A290,'9. Hipocampus'!$A:$A,0),2),"")</f>
        <v/>
      </c>
      <c r="M290" s="6" t="str">
        <f aca="false">IFERROR(INDEX('11. Mundo Mascotas'!$B:$D,MATCH($A290,'11. Mundo Mascotas'!$B:$B,0),2),"")</f>
        <v/>
      </c>
      <c r="N290" s="6" t="str">
        <f aca="false">IFERROR(INDEX('12. Yaguar'!$B:$E,MATCH($A290,'12. Yaguar'!$B:$B,0),2),"")</f>
        <v/>
      </c>
      <c r="O290" s="6" t="str">
        <f aca="false">IFERROR(INDEX('13. King Clor'!$A:$B,MATCH($A290,'13. King Clor'!$A:$A,0),2),"")</f>
        <v/>
      </c>
      <c r="P290" s="6" t="str">
        <f aca="false">IFERROR(INDEX('14. Diserquim'!$A:$B,MATCH($A290,'14. Diserquim'!$A:$A,0),2),"")</f>
        <v/>
      </c>
      <c r="Q290" s="6" t="str">
        <f aca="false">IFERROR(INDEX('15. Moreno'!$A:$B,MATCH($A290,'15. Moreno'!$A:$A,0),2),"")</f>
        <v/>
      </c>
      <c r="R290" s="6" t="str">
        <f aca="false">IFERROR(INDEX('10. Collares'!$J:$K,MATCH($A290,'10. Collares'!$J:$J,0),2),"")</f>
        <v/>
      </c>
      <c r="S290" s="6" t="str">
        <f aca="false">IFERROR(INDEX('13. King Clor'!$G:$H,MATCH($A290,'13. King Clor'!$G:$G,0),2),"")</f>
        <v/>
      </c>
      <c r="T290" s="6" t="str">
        <f aca="false">IFERROR(INDEX('10. Collares'!$A:$B,MATCH($A290,'10. Collares'!$A:$A,0),2),"")</f>
        <v/>
      </c>
      <c r="U290" s="6" t="str">
        <f aca="false">IFERROR(INDEX('16. Mis nietos'!$B:$C,MATCH($A290,'16. Mis nietos'!$B:$B,0),2),"")</f>
        <v/>
      </c>
      <c r="V290" s="6" t="str">
        <f aca="false">IFERROR(INDEX('17. Profesional Vet'!$A:$B,MATCH($A290,'17. Profesional Vet'!$A:$A,0),2),"")</f>
        <v/>
      </c>
      <c r="W290" s="6" t="str">
        <f aca="false">IFERROR(INDEX('18. Premier'!$A:$B,MATCH($A290,'18. Premier'!$A:$A,0),2),"")</f>
        <v/>
      </c>
      <c r="X290" s="6" t="str">
        <f aca="false">IFERROR(INDEX('19. Dacam'!$A:$B,MATCH($A290,'19. Dacam'!$A:$A,0),2),"")</f>
        <v/>
      </c>
      <c r="Y290" s="6" t="str">
        <f aca="false">IFERROR(INDEX('20. Proveedor'!$A:$B,MATCH($A290,'20. Proveedor'!$A:$A,0),2),"")</f>
        <v/>
      </c>
      <c r="Z290" s="6" t="str">
        <f aca="false">IFERROR(INDEX('21. Saphirus'!$A:$B,MATCH($A290,'21. Saphirus'!$A:$A,0),2),"")</f>
        <v/>
      </c>
    </row>
    <row r="291" customFormat="false" ht="15.75" hidden="false" customHeight="true" outlineLevel="0" collapsed="false">
      <c r="A291" s="5" t="s">
        <v>329</v>
      </c>
      <c r="B291" s="5" t="n">
        <v>1905933</v>
      </c>
      <c r="C291" s="5" t="s">
        <v>33</v>
      </c>
      <c r="D291" s="6" t="str">
        <f aca="false">IFERROR(INDEX('1. Benavídez'!$A:$B,MATCH($A291,'1. Benavídez'!$A:$A,0),2),"")</f>
        <v/>
      </c>
      <c r="E291" s="6" t="str">
        <f aca="false">IFERROR(INDEX('2. Gallo'!$B:$D,MATCH($A291,'2. Gallo'!$B:$B,0),3),"")</f>
        <v/>
      </c>
      <c r="F291" s="6" t="str">
        <f aca="false">IFERROR(INDEX('3. Anea'!$B:$D,MATCH($A291,'3. Anea'!$B:$B,0),2),"")</f>
        <v/>
      </c>
      <c r="G291" s="6" t="str">
        <f aca="false">IFERROR(INDEX('4. Pilar'!$A:$C,MATCH($A291,'4. Pilar'!$A:$A,0),2),"")</f>
        <v/>
      </c>
      <c r="H291" s="6" t="str">
        <f aca="false">IFERROR(INDEX('5. Tortuguitas'!$B:$D,MATCH($A291,'5. Tortuguitas'!$B:$B,0),2),"")</f>
        <v/>
      </c>
      <c r="I291" s="6" t="str">
        <f aca="false">IFERROR(INDEX('6. Del Viso'!$A:$B,MATCH($A291,'6. Del Viso'!$A:$A,0),3),"")</f>
        <v/>
      </c>
      <c r="J291" s="6" t="str">
        <f aca="false">IFERROR(INDEX('7. Chica Glade'!$B:$F,MATCH($A291,'7. Chica Glade'!$B:$B,0),4),"")</f>
        <v/>
      </c>
      <c r="K291" s="6" t="str">
        <f aca="false">IFERROR(INDEX('8. Veterinaria'!$A:$B,MATCH($A291,'8. Veterinaria'!$A:$A,0),2),"")</f>
        <v/>
      </c>
      <c r="L291" s="6" t="str">
        <f aca="false">IFERROR(INDEX('9. Hipocampus'!$A:$B,MATCH($A291,'9. Hipocampus'!$A:$A,0),2),"")</f>
        <v/>
      </c>
      <c r="M291" s="6" t="str">
        <f aca="false">IFERROR(INDEX('11. Mundo Mascotas'!$B:$D,MATCH($A291,'11. Mundo Mascotas'!$B:$B,0),2),"")</f>
        <v/>
      </c>
      <c r="N291" s="6" t="str">
        <f aca="false">IFERROR(INDEX('12. Yaguar'!$B:$E,MATCH($A291,'12. Yaguar'!$B:$B,0),2),"")</f>
        <v/>
      </c>
      <c r="O291" s="6" t="str">
        <f aca="false">IFERROR(INDEX('13. King Clor'!$A:$B,MATCH($A291,'13. King Clor'!$A:$A,0),2),"")</f>
        <v/>
      </c>
      <c r="P291" s="6" t="str">
        <f aca="false">IFERROR(INDEX('14. Diserquim'!$A:$B,MATCH($A291,'14. Diserquim'!$A:$A,0),2),"")</f>
        <v/>
      </c>
      <c r="Q291" s="6" t="str">
        <f aca="false">IFERROR(INDEX('15. Moreno'!$A:$B,MATCH($A291,'15. Moreno'!$A:$A,0),2),"")</f>
        <v/>
      </c>
      <c r="R291" s="6" t="str">
        <f aca="false">IFERROR(INDEX('10. Collares'!$J:$K,MATCH($A291,'10. Collares'!$J:$J,0),2),"")</f>
        <v/>
      </c>
      <c r="S291" s="6" t="str">
        <f aca="false">IFERROR(INDEX('13. King Clor'!$G:$H,MATCH($A291,'13. King Clor'!$G:$G,0),2),"")</f>
        <v/>
      </c>
      <c r="T291" s="6" t="str">
        <f aca="false">IFERROR(INDEX('10. Collares'!$A:$B,MATCH($A291,'10. Collares'!$A:$A,0),2),"")</f>
        <v/>
      </c>
      <c r="U291" s="6" t="str">
        <f aca="false">IFERROR(INDEX('16. Mis nietos'!$B:$C,MATCH($A291,'16. Mis nietos'!$B:$B,0),2),"")</f>
        <v/>
      </c>
      <c r="V291" s="6" t="str">
        <f aca="false">IFERROR(INDEX('17. Profesional Vet'!$A:$B,MATCH($A291,'17. Profesional Vet'!$A:$A,0),2),"")</f>
        <v/>
      </c>
      <c r="W291" s="6" t="str">
        <f aca="false">IFERROR(INDEX('18. Premier'!$A:$B,MATCH($A291,'18. Premier'!$A:$A,0),2),"")</f>
        <v/>
      </c>
      <c r="X291" s="6" t="str">
        <f aca="false">IFERROR(INDEX('19. Dacam'!$A:$B,MATCH($A291,'19. Dacam'!$A:$A,0),2),"")</f>
        <v/>
      </c>
      <c r="Y291" s="6" t="str">
        <f aca="false">IFERROR(INDEX('20. Proveedor'!$A:$B,MATCH($A291,'20. Proveedor'!$A:$A,0),2),"")</f>
        <v/>
      </c>
      <c r="Z291" s="6" t="str">
        <f aca="false">IFERROR(INDEX('21. Saphirus'!$A:$B,MATCH($A291,'21. Saphirus'!$A:$A,0),2),"")</f>
        <v/>
      </c>
    </row>
    <row r="292" customFormat="false" ht="15.75" hidden="false" customHeight="true" outlineLevel="0" collapsed="false">
      <c r="A292" s="5" t="s">
        <v>330</v>
      </c>
      <c r="B292" s="5" t="n">
        <v>1905933</v>
      </c>
      <c r="C292" s="5" t="s">
        <v>33</v>
      </c>
      <c r="D292" s="6" t="str">
        <f aca="false">IFERROR(INDEX('1. Benavídez'!$A:$B,MATCH($A292,'1. Benavídez'!$A:$A,0),2),"")</f>
        <v/>
      </c>
      <c r="E292" s="6" t="str">
        <f aca="false">IFERROR(INDEX('2. Gallo'!$B:$D,MATCH($A292,'2. Gallo'!$B:$B,0),3),"")</f>
        <v/>
      </c>
      <c r="F292" s="6" t="str">
        <f aca="false">IFERROR(INDEX('3. Anea'!$B:$D,MATCH($A292,'3. Anea'!$B:$B,0),2),"")</f>
        <v/>
      </c>
      <c r="G292" s="6" t="str">
        <f aca="false">IFERROR(INDEX('4. Pilar'!$A:$C,MATCH($A292,'4. Pilar'!$A:$A,0),2),"")</f>
        <v/>
      </c>
      <c r="H292" s="6" t="str">
        <f aca="false">IFERROR(INDEX('5. Tortuguitas'!$B:$D,MATCH($A292,'5. Tortuguitas'!$B:$B,0),2),"")</f>
        <v/>
      </c>
      <c r="I292" s="6" t="str">
        <f aca="false">IFERROR(INDEX('6. Del Viso'!$A:$B,MATCH($A292,'6. Del Viso'!$A:$A,0),3),"")</f>
        <v/>
      </c>
      <c r="J292" s="6" t="str">
        <f aca="false">IFERROR(INDEX('7. Chica Glade'!$B:$F,MATCH($A292,'7. Chica Glade'!$B:$B,0),4),"")</f>
        <v/>
      </c>
      <c r="K292" s="6" t="str">
        <f aca="false">IFERROR(INDEX('8. Veterinaria'!$A:$B,MATCH($A292,'8. Veterinaria'!$A:$A,0),2),"")</f>
        <v/>
      </c>
      <c r="L292" s="6" t="str">
        <f aca="false">IFERROR(INDEX('9. Hipocampus'!$A:$B,MATCH($A292,'9. Hipocampus'!$A:$A,0),2),"")</f>
        <v/>
      </c>
      <c r="M292" s="6" t="str">
        <f aca="false">IFERROR(INDEX('11. Mundo Mascotas'!$B:$D,MATCH($A292,'11. Mundo Mascotas'!$B:$B,0),2),"")</f>
        <v/>
      </c>
      <c r="N292" s="6" t="str">
        <f aca="false">IFERROR(INDEX('12. Yaguar'!$B:$E,MATCH($A292,'12. Yaguar'!$B:$B,0),2),"")</f>
        <v/>
      </c>
      <c r="O292" s="6" t="str">
        <f aca="false">IFERROR(INDEX('13. King Clor'!$A:$B,MATCH($A292,'13. King Clor'!$A:$A,0),2),"")</f>
        <v/>
      </c>
      <c r="P292" s="6" t="str">
        <f aca="false">IFERROR(INDEX('14. Diserquim'!$A:$B,MATCH($A292,'14. Diserquim'!$A:$A,0),2),"")</f>
        <v/>
      </c>
      <c r="Q292" s="6" t="str">
        <f aca="false">IFERROR(INDEX('15. Moreno'!$A:$B,MATCH($A292,'15. Moreno'!$A:$A,0),2),"")</f>
        <v/>
      </c>
      <c r="R292" s="6" t="str">
        <f aca="false">IFERROR(INDEX('10. Collares'!$J:$K,MATCH($A292,'10. Collares'!$J:$J,0),2),"")</f>
        <v/>
      </c>
      <c r="S292" s="6" t="str">
        <f aca="false">IFERROR(INDEX('13. King Clor'!$G:$H,MATCH($A292,'13. King Clor'!$G:$G,0),2),"")</f>
        <v/>
      </c>
      <c r="T292" s="6" t="str">
        <f aca="false">IFERROR(INDEX('10. Collares'!$A:$B,MATCH($A292,'10. Collares'!$A:$A,0),2),"")</f>
        <v/>
      </c>
      <c r="U292" s="6" t="str">
        <f aca="false">IFERROR(INDEX('16. Mis nietos'!$B:$C,MATCH($A292,'16. Mis nietos'!$B:$B,0),2),"")</f>
        <v/>
      </c>
      <c r="V292" s="6" t="str">
        <f aca="false">IFERROR(INDEX('17. Profesional Vet'!$A:$B,MATCH($A292,'17. Profesional Vet'!$A:$A,0),2),"")</f>
        <v/>
      </c>
      <c r="W292" s="6" t="str">
        <f aca="false">IFERROR(INDEX('18. Premier'!$A:$B,MATCH($A292,'18. Premier'!$A:$A,0),2),"")</f>
        <v/>
      </c>
      <c r="X292" s="6" t="str">
        <f aca="false">IFERROR(INDEX('19. Dacam'!$A:$B,MATCH($A292,'19. Dacam'!$A:$A,0),2),"")</f>
        <v/>
      </c>
      <c r="Y292" s="6" t="str">
        <f aca="false">IFERROR(INDEX('20. Proveedor'!$A:$B,MATCH($A292,'20. Proveedor'!$A:$A,0),2),"")</f>
        <v/>
      </c>
      <c r="Z292" s="6" t="str">
        <f aca="false">IFERROR(INDEX('21. Saphirus'!$A:$B,MATCH($A292,'21. Saphirus'!$A:$A,0),2),"")</f>
        <v/>
      </c>
    </row>
    <row r="293" customFormat="false" ht="15.75" hidden="false" customHeight="true" outlineLevel="0" collapsed="false">
      <c r="A293" s="5" t="s">
        <v>331</v>
      </c>
      <c r="B293" s="5" t="n">
        <v>1905933</v>
      </c>
      <c r="C293" s="5" t="s">
        <v>33</v>
      </c>
      <c r="D293" s="6" t="str">
        <f aca="false">IFERROR(INDEX('1. Benavídez'!$A:$B,MATCH($A293,'1. Benavídez'!$A:$A,0),2),"")</f>
        <v/>
      </c>
      <c r="E293" s="6" t="str">
        <f aca="false">IFERROR(INDEX('2. Gallo'!$B:$D,MATCH($A293,'2. Gallo'!$B:$B,0),3),"")</f>
        <v/>
      </c>
      <c r="F293" s="6" t="str">
        <f aca="false">IFERROR(INDEX('3. Anea'!$B:$D,MATCH($A293,'3. Anea'!$B:$B,0),2),"")</f>
        <v/>
      </c>
      <c r="G293" s="6" t="str">
        <f aca="false">IFERROR(INDEX('4. Pilar'!$A:$C,MATCH($A293,'4. Pilar'!$A:$A,0),2),"")</f>
        <v/>
      </c>
      <c r="H293" s="6" t="str">
        <f aca="false">IFERROR(INDEX('5. Tortuguitas'!$B:$D,MATCH($A293,'5. Tortuguitas'!$B:$B,0),2),"")</f>
        <v/>
      </c>
      <c r="I293" s="6" t="str">
        <f aca="false">IFERROR(INDEX('6. Del Viso'!$A:$B,MATCH($A293,'6. Del Viso'!$A:$A,0),3),"")</f>
        <v/>
      </c>
      <c r="J293" s="6" t="str">
        <f aca="false">IFERROR(INDEX('7. Chica Glade'!$B:$F,MATCH($A293,'7. Chica Glade'!$B:$B,0),4),"")</f>
        <v/>
      </c>
      <c r="K293" s="6" t="str">
        <f aca="false">IFERROR(INDEX('8. Veterinaria'!$A:$B,MATCH($A293,'8. Veterinaria'!$A:$A,0),2),"")</f>
        <v/>
      </c>
      <c r="L293" s="6" t="str">
        <f aca="false">IFERROR(INDEX('9. Hipocampus'!$A:$B,MATCH($A293,'9. Hipocampus'!$A:$A,0),2),"")</f>
        <v/>
      </c>
      <c r="M293" s="6" t="str">
        <f aca="false">IFERROR(INDEX('11. Mundo Mascotas'!$B:$D,MATCH($A293,'11. Mundo Mascotas'!$B:$B,0),2),"")</f>
        <v/>
      </c>
      <c r="N293" s="6" t="str">
        <f aca="false">IFERROR(INDEX('12. Yaguar'!$B:$E,MATCH($A293,'12. Yaguar'!$B:$B,0),2),"")</f>
        <v/>
      </c>
      <c r="O293" s="6" t="str">
        <f aca="false">IFERROR(INDEX('13. King Clor'!$A:$B,MATCH($A293,'13. King Clor'!$A:$A,0),2),"")</f>
        <v/>
      </c>
      <c r="P293" s="6" t="str">
        <f aca="false">IFERROR(INDEX('14. Diserquim'!$A:$B,MATCH($A293,'14. Diserquim'!$A:$A,0),2),"")</f>
        <v/>
      </c>
      <c r="Q293" s="6" t="str">
        <f aca="false">IFERROR(INDEX('15. Moreno'!$A:$B,MATCH($A293,'15. Moreno'!$A:$A,0),2),"")</f>
        <v/>
      </c>
      <c r="R293" s="6" t="str">
        <f aca="false">IFERROR(INDEX('10. Collares'!$J:$K,MATCH($A293,'10. Collares'!$J:$J,0),2),"")</f>
        <v/>
      </c>
      <c r="S293" s="6" t="str">
        <f aca="false">IFERROR(INDEX('13. King Clor'!$G:$H,MATCH($A293,'13. King Clor'!$G:$G,0),2),"")</f>
        <v/>
      </c>
      <c r="T293" s="6" t="str">
        <f aca="false">IFERROR(INDEX('10. Collares'!$A:$B,MATCH($A293,'10. Collares'!$A:$A,0),2),"")</f>
        <v/>
      </c>
      <c r="U293" s="6" t="str">
        <f aca="false">IFERROR(INDEX('16. Mis nietos'!$B:$C,MATCH($A293,'16. Mis nietos'!$B:$B,0),2),"")</f>
        <v/>
      </c>
      <c r="V293" s="6" t="str">
        <f aca="false">IFERROR(INDEX('17. Profesional Vet'!$A:$B,MATCH($A293,'17. Profesional Vet'!$A:$A,0),2),"")</f>
        <v/>
      </c>
      <c r="W293" s="6" t="str">
        <f aca="false">IFERROR(INDEX('18. Premier'!$A:$B,MATCH($A293,'18. Premier'!$A:$A,0),2),"")</f>
        <v/>
      </c>
      <c r="X293" s="6" t="str">
        <f aca="false">IFERROR(INDEX('19. Dacam'!$A:$B,MATCH($A293,'19. Dacam'!$A:$A,0),2),"")</f>
        <v/>
      </c>
      <c r="Y293" s="6" t="str">
        <f aca="false">IFERROR(INDEX('20. Proveedor'!$A:$B,MATCH($A293,'20. Proveedor'!$A:$A,0),2),"")</f>
        <v/>
      </c>
      <c r="Z293" s="6" t="str">
        <f aca="false">IFERROR(INDEX('21. Saphirus'!$A:$B,MATCH($A293,'21. Saphirus'!$A:$A,0),2),"")</f>
        <v/>
      </c>
    </row>
    <row r="294" customFormat="false" ht="15.75" hidden="false" customHeight="true" outlineLevel="0" collapsed="false">
      <c r="A294" s="5" t="s">
        <v>332</v>
      </c>
      <c r="B294" s="5" t="n">
        <v>1905933</v>
      </c>
      <c r="C294" s="5" t="s">
        <v>33</v>
      </c>
      <c r="D294" s="6" t="str">
        <f aca="false">IFERROR(INDEX('1. Benavídez'!$A:$B,MATCH($A294,'1. Benavídez'!$A:$A,0),2),"")</f>
        <v/>
      </c>
      <c r="E294" s="6" t="str">
        <f aca="false">IFERROR(INDEX('2. Gallo'!$B:$D,MATCH($A294,'2. Gallo'!$B:$B,0),3),"")</f>
        <v/>
      </c>
      <c r="F294" s="6" t="str">
        <f aca="false">IFERROR(INDEX('3. Anea'!$B:$D,MATCH($A294,'3. Anea'!$B:$B,0),2),"")</f>
        <v/>
      </c>
      <c r="G294" s="6" t="str">
        <f aca="false">IFERROR(INDEX('4. Pilar'!$A:$C,MATCH($A294,'4. Pilar'!$A:$A,0),2),"")</f>
        <v/>
      </c>
      <c r="H294" s="6" t="str">
        <f aca="false">IFERROR(INDEX('5. Tortuguitas'!$B:$D,MATCH($A294,'5. Tortuguitas'!$B:$B,0),2),"")</f>
        <v/>
      </c>
      <c r="I294" s="6" t="str">
        <f aca="false">IFERROR(INDEX('6. Del Viso'!$A:$B,MATCH($A294,'6. Del Viso'!$A:$A,0),3),"")</f>
        <v/>
      </c>
      <c r="J294" s="6" t="str">
        <f aca="false">IFERROR(INDEX('7. Chica Glade'!$B:$F,MATCH($A294,'7. Chica Glade'!$B:$B,0),4),"")</f>
        <v/>
      </c>
      <c r="K294" s="6" t="str">
        <f aca="false">IFERROR(INDEX('8. Veterinaria'!$A:$B,MATCH($A294,'8. Veterinaria'!$A:$A,0),2),"")</f>
        <v/>
      </c>
      <c r="L294" s="6" t="str">
        <f aca="false">IFERROR(INDEX('9. Hipocampus'!$A:$B,MATCH($A294,'9. Hipocampus'!$A:$A,0),2),"")</f>
        <v/>
      </c>
      <c r="M294" s="6" t="str">
        <f aca="false">IFERROR(INDEX('11. Mundo Mascotas'!$B:$D,MATCH($A294,'11. Mundo Mascotas'!$B:$B,0),2),"")</f>
        <v/>
      </c>
      <c r="N294" s="6" t="str">
        <f aca="false">IFERROR(INDEX('12. Yaguar'!$B:$E,MATCH($A294,'12. Yaguar'!$B:$B,0),2),"")</f>
        <v/>
      </c>
      <c r="O294" s="6" t="str">
        <f aca="false">IFERROR(INDEX('13. King Clor'!$A:$B,MATCH($A294,'13. King Clor'!$A:$A,0),2),"")</f>
        <v/>
      </c>
      <c r="P294" s="6" t="str">
        <f aca="false">IFERROR(INDEX('14. Diserquim'!$A:$B,MATCH($A294,'14. Diserquim'!$A:$A,0),2),"")</f>
        <v/>
      </c>
      <c r="Q294" s="6" t="str">
        <f aca="false">IFERROR(INDEX('15. Moreno'!$A:$B,MATCH($A294,'15. Moreno'!$A:$A,0),2),"")</f>
        <v/>
      </c>
      <c r="R294" s="6" t="str">
        <f aca="false">IFERROR(INDEX('10. Collares'!$J:$K,MATCH($A294,'10. Collares'!$J:$J,0),2),"")</f>
        <v/>
      </c>
      <c r="S294" s="6" t="str">
        <f aca="false">IFERROR(INDEX('13. King Clor'!$G:$H,MATCH($A294,'13. King Clor'!$G:$G,0),2),"")</f>
        <v/>
      </c>
      <c r="T294" s="6" t="str">
        <f aca="false">IFERROR(INDEX('10. Collares'!$A:$B,MATCH($A294,'10. Collares'!$A:$A,0),2),"")</f>
        <v/>
      </c>
      <c r="U294" s="6" t="str">
        <f aca="false">IFERROR(INDEX('16. Mis nietos'!$B:$C,MATCH($A294,'16. Mis nietos'!$B:$B,0),2),"")</f>
        <v/>
      </c>
      <c r="V294" s="6" t="str">
        <f aca="false">IFERROR(INDEX('17. Profesional Vet'!$A:$B,MATCH($A294,'17. Profesional Vet'!$A:$A,0),2),"")</f>
        <v/>
      </c>
      <c r="W294" s="6" t="str">
        <f aca="false">IFERROR(INDEX('18. Premier'!$A:$B,MATCH($A294,'18. Premier'!$A:$A,0),2),"")</f>
        <v/>
      </c>
      <c r="X294" s="6" t="str">
        <f aca="false">IFERROR(INDEX('19. Dacam'!$A:$B,MATCH($A294,'19. Dacam'!$A:$A,0),2),"")</f>
        <v/>
      </c>
      <c r="Y294" s="6" t="str">
        <f aca="false">IFERROR(INDEX('20. Proveedor'!$A:$B,MATCH($A294,'20. Proveedor'!$A:$A,0),2),"")</f>
        <v/>
      </c>
      <c r="Z294" s="6" t="str">
        <f aca="false">IFERROR(INDEX('21. Saphirus'!$A:$B,MATCH($A294,'21. Saphirus'!$A:$A,0),2),"")</f>
        <v/>
      </c>
    </row>
    <row r="295" customFormat="false" ht="15.75" hidden="false" customHeight="true" outlineLevel="0" collapsed="false">
      <c r="A295" s="5" t="s">
        <v>333</v>
      </c>
      <c r="B295" s="5" t="n">
        <v>1905933</v>
      </c>
      <c r="C295" s="5" t="s">
        <v>33</v>
      </c>
      <c r="D295" s="6" t="str">
        <f aca="false">IFERROR(INDEX('1. Benavídez'!$A:$B,MATCH($A295,'1. Benavídez'!$A:$A,0),2),"")</f>
        <v/>
      </c>
      <c r="E295" s="6" t="str">
        <f aca="false">IFERROR(INDEX('2. Gallo'!$B:$D,MATCH($A295,'2. Gallo'!$B:$B,0),3),"")</f>
        <v/>
      </c>
      <c r="F295" s="6" t="str">
        <f aca="false">IFERROR(INDEX('3. Anea'!$B:$D,MATCH($A295,'3. Anea'!$B:$B,0),2),"")</f>
        <v/>
      </c>
      <c r="G295" s="6" t="str">
        <f aca="false">IFERROR(INDEX('4. Pilar'!$A:$C,MATCH($A295,'4. Pilar'!$A:$A,0),2),"")</f>
        <v/>
      </c>
      <c r="H295" s="6" t="str">
        <f aca="false">IFERROR(INDEX('5. Tortuguitas'!$B:$D,MATCH($A295,'5. Tortuguitas'!$B:$B,0),2),"")</f>
        <v/>
      </c>
      <c r="I295" s="6" t="str">
        <f aca="false">IFERROR(INDEX('6. Del Viso'!$A:$B,MATCH($A295,'6. Del Viso'!$A:$A,0),3),"")</f>
        <v/>
      </c>
      <c r="J295" s="6" t="str">
        <f aca="false">IFERROR(INDEX('7. Chica Glade'!$B:$F,MATCH($A295,'7. Chica Glade'!$B:$B,0),4),"")</f>
        <v/>
      </c>
      <c r="K295" s="6" t="str">
        <f aca="false">IFERROR(INDEX('8. Veterinaria'!$A:$B,MATCH($A295,'8. Veterinaria'!$A:$A,0),2),"")</f>
        <v/>
      </c>
      <c r="L295" s="6" t="str">
        <f aca="false">IFERROR(INDEX('9. Hipocampus'!$A:$B,MATCH($A295,'9. Hipocampus'!$A:$A,0),2),"")</f>
        <v/>
      </c>
      <c r="M295" s="6" t="str">
        <f aca="false">IFERROR(INDEX('11. Mundo Mascotas'!$B:$D,MATCH($A295,'11. Mundo Mascotas'!$B:$B,0),2),"")</f>
        <v/>
      </c>
      <c r="N295" s="6" t="str">
        <f aca="false">IFERROR(INDEX('12. Yaguar'!$B:$E,MATCH($A295,'12. Yaguar'!$B:$B,0),2),"")</f>
        <v/>
      </c>
      <c r="O295" s="6" t="str">
        <f aca="false">IFERROR(INDEX('13. King Clor'!$A:$B,MATCH($A295,'13. King Clor'!$A:$A,0),2),"")</f>
        <v/>
      </c>
      <c r="P295" s="6" t="str">
        <f aca="false">IFERROR(INDEX('14. Diserquim'!$A:$B,MATCH($A295,'14. Diserquim'!$A:$A,0),2),"")</f>
        <v/>
      </c>
      <c r="Q295" s="6" t="str">
        <f aca="false">IFERROR(INDEX('15. Moreno'!$A:$B,MATCH($A295,'15. Moreno'!$A:$A,0),2),"")</f>
        <v/>
      </c>
      <c r="R295" s="6" t="str">
        <f aca="false">IFERROR(INDEX('10. Collares'!$J:$K,MATCH($A295,'10. Collares'!$J:$J,0),2),"")</f>
        <v/>
      </c>
      <c r="S295" s="6" t="str">
        <f aca="false">IFERROR(INDEX('13. King Clor'!$G:$H,MATCH($A295,'13. King Clor'!$G:$G,0),2),"")</f>
        <v/>
      </c>
      <c r="T295" s="6" t="str">
        <f aca="false">IFERROR(INDEX('10. Collares'!$A:$B,MATCH($A295,'10. Collares'!$A:$A,0),2),"")</f>
        <v/>
      </c>
      <c r="U295" s="6" t="str">
        <f aca="false">IFERROR(INDEX('16. Mis nietos'!$B:$C,MATCH($A295,'16. Mis nietos'!$B:$B,0),2),"")</f>
        <v/>
      </c>
      <c r="V295" s="6" t="str">
        <f aca="false">IFERROR(INDEX('17. Profesional Vet'!$A:$B,MATCH($A295,'17. Profesional Vet'!$A:$A,0),2),"")</f>
        <v/>
      </c>
      <c r="W295" s="6" t="str">
        <f aca="false">IFERROR(INDEX('18. Premier'!$A:$B,MATCH($A295,'18. Premier'!$A:$A,0),2),"")</f>
        <v/>
      </c>
      <c r="X295" s="6" t="str">
        <f aca="false">IFERROR(INDEX('19. Dacam'!$A:$B,MATCH($A295,'19. Dacam'!$A:$A,0),2),"")</f>
        <v/>
      </c>
      <c r="Y295" s="6" t="str">
        <f aca="false">IFERROR(INDEX('20. Proveedor'!$A:$B,MATCH($A295,'20. Proveedor'!$A:$A,0),2),"")</f>
        <v/>
      </c>
      <c r="Z295" s="6" t="str">
        <f aca="false">IFERROR(INDEX('21. Saphirus'!$A:$B,MATCH($A295,'21. Saphirus'!$A:$A,0),2),"")</f>
        <v/>
      </c>
    </row>
    <row r="296" customFormat="false" ht="15.75" hidden="false" customHeight="true" outlineLevel="0" collapsed="false">
      <c r="A296" s="5" t="s">
        <v>334</v>
      </c>
      <c r="B296" s="5" t="n">
        <v>1905933</v>
      </c>
      <c r="C296" s="5" t="s">
        <v>33</v>
      </c>
      <c r="D296" s="6" t="str">
        <f aca="false">IFERROR(INDEX('1. Benavídez'!$A:$B,MATCH($A296,'1. Benavídez'!$A:$A,0),2),"")</f>
        <v/>
      </c>
      <c r="E296" s="6" t="str">
        <f aca="false">IFERROR(INDEX('2. Gallo'!$B:$D,MATCH($A296,'2. Gallo'!$B:$B,0),3),"")</f>
        <v/>
      </c>
      <c r="F296" s="6" t="str">
        <f aca="false">IFERROR(INDEX('3. Anea'!$B:$D,MATCH($A296,'3. Anea'!$B:$B,0),2),"")</f>
        <v/>
      </c>
      <c r="G296" s="6" t="str">
        <f aca="false">IFERROR(INDEX('4. Pilar'!$A:$C,MATCH($A296,'4. Pilar'!$A:$A,0),2),"")</f>
        <v/>
      </c>
      <c r="H296" s="6" t="str">
        <f aca="false">IFERROR(INDEX('5. Tortuguitas'!$B:$D,MATCH($A296,'5. Tortuguitas'!$B:$B,0),2),"")</f>
        <v/>
      </c>
      <c r="I296" s="6" t="str">
        <f aca="false">IFERROR(INDEX('6. Del Viso'!$A:$B,MATCH($A296,'6. Del Viso'!$A:$A,0),3),"")</f>
        <v/>
      </c>
      <c r="J296" s="6" t="str">
        <f aca="false">IFERROR(INDEX('7. Chica Glade'!$B:$F,MATCH($A296,'7. Chica Glade'!$B:$B,0),4),"")</f>
        <v/>
      </c>
      <c r="K296" s="6" t="str">
        <f aca="false">IFERROR(INDEX('8. Veterinaria'!$A:$B,MATCH($A296,'8. Veterinaria'!$A:$A,0),2),"")</f>
        <v/>
      </c>
      <c r="L296" s="6" t="str">
        <f aca="false">IFERROR(INDEX('9. Hipocampus'!$A:$B,MATCH($A296,'9. Hipocampus'!$A:$A,0),2),"")</f>
        <v/>
      </c>
      <c r="M296" s="6" t="str">
        <f aca="false">IFERROR(INDEX('11. Mundo Mascotas'!$B:$D,MATCH($A296,'11. Mundo Mascotas'!$B:$B,0),2),"")</f>
        <v/>
      </c>
      <c r="N296" s="6" t="str">
        <f aca="false">IFERROR(INDEX('12. Yaguar'!$B:$E,MATCH($A296,'12. Yaguar'!$B:$B,0),2),"")</f>
        <v/>
      </c>
      <c r="O296" s="6" t="str">
        <f aca="false">IFERROR(INDEX('13. King Clor'!$A:$B,MATCH($A296,'13. King Clor'!$A:$A,0),2),"")</f>
        <v/>
      </c>
      <c r="P296" s="6" t="str">
        <f aca="false">IFERROR(INDEX('14. Diserquim'!$A:$B,MATCH($A296,'14. Diserquim'!$A:$A,0),2),"")</f>
        <v/>
      </c>
      <c r="Q296" s="6" t="str">
        <f aca="false">IFERROR(INDEX('15. Moreno'!$A:$B,MATCH($A296,'15. Moreno'!$A:$A,0),2),"")</f>
        <v/>
      </c>
      <c r="R296" s="6" t="str">
        <f aca="false">IFERROR(INDEX('10. Collares'!$J:$K,MATCH($A296,'10. Collares'!$J:$J,0),2),"")</f>
        <v/>
      </c>
      <c r="S296" s="6" t="str">
        <f aca="false">IFERROR(INDEX('13. King Clor'!$G:$H,MATCH($A296,'13. King Clor'!$G:$G,0),2),"")</f>
        <v/>
      </c>
      <c r="T296" s="6" t="str">
        <f aca="false">IFERROR(INDEX('10. Collares'!$A:$B,MATCH($A296,'10. Collares'!$A:$A,0),2),"")</f>
        <v/>
      </c>
      <c r="U296" s="6" t="str">
        <f aca="false">IFERROR(INDEX('16. Mis nietos'!$B:$C,MATCH($A296,'16. Mis nietos'!$B:$B,0),2),"")</f>
        <v/>
      </c>
      <c r="V296" s="6" t="str">
        <f aca="false">IFERROR(INDEX('17. Profesional Vet'!$A:$B,MATCH($A296,'17. Profesional Vet'!$A:$A,0),2),"")</f>
        <v/>
      </c>
      <c r="W296" s="6" t="str">
        <f aca="false">IFERROR(INDEX('18. Premier'!$A:$B,MATCH($A296,'18. Premier'!$A:$A,0),2),"")</f>
        <v/>
      </c>
      <c r="X296" s="6" t="str">
        <f aca="false">IFERROR(INDEX('19. Dacam'!$A:$B,MATCH($A296,'19. Dacam'!$A:$A,0),2),"")</f>
        <v/>
      </c>
      <c r="Y296" s="6" t="str">
        <f aca="false">IFERROR(INDEX('20. Proveedor'!$A:$B,MATCH($A296,'20. Proveedor'!$A:$A,0),2),"")</f>
        <v/>
      </c>
      <c r="Z296" s="6" t="str">
        <f aca="false">IFERROR(INDEX('21. Saphirus'!$A:$B,MATCH($A296,'21. Saphirus'!$A:$A,0),2),"")</f>
        <v/>
      </c>
    </row>
    <row r="297" customFormat="false" ht="15.75" hidden="false" customHeight="true" outlineLevel="0" collapsed="false">
      <c r="A297" s="5" t="s">
        <v>335</v>
      </c>
      <c r="B297" s="5" t="n">
        <v>1905664</v>
      </c>
      <c r="C297" s="5" t="s">
        <v>123</v>
      </c>
      <c r="D297" s="6" t="str">
        <f aca="false">IFERROR(INDEX('1. Benavídez'!$A:$B,MATCH($A297,'1. Benavídez'!$A:$A,0),2),"")</f>
        <v/>
      </c>
      <c r="E297" s="6" t="str">
        <f aca="false">IFERROR(INDEX('2. Gallo'!$B:$D,MATCH($A297,'2. Gallo'!$B:$B,0),3),"")</f>
        <v/>
      </c>
      <c r="F297" s="6" t="str">
        <f aca="false">IFERROR(INDEX('3. Anea'!$B:$D,MATCH($A297,'3. Anea'!$B:$B,0),2),"")</f>
        <v/>
      </c>
      <c r="G297" s="6" t="str">
        <f aca="false">IFERROR(INDEX('4. Pilar'!$A:$C,MATCH($A297,'4. Pilar'!$A:$A,0),2),"")</f>
        <v/>
      </c>
      <c r="H297" s="6" t="str">
        <f aca="false">IFERROR(INDEX('5. Tortuguitas'!$B:$D,MATCH($A297,'5. Tortuguitas'!$B:$B,0),2),"")</f>
        <v/>
      </c>
      <c r="I297" s="6" t="str">
        <f aca="false">IFERROR(INDEX('6. Del Viso'!$A:$B,MATCH($A297,'6. Del Viso'!$A:$A,0),2),"")</f>
        <v/>
      </c>
      <c r="J297" s="6" t="str">
        <f aca="false">IFERROR(INDEX('7. Chica Glade'!$B:$F,MATCH($A297,'7. Chica Glade'!$B:$B,0),4),"")</f>
        <v/>
      </c>
      <c r="K297" s="6" t="str">
        <f aca="false">IFERROR(INDEX('8. Veterinaria'!$A:$B,MATCH($A297,'8. Veterinaria'!$A:$A,0),2),"")</f>
        <v/>
      </c>
      <c r="L297" s="6" t="str">
        <f aca="false">IFERROR(INDEX('9. Hipocampus'!$A:$B,MATCH($A297,'9. Hipocampus'!$A:$A,0),2),"")</f>
        <v/>
      </c>
      <c r="M297" s="6" t="str">
        <f aca="false">IFERROR(INDEX('11. Mundo Mascotas'!$B:$D,MATCH($A297,'11. Mundo Mascotas'!$B:$B,0),2),"")</f>
        <v/>
      </c>
      <c r="N297" s="6" t="str">
        <f aca="false">IFERROR(INDEX('12. Yaguar'!$B:$E,MATCH($A297,'12. Yaguar'!$B:$B,0),2),"")</f>
        <v/>
      </c>
      <c r="O297" s="6" t="str">
        <f aca="false">IFERROR(INDEX('13. King Clor'!$A:$B,MATCH($A297,'13. King Clor'!$A:$A,0),2),"")</f>
        <v/>
      </c>
      <c r="P297" s="6" t="str">
        <f aca="false">IFERROR(INDEX('14. Diserquim'!$A:$B,MATCH($A297,'14. Diserquim'!$A:$A,0),2),"")</f>
        <v/>
      </c>
      <c r="Q297" s="6" t="str">
        <f aca="false">IFERROR(INDEX('15. Moreno'!$A:$B,MATCH($A297,'15. Moreno'!$A:$A,0),2),"")</f>
        <v/>
      </c>
      <c r="R297" s="6" t="str">
        <f aca="false">IFERROR(INDEX('10. Collares'!$J:$K,MATCH($A297,'10. Collares'!$J:$J,0),2),"")</f>
        <v/>
      </c>
      <c r="S297" s="6" t="str">
        <f aca="false">IFERROR(INDEX('13. King Clor'!$G:$H,MATCH($A297,'13. King Clor'!$G:$G,0),2),"")</f>
        <v/>
      </c>
      <c r="T297" s="6" t="str">
        <f aca="false">IFERROR(INDEX('10. Collares'!$A:$B,MATCH($A297,'10. Collares'!$A:$A,0),2),"")</f>
        <v/>
      </c>
      <c r="U297" s="6" t="str">
        <f aca="false">IFERROR(INDEX('16. Mis nietos'!$B:$C,MATCH($A297,'16. Mis nietos'!$B:$B,0),2),"")</f>
        <v/>
      </c>
      <c r="V297" s="6" t="str">
        <f aca="false">IFERROR(INDEX('17. Profesional Vet'!$A:$B,MATCH($A297,'17. Profesional Vet'!$A:$A,0),2),"")</f>
        <v/>
      </c>
      <c r="W297" s="6" t="n">
        <f aca="false">IFERROR(INDEX('18. Premier'!$A:$B,MATCH($A297,'18. Premier'!$A:$A,0),2),"")</f>
        <v>498</v>
      </c>
      <c r="X297" s="6" t="str">
        <f aca="false">IFERROR(INDEX('19. Dacam'!$A:$B,MATCH($A297,'19. Dacam'!$A:$A,0),2),"")</f>
        <v/>
      </c>
      <c r="Y297" s="6" t="str">
        <f aca="false">IFERROR(INDEX('20. Proveedor'!$A:$B,MATCH($A297,'20. Proveedor'!$A:$A,0),2),"")</f>
        <v/>
      </c>
      <c r="Z297" s="6" t="str">
        <f aca="false">IFERROR(INDEX('21. Saphirus'!$A:$B,MATCH($A297,'21. Saphirus'!$A:$A,0),2),"")</f>
        <v/>
      </c>
    </row>
    <row r="298" customFormat="false" ht="15.75" hidden="false" customHeight="true" outlineLevel="0" collapsed="false">
      <c r="A298" s="5" t="s">
        <v>336</v>
      </c>
      <c r="B298" s="5" t="n">
        <v>1905665</v>
      </c>
      <c r="C298" s="5" t="s">
        <v>123</v>
      </c>
      <c r="D298" s="6" t="str">
        <f aca="false">IFERROR(INDEX('1. Benavídez'!$A:$B,MATCH($A298,'1. Benavídez'!$A:$A,0),2),"")</f>
        <v/>
      </c>
      <c r="E298" s="6" t="str">
        <f aca="false">IFERROR(INDEX('2. Gallo'!$B:$D,MATCH($A298,'2. Gallo'!$B:$B,0),3),"")</f>
        <v/>
      </c>
      <c r="F298" s="6" t="str">
        <f aca="false">IFERROR(INDEX('3. Anea'!$B:$D,MATCH($A298,'3. Anea'!$B:$B,0),2),"")</f>
        <v/>
      </c>
      <c r="G298" s="6" t="str">
        <f aca="false">IFERROR(INDEX('4. Pilar'!$A:$C,MATCH($A298,'4. Pilar'!$A:$A,0),2),"")</f>
        <v/>
      </c>
      <c r="H298" s="6" t="str">
        <f aca="false">IFERROR(INDEX('5. Tortuguitas'!$B:$D,MATCH($A298,'5. Tortuguitas'!$B:$B,0),2),"")</f>
        <v/>
      </c>
      <c r="I298" s="6" t="str">
        <f aca="false">IFERROR(INDEX('6. Del Viso'!$A:$B,MATCH($A298,'6. Del Viso'!$A:$A,0),2),"")</f>
        <v/>
      </c>
      <c r="J298" s="6" t="str">
        <f aca="false">IFERROR(INDEX('7. Chica Glade'!$B:$F,MATCH($A298,'7. Chica Glade'!$B:$B,0),4),"")</f>
        <v/>
      </c>
      <c r="K298" s="6" t="str">
        <f aca="false">IFERROR(INDEX('8. Veterinaria'!$A:$B,MATCH($A298,'8. Veterinaria'!$A:$A,0),2),"")</f>
        <v/>
      </c>
      <c r="L298" s="6" t="str">
        <f aca="false">IFERROR(INDEX('9. Hipocampus'!$A:$B,MATCH($A298,'9. Hipocampus'!$A:$A,0),2),"")</f>
        <v/>
      </c>
      <c r="M298" s="6" t="str">
        <f aca="false">IFERROR(INDEX('11. Mundo Mascotas'!$B:$D,MATCH($A298,'11. Mundo Mascotas'!$B:$B,0),2),"")</f>
        <v/>
      </c>
      <c r="N298" s="6" t="str">
        <f aca="false">IFERROR(INDEX('12. Yaguar'!$B:$E,MATCH($A298,'12. Yaguar'!$B:$B,0),2),"")</f>
        <v/>
      </c>
      <c r="O298" s="6" t="str">
        <f aca="false">IFERROR(INDEX('13. King Clor'!$A:$B,MATCH($A298,'13. King Clor'!$A:$A,0),2),"")</f>
        <v/>
      </c>
      <c r="P298" s="6" t="str">
        <f aca="false">IFERROR(INDEX('14. Diserquim'!$A:$B,MATCH($A298,'14. Diserquim'!$A:$A,0),2),"")</f>
        <v/>
      </c>
      <c r="Q298" s="6" t="str">
        <f aca="false">IFERROR(INDEX('15. Moreno'!$A:$B,MATCH($A298,'15. Moreno'!$A:$A,0),2),"")</f>
        <v/>
      </c>
      <c r="R298" s="6" t="str">
        <f aca="false">IFERROR(INDEX('10. Collares'!$J:$K,MATCH($A298,'10. Collares'!$J:$J,0),2),"")</f>
        <v/>
      </c>
      <c r="S298" s="6" t="str">
        <f aca="false">IFERROR(INDEX('13. King Clor'!$G:$H,MATCH($A298,'13. King Clor'!$G:$G,0),2),"")</f>
        <v/>
      </c>
      <c r="T298" s="6" t="str">
        <f aca="false">IFERROR(INDEX('10. Collares'!$A:$B,MATCH($A298,'10. Collares'!$A:$A,0),2),"")</f>
        <v/>
      </c>
      <c r="U298" s="6" t="n">
        <f aca="false">IFERROR(INDEX('16. Mis nietos'!$B:$C,MATCH($A298,'16. Mis nietos'!$B:$B,0),2),"")</f>
        <v>1206</v>
      </c>
      <c r="V298" s="6" t="str">
        <f aca="false">IFERROR(INDEX('17. Profesional Vet'!$A:$B,MATCH($A298,'17. Profesional Vet'!$A:$A,0),2),"")</f>
        <v/>
      </c>
      <c r="W298" s="6" t="str">
        <f aca="false">IFERROR(INDEX('18. Premier'!$A:$B,MATCH($A298,'18. Premier'!$A:$A,0),2),"")</f>
        <v/>
      </c>
      <c r="X298" s="6" t="str">
        <f aca="false">IFERROR(INDEX('19. Dacam'!$A:$B,MATCH($A298,'19. Dacam'!$A:$A,0),2),"")</f>
        <v/>
      </c>
      <c r="Y298" s="6" t="str">
        <f aca="false">IFERROR(INDEX('20. Proveedor'!$A:$B,MATCH($A298,'20. Proveedor'!$A:$A,0),2),"")</f>
        <v/>
      </c>
      <c r="Z298" s="6" t="str">
        <f aca="false">IFERROR(INDEX('21. Saphirus'!$A:$B,MATCH($A298,'21. Saphirus'!$A:$A,0),2),"")</f>
        <v/>
      </c>
    </row>
    <row r="299" customFormat="false" ht="15.75" hidden="false" customHeight="true" outlineLevel="0" collapsed="false">
      <c r="A299" s="5" t="s">
        <v>337</v>
      </c>
      <c r="B299" s="5" t="n">
        <v>1905677</v>
      </c>
      <c r="C299" s="5" t="s">
        <v>123</v>
      </c>
      <c r="D299" s="6" t="str">
        <f aca="false">IFERROR(INDEX('1. Benavídez'!$A:$B,MATCH($A299,'1. Benavídez'!$A:$A,0),2),"")</f>
        <v/>
      </c>
      <c r="E299" s="6" t="str">
        <f aca="false">IFERROR(INDEX('2. Gallo'!$B:$D,MATCH($A299,'2. Gallo'!$B:$B,0),3),"")</f>
        <v/>
      </c>
      <c r="F299" s="6" t="str">
        <f aca="false">IFERROR(INDEX('3. Anea'!$B:$D,MATCH($A299,'3. Anea'!$B:$B,0),2),"")</f>
        <v/>
      </c>
      <c r="G299" s="6" t="str">
        <f aca="false">IFERROR(INDEX('4. Pilar'!$A:$C,MATCH($A299,'4. Pilar'!$A:$A,0),2),"")</f>
        <v/>
      </c>
      <c r="H299" s="6" t="str">
        <f aca="false">IFERROR(INDEX('5. Tortuguitas'!$B:$D,MATCH($A299,'5. Tortuguitas'!$B:$B,0),2),"")</f>
        <v/>
      </c>
      <c r="I299" s="6" t="str">
        <f aca="false">IFERROR(INDEX('6. Del Viso'!$A:$B,MATCH($A299,'6. Del Viso'!$A:$A,0),2),"")</f>
        <v/>
      </c>
      <c r="J299" s="6" t="str">
        <f aca="false">IFERROR(INDEX('7. Chica Glade'!$B:$F,MATCH($A299,'7. Chica Glade'!$B:$B,0),4),"")</f>
        <v/>
      </c>
      <c r="K299" s="6" t="str">
        <f aca="false">IFERROR(INDEX('8. Veterinaria'!$A:$B,MATCH($A299,'8. Veterinaria'!$A:$A,0),2),"")</f>
        <v/>
      </c>
      <c r="L299" s="6" t="str">
        <f aca="false">IFERROR(INDEX('9. Hipocampus'!$A:$B,MATCH($A299,'9. Hipocampus'!$A:$A,0),2),"")</f>
        <v/>
      </c>
      <c r="M299" s="6" t="str">
        <f aca="false">IFERROR(INDEX('11. Mundo Mascotas'!$B:$D,MATCH($A299,'11. Mundo Mascotas'!$B:$B,0),2),"")</f>
        <v/>
      </c>
      <c r="N299" s="6" t="str">
        <f aca="false">IFERROR(INDEX('12. Yaguar'!$B:$E,MATCH($A299,'12. Yaguar'!$B:$B,0),2),"")</f>
        <v/>
      </c>
      <c r="O299" s="6" t="str">
        <f aca="false">IFERROR(INDEX('13. King Clor'!$A:$B,MATCH($A299,'13. King Clor'!$A:$A,0),2),"")</f>
        <v/>
      </c>
      <c r="P299" s="6" t="str">
        <f aca="false">IFERROR(INDEX('14. Diserquim'!$A:$B,MATCH($A299,'14. Diserquim'!$A:$A,0),2),"")</f>
        <v/>
      </c>
      <c r="Q299" s="6" t="str">
        <f aca="false">IFERROR(INDEX('15. Moreno'!$A:$B,MATCH($A299,'15. Moreno'!$A:$A,0),2),"")</f>
        <v/>
      </c>
      <c r="R299" s="6" t="str">
        <f aca="false">IFERROR(INDEX('10. Collares'!$J:$K,MATCH($A299,'10. Collares'!$J:$J,0),2),"")</f>
        <v/>
      </c>
      <c r="S299" s="6" t="str">
        <f aca="false">IFERROR(INDEX('13. King Clor'!$G:$H,MATCH($A299,'13. King Clor'!$G:$G,0),2),"")</f>
        <v/>
      </c>
      <c r="T299" s="6" t="str">
        <f aca="false">IFERROR(INDEX('10. Collares'!$A:$B,MATCH($A299,'10. Collares'!$A:$A,0),2),"")</f>
        <v/>
      </c>
      <c r="U299" s="6" t="str">
        <f aca="false">IFERROR(INDEX('16. Mis nietos'!$B:$C,MATCH($A299,'16. Mis nietos'!$B:$B,0),2),"")</f>
        <v/>
      </c>
      <c r="V299" s="6" t="str">
        <f aca="false">IFERROR(INDEX('17. Profesional Vet'!$A:$B,MATCH($A299,'17. Profesional Vet'!$A:$A,0),2),"")</f>
        <v/>
      </c>
      <c r="W299" s="6" t="str">
        <f aca="false">IFERROR(INDEX('18. Premier'!$A:$B,MATCH($A299,'18. Premier'!$A:$A,0),2),"")</f>
        <v/>
      </c>
      <c r="X299" s="6" t="str">
        <f aca="false">IFERROR(INDEX('19. Dacam'!$A:$B,MATCH($A299,'19. Dacam'!$A:$A,0),2),"")</f>
        <v/>
      </c>
      <c r="Y299" s="6" t="str">
        <f aca="false">IFERROR(INDEX('20. Proveedor'!$A:$B,MATCH($A299,'20. Proveedor'!$A:$A,0),2),"")</f>
        <v/>
      </c>
      <c r="Z299" s="6" t="str">
        <f aca="false">IFERROR(INDEX('21. Saphirus'!$A:$B,MATCH($A299,'21. Saphirus'!$A:$A,0),2),"")</f>
        <v/>
      </c>
    </row>
    <row r="300" customFormat="false" ht="15.75" hidden="false" customHeight="true" outlineLevel="0" collapsed="false">
      <c r="A300" s="5" t="s">
        <v>338</v>
      </c>
      <c r="B300" s="5" t="n">
        <v>1905899</v>
      </c>
      <c r="C300" s="5" t="s">
        <v>123</v>
      </c>
      <c r="D300" s="6" t="str">
        <f aca="false">IFERROR(INDEX('1. Benavídez'!$A:$B,MATCH($A300,'1. Benavídez'!$A:$A,0),2),"")</f>
        <v/>
      </c>
      <c r="E300" s="6" t="str">
        <f aca="false">IFERROR(INDEX('2. Gallo'!$B:$D,MATCH($A300,'2. Gallo'!$B:$B,0),3),"")</f>
        <v/>
      </c>
      <c r="F300" s="6" t="str">
        <f aca="false">IFERROR(INDEX('3. Anea'!$B:$D,MATCH($A300,'3. Anea'!$B:$B,0),2),"")</f>
        <v/>
      </c>
      <c r="G300" s="6" t="str">
        <f aca="false">IFERROR(INDEX('4. Pilar'!$A:$C,MATCH($A300,'4. Pilar'!$A:$A,0),2),"")</f>
        <v/>
      </c>
      <c r="H300" s="6" t="str">
        <f aca="false">IFERROR(INDEX('5. Tortuguitas'!$B:$D,MATCH($A300,'5. Tortuguitas'!$B:$B,0),2),"")</f>
        <v/>
      </c>
      <c r="I300" s="6" t="str">
        <f aca="false">IFERROR(INDEX('6. Del Viso'!$A:$B,MATCH($A300,'6. Del Viso'!$A:$A,0),2),"")</f>
        <v/>
      </c>
      <c r="J300" s="6" t="str">
        <f aca="false">IFERROR(INDEX('7. Chica Glade'!$B:$F,MATCH($A300,'7. Chica Glade'!$B:$B,0),4),"")</f>
        <v/>
      </c>
      <c r="K300" s="6" t="str">
        <f aca="false">IFERROR(INDEX('8. Veterinaria'!$A:$B,MATCH($A300,'8. Veterinaria'!$A:$A,0),2),"")</f>
        <v/>
      </c>
      <c r="L300" s="6" t="str">
        <f aca="false">IFERROR(INDEX('9. Hipocampus'!$A:$B,MATCH($A300,'9. Hipocampus'!$A:$A,0),2),"")</f>
        <v/>
      </c>
      <c r="M300" s="6" t="str">
        <f aca="false">IFERROR(INDEX('11. Mundo Mascotas'!$B:$D,MATCH($A300,'11. Mundo Mascotas'!$B:$B,0),2),"")</f>
        <v/>
      </c>
      <c r="N300" s="6" t="str">
        <f aca="false">IFERROR(INDEX('12. Yaguar'!$B:$E,MATCH($A300,'12. Yaguar'!$B:$B,0),2),"")</f>
        <v/>
      </c>
      <c r="O300" s="6" t="str">
        <f aca="false">IFERROR(INDEX('13. King Clor'!$A:$B,MATCH($A300,'13. King Clor'!$A:$A,0),2),"")</f>
        <v/>
      </c>
      <c r="P300" s="6" t="str">
        <f aca="false">IFERROR(INDEX('14. Diserquim'!$A:$B,MATCH($A300,'14. Diserquim'!$A:$A,0),2),"")</f>
        <v/>
      </c>
      <c r="Q300" s="6" t="str">
        <f aca="false">IFERROR(INDEX('15. Moreno'!$A:$B,MATCH($A300,'15. Moreno'!$A:$A,0),2),"")</f>
        <v/>
      </c>
      <c r="R300" s="6" t="str">
        <f aca="false">IFERROR(INDEX('10. Collares'!$J:$K,MATCH($A300,'10. Collares'!$J:$J,0),2),"")</f>
        <v/>
      </c>
      <c r="S300" s="6" t="str">
        <f aca="false">IFERROR(INDEX('13. King Clor'!$G:$H,MATCH($A300,'13. King Clor'!$G:$G,0),2),"")</f>
        <v/>
      </c>
      <c r="T300" s="6" t="str">
        <f aca="false">IFERROR(INDEX('10. Collares'!$A:$B,MATCH($A300,'10. Collares'!$A:$A,0),2),"")</f>
        <v/>
      </c>
      <c r="U300" s="6" t="str">
        <f aca="false">IFERROR(INDEX('16. Mis nietos'!$B:$C,MATCH($A300,'16. Mis nietos'!$B:$B,0),2),"")</f>
        <v/>
      </c>
      <c r="V300" s="6" t="str">
        <f aca="false">IFERROR(INDEX('17. Profesional Vet'!$A:$B,MATCH($A300,'17. Profesional Vet'!$A:$A,0),2),"")</f>
        <v/>
      </c>
      <c r="W300" s="6" t="str">
        <f aca="false">IFERROR(INDEX('18. Premier'!$A:$B,MATCH($A300,'18. Premier'!$A:$A,0),2),"")</f>
        <v/>
      </c>
      <c r="X300" s="6" t="str">
        <f aca="false">IFERROR(INDEX('19. Dacam'!$A:$B,MATCH($A300,'19. Dacam'!$A:$A,0),2),"")</f>
        <v/>
      </c>
      <c r="Y300" s="6" t="str">
        <f aca="false">IFERROR(INDEX('20. Proveedor'!$A:$B,MATCH($A300,'20. Proveedor'!$A:$A,0),2),"")</f>
        <v/>
      </c>
      <c r="Z300" s="6" t="str">
        <f aca="false">IFERROR(INDEX('21. Saphirus'!$A:$B,MATCH($A300,'21. Saphirus'!$A:$A,0),2),"")</f>
        <v/>
      </c>
    </row>
    <row r="301" customFormat="false" ht="15.75" hidden="false" customHeight="true" outlineLevel="0" collapsed="false">
      <c r="A301" s="5" t="s">
        <v>339</v>
      </c>
      <c r="B301" s="5" t="n">
        <v>4066</v>
      </c>
      <c r="C301" s="5" t="s">
        <v>33</v>
      </c>
      <c r="D301" s="6" t="str">
        <f aca="false">IFERROR(INDEX('1. Benavídez'!$A:$B,MATCH($A301,'1. Benavídez'!$A:$A,0),2),"")</f>
        <v/>
      </c>
      <c r="E301" s="6" t="str">
        <f aca="false">IFERROR(INDEX('2. Gallo'!$B:$D,MATCH($A301,'2. Gallo'!$B:$B,0),3),"")</f>
        <v/>
      </c>
      <c r="F301" s="6" t="str">
        <f aca="false">IFERROR(INDEX('3. Anea'!$B:$D,MATCH($A301,'3. Anea'!$B:$B,0),2),"")</f>
        <v/>
      </c>
      <c r="G301" s="6" t="str">
        <f aca="false">IFERROR(INDEX('4. Pilar'!$A:$C,MATCH($A301,'4. Pilar'!$A:$A,0),2),"")</f>
        <v/>
      </c>
      <c r="H301" s="6" t="str">
        <f aca="false">IFERROR(INDEX('5. Tortuguitas'!$B:$D,MATCH($A301,'5. Tortuguitas'!$B:$B,0),2),"")</f>
        <v/>
      </c>
      <c r="I301" s="6" t="str">
        <f aca="false">IFERROR(INDEX('6. Del Viso'!$A:$B,MATCH($A301,'6. Del Viso'!$A:$A,0),2),"")</f>
        <v/>
      </c>
      <c r="J301" s="6" t="str">
        <f aca="false">IFERROR(INDEX('7. Chica Glade'!$B:$F,MATCH($A301,'7. Chica Glade'!$B:$B,0),4),"")</f>
        <v/>
      </c>
      <c r="K301" s="6" t="str">
        <f aca="false">IFERROR(INDEX('8. Veterinaria'!$A:$B,MATCH($A301,'8. Veterinaria'!$A:$A,0),2),"")</f>
        <v/>
      </c>
      <c r="L301" s="6" t="str">
        <f aca="false">IFERROR(INDEX('9. Hipocampus'!$A:$B,MATCH($A301,'9. Hipocampus'!$A:$A,0),2),"")</f>
        <v/>
      </c>
      <c r="M301" s="6" t="n">
        <f aca="false">IFERROR(INDEX('11. Mundo Mascotas'!$B:$D,MATCH($A301,'11. Mundo Mascotas'!$B:$B,0),2),"")</f>
        <v>5440</v>
      </c>
      <c r="N301" s="6" t="str">
        <f aca="false">IFERROR(INDEX('12. Yaguar'!$B:$E,MATCH($A301,'12. Yaguar'!$B:$B,0),2),"")</f>
        <v/>
      </c>
      <c r="O301" s="6" t="str">
        <f aca="false">IFERROR(INDEX('13. King Clor'!$A:$B,MATCH($A301,'13. King Clor'!$A:$A,0),2),"")</f>
        <v/>
      </c>
      <c r="P301" s="6" t="str">
        <f aca="false">IFERROR(INDEX('14. Diserquim'!$A:$B,MATCH($A301,'14. Diserquim'!$A:$A,0),2),"")</f>
        <v/>
      </c>
      <c r="Q301" s="6" t="str">
        <f aca="false">IFERROR(INDEX('15. Moreno'!$A:$B,MATCH($A301,'15. Moreno'!$A:$A,0),2),"")</f>
        <v/>
      </c>
      <c r="R301" s="6" t="str">
        <f aca="false">IFERROR(INDEX('10. Collares'!$J:$K,MATCH($A301,'10. Collares'!$J:$J,0),2),"")</f>
        <v/>
      </c>
      <c r="S301" s="6" t="str">
        <f aca="false">IFERROR(INDEX('13. King Clor'!$G:$H,MATCH($A301,'13. King Clor'!$G:$G,0),2),"")</f>
        <v/>
      </c>
      <c r="T301" s="6" t="str">
        <f aca="false">IFERROR(INDEX('10. Collares'!$A:$B,MATCH($A301,'10. Collares'!$A:$A,0),2),"")</f>
        <v/>
      </c>
      <c r="U301" s="6" t="str">
        <f aca="false">IFERROR(INDEX('16. Mis nietos'!$B:$C,MATCH($A301,'16. Mis nietos'!$B:$B,0),2),"")</f>
        <v/>
      </c>
      <c r="V301" s="6" t="str">
        <f aca="false">IFERROR(INDEX('17. Profesional Vet'!$A:$B,MATCH($A301,'17. Profesional Vet'!$A:$A,0),2),"")</f>
        <v/>
      </c>
      <c r="W301" s="6" t="str">
        <f aca="false">IFERROR(INDEX('18. Premier'!$A:$B,MATCH($A301,'18. Premier'!$A:$A,0),2),"")</f>
        <v/>
      </c>
      <c r="X301" s="6" t="str">
        <f aca="false">IFERROR(INDEX('19. Dacam'!$A:$B,MATCH($A301,'19. Dacam'!$A:$A,0),2),"")</f>
        <v/>
      </c>
      <c r="Y301" s="6" t="str">
        <f aca="false">IFERROR(INDEX('20. Proveedor'!$A:$B,MATCH($A301,'20. Proveedor'!$A:$A,0),2),"")</f>
        <v/>
      </c>
      <c r="Z301" s="6" t="str">
        <f aca="false">IFERROR(INDEX('21. Saphirus'!$A:$B,MATCH($A301,'21. Saphirus'!$A:$A,0),2),"")</f>
        <v/>
      </c>
    </row>
    <row r="302" customFormat="false" ht="15.75" hidden="false" customHeight="true" outlineLevel="0" collapsed="false">
      <c r="A302" s="5" t="s">
        <v>340</v>
      </c>
      <c r="B302" s="5" t="n">
        <v>4064</v>
      </c>
      <c r="C302" s="5" t="s">
        <v>33</v>
      </c>
      <c r="D302" s="6" t="str">
        <f aca="false">IFERROR(INDEX('1. Benavídez'!$A:$B,MATCH($A302,'1. Benavídez'!$A:$A,0),2),"")</f>
        <v/>
      </c>
      <c r="E302" s="6" t="str">
        <f aca="false">IFERROR(INDEX('2. Gallo'!$B:$D,MATCH($A302,'2. Gallo'!$B:$B,0),3),"")</f>
        <v/>
      </c>
      <c r="F302" s="6" t="str">
        <f aca="false">IFERROR(INDEX('3. Anea'!$B:$D,MATCH($A302,'3. Anea'!$B:$B,0),2),"")</f>
        <v/>
      </c>
      <c r="G302" s="6" t="str">
        <f aca="false">IFERROR(INDEX('4. Pilar'!$A:$C,MATCH($A302,'4. Pilar'!$A:$A,0),2),"")</f>
        <v/>
      </c>
      <c r="H302" s="6" t="str">
        <f aca="false">IFERROR(INDEX('5. Tortuguitas'!$B:$D,MATCH($A302,'5. Tortuguitas'!$B:$B,0),2),"")</f>
        <v/>
      </c>
      <c r="I302" s="6" t="str">
        <f aca="false">IFERROR(INDEX('6. Del Viso'!$A:$B,MATCH($A302,'6. Del Viso'!$A:$A,0),2),"")</f>
        <v/>
      </c>
      <c r="J302" s="6" t="str">
        <f aca="false">IFERROR(INDEX('7. Chica Glade'!$B:$F,MATCH($A302,'7. Chica Glade'!$B:$B,0),4),"")</f>
        <v/>
      </c>
      <c r="K302" s="6" t="str">
        <f aca="false">IFERROR(INDEX('8. Veterinaria'!$A:$B,MATCH($A302,'8. Veterinaria'!$A:$A,0),2),"")</f>
        <v/>
      </c>
      <c r="L302" s="6" t="str">
        <f aca="false">IFERROR(INDEX('9. Hipocampus'!$A:$B,MATCH($A302,'9. Hipocampus'!$A:$A,0),2),"")</f>
        <v/>
      </c>
      <c r="M302" s="6" t="n">
        <f aca="false">IFERROR(INDEX('11. Mundo Mascotas'!$B:$D,MATCH($A302,'11. Mundo Mascotas'!$B:$B,0),2),"")</f>
        <v>4000</v>
      </c>
      <c r="N302" s="6" t="str">
        <f aca="false">IFERROR(INDEX('12. Yaguar'!$B:$E,MATCH($A302,'12. Yaguar'!$B:$B,0),2),"")</f>
        <v/>
      </c>
      <c r="O302" s="6" t="str">
        <f aca="false">IFERROR(INDEX('13. King Clor'!$A:$B,MATCH($A302,'13. King Clor'!$A:$A,0),2),"")</f>
        <v/>
      </c>
      <c r="P302" s="6" t="str">
        <f aca="false">IFERROR(INDEX('14. Diserquim'!$A:$B,MATCH($A302,'14. Diserquim'!$A:$A,0),2),"")</f>
        <v/>
      </c>
      <c r="Q302" s="6" t="str">
        <f aca="false">IFERROR(INDEX('15. Moreno'!$A:$B,MATCH($A302,'15. Moreno'!$A:$A,0),2),"")</f>
        <v/>
      </c>
      <c r="R302" s="6" t="str">
        <f aca="false">IFERROR(INDEX('10. Collares'!$J:$K,MATCH($A302,'10. Collares'!$J:$J,0),2),"")</f>
        <v/>
      </c>
      <c r="S302" s="6" t="str">
        <f aca="false">IFERROR(INDEX('13. King Clor'!$G:$H,MATCH($A302,'13. King Clor'!$G:$G,0),2),"")</f>
        <v/>
      </c>
      <c r="T302" s="6" t="str">
        <f aca="false">IFERROR(INDEX('10. Collares'!$A:$B,MATCH($A302,'10. Collares'!$A:$A,0),2),"")</f>
        <v/>
      </c>
      <c r="U302" s="6" t="str">
        <f aca="false">IFERROR(INDEX('16. Mis nietos'!$B:$C,MATCH($A302,'16. Mis nietos'!$B:$B,0),2),"")</f>
        <v/>
      </c>
      <c r="V302" s="6" t="str">
        <f aca="false">IFERROR(INDEX('17. Profesional Vet'!$A:$B,MATCH($A302,'17. Profesional Vet'!$A:$A,0),2),"")</f>
        <v/>
      </c>
      <c r="W302" s="6" t="str">
        <f aca="false">IFERROR(INDEX('18. Premier'!$A:$B,MATCH($A302,'18. Premier'!$A:$A,0),2),"")</f>
        <v/>
      </c>
      <c r="X302" s="6" t="str">
        <f aca="false">IFERROR(INDEX('19. Dacam'!$A:$B,MATCH($A302,'19. Dacam'!$A:$A,0),2),"")</f>
        <v/>
      </c>
      <c r="Y302" s="6" t="str">
        <f aca="false">IFERROR(INDEX('20. Proveedor'!$A:$B,MATCH($A302,'20. Proveedor'!$A:$A,0),2),"")</f>
        <v/>
      </c>
      <c r="Z302" s="6" t="str">
        <f aca="false">IFERROR(INDEX('21. Saphirus'!$A:$B,MATCH($A302,'21. Saphirus'!$A:$A,0),2),"")</f>
        <v/>
      </c>
    </row>
    <row r="303" customFormat="false" ht="15.75" hidden="false" customHeight="true" outlineLevel="0" collapsed="false">
      <c r="A303" s="5" t="s">
        <v>341</v>
      </c>
      <c r="B303" s="5" t="n">
        <v>1906078</v>
      </c>
      <c r="C303" s="5" t="s">
        <v>33</v>
      </c>
      <c r="D303" s="6" t="str">
        <f aca="false">IFERROR(INDEX('1. Benavídez'!$A:$B,MATCH($A303,'1. Benavídez'!$A:$A,0),2),"")</f>
        <v/>
      </c>
      <c r="E303" s="6" t="str">
        <f aca="false">IFERROR(INDEX('2. Gallo'!$B:$D,MATCH($A303,'2. Gallo'!$B:$B,0),3),"")</f>
        <v/>
      </c>
      <c r="F303" s="6" t="str">
        <f aca="false">IFERROR(INDEX('3. Anea'!$B:$D,MATCH($A303,'3. Anea'!$B:$B,0),2),"")</f>
        <v/>
      </c>
      <c r="G303" s="6" t="str">
        <f aca="false">IFERROR(INDEX('4. Pilar'!$A:$C,MATCH($A303,'4. Pilar'!$A:$A,0),2),"")</f>
        <v/>
      </c>
      <c r="H303" s="6" t="str">
        <f aca="false">IFERROR(INDEX('5. Tortuguitas'!$B:$D,MATCH($A303,'5. Tortuguitas'!$B:$B,0),2),"")</f>
        <v/>
      </c>
      <c r="I303" s="6" t="str">
        <f aca="false">IFERROR(INDEX('6. Del Viso'!$A:$B,MATCH($A303,'6. Del Viso'!$A:$A,0),2),"")</f>
        <v/>
      </c>
      <c r="J303" s="6" t="str">
        <f aca="false">IFERROR(INDEX('7. Chica Glade'!$B:$F,MATCH($A303,'7. Chica Glade'!$B:$B,0),4),"")</f>
        <v/>
      </c>
      <c r="K303" s="6" t="str">
        <f aca="false">IFERROR(INDEX('8. Veterinaria'!$A:$B,MATCH($A303,'8. Veterinaria'!$A:$A,0),2),"")</f>
        <v/>
      </c>
      <c r="L303" s="6" t="str">
        <f aca="false">IFERROR(INDEX('9. Hipocampus'!$A:$B,MATCH($A303,'9. Hipocampus'!$A:$A,0),2),"")</f>
        <v/>
      </c>
      <c r="M303" s="6" t="n">
        <f aca="false">IFERROR(INDEX('11. Mundo Mascotas'!$B:$D,MATCH($A303,'11. Mundo Mascotas'!$B:$B,0),2),"")</f>
        <v>3760</v>
      </c>
      <c r="N303" s="6" t="str">
        <f aca="false">IFERROR(INDEX('12. Yaguar'!$B:$E,MATCH($A303,'12. Yaguar'!$B:$B,0),2),"")</f>
        <v/>
      </c>
      <c r="O303" s="6" t="str">
        <f aca="false">IFERROR(INDEX('13. King Clor'!$A:$B,MATCH($A303,'13. King Clor'!$A:$A,0),2),"")</f>
        <v/>
      </c>
      <c r="P303" s="6" t="str">
        <f aca="false">IFERROR(INDEX('14. Diserquim'!$A:$B,MATCH($A303,'14. Diserquim'!$A:$A,0),2),"")</f>
        <v/>
      </c>
      <c r="Q303" s="6" t="str">
        <f aca="false">IFERROR(INDEX('15. Moreno'!$A:$B,MATCH($A303,'15. Moreno'!$A:$A,0),2),"")</f>
        <v/>
      </c>
      <c r="R303" s="6" t="str">
        <f aca="false">IFERROR(INDEX('10. Collares'!$J:$K,MATCH($A303,'10. Collares'!$J:$J,0),2),"")</f>
        <v/>
      </c>
      <c r="S303" s="6" t="str">
        <f aca="false">IFERROR(INDEX('13. King Clor'!$G:$H,MATCH($A303,'13. King Clor'!$G:$G,0),2),"")</f>
        <v/>
      </c>
      <c r="T303" s="6" t="str">
        <f aca="false">IFERROR(INDEX('10. Collares'!$A:$B,MATCH($A303,'10. Collares'!$A:$A,0),2),"")</f>
        <v/>
      </c>
      <c r="U303" s="6" t="str">
        <f aca="false">IFERROR(INDEX('16. Mis nietos'!$B:$C,MATCH($A303,'16. Mis nietos'!$B:$B,0),2),"")</f>
        <v/>
      </c>
      <c r="V303" s="6" t="str">
        <f aca="false">IFERROR(INDEX('17. Profesional Vet'!$A:$B,MATCH($A303,'17. Profesional Vet'!$A:$A,0),2),"")</f>
        <v/>
      </c>
      <c r="W303" s="6" t="str">
        <f aca="false">IFERROR(INDEX('18. Premier'!$A:$B,MATCH($A303,'18. Premier'!$A:$A,0),2),"")</f>
        <v/>
      </c>
      <c r="X303" s="6" t="str">
        <f aca="false">IFERROR(INDEX('19. Dacam'!$A:$B,MATCH($A303,'19. Dacam'!$A:$A,0),2),"")</f>
        <v/>
      </c>
      <c r="Y303" s="6" t="str">
        <f aca="false">IFERROR(INDEX('20. Proveedor'!$A:$B,MATCH($A303,'20. Proveedor'!$A:$A,0),2),"")</f>
        <v/>
      </c>
      <c r="Z303" s="6" t="str">
        <f aca="false">IFERROR(INDEX('21. Saphirus'!$A:$B,MATCH($A303,'21. Saphirus'!$A:$A,0),2),"")</f>
        <v/>
      </c>
    </row>
    <row r="304" customFormat="false" ht="15.75" hidden="false" customHeight="true" outlineLevel="0" collapsed="false">
      <c r="A304" s="5" t="s">
        <v>342</v>
      </c>
      <c r="B304" s="5" t="n">
        <v>1906079</v>
      </c>
      <c r="C304" s="5" t="s">
        <v>33</v>
      </c>
      <c r="D304" s="6" t="str">
        <f aca="false">IFERROR(INDEX('1. Benavídez'!$A:$B,MATCH($A304,'1. Benavídez'!$A:$A,0),2),"")</f>
        <v/>
      </c>
      <c r="E304" s="6" t="str">
        <f aca="false">IFERROR(INDEX('2. Gallo'!$B:$D,MATCH($A304,'2. Gallo'!$B:$B,0),3),"")</f>
        <v/>
      </c>
      <c r="F304" s="6" t="str">
        <f aca="false">IFERROR(INDEX('3. Anea'!$B:$D,MATCH($A304,'3. Anea'!$B:$B,0),2),"")</f>
        <v/>
      </c>
      <c r="G304" s="6" t="str">
        <f aca="false">IFERROR(INDEX('4. Pilar'!$A:$C,MATCH($A304,'4. Pilar'!$A:$A,0),2),"")</f>
        <v/>
      </c>
      <c r="H304" s="6" t="str">
        <f aca="false">IFERROR(INDEX('5. Tortuguitas'!$B:$D,MATCH($A304,'5. Tortuguitas'!$B:$B,0),2),"")</f>
        <v/>
      </c>
      <c r="I304" s="6" t="str">
        <f aca="false">IFERROR(INDEX('6. Del Viso'!$A:$B,MATCH($A304,'6. Del Viso'!$A:$A,0),2),"")</f>
        <v/>
      </c>
      <c r="J304" s="6" t="str">
        <f aca="false">IFERROR(INDEX('7. Chica Glade'!$B:$F,MATCH($A304,'7. Chica Glade'!$B:$B,0),4),"")</f>
        <v/>
      </c>
      <c r="K304" s="6" t="str">
        <f aca="false">IFERROR(INDEX('8. Veterinaria'!$A:$B,MATCH($A304,'8. Veterinaria'!$A:$A,0),2),"")</f>
        <v/>
      </c>
      <c r="L304" s="6" t="str">
        <f aca="false">IFERROR(INDEX('9. Hipocampus'!$A:$B,MATCH($A304,'9. Hipocampus'!$A:$A,0),2),"")</f>
        <v/>
      </c>
      <c r="M304" s="6" t="n">
        <f aca="false">IFERROR(INDEX('11. Mundo Mascotas'!$B:$D,MATCH($A304,'11. Mundo Mascotas'!$B:$B,0),2),"")</f>
        <v>3520</v>
      </c>
      <c r="N304" s="6" t="str">
        <f aca="false">IFERROR(INDEX('12. Yaguar'!$B:$E,MATCH($A304,'12. Yaguar'!$B:$B,0),2),"")</f>
        <v/>
      </c>
      <c r="O304" s="6" t="str">
        <f aca="false">IFERROR(INDEX('13. King Clor'!$A:$B,MATCH($A304,'13. King Clor'!$A:$A,0),2),"")</f>
        <v/>
      </c>
      <c r="P304" s="6" t="str">
        <f aca="false">IFERROR(INDEX('14. Diserquim'!$A:$B,MATCH($A304,'14. Diserquim'!$A:$A,0),2),"")</f>
        <v/>
      </c>
      <c r="Q304" s="6" t="str">
        <f aca="false">IFERROR(INDEX('15. Moreno'!$A:$B,MATCH($A304,'15. Moreno'!$A:$A,0),2),"")</f>
        <v/>
      </c>
      <c r="R304" s="6" t="str">
        <f aca="false">IFERROR(INDEX('10. Collares'!$J:$K,MATCH($A304,'10. Collares'!$J:$J,0),2),"")</f>
        <v/>
      </c>
      <c r="S304" s="6" t="str">
        <f aca="false">IFERROR(INDEX('13. King Clor'!$G:$H,MATCH($A304,'13. King Clor'!$G:$G,0),2),"")</f>
        <v/>
      </c>
      <c r="T304" s="6" t="str">
        <f aca="false">IFERROR(INDEX('10. Collares'!$A:$B,MATCH($A304,'10. Collares'!$A:$A,0),2),"")</f>
        <v/>
      </c>
      <c r="U304" s="6" t="str">
        <f aca="false">IFERROR(INDEX('16. Mis nietos'!$B:$C,MATCH($A304,'16. Mis nietos'!$B:$B,0),2),"")</f>
        <v/>
      </c>
      <c r="V304" s="6" t="str">
        <f aca="false">IFERROR(INDEX('17. Profesional Vet'!$A:$B,MATCH($A304,'17. Profesional Vet'!$A:$A,0),2),"")</f>
        <v/>
      </c>
      <c r="W304" s="6" t="str">
        <f aca="false">IFERROR(INDEX('18. Premier'!$A:$B,MATCH($A304,'18. Premier'!$A:$A,0),2),"")</f>
        <v/>
      </c>
      <c r="X304" s="6" t="str">
        <f aca="false">IFERROR(INDEX('19. Dacam'!$A:$B,MATCH($A304,'19. Dacam'!$A:$A,0),2),"")</f>
        <v/>
      </c>
      <c r="Y304" s="6" t="str">
        <f aca="false">IFERROR(INDEX('20. Proveedor'!$A:$B,MATCH($A304,'20. Proveedor'!$A:$A,0),2),"")</f>
        <v/>
      </c>
      <c r="Z304" s="6" t="str">
        <f aca="false">IFERROR(INDEX('21. Saphirus'!$A:$B,MATCH($A304,'21. Saphirus'!$A:$A,0),2),"")</f>
        <v/>
      </c>
    </row>
    <row r="305" customFormat="false" ht="15.75" hidden="false" customHeight="true" outlineLevel="0" collapsed="false">
      <c r="A305" s="5" t="s">
        <v>343</v>
      </c>
      <c r="B305" s="5" t="n">
        <v>1906080</v>
      </c>
      <c r="C305" s="5" t="s">
        <v>33</v>
      </c>
      <c r="D305" s="6" t="str">
        <f aca="false">IFERROR(INDEX('1. Benavídez'!$A:$B,MATCH($A305,'1. Benavídez'!$A:$A,0),2),"")</f>
        <v/>
      </c>
      <c r="E305" s="6" t="str">
        <f aca="false">IFERROR(INDEX('2. Gallo'!$B:$D,MATCH($A305,'2. Gallo'!$B:$B,0),3),"")</f>
        <v/>
      </c>
      <c r="F305" s="6" t="str">
        <f aca="false">IFERROR(INDEX('3. Anea'!$B:$D,MATCH($A305,'3. Anea'!$B:$B,0),2),"")</f>
        <v/>
      </c>
      <c r="G305" s="6" t="str">
        <f aca="false">IFERROR(INDEX('4. Pilar'!$A:$C,MATCH($A305,'4. Pilar'!$A:$A,0),2),"")</f>
        <v/>
      </c>
      <c r="H305" s="6" t="str">
        <f aca="false">IFERROR(INDEX('5. Tortuguitas'!$B:$D,MATCH($A305,'5. Tortuguitas'!$B:$B,0),2),"")</f>
        <v/>
      </c>
      <c r="I305" s="6" t="str">
        <f aca="false">IFERROR(INDEX('6. Del Viso'!$A:$B,MATCH($A305,'6. Del Viso'!$A:$A,0),2),"")</f>
        <v/>
      </c>
      <c r="J305" s="6" t="str">
        <f aca="false">IFERROR(INDEX('7. Chica Glade'!$B:$F,MATCH($A305,'7. Chica Glade'!$B:$B,0),4),"")</f>
        <v/>
      </c>
      <c r="K305" s="6" t="str">
        <f aca="false">IFERROR(INDEX('8. Veterinaria'!$A:$B,MATCH($A305,'8. Veterinaria'!$A:$A,0),2),"")</f>
        <v/>
      </c>
      <c r="L305" s="6" t="str">
        <f aca="false">IFERROR(INDEX('9. Hipocampus'!$A:$B,MATCH($A305,'9. Hipocampus'!$A:$A,0),2),"")</f>
        <v/>
      </c>
      <c r="M305" s="6" t="n">
        <f aca="false">IFERROR(INDEX('11. Mundo Mascotas'!$B:$D,MATCH($A305,'11. Mundo Mascotas'!$B:$B,0),2),"")</f>
        <v>9440</v>
      </c>
      <c r="N305" s="6" t="str">
        <f aca="false">IFERROR(INDEX('12. Yaguar'!$B:$E,MATCH($A305,'12. Yaguar'!$B:$B,0),2),"")</f>
        <v/>
      </c>
      <c r="O305" s="6" t="str">
        <f aca="false">IFERROR(INDEX('13. King Clor'!$A:$B,MATCH($A305,'13. King Clor'!$A:$A,0),2),"")</f>
        <v/>
      </c>
      <c r="P305" s="6" t="str">
        <f aca="false">IFERROR(INDEX('14. Diserquim'!$A:$B,MATCH($A305,'14. Diserquim'!$A:$A,0),2),"")</f>
        <v/>
      </c>
      <c r="Q305" s="6" t="str">
        <f aca="false">IFERROR(INDEX('15. Moreno'!$A:$B,MATCH($A305,'15. Moreno'!$A:$A,0),2),"")</f>
        <v/>
      </c>
      <c r="R305" s="6" t="str">
        <f aca="false">IFERROR(INDEX('10. Collares'!$J:$K,MATCH($A305,'10. Collares'!$J:$J,0),2),"")</f>
        <v/>
      </c>
      <c r="S305" s="6" t="str">
        <f aca="false">IFERROR(INDEX('13. King Clor'!$G:$H,MATCH($A305,'13. King Clor'!$G:$G,0),2),"")</f>
        <v/>
      </c>
      <c r="T305" s="6" t="str">
        <f aca="false">IFERROR(INDEX('10. Collares'!$A:$B,MATCH($A305,'10. Collares'!$A:$A,0),2),"")</f>
        <v/>
      </c>
      <c r="U305" s="6" t="str">
        <f aca="false">IFERROR(INDEX('16. Mis nietos'!$B:$C,MATCH($A305,'16. Mis nietos'!$B:$B,0),2),"")</f>
        <v/>
      </c>
      <c r="V305" s="6" t="str">
        <f aca="false">IFERROR(INDEX('17. Profesional Vet'!$A:$B,MATCH($A305,'17. Profesional Vet'!$A:$A,0),2),"")</f>
        <v/>
      </c>
      <c r="W305" s="6" t="str">
        <f aca="false">IFERROR(INDEX('18. Premier'!$A:$B,MATCH($A305,'18. Premier'!$A:$A,0),2),"")</f>
        <v/>
      </c>
      <c r="X305" s="6" t="str">
        <f aca="false">IFERROR(INDEX('19. Dacam'!$A:$B,MATCH($A305,'19. Dacam'!$A:$A,0),2),"")</f>
        <v/>
      </c>
      <c r="Y305" s="6" t="str">
        <f aca="false">IFERROR(INDEX('20. Proveedor'!$A:$B,MATCH($A305,'20. Proveedor'!$A:$A,0),2),"")</f>
        <v/>
      </c>
      <c r="Z305" s="6" t="str">
        <f aca="false">IFERROR(INDEX('21. Saphirus'!$A:$B,MATCH($A305,'21. Saphirus'!$A:$A,0),2),"")</f>
        <v/>
      </c>
    </row>
    <row r="306" customFormat="false" ht="15.75" hidden="false" customHeight="true" outlineLevel="0" collapsed="false">
      <c r="A306" s="5" t="s">
        <v>344</v>
      </c>
      <c r="B306" s="5" t="n">
        <v>1906081</v>
      </c>
      <c r="C306" s="5" t="s">
        <v>33</v>
      </c>
      <c r="D306" s="6" t="str">
        <f aca="false">IFERROR(INDEX('1. Benavídez'!$A:$B,MATCH($A306,'1. Benavídez'!$A:$A,0),2),"")</f>
        <v/>
      </c>
      <c r="E306" s="6" t="str">
        <f aca="false">IFERROR(INDEX('2. Gallo'!$B:$D,MATCH($A306,'2. Gallo'!$B:$B,0),3),"")</f>
        <v/>
      </c>
      <c r="F306" s="6" t="str">
        <f aca="false">IFERROR(INDEX('3. Anea'!$B:$D,MATCH($A306,'3. Anea'!$B:$B,0),2),"")</f>
        <v/>
      </c>
      <c r="G306" s="6" t="str">
        <f aca="false">IFERROR(INDEX('4. Pilar'!$A:$C,MATCH($A306,'4. Pilar'!$A:$A,0),2),"")</f>
        <v/>
      </c>
      <c r="H306" s="6" t="str">
        <f aca="false">IFERROR(INDEX('5. Tortuguitas'!$B:$D,MATCH($A306,'5. Tortuguitas'!$B:$B,0),2),"")</f>
        <v/>
      </c>
      <c r="I306" s="6" t="str">
        <f aca="false">IFERROR(INDEX('6. Del Viso'!$A:$B,MATCH($A306,'6. Del Viso'!$A:$A,0),2),"")</f>
        <v/>
      </c>
      <c r="J306" s="6" t="str">
        <f aca="false">IFERROR(INDEX('7. Chica Glade'!$B:$F,MATCH($A306,'7. Chica Glade'!$B:$B,0),4),"")</f>
        <v/>
      </c>
      <c r="K306" s="6" t="str">
        <f aca="false">IFERROR(INDEX('8. Veterinaria'!$A:$B,MATCH($A306,'8. Veterinaria'!$A:$A,0),2),"")</f>
        <v/>
      </c>
      <c r="L306" s="6" t="str">
        <f aca="false">IFERROR(INDEX('9. Hipocampus'!$A:$B,MATCH($A306,'9. Hipocampus'!$A:$A,0),2),"")</f>
        <v/>
      </c>
      <c r="M306" s="6" t="n">
        <f aca="false">IFERROR(INDEX('11. Mundo Mascotas'!$B:$D,MATCH($A306,'11. Mundo Mascotas'!$B:$B,0),2),"")</f>
        <v>7360</v>
      </c>
      <c r="N306" s="6" t="str">
        <f aca="false">IFERROR(INDEX('12. Yaguar'!$B:$E,MATCH($A306,'12. Yaguar'!$B:$B,0),2),"")</f>
        <v/>
      </c>
      <c r="O306" s="6" t="str">
        <f aca="false">IFERROR(INDEX('13. King Clor'!$A:$B,MATCH($A306,'13. King Clor'!$A:$A,0),2),"")</f>
        <v/>
      </c>
      <c r="P306" s="6" t="str">
        <f aca="false">IFERROR(INDEX('14. Diserquim'!$A:$B,MATCH($A306,'14. Diserquim'!$A:$A,0),2),"")</f>
        <v/>
      </c>
      <c r="Q306" s="6" t="str">
        <f aca="false">IFERROR(INDEX('15. Moreno'!$A:$B,MATCH($A306,'15. Moreno'!$A:$A,0),2),"")</f>
        <v/>
      </c>
      <c r="R306" s="6" t="str">
        <f aca="false">IFERROR(INDEX('10. Collares'!$J:$K,MATCH($A306,'10. Collares'!$J:$J,0),2),"")</f>
        <v/>
      </c>
      <c r="S306" s="6" t="str">
        <f aca="false">IFERROR(INDEX('13. King Clor'!$G:$H,MATCH($A306,'13. King Clor'!$G:$G,0),2),"")</f>
        <v/>
      </c>
      <c r="T306" s="6" t="str">
        <f aca="false">IFERROR(INDEX('10. Collares'!$A:$B,MATCH($A306,'10. Collares'!$A:$A,0),2),"")</f>
        <v/>
      </c>
      <c r="U306" s="6" t="str">
        <f aca="false">IFERROR(INDEX('16. Mis nietos'!$B:$C,MATCH($A306,'16. Mis nietos'!$B:$B,0),2),"")</f>
        <v/>
      </c>
      <c r="V306" s="6" t="str">
        <f aca="false">IFERROR(INDEX('17. Profesional Vet'!$A:$B,MATCH($A306,'17. Profesional Vet'!$A:$A,0),2),"")</f>
        <v/>
      </c>
      <c r="W306" s="6" t="str">
        <f aca="false">IFERROR(INDEX('18. Premier'!$A:$B,MATCH($A306,'18. Premier'!$A:$A,0),2),"")</f>
        <v/>
      </c>
      <c r="X306" s="6" t="str">
        <f aca="false">IFERROR(INDEX('19. Dacam'!$A:$B,MATCH($A306,'19. Dacam'!$A:$A,0),2),"")</f>
        <v/>
      </c>
      <c r="Y306" s="6" t="str">
        <f aca="false">IFERROR(INDEX('20. Proveedor'!$A:$B,MATCH($A306,'20. Proveedor'!$A:$A,0),2),"")</f>
        <v/>
      </c>
      <c r="Z306" s="6" t="str">
        <f aca="false">IFERROR(INDEX('21. Saphirus'!$A:$B,MATCH($A306,'21. Saphirus'!$A:$A,0),2),"")</f>
        <v/>
      </c>
    </row>
    <row r="307" customFormat="false" ht="15.75" hidden="false" customHeight="true" outlineLevel="0" collapsed="false">
      <c r="A307" s="5" t="s">
        <v>345</v>
      </c>
      <c r="B307" s="5" t="n">
        <v>1905355</v>
      </c>
      <c r="C307" s="5" t="s">
        <v>33</v>
      </c>
      <c r="D307" s="6" t="str">
        <f aca="false">IFERROR(INDEX('1. Benavídez'!$A:$B,MATCH($A307,'1. Benavídez'!$A:$A,0),2),"")</f>
        <v/>
      </c>
      <c r="E307" s="6" t="str">
        <f aca="false">IFERROR(INDEX('2. Gallo'!$B:$D,MATCH($A307,'2. Gallo'!$B:$B,0),3),"")</f>
        <v/>
      </c>
      <c r="F307" s="6" t="str">
        <f aca="false">IFERROR(INDEX('3. Anea'!$B:$D,MATCH($A307,'3. Anea'!$B:$B,0),2),"")</f>
        <v/>
      </c>
      <c r="G307" s="6" t="str">
        <f aca="false">IFERROR(INDEX('4. Pilar'!$A:$C,MATCH($A307,'4. Pilar'!$A:$A,0),2),"")</f>
        <v/>
      </c>
      <c r="H307" s="6" t="str">
        <f aca="false">IFERROR(INDEX('5. Tortuguitas'!$B:$D,MATCH($A307,'5. Tortuguitas'!$B:$B,0),2),"")</f>
        <v/>
      </c>
      <c r="I307" s="6" t="str">
        <f aca="false">IFERROR(INDEX('6. Del Viso'!$A:$B,MATCH($A307,'6. Del Viso'!$A:$A,0),2),"")</f>
        <v/>
      </c>
      <c r="J307" s="6" t="str">
        <f aca="false">IFERROR(INDEX('7. Chica Glade'!$B:$F,MATCH($A307,'7. Chica Glade'!$B:$B,0),4),"")</f>
        <v/>
      </c>
      <c r="K307" s="6" t="str">
        <f aca="false">IFERROR(INDEX('8. Veterinaria'!$A:$B,MATCH($A307,'8. Veterinaria'!$A:$A,0),2),"")</f>
        <v/>
      </c>
      <c r="L307" s="6" t="str">
        <f aca="false">IFERROR(INDEX('9. Hipocampus'!$A:$B,MATCH($A307,'9. Hipocampus'!$A:$A,0),2),"")</f>
        <v/>
      </c>
      <c r="M307" s="6" t="str">
        <f aca="false">IFERROR(INDEX('11. Mundo Mascotas'!$B:$D,MATCH($A307,'11. Mundo Mascotas'!$B:$B,0),2),"")</f>
        <v/>
      </c>
      <c r="N307" s="6" t="str">
        <f aca="false">IFERROR(INDEX('12. Yaguar'!$B:$E,MATCH($A307,'12. Yaguar'!$B:$B,0),2),"")</f>
        <v/>
      </c>
      <c r="O307" s="6" t="str">
        <f aca="false">IFERROR(INDEX('13. King Clor'!$A:$B,MATCH($A307,'13. King Clor'!$A:$A,0),2),"")</f>
        <v/>
      </c>
      <c r="P307" s="6" t="str">
        <f aca="false">IFERROR(INDEX('14. Diserquim'!$A:$B,MATCH($A307,'14. Diserquim'!$A:$A,0),2),"")</f>
        <v/>
      </c>
      <c r="Q307" s="6" t="str">
        <f aca="false">IFERROR(INDEX('15. Moreno'!$A:$B,MATCH($A307,'15. Moreno'!$A:$A,0),2),"")</f>
        <v/>
      </c>
      <c r="R307" s="6" t="str">
        <f aca="false">IFERROR(INDEX('10. Collares'!$J:$K,MATCH($A307,'10. Collares'!$J:$J,0),2),"")</f>
        <v/>
      </c>
      <c r="S307" s="6" t="str">
        <f aca="false">IFERROR(INDEX('13. King Clor'!$G:$H,MATCH($A307,'13. King Clor'!$G:$G,0),2),"")</f>
        <v/>
      </c>
      <c r="T307" s="6" t="str">
        <f aca="false">IFERROR(INDEX('10. Collares'!$A:$B,MATCH($A307,'10. Collares'!$A:$A,0),2),"")</f>
        <v/>
      </c>
      <c r="U307" s="6" t="str">
        <f aca="false">IFERROR(INDEX('16. Mis nietos'!$B:$C,MATCH($A307,'16. Mis nietos'!$B:$B,0),2),"")</f>
        <v/>
      </c>
      <c r="V307" s="6" t="str">
        <f aca="false">IFERROR(INDEX('17. Profesional Vet'!$A:$B,MATCH($A307,'17. Profesional Vet'!$A:$A,0),2),"")</f>
        <v/>
      </c>
      <c r="W307" s="6" t="str">
        <f aca="false">IFERROR(INDEX('18. Premier'!$A:$B,MATCH($A307,'18. Premier'!$A:$A,0),2),"")</f>
        <v/>
      </c>
      <c r="X307" s="6" t="str">
        <f aca="false">IFERROR(INDEX('19. Dacam'!$A:$B,MATCH($A307,'19. Dacam'!$A:$A,0),2),"")</f>
        <v/>
      </c>
      <c r="Y307" s="6" t="str">
        <f aca="false">IFERROR(INDEX('20. Proveedor'!$A:$B,MATCH($A307,'20. Proveedor'!$A:$A,0),2),"")</f>
        <v/>
      </c>
      <c r="Z307" s="6" t="str">
        <f aca="false">IFERROR(INDEX('21. Saphirus'!$A:$B,MATCH($A307,'21. Saphirus'!$A:$A,0),2),"")</f>
        <v/>
      </c>
    </row>
    <row r="308" customFormat="false" ht="15.75" hidden="false" customHeight="true" outlineLevel="0" collapsed="false">
      <c r="A308" s="5" t="s">
        <v>346</v>
      </c>
      <c r="B308" s="5" t="n">
        <v>1905357</v>
      </c>
      <c r="C308" s="5" t="s">
        <v>33</v>
      </c>
      <c r="D308" s="6" t="str">
        <f aca="false">IFERROR(INDEX('1. Benavídez'!$A:$B,MATCH($A308,'1. Benavídez'!$A:$A,0),2),"")</f>
        <v/>
      </c>
      <c r="E308" s="6" t="str">
        <f aca="false">IFERROR(INDEX('2. Gallo'!$B:$D,MATCH($A308,'2. Gallo'!$B:$B,0),3),"")</f>
        <v/>
      </c>
      <c r="F308" s="6" t="str">
        <f aca="false">IFERROR(INDEX('3. Anea'!$B:$D,MATCH($A308,'3. Anea'!$B:$B,0),2),"")</f>
        <v/>
      </c>
      <c r="G308" s="6" t="str">
        <f aca="false">IFERROR(INDEX('4. Pilar'!$A:$C,MATCH($A308,'4. Pilar'!$A:$A,0),2),"")</f>
        <v/>
      </c>
      <c r="H308" s="6" t="str">
        <f aca="false">IFERROR(INDEX('5. Tortuguitas'!$B:$D,MATCH($A308,'5. Tortuguitas'!$B:$B,0),2),"")</f>
        <v/>
      </c>
      <c r="I308" s="6" t="str">
        <f aca="false">IFERROR(INDEX('6. Del Viso'!$A:$B,MATCH($A308,'6. Del Viso'!$A:$A,0),2),"")</f>
        <v/>
      </c>
      <c r="J308" s="6" t="str">
        <f aca="false">IFERROR(INDEX('7. Chica Glade'!$B:$F,MATCH($A308,'7. Chica Glade'!$B:$B,0),4),"")</f>
        <v/>
      </c>
      <c r="K308" s="6" t="str">
        <f aca="false">IFERROR(INDEX('8. Veterinaria'!$A:$B,MATCH($A308,'8. Veterinaria'!$A:$A,0),2),"")</f>
        <v/>
      </c>
      <c r="L308" s="6" t="str">
        <f aca="false">IFERROR(INDEX('9. Hipocampus'!$A:$B,MATCH($A308,'9. Hipocampus'!$A:$A,0),2),"")</f>
        <v/>
      </c>
      <c r="M308" s="6" t="str">
        <f aca="false">IFERROR(INDEX('11. Mundo Mascotas'!$B:$D,MATCH($A308,'11. Mundo Mascotas'!$B:$B,0),2),"")</f>
        <v/>
      </c>
      <c r="N308" s="6" t="str">
        <f aca="false">IFERROR(INDEX('12. Yaguar'!$B:$E,MATCH($A308,'12. Yaguar'!$B:$B,0),2),"")</f>
        <v/>
      </c>
      <c r="O308" s="6" t="str">
        <f aca="false">IFERROR(INDEX('13. King Clor'!$A:$B,MATCH($A308,'13. King Clor'!$A:$A,0),2),"")</f>
        <v/>
      </c>
      <c r="P308" s="6" t="str">
        <f aca="false">IFERROR(INDEX('14. Diserquim'!$A:$B,MATCH($A308,'14. Diserquim'!$A:$A,0),2),"")</f>
        <v/>
      </c>
      <c r="Q308" s="6" t="str">
        <f aca="false">IFERROR(INDEX('15. Moreno'!$A:$B,MATCH($A308,'15. Moreno'!$A:$A,0),2),"")</f>
        <v/>
      </c>
      <c r="R308" s="6" t="str">
        <f aca="false">IFERROR(INDEX('10. Collares'!$J:$K,MATCH($A308,'10. Collares'!$J:$J,0),2),"")</f>
        <v/>
      </c>
      <c r="S308" s="6" t="str">
        <f aca="false">IFERROR(INDEX('13. King Clor'!$G:$H,MATCH($A308,'13. King Clor'!$G:$G,0),2),"")</f>
        <v/>
      </c>
      <c r="T308" s="6" t="str">
        <f aca="false">IFERROR(INDEX('10. Collares'!$A:$B,MATCH($A308,'10. Collares'!$A:$A,0),2),"")</f>
        <v/>
      </c>
      <c r="U308" s="6" t="str">
        <f aca="false">IFERROR(INDEX('16. Mis nietos'!$B:$C,MATCH($A308,'16. Mis nietos'!$B:$B,0),2),"")</f>
        <v/>
      </c>
      <c r="V308" s="6" t="str">
        <f aca="false">IFERROR(INDEX('17. Profesional Vet'!$A:$B,MATCH($A308,'17. Profesional Vet'!$A:$A,0),2),"")</f>
        <v/>
      </c>
      <c r="W308" s="6" t="str">
        <f aca="false">IFERROR(INDEX('18. Premier'!$A:$B,MATCH($A308,'18. Premier'!$A:$A,0),2),"")</f>
        <v/>
      </c>
      <c r="X308" s="6" t="str">
        <f aca="false">IFERROR(INDEX('19. Dacam'!$A:$B,MATCH($A308,'19. Dacam'!$A:$A,0),2),"")</f>
        <v/>
      </c>
      <c r="Y308" s="6" t="str">
        <f aca="false">IFERROR(INDEX('20. Proveedor'!$A:$B,MATCH($A308,'20. Proveedor'!$A:$A,0),2),"")</f>
        <v/>
      </c>
      <c r="Z308" s="6" t="str">
        <f aca="false">IFERROR(INDEX('21. Saphirus'!$A:$B,MATCH($A308,'21. Saphirus'!$A:$A,0),2),"")</f>
        <v/>
      </c>
    </row>
    <row r="309" customFormat="false" ht="15.75" hidden="false" customHeight="true" outlineLevel="0" collapsed="false">
      <c r="A309" s="5" t="s">
        <v>347</v>
      </c>
      <c r="B309" s="5" t="n">
        <v>1905253</v>
      </c>
      <c r="C309" s="5" t="s">
        <v>33</v>
      </c>
      <c r="D309" s="6" t="str">
        <f aca="false">IFERROR(INDEX('1. Benavídez'!$A:$B,MATCH($A309,'1. Benavídez'!$A:$A,0),2),"")</f>
        <v/>
      </c>
      <c r="E309" s="6" t="str">
        <f aca="false">IFERROR(INDEX('2. Gallo'!$B:$D,MATCH($A309,'2. Gallo'!$B:$B,0),3),"")</f>
        <v/>
      </c>
      <c r="F309" s="6" t="str">
        <f aca="false">IFERROR(INDEX('3. Anea'!$B:$D,MATCH($A309,'3. Anea'!$B:$B,0),2),"")</f>
        <v/>
      </c>
      <c r="G309" s="6" t="str">
        <f aca="false">IFERROR(INDEX('4. Pilar'!$A:$C,MATCH($A309,'4. Pilar'!$A:$A,0),2),"")</f>
        <v/>
      </c>
      <c r="H309" s="6" t="str">
        <f aca="false">IFERROR(INDEX('5. Tortuguitas'!$B:$D,MATCH($A309,'5. Tortuguitas'!$B:$B,0),2),"")</f>
        <v/>
      </c>
      <c r="I309" s="6" t="str">
        <f aca="false">IFERROR(INDEX('6. Del Viso'!$A:$B,MATCH($A309,'6. Del Viso'!$A:$A,0),2),"")</f>
        <v/>
      </c>
      <c r="J309" s="6" t="str">
        <f aca="false">IFERROR(INDEX('7. Chica Glade'!$B:$F,MATCH($A309,'7. Chica Glade'!$B:$B,0),4),"")</f>
        <v/>
      </c>
      <c r="K309" s="6" t="str">
        <f aca="false">IFERROR(INDEX('8. Veterinaria'!$A:$B,MATCH($A309,'8. Veterinaria'!$A:$A,0),2),"")</f>
        <v/>
      </c>
      <c r="L309" s="6" t="str">
        <f aca="false">IFERROR(INDEX('9. Hipocampus'!$A:$B,MATCH($A309,'9. Hipocampus'!$A:$A,0),2),"")</f>
        <v/>
      </c>
      <c r="M309" s="6" t="str">
        <f aca="false">IFERROR(INDEX('11. Mundo Mascotas'!$B:$D,MATCH($A309,'11. Mundo Mascotas'!$B:$B,0),2),"")</f>
        <v/>
      </c>
      <c r="N309" s="6" t="str">
        <f aca="false">IFERROR(INDEX('12. Yaguar'!$B:$E,MATCH($A309,'12. Yaguar'!$B:$B,0),2),"")</f>
        <v/>
      </c>
      <c r="O309" s="6" t="str">
        <f aca="false">IFERROR(INDEX('13. King Clor'!$A:$B,MATCH($A309,'13. King Clor'!$A:$A,0),2),"")</f>
        <v/>
      </c>
      <c r="P309" s="6" t="str">
        <f aca="false">IFERROR(INDEX('14. Diserquim'!$A:$B,MATCH($A309,'14. Diserquim'!$A:$A,0),2),"")</f>
        <v/>
      </c>
      <c r="Q309" s="6" t="str">
        <f aca="false">IFERROR(INDEX('15. Moreno'!$A:$B,MATCH($A309,'15. Moreno'!$A:$A,0),2),"")</f>
        <v/>
      </c>
      <c r="R309" s="6" t="str">
        <f aca="false">IFERROR(INDEX('10. Collares'!$J:$K,MATCH($A309,'10. Collares'!$J:$J,0),2),"")</f>
        <v/>
      </c>
      <c r="S309" s="6" t="str">
        <f aca="false">IFERROR(INDEX('13. King Clor'!$G:$H,MATCH($A309,'13. King Clor'!$G:$G,0),2),"")</f>
        <v/>
      </c>
      <c r="T309" s="6" t="str">
        <f aca="false">IFERROR(INDEX('10. Collares'!$A:$B,MATCH($A309,'10. Collares'!$A:$A,0),2),"")</f>
        <v/>
      </c>
      <c r="U309" s="6" t="str">
        <f aca="false">IFERROR(INDEX('16. Mis nietos'!$B:$C,MATCH($A309,'16. Mis nietos'!$B:$B,0),2),"")</f>
        <v/>
      </c>
      <c r="V309" s="6" t="str">
        <f aca="false">IFERROR(INDEX('17. Profesional Vet'!$A:$B,MATCH($A309,'17. Profesional Vet'!$A:$A,0),2),"")</f>
        <v/>
      </c>
      <c r="W309" s="6" t="str">
        <f aca="false">IFERROR(INDEX('18. Premier'!$A:$B,MATCH($A309,'18. Premier'!$A:$A,0),2),"")</f>
        <v/>
      </c>
      <c r="X309" s="6" t="str">
        <f aca="false">IFERROR(INDEX('19. Dacam'!$A:$B,MATCH($A309,'19. Dacam'!$A:$A,0),2),"")</f>
        <v/>
      </c>
      <c r="Y309" s="6" t="str">
        <f aca="false">IFERROR(INDEX('20. Proveedor'!$A:$B,MATCH($A309,'20. Proveedor'!$A:$A,0),2),"")</f>
        <v/>
      </c>
      <c r="Z309" s="6" t="str">
        <f aca="false">IFERROR(INDEX('21. Saphirus'!$A:$B,MATCH($A309,'21. Saphirus'!$A:$A,0),2),"")</f>
        <v/>
      </c>
    </row>
    <row r="310" customFormat="false" ht="15.75" hidden="false" customHeight="true" outlineLevel="0" collapsed="false">
      <c r="A310" s="5" t="s">
        <v>348</v>
      </c>
      <c r="B310" s="5" t="n">
        <v>1905356</v>
      </c>
      <c r="C310" s="5" t="s">
        <v>33</v>
      </c>
      <c r="D310" s="6" t="str">
        <f aca="false">IFERROR(INDEX('1. Benavídez'!$A:$B,MATCH($A310,'1. Benavídez'!$A:$A,0),2),"")</f>
        <v/>
      </c>
      <c r="E310" s="6" t="str">
        <f aca="false">IFERROR(INDEX('2. Gallo'!$B:$D,MATCH($A310,'2. Gallo'!$B:$B,0),3),"")</f>
        <v/>
      </c>
      <c r="F310" s="6" t="str">
        <f aca="false">IFERROR(INDEX('3. Anea'!$B:$D,MATCH($A310,'3. Anea'!$B:$B,0),2),"")</f>
        <v/>
      </c>
      <c r="G310" s="6" t="str">
        <f aca="false">IFERROR(INDEX('4. Pilar'!$A:$C,MATCH($A310,'4. Pilar'!$A:$A,0),2),"")</f>
        <v/>
      </c>
      <c r="H310" s="6" t="str">
        <f aca="false">IFERROR(INDEX('5. Tortuguitas'!$B:$D,MATCH($A310,'5. Tortuguitas'!$B:$B,0),2),"")</f>
        <v/>
      </c>
      <c r="I310" s="6" t="str">
        <f aca="false">IFERROR(INDEX('6. Del Viso'!$A:$B,MATCH($A310,'6. Del Viso'!$A:$A,0),2),"")</f>
        <v/>
      </c>
      <c r="J310" s="6" t="str">
        <f aca="false">IFERROR(INDEX('7. Chica Glade'!$B:$F,MATCH($A310,'7. Chica Glade'!$B:$B,0),4),"")</f>
        <v/>
      </c>
      <c r="K310" s="6" t="str">
        <f aca="false">IFERROR(INDEX('8. Veterinaria'!$A:$B,MATCH($A310,'8. Veterinaria'!$A:$A,0),2),"")</f>
        <v/>
      </c>
      <c r="L310" s="6" t="str">
        <f aca="false">IFERROR(INDEX('9. Hipocampus'!$A:$B,MATCH($A310,'9. Hipocampus'!$A:$A,0),2),"")</f>
        <v/>
      </c>
      <c r="M310" s="6" t="str">
        <f aca="false">IFERROR(INDEX('11. Mundo Mascotas'!$B:$D,MATCH($A310,'11. Mundo Mascotas'!$B:$B,0),2),"")</f>
        <v/>
      </c>
      <c r="N310" s="6" t="str">
        <f aca="false">IFERROR(INDEX('12. Yaguar'!$B:$E,MATCH($A310,'12. Yaguar'!$B:$B,0),2),"")</f>
        <v/>
      </c>
      <c r="O310" s="6" t="str">
        <f aca="false">IFERROR(INDEX('13. King Clor'!$A:$B,MATCH($A310,'13. King Clor'!$A:$A,0),2),"")</f>
        <v/>
      </c>
      <c r="P310" s="6" t="str">
        <f aca="false">IFERROR(INDEX('14. Diserquim'!$A:$B,MATCH($A310,'14. Diserquim'!$A:$A,0),2),"")</f>
        <v/>
      </c>
      <c r="Q310" s="6" t="str">
        <f aca="false">IFERROR(INDEX('15. Moreno'!$A:$B,MATCH($A310,'15. Moreno'!$A:$A,0),2),"")</f>
        <v/>
      </c>
      <c r="R310" s="6" t="str">
        <f aca="false">IFERROR(INDEX('10. Collares'!$J:$K,MATCH($A310,'10. Collares'!$J:$J,0),2),"")</f>
        <v/>
      </c>
      <c r="S310" s="6" t="str">
        <f aca="false">IFERROR(INDEX('13. King Clor'!$G:$H,MATCH($A310,'13. King Clor'!$G:$G,0),2),"")</f>
        <v/>
      </c>
      <c r="T310" s="6" t="str">
        <f aca="false">IFERROR(INDEX('10. Collares'!$A:$B,MATCH($A310,'10. Collares'!$A:$A,0),2),"")</f>
        <v/>
      </c>
      <c r="U310" s="6" t="str">
        <f aca="false">IFERROR(INDEX('16. Mis nietos'!$B:$C,MATCH($A310,'16. Mis nietos'!$B:$B,0),2),"")</f>
        <v/>
      </c>
      <c r="V310" s="6" t="str">
        <f aca="false">IFERROR(INDEX('17. Profesional Vet'!$A:$B,MATCH($A310,'17. Profesional Vet'!$A:$A,0),2),"")</f>
        <v/>
      </c>
      <c r="W310" s="6" t="str">
        <f aca="false">IFERROR(INDEX('18. Premier'!$A:$B,MATCH($A310,'18. Premier'!$A:$A,0),2),"")</f>
        <v/>
      </c>
      <c r="X310" s="6" t="str">
        <f aca="false">IFERROR(INDEX('19. Dacam'!$A:$B,MATCH($A310,'19. Dacam'!$A:$A,0),2),"")</f>
        <v/>
      </c>
      <c r="Y310" s="6" t="str">
        <f aca="false">IFERROR(INDEX('20. Proveedor'!$A:$B,MATCH($A310,'20. Proveedor'!$A:$A,0),2),"")</f>
        <v/>
      </c>
      <c r="Z310" s="6" t="str">
        <f aca="false">IFERROR(INDEX('21. Saphirus'!$A:$B,MATCH($A310,'21. Saphirus'!$A:$A,0),2),"")</f>
        <v/>
      </c>
    </row>
    <row r="311" customFormat="false" ht="15.75" hidden="false" customHeight="true" outlineLevel="0" collapsed="false">
      <c r="A311" s="5" t="s">
        <v>349</v>
      </c>
      <c r="B311" s="5" t="n">
        <v>1905945</v>
      </c>
      <c r="C311" s="5" t="s">
        <v>33</v>
      </c>
      <c r="D311" s="6" t="str">
        <f aca="false">IFERROR(INDEX('1. Benavídez'!$A:$B,MATCH($A311,'1. Benavídez'!$A:$A,0),2),"")</f>
        <v/>
      </c>
      <c r="E311" s="6" t="str">
        <f aca="false">IFERROR(INDEX('2. Gallo'!$B:$D,MATCH($A311,'2. Gallo'!$B:$B,0),3),"")</f>
        <v/>
      </c>
      <c r="F311" s="6" t="str">
        <f aca="false">IFERROR(INDEX('3. Anea'!$B:$D,MATCH($A311,'3. Anea'!$B:$B,0),2),"")</f>
        <v/>
      </c>
      <c r="G311" s="6" t="str">
        <f aca="false">IFERROR(INDEX('4. Pilar'!$A:$C,MATCH($A311,'4. Pilar'!$A:$A,0),2),"")</f>
        <v/>
      </c>
      <c r="H311" s="6" t="str">
        <f aca="false">IFERROR(INDEX('5. Tortuguitas'!$B:$D,MATCH($A311,'5. Tortuguitas'!$B:$B,0),2),"")</f>
        <v/>
      </c>
      <c r="I311" s="6" t="str">
        <f aca="false">IFERROR(INDEX('6. Del Viso'!$A:$B,MATCH($A311,'6. Del Viso'!$A:$A,0),2),"")</f>
        <v/>
      </c>
      <c r="J311" s="6" t="str">
        <f aca="false">IFERROR(INDEX('7. Chica Glade'!$B:$F,MATCH($A311,'7. Chica Glade'!$B:$B,0),4),"")</f>
        <v/>
      </c>
      <c r="K311" s="6" t="str">
        <f aca="false">IFERROR(INDEX('8. Veterinaria'!$A:$B,MATCH($A311,'8. Veterinaria'!$A:$A,0),2),"")</f>
        <v/>
      </c>
      <c r="L311" s="6" t="n">
        <f aca="false">IFERROR(INDEX('9. Hipocampus'!$A:$B,MATCH($A311,'9. Hipocampus'!$A:$A,0),2),"")</f>
        <v>4071</v>
      </c>
      <c r="M311" s="6" t="str">
        <f aca="false">IFERROR(INDEX('11. Mundo Mascotas'!$B:$D,MATCH($A311,'11. Mundo Mascotas'!$B:$B,0),2),"")</f>
        <v/>
      </c>
      <c r="N311" s="6" t="str">
        <f aca="false">IFERROR(INDEX('12. Yaguar'!$B:$E,MATCH($A311,'12. Yaguar'!$B:$B,0),2),"")</f>
        <v/>
      </c>
      <c r="O311" s="6" t="str">
        <f aca="false">IFERROR(INDEX('13. King Clor'!$A:$B,MATCH($A311,'13. King Clor'!$A:$A,0),2),"")</f>
        <v/>
      </c>
      <c r="P311" s="6" t="str">
        <f aca="false">IFERROR(INDEX('14. Diserquim'!$A:$B,MATCH($A311,'14. Diserquim'!$A:$A,0),2),"")</f>
        <v/>
      </c>
      <c r="Q311" s="6" t="str">
        <f aca="false">IFERROR(INDEX('15. Moreno'!$A:$B,MATCH($A311,'15. Moreno'!$A:$A,0),2),"")</f>
        <v/>
      </c>
      <c r="R311" s="6" t="str">
        <f aca="false">IFERROR(INDEX('10. Collares'!$J:$K,MATCH($A311,'10. Collares'!$J:$J,0),2),"")</f>
        <v/>
      </c>
      <c r="S311" s="6" t="str">
        <f aca="false">IFERROR(INDEX('13. King Clor'!$G:$H,MATCH($A311,'13. King Clor'!$G:$G,0),2),"")</f>
        <v/>
      </c>
      <c r="T311" s="6" t="str">
        <f aca="false">IFERROR(INDEX('10. Collares'!$A:$B,MATCH($A311,'10. Collares'!$A:$A,0),2),"")</f>
        <v/>
      </c>
      <c r="U311" s="6" t="str">
        <f aca="false">IFERROR(INDEX('16. Mis nietos'!$B:$C,MATCH($A311,'16. Mis nietos'!$B:$B,0),2),"")</f>
        <v/>
      </c>
      <c r="V311" s="6" t="str">
        <f aca="false">IFERROR(INDEX('17. Profesional Vet'!$A:$B,MATCH($A311,'17. Profesional Vet'!$A:$A,0),2),"")</f>
        <v/>
      </c>
      <c r="W311" s="6" t="str">
        <f aca="false">IFERROR(INDEX('18. Premier'!$A:$B,MATCH($A311,'18. Premier'!$A:$A,0),2),"")</f>
        <v/>
      </c>
      <c r="X311" s="6" t="str">
        <f aca="false">IFERROR(INDEX('19. Dacam'!$A:$B,MATCH($A311,'19. Dacam'!$A:$A,0),2),"")</f>
        <v/>
      </c>
      <c r="Y311" s="6" t="str">
        <f aca="false">IFERROR(INDEX('20. Proveedor'!$A:$B,MATCH($A311,'20. Proveedor'!$A:$A,0),2),"")</f>
        <v/>
      </c>
      <c r="Z311" s="6" t="str">
        <f aca="false">IFERROR(INDEX('21. Saphirus'!$A:$B,MATCH($A311,'21. Saphirus'!$A:$A,0),2),"")</f>
        <v/>
      </c>
    </row>
    <row r="312" customFormat="false" ht="15.75" hidden="false" customHeight="true" outlineLevel="0" collapsed="false">
      <c r="A312" s="5" t="s">
        <v>350</v>
      </c>
      <c r="B312" s="5" t="n">
        <v>8031</v>
      </c>
      <c r="C312" s="5" t="s">
        <v>33</v>
      </c>
      <c r="D312" s="6" t="str">
        <f aca="false">IFERROR(INDEX('1. Benavídez'!$A:$B,MATCH($A312,'1. Benavídez'!$A:$A,0),2),"")</f>
        <v/>
      </c>
      <c r="E312" s="6" t="str">
        <f aca="false">IFERROR(INDEX('2. Gallo'!$B:$D,MATCH($A312,'2. Gallo'!$B:$B,0),3),"")</f>
        <v/>
      </c>
      <c r="F312" s="6" t="str">
        <f aca="false">IFERROR(INDEX('3. Anea'!$B:$D,MATCH($A312,'3. Anea'!$B:$B,0),2),"")</f>
        <v/>
      </c>
      <c r="G312" s="6" t="str">
        <f aca="false">IFERROR(INDEX('4. Pilar'!$A:$C,MATCH($A312,'4. Pilar'!$A:$A,0),2),"")</f>
        <v/>
      </c>
      <c r="H312" s="6" t="str">
        <f aca="false">IFERROR(INDEX('5. Tortuguitas'!$B:$D,MATCH($A312,'5. Tortuguitas'!$B:$B,0),2),"")</f>
        <v/>
      </c>
      <c r="I312" s="6" t="str">
        <f aca="false">IFERROR(INDEX('6. Del Viso'!$A:$B,MATCH($A312,'6. Del Viso'!$A:$A,0),2),"")</f>
        <v/>
      </c>
      <c r="J312" s="6" t="str">
        <f aca="false">IFERROR(INDEX('7. Chica Glade'!$B:$F,MATCH($A312,'7. Chica Glade'!$B:$B,0),4),"")</f>
        <v/>
      </c>
      <c r="K312" s="6" t="str">
        <f aca="false">IFERROR(INDEX('8. Veterinaria'!$A:$B,MATCH($A312,'8. Veterinaria'!$A:$A,0),2),"")</f>
        <v/>
      </c>
      <c r="L312" s="6" t="str">
        <f aca="false">IFERROR(INDEX('9. Hipocampus'!$A:$B,MATCH($A312,'9. Hipocampus'!$A:$A,0),2),"")</f>
        <v/>
      </c>
      <c r="M312" s="6" t="str">
        <f aca="false">IFERROR(INDEX('11. Mundo Mascotas'!$B:$D,MATCH($A312,'11. Mundo Mascotas'!$B:$B,0),2),"")</f>
        <v/>
      </c>
      <c r="N312" s="6" t="str">
        <f aca="false">IFERROR(INDEX('12. Yaguar'!$B:$E,MATCH($A312,'12. Yaguar'!$B:$B,0),2),"")</f>
        <v/>
      </c>
      <c r="O312" s="6" t="str">
        <f aca="false">IFERROR(INDEX('13. King Clor'!$A:$B,MATCH($A312,'13. King Clor'!$A:$A,0),2),"")</f>
        <v/>
      </c>
      <c r="P312" s="6" t="str">
        <f aca="false">IFERROR(INDEX('14. Diserquim'!$A:$B,MATCH($A312,'14. Diserquim'!$A:$A,0),2),"")</f>
        <v/>
      </c>
      <c r="Q312" s="6" t="str">
        <f aca="false">IFERROR(INDEX('15. Moreno'!$A:$B,MATCH($A312,'15. Moreno'!$A:$A,0),2),"")</f>
        <v/>
      </c>
      <c r="R312" s="6" t="str">
        <f aca="false">IFERROR(INDEX('10. Collares'!$J:$K,MATCH($A312,'10. Collares'!$J:$J,0),2),"")</f>
        <v/>
      </c>
      <c r="S312" s="6" t="str">
        <f aca="false">IFERROR(INDEX('13. King Clor'!$G:$H,MATCH($A312,'13. King Clor'!$G:$G,0),2),"")</f>
        <v/>
      </c>
      <c r="T312" s="6" t="str">
        <f aca="false">IFERROR(INDEX('10. Collares'!$A:$B,MATCH($A312,'10. Collares'!$A:$A,0),2),"")</f>
        <v/>
      </c>
      <c r="U312" s="6" t="str">
        <f aca="false">IFERROR(INDEX('16. Mis nietos'!$B:$C,MATCH($A312,'16. Mis nietos'!$B:$B,0),2),"")</f>
        <v/>
      </c>
      <c r="V312" s="6" t="str">
        <f aca="false">IFERROR(INDEX('17. Profesional Vet'!$A:$B,MATCH($A312,'17. Profesional Vet'!$A:$A,0),2),"")</f>
        <v/>
      </c>
      <c r="W312" s="6" t="str">
        <f aca="false">IFERROR(INDEX('18. Premier'!$A:$B,MATCH($A312,'18. Premier'!$A:$A,0),2),"")</f>
        <v/>
      </c>
      <c r="X312" s="6" t="str">
        <f aca="false">IFERROR(INDEX('19. Dacam'!$A:$B,MATCH($A312,'19. Dacam'!$A:$A,0),2),"")</f>
        <v/>
      </c>
      <c r="Y312" s="6" t="str">
        <f aca="false">IFERROR(INDEX('20. Proveedor'!$A:$B,MATCH($A312,'20. Proveedor'!$A:$A,0),2),"")</f>
        <v/>
      </c>
      <c r="Z312" s="6" t="str">
        <f aca="false">IFERROR(INDEX('21. Saphirus'!$A:$B,MATCH($A312,'21. Saphirus'!$A:$A,0),2),"")</f>
        <v/>
      </c>
    </row>
    <row r="313" customFormat="false" ht="15.75" hidden="false" customHeight="true" outlineLevel="0" collapsed="false">
      <c r="A313" s="5" t="s">
        <v>351</v>
      </c>
      <c r="B313" s="5" t="n">
        <v>8030</v>
      </c>
      <c r="C313" s="5" t="s">
        <v>33</v>
      </c>
      <c r="D313" s="6" t="str">
        <f aca="false">IFERROR(INDEX('1. Benavídez'!$A:$B,MATCH($A313,'1. Benavídez'!$A:$A,0),2),"")</f>
        <v/>
      </c>
      <c r="E313" s="6" t="str">
        <f aca="false">IFERROR(INDEX('2. Gallo'!$B:$D,MATCH($A313,'2. Gallo'!$B:$B,0),3),"")</f>
        <v/>
      </c>
      <c r="F313" s="6" t="str">
        <f aca="false">IFERROR(INDEX('3. Anea'!$B:$D,MATCH($A313,'3. Anea'!$B:$B,0),2),"")</f>
        <v/>
      </c>
      <c r="G313" s="6" t="str">
        <f aca="false">IFERROR(INDEX('4. Pilar'!$A:$C,MATCH($A313,'4. Pilar'!$A:$A,0),2),"")</f>
        <v/>
      </c>
      <c r="H313" s="6" t="str">
        <f aca="false">IFERROR(INDEX('5. Tortuguitas'!$B:$D,MATCH($A313,'5. Tortuguitas'!$B:$B,0),2),"")</f>
        <v/>
      </c>
      <c r="I313" s="6" t="str">
        <f aca="false">IFERROR(INDEX('6. Del Viso'!$A:$B,MATCH($A313,'6. Del Viso'!$A:$A,0),2),"")</f>
        <v/>
      </c>
      <c r="J313" s="6" t="str">
        <f aca="false">IFERROR(INDEX('7. Chica Glade'!$B:$F,MATCH($A313,'7. Chica Glade'!$B:$B,0),4),"")</f>
        <v/>
      </c>
      <c r="K313" s="6" t="str">
        <f aca="false">IFERROR(INDEX('8. Veterinaria'!$A:$B,MATCH($A313,'8. Veterinaria'!$A:$A,0),2),"")</f>
        <v/>
      </c>
      <c r="L313" s="6" t="str">
        <f aca="false">IFERROR(INDEX('9. Hipocampus'!$A:$B,MATCH($A313,'9. Hipocampus'!$A:$A,0),2),"")</f>
        <v/>
      </c>
      <c r="M313" s="6" t="str">
        <f aca="false">IFERROR(INDEX('11. Mundo Mascotas'!$B:$D,MATCH($A313,'11. Mundo Mascotas'!$B:$B,0),2),"")</f>
        <v/>
      </c>
      <c r="N313" s="6" t="str">
        <f aca="false">IFERROR(INDEX('12. Yaguar'!$B:$E,MATCH($A313,'12. Yaguar'!$B:$B,0),2),"")</f>
        <v/>
      </c>
      <c r="O313" s="6" t="str">
        <f aca="false">IFERROR(INDEX('13. King Clor'!$A:$B,MATCH($A313,'13. King Clor'!$A:$A,0),2),"")</f>
        <v/>
      </c>
      <c r="P313" s="6" t="str">
        <f aca="false">IFERROR(INDEX('14. Diserquim'!$A:$B,MATCH($A313,'14. Diserquim'!$A:$A,0),2),"")</f>
        <v/>
      </c>
      <c r="Q313" s="6" t="str">
        <f aca="false">IFERROR(INDEX('15. Moreno'!$A:$B,MATCH($A313,'15. Moreno'!$A:$A,0),2),"")</f>
        <v/>
      </c>
      <c r="R313" s="6" t="str">
        <f aca="false">IFERROR(INDEX('10. Collares'!$J:$K,MATCH($A313,'10. Collares'!$J:$J,0),2),"")</f>
        <v/>
      </c>
      <c r="S313" s="6" t="str">
        <f aca="false">IFERROR(INDEX('13. King Clor'!$G:$H,MATCH($A313,'13. King Clor'!$G:$G,0),2),"")</f>
        <v/>
      </c>
      <c r="T313" s="6" t="str">
        <f aca="false">IFERROR(INDEX('10. Collares'!$A:$B,MATCH($A313,'10. Collares'!$A:$A,0),2),"")</f>
        <v/>
      </c>
      <c r="U313" s="6" t="str">
        <f aca="false">IFERROR(INDEX('16. Mis nietos'!$B:$C,MATCH($A313,'16. Mis nietos'!$B:$B,0),2),"")</f>
        <v/>
      </c>
      <c r="V313" s="6" t="str">
        <f aca="false">IFERROR(INDEX('17. Profesional Vet'!$A:$B,MATCH($A313,'17. Profesional Vet'!$A:$A,0),2),"")</f>
        <v/>
      </c>
      <c r="W313" s="6" t="str">
        <f aca="false">IFERROR(INDEX('18. Premier'!$A:$B,MATCH($A313,'18. Premier'!$A:$A,0),2),"")</f>
        <v/>
      </c>
      <c r="X313" s="6" t="str">
        <f aca="false">IFERROR(INDEX('19. Dacam'!$A:$B,MATCH($A313,'19. Dacam'!$A:$A,0),2),"")</f>
        <v/>
      </c>
      <c r="Y313" s="6" t="str">
        <f aca="false">IFERROR(INDEX('20. Proveedor'!$A:$B,MATCH($A313,'20. Proveedor'!$A:$A,0),2),"")</f>
        <v/>
      </c>
      <c r="Z313" s="6" t="str">
        <f aca="false">IFERROR(INDEX('21. Saphirus'!$A:$B,MATCH($A313,'21. Saphirus'!$A:$A,0),2),"")</f>
        <v/>
      </c>
    </row>
    <row r="314" customFormat="false" ht="15.75" hidden="false" customHeight="true" outlineLevel="0" collapsed="false">
      <c r="A314" s="5" t="s">
        <v>352</v>
      </c>
      <c r="B314" s="5" t="n">
        <v>8029</v>
      </c>
      <c r="C314" s="5" t="s">
        <v>33</v>
      </c>
      <c r="D314" s="6" t="str">
        <f aca="false">IFERROR(INDEX('1. Benavídez'!$A:$B,MATCH($A314,'1. Benavídez'!$A:$A,0),2),"")</f>
        <v/>
      </c>
      <c r="E314" s="6" t="str">
        <f aca="false">IFERROR(INDEX('2. Gallo'!$B:$D,MATCH($A314,'2. Gallo'!$B:$B,0),3),"")</f>
        <v/>
      </c>
      <c r="F314" s="6" t="str">
        <f aca="false">IFERROR(INDEX('3. Anea'!$B:$D,MATCH($A314,'3. Anea'!$B:$B,0),2),"")</f>
        <v/>
      </c>
      <c r="G314" s="6" t="str">
        <f aca="false">IFERROR(INDEX('4. Pilar'!$A:$C,MATCH($A314,'4. Pilar'!$A:$A,0),2),"")</f>
        <v/>
      </c>
      <c r="H314" s="6" t="str">
        <f aca="false">IFERROR(INDEX('5. Tortuguitas'!$B:$D,MATCH($A314,'5. Tortuguitas'!$B:$B,0),2),"")</f>
        <v/>
      </c>
      <c r="I314" s="6" t="str">
        <f aca="false">IFERROR(INDEX('6. Del Viso'!$A:$B,MATCH($A314,'6. Del Viso'!$A:$A,0),2),"")</f>
        <v/>
      </c>
      <c r="J314" s="6" t="str">
        <f aca="false">IFERROR(INDEX('7. Chica Glade'!$B:$F,MATCH($A314,'7. Chica Glade'!$B:$B,0),4),"")</f>
        <v/>
      </c>
      <c r="K314" s="6" t="str">
        <f aca="false">IFERROR(INDEX('8. Veterinaria'!$A:$B,MATCH($A314,'8. Veterinaria'!$A:$A,0),2),"")</f>
        <v/>
      </c>
      <c r="L314" s="6" t="str">
        <f aca="false">IFERROR(INDEX('9. Hipocampus'!$A:$B,MATCH($A314,'9. Hipocampus'!$A:$A,0),2),"")</f>
        <v/>
      </c>
      <c r="M314" s="6" t="str">
        <f aca="false">IFERROR(INDEX('11. Mundo Mascotas'!$B:$D,MATCH($A314,'11. Mundo Mascotas'!$B:$B,0),2),"")</f>
        <v/>
      </c>
      <c r="N314" s="6" t="str">
        <f aca="false">IFERROR(INDEX('12. Yaguar'!$B:$E,MATCH($A314,'12. Yaguar'!$B:$B,0),2),"")</f>
        <v/>
      </c>
      <c r="O314" s="6" t="str">
        <f aca="false">IFERROR(INDEX('13. King Clor'!$A:$B,MATCH($A314,'13. King Clor'!$A:$A,0),2),"")</f>
        <v/>
      </c>
      <c r="P314" s="6" t="str">
        <f aca="false">IFERROR(INDEX('14. Diserquim'!$A:$B,MATCH($A314,'14. Diserquim'!$A:$A,0),2),"")</f>
        <v/>
      </c>
      <c r="Q314" s="6" t="str">
        <f aca="false">IFERROR(INDEX('15. Moreno'!$A:$B,MATCH($A314,'15. Moreno'!$A:$A,0),2),"")</f>
        <v/>
      </c>
      <c r="R314" s="6" t="str">
        <f aca="false">IFERROR(INDEX('10. Collares'!$J:$K,MATCH($A314,'10. Collares'!$J:$J,0),2),"")</f>
        <v/>
      </c>
      <c r="S314" s="6" t="str">
        <f aca="false">IFERROR(INDEX('13. King Clor'!$G:$H,MATCH($A314,'13. King Clor'!$G:$G,0),2),"")</f>
        <v/>
      </c>
      <c r="T314" s="6" t="str">
        <f aca="false">IFERROR(INDEX('10. Collares'!$A:$B,MATCH($A314,'10. Collares'!$A:$A,0),2),"")</f>
        <v/>
      </c>
      <c r="U314" s="6" t="str">
        <f aca="false">IFERROR(INDEX('16. Mis nietos'!$B:$C,MATCH($A314,'16. Mis nietos'!$B:$B,0),2),"")</f>
        <v/>
      </c>
      <c r="V314" s="6" t="str">
        <f aca="false">IFERROR(INDEX('17. Profesional Vet'!$A:$B,MATCH($A314,'17. Profesional Vet'!$A:$A,0),2),"")</f>
        <v/>
      </c>
      <c r="W314" s="6" t="str">
        <f aca="false">IFERROR(INDEX('18. Premier'!$A:$B,MATCH($A314,'18. Premier'!$A:$A,0),2),"")</f>
        <v/>
      </c>
      <c r="X314" s="6" t="str">
        <f aca="false">IFERROR(INDEX('19. Dacam'!$A:$B,MATCH($A314,'19. Dacam'!$A:$A,0),2),"")</f>
        <v/>
      </c>
      <c r="Y314" s="6" t="str">
        <f aca="false">IFERROR(INDEX('20. Proveedor'!$A:$B,MATCH($A314,'20. Proveedor'!$A:$A,0),2),"")</f>
        <v/>
      </c>
      <c r="Z314" s="6" t="str">
        <f aca="false">IFERROR(INDEX('21. Saphirus'!$A:$B,MATCH($A314,'21. Saphirus'!$A:$A,0),2),"")</f>
        <v/>
      </c>
    </row>
    <row r="315" customFormat="false" ht="15.75" hidden="false" customHeight="true" outlineLevel="0" collapsed="false">
      <c r="A315" s="5" t="s">
        <v>353</v>
      </c>
      <c r="B315" s="5" t="n">
        <v>1905775</v>
      </c>
      <c r="C315" s="5" t="s">
        <v>123</v>
      </c>
      <c r="D315" s="6" t="str">
        <f aca="false">IFERROR(INDEX('1. Benavídez'!$A:$B,MATCH($A315,'1. Benavídez'!$A:$A,0),2),"")</f>
        <v/>
      </c>
      <c r="E315" s="6" t="str">
        <f aca="false">IFERROR(INDEX('2. Gallo'!$B:$D,MATCH($A315,'2. Gallo'!$B:$B,0),3),"")</f>
        <v/>
      </c>
      <c r="F315" s="6" t="str">
        <f aca="false">IFERROR(INDEX('3. Anea'!$B:$D,MATCH($A315,'3. Anea'!$B:$B,0),2),"")</f>
        <v/>
      </c>
      <c r="G315" s="6" t="str">
        <f aca="false">IFERROR(INDEX('4. Pilar'!$A:$C,MATCH($A315,'4. Pilar'!$A:$A,0),2),"")</f>
        <v/>
      </c>
      <c r="H315" s="6" t="str">
        <f aca="false">IFERROR(INDEX('5. Tortuguitas'!$B:$D,MATCH($A315,'5. Tortuguitas'!$B:$B,0),2),"")</f>
        <v/>
      </c>
      <c r="I315" s="6" t="str">
        <f aca="false">IFERROR(INDEX('6. Del Viso'!$A:$B,MATCH($A315,'6. Del Viso'!$A:$A,0),2),"")</f>
        <v/>
      </c>
      <c r="J315" s="6" t="str">
        <f aca="false">IFERROR(INDEX('7. Chica Glade'!$B:$F,MATCH($A315,'7. Chica Glade'!$B:$B,0),4),"")</f>
        <v/>
      </c>
      <c r="K315" s="6" t="str">
        <f aca="false">IFERROR(INDEX('8. Veterinaria'!$A:$B,MATCH($A315,'8. Veterinaria'!$A:$A,0),2),"")</f>
        <v/>
      </c>
      <c r="L315" s="6" t="str">
        <f aca="false">IFERROR(INDEX('9. Hipocampus'!$A:$B,MATCH($A315,'9. Hipocampus'!$A:$A,0),2),"")</f>
        <v/>
      </c>
      <c r="M315" s="6" t="str">
        <f aca="false">IFERROR(INDEX('11. Mundo Mascotas'!$B:$D,MATCH($A315,'11. Mundo Mascotas'!$B:$B,0),2),"")</f>
        <v/>
      </c>
      <c r="N315" s="6" t="n">
        <f aca="false">IFERROR(INDEX('12. Yaguar'!$B:$E,MATCH($A315,'12. Yaguar'!$B:$B,0),2),"")</f>
        <v>1875</v>
      </c>
      <c r="O315" s="6" t="str">
        <f aca="false">IFERROR(INDEX('13. King Clor'!$A:$B,MATCH($A315,'13. King Clor'!$A:$A,0),2),"")</f>
        <v/>
      </c>
      <c r="P315" s="6" t="str">
        <f aca="false">IFERROR(INDEX('14. Diserquim'!$A:$B,MATCH($A315,'14. Diserquim'!$A:$A,0),2),"")</f>
        <v/>
      </c>
      <c r="Q315" s="6" t="str">
        <f aca="false">IFERROR(INDEX('15. Moreno'!$A:$B,MATCH($A315,'15. Moreno'!$A:$A,0),2),"")</f>
        <v/>
      </c>
      <c r="R315" s="6" t="str">
        <f aca="false">IFERROR(INDEX('10. Collares'!$J:$K,MATCH($A315,'10. Collares'!$J:$J,0),2),"")</f>
        <v/>
      </c>
      <c r="S315" s="6" t="str">
        <f aca="false">IFERROR(INDEX('13. King Clor'!$G:$H,MATCH($A315,'13. King Clor'!$G:$G,0),2),"")</f>
        <v/>
      </c>
      <c r="T315" s="6" t="str">
        <f aca="false">IFERROR(INDEX('10. Collares'!$A:$B,MATCH($A315,'10. Collares'!$A:$A,0),2),"")</f>
        <v/>
      </c>
      <c r="U315" s="6" t="str">
        <f aca="false">IFERROR(INDEX('16. Mis nietos'!$B:$C,MATCH($A315,'16. Mis nietos'!$B:$B,0),2),"")</f>
        <v/>
      </c>
      <c r="V315" s="6" t="str">
        <f aca="false">IFERROR(INDEX('17. Profesional Vet'!$A:$B,MATCH($A315,'17. Profesional Vet'!$A:$A,0),2),"")</f>
        <v/>
      </c>
      <c r="W315" s="6" t="str">
        <f aca="false">IFERROR(INDEX('18. Premier'!$A:$B,MATCH($A315,'18. Premier'!$A:$A,0),2),"")</f>
        <v/>
      </c>
      <c r="X315" s="6" t="str">
        <f aca="false">IFERROR(INDEX('19. Dacam'!$A:$B,MATCH($A315,'19. Dacam'!$A:$A,0),2),"")</f>
        <v/>
      </c>
      <c r="Y315" s="6" t="str">
        <f aca="false">IFERROR(INDEX('20. Proveedor'!$A:$B,MATCH($A315,'20. Proveedor'!$A:$A,0),2),"")</f>
        <v/>
      </c>
      <c r="Z315" s="6" t="str">
        <f aca="false">IFERROR(INDEX('21. Saphirus'!$A:$B,MATCH($A315,'21. Saphirus'!$A:$A,0),2),"")</f>
        <v/>
      </c>
    </row>
    <row r="316" customFormat="false" ht="15.75" hidden="false" customHeight="true" outlineLevel="0" collapsed="false">
      <c r="A316" s="5" t="s">
        <v>354</v>
      </c>
      <c r="B316" s="5" t="n">
        <v>1905085</v>
      </c>
      <c r="C316" s="5" t="s">
        <v>33</v>
      </c>
      <c r="D316" s="6" t="str">
        <f aca="false">IFERROR(INDEX('1. Benavídez'!$A:$B,MATCH($A316,'1. Benavídez'!$A:$A,0),2),"")</f>
        <v/>
      </c>
      <c r="E316" s="6" t="str">
        <f aca="false">IFERROR(INDEX('2. Gallo'!$B:$D,MATCH($A316,'2. Gallo'!$B:$B,0),3),"")</f>
        <v/>
      </c>
      <c r="F316" s="6" t="str">
        <f aca="false">IFERROR(INDEX('3. Anea'!$B:$D,MATCH($A316,'3. Anea'!$B:$B,0),2),"")</f>
        <v/>
      </c>
      <c r="G316" s="6" t="str">
        <f aca="false">IFERROR(INDEX('4. Pilar'!$A:$C,MATCH($A316,'4. Pilar'!$A:$A,0),2),"")</f>
        <v/>
      </c>
      <c r="H316" s="6" t="str">
        <f aca="false">IFERROR(INDEX('5. Tortuguitas'!$B:$D,MATCH($A316,'5. Tortuguitas'!$B:$B,0),2),"")</f>
        <v/>
      </c>
      <c r="I316" s="6" t="str">
        <f aca="false">IFERROR(INDEX('6. Del Viso'!$A:$B,MATCH($A316,'6. Del Viso'!$A:$A,0),2),"")</f>
        <v/>
      </c>
      <c r="J316" s="6" t="str">
        <f aca="false">IFERROR(INDEX('7. Chica Glade'!$B:$F,MATCH($A316,'7. Chica Glade'!$B:$B,0),4),"")</f>
        <v/>
      </c>
      <c r="K316" s="6" t="str">
        <f aca="false">IFERROR(INDEX('8. Veterinaria'!$A:$B,MATCH($A316,'8. Veterinaria'!$A:$A,0),2),"")</f>
        <v/>
      </c>
      <c r="L316" s="6" t="str">
        <f aca="false">IFERROR(INDEX('9. Hipocampus'!$A:$B,MATCH($A316,'9. Hipocampus'!$A:$A,0),2),"")</f>
        <v/>
      </c>
      <c r="M316" s="6" t="str">
        <f aca="false">IFERROR(INDEX('11. Mundo Mascotas'!$B:$D,MATCH($A316,'11. Mundo Mascotas'!$B:$B,0),2),"")</f>
        <v/>
      </c>
      <c r="N316" s="6" t="str">
        <f aca="false">IFERROR(INDEX('12. Yaguar'!$B:$E,MATCH($A316,'12. Yaguar'!$B:$B,0),2),"")</f>
        <v/>
      </c>
      <c r="O316" s="6" t="str">
        <f aca="false">IFERROR(INDEX('13. King Clor'!$A:$B,MATCH($A316,'13. King Clor'!$A:$A,0),2),"")</f>
        <v/>
      </c>
      <c r="P316" s="6" t="str">
        <f aca="false">IFERROR(INDEX('14. Diserquim'!$A:$B,MATCH($A316,'14. Diserquim'!$A:$A,0),2),"")</f>
        <v/>
      </c>
      <c r="Q316" s="6" t="str">
        <f aca="false">IFERROR(INDEX('15. Moreno'!$A:$B,MATCH($A316,'15. Moreno'!$A:$A,0),2),"")</f>
        <v/>
      </c>
      <c r="R316" s="6" t="str">
        <f aca="false">IFERROR(INDEX('10. Collares'!$J:$K,MATCH($A316,'10. Collares'!$J:$J,0),2),"")</f>
        <v/>
      </c>
      <c r="S316" s="6" t="str">
        <f aca="false">IFERROR(INDEX('13. King Clor'!$G:$H,MATCH($A316,'13. King Clor'!$G:$G,0),2),"")</f>
        <v/>
      </c>
      <c r="T316" s="6" t="str">
        <f aca="false">IFERROR(INDEX('10. Collares'!$A:$B,MATCH($A316,'10. Collares'!$A:$A,0),2),"")</f>
        <v/>
      </c>
      <c r="U316" s="6" t="str">
        <f aca="false">IFERROR(INDEX('16. Mis nietos'!$B:$C,MATCH($A316,'16. Mis nietos'!$B:$B,0),2),"")</f>
        <v/>
      </c>
      <c r="V316" s="6" t="str">
        <f aca="false">IFERROR(INDEX('17. Profesional Vet'!$A:$B,MATCH($A316,'17. Profesional Vet'!$A:$A,0),2),"")</f>
        <v/>
      </c>
      <c r="W316" s="6" t="str">
        <f aca="false">IFERROR(INDEX('18. Premier'!$A:$B,MATCH($A316,'18. Premier'!$A:$A,0),2),"")</f>
        <v/>
      </c>
      <c r="X316" s="6" t="str">
        <f aca="false">IFERROR(INDEX('19. Dacam'!$A:$B,MATCH($A316,'19. Dacam'!$A:$A,0),2),"")</f>
        <v/>
      </c>
      <c r="Y316" s="6" t="str">
        <f aca="false">IFERROR(INDEX('20. Proveedor'!$A:$B,MATCH($A316,'20. Proveedor'!$A:$A,0),2),"")</f>
        <v/>
      </c>
      <c r="Z316" s="6" t="str">
        <f aca="false">IFERROR(INDEX('21. Saphirus'!$A:$B,MATCH($A316,'21. Saphirus'!$A:$A,0),2),"")</f>
        <v/>
      </c>
    </row>
    <row r="317" customFormat="false" ht="15.75" hidden="false" customHeight="true" outlineLevel="0" collapsed="false">
      <c r="A317" s="5" t="s">
        <v>355</v>
      </c>
      <c r="B317" s="5" t="n">
        <v>1905081</v>
      </c>
      <c r="C317" s="5" t="s">
        <v>33</v>
      </c>
      <c r="D317" s="6" t="str">
        <f aca="false">IFERROR(INDEX('1. Benavídez'!$A:$B,MATCH($A317,'1. Benavídez'!$A:$A,0),2),"")</f>
        <v/>
      </c>
      <c r="E317" s="6" t="str">
        <f aca="false">IFERROR(INDEX('2. Gallo'!$B:$D,MATCH($A317,'2. Gallo'!$B:$B,0),3),"")</f>
        <v/>
      </c>
      <c r="F317" s="6" t="str">
        <f aca="false">IFERROR(INDEX('3. Anea'!$B:$D,MATCH($A317,'3. Anea'!$B:$B,0),2),"")</f>
        <v/>
      </c>
      <c r="G317" s="6" t="str">
        <f aca="false">IFERROR(INDEX('4. Pilar'!$A:$C,MATCH($A317,'4. Pilar'!$A:$A,0),2),"")</f>
        <v/>
      </c>
      <c r="H317" s="6" t="str">
        <f aca="false">IFERROR(INDEX('5. Tortuguitas'!$B:$D,MATCH($A317,'5. Tortuguitas'!$B:$B,0),2),"")</f>
        <v/>
      </c>
      <c r="I317" s="6" t="str">
        <f aca="false">IFERROR(INDEX('6. Del Viso'!$A:$B,MATCH($A317,'6. Del Viso'!$A:$A,0),2),"")</f>
        <v/>
      </c>
      <c r="J317" s="6" t="str">
        <f aca="false">IFERROR(INDEX('7. Chica Glade'!$B:$F,MATCH($A317,'7. Chica Glade'!$B:$B,0),4),"")</f>
        <v/>
      </c>
      <c r="K317" s="6" t="str">
        <f aca="false">IFERROR(INDEX('8. Veterinaria'!$A:$B,MATCH($A317,'8. Veterinaria'!$A:$A,0),2),"")</f>
        <v/>
      </c>
      <c r="L317" s="6" t="str">
        <f aca="false">IFERROR(INDEX('9. Hipocampus'!$A:$B,MATCH($A317,'9. Hipocampus'!$A:$A,0),2),"")</f>
        <v/>
      </c>
      <c r="M317" s="6" t="str">
        <f aca="false">IFERROR(INDEX('11. Mundo Mascotas'!$B:$D,MATCH($A317,'11. Mundo Mascotas'!$B:$B,0),2),"")</f>
        <v/>
      </c>
      <c r="N317" s="6" t="str">
        <f aca="false">IFERROR(INDEX('12. Yaguar'!$B:$E,MATCH($A317,'12. Yaguar'!$B:$B,0),2),"")</f>
        <v/>
      </c>
      <c r="O317" s="6" t="str">
        <f aca="false">IFERROR(INDEX('13. King Clor'!$A:$B,MATCH($A317,'13. King Clor'!$A:$A,0),2),"")</f>
        <v/>
      </c>
      <c r="P317" s="6" t="str">
        <f aca="false">IFERROR(INDEX('14. Diserquim'!$A:$B,MATCH($A317,'14. Diserquim'!$A:$A,0),2),"")</f>
        <v/>
      </c>
      <c r="Q317" s="6" t="str">
        <f aca="false">IFERROR(INDEX('15. Moreno'!$A:$B,MATCH($A317,'15. Moreno'!$A:$A,0),2),"")</f>
        <v/>
      </c>
      <c r="R317" s="6" t="str">
        <f aca="false">IFERROR(INDEX('10. Collares'!$J:$K,MATCH($A317,'10. Collares'!$J:$J,0),2),"")</f>
        <v/>
      </c>
      <c r="S317" s="6" t="str">
        <f aca="false">IFERROR(INDEX('13. King Clor'!$G:$H,MATCH($A317,'13. King Clor'!$G:$G,0),2),"")</f>
        <v/>
      </c>
      <c r="T317" s="6" t="str">
        <f aca="false">IFERROR(INDEX('10. Collares'!$A:$B,MATCH($A317,'10. Collares'!$A:$A,0),2),"")</f>
        <v/>
      </c>
      <c r="U317" s="6" t="str">
        <f aca="false">IFERROR(INDEX('16. Mis nietos'!$B:$C,MATCH($A317,'16. Mis nietos'!$B:$B,0),2),"")</f>
        <v/>
      </c>
      <c r="V317" s="6" t="str">
        <f aca="false">IFERROR(INDEX('17. Profesional Vet'!$A:$B,MATCH($A317,'17. Profesional Vet'!$A:$A,0),2),"")</f>
        <v/>
      </c>
      <c r="W317" s="6" t="str">
        <f aca="false">IFERROR(INDEX('18. Premier'!$A:$B,MATCH($A317,'18. Premier'!$A:$A,0),2),"")</f>
        <v/>
      </c>
      <c r="X317" s="6" t="str">
        <f aca="false">IFERROR(INDEX('19. Dacam'!$A:$B,MATCH($A317,'19. Dacam'!$A:$A,0),2),"")</f>
        <v/>
      </c>
      <c r="Y317" s="6" t="str">
        <f aca="false">IFERROR(INDEX('20. Proveedor'!$A:$B,MATCH($A317,'20. Proveedor'!$A:$A,0),2),"")</f>
        <v/>
      </c>
      <c r="Z317" s="6" t="str">
        <f aca="false">IFERROR(INDEX('21. Saphirus'!$A:$B,MATCH($A317,'21. Saphirus'!$A:$A,0),2),"")</f>
        <v/>
      </c>
    </row>
    <row r="318" customFormat="false" ht="15.75" hidden="false" customHeight="true" outlineLevel="0" collapsed="false">
      <c r="A318" s="5" t="s">
        <v>356</v>
      </c>
      <c r="B318" s="5" t="n">
        <v>8110</v>
      </c>
      <c r="C318" s="5" t="s">
        <v>33</v>
      </c>
      <c r="D318" s="6" t="str">
        <f aca="false">IFERROR(INDEX('1. Benavídez'!$A:$B,MATCH($A318,'1. Benavídez'!$A:$A,0),2),"")</f>
        <v/>
      </c>
      <c r="E318" s="6" t="str">
        <f aca="false">IFERROR(INDEX('2. Gallo'!$B:$D,MATCH($A318,'2. Gallo'!$B:$B,0),3),"")</f>
        <v/>
      </c>
      <c r="F318" s="6" t="str">
        <f aca="false">IFERROR(INDEX('3. Anea'!$B:$D,MATCH($A318,'3. Anea'!$B:$B,0),2),"")</f>
        <v/>
      </c>
      <c r="G318" s="6" t="str">
        <f aca="false">IFERROR(INDEX('4. Pilar'!$A:$C,MATCH($A318,'4. Pilar'!$A:$A,0),2),"")</f>
        <v/>
      </c>
      <c r="H318" s="6" t="str">
        <f aca="false">IFERROR(INDEX('5. Tortuguitas'!$B:$D,MATCH($A318,'5. Tortuguitas'!$B:$B,0),2),"")</f>
        <v/>
      </c>
      <c r="I318" s="6" t="str">
        <f aca="false">IFERROR(INDEX('6. Del Viso'!$A:$B,MATCH($A318,'6. Del Viso'!$A:$A,0),2),"")</f>
        <v/>
      </c>
      <c r="J318" s="6" t="str">
        <f aca="false">IFERROR(INDEX('7. Chica Glade'!$B:$F,MATCH($A318,'7. Chica Glade'!$B:$B,0),4),"")</f>
        <v/>
      </c>
      <c r="K318" s="6" t="str">
        <f aca="false">IFERROR(INDEX('8. Veterinaria'!$A:$B,MATCH($A318,'8. Veterinaria'!$A:$A,0),2),"")</f>
        <v/>
      </c>
      <c r="L318" s="6" t="str">
        <f aca="false">IFERROR(INDEX('9. Hipocampus'!$A:$B,MATCH($A318,'9. Hipocampus'!$A:$A,0),2),"")</f>
        <v/>
      </c>
      <c r="M318" s="6" t="str">
        <f aca="false">IFERROR(INDEX('11. Mundo Mascotas'!$B:$D,MATCH($A318,'11. Mundo Mascotas'!$B:$B,0),2),"")</f>
        <v/>
      </c>
      <c r="N318" s="6" t="str">
        <f aca="false">IFERROR(INDEX('12. Yaguar'!$B:$E,MATCH($A318,'12. Yaguar'!$B:$B,0),2),"")</f>
        <v/>
      </c>
      <c r="O318" s="6" t="str">
        <f aca="false">IFERROR(INDEX('13. King Clor'!$A:$B,MATCH($A318,'13. King Clor'!$A:$A,0),2),"")</f>
        <v/>
      </c>
      <c r="P318" s="6" t="str">
        <f aca="false">IFERROR(INDEX('14. Diserquim'!$A:$B,MATCH($A318,'14. Diserquim'!$A:$A,0),2),"")</f>
        <v/>
      </c>
      <c r="Q318" s="6" t="str">
        <f aca="false">IFERROR(INDEX('15. Moreno'!$A:$B,MATCH($A318,'15. Moreno'!$A:$A,0),2),"")</f>
        <v/>
      </c>
      <c r="R318" s="6" t="str">
        <f aca="false">IFERROR(INDEX('10. Collares'!$J:$K,MATCH($A318,'10. Collares'!$J:$J,0),2),"")</f>
        <v/>
      </c>
      <c r="S318" s="6" t="str">
        <f aca="false">IFERROR(INDEX('13. King Clor'!$G:$H,MATCH($A318,'13. King Clor'!$G:$G,0),2),"")</f>
        <v/>
      </c>
      <c r="T318" s="6" t="str">
        <f aca="false">IFERROR(INDEX('10. Collares'!$A:$B,MATCH($A318,'10. Collares'!$A:$A,0),2),"")</f>
        <v/>
      </c>
      <c r="U318" s="6" t="str">
        <f aca="false">IFERROR(INDEX('16. Mis nietos'!$B:$C,MATCH($A318,'16. Mis nietos'!$B:$B,0),2),"")</f>
        <v/>
      </c>
      <c r="V318" s="6" t="str">
        <f aca="false">IFERROR(INDEX('17. Profesional Vet'!$A:$B,MATCH($A318,'17. Profesional Vet'!$A:$A,0),2),"")</f>
        <v/>
      </c>
      <c r="W318" s="6" t="str">
        <f aca="false">IFERROR(INDEX('18. Premier'!$A:$B,MATCH($A318,'18. Premier'!$A:$A,0),2),"")</f>
        <v/>
      </c>
      <c r="X318" s="6" t="str">
        <f aca="false">IFERROR(INDEX('19. Dacam'!$A:$B,MATCH($A318,'19. Dacam'!$A:$A,0),2),"")</f>
        <v/>
      </c>
      <c r="Y318" s="6" t="str">
        <f aca="false">IFERROR(INDEX('20. Proveedor'!$A:$B,MATCH($A318,'20. Proveedor'!$A:$A,0),2),"")</f>
        <v/>
      </c>
      <c r="Z318" s="6" t="str">
        <f aca="false">IFERROR(INDEX('21. Saphirus'!$A:$B,MATCH($A318,'21. Saphirus'!$A:$A,0),2),"")</f>
        <v/>
      </c>
    </row>
    <row r="319" customFormat="false" ht="15.75" hidden="false" customHeight="true" outlineLevel="0" collapsed="false">
      <c r="A319" s="5" t="s">
        <v>357</v>
      </c>
      <c r="B319" s="5" t="n">
        <v>8119</v>
      </c>
      <c r="C319" s="5" t="s">
        <v>33</v>
      </c>
      <c r="D319" s="6" t="str">
        <f aca="false">IFERROR(INDEX('1. Benavídez'!$A:$B,MATCH($A319,'1. Benavídez'!$A:$A,0),2),"")</f>
        <v/>
      </c>
      <c r="E319" s="6" t="str">
        <f aca="false">IFERROR(INDEX('2. Gallo'!$B:$D,MATCH($A319,'2. Gallo'!$B:$B,0),3),"")</f>
        <v/>
      </c>
      <c r="F319" s="6" t="str">
        <f aca="false">IFERROR(INDEX('3. Anea'!$B:$D,MATCH($A319,'3. Anea'!$B:$B,0),2),"")</f>
        <v/>
      </c>
      <c r="G319" s="6" t="str">
        <f aca="false">IFERROR(INDEX('4. Pilar'!$A:$C,MATCH($A319,'4. Pilar'!$A:$A,0),2),"")</f>
        <v/>
      </c>
      <c r="H319" s="6" t="str">
        <f aca="false">IFERROR(INDEX('5. Tortuguitas'!$B:$D,MATCH($A319,'5. Tortuguitas'!$B:$B,0),2),"")</f>
        <v/>
      </c>
      <c r="I319" s="6" t="str">
        <f aca="false">IFERROR(INDEX('6. Del Viso'!$A:$B,MATCH($A319,'6. Del Viso'!$A:$A,0),2),"")</f>
        <v/>
      </c>
      <c r="J319" s="6" t="str">
        <f aca="false">IFERROR(INDEX('7. Chica Glade'!$B:$F,MATCH($A319,'7. Chica Glade'!$B:$B,0),4),"")</f>
        <v/>
      </c>
      <c r="K319" s="6" t="str">
        <f aca="false">IFERROR(INDEX('8. Veterinaria'!$A:$B,MATCH($A319,'8. Veterinaria'!$A:$A,0),2),"")</f>
        <v/>
      </c>
      <c r="L319" s="6" t="str">
        <f aca="false">IFERROR(INDEX('9. Hipocampus'!$A:$B,MATCH($A319,'9. Hipocampus'!$A:$A,0),2),"")</f>
        <v/>
      </c>
      <c r="M319" s="6" t="str">
        <f aca="false">IFERROR(INDEX('11. Mundo Mascotas'!$B:$D,MATCH($A319,'11. Mundo Mascotas'!$B:$B,0),2),"")</f>
        <v/>
      </c>
      <c r="N319" s="6" t="str">
        <f aca="false">IFERROR(INDEX('12. Yaguar'!$B:$E,MATCH($A319,'12. Yaguar'!$B:$B,0),2),"")</f>
        <v/>
      </c>
      <c r="O319" s="6" t="str">
        <f aca="false">IFERROR(INDEX('13. King Clor'!$A:$B,MATCH($A319,'13. King Clor'!$A:$A,0),2),"")</f>
        <v/>
      </c>
      <c r="P319" s="6" t="str">
        <f aca="false">IFERROR(INDEX('14. Diserquim'!$A:$B,MATCH($A319,'14. Diserquim'!$A:$A,0),2),"")</f>
        <v/>
      </c>
      <c r="Q319" s="6" t="str">
        <f aca="false">IFERROR(INDEX('15. Moreno'!$A:$B,MATCH($A319,'15. Moreno'!$A:$A,0),2),"")</f>
        <v/>
      </c>
      <c r="R319" s="6" t="str">
        <f aca="false">IFERROR(INDEX('10. Collares'!$J:$K,MATCH($A319,'10. Collares'!$J:$J,0),2),"")</f>
        <v/>
      </c>
      <c r="S319" s="6" t="str">
        <f aca="false">IFERROR(INDEX('13. King Clor'!$G:$H,MATCH($A319,'13. King Clor'!$G:$G,0),2),"")</f>
        <v/>
      </c>
      <c r="T319" s="6" t="str">
        <f aca="false">IFERROR(INDEX('10. Collares'!$A:$B,MATCH($A319,'10. Collares'!$A:$A,0),2),"")</f>
        <v/>
      </c>
      <c r="U319" s="6" t="str">
        <f aca="false">IFERROR(INDEX('16. Mis nietos'!$B:$C,MATCH($A319,'16. Mis nietos'!$B:$B,0),2),"")</f>
        <v/>
      </c>
      <c r="V319" s="6" t="str">
        <f aca="false">IFERROR(INDEX('17. Profesional Vet'!$A:$B,MATCH($A319,'17. Profesional Vet'!$A:$A,0),2),"")</f>
        <v/>
      </c>
      <c r="W319" s="6" t="str">
        <f aca="false">IFERROR(INDEX('18. Premier'!$A:$B,MATCH($A319,'18. Premier'!$A:$A,0),2),"")</f>
        <v/>
      </c>
      <c r="X319" s="6" t="str">
        <f aca="false">IFERROR(INDEX('19. Dacam'!$A:$B,MATCH($A319,'19. Dacam'!$A:$A,0),2),"")</f>
        <v/>
      </c>
      <c r="Y319" s="6" t="str">
        <f aca="false">IFERROR(INDEX('20. Proveedor'!$A:$B,MATCH($A319,'20. Proveedor'!$A:$A,0),2),"")</f>
        <v/>
      </c>
      <c r="Z319" s="6" t="str">
        <f aca="false">IFERROR(INDEX('21. Saphirus'!$A:$B,MATCH($A319,'21. Saphirus'!$A:$A,0),2),"")</f>
        <v/>
      </c>
    </row>
    <row r="320" customFormat="false" ht="15.75" hidden="false" customHeight="true" outlineLevel="0" collapsed="false">
      <c r="A320" s="5" t="s">
        <v>358</v>
      </c>
      <c r="B320" s="5" t="n">
        <v>8120</v>
      </c>
      <c r="C320" s="5" t="s">
        <v>33</v>
      </c>
      <c r="D320" s="6" t="str">
        <f aca="false">IFERROR(INDEX('1. Benavídez'!$A:$B,MATCH($A320,'1. Benavídez'!$A:$A,0),2),"")</f>
        <v/>
      </c>
      <c r="E320" s="6" t="str">
        <f aca="false">IFERROR(INDEX('2. Gallo'!$B:$D,MATCH($A320,'2. Gallo'!$B:$B,0),3),"")</f>
        <v/>
      </c>
      <c r="F320" s="6" t="str">
        <f aca="false">IFERROR(INDEX('3. Anea'!$B:$D,MATCH($A320,'3. Anea'!$B:$B,0),2),"")</f>
        <v/>
      </c>
      <c r="G320" s="6" t="str">
        <f aca="false">IFERROR(INDEX('4. Pilar'!$A:$C,MATCH($A320,'4. Pilar'!$A:$A,0),2),"")</f>
        <v/>
      </c>
      <c r="H320" s="6" t="str">
        <f aca="false">IFERROR(INDEX('5. Tortuguitas'!$B:$D,MATCH($A320,'5. Tortuguitas'!$B:$B,0),2),"")</f>
        <v/>
      </c>
      <c r="I320" s="6" t="str">
        <f aca="false">IFERROR(INDEX('6. Del Viso'!$A:$B,MATCH($A320,'6. Del Viso'!$A:$A,0),2),"")</f>
        <v/>
      </c>
      <c r="J320" s="6" t="str">
        <f aca="false">IFERROR(INDEX('7. Chica Glade'!$B:$F,MATCH($A320,'7. Chica Glade'!$B:$B,0),4),"")</f>
        <v/>
      </c>
      <c r="K320" s="6" t="str">
        <f aca="false">IFERROR(INDEX('8. Veterinaria'!$A:$B,MATCH($A320,'8. Veterinaria'!$A:$A,0),2),"")</f>
        <v/>
      </c>
      <c r="L320" s="6" t="str">
        <f aca="false">IFERROR(INDEX('9. Hipocampus'!$A:$B,MATCH($A320,'9. Hipocampus'!$A:$A,0),2),"")</f>
        <v/>
      </c>
      <c r="M320" s="6" t="str">
        <f aca="false">IFERROR(INDEX('11. Mundo Mascotas'!$B:$D,MATCH($A320,'11. Mundo Mascotas'!$B:$B,0),2),"")</f>
        <v/>
      </c>
      <c r="N320" s="6" t="str">
        <f aca="false">IFERROR(INDEX('12. Yaguar'!$B:$E,MATCH($A320,'12. Yaguar'!$B:$B,0),2),"")</f>
        <v/>
      </c>
      <c r="O320" s="6" t="str">
        <f aca="false">IFERROR(INDEX('13. King Clor'!$A:$B,MATCH($A320,'13. King Clor'!$A:$A,0),2),"")</f>
        <v/>
      </c>
      <c r="P320" s="6" t="str">
        <f aca="false">IFERROR(INDEX('14. Diserquim'!$A:$B,MATCH($A320,'14. Diserquim'!$A:$A,0),2),"")</f>
        <v/>
      </c>
      <c r="Q320" s="6" t="str">
        <f aca="false">IFERROR(INDEX('15. Moreno'!$A:$B,MATCH($A320,'15. Moreno'!$A:$A,0),2),"")</f>
        <v/>
      </c>
      <c r="R320" s="6" t="str">
        <f aca="false">IFERROR(INDEX('10. Collares'!$J:$K,MATCH($A320,'10. Collares'!$J:$J,0),2),"")</f>
        <v/>
      </c>
      <c r="S320" s="6" t="str">
        <f aca="false">IFERROR(INDEX('13. King Clor'!$G:$H,MATCH($A320,'13. King Clor'!$G:$G,0),2),"")</f>
        <v/>
      </c>
      <c r="T320" s="6" t="str">
        <f aca="false">IFERROR(INDEX('10. Collares'!$A:$B,MATCH($A320,'10. Collares'!$A:$A,0),2),"")</f>
        <v/>
      </c>
      <c r="U320" s="6" t="str">
        <f aca="false">IFERROR(INDEX('16. Mis nietos'!$B:$C,MATCH($A320,'16. Mis nietos'!$B:$B,0),2),"")</f>
        <v/>
      </c>
      <c r="V320" s="6" t="str">
        <f aca="false">IFERROR(INDEX('17. Profesional Vet'!$A:$B,MATCH($A320,'17. Profesional Vet'!$A:$A,0),2),"")</f>
        <v/>
      </c>
      <c r="W320" s="6" t="str">
        <f aca="false">IFERROR(INDEX('18. Premier'!$A:$B,MATCH($A320,'18. Premier'!$A:$A,0),2),"")</f>
        <v/>
      </c>
      <c r="X320" s="6" t="str">
        <f aca="false">IFERROR(INDEX('19. Dacam'!$A:$B,MATCH($A320,'19. Dacam'!$A:$A,0),2),"")</f>
        <v/>
      </c>
      <c r="Y320" s="6" t="str">
        <f aca="false">IFERROR(INDEX('20. Proveedor'!$A:$B,MATCH($A320,'20. Proveedor'!$A:$A,0),2),"")</f>
        <v/>
      </c>
      <c r="Z320" s="6" t="str">
        <f aca="false">IFERROR(INDEX('21. Saphirus'!$A:$B,MATCH($A320,'21. Saphirus'!$A:$A,0),2),"")</f>
        <v/>
      </c>
    </row>
    <row r="321" customFormat="false" ht="15.75" hidden="false" customHeight="true" outlineLevel="0" collapsed="false">
      <c r="A321" s="5" t="s">
        <v>359</v>
      </c>
      <c r="B321" s="5" t="n">
        <v>8111</v>
      </c>
      <c r="C321" s="5" t="s">
        <v>33</v>
      </c>
      <c r="D321" s="6" t="str">
        <f aca="false">IFERROR(INDEX('1. Benavídez'!$A:$B,MATCH($A321,'1. Benavídez'!$A:$A,0),2),"")</f>
        <v/>
      </c>
      <c r="E321" s="6" t="str">
        <f aca="false">IFERROR(INDEX('2. Gallo'!$B:$D,MATCH($A321,'2. Gallo'!$B:$B,0),3),"")</f>
        <v/>
      </c>
      <c r="F321" s="6" t="str">
        <f aca="false">IFERROR(INDEX('3. Anea'!$B:$D,MATCH($A321,'3. Anea'!$B:$B,0),2),"")</f>
        <v/>
      </c>
      <c r="G321" s="6" t="str">
        <f aca="false">IFERROR(INDEX('4. Pilar'!$A:$C,MATCH($A321,'4. Pilar'!$A:$A,0),2),"")</f>
        <v/>
      </c>
      <c r="H321" s="6" t="str">
        <f aca="false">IFERROR(INDEX('5. Tortuguitas'!$B:$D,MATCH($A321,'5. Tortuguitas'!$B:$B,0),2),"")</f>
        <v/>
      </c>
      <c r="I321" s="6" t="str">
        <f aca="false">IFERROR(INDEX('6. Del Viso'!$A:$B,MATCH($A321,'6. Del Viso'!$A:$A,0),2),"")</f>
        <v/>
      </c>
      <c r="J321" s="6" t="str">
        <f aca="false">IFERROR(INDEX('7. Chica Glade'!$B:$F,MATCH($A321,'7. Chica Glade'!$B:$B,0),4),"")</f>
        <v/>
      </c>
      <c r="K321" s="6" t="str">
        <f aca="false">IFERROR(INDEX('8. Veterinaria'!$A:$B,MATCH($A321,'8. Veterinaria'!$A:$A,0),2),"")</f>
        <v/>
      </c>
      <c r="L321" s="6" t="str">
        <f aca="false">IFERROR(INDEX('9. Hipocampus'!$A:$B,MATCH($A321,'9. Hipocampus'!$A:$A,0),2),"")</f>
        <v/>
      </c>
      <c r="M321" s="6" t="str">
        <f aca="false">IFERROR(INDEX('11. Mundo Mascotas'!$B:$D,MATCH($A321,'11. Mundo Mascotas'!$B:$B,0),2),"")</f>
        <v/>
      </c>
      <c r="N321" s="6" t="str">
        <f aca="false">IFERROR(INDEX('12. Yaguar'!$B:$E,MATCH($A321,'12. Yaguar'!$B:$B,0),2),"")</f>
        <v/>
      </c>
      <c r="O321" s="6" t="str">
        <f aca="false">IFERROR(INDEX('13. King Clor'!$A:$B,MATCH($A321,'13. King Clor'!$A:$A,0),2),"")</f>
        <v/>
      </c>
      <c r="P321" s="6" t="str">
        <f aca="false">IFERROR(INDEX('14. Diserquim'!$A:$B,MATCH($A321,'14. Diserquim'!$A:$A,0),2),"")</f>
        <v/>
      </c>
      <c r="Q321" s="6" t="str">
        <f aca="false">IFERROR(INDEX('15. Moreno'!$A:$B,MATCH($A321,'15. Moreno'!$A:$A,0),2),"")</f>
        <v/>
      </c>
      <c r="R321" s="6" t="str">
        <f aca="false">IFERROR(INDEX('10. Collares'!$J:$K,MATCH($A321,'10. Collares'!$J:$J,0),2),"")</f>
        <v/>
      </c>
      <c r="S321" s="6" t="str">
        <f aca="false">IFERROR(INDEX('13. King Clor'!$G:$H,MATCH($A321,'13. King Clor'!$G:$G,0),2),"")</f>
        <v/>
      </c>
      <c r="T321" s="6" t="str">
        <f aca="false">IFERROR(INDEX('10. Collares'!$A:$B,MATCH($A321,'10. Collares'!$A:$A,0),2),"")</f>
        <v/>
      </c>
      <c r="U321" s="6" t="str">
        <f aca="false">IFERROR(INDEX('16. Mis nietos'!$B:$C,MATCH($A321,'16. Mis nietos'!$B:$B,0),2),"")</f>
        <v/>
      </c>
      <c r="V321" s="6" t="str">
        <f aca="false">IFERROR(INDEX('17. Profesional Vet'!$A:$B,MATCH($A321,'17. Profesional Vet'!$A:$A,0),2),"")</f>
        <v/>
      </c>
      <c r="W321" s="6" t="str">
        <f aca="false">IFERROR(INDEX('18. Premier'!$A:$B,MATCH($A321,'18. Premier'!$A:$A,0),2),"")</f>
        <v/>
      </c>
      <c r="X321" s="6" t="str">
        <f aca="false">IFERROR(INDEX('19. Dacam'!$A:$B,MATCH($A321,'19. Dacam'!$A:$A,0),2),"")</f>
        <v/>
      </c>
      <c r="Y321" s="6" t="str">
        <f aca="false">IFERROR(INDEX('20. Proveedor'!$A:$B,MATCH($A321,'20. Proveedor'!$A:$A,0),2),"")</f>
        <v/>
      </c>
      <c r="Z321" s="6" t="str">
        <f aca="false">IFERROR(INDEX('21. Saphirus'!$A:$B,MATCH($A321,'21. Saphirus'!$A:$A,0),2),"")</f>
        <v/>
      </c>
    </row>
    <row r="322" customFormat="false" ht="15.75" hidden="false" customHeight="true" outlineLevel="0" collapsed="false">
      <c r="A322" s="5" t="s">
        <v>360</v>
      </c>
      <c r="B322" s="5" t="n">
        <v>8112</v>
      </c>
      <c r="C322" s="5" t="s">
        <v>33</v>
      </c>
      <c r="D322" s="6" t="str">
        <f aca="false">IFERROR(INDEX('1. Benavídez'!$A:$B,MATCH($A322,'1. Benavídez'!$A:$A,0),2),"")</f>
        <v/>
      </c>
      <c r="E322" s="6" t="str">
        <f aca="false">IFERROR(INDEX('2. Gallo'!$B:$D,MATCH($A322,'2. Gallo'!$B:$B,0),3),"")</f>
        <v/>
      </c>
      <c r="F322" s="6" t="str">
        <f aca="false">IFERROR(INDEX('3. Anea'!$B:$D,MATCH($A322,'3. Anea'!$B:$B,0),2),"")</f>
        <v/>
      </c>
      <c r="G322" s="6" t="str">
        <f aca="false">IFERROR(INDEX('4. Pilar'!$A:$C,MATCH($A322,'4. Pilar'!$A:$A,0),2),"")</f>
        <v/>
      </c>
      <c r="H322" s="6" t="str">
        <f aca="false">IFERROR(INDEX('5. Tortuguitas'!$B:$D,MATCH($A322,'5. Tortuguitas'!$B:$B,0),2),"")</f>
        <v/>
      </c>
      <c r="I322" s="6" t="str">
        <f aca="false">IFERROR(INDEX('6. Del Viso'!$A:$B,MATCH($A322,'6. Del Viso'!$A:$A,0),2),"")</f>
        <v/>
      </c>
      <c r="J322" s="6" t="str">
        <f aca="false">IFERROR(INDEX('7. Chica Glade'!$B:$F,MATCH($A322,'7. Chica Glade'!$B:$B,0),4),"")</f>
        <v/>
      </c>
      <c r="K322" s="6" t="str">
        <f aca="false">IFERROR(INDEX('8. Veterinaria'!$A:$B,MATCH($A322,'8. Veterinaria'!$A:$A,0),2),"")</f>
        <v/>
      </c>
      <c r="L322" s="6" t="str">
        <f aca="false">IFERROR(INDEX('9. Hipocampus'!$A:$B,MATCH($A322,'9. Hipocampus'!$A:$A,0),2),"")</f>
        <v/>
      </c>
      <c r="M322" s="6" t="str">
        <f aca="false">IFERROR(INDEX('11. Mundo Mascotas'!$B:$D,MATCH($A322,'11. Mundo Mascotas'!$B:$B,0),2),"")</f>
        <v/>
      </c>
      <c r="N322" s="6" t="str">
        <f aca="false">IFERROR(INDEX('12. Yaguar'!$B:$E,MATCH($A322,'12. Yaguar'!$B:$B,0),2),"")</f>
        <v/>
      </c>
      <c r="O322" s="6" t="str">
        <f aca="false">IFERROR(INDEX('13. King Clor'!$A:$B,MATCH($A322,'13. King Clor'!$A:$A,0),2),"")</f>
        <v/>
      </c>
      <c r="P322" s="6" t="str">
        <f aca="false">IFERROR(INDEX('14. Diserquim'!$A:$B,MATCH($A322,'14. Diserquim'!$A:$A,0),2),"")</f>
        <v/>
      </c>
      <c r="Q322" s="6" t="str">
        <f aca="false">IFERROR(INDEX('15. Moreno'!$A:$B,MATCH($A322,'15. Moreno'!$A:$A,0),2),"")</f>
        <v/>
      </c>
      <c r="R322" s="6" t="str">
        <f aca="false">IFERROR(INDEX('10. Collares'!$J:$K,MATCH($A322,'10. Collares'!$J:$J,0),2),"")</f>
        <v/>
      </c>
      <c r="S322" s="6" t="str">
        <f aca="false">IFERROR(INDEX('13. King Clor'!$G:$H,MATCH($A322,'13. King Clor'!$G:$G,0),2),"")</f>
        <v/>
      </c>
      <c r="T322" s="6" t="str">
        <f aca="false">IFERROR(INDEX('10. Collares'!$A:$B,MATCH($A322,'10. Collares'!$A:$A,0),2),"")</f>
        <v/>
      </c>
      <c r="U322" s="6" t="str">
        <f aca="false">IFERROR(INDEX('16. Mis nietos'!$B:$C,MATCH($A322,'16. Mis nietos'!$B:$B,0),2),"")</f>
        <v/>
      </c>
      <c r="V322" s="6" t="str">
        <f aca="false">IFERROR(INDEX('17. Profesional Vet'!$A:$B,MATCH($A322,'17. Profesional Vet'!$A:$A,0),2),"")</f>
        <v/>
      </c>
      <c r="W322" s="6" t="str">
        <f aca="false">IFERROR(INDEX('18. Premier'!$A:$B,MATCH($A322,'18. Premier'!$A:$A,0),2),"")</f>
        <v/>
      </c>
      <c r="X322" s="6" t="str">
        <f aca="false">IFERROR(INDEX('19. Dacam'!$A:$B,MATCH($A322,'19. Dacam'!$A:$A,0),2),"")</f>
        <v/>
      </c>
      <c r="Y322" s="6" t="str">
        <f aca="false">IFERROR(INDEX('20. Proveedor'!$A:$B,MATCH($A322,'20. Proveedor'!$A:$A,0),2),"")</f>
        <v/>
      </c>
      <c r="Z322" s="6" t="str">
        <f aca="false">IFERROR(INDEX('21. Saphirus'!$A:$B,MATCH($A322,'21. Saphirus'!$A:$A,0),2),"")</f>
        <v/>
      </c>
    </row>
    <row r="323" customFormat="false" ht="15.75" hidden="false" customHeight="true" outlineLevel="0" collapsed="false">
      <c r="A323" s="5" t="s">
        <v>361</v>
      </c>
      <c r="B323" s="5" t="n">
        <v>8113</v>
      </c>
      <c r="C323" s="5" t="s">
        <v>33</v>
      </c>
      <c r="D323" s="6" t="str">
        <f aca="false">IFERROR(INDEX('1. Benavídez'!$A:$B,MATCH($A323,'1. Benavídez'!$A:$A,0),2),"")</f>
        <v/>
      </c>
      <c r="E323" s="6" t="str">
        <f aca="false">IFERROR(INDEX('2. Gallo'!$B:$D,MATCH($A323,'2. Gallo'!$B:$B,0),3),"")</f>
        <v/>
      </c>
      <c r="F323" s="6" t="str">
        <f aca="false">IFERROR(INDEX('3. Anea'!$B:$D,MATCH($A323,'3. Anea'!$B:$B,0),2),"")</f>
        <v/>
      </c>
      <c r="G323" s="6" t="str">
        <f aca="false">IFERROR(INDEX('4. Pilar'!$A:$C,MATCH($A323,'4. Pilar'!$A:$A,0),2),"")</f>
        <v/>
      </c>
      <c r="H323" s="6" t="str">
        <f aca="false">IFERROR(INDEX('5. Tortuguitas'!$B:$D,MATCH($A323,'5. Tortuguitas'!$B:$B,0),2),"")</f>
        <v/>
      </c>
      <c r="I323" s="6" t="str">
        <f aca="false">IFERROR(INDEX('6. Del Viso'!$A:$B,MATCH($A323,'6. Del Viso'!$A:$A,0),2),"")</f>
        <v/>
      </c>
      <c r="J323" s="6" t="str">
        <f aca="false">IFERROR(INDEX('7. Chica Glade'!$B:$F,MATCH($A323,'7. Chica Glade'!$B:$B,0),4),"")</f>
        <v/>
      </c>
      <c r="K323" s="6" t="str">
        <f aca="false">IFERROR(INDEX('8. Veterinaria'!$A:$B,MATCH($A323,'8. Veterinaria'!$A:$A,0),2),"")</f>
        <v/>
      </c>
      <c r="L323" s="6" t="str">
        <f aca="false">IFERROR(INDEX('9. Hipocampus'!$A:$B,MATCH($A323,'9. Hipocampus'!$A:$A,0),2),"")</f>
        <v/>
      </c>
      <c r="M323" s="6" t="str">
        <f aca="false">IFERROR(INDEX('11. Mundo Mascotas'!$B:$D,MATCH($A323,'11. Mundo Mascotas'!$B:$B,0),2),"")</f>
        <v/>
      </c>
      <c r="N323" s="6" t="str">
        <f aca="false">IFERROR(INDEX('12. Yaguar'!$B:$E,MATCH($A323,'12. Yaguar'!$B:$B,0),2),"")</f>
        <v/>
      </c>
      <c r="O323" s="6" t="str">
        <f aca="false">IFERROR(INDEX('13. King Clor'!$A:$B,MATCH($A323,'13. King Clor'!$A:$A,0),2),"")</f>
        <v/>
      </c>
      <c r="P323" s="6" t="str">
        <f aca="false">IFERROR(INDEX('14. Diserquim'!$A:$B,MATCH($A323,'14. Diserquim'!$A:$A,0),2),"")</f>
        <v/>
      </c>
      <c r="Q323" s="6" t="str">
        <f aca="false">IFERROR(INDEX('15. Moreno'!$A:$B,MATCH($A323,'15. Moreno'!$A:$A,0),2),"")</f>
        <v/>
      </c>
      <c r="R323" s="6" t="str">
        <f aca="false">IFERROR(INDEX('10. Collares'!$J:$K,MATCH($A323,'10. Collares'!$J:$J,0),2),"")</f>
        <v/>
      </c>
      <c r="S323" s="6" t="str">
        <f aca="false">IFERROR(INDEX('13. King Clor'!$G:$H,MATCH($A323,'13. King Clor'!$G:$G,0),2),"")</f>
        <v/>
      </c>
      <c r="T323" s="6" t="str">
        <f aca="false">IFERROR(INDEX('10. Collares'!$A:$B,MATCH($A323,'10. Collares'!$A:$A,0),2),"")</f>
        <v/>
      </c>
      <c r="U323" s="6" t="str">
        <f aca="false">IFERROR(INDEX('16. Mis nietos'!$B:$C,MATCH($A323,'16. Mis nietos'!$B:$B,0),2),"")</f>
        <v/>
      </c>
      <c r="V323" s="6" t="str">
        <f aca="false">IFERROR(INDEX('17. Profesional Vet'!$A:$B,MATCH($A323,'17. Profesional Vet'!$A:$A,0),2),"")</f>
        <v/>
      </c>
      <c r="W323" s="6" t="str">
        <f aca="false">IFERROR(INDEX('18. Premier'!$A:$B,MATCH($A323,'18. Premier'!$A:$A,0),2),"")</f>
        <v/>
      </c>
      <c r="X323" s="6" t="str">
        <f aca="false">IFERROR(INDEX('19. Dacam'!$A:$B,MATCH($A323,'19. Dacam'!$A:$A,0),2),"")</f>
        <v/>
      </c>
      <c r="Y323" s="6" t="str">
        <f aca="false">IFERROR(INDEX('20. Proveedor'!$A:$B,MATCH($A323,'20. Proveedor'!$A:$A,0),2),"")</f>
        <v/>
      </c>
      <c r="Z323" s="6" t="str">
        <f aca="false">IFERROR(INDEX('21. Saphirus'!$A:$B,MATCH($A323,'21. Saphirus'!$A:$A,0),2),"")</f>
        <v/>
      </c>
    </row>
    <row r="324" customFormat="false" ht="15.75" hidden="false" customHeight="true" outlineLevel="0" collapsed="false">
      <c r="A324" s="5" t="s">
        <v>362</v>
      </c>
      <c r="B324" s="5" t="n">
        <v>8114</v>
      </c>
      <c r="C324" s="5" t="s">
        <v>33</v>
      </c>
      <c r="D324" s="6" t="str">
        <f aca="false">IFERROR(INDEX('1. Benavídez'!$A:$B,MATCH($A324,'1. Benavídez'!$A:$A,0),2),"")</f>
        <v/>
      </c>
      <c r="E324" s="6" t="str">
        <f aca="false">IFERROR(INDEX('2. Gallo'!$B:$D,MATCH($A324,'2. Gallo'!$B:$B,0),3),"")</f>
        <v/>
      </c>
      <c r="F324" s="6" t="str">
        <f aca="false">IFERROR(INDEX('3. Anea'!$B:$D,MATCH($A324,'3. Anea'!$B:$B,0),2),"")</f>
        <v/>
      </c>
      <c r="G324" s="6" t="str">
        <f aca="false">IFERROR(INDEX('4. Pilar'!$A:$C,MATCH($A324,'4. Pilar'!$A:$A,0),2),"")</f>
        <v/>
      </c>
      <c r="H324" s="6" t="str">
        <f aca="false">IFERROR(INDEX('5. Tortuguitas'!$B:$D,MATCH($A324,'5. Tortuguitas'!$B:$B,0),2),"")</f>
        <v/>
      </c>
      <c r="I324" s="6" t="str">
        <f aca="false">IFERROR(INDEX('6. Del Viso'!$A:$B,MATCH($A324,'6. Del Viso'!$A:$A,0),2),"")</f>
        <v/>
      </c>
      <c r="J324" s="6" t="str">
        <f aca="false">IFERROR(INDEX('7. Chica Glade'!$B:$F,MATCH($A324,'7. Chica Glade'!$B:$B,0),4),"")</f>
        <v/>
      </c>
      <c r="K324" s="6" t="str">
        <f aca="false">IFERROR(INDEX('8. Veterinaria'!$A:$B,MATCH($A324,'8. Veterinaria'!$A:$A,0),2),"")</f>
        <v/>
      </c>
      <c r="L324" s="6" t="str">
        <f aca="false">IFERROR(INDEX('9. Hipocampus'!$A:$B,MATCH($A324,'9. Hipocampus'!$A:$A,0),2),"")</f>
        <v/>
      </c>
      <c r="M324" s="6" t="str">
        <f aca="false">IFERROR(INDEX('11. Mundo Mascotas'!$B:$D,MATCH($A324,'11. Mundo Mascotas'!$B:$B,0),2),"")</f>
        <v/>
      </c>
      <c r="N324" s="6" t="str">
        <f aca="false">IFERROR(INDEX('12. Yaguar'!$B:$E,MATCH($A324,'12. Yaguar'!$B:$B,0),2),"")</f>
        <v/>
      </c>
      <c r="O324" s="6" t="str">
        <f aca="false">IFERROR(INDEX('13. King Clor'!$A:$B,MATCH($A324,'13. King Clor'!$A:$A,0),2),"")</f>
        <v/>
      </c>
      <c r="P324" s="6" t="str">
        <f aca="false">IFERROR(INDEX('14. Diserquim'!$A:$B,MATCH($A324,'14. Diserquim'!$A:$A,0),2),"")</f>
        <v/>
      </c>
      <c r="Q324" s="6" t="str">
        <f aca="false">IFERROR(INDEX('15. Moreno'!$A:$B,MATCH($A324,'15. Moreno'!$A:$A,0),2),"")</f>
        <v/>
      </c>
      <c r="R324" s="6" t="str">
        <f aca="false">IFERROR(INDEX('10. Collares'!$J:$K,MATCH($A324,'10. Collares'!$J:$J,0),2),"")</f>
        <v/>
      </c>
      <c r="S324" s="6" t="str">
        <f aca="false">IFERROR(INDEX('13. King Clor'!$G:$H,MATCH($A324,'13. King Clor'!$G:$G,0),2),"")</f>
        <v/>
      </c>
      <c r="T324" s="6" t="str">
        <f aca="false">IFERROR(INDEX('10. Collares'!$A:$B,MATCH($A324,'10. Collares'!$A:$A,0),2),"")</f>
        <v/>
      </c>
      <c r="U324" s="6" t="str">
        <f aca="false">IFERROR(INDEX('16. Mis nietos'!$B:$C,MATCH($A324,'16. Mis nietos'!$B:$B,0),2),"")</f>
        <v/>
      </c>
      <c r="V324" s="6" t="str">
        <f aca="false">IFERROR(INDEX('17. Profesional Vet'!$A:$B,MATCH($A324,'17. Profesional Vet'!$A:$A,0),2),"")</f>
        <v/>
      </c>
      <c r="W324" s="6" t="str">
        <f aca="false">IFERROR(INDEX('18. Premier'!$A:$B,MATCH($A324,'18. Premier'!$A:$A,0),2),"")</f>
        <v/>
      </c>
      <c r="X324" s="6" t="str">
        <f aca="false">IFERROR(INDEX('19. Dacam'!$A:$B,MATCH($A324,'19. Dacam'!$A:$A,0),2),"")</f>
        <v/>
      </c>
      <c r="Y324" s="6" t="str">
        <f aca="false">IFERROR(INDEX('20. Proveedor'!$A:$B,MATCH($A324,'20. Proveedor'!$A:$A,0),2),"")</f>
        <v/>
      </c>
      <c r="Z324" s="6" t="str">
        <f aca="false">IFERROR(INDEX('21. Saphirus'!$A:$B,MATCH($A324,'21. Saphirus'!$A:$A,0),2),"")</f>
        <v/>
      </c>
    </row>
    <row r="325" customFormat="false" ht="15.75" hidden="false" customHeight="true" outlineLevel="0" collapsed="false">
      <c r="A325" s="5" t="s">
        <v>363</v>
      </c>
      <c r="B325" s="5" t="n">
        <v>8115</v>
      </c>
      <c r="C325" s="5" t="s">
        <v>33</v>
      </c>
      <c r="D325" s="6" t="str">
        <f aca="false">IFERROR(INDEX('1. Benavídez'!$A:$B,MATCH($A325,'1. Benavídez'!$A:$A,0),2),"")</f>
        <v/>
      </c>
      <c r="E325" s="6" t="str">
        <f aca="false">IFERROR(INDEX('2. Gallo'!$B:$D,MATCH($A325,'2. Gallo'!$B:$B,0),3),"")</f>
        <v/>
      </c>
      <c r="F325" s="6" t="str">
        <f aca="false">IFERROR(INDEX('3. Anea'!$B:$D,MATCH($A325,'3. Anea'!$B:$B,0),2),"")</f>
        <v/>
      </c>
      <c r="G325" s="6" t="str">
        <f aca="false">IFERROR(INDEX('4. Pilar'!$A:$C,MATCH($A325,'4. Pilar'!$A:$A,0),2),"")</f>
        <v/>
      </c>
      <c r="H325" s="6" t="str">
        <f aca="false">IFERROR(INDEX('5. Tortuguitas'!$B:$D,MATCH($A325,'5. Tortuguitas'!$B:$B,0),2),"")</f>
        <v/>
      </c>
      <c r="I325" s="6" t="str">
        <f aca="false">IFERROR(INDEX('6. Del Viso'!$A:$B,MATCH($A325,'6. Del Viso'!$A:$A,0),2),"")</f>
        <v/>
      </c>
      <c r="J325" s="6" t="str">
        <f aca="false">IFERROR(INDEX('7. Chica Glade'!$B:$F,MATCH($A325,'7. Chica Glade'!$B:$B,0),4),"")</f>
        <v/>
      </c>
      <c r="K325" s="6" t="str">
        <f aca="false">IFERROR(INDEX('8. Veterinaria'!$A:$B,MATCH($A325,'8. Veterinaria'!$A:$A,0),2),"")</f>
        <v/>
      </c>
      <c r="L325" s="6" t="str">
        <f aca="false">IFERROR(INDEX('9. Hipocampus'!$A:$B,MATCH($A325,'9. Hipocampus'!$A:$A,0),2),"")</f>
        <v/>
      </c>
      <c r="M325" s="6" t="str">
        <f aca="false">IFERROR(INDEX('11. Mundo Mascotas'!$B:$D,MATCH($A325,'11. Mundo Mascotas'!$B:$B,0),2),"")</f>
        <v/>
      </c>
      <c r="N325" s="6" t="str">
        <f aca="false">IFERROR(INDEX('12. Yaguar'!$B:$E,MATCH($A325,'12. Yaguar'!$B:$B,0),2),"")</f>
        <v/>
      </c>
      <c r="O325" s="6" t="str">
        <f aca="false">IFERROR(INDEX('13. King Clor'!$A:$B,MATCH($A325,'13. King Clor'!$A:$A,0),2),"")</f>
        <v/>
      </c>
      <c r="P325" s="6" t="str">
        <f aca="false">IFERROR(INDEX('14. Diserquim'!$A:$B,MATCH($A325,'14. Diserquim'!$A:$A,0),2),"")</f>
        <v/>
      </c>
      <c r="Q325" s="6" t="str">
        <f aca="false">IFERROR(INDEX('15. Moreno'!$A:$B,MATCH($A325,'15. Moreno'!$A:$A,0),2),"")</f>
        <v/>
      </c>
      <c r="R325" s="6" t="str">
        <f aca="false">IFERROR(INDEX('10. Collares'!$J:$K,MATCH($A325,'10. Collares'!$J:$J,0),2),"")</f>
        <v/>
      </c>
      <c r="S325" s="6" t="str">
        <f aca="false">IFERROR(INDEX('13. King Clor'!$G:$H,MATCH($A325,'13. King Clor'!$G:$G,0),2),"")</f>
        <v/>
      </c>
      <c r="T325" s="6" t="str">
        <f aca="false">IFERROR(INDEX('10. Collares'!$A:$B,MATCH($A325,'10. Collares'!$A:$A,0),2),"")</f>
        <v/>
      </c>
      <c r="U325" s="6" t="str">
        <f aca="false">IFERROR(INDEX('16. Mis nietos'!$B:$C,MATCH($A325,'16. Mis nietos'!$B:$B,0),2),"")</f>
        <v/>
      </c>
      <c r="V325" s="6" t="str">
        <f aca="false">IFERROR(INDEX('17. Profesional Vet'!$A:$B,MATCH($A325,'17. Profesional Vet'!$A:$A,0),2),"")</f>
        <v/>
      </c>
      <c r="W325" s="6" t="str">
        <f aca="false">IFERROR(INDEX('18. Premier'!$A:$B,MATCH($A325,'18. Premier'!$A:$A,0),2),"")</f>
        <v/>
      </c>
      <c r="X325" s="6" t="str">
        <f aca="false">IFERROR(INDEX('19. Dacam'!$A:$B,MATCH($A325,'19. Dacam'!$A:$A,0),2),"")</f>
        <v/>
      </c>
      <c r="Y325" s="6" t="str">
        <f aca="false">IFERROR(INDEX('20. Proveedor'!$A:$B,MATCH($A325,'20. Proveedor'!$A:$A,0),2),"")</f>
        <v/>
      </c>
      <c r="Z325" s="6" t="str">
        <f aca="false">IFERROR(INDEX('21. Saphirus'!$A:$B,MATCH($A325,'21. Saphirus'!$A:$A,0),2),"")</f>
        <v/>
      </c>
    </row>
    <row r="326" customFormat="false" ht="15.75" hidden="false" customHeight="true" outlineLevel="0" collapsed="false">
      <c r="A326" s="5" t="s">
        <v>364</v>
      </c>
      <c r="B326" s="5" t="n">
        <v>8116</v>
      </c>
      <c r="C326" s="5" t="s">
        <v>33</v>
      </c>
      <c r="D326" s="6" t="str">
        <f aca="false">IFERROR(INDEX('1. Benavídez'!$A:$B,MATCH($A326,'1. Benavídez'!$A:$A,0),2),"")</f>
        <v/>
      </c>
      <c r="E326" s="6" t="str">
        <f aca="false">IFERROR(INDEX('2. Gallo'!$B:$D,MATCH($A326,'2. Gallo'!$B:$B,0),3),"")</f>
        <v/>
      </c>
      <c r="F326" s="6" t="str">
        <f aca="false">IFERROR(INDEX('3. Anea'!$B:$D,MATCH($A326,'3. Anea'!$B:$B,0),2),"")</f>
        <v/>
      </c>
      <c r="G326" s="6" t="str">
        <f aca="false">IFERROR(INDEX('4. Pilar'!$A:$C,MATCH($A326,'4. Pilar'!$A:$A,0),2),"")</f>
        <v/>
      </c>
      <c r="H326" s="6" t="str">
        <f aca="false">IFERROR(INDEX('5. Tortuguitas'!$B:$D,MATCH($A326,'5. Tortuguitas'!$B:$B,0),2),"")</f>
        <v/>
      </c>
      <c r="I326" s="6" t="str">
        <f aca="false">IFERROR(INDEX('6. Del Viso'!$A:$B,MATCH($A326,'6. Del Viso'!$A:$A,0),2),"")</f>
        <v/>
      </c>
      <c r="J326" s="6" t="str">
        <f aca="false">IFERROR(INDEX('7. Chica Glade'!$B:$F,MATCH($A326,'7. Chica Glade'!$B:$B,0),4),"")</f>
        <v/>
      </c>
      <c r="K326" s="6" t="str">
        <f aca="false">IFERROR(INDEX('8. Veterinaria'!$A:$B,MATCH($A326,'8. Veterinaria'!$A:$A,0),2),"")</f>
        <v/>
      </c>
      <c r="L326" s="6" t="str">
        <f aca="false">IFERROR(INDEX('9. Hipocampus'!$A:$B,MATCH($A326,'9. Hipocampus'!$A:$A,0),2),"")</f>
        <v/>
      </c>
      <c r="M326" s="6" t="str">
        <f aca="false">IFERROR(INDEX('11. Mundo Mascotas'!$B:$D,MATCH($A326,'11. Mundo Mascotas'!$B:$B,0),2),"")</f>
        <v/>
      </c>
      <c r="N326" s="6" t="str">
        <f aca="false">IFERROR(INDEX('12. Yaguar'!$B:$E,MATCH($A326,'12. Yaguar'!$B:$B,0),2),"")</f>
        <v/>
      </c>
      <c r="O326" s="6" t="str">
        <f aca="false">IFERROR(INDEX('13. King Clor'!$A:$B,MATCH($A326,'13. King Clor'!$A:$A,0),2),"")</f>
        <v/>
      </c>
      <c r="P326" s="6" t="str">
        <f aca="false">IFERROR(INDEX('14. Diserquim'!$A:$B,MATCH($A326,'14. Diserquim'!$A:$A,0),2),"")</f>
        <v/>
      </c>
      <c r="Q326" s="6" t="str">
        <f aca="false">IFERROR(INDEX('15. Moreno'!$A:$B,MATCH($A326,'15. Moreno'!$A:$A,0),2),"")</f>
        <v/>
      </c>
      <c r="R326" s="6" t="str">
        <f aca="false">IFERROR(INDEX('10. Collares'!$J:$K,MATCH($A326,'10. Collares'!$J:$J,0),2),"")</f>
        <v/>
      </c>
      <c r="S326" s="6" t="str">
        <f aca="false">IFERROR(INDEX('13. King Clor'!$G:$H,MATCH($A326,'13. King Clor'!$G:$G,0),2),"")</f>
        <v/>
      </c>
      <c r="T326" s="6" t="str">
        <f aca="false">IFERROR(INDEX('10. Collares'!$A:$B,MATCH($A326,'10. Collares'!$A:$A,0),2),"")</f>
        <v/>
      </c>
      <c r="U326" s="6" t="str">
        <f aca="false">IFERROR(INDEX('16. Mis nietos'!$B:$C,MATCH($A326,'16. Mis nietos'!$B:$B,0),2),"")</f>
        <v/>
      </c>
      <c r="V326" s="6" t="str">
        <f aca="false">IFERROR(INDEX('17. Profesional Vet'!$A:$B,MATCH($A326,'17. Profesional Vet'!$A:$A,0),2),"")</f>
        <v/>
      </c>
      <c r="W326" s="6" t="str">
        <f aca="false">IFERROR(INDEX('18. Premier'!$A:$B,MATCH($A326,'18. Premier'!$A:$A,0),2),"")</f>
        <v/>
      </c>
      <c r="X326" s="6" t="str">
        <f aca="false">IFERROR(INDEX('19. Dacam'!$A:$B,MATCH($A326,'19. Dacam'!$A:$A,0),2),"")</f>
        <v/>
      </c>
      <c r="Y326" s="6" t="str">
        <f aca="false">IFERROR(INDEX('20. Proveedor'!$A:$B,MATCH($A326,'20. Proveedor'!$A:$A,0),2),"")</f>
        <v/>
      </c>
      <c r="Z326" s="6" t="str">
        <f aca="false">IFERROR(INDEX('21. Saphirus'!$A:$B,MATCH($A326,'21. Saphirus'!$A:$A,0),2),"")</f>
        <v/>
      </c>
    </row>
    <row r="327" customFormat="false" ht="15.75" hidden="false" customHeight="true" outlineLevel="0" collapsed="false">
      <c r="A327" s="5" t="s">
        <v>365</v>
      </c>
      <c r="B327" s="5" t="n">
        <v>8117</v>
      </c>
      <c r="C327" s="5" t="s">
        <v>33</v>
      </c>
      <c r="D327" s="6" t="str">
        <f aca="false">IFERROR(INDEX('1. Benavídez'!$A:$B,MATCH($A327,'1. Benavídez'!$A:$A,0),2),"")</f>
        <v/>
      </c>
      <c r="E327" s="6" t="str">
        <f aca="false">IFERROR(INDEX('2. Gallo'!$B:$D,MATCH($A327,'2. Gallo'!$B:$B,0),3),"")</f>
        <v/>
      </c>
      <c r="F327" s="6" t="str">
        <f aca="false">IFERROR(INDEX('3. Anea'!$B:$D,MATCH($A327,'3. Anea'!$B:$B,0),2),"")</f>
        <v/>
      </c>
      <c r="G327" s="6" t="str">
        <f aca="false">IFERROR(INDEX('4. Pilar'!$A:$C,MATCH($A327,'4. Pilar'!$A:$A,0),2),"")</f>
        <v/>
      </c>
      <c r="H327" s="6" t="str">
        <f aca="false">IFERROR(INDEX('5. Tortuguitas'!$B:$D,MATCH($A327,'5. Tortuguitas'!$B:$B,0),2),"")</f>
        <v/>
      </c>
      <c r="I327" s="6" t="str">
        <f aca="false">IFERROR(INDEX('6. Del Viso'!$A:$B,MATCH($A327,'6. Del Viso'!$A:$A,0),2),"")</f>
        <v/>
      </c>
      <c r="J327" s="6" t="str">
        <f aca="false">IFERROR(INDEX('7. Chica Glade'!$B:$F,MATCH($A327,'7. Chica Glade'!$B:$B,0),4),"")</f>
        <v/>
      </c>
      <c r="K327" s="6" t="str">
        <f aca="false">IFERROR(INDEX('8. Veterinaria'!$A:$B,MATCH($A327,'8. Veterinaria'!$A:$A,0),2),"")</f>
        <v/>
      </c>
      <c r="L327" s="6" t="str">
        <f aca="false">IFERROR(INDEX('9. Hipocampus'!$A:$B,MATCH($A327,'9. Hipocampus'!$A:$A,0),2),"")</f>
        <v/>
      </c>
      <c r="M327" s="6" t="str">
        <f aca="false">IFERROR(INDEX('11. Mundo Mascotas'!$B:$D,MATCH($A327,'11. Mundo Mascotas'!$B:$B,0),2),"")</f>
        <v/>
      </c>
      <c r="N327" s="6" t="str">
        <f aca="false">IFERROR(INDEX('12. Yaguar'!$B:$E,MATCH($A327,'12. Yaguar'!$B:$B,0),2),"")</f>
        <v/>
      </c>
      <c r="O327" s="6" t="str">
        <f aca="false">IFERROR(INDEX('13. King Clor'!$A:$B,MATCH($A327,'13. King Clor'!$A:$A,0),2),"")</f>
        <v/>
      </c>
      <c r="P327" s="6" t="str">
        <f aca="false">IFERROR(INDEX('14. Diserquim'!$A:$B,MATCH($A327,'14. Diserquim'!$A:$A,0),2),"")</f>
        <v/>
      </c>
      <c r="Q327" s="6" t="str">
        <f aca="false">IFERROR(INDEX('15. Moreno'!$A:$B,MATCH($A327,'15. Moreno'!$A:$A,0),2),"")</f>
        <v/>
      </c>
      <c r="R327" s="6" t="str">
        <f aca="false">IFERROR(INDEX('10. Collares'!$J:$K,MATCH($A327,'10. Collares'!$J:$J,0),2),"")</f>
        <v/>
      </c>
      <c r="S327" s="6" t="str">
        <f aca="false">IFERROR(INDEX('13. King Clor'!$G:$H,MATCH($A327,'13. King Clor'!$G:$G,0),2),"")</f>
        <v/>
      </c>
      <c r="T327" s="6" t="str">
        <f aca="false">IFERROR(INDEX('10. Collares'!$A:$B,MATCH($A327,'10. Collares'!$A:$A,0),2),"")</f>
        <v/>
      </c>
      <c r="U327" s="6" t="str">
        <f aca="false">IFERROR(INDEX('16. Mis nietos'!$B:$C,MATCH($A327,'16. Mis nietos'!$B:$B,0),2),"")</f>
        <v/>
      </c>
      <c r="V327" s="6" t="str">
        <f aca="false">IFERROR(INDEX('17. Profesional Vet'!$A:$B,MATCH($A327,'17. Profesional Vet'!$A:$A,0),2),"")</f>
        <v/>
      </c>
      <c r="W327" s="6" t="str">
        <f aca="false">IFERROR(INDEX('18. Premier'!$A:$B,MATCH($A327,'18. Premier'!$A:$A,0),2),"")</f>
        <v/>
      </c>
      <c r="X327" s="6" t="str">
        <f aca="false">IFERROR(INDEX('19. Dacam'!$A:$B,MATCH($A327,'19. Dacam'!$A:$A,0),2),"")</f>
        <v/>
      </c>
      <c r="Y327" s="6" t="str">
        <f aca="false">IFERROR(INDEX('20. Proveedor'!$A:$B,MATCH($A327,'20. Proveedor'!$A:$A,0),2),"")</f>
        <v/>
      </c>
      <c r="Z327" s="6" t="str">
        <f aca="false">IFERROR(INDEX('21. Saphirus'!$A:$B,MATCH($A327,'21. Saphirus'!$A:$A,0),2),"")</f>
        <v/>
      </c>
    </row>
    <row r="328" customFormat="false" ht="15.75" hidden="false" customHeight="true" outlineLevel="0" collapsed="false">
      <c r="A328" s="5" t="s">
        <v>366</v>
      </c>
      <c r="B328" s="5" t="n">
        <v>8118</v>
      </c>
      <c r="C328" s="5" t="s">
        <v>33</v>
      </c>
      <c r="D328" s="6" t="str">
        <f aca="false">IFERROR(INDEX('1. Benavídez'!$A:$B,MATCH($A328,'1. Benavídez'!$A:$A,0),2),"")</f>
        <v/>
      </c>
      <c r="E328" s="6" t="str">
        <f aca="false">IFERROR(INDEX('2. Gallo'!$B:$D,MATCH($A328,'2. Gallo'!$B:$B,0),3),"")</f>
        <v/>
      </c>
      <c r="F328" s="6" t="str">
        <f aca="false">IFERROR(INDEX('3. Anea'!$B:$D,MATCH($A328,'3. Anea'!$B:$B,0),2),"")</f>
        <v/>
      </c>
      <c r="G328" s="6" t="str">
        <f aca="false">IFERROR(INDEX('4. Pilar'!$A:$C,MATCH($A328,'4. Pilar'!$A:$A,0),2),"")</f>
        <v/>
      </c>
      <c r="H328" s="6" t="str">
        <f aca="false">IFERROR(INDEX('5. Tortuguitas'!$B:$D,MATCH($A328,'5. Tortuguitas'!$B:$B,0),2),"")</f>
        <v/>
      </c>
      <c r="I328" s="6" t="str">
        <f aca="false">IFERROR(INDEX('6. Del Viso'!$A:$B,MATCH($A328,'6. Del Viso'!$A:$A,0),2),"")</f>
        <v/>
      </c>
      <c r="J328" s="6" t="str">
        <f aca="false">IFERROR(INDEX('7. Chica Glade'!$B:$F,MATCH($A328,'7. Chica Glade'!$B:$B,0),4),"")</f>
        <v/>
      </c>
      <c r="K328" s="6" t="str">
        <f aca="false">IFERROR(INDEX('8. Veterinaria'!$A:$B,MATCH($A328,'8. Veterinaria'!$A:$A,0),2),"")</f>
        <v/>
      </c>
      <c r="L328" s="6" t="str">
        <f aca="false">IFERROR(INDEX('9. Hipocampus'!$A:$B,MATCH($A328,'9. Hipocampus'!$A:$A,0),2),"")</f>
        <v/>
      </c>
      <c r="M328" s="6" t="str">
        <f aca="false">IFERROR(INDEX('11. Mundo Mascotas'!$B:$D,MATCH($A328,'11. Mundo Mascotas'!$B:$B,0),2),"")</f>
        <v/>
      </c>
      <c r="N328" s="6" t="str">
        <f aca="false">IFERROR(INDEX('12. Yaguar'!$B:$E,MATCH($A328,'12. Yaguar'!$B:$B,0),2),"")</f>
        <v/>
      </c>
      <c r="O328" s="6" t="str">
        <f aca="false">IFERROR(INDEX('13. King Clor'!$A:$B,MATCH($A328,'13. King Clor'!$A:$A,0),2),"")</f>
        <v/>
      </c>
      <c r="P328" s="6" t="str">
        <f aca="false">IFERROR(INDEX('14. Diserquim'!$A:$B,MATCH($A328,'14. Diserquim'!$A:$A,0),2),"")</f>
        <v/>
      </c>
      <c r="Q328" s="6" t="str">
        <f aca="false">IFERROR(INDEX('15. Moreno'!$A:$B,MATCH($A328,'15. Moreno'!$A:$A,0),2),"")</f>
        <v/>
      </c>
      <c r="R328" s="6" t="str">
        <f aca="false">IFERROR(INDEX('10. Collares'!$J:$K,MATCH($A328,'10. Collares'!$J:$J,0),2),"")</f>
        <v/>
      </c>
      <c r="S328" s="6" t="str">
        <f aca="false">IFERROR(INDEX('13. King Clor'!$G:$H,MATCH($A328,'13. King Clor'!$G:$G,0),2),"")</f>
        <v/>
      </c>
      <c r="T328" s="6" t="str">
        <f aca="false">IFERROR(INDEX('10. Collares'!$A:$B,MATCH($A328,'10. Collares'!$A:$A,0),2),"")</f>
        <v/>
      </c>
      <c r="U328" s="6" t="str">
        <f aca="false">IFERROR(INDEX('16. Mis nietos'!$B:$C,MATCH($A328,'16. Mis nietos'!$B:$B,0),2),"")</f>
        <v/>
      </c>
      <c r="V328" s="6" t="str">
        <f aca="false">IFERROR(INDEX('17. Profesional Vet'!$A:$B,MATCH($A328,'17. Profesional Vet'!$A:$A,0),2),"")</f>
        <v/>
      </c>
      <c r="W328" s="6" t="str">
        <f aca="false">IFERROR(INDEX('18. Premier'!$A:$B,MATCH($A328,'18. Premier'!$A:$A,0),2),"")</f>
        <v/>
      </c>
      <c r="X328" s="6" t="str">
        <f aca="false">IFERROR(INDEX('19. Dacam'!$A:$B,MATCH($A328,'19. Dacam'!$A:$A,0),2),"")</f>
        <v/>
      </c>
      <c r="Y328" s="6" t="str">
        <f aca="false">IFERROR(INDEX('20. Proveedor'!$A:$B,MATCH($A328,'20. Proveedor'!$A:$A,0),2),"")</f>
        <v/>
      </c>
      <c r="Z328" s="6" t="str">
        <f aca="false">IFERROR(INDEX('21. Saphirus'!$A:$B,MATCH($A328,'21. Saphirus'!$A:$A,0),2),"")</f>
        <v/>
      </c>
    </row>
    <row r="329" customFormat="false" ht="15.75" hidden="false" customHeight="true" outlineLevel="0" collapsed="false">
      <c r="A329" s="5" t="s">
        <v>367</v>
      </c>
      <c r="B329" s="5" t="n">
        <v>44402</v>
      </c>
      <c r="C329" s="5" t="s">
        <v>33</v>
      </c>
      <c r="D329" s="6" t="str">
        <f aca="false">IFERROR(INDEX('1. Benavídez'!$A:$B,MATCH($A329,'1. Benavídez'!$A:$A,0),2),"")</f>
        <v/>
      </c>
      <c r="E329" s="6" t="str">
        <f aca="false">IFERROR(INDEX('2. Gallo'!$B:$D,MATCH($A329,'2. Gallo'!$B:$B,0),3),"")</f>
        <v/>
      </c>
      <c r="F329" s="6" t="str">
        <f aca="false">IFERROR(INDEX('3. Anea'!$B:$D,MATCH($A329,'3. Anea'!$B:$B,0),2),"")</f>
        <v/>
      </c>
      <c r="G329" s="6" t="str">
        <f aca="false">IFERROR(INDEX('4. Pilar'!$A:$C,MATCH($A329,'4. Pilar'!$A:$A,0),2),"")</f>
        <v/>
      </c>
      <c r="H329" s="6" t="str">
        <f aca="false">IFERROR(INDEX('5. Tortuguitas'!$B:$D,MATCH($A329,'5. Tortuguitas'!$B:$B,0),2),"")</f>
        <v/>
      </c>
      <c r="I329" s="6" t="str">
        <f aca="false">IFERROR(INDEX('6. Del Viso'!$A:$B,MATCH($A329,'6. Del Viso'!$A:$A,0),2),"")</f>
        <v/>
      </c>
      <c r="J329" s="6" t="str">
        <f aca="false">IFERROR(INDEX('7. Chica Glade'!$B:$F,MATCH($A329,'7. Chica Glade'!$B:$B,0),4),"")</f>
        <v/>
      </c>
      <c r="K329" s="6" t="str">
        <f aca="false">IFERROR(INDEX('8. Veterinaria'!$A:$B,MATCH($A329,'8. Veterinaria'!$A:$A,0),2),"")</f>
        <v/>
      </c>
      <c r="L329" s="6" t="str">
        <f aca="false">IFERROR(INDEX('9. Hipocampus'!$A:$B,MATCH($A329,'9. Hipocampus'!$A:$A,0),2),"")</f>
        <v/>
      </c>
      <c r="M329" s="6" t="str">
        <f aca="false">IFERROR(INDEX('11. Mundo Mascotas'!$B:$D,MATCH($A329,'11. Mundo Mascotas'!$B:$B,0),2),"")</f>
        <v/>
      </c>
      <c r="N329" s="6" t="str">
        <f aca="false">IFERROR(INDEX('12. Yaguar'!$B:$E,MATCH($A329,'12. Yaguar'!$B:$B,0),2),"")</f>
        <v/>
      </c>
      <c r="O329" s="6" t="str">
        <f aca="false">IFERROR(INDEX('13. King Clor'!$A:$B,MATCH($A329,'13. King Clor'!$A:$A,0),2),"")</f>
        <v/>
      </c>
      <c r="P329" s="6" t="str">
        <f aca="false">IFERROR(INDEX('14. Diserquim'!$A:$B,MATCH($A329,'14. Diserquim'!$A:$A,0),2),"")</f>
        <v/>
      </c>
      <c r="Q329" s="6" t="str">
        <f aca="false">IFERROR(INDEX('15. Moreno'!$A:$B,MATCH($A329,'15. Moreno'!$A:$A,0),2),"")</f>
        <v/>
      </c>
      <c r="R329" s="6" t="str">
        <f aca="false">IFERROR(INDEX('10. Collares'!$J:$K,MATCH($A329,'10. Collares'!$J:$J,0),2),"")</f>
        <v/>
      </c>
      <c r="S329" s="6" t="str">
        <f aca="false">IFERROR(INDEX('13. King Clor'!$G:$H,MATCH($A329,'13. King Clor'!$G:$G,0),2),"")</f>
        <v/>
      </c>
      <c r="T329" s="6" t="str">
        <f aca="false">IFERROR(INDEX('10. Collares'!$A:$B,MATCH($A329,'10. Collares'!$A:$A,0),2),"")</f>
        <v/>
      </c>
      <c r="U329" s="6" t="str">
        <f aca="false">IFERROR(INDEX('16. Mis nietos'!$B:$C,MATCH($A329,'16. Mis nietos'!$B:$B,0),2),"")</f>
        <v/>
      </c>
      <c r="V329" s="6" t="str">
        <f aca="false">IFERROR(INDEX('17. Profesional Vet'!$A:$B,MATCH($A329,'17. Profesional Vet'!$A:$A,0),2),"")</f>
        <v/>
      </c>
      <c r="W329" s="6" t="str">
        <f aca="false">IFERROR(INDEX('18. Premier'!$A:$B,MATCH($A329,'18. Premier'!$A:$A,0),2),"")</f>
        <v/>
      </c>
      <c r="X329" s="6" t="str">
        <f aca="false">IFERROR(INDEX('19. Dacam'!$A:$B,MATCH($A329,'19. Dacam'!$A:$A,0),2),"")</f>
        <v/>
      </c>
      <c r="Y329" s="6" t="str">
        <f aca="false">IFERROR(INDEX('20. Proveedor'!$A:$B,MATCH($A329,'20. Proveedor'!$A:$A,0),2),"")</f>
        <v/>
      </c>
      <c r="Z329" s="6" t="str">
        <f aca="false">IFERROR(INDEX('21. Saphirus'!$A:$B,MATCH($A329,'21. Saphirus'!$A:$A,0),2),"")</f>
        <v/>
      </c>
    </row>
    <row r="330" customFormat="false" ht="15.75" hidden="false" customHeight="true" outlineLevel="0" collapsed="false">
      <c r="A330" s="5" t="s">
        <v>368</v>
      </c>
      <c r="B330" s="5" t="n">
        <v>44403</v>
      </c>
      <c r="C330" s="5" t="s">
        <v>33</v>
      </c>
      <c r="D330" s="6" t="str">
        <f aca="false">IFERROR(INDEX('1. Benavídez'!$A:$B,MATCH($A330,'1. Benavídez'!$A:$A,0),2),"")</f>
        <v/>
      </c>
      <c r="E330" s="6" t="str">
        <f aca="false">IFERROR(INDEX('2. Gallo'!$B:$D,MATCH($A330,'2. Gallo'!$B:$B,0),3),"")</f>
        <v/>
      </c>
      <c r="F330" s="6" t="str">
        <f aca="false">IFERROR(INDEX('3. Anea'!$B:$D,MATCH($A330,'3. Anea'!$B:$B,0),2),"")</f>
        <v/>
      </c>
      <c r="G330" s="6" t="str">
        <f aca="false">IFERROR(INDEX('4. Pilar'!$A:$C,MATCH($A330,'4. Pilar'!$A:$A,0),2),"")</f>
        <v/>
      </c>
      <c r="H330" s="6" t="str">
        <f aca="false">IFERROR(INDEX('5. Tortuguitas'!$B:$D,MATCH($A330,'5. Tortuguitas'!$B:$B,0),2),"")</f>
        <v/>
      </c>
      <c r="I330" s="6" t="str">
        <f aca="false">IFERROR(INDEX('6. Del Viso'!$A:$B,MATCH($A330,'6. Del Viso'!$A:$A,0),2),"")</f>
        <v/>
      </c>
      <c r="J330" s="6" t="str">
        <f aca="false">IFERROR(INDEX('7. Chica Glade'!$B:$F,MATCH($A330,'7. Chica Glade'!$B:$B,0),4),"")</f>
        <v/>
      </c>
      <c r="K330" s="6" t="str">
        <f aca="false">IFERROR(INDEX('8. Veterinaria'!$A:$B,MATCH($A330,'8. Veterinaria'!$A:$A,0),2),"")</f>
        <v/>
      </c>
      <c r="L330" s="6" t="str">
        <f aca="false">IFERROR(INDEX('9. Hipocampus'!$A:$B,MATCH($A330,'9. Hipocampus'!$A:$A,0),2),"")</f>
        <v/>
      </c>
      <c r="M330" s="6" t="str">
        <f aca="false">IFERROR(INDEX('11. Mundo Mascotas'!$B:$D,MATCH($A330,'11. Mundo Mascotas'!$B:$B,0),2),"")</f>
        <v/>
      </c>
      <c r="N330" s="6" t="str">
        <f aca="false">IFERROR(INDEX('12. Yaguar'!$B:$E,MATCH($A330,'12. Yaguar'!$B:$B,0),2),"")</f>
        <v/>
      </c>
      <c r="O330" s="6" t="str">
        <f aca="false">IFERROR(INDEX('13. King Clor'!$A:$B,MATCH($A330,'13. King Clor'!$A:$A,0),2),"")</f>
        <v/>
      </c>
      <c r="P330" s="6" t="str">
        <f aca="false">IFERROR(INDEX('14. Diserquim'!$A:$B,MATCH($A330,'14. Diserquim'!$A:$A,0),2),"")</f>
        <v/>
      </c>
      <c r="Q330" s="6" t="str">
        <f aca="false">IFERROR(INDEX('15. Moreno'!$A:$B,MATCH($A330,'15. Moreno'!$A:$A,0),2),"")</f>
        <v/>
      </c>
      <c r="R330" s="6" t="str">
        <f aca="false">IFERROR(INDEX('10. Collares'!$J:$K,MATCH($A330,'10. Collares'!$J:$J,0),2),"")</f>
        <v/>
      </c>
      <c r="S330" s="6" t="str">
        <f aca="false">IFERROR(INDEX('13. King Clor'!$G:$H,MATCH($A330,'13. King Clor'!$G:$G,0),2),"")</f>
        <v/>
      </c>
      <c r="T330" s="6" t="str">
        <f aca="false">IFERROR(INDEX('10. Collares'!$A:$B,MATCH($A330,'10. Collares'!$A:$A,0),2),"")</f>
        <v/>
      </c>
      <c r="U330" s="6" t="str">
        <f aca="false">IFERROR(INDEX('16. Mis nietos'!$B:$C,MATCH($A330,'16. Mis nietos'!$B:$B,0),2),"")</f>
        <v/>
      </c>
      <c r="V330" s="6" t="str">
        <f aca="false">IFERROR(INDEX('17. Profesional Vet'!$A:$B,MATCH($A330,'17. Profesional Vet'!$A:$A,0),2),"")</f>
        <v/>
      </c>
      <c r="W330" s="6" t="str">
        <f aca="false">IFERROR(INDEX('18. Premier'!$A:$B,MATCH($A330,'18. Premier'!$A:$A,0),2),"")</f>
        <v/>
      </c>
      <c r="X330" s="6" t="str">
        <f aca="false">IFERROR(INDEX('19. Dacam'!$A:$B,MATCH($A330,'19. Dacam'!$A:$A,0),2),"")</f>
        <v/>
      </c>
      <c r="Y330" s="6" t="str">
        <f aca="false">IFERROR(INDEX('20. Proveedor'!$A:$B,MATCH($A330,'20. Proveedor'!$A:$A,0),2),"")</f>
        <v/>
      </c>
      <c r="Z330" s="6" t="str">
        <f aca="false">IFERROR(INDEX('21. Saphirus'!$A:$B,MATCH($A330,'21. Saphirus'!$A:$A,0),2),"")</f>
        <v/>
      </c>
    </row>
    <row r="331" customFormat="false" ht="15.75" hidden="false" customHeight="true" outlineLevel="0" collapsed="false">
      <c r="A331" s="5" t="s">
        <v>369</v>
      </c>
      <c r="B331" s="5" t="n">
        <v>44404</v>
      </c>
      <c r="C331" s="5" t="s">
        <v>33</v>
      </c>
      <c r="D331" s="6" t="str">
        <f aca="false">IFERROR(INDEX('1. Benavídez'!$A:$B,MATCH($A331,'1. Benavídez'!$A:$A,0),2),"")</f>
        <v/>
      </c>
      <c r="E331" s="6" t="str">
        <f aca="false">IFERROR(INDEX('2. Gallo'!$B:$D,MATCH($A331,'2. Gallo'!$B:$B,0),3),"")</f>
        <v/>
      </c>
      <c r="F331" s="6" t="str">
        <f aca="false">IFERROR(INDEX('3. Anea'!$B:$D,MATCH($A331,'3. Anea'!$B:$B,0),2),"")</f>
        <v/>
      </c>
      <c r="G331" s="6" t="str">
        <f aca="false">IFERROR(INDEX('4. Pilar'!$A:$C,MATCH($A331,'4. Pilar'!$A:$A,0),2),"")</f>
        <v/>
      </c>
      <c r="H331" s="6" t="str">
        <f aca="false">IFERROR(INDEX('5. Tortuguitas'!$B:$D,MATCH($A331,'5. Tortuguitas'!$B:$B,0),2),"")</f>
        <v/>
      </c>
      <c r="I331" s="6" t="str">
        <f aca="false">IFERROR(INDEX('6. Del Viso'!$A:$B,MATCH($A331,'6. Del Viso'!$A:$A,0),2),"")</f>
        <v/>
      </c>
      <c r="J331" s="6" t="str">
        <f aca="false">IFERROR(INDEX('7. Chica Glade'!$B:$F,MATCH($A331,'7. Chica Glade'!$B:$B,0),4),"")</f>
        <v/>
      </c>
      <c r="K331" s="6" t="str">
        <f aca="false">IFERROR(INDEX('8. Veterinaria'!$A:$B,MATCH($A331,'8. Veterinaria'!$A:$A,0),2),"")</f>
        <v/>
      </c>
      <c r="L331" s="6" t="str">
        <f aca="false">IFERROR(INDEX('9. Hipocampus'!$A:$B,MATCH($A331,'9. Hipocampus'!$A:$A,0),2),"")</f>
        <v/>
      </c>
      <c r="M331" s="6" t="str">
        <f aca="false">IFERROR(INDEX('11. Mundo Mascotas'!$B:$D,MATCH($A331,'11. Mundo Mascotas'!$B:$B,0),2),"")</f>
        <v/>
      </c>
      <c r="N331" s="6" t="str">
        <f aca="false">IFERROR(INDEX('12. Yaguar'!$B:$E,MATCH($A331,'12. Yaguar'!$B:$B,0),2),"")</f>
        <v/>
      </c>
      <c r="O331" s="6" t="str">
        <f aca="false">IFERROR(INDEX('13. King Clor'!$A:$B,MATCH($A331,'13. King Clor'!$A:$A,0),2),"")</f>
        <v/>
      </c>
      <c r="P331" s="6" t="str">
        <f aca="false">IFERROR(INDEX('14. Diserquim'!$A:$B,MATCH($A331,'14. Diserquim'!$A:$A,0),2),"")</f>
        <v/>
      </c>
      <c r="Q331" s="6" t="str">
        <f aca="false">IFERROR(INDEX('15. Moreno'!$A:$B,MATCH($A331,'15. Moreno'!$A:$A,0),2),"")</f>
        <v/>
      </c>
      <c r="R331" s="6" t="str">
        <f aca="false">IFERROR(INDEX('10. Collares'!$J:$K,MATCH($A331,'10. Collares'!$J:$J,0),2),"")</f>
        <v/>
      </c>
      <c r="S331" s="6" t="str">
        <f aca="false">IFERROR(INDEX('13. King Clor'!$G:$H,MATCH($A331,'13. King Clor'!$G:$G,0),2),"")</f>
        <v/>
      </c>
      <c r="T331" s="6" t="str">
        <f aca="false">IFERROR(INDEX('10. Collares'!$A:$B,MATCH($A331,'10. Collares'!$A:$A,0),2),"")</f>
        <v/>
      </c>
      <c r="U331" s="6" t="str">
        <f aca="false">IFERROR(INDEX('16. Mis nietos'!$B:$C,MATCH($A331,'16. Mis nietos'!$B:$B,0),2),"")</f>
        <v/>
      </c>
      <c r="V331" s="6" t="str">
        <f aca="false">IFERROR(INDEX('17. Profesional Vet'!$A:$B,MATCH($A331,'17. Profesional Vet'!$A:$A,0),2),"")</f>
        <v/>
      </c>
      <c r="W331" s="6" t="str">
        <f aca="false">IFERROR(INDEX('18. Premier'!$A:$B,MATCH($A331,'18. Premier'!$A:$A,0),2),"")</f>
        <v/>
      </c>
      <c r="X331" s="6" t="str">
        <f aca="false">IFERROR(INDEX('19. Dacam'!$A:$B,MATCH($A331,'19. Dacam'!$A:$A,0),2),"")</f>
        <v/>
      </c>
      <c r="Y331" s="6" t="str">
        <f aca="false">IFERROR(INDEX('20. Proveedor'!$A:$B,MATCH($A331,'20. Proveedor'!$A:$A,0),2),"")</f>
        <v/>
      </c>
      <c r="Z331" s="6" t="str">
        <f aca="false">IFERROR(INDEX('21. Saphirus'!$A:$B,MATCH($A331,'21. Saphirus'!$A:$A,0),2),"")</f>
        <v/>
      </c>
    </row>
    <row r="332" customFormat="false" ht="15.75" hidden="false" customHeight="true" outlineLevel="0" collapsed="false">
      <c r="A332" s="5" t="s">
        <v>370</v>
      </c>
      <c r="B332" s="5"/>
      <c r="C332" s="5" t="s">
        <v>33</v>
      </c>
      <c r="D332" s="6" t="str">
        <f aca="false">IFERROR(INDEX('1. Benavídez'!$A:$B,MATCH($A332,'1. Benavídez'!$A:$A,0),2),"")</f>
        <v/>
      </c>
      <c r="E332" s="6" t="str">
        <f aca="false">IFERROR(INDEX('2. Gallo'!$B:$D,MATCH($A332,'2. Gallo'!$B:$B,0),3),"")</f>
        <v/>
      </c>
      <c r="F332" s="6" t="str">
        <f aca="false">IFERROR(INDEX('3. Anea'!$B:$D,MATCH($A332,'3. Anea'!$B:$B,0),2),"")</f>
        <v/>
      </c>
      <c r="G332" s="6" t="str">
        <f aca="false">IFERROR(INDEX('4. Pilar'!$A:$C,MATCH($A332,'4. Pilar'!$A:$A,0),2),"")</f>
        <v/>
      </c>
      <c r="H332" s="6" t="str">
        <f aca="false">IFERROR(INDEX('5. Tortuguitas'!$B:$D,MATCH($A332,'5. Tortuguitas'!$B:$B,0),2),"")</f>
        <v/>
      </c>
      <c r="I332" s="6" t="str">
        <f aca="false">IFERROR(INDEX('6. Del Viso'!$A:$B,MATCH($A332,'6. Del Viso'!$A:$A,0),3),"")</f>
        <v/>
      </c>
      <c r="J332" s="6" t="str">
        <f aca="false">IFERROR(INDEX('7. Chica Glade'!$B:$F,MATCH($A332,'7. Chica Glade'!$B:$B,0),4),"")</f>
        <v/>
      </c>
      <c r="K332" s="6" t="str">
        <f aca="false">IFERROR(INDEX('8. Veterinaria'!$A:$B,MATCH($A332,'8. Veterinaria'!$A:$A,0),2),"")</f>
        <v/>
      </c>
      <c r="L332" s="6" t="str">
        <f aca="false">IFERROR(INDEX('9. Hipocampus'!$A:$B,MATCH($A332,'9. Hipocampus'!$A:$A,0),2),"")</f>
        <v/>
      </c>
      <c r="M332" s="6" t="str">
        <f aca="false">IFERROR(INDEX('11. Mundo Mascotas'!$B:$D,MATCH($A332,'11. Mundo Mascotas'!$B:$B,0),2),"")</f>
        <v/>
      </c>
      <c r="N332" s="6" t="str">
        <f aca="false">IFERROR(INDEX('12. Yaguar'!$B:$E,MATCH($A332,'12. Yaguar'!$B:$B,0),2),"")</f>
        <v/>
      </c>
      <c r="O332" s="6" t="str">
        <f aca="false">IFERROR(INDEX('13. King Clor'!$A:$B,MATCH($A332,'13. King Clor'!$A:$A,0),2),"")</f>
        <v/>
      </c>
      <c r="P332" s="6" t="str">
        <f aca="false">IFERROR(INDEX('14. Diserquim'!$A:$B,MATCH($A332,'14. Diserquim'!$A:$A,0),2),"")</f>
        <v/>
      </c>
      <c r="Q332" s="6" t="str">
        <f aca="false">IFERROR(INDEX('15. Moreno'!$A:$B,MATCH($A332,'15. Moreno'!$A:$A,0),2),"")</f>
        <v/>
      </c>
      <c r="R332" s="6" t="str">
        <f aca="false">IFERROR(INDEX('10. Collares'!$J:$K,MATCH($A332,'10. Collares'!$J:$J,0),2),"")</f>
        <v/>
      </c>
      <c r="S332" s="6" t="str">
        <f aca="false">IFERROR(INDEX('13. King Clor'!$G:$H,MATCH($A332,'13. King Clor'!$G:$G,0),2),"")</f>
        <v/>
      </c>
      <c r="T332" s="6" t="str">
        <f aca="false">IFERROR(INDEX('10. Collares'!$A:$B,MATCH($A332,'10. Collares'!$A:$A,0),2),"")</f>
        <v/>
      </c>
      <c r="U332" s="6" t="str">
        <f aca="false">IFERROR(INDEX('16. Mis nietos'!$B:$C,MATCH($A332,'16. Mis nietos'!$B:$B,0),2),"")</f>
        <v/>
      </c>
      <c r="V332" s="6" t="str">
        <f aca="false">IFERROR(INDEX('17. Profesional Vet'!$A:$B,MATCH($A332,'17. Profesional Vet'!$A:$A,0),2),"")</f>
        <v/>
      </c>
      <c r="W332" s="6" t="str">
        <f aca="false">IFERROR(INDEX('18. Premier'!$A:$B,MATCH($A332,'18. Premier'!$A:$A,0),2),"")</f>
        <v/>
      </c>
      <c r="X332" s="6" t="str">
        <f aca="false">IFERROR(INDEX('19. Dacam'!$A:$B,MATCH($A332,'19. Dacam'!$A:$A,0),2),"")</f>
        <v/>
      </c>
      <c r="Y332" s="6" t="str">
        <f aca="false">IFERROR(INDEX('20. Proveedor'!$A:$B,MATCH($A332,'20. Proveedor'!$A:$A,0),2),"")</f>
        <v/>
      </c>
      <c r="Z332" s="6" t="str">
        <f aca="false">IFERROR(INDEX('21. Saphirus'!$A:$B,MATCH($A332,'21. Saphirus'!$A:$A,0),2),"")</f>
        <v/>
      </c>
    </row>
    <row r="333" customFormat="false" ht="15.75" hidden="false" customHeight="true" outlineLevel="0" collapsed="false">
      <c r="A333" s="5" t="s">
        <v>371</v>
      </c>
      <c r="B333" s="5"/>
      <c r="C333" s="5" t="s">
        <v>33</v>
      </c>
      <c r="D333" s="6" t="str">
        <f aca="false">IFERROR(INDEX('1. Benavídez'!$A:$B,MATCH($A333,'1. Benavídez'!$A:$A,0),2),"")</f>
        <v/>
      </c>
      <c r="E333" s="6" t="str">
        <f aca="false">IFERROR(INDEX('2. Gallo'!$B:$D,MATCH($A333,'2. Gallo'!$B:$B,0),3),"")</f>
        <v/>
      </c>
      <c r="F333" s="6" t="str">
        <f aca="false">IFERROR(INDEX('3. Anea'!$B:$D,MATCH($A333,'3. Anea'!$B:$B,0),2),"")</f>
        <v/>
      </c>
      <c r="G333" s="6" t="str">
        <f aca="false">IFERROR(INDEX('4. Pilar'!$A:$C,MATCH($A333,'4. Pilar'!$A:$A,0),2),"")</f>
        <v/>
      </c>
      <c r="H333" s="6" t="str">
        <f aca="false">IFERROR(INDEX('5. Tortuguitas'!$B:$D,MATCH($A333,'5. Tortuguitas'!$B:$B,0),2),"")</f>
        <v/>
      </c>
      <c r="I333" s="6" t="str">
        <f aca="false">IFERROR(INDEX('6. Del Viso'!$A:$B,MATCH($A333,'6. Del Viso'!$A:$A,0),3),"")</f>
        <v/>
      </c>
      <c r="J333" s="6" t="str">
        <f aca="false">IFERROR(INDEX('7. Chica Glade'!$B:$F,MATCH($A333,'7. Chica Glade'!$B:$B,0),4),"")</f>
        <v/>
      </c>
      <c r="K333" s="6" t="str">
        <f aca="false">IFERROR(INDEX('8. Veterinaria'!$A:$B,MATCH($A333,'8. Veterinaria'!$A:$A,0),2),"")</f>
        <v/>
      </c>
      <c r="L333" s="6" t="str">
        <f aca="false">IFERROR(INDEX('9. Hipocampus'!$A:$B,MATCH($A333,'9. Hipocampus'!$A:$A,0),2),"")</f>
        <v/>
      </c>
      <c r="M333" s="6" t="str">
        <f aca="false">IFERROR(INDEX('11. Mundo Mascotas'!$B:$D,MATCH($A333,'11. Mundo Mascotas'!$B:$B,0),2),"")</f>
        <v/>
      </c>
      <c r="N333" s="6" t="str">
        <f aca="false">IFERROR(INDEX('12. Yaguar'!$B:$E,MATCH($A333,'12. Yaguar'!$B:$B,0),2),"")</f>
        <v/>
      </c>
      <c r="O333" s="6" t="str">
        <f aca="false">IFERROR(INDEX('13. King Clor'!$A:$B,MATCH($A333,'13. King Clor'!$A:$A,0),2),"")</f>
        <v/>
      </c>
      <c r="P333" s="6" t="str">
        <f aca="false">IFERROR(INDEX('14. Diserquim'!$A:$B,MATCH($A333,'14. Diserquim'!$A:$A,0),2),"")</f>
        <v/>
      </c>
      <c r="Q333" s="6" t="str">
        <f aca="false">IFERROR(INDEX('15. Moreno'!$A:$B,MATCH($A333,'15. Moreno'!$A:$A,0),2),"")</f>
        <v/>
      </c>
      <c r="R333" s="6" t="str">
        <f aca="false">IFERROR(INDEX('10. Collares'!$J:$K,MATCH($A333,'10. Collares'!$J:$J,0),2),"")</f>
        <v/>
      </c>
      <c r="S333" s="6" t="str">
        <f aca="false">IFERROR(INDEX('13. King Clor'!$G:$H,MATCH($A333,'13. King Clor'!$G:$G,0),2),"")</f>
        <v/>
      </c>
      <c r="T333" s="6" t="str">
        <f aca="false">IFERROR(INDEX('10. Collares'!$A:$B,MATCH($A333,'10. Collares'!$A:$A,0),2),"")</f>
        <v/>
      </c>
      <c r="U333" s="6" t="str">
        <f aca="false">IFERROR(INDEX('16. Mis nietos'!$B:$C,MATCH($A333,'16. Mis nietos'!$B:$B,0),2),"")</f>
        <v/>
      </c>
      <c r="V333" s="6" t="str">
        <f aca="false">IFERROR(INDEX('17. Profesional Vet'!$A:$B,MATCH($A333,'17. Profesional Vet'!$A:$A,0),2),"")</f>
        <v/>
      </c>
      <c r="W333" s="6" t="str">
        <f aca="false">IFERROR(INDEX('18. Premier'!$A:$B,MATCH($A333,'18. Premier'!$A:$A,0),2),"")</f>
        <v/>
      </c>
      <c r="X333" s="6" t="str">
        <f aca="false">IFERROR(INDEX('19. Dacam'!$A:$B,MATCH($A333,'19. Dacam'!$A:$A,0),2),"")</f>
        <v/>
      </c>
      <c r="Y333" s="6" t="str">
        <f aca="false">IFERROR(INDEX('20. Proveedor'!$A:$B,MATCH($A333,'20. Proveedor'!$A:$A,0),2),"")</f>
        <v/>
      </c>
      <c r="Z333" s="6" t="str">
        <f aca="false">IFERROR(INDEX('21. Saphirus'!$A:$B,MATCH($A333,'21. Saphirus'!$A:$A,0),2),"")</f>
        <v/>
      </c>
    </row>
    <row r="334" customFormat="false" ht="15.75" hidden="false" customHeight="true" outlineLevel="0" collapsed="false">
      <c r="A334" s="5" t="s">
        <v>372</v>
      </c>
      <c r="B334" s="5"/>
      <c r="C334" s="5" t="s">
        <v>33</v>
      </c>
      <c r="D334" s="6" t="str">
        <f aca="false">IFERROR(INDEX('1. Benavídez'!$A:$B,MATCH($A334,'1. Benavídez'!$A:$A,0),2),"")</f>
        <v/>
      </c>
      <c r="E334" s="6" t="str">
        <f aca="false">IFERROR(INDEX('2. Gallo'!$B:$D,MATCH($A334,'2. Gallo'!$B:$B,0),3),"")</f>
        <v/>
      </c>
      <c r="F334" s="6" t="str">
        <f aca="false">IFERROR(INDEX('3. Anea'!$B:$D,MATCH($A334,'3. Anea'!$B:$B,0),2),"")</f>
        <v/>
      </c>
      <c r="G334" s="6" t="str">
        <f aca="false">IFERROR(INDEX('4. Pilar'!$A:$C,MATCH($A334,'4. Pilar'!$A:$A,0),2),"")</f>
        <v/>
      </c>
      <c r="H334" s="6" t="str">
        <f aca="false">IFERROR(INDEX('5. Tortuguitas'!$B:$D,MATCH($A334,'5. Tortuguitas'!$B:$B,0),2),"")</f>
        <v/>
      </c>
      <c r="I334" s="6" t="str">
        <f aca="false">IFERROR(INDEX('6. Del Viso'!$A:$B,MATCH($A334,'6. Del Viso'!$A:$A,0),3),"")</f>
        <v/>
      </c>
      <c r="J334" s="6" t="str">
        <f aca="false">IFERROR(INDEX('7. Chica Glade'!$B:$F,MATCH($A334,'7. Chica Glade'!$B:$B,0),4),"")</f>
        <v/>
      </c>
      <c r="K334" s="6" t="str">
        <f aca="false">IFERROR(INDEX('8. Veterinaria'!$A:$B,MATCH($A334,'8. Veterinaria'!$A:$A,0),2),"")</f>
        <v/>
      </c>
      <c r="L334" s="6" t="str">
        <f aca="false">IFERROR(INDEX('9. Hipocampus'!$A:$B,MATCH($A334,'9. Hipocampus'!$A:$A,0),2),"")</f>
        <v/>
      </c>
      <c r="M334" s="6" t="str">
        <f aca="false">IFERROR(INDEX('11. Mundo Mascotas'!$B:$D,MATCH($A334,'11. Mundo Mascotas'!$B:$B,0),2),"")</f>
        <v/>
      </c>
      <c r="N334" s="6" t="str">
        <f aca="false">IFERROR(INDEX('12. Yaguar'!$B:$E,MATCH($A334,'12. Yaguar'!$B:$B,0),2),"")</f>
        <v/>
      </c>
      <c r="O334" s="6" t="str">
        <f aca="false">IFERROR(INDEX('13. King Clor'!$A:$B,MATCH($A334,'13. King Clor'!$A:$A,0),2),"")</f>
        <v/>
      </c>
      <c r="P334" s="6" t="str">
        <f aca="false">IFERROR(INDEX('14. Diserquim'!$A:$B,MATCH($A334,'14. Diserquim'!$A:$A,0),2),"")</f>
        <v/>
      </c>
      <c r="Q334" s="6" t="str">
        <f aca="false">IFERROR(INDEX('15. Moreno'!$A:$B,MATCH($A334,'15. Moreno'!$A:$A,0),2),"")</f>
        <v/>
      </c>
      <c r="R334" s="6" t="str">
        <f aca="false">IFERROR(INDEX('10. Collares'!$J:$K,MATCH($A334,'10. Collares'!$J:$J,0),2),"")</f>
        <v/>
      </c>
      <c r="S334" s="6" t="str">
        <f aca="false">IFERROR(INDEX('13. King Clor'!$G:$H,MATCH($A334,'13. King Clor'!$G:$G,0),2),"")</f>
        <v/>
      </c>
      <c r="T334" s="6" t="str">
        <f aca="false">IFERROR(INDEX('10. Collares'!$A:$B,MATCH($A334,'10. Collares'!$A:$A,0),2),"")</f>
        <v/>
      </c>
      <c r="U334" s="6" t="str">
        <f aca="false">IFERROR(INDEX('16. Mis nietos'!$B:$C,MATCH($A334,'16. Mis nietos'!$B:$B,0),2),"")</f>
        <v/>
      </c>
      <c r="V334" s="6" t="str">
        <f aca="false">IFERROR(INDEX('17. Profesional Vet'!$A:$B,MATCH($A334,'17. Profesional Vet'!$A:$A,0),2),"")</f>
        <v/>
      </c>
      <c r="W334" s="6" t="str">
        <f aca="false">IFERROR(INDEX('18. Premier'!$A:$B,MATCH($A334,'18. Premier'!$A:$A,0),2),"")</f>
        <v/>
      </c>
      <c r="X334" s="6" t="str">
        <f aca="false">IFERROR(INDEX('19. Dacam'!$A:$B,MATCH($A334,'19. Dacam'!$A:$A,0),2),"")</f>
        <v/>
      </c>
      <c r="Y334" s="6" t="str">
        <f aca="false">IFERROR(INDEX('20. Proveedor'!$A:$B,MATCH($A334,'20. Proveedor'!$A:$A,0),2),"")</f>
        <v/>
      </c>
      <c r="Z334" s="6" t="str">
        <f aca="false">IFERROR(INDEX('21. Saphirus'!$A:$B,MATCH($A334,'21. Saphirus'!$A:$A,0),2),"")</f>
        <v/>
      </c>
    </row>
    <row r="335" customFormat="false" ht="15.75" hidden="false" customHeight="true" outlineLevel="0" collapsed="false">
      <c r="A335" s="5" t="s">
        <v>373</v>
      </c>
      <c r="B335" s="5" t="n">
        <v>8132</v>
      </c>
      <c r="C335" s="5" t="s">
        <v>33</v>
      </c>
      <c r="D335" s="6" t="str">
        <f aca="false">IFERROR(INDEX('1. Benavídez'!$A:$B,MATCH($A335,'1. Benavídez'!$A:$A,0),2),"")</f>
        <v/>
      </c>
      <c r="E335" s="6" t="str">
        <f aca="false">IFERROR(INDEX('2. Gallo'!$B:$D,MATCH($A335,'2. Gallo'!$B:$B,0),3),"")</f>
        <v/>
      </c>
      <c r="F335" s="6" t="str">
        <f aca="false">IFERROR(INDEX('3. Anea'!$B:$D,MATCH($A335,'3. Anea'!$B:$B,0),2),"")</f>
        <v/>
      </c>
      <c r="G335" s="6" t="str">
        <f aca="false">IFERROR(INDEX('4. Pilar'!$A:$C,MATCH($A335,'4. Pilar'!$A:$A,0),2),"")</f>
        <v/>
      </c>
      <c r="H335" s="6" t="str">
        <f aca="false">IFERROR(INDEX('5. Tortuguitas'!$B:$D,MATCH($A335,'5. Tortuguitas'!$B:$B,0),2),"")</f>
        <v/>
      </c>
      <c r="I335" s="6" t="str">
        <f aca="false">IFERROR(INDEX('6. Del Viso'!$A:$B,MATCH($A335,'6. Del Viso'!$A:$A,0),2),"")</f>
        <v/>
      </c>
      <c r="J335" s="6" t="str">
        <f aca="false">IFERROR(INDEX('7. Chica Glade'!$B:$F,MATCH($A335,'7. Chica Glade'!$B:$B,0),4),"")</f>
        <v/>
      </c>
      <c r="K335" s="6" t="str">
        <f aca="false">IFERROR(INDEX('8. Veterinaria'!$A:$B,MATCH($A335,'8. Veterinaria'!$A:$A,0),2),"")</f>
        <v/>
      </c>
      <c r="L335" s="6" t="str">
        <f aca="false">IFERROR(INDEX('9. Hipocampus'!$A:$B,MATCH($A335,'9. Hipocampus'!$A:$A,0),2),"")</f>
        <v/>
      </c>
      <c r="M335" s="6" t="str">
        <f aca="false">IFERROR(INDEX('11. Mundo Mascotas'!$B:$D,MATCH($A335,'11. Mundo Mascotas'!$B:$B,0),2),"")</f>
        <v/>
      </c>
      <c r="N335" s="6" t="str">
        <f aca="false">IFERROR(INDEX('12. Yaguar'!$B:$E,MATCH($A335,'12. Yaguar'!$B:$B,0),2),"")</f>
        <v/>
      </c>
      <c r="O335" s="6" t="str">
        <f aca="false">IFERROR(INDEX('13. King Clor'!$A:$B,MATCH($A335,'13. King Clor'!$A:$A,0),2),"")</f>
        <v/>
      </c>
      <c r="P335" s="6" t="str">
        <f aca="false">IFERROR(INDEX('14. Diserquim'!$A:$B,MATCH($A335,'14. Diserquim'!$A:$A,0),2),"")</f>
        <v/>
      </c>
      <c r="Q335" s="6" t="str">
        <f aca="false">IFERROR(INDEX('15. Moreno'!$A:$B,MATCH($A335,'15. Moreno'!$A:$A,0),2),"")</f>
        <v/>
      </c>
      <c r="R335" s="6" t="str">
        <f aca="false">IFERROR(INDEX('10. Collares'!$J:$K,MATCH($A335,'10. Collares'!$J:$J,0),2),"")</f>
        <v/>
      </c>
      <c r="S335" s="6" t="str">
        <f aca="false">IFERROR(INDEX('13. King Clor'!$G:$H,MATCH($A335,'13. King Clor'!$G:$G,0),2),"")</f>
        <v/>
      </c>
      <c r="T335" s="6" t="str">
        <f aca="false">IFERROR(INDEX('10. Collares'!$A:$B,MATCH($A335,'10. Collares'!$A:$A,0),2),"")</f>
        <v/>
      </c>
      <c r="U335" s="6" t="str">
        <f aca="false">IFERROR(INDEX('16. Mis nietos'!$B:$C,MATCH($A335,'16. Mis nietos'!$B:$B,0),2),"")</f>
        <v/>
      </c>
      <c r="V335" s="6" t="str">
        <f aca="false">IFERROR(INDEX('17. Profesional Vet'!$A:$B,MATCH($A335,'17. Profesional Vet'!$A:$A,0),2),"")</f>
        <v/>
      </c>
      <c r="W335" s="6" t="str">
        <f aca="false">IFERROR(INDEX('18. Premier'!$A:$B,MATCH($A335,'18. Premier'!$A:$A,0),2),"")</f>
        <v/>
      </c>
      <c r="X335" s="6" t="str">
        <f aca="false">IFERROR(INDEX('19. Dacam'!$A:$B,MATCH($A335,'19. Dacam'!$A:$A,0),2),"")</f>
        <v/>
      </c>
      <c r="Y335" s="6" t="str">
        <f aca="false">IFERROR(INDEX('20. Proveedor'!$A:$B,MATCH($A335,'20. Proveedor'!$A:$A,0),2),"")</f>
        <v/>
      </c>
      <c r="Z335" s="6" t="str">
        <f aca="false">IFERROR(INDEX('21. Saphirus'!$A:$B,MATCH($A335,'21. Saphirus'!$A:$A,0),2),"")</f>
        <v/>
      </c>
    </row>
    <row r="336" customFormat="false" ht="15.75" hidden="false" customHeight="true" outlineLevel="0" collapsed="false">
      <c r="A336" s="5" t="s">
        <v>374</v>
      </c>
      <c r="B336" s="5" t="n">
        <v>8141</v>
      </c>
      <c r="C336" s="5" t="s">
        <v>33</v>
      </c>
      <c r="D336" s="6" t="str">
        <f aca="false">IFERROR(INDEX('1. Benavídez'!$A:$B,MATCH($A336,'1. Benavídez'!$A:$A,0),2),"")</f>
        <v/>
      </c>
      <c r="E336" s="6" t="str">
        <f aca="false">IFERROR(INDEX('2. Gallo'!$B:$D,MATCH($A336,'2. Gallo'!$B:$B,0),3),"")</f>
        <v/>
      </c>
      <c r="F336" s="6" t="str">
        <f aca="false">IFERROR(INDEX('3. Anea'!$B:$D,MATCH($A336,'3. Anea'!$B:$B,0),2),"")</f>
        <v/>
      </c>
      <c r="G336" s="6" t="str">
        <f aca="false">IFERROR(INDEX('4. Pilar'!$A:$C,MATCH($A336,'4. Pilar'!$A:$A,0),2),"")</f>
        <v/>
      </c>
      <c r="H336" s="6" t="str">
        <f aca="false">IFERROR(INDEX('5. Tortuguitas'!$B:$D,MATCH($A336,'5. Tortuguitas'!$B:$B,0),2),"")</f>
        <v/>
      </c>
      <c r="I336" s="6" t="str">
        <f aca="false">IFERROR(INDEX('6. Del Viso'!$A:$B,MATCH($A336,'6. Del Viso'!$A:$A,0),2),"")</f>
        <v/>
      </c>
      <c r="J336" s="6" t="str">
        <f aca="false">IFERROR(INDEX('7. Chica Glade'!$B:$F,MATCH($A336,'7. Chica Glade'!$B:$B,0),4),"")</f>
        <v/>
      </c>
      <c r="K336" s="6" t="str">
        <f aca="false">IFERROR(INDEX('8. Veterinaria'!$A:$B,MATCH($A336,'8. Veterinaria'!$A:$A,0),2),"")</f>
        <v/>
      </c>
      <c r="L336" s="6" t="str">
        <f aca="false">IFERROR(INDEX('9. Hipocampus'!$A:$B,MATCH($A336,'9. Hipocampus'!$A:$A,0),2),"")</f>
        <v/>
      </c>
      <c r="M336" s="6" t="str">
        <f aca="false">IFERROR(INDEX('11. Mundo Mascotas'!$B:$D,MATCH($A336,'11. Mundo Mascotas'!$B:$B,0),2),"")</f>
        <v/>
      </c>
      <c r="N336" s="6" t="str">
        <f aca="false">IFERROR(INDEX('12. Yaguar'!$B:$E,MATCH($A336,'12. Yaguar'!$B:$B,0),2),"")</f>
        <v/>
      </c>
      <c r="O336" s="6" t="str">
        <f aca="false">IFERROR(INDEX('13. King Clor'!$A:$B,MATCH($A336,'13. King Clor'!$A:$A,0),2),"")</f>
        <v/>
      </c>
      <c r="P336" s="6" t="str">
        <f aca="false">IFERROR(INDEX('14. Diserquim'!$A:$B,MATCH($A336,'14. Diserquim'!$A:$A,0),2),"")</f>
        <v/>
      </c>
      <c r="Q336" s="6" t="str">
        <f aca="false">IFERROR(INDEX('15. Moreno'!$A:$B,MATCH($A336,'15. Moreno'!$A:$A,0),2),"")</f>
        <v/>
      </c>
      <c r="R336" s="6" t="str">
        <f aca="false">IFERROR(INDEX('10. Collares'!$J:$K,MATCH($A336,'10. Collares'!$J:$J,0),2),"")</f>
        <v/>
      </c>
      <c r="S336" s="6" t="str">
        <f aca="false">IFERROR(INDEX('13. King Clor'!$G:$H,MATCH($A336,'13. King Clor'!$G:$G,0),2),"")</f>
        <v/>
      </c>
      <c r="T336" s="6" t="str">
        <f aca="false">IFERROR(INDEX('10. Collares'!$A:$B,MATCH($A336,'10. Collares'!$A:$A,0),2),"")</f>
        <v/>
      </c>
      <c r="U336" s="6" t="str">
        <f aca="false">IFERROR(INDEX('16. Mis nietos'!$B:$C,MATCH($A336,'16. Mis nietos'!$B:$B,0),2),"")</f>
        <v/>
      </c>
      <c r="V336" s="6" t="str">
        <f aca="false">IFERROR(INDEX('17. Profesional Vet'!$A:$B,MATCH($A336,'17. Profesional Vet'!$A:$A,0),2),"")</f>
        <v/>
      </c>
      <c r="W336" s="6" t="str">
        <f aca="false">IFERROR(INDEX('18. Premier'!$A:$B,MATCH($A336,'18. Premier'!$A:$A,0),2),"")</f>
        <v/>
      </c>
      <c r="X336" s="6" t="str">
        <f aca="false">IFERROR(INDEX('19. Dacam'!$A:$B,MATCH($A336,'19. Dacam'!$A:$A,0),2),"")</f>
        <v/>
      </c>
      <c r="Y336" s="6" t="str">
        <f aca="false">IFERROR(INDEX('20. Proveedor'!$A:$B,MATCH($A336,'20. Proveedor'!$A:$A,0),2),"")</f>
        <v/>
      </c>
      <c r="Z336" s="6" t="str">
        <f aca="false">IFERROR(INDEX('21. Saphirus'!$A:$B,MATCH($A336,'21. Saphirus'!$A:$A,0),2),"")</f>
        <v/>
      </c>
    </row>
    <row r="337" customFormat="false" ht="15.75" hidden="false" customHeight="true" outlineLevel="0" collapsed="false">
      <c r="A337" s="5" t="s">
        <v>375</v>
      </c>
      <c r="B337" s="5" t="n">
        <v>8142</v>
      </c>
      <c r="C337" s="5" t="s">
        <v>33</v>
      </c>
      <c r="D337" s="6" t="str">
        <f aca="false">IFERROR(INDEX('1. Benavídez'!$A:$B,MATCH($A337,'1. Benavídez'!$A:$A,0),2),"")</f>
        <v/>
      </c>
      <c r="E337" s="6" t="str">
        <f aca="false">IFERROR(INDEX('2. Gallo'!$B:$D,MATCH($A337,'2. Gallo'!$B:$B,0),3),"")</f>
        <v/>
      </c>
      <c r="F337" s="6" t="str">
        <f aca="false">IFERROR(INDEX('3. Anea'!$B:$D,MATCH($A337,'3. Anea'!$B:$B,0),2),"")</f>
        <v/>
      </c>
      <c r="G337" s="6" t="str">
        <f aca="false">IFERROR(INDEX('4. Pilar'!$A:$C,MATCH($A337,'4. Pilar'!$A:$A,0),2),"")</f>
        <v/>
      </c>
      <c r="H337" s="6" t="str">
        <f aca="false">IFERROR(INDEX('5. Tortuguitas'!$B:$D,MATCH($A337,'5. Tortuguitas'!$B:$B,0),2),"")</f>
        <v/>
      </c>
      <c r="I337" s="6" t="str">
        <f aca="false">IFERROR(INDEX('6. Del Viso'!$A:$B,MATCH($A337,'6. Del Viso'!$A:$A,0),2),"")</f>
        <v/>
      </c>
      <c r="J337" s="6" t="str">
        <f aca="false">IFERROR(INDEX('7. Chica Glade'!$B:$F,MATCH($A337,'7. Chica Glade'!$B:$B,0),4),"")</f>
        <v/>
      </c>
      <c r="K337" s="6" t="str">
        <f aca="false">IFERROR(INDEX('8. Veterinaria'!$A:$B,MATCH($A337,'8. Veterinaria'!$A:$A,0),2),"")</f>
        <v/>
      </c>
      <c r="L337" s="6" t="str">
        <f aca="false">IFERROR(INDEX('9. Hipocampus'!$A:$B,MATCH($A337,'9. Hipocampus'!$A:$A,0),2),"")</f>
        <v/>
      </c>
      <c r="M337" s="6" t="str">
        <f aca="false">IFERROR(INDEX('11. Mundo Mascotas'!$B:$D,MATCH($A337,'11. Mundo Mascotas'!$B:$B,0),2),"")</f>
        <v/>
      </c>
      <c r="N337" s="6" t="str">
        <f aca="false">IFERROR(INDEX('12. Yaguar'!$B:$E,MATCH($A337,'12. Yaguar'!$B:$B,0),2),"")</f>
        <v/>
      </c>
      <c r="O337" s="6" t="str">
        <f aca="false">IFERROR(INDEX('13. King Clor'!$A:$B,MATCH($A337,'13. King Clor'!$A:$A,0),2),"")</f>
        <v/>
      </c>
      <c r="P337" s="6" t="str">
        <f aca="false">IFERROR(INDEX('14. Diserquim'!$A:$B,MATCH($A337,'14. Diserquim'!$A:$A,0),2),"")</f>
        <v/>
      </c>
      <c r="Q337" s="6" t="str">
        <f aca="false">IFERROR(INDEX('15. Moreno'!$A:$B,MATCH($A337,'15. Moreno'!$A:$A,0),2),"")</f>
        <v/>
      </c>
      <c r="R337" s="6" t="str">
        <f aca="false">IFERROR(INDEX('10. Collares'!$J:$K,MATCH($A337,'10. Collares'!$J:$J,0),2),"")</f>
        <v/>
      </c>
      <c r="S337" s="6" t="str">
        <f aca="false">IFERROR(INDEX('13. King Clor'!$G:$H,MATCH($A337,'13. King Clor'!$G:$G,0),2),"")</f>
        <v/>
      </c>
      <c r="T337" s="6" t="str">
        <f aca="false">IFERROR(INDEX('10. Collares'!$A:$B,MATCH($A337,'10. Collares'!$A:$A,0),2),"")</f>
        <v/>
      </c>
      <c r="U337" s="6" t="str">
        <f aca="false">IFERROR(INDEX('16. Mis nietos'!$B:$C,MATCH($A337,'16. Mis nietos'!$B:$B,0),2),"")</f>
        <v/>
      </c>
      <c r="V337" s="6" t="str">
        <f aca="false">IFERROR(INDEX('17. Profesional Vet'!$A:$B,MATCH($A337,'17. Profesional Vet'!$A:$A,0),2),"")</f>
        <v/>
      </c>
      <c r="W337" s="6" t="str">
        <f aca="false">IFERROR(INDEX('18. Premier'!$A:$B,MATCH($A337,'18. Premier'!$A:$A,0),2),"")</f>
        <v/>
      </c>
      <c r="X337" s="6" t="str">
        <f aca="false">IFERROR(INDEX('19. Dacam'!$A:$B,MATCH($A337,'19. Dacam'!$A:$A,0),2),"")</f>
        <v/>
      </c>
      <c r="Y337" s="6" t="str">
        <f aca="false">IFERROR(INDEX('20. Proveedor'!$A:$B,MATCH($A337,'20. Proveedor'!$A:$A,0),2),"")</f>
        <v/>
      </c>
      <c r="Z337" s="6" t="str">
        <f aca="false">IFERROR(INDEX('21. Saphirus'!$A:$B,MATCH($A337,'21. Saphirus'!$A:$A,0),2),"")</f>
        <v/>
      </c>
    </row>
    <row r="338" customFormat="false" ht="15.75" hidden="false" customHeight="true" outlineLevel="0" collapsed="false">
      <c r="A338" s="5" t="s">
        <v>376</v>
      </c>
      <c r="B338" s="5" t="n">
        <v>8133</v>
      </c>
      <c r="C338" s="5" t="s">
        <v>33</v>
      </c>
      <c r="D338" s="6" t="str">
        <f aca="false">IFERROR(INDEX('1. Benavídez'!$A:$B,MATCH($A338,'1. Benavídez'!$A:$A,0),2),"")</f>
        <v/>
      </c>
      <c r="E338" s="6" t="str">
        <f aca="false">IFERROR(INDEX('2. Gallo'!$B:$D,MATCH($A338,'2. Gallo'!$B:$B,0),3),"")</f>
        <v/>
      </c>
      <c r="F338" s="6" t="str">
        <f aca="false">IFERROR(INDEX('3. Anea'!$B:$D,MATCH($A338,'3. Anea'!$B:$B,0),2),"")</f>
        <v/>
      </c>
      <c r="G338" s="6" t="str">
        <f aca="false">IFERROR(INDEX('4. Pilar'!$A:$C,MATCH($A338,'4. Pilar'!$A:$A,0),2),"")</f>
        <v/>
      </c>
      <c r="H338" s="6" t="str">
        <f aca="false">IFERROR(INDEX('5. Tortuguitas'!$B:$D,MATCH($A338,'5. Tortuguitas'!$B:$B,0),2),"")</f>
        <v/>
      </c>
      <c r="I338" s="6" t="str">
        <f aca="false">IFERROR(INDEX('6. Del Viso'!$A:$B,MATCH($A338,'6. Del Viso'!$A:$A,0),2),"")</f>
        <v/>
      </c>
      <c r="J338" s="6" t="str">
        <f aca="false">IFERROR(INDEX('7. Chica Glade'!$B:$F,MATCH($A338,'7. Chica Glade'!$B:$B,0),4),"")</f>
        <v/>
      </c>
      <c r="K338" s="6" t="str">
        <f aca="false">IFERROR(INDEX('8. Veterinaria'!$A:$B,MATCH($A338,'8. Veterinaria'!$A:$A,0),2),"")</f>
        <v/>
      </c>
      <c r="L338" s="6" t="str">
        <f aca="false">IFERROR(INDEX('9. Hipocampus'!$A:$B,MATCH($A338,'9. Hipocampus'!$A:$A,0),2),"")</f>
        <v/>
      </c>
      <c r="M338" s="6" t="str">
        <f aca="false">IFERROR(INDEX('11. Mundo Mascotas'!$B:$D,MATCH($A338,'11. Mundo Mascotas'!$B:$B,0),2),"")</f>
        <v/>
      </c>
      <c r="N338" s="6" t="str">
        <f aca="false">IFERROR(INDEX('12. Yaguar'!$B:$E,MATCH($A338,'12. Yaguar'!$B:$B,0),2),"")</f>
        <v/>
      </c>
      <c r="O338" s="6" t="str">
        <f aca="false">IFERROR(INDEX('13. King Clor'!$A:$B,MATCH($A338,'13. King Clor'!$A:$A,0),2),"")</f>
        <v/>
      </c>
      <c r="P338" s="6" t="str">
        <f aca="false">IFERROR(INDEX('14. Diserquim'!$A:$B,MATCH($A338,'14. Diserquim'!$A:$A,0),2),"")</f>
        <v/>
      </c>
      <c r="Q338" s="6" t="str">
        <f aca="false">IFERROR(INDEX('15. Moreno'!$A:$B,MATCH($A338,'15. Moreno'!$A:$A,0),2),"")</f>
        <v/>
      </c>
      <c r="R338" s="6" t="str">
        <f aca="false">IFERROR(INDEX('10. Collares'!$J:$K,MATCH($A338,'10. Collares'!$J:$J,0),2),"")</f>
        <v/>
      </c>
      <c r="S338" s="6" t="str">
        <f aca="false">IFERROR(INDEX('13. King Clor'!$G:$H,MATCH($A338,'13. King Clor'!$G:$G,0),2),"")</f>
        <v/>
      </c>
      <c r="T338" s="6" t="str">
        <f aca="false">IFERROR(INDEX('10. Collares'!$A:$B,MATCH($A338,'10. Collares'!$A:$A,0),2),"")</f>
        <v/>
      </c>
      <c r="U338" s="6" t="str">
        <f aca="false">IFERROR(INDEX('16. Mis nietos'!$B:$C,MATCH($A338,'16. Mis nietos'!$B:$B,0),2),"")</f>
        <v/>
      </c>
      <c r="V338" s="6" t="str">
        <f aca="false">IFERROR(INDEX('17. Profesional Vet'!$A:$B,MATCH($A338,'17. Profesional Vet'!$A:$A,0),2),"")</f>
        <v/>
      </c>
      <c r="W338" s="6" t="str">
        <f aca="false">IFERROR(INDEX('18. Premier'!$A:$B,MATCH($A338,'18. Premier'!$A:$A,0),2),"")</f>
        <v/>
      </c>
      <c r="X338" s="6" t="str">
        <f aca="false">IFERROR(INDEX('19. Dacam'!$A:$B,MATCH($A338,'19. Dacam'!$A:$A,0),2),"")</f>
        <v/>
      </c>
      <c r="Y338" s="6" t="str">
        <f aca="false">IFERROR(INDEX('20. Proveedor'!$A:$B,MATCH($A338,'20. Proveedor'!$A:$A,0),2),"")</f>
        <v/>
      </c>
      <c r="Z338" s="6" t="str">
        <f aca="false">IFERROR(INDEX('21. Saphirus'!$A:$B,MATCH($A338,'21. Saphirus'!$A:$A,0),2),"")</f>
        <v/>
      </c>
    </row>
    <row r="339" customFormat="false" ht="15.75" hidden="false" customHeight="true" outlineLevel="0" collapsed="false">
      <c r="A339" s="5" t="s">
        <v>377</v>
      </c>
      <c r="B339" s="5" t="n">
        <v>8134</v>
      </c>
      <c r="C339" s="5" t="s">
        <v>33</v>
      </c>
      <c r="D339" s="6" t="str">
        <f aca="false">IFERROR(INDEX('1. Benavídez'!$A:$B,MATCH($A339,'1. Benavídez'!$A:$A,0),2),"")</f>
        <v/>
      </c>
      <c r="E339" s="6" t="str">
        <f aca="false">IFERROR(INDEX('2. Gallo'!$B:$D,MATCH($A339,'2. Gallo'!$B:$B,0),3),"")</f>
        <v/>
      </c>
      <c r="F339" s="6" t="str">
        <f aca="false">IFERROR(INDEX('3. Anea'!$B:$D,MATCH($A339,'3. Anea'!$B:$B,0),2),"")</f>
        <v/>
      </c>
      <c r="G339" s="6" t="str">
        <f aca="false">IFERROR(INDEX('4. Pilar'!$A:$C,MATCH($A339,'4. Pilar'!$A:$A,0),2),"")</f>
        <v/>
      </c>
      <c r="H339" s="6" t="str">
        <f aca="false">IFERROR(INDEX('5. Tortuguitas'!$B:$D,MATCH($A339,'5. Tortuguitas'!$B:$B,0),2),"")</f>
        <v/>
      </c>
      <c r="I339" s="6" t="str">
        <f aca="false">IFERROR(INDEX('6. Del Viso'!$A:$B,MATCH($A339,'6. Del Viso'!$A:$A,0),2),"")</f>
        <v/>
      </c>
      <c r="J339" s="6" t="str">
        <f aca="false">IFERROR(INDEX('7. Chica Glade'!$B:$F,MATCH($A339,'7. Chica Glade'!$B:$B,0),4),"")</f>
        <v/>
      </c>
      <c r="K339" s="6" t="str">
        <f aca="false">IFERROR(INDEX('8. Veterinaria'!$A:$B,MATCH($A339,'8. Veterinaria'!$A:$A,0),2),"")</f>
        <v/>
      </c>
      <c r="L339" s="6" t="str">
        <f aca="false">IFERROR(INDEX('9. Hipocampus'!$A:$B,MATCH($A339,'9. Hipocampus'!$A:$A,0),2),"")</f>
        <v/>
      </c>
      <c r="M339" s="6" t="str">
        <f aca="false">IFERROR(INDEX('11. Mundo Mascotas'!$B:$D,MATCH($A339,'11. Mundo Mascotas'!$B:$B,0),2),"")</f>
        <v/>
      </c>
      <c r="N339" s="6" t="str">
        <f aca="false">IFERROR(INDEX('12. Yaguar'!$B:$E,MATCH($A339,'12. Yaguar'!$B:$B,0),2),"")</f>
        <v/>
      </c>
      <c r="O339" s="6" t="str">
        <f aca="false">IFERROR(INDEX('13. King Clor'!$A:$B,MATCH($A339,'13. King Clor'!$A:$A,0),2),"")</f>
        <v/>
      </c>
      <c r="P339" s="6" t="str">
        <f aca="false">IFERROR(INDEX('14. Diserquim'!$A:$B,MATCH($A339,'14. Diserquim'!$A:$A,0),2),"")</f>
        <v/>
      </c>
      <c r="Q339" s="6" t="str">
        <f aca="false">IFERROR(INDEX('15. Moreno'!$A:$B,MATCH($A339,'15. Moreno'!$A:$A,0),2),"")</f>
        <v/>
      </c>
      <c r="R339" s="6" t="str">
        <f aca="false">IFERROR(INDEX('10. Collares'!$J:$K,MATCH($A339,'10. Collares'!$J:$J,0),2),"")</f>
        <v/>
      </c>
      <c r="S339" s="6" t="str">
        <f aca="false">IFERROR(INDEX('13. King Clor'!$G:$H,MATCH($A339,'13. King Clor'!$G:$G,0),2),"")</f>
        <v/>
      </c>
      <c r="T339" s="6" t="str">
        <f aca="false">IFERROR(INDEX('10. Collares'!$A:$B,MATCH($A339,'10. Collares'!$A:$A,0),2),"")</f>
        <v/>
      </c>
      <c r="U339" s="6" t="str">
        <f aca="false">IFERROR(INDEX('16. Mis nietos'!$B:$C,MATCH($A339,'16. Mis nietos'!$B:$B,0),2),"")</f>
        <v/>
      </c>
      <c r="V339" s="6" t="str">
        <f aca="false">IFERROR(INDEX('17. Profesional Vet'!$A:$B,MATCH($A339,'17. Profesional Vet'!$A:$A,0),2),"")</f>
        <v/>
      </c>
      <c r="W339" s="6" t="str">
        <f aca="false">IFERROR(INDEX('18. Premier'!$A:$B,MATCH($A339,'18. Premier'!$A:$A,0),2),"")</f>
        <v/>
      </c>
      <c r="X339" s="6" t="str">
        <f aca="false">IFERROR(INDEX('19. Dacam'!$A:$B,MATCH($A339,'19. Dacam'!$A:$A,0),2),"")</f>
        <v/>
      </c>
      <c r="Y339" s="6" t="str">
        <f aca="false">IFERROR(INDEX('20. Proveedor'!$A:$B,MATCH($A339,'20. Proveedor'!$A:$A,0),2),"")</f>
        <v/>
      </c>
      <c r="Z339" s="6" t="str">
        <f aca="false">IFERROR(INDEX('21. Saphirus'!$A:$B,MATCH($A339,'21. Saphirus'!$A:$A,0),2),"")</f>
        <v/>
      </c>
    </row>
    <row r="340" customFormat="false" ht="15.75" hidden="false" customHeight="true" outlineLevel="0" collapsed="false">
      <c r="A340" s="5" t="s">
        <v>378</v>
      </c>
      <c r="B340" s="5" t="n">
        <v>8135</v>
      </c>
      <c r="C340" s="5" t="s">
        <v>33</v>
      </c>
      <c r="D340" s="6" t="str">
        <f aca="false">IFERROR(INDEX('1. Benavídez'!$A:$B,MATCH($A340,'1. Benavídez'!$A:$A,0),2),"")</f>
        <v/>
      </c>
      <c r="E340" s="6" t="str">
        <f aca="false">IFERROR(INDEX('2. Gallo'!$B:$D,MATCH($A340,'2. Gallo'!$B:$B,0),3),"")</f>
        <v/>
      </c>
      <c r="F340" s="6" t="str">
        <f aca="false">IFERROR(INDEX('3. Anea'!$B:$D,MATCH($A340,'3. Anea'!$B:$B,0),2),"")</f>
        <v/>
      </c>
      <c r="G340" s="6" t="str">
        <f aca="false">IFERROR(INDEX('4. Pilar'!$A:$C,MATCH($A340,'4. Pilar'!$A:$A,0),2),"")</f>
        <v/>
      </c>
      <c r="H340" s="6" t="str">
        <f aca="false">IFERROR(INDEX('5. Tortuguitas'!$B:$D,MATCH($A340,'5. Tortuguitas'!$B:$B,0),2),"")</f>
        <v/>
      </c>
      <c r="I340" s="6" t="str">
        <f aca="false">IFERROR(INDEX('6. Del Viso'!$A:$B,MATCH($A340,'6. Del Viso'!$A:$A,0),2),"")</f>
        <v/>
      </c>
      <c r="J340" s="6" t="str">
        <f aca="false">IFERROR(INDEX('7. Chica Glade'!$B:$F,MATCH($A340,'7. Chica Glade'!$B:$B,0),4),"")</f>
        <v/>
      </c>
      <c r="K340" s="6" t="str">
        <f aca="false">IFERROR(INDEX('8. Veterinaria'!$A:$B,MATCH($A340,'8. Veterinaria'!$A:$A,0),2),"")</f>
        <v/>
      </c>
      <c r="L340" s="6" t="str">
        <f aca="false">IFERROR(INDEX('9. Hipocampus'!$A:$B,MATCH($A340,'9. Hipocampus'!$A:$A,0),2),"")</f>
        <v/>
      </c>
      <c r="M340" s="6" t="str">
        <f aca="false">IFERROR(INDEX('11. Mundo Mascotas'!$B:$D,MATCH($A340,'11. Mundo Mascotas'!$B:$B,0),2),"")</f>
        <v/>
      </c>
      <c r="N340" s="6" t="str">
        <f aca="false">IFERROR(INDEX('12. Yaguar'!$B:$E,MATCH($A340,'12. Yaguar'!$B:$B,0),2),"")</f>
        <v/>
      </c>
      <c r="O340" s="6" t="str">
        <f aca="false">IFERROR(INDEX('13. King Clor'!$A:$B,MATCH($A340,'13. King Clor'!$A:$A,0),2),"")</f>
        <v/>
      </c>
      <c r="P340" s="6" t="str">
        <f aca="false">IFERROR(INDEX('14. Diserquim'!$A:$B,MATCH($A340,'14. Diserquim'!$A:$A,0),2),"")</f>
        <v/>
      </c>
      <c r="Q340" s="6" t="str">
        <f aca="false">IFERROR(INDEX('15. Moreno'!$A:$B,MATCH($A340,'15. Moreno'!$A:$A,0),2),"")</f>
        <v/>
      </c>
      <c r="R340" s="6" t="str">
        <f aca="false">IFERROR(INDEX('10. Collares'!$J:$K,MATCH($A340,'10. Collares'!$J:$J,0),2),"")</f>
        <v/>
      </c>
      <c r="S340" s="6" t="str">
        <f aca="false">IFERROR(INDEX('13. King Clor'!$G:$H,MATCH($A340,'13. King Clor'!$G:$G,0),2),"")</f>
        <v/>
      </c>
      <c r="T340" s="6" t="str">
        <f aca="false">IFERROR(INDEX('10. Collares'!$A:$B,MATCH($A340,'10. Collares'!$A:$A,0),2),"")</f>
        <v/>
      </c>
      <c r="U340" s="6" t="str">
        <f aca="false">IFERROR(INDEX('16. Mis nietos'!$B:$C,MATCH($A340,'16. Mis nietos'!$B:$B,0),2),"")</f>
        <v/>
      </c>
      <c r="V340" s="6" t="str">
        <f aca="false">IFERROR(INDEX('17. Profesional Vet'!$A:$B,MATCH($A340,'17. Profesional Vet'!$A:$A,0),2),"")</f>
        <v/>
      </c>
      <c r="W340" s="6" t="str">
        <f aca="false">IFERROR(INDEX('18. Premier'!$A:$B,MATCH($A340,'18. Premier'!$A:$A,0),2),"")</f>
        <v/>
      </c>
      <c r="X340" s="6" t="str">
        <f aca="false">IFERROR(INDEX('19. Dacam'!$A:$B,MATCH($A340,'19. Dacam'!$A:$A,0),2),"")</f>
        <v/>
      </c>
      <c r="Y340" s="6" t="str">
        <f aca="false">IFERROR(INDEX('20. Proveedor'!$A:$B,MATCH($A340,'20. Proveedor'!$A:$A,0),2),"")</f>
        <v/>
      </c>
      <c r="Z340" s="6" t="str">
        <f aca="false">IFERROR(INDEX('21. Saphirus'!$A:$B,MATCH($A340,'21. Saphirus'!$A:$A,0),2),"")</f>
        <v/>
      </c>
    </row>
    <row r="341" customFormat="false" ht="15.75" hidden="false" customHeight="true" outlineLevel="0" collapsed="false">
      <c r="A341" s="5" t="s">
        <v>379</v>
      </c>
      <c r="B341" s="5" t="n">
        <v>8136</v>
      </c>
      <c r="C341" s="5" t="s">
        <v>33</v>
      </c>
      <c r="D341" s="6" t="str">
        <f aca="false">IFERROR(INDEX('1. Benavídez'!$A:$B,MATCH($A341,'1. Benavídez'!$A:$A,0),2),"")</f>
        <v/>
      </c>
      <c r="E341" s="6" t="str">
        <f aca="false">IFERROR(INDEX('2. Gallo'!$B:$D,MATCH($A341,'2. Gallo'!$B:$B,0),3),"")</f>
        <v/>
      </c>
      <c r="F341" s="6" t="str">
        <f aca="false">IFERROR(INDEX('3. Anea'!$B:$D,MATCH($A341,'3. Anea'!$B:$B,0),2),"")</f>
        <v/>
      </c>
      <c r="G341" s="6" t="str">
        <f aca="false">IFERROR(INDEX('4. Pilar'!$A:$C,MATCH($A341,'4. Pilar'!$A:$A,0),2),"")</f>
        <v/>
      </c>
      <c r="H341" s="6" t="str">
        <f aca="false">IFERROR(INDEX('5. Tortuguitas'!$B:$D,MATCH($A341,'5. Tortuguitas'!$B:$B,0),2),"")</f>
        <v/>
      </c>
      <c r="I341" s="6" t="str">
        <f aca="false">IFERROR(INDEX('6. Del Viso'!$A:$B,MATCH($A341,'6. Del Viso'!$A:$A,0),2),"")</f>
        <v/>
      </c>
      <c r="J341" s="6" t="str">
        <f aca="false">IFERROR(INDEX('7. Chica Glade'!$B:$F,MATCH($A341,'7. Chica Glade'!$B:$B,0),4),"")</f>
        <v/>
      </c>
      <c r="K341" s="6" t="str">
        <f aca="false">IFERROR(INDEX('8. Veterinaria'!$A:$B,MATCH($A341,'8. Veterinaria'!$A:$A,0),2),"")</f>
        <v/>
      </c>
      <c r="L341" s="6" t="str">
        <f aca="false">IFERROR(INDEX('9. Hipocampus'!$A:$B,MATCH($A341,'9. Hipocampus'!$A:$A,0),2),"")</f>
        <v/>
      </c>
      <c r="M341" s="6" t="str">
        <f aca="false">IFERROR(INDEX('11. Mundo Mascotas'!$B:$D,MATCH($A341,'11. Mundo Mascotas'!$B:$B,0),2),"")</f>
        <v/>
      </c>
      <c r="N341" s="6" t="str">
        <f aca="false">IFERROR(INDEX('12. Yaguar'!$B:$E,MATCH($A341,'12. Yaguar'!$B:$B,0),2),"")</f>
        <v/>
      </c>
      <c r="O341" s="6" t="str">
        <f aca="false">IFERROR(INDEX('13. King Clor'!$A:$B,MATCH($A341,'13. King Clor'!$A:$A,0),2),"")</f>
        <v/>
      </c>
      <c r="P341" s="6" t="str">
        <f aca="false">IFERROR(INDEX('14. Diserquim'!$A:$B,MATCH($A341,'14. Diserquim'!$A:$A,0),2),"")</f>
        <v/>
      </c>
      <c r="Q341" s="6" t="str">
        <f aca="false">IFERROR(INDEX('15. Moreno'!$A:$B,MATCH($A341,'15. Moreno'!$A:$A,0),2),"")</f>
        <v/>
      </c>
      <c r="R341" s="6" t="str">
        <f aca="false">IFERROR(INDEX('10. Collares'!$J:$K,MATCH($A341,'10. Collares'!$J:$J,0),2),"")</f>
        <v/>
      </c>
      <c r="S341" s="6" t="str">
        <f aca="false">IFERROR(INDEX('13. King Clor'!$G:$H,MATCH($A341,'13. King Clor'!$G:$G,0),2),"")</f>
        <v/>
      </c>
      <c r="T341" s="6" t="str">
        <f aca="false">IFERROR(INDEX('10. Collares'!$A:$B,MATCH($A341,'10. Collares'!$A:$A,0),2),"")</f>
        <v/>
      </c>
      <c r="U341" s="6" t="str">
        <f aca="false">IFERROR(INDEX('16. Mis nietos'!$B:$C,MATCH($A341,'16. Mis nietos'!$B:$B,0),2),"")</f>
        <v/>
      </c>
      <c r="V341" s="6" t="str">
        <f aca="false">IFERROR(INDEX('17. Profesional Vet'!$A:$B,MATCH($A341,'17. Profesional Vet'!$A:$A,0),2),"")</f>
        <v/>
      </c>
      <c r="W341" s="6" t="str">
        <f aca="false">IFERROR(INDEX('18. Premier'!$A:$B,MATCH($A341,'18. Premier'!$A:$A,0),2),"")</f>
        <v/>
      </c>
      <c r="X341" s="6" t="str">
        <f aca="false">IFERROR(INDEX('19. Dacam'!$A:$B,MATCH($A341,'19. Dacam'!$A:$A,0),2),"")</f>
        <v/>
      </c>
      <c r="Y341" s="6" t="str">
        <f aca="false">IFERROR(INDEX('20. Proveedor'!$A:$B,MATCH($A341,'20. Proveedor'!$A:$A,0),2),"")</f>
        <v/>
      </c>
      <c r="Z341" s="6" t="str">
        <f aca="false">IFERROR(INDEX('21. Saphirus'!$A:$B,MATCH($A341,'21. Saphirus'!$A:$A,0),2),"")</f>
        <v/>
      </c>
    </row>
    <row r="342" customFormat="false" ht="15.75" hidden="false" customHeight="true" outlineLevel="0" collapsed="false">
      <c r="A342" s="5" t="s">
        <v>380</v>
      </c>
      <c r="B342" s="5" t="n">
        <v>8137</v>
      </c>
      <c r="C342" s="5" t="s">
        <v>33</v>
      </c>
      <c r="D342" s="6" t="str">
        <f aca="false">IFERROR(INDEX('1. Benavídez'!$A:$B,MATCH($A342,'1. Benavídez'!$A:$A,0),2),"")</f>
        <v/>
      </c>
      <c r="E342" s="6" t="str">
        <f aca="false">IFERROR(INDEX('2. Gallo'!$B:$D,MATCH($A342,'2. Gallo'!$B:$B,0),3),"")</f>
        <v/>
      </c>
      <c r="F342" s="6" t="str">
        <f aca="false">IFERROR(INDEX('3. Anea'!$B:$D,MATCH($A342,'3. Anea'!$B:$B,0),2),"")</f>
        <v/>
      </c>
      <c r="G342" s="6" t="str">
        <f aca="false">IFERROR(INDEX('4. Pilar'!$A:$C,MATCH($A342,'4. Pilar'!$A:$A,0),2),"")</f>
        <v/>
      </c>
      <c r="H342" s="6" t="str">
        <f aca="false">IFERROR(INDEX('5. Tortuguitas'!$B:$D,MATCH($A342,'5. Tortuguitas'!$B:$B,0),2),"")</f>
        <v/>
      </c>
      <c r="I342" s="6" t="str">
        <f aca="false">IFERROR(INDEX('6. Del Viso'!$A:$B,MATCH($A342,'6. Del Viso'!$A:$A,0),2),"")</f>
        <v/>
      </c>
      <c r="J342" s="6" t="str">
        <f aca="false">IFERROR(INDEX('7. Chica Glade'!$B:$F,MATCH($A342,'7. Chica Glade'!$B:$B,0),4),"")</f>
        <v/>
      </c>
      <c r="K342" s="6" t="str">
        <f aca="false">IFERROR(INDEX('8. Veterinaria'!$A:$B,MATCH($A342,'8. Veterinaria'!$A:$A,0),2),"")</f>
        <v/>
      </c>
      <c r="L342" s="6" t="str">
        <f aca="false">IFERROR(INDEX('9. Hipocampus'!$A:$B,MATCH($A342,'9. Hipocampus'!$A:$A,0),2),"")</f>
        <v/>
      </c>
      <c r="M342" s="6" t="str">
        <f aca="false">IFERROR(INDEX('11. Mundo Mascotas'!$B:$D,MATCH($A342,'11. Mundo Mascotas'!$B:$B,0),2),"")</f>
        <v/>
      </c>
      <c r="N342" s="6" t="str">
        <f aca="false">IFERROR(INDEX('12. Yaguar'!$B:$E,MATCH($A342,'12. Yaguar'!$B:$B,0),2),"")</f>
        <v/>
      </c>
      <c r="O342" s="6" t="str">
        <f aca="false">IFERROR(INDEX('13. King Clor'!$A:$B,MATCH($A342,'13. King Clor'!$A:$A,0),2),"")</f>
        <v/>
      </c>
      <c r="P342" s="6" t="str">
        <f aca="false">IFERROR(INDEX('14. Diserquim'!$A:$B,MATCH($A342,'14. Diserquim'!$A:$A,0),2),"")</f>
        <v/>
      </c>
      <c r="Q342" s="6" t="str">
        <f aca="false">IFERROR(INDEX('15. Moreno'!$A:$B,MATCH($A342,'15. Moreno'!$A:$A,0),2),"")</f>
        <v/>
      </c>
      <c r="R342" s="6" t="str">
        <f aca="false">IFERROR(INDEX('10. Collares'!$J:$K,MATCH($A342,'10. Collares'!$J:$J,0),2),"")</f>
        <v/>
      </c>
      <c r="S342" s="6" t="str">
        <f aca="false">IFERROR(INDEX('13. King Clor'!$G:$H,MATCH($A342,'13. King Clor'!$G:$G,0),2),"")</f>
        <v/>
      </c>
      <c r="T342" s="6" t="str">
        <f aca="false">IFERROR(INDEX('10. Collares'!$A:$B,MATCH($A342,'10. Collares'!$A:$A,0),2),"")</f>
        <v/>
      </c>
      <c r="U342" s="6" t="str">
        <f aca="false">IFERROR(INDEX('16. Mis nietos'!$B:$C,MATCH($A342,'16. Mis nietos'!$B:$B,0),2),"")</f>
        <v/>
      </c>
      <c r="V342" s="6" t="str">
        <f aca="false">IFERROR(INDEX('17. Profesional Vet'!$A:$B,MATCH($A342,'17. Profesional Vet'!$A:$A,0),2),"")</f>
        <v/>
      </c>
      <c r="W342" s="6" t="str">
        <f aca="false">IFERROR(INDEX('18. Premier'!$A:$B,MATCH($A342,'18. Premier'!$A:$A,0),2),"")</f>
        <v/>
      </c>
      <c r="X342" s="6" t="str">
        <f aca="false">IFERROR(INDEX('19. Dacam'!$A:$B,MATCH($A342,'19. Dacam'!$A:$A,0),2),"")</f>
        <v/>
      </c>
      <c r="Y342" s="6" t="str">
        <f aca="false">IFERROR(INDEX('20. Proveedor'!$A:$B,MATCH($A342,'20. Proveedor'!$A:$A,0),2),"")</f>
        <v/>
      </c>
      <c r="Z342" s="6" t="str">
        <f aca="false">IFERROR(INDEX('21. Saphirus'!$A:$B,MATCH($A342,'21. Saphirus'!$A:$A,0),2),"")</f>
        <v/>
      </c>
    </row>
    <row r="343" customFormat="false" ht="15.75" hidden="false" customHeight="true" outlineLevel="0" collapsed="false">
      <c r="A343" s="5" t="s">
        <v>381</v>
      </c>
      <c r="B343" s="5" t="n">
        <v>8138</v>
      </c>
      <c r="C343" s="5" t="s">
        <v>33</v>
      </c>
      <c r="D343" s="6" t="str">
        <f aca="false">IFERROR(INDEX('1. Benavídez'!$A:$B,MATCH($A343,'1. Benavídez'!$A:$A,0),2),"")</f>
        <v/>
      </c>
      <c r="E343" s="6" t="str">
        <f aca="false">IFERROR(INDEX('2. Gallo'!$B:$D,MATCH($A343,'2. Gallo'!$B:$B,0),3),"")</f>
        <v/>
      </c>
      <c r="F343" s="6" t="str">
        <f aca="false">IFERROR(INDEX('3. Anea'!$B:$D,MATCH($A343,'3. Anea'!$B:$B,0),2),"")</f>
        <v/>
      </c>
      <c r="G343" s="6" t="str">
        <f aca="false">IFERROR(INDEX('4. Pilar'!$A:$C,MATCH($A343,'4. Pilar'!$A:$A,0),2),"")</f>
        <v/>
      </c>
      <c r="H343" s="6" t="str">
        <f aca="false">IFERROR(INDEX('5. Tortuguitas'!$B:$D,MATCH($A343,'5. Tortuguitas'!$B:$B,0),2),"")</f>
        <v/>
      </c>
      <c r="I343" s="6" t="str">
        <f aca="false">IFERROR(INDEX('6. Del Viso'!$A:$B,MATCH($A343,'6. Del Viso'!$A:$A,0),2),"")</f>
        <v/>
      </c>
      <c r="J343" s="6" t="str">
        <f aca="false">IFERROR(INDEX('7. Chica Glade'!$B:$F,MATCH($A343,'7. Chica Glade'!$B:$B,0),4),"")</f>
        <v/>
      </c>
      <c r="K343" s="6" t="str">
        <f aca="false">IFERROR(INDEX('8. Veterinaria'!$A:$B,MATCH($A343,'8. Veterinaria'!$A:$A,0),2),"")</f>
        <v/>
      </c>
      <c r="L343" s="6" t="str">
        <f aca="false">IFERROR(INDEX('9. Hipocampus'!$A:$B,MATCH($A343,'9. Hipocampus'!$A:$A,0),2),"")</f>
        <v/>
      </c>
      <c r="M343" s="6" t="str">
        <f aca="false">IFERROR(INDEX('11. Mundo Mascotas'!$B:$D,MATCH($A343,'11. Mundo Mascotas'!$B:$B,0),2),"")</f>
        <v/>
      </c>
      <c r="N343" s="6" t="str">
        <f aca="false">IFERROR(INDEX('12. Yaguar'!$B:$E,MATCH($A343,'12. Yaguar'!$B:$B,0),2),"")</f>
        <v/>
      </c>
      <c r="O343" s="6" t="str">
        <f aca="false">IFERROR(INDEX('13. King Clor'!$A:$B,MATCH($A343,'13. King Clor'!$A:$A,0),2),"")</f>
        <v/>
      </c>
      <c r="P343" s="6" t="str">
        <f aca="false">IFERROR(INDEX('14. Diserquim'!$A:$B,MATCH($A343,'14. Diserquim'!$A:$A,0),2),"")</f>
        <v/>
      </c>
      <c r="Q343" s="6" t="str">
        <f aca="false">IFERROR(INDEX('15. Moreno'!$A:$B,MATCH($A343,'15. Moreno'!$A:$A,0),2),"")</f>
        <v/>
      </c>
      <c r="R343" s="6" t="str">
        <f aca="false">IFERROR(INDEX('10. Collares'!$J:$K,MATCH($A343,'10. Collares'!$J:$J,0),2),"")</f>
        <v/>
      </c>
      <c r="S343" s="6" t="str">
        <f aca="false">IFERROR(INDEX('13. King Clor'!$G:$H,MATCH($A343,'13. King Clor'!$G:$G,0),2),"")</f>
        <v/>
      </c>
      <c r="T343" s="6" t="str">
        <f aca="false">IFERROR(INDEX('10. Collares'!$A:$B,MATCH($A343,'10. Collares'!$A:$A,0),2),"")</f>
        <v/>
      </c>
      <c r="U343" s="6" t="str">
        <f aca="false">IFERROR(INDEX('16. Mis nietos'!$B:$C,MATCH($A343,'16. Mis nietos'!$B:$B,0),2),"")</f>
        <v/>
      </c>
      <c r="V343" s="6" t="str">
        <f aca="false">IFERROR(INDEX('17. Profesional Vet'!$A:$B,MATCH($A343,'17. Profesional Vet'!$A:$A,0),2),"")</f>
        <v/>
      </c>
      <c r="W343" s="6" t="str">
        <f aca="false">IFERROR(INDEX('18. Premier'!$A:$B,MATCH($A343,'18. Premier'!$A:$A,0),2),"")</f>
        <v/>
      </c>
      <c r="X343" s="6" t="str">
        <f aca="false">IFERROR(INDEX('19. Dacam'!$A:$B,MATCH($A343,'19. Dacam'!$A:$A,0),2),"")</f>
        <v/>
      </c>
      <c r="Y343" s="6" t="str">
        <f aca="false">IFERROR(INDEX('20. Proveedor'!$A:$B,MATCH($A343,'20. Proveedor'!$A:$A,0),2),"")</f>
        <v/>
      </c>
      <c r="Z343" s="6" t="str">
        <f aca="false">IFERROR(INDEX('21. Saphirus'!$A:$B,MATCH($A343,'21. Saphirus'!$A:$A,0),2),"")</f>
        <v/>
      </c>
    </row>
    <row r="344" customFormat="false" ht="15.75" hidden="false" customHeight="true" outlineLevel="0" collapsed="false">
      <c r="A344" s="5" t="s">
        <v>382</v>
      </c>
      <c r="B344" s="5" t="n">
        <v>8139</v>
      </c>
      <c r="C344" s="5" t="s">
        <v>33</v>
      </c>
      <c r="D344" s="6" t="str">
        <f aca="false">IFERROR(INDEX('1. Benavídez'!$A:$B,MATCH($A344,'1. Benavídez'!$A:$A,0),2),"")</f>
        <v/>
      </c>
      <c r="E344" s="6" t="str">
        <f aca="false">IFERROR(INDEX('2. Gallo'!$B:$D,MATCH($A344,'2. Gallo'!$B:$B,0),3),"")</f>
        <v/>
      </c>
      <c r="F344" s="6" t="str">
        <f aca="false">IFERROR(INDEX('3. Anea'!$B:$D,MATCH($A344,'3. Anea'!$B:$B,0),2),"")</f>
        <v/>
      </c>
      <c r="G344" s="6" t="str">
        <f aca="false">IFERROR(INDEX('4. Pilar'!$A:$C,MATCH($A344,'4. Pilar'!$A:$A,0),2),"")</f>
        <v/>
      </c>
      <c r="H344" s="6" t="str">
        <f aca="false">IFERROR(INDEX('5. Tortuguitas'!$B:$D,MATCH($A344,'5. Tortuguitas'!$B:$B,0),2),"")</f>
        <v/>
      </c>
      <c r="I344" s="6" t="str">
        <f aca="false">IFERROR(INDEX('6. Del Viso'!$A:$B,MATCH($A344,'6. Del Viso'!$A:$A,0),2),"")</f>
        <v/>
      </c>
      <c r="J344" s="6" t="str">
        <f aca="false">IFERROR(INDEX('7. Chica Glade'!$B:$F,MATCH($A344,'7. Chica Glade'!$B:$B,0),4),"")</f>
        <v/>
      </c>
      <c r="K344" s="6" t="str">
        <f aca="false">IFERROR(INDEX('8. Veterinaria'!$A:$B,MATCH($A344,'8. Veterinaria'!$A:$A,0),2),"")</f>
        <v/>
      </c>
      <c r="L344" s="6" t="str">
        <f aca="false">IFERROR(INDEX('9. Hipocampus'!$A:$B,MATCH($A344,'9. Hipocampus'!$A:$A,0),2),"")</f>
        <v/>
      </c>
      <c r="M344" s="6" t="str">
        <f aca="false">IFERROR(INDEX('11. Mundo Mascotas'!$B:$D,MATCH($A344,'11. Mundo Mascotas'!$B:$B,0),2),"")</f>
        <v/>
      </c>
      <c r="N344" s="6" t="str">
        <f aca="false">IFERROR(INDEX('12. Yaguar'!$B:$E,MATCH($A344,'12. Yaguar'!$B:$B,0),2),"")</f>
        <v/>
      </c>
      <c r="O344" s="6" t="str">
        <f aca="false">IFERROR(INDEX('13. King Clor'!$A:$B,MATCH($A344,'13. King Clor'!$A:$A,0),2),"")</f>
        <v/>
      </c>
      <c r="P344" s="6" t="str">
        <f aca="false">IFERROR(INDEX('14. Diserquim'!$A:$B,MATCH($A344,'14. Diserquim'!$A:$A,0),2),"")</f>
        <v/>
      </c>
      <c r="Q344" s="6" t="str">
        <f aca="false">IFERROR(INDEX('15. Moreno'!$A:$B,MATCH($A344,'15. Moreno'!$A:$A,0),2),"")</f>
        <v/>
      </c>
      <c r="R344" s="6" t="str">
        <f aca="false">IFERROR(INDEX('10. Collares'!$J:$K,MATCH($A344,'10. Collares'!$J:$J,0),2),"")</f>
        <v/>
      </c>
      <c r="S344" s="6" t="str">
        <f aca="false">IFERROR(INDEX('13. King Clor'!$G:$H,MATCH($A344,'13. King Clor'!$G:$G,0),2),"")</f>
        <v/>
      </c>
      <c r="T344" s="6" t="str">
        <f aca="false">IFERROR(INDEX('10. Collares'!$A:$B,MATCH($A344,'10. Collares'!$A:$A,0),2),"")</f>
        <v/>
      </c>
      <c r="U344" s="6" t="str">
        <f aca="false">IFERROR(INDEX('16. Mis nietos'!$B:$C,MATCH($A344,'16. Mis nietos'!$B:$B,0),2),"")</f>
        <v/>
      </c>
      <c r="V344" s="6" t="str">
        <f aca="false">IFERROR(INDEX('17. Profesional Vet'!$A:$B,MATCH($A344,'17. Profesional Vet'!$A:$A,0),2),"")</f>
        <v/>
      </c>
      <c r="W344" s="6" t="str">
        <f aca="false">IFERROR(INDEX('18. Premier'!$A:$B,MATCH($A344,'18. Premier'!$A:$A,0),2),"")</f>
        <v/>
      </c>
      <c r="X344" s="6" t="str">
        <f aca="false">IFERROR(INDEX('19. Dacam'!$A:$B,MATCH($A344,'19. Dacam'!$A:$A,0),2),"")</f>
        <v/>
      </c>
      <c r="Y344" s="6" t="str">
        <f aca="false">IFERROR(INDEX('20. Proveedor'!$A:$B,MATCH($A344,'20. Proveedor'!$A:$A,0),2),"")</f>
        <v/>
      </c>
      <c r="Z344" s="6" t="str">
        <f aca="false">IFERROR(INDEX('21. Saphirus'!$A:$B,MATCH($A344,'21. Saphirus'!$A:$A,0),2),"")</f>
        <v/>
      </c>
    </row>
    <row r="345" customFormat="false" ht="15.75" hidden="false" customHeight="true" outlineLevel="0" collapsed="false">
      <c r="A345" s="5" t="s">
        <v>383</v>
      </c>
      <c r="B345" s="5" t="n">
        <v>8140</v>
      </c>
      <c r="C345" s="5" t="s">
        <v>33</v>
      </c>
      <c r="D345" s="6" t="str">
        <f aca="false">IFERROR(INDEX('1. Benavídez'!$A:$B,MATCH($A345,'1. Benavídez'!$A:$A,0),2),"")</f>
        <v/>
      </c>
      <c r="E345" s="6" t="str">
        <f aca="false">IFERROR(INDEX('2. Gallo'!$B:$D,MATCH($A345,'2. Gallo'!$B:$B,0),3),"")</f>
        <v/>
      </c>
      <c r="F345" s="6" t="str">
        <f aca="false">IFERROR(INDEX('3. Anea'!$B:$D,MATCH($A345,'3. Anea'!$B:$B,0),2),"")</f>
        <v/>
      </c>
      <c r="G345" s="6" t="str">
        <f aca="false">IFERROR(INDEX('4. Pilar'!$A:$C,MATCH($A345,'4. Pilar'!$A:$A,0),2),"")</f>
        <v/>
      </c>
      <c r="H345" s="6" t="str">
        <f aca="false">IFERROR(INDEX('5. Tortuguitas'!$B:$D,MATCH($A345,'5. Tortuguitas'!$B:$B,0),2),"")</f>
        <v/>
      </c>
      <c r="I345" s="6" t="str">
        <f aca="false">IFERROR(INDEX('6. Del Viso'!$A:$B,MATCH($A345,'6. Del Viso'!$A:$A,0),2),"")</f>
        <v/>
      </c>
      <c r="J345" s="6" t="str">
        <f aca="false">IFERROR(INDEX('7. Chica Glade'!$B:$F,MATCH($A345,'7. Chica Glade'!$B:$B,0),4),"")</f>
        <v/>
      </c>
      <c r="K345" s="6" t="str">
        <f aca="false">IFERROR(INDEX('8. Veterinaria'!$A:$B,MATCH($A345,'8. Veterinaria'!$A:$A,0),2),"")</f>
        <v/>
      </c>
      <c r="L345" s="6" t="str">
        <f aca="false">IFERROR(INDEX('9. Hipocampus'!$A:$B,MATCH($A345,'9. Hipocampus'!$A:$A,0),2),"")</f>
        <v/>
      </c>
      <c r="M345" s="6" t="str">
        <f aca="false">IFERROR(INDEX('11. Mundo Mascotas'!$B:$D,MATCH($A345,'11. Mundo Mascotas'!$B:$B,0),2),"")</f>
        <v/>
      </c>
      <c r="N345" s="6" t="str">
        <f aca="false">IFERROR(INDEX('12. Yaguar'!$B:$E,MATCH($A345,'12. Yaguar'!$B:$B,0),2),"")</f>
        <v/>
      </c>
      <c r="O345" s="6" t="str">
        <f aca="false">IFERROR(INDEX('13. King Clor'!$A:$B,MATCH($A345,'13. King Clor'!$A:$A,0),2),"")</f>
        <v/>
      </c>
      <c r="P345" s="6" t="str">
        <f aca="false">IFERROR(INDEX('14. Diserquim'!$A:$B,MATCH($A345,'14. Diserquim'!$A:$A,0),2),"")</f>
        <v/>
      </c>
      <c r="Q345" s="6" t="str">
        <f aca="false">IFERROR(INDEX('15. Moreno'!$A:$B,MATCH($A345,'15. Moreno'!$A:$A,0),2),"")</f>
        <v/>
      </c>
      <c r="R345" s="6" t="str">
        <f aca="false">IFERROR(INDEX('10. Collares'!$J:$K,MATCH($A345,'10. Collares'!$J:$J,0),2),"")</f>
        <v/>
      </c>
      <c r="S345" s="6" t="str">
        <f aca="false">IFERROR(INDEX('13. King Clor'!$G:$H,MATCH($A345,'13. King Clor'!$G:$G,0),2),"")</f>
        <v/>
      </c>
      <c r="T345" s="6" t="str">
        <f aca="false">IFERROR(INDEX('10. Collares'!$A:$B,MATCH($A345,'10. Collares'!$A:$A,0),2),"")</f>
        <v/>
      </c>
      <c r="U345" s="6" t="str">
        <f aca="false">IFERROR(INDEX('16. Mis nietos'!$B:$C,MATCH($A345,'16. Mis nietos'!$B:$B,0),2),"")</f>
        <v/>
      </c>
      <c r="V345" s="6" t="str">
        <f aca="false">IFERROR(INDEX('17. Profesional Vet'!$A:$B,MATCH($A345,'17. Profesional Vet'!$A:$A,0),2),"")</f>
        <v/>
      </c>
      <c r="W345" s="6" t="str">
        <f aca="false">IFERROR(INDEX('18. Premier'!$A:$B,MATCH($A345,'18. Premier'!$A:$A,0),2),"")</f>
        <v/>
      </c>
      <c r="X345" s="6" t="str">
        <f aca="false">IFERROR(INDEX('19. Dacam'!$A:$B,MATCH($A345,'19. Dacam'!$A:$A,0),2),"")</f>
        <v/>
      </c>
      <c r="Y345" s="6" t="str">
        <f aca="false">IFERROR(INDEX('20. Proveedor'!$A:$B,MATCH($A345,'20. Proveedor'!$A:$A,0),2),"")</f>
        <v/>
      </c>
      <c r="Z345" s="6" t="str">
        <f aca="false">IFERROR(INDEX('21. Saphirus'!$A:$B,MATCH($A345,'21. Saphirus'!$A:$A,0),2),"")</f>
        <v/>
      </c>
    </row>
    <row r="346" customFormat="false" ht="15.75" hidden="false" customHeight="true" outlineLevel="0" collapsed="false">
      <c r="A346" s="5" t="s">
        <v>384</v>
      </c>
      <c r="B346" s="5" t="n">
        <v>8209</v>
      </c>
      <c r="C346" s="5" t="s">
        <v>33</v>
      </c>
      <c r="D346" s="6" t="str">
        <f aca="false">IFERROR(INDEX('1. Benavídez'!$A:$B,MATCH($A346,'1. Benavídez'!$A:$A,0),2),"")</f>
        <v/>
      </c>
      <c r="E346" s="6" t="str">
        <f aca="false">IFERROR(INDEX('2. Gallo'!$B:$D,MATCH($A346,'2. Gallo'!$B:$B,0),3),"")</f>
        <v/>
      </c>
      <c r="F346" s="6" t="str">
        <f aca="false">IFERROR(INDEX('3. Anea'!$B:$D,MATCH($A346,'3. Anea'!$B:$B,0),2),"")</f>
        <v/>
      </c>
      <c r="G346" s="6" t="str">
        <f aca="false">IFERROR(INDEX('4. Pilar'!$A:$C,MATCH($A346,'4. Pilar'!$A:$A,0),2),"")</f>
        <v/>
      </c>
      <c r="H346" s="6" t="str">
        <f aca="false">IFERROR(INDEX('5. Tortuguitas'!$B:$D,MATCH($A346,'5. Tortuguitas'!$B:$B,0),2),"")</f>
        <v/>
      </c>
      <c r="I346" s="6" t="str">
        <f aca="false">IFERROR(INDEX('6. Del Viso'!$A:$B,MATCH($A346,'6. Del Viso'!$A:$A,0),2),"")</f>
        <v/>
      </c>
      <c r="J346" s="6" t="str">
        <f aca="false">IFERROR(INDEX('7. Chica Glade'!$B:$F,MATCH($A346,'7. Chica Glade'!$B:$B,0),4),"")</f>
        <v/>
      </c>
      <c r="K346" s="6" t="str">
        <f aca="false">IFERROR(INDEX('8. Veterinaria'!$A:$B,MATCH($A346,'8. Veterinaria'!$A:$A,0),2),"")</f>
        <v/>
      </c>
      <c r="L346" s="6" t="str">
        <f aca="false">IFERROR(INDEX('9. Hipocampus'!$A:$B,MATCH($A346,'9. Hipocampus'!$A:$A,0),2),"")</f>
        <v/>
      </c>
      <c r="M346" s="6" t="str">
        <f aca="false">IFERROR(INDEX('11. Mundo Mascotas'!$B:$D,MATCH($A346,'11. Mundo Mascotas'!$B:$B,0),2),"")</f>
        <v/>
      </c>
      <c r="N346" s="6" t="str">
        <f aca="false">IFERROR(INDEX('12. Yaguar'!$B:$E,MATCH($A346,'12. Yaguar'!$B:$B,0),2),"")</f>
        <v/>
      </c>
      <c r="O346" s="6" t="str">
        <f aca="false">IFERROR(INDEX('13. King Clor'!$A:$B,MATCH($A346,'13. King Clor'!$A:$A,0),2),"")</f>
        <v/>
      </c>
      <c r="P346" s="6" t="str">
        <f aca="false">IFERROR(INDEX('14. Diserquim'!$A:$B,MATCH($A346,'14. Diserquim'!$A:$A,0),2),"")</f>
        <v/>
      </c>
      <c r="Q346" s="6" t="str">
        <f aca="false">IFERROR(INDEX('15. Moreno'!$A:$B,MATCH($A346,'15. Moreno'!$A:$A,0),2),"")</f>
        <v/>
      </c>
      <c r="R346" s="6" t="str">
        <f aca="false">IFERROR(INDEX('10. Collares'!$J:$K,MATCH($A346,'10. Collares'!$J:$J,0),2),"")</f>
        <v/>
      </c>
      <c r="S346" s="6" t="str">
        <f aca="false">IFERROR(INDEX('13. King Clor'!$G:$H,MATCH($A346,'13. King Clor'!$G:$G,0),2),"")</f>
        <v/>
      </c>
      <c r="T346" s="6" t="str">
        <f aca="false">IFERROR(INDEX('10. Collares'!$A:$B,MATCH($A346,'10. Collares'!$A:$A,0),2),"")</f>
        <v/>
      </c>
      <c r="U346" s="6" t="str">
        <f aca="false">IFERROR(INDEX('16. Mis nietos'!$B:$C,MATCH($A346,'16. Mis nietos'!$B:$B,0),2),"")</f>
        <v/>
      </c>
      <c r="V346" s="6" t="str">
        <f aca="false">IFERROR(INDEX('17. Profesional Vet'!$A:$B,MATCH($A346,'17. Profesional Vet'!$A:$A,0),2),"")</f>
        <v/>
      </c>
      <c r="W346" s="6" t="str">
        <f aca="false">IFERROR(INDEX('18. Premier'!$A:$B,MATCH($A346,'18. Premier'!$A:$A,0),2),"")</f>
        <v/>
      </c>
      <c r="X346" s="6" t="str">
        <f aca="false">IFERROR(INDEX('19. Dacam'!$A:$B,MATCH($A346,'19. Dacam'!$A:$A,0),2),"")</f>
        <v/>
      </c>
      <c r="Y346" s="6" t="str">
        <f aca="false">IFERROR(INDEX('20. Proveedor'!$A:$B,MATCH($A346,'20. Proveedor'!$A:$A,0),2),"")</f>
        <v/>
      </c>
      <c r="Z346" s="6" t="str">
        <f aca="false">IFERROR(INDEX('21. Saphirus'!$A:$B,MATCH($A346,'21. Saphirus'!$A:$A,0),2),"")</f>
        <v/>
      </c>
    </row>
    <row r="347" customFormat="false" ht="15.75" hidden="false" customHeight="true" outlineLevel="0" collapsed="false">
      <c r="A347" s="5" t="s">
        <v>385</v>
      </c>
      <c r="B347" s="5" t="n">
        <v>8144</v>
      </c>
      <c r="C347" s="5" t="s">
        <v>33</v>
      </c>
      <c r="D347" s="6" t="str">
        <f aca="false">IFERROR(INDEX('1. Benavídez'!$A:$B,MATCH($A347,'1. Benavídez'!$A:$A,0),2),"")</f>
        <v/>
      </c>
      <c r="E347" s="6" t="str">
        <f aca="false">IFERROR(INDEX('2. Gallo'!$B:$D,MATCH($A347,'2. Gallo'!$B:$B,0),3),"")</f>
        <v/>
      </c>
      <c r="F347" s="6" t="str">
        <f aca="false">IFERROR(INDEX('3. Anea'!$B:$D,MATCH($A347,'3. Anea'!$B:$B,0),2),"")</f>
        <v/>
      </c>
      <c r="G347" s="6" t="str">
        <f aca="false">IFERROR(INDEX('4. Pilar'!$A:$C,MATCH($A347,'4. Pilar'!$A:$A,0),2),"")</f>
        <v/>
      </c>
      <c r="H347" s="6" t="str">
        <f aca="false">IFERROR(INDEX('5. Tortuguitas'!$B:$D,MATCH($A347,'5. Tortuguitas'!$B:$B,0),2),"")</f>
        <v/>
      </c>
      <c r="I347" s="6" t="str">
        <f aca="false">IFERROR(INDEX('6. Del Viso'!$A:$B,MATCH($A347,'6. Del Viso'!$A:$A,0),2),"")</f>
        <v/>
      </c>
      <c r="J347" s="6" t="str">
        <f aca="false">IFERROR(INDEX('7. Chica Glade'!$B:$F,MATCH($A347,'7. Chica Glade'!$B:$B,0),4),"")</f>
        <v/>
      </c>
      <c r="K347" s="6" t="str">
        <f aca="false">IFERROR(INDEX('8. Veterinaria'!$A:$B,MATCH($A347,'8. Veterinaria'!$A:$A,0),2),"")</f>
        <v/>
      </c>
      <c r="L347" s="6" t="str">
        <f aca="false">IFERROR(INDEX('9. Hipocampus'!$A:$B,MATCH($A347,'9. Hipocampus'!$A:$A,0),2),"")</f>
        <v/>
      </c>
      <c r="M347" s="6" t="str">
        <f aca="false">IFERROR(INDEX('11. Mundo Mascotas'!$B:$D,MATCH($A347,'11. Mundo Mascotas'!$B:$B,0),2),"")</f>
        <v/>
      </c>
      <c r="N347" s="6" t="str">
        <f aca="false">IFERROR(INDEX('12. Yaguar'!$B:$E,MATCH($A347,'12. Yaguar'!$B:$B,0),2),"")</f>
        <v/>
      </c>
      <c r="O347" s="6" t="str">
        <f aca="false">IFERROR(INDEX('13. King Clor'!$A:$B,MATCH($A347,'13. King Clor'!$A:$A,0),2),"")</f>
        <v/>
      </c>
      <c r="P347" s="6" t="str">
        <f aca="false">IFERROR(INDEX('14. Diserquim'!$A:$B,MATCH($A347,'14. Diserquim'!$A:$A,0),2),"")</f>
        <v/>
      </c>
      <c r="Q347" s="6" t="str">
        <f aca="false">IFERROR(INDEX('15. Moreno'!$A:$B,MATCH($A347,'15. Moreno'!$A:$A,0),2),"")</f>
        <v/>
      </c>
      <c r="R347" s="6" t="str">
        <f aca="false">IFERROR(INDEX('10. Collares'!$J:$K,MATCH($A347,'10. Collares'!$J:$J,0),2),"")</f>
        <v/>
      </c>
      <c r="S347" s="6" t="str">
        <f aca="false">IFERROR(INDEX('13. King Clor'!$G:$H,MATCH($A347,'13. King Clor'!$G:$G,0),2),"")</f>
        <v/>
      </c>
      <c r="T347" s="6" t="str">
        <f aca="false">IFERROR(INDEX('10. Collares'!$A:$B,MATCH($A347,'10. Collares'!$A:$A,0),2),"")</f>
        <v/>
      </c>
      <c r="U347" s="6" t="str">
        <f aca="false">IFERROR(INDEX('16. Mis nietos'!$B:$C,MATCH($A347,'16. Mis nietos'!$B:$B,0),2),"")</f>
        <v/>
      </c>
      <c r="V347" s="6" t="str">
        <f aca="false">IFERROR(INDEX('17. Profesional Vet'!$A:$B,MATCH($A347,'17. Profesional Vet'!$A:$A,0),2),"")</f>
        <v/>
      </c>
      <c r="W347" s="6" t="str">
        <f aca="false">IFERROR(INDEX('18. Premier'!$A:$B,MATCH($A347,'18. Premier'!$A:$A,0),2),"")</f>
        <v/>
      </c>
      <c r="X347" s="6" t="str">
        <f aca="false">IFERROR(INDEX('19. Dacam'!$A:$B,MATCH($A347,'19. Dacam'!$A:$A,0),2),"")</f>
        <v/>
      </c>
      <c r="Y347" s="6" t="str">
        <f aca="false">IFERROR(INDEX('20. Proveedor'!$A:$B,MATCH($A347,'20. Proveedor'!$A:$A,0),2),"")</f>
        <v/>
      </c>
      <c r="Z347" s="6" t="str">
        <f aca="false">IFERROR(INDEX('21. Saphirus'!$A:$B,MATCH($A347,'21. Saphirus'!$A:$A,0),2),"")</f>
        <v/>
      </c>
    </row>
    <row r="348" customFormat="false" ht="15.75" hidden="false" customHeight="true" outlineLevel="0" collapsed="false">
      <c r="A348" s="5" t="s">
        <v>386</v>
      </c>
      <c r="B348" s="5" t="n">
        <v>8153</v>
      </c>
      <c r="C348" s="5" t="s">
        <v>33</v>
      </c>
      <c r="D348" s="6" t="str">
        <f aca="false">IFERROR(INDEX('1. Benavídez'!$A:$B,MATCH($A348,'1. Benavídez'!$A:$A,0),2),"")</f>
        <v/>
      </c>
      <c r="E348" s="6" t="str">
        <f aca="false">IFERROR(INDEX('2. Gallo'!$B:$D,MATCH($A348,'2. Gallo'!$B:$B,0),3),"")</f>
        <v/>
      </c>
      <c r="F348" s="6" t="str">
        <f aca="false">IFERROR(INDEX('3. Anea'!$B:$D,MATCH($A348,'3. Anea'!$B:$B,0),2),"")</f>
        <v/>
      </c>
      <c r="G348" s="6" t="str">
        <f aca="false">IFERROR(INDEX('4. Pilar'!$A:$C,MATCH($A348,'4. Pilar'!$A:$A,0),2),"")</f>
        <v/>
      </c>
      <c r="H348" s="6" t="str">
        <f aca="false">IFERROR(INDEX('5. Tortuguitas'!$B:$D,MATCH($A348,'5. Tortuguitas'!$B:$B,0),2),"")</f>
        <v/>
      </c>
      <c r="I348" s="6" t="str">
        <f aca="false">IFERROR(INDEX('6. Del Viso'!$A:$B,MATCH($A348,'6. Del Viso'!$A:$A,0),2),"")</f>
        <v/>
      </c>
      <c r="J348" s="6" t="str">
        <f aca="false">IFERROR(INDEX('7. Chica Glade'!$B:$F,MATCH($A348,'7. Chica Glade'!$B:$B,0),4),"")</f>
        <v/>
      </c>
      <c r="K348" s="6" t="str">
        <f aca="false">IFERROR(INDEX('8. Veterinaria'!$A:$B,MATCH($A348,'8. Veterinaria'!$A:$A,0),2),"")</f>
        <v/>
      </c>
      <c r="L348" s="6" t="str">
        <f aca="false">IFERROR(INDEX('9. Hipocampus'!$A:$B,MATCH($A348,'9. Hipocampus'!$A:$A,0),2),"")</f>
        <v/>
      </c>
      <c r="M348" s="6" t="str">
        <f aca="false">IFERROR(INDEX('11. Mundo Mascotas'!$B:$D,MATCH($A348,'11. Mundo Mascotas'!$B:$B,0),2),"")</f>
        <v/>
      </c>
      <c r="N348" s="6" t="str">
        <f aca="false">IFERROR(INDEX('12. Yaguar'!$B:$E,MATCH($A348,'12. Yaguar'!$B:$B,0),2),"")</f>
        <v/>
      </c>
      <c r="O348" s="6" t="str">
        <f aca="false">IFERROR(INDEX('13. King Clor'!$A:$B,MATCH($A348,'13. King Clor'!$A:$A,0),2),"")</f>
        <v/>
      </c>
      <c r="P348" s="6" t="str">
        <f aca="false">IFERROR(INDEX('14. Diserquim'!$A:$B,MATCH($A348,'14. Diserquim'!$A:$A,0),2),"")</f>
        <v/>
      </c>
      <c r="Q348" s="6" t="str">
        <f aca="false">IFERROR(INDEX('15. Moreno'!$A:$B,MATCH($A348,'15. Moreno'!$A:$A,0),2),"")</f>
        <v/>
      </c>
      <c r="R348" s="6" t="str">
        <f aca="false">IFERROR(INDEX('10. Collares'!$J:$K,MATCH($A348,'10. Collares'!$J:$J,0),2),"")</f>
        <v/>
      </c>
      <c r="S348" s="6" t="str">
        <f aca="false">IFERROR(INDEX('13. King Clor'!$G:$H,MATCH($A348,'13. King Clor'!$G:$G,0),2),"")</f>
        <v/>
      </c>
      <c r="T348" s="6" t="str">
        <f aca="false">IFERROR(INDEX('10. Collares'!$A:$B,MATCH($A348,'10. Collares'!$A:$A,0),2),"")</f>
        <v/>
      </c>
      <c r="U348" s="6" t="str">
        <f aca="false">IFERROR(INDEX('16. Mis nietos'!$B:$C,MATCH($A348,'16. Mis nietos'!$B:$B,0),2),"")</f>
        <v/>
      </c>
      <c r="V348" s="6" t="str">
        <f aca="false">IFERROR(INDEX('17. Profesional Vet'!$A:$B,MATCH($A348,'17. Profesional Vet'!$A:$A,0),2),"")</f>
        <v/>
      </c>
      <c r="W348" s="6" t="str">
        <f aca="false">IFERROR(INDEX('18. Premier'!$A:$B,MATCH($A348,'18. Premier'!$A:$A,0),2),"")</f>
        <v/>
      </c>
      <c r="X348" s="6" t="str">
        <f aca="false">IFERROR(INDEX('19. Dacam'!$A:$B,MATCH($A348,'19. Dacam'!$A:$A,0),2),"")</f>
        <v/>
      </c>
      <c r="Y348" s="6" t="str">
        <f aca="false">IFERROR(INDEX('20. Proveedor'!$A:$B,MATCH($A348,'20. Proveedor'!$A:$A,0),2),"")</f>
        <v/>
      </c>
      <c r="Z348" s="6" t="str">
        <f aca="false">IFERROR(INDEX('21. Saphirus'!$A:$B,MATCH($A348,'21. Saphirus'!$A:$A,0),2),"")</f>
        <v/>
      </c>
    </row>
    <row r="349" customFormat="false" ht="15.75" hidden="false" customHeight="true" outlineLevel="0" collapsed="false">
      <c r="A349" s="5" t="s">
        <v>387</v>
      </c>
      <c r="B349" s="5" t="n">
        <v>8154</v>
      </c>
      <c r="C349" s="5" t="s">
        <v>33</v>
      </c>
      <c r="D349" s="6" t="str">
        <f aca="false">IFERROR(INDEX('1. Benavídez'!$A:$B,MATCH($A349,'1. Benavídez'!$A:$A,0),2),"")</f>
        <v/>
      </c>
      <c r="E349" s="6" t="str">
        <f aca="false">IFERROR(INDEX('2. Gallo'!$B:$D,MATCH($A349,'2. Gallo'!$B:$B,0),3),"")</f>
        <v/>
      </c>
      <c r="F349" s="6" t="str">
        <f aca="false">IFERROR(INDEX('3. Anea'!$B:$D,MATCH($A349,'3. Anea'!$B:$B,0),2),"")</f>
        <v/>
      </c>
      <c r="G349" s="6" t="str">
        <f aca="false">IFERROR(INDEX('4. Pilar'!$A:$C,MATCH($A349,'4. Pilar'!$A:$A,0),2),"")</f>
        <v/>
      </c>
      <c r="H349" s="6" t="str">
        <f aca="false">IFERROR(INDEX('5. Tortuguitas'!$B:$D,MATCH($A349,'5. Tortuguitas'!$B:$B,0),2),"")</f>
        <v/>
      </c>
      <c r="I349" s="6" t="str">
        <f aca="false">IFERROR(INDEX('6. Del Viso'!$A:$B,MATCH($A349,'6. Del Viso'!$A:$A,0),2),"")</f>
        <v/>
      </c>
      <c r="J349" s="6" t="str">
        <f aca="false">IFERROR(INDEX('7. Chica Glade'!$B:$F,MATCH($A349,'7. Chica Glade'!$B:$B,0),4),"")</f>
        <v/>
      </c>
      <c r="K349" s="6" t="str">
        <f aca="false">IFERROR(INDEX('8. Veterinaria'!$A:$B,MATCH($A349,'8. Veterinaria'!$A:$A,0),2),"")</f>
        <v/>
      </c>
      <c r="L349" s="6" t="str">
        <f aca="false">IFERROR(INDEX('9. Hipocampus'!$A:$B,MATCH($A349,'9. Hipocampus'!$A:$A,0),2),"")</f>
        <v/>
      </c>
      <c r="M349" s="6" t="str">
        <f aca="false">IFERROR(INDEX('11. Mundo Mascotas'!$B:$D,MATCH($A349,'11. Mundo Mascotas'!$B:$B,0),2),"")</f>
        <v/>
      </c>
      <c r="N349" s="6" t="str">
        <f aca="false">IFERROR(INDEX('12. Yaguar'!$B:$E,MATCH($A349,'12. Yaguar'!$B:$B,0),2),"")</f>
        <v/>
      </c>
      <c r="O349" s="6" t="str">
        <f aca="false">IFERROR(INDEX('13. King Clor'!$A:$B,MATCH($A349,'13. King Clor'!$A:$A,0),2),"")</f>
        <v/>
      </c>
      <c r="P349" s="6" t="str">
        <f aca="false">IFERROR(INDEX('14. Diserquim'!$A:$B,MATCH($A349,'14. Diserquim'!$A:$A,0),2),"")</f>
        <v/>
      </c>
      <c r="Q349" s="6" t="str">
        <f aca="false">IFERROR(INDEX('15. Moreno'!$A:$B,MATCH($A349,'15. Moreno'!$A:$A,0),2),"")</f>
        <v/>
      </c>
      <c r="R349" s="6" t="str">
        <f aca="false">IFERROR(INDEX('10. Collares'!$J:$K,MATCH($A349,'10. Collares'!$J:$J,0),2),"")</f>
        <v/>
      </c>
      <c r="S349" s="6" t="str">
        <f aca="false">IFERROR(INDEX('13. King Clor'!$G:$H,MATCH($A349,'13. King Clor'!$G:$G,0),2),"")</f>
        <v/>
      </c>
      <c r="T349" s="6" t="str">
        <f aca="false">IFERROR(INDEX('10. Collares'!$A:$B,MATCH($A349,'10. Collares'!$A:$A,0),2),"")</f>
        <v/>
      </c>
      <c r="U349" s="6" t="str">
        <f aca="false">IFERROR(INDEX('16. Mis nietos'!$B:$C,MATCH($A349,'16. Mis nietos'!$B:$B,0),2),"")</f>
        <v/>
      </c>
      <c r="V349" s="6" t="str">
        <f aca="false">IFERROR(INDEX('17. Profesional Vet'!$A:$B,MATCH($A349,'17. Profesional Vet'!$A:$A,0),2),"")</f>
        <v/>
      </c>
      <c r="W349" s="6" t="str">
        <f aca="false">IFERROR(INDEX('18. Premier'!$A:$B,MATCH($A349,'18. Premier'!$A:$A,0),2),"")</f>
        <v/>
      </c>
      <c r="X349" s="6" t="str">
        <f aca="false">IFERROR(INDEX('19. Dacam'!$A:$B,MATCH($A349,'19. Dacam'!$A:$A,0),2),"")</f>
        <v/>
      </c>
      <c r="Y349" s="6" t="str">
        <f aca="false">IFERROR(INDEX('20. Proveedor'!$A:$B,MATCH($A349,'20. Proveedor'!$A:$A,0),2),"")</f>
        <v/>
      </c>
      <c r="Z349" s="6" t="str">
        <f aca="false">IFERROR(INDEX('21. Saphirus'!$A:$B,MATCH($A349,'21. Saphirus'!$A:$A,0),2),"")</f>
        <v/>
      </c>
    </row>
    <row r="350" customFormat="false" ht="15.75" hidden="false" customHeight="true" outlineLevel="0" collapsed="false">
      <c r="A350" s="5" t="s">
        <v>388</v>
      </c>
      <c r="B350" s="5" t="n">
        <v>8145</v>
      </c>
      <c r="C350" s="5" t="s">
        <v>33</v>
      </c>
      <c r="D350" s="6" t="str">
        <f aca="false">IFERROR(INDEX('1. Benavídez'!$A:$B,MATCH($A350,'1. Benavídez'!$A:$A,0),2),"")</f>
        <v/>
      </c>
      <c r="E350" s="6" t="str">
        <f aca="false">IFERROR(INDEX('2. Gallo'!$B:$D,MATCH($A350,'2. Gallo'!$B:$B,0),3),"")</f>
        <v/>
      </c>
      <c r="F350" s="6" t="str">
        <f aca="false">IFERROR(INDEX('3. Anea'!$B:$D,MATCH($A350,'3. Anea'!$B:$B,0),2),"")</f>
        <v/>
      </c>
      <c r="G350" s="6" t="str">
        <f aca="false">IFERROR(INDEX('4. Pilar'!$A:$C,MATCH($A350,'4. Pilar'!$A:$A,0),2),"")</f>
        <v/>
      </c>
      <c r="H350" s="6" t="str">
        <f aca="false">IFERROR(INDEX('5. Tortuguitas'!$B:$D,MATCH($A350,'5. Tortuguitas'!$B:$B,0),2),"")</f>
        <v/>
      </c>
      <c r="I350" s="6" t="str">
        <f aca="false">IFERROR(INDEX('6. Del Viso'!$A:$B,MATCH($A350,'6. Del Viso'!$A:$A,0),2),"")</f>
        <v/>
      </c>
      <c r="J350" s="6" t="str">
        <f aca="false">IFERROR(INDEX('7. Chica Glade'!$B:$F,MATCH($A350,'7. Chica Glade'!$B:$B,0),4),"")</f>
        <v/>
      </c>
      <c r="K350" s="6" t="str">
        <f aca="false">IFERROR(INDEX('8. Veterinaria'!$A:$B,MATCH($A350,'8. Veterinaria'!$A:$A,0),2),"")</f>
        <v/>
      </c>
      <c r="L350" s="6" t="str">
        <f aca="false">IFERROR(INDEX('9. Hipocampus'!$A:$B,MATCH($A350,'9. Hipocampus'!$A:$A,0),2),"")</f>
        <v/>
      </c>
      <c r="M350" s="6" t="str">
        <f aca="false">IFERROR(INDEX('11. Mundo Mascotas'!$B:$D,MATCH($A350,'11. Mundo Mascotas'!$B:$B,0),2),"")</f>
        <v/>
      </c>
      <c r="N350" s="6" t="str">
        <f aca="false">IFERROR(INDEX('12. Yaguar'!$B:$E,MATCH($A350,'12. Yaguar'!$B:$B,0),2),"")</f>
        <v/>
      </c>
      <c r="O350" s="6" t="str">
        <f aca="false">IFERROR(INDEX('13. King Clor'!$A:$B,MATCH($A350,'13. King Clor'!$A:$A,0),2),"")</f>
        <v/>
      </c>
      <c r="P350" s="6" t="str">
        <f aca="false">IFERROR(INDEX('14. Diserquim'!$A:$B,MATCH($A350,'14. Diserquim'!$A:$A,0),2),"")</f>
        <v/>
      </c>
      <c r="Q350" s="6" t="str">
        <f aca="false">IFERROR(INDEX('15. Moreno'!$A:$B,MATCH($A350,'15. Moreno'!$A:$A,0),2),"")</f>
        <v/>
      </c>
      <c r="R350" s="6" t="str">
        <f aca="false">IFERROR(INDEX('10. Collares'!$J:$K,MATCH($A350,'10. Collares'!$J:$J,0),2),"")</f>
        <v/>
      </c>
      <c r="S350" s="6" t="str">
        <f aca="false">IFERROR(INDEX('13. King Clor'!$G:$H,MATCH($A350,'13. King Clor'!$G:$G,0),2),"")</f>
        <v/>
      </c>
      <c r="T350" s="6" t="str">
        <f aca="false">IFERROR(INDEX('10. Collares'!$A:$B,MATCH($A350,'10. Collares'!$A:$A,0),2),"")</f>
        <v/>
      </c>
      <c r="U350" s="6" t="str">
        <f aca="false">IFERROR(INDEX('16. Mis nietos'!$B:$C,MATCH($A350,'16. Mis nietos'!$B:$B,0),2),"")</f>
        <v/>
      </c>
      <c r="V350" s="6" t="str">
        <f aca="false">IFERROR(INDEX('17. Profesional Vet'!$A:$B,MATCH($A350,'17. Profesional Vet'!$A:$A,0),2),"")</f>
        <v/>
      </c>
      <c r="W350" s="6" t="str">
        <f aca="false">IFERROR(INDEX('18. Premier'!$A:$B,MATCH($A350,'18. Premier'!$A:$A,0),2),"")</f>
        <v/>
      </c>
      <c r="X350" s="6" t="str">
        <f aca="false">IFERROR(INDEX('19. Dacam'!$A:$B,MATCH($A350,'19. Dacam'!$A:$A,0),2),"")</f>
        <v/>
      </c>
      <c r="Y350" s="6" t="str">
        <f aca="false">IFERROR(INDEX('20. Proveedor'!$A:$B,MATCH($A350,'20. Proveedor'!$A:$A,0),2),"")</f>
        <v/>
      </c>
      <c r="Z350" s="6" t="str">
        <f aca="false">IFERROR(INDEX('21. Saphirus'!$A:$B,MATCH($A350,'21. Saphirus'!$A:$A,0),2),"")</f>
        <v/>
      </c>
    </row>
    <row r="351" customFormat="false" ht="15.75" hidden="false" customHeight="true" outlineLevel="0" collapsed="false">
      <c r="A351" s="5" t="s">
        <v>389</v>
      </c>
      <c r="B351" s="5" t="n">
        <v>8146</v>
      </c>
      <c r="C351" s="5" t="s">
        <v>33</v>
      </c>
      <c r="D351" s="6" t="str">
        <f aca="false">IFERROR(INDEX('1. Benavídez'!$A:$B,MATCH($A351,'1. Benavídez'!$A:$A,0),2),"")</f>
        <v/>
      </c>
      <c r="E351" s="6" t="str">
        <f aca="false">IFERROR(INDEX('2. Gallo'!$B:$D,MATCH($A351,'2. Gallo'!$B:$B,0),3),"")</f>
        <v/>
      </c>
      <c r="F351" s="6" t="str">
        <f aca="false">IFERROR(INDEX('3. Anea'!$B:$D,MATCH($A351,'3. Anea'!$B:$B,0),2),"")</f>
        <v/>
      </c>
      <c r="G351" s="6" t="str">
        <f aca="false">IFERROR(INDEX('4. Pilar'!$A:$C,MATCH($A351,'4. Pilar'!$A:$A,0),2),"")</f>
        <v/>
      </c>
      <c r="H351" s="6" t="str">
        <f aca="false">IFERROR(INDEX('5. Tortuguitas'!$B:$D,MATCH($A351,'5. Tortuguitas'!$B:$B,0),2),"")</f>
        <v/>
      </c>
      <c r="I351" s="6" t="str">
        <f aca="false">IFERROR(INDEX('6. Del Viso'!$A:$B,MATCH($A351,'6. Del Viso'!$A:$A,0),2),"")</f>
        <v/>
      </c>
      <c r="J351" s="6" t="str">
        <f aca="false">IFERROR(INDEX('7. Chica Glade'!$B:$F,MATCH($A351,'7. Chica Glade'!$B:$B,0),4),"")</f>
        <v/>
      </c>
      <c r="K351" s="6" t="str">
        <f aca="false">IFERROR(INDEX('8. Veterinaria'!$A:$B,MATCH($A351,'8. Veterinaria'!$A:$A,0),2),"")</f>
        <v/>
      </c>
      <c r="L351" s="6" t="str">
        <f aca="false">IFERROR(INDEX('9. Hipocampus'!$A:$B,MATCH($A351,'9. Hipocampus'!$A:$A,0),2),"")</f>
        <v/>
      </c>
      <c r="M351" s="6" t="str">
        <f aca="false">IFERROR(INDEX('11. Mundo Mascotas'!$B:$D,MATCH($A351,'11. Mundo Mascotas'!$B:$B,0),2),"")</f>
        <v/>
      </c>
      <c r="N351" s="6" t="str">
        <f aca="false">IFERROR(INDEX('12. Yaguar'!$B:$E,MATCH($A351,'12. Yaguar'!$B:$B,0),2),"")</f>
        <v/>
      </c>
      <c r="O351" s="6" t="str">
        <f aca="false">IFERROR(INDEX('13. King Clor'!$A:$B,MATCH($A351,'13. King Clor'!$A:$A,0),2),"")</f>
        <v/>
      </c>
      <c r="P351" s="6" t="str">
        <f aca="false">IFERROR(INDEX('14. Diserquim'!$A:$B,MATCH($A351,'14. Diserquim'!$A:$A,0),2),"")</f>
        <v/>
      </c>
      <c r="Q351" s="6" t="str">
        <f aca="false">IFERROR(INDEX('15. Moreno'!$A:$B,MATCH($A351,'15. Moreno'!$A:$A,0),2),"")</f>
        <v/>
      </c>
      <c r="R351" s="6" t="str">
        <f aca="false">IFERROR(INDEX('10. Collares'!$J:$K,MATCH($A351,'10. Collares'!$J:$J,0),2),"")</f>
        <v/>
      </c>
      <c r="S351" s="6" t="str">
        <f aca="false">IFERROR(INDEX('13. King Clor'!$G:$H,MATCH($A351,'13. King Clor'!$G:$G,0),2),"")</f>
        <v/>
      </c>
      <c r="T351" s="6" t="str">
        <f aca="false">IFERROR(INDEX('10. Collares'!$A:$B,MATCH($A351,'10. Collares'!$A:$A,0),2),"")</f>
        <v/>
      </c>
      <c r="U351" s="6" t="str">
        <f aca="false">IFERROR(INDEX('16. Mis nietos'!$B:$C,MATCH($A351,'16. Mis nietos'!$B:$B,0),2),"")</f>
        <v/>
      </c>
      <c r="V351" s="6" t="str">
        <f aca="false">IFERROR(INDEX('17. Profesional Vet'!$A:$B,MATCH($A351,'17. Profesional Vet'!$A:$A,0),2),"")</f>
        <v/>
      </c>
      <c r="W351" s="6" t="str">
        <f aca="false">IFERROR(INDEX('18. Premier'!$A:$B,MATCH($A351,'18. Premier'!$A:$A,0),2),"")</f>
        <v/>
      </c>
      <c r="X351" s="6" t="str">
        <f aca="false">IFERROR(INDEX('19. Dacam'!$A:$B,MATCH($A351,'19. Dacam'!$A:$A,0),2),"")</f>
        <v/>
      </c>
      <c r="Y351" s="6" t="str">
        <f aca="false">IFERROR(INDEX('20. Proveedor'!$A:$B,MATCH($A351,'20. Proveedor'!$A:$A,0),2),"")</f>
        <v/>
      </c>
      <c r="Z351" s="6" t="str">
        <f aca="false">IFERROR(INDEX('21. Saphirus'!$A:$B,MATCH($A351,'21. Saphirus'!$A:$A,0),2),"")</f>
        <v/>
      </c>
    </row>
    <row r="352" customFormat="false" ht="15.75" hidden="false" customHeight="true" outlineLevel="0" collapsed="false">
      <c r="A352" s="5" t="s">
        <v>390</v>
      </c>
      <c r="B352" s="5" t="n">
        <v>8147</v>
      </c>
      <c r="C352" s="5" t="s">
        <v>33</v>
      </c>
      <c r="D352" s="6" t="str">
        <f aca="false">IFERROR(INDEX('1. Benavídez'!$A:$B,MATCH($A352,'1. Benavídez'!$A:$A,0),2),"")</f>
        <v/>
      </c>
      <c r="E352" s="6" t="str">
        <f aca="false">IFERROR(INDEX('2. Gallo'!$B:$D,MATCH($A352,'2. Gallo'!$B:$B,0),3),"")</f>
        <v/>
      </c>
      <c r="F352" s="6" t="str">
        <f aca="false">IFERROR(INDEX('3. Anea'!$B:$D,MATCH($A352,'3. Anea'!$B:$B,0),2),"")</f>
        <v/>
      </c>
      <c r="G352" s="6" t="str">
        <f aca="false">IFERROR(INDEX('4. Pilar'!$A:$C,MATCH($A352,'4. Pilar'!$A:$A,0),2),"")</f>
        <v/>
      </c>
      <c r="H352" s="6" t="str">
        <f aca="false">IFERROR(INDEX('5. Tortuguitas'!$B:$D,MATCH($A352,'5. Tortuguitas'!$B:$B,0),2),"")</f>
        <v/>
      </c>
      <c r="I352" s="6" t="str">
        <f aca="false">IFERROR(INDEX('6. Del Viso'!$A:$B,MATCH($A352,'6. Del Viso'!$A:$A,0),2),"")</f>
        <v/>
      </c>
      <c r="J352" s="6" t="str">
        <f aca="false">IFERROR(INDEX('7. Chica Glade'!$B:$F,MATCH($A352,'7. Chica Glade'!$B:$B,0),4),"")</f>
        <v/>
      </c>
      <c r="K352" s="6" t="str">
        <f aca="false">IFERROR(INDEX('8. Veterinaria'!$A:$B,MATCH($A352,'8. Veterinaria'!$A:$A,0),2),"")</f>
        <v/>
      </c>
      <c r="L352" s="6" t="str">
        <f aca="false">IFERROR(INDEX('9. Hipocampus'!$A:$B,MATCH($A352,'9. Hipocampus'!$A:$A,0),2),"")</f>
        <v/>
      </c>
      <c r="M352" s="6" t="str">
        <f aca="false">IFERROR(INDEX('11. Mundo Mascotas'!$B:$D,MATCH($A352,'11. Mundo Mascotas'!$B:$B,0),2),"")</f>
        <v/>
      </c>
      <c r="N352" s="6" t="str">
        <f aca="false">IFERROR(INDEX('12. Yaguar'!$B:$E,MATCH($A352,'12. Yaguar'!$B:$B,0),2),"")</f>
        <v/>
      </c>
      <c r="O352" s="6" t="str">
        <f aca="false">IFERROR(INDEX('13. King Clor'!$A:$B,MATCH($A352,'13. King Clor'!$A:$A,0),2),"")</f>
        <v/>
      </c>
      <c r="P352" s="6" t="str">
        <f aca="false">IFERROR(INDEX('14. Diserquim'!$A:$B,MATCH($A352,'14. Diserquim'!$A:$A,0),2),"")</f>
        <v/>
      </c>
      <c r="Q352" s="6" t="str">
        <f aca="false">IFERROR(INDEX('15. Moreno'!$A:$B,MATCH($A352,'15. Moreno'!$A:$A,0),2),"")</f>
        <v/>
      </c>
      <c r="R352" s="6" t="str">
        <f aca="false">IFERROR(INDEX('10. Collares'!$J:$K,MATCH($A352,'10. Collares'!$J:$J,0),2),"")</f>
        <v/>
      </c>
      <c r="S352" s="6" t="str">
        <f aca="false">IFERROR(INDEX('13. King Clor'!$G:$H,MATCH($A352,'13. King Clor'!$G:$G,0),2),"")</f>
        <v/>
      </c>
      <c r="T352" s="6" t="str">
        <f aca="false">IFERROR(INDEX('10. Collares'!$A:$B,MATCH($A352,'10. Collares'!$A:$A,0),2),"")</f>
        <v/>
      </c>
      <c r="U352" s="6" t="str">
        <f aca="false">IFERROR(INDEX('16. Mis nietos'!$B:$C,MATCH($A352,'16. Mis nietos'!$B:$B,0),2),"")</f>
        <v/>
      </c>
      <c r="V352" s="6" t="str">
        <f aca="false">IFERROR(INDEX('17. Profesional Vet'!$A:$B,MATCH($A352,'17. Profesional Vet'!$A:$A,0),2),"")</f>
        <v/>
      </c>
      <c r="W352" s="6" t="str">
        <f aca="false">IFERROR(INDEX('18. Premier'!$A:$B,MATCH($A352,'18. Premier'!$A:$A,0),2),"")</f>
        <v/>
      </c>
      <c r="X352" s="6" t="str">
        <f aca="false">IFERROR(INDEX('19. Dacam'!$A:$B,MATCH($A352,'19. Dacam'!$A:$A,0),2),"")</f>
        <v/>
      </c>
      <c r="Y352" s="6" t="str">
        <f aca="false">IFERROR(INDEX('20. Proveedor'!$A:$B,MATCH($A352,'20. Proveedor'!$A:$A,0),2),"")</f>
        <v/>
      </c>
      <c r="Z352" s="6" t="str">
        <f aca="false">IFERROR(INDEX('21. Saphirus'!$A:$B,MATCH($A352,'21. Saphirus'!$A:$A,0),2),"")</f>
        <v/>
      </c>
    </row>
    <row r="353" customFormat="false" ht="15.75" hidden="false" customHeight="true" outlineLevel="0" collapsed="false">
      <c r="A353" s="5" t="s">
        <v>391</v>
      </c>
      <c r="B353" s="5" t="n">
        <v>8148</v>
      </c>
      <c r="C353" s="5" t="s">
        <v>33</v>
      </c>
      <c r="D353" s="6" t="str">
        <f aca="false">IFERROR(INDEX('1. Benavídez'!$A:$B,MATCH($A353,'1. Benavídez'!$A:$A,0),2),"")</f>
        <v/>
      </c>
      <c r="E353" s="6" t="str">
        <f aca="false">IFERROR(INDEX('2. Gallo'!$B:$D,MATCH($A353,'2. Gallo'!$B:$B,0),3),"")</f>
        <v/>
      </c>
      <c r="F353" s="6" t="str">
        <f aca="false">IFERROR(INDEX('3. Anea'!$B:$D,MATCH($A353,'3. Anea'!$B:$B,0),2),"")</f>
        <v/>
      </c>
      <c r="G353" s="6" t="str">
        <f aca="false">IFERROR(INDEX('4. Pilar'!$A:$C,MATCH($A353,'4. Pilar'!$A:$A,0),2),"")</f>
        <v/>
      </c>
      <c r="H353" s="6" t="str">
        <f aca="false">IFERROR(INDEX('5. Tortuguitas'!$B:$D,MATCH($A353,'5. Tortuguitas'!$B:$B,0),2),"")</f>
        <v/>
      </c>
      <c r="I353" s="6" t="str">
        <f aca="false">IFERROR(INDEX('6. Del Viso'!$A:$B,MATCH($A353,'6. Del Viso'!$A:$A,0),2),"")</f>
        <v/>
      </c>
      <c r="J353" s="6" t="str">
        <f aca="false">IFERROR(INDEX('7. Chica Glade'!$B:$F,MATCH($A353,'7. Chica Glade'!$B:$B,0),4),"")</f>
        <v/>
      </c>
      <c r="K353" s="6" t="str">
        <f aca="false">IFERROR(INDEX('8. Veterinaria'!$A:$B,MATCH($A353,'8. Veterinaria'!$A:$A,0),2),"")</f>
        <v/>
      </c>
      <c r="L353" s="6" t="str">
        <f aca="false">IFERROR(INDEX('9. Hipocampus'!$A:$B,MATCH($A353,'9. Hipocampus'!$A:$A,0),2),"")</f>
        <v/>
      </c>
      <c r="M353" s="6" t="str">
        <f aca="false">IFERROR(INDEX('11. Mundo Mascotas'!$B:$D,MATCH($A353,'11. Mundo Mascotas'!$B:$B,0),2),"")</f>
        <v/>
      </c>
      <c r="N353" s="6" t="str">
        <f aca="false">IFERROR(INDEX('12. Yaguar'!$B:$E,MATCH($A353,'12. Yaguar'!$B:$B,0),2),"")</f>
        <v/>
      </c>
      <c r="O353" s="6" t="str">
        <f aca="false">IFERROR(INDEX('13. King Clor'!$A:$B,MATCH($A353,'13. King Clor'!$A:$A,0),2),"")</f>
        <v/>
      </c>
      <c r="P353" s="6" t="str">
        <f aca="false">IFERROR(INDEX('14. Diserquim'!$A:$B,MATCH($A353,'14. Diserquim'!$A:$A,0),2),"")</f>
        <v/>
      </c>
      <c r="Q353" s="6" t="str">
        <f aca="false">IFERROR(INDEX('15. Moreno'!$A:$B,MATCH($A353,'15. Moreno'!$A:$A,0),2),"")</f>
        <v/>
      </c>
      <c r="R353" s="6" t="str">
        <f aca="false">IFERROR(INDEX('10. Collares'!$J:$K,MATCH($A353,'10. Collares'!$J:$J,0),2),"")</f>
        <v/>
      </c>
      <c r="S353" s="6" t="str">
        <f aca="false">IFERROR(INDEX('13. King Clor'!$G:$H,MATCH($A353,'13. King Clor'!$G:$G,0),2),"")</f>
        <v/>
      </c>
      <c r="T353" s="6" t="str">
        <f aca="false">IFERROR(INDEX('10. Collares'!$A:$B,MATCH($A353,'10. Collares'!$A:$A,0),2),"")</f>
        <v/>
      </c>
      <c r="U353" s="6" t="str">
        <f aca="false">IFERROR(INDEX('16. Mis nietos'!$B:$C,MATCH($A353,'16. Mis nietos'!$B:$B,0),2),"")</f>
        <v/>
      </c>
      <c r="V353" s="6" t="str">
        <f aca="false">IFERROR(INDEX('17. Profesional Vet'!$A:$B,MATCH($A353,'17. Profesional Vet'!$A:$A,0),2),"")</f>
        <v/>
      </c>
      <c r="W353" s="6" t="str">
        <f aca="false">IFERROR(INDEX('18. Premier'!$A:$B,MATCH($A353,'18. Premier'!$A:$A,0),2),"")</f>
        <v/>
      </c>
      <c r="X353" s="6" t="str">
        <f aca="false">IFERROR(INDEX('19. Dacam'!$A:$B,MATCH($A353,'19. Dacam'!$A:$A,0),2),"")</f>
        <v/>
      </c>
      <c r="Y353" s="6" t="str">
        <f aca="false">IFERROR(INDEX('20. Proveedor'!$A:$B,MATCH($A353,'20. Proveedor'!$A:$A,0),2),"")</f>
        <v/>
      </c>
      <c r="Z353" s="6" t="str">
        <f aca="false">IFERROR(INDEX('21. Saphirus'!$A:$B,MATCH($A353,'21. Saphirus'!$A:$A,0),2),"")</f>
        <v/>
      </c>
    </row>
    <row r="354" customFormat="false" ht="15.75" hidden="false" customHeight="true" outlineLevel="0" collapsed="false">
      <c r="A354" s="5" t="s">
        <v>392</v>
      </c>
      <c r="B354" s="5" t="n">
        <v>8149</v>
      </c>
      <c r="C354" s="5" t="s">
        <v>33</v>
      </c>
      <c r="D354" s="6" t="str">
        <f aca="false">IFERROR(INDEX('1. Benavídez'!$A:$B,MATCH($A354,'1. Benavídez'!$A:$A,0),2),"")</f>
        <v/>
      </c>
      <c r="E354" s="6" t="str">
        <f aca="false">IFERROR(INDEX('2. Gallo'!$B:$D,MATCH($A354,'2. Gallo'!$B:$B,0),3),"")</f>
        <v/>
      </c>
      <c r="F354" s="6" t="str">
        <f aca="false">IFERROR(INDEX('3. Anea'!$B:$D,MATCH($A354,'3. Anea'!$B:$B,0),2),"")</f>
        <v/>
      </c>
      <c r="G354" s="6" t="str">
        <f aca="false">IFERROR(INDEX('4. Pilar'!$A:$C,MATCH($A354,'4. Pilar'!$A:$A,0),2),"")</f>
        <v/>
      </c>
      <c r="H354" s="6" t="str">
        <f aca="false">IFERROR(INDEX('5. Tortuguitas'!$B:$D,MATCH($A354,'5. Tortuguitas'!$B:$B,0),2),"")</f>
        <v/>
      </c>
      <c r="I354" s="6" t="str">
        <f aca="false">IFERROR(INDEX('6. Del Viso'!$A:$B,MATCH($A354,'6. Del Viso'!$A:$A,0),2),"")</f>
        <v/>
      </c>
      <c r="J354" s="6" t="str">
        <f aca="false">IFERROR(INDEX('7. Chica Glade'!$B:$F,MATCH($A354,'7. Chica Glade'!$B:$B,0),4),"")</f>
        <v/>
      </c>
      <c r="K354" s="6" t="str">
        <f aca="false">IFERROR(INDEX('8. Veterinaria'!$A:$B,MATCH($A354,'8. Veterinaria'!$A:$A,0),2),"")</f>
        <v/>
      </c>
      <c r="L354" s="6" t="str">
        <f aca="false">IFERROR(INDEX('9. Hipocampus'!$A:$B,MATCH($A354,'9. Hipocampus'!$A:$A,0),2),"")</f>
        <v/>
      </c>
      <c r="M354" s="6" t="str">
        <f aca="false">IFERROR(INDEX('11. Mundo Mascotas'!$B:$D,MATCH($A354,'11. Mundo Mascotas'!$B:$B,0),2),"")</f>
        <v/>
      </c>
      <c r="N354" s="6" t="str">
        <f aca="false">IFERROR(INDEX('12. Yaguar'!$B:$E,MATCH($A354,'12. Yaguar'!$B:$B,0),2),"")</f>
        <v/>
      </c>
      <c r="O354" s="6" t="str">
        <f aca="false">IFERROR(INDEX('13. King Clor'!$A:$B,MATCH($A354,'13. King Clor'!$A:$A,0),2),"")</f>
        <v/>
      </c>
      <c r="P354" s="6" t="str">
        <f aca="false">IFERROR(INDEX('14. Diserquim'!$A:$B,MATCH($A354,'14. Diserquim'!$A:$A,0),2),"")</f>
        <v/>
      </c>
      <c r="Q354" s="6" t="str">
        <f aca="false">IFERROR(INDEX('15. Moreno'!$A:$B,MATCH($A354,'15. Moreno'!$A:$A,0),2),"")</f>
        <v/>
      </c>
      <c r="R354" s="6" t="str">
        <f aca="false">IFERROR(INDEX('10. Collares'!$J:$K,MATCH($A354,'10. Collares'!$J:$J,0),2),"")</f>
        <v/>
      </c>
      <c r="S354" s="6" t="str">
        <f aca="false">IFERROR(INDEX('13. King Clor'!$G:$H,MATCH($A354,'13. King Clor'!$G:$G,0),2),"")</f>
        <v/>
      </c>
      <c r="T354" s="6" t="str">
        <f aca="false">IFERROR(INDEX('10. Collares'!$A:$B,MATCH($A354,'10. Collares'!$A:$A,0),2),"")</f>
        <v/>
      </c>
      <c r="U354" s="6" t="str">
        <f aca="false">IFERROR(INDEX('16. Mis nietos'!$B:$C,MATCH($A354,'16. Mis nietos'!$B:$B,0),2),"")</f>
        <v/>
      </c>
      <c r="V354" s="6" t="str">
        <f aca="false">IFERROR(INDEX('17. Profesional Vet'!$A:$B,MATCH($A354,'17. Profesional Vet'!$A:$A,0),2),"")</f>
        <v/>
      </c>
      <c r="W354" s="6" t="str">
        <f aca="false">IFERROR(INDEX('18. Premier'!$A:$B,MATCH($A354,'18. Premier'!$A:$A,0),2),"")</f>
        <v/>
      </c>
      <c r="X354" s="6" t="str">
        <f aca="false">IFERROR(INDEX('19. Dacam'!$A:$B,MATCH($A354,'19. Dacam'!$A:$A,0),2),"")</f>
        <v/>
      </c>
      <c r="Y354" s="6" t="str">
        <f aca="false">IFERROR(INDEX('20. Proveedor'!$A:$B,MATCH($A354,'20. Proveedor'!$A:$A,0),2),"")</f>
        <v/>
      </c>
      <c r="Z354" s="6" t="str">
        <f aca="false">IFERROR(INDEX('21. Saphirus'!$A:$B,MATCH($A354,'21. Saphirus'!$A:$A,0),2),"")</f>
        <v/>
      </c>
    </row>
    <row r="355" customFormat="false" ht="15.75" hidden="false" customHeight="true" outlineLevel="0" collapsed="false">
      <c r="A355" s="5" t="s">
        <v>393</v>
      </c>
      <c r="B355" s="5" t="n">
        <v>8150</v>
      </c>
      <c r="C355" s="5" t="s">
        <v>33</v>
      </c>
      <c r="D355" s="6" t="str">
        <f aca="false">IFERROR(INDEX('1. Benavídez'!$A:$B,MATCH($A355,'1. Benavídez'!$A:$A,0),2),"")</f>
        <v/>
      </c>
      <c r="E355" s="6" t="str">
        <f aca="false">IFERROR(INDEX('2. Gallo'!$B:$D,MATCH($A355,'2. Gallo'!$B:$B,0),3),"")</f>
        <v/>
      </c>
      <c r="F355" s="6" t="str">
        <f aca="false">IFERROR(INDEX('3. Anea'!$B:$D,MATCH($A355,'3. Anea'!$B:$B,0),2),"")</f>
        <v/>
      </c>
      <c r="G355" s="6" t="str">
        <f aca="false">IFERROR(INDEX('4. Pilar'!$A:$C,MATCH($A355,'4. Pilar'!$A:$A,0),2),"")</f>
        <v/>
      </c>
      <c r="H355" s="6" t="str">
        <f aca="false">IFERROR(INDEX('5. Tortuguitas'!$B:$D,MATCH($A355,'5. Tortuguitas'!$B:$B,0),2),"")</f>
        <v/>
      </c>
      <c r="I355" s="6" t="str">
        <f aca="false">IFERROR(INDEX('6. Del Viso'!$A:$B,MATCH($A355,'6. Del Viso'!$A:$A,0),2),"")</f>
        <v/>
      </c>
      <c r="J355" s="6" t="str">
        <f aca="false">IFERROR(INDEX('7. Chica Glade'!$B:$F,MATCH($A355,'7. Chica Glade'!$B:$B,0),4),"")</f>
        <v/>
      </c>
      <c r="K355" s="6" t="str">
        <f aca="false">IFERROR(INDEX('8. Veterinaria'!$A:$B,MATCH($A355,'8. Veterinaria'!$A:$A,0),2),"")</f>
        <v/>
      </c>
      <c r="L355" s="6" t="str">
        <f aca="false">IFERROR(INDEX('9. Hipocampus'!$A:$B,MATCH($A355,'9. Hipocampus'!$A:$A,0),2),"")</f>
        <v/>
      </c>
      <c r="M355" s="6" t="str">
        <f aca="false">IFERROR(INDEX('11. Mundo Mascotas'!$B:$D,MATCH($A355,'11. Mundo Mascotas'!$B:$B,0),2),"")</f>
        <v/>
      </c>
      <c r="N355" s="6" t="str">
        <f aca="false">IFERROR(INDEX('12. Yaguar'!$B:$E,MATCH($A355,'12. Yaguar'!$B:$B,0),2),"")</f>
        <v/>
      </c>
      <c r="O355" s="6" t="str">
        <f aca="false">IFERROR(INDEX('13. King Clor'!$A:$B,MATCH($A355,'13. King Clor'!$A:$A,0),2),"")</f>
        <v/>
      </c>
      <c r="P355" s="6" t="str">
        <f aca="false">IFERROR(INDEX('14. Diserquim'!$A:$B,MATCH($A355,'14. Diserquim'!$A:$A,0),2),"")</f>
        <v/>
      </c>
      <c r="Q355" s="6" t="str">
        <f aca="false">IFERROR(INDEX('15. Moreno'!$A:$B,MATCH($A355,'15. Moreno'!$A:$A,0),2),"")</f>
        <v/>
      </c>
      <c r="R355" s="6" t="str">
        <f aca="false">IFERROR(INDEX('10. Collares'!$J:$K,MATCH($A355,'10. Collares'!$J:$J,0),2),"")</f>
        <v/>
      </c>
      <c r="S355" s="6" t="str">
        <f aca="false">IFERROR(INDEX('13. King Clor'!$G:$H,MATCH($A355,'13. King Clor'!$G:$G,0),2),"")</f>
        <v/>
      </c>
      <c r="T355" s="6" t="str">
        <f aca="false">IFERROR(INDEX('10. Collares'!$A:$B,MATCH($A355,'10. Collares'!$A:$A,0),2),"")</f>
        <v/>
      </c>
      <c r="U355" s="6" t="str">
        <f aca="false">IFERROR(INDEX('16. Mis nietos'!$B:$C,MATCH($A355,'16. Mis nietos'!$B:$B,0),2),"")</f>
        <v/>
      </c>
      <c r="V355" s="6" t="str">
        <f aca="false">IFERROR(INDEX('17. Profesional Vet'!$A:$B,MATCH($A355,'17. Profesional Vet'!$A:$A,0),2),"")</f>
        <v/>
      </c>
      <c r="W355" s="6" t="str">
        <f aca="false">IFERROR(INDEX('18. Premier'!$A:$B,MATCH($A355,'18. Premier'!$A:$A,0),2),"")</f>
        <v/>
      </c>
      <c r="X355" s="6" t="str">
        <f aca="false">IFERROR(INDEX('19. Dacam'!$A:$B,MATCH($A355,'19. Dacam'!$A:$A,0),2),"")</f>
        <v/>
      </c>
      <c r="Y355" s="6" t="str">
        <f aca="false">IFERROR(INDEX('20. Proveedor'!$A:$B,MATCH($A355,'20. Proveedor'!$A:$A,0),2),"")</f>
        <v/>
      </c>
      <c r="Z355" s="6" t="str">
        <f aca="false">IFERROR(INDEX('21. Saphirus'!$A:$B,MATCH($A355,'21. Saphirus'!$A:$A,0),2),"")</f>
        <v/>
      </c>
    </row>
    <row r="356" customFormat="false" ht="15.75" hidden="false" customHeight="true" outlineLevel="0" collapsed="false">
      <c r="A356" s="5" t="s">
        <v>394</v>
      </c>
      <c r="B356" s="5" t="n">
        <v>8151</v>
      </c>
      <c r="C356" s="5" t="s">
        <v>33</v>
      </c>
      <c r="D356" s="6" t="str">
        <f aca="false">IFERROR(INDEX('1. Benavídez'!$A:$B,MATCH($A356,'1. Benavídez'!$A:$A,0),2),"")</f>
        <v/>
      </c>
      <c r="E356" s="6" t="str">
        <f aca="false">IFERROR(INDEX('2. Gallo'!$B:$D,MATCH($A356,'2. Gallo'!$B:$B,0),3),"")</f>
        <v/>
      </c>
      <c r="F356" s="6" t="str">
        <f aca="false">IFERROR(INDEX('3. Anea'!$B:$D,MATCH($A356,'3. Anea'!$B:$B,0),2),"")</f>
        <v/>
      </c>
      <c r="G356" s="6" t="str">
        <f aca="false">IFERROR(INDEX('4. Pilar'!$A:$C,MATCH($A356,'4. Pilar'!$A:$A,0),2),"")</f>
        <v/>
      </c>
      <c r="H356" s="6" t="str">
        <f aca="false">IFERROR(INDEX('5. Tortuguitas'!$B:$D,MATCH($A356,'5. Tortuguitas'!$B:$B,0),2),"")</f>
        <v/>
      </c>
      <c r="I356" s="6" t="str">
        <f aca="false">IFERROR(INDEX('6. Del Viso'!$A:$B,MATCH($A356,'6. Del Viso'!$A:$A,0),2),"")</f>
        <v/>
      </c>
      <c r="J356" s="6" t="str">
        <f aca="false">IFERROR(INDEX('7. Chica Glade'!$B:$F,MATCH($A356,'7. Chica Glade'!$B:$B,0),4),"")</f>
        <v/>
      </c>
      <c r="K356" s="6" t="str">
        <f aca="false">IFERROR(INDEX('8. Veterinaria'!$A:$B,MATCH($A356,'8. Veterinaria'!$A:$A,0),2),"")</f>
        <v/>
      </c>
      <c r="L356" s="6" t="str">
        <f aca="false">IFERROR(INDEX('9. Hipocampus'!$A:$B,MATCH($A356,'9. Hipocampus'!$A:$A,0),2),"")</f>
        <v/>
      </c>
      <c r="M356" s="6" t="str">
        <f aca="false">IFERROR(INDEX('11. Mundo Mascotas'!$B:$D,MATCH($A356,'11. Mundo Mascotas'!$B:$B,0),2),"")</f>
        <v/>
      </c>
      <c r="N356" s="6" t="str">
        <f aca="false">IFERROR(INDEX('12. Yaguar'!$B:$E,MATCH($A356,'12. Yaguar'!$B:$B,0),2),"")</f>
        <v/>
      </c>
      <c r="O356" s="6" t="str">
        <f aca="false">IFERROR(INDEX('13. King Clor'!$A:$B,MATCH($A356,'13. King Clor'!$A:$A,0),2),"")</f>
        <v/>
      </c>
      <c r="P356" s="6" t="str">
        <f aca="false">IFERROR(INDEX('14. Diserquim'!$A:$B,MATCH($A356,'14. Diserquim'!$A:$A,0),2),"")</f>
        <v/>
      </c>
      <c r="Q356" s="6" t="str">
        <f aca="false">IFERROR(INDEX('15. Moreno'!$A:$B,MATCH($A356,'15. Moreno'!$A:$A,0),2),"")</f>
        <v/>
      </c>
      <c r="R356" s="6" t="str">
        <f aca="false">IFERROR(INDEX('10. Collares'!$J:$K,MATCH($A356,'10. Collares'!$J:$J,0),2),"")</f>
        <v/>
      </c>
      <c r="S356" s="6" t="str">
        <f aca="false">IFERROR(INDEX('13. King Clor'!$G:$H,MATCH($A356,'13. King Clor'!$G:$G,0),2),"")</f>
        <v/>
      </c>
      <c r="T356" s="6" t="str">
        <f aca="false">IFERROR(INDEX('10. Collares'!$A:$B,MATCH($A356,'10. Collares'!$A:$A,0),2),"")</f>
        <v/>
      </c>
      <c r="U356" s="6" t="str">
        <f aca="false">IFERROR(INDEX('16. Mis nietos'!$B:$C,MATCH($A356,'16. Mis nietos'!$B:$B,0),2),"")</f>
        <v/>
      </c>
      <c r="V356" s="6" t="str">
        <f aca="false">IFERROR(INDEX('17. Profesional Vet'!$A:$B,MATCH($A356,'17. Profesional Vet'!$A:$A,0),2),"")</f>
        <v/>
      </c>
      <c r="W356" s="6" t="str">
        <f aca="false">IFERROR(INDEX('18. Premier'!$A:$B,MATCH($A356,'18. Premier'!$A:$A,0),2),"")</f>
        <v/>
      </c>
      <c r="X356" s="6" t="str">
        <f aca="false">IFERROR(INDEX('19. Dacam'!$A:$B,MATCH($A356,'19. Dacam'!$A:$A,0),2),"")</f>
        <v/>
      </c>
      <c r="Y356" s="6" t="str">
        <f aca="false">IFERROR(INDEX('20. Proveedor'!$A:$B,MATCH($A356,'20. Proveedor'!$A:$A,0),2),"")</f>
        <v/>
      </c>
      <c r="Z356" s="6" t="str">
        <f aca="false">IFERROR(INDEX('21. Saphirus'!$A:$B,MATCH($A356,'21. Saphirus'!$A:$A,0),2),"")</f>
        <v/>
      </c>
    </row>
    <row r="357" customFormat="false" ht="15.75" hidden="false" customHeight="true" outlineLevel="0" collapsed="false">
      <c r="A357" s="5" t="s">
        <v>395</v>
      </c>
      <c r="B357" s="5" t="n">
        <v>8152</v>
      </c>
      <c r="C357" s="5" t="s">
        <v>33</v>
      </c>
      <c r="D357" s="6" t="str">
        <f aca="false">IFERROR(INDEX('1. Benavídez'!$A:$B,MATCH($A357,'1. Benavídez'!$A:$A,0),2),"")</f>
        <v/>
      </c>
      <c r="E357" s="6" t="str">
        <f aca="false">IFERROR(INDEX('2. Gallo'!$B:$D,MATCH($A357,'2. Gallo'!$B:$B,0),3),"")</f>
        <v/>
      </c>
      <c r="F357" s="6" t="str">
        <f aca="false">IFERROR(INDEX('3. Anea'!$B:$D,MATCH($A357,'3. Anea'!$B:$B,0),2),"")</f>
        <v/>
      </c>
      <c r="G357" s="6" t="str">
        <f aca="false">IFERROR(INDEX('4. Pilar'!$A:$C,MATCH($A357,'4. Pilar'!$A:$A,0),2),"")</f>
        <v/>
      </c>
      <c r="H357" s="6" t="str">
        <f aca="false">IFERROR(INDEX('5. Tortuguitas'!$B:$D,MATCH($A357,'5. Tortuguitas'!$B:$B,0),2),"")</f>
        <v/>
      </c>
      <c r="I357" s="6" t="str">
        <f aca="false">IFERROR(INDEX('6. Del Viso'!$A:$B,MATCH($A357,'6. Del Viso'!$A:$A,0),2),"")</f>
        <v/>
      </c>
      <c r="J357" s="6" t="str">
        <f aca="false">IFERROR(INDEX('7. Chica Glade'!$B:$F,MATCH($A357,'7. Chica Glade'!$B:$B,0),4),"")</f>
        <v/>
      </c>
      <c r="K357" s="6" t="str">
        <f aca="false">IFERROR(INDEX('8. Veterinaria'!$A:$B,MATCH($A357,'8. Veterinaria'!$A:$A,0),2),"")</f>
        <v/>
      </c>
      <c r="L357" s="6" t="str">
        <f aca="false">IFERROR(INDEX('9. Hipocampus'!$A:$B,MATCH($A357,'9. Hipocampus'!$A:$A,0),2),"")</f>
        <v/>
      </c>
      <c r="M357" s="6" t="str">
        <f aca="false">IFERROR(INDEX('11. Mundo Mascotas'!$B:$D,MATCH($A357,'11. Mundo Mascotas'!$B:$B,0),2),"")</f>
        <v/>
      </c>
      <c r="N357" s="6" t="str">
        <f aca="false">IFERROR(INDEX('12. Yaguar'!$B:$E,MATCH($A357,'12. Yaguar'!$B:$B,0),2),"")</f>
        <v/>
      </c>
      <c r="O357" s="6" t="str">
        <f aca="false">IFERROR(INDEX('13. King Clor'!$A:$B,MATCH($A357,'13. King Clor'!$A:$A,0),2),"")</f>
        <v/>
      </c>
      <c r="P357" s="6" t="str">
        <f aca="false">IFERROR(INDEX('14. Diserquim'!$A:$B,MATCH($A357,'14. Diserquim'!$A:$A,0),2),"")</f>
        <v/>
      </c>
      <c r="Q357" s="6" t="str">
        <f aca="false">IFERROR(INDEX('15. Moreno'!$A:$B,MATCH($A357,'15. Moreno'!$A:$A,0),2),"")</f>
        <v/>
      </c>
      <c r="R357" s="6" t="str">
        <f aca="false">IFERROR(INDEX('10. Collares'!$J:$K,MATCH($A357,'10. Collares'!$J:$J,0),2),"")</f>
        <v/>
      </c>
      <c r="S357" s="6" t="str">
        <f aca="false">IFERROR(INDEX('13. King Clor'!$G:$H,MATCH($A357,'13. King Clor'!$G:$G,0),2),"")</f>
        <v/>
      </c>
      <c r="T357" s="6" t="str">
        <f aca="false">IFERROR(INDEX('10. Collares'!$A:$B,MATCH($A357,'10. Collares'!$A:$A,0),2),"")</f>
        <v/>
      </c>
      <c r="U357" s="6" t="str">
        <f aca="false">IFERROR(INDEX('16. Mis nietos'!$B:$C,MATCH($A357,'16. Mis nietos'!$B:$B,0),2),"")</f>
        <v/>
      </c>
      <c r="V357" s="6" t="str">
        <f aca="false">IFERROR(INDEX('17. Profesional Vet'!$A:$B,MATCH($A357,'17. Profesional Vet'!$A:$A,0),2),"")</f>
        <v/>
      </c>
      <c r="W357" s="6" t="str">
        <f aca="false">IFERROR(INDEX('18. Premier'!$A:$B,MATCH($A357,'18. Premier'!$A:$A,0),2),"")</f>
        <v/>
      </c>
      <c r="X357" s="6" t="str">
        <f aca="false">IFERROR(INDEX('19. Dacam'!$A:$B,MATCH($A357,'19. Dacam'!$A:$A,0),2),"")</f>
        <v/>
      </c>
      <c r="Y357" s="6" t="str">
        <f aca="false">IFERROR(INDEX('20. Proveedor'!$A:$B,MATCH($A357,'20. Proveedor'!$A:$A,0),2),"")</f>
        <v/>
      </c>
      <c r="Z357" s="6" t="str">
        <f aca="false">IFERROR(INDEX('21. Saphirus'!$A:$B,MATCH($A357,'21. Saphirus'!$A:$A,0),2),"")</f>
        <v/>
      </c>
    </row>
    <row r="358" customFormat="false" ht="15.75" hidden="false" customHeight="true" outlineLevel="0" collapsed="false">
      <c r="A358" s="5" t="s">
        <v>396</v>
      </c>
      <c r="B358" s="5" t="n">
        <v>8121</v>
      </c>
      <c r="C358" s="5" t="s">
        <v>33</v>
      </c>
      <c r="D358" s="6" t="str">
        <f aca="false">IFERROR(INDEX('1. Benavídez'!$A:$B,MATCH($A358,'1. Benavídez'!$A:$A,0),2),"")</f>
        <v/>
      </c>
      <c r="E358" s="6" t="str">
        <f aca="false">IFERROR(INDEX('2. Gallo'!$B:$D,MATCH($A358,'2. Gallo'!$B:$B,0),3),"")</f>
        <v/>
      </c>
      <c r="F358" s="6" t="str">
        <f aca="false">IFERROR(INDEX('3. Anea'!$B:$D,MATCH($A358,'3. Anea'!$B:$B,0),2),"")</f>
        <v/>
      </c>
      <c r="G358" s="6" t="str">
        <f aca="false">IFERROR(INDEX('4. Pilar'!$A:$C,MATCH($A358,'4. Pilar'!$A:$A,0),2),"")</f>
        <v/>
      </c>
      <c r="H358" s="6" t="str">
        <f aca="false">IFERROR(INDEX('5. Tortuguitas'!$B:$D,MATCH($A358,'5. Tortuguitas'!$B:$B,0),2),"")</f>
        <v/>
      </c>
      <c r="I358" s="6" t="str">
        <f aca="false">IFERROR(INDEX('6. Del Viso'!$A:$B,MATCH($A358,'6. Del Viso'!$A:$A,0),2),"")</f>
        <v/>
      </c>
      <c r="J358" s="6" t="str">
        <f aca="false">IFERROR(INDEX('7. Chica Glade'!$B:$F,MATCH($A358,'7. Chica Glade'!$B:$B,0),4),"")</f>
        <v/>
      </c>
      <c r="K358" s="6" t="str">
        <f aca="false">IFERROR(INDEX('8. Veterinaria'!$A:$B,MATCH($A358,'8. Veterinaria'!$A:$A,0),2),"")</f>
        <v/>
      </c>
      <c r="L358" s="6" t="str">
        <f aca="false">IFERROR(INDEX('9. Hipocampus'!$A:$B,MATCH($A358,'9. Hipocampus'!$A:$A,0),2),"")</f>
        <v/>
      </c>
      <c r="M358" s="6" t="str">
        <f aca="false">IFERROR(INDEX('11. Mundo Mascotas'!$B:$D,MATCH($A358,'11. Mundo Mascotas'!$B:$B,0),2),"")</f>
        <v/>
      </c>
      <c r="N358" s="6" t="str">
        <f aca="false">IFERROR(INDEX('12. Yaguar'!$B:$E,MATCH($A358,'12. Yaguar'!$B:$B,0),2),"")</f>
        <v/>
      </c>
      <c r="O358" s="6" t="str">
        <f aca="false">IFERROR(INDEX('13. King Clor'!$A:$B,MATCH($A358,'13. King Clor'!$A:$A,0),2),"")</f>
        <v/>
      </c>
      <c r="P358" s="6" t="str">
        <f aca="false">IFERROR(INDEX('14. Diserquim'!$A:$B,MATCH($A358,'14. Diserquim'!$A:$A,0),2),"")</f>
        <v/>
      </c>
      <c r="Q358" s="6" t="str">
        <f aca="false">IFERROR(INDEX('15. Moreno'!$A:$B,MATCH($A358,'15. Moreno'!$A:$A,0),2),"")</f>
        <v/>
      </c>
      <c r="R358" s="6" t="str">
        <f aca="false">IFERROR(INDEX('10. Collares'!$J:$K,MATCH($A358,'10. Collares'!$J:$J,0),2),"")</f>
        <v/>
      </c>
      <c r="S358" s="6" t="str">
        <f aca="false">IFERROR(INDEX('13. King Clor'!$G:$H,MATCH($A358,'13. King Clor'!$G:$G,0),2),"")</f>
        <v/>
      </c>
      <c r="T358" s="6" t="str">
        <f aca="false">IFERROR(INDEX('10. Collares'!$A:$B,MATCH($A358,'10. Collares'!$A:$A,0),2),"")</f>
        <v/>
      </c>
      <c r="U358" s="6" t="str">
        <f aca="false">IFERROR(INDEX('16. Mis nietos'!$B:$C,MATCH($A358,'16. Mis nietos'!$B:$B,0),2),"")</f>
        <v/>
      </c>
      <c r="V358" s="6" t="str">
        <f aca="false">IFERROR(INDEX('17. Profesional Vet'!$A:$B,MATCH($A358,'17. Profesional Vet'!$A:$A,0),2),"")</f>
        <v/>
      </c>
      <c r="W358" s="6" t="str">
        <f aca="false">IFERROR(INDEX('18. Premier'!$A:$B,MATCH($A358,'18. Premier'!$A:$A,0),2),"")</f>
        <v/>
      </c>
      <c r="X358" s="6" t="str">
        <f aca="false">IFERROR(INDEX('19. Dacam'!$A:$B,MATCH($A358,'19. Dacam'!$A:$A,0),2),"")</f>
        <v/>
      </c>
      <c r="Y358" s="6" t="str">
        <f aca="false">IFERROR(INDEX('20. Proveedor'!$A:$B,MATCH($A358,'20. Proveedor'!$A:$A,0),2),"")</f>
        <v/>
      </c>
      <c r="Z358" s="6" t="str">
        <f aca="false">IFERROR(INDEX('21. Saphirus'!$A:$B,MATCH($A358,'21. Saphirus'!$A:$A,0),2),"")</f>
        <v/>
      </c>
    </row>
    <row r="359" customFormat="false" ht="15.75" hidden="false" customHeight="true" outlineLevel="0" collapsed="false">
      <c r="A359" s="5" t="s">
        <v>397</v>
      </c>
      <c r="B359" s="5" t="n">
        <v>8130</v>
      </c>
      <c r="C359" s="5" t="s">
        <v>33</v>
      </c>
      <c r="D359" s="6" t="str">
        <f aca="false">IFERROR(INDEX('1. Benavídez'!$A:$B,MATCH($A359,'1. Benavídez'!$A:$A,0),2),"")</f>
        <v/>
      </c>
      <c r="E359" s="6" t="str">
        <f aca="false">IFERROR(INDEX('2. Gallo'!$B:$D,MATCH($A359,'2. Gallo'!$B:$B,0),3),"")</f>
        <v/>
      </c>
      <c r="F359" s="6" t="str">
        <f aca="false">IFERROR(INDEX('3. Anea'!$B:$D,MATCH($A359,'3. Anea'!$B:$B,0),2),"")</f>
        <v/>
      </c>
      <c r="G359" s="6" t="str">
        <f aca="false">IFERROR(INDEX('4. Pilar'!$A:$C,MATCH($A359,'4. Pilar'!$A:$A,0),2),"")</f>
        <v/>
      </c>
      <c r="H359" s="6" t="str">
        <f aca="false">IFERROR(INDEX('5. Tortuguitas'!$B:$D,MATCH($A359,'5. Tortuguitas'!$B:$B,0),2),"")</f>
        <v/>
      </c>
      <c r="I359" s="6" t="str">
        <f aca="false">IFERROR(INDEX('6. Del Viso'!$A:$B,MATCH($A359,'6. Del Viso'!$A:$A,0),2),"")</f>
        <v/>
      </c>
      <c r="J359" s="6" t="str">
        <f aca="false">IFERROR(INDEX('7. Chica Glade'!$B:$F,MATCH($A359,'7. Chica Glade'!$B:$B,0),4),"")</f>
        <v/>
      </c>
      <c r="K359" s="6" t="str">
        <f aca="false">IFERROR(INDEX('8. Veterinaria'!$A:$B,MATCH($A359,'8. Veterinaria'!$A:$A,0),2),"")</f>
        <v/>
      </c>
      <c r="L359" s="6" t="str">
        <f aca="false">IFERROR(INDEX('9. Hipocampus'!$A:$B,MATCH($A359,'9. Hipocampus'!$A:$A,0),2),"")</f>
        <v/>
      </c>
      <c r="M359" s="6" t="str">
        <f aca="false">IFERROR(INDEX('11. Mundo Mascotas'!$B:$D,MATCH($A359,'11. Mundo Mascotas'!$B:$B,0),2),"")</f>
        <v/>
      </c>
      <c r="N359" s="6" t="str">
        <f aca="false">IFERROR(INDEX('12. Yaguar'!$B:$E,MATCH($A359,'12. Yaguar'!$B:$B,0),2),"")</f>
        <v/>
      </c>
      <c r="O359" s="6" t="str">
        <f aca="false">IFERROR(INDEX('13. King Clor'!$A:$B,MATCH($A359,'13. King Clor'!$A:$A,0),2),"")</f>
        <v/>
      </c>
      <c r="P359" s="6" t="str">
        <f aca="false">IFERROR(INDEX('14. Diserquim'!$A:$B,MATCH($A359,'14. Diserquim'!$A:$A,0),2),"")</f>
        <v/>
      </c>
      <c r="Q359" s="6" t="str">
        <f aca="false">IFERROR(INDEX('15. Moreno'!$A:$B,MATCH($A359,'15. Moreno'!$A:$A,0),2),"")</f>
        <v/>
      </c>
      <c r="R359" s="6" t="str">
        <f aca="false">IFERROR(INDEX('10. Collares'!$J:$K,MATCH($A359,'10. Collares'!$J:$J,0),2),"")</f>
        <v/>
      </c>
      <c r="S359" s="6" t="str">
        <f aca="false">IFERROR(INDEX('13. King Clor'!$G:$H,MATCH($A359,'13. King Clor'!$G:$G,0),2),"")</f>
        <v/>
      </c>
      <c r="T359" s="6" t="str">
        <f aca="false">IFERROR(INDEX('10. Collares'!$A:$B,MATCH($A359,'10. Collares'!$A:$A,0),2),"")</f>
        <v/>
      </c>
      <c r="U359" s="6" t="str">
        <f aca="false">IFERROR(INDEX('16. Mis nietos'!$B:$C,MATCH($A359,'16. Mis nietos'!$B:$B,0),2),"")</f>
        <v/>
      </c>
      <c r="V359" s="6" t="str">
        <f aca="false">IFERROR(INDEX('17. Profesional Vet'!$A:$B,MATCH($A359,'17. Profesional Vet'!$A:$A,0),2),"")</f>
        <v/>
      </c>
      <c r="W359" s="6" t="str">
        <f aca="false">IFERROR(INDEX('18. Premier'!$A:$B,MATCH($A359,'18. Premier'!$A:$A,0),2),"")</f>
        <v/>
      </c>
      <c r="X359" s="6" t="str">
        <f aca="false">IFERROR(INDEX('19. Dacam'!$A:$B,MATCH($A359,'19. Dacam'!$A:$A,0),2),"")</f>
        <v/>
      </c>
      <c r="Y359" s="6" t="str">
        <f aca="false">IFERROR(INDEX('20. Proveedor'!$A:$B,MATCH($A359,'20. Proveedor'!$A:$A,0),2),"")</f>
        <v/>
      </c>
      <c r="Z359" s="6" t="str">
        <f aca="false">IFERROR(INDEX('21. Saphirus'!$A:$B,MATCH($A359,'21. Saphirus'!$A:$A,0),2),"")</f>
        <v/>
      </c>
    </row>
    <row r="360" customFormat="false" ht="15.75" hidden="false" customHeight="true" outlineLevel="0" collapsed="false">
      <c r="A360" s="5" t="s">
        <v>398</v>
      </c>
      <c r="B360" s="5" t="n">
        <v>8131</v>
      </c>
      <c r="C360" s="5" t="s">
        <v>33</v>
      </c>
      <c r="D360" s="6" t="str">
        <f aca="false">IFERROR(INDEX('1. Benavídez'!$A:$B,MATCH($A360,'1. Benavídez'!$A:$A,0),2),"")</f>
        <v/>
      </c>
      <c r="E360" s="6" t="str">
        <f aca="false">IFERROR(INDEX('2. Gallo'!$B:$D,MATCH($A360,'2. Gallo'!$B:$B,0),3),"")</f>
        <v/>
      </c>
      <c r="F360" s="6" t="str">
        <f aca="false">IFERROR(INDEX('3. Anea'!$B:$D,MATCH($A360,'3. Anea'!$B:$B,0),2),"")</f>
        <v/>
      </c>
      <c r="G360" s="6" t="str">
        <f aca="false">IFERROR(INDEX('4. Pilar'!$A:$C,MATCH($A360,'4. Pilar'!$A:$A,0),2),"")</f>
        <v/>
      </c>
      <c r="H360" s="6" t="str">
        <f aca="false">IFERROR(INDEX('5. Tortuguitas'!$B:$D,MATCH($A360,'5. Tortuguitas'!$B:$B,0),2),"")</f>
        <v/>
      </c>
      <c r="I360" s="6" t="str">
        <f aca="false">IFERROR(INDEX('6. Del Viso'!$A:$B,MATCH($A360,'6. Del Viso'!$A:$A,0),2),"")</f>
        <v/>
      </c>
      <c r="J360" s="6" t="str">
        <f aca="false">IFERROR(INDEX('7. Chica Glade'!$B:$F,MATCH($A360,'7. Chica Glade'!$B:$B,0),4),"")</f>
        <v/>
      </c>
      <c r="K360" s="6" t="str">
        <f aca="false">IFERROR(INDEX('8. Veterinaria'!$A:$B,MATCH($A360,'8. Veterinaria'!$A:$A,0),2),"")</f>
        <v/>
      </c>
      <c r="L360" s="6" t="str">
        <f aca="false">IFERROR(INDEX('9. Hipocampus'!$A:$B,MATCH($A360,'9. Hipocampus'!$A:$A,0),2),"")</f>
        <v/>
      </c>
      <c r="M360" s="6" t="str">
        <f aca="false">IFERROR(INDEX('11. Mundo Mascotas'!$B:$D,MATCH($A360,'11. Mundo Mascotas'!$B:$B,0),2),"")</f>
        <v/>
      </c>
      <c r="N360" s="6" t="str">
        <f aca="false">IFERROR(INDEX('12. Yaguar'!$B:$E,MATCH($A360,'12. Yaguar'!$B:$B,0),2),"")</f>
        <v/>
      </c>
      <c r="O360" s="6" t="str">
        <f aca="false">IFERROR(INDEX('13. King Clor'!$A:$B,MATCH($A360,'13. King Clor'!$A:$A,0),2),"")</f>
        <v/>
      </c>
      <c r="P360" s="6" t="str">
        <f aca="false">IFERROR(INDEX('14. Diserquim'!$A:$B,MATCH($A360,'14. Diserquim'!$A:$A,0),2),"")</f>
        <v/>
      </c>
      <c r="Q360" s="6" t="str">
        <f aca="false">IFERROR(INDEX('15. Moreno'!$A:$B,MATCH($A360,'15. Moreno'!$A:$A,0),2),"")</f>
        <v/>
      </c>
      <c r="R360" s="6" t="str">
        <f aca="false">IFERROR(INDEX('10. Collares'!$J:$K,MATCH($A360,'10. Collares'!$J:$J,0),2),"")</f>
        <v/>
      </c>
      <c r="S360" s="6" t="str">
        <f aca="false">IFERROR(INDEX('13. King Clor'!$G:$H,MATCH($A360,'13. King Clor'!$G:$G,0),2),"")</f>
        <v/>
      </c>
      <c r="T360" s="6" t="str">
        <f aca="false">IFERROR(INDEX('10. Collares'!$A:$B,MATCH($A360,'10. Collares'!$A:$A,0),2),"")</f>
        <v/>
      </c>
      <c r="U360" s="6" t="str">
        <f aca="false">IFERROR(INDEX('16. Mis nietos'!$B:$C,MATCH($A360,'16. Mis nietos'!$B:$B,0),2),"")</f>
        <v/>
      </c>
      <c r="V360" s="6" t="str">
        <f aca="false">IFERROR(INDEX('17. Profesional Vet'!$A:$B,MATCH($A360,'17. Profesional Vet'!$A:$A,0),2),"")</f>
        <v/>
      </c>
      <c r="W360" s="6" t="str">
        <f aca="false">IFERROR(INDEX('18. Premier'!$A:$B,MATCH($A360,'18. Premier'!$A:$A,0),2),"")</f>
        <v/>
      </c>
      <c r="X360" s="6" t="str">
        <f aca="false">IFERROR(INDEX('19. Dacam'!$A:$B,MATCH($A360,'19. Dacam'!$A:$A,0),2),"")</f>
        <v/>
      </c>
      <c r="Y360" s="6" t="str">
        <f aca="false">IFERROR(INDEX('20. Proveedor'!$A:$B,MATCH($A360,'20. Proveedor'!$A:$A,0),2),"")</f>
        <v/>
      </c>
      <c r="Z360" s="6" t="str">
        <f aca="false">IFERROR(INDEX('21. Saphirus'!$A:$B,MATCH($A360,'21. Saphirus'!$A:$A,0),2),"")</f>
        <v/>
      </c>
    </row>
    <row r="361" customFormat="false" ht="15.75" hidden="false" customHeight="true" outlineLevel="0" collapsed="false">
      <c r="A361" s="5" t="s">
        <v>399</v>
      </c>
      <c r="B361" s="5" t="n">
        <v>8122</v>
      </c>
      <c r="C361" s="5" t="s">
        <v>33</v>
      </c>
      <c r="D361" s="6" t="str">
        <f aca="false">IFERROR(INDEX('1. Benavídez'!$A:$B,MATCH($A361,'1. Benavídez'!$A:$A,0),2),"")</f>
        <v/>
      </c>
      <c r="E361" s="6" t="str">
        <f aca="false">IFERROR(INDEX('2. Gallo'!$B:$D,MATCH($A361,'2. Gallo'!$B:$B,0),3),"")</f>
        <v/>
      </c>
      <c r="F361" s="6" t="str">
        <f aca="false">IFERROR(INDEX('3. Anea'!$B:$D,MATCH($A361,'3. Anea'!$B:$B,0),2),"")</f>
        <v/>
      </c>
      <c r="G361" s="6" t="str">
        <f aca="false">IFERROR(INDEX('4. Pilar'!$A:$C,MATCH($A361,'4. Pilar'!$A:$A,0),2),"")</f>
        <v/>
      </c>
      <c r="H361" s="6" t="str">
        <f aca="false">IFERROR(INDEX('5. Tortuguitas'!$B:$D,MATCH($A361,'5. Tortuguitas'!$B:$B,0),2),"")</f>
        <v/>
      </c>
      <c r="I361" s="6" t="str">
        <f aca="false">IFERROR(INDEX('6. Del Viso'!$A:$B,MATCH($A361,'6. Del Viso'!$A:$A,0),2),"")</f>
        <v/>
      </c>
      <c r="J361" s="6" t="str">
        <f aca="false">IFERROR(INDEX('7. Chica Glade'!$B:$F,MATCH($A361,'7. Chica Glade'!$B:$B,0),4),"")</f>
        <v/>
      </c>
      <c r="K361" s="6" t="str">
        <f aca="false">IFERROR(INDEX('8. Veterinaria'!$A:$B,MATCH($A361,'8. Veterinaria'!$A:$A,0),2),"")</f>
        <v/>
      </c>
      <c r="L361" s="6" t="str">
        <f aca="false">IFERROR(INDEX('9. Hipocampus'!$A:$B,MATCH($A361,'9. Hipocampus'!$A:$A,0),2),"")</f>
        <v/>
      </c>
      <c r="M361" s="6" t="str">
        <f aca="false">IFERROR(INDEX('11. Mundo Mascotas'!$B:$D,MATCH($A361,'11. Mundo Mascotas'!$B:$B,0),2),"")</f>
        <v/>
      </c>
      <c r="N361" s="6" t="str">
        <f aca="false">IFERROR(INDEX('12. Yaguar'!$B:$E,MATCH($A361,'12. Yaguar'!$B:$B,0),2),"")</f>
        <v/>
      </c>
      <c r="O361" s="6" t="str">
        <f aca="false">IFERROR(INDEX('13. King Clor'!$A:$B,MATCH($A361,'13. King Clor'!$A:$A,0),2),"")</f>
        <v/>
      </c>
      <c r="P361" s="6" t="str">
        <f aca="false">IFERROR(INDEX('14. Diserquim'!$A:$B,MATCH($A361,'14. Diserquim'!$A:$A,0),2),"")</f>
        <v/>
      </c>
      <c r="Q361" s="6" t="str">
        <f aca="false">IFERROR(INDEX('15. Moreno'!$A:$B,MATCH($A361,'15. Moreno'!$A:$A,0),2),"")</f>
        <v/>
      </c>
      <c r="R361" s="6" t="str">
        <f aca="false">IFERROR(INDEX('10. Collares'!$J:$K,MATCH($A361,'10. Collares'!$J:$J,0),2),"")</f>
        <v/>
      </c>
      <c r="S361" s="6" t="str">
        <f aca="false">IFERROR(INDEX('13. King Clor'!$G:$H,MATCH($A361,'13. King Clor'!$G:$G,0),2),"")</f>
        <v/>
      </c>
      <c r="T361" s="6" t="str">
        <f aca="false">IFERROR(INDEX('10. Collares'!$A:$B,MATCH($A361,'10. Collares'!$A:$A,0),2),"")</f>
        <v/>
      </c>
      <c r="U361" s="6" t="str">
        <f aca="false">IFERROR(INDEX('16. Mis nietos'!$B:$C,MATCH($A361,'16. Mis nietos'!$B:$B,0),2),"")</f>
        <v/>
      </c>
      <c r="V361" s="6" t="str">
        <f aca="false">IFERROR(INDEX('17. Profesional Vet'!$A:$B,MATCH($A361,'17. Profesional Vet'!$A:$A,0),2),"")</f>
        <v/>
      </c>
      <c r="W361" s="6" t="str">
        <f aca="false">IFERROR(INDEX('18. Premier'!$A:$B,MATCH($A361,'18. Premier'!$A:$A,0),2),"")</f>
        <v/>
      </c>
      <c r="X361" s="6" t="str">
        <f aca="false">IFERROR(INDEX('19. Dacam'!$A:$B,MATCH($A361,'19. Dacam'!$A:$A,0),2),"")</f>
        <v/>
      </c>
      <c r="Y361" s="6" t="str">
        <f aca="false">IFERROR(INDEX('20. Proveedor'!$A:$B,MATCH($A361,'20. Proveedor'!$A:$A,0),2),"")</f>
        <v/>
      </c>
      <c r="Z361" s="6" t="str">
        <f aca="false">IFERROR(INDEX('21. Saphirus'!$A:$B,MATCH($A361,'21. Saphirus'!$A:$A,0),2),"")</f>
        <v/>
      </c>
    </row>
    <row r="362" customFormat="false" ht="15.75" hidden="false" customHeight="true" outlineLevel="0" collapsed="false">
      <c r="A362" s="5" t="s">
        <v>400</v>
      </c>
      <c r="B362" s="5" t="n">
        <v>8123</v>
      </c>
      <c r="C362" s="5" t="s">
        <v>33</v>
      </c>
      <c r="D362" s="6" t="str">
        <f aca="false">IFERROR(INDEX('1. Benavídez'!$A:$B,MATCH($A362,'1. Benavídez'!$A:$A,0),2),"")</f>
        <v/>
      </c>
      <c r="E362" s="6" t="str">
        <f aca="false">IFERROR(INDEX('2. Gallo'!$B:$D,MATCH($A362,'2. Gallo'!$B:$B,0),3),"")</f>
        <v/>
      </c>
      <c r="F362" s="6" t="str">
        <f aca="false">IFERROR(INDEX('3. Anea'!$B:$D,MATCH($A362,'3. Anea'!$B:$B,0),2),"")</f>
        <v/>
      </c>
      <c r="G362" s="6" t="str">
        <f aca="false">IFERROR(INDEX('4. Pilar'!$A:$C,MATCH($A362,'4. Pilar'!$A:$A,0),2),"")</f>
        <v/>
      </c>
      <c r="H362" s="6" t="str">
        <f aca="false">IFERROR(INDEX('5. Tortuguitas'!$B:$D,MATCH($A362,'5. Tortuguitas'!$B:$B,0),2),"")</f>
        <v/>
      </c>
      <c r="I362" s="6" t="str">
        <f aca="false">IFERROR(INDEX('6. Del Viso'!$A:$B,MATCH($A362,'6. Del Viso'!$A:$A,0),2),"")</f>
        <v/>
      </c>
      <c r="J362" s="6" t="str">
        <f aca="false">IFERROR(INDEX('7. Chica Glade'!$B:$F,MATCH($A362,'7. Chica Glade'!$B:$B,0),4),"")</f>
        <v/>
      </c>
      <c r="K362" s="6" t="str">
        <f aca="false">IFERROR(INDEX('8. Veterinaria'!$A:$B,MATCH($A362,'8. Veterinaria'!$A:$A,0),2),"")</f>
        <v/>
      </c>
      <c r="L362" s="6" t="str">
        <f aca="false">IFERROR(INDEX('9. Hipocampus'!$A:$B,MATCH($A362,'9. Hipocampus'!$A:$A,0),2),"")</f>
        <v/>
      </c>
      <c r="M362" s="6" t="str">
        <f aca="false">IFERROR(INDEX('11. Mundo Mascotas'!$B:$D,MATCH($A362,'11. Mundo Mascotas'!$B:$B,0),2),"")</f>
        <v/>
      </c>
      <c r="N362" s="6" t="str">
        <f aca="false">IFERROR(INDEX('12. Yaguar'!$B:$E,MATCH($A362,'12. Yaguar'!$B:$B,0),2),"")</f>
        <v/>
      </c>
      <c r="O362" s="6" t="str">
        <f aca="false">IFERROR(INDEX('13. King Clor'!$A:$B,MATCH($A362,'13. King Clor'!$A:$A,0),2),"")</f>
        <v/>
      </c>
      <c r="P362" s="6" t="str">
        <f aca="false">IFERROR(INDEX('14. Diserquim'!$A:$B,MATCH($A362,'14. Diserquim'!$A:$A,0),2),"")</f>
        <v/>
      </c>
      <c r="Q362" s="6" t="str">
        <f aca="false">IFERROR(INDEX('15. Moreno'!$A:$B,MATCH($A362,'15. Moreno'!$A:$A,0),2),"")</f>
        <v/>
      </c>
      <c r="R362" s="6" t="str">
        <f aca="false">IFERROR(INDEX('10. Collares'!$J:$K,MATCH($A362,'10. Collares'!$J:$J,0),2),"")</f>
        <v/>
      </c>
      <c r="S362" s="6" t="str">
        <f aca="false">IFERROR(INDEX('13. King Clor'!$G:$H,MATCH($A362,'13. King Clor'!$G:$G,0),2),"")</f>
        <v/>
      </c>
      <c r="T362" s="6" t="str">
        <f aca="false">IFERROR(INDEX('10. Collares'!$A:$B,MATCH($A362,'10. Collares'!$A:$A,0),2),"")</f>
        <v/>
      </c>
      <c r="U362" s="6" t="str">
        <f aca="false">IFERROR(INDEX('16. Mis nietos'!$B:$C,MATCH($A362,'16. Mis nietos'!$B:$B,0),2),"")</f>
        <v/>
      </c>
      <c r="V362" s="6" t="str">
        <f aca="false">IFERROR(INDEX('17. Profesional Vet'!$A:$B,MATCH($A362,'17. Profesional Vet'!$A:$A,0),2),"")</f>
        <v/>
      </c>
      <c r="W362" s="6" t="str">
        <f aca="false">IFERROR(INDEX('18. Premier'!$A:$B,MATCH($A362,'18. Premier'!$A:$A,0),2),"")</f>
        <v/>
      </c>
      <c r="X362" s="6" t="str">
        <f aca="false">IFERROR(INDEX('19. Dacam'!$A:$B,MATCH($A362,'19. Dacam'!$A:$A,0),2),"")</f>
        <v/>
      </c>
      <c r="Y362" s="6" t="str">
        <f aca="false">IFERROR(INDEX('20. Proveedor'!$A:$B,MATCH($A362,'20. Proveedor'!$A:$A,0),2),"")</f>
        <v/>
      </c>
      <c r="Z362" s="6" t="str">
        <f aca="false">IFERROR(INDEX('21. Saphirus'!$A:$B,MATCH($A362,'21. Saphirus'!$A:$A,0),2),"")</f>
        <v/>
      </c>
    </row>
    <row r="363" customFormat="false" ht="15.75" hidden="false" customHeight="true" outlineLevel="0" collapsed="false">
      <c r="A363" s="5" t="s">
        <v>401</v>
      </c>
      <c r="B363" s="5" t="n">
        <v>8124</v>
      </c>
      <c r="C363" s="5" t="s">
        <v>33</v>
      </c>
      <c r="D363" s="6" t="str">
        <f aca="false">IFERROR(INDEX('1. Benavídez'!$A:$B,MATCH($A363,'1. Benavídez'!$A:$A,0),2),"")</f>
        <v/>
      </c>
      <c r="E363" s="6" t="str">
        <f aca="false">IFERROR(INDEX('2. Gallo'!$B:$D,MATCH($A363,'2. Gallo'!$B:$B,0),3),"")</f>
        <v/>
      </c>
      <c r="F363" s="6" t="str">
        <f aca="false">IFERROR(INDEX('3. Anea'!$B:$D,MATCH($A363,'3. Anea'!$B:$B,0),2),"")</f>
        <v/>
      </c>
      <c r="G363" s="6" t="str">
        <f aca="false">IFERROR(INDEX('4. Pilar'!$A:$C,MATCH($A363,'4. Pilar'!$A:$A,0),2),"")</f>
        <v/>
      </c>
      <c r="H363" s="6" t="str">
        <f aca="false">IFERROR(INDEX('5. Tortuguitas'!$B:$D,MATCH($A363,'5. Tortuguitas'!$B:$B,0),2),"")</f>
        <v/>
      </c>
      <c r="I363" s="6" t="str">
        <f aca="false">IFERROR(INDEX('6. Del Viso'!$A:$B,MATCH($A363,'6. Del Viso'!$A:$A,0),2),"")</f>
        <v/>
      </c>
      <c r="J363" s="6" t="str">
        <f aca="false">IFERROR(INDEX('7. Chica Glade'!$B:$F,MATCH($A363,'7. Chica Glade'!$B:$B,0),4),"")</f>
        <v/>
      </c>
      <c r="K363" s="6" t="str">
        <f aca="false">IFERROR(INDEX('8. Veterinaria'!$A:$B,MATCH($A363,'8. Veterinaria'!$A:$A,0),2),"")</f>
        <v/>
      </c>
      <c r="L363" s="6" t="str">
        <f aca="false">IFERROR(INDEX('9. Hipocampus'!$A:$B,MATCH($A363,'9. Hipocampus'!$A:$A,0),2),"")</f>
        <v/>
      </c>
      <c r="M363" s="6" t="str">
        <f aca="false">IFERROR(INDEX('11. Mundo Mascotas'!$B:$D,MATCH($A363,'11. Mundo Mascotas'!$B:$B,0),2),"")</f>
        <v/>
      </c>
      <c r="N363" s="6" t="str">
        <f aca="false">IFERROR(INDEX('12. Yaguar'!$B:$E,MATCH($A363,'12. Yaguar'!$B:$B,0),2),"")</f>
        <v/>
      </c>
      <c r="O363" s="6" t="str">
        <f aca="false">IFERROR(INDEX('13. King Clor'!$A:$B,MATCH($A363,'13. King Clor'!$A:$A,0),2),"")</f>
        <v/>
      </c>
      <c r="P363" s="6" t="str">
        <f aca="false">IFERROR(INDEX('14. Diserquim'!$A:$B,MATCH($A363,'14. Diserquim'!$A:$A,0),2),"")</f>
        <v/>
      </c>
      <c r="Q363" s="6" t="str">
        <f aca="false">IFERROR(INDEX('15. Moreno'!$A:$B,MATCH($A363,'15. Moreno'!$A:$A,0),2),"")</f>
        <v/>
      </c>
      <c r="R363" s="6" t="str">
        <f aca="false">IFERROR(INDEX('10. Collares'!$J:$K,MATCH($A363,'10. Collares'!$J:$J,0),2),"")</f>
        <v/>
      </c>
      <c r="S363" s="6" t="str">
        <f aca="false">IFERROR(INDEX('13. King Clor'!$G:$H,MATCH($A363,'13. King Clor'!$G:$G,0),2),"")</f>
        <v/>
      </c>
      <c r="T363" s="6" t="str">
        <f aca="false">IFERROR(INDEX('10. Collares'!$A:$B,MATCH($A363,'10. Collares'!$A:$A,0),2),"")</f>
        <v/>
      </c>
      <c r="U363" s="6" t="str">
        <f aca="false">IFERROR(INDEX('16. Mis nietos'!$B:$C,MATCH($A363,'16. Mis nietos'!$B:$B,0),2),"")</f>
        <v/>
      </c>
      <c r="V363" s="6" t="str">
        <f aca="false">IFERROR(INDEX('17. Profesional Vet'!$A:$B,MATCH($A363,'17. Profesional Vet'!$A:$A,0),2),"")</f>
        <v/>
      </c>
      <c r="W363" s="6" t="str">
        <f aca="false">IFERROR(INDEX('18. Premier'!$A:$B,MATCH($A363,'18. Premier'!$A:$A,0),2),"")</f>
        <v/>
      </c>
      <c r="X363" s="6" t="str">
        <f aca="false">IFERROR(INDEX('19. Dacam'!$A:$B,MATCH($A363,'19. Dacam'!$A:$A,0),2),"")</f>
        <v/>
      </c>
      <c r="Y363" s="6" t="str">
        <f aca="false">IFERROR(INDEX('20. Proveedor'!$A:$B,MATCH($A363,'20. Proveedor'!$A:$A,0),2),"")</f>
        <v/>
      </c>
      <c r="Z363" s="6" t="str">
        <f aca="false">IFERROR(INDEX('21. Saphirus'!$A:$B,MATCH($A363,'21. Saphirus'!$A:$A,0),2),"")</f>
        <v/>
      </c>
    </row>
    <row r="364" customFormat="false" ht="15.75" hidden="false" customHeight="true" outlineLevel="0" collapsed="false">
      <c r="A364" s="5" t="s">
        <v>402</v>
      </c>
      <c r="B364" s="5" t="n">
        <v>8125</v>
      </c>
      <c r="C364" s="5" t="s">
        <v>33</v>
      </c>
      <c r="D364" s="6" t="str">
        <f aca="false">IFERROR(INDEX('1. Benavídez'!$A:$B,MATCH($A364,'1. Benavídez'!$A:$A,0),2),"")</f>
        <v/>
      </c>
      <c r="E364" s="6" t="str">
        <f aca="false">IFERROR(INDEX('2. Gallo'!$B:$D,MATCH($A364,'2. Gallo'!$B:$B,0),3),"")</f>
        <v/>
      </c>
      <c r="F364" s="6" t="str">
        <f aca="false">IFERROR(INDEX('3. Anea'!$B:$D,MATCH($A364,'3. Anea'!$B:$B,0),2),"")</f>
        <v/>
      </c>
      <c r="G364" s="6" t="str">
        <f aca="false">IFERROR(INDEX('4. Pilar'!$A:$C,MATCH($A364,'4. Pilar'!$A:$A,0),2),"")</f>
        <v/>
      </c>
      <c r="H364" s="6" t="str">
        <f aca="false">IFERROR(INDEX('5. Tortuguitas'!$B:$D,MATCH($A364,'5. Tortuguitas'!$B:$B,0),2),"")</f>
        <v/>
      </c>
      <c r="I364" s="6" t="str">
        <f aca="false">IFERROR(INDEX('6. Del Viso'!$A:$B,MATCH($A364,'6. Del Viso'!$A:$A,0),2),"")</f>
        <v/>
      </c>
      <c r="J364" s="6" t="str">
        <f aca="false">IFERROR(INDEX('7. Chica Glade'!$B:$F,MATCH($A364,'7. Chica Glade'!$B:$B,0),4),"")</f>
        <v/>
      </c>
      <c r="K364" s="6" t="str">
        <f aca="false">IFERROR(INDEX('8. Veterinaria'!$A:$B,MATCH($A364,'8. Veterinaria'!$A:$A,0),2),"")</f>
        <v/>
      </c>
      <c r="L364" s="6" t="str">
        <f aca="false">IFERROR(INDEX('9. Hipocampus'!$A:$B,MATCH($A364,'9. Hipocampus'!$A:$A,0),2),"")</f>
        <v/>
      </c>
      <c r="M364" s="6" t="str">
        <f aca="false">IFERROR(INDEX('11. Mundo Mascotas'!$B:$D,MATCH($A364,'11. Mundo Mascotas'!$B:$B,0),2),"")</f>
        <v/>
      </c>
      <c r="N364" s="6" t="str">
        <f aca="false">IFERROR(INDEX('12. Yaguar'!$B:$E,MATCH($A364,'12. Yaguar'!$B:$B,0),2),"")</f>
        <v/>
      </c>
      <c r="O364" s="6" t="str">
        <f aca="false">IFERROR(INDEX('13. King Clor'!$A:$B,MATCH($A364,'13. King Clor'!$A:$A,0),2),"")</f>
        <v/>
      </c>
      <c r="P364" s="6" t="str">
        <f aca="false">IFERROR(INDEX('14. Diserquim'!$A:$B,MATCH($A364,'14. Diserquim'!$A:$A,0),2),"")</f>
        <v/>
      </c>
      <c r="Q364" s="6" t="str">
        <f aca="false">IFERROR(INDEX('15. Moreno'!$A:$B,MATCH($A364,'15. Moreno'!$A:$A,0),2),"")</f>
        <v/>
      </c>
      <c r="R364" s="6" t="str">
        <f aca="false">IFERROR(INDEX('10. Collares'!$J:$K,MATCH($A364,'10. Collares'!$J:$J,0),2),"")</f>
        <v/>
      </c>
      <c r="S364" s="6" t="str">
        <f aca="false">IFERROR(INDEX('13. King Clor'!$G:$H,MATCH($A364,'13. King Clor'!$G:$G,0),2),"")</f>
        <v/>
      </c>
      <c r="T364" s="6" t="str">
        <f aca="false">IFERROR(INDEX('10. Collares'!$A:$B,MATCH($A364,'10. Collares'!$A:$A,0),2),"")</f>
        <v/>
      </c>
      <c r="U364" s="6" t="str">
        <f aca="false">IFERROR(INDEX('16. Mis nietos'!$B:$C,MATCH($A364,'16. Mis nietos'!$B:$B,0),2),"")</f>
        <v/>
      </c>
      <c r="V364" s="6" t="str">
        <f aca="false">IFERROR(INDEX('17. Profesional Vet'!$A:$B,MATCH($A364,'17. Profesional Vet'!$A:$A,0),2),"")</f>
        <v/>
      </c>
      <c r="W364" s="6" t="str">
        <f aca="false">IFERROR(INDEX('18. Premier'!$A:$B,MATCH($A364,'18. Premier'!$A:$A,0),2),"")</f>
        <v/>
      </c>
      <c r="X364" s="6" t="str">
        <f aca="false">IFERROR(INDEX('19. Dacam'!$A:$B,MATCH($A364,'19. Dacam'!$A:$A,0),2),"")</f>
        <v/>
      </c>
      <c r="Y364" s="6" t="str">
        <f aca="false">IFERROR(INDEX('20. Proveedor'!$A:$B,MATCH($A364,'20. Proveedor'!$A:$A,0),2),"")</f>
        <v/>
      </c>
      <c r="Z364" s="6" t="str">
        <f aca="false">IFERROR(INDEX('21. Saphirus'!$A:$B,MATCH($A364,'21. Saphirus'!$A:$A,0),2),"")</f>
        <v/>
      </c>
    </row>
    <row r="365" customFormat="false" ht="15.75" hidden="false" customHeight="true" outlineLevel="0" collapsed="false">
      <c r="A365" s="5" t="s">
        <v>403</v>
      </c>
      <c r="B365" s="5" t="n">
        <v>8126</v>
      </c>
      <c r="C365" s="5" t="s">
        <v>33</v>
      </c>
      <c r="D365" s="6" t="str">
        <f aca="false">IFERROR(INDEX('1. Benavídez'!$A:$B,MATCH($A365,'1. Benavídez'!$A:$A,0),2),"")</f>
        <v/>
      </c>
      <c r="E365" s="6" t="str">
        <f aca="false">IFERROR(INDEX('2. Gallo'!$B:$D,MATCH($A365,'2. Gallo'!$B:$B,0),3),"")</f>
        <v/>
      </c>
      <c r="F365" s="6" t="str">
        <f aca="false">IFERROR(INDEX('3. Anea'!$B:$D,MATCH($A365,'3. Anea'!$B:$B,0),2),"")</f>
        <v/>
      </c>
      <c r="G365" s="6" t="str">
        <f aca="false">IFERROR(INDEX('4. Pilar'!$A:$C,MATCH($A365,'4. Pilar'!$A:$A,0),2),"")</f>
        <v/>
      </c>
      <c r="H365" s="6" t="str">
        <f aca="false">IFERROR(INDEX('5. Tortuguitas'!$B:$D,MATCH($A365,'5. Tortuguitas'!$B:$B,0),2),"")</f>
        <v/>
      </c>
      <c r="I365" s="6" t="str">
        <f aca="false">IFERROR(INDEX('6. Del Viso'!$A:$B,MATCH($A365,'6. Del Viso'!$A:$A,0),2),"")</f>
        <v/>
      </c>
      <c r="J365" s="6" t="str">
        <f aca="false">IFERROR(INDEX('7. Chica Glade'!$B:$F,MATCH($A365,'7. Chica Glade'!$B:$B,0),4),"")</f>
        <v/>
      </c>
      <c r="K365" s="6" t="str">
        <f aca="false">IFERROR(INDEX('8. Veterinaria'!$A:$B,MATCH($A365,'8. Veterinaria'!$A:$A,0),2),"")</f>
        <v/>
      </c>
      <c r="L365" s="6" t="str">
        <f aca="false">IFERROR(INDEX('9. Hipocampus'!$A:$B,MATCH($A365,'9. Hipocampus'!$A:$A,0),2),"")</f>
        <v/>
      </c>
      <c r="M365" s="6" t="str">
        <f aca="false">IFERROR(INDEX('11. Mundo Mascotas'!$B:$D,MATCH($A365,'11. Mundo Mascotas'!$B:$B,0),2),"")</f>
        <v/>
      </c>
      <c r="N365" s="6" t="str">
        <f aca="false">IFERROR(INDEX('12. Yaguar'!$B:$E,MATCH($A365,'12. Yaguar'!$B:$B,0),2),"")</f>
        <v/>
      </c>
      <c r="O365" s="6" t="str">
        <f aca="false">IFERROR(INDEX('13. King Clor'!$A:$B,MATCH($A365,'13. King Clor'!$A:$A,0),2),"")</f>
        <v/>
      </c>
      <c r="P365" s="6" t="str">
        <f aca="false">IFERROR(INDEX('14. Diserquim'!$A:$B,MATCH($A365,'14. Diserquim'!$A:$A,0),2),"")</f>
        <v/>
      </c>
      <c r="Q365" s="6" t="str">
        <f aca="false">IFERROR(INDEX('15. Moreno'!$A:$B,MATCH($A365,'15. Moreno'!$A:$A,0),2),"")</f>
        <v/>
      </c>
      <c r="R365" s="6" t="str">
        <f aca="false">IFERROR(INDEX('10. Collares'!$J:$K,MATCH($A365,'10. Collares'!$J:$J,0),2),"")</f>
        <v/>
      </c>
      <c r="S365" s="6" t="str">
        <f aca="false">IFERROR(INDEX('13. King Clor'!$G:$H,MATCH($A365,'13. King Clor'!$G:$G,0),2),"")</f>
        <v/>
      </c>
      <c r="T365" s="6" t="str">
        <f aca="false">IFERROR(INDEX('10. Collares'!$A:$B,MATCH($A365,'10. Collares'!$A:$A,0),2),"")</f>
        <v/>
      </c>
      <c r="U365" s="6" t="str">
        <f aca="false">IFERROR(INDEX('16. Mis nietos'!$B:$C,MATCH($A365,'16. Mis nietos'!$B:$B,0),2),"")</f>
        <v/>
      </c>
      <c r="V365" s="6" t="str">
        <f aca="false">IFERROR(INDEX('17. Profesional Vet'!$A:$B,MATCH($A365,'17. Profesional Vet'!$A:$A,0),2),"")</f>
        <v/>
      </c>
      <c r="W365" s="6" t="str">
        <f aca="false">IFERROR(INDEX('18. Premier'!$A:$B,MATCH($A365,'18. Premier'!$A:$A,0),2),"")</f>
        <v/>
      </c>
      <c r="X365" s="6" t="str">
        <f aca="false">IFERROR(INDEX('19. Dacam'!$A:$B,MATCH($A365,'19. Dacam'!$A:$A,0),2),"")</f>
        <v/>
      </c>
      <c r="Y365" s="6" t="str">
        <f aca="false">IFERROR(INDEX('20. Proveedor'!$A:$B,MATCH($A365,'20. Proveedor'!$A:$A,0),2),"")</f>
        <v/>
      </c>
      <c r="Z365" s="6" t="str">
        <f aca="false">IFERROR(INDEX('21. Saphirus'!$A:$B,MATCH($A365,'21. Saphirus'!$A:$A,0),2),"")</f>
        <v/>
      </c>
    </row>
    <row r="366" customFormat="false" ht="15.75" hidden="false" customHeight="true" outlineLevel="0" collapsed="false">
      <c r="A366" s="5" t="s">
        <v>404</v>
      </c>
      <c r="B366" s="5" t="n">
        <v>8127</v>
      </c>
      <c r="C366" s="5" t="s">
        <v>33</v>
      </c>
      <c r="D366" s="6" t="str">
        <f aca="false">IFERROR(INDEX('1. Benavídez'!$A:$B,MATCH($A366,'1. Benavídez'!$A:$A,0),2),"")</f>
        <v/>
      </c>
      <c r="E366" s="6" t="str">
        <f aca="false">IFERROR(INDEX('2. Gallo'!$B:$D,MATCH($A366,'2. Gallo'!$B:$B,0),3),"")</f>
        <v/>
      </c>
      <c r="F366" s="6" t="str">
        <f aca="false">IFERROR(INDEX('3. Anea'!$B:$D,MATCH($A366,'3. Anea'!$B:$B,0),2),"")</f>
        <v/>
      </c>
      <c r="G366" s="6" t="str">
        <f aca="false">IFERROR(INDEX('4. Pilar'!$A:$C,MATCH($A366,'4. Pilar'!$A:$A,0),2),"")</f>
        <v/>
      </c>
      <c r="H366" s="6" t="str">
        <f aca="false">IFERROR(INDEX('5. Tortuguitas'!$B:$D,MATCH($A366,'5. Tortuguitas'!$B:$B,0),2),"")</f>
        <v/>
      </c>
      <c r="I366" s="6" t="str">
        <f aca="false">IFERROR(INDEX('6. Del Viso'!$A:$B,MATCH($A366,'6. Del Viso'!$A:$A,0),2),"")</f>
        <v/>
      </c>
      <c r="J366" s="6" t="str">
        <f aca="false">IFERROR(INDEX('7. Chica Glade'!$B:$F,MATCH($A366,'7. Chica Glade'!$B:$B,0),4),"")</f>
        <v/>
      </c>
      <c r="K366" s="6" t="str">
        <f aca="false">IFERROR(INDEX('8. Veterinaria'!$A:$B,MATCH($A366,'8. Veterinaria'!$A:$A,0),2),"")</f>
        <v/>
      </c>
      <c r="L366" s="6" t="str">
        <f aca="false">IFERROR(INDEX('9. Hipocampus'!$A:$B,MATCH($A366,'9. Hipocampus'!$A:$A,0),2),"")</f>
        <v/>
      </c>
      <c r="M366" s="6" t="str">
        <f aca="false">IFERROR(INDEX('11. Mundo Mascotas'!$B:$D,MATCH($A366,'11. Mundo Mascotas'!$B:$B,0),2),"")</f>
        <v/>
      </c>
      <c r="N366" s="6" t="str">
        <f aca="false">IFERROR(INDEX('12. Yaguar'!$B:$E,MATCH($A366,'12. Yaguar'!$B:$B,0),2),"")</f>
        <v/>
      </c>
      <c r="O366" s="6" t="str">
        <f aca="false">IFERROR(INDEX('13. King Clor'!$A:$B,MATCH($A366,'13. King Clor'!$A:$A,0),2),"")</f>
        <v/>
      </c>
      <c r="P366" s="6" t="str">
        <f aca="false">IFERROR(INDEX('14. Diserquim'!$A:$B,MATCH($A366,'14. Diserquim'!$A:$A,0),2),"")</f>
        <v/>
      </c>
      <c r="Q366" s="6" t="str">
        <f aca="false">IFERROR(INDEX('15. Moreno'!$A:$B,MATCH($A366,'15. Moreno'!$A:$A,0),2),"")</f>
        <v/>
      </c>
      <c r="R366" s="6" t="str">
        <f aca="false">IFERROR(INDEX('10. Collares'!$J:$K,MATCH($A366,'10. Collares'!$J:$J,0),2),"")</f>
        <v/>
      </c>
      <c r="S366" s="6" t="str">
        <f aca="false">IFERROR(INDEX('13. King Clor'!$G:$H,MATCH($A366,'13. King Clor'!$G:$G,0),2),"")</f>
        <v/>
      </c>
      <c r="T366" s="6" t="str">
        <f aca="false">IFERROR(INDEX('10. Collares'!$A:$B,MATCH($A366,'10. Collares'!$A:$A,0),2),"")</f>
        <v/>
      </c>
      <c r="U366" s="6" t="str">
        <f aca="false">IFERROR(INDEX('16. Mis nietos'!$B:$C,MATCH($A366,'16. Mis nietos'!$B:$B,0),2),"")</f>
        <v/>
      </c>
      <c r="V366" s="6" t="str">
        <f aca="false">IFERROR(INDEX('17. Profesional Vet'!$A:$B,MATCH($A366,'17. Profesional Vet'!$A:$A,0),2),"")</f>
        <v/>
      </c>
      <c r="W366" s="6" t="str">
        <f aca="false">IFERROR(INDEX('18. Premier'!$A:$B,MATCH($A366,'18. Premier'!$A:$A,0),2),"")</f>
        <v/>
      </c>
      <c r="X366" s="6" t="str">
        <f aca="false">IFERROR(INDEX('19. Dacam'!$A:$B,MATCH($A366,'19. Dacam'!$A:$A,0),2),"")</f>
        <v/>
      </c>
      <c r="Y366" s="6" t="str">
        <f aca="false">IFERROR(INDEX('20. Proveedor'!$A:$B,MATCH($A366,'20. Proveedor'!$A:$A,0),2),"")</f>
        <v/>
      </c>
      <c r="Z366" s="6" t="str">
        <f aca="false">IFERROR(INDEX('21. Saphirus'!$A:$B,MATCH($A366,'21. Saphirus'!$A:$A,0),2),"")</f>
        <v/>
      </c>
    </row>
    <row r="367" customFormat="false" ht="15.75" hidden="false" customHeight="true" outlineLevel="0" collapsed="false">
      <c r="A367" s="5" t="s">
        <v>405</v>
      </c>
      <c r="B367" s="5" t="n">
        <v>8128</v>
      </c>
      <c r="C367" s="5" t="s">
        <v>33</v>
      </c>
      <c r="D367" s="6" t="str">
        <f aca="false">IFERROR(INDEX('1. Benavídez'!$A:$B,MATCH($A367,'1. Benavídez'!$A:$A,0),2),"")</f>
        <v/>
      </c>
      <c r="E367" s="6" t="str">
        <f aca="false">IFERROR(INDEX('2. Gallo'!$B:$D,MATCH($A367,'2. Gallo'!$B:$B,0),3),"")</f>
        <v/>
      </c>
      <c r="F367" s="6" t="str">
        <f aca="false">IFERROR(INDEX('3. Anea'!$B:$D,MATCH($A367,'3. Anea'!$B:$B,0),2),"")</f>
        <v/>
      </c>
      <c r="G367" s="6" t="str">
        <f aca="false">IFERROR(INDEX('4. Pilar'!$A:$C,MATCH($A367,'4. Pilar'!$A:$A,0),2),"")</f>
        <v/>
      </c>
      <c r="H367" s="6" t="str">
        <f aca="false">IFERROR(INDEX('5. Tortuguitas'!$B:$D,MATCH($A367,'5. Tortuguitas'!$B:$B,0),2),"")</f>
        <v/>
      </c>
      <c r="I367" s="6" t="str">
        <f aca="false">IFERROR(INDEX('6. Del Viso'!$A:$B,MATCH($A367,'6. Del Viso'!$A:$A,0),2),"")</f>
        <v/>
      </c>
      <c r="J367" s="6" t="str">
        <f aca="false">IFERROR(INDEX('7. Chica Glade'!$B:$F,MATCH($A367,'7. Chica Glade'!$B:$B,0),4),"")</f>
        <v/>
      </c>
      <c r="K367" s="6" t="str">
        <f aca="false">IFERROR(INDEX('8. Veterinaria'!$A:$B,MATCH($A367,'8. Veterinaria'!$A:$A,0),2),"")</f>
        <v/>
      </c>
      <c r="L367" s="6" t="str">
        <f aca="false">IFERROR(INDEX('9. Hipocampus'!$A:$B,MATCH($A367,'9. Hipocampus'!$A:$A,0),2),"")</f>
        <v/>
      </c>
      <c r="M367" s="6" t="str">
        <f aca="false">IFERROR(INDEX('11. Mundo Mascotas'!$B:$D,MATCH($A367,'11. Mundo Mascotas'!$B:$B,0),2),"")</f>
        <v/>
      </c>
      <c r="N367" s="6" t="str">
        <f aca="false">IFERROR(INDEX('12. Yaguar'!$B:$E,MATCH($A367,'12. Yaguar'!$B:$B,0),2),"")</f>
        <v/>
      </c>
      <c r="O367" s="6" t="str">
        <f aca="false">IFERROR(INDEX('13. King Clor'!$A:$B,MATCH($A367,'13. King Clor'!$A:$A,0),2),"")</f>
        <v/>
      </c>
      <c r="P367" s="6" t="str">
        <f aca="false">IFERROR(INDEX('14. Diserquim'!$A:$B,MATCH($A367,'14. Diserquim'!$A:$A,0),2),"")</f>
        <v/>
      </c>
      <c r="Q367" s="6" t="str">
        <f aca="false">IFERROR(INDEX('15. Moreno'!$A:$B,MATCH($A367,'15. Moreno'!$A:$A,0),2),"")</f>
        <v/>
      </c>
      <c r="R367" s="6" t="str">
        <f aca="false">IFERROR(INDEX('10. Collares'!$J:$K,MATCH($A367,'10. Collares'!$J:$J,0),2),"")</f>
        <v/>
      </c>
      <c r="S367" s="6" t="str">
        <f aca="false">IFERROR(INDEX('13. King Clor'!$G:$H,MATCH($A367,'13. King Clor'!$G:$G,0),2),"")</f>
        <v/>
      </c>
      <c r="T367" s="6" t="str">
        <f aca="false">IFERROR(INDEX('10. Collares'!$A:$B,MATCH($A367,'10. Collares'!$A:$A,0),2),"")</f>
        <v/>
      </c>
      <c r="U367" s="6" t="str">
        <f aca="false">IFERROR(INDEX('16. Mis nietos'!$B:$C,MATCH($A367,'16. Mis nietos'!$B:$B,0),2),"")</f>
        <v/>
      </c>
      <c r="V367" s="6" t="str">
        <f aca="false">IFERROR(INDEX('17. Profesional Vet'!$A:$B,MATCH($A367,'17. Profesional Vet'!$A:$A,0),2),"")</f>
        <v/>
      </c>
      <c r="W367" s="6" t="str">
        <f aca="false">IFERROR(INDEX('18. Premier'!$A:$B,MATCH($A367,'18. Premier'!$A:$A,0),2),"")</f>
        <v/>
      </c>
      <c r="X367" s="6" t="str">
        <f aca="false">IFERROR(INDEX('19. Dacam'!$A:$B,MATCH($A367,'19. Dacam'!$A:$A,0),2),"")</f>
        <v/>
      </c>
      <c r="Y367" s="6" t="str">
        <f aca="false">IFERROR(INDEX('20. Proveedor'!$A:$B,MATCH($A367,'20. Proveedor'!$A:$A,0),2),"")</f>
        <v/>
      </c>
      <c r="Z367" s="6" t="str">
        <f aca="false">IFERROR(INDEX('21. Saphirus'!$A:$B,MATCH($A367,'21. Saphirus'!$A:$A,0),2),"")</f>
        <v/>
      </c>
    </row>
    <row r="368" customFormat="false" ht="15.75" hidden="false" customHeight="true" outlineLevel="0" collapsed="false">
      <c r="A368" s="5" t="s">
        <v>406</v>
      </c>
      <c r="B368" s="5" t="n">
        <v>8129</v>
      </c>
      <c r="C368" s="5" t="s">
        <v>33</v>
      </c>
      <c r="D368" s="6" t="str">
        <f aca="false">IFERROR(INDEX('1. Benavídez'!$A:$B,MATCH($A368,'1. Benavídez'!$A:$A,0),2),"")</f>
        <v/>
      </c>
      <c r="E368" s="6" t="str">
        <f aca="false">IFERROR(INDEX('2. Gallo'!$B:$D,MATCH($A368,'2. Gallo'!$B:$B,0),3),"")</f>
        <v/>
      </c>
      <c r="F368" s="6" t="str">
        <f aca="false">IFERROR(INDEX('3. Anea'!$B:$D,MATCH($A368,'3. Anea'!$B:$B,0),2),"")</f>
        <v/>
      </c>
      <c r="G368" s="6" t="str">
        <f aca="false">IFERROR(INDEX('4. Pilar'!$A:$C,MATCH($A368,'4. Pilar'!$A:$A,0),2),"")</f>
        <v/>
      </c>
      <c r="H368" s="6" t="str">
        <f aca="false">IFERROR(INDEX('5. Tortuguitas'!$B:$D,MATCH($A368,'5. Tortuguitas'!$B:$B,0),2),"")</f>
        <v/>
      </c>
      <c r="I368" s="6" t="str">
        <f aca="false">IFERROR(INDEX('6. Del Viso'!$A:$B,MATCH($A368,'6. Del Viso'!$A:$A,0),2),"")</f>
        <v/>
      </c>
      <c r="J368" s="6" t="str">
        <f aca="false">IFERROR(INDEX('7. Chica Glade'!$B:$F,MATCH($A368,'7. Chica Glade'!$B:$B,0),4),"")</f>
        <v/>
      </c>
      <c r="K368" s="6" t="str">
        <f aca="false">IFERROR(INDEX('8. Veterinaria'!$A:$B,MATCH($A368,'8. Veterinaria'!$A:$A,0),2),"")</f>
        <v/>
      </c>
      <c r="L368" s="6" t="str">
        <f aca="false">IFERROR(INDEX('9. Hipocampus'!$A:$B,MATCH($A368,'9. Hipocampus'!$A:$A,0),2),"")</f>
        <v/>
      </c>
      <c r="M368" s="6" t="str">
        <f aca="false">IFERROR(INDEX('11. Mundo Mascotas'!$B:$D,MATCH($A368,'11. Mundo Mascotas'!$B:$B,0),2),"")</f>
        <v/>
      </c>
      <c r="N368" s="6" t="str">
        <f aca="false">IFERROR(INDEX('12. Yaguar'!$B:$E,MATCH($A368,'12. Yaguar'!$B:$B,0),2),"")</f>
        <v/>
      </c>
      <c r="O368" s="6" t="str">
        <f aca="false">IFERROR(INDEX('13. King Clor'!$A:$B,MATCH($A368,'13. King Clor'!$A:$A,0),2),"")</f>
        <v/>
      </c>
      <c r="P368" s="6" t="str">
        <f aca="false">IFERROR(INDEX('14. Diserquim'!$A:$B,MATCH($A368,'14. Diserquim'!$A:$A,0),2),"")</f>
        <v/>
      </c>
      <c r="Q368" s="6" t="str">
        <f aca="false">IFERROR(INDEX('15. Moreno'!$A:$B,MATCH($A368,'15. Moreno'!$A:$A,0),2),"")</f>
        <v/>
      </c>
      <c r="R368" s="6" t="str">
        <f aca="false">IFERROR(INDEX('10. Collares'!$J:$K,MATCH($A368,'10. Collares'!$J:$J,0),2),"")</f>
        <v/>
      </c>
      <c r="S368" s="6" t="str">
        <f aca="false">IFERROR(INDEX('13. King Clor'!$G:$H,MATCH($A368,'13. King Clor'!$G:$G,0),2),"")</f>
        <v/>
      </c>
      <c r="T368" s="6" t="str">
        <f aca="false">IFERROR(INDEX('10. Collares'!$A:$B,MATCH($A368,'10. Collares'!$A:$A,0),2),"")</f>
        <v/>
      </c>
      <c r="U368" s="6" t="str">
        <f aca="false">IFERROR(INDEX('16. Mis nietos'!$B:$C,MATCH($A368,'16. Mis nietos'!$B:$B,0),2),"")</f>
        <v/>
      </c>
      <c r="V368" s="6" t="str">
        <f aca="false">IFERROR(INDEX('17. Profesional Vet'!$A:$B,MATCH($A368,'17. Profesional Vet'!$A:$A,0),2),"")</f>
        <v/>
      </c>
      <c r="W368" s="6" t="str">
        <f aca="false">IFERROR(INDEX('18. Premier'!$A:$B,MATCH($A368,'18. Premier'!$A:$A,0),2),"")</f>
        <v/>
      </c>
      <c r="X368" s="6" t="str">
        <f aca="false">IFERROR(INDEX('19. Dacam'!$A:$B,MATCH($A368,'19. Dacam'!$A:$A,0),2),"")</f>
        <v/>
      </c>
      <c r="Y368" s="6" t="str">
        <f aca="false">IFERROR(INDEX('20. Proveedor'!$A:$B,MATCH($A368,'20. Proveedor'!$A:$A,0),2),"")</f>
        <v/>
      </c>
      <c r="Z368" s="6" t="str">
        <f aca="false">IFERROR(INDEX('21. Saphirus'!$A:$B,MATCH($A368,'21. Saphirus'!$A:$A,0),2),"")</f>
        <v/>
      </c>
    </row>
    <row r="369" customFormat="false" ht="15.75" hidden="false" customHeight="true" outlineLevel="0" collapsed="false">
      <c r="A369" s="5" t="s">
        <v>407</v>
      </c>
      <c r="B369" s="5" t="n">
        <v>44452</v>
      </c>
      <c r="C369" s="5" t="s">
        <v>147</v>
      </c>
      <c r="D369" s="6" t="str">
        <f aca="false">IFERROR(INDEX('1. Benavídez'!$A:$B,MATCH($A369,'1. Benavídez'!$A:$A,0),2),"")</f>
        <v/>
      </c>
      <c r="E369" s="6" t="str">
        <f aca="false">IFERROR(INDEX('2. Gallo'!$B:$D,MATCH($A369,'2. Gallo'!$B:$B,0),3),"")</f>
        <v/>
      </c>
      <c r="F369" s="6" t="str">
        <f aca="false">IFERROR(INDEX('3. Anea'!$B:$D,MATCH($A369,'3. Anea'!$B:$B,0),2),"")</f>
        <v/>
      </c>
      <c r="G369" s="6" t="str">
        <f aca="false">IFERROR(INDEX('4. Pilar'!$A:$C,MATCH($A369,'4. Pilar'!$A:$A,0),2),"")</f>
        <v/>
      </c>
      <c r="H369" s="6" t="n">
        <f aca="false">IFERROR(INDEX('5. Tortuguitas'!$B:$D,MATCH($A369,'5. Tortuguitas'!$B:$B,0),2),"")</f>
        <v>9850</v>
      </c>
      <c r="I369" s="6" t="n">
        <f aca="false">IFERROR(INDEX('6. Del Viso'!$A:$B,MATCH($A369,'6. Del Viso'!$A:$A,0),2),"")</f>
        <v>0</v>
      </c>
      <c r="J369" s="6" t="str">
        <f aca="false">IFERROR(INDEX('7. Chica Glade'!$B:$F,MATCH($A369,'7. Chica Glade'!$B:$B,0),4),"")</f>
        <v/>
      </c>
      <c r="K369" s="6" t="str">
        <f aca="false">IFERROR(INDEX('8. Veterinaria'!$A:$B,MATCH($A369,'8. Veterinaria'!$A:$A,0),2),"")</f>
        <v/>
      </c>
      <c r="L369" s="6" t="str">
        <f aca="false">IFERROR(INDEX('9. Hipocampus'!$A:$B,MATCH($A369,'9. Hipocampus'!$A:$A,0),2),"")</f>
        <v/>
      </c>
      <c r="M369" s="6" t="str">
        <f aca="false">IFERROR(INDEX('11. Mundo Mascotas'!$B:$D,MATCH($A369,'11. Mundo Mascotas'!$B:$B,0),2),"")</f>
        <v/>
      </c>
      <c r="N369" s="6" t="str">
        <f aca="false">IFERROR(INDEX('12. Yaguar'!$B:$E,MATCH($A369,'12. Yaguar'!$B:$B,0),2),"")</f>
        <v/>
      </c>
      <c r="O369" s="6" t="str">
        <f aca="false">IFERROR(INDEX('13. King Clor'!$A:$B,MATCH($A369,'13. King Clor'!$A:$A,0),2),"")</f>
        <v/>
      </c>
      <c r="P369" s="6" t="str">
        <f aca="false">IFERROR(INDEX('14. Diserquim'!$A:$B,MATCH($A369,'14. Diserquim'!$A:$A,0),2),"")</f>
        <v/>
      </c>
      <c r="Q369" s="6" t="str">
        <f aca="false">IFERROR(INDEX('15. Moreno'!$A:$B,MATCH($A369,'15. Moreno'!$A:$A,0),2),"")</f>
        <v/>
      </c>
      <c r="R369" s="6" t="str">
        <f aca="false">IFERROR(INDEX('10. Collares'!$J:$K,MATCH($A369,'10. Collares'!$J:$J,0),2),"")</f>
        <v/>
      </c>
      <c r="S369" s="6" t="str">
        <f aca="false">IFERROR(INDEX('13. King Clor'!$G:$H,MATCH($A369,'13. King Clor'!$G:$G,0),2),"")</f>
        <v/>
      </c>
      <c r="T369" s="6" t="str">
        <f aca="false">IFERROR(INDEX('10. Collares'!$A:$B,MATCH($A369,'10. Collares'!$A:$A,0),2),"")</f>
        <v/>
      </c>
      <c r="U369" s="6" t="str">
        <f aca="false">IFERROR(INDEX('16. Mis nietos'!$B:$C,MATCH($A369,'16. Mis nietos'!$B:$B,0),2),"")</f>
        <v/>
      </c>
      <c r="V369" s="6" t="str">
        <f aca="false">IFERROR(INDEX('17. Profesional Vet'!$A:$B,MATCH($A369,'17. Profesional Vet'!$A:$A,0),2),"")</f>
        <v/>
      </c>
      <c r="W369" s="6" t="str">
        <f aca="false">IFERROR(INDEX('18. Premier'!$A:$B,MATCH($A369,'18. Premier'!$A:$A,0),2),"")</f>
        <v/>
      </c>
      <c r="X369" s="6" t="str">
        <f aca="false">IFERROR(INDEX('19. Dacam'!$A:$B,MATCH($A369,'19. Dacam'!$A:$A,0),2),"")</f>
        <v/>
      </c>
      <c r="Y369" s="6" t="str">
        <f aca="false">IFERROR(INDEX('20. Proveedor'!$A:$B,MATCH($A369,'20. Proveedor'!$A:$A,0),2),"")</f>
        <v/>
      </c>
      <c r="Z369" s="6" t="str">
        <f aca="false">IFERROR(INDEX('21. Saphirus'!$A:$B,MATCH($A369,'21. Saphirus'!$A:$A,0),2),"")</f>
        <v/>
      </c>
    </row>
    <row r="370" customFormat="false" ht="15.75" hidden="false" customHeight="true" outlineLevel="0" collapsed="false">
      <c r="A370" s="5" t="s">
        <v>408</v>
      </c>
      <c r="B370" s="5" t="n">
        <v>44453</v>
      </c>
      <c r="C370" s="5" t="s">
        <v>147</v>
      </c>
      <c r="D370" s="6" t="str">
        <f aca="false">IFERROR(INDEX('1. Benavídez'!$A:$B,MATCH($A370,'1. Benavídez'!$A:$A,0),2),"")</f>
        <v/>
      </c>
      <c r="E370" s="6" t="str">
        <f aca="false">IFERROR(INDEX('2. Gallo'!$B:$D,MATCH($A370,'2. Gallo'!$B:$B,0),3),"")</f>
        <v/>
      </c>
      <c r="F370" s="6" t="str">
        <f aca="false">IFERROR(INDEX('3. Anea'!$B:$D,MATCH($A370,'3. Anea'!$B:$B,0),2),"")</f>
        <v/>
      </c>
      <c r="G370" s="6" t="str">
        <f aca="false">IFERROR(INDEX('4. Pilar'!$A:$C,MATCH($A370,'4. Pilar'!$A:$A,0),2),"")</f>
        <v/>
      </c>
      <c r="H370" s="6" t="n">
        <f aca="false">IFERROR(INDEX('5. Tortuguitas'!$B:$D,MATCH($A370,'5. Tortuguitas'!$B:$B,0),2),"")</f>
        <v>13200</v>
      </c>
      <c r="I370" s="6" t="n">
        <f aca="false">IFERROR(INDEX('6. Del Viso'!$A:$B,MATCH($A370,'6. Del Viso'!$A:$A,0),2),"")</f>
        <v>0</v>
      </c>
      <c r="J370" s="6" t="str">
        <f aca="false">IFERROR(INDEX('7. Chica Glade'!$B:$F,MATCH($A370,'7. Chica Glade'!$B:$B,0),4),"")</f>
        <v/>
      </c>
      <c r="K370" s="6" t="str">
        <f aca="false">IFERROR(INDEX('8. Veterinaria'!$A:$B,MATCH($A370,'8. Veterinaria'!$A:$A,0),2),"")</f>
        <v/>
      </c>
      <c r="L370" s="6" t="str">
        <f aca="false">IFERROR(INDEX('9. Hipocampus'!$A:$B,MATCH($A370,'9. Hipocampus'!$A:$A,0),2),"")</f>
        <v/>
      </c>
      <c r="M370" s="6" t="str">
        <f aca="false">IFERROR(INDEX('11. Mundo Mascotas'!$B:$D,MATCH($A370,'11. Mundo Mascotas'!$B:$B,0),2),"")</f>
        <v/>
      </c>
      <c r="N370" s="6" t="str">
        <f aca="false">IFERROR(INDEX('12. Yaguar'!$B:$E,MATCH($A370,'12. Yaguar'!$B:$B,0),2),"")</f>
        <v/>
      </c>
      <c r="O370" s="6" t="str">
        <f aca="false">IFERROR(INDEX('13. King Clor'!$A:$B,MATCH($A370,'13. King Clor'!$A:$A,0),2),"")</f>
        <v/>
      </c>
      <c r="P370" s="6" t="str">
        <f aca="false">IFERROR(INDEX('14. Diserquim'!$A:$B,MATCH($A370,'14. Diserquim'!$A:$A,0),2),"")</f>
        <v/>
      </c>
      <c r="Q370" s="6" t="str">
        <f aca="false">IFERROR(INDEX('15. Moreno'!$A:$B,MATCH($A370,'15. Moreno'!$A:$A,0),2),"")</f>
        <v/>
      </c>
      <c r="R370" s="6" t="str">
        <f aca="false">IFERROR(INDEX('10. Collares'!$J:$K,MATCH($A370,'10. Collares'!$J:$J,0),2),"")</f>
        <v/>
      </c>
      <c r="S370" s="6" t="str">
        <f aca="false">IFERROR(INDEX('13. King Clor'!$G:$H,MATCH($A370,'13. King Clor'!$G:$G,0),2),"")</f>
        <v/>
      </c>
      <c r="T370" s="6" t="str">
        <f aca="false">IFERROR(INDEX('10. Collares'!$A:$B,MATCH($A370,'10. Collares'!$A:$A,0),2),"")</f>
        <v/>
      </c>
      <c r="U370" s="6" t="str">
        <f aca="false">IFERROR(INDEX('16. Mis nietos'!$B:$C,MATCH($A370,'16. Mis nietos'!$B:$B,0),2),"")</f>
        <v/>
      </c>
      <c r="V370" s="6" t="str">
        <f aca="false">IFERROR(INDEX('17. Profesional Vet'!$A:$B,MATCH($A370,'17. Profesional Vet'!$A:$A,0),2),"")</f>
        <v/>
      </c>
      <c r="W370" s="6" t="str">
        <f aca="false">IFERROR(INDEX('18. Premier'!$A:$B,MATCH($A370,'18. Premier'!$A:$A,0),2),"")</f>
        <v/>
      </c>
      <c r="X370" s="6" t="str">
        <f aca="false">IFERROR(INDEX('19. Dacam'!$A:$B,MATCH($A370,'19. Dacam'!$A:$A,0),2),"")</f>
        <v/>
      </c>
      <c r="Y370" s="6" t="str">
        <f aca="false">IFERROR(INDEX('20. Proveedor'!$A:$B,MATCH($A370,'20. Proveedor'!$A:$A,0),2),"")</f>
        <v/>
      </c>
      <c r="Z370" s="6" t="str">
        <f aca="false">IFERROR(INDEX('21. Saphirus'!$A:$B,MATCH($A370,'21. Saphirus'!$A:$A,0),2),"")</f>
        <v/>
      </c>
    </row>
    <row r="371" customFormat="false" ht="15.75" hidden="false" customHeight="true" outlineLevel="0" collapsed="false">
      <c r="A371" s="5" t="s">
        <v>409</v>
      </c>
      <c r="B371" s="5" t="n">
        <v>1905989</v>
      </c>
      <c r="C371" s="5" t="s">
        <v>123</v>
      </c>
      <c r="D371" s="6" t="str">
        <f aca="false">IFERROR(INDEX('1. Benavídez'!$A:$B,MATCH($A371,'1. Benavídez'!$A:$A,0),2),"")</f>
        <v/>
      </c>
      <c r="E371" s="6" t="str">
        <f aca="false">IFERROR(INDEX('2. Gallo'!$B:$D,MATCH($A371,'2. Gallo'!$B:$B,0),3),"")</f>
        <v/>
      </c>
      <c r="F371" s="6" t="str">
        <f aca="false">IFERROR(INDEX('3. Anea'!$B:$D,MATCH($A371,'3. Anea'!$B:$B,0),2),"")</f>
        <v/>
      </c>
      <c r="G371" s="6" t="str">
        <f aca="false">IFERROR(INDEX('4. Pilar'!$A:$C,MATCH($A371,'4. Pilar'!$A:$A,0),2),"")</f>
        <v/>
      </c>
      <c r="H371" s="6" t="str">
        <f aca="false">IFERROR(INDEX('5. Tortuguitas'!$B:$D,MATCH($A371,'5. Tortuguitas'!$B:$B,0),2),"")</f>
        <v/>
      </c>
      <c r="I371" s="6" t="str">
        <f aca="false">IFERROR(INDEX('6. Del Viso'!$A:$B,MATCH($A371,'6. Del Viso'!$A:$A,0),2),"")</f>
        <v/>
      </c>
      <c r="J371" s="6" t="str">
        <f aca="false">IFERROR(INDEX('7. Chica Glade'!$B:$F,MATCH($A371,'7. Chica Glade'!$B:$B,0),4),"")</f>
        <v/>
      </c>
      <c r="K371" s="6" t="str">
        <f aca="false">IFERROR(INDEX('8. Veterinaria'!$A:$B,MATCH($A371,'8. Veterinaria'!$A:$A,0),2),"")</f>
        <v/>
      </c>
      <c r="L371" s="6" t="str">
        <f aca="false">IFERROR(INDEX('9. Hipocampus'!$A:$B,MATCH($A371,'9. Hipocampus'!$A:$A,0),2),"")</f>
        <v/>
      </c>
      <c r="M371" s="6" t="str">
        <f aca="false">IFERROR(INDEX('11. Mundo Mascotas'!$B:$D,MATCH($A371,'11. Mundo Mascotas'!$B:$B,0),2),"")</f>
        <v/>
      </c>
      <c r="N371" s="6" t="str">
        <f aca="false">IFERROR(INDEX('12. Yaguar'!$B:$E,MATCH($A371,'12. Yaguar'!$B:$B,0),2),"")</f>
        <v/>
      </c>
      <c r="O371" s="6" t="str">
        <f aca="false">IFERROR(INDEX('13. King Clor'!$A:$B,MATCH($A371,'13. King Clor'!$A:$A,0),2),"")</f>
        <v/>
      </c>
      <c r="P371" s="6" t="str">
        <f aca="false">IFERROR(INDEX('14. Diserquim'!$A:$B,MATCH($A371,'14. Diserquim'!$A:$A,0),2),"")</f>
        <v/>
      </c>
      <c r="Q371" s="6" t="str">
        <f aca="false">IFERROR(INDEX('15. Moreno'!$A:$B,MATCH($A371,'15. Moreno'!$A:$A,0),2),"")</f>
        <v/>
      </c>
      <c r="R371" s="6" t="str">
        <f aca="false">IFERROR(INDEX('10. Collares'!$J:$K,MATCH($A371,'10. Collares'!$J:$J,0),2),"")</f>
        <v/>
      </c>
      <c r="S371" s="6" t="str">
        <f aca="false">IFERROR(INDEX('13. King Clor'!$G:$H,MATCH($A371,'13. King Clor'!$G:$G,0),2),"")</f>
        <v/>
      </c>
      <c r="T371" s="6" t="str">
        <f aca="false">IFERROR(INDEX('10. Collares'!$A:$B,MATCH($A371,'10. Collares'!$A:$A,0),2),"")</f>
        <v/>
      </c>
      <c r="U371" s="6" t="str">
        <f aca="false">IFERROR(INDEX('16. Mis nietos'!$B:$C,MATCH($A371,'16. Mis nietos'!$B:$B,0),2),"")</f>
        <v/>
      </c>
      <c r="V371" s="6" t="str">
        <f aca="false">IFERROR(INDEX('17. Profesional Vet'!$A:$B,MATCH($A371,'17. Profesional Vet'!$A:$A,0),2),"")</f>
        <v/>
      </c>
      <c r="W371" s="6" t="str">
        <f aca="false">IFERROR(INDEX('18. Premier'!$A:$B,MATCH($A371,'18. Premier'!$A:$A,0),2),"")</f>
        <v/>
      </c>
      <c r="X371" s="6" t="str">
        <f aca="false">IFERROR(INDEX('19. Dacam'!$A:$B,MATCH($A371,'19. Dacam'!$A:$A,0),2),"")</f>
        <v/>
      </c>
      <c r="Y371" s="6" t="str">
        <f aca="false">IFERROR(INDEX('20. Proveedor'!$A:$B,MATCH($A371,'20. Proveedor'!$A:$A,0),2),"")</f>
        <v/>
      </c>
      <c r="Z371" s="6" t="str">
        <f aca="false">IFERROR(INDEX('21. Saphirus'!$A:$B,MATCH($A371,'21. Saphirus'!$A:$A,0),2),"")</f>
        <v/>
      </c>
    </row>
    <row r="372" customFormat="false" ht="15.75" hidden="false" customHeight="true" outlineLevel="0" collapsed="false">
      <c r="A372" s="5" t="s">
        <v>410</v>
      </c>
      <c r="B372" s="5" t="n">
        <v>1905666</v>
      </c>
      <c r="C372" s="5" t="s">
        <v>123</v>
      </c>
      <c r="D372" s="6" t="str">
        <f aca="false">IFERROR(INDEX('1. Benavídez'!$A:$B,MATCH($A372,'1. Benavídez'!$A:$A,0),2),"")</f>
        <v/>
      </c>
      <c r="E372" s="6" t="str">
        <f aca="false">IFERROR(INDEX('2. Gallo'!$B:$D,MATCH($A372,'2. Gallo'!$B:$B,0),3),"")</f>
        <v/>
      </c>
      <c r="F372" s="6" t="str">
        <f aca="false">IFERROR(INDEX('3. Anea'!$B:$D,MATCH($A372,'3. Anea'!$B:$B,0),2),"")</f>
        <v/>
      </c>
      <c r="G372" s="6" t="str">
        <f aca="false">IFERROR(INDEX('4. Pilar'!$A:$C,MATCH($A372,'4. Pilar'!$A:$A,0),2),"")</f>
        <v/>
      </c>
      <c r="H372" s="6" t="str">
        <f aca="false">IFERROR(INDEX('5. Tortuguitas'!$B:$D,MATCH($A372,'5. Tortuguitas'!$B:$B,0),2),"")</f>
        <v/>
      </c>
      <c r="I372" s="6" t="str">
        <f aca="false">IFERROR(INDEX('6. Del Viso'!$A:$B,MATCH($A372,'6. Del Viso'!$A:$A,0),2),"")</f>
        <v/>
      </c>
      <c r="J372" s="6" t="str">
        <f aca="false">IFERROR(INDEX('7. Chica Glade'!$B:$F,MATCH($A372,'7. Chica Glade'!$B:$B,0),4),"")</f>
        <v/>
      </c>
      <c r="K372" s="6" t="str">
        <f aca="false">IFERROR(INDEX('8. Veterinaria'!$A:$B,MATCH($A372,'8. Veterinaria'!$A:$A,0),2),"")</f>
        <v/>
      </c>
      <c r="L372" s="6" t="str">
        <f aca="false">IFERROR(INDEX('9. Hipocampus'!$A:$B,MATCH($A372,'9. Hipocampus'!$A:$A,0),2),"")</f>
        <v/>
      </c>
      <c r="M372" s="6" t="str">
        <f aca="false">IFERROR(INDEX('11. Mundo Mascotas'!$B:$D,MATCH($A372,'11. Mundo Mascotas'!$B:$B,0),2),"")</f>
        <v/>
      </c>
      <c r="N372" s="6" t="str">
        <f aca="false">IFERROR(INDEX('12. Yaguar'!$B:$E,MATCH($A372,'12. Yaguar'!$B:$B,0),2),"")</f>
        <v/>
      </c>
      <c r="O372" s="6" t="str">
        <f aca="false">IFERROR(INDEX('13. King Clor'!$A:$B,MATCH($A372,'13. King Clor'!$A:$A,0),2),"")</f>
        <v/>
      </c>
      <c r="P372" s="6" t="str">
        <f aca="false">IFERROR(INDEX('14. Diserquim'!$A:$B,MATCH($A372,'14. Diserquim'!$A:$A,0),2),"")</f>
        <v/>
      </c>
      <c r="Q372" s="6" t="str">
        <f aca="false">IFERROR(INDEX('15. Moreno'!$A:$B,MATCH($A372,'15. Moreno'!$A:$A,0),2),"")</f>
        <v/>
      </c>
      <c r="R372" s="6" t="str">
        <f aca="false">IFERROR(INDEX('10. Collares'!$J:$K,MATCH($A372,'10. Collares'!$J:$J,0),2),"")</f>
        <v/>
      </c>
      <c r="S372" s="6" t="str">
        <f aca="false">IFERROR(INDEX('13. King Clor'!$G:$H,MATCH($A372,'13. King Clor'!$G:$G,0),2),"")</f>
        <v/>
      </c>
      <c r="T372" s="6" t="str">
        <f aca="false">IFERROR(INDEX('10. Collares'!$A:$B,MATCH($A372,'10. Collares'!$A:$A,0),2),"")</f>
        <v/>
      </c>
      <c r="U372" s="6" t="n">
        <f aca="false">IFERROR(INDEX('16. Mis nietos'!$B:$C,MATCH($A372,'16. Mis nietos'!$B:$B,0),2),"")</f>
        <v>3062</v>
      </c>
      <c r="V372" s="6" t="str">
        <f aca="false">IFERROR(INDEX('17. Profesional Vet'!$A:$B,MATCH($A372,'17. Profesional Vet'!$A:$A,0),2),"")</f>
        <v/>
      </c>
      <c r="W372" s="6" t="str">
        <f aca="false">IFERROR(INDEX('18. Premier'!$A:$B,MATCH($A372,'18. Premier'!$A:$A,0),2),"")</f>
        <v/>
      </c>
      <c r="X372" s="6" t="str">
        <f aca="false">IFERROR(INDEX('19. Dacam'!$A:$B,MATCH($A372,'19. Dacam'!$A:$A,0),2),"")</f>
        <v/>
      </c>
      <c r="Y372" s="6" t="str">
        <f aca="false">IFERROR(INDEX('20. Proveedor'!$A:$B,MATCH($A372,'20. Proveedor'!$A:$A,0),2),"")</f>
        <v/>
      </c>
      <c r="Z372" s="6" t="str">
        <f aca="false">IFERROR(INDEX('21. Saphirus'!$A:$B,MATCH($A372,'21. Saphirus'!$A:$A,0),2),"")</f>
        <v/>
      </c>
    </row>
    <row r="373" customFormat="false" ht="15.75" hidden="false" customHeight="true" outlineLevel="0" collapsed="false">
      <c r="A373" s="5" t="s">
        <v>411</v>
      </c>
      <c r="B373" s="5" t="n">
        <v>503801905667</v>
      </c>
      <c r="C373" s="5" t="s">
        <v>123</v>
      </c>
      <c r="D373" s="6" t="str">
        <f aca="false">IFERROR(INDEX('1. Benavídez'!$A:$B,MATCH($A373,'1. Benavídez'!$A:$A,0),2),"")</f>
        <v/>
      </c>
      <c r="E373" s="6" t="str">
        <f aca="false">IFERROR(INDEX('2. Gallo'!$B:$D,MATCH($A373,'2. Gallo'!$B:$B,0),3),"")</f>
        <v/>
      </c>
      <c r="F373" s="6" t="str">
        <f aca="false">IFERROR(INDEX('3. Anea'!$B:$D,MATCH($A373,'3. Anea'!$B:$B,0),2),"")</f>
        <v/>
      </c>
      <c r="G373" s="6" t="str">
        <f aca="false">IFERROR(INDEX('4. Pilar'!$A:$C,MATCH($A373,'4. Pilar'!$A:$A,0),2),"")</f>
        <v/>
      </c>
      <c r="H373" s="6" t="str">
        <f aca="false">IFERROR(INDEX('5. Tortuguitas'!$B:$D,MATCH($A373,'5. Tortuguitas'!$B:$B,0),2),"")</f>
        <v/>
      </c>
      <c r="I373" s="6" t="str">
        <f aca="false">IFERROR(INDEX('6. Del Viso'!$A:$B,MATCH($A373,'6. Del Viso'!$A:$A,0),2),"")</f>
        <v/>
      </c>
      <c r="J373" s="6" t="str">
        <f aca="false">IFERROR(INDEX('7. Chica Glade'!$B:$F,MATCH($A373,'7. Chica Glade'!$B:$B,0),4),"")</f>
        <v/>
      </c>
      <c r="K373" s="6" t="str">
        <f aca="false">IFERROR(INDEX('8. Veterinaria'!$A:$B,MATCH($A373,'8. Veterinaria'!$A:$A,0),2),"")</f>
        <v/>
      </c>
      <c r="L373" s="6" t="str">
        <f aca="false">IFERROR(INDEX('9. Hipocampus'!$A:$B,MATCH($A373,'9. Hipocampus'!$A:$A,0),2),"")</f>
        <v/>
      </c>
      <c r="M373" s="6" t="str">
        <f aca="false">IFERROR(INDEX('11. Mundo Mascotas'!$B:$D,MATCH($A373,'11. Mundo Mascotas'!$B:$B,0),2),"")</f>
        <v/>
      </c>
      <c r="N373" s="6" t="str">
        <f aca="false">IFERROR(INDEX('12. Yaguar'!$B:$E,MATCH($A373,'12. Yaguar'!$B:$B,0),2),"")</f>
        <v/>
      </c>
      <c r="O373" s="6" t="str">
        <f aca="false">IFERROR(INDEX('13. King Clor'!$A:$B,MATCH($A373,'13. King Clor'!$A:$A,0),2),"")</f>
        <v/>
      </c>
      <c r="P373" s="6" t="str">
        <f aca="false">IFERROR(INDEX('14. Diserquim'!$A:$B,MATCH($A373,'14. Diserquim'!$A:$A,0),2),"")</f>
        <v/>
      </c>
      <c r="Q373" s="6" t="str">
        <f aca="false">IFERROR(INDEX('15. Moreno'!$A:$B,MATCH($A373,'15. Moreno'!$A:$A,0),2),"")</f>
        <v/>
      </c>
      <c r="R373" s="6" t="str">
        <f aca="false">IFERROR(INDEX('10. Collares'!$J:$K,MATCH($A373,'10. Collares'!$J:$J,0),2),"")</f>
        <v/>
      </c>
      <c r="S373" s="6" t="str">
        <f aca="false">IFERROR(INDEX('13. King Clor'!$G:$H,MATCH($A373,'13. King Clor'!$G:$G,0),2),"")</f>
        <v/>
      </c>
      <c r="T373" s="6" t="str">
        <f aca="false">IFERROR(INDEX('10. Collares'!$A:$B,MATCH($A373,'10. Collares'!$A:$A,0),2),"")</f>
        <v/>
      </c>
      <c r="U373" s="6" t="n">
        <f aca="false">IFERROR(INDEX('16. Mis nietos'!$B:$C,MATCH($A373,'16. Mis nietos'!$B:$B,0),2),"")</f>
        <v>4614</v>
      </c>
      <c r="V373" s="6" t="str">
        <f aca="false">IFERROR(INDEX('17. Profesional Vet'!$A:$B,MATCH($A373,'17. Profesional Vet'!$A:$A,0),2),"")</f>
        <v/>
      </c>
      <c r="W373" s="6" t="str">
        <f aca="false">IFERROR(INDEX('18. Premier'!$A:$B,MATCH($A373,'18. Premier'!$A:$A,0),2),"")</f>
        <v/>
      </c>
      <c r="X373" s="6" t="str">
        <f aca="false">IFERROR(INDEX('19. Dacam'!$A:$B,MATCH($A373,'19. Dacam'!$A:$A,0),2),"")</f>
        <v/>
      </c>
      <c r="Y373" s="6" t="str">
        <f aca="false">IFERROR(INDEX('20. Proveedor'!$A:$B,MATCH($A373,'20. Proveedor'!$A:$A,0),2),"")</f>
        <v/>
      </c>
      <c r="Z373" s="6" t="str">
        <f aca="false">IFERROR(INDEX('21. Saphirus'!$A:$B,MATCH($A373,'21. Saphirus'!$A:$A,0),2),"")</f>
        <v/>
      </c>
    </row>
    <row r="374" customFormat="false" ht="15.75" hidden="false" customHeight="true" outlineLevel="0" collapsed="false">
      <c r="A374" s="5" t="s">
        <v>412</v>
      </c>
      <c r="B374" s="5" t="n">
        <v>1905907</v>
      </c>
      <c r="C374" s="5" t="s">
        <v>123</v>
      </c>
      <c r="D374" s="6" t="str">
        <f aca="false">IFERROR(INDEX('1. Benavídez'!$A:$B,MATCH($A374,'1. Benavídez'!$A:$A,0),2),"")</f>
        <v/>
      </c>
      <c r="E374" s="6" t="str">
        <f aca="false">IFERROR(INDEX('2. Gallo'!$B:$D,MATCH($A374,'2. Gallo'!$B:$B,0),3),"")</f>
        <v/>
      </c>
      <c r="F374" s="6" t="str">
        <f aca="false">IFERROR(INDEX('3. Anea'!$B:$D,MATCH($A374,'3. Anea'!$B:$B,0),2),"")</f>
        <v/>
      </c>
      <c r="G374" s="6" t="str">
        <f aca="false">IFERROR(INDEX('4. Pilar'!$A:$C,MATCH($A374,'4. Pilar'!$A:$A,0),2),"")</f>
        <v/>
      </c>
      <c r="H374" s="6" t="str">
        <f aca="false">IFERROR(INDEX('5. Tortuguitas'!$B:$D,MATCH($A374,'5. Tortuguitas'!$B:$B,0),2),"")</f>
        <v/>
      </c>
      <c r="I374" s="6" t="str">
        <f aca="false">IFERROR(INDEX('6. Del Viso'!$A:$B,MATCH($A374,'6. Del Viso'!$A:$A,0),2),"")</f>
        <v/>
      </c>
      <c r="J374" s="6" t="str">
        <f aca="false">IFERROR(INDEX('7. Chica Glade'!$B:$F,MATCH($A374,'7. Chica Glade'!$B:$B,0),4),"")</f>
        <v/>
      </c>
      <c r="K374" s="6" t="str">
        <f aca="false">IFERROR(INDEX('8. Veterinaria'!$A:$B,MATCH($A374,'8. Veterinaria'!$A:$A,0),2),"")</f>
        <v/>
      </c>
      <c r="L374" s="6" t="str">
        <f aca="false">IFERROR(INDEX('9. Hipocampus'!$A:$B,MATCH($A374,'9. Hipocampus'!$A:$A,0),2),"")</f>
        <v/>
      </c>
      <c r="M374" s="6" t="str">
        <f aca="false">IFERROR(INDEX('11. Mundo Mascotas'!$B:$D,MATCH($A374,'11. Mundo Mascotas'!$B:$B,0),2),"")</f>
        <v/>
      </c>
      <c r="N374" s="6" t="str">
        <f aca="false">IFERROR(INDEX('12. Yaguar'!$B:$E,MATCH($A374,'12. Yaguar'!$B:$B,0),2),"")</f>
        <v/>
      </c>
      <c r="O374" s="6" t="str">
        <f aca="false">IFERROR(INDEX('13. King Clor'!$A:$B,MATCH($A374,'13. King Clor'!$A:$A,0),2),"")</f>
        <v/>
      </c>
      <c r="P374" s="6" t="str">
        <f aca="false">IFERROR(INDEX('14. Diserquim'!$A:$B,MATCH($A374,'14. Diserquim'!$A:$A,0),2),"")</f>
        <v/>
      </c>
      <c r="Q374" s="6" t="str">
        <f aca="false">IFERROR(INDEX('15. Moreno'!$A:$B,MATCH($A374,'15. Moreno'!$A:$A,0),2),"")</f>
        <v/>
      </c>
      <c r="R374" s="6" t="str">
        <f aca="false">IFERROR(INDEX('10. Collares'!$J:$K,MATCH($A374,'10. Collares'!$J:$J,0),2),"")</f>
        <v/>
      </c>
      <c r="S374" s="6" t="str">
        <f aca="false">IFERROR(INDEX('13. King Clor'!$G:$H,MATCH($A374,'13. King Clor'!$G:$G,0),2),"")</f>
        <v/>
      </c>
      <c r="T374" s="6" t="str">
        <f aca="false">IFERROR(INDEX('10. Collares'!$A:$B,MATCH($A374,'10. Collares'!$A:$A,0),2),"")</f>
        <v/>
      </c>
      <c r="U374" s="6" t="str">
        <f aca="false">IFERROR(INDEX('16. Mis nietos'!$B:$C,MATCH($A374,'16. Mis nietos'!$B:$B,0),2),"")</f>
        <v/>
      </c>
      <c r="V374" s="6" t="str">
        <f aca="false">IFERROR(INDEX('17. Profesional Vet'!$A:$B,MATCH($A374,'17. Profesional Vet'!$A:$A,0),2),"")</f>
        <v/>
      </c>
      <c r="W374" s="6" t="str">
        <f aca="false">IFERROR(INDEX('18. Premier'!$A:$B,MATCH($A374,'18. Premier'!$A:$A,0),2),"")</f>
        <v/>
      </c>
      <c r="X374" s="6" t="str">
        <f aca="false">IFERROR(INDEX('19. Dacam'!$A:$B,MATCH($A374,'19. Dacam'!$A:$A,0),2),"")</f>
        <v/>
      </c>
      <c r="Y374" s="6" t="str">
        <f aca="false">IFERROR(INDEX('20. Proveedor'!$A:$B,MATCH($A374,'20. Proveedor'!$A:$A,0),2),"")</f>
        <v/>
      </c>
      <c r="Z374" s="6" t="str">
        <f aca="false">IFERROR(INDEX('21. Saphirus'!$A:$B,MATCH($A374,'21. Saphirus'!$A:$A,0),2),"")</f>
        <v/>
      </c>
    </row>
    <row r="375" customFormat="false" ht="15.75" hidden="false" customHeight="true" outlineLevel="0" collapsed="false">
      <c r="A375" s="5" t="s">
        <v>413</v>
      </c>
      <c r="B375" s="5" t="n">
        <v>1905745</v>
      </c>
      <c r="C375" s="5" t="s">
        <v>123</v>
      </c>
      <c r="D375" s="6" t="str">
        <f aca="false">IFERROR(INDEX('1. Benavídez'!$A:$B,MATCH($A375,'1. Benavídez'!$A:$A,0),2),"")</f>
        <v/>
      </c>
      <c r="E375" s="6" t="str">
        <f aca="false">IFERROR(INDEX('2. Gallo'!$B:$D,MATCH($A375,'2. Gallo'!$B:$B,0),3),"")</f>
        <v/>
      </c>
      <c r="F375" s="6" t="str">
        <f aca="false">IFERROR(INDEX('3. Anea'!$B:$D,MATCH($A375,'3. Anea'!$B:$B,0),2),"")</f>
        <v/>
      </c>
      <c r="G375" s="6" t="str">
        <f aca="false">IFERROR(INDEX('4. Pilar'!$A:$C,MATCH($A375,'4. Pilar'!$A:$A,0),2),"")</f>
        <v/>
      </c>
      <c r="H375" s="6" t="str">
        <f aca="false">IFERROR(INDEX('5. Tortuguitas'!$B:$D,MATCH($A375,'5. Tortuguitas'!$B:$B,0),2),"")</f>
        <v/>
      </c>
      <c r="I375" s="6" t="str">
        <f aca="false">IFERROR(INDEX('6. Del Viso'!$A:$B,MATCH($A375,'6. Del Viso'!$A:$A,0),2),"")</f>
        <v/>
      </c>
      <c r="J375" s="6" t="str">
        <f aca="false">IFERROR(INDEX('7. Chica Glade'!$B:$F,MATCH($A375,'7. Chica Glade'!$B:$B,0),4),"")</f>
        <v/>
      </c>
      <c r="K375" s="6" t="str">
        <f aca="false">IFERROR(INDEX('8. Veterinaria'!$A:$B,MATCH($A375,'8. Veterinaria'!$A:$A,0),2),"")</f>
        <v/>
      </c>
      <c r="L375" s="6" t="str">
        <f aca="false">IFERROR(INDEX('9. Hipocampus'!$A:$B,MATCH($A375,'9. Hipocampus'!$A:$A,0),2),"")</f>
        <v/>
      </c>
      <c r="M375" s="6" t="str">
        <f aca="false">IFERROR(INDEX('11. Mundo Mascotas'!$B:$D,MATCH($A375,'11. Mundo Mascotas'!$B:$B,0),2),"")</f>
        <v/>
      </c>
      <c r="N375" s="6" t="str">
        <f aca="false">IFERROR(INDEX('12. Yaguar'!$B:$E,MATCH($A375,'12. Yaguar'!$B:$B,0),2),"")</f>
        <v/>
      </c>
      <c r="O375" s="6" t="str">
        <f aca="false">IFERROR(INDEX('13. King Clor'!$A:$B,MATCH($A375,'13. King Clor'!$A:$A,0),2),"")</f>
        <v/>
      </c>
      <c r="P375" s="6" t="str">
        <f aca="false">IFERROR(INDEX('14. Diserquim'!$A:$B,MATCH($A375,'14. Diserquim'!$A:$A,0),2),"")</f>
        <v/>
      </c>
      <c r="Q375" s="6" t="str">
        <f aca="false">IFERROR(INDEX('15. Moreno'!$A:$B,MATCH($A375,'15. Moreno'!$A:$A,0),2),"")</f>
        <v/>
      </c>
      <c r="R375" s="6" t="str">
        <f aca="false">IFERROR(INDEX('10. Collares'!$J:$K,MATCH($A375,'10. Collares'!$J:$J,0),2),"")</f>
        <v/>
      </c>
      <c r="S375" s="6" t="str">
        <f aca="false">IFERROR(INDEX('13. King Clor'!$G:$H,MATCH($A375,'13. King Clor'!$G:$G,0),2),"")</f>
        <v/>
      </c>
      <c r="T375" s="6" t="str">
        <f aca="false">IFERROR(INDEX('10. Collares'!$A:$B,MATCH($A375,'10. Collares'!$A:$A,0),2),"")</f>
        <v/>
      </c>
      <c r="U375" s="6" t="str">
        <f aca="false">IFERROR(INDEX('16. Mis nietos'!$B:$C,MATCH($A375,'16. Mis nietos'!$B:$B,0),2),"")</f>
        <v/>
      </c>
      <c r="V375" s="6" t="str">
        <f aca="false">IFERROR(INDEX('17. Profesional Vet'!$A:$B,MATCH($A375,'17. Profesional Vet'!$A:$A,0),2),"")</f>
        <v/>
      </c>
      <c r="W375" s="6" t="n">
        <f aca="false">IFERROR(INDEX('18. Premier'!$A:$B,MATCH($A375,'18. Premier'!$A:$A,0),2),"")</f>
        <v>2898</v>
      </c>
      <c r="X375" s="6" t="str">
        <f aca="false">IFERROR(INDEX('19. Dacam'!$A:$B,MATCH($A375,'19. Dacam'!$A:$A,0),2),"")</f>
        <v/>
      </c>
      <c r="Y375" s="6" t="str">
        <f aca="false">IFERROR(INDEX('20. Proveedor'!$A:$B,MATCH($A375,'20. Proveedor'!$A:$A,0),2),"")</f>
        <v/>
      </c>
      <c r="Z375" s="6" t="str">
        <f aca="false">IFERROR(INDEX('21. Saphirus'!$A:$B,MATCH($A375,'21. Saphirus'!$A:$A,0),2),"")</f>
        <v/>
      </c>
    </row>
    <row r="376" customFormat="false" ht="15.75" hidden="false" customHeight="true" outlineLevel="0" collapsed="false">
      <c r="A376" s="5" t="s">
        <v>414</v>
      </c>
      <c r="B376" s="5" t="n">
        <v>1905990</v>
      </c>
      <c r="C376" s="5" t="s">
        <v>123</v>
      </c>
      <c r="D376" s="6" t="str">
        <f aca="false">IFERROR(INDEX('1. Benavídez'!$A:$B,MATCH($A376,'1. Benavídez'!$A:$A,0),2),"")</f>
        <v/>
      </c>
      <c r="E376" s="6" t="str">
        <f aca="false">IFERROR(INDEX('2. Gallo'!$B:$D,MATCH($A376,'2. Gallo'!$B:$B,0),3),"")</f>
        <v/>
      </c>
      <c r="F376" s="6" t="str">
        <f aca="false">IFERROR(INDEX('3. Anea'!$B:$D,MATCH($A376,'3. Anea'!$B:$B,0),2),"")</f>
        <v/>
      </c>
      <c r="G376" s="6" t="str">
        <f aca="false">IFERROR(INDEX('4. Pilar'!$A:$C,MATCH($A376,'4. Pilar'!$A:$A,0),2),"")</f>
        <v/>
      </c>
      <c r="H376" s="6" t="str">
        <f aca="false">IFERROR(INDEX('5. Tortuguitas'!$B:$D,MATCH($A376,'5. Tortuguitas'!$B:$B,0),2),"")</f>
        <v/>
      </c>
      <c r="I376" s="6" t="str">
        <f aca="false">IFERROR(INDEX('6. Del Viso'!$A:$B,MATCH($A376,'6. Del Viso'!$A:$A,0),2),"")</f>
        <v/>
      </c>
      <c r="J376" s="6" t="str">
        <f aca="false">IFERROR(INDEX('7. Chica Glade'!$B:$F,MATCH($A376,'7. Chica Glade'!$B:$B,0),4),"")</f>
        <v/>
      </c>
      <c r="K376" s="6" t="str">
        <f aca="false">IFERROR(INDEX('8. Veterinaria'!$A:$B,MATCH($A376,'8. Veterinaria'!$A:$A,0),2),"")</f>
        <v/>
      </c>
      <c r="L376" s="6" t="str">
        <f aca="false">IFERROR(INDEX('9. Hipocampus'!$A:$B,MATCH($A376,'9. Hipocampus'!$A:$A,0),2),"")</f>
        <v/>
      </c>
      <c r="M376" s="6" t="str">
        <f aca="false">IFERROR(INDEX('11. Mundo Mascotas'!$B:$D,MATCH($A376,'11. Mundo Mascotas'!$B:$B,0),2),"")</f>
        <v/>
      </c>
      <c r="N376" s="6" t="str">
        <f aca="false">IFERROR(INDEX('12. Yaguar'!$B:$E,MATCH($A376,'12. Yaguar'!$B:$B,0),2),"")</f>
        <v/>
      </c>
      <c r="O376" s="6" t="str">
        <f aca="false">IFERROR(INDEX('13. King Clor'!$A:$B,MATCH($A376,'13. King Clor'!$A:$A,0),2),"")</f>
        <v/>
      </c>
      <c r="P376" s="6" t="str">
        <f aca="false">IFERROR(INDEX('14. Diserquim'!$A:$B,MATCH($A376,'14. Diserquim'!$A:$A,0),2),"")</f>
        <v/>
      </c>
      <c r="Q376" s="6" t="str">
        <f aca="false">IFERROR(INDEX('15. Moreno'!$A:$B,MATCH($A376,'15. Moreno'!$A:$A,0),2),"")</f>
        <v/>
      </c>
      <c r="R376" s="6" t="str">
        <f aca="false">IFERROR(INDEX('10. Collares'!$J:$K,MATCH($A376,'10. Collares'!$J:$J,0),2),"")</f>
        <v/>
      </c>
      <c r="S376" s="6" t="str">
        <f aca="false">IFERROR(INDEX('13. King Clor'!$G:$H,MATCH($A376,'13. King Clor'!$G:$G,0),2),"")</f>
        <v/>
      </c>
      <c r="T376" s="6" t="str">
        <f aca="false">IFERROR(INDEX('10. Collares'!$A:$B,MATCH($A376,'10. Collares'!$A:$A,0),2),"")</f>
        <v/>
      </c>
      <c r="U376" s="6" t="str">
        <f aca="false">IFERROR(INDEX('16. Mis nietos'!$B:$C,MATCH($A376,'16. Mis nietos'!$B:$B,0),2),"")</f>
        <v/>
      </c>
      <c r="V376" s="6" t="str">
        <f aca="false">IFERROR(INDEX('17. Profesional Vet'!$A:$B,MATCH($A376,'17. Profesional Vet'!$A:$A,0),2),"")</f>
        <v/>
      </c>
      <c r="W376" s="6" t="str">
        <f aca="false">IFERROR(INDEX('18. Premier'!$A:$B,MATCH($A376,'18. Premier'!$A:$A,0),2),"")</f>
        <v/>
      </c>
      <c r="X376" s="6" t="str">
        <f aca="false">IFERROR(INDEX('19. Dacam'!$A:$B,MATCH($A376,'19. Dacam'!$A:$A,0),2),"")</f>
        <v/>
      </c>
      <c r="Y376" s="6" t="str">
        <f aca="false">IFERROR(INDEX('20. Proveedor'!$A:$B,MATCH($A376,'20. Proveedor'!$A:$A,0),2),"")</f>
        <v/>
      </c>
      <c r="Z376" s="6" t="str">
        <f aca="false">IFERROR(INDEX('21. Saphirus'!$A:$B,MATCH($A376,'21. Saphirus'!$A:$A,0),2),"")</f>
        <v/>
      </c>
    </row>
    <row r="377" customFormat="false" ht="15.75" hidden="false" customHeight="true" outlineLevel="0" collapsed="false">
      <c r="A377" s="5" t="s">
        <v>415</v>
      </c>
      <c r="B377" s="5" t="n">
        <v>1905906</v>
      </c>
      <c r="C377" s="5" t="s">
        <v>123</v>
      </c>
      <c r="D377" s="6" t="str">
        <f aca="false">IFERROR(INDEX('1. Benavídez'!$A:$B,MATCH($A377,'1. Benavídez'!$A:$A,0),2),"")</f>
        <v/>
      </c>
      <c r="E377" s="6" t="str">
        <f aca="false">IFERROR(INDEX('2. Gallo'!$B:$D,MATCH($A377,'2. Gallo'!$B:$B,0),3),"")</f>
        <v/>
      </c>
      <c r="F377" s="6" t="str">
        <f aca="false">IFERROR(INDEX('3. Anea'!$B:$D,MATCH($A377,'3. Anea'!$B:$B,0),2),"")</f>
        <v/>
      </c>
      <c r="G377" s="6" t="str">
        <f aca="false">IFERROR(INDEX('4. Pilar'!$A:$C,MATCH($A377,'4. Pilar'!$A:$A,0),2),"")</f>
        <v/>
      </c>
      <c r="H377" s="6" t="str">
        <f aca="false">IFERROR(INDEX('5. Tortuguitas'!$B:$D,MATCH($A377,'5. Tortuguitas'!$B:$B,0),2),"")</f>
        <v/>
      </c>
      <c r="I377" s="6" t="str">
        <f aca="false">IFERROR(INDEX('6. Del Viso'!$A:$B,MATCH($A377,'6. Del Viso'!$A:$A,0),2),"")</f>
        <v/>
      </c>
      <c r="J377" s="6" t="str">
        <f aca="false">IFERROR(INDEX('7. Chica Glade'!$B:$F,MATCH($A377,'7. Chica Glade'!$B:$B,0),4),"")</f>
        <v/>
      </c>
      <c r="K377" s="6" t="str">
        <f aca="false">IFERROR(INDEX('8. Veterinaria'!$A:$B,MATCH($A377,'8. Veterinaria'!$A:$A,0),2),"")</f>
        <v/>
      </c>
      <c r="L377" s="6" t="str">
        <f aca="false">IFERROR(INDEX('9. Hipocampus'!$A:$B,MATCH($A377,'9. Hipocampus'!$A:$A,0),2),"")</f>
        <v/>
      </c>
      <c r="M377" s="6" t="str">
        <f aca="false">IFERROR(INDEX('11. Mundo Mascotas'!$B:$D,MATCH($A377,'11. Mundo Mascotas'!$B:$B,0),2),"")</f>
        <v/>
      </c>
      <c r="N377" s="6" t="str">
        <f aca="false">IFERROR(INDEX('12. Yaguar'!$B:$E,MATCH($A377,'12. Yaguar'!$B:$B,0),2),"")</f>
        <v/>
      </c>
      <c r="O377" s="6" t="str">
        <f aca="false">IFERROR(INDEX('13. King Clor'!$A:$B,MATCH($A377,'13. King Clor'!$A:$A,0),2),"")</f>
        <v/>
      </c>
      <c r="P377" s="6" t="str">
        <f aca="false">IFERROR(INDEX('14. Diserquim'!$A:$B,MATCH($A377,'14. Diserquim'!$A:$A,0),2),"")</f>
        <v/>
      </c>
      <c r="Q377" s="6" t="str">
        <f aca="false">IFERROR(INDEX('15. Moreno'!$A:$B,MATCH($A377,'15. Moreno'!$A:$A,0),2),"")</f>
        <v/>
      </c>
      <c r="R377" s="6" t="str">
        <f aca="false">IFERROR(INDEX('10. Collares'!$J:$K,MATCH($A377,'10. Collares'!$J:$J,0),2),"")</f>
        <v/>
      </c>
      <c r="S377" s="6" t="str">
        <f aca="false">IFERROR(INDEX('13. King Clor'!$G:$H,MATCH($A377,'13. King Clor'!$G:$G,0),2),"")</f>
        <v/>
      </c>
      <c r="T377" s="6" t="str">
        <f aca="false">IFERROR(INDEX('10. Collares'!$A:$B,MATCH($A377,'10. Collares'!$A:$A,0),2),"")</f>
        <v/>
      </c>
      <c r="U377" s="6" t="str">
        <f aca="false">IFERROR(INDEX('16. Mis nietos'!$B:$C,MATCH($A377,'16. Mis nietos'!$B:$B,0),2),"")</f>
        <v/>
      </c>
      <c r="V377" s="6" t="str">
        <f aca="false">IFERROR(INDEX('17. Profesional Vet'!$A:$B,MATCH($A377,'17. Profesional Vet'!$A:$A,0),2),"")</f>
        <v/>
      </c>
      <c r="W377" s="6" t="n">
        <f aca="false">IFERROR(INDEX('18. Premier'!$A:$B,MATCH($A377,'18. Premier'!$A:$A,0),2),"")</f>
        <v>1200</v>
      </c>
      <c r="X377" s="6" t="str">
        <f aca="false">IFERROR(INDEX('19. Dacam'!$A:$B,MATCH($A377,'19. Dacam'!$A:$A,0),2),"")</f>
        <v/>
      </c>
      <c r="Y377" s="6" t="str">
        <f aca="false">IFERROR(INDEX('20. Proveedor'!$A:$B,MATCH($A377,'20. Proveedor'!$A:$A,0),2),"")</f>
        <v/>
      </c>
      <c r="Z377" s="6" t="str">
        <f aca="false">IFERROR(INDEX('21. Saphirus'!$A:$B,MATCH($A377,'21. Saphirus'!$A:$A,0),2),"")</f>
        <v/>
      </c>
    </row>
    <row r="378" customFormat="false" ht="15.75" hidden="false" customHeight="true" outlineLevel="0" collapsed="false">
      <c r="A378" s="5" t="s">
        <v>416</v>
      </c>
      <c r="B378" s="5" t="n">
        <v>1905905</v>
      </c>
      <c r="C378" s="5" t="s">
        <v>123</v>
      </c>
      <c r="D378" s="6" t="str">
        <f aca="false">IFERROR(INDEX('1. Benavídez'!$A:$B,MATCH($A378,'1. Benavídez'!$A:$A,0),2),"")</f>
        <v/>
      </c>
      <c r="E378" s="6" t="str">
        <f aca="false">IFERROR(INDEX('2. Gallo'!$B:$D,MATCH($A378,'2. Gallo'!$B:$B,0),3),"")</f>
        <v/>
      </c>
      <c r="F378" s="6" t="str">
        <f aca="false">IFERROR(INDEX('3. Anea'!$B:$D,MATCH($A378,'3. Anea'!$B:$B,0),2),"")</f>
        <v/>
      </c>
      <c r="G378" s="6" t="str">
        <f aca="false">IFERROR(INDEX('4. Pilar'!$A:$C,MATCH($A378,'4. Pilar'!$A:$A,0),2),"")</f>
        <v/>
      </c>
      <c r="H378" s="6" t="str">
        <f aca="false">IFERROR(INDEX('5. Tortuguitas'!$B:$D,MATCH($A378,'5. Tortuguitas'!$B:$B,0),2),"")</f>
        <v/>
      </c>
      <c r="I378" s="6" t="str">
        <f aca="false">IFERROR(INDEX('6. Del Viso'!$A:$B,MATCH($A378,'6. Del Viso'!$A:$A,0),2),"")</f>
        <v/>
      </c>
      <c r="J378" s="6" t="str">
        <f aca="false">IFERROR(INDEX('7. Chica Glade'!$B:$F,MATCH($A378,'7. Chica Glade'!$B:$B,0),4),"")</f>
        <v/>
      </c>
      <c r="K378" s="6" t="str">
        <f aca="false">IFERROR(INDEX('8. Veterinaria'!$A:$B,MATCH($A378,'8. Veterinaria'!$A:$A,0),2),"")</f>
        <v/>
      </c>
      <c r="L378" s="6" t="str">
        <f aca="false">IFERROR(INDEX('9. Hipocampus'!$A:$B,MATCH($A378,'9. Hipocampus'!$A:$A,0),2),"")</f>
        <v/>
      </c>
      <c r="M378" s="6" t="str">
        <f aca="false">IFERROR(INDEX('11. Mundo Mascotas'!$B:$D,MATCH($A378,'11. Mundo Mascotas'!$B:$B,0),2),"")</f>
        <v/>
      </c>
      <c r="N378" s="6" t="str">
        <f aca="false">IFERROR(INDEX('12. Yaguar'!$B:$E,MATCH($A378,'12. Yaguar'!$B:$B,0),2),"")</f>
        <v/>
      </c>
      <c r="O378" s="6" t="str">
        <f aca="false">IFERROR(INDEX('13. King Clor'!$A:$B,MATCH($A378,'13. King Clor'!$A:$A,0),2),"")</f>
        <v/>
      </c>
      <c r="P378" s="6" t="str">
        <f aca="false">IFERROR(INDEX('14. Diserquim'!$A:$B,MATCH($A378,'14. Diserquim'!$A:$A,0),2),"")</f>
        <v/>
      </c>
      <c r="Q378" s="6" t="str">
        <f aca="false">IFERROR(INDEX('15. Moreno'!$A:$B,MATCH($A378,'15. Moreno'!$A:$A,0),2),"")</f>
        <v/>
      </c>
      <c r="R378" s="6" t="str">
        <f aca="false">IFERROR(INDEX('10. Collares'!$J:$K,MATCH($A378,'10. Collares'!$J:$J,0),2),"")</f>
        <v/>
      </c>
      <c r="S378" s="6" t="str">
        <f aca="false">IFERROR(INDEX('13. King Clor'!$G:$H,MATCH($A378,'13. King Clor'!$G:$G,0),2),"")</f>
        <v/>
      </c>
      <c r="T378" s="6" t="str">
        <f aca="false">IFERROR(INDEX('10. Collares'!$A:$B,MATCH($A378,'10. Collares'!$A:$A,0),2),"")</f>
        <v/>
      </c>
      <c r="U378" s="6" t="str">
        <f aca="false">IFERROR(INDEX('16. Mis nietos'!$B:$C,MATCH($A378,'16. Mis nietos'!$B:$B,0),2),"")</f>
        <v/>
      </c>
      <c r="V378" s="6" t="str">
        <f aca="false">IFERROR(INDEX('17. Profesional Vet'!$A:$B,MATCH($A378,'17. Profesional Vet'!$A:$A,0),2),"")</f>
        <v/>
      </c>
      <c r="W378" s="6" t="str">
        <f aca="false">IFERROR(INDEX('18. Premier'!$A:$B,MATCH($A378,'18. Premier'!$A:$A,0),2),"")</f>
        <v/>
      </c>
      <c r="X378" s="6" t="str">
        <f aca="false">IFERROR(INDEX('19. Dacam'!$A:$B,MATCH($A378,'19. Dacam'!$A:$A,0),2),"")</f>
        <v/>
      </c>
      <c r="Y378" s="6" t="str">
        <f aca="false">IFERROR(INDEX('20. Proveedor'!$A:$B,MATCH($A378,'20. Proveedor'!$A:$A,0),2),"")</f>
        <v/>
      </c>
      <c r="Z378" s="6" t="str">
        <f aca="false">IFERROR(INDEX('21. Saphirus'!$A:$B,MATCH($A378,'21. Saphirus'!$A:$A,0),2),"")</f>
        <v/>
      </c>
    </row>
    <row r="379" customFormat="false" ht="15.75" hidden="false" customHeight="true" outlineLevel="0" collapsed="false">
      <c r="A379" s="5" t="s">
        <v>417</v>
      </c>
      <c r="B379" s="5" t="n">
        <v>1905908</v>
      </c>
      <c r="C379" s="5" t="s">
        <v>123</v>
      </c>
      <c r="D379" s="6" t="str">
        <f aca="false">IFERROR(INDEX('1. Benavídez'!$A:$B,MATCH($A379,'1. Benavídez'!$A:$A,0),2),"")</f>
        <v/>
      </c>
      <c r="E379" s="6" t="str">
        <f aca="false">IFERROR(INDEX('2. Gallo'!$B:$D,MATCH($A379,'2. Gallo'!$B:$B,0),3),"")</f>
        <v/>
      </c>
      <c r="F379" s="6" t="str">
        <f aca="false">IFERROR(INDEX('3. Anea'!$B:$D,MATCH($A379,'3. Anea'!$B:$B,0),2),"")</f>
        <v/>
      </c>
      <c r="G379" s="6" t="str">
        <f aca="false">IFERROR(INDEX('4. Pilar'!$A:$C,MATCH($A379,'4. Pilar'!$A:$A,0),2),"")</f>
        <v/>
      </c>
      <c r="H379" s="6" t="str">
        <f aca="false">IFERROR(INDEX('5. Tortuguitas'!$B:$D,MATCH($A379,'5. Tortuguitas'!$B:$B,0),2),"")</f>
        <v/>
      </c>
      <c r="I379" s="6" t="str">
        <f aca="false">IFERROR(INDEX('6. Del Viso'!$A:$B,MATCH($A379,'6. Del Viso'!$A:$A,0),2),"")</f>
        <v/>
      </c>
      <c r="J379" s="6" t="str">
        <f aca="false">IFERROR(INDEX('7. Chica Glade'!$B:$F,MATCH($A379,'7. Chica Glade'!$B:$B,0),4),"")</f>
        <v/>
      </c>
      <c r="K379" s="6" t="str">
        <f aca="false">IFERROR(INDEX('8. Veterinaria'!$A:$B,MATCH($A379,'8. Veterinaria'!$A:$A,0),2),"")</f>
        <v/>
      </c>
      <c r="L379" s="6" t="str">
        <f aca="false">IFERROR(INDEX('9. Hipocampus'!$A:$B,MATCH($A379,'9. Hipocampus'!$A:$A,0),2),"")</f>
        <v/>
      </c>
      <c r="M379" s="6" t="str">
        <f aca="false">IFERROR(INDEX('11. Mundo Mascotas'!$B:$D,MATCH($A379,'11. Mundo Mascotas'!$B:$B,0),2),"")</f>
        <v/>
      </c>
      <c r="N379" s="6" t="str">
        <f aca="false">IFERROR(INDEX('12. Yaguar'!$B:$E,MATCH($A379,'12. Yaguar'!$B:$B,0),2),"")</f>
        <v/>
      </c>
      <c r="O379" s="6" t="str">
        <f aca="false">IFERROR(INDEX('13. King Clor'!$A:$B,MATCH($A379,'13. King Clor'!$A:$A,0),2),"")</f>
        <v/>
      </c>
      <c r="P379" s="6" t="str">
        <f aca="false">IFERROR(INDEX('14. Diserquim'!$A:$B,MATCH($A379,'14. Diserquim'!$A:$A,0),2),"")</f>
        <v/>
      </c>
      <c r="Q379" s="6" t="str">
        <f aca="false">IFERROR(INDEX('15. Moreno'!$A:$B,MATCH($A379,'15. Moreno'!$A:$A,0),2),"")</f>
        <v/>
      </c>
      <c r="R379" s="6" t="str">
        <f aca="false">IFERROR(INDEX('10. Collares'!$J:$K,MATCH($A379,'10. Collares'!$J:$J,0),2),"")</f>
        <v/>
      </c>
      <c r="S379" s="6" t="str">
        <f aca="false">IFERROR(INDEX('13. King Clor'!$G:$H,MATCH($A379,'13. King Clor'!$G:$G,0),2),"")</f>
        <v/>
      </c>
      <c r="T379" s="6" t="str">
        <f aca="false">IFERROR(INDEX('10. Collares'!$A:$B,MATCH($A379,'10. Collares'!$A:$A,0),2),"")</f>
        <v/>
      </c>
      <c r="U379" s="6" t="str">
        <f aca="false">IFERROR(INDEX('16. Mis nietos'!$B:$C,MATCH($A379,'16. Mis nietos'!$B:$B,0),2),"")</f>
        <v/>
      </c>
      <c r="V379" s="6" t="str">
        <f aca="false">IFERROR(INDEX('17. Profesional Vet'!$A:$B,MATCH($A379,'17. Profesional Vet'!$A:$A,0),2),"")</f>
        <v/>
      </c>
      <c r="W379" s="6" t="n">
        <f aca="false">IFERROR(INDEX('18. Premier'!$A:$B,MATCH($A379,'18. Premier'!$A:$A,0),2),"")</f>
        <v>1250</v>
      </c>
      <c r="X379" s="6" t="str">
        <f aca="false">IFERROR(INDEX('19. Dacam'!$A:$B,MATCH($A379,'19. Dacam'!$A:$A,0),2),"")</f>
        <v/>
      </c>
      <c r="Y379" s="6" t="str">
        <f aca="false">IFERROR(INDEX('20. Proveedor'!$A:$B,MATCH($A379,'20. Proveedor'!$A:$A,0),2),"")</f>
        <v/>
      </c>
      <c r="Z379" s="6" t="str">
        <f aca="false">IFERROR(INDEX('21. Saphirus'!$A:$B,MATCH($A379,'21. Saphirus'!$A:$A,0),2),"")</f>
        <v/>
      </c>
    </row>
    <row r="380" customFormat="false" ht="15.75" hidden="false" customHeight="true" outlineLevel="0" collapsed="false">
      <c r="A380" s="5" t="s">
        <v>418</v>
      </c>
      <c r="B380" s="5" t="n">
        <v>1905686</v>
      </c>
      <c r="C380" s="5" t="s">
        <v>123</v>
      </c>
      <c r="D380" s="6" t="str">
        <f aca="false">IFERROR(INDEX('1. Benavídez'!$A:$B,MATCH($A380,'1. Benavídez'!$A:$A,0),2),"")</f>
        <v/>
      </c>
      <c r="E380" s="6" t="str">
        <f aca="false">IFERROR(INDEX('2. Gallo'!$B:$D,MATCH($A380,'2. Gallo'!$B:$B,0),3),"")</f>
        <v/>
      </c>
      <c r="F380" s="6" t="str">
        <f aca="false">IFERROR(INDEX('3. Anea'!$B:$D,MATCH($A380,'3. Anea'!$B:$B,0),2),"")</f>
        <v/>
      </c>
      <c r="G380" s="6" t="str">
        <f aca="false">IFERROR(INDEX('4. Pilar'!$A:$C,MATCH($A380,'4. Pilar'!$A:$A,0),2),"")</f>
        <v/>
      </c>
      <c r="H380" s="6" t="str">
        <f aca="false">IFERROR(INDEX('5. Tortuguitas'!$B:$D,MATCH($A380,'5. Tortuguitas'!$B:$B,0),2),"")</f>
        <v/>
      </c>
      <c r="I380" s="6" t="str">
        <f aca="false">IFERROR(INDEX('6. Del Viso'!$A:$B,MATCH($A380,'6. Del Viso'!$A:$A,0),2),"")</f>
        <v/>
      </c>
      <c r="J380" s="6" t="str">
        <f aca="false">IFERROR(INDEX('7. Chica Glade'!$B:$F,MATCH($A380,'7. Chica Glade'!$B:$B,0),4),"")</f>
        <v/>
      </c>
      <c r="K380" s="6" t="str">
        <f aca="false">IFERROR(INDEX('8. Veterinaria'!$A:$B,MATCH($A380,'8. Veterinaria'!$A:$A,0),2),"")</f>
        <v/>
      </c>
      <c r="L380" s="6" t="str">
        <f aca="false">IFERROR(INDEX('9. Hipocampus'!$A:$B,MATCH($A380,'9. Hipocampus'!$A:$A,0),2),"")</f>
        <v/>
      </c>
      <c r="M380" s="6" t="str">
        <f aca="false">IFERROR(INDEX('11. Mundo Mascotas'!$B:$D,MATCH($A380,'11. Mundo Mascotas'!$B:$B,0),2),"")</f>
        <v/>
      </c>
      <c r="N380" s="6" t="str">
        <f aca="false">IFERROR(INDEX('12. Yaguar'!$B:$E,MATCH($A380,'12. Yaguar'!$B:$B,0),2),"")</f>
        <v/>
      </c>
      <c r="O380" s="6" t="str">
        <f aca="false">IFERROR(INDEX('13. King Clor'!$A:$B,MATCH($A380,'13. King Clor'!$A:$A,0),2),"")</f>
        <v/>
      </c>
      <c r="P380" s="6" t="str">
        <f aca="false">IFERROR(INDEX('14. Diserquim'!$A:$B,MATCH($A380,'14. Diserquim'!$A:$A,0),2),"")</f>
        <v/>
      </c>
      <c r="Q380" s="6" t="str">
        <f aca="false">IFERROR(INDEX('15. Moreno'!$A:$B,MATCH($A380,'15. Moreno'!$A:$A,0),2),"")</f>
        <v/>
      </c>
      <c r="R380" s="6" t="str">
        <f aca="false">IFERROR(INDEX('10. Collares'!$J:$K,MATCH($A380,'10. Collares'!$J:$J,0),2),"")</f>
        <v/>
      </c>
      <c r="S380" s="6" t="str">
        <f aca="false">IFERROR(INDEX('13. King Clor'!$G:$H,MATCH($A380,'13. King Clor'!$G:$G,0),2),"")</f>
        <v/>
      </c>
      <c r="T380" s="6" t="str">
        <f aca="false">IFERROR(INDEX('10. Collares'!$A:$B,MATCH($A380,'10. Collares'!$A:$A,0),2),"")</f>
        <v/>
      </c>
      <c r="U380" s="6" t="str">
        <f aca="false">IFERROR(INDEX('16. Mis nietos'!$B:$C,MATCH($A380,'16. Mis nietos'!$B:$B,0),2),"")</f>
        <v/>
      </c>
      <c r="V380" s="6" t="str">
        <f aca="false">IFERROR(INDEX('17. Profesional Vet'!$A:$B,MATCH($A380,'17. Profesional Vet'!$A:$A,0),2),"")</f>
        <v/>
      </c>
      <c r="W380" s="6" t="n">
        <f aca="false">IFERROR(INDEX('18. Premier'!$A:$B,MATCH($A380,'18. Premier'!$A:$A,0),2),"")</f>
        <v>1498</v>
      </c>
      <c r="X380" s="6" t="str">
        <f aca="false">IFERROR(INDEX('19. Dacam'!$A:$B,MATCH($A380,'19. Dacam'!$A:$A,0),2),"")</f>
        <v/>
      </c>
      <c r="Y380" s="6" t="str">
        <f aca="false">IFERROR(INDEX('20. Proveedor'!$A:$B,MATCH($A380,'20. Proveedor'!$A:$A,0),2),"")</f>
        <v/>
      </c>
      <c r="Z380" s="6" t="str">
        <f aca="false">IFERROR(INDEX('21. Saphirus'!$A:$B,MATCH($A380,'21. Saphirus'!$A:$A,0),2),"")</f>
        <v/>
      </c>
    </row>
    <row r="381" customFormat="false" ht="15.75" hidden="false" customHeight="true" outlineLevel="0" collapsed="false">
      <c r="A381" s="5" t="s">
        <v>419</v>
      </c>
      <c r="B381" s="5" t="n">
        <v>1905933</v>
      </c>
      <c r="C381" s="5" t="s">
        <v>123</v>
      </c>
      <c r="D381" s="6" t="str">
        <f aca="false">IFERROR(INDEX('1. Benavídez'!$A:$B,MATCH($A381,'1. Benavídez'!$A:$A,0),2),"")</f>
        <v/>
      </c>
      <c r="E381" s="6" t="str">
        <f aca="false">IFERROR(INDEX('2. Gallo'!$B:$D,MATCH($A381,'2. Gallo'!$B:$B,0),3),"")</f>
        <v/>
      </c>
      <c r="F381" s="6" t="str">
        <f aca="false">IFERROR(INDEX('3. Anea'!$B:$D,MATCH($A381,'3. Anea'!$B:$B,0),2),"")</f>
        <v/>
      </c>
      <c r="G381" s="6" t="str">
        <f aca="false">IFERROR(INDEX('4. Pilar'!$A:$C,MATCH($A381,'4. Pilar'!$A:$A,0),2),"")</f>
        <v/>
      </c>
      <c r="H381" s="6" t="str">
        <f aca="false">IFERROR(INDEX('5. Tortuguitas'!$B:$D,MATCH($A381,'5. Tortuguitas'!$B:$B,0),2),"")</f>
        <v/>
      </c>
      <c r="I381" s="6" t="str">
        <f aca="false">IFERROR(INDEX('6. Del Viso'!$A:$B,MATCH($A381,'6. Del Viso'!$A:$A,0),3),"")</f>
        <v/>
      </c>
      <c r="J381" s="6" t="str">
        <f aca="false">IFERROR(INDEX('7. Chica Glade'!$B:$F,MATCH($A381,'7. Chica Glade'!$B:$B,0),2),"")</f>
        <v/>
      </c>
      <c r="K381" s="6" t="str">
        <f aca="false">IFERROR(INDEX('8. Veterinaria'!$A:$B,MATCH($A381,'8. Veterinaria'!$A:$A,0),2),"")</f>
        <v/>
      </c>
      <c r="L381" s="6" t="str">
        <f aca="false">IFERROR(INDEX('9. Hipocampus'!$A:$B,MATCH($A381,'9. Hipocampus'!$A:$A,0),2),"")</f>
        <v/>
      </c>
      <c r="M381" s="6" t="str">
        <f aca="false">IFERROR(INDEX('11. Mundo Mascotas'!$B:$D,MATCH($A381,'11. Mundo Mascotas'!$B:$B,0),2),"")</f>
        <v/>
      </c>
      <c r="N381" s="6" t="str">
        <f aca="false">IFERROR(INDEX('12. Yaguar'!$B:$E,MATCH($A381,'12. Yaguar'!$B:$B,0),2),"")</f>
        <v/>
      </c>
      <c r="O381" s="6" t="str">
        <f aca="false">IFERROR(INDEX('13. King Clor'!$A:$B,MATCH($A381,'13. King Clor'!$A:$A,0),2),"")</f>
        <v/>
      </c>
      <c r="P381" s="6" t="str">
        <f aca="false">IFERROR(INDEX('14. Diserquim'!$A:$B,MATCH($A381,'14. Diserquim'!$A:$A,0),2),"")</f>
        <v/>
      </c>
      <c r="Q381" s="6" t="str">
        <f aca="false">IFERROR(INDEX('15. Moreno'!$A:$B,MATCH($A381,'15. Moreno'!$A:$A,0),2),"")</f>
        <v/>
      </c>
      <c r="R381" s="6" t="str">
        <f aca="false">IFERROR(INDEX('10. Collares'!$J:$K,MATCH($A381,'10. Collares'!$J:$J,0),2),"")</f>
        <v/>
      </c>
      <c r="S381" s="6" t="str">
        <f aca="false">IFERROR(INDEX('13. King Clor'!$G:$H,MATCH($A381,'13. King Clor'!$G:$G,0),2),"")</f>
        <v/>
      </c>
      <c r="T381" s="6" t="str">
        <f aca="false">IFERROR(INDEX('10. Collares'!$A:$B,MATCH($A381,'10. Collares'!$A:$A,0),2),"")</f>
        <v/>
      </c>
      <c r="U381" s="6" t="str">
        <f aca="false">IFERROR(INDEX('16. Mis nietos'!$B:$C,MATCH($A381,'16. Mis nietos'!$B:$B,0),2),"")</f>
        <v/>
      </c>
      <c r="V381" s="6" t="str">
        <f aca="false">IFERROR(INDEX('17. Profesional Vet'!$A:$B,MATCH($A381,'17. Profesional Vet'!$A:$A,0),2),"")</f>
        <v/>
      </c>
      <c r="W381" s="6" t="str">
        <f aca="false">IFERROR(INDEX('18. Premier'!$A:$B,MATCH($A381,'18. Premier'!$A:$A,0),2),"")</f>
        <v/>
      </c>
      <c r="X381" s="6" t="str">
        <f aca="false">IFERROR(INDEX('19. Dacam'!$A:$B,MATCH($A381,'19. Dacam'!$A:$A,0),2),"")</f>
        <v/>
      </c>
      <c r="Y381" s="6" t="str">
        <f aca="false">IFERROR(INDEX('20. Proveedor'!$A:$B,MATCH($A381,'20. Proveedor'!$A:$A,0),2),"")</f>
        <v/>
      </c>
      <c r="Z381" s="6" t="str">
        <f aca="false">IFERROR(INDEX('21. Saphirus'!$A:$B,MATCH($A381,'21. Saphirus'!$A:$A,0),2),"")</f>
        <v/>
      </c>
    </row>
    <row r="382" customFormat="false" ht="15.75" hidden="false" customHeight="true" outlineLevel="0" collapsed="false">
      <c r="A382" s="5" t="s">
        <v>420</v>
      </c>
      <c r="B382" s="5" t="n">
        <v>1905687</v>
      </c>
      <c r="C382" s="5" t="s">
        <v>123</v>
      </c>
      <c r="D382" s="6" t="str">
        <f aca="false">IFERROR(INDEX('1. Benavídez'!$A:$B,MATCH($A382,'1. Benavídez'!$A:$A,0),2),"")</f>
        <v/>
      </c>
      <c r="E382" s="6" t="str">
        <f aca="false">IFERROR(INDEX('2. Gallo'!$B:$D,MATCH($A382,'2. Gallo'!$B:$B,0),3),"")</f>
        <v/>
      </c>
      <c r="F382" s="6" t="str">
        <f aca="false">IFERROR(INDEX('3. Anea'!$B:$D,MATCH($A382,'3. Anea'!$B:$B,0),2),"")</f>
        <v/>
      </c>
      <c r="G382" s="6" t="str">
        <f aca="false">IFERROR(INDEX('4. Pilar'!$A:$C,MATCH($A382,'4. Pilar'!$A:$A,0),2),"")</f>
        <v/>
      </c>
      <c r="H382" s="6" t="str">
        <f aca="false">IFERROR(INDEX('5. Tortuguitas'!$B:$D,MATCH($A382,'5. Tortuguitas'!$B:$B,0),2),"")</f>
        <v/>
      </c>
      <c r="I382" s="6" t="str">
        <f aca="false">IFERROR(INDEX('6. Del Viso'!$A:$B,MATCH($A382,'6. Del Viso'!$A:$A,0),2),"")</f>
        <v/>
      </c>
      <c r="J382" s="6" t="str">
        <f aca="false">IFERROR(INDEX('7. Chica Glade'!$B:$F,MATCH($A382,'7. Chica Glade'!$B:$B,0),4),"")</f>
        <v/>
      </c>
      <c r="K382" s="6" t="str">
        <f aca="false">IFERROR(INDEX('8. Veterinaria'!$A:$B,MATCH($A382,'8. Veterinaria'!$A:$A,0),2),"")</f>
        <v/>
      </c>
      <c r="L382" s="6" t="str">
        <f aca="false">IFERROR(INDEX('9. Hipocampus'!$A:$B,MATCH($A382,'9. Hipocampus'!$A:$A,0),2),"")</f>
        <v/>
      </c>
      <c r="M382" s="6" t="str">
        <f aca="false">IFERROR(INDEX('11. Mundo Mascotas'!$B:$D,MATCH($A382,'11. Mundo Mascotas'!$B:$B,0),2),"")</f>
        <v/>
      </c>
      <c r="N382" s="6" t="str">
        <f aca="false">IFERROR(INDEX('12. Yaguar'!$B:$E,MATCH($A382,'12. Yaguar'!$B:$B,0),2),"")</f>
        <v/>
      </c>
      <c r="O382" s="6" t="str">
        <f aca="false">IFERROR(INDEX('13. King Clor'!$A:$B,MATCH($A382,'13. King Clor'!$A:$A,0),2),"")</f>
        <v/>
      </c>
      <c r="P382" s="6" t="str">
        <f aca="false">IFERROR(INDEX('14. Diserquim'!$A:$B,MATCH($A382,'14. Diserquim'!$A:$A,0),2),"")</f>
        <v/>
      </c>
      <c r="Q382" s="6" t="str">
        <f aca="false">IFERROR(INDEX('15. Moreno'!$A:$B,MATCH($A382,'15. Moreno'!$A:$A,0),2),"")</f>
        <v/>
      </c>
      <c r="R382" s="6" t="str">
        <f aca="false">IFERROR(INDEX('10. Collares'!$J:$K,MATCH($A382,'10. Collares'!$J:$J,0),2),"")</f>
        <v/>
      </c>
      <c r="S382" s="6" t="str">
        <f aca="false">IFERROR(INDEX('13. King Clor'!$G:$H,MATCH($A382,'13. King Clor'!$G:$G,0),2),"")</f>
        <v/>
      </c>
      <c r="T382" s="6" t="str">
        <f aca="false">IFERROR(INDEX('10. Collares'!$A:$B,MATCH($A382,'10. Collares'!$A:$A,0),2),"")</f>
        <v/>
      </c>
      <c r="U382" s="6" t="str">
        <f aca="false">IFERROR(INDEX('16. Mis nietos'!$B:$C,MATCH($A382,'16. Mis nietos'!$B:$B,0),2),"")</f>
        <v/>
      </c>
      <c r="V382" s="6" t="str">
        <f aca="false">IFERROR(INDEX('17. Profesional Vet'!$A:$B,MATCH($A382,'17. Profesional Vet'!$A:$A,0),2),"")</f>
        <v/>
      </c>
      <c r="W382" s="6" t="str">
        <f aca="false">IFERROR(INDEX('18. Premier'!$A:$B,MATCH($A382,'18. Premier'!$A:$A,0),2),"")</f>
        <v/>
      </c>
      <c r="X382" s="6" t="str">
        <f aca="false">IFERROR(INDEX('19. Dacam'!$A:$B,MATCH($A382,'19. Dacam'!$A:$A,0),2),"")</f>
        <v/>
      </c>
      <c r="Y382" s="6" t="str">
        <f aca="false">IFERROR(INDEX('20. Proveedor'!$A:$B,MATCH($A382,'20. Proveedor'!$A:$A,0),2),"")</f>
        <v/>
      </c>
      <c r="Z382" s="6" t="str">
        <f aca="false">IFERROR(INDEX('21. Saphirus'!$A:$B,MATCH($A382,'21. Saphirus'!$A:$A,0),2),"")</f>
        <v/>
      </c>
    </row>
    <row r="383" customFormat="false" ht="15.75" hidden="false" customHeight="true" outlineLevel="0" collapsed="false">
      <c r="A383" s="5" t="s">
        <v>421</v>
      </c>
      <c r="B383" s="5" t="n">
        <v>1906068</v>
      </c>
      <c r="C383" s="5" t="s">
        <v>123</v>
      </c>
      <c r="D383" s="6" t="str">
        <f aca="false">IFERROR(INDEX('1. Benavídez'!$A:$B,MATCH($A383,'1. Benavídez'!$A:$A,0),2),"")</f>
        <v/>
      </c>
      <c r="E383" s="6" t="str">
        <f aca="false">IFERROR(INDEX('2. Gallo'!$B:$D,MATCH($A383,'2. Gallo'!$B:$B,0),3),"")</f>
        <v/>
      </c>
      <c r="F383" s="6" t="str">
        <f aca="false">IFERROR(INDEX('3. Anea'!$B:$D,MATCH($A383,'3. Anea'!$B:$B,0),2),"")</f>
        <v/>
      </c>
      <c r="G383" s="6" t="str">
        <f aca="false">IFERROR(INDEX('4. Pilar'!$A:$C,MATCH($A383,'4. Pilar'!$A:$A,0),2),"")</f>
        <v/>
      </c>
      <c r="H383" s="6" t="str">
        <f aca="false">IFERROR(INDEX('5. Tortuguitas'!$B:$D,MATCH($A383,'5. Tortuguitas'!$B:$B,0),2),"")</f>
        <v/>
      </c>
      <c r="I383" s="6" t="str">
        <f aca="false">IFERROR(INDEX('6. Del Viso'!$A:$B,MATCH($A383,'6. Del Viso'!$A:$A,0),3),"")</f>
        <v/>
      </c>
      <c r="J383" s="6" t="str">
        <f aca="false">IFERROR(INDEX('7. Chica Glade'!$B:$F,MATCH($A383,'7. Chica Glade'!$B:$B,0),2),"")</f>
        <v/>
      </c>
      <c r="K383" s="6" t="str">
        <f aca="false">IFERROR(INDEX('8. Veterinaria'!$A:$B,MATCH($A383,'8. Veterinaria'!$A:$A,0),2),"")</f>
        <v/>
      </c>
      <c r="L383" s="6" t="str">
        <f aca="false">IFERROR(INDEX('9. Hipocampus'!$A:$B,MATCH($A383,'9. Hipocampus'!$A:$A,0),2),"")</f>
        <v/>
      </c>
      <c r="M383" s="6" t="str">
        <f aca="false">IFERROR(INDEX('11. Mundo Mascotas'!$B:$D,MATCH($A383,'11. Mundo Mascotas'!$B:$B,0),2),"")</f>
        <v/>
      </c>
      <c r="N383" s="6" t="str">
        <f aca="false">IFERROR(INDEX('12. Yaguar'!$B:$E,MATCH($A383,'12. Yaguar'!$B:$B,0),2),"")</f>
        <v/>
      </c>
      <c r="O383" s="6" t="str">
        <f aca="false">IFERROR(INDEX('13. King Clor'!$A:$B,MATCH($A383,'13. King Clor'!$A:$A,0),2),"")</f>
        <v/>
      </c>
      <c r="P383" s="6" t="str">
        <f aca="false">IFERROR(INDEX('14. Diserquim'!$A:$B,MATCH($A383,'14. Diserquim'!$A:$A,0),2),"")</f>
        <v/>
      </c>
      <c r="Q383" s="6" t="str">
        <f aca="false">IFERROR(INDEX('15. Moreno'!$A:$B,MATCH($A383,'15. Moreno'!$A:$A,0),2),"")</f>
        <v/>
      </c>
      <c r="R383" s="6" t="str">
        <f aca="false">IFERROR(INDEX('10. Collares'!$J:$K,MATCH($A383,'10. Collares'!$J:$J,0),2),"")</f>
        <v/>
      </c>
      <c r="S383" s="6" t="str">
        <f aca="false">IFERROR(INDEX('13. King Clor'!$G:$H,MATCH($A383,'13. King Clor'!$G:$G,0),2),"")</f>
        <v/>
      </c>
      <c r="T383" s="6" t="str">
        <f aca="false">IFERROR(INDEX('10. Collares'!$A:$B,MATCH($A383,'10. Collares'!$A:$A,0),2),"")</f>
        <v/>
      </c>
      <c r="U383" s="6" t="str">
        <f aca="false">IFERROR(INDEX('16. Mis nietos'!$B:$C,MATCH($A383,'16. Mis nietos'!$B:$B,0),2),"")</f>
        <v/>
      </c>
      <c r="V383" s="6" t="str">
        <f aca="false">IFERROR(INDEX('17. Profesional Vet'!$A:$B,MATCH($A383,'17. Profesional Vet'!$A:$A,0),2),"")</f>
        <v/>
      </c>
      <c r="W383" s="6" t="str">
        <f aca="false">IFERROR(INDEX('18. Premier'!$A:$B,MATCH($A383,'18. Premier'!$A:$A,0),2),"")</f>
        <v/>
      </c>
      <c r="X383" s="6" t="str">
        <f aca="false">IFERROR(INDEX('19. Dacam'!$A:$B,MATCH($A383,'19. Dacam'!$A:$A,0),2),"")</f>
        <v/>
      </c>
      <c r="Y383" s="6" t="str">
        <f aca="false">IFERROR(INDEX('20. Proveedor'!$A:$B,MATCH($A383,'20. Proveedor'!$A:$A,0),2),"")</f>
        <v/>
      </c>
      <c r="Z383" s="6" t="str">
        <f aca="false">IFERROR(INDEX('21. Saphirus'!$A:$B,MATCH($A383,'21. Saphirus'!$A:$A,0),2),"")</f>
        <v/>
      </c>
    </row>
    <row r="384" customFormat="false" ht="15.75" hidden="false" customHeight="true" outlineLevel="0" collapsed="false">
      <c r="A384" s="5" t="s">
        <v>422</v>
      </c>
      <c r="B384" s="5" t="n">
        <v>1905749</v>
      </c>
      <c r="C384" s="5" t="s">
        <v>123</v>
      </c>
      <c r="D384" s="6" t="str">
        <f aca="false">IFERROR(INDEX('1. Benavídez'!$A:$B,MATCH($A384,'1. Benavídez'!$A:$A,0),2),"")</f>
        <v/>
      </c>
      <c r="E384" s="6" t="str">
        <f aca="false">IFERROR(INDEX('2. Gallo'!$B:$D,MATCH($A384,'2. Gallo'!$B:$B,0),3),"")</f>
        <v/>
      </c>
      <c r="F384" s="6" t="str">
        <f aca="false">IFERROR(INDEX('3. Anea'!$B:$D,MATCH($A384,'3. Anea'!$B:$B,0),2),"")</f>
        <v/>
      </c>
      <c r="G384" s="6" t="str">
        <f aca="false">IFERROR(INDEX('4. Pilar'!$A:$C,MATCH($A384,'4. Pilar'!$A:$A,0),2),"")</f>
        <v/>
      </c>
      <c r="H384" s="6" t="str">
        <f aca="false">IFERROR(INDEX('5. Tortuguitas'!$B:$D,MATCH($A384,'5. Tortuguitas'!$B:$B,0),2),"")</f>
        <v/>
      </c>
      <c r="I384" s="6" t="str">
        <f aca="false">IFERROR(INDEX('6. Del Viso'!$A:$B,MATCH($A384,'6. Del Viso'!$A:$A,0),2),"")</f>
        <v/>
      </c>
      <c r="J384" s="6" t="str">
        <f aca="false">IFERROR(INDEX('7. Chica Glade'!$B:$F,MATCH($A384,'7. Chica Glade'!$B:$B,0),4),"")</f>
        <v/>
      </c>
      <c r="K384" s="6" t="str">
        <f aca="false">IFERROR(INDEX('8. Veterinaria'!$A:$B,MATCH($A384,'8. Veterinaria'!$A:$A,0),2),"")</f>
        <v/>
      </c>
      <c r="L384" s="6" t="str">
        <f aca="false">IFERROR(INDEX('9. Hipocampus'!$A:$B,MATCH($A384,'9. Hipocampus'!$A:$A,0),2),"")</f>
        <v/>
      </c>
      <c r="M384" s="6" t="str">
        <f aca="false">IFERROR(INDEX('11. Mundo Mascotas'!$B:$D,MATCH($A384,'11. Mundo Mascotas'!$B:$B,0),2),"")</f>
        <v/>
      </c>
      <c r="N384" s="6" t="str">
        <f aca="false">IFERROR(INDEX('12. Yaguar'!$B:$E,MATCH($A384,'12. Yaguar'!$B:$B,0),2),"")</f>
        <v/>
      </c>
      <c r="O384" s="6" t="str">
        <f aca="false">IFERROR(INDEX('13. King Clor'!$A:$B,MATCH($A384,'13. King Clor'!$A:$A,0),2),"")</f>
        <v/>
      </c>
      <c r="P384" s="6" t="str">
        <f aca="false">IFERROR(INDEX('14. Diserquim'!$A:$B,MATCH($A384,'14. Diserquim'!$A:$A,0),2),"")</f>
        <v/>
      </c>
      <c r="Q384" s="6" t="str">
        <f aca="false">IFERROR(INDEX('15. Moreno'!$A:$B,MATCH($A384,'15. Moreno'!$A:$A,0),2),"")</f>
        <v/>
      </c>
      <c r="R384" s="6" t="str">
        <f aca="false">IFERROR(INDEX('10. Collares'!$J:$K,MATCH($A384,'10. Collares'!$J:$J,0),2),"")</f>
        <v/>
      </c>
      <c r="S384" s="6" t="str">
        <f aca="false">IFERROR(INDEX('13. King Clor'!$G:$H,MATCH($A384,'13. King Clor'!$G:$G,0),2),"")</f>
        <v/>
      </c>
      <c r="T384" s="6" t="str">
        <f aca="false">IFERROR(INDEX('10. Collares'!$A:$B,MATCH($A384,'10. Collares'!$A:$A,0),2),"")</f>
        <v/>
      </c>
      <c r="U384" s="6" t="str">
        <f aca="false">IFERROR(INDEX('16. Mis nietos'!$B:$C,MATCH($A384,'16. Mis nietos'!$B:$B,0),2),"")</f>
        <v/>
      </c>
      <c r="V384" s="6" t="str">
        <f aca="false">IFERROR(INDEX('17. Profesional Vet'!$A:$B,MATCH($A384,'17. Profesional Vet'!$A:$A,0),2),"")</f>
        <v/>
      </c>
      <c r="W384" s="6" t="n">
        <f aca="false">IFERROR(INDEX('18. Premier'!$A:$B,MATCH($A384,'18. Premier'!$A:$A,0),2),"")</f>
        <v>4500</v>
      </c>
      <c r="X384" s="6" t="str">
        <f aca="false">IFERROR(INDEX('19. Dacam'!$A:$B,MATCH($A384,'19. Dacam'!$A:$A,0),2),"")</f>
        <v/>
      </c>
      <c r="Y384" s="6" t="str">
        <f aca="false">IFERROR(INDEX('20. Proveedor'!$A:$B,MATCH($A384,'20. Proveedor'!$A:$A,0),2),"")</f>
        <v/>
      </c>
      <c r="Z384" s="6" t="str">
        <f aca="false">IFERROR(INDEX('21. Saphirus'!$A:$B,MATCH($A384,'21. Saphirus'!$A:$A,0),2),"")</f>
        <v/>
      </c>
    </row>
    <row r="385" customFormat="false" ht="15.75" hidden="false" customHeight="true" outlineLevel="0" collapsed="false">
      <c r="A385" s="5" t="s">
        <v>423</v>
      </c>
      <c r="B385" s="5" t="n">
        <v>6002</v>
      </c>
      <c r="C385" s="5" t="s">
        <v>33</v>
      </c>
      <c r="D385" s="6" t="str">
        <f aca="false">IFERROR(INDEX('1. Benavídez'!$A:$B,MATCH($A385,'1. Benavídez'!$A:$A,0),2),"")</f>
        <v/>
      </c>
      <c r="E385" s="6" t="str">
        <f aca="false">IFERROR(INDEX('2. Gallo'!$B:$D,MATCH($A385,'2. Gallo'!$B:$B,0),3),"")</f>
        <v/>
      </c>
      <c r="F385" s="6" t="str">
        <f aca="false">IFERROR(INDEX('3. Anea'!$B:$D,MATCH($A385,'3. Anea'!$B:$B,0),2),"")</f>
        <v/>
      </c>
      <c r="G385" s="6" t="str">
        <f aca="false">IFERROR(INDEX('4. Pilar'!$A:$C,MATCH($A385,'4. Pilar'!$A:$A,0),2),"")</f>
        <v/>
      </c>
      <c r="H385" s="6" t="str">
        <f aca="false">IFERROR(INDEX('5. Tortuguitas'!$B:$D,MATCH($A385,'5. Tortuguitas'!$B:$B,0),2),"")</f>
        <v/>
      </c>
      <c r="I385" s="6" t="str">
        <f aca="false">IFERROR(INDEX('6. Del Viso'!$A:$B,MATCH($A385,'6. Del Viso'!$A:$A,0),2),"")</f>
        <v/>
      </c>
      <c r="J385" s="6" t="str">
        <f aca="false">IFERROR(INDEX('7. Chica Glade'!$B:$F,MATCH($A385,'7. Chica Glade'!$B:$B,0),4),"")</f>
        <v/>
      </c>
      <c r="K385" s="6" t="str">
        <f aca="false">IFERROR(INDEX('8. Veterinaria'!$A:$B,MATCH($A385,'8. Veterinaria'!$A:$A,0),2),"")</f>
        <v/>
      </c>
      <c r="L385" s="6" t="str">
        <f aca="false">IFERROR(INDEX('9. Hipocampus'!$A:$B,MATCH($A385,'9. Hipocampus'!$A:$A,0),2),"")</f>
        <v/>
      </c>
      <c r="M385" s="6" t="str">
        <f aca="false">IFERROR(INDEX('11. Mundo Mascotas'!$B:$D,MATCH($A385,'11. Mundo Mascotas'!$B:$B,0),2),"")</f>
        <v/>
      </c>
      <c r="N385" s="6" t="str">
        <f aca="false">IFERROR(INDEX('12. Yaguar'!$B:$E,MATCH($A385,'12. Yaguar'!$B:$B,0),2),"")</f>
        <v/>
      </c>
      <c r="O385" s="6" t="str">
        <f aca="false">IFERROR(INDEX('13. King Clor'!$A:$B,MATCH($A385,'13. King Clor'!$A:$A,0),2),"")</f>
        <v/>
      </c>
      <c r="P385" s="6" t="str">
        <f aca="false">IFERROR(INDEX('14. Diserquim'!$A:$B,MATCH($A385,'14. Diserquim'!$A:$A,0),2),"")</f>
        <v/>
      </c>
      <c r="Q385" s="6" t="str">
        <f aca="false">IFERROR(INDEX('15. Moreno'!$A:$B,MATCH($A385,'15. Moreno'!$A:$A,0),2),"")</f>
        <v/>
      </c>
      <c r="R385" s="6" t="str">
        <f aca="false">IFERROR(INDEX('10. Collares'!$J:$K,MATCH($A385,'10. Collares'!$J:$J,0),2),"")</f>
        <v/>
      </c>
      <c r="S385" s="6" t="str">
        <f aca="false">IFERROR(INDEX('13. King Clor'!$G:$H,MATCH($A385,'13. King Clor'!$G:$G,0),2),"")</f>
        <v/>
      </c>
      <c r="T385" s="6" t="str">
        <f aca="false">IFERROR(INDEX('10. Collares'!$A:$B,MATCH($A385,'10. Collares'!$A:$A,0),2),"")</f>
        <v/>
      </c>
      <c r="U385" s="6" t="str">
        <f aca="false">IFERROR(INDEX('16. Mis nietos'!$B:$C,MATCH($A385,'16. Mis nietos'!$B:$B,0),2),"")</f>
        <v/>
      </c>
      <c r="V385" s="6" t="str">
        <f aca="false">IFERROR(INDEX('17. Profesional Vet'!$A:$B,MATCH($A385,'17. Profesional Vet'!$A:$A,0),2),"")</f>
        <v/>
      </c>
      <c r="W385" s="6" t="str">
        <f aca="false">IFERROR(INDEX('18. Premier'!$A:$B,MATCH($A385,'18. Premier'!$A:$A,0),2),"")</f>
        <v/>
      </c>
      <c r="X385" s="6" t="str">
        <f aca="false">IFERROR(INDEX('19. Dacam'!$A:$B,MATCH($A385,'19. Dacam'!$A:$A,0),2),"")</f>
        <v/>
      </c>
      <c r="Y385" s="6" t="str">
        <f aca="false">IFERROR(INDEX('20. Proveedor'!$A:$B,MATCH($A385,'20. Proveedor'!$A:$A,0),2),"")</f>
        <v/>
      </c>
      <c r="Z385" s="6" t="str">
        <f aca="false">IFERROR(INDEX('21. Saphirus'!$A:$B,MATCH($A385,'21. Saphirus'!$A:$A,0),2),"")</f>
        <v/>
      </c>
    </row>
    <row r="386" customFormat="false" ht="15.75" hidden="false" customHeight="true" outlineLevel="0" collapsed="false">
      <c r="A386" s="5" t="s">
        <v>424</v>
      </c>
      <c r="B386" s="5" t="n">
        <v>2002</v>
      </c>
      <c r="C386" s="5" t="s">
        <v>33</v>
      </c>
      <c r="D386" s="6" t="str">
        <f aca="false">IFERROR(INDEX('1. Benavídez'!$A:$B,MATCH($A386,'1. Benavídez'!$A:$A,0),2),"")</f>
        <v/>
      </c>
      <c r="E386" s="6" t="n">
        <f aca="false">IFERROR(INDEX('2. Gallo'!$B:$D,MATCH($A386,'2. Gallo'!$B:$B,0),3),"")</f>
        <v>5248</v>
      </c>
      <c r="F386" s="6" t="n">
        <f aca="false">IFERROR(INDEX('3. Anea'!$B:$D,MATCH($A386,'3. Anea'!$B:$B,0),2),"")</f>
        <v>0</v>
      </c>
      <c r="G386" s="6" t="str">
        <f aca="false">IFERROR(INDEX('4. Pilar'!$A:$C,MATCH($A386,'4. Pilar'!$A:$A,0),2),"")</f>
        <v/>
      </c>
      <c r="H386" s="6" t="n">
        <f aca="false">IFERROR(INDEX('5. Tortuguitas'!$B:$D,MATCH($A386,'5. Tortuguitas'!$B:$B,0),2),"")</f>
        <v>4950</v>
      </c>
      <c r="I386" s="6" t="str">
        <f aca="false">IFERROR(INDEX('6. Del Viso'!$A:$B,MATCH($A386,'6. Del Viso'!$A:$A,0),2),"")</f>
        <v/>
      </c>
      <c r="J386" s="6" t="str">
        <f aca="false">IFERROR(INDEX('7. Chica Glade'!$B:$F,MATCH($A386,'7. Chica Glade'!$B:$B,0),4),"")</f>
        <v/>
      </c>
      <c r="K386" s="6" t="str">
        <f aca="false">IFERROR(INDEX('8. Veterinaria'!$A:$B,MATCH($A386,'8. Veterinaria'!$A:$A,0),2),"")</f>
        <v/>
      </c>
      <c r="L386" s="6" t="str">
        <f aca="false">IFERROR(INDEX('9. Hipocampus'!$A:$B,MATCH($A386,'9. Hipocampus'!$A:$A,0),2),"")</f>
        <v/>
      </c>
      <c r="M386" s="6" t="str">
        <f aca="false">IFERROR(INDEX('11. Mundo Mascotas'!$B:$D,MATCH($A386,'11. Mundo Mascotas'!$B:$B,0),2),"")</f>
        <v/>
      </c>
      <c r="N386" s="6" t="str">
        <f aca="false">IFERROR(INDEX('12. Yaguar'!$B:$E,MATCH($A386,'12. Yaguar'!$B:$B,0),2),"")</f>
        <v/>
      </c>
      <c r="O386" s="6" t="str">
        <f aca="false">IFERROR(INDEX('13. King Clor'!$A:$B,MATCH($A386,'13. King Clor'!$A:$A,0),2),"")</f>
        <v/>
      </c>
      <c r="P386" s="6" t="str">
        <f aca="false">IFERROR(INDEX('14. Diserquim'!$A:$B,MATCH($A386,'14. Diserquim'!$A:$A,0),2),"")</f>
        <v/>
      </c>
      <c r="Q386" s="6" t="str">
        <f aca="false">IFERROR(INDEX('15. Moreno'!$A:$B,MATCH($A386,'15. Moreno'!$A:$A,0),2),"")</f>
        <v/>
      </c>
      <c r="R386" s="6" t="str">
        <f aca="false">IFERROR(INDEX('10. Collares'!$J:$K,MATCH($A386,'10. Collares'!$J:$J,0),2),"")</f>
        <v/>
      </c>
      <c r="S386" s="6" t="str">
        <f aca="false">IFERROR(INDEX('13. King Clor'!$G:$H,MATCH($A386,'13. King Clor'!$G:$G,0),2),"")</f>
        <v/>
      </c>
      <c r="T386" s="6" t="str">
        <f aca="false">IFERROR(INDEX('10. Collares'!$A:$B,MATCH($A386,'10. Collares'!$A:$A,0),2),"")</f>
        <v/>
      </c>
      <c r="U386" s="6" t="str">
        <f aca="false">IFERROR(INDEX('16. Mis nietos'!$B:$C,MATCH($A386,'16. Mis nietos'!$B:$B,0),2),"")</f>
        <v/>
      </c>
      <c r="V386" s="6" t="str">
        <f aca="false">IFERROR(INDEX('17. Profesional Vet'!$A:$B,MATCH($A386,'17. Profesional Vet'!$A:$A,0),2),"")</f>
        <v/>
      </c>
      <c r="W386" s="6" t="str">
        <f aca="false">IFERROR(INDEX('18. Premier'!$A:$B,MATCH($A386,'18. Premier'!$A:$A,0),2),"")</f>
        <v/>
      </c>
      <c r="X386" s="6" t="str">
        <f aca="false">IFERROR(INDEX('19. Dacam'!$A:$B,MATCH($A386,'19. Dacam'!$A:$A,0),2),"")</f>
        <v/>
      </c>
      <c r="Y386" s="6" t="str">
        <f aca="false">IFERROR(INDEX('20. Proveedor'!$A:$B,MATCH($A386,'20. Proveedor'!$A:$A,0),2),"")</f>
        <v/>
      </c>
      <c r="Z386" s="6" t="str">
        <f aca="false">IFERROR(INDEX('21. Saphirus'!$A:$B,MATCH($A386,'21. Saphirus'!$A:$A,0),2),"")</f>
        <v/>
      </c>
    </row>
    <row r="387" customFormat="false" ht="15.75" hidden="false" customHeight="true" outlineLevel="0" collapsed="false">
      <c r="A387" s="5" t="s">
        <v>425</v>
      </c>
      <c r="B387" s="5" t="n">
        <v>1905760</v>
      </c>
      <c r="C387" s="5" t="s">
        <v>33</v>
      </c>
      <c r="D387" s="6" t="str">
        <f aca="false">IFERROR(INDEX('1. Benavídez'!$A:$B,MATCH($A387,'1. Benavídez'!$A:$A,0),2),"")</f>
        <v/>
      </c>
      <c r="E387" s="6" t="str">
        <f aca="false">IFERROR(INDEX('2. Gallo'!$B:$D,MATCH($A387,'2. Gallo'!$B:$B,0),3),"")</f>
        <v/>
      </c>
      <c r="F387" s="6" t="str">
        <f aca="false">IFERROR(INDEX('3. Anea'!$B:$D,MATCH($A387,'3. Anea'!$B:$B,0),2),"")</f>
        <v/>
      </c>
      <c r="G387" s="6" t="str">
        <f aca="false">IFERROR(INDEX('4. Pilar'!$A:$C,MATCH($A387,'4. Pilar'!$A:$A,0),2),"")</f>
        <v/>
      </c>
      <c r="H387" s="6" t="str">
        <f aca="false">IFERROR(INDEX('5. Tortuguitas'!$B:$D,MATCH($A387,'5. Tortuguitas'!$B:$B,0),2),"")</f>
        <v/>
      </c>
      <c r="I387" s="6" t="str">
        <f aca="false">IFERROR(INDEX('6. Del Viso'!$A:$B,MATCH($A387,'6. Del Viso'!$A:$A,0),2),"")</f>
        <v/>
      </c>
      <c r="J387" s="6" t="str">
        <f aca="false">IFERROR(INDEX('7. Chica Glade'!$B:$F,MATCH($A387,'7. Chica Glade'!$B:$B,0),4),"")</f>
        <v/>
      </c>
      <c r="K387" s="6" t="str">
        <f aca="false">IFERROR(INDEX('8. Veterinaria'!$A:$B,MATCH($A387,'8. Veterinaria'!$A:$A,0),2),"")</f>
        <v/>
      </c>
      <c r="L387" s="6" t="n">
        <f aca="false">IFERROR(INDEX('9. Hipocampus'!$A:$B,MATCH($A387,'9. Hipocampus'!$A:$A,0),2),"")</f>
        <v>1491</v>
      </c>
      <c r="M387" s="6" t="str">
        <f aca="false">IFERROR(INDEX('11. Mundo Mascotas'!$B:$D,MATCH($A387,'11. Mundo Mascotas'!$B:$B,0),2),"")</f>
        <v/>
      </c>
      <c r="N387" s="6" t="str">
        <f aca="false">IFERROR(INDEX('12. Yaguar'!$B:$E,MATCH($A387,'12. Yaguar'!$B:$B,0),2),"")</f>
        <v/>
      </c>
      <c r="O387" s="6" t="str">
        <f aca="false">IFERROR(INDEX('13. King Clor'!$A:$B,MATCH($A387,'13. King Clor'!$A:$A,0),2),"")</f>
        <v/>
      </c>
      <c r="P387" s="6" t="str">
        <f aca="false">IFERROR(INDEX('14. Diserquim'!$A:$B,MATCH($A387,'14. Diserquim'!$A:$A,0),2),"")</f>
        <v/>
      </c>
      <c r="Q387" s="6" t="str">
        <f aca="false">IFERROR(INDEX('15. Moreno'!$A:$B,MATCH($A387,'15. Moreno'!$A:$A,0),2),"")</f>
        <v/>
      </c>
      <c r="R387" s="6" t="str">
        <f aca="false">IFERROR(INDEX('10. Collares'!$J:$K,MATCH($A387,'10. Collares'!$J:$J,0),2),"")</f>
        <v/>
      </c>
      <c r="S387" s="6" t="str">
        <f aca="false">IFERROR(INDEX('13. King Clor'!$G:$H,MATCH($A387,'13. King Clor'!$G:$G,0),2),"")</f>
        <v/>
      </c>
      <c r="T387" s="6" t="str">
        <f aca="false">IFERROR(INDEX('10. Collares'!$A:$B,MATCH($A387,'10. Collares'!$A:$A,0),2),"")</f>
        <v/>
      </c>
      <c r="U387" s="6" t="str">
        <f aca="false">IFERROR(INDEX('16. Mis nietos'!$B:$C,MATCH($A387,'16. Mis nietos'!$B:$B,0),2),"")</f>
        <v/>
      </c>
      <c r="V387" s="6" t="str">
        <f aca="false">IFERROR(INDEX('17. Profesional Vet'!$A:$B,MATCH($A387,'17. Profesional Vet'!$A:$A,0),2),"")</f>
        <v/>
      </c>
      <c r="W387" s="6" t="str">
        <f aca="false">IFERROR(INDEX('18. Premier'!$A:$B,MATCH($A387,'18. Premier'!$A:$A,0),2),"")</f>
        <v/>
      </c>
      <c r="X387" s="6" t="str">
        <f aca="false">IFERROR(INDEX('19. Dacam'!$A:$B,MATCH($A387,'19. Dacam'!$A:$A,0),2),"")</f>
        <v/>
      </c>
      <c r="Y387" s="6" t="str">
        <f aca="false">IFERROR(INDEX('20. Proveedor'!$A:$B,MATCH($A387,'20. Proveedor'!$A:$A,0),2),"")</f>
        <v/>
      </c>
      <c r="Z387" s="6" t="str">
        <f aca="false">IFERROR(INDEX('21. Saphirus'!$A:$B,MATCH($A387,'21. Saphirus'!$A:$A,0),2),"")</f>
        <v/>
      </c>
    </row>
    <row r="388" customFormat="false" ht="15.75" hidden="false" customHeight="true" outlineLevel="0" collapsed="false">
      <c r="A388" s="5" t="s">
        <v>426</v>
      </c>
      <c r="B388" s="5" t="n">
        <v>1905762</v>
      </c>
      <c r="C388" s="5" t="s">
        <v>33</v>
      </c>
      <c r="D388" s="6" t="str">
        <f aca="false">IFERROR(INDEX('1. Benavídez'!$A:$B,MATCH($A388,'1. Benavídez'!$A:$A,0),2),"")</f>
        <v/>
      </c>
      <c r="E388" s="6" t="str">
        <f aca="false">IFERROR(INDEX('2. Gallo'!$B:$D,MATCH($A388,'2. Gallo'!$B:$B,0),3),"")</f>
        <v/>
      </c>
      <c r="F388" s="6" t="str">
        <f aca="false">IFERROR(INDEX('3. Anea'!$B:$D,MATCH($A388,'3. Anea'!$B:$B,0),2),"")</f>
        <v/>
      </c>
      <c r="G388" s="6" t="str">
        <f aca="false">IFERROR(INDEX('4. Pilar'!$A:$C,MATCH($A388,'4. Pilar'!$A:$A,0),2),"")</f>
        <v/>
      </c>
      <c r="H388" s="6" t="str">
        <f aca="false">IFERROR(INDEX('5. Tortuguitas'!$B:$D,MATCH($A388,'5. Tortuguitas'!$B:$B,0),2),"")</f>
        <v/>
      </c>
      <c r="I388" s="6" t="str">
        <f aca="false">IFERROR(INDEX('6. Del Viso'!$A:$B,MATCH($A388,'6. Del Viso'!$A:$A,0),2),"")</f>
        <v/>
      </c>
      <c r="J388" s="6" t="str">
        <f aca="false">IFERROR(INDEX('7. Chica Glade'!$B:$F,MATCH($A388,'7. Chica Glade'!$B:$B,0),4),"")</f>
        <v/>
      </c>
      <c r="K388" s="6" t="str">
        <f aca="false">IFERROR(INDEX('8. Veterinaria'!$A:$B,MATCH($A388,'8. Veterinaria'!$A:$A,0),2),"")</f>
        <v/>
      </c>
      <c r="L388" s="6" t="n">
        <f aca="false">IFERROR(INDEX('9. Hipocampus'!$A:$B,MATCH($A388,'9. Hipocampus'!$A:$A,0),2),"")</f>
        <v>2005</v>
      </c>
      <c r="M388" s="6" t="str">
        <f aca="false">IFERROR(INDEX('11. Mundo Mascotas'!$B:$D,MATCH($A388,'11. Mundo Mascotas'!$B:$B,0),2),"")</f>
        <v/>
      </c>
      <c r="N388" s="6" t="str">
        <f aca="false">IFERROR(INDEX('12. Yaguar'!$B:$E,MATCH($A388,'12. Yaguar'!$B:$B,0),2),"")</f>
        <v/>
      </c>
      <c r="O388" s="6" t="str">
        <f aca="false">IFERROR(INDEX('13. King Clor'!$A:$B,MATCH($A388,'13. King Clor'!$A:$A,0),2),"")</f>
        <v/>
      </c>
      <c r="P388" s="6" t="str">
        <f aca="false">IFERROR(INDEX('14. Diserquim'!$A:$B,MATCH($A388,'14. Diserquim'!$A:$A,0),2),"")</f>
        <v/>
      </c>
      <c r="Q388" s="6" t="str">
        <f aca="false">IFERROR(INDEX('15. Moreno'!$A:$B,MATCH($A388,'15. Moreno'!$A:$A,0),2),"")</f>
        <v/>
      </c>
      <c r="R388" s="6" t="str">
        <f aca="false">IFERROR(INDEX('10. Collares'!$J:$K,MATCH($A388,'10. Collares'!$J:$J,0),2),"")</f>
        <v/>
      </c>
      <c r="S388" s="6" t="str">
        <f aca="false">IFERROR(INDEX('13. King Clor'!$G:$H,MATCH($A388,'13. King Clor'!$G:$G,0),2),"")</f>
        <v/>
      </c>
      <c r="T388" s="6" t="str">
        <f aca="false">IFERROR(INDEX('10. Collares'!$A:$B,MATCH($A388,'10. Collares'!$A:$A,0),2),"")</f>
        <v/>
      </c>
      <c r="U388" s="6" t="str">
        <f aca="false">IFERROR(INDEX('16. Mis nietos'!$B:$C,MATCH($A388,'16. Mis nietos'!$B:$B,0),2),"")</f>
        <v/>
      </c>
      <c r="V388" s="6" t="str">
        <f aca="false">IFERROR(INDEX('17. Profesional Vet'!$A:$B,MATCH($A388,'17. Profesional Vet'!$A:$A,0),2),"")</f>
        <v/>
      </c>
      <c r="W388" s="6" t="str">
        <f aca="false">IFERROR(INDEX('18. Premier'!$A:$B,MATCH($A388,'18. Premier'!$A:$A,0),2),"")</f>
        <v/>
      </c>
      <c r="X388" s="6" t="str">
        <f aca="false">IFERROR(INDEX('19. Dacam'!$A:$B,MATCH($A388,'19. Dacam'!$A:$A,0),2),"")</f>
        <v/>
      </c>
      <c r="Y388" s="6" t="str">
        <f aca="false">IFERROR(INDEX('20. Proveedor'!$A:$B,MATCH($A388,'20. Proveedor'!$A:$A,0),2),"")</f>
        <v/>
      </c>
      <c r="Z388" s="6" t="str">
        <f aca="false">IFERROR(INDEX('21. Saphirus'!$A:$B,MATCH($A388,'21. Saphirus'!$A:$A,0),2),"")</f>
        <v/>
      </c>
    </row>
    <row r="389" customFormat="false" ht="15.75" hidden="false" customHeight="true" outlineLevel="0" collapsed="false">
      <c r="A389" s="5" t="s">
        <v>427</v>
      </c>
      <c r="B389" s="5" t="n">
        <v>1905761</v>
      </c>
      <c r="C389" s="5" t="s">
        <v>33</v>
      </c>
      <c r="D389" s="6" t="str">
        <f aca="false">IFERROR(INDEX('1. Benavídez'!$A:$B,MATCH($A389,'1. Benavídez'!$A:$A,0),2),"")</f>
        <v/>
      </c>
      <c r="E389" s="6" t="str">
        <f aca="false">IFERROR(INDEX('2. Gallo'!$B:$D,MATCH($A389,'2. Gallo'!$B:$B,0),3),"")</f>
        <v/>
      </c>
      <c r="F389" s="6" t="str">
        <f aca="false">IFERROR(INDEX('3. Anea'!$B:$D,MATCH($A389,'3. Anea'!$B:$B,0),2),"")</f>
        <v/>
      </c>
      <c r="G389" s="6" t="str">
        <f aca="false">IFERROR(INDEX('4. Pilar'!$A:$C,MATCH($A389,'4. Pilar'!$A:$A,0),2),"")</f>
        <v/>
      </c>
      <c r="H389" s="6" t="str">
        <f aca="false">IFERROR(INDEX('5. Tortuguitas'!$B:$D,MATCH($A389,'5. Tortuguitas'!$B:$B,0),2),"")</f>
        <v/>
      </c>
      <c r="I389" s="6" t="str">
        <f aca="false">IFERROR(INDEX('6. Del Viso'!$A:$B,MATCH($A389,'6. Del Viso'!$A:$A,0),2),"")</f>
        <v/>
      </c>
      <c r="J389" s="6" t="str">
        <f aca="false">IFERROR(INDEX('7. Chica Glade'!$B:$F,MATCH($A389,'7. Chica Glade'!$B:$B,0),4),"")</f>
        <v/>
      </c>
      <c r="K389" s="6" t="str">
        <f aca="false">IFERROR(INDEX('8. Veterinaria'!$A:$B,MATCH($A389,'8. Veterinaria'!$A:$A,0),2),"")</f>
        <v/>
      </c>
      <c r="L389" s="6" t="n">
        <f aca="false">IFERROR(INDEX('9. Hipocampus'!$A:$B,MATCH($A389,'9. Hipocampus'!$A:$A,0),2),"")</f>
        <v>1704</v>
      </c>
      <c r="M389" s="6" t="str">
        <f aca="false">IFERROR(INDEX('11. Mundo Mascotas'!$B:$D,MATCH($A389,'11. Mundo Mascotas'!$B:$B,0),2),"")</f>
        <v/>
      </c>
      <c r="N389" s="6" t="str">
        <f aca="false">IFERROR(INDEX('12. Yaguar'!$B:$E,MATCH($A389,'12. Yaguar'!$B:$B,0),2),"")</f>
        <v/>
      </c>
      <c r="O389" s="6" t="str">
        <f aca="false">IFERROR(INDEX('13. King Clor'!$A:$B,MATCH($A389,'13. King Clor'!$A:$A,0),2),"")</f>
        <v/>
      </c>
      <c r="P389" s="6" t="str">
        <f aca="false">IFERROR(INDEX('14. Diserquim'!$A:$B,MATCH($A389,'14. Diserquim'!$A:$A,0),2),"")</f>
        <v/>
      </c>
      <c r="Q389" s="6" t="str">
        <f aca="false">IFERROR(INDEX('15. Moreno'!$A:$B,MATCH($A389,'15. Moreno'!$A:$A,0),2),"")</f>
        <v/>
      </c>
      <c r="R389" s="6" t="str">
        <f aca="false">IFERROR(INDEX('10. Collares'!$J:$K,MATCH($A389,'10. Collares'!$J:$J,0),2),"")</f>
        <v/>
      </c>
      <c r="S389" s="6" t="str">
        <f aca="false">IFERROR(INDEX('13. King Clor'!$G:$H,MATCH($A389,'13. King Clor'!$G:$G,0),2),"")</f>
        <v/>
      </c>
      <c r="T389" s="6" t="str">
        <f aca="false">IFERROR(INDEX('10. Collares'!$A:$B,MATCH($A389,'10. Collares'!$A:$A,0),2),"")</f>
        <v/>
      </c>
      <c r="U389" s="6" t="str">
        <f aca="false">IFERROR(INDEX('16. Mis nietos'!$B:$C,MATCH($A389,'16. Mis nietos'!$B:$B,0),2),"")</f>
        <v/>
      </c>
      <c r="V389" s="6" t="str">
        <f aca="false">IFERROR(INDEX('17. Profesional Vet'!$A:$B,MATCH($A389,'17. Profesional Vet'!$A:$A,0),2),"")</f>
        <v/>
      </c>
      <c r="W389" s="6" t="str">
        <f aca="false">IFERROR(INDEX('18. Premier'!$A:$B,MATCH($A389,'18. Premier'!$A:$A,0),2),"")</f>
        <v/>
      </c>
      <c r="X389" s="6" t="str">
        <f aca="false">IFERROR(INDEX('19. Dacam'!$A:$B,MATCH($A389,'19. Dacam'!$A:$A,0),2),"")</f>
        <v/>
      </c>
      <c r="Y389" s="6" t="str">
        <f aca="false">IFERROR(INDEX('20. Proveedor'!$A:$B,MATCH($A389,'20. Proveedor'!$A:$A,0),2),"")</f>
        <v/>
      </c>
      <c r="Z389" s="6" t="str">
        <f aca="false">IFERROR(INDEX('21. Saphirus'!$A:$B,MATCH($A389,'21. Saphirus'!$A:$A,0),2),"")</f>
        <v/>
      </c>
    </row>
    <row r="390" customFormat="false" ht="15.75" hidden="false" customHeight="true" outlineLevel="0" collapsed="false">
      <c r="A390" s="5" t="s">
        <v>428</v>
      </c>
      <c r="B390" s="5" t="n">
        <v>5019</v>
      </c>
      <c r="C390" s="5" t="s">
        <v>136</v>
      </c>
      <c r="D390" s="6" t="str">
        <f aca="false">IFERROR(INDEX('1. Benavídez'!$A:$B,MATCH($A390,'1. Benavídez'!$A:$A,0),2),"")</f>
        <v/>
      </c>
      <c r="E390" s="6" t="str">
        <f aca="false">IFERROR(INDEX('2. Gallo'!$B:$D,MATCH($A390,'2. Gallo'!$B:$B,0),3),"")</f>
        <v/>
      </c>
      <c r="F390" s="6" t="str">
        <f aca="false">IFERROR(INDEX('3. Anea'!$B:$D,MATCH($A390,'3. Anea'!$B:$B,0),2),"")</f>
        <v/>
      </c>
      <c r="G390" s="6" t="str">
        <f aca="false">IFERROR(INDEX('4. Pilar'!$A:$C,MATCH($A390,'4. Pilar'!$A:$A,0),2),"")</f>
        <v/>
      </c>
      <c r="H390" s="6" t="str">
        <f aca="false">IFERROR(INDEX('5. Tortuguitas'!$B:$D,MATCH($A390,'5. Tortuguitas'!$B:$B,0),2),"")</f>
        <v/>
      </c>
      <c r="I390" s="6" t="str">
        <f aca="false">IFERROR(INDEX('6. Del Viso'!$A:$B,MATCH($A390,'6. Del Viso'!$A:$A,0),2),"")</f>
        <v/>
      </c>
      <c r="J390" s="6" t="str">
        <f aca="false">IFERROR(INDEX('7. Chica Glade'!$B:$F,MATCH($A390,'7. Chica Glade'!$B:$B,0),4),"")</f>
        <v/>
      </c>
      <c r="K390" s="6" t="str">
        <f aca="false">IFERROR(INDEX('8. Veterinaria'!$A:$B,MATCH($A390,'8. Veterinaria'!$A:$A,0),2),"")</f>
        <v/>
      </c>
      <c r="L390" s="6" t="str">
        <f aca="false">IFERROR(INDEX('9. Hipocampus'!$A:$B,MATCH($A390,'9. Hipocampus'!$A:$A,0),2),"")</f>
        <v/>
      </c>
      <c r="M390" s="6" t="str">
        <f aca="false">IFERROR(INDEX('11. Mundo Mascotas'!$B:$D,MATCH($A390,'11. Mundo Mascotas'!$B:$B,0),2),"")</f>
        <v/>
      </c>
      <c r="N390" s="6" t="str">
        <f aca="false">IFERROR(INDEX('12. Yaguar'!$B:$E,MATCH($A390,'12. Yaguar'!$B:$B,0),2),"")</f>
        <v/>
      </c>
      <c r="O390" s="6" t="str">
        <f aca="false">IFERROR(INDEX('13. King Clor'!$A:$B,MATCH($A390,'13. King Clor'!$A:$A,0),2),"")</f>
        <v/>
      </c>
      <c r="P390" s="6" t="str">
        <f aca="false">IFERROR(INDEX('14. Diserquim'!$A:$B,MATCH($A390,'14. Diserquim'!$A:$A,0),2),"")</f>
        <v/>
      </c>
      <c r="Q390" s="6" t="str">
        <f aca="false">IFERROR(INDEX('15. Moreno'!$A:$B,MATCH($A390,'15. Moreno'!$A:$A,0),2),"")</f>
        <v/>
      </c>
      <c r="R390" s="6" t="str">
        <f aca="false">IFERROR(INDEX('10. Collares'!$J:$K,MATCH($A390,'10. Collares'!$J:$J,0),2),"")</f>
        <v/>
      </c>
      <c r="S390" s="6" t="str">
        <f aca="false">IFERROR(INDEX('13. King Clor'!$G:$H,MATCH($A390,'13. King Clor'!$G:$G,0),2),"")</f>
        <v/>
      </c>
      <c r="T390" s="6" t="str">
        <f aca="false">IFERROR(INDEX('10. Collares'!$A:$B,MATCH($A390,'10. Collares'!$A:$A,0),2),"")</f>
        <v/>
      </c>
      <c r="U390" s="6" t="str">
        <f aca="false">IFERROR(INDEX('16. Mis nietos'!$B:$C,MATCH($A390,'16. Mis nietos'!$B:$B,0),2),"")</f>
        <v/>
      </c>
      <c r="V390" s="6" t="str">
        <f aca="false">IFERROR(INDEX('17. Profesional Vet'!$A:$B,MATCH($A390,'17. Profesional Vet'!$A:$A,0),2),"")</f>
        <v/>
      </c>
      <c r="W390" s="6" t="str">
        <f aca="false">IFERROR(INDEX('18. Premier'!$A:$B,MATCH($A390,'18. Premier'!$A:$A,0),2),"")</f>
        <v/>
      </c>
      <c r="X390" s="6" t="str">
        <f aca="false">IFERROR(INDEX('19. Dacam'!$A:$B,MATCH($A390,'19. Dacam'!$A:$A,0),2),"")</f>
        <v/>
      </c>
      <c r="Y390" s="6" t="str">
        <f aca="false">IFERROR(INDEX('20. Proveedor'!$A:$B,MATCH($A390,'20. Proveedor'!$A:$A,0),2),"")</f>
        <v/>
      </c>
      <c r="Z390" s="6" t="str">
        <f aca="false">IFERROR(INDEX('21. Saphirus'!$A:$B,MATCH($A390,'21. Saphirus'!$A:$A,0),2),"")</f>
        <v/>
      </c>
    </row>
    <row r="391" customFormat="false" ht="15.75" hidden="false" customHeight="true" outlineLevel="0" collapsed="false">
      <c r="A391" s="5" t="s">
        <v>429</v>
      </c>
      <c r="B391" s="5" t="n">
        <v>1021</v>
      </c>
      <c r="C391" s="5" t="s">
        <v>138</v>
      </c>
      <c r="D391" s="6" t="str">
        <f aca="false">IFERROR(INDEX('1. Benavídez'!$A:$B,MATCH($A391,'1. Benavídez'!$A:$A,0),2),"")</f>
        <v/>
      </c>
      <c r="E391" s="6" t="n">
        <f aca="false">IFERROR(INDEX('2. Gallo'!$B:$D,MATCH($A391,'2. Gallo'!$B:$B,0),3),"")</f>
        <v>16126</v>
      </c>
      <c r="F391" s="6" t="str">
        <f aca="false">IFERROR(INDEX('3. Anea'!$B:$D,MATCH($A391,'3. Anea'!$B:$B,0),2),"")</f>
        <v/>
      </c>
      <c r="G391" s="6" t="str">
        <f aca="false">IFERROR(INDEX('4. Pilar'!$A:$C,MATCH($A391,'4. Pilar'!$A:$A,0),2),"")</f>
        <v/>
      </c>
      <c r="H391" s="6" t="str">
        <f aca="false">IFERROR(INDEX('5. Tortuguitas'!$B:$D,MATCH($A391,'5. Tortuguitas'!$B:$B,0),2),"")</f>
        <v/>
      </c>
      <c r="I391" s="6" t="str">
        <f aca="false">IFERROR(INDEX('6. Del Viso'!$A:$B,MATCH($A391,'6. Del Viso'!$A:$A,0),2),"")</f>
        <v/>
      </c>
      <c r="J391" s="6" t="str">
        <f aca="false">IFERROR(INDEX('7. Chica Glade'!$B:$F,MATCH($A391,'7. Chica Glade'!$B:$B,0),4),"")</f>
        <v/>
      </c>
      <c r="K391" s="6" t="str">
        <f aca="false">IFERROR(INDEX('8. Veterinaria'!$A:$B,MATCH($A391,'8. Veterinaria'!$A:$A,0),2),"")</f>
        <v/>
      </c>
      <c r="L391" s="6" t="str">
        <f aca="false">IFERROR(INDEX('9. Hipocampus'!$A:$B,MATCH($A391,'9. Hipocampus'!$A:$A,0),2),"")</f>
        <v/>
      </c>
      <c r="M391" s="6" t="str">
        <f aca="false">IFERROR(INDEX('11. Mundo Mascotas'!$B:$D,MATCH($A391,'11. Mundo Mascotas'!$B:$B,0),2),"")</f>
        <v/>
      </c>
      <c r="N391" s="6" t="str">
        <f aca="false">IFERROR(INDEX('12. Yaguar'!$B:$E,MATCH($A391,'12. Yaguar'!$B:$B,0),2),"")</f>
        <v/>
      </c>
      <c r="O391" s="6" t="str">
        <f aca="false">IFERROR(INDEX('13. King Clor'!$A:$B,MATCH($A391,'13. King Clor'!$A:$A,0),2),"")</f>
        <v/>
      </c>
      <c r="P391" s="6" t="str">
        <f aca="false">IFERROR(INDEX('14. Diserquim'!$A:$B,MATCH($A391,'14. Diserquim'!$A:$A,0),2),"")</f>
        <v/>
      </c>
      <c r="Q391" s="6" t="str">
        <f aca="false">IFERROR(INDEX('15. Moreno'!$A:$B,MATCH($A391,'15. Moreno'!$A:$A,0),2),"")</f>
        <v/>
      </c>
      <c r="R391" s="6" t="str">
        <f aca="false">IFERROR(INDEX('10. Collares'!$J:$K,MATCH($A391,'10. Collares'!$J:$J,0),2),"")</f>
        <v/>
      </c>
      <c r="S391" s="6" t="str">
        <f aca="false">IFERROR(INDEX('13. King Clor'!$G:$H,MATCH($A391,'13. King Clor'!$G:$G,0),2),"")</f>
        <v/>
      </c>
      <c r="T391" s="6" t="str">
        <f aca="false">IFERROR(INDEX('10. Collares'!$A:$B,MATCH($A391,'10. Collares'!$A:$A,0),2),"")</f>
        <v/>
      </c>
      <c r="U391" s="6" t="str">
        <f aca="false">IFERROR(INDEX('16. Mis nietos'!$B:$C,MATCH($A391,'16. Mis nietos'!$B:$B,0),2),"")</f>
        <v/>
      </c>
      <c r="V391" s="6" t="str">
        <f aca="false">IFERROR(INDEX('17. Profesional Vet'!$A:$B,MATCH($A391,'17. Profesional Vet'!$A:$A,0),2),"")</f>
        <v/>
      </c>
      <c r="W391" s="6" t="str">
        <f aca="false">IFERROR(INDEX('18. Premier'!$A:$B,MATCH($A391,'18. Premier'!$A:$A,0),2),"")</f>
        <v/>
      </c>
      <c r="X391" s="6" t="str">
        <f aca="false">IFERROR(INDEX('19. Dacam'!$A:$B,MATCH($A391,'19. Dacam'!$A:$A,0),2),"")</f>
        <v/>
      </c>
      <c r="Y391" s="6" t="str">
        <f aca="false">IFERROR(INDEX('20. Proveedor'!$A:$B,MATCH($A391,'20. Proveedor'!$A:$A,0),2),"")</f>
        <v/>
      </c>
      <c r="Z391" s="6" t="str">
        <f aca="false">IFERROR(INDEX('21. Saphirus'!$A:$B,MATCH($A391,'21. Saphirus'!$A:$A,0),2),"")</f>
        <v/>
      </c>
    </row>
    <row r="392" customFormat="false" ht="15.75" hidden="false" customHeight="true" outlineLevel="0" collapsed="false">
      <c r="A392" s="5" t="s">
        <v>430</v>
      </c>
      <c r="B392" s="5" t="n">
        <v>1028</v>
      </c>
      <c r="C392" s="5" t="s">
        <v>147</v>
      </c>
      <c r="D392" s="6" t="str">
        <f aca="false">IFERROR(INDEX('1. Benavídez'!$A:$B,MATCH($A392,'1. Benavídez'!$A:$A,0),2),"")</f>
        <v/>
      </c>
      <c r="E392" s="6" t="n">
        <f aca="false">IFERROR(INDEX('2. Gallo'!$B:$D,MATCH($A392,'2. Gallo'!$B:$B,0),3),"")</f>
        <v>18615</v>
      </c>
      <c r="F392" s="6" t="str">
        <f aca="false">IFERROR(INDEX('3. Anea'!$B:$D,MATCH($A392,'3. Anea'!$B:$B,0),2),"")</f>
        <v/>
      </c>
      <c r="G392" s="6" t="str">
        <f aca="false">IFERROR(INDEX('4. Pilar'!$A:$C,MATCH($A392,'4. Pilar'!$A:$A,0),2),"")</f>
        <v/>
      </c>
      <c r="H392" s="6" t="str">
        <f aca="false">IFERROR(INDEX('5. Tortuguitas'!$B:$D,MATCH($A392,'5. Tortuguitas'!$B:$B,0),2),"")</f>
        <v/>
      </c>
      <c r="I392" s="6" t="str">
        <f aca="false">IFERROR(INDEX('6. Del Viso'!$A:$B,MATCH($A392,'6. Del Viso'!$A:$A,0),2),"")</f>
        <v/>
      </c>
      <c r="J392" s="6" t="str">
        <f aca="false">IFERROR(INDEX('7. Chica Glade'!$B:$F,MATCH($A392,'7. Chica Glade'!$B:$B,0),4),"")</f>
        <v/>
      </c>
      <c r="K392" s="6" t="str">
        <f aca="false">IFERROR(INDEX('8. Veterinaria'!$A:$B,MATCH($A392,'8. Veterinaria'!$A:$A,0),2),"")</f>
        <v/>
      </c>
      <c r="L392" s="6" t="str">
        <f aca="false">IFERROR(INDEX('9. Hipocampus'!$A:$B,MATCH($A392,'9. Hipocampus'!$A:$A,0),2),"")</f>
        <v/>
      </c>
      <c r="M392" s="6" t="str">
        <f aca="false">IFERROR(INDEX('11. Mundo Mascotas'!$B:$D,MATCH($A392,'11. Mundo Mascotas'!$B:$B,0),2),"")</f>
        <v/>
      </c>
      <c r="N392" s="6" t="str">
        <f aca="false">IFERROR(INDEX('12. Yaguar'!$B:$E,MATCH($A392,'12. Yaguar'!$B:$B,0),2),"")</f>
        <v/>
      </c>
      <c r="O392" s="6" t="str">
        <f aca="false">IFERROR(INDEX('13. King Clor'!$A:$B,MATCH($A392,'13. King Clor'!$A:$A,0),2),"")</f>
        <v/>
      </c>
      <c r="P392" s="6" t="str">
        <f aca="false">IFERROR(INDEX('14. Diserquim'!$A:$B,MATCH($A392,'14. Diserquim'!$A:$A,0),2),"")</f>
        <v/>
      </c>
      <c r="Q392" s="6" t="str">
        <f aca="false">IFERROR(INDEX('15. Moreno'!$A:$B,MATCH($A392,'15. Moreno'!$A:$A,0),2),"")</f>
        <v/>
      </c>
      <c r="R392" s="6" t="str">
        <f aca="false">IFERROR(INDEX('10. Collares'!$J:$K,MATCH($A392,'10. Collares'!$J:$J,0),2),"")</f>
        <v/>
      </c>
      <c r="S392" s="6" t="str">
        <f aca="false">IFERROR(INDEX('13. King Clor'!$G:$H,MATCH($A392,'13. King Clor'!$G:$G,0),2),"")</f>
        <v/>
      </c>
      <c r="T392" s="6" t="str">
        <f aca="false">IFERROR(INDEX('10. Collares'!$A:$B,MATCH($A392,'10. Collares'!$A:$A,0),2),"")</f>
        <v/>
      </c>
      <c r="U392" s="6" t="str">
        <f aca="false">IFERROR(INDEX('16. Mis nietos'!$B:$C,MATCH($A392,'16. Mis nietos'!$B:$B,0),2),"")</f>
        <v/>
      </c>
      <c r="V392" s="6" t="str">
        <f aca="false">IFERROR(INDEX('17. Profesional Vet'!$A:$B,MATCH($A392,'17. Profesional Vet'!$A:$A,0),2),"")</f>
        <v/>
      </c>
      <c r="W392" s="6" t="str">
        <f aca="false">IFERROR(INDEX('18. Premier'!$A:$B,MATCH($A392,'18. Premier'!$A:$A,0),2),"")</f>
        <v/>
      </c>
      <c r="X392" s="6" t="str">
        <f aca="false">IFERROR(INDEX('19. Dacam'!$A:$B,MATCH($A392,'19. Dacam'!$A:$A,0),2),"")</f>
        <v/>
      </c>
      <c r="Y392" s="6" t="n">
        <f aca="false">IFERROR(INDEX('20. Proveedor'!$A:$B,MATCH($A392,'20. Proveedor'!$A:$A,0),2),"")</f>
        <v>16548</v>
      </c>
      <c r="Z392" s="6" t="str">
        <f aca="false">IFERROR(INDEX('21. Saphirus'!$A:$B,MATCH($A392,'21. Saphirus'!$A:$A,0),2),"")</f>
        <v/>
      </c>
    </row>
    <row r="393" customFormat="false" ht="15.75" hidden="false" customHeight="true" outlineLevel="0" collapsed="false">
      <c r="A393" s="5" t="s">
        <v>431</v>
      </c>
      <c r="B393" s="5" t="n">
        <v>1906083</v>
      </c>
      <c r="C393" s="5" t="s">
        <v>33</v>
      </c>
      <c r="D393" s="6" t="str">
        <f aca="false">IFERROR(INDEX('1. Benavídez'!$A:$B,MATCH($A393,'1. Benavídez'!$A:$A,0),2),"")</f>
        <v/>
      </c>
      <c r="E393" s="6" t="str">
        <f aca="false">IFERROR(INDEX('2. Gallo'!$B:$D,MATCH($A393,'2. Gallo'!$B:$B,0),3),"")</f>
        <v/>
      </c>
      <c r="F393" s="6" t="n">
        <f aca="false">IFERROR(INDEX('3. Anea'!$B:$D,MATCH($A393,'3. Anea'!$B:$B,0),2),"")</f>
        <v>45777</v>
      </c>
      <c r="G393" s="6" t="str">
        <f aca="false">IFERROR(INDEX('4. Pilar'!$A:$C,MATCH($A393,'4. Pilar'!$A:$A,0),2),"")</f>
        <v/>
      </c>
      <c r="H393" s="6" t="str">
        <f aca="false">IFERROR(INDEX('5. Tortuguitas'!$B:$D,MATCH($A393,'5. Tortuguitas'!$B:$B,0),2),"")</f>
        <v/>
      </c>
      <c r="I393" s="6" t="str">
        <f aca="false">IFERROR(INDEX('6. Del Viso'!$A:$B,MATCH($A393,'6. Del Viso'!$A:$A,0),2),"")</f>
        <v/>
      </c>
      <c r="J393" s="6" t="str">
        <f aca="false">IFERROR(INDEX('7. Chica Glade'!$B:$F,MATCH($A393,'7. Chica Glade'!$B:$B,0),4),"")</f>
        <v/>
      </c>
      <c r="K393" s="6" t="str">
        <f aca="false">IFERROR(INDEX('8. Veterinaria'!$A:$B,MATCH($A393,'8. Veterinaria'!$A:$A,0),2),"")</f>
        <v/>
      </c>
      <c r="L393" s="6" t="n">
        <f aca="false">IFERROR(INDEX('9. Hipocampus'!$A:$B,MATCH($A393,'9. Hipocampus'!$A:$A,0),2),"")</f>
        <v>43127</v>
      </c>
      <c r="M393" s="6" t="n">
        <f aca="false">IFERROR(INDEX('11. Mundo Mascotas'!$B:$D,MATCH($A393,'11. Mundo Mascotas'!$B:$B,0),2),"")</f>
        <v>52000</v>
      </c>
      <c r="N393" s="6" t="str">
        <f aca="false">IFERROR(INDEX('12. Yaguar'!$B:$E,MATCH($A393,'12. Yaguar'!$B:$B,0),2),"")</f>
        <v/>
      </c>
      <c r="O393" s="6" t="str">
        <f aca="false">IFERROR(INDEX('13. King Clor'!$A:$B,MATCH($A393,'13. King Clor'!$A:$A,0),2),"")</f>
        <v/>
      </c>
      <c r="P393" s="6" t="str">
        <f aca="false">IFERROR(INDEX('14. Diserquim'!$A:$B,MATCH($A393,'14. Diserquim'!$A:$A,0),2),"")</f>
        <v/>
      </c>
      <c r="Q393" s="6" t="str">
        <f aca="false">IFERROR(INDEX('15. Moreno'!$A:$B,MATCH($A393,'15. Moreno'!$A:$A,0),2),"")</f>
        <v/>
      </c>
      <c r="R393" s="6" t="str">
        <f aca="false">IFERROR(INDEX('10. Collares'!$J:$K,MATCH($A393,'10. Collares'!$J:$J,0),2),"")</f>
        <v/>
      </c>
      <c r="S393" s="6" t="str">
        <f aca="false">IFERROR(INDEX('13. King Clor'!$G:$H,MATCH($A393,'13. King Clor'!$G:$G,0),2),"")</f>
        <v/>
      </c>
      <c r="T393" s="6" t="str">
        <f aca="false">IFERROR(INDEX('10. Collares'!$A:$B,MATCH($A393,'10. Collares'!$A:$A,0),2),"")</f>
        <v/>
      </c>
      <c r="U393" s="6" t="str">
        <f aca="false">IFERROR(INDEX('16. Mis nietos'!$B:$C,MATCH($A393,'16. Mis nietos'!$B:$B,0),2),"")</f>
        <v/>
      </c>
      <c r="V393" s="6" t="str">
        <f aca="false">IFERROR(INDEX('17. Profesional Vet'!$A:$B,MATCH($A393,'17. Profesional Vet'!$A:$A,0),2),"")</f>
        <v/>
      </c>
      <c r="W393" s="6" t="str">
        <f aca="false">IFERROR(INDEX('18. Premier'!$A:$B,MATCH($A393,'18. Premier'!$A:$A,0),2),"")</f>
        <v/>
      </c>
      <c r="X393" s="6" t="str">
        <f aca="false">IFERROR(INDEX('19. Dacam'!$A:$B,MATCH($A393,'19. Dacam'!$A:$A,0),2),"")</f>
        <v/>
      </c>
      <c r="Y393" s="6" t="str">
        <f aca="false">IFERROR(INDEX('20. Proveedor'!$A:$B,MATCH($A393,'20. Proveedor'!$A:$A,0),2),"")</f>
        <v/>
      </c>
      <c r="Z393" s="6" t="str">
        <f aca="false">IFERROR(INDEX('21. Saphirus'!$A:$B,MATCH($A393,'21. Saphirus'!$A:$A,0),2),"")</f>
        <v/>
      </c>
    </row>
    <row r="394" customFormat="false" ht="15.75" hidden="false" customHeight="true" outlineLevel="0" collapsed="false">
      <c r="A394" s="5" t="s">
        <v>432</v>
      </c>
      <c r="B394" s="5" t="n">
        <v>1906084</v>
      </c>
      <c r="C394" s="5" t="s">
        <v>33</v>
      </c>
      <c r="D394" s="6" t="str">
        <f aca="false">IFERROR(INDEX('1. Benavídez'!$A:$B,MATCH($A394,'1. Benavídez'!$A:$A,0),2),"")</f>
        <v/>
      </c>
      <c r="E394" s="6" t="str">
        <f aca="false">IFERROR(INDEX('2. Gallo'!$B:$D,MATCH($A394,'2. Gallo'!$B:$B,0),3),"")</f>
        <v/>
      </c>
      <c r="F394" s="6" t="n">
        <f aca="false">IFERROR(INDEX('3. Anea'!$B:$D,MATCH($A394,'3. Anea'!$B:$B,0),2),"")</f>
        <v>29290</v>
      </c>
      <c r="G394" s="6" t="str">
        <f aca="false">IFERROR(INDEX('4. Pilar'!$A:$C,MATCH($A394,'4. Pilar'!$A:$A,0),2),"")</f>
        <v/>
      </c>
      <c r="H394" s="6" t="str">
        <f aca="false">IFERROR(INDEX('5. Tortuguitas'!$B:$D,MATCH($A394,'5. Tortuguitas'!$B:$B,0),2),"")</f>
        <v/>
      </c>
      <c r="I394" s="6" t="str">
        <f aca="false">IFERROR(INDEX('6. Del Viso'!$A:$B,MATCH($A394,'6. Del Viso'!$A:$A,0),2),"")</f>
        <v/>
      </c>
      <c r="J394" s="6" t="str">
        <f aca="false">IFERROR(INDEX('7. Chica Glade'!$B:$F,MATCH($A394,'7. Chica Glade'!$B:$B,0),4),"")</f>
        <v/>
      </c>
      <c r="K394" s="6" t="str">
        <f aca="false">IFERROR(INDEX('8. Veterinaria'!$A:$B,MATCH($A394,'8. Veterinaria'!$A:$A,0),2),"")</f>
        <v/>
      </c>
      <c r="L394" s="6" t="n">
        <f aca="false">IFERROR(INDEX('9. Hipocampus'!$A:$B,MATCH($A394,'9. Hipocampus'!$A:$A,0),2),"")</f>
        <v>27593</v>
      </c>
      <c r="M394" s="6" t="n">
        <f aca="false">IFERROR(INDEX('11. Mundo Mascotas'!$B:$D,MATCH($A394,'11. Mundo Mascotas'!$B:$B,0),2),"")</f>
        <v>33600</v>
      </c>
      <c r="N394" s="6" t="str">
        <f aca="false">IFERROR(INDEX('12. Yaguar'!$B:$E,MATCH($A394,'12. Yaguar'!$B:$B,0),2),"")</f>
        <v/>
      </c>
      <c r="O394" s="6" t="str">
        <f aca="false">IFERROR(INDEX('13. King Clor'!$A:$B,MATCH($A394,'13. King Clor'!$A:$A,0),2),"")</f>
        <v/>
      </c>
      <c r="P394" s="6" t="str">
        <f aca="false">IFERROR(INDEX('14. Diserquim'!$A:$B,MATCH($A394,'14. Diserquim'!$A:$A,0),2),"")</f>
        <v/>
      </c>
      <c r="Q394" s="6" t="str">
        <f aca="false">IFERROR(INDEX('15. Moreno'!$A:$B,MATCH($A394,'15. Moreno'!$A:$A,0),2),"")</f>
        <v/>
      </c>
      <c r="R394" s="6" t="str">
        <f aca="false">IFERROR(INDEX('10. Collares'!$J:$K,MATCH($A394,'10. Collares'!$J:$J,0),2),"")</f>
        <v/>
      </c>
      <c r="S394" s="6" t="str">
        <f aca="false">IFERROR(INDEX('13. King Clor'!$G:$H,MATCH($A394,'13. King Clor'!$G:$G,0),2),"")</f>
        <v/>
      </c>
      <c r="T394" s="6" t="str">
        <f aca="false">IFERROR(INDEX('10. Collares'!$A:$B,MATCH($A394,'10. Collares'!$A:$A,0),2),"")</f>
        <v/>
      </c>
      <c r="U394" s="6" t="str">
        <f aca="false">IFERROR(INDEX('16. Mis nietos'!$B:$C,MATCH($A394,'16. Mis nietos'!$B:$B,0),2),"")</f>
        <v/>
      </c>
      <c r="V394" s="6" t="str">
        <f aca="false">IFERROR(INDEX('17. Profesional Vet'!$A:$B,MATCH($A394,'17. Profesional Vet'!$A:$A,0),2),"")</f>
        <v/>
      </c>
      <c r="W394" s="6" t="str">
        <f aca="false">IFERROR(INDEX('18. Premier'!$A:$B,MATCH($A394,'18. Premier'!$A:$A,0),2),"")</f>
        <v/>
      </c>
      <c r="X394" s="6" t="str">
        <f aca="false">IFERROR(INDEX('19. Dacam'!$A:$B,MATCH($A394,'19. Dacam'!$A:$A,0),2),"")</f>
        <v/>
      </c>
      <c r="Y394" s="6" t="str">
        <f aca="false">IFERROR(INDEX('20. Proveedor'!$A:$B,MATCH($A394,'20. Proveedor'!$A:$A,0),2),"")</f>
        <v/>
      </c>
      <c r="Z394" s="6" t="str">
        <f aca="false">IFERROR(INDEX('21. Saphirus'!$A:$B,MATCH($A394,'21. Saphirus'!$A:$A,0),2),"")</f>
        <v/>
      </c>
    </row>
    <row r="395" customFormat="false" ht="15.75" hidden="false" customHeight="true" outlineLevel="0" collapsed="false">
      <c r="A395" s="5" t="s">
        <v>433</v>
      </c>
      <c r="B395" s="5" t="n">
        <v>1905298</v>
      </c>
      <c r="C395" s="5" t="s">
        <v>33</v>
      </c>
      <c r="D395" s="6" t="str">
        <f aca="false">IFERROR(INDEX('1. Benavídez'!$A:$B,MATCH($A395,'1. Benavídez'!$A:$A,0),2),"")</f>
        <v/>
      </c>
      <c r="E395" s="6" t="str">
        <f aca="false">IFERROR(INDEX('2. Gallo'!$B:$D,MATCH($A395,'2. Gallo'!$B:$B,0),3),"")</f>
        <v/>
      </c>
      <c r="F395" s="6" t="str">
        <f aca="false">IFERROR(INDEX('3. Anea'!$B:$D,MATCH($A395,'3. Anea'!$B:$B,0),2),"")</f>
        <v/>
      </c>
      <c r="G395" s="6" t="str">
        <f aca="false">IFERROR(INDEX('4. Pilar'!$A:$C,MATCH($A395,'4. Pilar'!$A:$A,0),2),"")</f>
        <v/>
      </c>
      <c r="H395" s="6" t="str">
        <f aca="false">IFERROR(INDEX('5. Tortuguitas'!$B:$D,MATCH($A395,'5. Tortuguitas'!$B:$B,0),2),"")</f>
        <v/>
      </c>
      <c r="I395" s="6" t="str">
        <f aca="false">IFERROR(INDEX('6. Del Viso'!$A:$B,MATCH($A395,'6. Del Viso'!$A:$A,0),2),"")</f>
        <v/>
      </c>
      <c r="J395" s="6" t="str">
        <f aca="false">IFERROR(INDEX('7. Chica Glade'!$B:$F,MATCH($A395,'7. Chica Glade'!$B:$B,0),4),"")</f>
        <v/>
      </c>
      <c r="K395" s="6" t="str">
        <f aca="false">IFERROR(INDEX('8. Veterinaria'!$A:$B,MATCH($A395,'8. Veterinaria'!$A:$A,0),2),"")</f>
        <v/>
      </c>
      <c r="L395" s="6" t="str">
        <f aca="false">IFERROR(INDEX('9. Hipocampus'!$A:$B,MATCH($A395,'9. Hipocampus'!$A:$A,0),2),"")</f>
        <v/>
      </c>
      <c r="M395" s="6" t="str">
        <f aca="false">IFERROR(INDEX('11. Mundo Mascotas'!$B:$D,MATCH($A395,'11. Mundo Mascotas'!$B:$B,0),2),"")</f>
        <v/>
      </c>
      <c r="N395" s="6" t="str">
        <f aca="false">IFERROR(INDEX('12. Yaguar'!$B:$E,MATCH($A395,'12. Yaguar'!$B:$B,0),2),"")</f>
        <v/>
      </c>
      <c r="O395" s="6" t="str">
        <f aca="false">IFERROR(INDEX('13. King Clor'!$A:$B,MATCH($A395,'13. King Clor'!$A:$A,0),2),"")</f>
        <v/>
      </c>
      <c r="P395" s="6" t="str">
        <f aca="false">IFERROR(INDEX('14. Diserquim'!$A:$B,MATCH($A395,'14. Diserquim'!$A:$A,0),2),"")</f>
        <v/>
      </c>
      <c r="Q395" s="6" t="str">
        <f aca="false">IFERROR(INDEX('15. Moreno'!$A:$B,MATCH($A395,'15. Moreno'!$A:$A,0),2),"")</f>
        <v/>
      </c>
      <c r="R395" s="6" t="str">
        <f aca="false">IFERROR(INDEX('10. Collares'!$J:$K,MATCH($A395,'10. Collares'!$J:$J,0),2),"")</f>
        <v/>
      </c>
      <c r="S395" s="6" t="str">
        <f aca="false">IFERROR(INDEX('13. King Clor'!$G:$H,MATCH($A395,'13. King Clor'!$G:$G,0),2),"")</f>
        <v/>
      </c>
      <c r="T395" s="6" t="str">
        <f aca="false">IFERROR(INDEX('10. Collares'!$A:$B,MATCH($A395,'10. Collares'!$A:$A,0),2),"")</f>
        <v/>
      </c>
      <c r="U395" s="6" t="str">
        <f aca="false">IFERROR(INDEX('16. Mis nietos'!$B:$C,MATCH($A395,'16. Mis nietos'!$B:$B,0),2),"")</f>
        <v/>
      </c>
      <c r="V395" s="6" t="str">
        <f aca="false">IFERROR(INDEX('17. Profesional Vet'!$A:$B,MATCH($A395,'17. Profesional Vet'!$A:$A,0),2),"")</f>
        <v/>
      </c>
      <c r="W395" s="6" t="str">
        <f aca="false">IFERROR(INDEX('18. Premier'!$A:$B,MATCH($A395,'18. Premier'!$A:$A,0),2),"")</f>
        <v/>
      </c>
      <c r="X395" s="6" t="str">
        <f aca="false">IFERROR(INDEX('19. Dacam'!$A:$B,MATCH($A395,'19. Dacam'!$A:$A,0),2),"")</f>
        <v/>
      </c>
      <c r="Y395" s="6" t="str">
        <f aca="false">IFERROR(INDEX('20. Proveedor'!$A:$B,MATCH($A395,'20. Proveedor'!$A:$A,0),2),"")</f>
        <v/>
      </c>
      <c r="Z395" s="6" t="str">
        <f aca="false">IFERROR(INDEX('21. Saphirus'!$A:$B,MATCH($A395,'21. Saphirus'!$A:$A,0),2),"")</f>
        <v/>
      </c>
    </row>
    <row r="396" customFormat="false" ht="15.75" hidden="false" customHeight="true" outlineLevel="0" collapsed="false">
      <c r="A396" s="5" t="s">
        <v>434</v>
      </c>
      <c r="B396" s="5" t="n">
        <v>5023</v>
      </c>
      <c r="C396" s="5" t="s">
        <v>27</v>
      </c>
      <c r="D396" s="6" t="str">
        <f aca="false">IFERROR(INDEX('1. Benavídez'!$A:$B,MATCH($A396,'1. Benavídez'!$A:$A,0),2),"")</f>
        <v/>
      </c>
      <c r="E396" s="6" t="str">
        <f aca="false">IFERROR(INDEX('2. Gallo'!$B:$D,MATCH($A396,'2. Gallo'!$B:$B,0),3),"")</f>
        <v/>
      </c>
      <c r="F396" s="6" t="str">
        <f aca="false">IFERROR(INDEX('3. Anea'!$B:$D,MATCH($A396,'3. Anea'!$B:$B,0),2),"")</f>
        <v/>
      </c>
      <c r="G396" s="6" t="str">
        <f aca="false">IFERROR(INDEX('4. Pilar'!$A:$C,MATCH($A396,'4. Pilar'!$A:$A,0),2),"")</f>
        <v/>
      </c>
      <c r="H396" s="6" t="str">
        <f aca="false">IFERROR(INDEX('5. Tortuguitas'!$B:$D,MATCH($A396,'5. Tortuguitas'!$B:$B,0),2),"")</f>
        <v/>
      </c>
      <c r="I396" s="6" t="str">
        <f aca="false">IFERROR(INDEX('6. Del Viso'!$A:$B,MATCH($A396,'6. Del Viso'!$A:$A,0),2),"")</f>
        <v/>
      </c>
      <c r="J396" s="6" t="str">
        <f aca="false">IFERROR(INDEX('7. Chica Glade'!$B:$F,MATCH($A396,'7. Chica Glade'!$B:$B,0),4),"")</f>
        <v/>
      </c>
      <c r="K396" s="6" t="str">
        <f aca="false">IFERROR(INDEX('8. Veterinaria'!$A:$B,MATCH($A396,'8. Veterinaria'!$A:$A,0),2),"")</f>
        <v/>
      </c>
      <c r="L396" s="6" t="str">
        <f aca="false">IFERROR(INDEX('9. Hipocampus'!$A:$B,MATCH($A396,'9. Hipocampus'!$A:$A,0),2),"")</f>
        <v/>
      </c>
      <c r="M396" s="6" t="str">
        <f aca="false">IFERROR(INDEX('11. Mundo Mascotas'!$B:$D,MATCH($A396,'11. Mundo Mascotas'!$B:$B,0),2),"")</f>
        <v/>
      </c>
      <c r="N396" s="6" t="str">
        <f aca="false">IFERROR(INDEX('12. Yaguar'!$B:$E,MATCH($A396,'12. Yaguar'!$B:$B,0),2),"")</f>
        <v/>
      </c>
      <c r="O396" s="6" t="str">
        <f aca="false">IFERROR(INDEX('13. King Clor'!$A:$B,MATCH($A396,'13. King Clor'!$A:$A,0),2),"")</f>
        <v/>
      </c>
      <c r="P396" s="6" t="str">
        <f aca="false">IFERROR(INDEX('14. Diserquim'!$A:$B,MATCH($A396,'14. Diserquim'!$A:$A,0),2),"")</f>
        <v/>
      </c>
      <c r="Q396" s="6" t="str">
        <f aca="false">IFERROR(INDEX('15. Moreno'!$A:$B,MATCH($A396,'15. Moreno'!$A:$A,0),2),"")</f>
        <v/>
      </c>
      <c r="R396" s="6" t="str">
        <f aca="false">IFERROR(INDEX('10. Collares'!$J:$K,MATCH($A396,'10. Collares'!$J:$J,0),2),"")</f>
        <v/>
      </c>
      <c r="S396" s="6" t="str">
        <f aca="false">IFERROR(INDEX('13. King Clor'!$G:$H,MATCH($A396,'13. King Clor'!$G:$G,0),2),"")</f>
        <v/>
      </c>
      <c r="T396" s="6" t="str">
        <f aca="false">IFERROR(INDEX('10. Collares'!$A:$B,MATCH($A396,'10. Collares'!$A:$A,0),2),"")</f>
        <v/>
      </c>
      <c r="U396" s="6" t="str">
        <f aca="false">IFERROR(INDEX('16. Mis nietos'!$B:$C,MATCH($A396,'16. Mis nietos'!$B:$B,0),2),"")</f>
        <v/>
      </c>
      <c r="V396" s="6" t="str">
        <f aca="false">IFERROR(INDEX('17. Profesional Vet'!$A:$B,MATCH($A396,'17. Profesional Vet'!$A:$A,0),2),"")</f>
        <v/>
      </c>
      <c r="W396" s="6" t="str">
        <f aca="false">IFERROR(INDEX('18. Premier'!$A:$B,MATCH($A396,'18. Premier'!$A:$A,0),2),"")</f>
        <v/>
      </c>
      <c r="X396" s="6" t="str">
        <f aca="false">IFERROR(INDEX('19. Dacam'!$A:$B,MATCH($A396,'19. Dacam'!$A:$A,0),2),"")</f>
        <v/>
      </c>
      <c r="Y396" s="6" t="str">
        <f aca="false">IFERROR(INDEX('20. Proveedor'!$A:$B,MATCH($A396,'20. Proveedor'!$A:$A,0),2),"")</f>
        <v/>
      </c>
      <c r="Z396" s="6" t="str">
        <f aca="false">IFERROR(INDEX('21. Saphirus'!$A:$B,MATCH($A396,'21. Saphirus'!$A:$A,0),2),"")</f>
        <v/>
      </c>
    </row>
    <row r="397" customFormat="false" ht="15.75" hidden="false" customHeight="true" outlineLevel="0" collapsed="false">
      <c r="A397" s="5" t="s">
        <v>435</v>
      </c>
      <c r="B397" s="5" t="n">
        <v>420281029</v>
      </c>
      <c r="C397" s="5" t="s">
        <v>29</v>
      </c>
      <c r="D397" s="6" t="n">
        <f aca="false">IFERROR(INDEX('1. Benavídez'!$A:$B,MATCH($A397,'1. Benavídez'!$A:$A,0),2),"")</f>
        <v>48196</v>
      </c>
      <c r="E397" s="6" t="n">
        <f aca="false">IFERROR(INDEX('2. Gallo'!$B:$D,MATCH($A397,'2. Gallo'!$B:$B,0),3),"")</f>
        <v>49614</v>
      </c>
      <c r="F397" s="6" t="n">
        <f aca="false">IFERROR(INDEX('3. Anea'!$B:$D,MATCH($A397,'3. Anea'!$B:$B,0),2),"")</f>
        <v>53047</v>
      </c>
      <c r="G397" s="6" t="str">
        <f aca="false">IFERROR(INDEX('4. Pilar'!$A:$C,MATCH($A397,'4. Pilar'!$A:$A,0),2),"")</f>
        <v/>
      </c>
      <c r="H397" s="6" t="n">
        <f aca="false">IFERROR(INDEX('5. Tortuguitas'!$B:$D,MATCH($A397,'5. Tortuguitas'!$B:$B,0),2),"")</f>
        <v>50500</v>
      </c>
      <c r="I397" s="6" t="str">
        <f aca="false">IFERROR(INDEX('6. Del Viso'!$A:$B,MATCH($A397,'6. Del Viso'!$A:$A,0),2),"")</f>
        <v/>
      </c>
      <c r="J397" s="6" t="str">
        <f aca="false">IFERROR(INDEX('7. Chica Glade'!$B:$F,MATCH($A397,'7. Chica Glade'!$B:$B,0),4),"")</f>
        <v/>
      </c>
      <c r="K397" s="6" t="str">
        <f aca="false">IFERROR(INDEX('8. Veterinaria'!$A:$B,MATCH($A397,'8. Veterinaria'!$A:$A,0),2),"")</f>
        <v/>
      </c>
      <c r="L397" s="6" t="str">
        <f aca="false">IFERROR(INDEX('9. Hipocampus'!$A:$B,MATCH($A397,'9. Hipocampus'!$A:$A,0),2),"")</f>
        <v/>
      </c>
      <c r="M397" s="6" t="n">
        <f aca="false">IFERROR(INDEX('11. Mundo Mascotas'!$B:$D,MATCH($A397,'11. Mundo Mascotas'!$B:$B,0),2),"")</f>
        <v>53200</v>
      </c>
      <c r="N397" s="6" t="str">
        <f aca="false">IFERROR(INDEX('12. Yaguar'!$B:$E,MATCH($A397,'12. Yaguar'!$B:$B,0),2),"")</f>
        <v/>
      </c>
      <c r="O397" s="6" t="str">
        <f aca="false">IFERROR(INDEX('13. King Clor'!$A:$B,MATCH($A397,'13. King Clor'!$A:$A,0),2),"")</f>
        <v/>
      </c>
      <c r="P397" s="6" t="str">
        <f aca="false">IFERROR(INDEX('14. Diserquim'!$A:$B,MATCH($A397,'14. Diserquim'!$A:$A,0),2),"")</f>
        <v/>
      </c>
      <c r="Q397" s="6" t="str">
        <f aca="false">IFERROR(INDEX('15. Moreno'!$A:$B,MATCH($A397,'15. Moreno'!$A:$A,0),2),"")</f>
        <v/>
      </c>
      <c r="R397" s="6" t="str">
        <f aca="false">IFERROR(INDEX('10. Collares'!$J:$K,MATCH($A397,'10. Collares'!$J:$J,0),2),"")</f>
        <v/>
      </c>
      <c r="S397" s="6" t="str">
        <f aca="false">IFERROR(INDEX('13. King Clor'!$G:$H,MATCH($A397,'13. King Clor'!$G:$G,0),2),"")</f>
        <v/>
      </c>
      <c r="T397" s="6" t="str">
        <f aca="false">IFERROR(INDEX('10. Collares'!$A:$B,MATCH($A397,'10. Collares'!$A:$A,0),2),"")</f>
        <v/>
      </c>
      <c r="U397" s="6" t="str">
        <f aca="false">IFERROR(INDEX('16. Mis nietos'!$B:$C,MATCH($A397,'16. Mis nietos'!$B:$B,0),2),"")</f>
        <v/>
      </c>
      <c r="V397" s="6" t="str">
        <f aca="false">IFERROR(INDEX('17. Profesional Vet'!$A:$B,MATCH($A397,'17. Profesional Vet'!$A:$A,0),2),"")</f>
        <v/>
      </c>
      <c r="W397" s="6" t="str">
        <f aca="false">IFERROR(INDEX('18. Premier'!$A:$B,MATCH($A397,'18. Premier'!$A:$A,0),2),"")</f>
        <v/>
      </c>
      <c r="X397" s="6" t="str">
        <f aca="false">IFERROR(INDEX('19. Dacam'!$A:$B,MATCH($A397,'19. Dacam'!$A:$A,0),2),"")</f>
        <v/>
      </c>
      <c r="Y397" s="6" t="n">
        <f aca="false">IFERROR(INDEX('20. Proveedor'!$A:$B,MATCH($A397,'20. Proveedor'!$A:$A,0),2),"")</f>
        <v>53389.35</v>
      </c>
      <c r="Z397" s="6" t="str">
        <f aca="false">IFERROR(INDEX('21. Saphirus'!$A:$B,MATCH($A397,'21. Saphirus'!$A:$A,0),2),"")</f>
        <v/>
      </c>
    </row>
    <row r="398" customFormat="false" ht="15.75" hidden="false" customHeight="true" outlineLevel="0" collapsed="false">
      <c r="A398" s="5" t="s">
        <v>436</v>
      </c>
      <c r="B398" s="5" t="n">
        <v>1030</v>
      </c>
      <c r="C398" s="5" t="s">
        <v>29</v>
      </c>
      <c r="D398" s="6" t="n">
        <f aca="false">IFERROR(INDEX('1. Benavídez'!$A:$B,MATCH($A398,'1. Benavídez'!$A:$A,0),2),"")</f>
        <v>28315</v>
      </c>
      <c r="E398" s="6" t="n">
        <f aca="false">IFERROR(INDEX('2. Gallo'!$B:$D,MATCH($A398,'2. Gallo'!$B:$B,0),3),"")</f>
        <v>30685</v>
      </c>
      <c r="F398" s="6" t="n">
        <f aca="false">IFERROR(INDEX('3. Anea'!$B:$D,MATCH($A398,'3. Anea'!$B:$B,0),2),"")</f>
        <v>30838</v>
      </c>
      <c r="G398" s="6" t="str">
        <f aca="false">IFERROR(INDEX('4. Pilar'!$A:$C,MATCH($A398,'4. Pilar'!$A:$A,0),2),"")</f>
        <v/>
      </c>
      <c r="H398" s="6" t="n">
        <f aca="false">IFERROR(INDEX('5. Tortuguitas'!$B:$D,MATCH($A398,'5. Tortuguitas'!$B:$B,0),2),"")</f>
        <v>29870</v>
      </c>
      <c r="I398" s="6" t="str">
        <f aca="false">IFERROR(INDEX('6. Del Viso'!$A:$B,MATCH($A398,'6. Del Viso'!$A:$A,0),2),"")</f>
        <v/>
      </c>
      <c r="J398" s="6" t="str">
        <f aca="false">IFERROR(INDEX('7. Chica Glade'!$B:$F,MATCH($A398,'7. Chica Glade'!$B:$B,0),4),"")</f>
        <v/>
      </c>
      <c r="K398" s="6" t="str">
        <f aca="false">IFERROR(INDEX('8. Veterinaria'!$A:$B,MATCH($A398,'8. Veterinaria'!$A:$A,0),2),"")</f>
        <v/>
      </c>
      <c r="L398" s="6" t="str">
        <f aca="false">IFERROR(INDEX('9. Hipocampus'!$A:$B,MATCH($A398,'9. Hipocampus'!$A:$A,0),2),"")</f>
        <v/>
      </c>
      <c r="M398" s="6" t="n">
        <f aca="false">IFERROR(INDEX('11. Mundo Mascotas'!$B:$D,MATCH($A398,'11. Mundo Mascotas'!$B:$B,0),2),"")</f>
        <v>31160</v>
      </c>
      <c r="N398" s="6" t="str">
        <f aca="false">IFERROR(INDEX('12. Yaguar'!$B:$E,MATCH($A398,'12. Yaguar'!$B:$B,0),2),"")</f>
        <v/>
      </c>
      <c r="O398" s="6" t="str">
        <f aca="false">IFERROR(INDEX('13. King Clor'!$A:$B,MATCH($A398,'13. King Clor'!$A:$A,0),2),"")</f>
        <v/>
      </c>
      <c r="P398" s="6" t="str">
        <f aca="false">IFERROR(INDEX('14. Diserquim'!$A:$B,MATCH($A398,'14. Diserquim'!$A:$A,0),2),"")</f>
        <v/>
      </c>
      <c r="Q398" s="6" t="str">
        <f aca="false">IFERROR(INDEX('15. Moreno'!$A:$B,MATCH($A398,'15. Moreno'!$A:$A,0),2),"")</f>
        <v/>
      </c>
      <c r="R398" s="6" t="str">
        <f aca="false">IFERROR(INDEX('10. Collares'!$J:$K,MATCH($A398,'10. Collares'!$J:$J,0),2),"")</f>
        <v/>
      </c>
      <c r="S398" s="6" t="str">
        <f aca="false">IFERROR(INDEX('13. King Clor'!$G:$H,MATCH($A398,'13. King Clor'!$G:$G,0),2),"")</f>
        <v/>
      </c>
      <c r="T398" s="6" t="str">
        <f aca="false">IFERROR(INDEX('10. Collares'!$A:$B,MATCH($A398,'10. Collares'!$A:$A,0),2),"")</f>
        <v/>
      </c>
      <c r="U398" s="6" t="str">
        <f aca="false">IFERROR(INDEX('16. Mis nietos'!$B:$C,MATCH($A398,'16. Mis nietos'!$B:$B,0),2),"")</f>
        <v/>
      </c>
      <c r="V398" s="6" t="str">
        <f aca="false">IFERROR(INDEX('17. Profesional Vet'!$A:$B,MATCH($A398,'17. Profesional Vet'!$A:$A,0),2),"")</f>
        <v/>
      </c>
      <c r="W398" s="6" t="str">
        <f aca="false">IFERROR(INDEX('18. Premier'!$A:$B,MATCH($A398,'18. Premier'!$A:$A,0),2),"")</f>
        <v/>
      </c>
      <c r="X398" s="6" t="str">
        <f aca="false">IFERROR(INDEX('19. Dacam'!$A:$B,MATCH($A398,'19. Dacam'!$A:$A,0),2),"")</f>
        <v/>
      </c>
      <c r="Y398" s="6" t="n">
        <f aca="false">IFERROR(INDEX('20. Proveedor'!$A:$B,MATCH($A398,'20. Proveedor'!$A:$A,0),2),"")</f>
        <v>31036.95</v>
      </c>
      <c r="Z398" s="6" t="str">
        <f aca="false">IFERROR(INDEX('21. Saphirus'!$A:$B,MATCH($A398,'21. Saphirus'!$A:$A,0),2),"")</f>
        <v/>
      </c>
    </row>
    <row r="399" customFormat="false" ht="15.75" hidden="false" customHeight="true" outlineLevel="0" collapsed="false">
      <c r="A399" s="5" t="s">
        <v>437</v>
      </c>
      <c r="B399" s="5" t="n">
        <v>1906068</v>
      </c>
      <c r="C399" s="5" t="s">
        <v>27</v>
      </c>
      <c r="D399" s="6" t="str">
        <f aca="false">IFERROR(INDEX('1. Benavídez'!$A:$B,MATCH($A399,'1. Benavídez'!$A:$A,0),2),"")</f>
        <v/>
      </c>
      <c r="E399" s="6" t="str">
        <f aca="false">IFERROR(INDEX('2. Gallo'!$B:$D,MATCH($A399,'2. Gallo'!$B:$B,0),3),"")</f>
        <v/>
      </c>
      <c r="F399" s="6" t="str">
        <f aca="false">IFERROR(INDEX('3. Anea'!$B:$D,MATCH($A399,'3. Anea'!$B:$B,0),2),"")</f>
        <v/>
      </c>
      <c r="G399" s="6" t="str">
        <f aca="false">IFERROR(INDEX('4. Pilar'!$A:$C,MATCH($A399,'4. Pilar'!$A:$A,0),2),"")</f>
        <v/>
      </c>
      <c r="H399" s="6" t="str">
        <f aca="false">IFERROR(INDEX('5. Tortuguitas'!$B:$D,MATCH($A399,'5. Tortuguitas'!$B:$B,0),2),"")</f>
        <v/>
      </c>
      <c r="I399" s="6" t="str">
        <f aca="false">IFERROR(INDEX('6. Del Viso'!$A:$B,MATCH($A399,'6. Del Viso'!$A:$A,0),3),"")</f>
        <v/>
      </c>
      <c r="J399" s="6" t="str">
        <f aca="false">IFERROR(INDEX('7. Chica Glade'!$B:$F,MATCH($A399,'7. Chica Glade'!$B:$B,0),4),"")</f>
        <v/>
      </c>
      <c r="K399" s="6" t="str">
        <f aca="false">IFERROR(INDEX('8. Veterinaria'!$A:$B,MATCH($A399,'8. Veterinaria'!$A:$A,0),2),"")</f>
        <v/>
      </c>
      <c r="L399" s="6" t="str">
        <f aca="false">IFERROR(INDEX('9. Hipocampus'!$A:$B,MATCH($A399,'9. Hipocampus'!$A:$A,0),2),"")</f>
        <v/>
      </c>
      <c r="M399" s="6" t="str">
        <f aca="false">IFERROR(INDEX('11. Mundo Mascotas'!$B:$D,MATCH($A399,'11. Mundo Mascotas'!$B:$B,0),2),"")</f>
        <v/>
      </c>
      <c r="N399" s="6" t="str">
        <f aca="false">IFERROR(INDEX('12. Yaguar'!$B:$E,MATCH($A399,'12. Yaguar'!$B:$B,0),2),"")</f>
        <v/>
      </c>
      <c r="O399" s="6" t="str">
        <f aca="false">IFERROR(INDEX('13. King Clor'!$A:$B,MATCH($A399,'13. King Clor'!$A:$A,0),2),"")</f>
        <v/>
      </c>
      <c r="P399" s="6" t="str">
        <f aca="false">IFERROR(INDEX('14. Diserquim'!$A:$B,MATCH($A399,'14. Diserquim'!$A:$A,0),2),"")</f>
        <v/>
      </c>
      <c r="Q399" s="6" t="str">
        <f aca="false">IFERROR(INDEX('15. Moreno'!$A:$B,MATCH($A399,'15. Moreno'!$A:$A,0),2),"")</f>
        <v/>
      </c>
      <c r="R399" s="6" t="str">
        <f aca="false">IFERROR(INDEX('10. Collares'!$J:$K,MATCH($A399,'10. Collares'!$J:$J,0),2),"")</f>
        <v/>
      </c>
      <c r="S399" s="6" t="str">
        <f aca="false">IFERROR(INDEX('13. King Clor'!$G:$H,MATCH($A399,'13. King Clor'!$G:$G,0),2),"")</f>
        <v/>
      </c>
      <c r="T399" s="6" t="str">
        <f aca="false">IFERROR(INDEX('10. Collares'!$A:$B,MATCH($A399,'10. Collares'!$A:$A,0),2),"")</f>
        <v/>
      </c>
      <c r="U399" s="6" t="str">
        <f aca="false">IFERROR(INDEX('16. Mis nietos'!$B:$C,MATCH($A399,'16. Mis nietos'!$B:$B,0),2),"")</f>
        <v/>
      </c>
      <c r="V399" s="6" t="str">
        <f aca="false">IFERROR(INDEX('17. Profesional Vet'!$A:$B,MATCH($A399,'17. Profesional Vet'!$A:$A,0),2),"")</f>
        <v/>
      </c>
      <c r="W399" s="6" t="str">
        <f aca="false">IFERROR(INDEX('18. Premier'!$A:$B,MATCH($A399,'18. Premier'!$A:$A,0),2),"")</f>
        <v/>
      </c>
      <c r="X399" s="6" t="str">
        <f aca="false">IFERROR(INDEX('19. Dacam'!$A:$B,MATCH($A399,'19. Dacam'!$A:$A,0),2),"")</f>
        <v/>
      </c>
      <c r="Y399" s="6" t="str">
        <f aca="false">IFERROR(INDEX('20. Proveedor'!$A:$B,MATCH($A399,'20. Proveedor'!$A:$A,0),2),"")</f>
        <v/>
      </c>
      <c r="Z399" s="6" t="str">
        <f aca="false">IFERROR(INDEX('21. Saphirus'!$A:$B,MATCH($A399,'21. Saphirus'!$A:$A,0),2),"")</f>
        <v/>
      </c>
    </row>
    <row r="400" customFormat="false" ht="15.75" hidden="false" customHeight="true" outlineLevel="0" collapsed="false">
      <c r="A400" s="5" t="s">
        <v>438</v>
      </c>
      <c r="B400" s="5" t="n">
        <v>1905243</v>
      </c>
      <c r="C400" s="5" t="s">
        <v>29</v>
      </c>
      <c r="D400" s="6" t="str">
        <f aca="false">IFERROR(INDEX('1. Benavídez'!$A:$B,MATCH($A400,'1. Benavídez'!$A:$A,0),2),"")</f>
        <v/>
      </c>
      <c r="E400" s="6" t="str">
        <f aca="false">IFERROR(INDEX('2. Gallo'!$B:$D,MATCH($A400,'2. Gallo'!$B:$B,0),3),"")</f>
        <v/>
      </c>
      <c r="F400" s="6" t="n">
        <f aca="false">IFERROR(INDEX('3. Anea'!$B:$D,MATCH($A400,'3. Anea'!$B:$B,0),2),"")</f>
        <v>59971</v>
      </c>
      <c r="G400" s="6" t="str">
        <f aca="false">IFERROR(INDEX('4. Pilar'!$A:$C,MATCH($A400,'4. Pilar'!$A:$A,0),2),"")</f>
        <v/>
      </c>
      <c r="H400" s="6" t="str">
        <f aca="false">IFERROR(INDEX('5. Tortuguitas'!$B:$D,MATCH($A400,'5. Tortuguitas'!$B:$B,0),2),"")</f>
        <v/>
      </c>
      <c r="I400" s="6" t="str">
        <f aca="false">IFERROR(INDEX('6. Del Viso'!$A:$B,MATCH($A400,'6. Del Viso'!$A:$A,0),2),"")</f>
        <v/>
      </c>
      <c r="J400" s="6" t="str">
        <f aca="false">IFERROR(INDEX('7. Chica Glade'!$B:$F,MATCH($A400,'7. Chica Glade'!$B:$B,0),4),"")</f>
        <v/>
      </c>
      <c r="K400" s="6" t="str">
        <f aca="false">IFERROR(INDEX('8. Veterinaria'!$A:$B,MATCH($A400,'8. Veterinaria'!$A:$A,0),2),"")</f>
        <v/>
      </c>
      <c r="L400" s="6" t="str">
        <f aca="false">IFERROR(INDEX('9. Hipocampus'!$A:$B,MATCH($A400,'9. Hipocampus'!$A:$A,0),2),"")</f>
        <v/>
      </c>
      <c r="M400" s="6" t="n">
        <f aca="false">IFERROR(INDEX('11. Mundo Mascotas'!$B:$D,MATCH($A400,'11. Mundo Mascotas'!$B:$B,0),2),"")</f>
        <v>60800</v>
      </c>
      <c r="N400" s="6" t="str">
        <f aca="false">IFERROR(INDEX('12. Yaguar'!$B:$E,MATCH($A400,'12. Yaguar'!$B:$B,0),2),"")</f>
        <v/>
      </c>
      <c r="O400" s="6" t="str">
        <f aca="false">IFERROR(INDEX('13. King Clor'!$A:$B,MATCH($A400,'13. King Clor'!$A:$A,0),2),"")</f>
        <v/>
      </c>
      <c r="P400" s="6" t="str">
        <f aca="false">IFERROR(INDEX('14. Diserquim'!$A:$B,MATCH($A400,'14. Diserquim'!$A:$A,0),2),"")</f>
        <v/>
      </c>
      <c r="Q400" s="6" t="str">
        <f aca="false">IFERROR(INDEX('15. Moreno'!$A:$B,MATCH($A400,'15. Moreno'!$A:$A,0),2),"")</f>
        <v/>
      </c>
      <c r="R400" s="6" t="str">
        <f aca="false">IFERROR(INDEX('10. Collares'!$J:$K,MATCH($A400,'10. Collares'!$J:$J,0),2),"")</f>
        <v/>
      </c>
      <c r="S400" s="6" t="str">
        <f aca="false">IFERROR(INDEX('13. King Clor'!$G:$H,MATCH($A400,'13. King Clor'!$G:$G,0),2),"")</f>
        <v/>
      </c>
      <c r="T400" s="6" t="str">
        <f aca="false">IFERROR(INDEX('10. Collares'!$A:$B,MATCH($A400,'10. Collares'!$A:$A,0),2),"")</f>
        <v/>
      </c>
      <c r="U400" s="6" t="str">
        <f aca="false">IFERROR(INDEX('16. Mis nietos'!$B:$C,MATCH($A400,'16. Mis nietos'!$B:$B,0),2),"")</f>
        <v/>
      </c>
      <c r="V400" s="6" t="str">
        <f aca="false">IFERROR(INDEX('17. Profesional Vet'!$A:$B,MATCH($A400,'17. Profesional Vet'!$A:$A,0),2),"")</f>
        <v/>
      </c>
      <c r="W400" s="6" t="str">
        <f aca="false">IFERROR(INDEX('18. Premier'!$A:$B,MATCH($A400,'18. Premier'!$A:$A,0),2),"")</f>
        <v/>
      </c>
      <c r="X400" s="6" t="str">
        <f aca="false">IFERROR(INDEX('19. Dacam'!$A:$B,MATCH($A400,'19. Dacam'!$A:$A,0),2),"")</f>
        <v/>
      </c>
      <c r="Y400" s="6" t="str">
        <f aca="false">IFERROR(INDEX('20. Proveedor'!$A:$B,MATCH($A400,'20. Proveedor'!$A:$A,0),2),"")</f>
        <v/>
      </c>
      <c r="Z400" s="6" t="str">
        <f aca="false">IFERROR(INDEX('21. Saphirus'!$A:$B,MATCH($A400,'21. Saphirus'!$A:$A,0),2),"")</f>
        <v/>
      </c>
    </row>
    <row r="401" customFormat="false" ht="15.75" hidden="false" customHeight="true" outlineLevel="0" collapsed="false">
      <c r="A401" s="5" t="s">
        <v>439</v>
      </c>
      <c r="B401" s="5" t="n">
        <v>1905403</v>
      </c>
      <c r="C401" s="5" t="s">
        <v>33</v>
      </c>
      <c r="D401" s="6" t="str">
        <f aca="false">IFERROR(INDEX('1. Benavídez'!$A:$B,MATCH($A401,'1. Benavídez'!$A:$A,0),2),"")</f>
        <v/>
      </c>
      <c r="E401" s="6" t="str">
        <f aca="false">IFERROR(INDEX('2. Gallo'!$B:$D,MATCH($A401,'2. Gallo'!$B:$B,0),3),"")</f>
        <v/>
      </c>
      <c r="F401" s="6" t="n">
        <f aca="false">IFERROR(INDEX('3. Anea'!$B:$D,MATCH($A401,'3. Anea'!$B:$B,0),2),"")</f>
        <v>0</v>
      </c>
      <c r="G401" s="6" t="str">
        <f aca="false">IFERROR(INDEX('4. Pilar'!$A:$C,MATCH($A401,'4. Pilar'!$A:$A,0),2),"")</f>
        <v/>
      </c>
      <c r="H401" s="6" t="str">
        <f aca="false">IFERROR(INDEX('5. Tortuguitas'!$B:$D,MATCH($A401,'5. Tortuguitas'!$B:$B,0),2),"")</f>
        <v/>
      </c>
      <c r="I401" s="6" t="str">
        <f aca="false">IFERROR(INDEX('6. Del Viso'!$A:$B,MATCH($A401,'6. Del Viso'!$A:$A,0),2),"")</f>
        <v/>
      </c>
      <c r="J401" s="6" t="str">
        <f aca="false">IFERROR(INDEX('7. Chica Glade'!$B:$F,MATCH($A401,'7. Chica Glade'!$B:$B,0),4),"")</f>
        <v/>
      </c>
      <c r="K401" s="6" t="str">
        <f aca="false">IFERROR(INDEX('8. Veterinaria'!$A:$B,MATCH($A401,'8. Veterinaria'!$A:$A,0),2),"")</f>
        <v/>
      </c>
      <c r="L401" s="6" t="str">
        <f aca="false">IFERROR(INDEX('9. Hipocampus'!$A:$B,MATCH($A401,'9. Hipocampus'!$A:$A,0),2),"")</f>
        <v/>
      </c>
      <c r="M401" s="6" t="str">
        <f aca="false">IFERROR(INDEX('11. Mundo Mascotas'!$B:$D,MATCH($A401,'11. Mundo Mascotas'!$B:$B,0),2),"")</f>
        <v/>
      </c>
      <c r="N401" s="6" t="str">
        <f aca="false">IFERROR(INDEX('12. Yaguar'!$B:$E,MATCH($A401,'12. Yaguar'!$B:$B,0),2),"")</f>
        <v/>
      </c>
      <c r="O401" s="6" t="str">
        <f aca="false">IFERROR(INDEX('13. King Clor'!$A:$B,MATCH($A401,'13. King Clor'!$A:$A,0),2),"")</f>
        <v/>
      </c>
      <c r="P401" s="6" t="str">
        <f aca="false">IFERROR(INDEX('14. Diserquim'!$A:$B,MATCH($A401,'14. Diserquim'!$A:$A,0),2),"")</f>
        <v/>
      </c>
      <c r="Q401" s="6" t="str">
        <f aca="false">IFERROR(INDEX('15. Moreno'!$A:$B,MATCH($A401,'15. Moreno'!$A:$A,0),2),"")</f>
        <v/>
      </c>
      <c r="R401" s="6" t="str">
        <f aca="false">IFERROR(INDEX('10. Collares'!$J:$K,MATCH($A401,'10. Collares'!$J:$J,0),2),"")</f>
        <v/>
      </c>
      <c r="S401" s="6" t="str">
        <f aca="false">IFERROR(INDEX('13. King Clor'!$G:$H,MATCH($A401,'13. King Clor'!$G:$G,0),2),"")</f>
        <v/>
      </c>
      <c r="T401" s="6" t="str">
        <f aca="false">IFERROR(INDEX('10. Collares'!$A:$B,MATCH($A401,'10. Collares'!$A:$A,0),2),"")</f>
        <v/>
      </c>
      <c r="U401" s="6" t="str">
        <f aca="false">IFERROR(INDEX('16. Mis nietos'!$B:$C,MATCH($A401,'16. Mis nietos'!$B:$B,0),2),"")</f>
        <v/>
      </c>
      <c r="V401" s="6" t="str">
        <f aca="false">IFERROR(INDEX('17. Profesional Vet'!$A:$B,MATCH($A401,'17. Profesional Vet'!$A:$A,0),2),"")</f>
        <v/>
      </c>
      <c r="W401" s="6" t="str">
        <f aca="false">IFERROR(INDEX('18. Premier'!$A:$B,MATCH($A401,'18. Premier'!$A:$A,0),2),"")</f>
        <v/>
      </c>
      <c r="X401" s="6" t="str">
        <f aca="false">IFERROR(INDEX('19. Dacam'!$A:$B,MATCH($A401,'19. Dacam'!$A:$A,0),2),"")</f>
        <v/>
      </c>
      <c r="Y401" s="6" t="str">
        <f aca="false">IFERROR(INDEX('20. Proveedor'!$A:$B,MATCH($A401,'20. Proveedor'!$A:$A,0),2),"")</f>
        <v/>
      </c>
      <c r="Z401" s="6" t="str">
        <f aca="false">IFERROR(INDEX('21. Saphirus'!$A:$B,MATCH($A401,'21. Saphirus'!$A:$A,0),2),"")</f>
        <v/>
      </c>
    </row>
    <row r="402" customFormat="false" ht="15.75" hidden="false" customHeight="true" outlineLevel="0" collapsed="false">
      <c r="A402" s="5" t="s">
        <v>440</v>
      </c>
      <c r="B402" s="5" t="n">
        <v>5025</v>
      </c>
      <c r="C402" s="5" t="s">
        <v>27</v>
      </c>
      <c r="D402" s="6" t="str">
        <f aca="false">IFERROR(INDEX('1. Benavídez'!$A:$B,MATCH($A402,'1. Benavídez'!$A:$A,0),2),"")</f>
        <v/>
      </c>
      <c r="E402" s="6" t="str">
        <f aca="false">IFERROR(INDEX('2. Gallo'!$B:$D,MATCH($A402,'2. Gallo'!$B:$B,0),3),"")</f>
        <v/>
      </c>
      <c r="F402" s="6" t="str">
        <f aca="false">IFERROR(INDEX('3. Anea'!$B:$D,MATCH($A402,'3. Anea'!$B:$B,0),2),"")</f>
        <v/>
      </c>
      <c r="G402" s="6" t="str">
        <f aca="false">IFERROR(INDEX('4. Pilar'!$A:$C,MATCH($A402,'4. Pilar'!$A:$A,0),2),"")</f>
        <v/>
      </c>
      <c r="H402" s="6" t="str">
        <f aca="false">IFERROR(INDEX('5. Tortuguitas'!$B:$D,MATCH($A402,'5. Tortuguitas'!$B:$B,0),2),"")</f>
        <v/>
      </c>
      <c r="I402" s="6" t="str">
        <f aca="false">IFERROR(INDEX('6. Del Viso'!$A:$B,MATCH($A402,'6. Del Viso'!$A:$A,0),2),"")</f>
        <v/>
      </c>
      <c r="J402" s="6" t="str">
        <f aca="false">IFERROR(INDEX('7. Chica Glade'!$B:$F,MATCH($A402,'7. Chica Glade'!$B:$B,0),4),"")</f>
        <v/>
      </c>
      <c r="K402" s="6" t="str">
        <f aca="false">IFERROR(INDEX('8. Veterinaria'!$A:$B,MATCH($A402,'8. Veterinaria'!$A:$A,0),2),"")</f>
        <v/>
      </c>
      <c r="L402" s="6" t="str">
        <f aca="false">IFERROR(INDEX('9. Hipocampus'!$A:$B,MATCH($A402,'9. Hipocampus'!$A:$A,0),2),"")</f>
        <v/>
      </c>
      <c r="M402" s="6" t="str">
        <f aca="false">IFERROR(INDEX('11. Mundo Mascotas'!$B:$D,MATCH($A402,'11. Mundo Mascotas'!$B:$B,0),2),"")</f>
        <v/>
      </c>
      <c r="N402" s="6" t="str">
        <f aca="false">IFERROR(INDEX('12. Yaguar'!$B:$E,MATCH($A402,'12. Yaguar'!$B:$B,0),2),"")</f>
        <v/>
      </c>
      <c r="O402" s="6" t="str">
        <f aca="false">IFERROR(INDEX('13. King Clor'!$A:$B,MATCH($A402,'13. King Clor'!$A:$A,0),2),"")</f>
        <v/>
      </c>
      <c r="P402" s="6" t="str">
        <f aca="false">IFERROR(INDEX('14. Diserquim'!$A:$B,MATCH($A402,'14. Diserquim'!$A:$A,0),2),"")</f>
        <v/>
      </c>
      <c r="Q402" s="6" t="str">
        <f aca="false">IFERROR(INDEX('15. Moreno'!$A:$B,MATCH($A402,'15. Moreno'!$A:$A,0),2),"")</f>
        <v/>
      </c>
      <c r="R402" s="6" t="str">
        <f aca="false">IFERROR(INDEX('10. Collares'!$J:$K,MATCH($A402,'10. Collares'!$J:$J,0),2),"")</f>
        <v/>
      </c>
      <c r="S402" s="6" t="str">
        <f aca="false">IFERROR(INDEX('13. King Clor'!$G:$H,MATCH($A402,'13. King Clor'!$G:$G,0),2),"")</f>
        <v/>
      </c>
      <c r="T402" s="6" t="str">
        <f aca="false">IFERROR(INDEX('10. Collares'!$A:$B,MATCH($A402,'10. Collares'!$A:$A,0),2),"")</f>
        <v/>
      </c>
      <c r="U402" s="6" t="str">
        <f aca="false">IFERROR(INDEX('16. Mis nietos'!$B:$C,MATCH($A402,'16. Mis nietos'!$B:$B,0),2),"")</f>
        <v/>
      </c>
      <c r="V402" s="6" t="str">
        <f aca="false">IFERROR(INDEX('17. Profesional Vet'!$A:$B,MATCH($A402,'17. Profesional Vet'!$A:$A,0),2),"")</f>
        <v/>
      </c>
      <c r="W402" s="6" t="str">
        <f aca="false">IFERROR(INDEX('18. Premier'!$A:$B,MATCH($A402,'18. Premier'!$A:$A,0),2),"")</f>
        <v/>
      </c>
      <c r="X402" s="6" t="str">
        <f aca="false">IFERROR(INDEX('19. Dacam'!$A:$B,MATCH($A402,'19. Dacam'!$A:$A,0),2),"")</f>
        <v/>
      </c>
      <c r="Y402" s="6" t="str">
        <f aca="false">IFERROR(INDEX('20. Proveedor'!$A:$B,MATCH($A402,'20. Proveedor'!$A:$A,0),2),"")</f>
        <v/>
      </c>
      <c r="Z402" s="6" t="str">
        <f aca="false">IFERROR(INDEX('21. Saphirus'!$A:$B,MATCH($A402,'21. Saphirus'!$A:$A,0),2),"")</f>
        <v/>
      </c>
    </row>
    <row r="403" customFormat="false" ht="15.75" hidden="false" customHeight="true" outlineLevel="0" collapsed="false">
      <c r="A403" s="5" t="s">
        <v>441</v>
      </c>
      <c r="B403" s="5" t="n">
        <v>1033</v>
      </c>
      <c r="C403" s="5" t="s">
        <v>29</v>
      </c>
      <c r="D403" s="6" t="n">
        <f aca="false">IFERROR(INDEX('1. Benavídez'!$A:$B,MATCH($A403,'1. Benavídez'!$A:$A,0),2),"")</f>
        <v>52735</v>
      </c>
      <c r="E403" s="6" t="n">
        <f aca="false">IFERROR(INDEX('2. Gallo'!$B:$D,MATCH($A403,'2. Gallo'!$B:$B,0),3),"")</f>
        <v>57752</v>
      </c>
      <c r="F403" s="6" t="n">
        <f aca="false">IFERROR(INDEX('3. Anea'!$B:$D,MATCH($A403,'3. Anea'!$B:$B,0),2),"")</f>
        <v>60361</v>
      </c>
      <c r="G403" s="6" t="str">
        <f aca="false">IFERROR(INDEX('4. Pilar'!$A:$C,MATCH($A403,'4. Pilar'!$A:$A,0),2),"")</f>
        <v/>
      </c>
      <c r="H403" s="6" t="n">
        <f aca="false">IFERROR(INDEX('5. Tortuguitas'!$B:$D,MATCH($A403,'5. Tortuguitas'!$B:$B,0),2),"")</f>
        <v>55250</v>
      </c>
      <c r="I403" s="6" t="str">
        <f aca="false">IFERROR(INDEX('6. Del Viso'!$A:$B,MATCH($A403,'6. Del Viso'!$A:$A,0),2),"")</f>
        <v/>
      </c>
      <c r="J403" s="6" t="str">
        <f aca="false">IFERROR(INDEX('7. Chica Glade'!$B:$F,MATCH($A403,'7. Chica Glade'!$B:$B,0),4),"")</f>
        <v/>
      </c>
      <c r="K403" s="6" t="str">
        <f aca="false">IFERROR(INDEX('8. Veterinaria'!$A:$B,MATCH($A403,'8. Veterinaria'!$A:$A,0),2),"")</f>
        <v/>
      </c>
      <c r="L403" s="6" t="str">
        <f aca="false">IFERROR(INDEX('9. Hipocampus'!$A:$B,MATCH($A403,'9. Hipocampus'!$A:$A,0),2),"")</f>
        <v/>
      </c>
      <c r="M403" s="6" t="n">
        <f aca="false">IFERROR(INDEX('11. Mundo Mascotas'!$B:$D,MATCH($A403,'11. Mundo Mascotas'!$B:$B,0),2),"")</f>
        <v>58292</v>
      </c>
      <c r="N403" s="6" t="str">
        <f aca="false">IFERROR(INDEX('12. Yaguar'!$B:$E,MATCH($A403,'12. Yaguar'!$B:$B,0),2),"")</f>
        <v/>
      </c>
      <c r="O403" s="6" t="str">
        <f aca="false">IFERROR(INDEX('13. King Clor'!$A:$B,MATCH($A403,'13. King Clor'!$A:$A,0),2),"")</f>
        <v/>
      </c>
      <c r="P403" s="6" t="str">
        <f aca="false">IFERROR(INDEX('14. Diserquim'!$A:$B,MATCH($A403,'14. Diserquim'!$A:$A,0),2),"")</f>
        <v/>
      </c>
      <c r="Q403" s="6" t="str">
        <f aca="false">IFERROR(INDEX('15. Moreno'!$A:$B,MATCH($A403,'15. Moreno'!$A:$A,0),2),"")</f>
        <v/>
      </c>
      <c r="R403" s="6" t="str">
        <f aca="false">IFERROR(INDEX('10. Collares'!$J:$K,MATCH($A403,'10. Collares'!$J:$J,0),2),"")</f>
        <v/>
      </c>
      <c r="S403" s="6" t="str">
        <f aca="false">IFERROR(INDEX('13. King Clor'!$G:$H,MATCH($A403,'13. King Clor'!$G:$G,0),2),"")</f>
        <v/>
      </c>
      <c r="T403" s="6" t="str">
        <f aca="false">IFERROR(INDEX('10. Collares'!$A:$B,MATCH($A403,'10. Collares'!$A:$A,0),2),"")</f>
        <v/>
      </c>
      <c r="U403" s="6" t="str">
        <f aca="false">IFERROR(INDEX('16. Mis nietos'!$B:$C,MATCH($A403,'16. Mis nietos'!$B:$B,0),2),"")</f>
        <v/>
      </c>
      <c r="V403" s="6" t="str">
        <f aca="false">IFERROR(INDEX('17. Profesional Vet'!$A:$B,MATCH($A403,'17. Profesional Vet'!$A:$A,0),2),"")</f>
        <v/>
      </c>
      <c r="W403" s="6" t="str">
        <f aca="false">IFERROR(INDEX('18. Premier'!$A:$B,MATCH($A403,'18. Premier'!$A:$A,0),2),"")</f>
        <v/>
      </c>
      <c r="X403" s="6" t="str">
        <f aca="false">IFERROR(INDEX('19. Dacam'!$A:$B,MATCH($A403,'19. Dacam'!$A:$A,0),2),"")</f>
        <v/>
      </c>
      <c r="Y403" s="6" t="n">
        <f aca="false">IFERROR(INDEX('20. Proveedor'!$A:$B,MATCH($A403,'20. Proveedor'!$A:$A,0),2),"")</f>
        <v>55213.2</v>
      </c>
      <c r="Z403" s="6" t="str">
        <f aca="false">IFERROR(INDEX('21. Saphirus'!$A:$B,MATCH($A403,'21. Saphirus'!$A:$A,0),2),"")</f>
        <v/>
      </c>
    </row>
    <row r="404" customFormat="false" ht="15.75" hidden="false" customHeight="true" outlineLevel="0" collapsed="false">
      <c r="A404" s="5" t="s">
        <v>442</v>
      </c>
      <c r="B404" s="5" t="n">
        <v>1034</v>
      </c>
      <c r="C404" s="5" t="s">
        <v>29</v>
      </c>
      <c r="D404" s="6" t="n">
        <f aca="false">IFERROR(INDEX('1. Benavídez'!$A:$B,MATCH($A404,'1. Benavídez'!$A:$A,0),2),"")</f>
        <v>30627</v>
      </c>
      <c r="E404" s="6" t="n">
        <f aca="false">IFERROR(INDEX('2. Gallo'!$B:$D,MATCH($A404,'2. Gallo'!$B:$B,0),3),"")</f>
        <v>33544</v>
      </c>
      <c r="F404" s="6" t="n">
        <f aca="false">IFERROR(INDEX('3. Anea'!$B:$D,MATCH($A404,'3. Anea'!$B:$B,0),2),"")</f>
        <v>35058</v>
      </c>
      <c r="G404" s="6" t="str">
        <f aca="false">IFERROR(INDEX('4. Pilar'!$A:$C,MATCH($A404,'4. Pilar'!$A:$A,0),2),"")</f>
        <v/>
      </c>
      <c r="H404" s="6" t="n">
        <f aca="false">IFERROR(INDEX('5. Tortuguitas'!$B:$D,MATCH($A404,'5. Tortuguitas'!$B:$B,0),2),"")</f>
        <v>3.265</v>
      </c>
      <c r="I404" s="6" t="str">
        <f aca="false">IFERROR(INDEX('6. Del Viso'!$A:$B,MATCH($A404,'6. Del Viso'!$A:$A,0),2),"")</f>
        <v/>
      </c>
      <c r="J404" s="6" t="str">
        <f aca="false">IFERROR(INDEX('7. Chica Glade'!$B:$F,MATCH($A404,'7. Chica Glade'!$B:$B,0),4),"")</f>
        <v/>
      </c>
      <c r="K404" s="6" t="str">
        <f aca="false">IFERROR(INDEX('8. Veterinaria'!$A:$B,MATCH($A404,'8. Veterinaria'!$A:$A,0),2),"")</f>
        <v/>
      </c>
      <c r="L404" s="6" t="str">
        <f aca="false">IFERROR(INDEX('9. Hipocampus'!$A:$B,MATCH($A404,'9. Hipocampus'!$A:$A,0),2),"")</f>
        <v/>
      </c>
      <c r="M404" s="6" t="n">
        <f aca="false">IFERROR(INDEX('11. Mundo Mascotas'!$B:$D,MATCH($A404,'11. Mundo Mascotas'!$B:$B,0),2),"")</f>
        <v>34200</v>
      </c>
      <c r="N404" s="6" t="str">
        <f aca="false">IFERROR(INDEX('12. Yaguar'!$B:$E,MATCH($A404,'12. Yaguar'!$B:$B,0),2),"")</f>
        <v/>
      </c>
      <c r="O404" s="6" t="str">
        <f aca="false">IFERROR(INDEX('13. King Clor'!$A:$B,MATCH($A404,'13. King Clor'!$A:$A,0),2),"")</f>
        <v/>
      </c>
      <c r="P404" s="6" t="str">
        <f aca="false">IFERROR(INDEX('14. Diserquim'!$A:$B,MATCH($A404,'14. Diserquim'!$A:$A,0),2),"")</f>
        <v/>
      </c>
      <c r="Q404" s="6" t="str">
        <f aca="false">IFERROR(INDEX('15. Moreno'!$A:$B,MATCH($A404,'15. Moreno'!$A:$A,0),2),"")</f>
        <v/>
      </c>
      <c r="R404" s="6" t="str">
        <f aca="false">IFERROR(INDEX('10. Collares'!$J:$K,MATCH($A404,'10. Collares'!$J:$J,0),2),"")</f>
        <v/>
      </c>
      <c r="S404" s="6" t="str">
        <f aca="false">IFERROR(INDEX('13. King Clor'!$G:$H,MATCH($A404,'13. King Clor'!$G:$G,0),2),"")</f>
        <v/>
      </c>
      <c r="T404" s="6" t="str">
        <f aca="false">IFERROR(INDEX('10. Collares'!$A:$B,MATCH($A404,'10. Collares'!$A:$A,0),2),"")</f>
        <v/>
      </c>
      <c r="U404" s="6" t="str">
        <f aca="false">IFERROR(INDEX('16. Mis nietos'!$B:$C,MATCH($A404,'16. Mis nietos'!$B:$B,0),2),"")</f>
        <v/>
      </c>
      <c r="V404" s="6" t="str">
        <f aca="false">IFERROR(INDEX('17. Profesional Vet'!$A:$B,MATCH($A404,'17. Profesional Vet'!$A:$A,0),2),"")</f>
        <v/>
      </c>
      <c r="W404" s="6" t="str">
        <f aca="false">IFERROR(INDEX('18. Premier'!$A:$B,MATCH($A404,'18. Premier'!$A:$A,0),2),"")</f>
        <v/>
      </c>
      <c r="X404" s="6" t="str">
        <f aca="false">IFERROR(INDEX('19. Dacam'!$A:$B,MATCH($A404,'19. Dacam'!$A:$A,0),2),"")</f>
        <v/>
      </c>
      <c r="Y404" s="6" t="n">
        <f aca="false">IFERROR(INDEX('20. Proveedor'!$A:$B,MATCH($A404,'20. Proveedor'!$A:$A,0),2),"")</f>
        <v>33927.6</v>
      </c>
      <c r="Z404" s="6" t="str">
        <f aca="false">IFERROR(INDEX('21. Saphirus'!$A:$B,MATCH($A404,'21. Saphirus'!$A:$A,0),2),"")</f>
        <v/>
      </c>
    </row>
    <row r="405" customFormat="false" ht="15.75" hidden="false" customHeight="true" outlineLevel="0" collapsed="false">
      <c r="A405" s="5" t="s">
        <v>443</v>
      </c>
      <c r="B405" s="5" t="n">
        <v>4072</v>
      </c>
      <c r="C405" s="5" t="s">
        <v>33</v>
      </c>
      <c r="D405" s="6" t="str">
        <f aca="false">IFERROR(INDEX('1. Benavídez'!$A:$B,MATCH($A405,'1. Benavídez'!$A:$A,0),2),"")</f>
        <v/>
      </c>
      <c r="E405" s="6" t="str">
        <f aca="false">IFERROR(INDEX('2. Gallo'!$B:$D,MATCH($A405,'2. Gallo'!$B:$B,0),3),"")</f>
        <v/>
      </c>
      <c r="F405" s="6" t="str">
        <f aca="false">IFERROR(INDEX('3. Anea'!$B:$D,MATCH($A405,'3. Anea'!$B:$B,0),2),"")</f>
        <v/>
      </c>
      <c r="G405" s="6" t="str">
        <f aca="false">IFERROR(INDEX('4. Pilar'!$A:$C,MATCH($A405,'4. Pilar'!$A:$A,0),2),"")</f>
        <v/>
      </c>
      <c r="H405" s="6" t="str">
        <f aca="false">IFERROR(INDEX('5. Tortuguitas'!$B:$D,MATCH($A405,'5. Tortuguitas'!$B:$B,0),2),"")</f>
        <v/>
      </c>
      <c r="I405" s="6" t="str">
        <f aca="false">IFERROR(INDEX('6. Del Viso'!$A:$B,MATCH($A405,'6. Del Viso'!$A:$A,0),2),"")</f>
        <v/>
      </c>
      <c r="J405" s="6" t="str">
        <f aca="false">IFERROR(INDEX('7. Chica Glade'!$B:$F,MATCH($A405,'7. Chica Glade'!$B:$B,0),4),"")</f>
        <v/>
      </c>
      <c r="K405" s="6" t="str">
        <f aca="false">IFERROR(INDEX('8. Veterinaria'!$A:$B,MATCH($A405,'8. Veterinaria'!$A:$A,0),2),"")</f>
        <v/>
      </c>
      <c r="L405" s="6" t="str">
        <f aca="false">IFERROR(INDEX('9. Hipocampus'!$A:$B,MATCH($A405,'9. Hipocampus'!$A:$A,0),2),"")</f>
        <v/>
      </c>
      <c r="M405" s="6" t="n">
        <f aca="false">IFERROR(INDEX('11. Mundo Mascotas'!$B:$D,MATCH($A405,'11. Mundo Mascotas'!$B:$B,0),2),"")</f>
        <v>1360</v>
      </c>
      <c r="N405" s="6" t="str">
        <f aca="false">IFERROR(INDEX('12. Yaguar'!$B:$E,MATCH($A405,'12. Yaguar'!$B:$B,0),2),"")</f>
        <v/>
      </c>
      <c r="O405" s="6" t="str">
        <f aca="false">IFERROR(INDEX('13. King Clor'!$A:$B,MATCH($A405,'13. King Clor'!$A:$A,0),2),"")</f>
        <v/>
      </c>
      <c r="P405" s="6" t="str">
        <f aca="false">IFERROR(INDEX('14. Diserquim'!$A:$B,MATCH($A405,'14. Diserquim'!$A:$A,0),2),"")</f>
        <v/>
      </c>
      <c r="Q405" s="6" t="str">
        <f aca="false">IFERROR(INDEX('15. Moreno'!$A:$B,MATCH($A405,'15. Moreno'!$A:$A,0),2),"")</f>
        <v/>
      </c>
      <c r="R405" s="6" t="str">
        <f aca="false">IFERROR(INDEX('10. Collares'!$J:$K,MATCH($A405,'10. Collares'!$J:$J,0),2),"")</f>
        <v/>
      </c>
      <c r="S405" s="6" t="str">
        <f aca="false">IFERROR(INDEX('13. King Clor'!$G:$H,MATCH($A405,'13. King Clor'!$G:$G,0),2),"")</f>
        <v/>
      </c>
      <c r="T405" s="6" t="str">
        <f aca="false">IFERROR(INDEX('10. Collares'!$A:$B,MATCH($A405,'10. Collares'!$A:$A,0),2),"")</f>
        <v/>
      </c>
      <c r="U405" s="6" t="str">
        <f aca="false">IFERROR(INDEX('16. Mis nietos'!$B:$C,MATCH($A405,'16. Mis nietos'!$B:$B,0),2),"")</f>
        <v/>
      </c>
      <c r="V405" s="6" t="str">
        <f aca="false">IFERROR(INDEX('17. Profesional Vet'!$A:$B,MATCH($A405,'17. Profesional Vet'!$A:$A,0),2),"")</f>
        <v/>
      </c>
      <c r="W405" s="6" t="str">
        <f aca="false">IFERROR(INDEX('18. Premier'!$A:$B,MATCH($A405,'18. Premier'!$A:$A,0),2),"")</f>
        <v/>
      </c>
      <c r="X405" s="6" t="str">
        <f aca="false">IFERROR(INDEX('19. Dacam'!$A:$B,MATCH($A405,'19. Dacam'!$A:$A,0),2),"")</f>
        <v/>
      </c>
      <c r="Y405" s="6" t="str">
        <f aca="false">IFERROR(INDEX('20. Proveedor'!$A:$B,MATCH($A405,'20. Proveedor'!$A:$A,0),2),"")</f>
        <v/>
      </c>
      <c r="Z405" s="6" t="str">
        <f aca="false">IFERROR(INDEX('21. Saphirus'!$A:$B,MATCH($A405,'21. Saphirus'!$A:$A,0),2),"")</f>
        <v/>
      </c>
    </row>
    <row r="406" customFormat="false" ht="15.75" hidden="false" customHeight="true" outlineLevel="0" collapsed="false">
      <c r="A406" s="5" t="s">
        <v>444</v>
      </c>
      <c r="B406" s="5" t="n">
        <v>1906165</v>
      </c>
      <c r="C406" s="5" t="s">
        <v>33</v>
      </c>
      <c r="D406" s="6" t="str">
        <f aca="false">IFERROR(INDEX('1. Benavídez'!$A:$B,MATCH($A406,'1. Benavídez'!$A:$A,0),2),"")</f>
        <v/>
      </c>
      <c r="E406" s="6" t="str">
        <f aca="false">IFERROR(INDEX('2. Gallo'!$B:$D,MATCH($A406,'2. Gallo'!$B:$B,0),3),"")</f>
        <v/>
      </c>
      <c r="F406" s="6" t="n">
        <f aca="false">IFERROR(INDEX('3. Anea'!$B:$D,MATCH($A406,'3. Anea'!$B:$B,0),2),"")</f>
        <v>13259</v>
      </c>
      <c r="G406" s="6" t="str">
        <f aca="false">IFERROR(INDEX('4. Pilar'!$A:$C,MATCH($A406,'4. Pilar'!$A:$A,0),2),"")</f>
        <v/>
      </c>
      <c r="H406" s="6" t="str">
        <f aca="false">IFERROR(INDEX('5. Tortuguitas'!$B:$D,MATCH($A406,'5. Tortuguitas'!$B:$B,0),2),"")</f>
        <v/>
      </c>
      <c r="I406" s="6" t="str">
        <f aca="false">IFERROR(INDEX('6. Del Viso'!$A:$B,MATCH($A406,'6. Del Viso'!$A:$A,0),2),"")</f>
        <v/>
      </c>
      <c r="J406" s="6" t="str">
        <f aca="false">IFERROR(INDEX('7. Chica Glade'!$B:$F,MATCH($A406,'7. Chica Glade'!$B:$B,0),4),"")</f>
        <v/>
      </c>
      <c r="K406" s="6" t="str">
        <f aca="false">IFERROR(INDEX('8. Veterinaria'!$A:$B,MATCH($A406,'8. Veterinaria'!$A:$A,0),2),"")</f>
        <v/>
      </c>
      <c r="L406" s="6" t="n">
        <f aca="false">IFERROR(INDEX('9. Hipocampus'!$A:$B,MATCH($A406,'9. Hipocampus'!$A:$A,0),2),"")</f>
        <v>0</v>
      </c>
      <c r="M406" s="6" t="str">
        <f aca="false">IFERROR(INDEX('11. Mundo Mascotas'!$B:$D,MATCH($A406,'11. Mundo Mascotas'!$B:$B,0),2),"")</f>
        <v/>
      </c>
      <c r="N406" s="6" t="str">
        <f aca="false">IFERROR(INDEX('12. Yaguar'!$B:$E,MATCH($A406,'12. Yaguar'!$B:$B,0),2),"")</f>
        <v/>
      </c>
      <c r="O406" s="6" t="str">
        <f aca="false">IFERROR(INDEX('13. King Clor'!$A:$B,MATCH($A406,'13. King Clor'!$A:$A,0),2),"")</f>
        <v/>
      </c>
      <c r="P406" s="6" t="str">
        <f aca="false">IFERROR(INDEX('14. Diserquim'!$A:$B,MATCH($A406,'14. Diserquim'!$A:$A,0),2),"")</f>
        <v/>
      </c>
      <c r="Q406" s="6" t="str">
        <f aca="false">IFERROR(INDEX('15. Moreno'!$A:$B,MATCH($A406,'15. Moreno'!$A:$A,0),2),"")</f>
        <v/>
      </c>
      <c r="R406" s="6" t="str">
        <f aca="false">IFERROR(INDEX('10. Collares'!$J:$K,MATCH($A406,'10. Collares'!$J:$J,0),2),"")</f>
        <v/>
      </c>
      <c r="S406" s="6" t="str">
        <f aca="false">IFERROR(INDEX('13. King Clor'!$G:$H,MATCH($A406,'13. King Clor'!$G:$G,0),2),"")</f>
        <v/>
      </c>
      <c r="T406" s="6" t="str">
        <f aca="false">IFERROR(INDEX('10. Collares'!$A:$B,MATCH($A406,'10. Collares'!$A:$A,0),2),"")</f>
        <v/>
      </c>
      <c r="U406" s="6" t="str">
        <f aca="false">IFERROR(INDEX('16. Mis nietos'!$B:$C,MATCH($A406,'16. Mis nietos'!$B:$B,0),2),"")</f>
        <v/>
      </c>
      <c r="V406" s="6" t="str">
        <f aca="false">IFERROR(INDEX('17. Profesional Vet'!$A:$B,MATCH($A406,'17. Profesional Vet'!$A:$A,0),2),"")</f>
        <v/>
      </c>
      <c r="W406" s="6" t="str">
        <f aca="false">IFERROR(INDEX('18. Premier'!$A:$B,MATCH($A406,'18. Premier'!$A:$A,0),2),"")</f>
        <v/>
      </c>
      <c r="X406" s="6" t="str">
        <f aca="false">IFERROR(INDEX('19. Dacam'!$A:$B,MATCH($A406,'19. Dacam'!$A:$A,0),2),"")</f>
        <v/>
      </c>
      <c r="Y406" s="6" t="str">
        <f aca="false">IFERROR(INDEX('20. Proveedor'!$A:$B,MATCH($A406,'20. Proveedor'!$A:$A,0),2),"")</f>
        <v/>
      </c>
      <c r="Z406" s="6" t="str">
        <f aca="false">IFERROR(INDEX('21. Saphirus'!$A:$B,MATCH($A406,'21. Saphirus'!$A:$A,0),2),"")</f>
        <v/>
      </c>
    </row>
    <row r="407" customFormat="false" ht="15.75" hidden="false" customHeight="true" outlineLevel="0" collapsed="false">
      <c r="A407" s="5" t="s">
        <v>445</v>
      </c>
      <c r="B407" s="5" t="n">
        <v>8090</v>
      </c>
      <c r="C407" s="5" t="s">
        <v>33</v>
      </c>
      <c r="D407" s="6" t="str">
        <f aca="false">IFERROR(INDEX('1. Benavídez'!$A:$B,MATCH($A407,'1. Benavídez'!$A:$A,0),2),"")</f>
        <v/>
      </c>
      <c r="E407" s="6" t="str">
        <f aca="false">IFERROR(INDEX('2. Gallo'!$B:$D,MATCH($A407,'2. Gallo'!$B:$B,0),3),"")</f>
        <v/>
      </c>
      <c r="F407" s="6" t="str">
        <f aca="false">IFERROR(INDEX('3. Anea'!$B:$D,MATCH($A407,'3. Anea'!$B:$B,0),2),"")</f>
        <v/>
      </c>
      <c r="G407" s="6" t="str">
        <f aca="false">IFERROR(INDEX('4. Pilar'!$A:$C,MATCH($A407,'4. Pilar'!$A:$A,0),2),"")</f>
        <v/>
      </c>
      <c r="H407" s="6" t="str">
        <f aca="false">IFERROR(INDEX('5. Tortuguitas'!$B:$D,MATCH($A407,'5. Tortuguitas'!$B:$B,0),2),"")</f>
        <v/>
      </c>
      <c r="I407" s="6" t="str">
        <f aca="false">IFERROR(INDEX('6. Del Viso'!$A:$B,MATCH($A407,'6. Del Viso'!$A:$A,0),2),"")</f>
        <v/>
      </c>
      <c r="J407" s="6" t="str">
        <f aca="false">IFERROR(INDEX('7. Chica Glade'!$B:$F,MATCH($A407,'7. Chica Glade'!$B:$B,0),4),"")</f>
        <v/>
      </c>
      <c r="K407" s="6" t="str">
        <f aca="false">IFERROR(INDEX('8. Veterinaria'!$A:$B,MATCH($A407,'8. Veterinaria'!$A:$A,0),2),"")</f>
        <v/>
      </c>
      <c r="L407" s="6" t="str">
        <f aca="false">IFERROR(INDEX('9. Hipocampus'!$A:$B,MATCH($A407,'9. Hipocampus'!$A:$A,0),2),"")</f>
        <v/>
      </c>
      <c r="M407" s="6" t="str">
        <f aca="false">IFERROR(INDEX('11. Mundo Mascotas'!$B:$D,MATCH($A407,'11. Mundo Mascotas'!$B:$B,0),2),"")</f>
        <v/>
      </c>
      <c r="N407" s="6" t="str">
        <f aca="false">IFERROR(INDEX('12. Yaguar'!$B:$E,MATCH($A407,'12. Yaguar'!$B:$B,0),2),"")</f>
        <v/>
      </c>
      <c r="O407" s="6" t="str">
        <f aca="false">IFERROR(INDEX('13. King Clor'!$A:$B,MATCH($A407,'13. King Clor'!$A:$A,0),2),"")</f>
        <v/>
      </c>
      <c r="P407" s="6" t="str">
        <f aca="false">IFERROR(INDEX('14. Diserquim'!$A:$B,MATCH($A407,'14. Diserquim'!$A:$A,0),2),"")</f>
        <v/>
      </c>
      <c r="Q407" s="6" t="str">
        <f aca="false">IFERROR(INDEX('15. Moreno'!$A:$B,MATCH($A407,'15. Moreno'!$A:$A,0),2),"")</f>
        <v/>
      </c>
      <c r="R407" s="6" t="str">
        <f aca="false">IFERROR(INDEX('10. Collares'!$J:$K,MATCH($A407,'10. Collares'!$J:$J,0),2),"")</f>
        <v/>
      </c>
      <c r="S407" s="6" t="str">
        <f aca="false">IFERROR(INDEX('13. King Clor'!$G:$H,MATCH($A407,'13. King Clor'!$G:$G,0),2),"")</f>
        <v/>
      </c>
      <c r="T407" s="6" t="str">
        <f aca="false">IFERROR(INDEX('10. Collares'!$A:$B,MATCH($A407,'10. Collares'!$A:$A,0),2),"")</f>
        <v/>
      </c>
      <c r="U407" s="6" t="str">
        <f aca="false">IFERROR(INDEX('16. Mis nietos'!$B:$C,MATCH($A407,'16. Mis nietos'!$B:$B,0),2),"")</f>
        <v/>
      </c>
      <c r="V407" s="6" t="str">
        <f aca="false">IFERROR(INDEX('17. Profesional Vet'!$A:$B,MATCH($A407,'17. Profesional Vet'!$A:$A,0),2),"")</f>
        <v/>
      </c>
      <c r="W407" s="6" t="str">
        <f aca="false">IFERROR(INDEX('18. Premier'!$A:$B,MATCH($A407,'18. Premier'!$A:$A,0),2),"")</f>
        <v/>
      </c>
      <c r="X407" s="6" t="str">
        <f aca="false">IFERROR(INDEX('19. Dacam'!$A:$B,MATCH($A407,'19. Dacam'!$A:$A,0),2),"")</f>
        <v/>
      </c>
      <c r="Y407" s="6" t="str">
        <f aca="false">IFERROR(INDEX('20. Proveedor'!$A:$B,MATCH($A407,'20. Proveedor'!$A:$A,0),2),"")</f>
        <v/>
      </c>
      <c r="Z407" s="6" t="str">
        <f aca="false">IFERROR(INDEX('21. Saphirus'!$A:$B,MATCH($A407,'21. Saphirus'!$A:$A,0),2),"")</f>
        <v/>
      </c>
    </row>
    <row r="408" customFormat="false" ht="15.75" hidden="false" customHeight="true" outlineLevel="0" collapsed="false">
      <c r="A408" s="5" t="s">
        <v>446</v>
      </c>
      <c r="B408" s="5" t="n">
        <v>1906068</v>
      </c>
      <c r="C408" s="5" t="s">
        <v>33</v>
      </c>
      <c r="D408" s="6" t="str">
        <f aca="false">IFERROR(INDEX('1. Benavídez'!$A:$B,MATCH($A408,'1. Benavídez'!$A:$A,0),2),"")</f>
        <v/>
      </c>
      <c r="E408" s="6" t="str">
        <f aca="false">IFERROR(INDEX('2. Gallo'!$B:$D,MATCH($A408,'2. Gallo'!$B:$B,0),3),"")</f>
        <v/>
      </c>
      <c r="F408" s="6" t="str">
        <f aca="false">IFERROR(INDEX('3. Anea'!$B:$D,MATCH($A408,'3. Anea'!$B:$B,0),2),"")</f>
        <v/>
      </c>
      <c r="G408" s="6" t="str">
        <f aca="false">IFERROR(INDEX('4. Pilar'!$A:$C,MATCH($A408,'4. Pilar'!$A:$A,0),2),"")</f>
        <v/>
      </c>
      <c r="H408" s="6" t="str">
        <f aca="false">IFERROR(INDEX('5. Tortuguitas'!$B:$D,MATCH($A408,'5. Tortuguitas'!$B:$B,0),2),"")</f>
        <v/>
      </c>
      <c r="I408" s="6" t="str">
        <f aca="false">IFERROR(INDEX('6. Del Viso'!$A:$B,MATCH($A408,'6. Del Viso'!$A:$A,0),3),"")</f>
        <v/>
      </c>
      <c r="J408" s="6" t="str">
        <f aca="false">IFERROR(INDEX('7. Chica Glade'!$B:$F,MATCH($A408,'7. Chica Glade'!$B:$B,0),2),"")</f>
        <v/>
      </c>
      <c r="K408" s="6" t="str">
        <f aca="false">IFERROR(INDEX('8. Veterinaria'!$A:$B,MATCH($A408,'8. Veterinaria'!$A:$A,0),2),"")</f>
        <v/>
      </c>
      <c r="L408" s="6" t="str">
        <f aca="false">IFERROR(INDEX('9. Hipocampus'!$A:$B,MATCH($A408,'9. Hipocampus'!$A:$A,0),2),"")</f>
        <v/>
      </c>
      <c r="M408" s="6" t="str">
        <f aca="false">IFERROR(INDEX('11. Mundo Mascotas'!$B:$D,MATCH($A408,'11. Mundo Mascotas'!$B:$B,0),2),"")</f>
        <v/>
      </c>
      <c r="N408" s="6" t="str">
        <f aca="false">IFERROR(INDEX('12. Yaguar'!$B:$E,MATCH($A408,'12. Yaguar'!$B:$B,0),2),"")</f>
        <v/>
      </c>
      <c r="O408" s="6" t="str">
        <f aca="false">IFERROR(INDEX('13. King Clor'!$A:$B,MATCH($A408,'13. King Clor'!$A:$A,0),2),"")</f>
        <v/>
      </c>
      <c r="P408" s="6" t="str">
        <f aca="false">IFERROR(INDEX('14. Diserquim'!$A:$B,MATCH($A408,'14. Diserquim'!$A:$A,0),2),"")</f>
        <v/>
      </c>
      <c r="Q408" s="6" t="str">
        <f aca="false">IFERROR(INDEX('15. Moreno'!$A:$B,MATCH($A408,'15. Moreno'!$A:$A,0),2),"")</f>
        <v/>
      </c>
      <c r="R408" s="6" t="str">
        <f aca="false">IFERROR(INDEX('10. Collares'!$J:$K,MATCH($A408,'10. Collares'!$J:$J,0),2),"")</f>
        <v/>
      </c>
      <c r="S408" s="6" t="str">
        <f aca="false">IFERROR(INDEX('13. King Clor'!$G:$H,MATCH($A408,'13. King Clor'!$G:$G,0),2),"")</f>
        <v/>
      </c>
      <c r="T408" s="6" t="str">
        <f aca="false">IFERROR(INDEX('10. Collares'!$A:$B,MATCH($A408,'10. Collares'!$A:$A,0),2),"")</f>
        <v/>
      </c>
      <c r="U408" s="6" t="str">
        <f aca="false">IFERROR(INDEX('16. Mis nietos'!$B:$C,MATCH($A408,'16. Mis nietos'!$B:$B,0),2),"")</f>
        <v/>
      </c>
      <c r="V408" s="6" t="str">
        <f aca="false">IFERROR(INDEX('17. Profesional Vet'!$A:$B,MATCH($A408,'17. Profesional Vet'!$A:$A,0),2),"")</f>
        <v/>
      </c>
      <c r="W408" s="6" t="str">
        <f aca="false">IFERROR(INDEX('18. Premier'!$A:$B,MATCH($A408,'18. Premier'!$A:$A,0),2),"")</f>
        <v/>
      </c>
      <c r="X408" s="6" t="str">
        <f aca="false">IFERROR(INDEX('19. Dacam'!$A:$B,MATCH($A408,'19. Dacam'!$A:$A,0),2),"")</f>
        <v/>
      </c>
      <c r="Y408" s="6" t="str">
        <f aca="false">IFERROR(INDEX('20. Proveedor'!$A:$B,MATCH($A408,'20. Proveedor'!$A:$A,0),2),"")</f>
        <v/>
      </c>
      <c r="Z408" s="6" t="str">
        <f aca="false">IFERROR(INDEX('21. Saphirus'!$A:$B,MATCH($A408,'21. Saphirus'!$A:$A,0),2),"")</f>
        <v/>
      </c>
    </row>
    <row r="409" customFormat="false" ht="15.75" hidden="false" customHeight="true" outlineLevel="0" collapsed="false">
      <c r="A409" s="5" t="s">
        <v>447</v>
      </c>
      <c r="B409" s="5" t="n">
        <v>1905003</v>
      </c>
      <c r="C409" s="5" t="s">
        <v>27</v>
      </c>
      <c r="D409" s="6" t="str">
        <f aca="false">IFERROR(INDEX('1. Benavídez'!$A:$B,MATCH($A409,'1. Benavídez'!$A:$A,0),2),"")</f>
        <v/>
      </c>
      <c r="E409" s="6" t="str">
        <f aca="false">IFERROR(INDEX('2. Gallo'!$B:$D,MATCH($A409,'2. Gallo'!$B:$B,0),3),"")</f>
        <v/>
      </c>
      <c r="F409" s="6" t="str">
        <f aca="false">IFERROR(INDEX('3. Anea'!$B:$D,MATCH($A409,'3. Anea'!$B:$B,0),2),"")</f>
        <v/>
      </c>
      <c r="G409" s="6" t="str">
        <f aca="false">IFERROR(INDEX('4. Pilar'!$A:$C,MATCH($A409,'4. Pilar'!$A:$A,0),2),"")</f>
        <v/>
      </c>
      <c r="H409" s="6" t="str">
        <f aca="false">IFERROR(INDEX('5. Tortuguitas'!$B:$D,MATCH($A409,'5. Tortuguitas'!$B:$B,0),2),"")</f>
        <v/>
      </c>
      <c r="I409" s="6" t="str">
        <f aca="false">IFERROR(INDEX('6. Del Viso'!$A:$B,MATCH($A409,'6. Del Viso'!$A:$A,0),2),"")</f>
        <v/>
      </c>
      <c r="J409" s="6" t="str">
        <f aca="false">IFERROR(INDEX('7. Chica Glade'!$B:$F,MATCH($A409,'7. Chica Glade'!$B:$B,0),4),"")</f>
        <v/>
      </c>
      <c r="K409" s="6" t="str">
        <f aca="false">IFERROR(INDEX('8. Veterinaria'!$A:$B,MATCH($A409,'8. Veterinaria'!$A:$A,0),2),"")</f>
        <v/>
      </c>
      <c r="L409" s="6" t="str">
        <f aca="false">IFERROR(INDEX('9. Hipocampus'!$A:$B,MATCH($A409,'9. Hipocampus'!$A:$A,0),2),"")</f>
        <v/>
      </c>
      <c r="M409" s="6" t="str">
        <f aca="false">IFERROR(INDEX('11. Mundo Mascotas'!$B:$D,MATCH($A409,'11. Mundo Mascotas'!$B:$B,0),2),"")</f>
        <v/>
      </c>
      <c r="N409" s="6" t="str">
        <f aca="false">IFERROR(INDEX('12. Yaguar'!$B:$E,MATCH($A409,'12. Yaguar'!$B:$B,0),2),"")</f>
        <v/>
      </c>
      <c r="O409" s="6" t="str">
        <f aca="false">IFERROR(INDEX('13. King Clor'!$A:$B,MATCH($A409,'13. King Clor'!$A:$A,0),2),"")</f>
        <v/>
      </c>
      <c r="P409" s="6" t="str">
        <f aca="false">IFERROR(INDEX('14. Diserquim'!$A:$B,MATCH($A409,'14. Diserquim'!$A:$A,0),2),"")</f>
        <v/>
      </c>
      <c r="Q409" s="6" t="str">
        <f aca="false">IFERROR(INDEX('15. Moreno'!$A:$B,MATCH($A409,'15. Moreno'!$A:$A,0),2),"")</f>
        <v/>
      </c>
      <c r="R409" s="6" t="str">
        <f aca="false">IFERROR(INDEX('10. Collares'!$J:$K,MATCH($A409,'10. Collares'!$J:$J,0),2),"")</f>
        <v/>
      </c>
      <c r="S409" s="6" t="str">
        <f aca="false">IFERROR(INDEX('13. King Clor'!$G:$H,MATCH($A409,'13. King Clor'!$G:$G,0),2),"")</f>
        <v/>
      </c>
      <c r="T409" s="6" t="str">
        <f aca="false">IFERROR(INDEX('10. Collares'!$A:$B,MATCH($A409,'10. Collares'!$A:$A,0),2),"")</f>
        <v/>
      </c>
      <c r="U409" s="6" t="str">
        <f aca="false">IFERROR(INDEX('16. Mis nietos'!$B:$C,MATCH($A409,'16. Mis nietos'!$B:$B,0),2),"")</f>
        <v/>
      </c>
      <c r="V409" s="6" t="str">
        <f aca="false">IFERROR(INDEX('17. Profesional Vet'!$A:$B,MATCH($A409,'17. Profesional Vet'!$A:$A,0),2),"")</f>
        <v/>
      </c>
      <c r="W409" s="6" t="str">
        <f aca="false">IFERROR(INDEX('18. Premier'!$A:$B,MATCH($A409,'18. Premier'!$A:$A,0),2),"")</f>
        <v/>
      </c>
      <c r="X409" s="6" t="str">
        <f aca="false">IFERROR(INDEX('19. Dacam'!$A:$B,MATCH($A409,'19. Dacam'!$A:$A,0),2),"")</f>
        <v/>
      </c>
      <c r="Y409" s="6" t="str">
        <f aca="false">IFERROR(INDEX('20. Proveedor'!$A:$B,MATCH($A409,'20. Proveedor'!$A:$A,0),2),"")</f>
        <v/>
      </c>
      <c r="Z409" s="6" t="str">
        <f aca="false">IFERROR(INDEX('21. Saphirus'!$A:$B,MATCH($A409,'21. Saphirus'!$A:$A,0),2),"")</f>
        <v/>
      </c>
    </row>
    <row r="410" customFormat="false" ht="15.75" hidden="false" customHeight="true" outlineLevel="0" collapsed="false">
      <c r="A410" s="5" t="s">
        <v>448</v>
      </c>
      <c r="B410" s="5" t="n">
        <v>44520</v>
      </c>
      <c r="C410" s="5" t="s">
        <v>29</v>
      </c>
      <c r="D410" s="6" t="n">
        <f aca="false">IFERROR(INDEX('1. Benavídez'!$A:$B,MATCH($A410,'1. Benavídez'!$A:$A,0),2),"")</f>
        <v>23133</v>
      </c>
      <c r="E410" s="6" t="str">
        <f aca="false">IFERROR(INDEX('2. Gallo'!$B:$D,MATCH($A410,'2. Gallo'!$B:$B,0),3),"")</f>
        <v/>
      </c>
      <c r="F410" s="6" t="n">
        <f aca="false">IFERROR(INDEX('3. Anea'!$B:$D,MATCH($A410,'3. Anea'!$B:$B,0),2),"")</f>
        <v>24423</v>
      </c>
      <c r="G410" s="6" t="str">
        <f aca="false">IFERROR(INDEX('4. Pilar'!$A:$C,MATCH($A410,'4. Pilar'!$A:$A,0),2),"")</f>
        <v/>
      </c>
      <c r="H410" s="6" t="str">
        <f aca="false">IFERROR(INDEX('5. Tortuguitas'!$B:$D,MATCH($A410,'5. Tortuguitas'!$B:$B,0),2),"")</f>
        <v/>
      </c>
      <c r="I410" s="6" t="str">
        <f aca="false">IFERROR(INDEX('6. Del Viso'!$A:$B,MATCH($A410,'6. Del Viso'!$A:$A,0),2),"")</f>
        <v/>
      </c>
      <c r="J410" s="6" t="str">
        <f aca="false">IFERROR(INDEX('7. Chica Glade'!$B:$F,MATCH($A410,'7. Chica Glade'!$B:$B,0),4),"")</f>
        <v/>
      </c>
      <c r="K410" s="6" t="str">
        <f aca="false">IFERROR(INDEX('8. Veterinaria'!$A:$B,MATCH($A410,'8. Veterinaria'!$A:$A,0),2),"")</f>
        <v/>
      </c>
      <c r="L410" s="6" t="str">
        <f aca="false">IFERROR(INDEX('9. Hipocampus'!$A:$B,MATCH($A410,'9. Hipocampus'!$A:$A,0),2),"")</f>
        <v/>
      </c>
      <c r="M410" s="6" t="str">
        <f aca="false">IFERROR(INDEX('11. Mundo Mascotas'!$B:$D,MATCH($A410,'11. Mundo Mascotas'!$B:$B,0),2),"")</f>
        <v/>
      </c>
      <c r="N410" s="6" t="str">
        <f aca="false">IFERROR(INDEX('12. Yaguar'!$B:$E,MATCH($A410,'12. Yaguar'!$B:$B,0),2),"")</f>
        <v/>
      </c>
      <c r="O410" s="6" t="str">
        <f aca="false">IFERROR(INDEX('13. King Clor'!$A:$B,MATCH($A410,'13. King Clor'!$A:$A,0),2),"")</f>
        <v/>
      </c>
      <c r="P410" s="6" t="str">
        <f aca="false">IFERROR(INDEX('14. Diserquim'!$A:$B,MATCH($A410,'14. Diserquim'!$A:$A,0),2),"")</f>
        <v/>
      </c>
      <c r="Q410" s="6" t="str">
        <f aca="false">IFERROR(INDEX('15. Moreno'!$A:$B,MATCH($A410,'15. Moreno'!$A:$A,0),2),"")</f>
        <v/>
      </c>
      <c r="R410" s="6" t="str">
        <f aca="false">IFERROR(INDEX('10. Collares'!$J:$K,MATCH($A410,'10. Collares'!$J:$J,0),2),"")</f>
        <v/>
      </c>
      <c r="S410" s="6" t="str">
        <f aca="false">IFERROR(INDEX('13. King Clor'!$G:$H,MATCH($A410,'13. King Clor'!$G:$G,0),2),"")</f>
        <v/>
      </c>
      <c r="T410" s="6" t="str">
        <f aca="false">IFERROR(INDEX('10. Collares'!$A:$B,MATCH($A410,'10. Collares'!$A:$A,0),2),"")</f>
        <v/>
      </c>
      <c r="U410" s="6" t="str">
        <f aca="false">IFERROR(INDEX('16. Mis nietos'!$B:$C,MATCH($A410,'16. Mis nietos'!$B:$B,0),2),"")</f>
        <v/>
      </c>
      <c r="V410" s="6" t="str">
        <f aca="false">IFERROR(INDEX('17. Profesional Vet'!$A:$B,MATCH($A410,'17. Profesional Vet'!$A:$A,0),2),"")</f>
        <v/>
      </c>
      <c r="W410" s="6" t="str">
        <f aca="false">IFERROR(INDEX('18. Premier'!$A:$B,MATCH($A410,'18. Premier'!$A:$A,0),2),"")</f>
        <v/>
      </c>
      <c r="X410" s="6" t="str">
        <f aca="false">IFERROR(INDEX('19. Dacam'!$A:$B,MATCH($A410,'19. Dacam'!$A:$A,0),2),"")</f>
        <v/>
      </c>
      <c r="Y410" s="6" t="n">
        <f aca="false">IFERROR(INDEX('20. Proveedor'!$A:$B,MATCH($A410,'20. Proveedor'!$A:$A,0),2),"")</f>
        <v>22295</v>
      </c>
      <c r="Z410" s="6" t="str">
        <f aca="false">IFERROR(INDEX('21. Saphirus'!$A:$B,MATCH($A410,'21. Saphirus'!$A:$A,0),2),"")</f>
        <v/>
      </c>
    </row>
    <row r="411" customFormat="false" ht="15.75" hidden="false" customHeight="true" outlineLevel="0" collapsed="false">
      <c r="A411" s="5" t="s">
        <v>449</v>
      </c>
      <c r="B411" s="5" t="n">
        <v>6003</v>
      </c>
      <c r="C411" s="5" t="s">
        <v>183</v>
      </c>
      <c r="D411" s="6" t="str">
        <f aca="false">IFERROR(INDEX('1. Benavídez'!$A:$B,MATCH($A411,'1. Benavídez'!$A:$A,0),2),"")</f>
        <v/>
      </c>
      <c r="E411" s="6" t="str">
        <f aca="false">IFERROR(INDEX('2. Gallo'!$B:$D,MATCH($A411,'2. Gallo'!$B:$B,0),3),"")</f>
        <v/>
      </c>
      <c r="F411" s="6" t="str">
        <f aca="false">IFERROR(INDEX('3. Anea'!$B:$D,MATCH($A411,'3. Anea'!$B:$B,0),2),"")</f>
        <v/>
      </c>
      <c r="G411" s="6" t="str">
        <f aca="false">IFERROR(INDEX('4. Pilar'!$A:$C,MATCH($A411,'4. Pilar'!$A:$A,0),2),"")</f>
        <v/>
      </c>
      <c r="H411" s="6" t="str">
        <f aca="false">IFERROR(INDEX('5. Tortuguitas'!$B:$D,MATCH($A411,'5. Tortuguitas'!$B:$B,0),2),"")</f>
        <v/>
      </c>
      <c r="I411" s="6" t="str">
        <f aca="false">IFERROR(INDEX('6. Del Viso'!$A:$B,MATCH($A411,'6. Del Viso'!$A:$A,0),2),"")</f>
        <v/>
      </c>
      <c r="J411" s="6" t="str">
        <f aca="false">IFERROR(INDEX('7. Chica Glade'!$B:$F,MATCH($A411,'7. Chica Glade'!$B:$B,0),4),"")</f>
        <v/>
      </c>
      <c r="K411" s="6" t="str">
        <f aca="false">IFERROR(INDEX('8. Veterinaria'!$A:$B,MATCH($A411,'8. Veterinaria'!$A:$A,0),2),"")</f>
        <v/>
      </c>
      <c r="L411" s="6" t="str">
        <f aca="false">IFERROR(INDEX('9. Hipocampus'!$A:$B,MATCH($A411,'9. Hipocampus'!$A:$A,0),2),"")</f>
        <v/>
      </c>
      <c r="M411" s="6" t="str">
        <f aca="false">IFERROR(INDEX('11. Mundo Mascotas'!$B:$D,MATCH($A411,'11. Mundo Mascotas'!$B:$B,0),2),"")</f>
        <v/>
      </c>
      <c r="N411" s="6" t="str">
        <f aca="false">IFERROR(INDEX('12. Yaguar'!$B:$E,MATCH($A411,'12. Yaguar'!$B:$B,0),2),"")</f>
        <v/>
      </c>
      <c r="O411" s="6" t="str">
        <f aca="false">IFERROR(INDEX('13. King Clor'!$A:$B,MATCH($A411,'13. King Clor'!$A:$A,0),2),"")</f>
        <v/>
      </c>
      <c r="P411" s="6" t="str">
        <f aca="false">IFERROR(INDEX('14. Diserquim'!$A:$B,MATCH($A411,'14. Diserquim'!$A:$A,0),2),"")</f>
        <v/>
      </c>
      <c r="Q411" s="6" t="str">
        <f aca="false">IFERROR(INDEX('15. Moreno'!$A:$B,MATCH($A411,'15. Moreno'!$A:$A,0),2),"")</f>
        <v/>
      </c>
      <c r="R411" s="6" t="str">
        <f aca="false">IFERROR(INDEX('10. Collares'!$J:$K,MATCH($A411,'10. Collares'!$J:$J,0),2),"")</f>
        <v/>
      </c>
      <c r="S411" s="6" t="str">
        <f aca="false">IFERROR(INDEX('13. King Clor'!$G:$H,MATCH($A411,'13. King Clor'!$G:$G,0),2),"")</f>
        <v/>
      </c>
      <c r="T411" s="6" t="str">
        <f aca="false">IFERROR(INDEX('10. Collares'!$A:$B,MATCH($A411,'10. Collares'!$A:$A,0),2),"")</f>
        <v/>
      </c>
      <c r="U411" s="6" t="str">
        <f aca="false">IFERROR(INDEX('16. Mis nietos'!$B:$C,MATCH($A411,'16. Mis nietos'!$B:$B,0),2),"")</f>
        <v/>
      </c>
      <c r="V411" s="6" t="str">
        <f aca="false">IFERROR(INDEX('17. Profesional Vet'!$A:$B,MATCH($A411,'17. Profesional Vet'!$A:$A,0),2),"")</f>
        <v/>
      </c>
      <c r="W411" s="6" t="str">
        <f aca="false">IFERROR(INDEX('18. Premier'!$A:$B,MATCH($A411,'18. Premier'!$A:$A,0),2),"")</f>
        <v/>
      </c>
      <c r="X411" s="6" t="str">
        <f aca="false">IFERROR(INDEX('19. Dacam'!$A:$B,MATCH($A411,'19. Dacam'!$A:$A,0),2),"")</f>
        <v/>
      </c>
      <c r="Y411" s="6" t="str">
        <f aca="false">IFERROR(INDEX('20. Proveedor'!$A:$B,MATCH($A411,'20. Proveedor'!$A:$A,0),2),"")</f>
        <v/>
      </c>
      <c r="Z411" s="6" t="str">
        <f aca="false">IFERROR(INDEX('21. Saphirus'!$A:$B,MATCH($A411,'21. Saphirus'!$A:$A,0),2),"")</f>
        <v/>
      </c>
    </row>
    <row r="412" customFormat="false" ht="15.75" hidden="false" customHeight="true" outlineLevel="0" collapsed="false">
      <c r="A412" s="5" t="s">
        <v>450</v>
      </c>
      <c r="B412" s="5" t="n">
        <v>1905478</v>
      </c>
      <c r="C412" s="5" t="s">
        <v>33</v>
      </c>
      <c r="D412" s="6" t="str">
        <f aca="false">IFERROR(INDEX('1. Benavídez'!$A:$B,MATCH($A412,'1. Benavídez'!$A:$A,0),2),"")</f>
        <v/>
      </c>
      <c r="E412" s="6" t="str">
        <f aca="false">IFERROR(INDEX('2. Gallo'!$B:$D,MATCH($A412,'2. Gallo'!$B:$B,0),3),"")</f>
        <v/>
      </c>
      <c r="F412" s="6" t="str">
        <f aca="false">IFERROR(INDEX('3. Anea'!$B:$D,MATCH($A412,'3. Anea'!$B:$B,0),2),"")</f>
        <v/>
      </c>
      <c r="G412" s="6" t="str">
        <f aca="false">IFERROR(INDEX('4. Pilar'!$A:$C,MATCH($A412,'4. Pilar'!$A:$A,0),2),"")</f>
        <v/>
      </c>
      <c r="H412" s="6" t="str">
        <f aca="false">IFERROR(INDEX('5. Tortuguitas'!$B:$D,MATCH($A412,'5. Tortuguitas'!$B:$B,0),2),"")</f>
        <v/>
      </c>
      <c r="I412" s="6" t="str">
        <f aca="false">IFERROR(INDEX('6. Del Viso'!$A:$B,MATCH($A412,'6. Del Viso'!$A:$A,0),2),"")</f>
        <v/>
      </c>
      <c r="J412" s="6" t="str">
        <f aca="false">IFERROR(INDEX('7. Chica Glade'!$B:$F,MATCH($A412,'7. Chica Glade'!$B:$B,0),4),"")</f>
        <v/>
      </c>
      <c r="K412" s="6" t="str">
        <f aca="false">IFERROR(INDEX('8. Veterinaria'!$A:$B,MATCH($A412,'8. Veterinaria'!$A:$A,0),2),"")</f>
        <v/>
      </c>
      <c r="L412" s="6" t="str">
        <f aca="false">IFERROR(INDEX('9. Hipocampus'!$A:$B,MATCH($A412,'9. Hipocampus'!$A:$A,0),2),"")</f>
        <v/>
      </c>
      <c r="M412" s="6" t="str">
        <f aca="false">IFERROR(INDEX('11. Mundo Mascotas'!$B:$D,MATCH($A412,'11. Mundo Mascotas'!$B:$B,0),2),"")</f>
        <v/>
      </c>
      <c r="N412" s="6" t="str">
        <f aca="false">IFERROR(INDEX('12. Yaguar'!$B:$E,MATCH($A412,'12. Yaguar'!$B:$B,0),2),"")</f>
        <v/>
      </c>
      <c r="O412" s="6" t="str">
        <f aca="false">IFERROR(INDEX('13. King Clor'!$A:$B,MATCH($A412,'13. King Clor'!$A:$A,0),2),"")</f>
        <v/>
      </c>
      <c r="P412" s="6" t="str">
        <f aca="false">IFERROR(INDEX('14. Diserquim'!$A:$B,MATCH($A412,'14. Diserquim'!$A:$A,0),2),"")</f>
        <v/>
      </c>
      <c r="Q412" s="6" t="str">
        <f aca="false">IFERROR(INDEX('15. Moreno'!$A:$B,MATCH($A412,'15. Moreno'!$A:$A,0),2),"")</f>
        <v/>
      </c>
      <c r="R412" s="6" t="str">
        <f aca="false">IFERROR(INDEX('10. Collares'!$J:$K,MATCH($A412,'10. Collares'!$J:$J,0),2),"")</f>
        <v/>
      </c>
      <c r="S412" s="6" t="str">
        <f aca="false">IFERROR(INDEX('13. King Clor'!$G:$H,MATCH($A412,'13. King Clor'!$G:$G,0),2),"")</f>
        <v/>
      </c>
      <c r="T412" s="6" t="str">
        <f aca="false">IFERROR(INDEX('10. Collares'!$A:$B,MATCH($A412,'10. Collares'!$A:$A,0),2),"")</f>
        <v/>
      </c>
      <c r="U412" s="6" t="str">
        <f aca="false">IFERROR(INDEX('16. Mis nietos'!$B:$C,MATCH($A412,'16. Mis nietos'!$B:$B,0),2),"")</f>
        <v/>
      </c>
      <c r="V412" s="6" t="str">
        <f aca="false">IFERROR(INDEX('17. Profesional Vet'!$A:$B,MATCH($A412,'17. Profesional Vet'!$A:$A,0),2),"")</f>
        <v/>
      </c>
      <c r="W412" s="6" t="str">
        <f aca="false">IFERROR(INDEX('18. Premier'!$A:$B,MATCH($A412,'18. Premier'!$A:$A,0),2),"")</f>
        <v/>
      </c>
      <c r="X412" s="6" t="str">
        <f aca="false">IFERROR(INDEX('19. Dacam'!$A:$B,MATCH($A412,'19. Dacam'!$A:$A,0),2),"")</f>
        <v/>
      </c>
      <c r="Y412" s="6" t="str">
        <f aca="false">IFERROR(INDEX('20. Proveedor'!$A:$B,MATCH($A412,'20. Proveedor'!$A:$A,0),2),"")</f>
        <v/>
      </c>
      <c r="Z412" s="6" t="str">
        <f aca="false">IFERROR(INDEX('21. Saphirus'!$A:$B,MATCH($A412,'21. Saphirus'!$A:$A,0),2),"")</f>
        <v/>
      </c>
    </row>
    <row r="413" customFormat="false" ht="15.75" hidden="false" customHeight="true" outlineLevel="0" collapsed="false">
      <c r="A413" s="5" t="s">
        <v>451</v>
      </c>
      <c r="B413" s="5" t="n">
        <v>1905478</v>
      </c>
      <c r="C413" s="5" t="s">
        <v>33</v>
      </c>
      <c r="D413" s="6" t="str">
        <f aca="false">IFERROR(INDEX('1. Benavídez'!$A:$B,MATCH($A413,'1. Benavídez'!$A:$A,0),2),"")</f>
        <v/>
      </c>
      <c r="E413" s="6" t="str">
        <f aca="false">IFERROR(INDEX('2. Gallo'!$B:$D,MATCH($A413,'2. Gallo'!$B:$B,0),3),"")</f>
        <v/>
      </c>
      <c r="F413" s="6" t="str">
        <f aca="false">IFERROR(INDEX('3. Anea'!$B:$D,MATCH($A413,'3. Anea'!$B:$B,0),2),"")</f>
        <v/>
      </c>
      <c r="G413" s="6" t="str">
        <f aca="false">IFERROR(INDEX('4. Pilar'!$A:$C,MATCH($A413,'4. Pilar'!$A:$A,0),2),"")</f>
        <v/>
      </c>
      <c r="H413" s="6" t="str">
        <f aca="false">IFERROR(INDEX('5. Tortuguitas'!$B:$D,MATCH($A413,'5. Tortuguitas'!$B:$B,0),2),"")</f>
        <v/>
      </c>
      <c r="I413" s="6" t="str">
        <f aca="false">IFERROR(INDEX('6. Del Viso'!$A:$B,MATCH($A413,'6. Del Viso'!$A:$A,0),2),"")</f>
        <v/>
      </c>
      <c r="J413" s="6" t="str">
        <f aca="false">IFERROR(INDEX('7. Chica Glade'!$B:$F,MATCH($A413,'7. Chica Glade'!$B:$B,0),4),"")</f>
        <v/>
      </c>
      <c r="K413" s="6" t="str">
        <f aca="false">IFERROR(INDEX('8. Veterinaria'!$A:$B,MATCH($A413,'8. Veterinaria'!$A:$A,0),2),"")</f>
        <v/>
      </c>
      <c r="L413" s="6" t="str">
        <f aca="false">IFERROR(INDEX('9. Hipocampus'!$A:$B,MATCH($A413,'9. Hipocampus'!$A:$A,0),2),"")</f>
        <v/>
      </c>
      <c r="M413" s="6" t="str">
        <f aca="false">IFERROR(INDEX('11. Mundo Mascotas'!$B:$D,MATCH($A413,'11. Mundo Mascotas'!$B:$B,0),2),"")</f>
        <v/>
      </c>
      <c r="N413" s="6" t="str">
        <f aca="false">IFERROR(INDEX('12. Yaguar'!$B:$E,MATCH($A413,'12. Yaguar'!$B:$B,0),2),"")</f>
        <v/>
      </c>
      <c r="O413" s="6" t="str">
        <f aca="false">IFERROR(INDEX('13. King Clor'!$A:$B,MATCH($A413,'13. King Clor'!$A:$A,0),2),"")</f>
        <v/>
      </c>
      <c r="P413" s="6" t="str">
        <f aca="false">IFERROR(INDEX('14. Diserquim'!$A:$B,MATCH($A413,'14. Diserquim'!$A:$A,0),2),"")</f>
        <v/>
      </c>
      <c r="Q413" s="6" t="str">
        <f aca="false">IFERROR(INDEX('15. Moreno'!$A:$B,MATCH($A413,'15. Moreno'!$A:$A,0),2),"")</f>
        <v/>
      </c>
      <c r="R413" s="6" t="str">
        <f aca="false">IFERROR(INDEX('10. Collares'!$J:$K,MATCH($A413,'10. Collares'!$J:$J,0),2),"")</f>
        <v/>
      </c>
      <c r="S413" s="6" t="str">
        <f aca="false">IFERROR(INDEX('13. King Clor'!$G:$H,MATCH($A413,'13. King Clor'!$G:$G,0),2),"")</f>
        <v/>
      </c>
      <c r="T413" s="6" t="str">
        <f aca="false">IFERROR(INDEX('10. Collares'!$A:$B,MATCH($A413,'10. Collares'!$A:$A,0),2),"")</f>
        <v/>
      </c>
      <c r="U413" s="6" t="str">
        <f aca="false">IFERROR(INDEX('16. Mis nietos'!$B:$C,MATCH($A413,'16. Mis nietos'!$B:$B,0),2),"")</f>
        <v/>
      </c>
      <c r="V413" s="6" t="str">
        <f aca="false">IFERROR(INDEX('17. Profesional Vet'!$A:$B,MATCH($A413,'17. Profesional Vet'!$A:$A,0),2),"")</f>
        <v/>
      </c>
      <c r="W413" s="6" t="str">
        <f aca="false">IFERROR(INDEX('18. Premier'!$A:$B,MATCH($A413,'18. Premier'!$A:$A,0),2),"")</f>
        <v/>
      </c>
      <c r="X413" s="6" t="str">
        <f aca="false">IFERROR(INDEX('19. Dacam'!$A:$B,MATCH($A413,'19. Dacam'!$A:$A,0),2),"")</f>
        <v/>
      </c>
      <c r="Y413" s="6" t="str">
        <f aca="false">IFERROR(INDEX('20. Proveedor'!$A:$B,MATCH($A413,'20. Proveedor'!$A:$A,0),2),"")</f>
        <v/>
      </c>
      <c r="Z413" s="6" t="str">
        <f aca="false">IFERROR(INDEX('21. Saphirus'!$A:$B,MATCH($A413,'21. Saphirus'!$A:$A,0),2),"")</f>
        <v/>
      </c>
    </row>
    <row r="414" customFormat="false" ht="15.75" hidden="false" customHeight="true" outlineLevel="0" collapsed="false">
      <c r="A414" s="5" t="s">
        <v>452</v>
      </c>
      <c r="B414" s="5" t="n">
        <v>4410</v>
      </c>
      <c r="C414" s="5" t="s">
        <v>33</v>
      </c>
      <c r="D414" s="6" t="str">
        <f aca="false">IFERROR(INDEX('1. Benavídez'!$A:$B,MATCH($A414,'1. Benavídez'!$A:$A,0),2),"")</f>
        <v/>
      </c>
      <c r="E414" s="6" t="str">
        <f aca="false">IFERROR(INDEX('2. Gallo'!$B:$D,MATCH($A414,'2. Gallo'!$B:$B,0),3),"")</f>
        <v/>
      </c>
      <c r="F414" s="6" t="n">
        <f aca="false">IFERROR(INDEX('3. Anea'!$B:$D,MATCH($A414,'3. Anea'!$B:$B,0),2),"")</f>
        <v>1490</v>
      </c>
      <c r="G414" s="6" t="str">
        <f aca="false">IFERROR(INDEX('4. Pilar'!$A:$C,MATCH($A414,'4. Pilar'!$A:$A,0),2),"")</f>
        <v/>
      </c>
      <c r="H414" s="6" t="str">
        <f aca="false">IFERROR(INDEX('5. Tortuguitas'!$B:$D,MATCH($A414,'5. Tortuguitas'!$B:$B,0),2),"")</f>
        <v/>
      </c>
      <c r="I414" s="6" t="str">
        <f aca="false">IFERROR(INDEX('6. Del Viso'!$A:$B,MATCH($A414,'6. Del Viso'!$A:$A,0),2),"")</f>
        <v/>
      </c>
      <c r="J414" s="6" t="str">
        <f aca="false">IFERROR(INDEX('7. Chica Glade'!$B:$F,MATCH($A414,'7. Chica Glade'!$B:$B,0),4),"")</f>
        <v/>
      </c>
      <c r="K414" s="6" t="str">
        <f aca="false">IFERROR(INDEX('8. Veterinaria'!$A:$B,MATCH($A414,'8. Veterinaria'!$A:$A,0),2),"")</f>
        <v/>
      </c>
      <c r="L414" s="6" t="n">
        <f aca="false">IFERROR(INDEX('9. Hipocampus'!$A:$B,MATCH($A414,'9. Hipocampus'!$A:$A,0),2),"")</f>
        <v>1587</v>
      </c>
      <c r="M414" s="6" t="n">
        <f aca="false">IFERROR(INDEX('11. Mundo Mascotas'!$B:$D,MATCH($A414,'11. Mundo Mascotas'!$B:$B,0),2),"")</f>
        <v>2400</v>
      </c>
      <c r="N414" s="6" t="str">
        <f aca="false">IFERROR(INDEX('12. Yaguar'!$B:$E,MATCH($A414,'12. Yaguar'!$B:$B,0),2),"")</f>
        <v/>
      </c>
      <c r="O414" s="6" t="str">
        <f aca="false">IFERROR(INDEX('13. King Clor'!$A:$B,MATCH($A414,'13. King Clor'!$A:$A,0),2),"")</f>
        <v/>
      </c>
      <c r="P414" s="6" t="str">
        <f aca="false">IFERROR(INDEX('14. Diserquim'!$A:$B,MATCH($A414,'14. Diserquim'!$A:$A,0),2),"")</f>
        <v/>
      </c>
      <c r="Q414" s="6" t="str">
        <f aca="false">IFERROR(INDEX('15. Moreno'!$A:$B,MATCH($A414,'15. Moreno'!$A:$A,0),2),"")</f>
        <v/>
      </c>
      <c r="R414" s="6" t="str">
        <f aca="false">IFERROR(INDEX('10. Collares'!$J:$K,MATCH($A414,'10. Collares'!$J:$J,0),2),"")</f>
        <v/>
      </c>
      <c r="S414" s="6" t="str">
        <f aca="false">IFERROR(INDEX('13. King Clor'!$G:$H,MATCH($A414,'13. King Clor'!$G:$G,0),2),"")</f>
        <v/>
      </c>
      <c r="T414" s="6" t="str">
        <f aca="false">IFERROR(INDEX('10. Collares'!$A:$B,MATCH($A414,'10. Collares'!$A:$A,0),2),"")</f>
        <v/>
      </c>
      <c r="U414" s="6" t="str">
        <f aca="false">IFERROR(INDEX('16. Mis nietos'!$B:$C,MATCH($A414,'16. Mis nietos'!$B:$B,0),2),"")</f>
        <v/>
      </c>
      <c r="V414" s="6" t="str">
        <f aca="false">IFERROR(INDEX('17. Profesional Vet'!$A:$B,MATCH($A414,'17. Profesional Vet'!$A:$A,0),2),"")</f>
        <v/>
      </c>
      <c r="W414" s="6" t="str">
        <f aca="false">IFERROR(INDEX('18. Premier'!$A:$B,MATCH($A414,'18. Premier'!$A:$A,0),2),"")</f>
        <v/>
      </c>
      <c r="X414" s="6" t="str">
        <f aca="false">IFERROR(INDEX('19. Dacam'!$A:$B,MATCH($A414,'19. Dacam'!$A:$A,0),2),"")</f>
        <v/>
      </c>
      <c r="Y414" s="6" t="str">
        <f aca="false">IFERROR(INDEX('20. Proveedor'!$A:$B,MATCH($A414,'20. Proveedor'!$A:$A,0),2),"")</f>
        <v/>
      </c>
      <c r="Z414" s="6" t="str">
        <f aca="false">IFERROR(INDEX('21. Saphirus'!$A:$B,MATCH($A414,'21. Saphirus'!$A:$A,0),2),"")</f>
        <v/>
      </c>
    </row>
    <row r="415" customFormat="false" ht="15.75" hidden="false" customHeight="true" outlineLevel="0" collapsed="false">
      <c r="A415" s="5" t="s">
        <v>453</v>
      </c>
      <c r="B415" s="5" t="n">
        <v>4412</v>
      </c>
      <c r="C415" s="5" t="s">
        <v>33</v>
      </c>
      <c r="D415" s="6" t="str">
        <f aca="false">IFERROR(INDEX('1. Benavídez'!$A:$B,MATCH($A415,'1. Benavídez'!$A:$A,0),2),"")</f>
        <v/>
      </c>
      <c r="E415" s="6" t="str">
        <f aca="false">IFERROR(INDEX('2. Gallo'!$B:$D,MATCH($A415,'2. Gallo'!$B:$B,0),3),"")</f>
        <v/>
      </c>
      <c r="F415" s="6" t="n">
        <f aca="false">IFERROR(INDEX('3. Anea'!$B:$D,MATCH($A415,'3. Anea'!$B:$B,0),2),"")</f>
        <v>3105</v>
      </c>
      <c r="G415" s="6" t="str">
        <f aca="false">IFERROR(INDEX('4. Pilar'!$A:$C,MATCH($A415,'4. Pilar'!$A:$A,0),2),"")</f>
        <v/>
      </c>
      <c r="H415" s="6" t="str">
        <f aca="false">IFERROR(INDEX('5. Tortuguitas'!$B:$D,MATCH($A415,'5. Tortuguitas'!$B:$B,0),2),"")</f>
        <v/>
      </c>
      <c r="I415" s="6" t="str">
        <f aca="false">IFERROR(INDEX('6. Del Viso'!$A:$B,MATCH($A415,'6. Del Viso'!$A:$A,0),2),"")</f>
        <v/>
      </c>
      <c r="J415" s="6" t="str">
        <f aca="false">IFERROR(INDEX('7. Chica Glade'!$B:$F,MATCH($A415,'7. Chica Glade'!$B:$B,0),4),"")</f>
        <v/>
      </c>
      <c r="K415" s="6" t="str">
        <f aca="false">IFERROR(INDEX('8. Veterinaria'!$A:$B,MATCH($A415,'8. Veterinaria'!$A:$A,0),2),"")</f>
        <v/>
      </c>
      <c r="L415" s="6" t="n">
        <f aca="false">IFERROR(INDEX('9. Hipocampus'!$A:$B,MATCH($A415,'9. Hipocampus'!$A:$A,0),2),"")</f>
        <v>3195</v>
      </c>
      <c r="M415" s="6" t="n">
        <f aca="false">IFERROR(INDEX('11. Mundo Mascotas'!$B:$D,MATCH($A415,'11. Mundo Mascotas'!$B:$B,0),2),"")</f>
        <v>3200</v>
      </c>
      <c r="N415" s="6" t="str">
        <f aca="false">IFERROR(INDEX('12. Yaguar'!$B:$E,MATCH($A415,'12. Yaguar'!$B:$B,0),2),"")</f>
        <v/>
      </c>
      <c r="O415" s="6" t="str">
        <f aca="false">IFERROR(INDEX('13. King Clor'!$A:$B,MATCH($A415,'13. King Clor'!$A:$A,0),2),"")</f>
        <v/>
      </c>
      <c r="P415" s="6" t="str">
        <f aca="false">IFERROR(INDEX('14. Diserquim'!$A:$B,MATCH($A415,'14. Diserquim'!$A:$A,0),2),"")</f>
        <v/>
      </c>
      <c r="Q415" s="6" t="str">
        <f aca="false">IFERROR(INDEX('15. Moreno'!$A:$B,MATCH($A415,'15. Moreno'!$A:$A,0),2),"")</f>
        <v/>
      </c>
      <c r="R415" s="6" t="str">
        <f aca="false">IFERROR(INDEX('10. Collares'!$J:$K,MATCH($A415,'10. Collares'!$J:$J,0),2),"")</f>
        <v/>
      </c>
      <c r="S415" s="6" t="str">
        <f aca="false">IFERROR(INDEX('13. King Clor'!$G:$H,MATCH($A415,'13. King Clor'!$G:$G,0),2),"")</f>
        <v/>
      </c>
      <c r="T415" s="6" t="str">
        <f aca="false">IFERROR(INDEX('10. Collares'!$A:$B,MATCH($A415,'10. Collares'!$A:$A,0),2),"")</f>
        <v/>
      </c>
      <c r="U415" s="6" t="str">
        <f aca="false">IFERROR(INDEX('16. Mis nietos'!$B:$C,MATCH($A415,'16. Mis nietos'!$B:$B,0),2),"")</f>
        <v/>
      </c>
      <c r="V415" s="6" t="str">
        <f aca="false">IFERROR(INDEX('17. Profesional Vet'!$A:$B,MATCH($A415,'17. Profesional Vet'!$A:$A,0),2),"")</f>
        <v/>
      </c>
      <c r="W415" s="6" t="str">
        <f aca="false">IFERROR(INDEX('18. Premier'!$A:$B,MATCH($A415,'18. Premier'!$A:$A,0),2),"")</f>
        <v/>
      </c>
      <c r="X415" s="6" t="str">
        <f aca="false">IFERROR(INDEX('19. Dacam'!$A:$B,MATCH($A415,'19. Dacam'!$A:$A,0),2),"")</f>
        <v/>
      </c>
      <c r="Y415" s="6" t="str">
        <f aca="false">IFERROR(INDEX('20. Proveedor'!$A:$B,MATCH($A415,'20. Proveedor'!$A:$A,0),2),"")</f>
        <v/>
      </c>
      <c r="Z415" s="6" t="str">
        <f aca="false">IFERROR(INDEX('21. Saphirus'!$A:$B,MATCH($A415,'21. Saphirus'!$A:$A,0),2),"")</f>
        <v/>
      </c>
    </row>
    <row r="416" customFormat="false" ht="15.75" hidden="false" customHeight="true" outlineLevel="0" collapsed="false">
      <c r="A416" s="5" t="s">
        <v>454</v>
      </c>
      <c r="B416" s="5" t="n">
        <v>4411</v>
      </c>
      <c r="C416" s="5" t="s">
        <v>33</v>
      </c>
      <c r="D416" s="6" t="str">
        <f aca="false">IFERROR(INDEX('1. Benavídez'!$A:$B,MATCH($A416,'1. Benavídez'!$A:$A,0),2),"")</f>
        <v/>
      </c>
      <c r="E416" s="6" t="str">
        <f aca="false">IFERROR(INDEX('2. Gallo'!$B:$D,MATCH($A416,'2. Gallo'!$B:$B,0),3),"")</f>
        <v/>
      </c>
      <c r="F416" s="6" t="n">
        <f aca="false">IFERROR(INDEX('3. Anea'!$B:$D,MATCH($A416,'3. Anea'!$B:$B,0),2),"")</f>
        <v>2204</v>
      </c>
      <c r="G416" s="6" t="str">
        <f aca="false">IFERROR(INDEX('4. Pilar'!$A:$C,MATCH($A416,'4. Pilar'!$A:$A,0),2),"")</f>
        <v/>
      </c>
      <c r="H416" s="6" t="str">
        <f aca="false">IFERROR(INDEX('5. Tortuguitas'!$B:$D,MATCH($A416,'5. Tortuguitas'!$B:$B,0),2),"")</f>
        <v/>
      </c>
      <c r="I416" s="6" t="str">
        <f aca="false">IFERROR(INDEX('6. Del Viso'!$A:$B,MATCH($A416,'6. Del Viso'!$A:$A,0),2),"")</f>
        <v/>
      </c>
      <c r="J416" s="6" t="str">
        <f aca="false">IFERROR(INDEX('7. Chica Glade'!$B:$F,MATCH($A416,'7. Chica Glade'!$B:$B,0),4),"")</f>
        <v/>
      </c>
      <c r="K416" s="6" t="str">
        <f aca="false">IFERROR(INDEX('8. Veterinaria'!$A:$B,MATCH($A416,'8. Veterinaria'!$A:$A,0),2),"")</f>
        <v/>
      </c>
      <c r="L416" s="6" t="n">
        <f aca="false">IFERROR(INDEX('9. Hipocampus'!$A:$B,MATCH($A416,'9. Hipocampus'!$A:$A,0),2),"")</f>
        <v>2485</v>
      </c>
      <c r="M416" s="6" t="n">
        <f aca="false">IFERROR(INDEX('11. Mundo Mascotas'!$B:$D,MATCH($A416,'11. Mundo Mascotas'!$B:$B,0),2),"")</f>
        <v>3200</v>
      </c>
      <c r="N416" s="6" t="str">
        <f aca="false">IFERROR(INDEX('12. Yaguar'!$B:$E,MATCH($A416,'12. Yaguar'!$B:$B,0),2),"")</f>
        <v/>
      </c>
      <c r="O416" s="6" t="str">
        <f aca="false">IFERROR(INDEX('13. King Clor'!$A:$B,MATCH($A416,'13. King Clor'!$A:$A,0),2),"")</f>
        <v/>
      </c>
      <c r="P416" s="6" t="str">
        <f aca="false">IFERROR(INDEX('14. Diserquim'!$A:$B,MATCH($A416,'14. Diserquim'!$A:$A,0),2),"")</f>
        <v/>
      </c>
      <c r="Q416" s="6" t="str">
        <f aca="false">IFERROR(INDEX('15. Moreno'!$A:$B,MATCH($A416,'15. Moreno'!$A:$A,0),2),"")</f>
        <v/>
      </c>
      <c r="R416" s="6" t="str">
        <f aca="false">IFERROR(INDEX('10. Collares'!$J:$K,MATCH($A416,'10. Collares'!$J:$J,0),2),"")</f>
        <v/>
      </c>
      <c r="S416" s="6" t="str">
        <f aca="false">IFERROR(INDEX('13. King Clor'!$G:$H,MATCH($A416,'13. King Clor'!$G:$G,0),2),"")</f>
        <v/>
      </c>
      <c r="T416" s="6" t="str">
        <f aca="false">IFERROR(INDEX('10. Collares'!$A:$B,MATCH($A416,'10. Collares'!$A:$A,0),2),"")</f>
        <v/>
      </c>
      <c r="U416" s="6" t="str">
        <f aca="false">IFERROR(INDEX('16. Mis nietos'!$B:$C,MATCH($A416,'16. Mis nietos'!$B:$B,0),2),"")</f>
        <v/>
      </c>
      <c r="V416" s="6" t="str">
        <f aca="false">IFERROR(INDEX('17. Profesional Vet'!$A:$B,MATCH($A416,'17. Profesional Vet'!$A:$A,0),2),"")</f>
        <v/>
      </c>
      <c r="W416" s="6" t="str">
        <f aca="false">IFERROR(INDEX('18. Premier'!$A:$B,MATCH($A416,'18. Premier'!$A:$A,0),2),"")</f>
        <v/>
      </c>
      <c r="X416" s="6" t="str">
        <f aca="false">IFERROR(INDEX('19. Dacam'!$A:$B,MATCH($A416,'19. Dacam'!$A:$A,0),2),"")</f>
        <v/>
      </c>
      <c r="Y416" s="6" t="str">
        <f aca="false">IFERROR(INDEX('20. Proveedor'!$A:$B,MATCH($A416,'20. Proveedor'!$A:$A,0),2),"")</f>
        <v/>
      </c>
      <c r="Z416" s="6" t="str">
        <f aca="false">IFERROR(INDEX('21. Saphirus'!$A:$B,MATCH($A416,'21. Saphirus'!$A:$A,0),2),"")</f>
        <v/>
      </c>
    </row>
    <row r="417" customFormat="false" ht="15.75" hidden="false" customHeight="true" outlineLevel="0" collapsed="false">
      <c r="A417" s="5" t="s">
        <v>455</v>
      </c>
      <c r="B417" s="5" t="n">
        <v>44488</v>
      </c>
      <c r="C417" s="5" t="s">
        <v>33</v>
      </c>
      <c r="D417" s="6" t="str">
        <f aca="false">IFERROR(INDEX('1. Benavídez'!$A:$B,MATCH($A417,'1. Benavídez'!$A:$A,0),2),"")</f>
        <v/>
      </c>
      <c r="E417" s="6" t="str">
        <f aca="false">IFERROR(INDEX('2. Gallo'!$B:$D,MATCH($A417,'2. Gallo'!$B:$B,0),3),"")</f>
        <v/>
      </c>
      <c r="F417" s="6" t="str">
        <f aca="false">IFERROR(INDEX('3. Anea'!$B:$D,MATCH($A417,'3. Anea'!$B:$B,0),2),"")</f>
        <v/>
      </c>
      <c r="G417" s="6" t="str">
        <f aca="false">IFERROR(INDEX('4. Pilar'!$A:$C,MATCH($A417,'4. Pilar'!$A:$A,0),2),"")</f>
        <v/>
      </c>
      <c r="H417" s="6" t="str">
        <f aca="false">IFERROR(INDEX('5. Tortuguitas'!$B:$D,MATCH($A417,'5. Tortuguitas'!$B:$B,0),2),"")</f>
        <v/>
      </c>
      <c r="I417" s="6" t="str">
        <f aca="false">IFERROR(INDEX('6. Del Viso'!$A:$B,MATCH($A417,'6. Del Viso'!$A:$A,0),2),"")</f>
        <v/>
      </c>
      <c r="J417" s="6" t="str">
        <f aca="false">IFERROR(INDEX('7. Chica Glade'!$B:$F,MATCH($A417,'7. Chica Glade'!$B:$B,0),4),"")</f>
        <v/>
      </c>
      <c r="K417" s="6" t="str">
        <f aca="false">IFERROR(INDEX('8. Veterinaria'!$A:$B,MATCH($A417,'8. Veterinaria'!$A:$A,0),2),"")</f>
        <v/>
      </c>
      <c r="L417" s="6" t="n">
        <f aca="false">IFERROR(INDEX('9. Hipocampus'!$A:$B,MATCH($A417,'9. Hipocampus'!$A:$A,0),2),"")</f>
        <v>1392</v>
      </c>
      <c r="M417" s="6" t="n">
        <f aca="false">IFERROR(INDEX('11. Mundo Mascotas'!$B:$D,MATCH($A417,'11. Mundo Mascotas'!$B:$B,0),2),"")</f>
        <v>1600</v>
      </c>
      <c r="N417" s="6" t="str">
        <f aca="false">IFERROR(INDEX('12. Yaguar'!$B:$E,MATCH($A417,'12. Yaguar'!$B:$B,0),2),"")</f>
        <v/>
      </c>
      <c r="O417" s="6" t="str">
        <f aca="false">IFERROR(INDEX('13. King Clor'!$A:$B,MATCH($A417,'13. King Clor'!$A:$A,0),2),"")</f>
        <v/>
      </c>
      <c r="P417" s="6" t="str">
        <f aca="false">IFERROR(INDEX('14. Diserquim'!$A:$B,MATCH($A417,'14. Diserquim'!$A:$A,0),2),"")</f>
        <v/>
      </c>
      <c r="Q417" s="6" t="str">
        <f aca="false">IFERROR(INDEX('15. Moreno'!$A:$B,MATCH($A417,'15. Moreno'!$A:$A,0),2),"")</f>
        <v/>
      </c>
      <c r="R417" s="6" t="str">
        <f aca="false">IFERROR(INDEX('10. Collares'!$J:$K,MATCH($A417,'10. Collares'!$J:$J,0),2),"")</f>
        <v/>
      </c>
      <c r="S417" s="6" t="str">
        <f aca="false">IFERROR(INDEX('13. King Clor'!$G:$H,MATCH($A417,'13. King Clor'!$G:$G,0),2),"")</f>
        <v/>
      </c>
      <c r="T417" s="6" t="str">
        <f aca="false">IFERROR(INDEX('10. Collares'!$A:$B,MATCH($A417,'10. Collares'!$A:$A,0),2),"")</f>
        <v/>
      </c>
      <c r="U417" s="6" t="str">
        <f aca="false">IFERROR(INDEX('16. Mis nietos'!$B:$C,MATCH($A417,'16. Mis nietos'!$B:$B,0),2),"")</f>
        <v/>
      </c>
      <c r="V417" s="6" t="str">
        <f aca="false">IFERROR(INDEX('17. Profesional Vet'!$A:$B,MATCH($A417,'17. Profesional Vet'!$A:$A,0),2),"")</f>
        <v/>
      </c>
      <c r="W417" s="6" t="str">
        <f aca="false">IFERROR(INDEX('18. Premier'!$A:$B,MATCH($A417,'18. Premier'!$A:$A,0),2),"")</f>
        <v/>
      </c>
      <c r="X417" s="6" t="str">
        <f aca="false">IFERROR(INDEX('19. Dacam'!$A:$B,MATCH($A417,'19. Dacam'!$A:$A,0),2),"")</f>
        <v/>
      </c>
      <c r="Y417" s="6" t="str">
        <f aca="false">IFERROR(INDEX('20. Proveedor'!$A:$B,MATCH($A417,'20. Proveedor'!$A:$A,0),2),"")</f>
        <v/>
      </c>
      <c r="Z417" s="6" t="str">
        <f aca="false">IFERROR(INDEX('21. Saphirus'!$A:$B,MATCH($A417,'21. Saphirus'!$A:$A,0),2),"")</f>
        <v/>
      </c>
    </row>
    <row r="418" customFormat="false" ht="15.75" hidden="false" customHeight="true" outlineLevel="0" collapsed="false">
      <c r="A418" s="5" t="s">
        <v>456</v>
      </c>
      <c r="B418" s="5" t="n">
        <v>1906068</v>
      </c>
      <c r="C418" s="5" t="s">
        <v>123</v>
      </c>
      <c r="D418" s="6" t="str">
        <f aca="false">IFERROR(INDEX('1. Benavídez'!$A:$B,MATCH($A418,'1. Benavídez'!$A:$A,0),2),"")</f>
        <v/>
      </c>
      <c r="E418" s="6" t="str">
        <f aca="false">IFERROR(INDEX('2. Gallo'!$B:$D,MATCH($A418,'2. Gallo'!$B:$B,0),3),"")</f>
        <v/>
      </c>
      <c r="F418" s="6" t="str">
        <f aca="false">IFERROR(INDEX('3. Anea'!$B:$D,MATCH($A418,'3. Anea'!$B:$B,0),2),"")</f>
        <v/>
      </c>
      <c r="G418" s="6" t="str">
        <f aca="false">IFERROR(INDEX('4. Pilar'!$A:$C,MATCH($A418,'4. Pilar'!$A:$A,0),2),"")</f>
        <v/>
      </c>
      <c r="H418" s="6" t="str">
        <f aca="false">IFERROR(INDEX('5. Tortuguitas'!$B:$D,MATCH($A418,'5. Tortuguitas'!$B:$B,0),2),"")</f>
        <v/>
      </c>
      <c r="I418" s="6" t="str">
        <f aca="false">IFERROR(INDEX('6. Del Viso'!$A:$B,MATCH($A418,'6. Del Viso'!$A:$A,0),3),"")</f>
        <v/>
      </c>
      <c r="J418" s="6" t="str">
        <f aca="false">IFERROR(INDEX('7. Chica Glade'!$B:$F,MATCH($A418,'7. Chica Glade'!$B:$B,0),2),"")</f>
        <v/>
      </c>
      <c r="K418" s="6" t="str">
        <f aca="false">IFERROR(INDEX('8. Veterinaria'!$A:$B,MATCH($A418,'8. Veterinaria'!$A:$A,0),2),"")</f>
        <v/>
      </c>
      <c r="L418" s="6" t="str">
        <f aca="false">IFERROR(INDEX('9. Hipocampus'!$A:$B,MATCH($A418,'9. Hipocampus'!$A:$A,0),2),"")</f>
        <v/>
      </c>
      <c r="M418" s="6" t="str">
        <f aca="false">IFERROR(INDEX('11. Mundo Mascotas'!$B:$D,MATCH($A418,'11. Mundo Mascotas'!$B:$B,0),2),"")</f>
        <v/>
      </c>
      <c r="N418" s="6" t="str">
        <f aca="false">IFERROR(INDEX('12. Yaguar'!$B:$E,MATCH($A418,'12. Yaguar'!$B:$B,0),2),"")</f>
        <v/>
      </c>
      <c r="O418" s="6" t="str">
        <f aca="false">IFERROR(INDEX('13. King Clor'!$A:$B,MATCH($A418,'13. King Clor'!$A:$A,0),2),"")</f>
        <v/>
      </c>
      <c r="P418" s="6" t="str">
        <f aca="false">IFERROR(INDEX('14. Diserquim'!$A:$B,MATCH($A418,'14. Diserquim'!$A:$A,0),2),"")</f>
        <v/>
      </c>
      <c r="Q418" s="6" t="str">
        <f aca="false">IFERROR(INDEX('15. Moreno'!$A:$B,MATCH($A418,'15. Moreno'!$A:$A,0),2),"")</f>
        <v/>
      </c>
      <c r="R418" s="6" t="str">
        <f aca="false">IFERROR(INDEX('10. Collares'!$J:$K,MATCH($A418,'10. Collares'!$J:$J,0),2),"")</f>
        <v/>
      </c>
      <c r="S418" s="6" t="str">
        <f aca="false">IFERROR(INDEX('13. King Clor'!$G:$H,MATCH($A418,'13. King Clor'!$G:$G,0),2),"")</f>
        <v/>
      </c>
      <c r="T418" s="6" t="str">
        <f aca="false">IFERROR(INDEX('10. Collares'!$A:$B,MATCH($A418,'10. Collares'!$A:$A,0),2),"")</f>
        <v/>
      </c>
      <c r="U418" s="6" t="str">
        <f aca="false">IFERROR(INDEX('16. Mis nietos'!$B:$C,MATCH($A418,'16. Mis nietos'!$B:$B,0),2),"")</f>
        <v/>
      </c>
      <c r="V418" s="6" t="str">
        <f aca="false">IFERROR(INDEX('17. Profesional Vet'!$A:$B,MATCH($A418,'17. Profesional Vet'!$A:$A,0),2),"")</f>
        <v/>
      </c>
      <c r="W418" s="6" t="str">
        <f aca="false">IFERROR(INDEX('18. Premier'!$A:$B,MATCH($A418,'18. Premier'!$A:$A,0),2),"")</f>
        <v/>
      </c>
      <c r="X418" s="6" t="str">
        <f aca="false">IFERROR(INDEX('19. Dacam'!$A:$B,MATCH($A418,'19. Dacam'!$A:$A,0),2),"")</f>
        <v/>
      </c>
      <c r="Y418" s="6" t="str">
        <f aca="false">IFERROR(INDEX('20. Proveedor'!$A:$B,MATCH($A418,'20. Proveedor'!$A:$A,0),2),"")</f>
        <v/>
      </c>
      <c r="Z418" s="6" t="str">
        <f aca="false">IFERROR(INDEX('21. Saphirus'!$A:$B,MATCH($A418,'21. Saphirus'!$A:$A,0),2),"")</f>
        <v/>
      </c>
    </row>
    <row r="419" customFormat="false" ht="15.75" hidden="false" customHeight="true" outlineLevel="0" collapsed="false">
      <c r="A419" s="5" t="s">
        <v>457</v>
      </c>
      <c r="B419" s="5" t="n">
        <v>1905742</v>
      </c>
      <c r="C419" s="5" t="s">
        <v>123</v>
      </c>
      <c r="D419" s="6" t="str">
        <f aca="false">IFERROR(INDEX('1. Benavídez'!$A:$B,MATCH($A419,'1. Benavídez'!$A:$A,0),2),"")</f>
        <v/>
      </c>
      <c r="E419" s="6" t="str">
        <f aca="false">IFERROR(INDEX('2. Gallo'!$B:$D,MATCH($A419,'2. Gallo'!$B:$B,0),3),"")</f>
        <v/>
      </c>
      <c r="F419" s="6" t="str">
        <f aca="false">IFERROR(INDEX('3. Anea'!$B:$D,MATCH($A419,'3. Anea'!$B:$B,0),2),"")</f>
        <v/>
      </c>
      <c r="G419" s="6" t="str">
        <f aca="false">IFERROR(INDEX('4. Pilar'!$A:$C,MATCH($A419,'4. Pilar'!$A:$A,0),2),"")</f>
        <v/>
      </c>
      <c r="H419" s="6" t="str">
        <f aca="false">IFERROR(INDEX('5. Tortuguitas'!$B:$D,MATCH($A419,'5. Tortuguitas'!$B:$B,0),2),"")</f>
        <v/>
      </c>
      <c r="I419" s="6" t="str">
        <f aca="false">IFERROR(INDEX('6. Del Viso'!$A:$B,MATCH($A419,'6. Del Viso'!$A:$A,0),2),"")</f>
        <v/>
      </c>
      <c r="J419" s="6" t="str">
        <f aca="false">IFERROR(INDEX('7. Chica Glade'!$B:$F,MATCH($A419,'7. Chica Glade'!$B:$B,0),4),"")</f>
        <v/>
      </c>
      <c r="K419" s="6" t="str">
        <f aca="false">IFERROR(INDEX('8. Veterinaria'!$A:$B,MATCH($A419,'8. Veterinaria'!$A:$A,0),2),"")</f>
        <v/>
      </c>
      <c r="L419" s="6" t="str">
        <f aca="false">IFERROR(INDEX('9. Hipocampus'!$A:$B,MATCH($A419,'9. Hipocampus'!$A:$A,0),2),"")</f>
        <v/>
      </c>
      <c r="M419" s="6" t="str">
        <f aca="false">IFERROR(INDEX('11. Mundo Mascotas'!$B:$D,MATCH($A419,'11. Mundo Mascotas'!$B:$B,0),2),"")</f>
        <v/>
      </c>
      <c r="N419" s="6" t="str">
        <f aca="false">IFERROR(INDEX('12. Yaguar'!$B:$E,MATCH($A419,'12. Yaguar'!$B:$B,0),2),"")</f>
        <v/>
      </c>
      <c r="O419" s="6" t="str">
        <f aca="false">IFERROR(INDEX('13. King Clor'!$A:$B,MATCH($A419,'13. King Clor'!$A:$A,0),2),"")</f>
        <v/>
      </c>
      <c r="P419" s="6" t="str">
        <f aca="false">IFERROR(INDEX('14. Diserquim'!$A:$B,MATCH($A419,'14. Diserquim'!$A:$A,0),2),"")</f>
        <v/>
      </c>
      <c r="Q419" s="6" t="str">
        <f aca="false">IFERROR(INDEX('15. Moreno'!$A:$B,MATCH($A419,'15. Moreno'!$A:$A,0),2),"")</f>
        <v/>
      </c>
      <c r="R419" s="6" t="str">
        <f aca="false">IFERROR(INDEX('10. Collares'!$J:$K,MATCH($A419,'10. Collares'!$J:$J,0),2),"")</f>
        <v/>
      </c>
      <c r="S419" s="6" t="str">
        <f aca="false">IFERROR(INDEX('13. King Clor'!$G:$H,MATCH($A419,'13. King Clor'!$G:$G,0),2),"")</f>
        <v/>
      </c>
      <c r="T419" s="6" t="str">
        <f aca="false">IFERROR(INDEX('10. Collares'!$A:$B,MATCH($A419,'10. Collares'!$A:$A,0),2),"")</f>
        <v/>
      </c>
      <c r="U419" s="6" t="str">
        <f aca="false">IFERROR(INDEX('16. Mis nietos'!$B:$C,MATCH($A419,'16. Mis nietos'!$B:$B,0),2),"")</f>
        <v/>
      </c>
      <c r="V419" s="6" t="str">
        <f aca="false">IFERROR(INDEX('17. Profesional Vet'!$A:$B,MATCH($A419,'17. Profesional Vet'!$A:$A,0),2),"")</f>
        <v/>
      </c>
      <c r="W419" s="6" t="str">
        <f aca="false">IFERROR(INDEX('18. Premier'!$A:$B,MATCH($A419,'18. Premier'!$A:$A,0),2),"")</f>
        <v/>
      </c>
      <c r="X419" s="6" t="str">
        <f aca="false">IFERROR(INDEX('19. Dacam'!$A:$B,MATCH($A419,'19. Dacam'!$A:$A,0),2),"")</f>
        <v/>
      </c>
      <c r="Y419" s="6" t="str">
        <f aca="false">IFERROR(INDEX('20. Proveedor'!$A:$B,MATCH($A419,'20. Proveedor'!$A:$A,0),2),"")</f>
        <v/>
      </c>
      <c r="Z419" s="6" t="str">
        <f aca="false">IFERROR(INDEX('21. Saphirus'!$A:$B,MATCH($A419,'21. Saphirus'!$A:$A,0),2),"")</f>
        <v/>
      </c>
    </row>
    <row r="420" customFormat="false" ht="15.75" hidden="false" customHeight="true" outlineLevel="0" collapsed="false">
      <c r="A420" s="5" t="s">
        <v>458</v>
      </c>
      <c r="B420" s="5" t="n">
        <v>1906085</v>
      </c>
      <c r="C420" s="5" t="s">
        <v>33</v>
      </c>
      <c r="D420" s="6" t="str">
        <f aca="false">IFERROR(INDEX('1. Benavídez'!$A:$B,MATCH($A420,'1. Benavídez'!$A:$A,0),2),"")</f>
        <v/>
      </c>
      <c r="E420" s="6" t="str">
        <f aca="false">IFERROR(INDEX('2. Gallo'!$B:$D,MATCH($A420,'2. Gallo'!$B:$B,0),3),"")</f>
        <v/>
      </c>
      <c r="F420" s="6" t="str">
        <f aca="false">IFERROR(INDEX('3. Anea'!$B:$D,MATCH($A420,'3. Anea'!$B:$B,0),2),"")</f>
        <v/>
      </c>
      <c r="G420" s="6" t="str">
        <f aca="false">IFERROR(INDEX('4. Pilar'!$A:$C,MATCH($A420,'4. Pilar'!$A:$A,0),2),"")</f>
        <v/>
      </c>
      <c r="H420" s="6" t="str">
        <f aca="false">IFERROR(INDEX('5. Tortuguitas'!$B:$D,MATCH($A420,'5. Tortuguitas'!$B:$B,0),2),"")</f>
        <v/>
      </c>
      <c r="I420" s="6" t="str">
        <f aca="false">IFERROR(INDEX('6. Del Viso'!$A:$B,MATCH($A420,'6. Del Viso'!$A:$A,0),2),"")</f>
        <v/>
      </c>
      <c r="J420" s="6" t="str">
        <f aca="false">IFERROR(INDEX('7. Chica Glade'!$B:$F,MATCH($A420,'7. Chica Glade'!$B:$B,0),4),"")</f>
        <v/>
      </c>
      <c r="K420" s="6" t="str">
        <f aca="false">IFERROR(INDEX('8. Veterinaria'!$A:$B,MATCH($A420,'8. Veterinaria'!$A:$A,0),2),"")</f>
        <v/>
      </c>
      <c r="L420" s="6" t="n">
        <f aca="false">IFERROR(INDEX('9. Hipocampus'!$A:$B,MATCH($A420,'9. Hipocampus'!$A:$A,0),2),"")</f>
        <v>1779</v>
      </c>
      <c r="M420" s="6" t="str">
        <f aca="false">IFERROR(INDEX('11. Mundo Mascotas'!$B:$D,MATCH($A420,'11. Mundo Mascotas'!$B:$B,0),2),"")</f>
        <v/>
      </c>
      <c r="N420" s="6" t="str">
        <f aca="false">IFERROR(INDEX('12. Yaguar'!$B:$E,MATCH($A420,'12. Yaguar'!$B:$B,0),2),"")</f>
        <v/>
      </c>
      <c r="O420" s="6" t="str">
        <f aca="false">IFERROR(INDEX('13. King Clor'!$A:$B,MATCH($A420,'13. King Clor'!$A:$A,0),2),"")</f>
        <v/>
      </c>
      <c r="P420" s="6" t="str">
        <f aca="false">IFERROR(INDEX('14. Diserquim'!$A:$B,MATCH($A420,'14. Diserquim'!$A:$A,0),2),"")</f>
        <v/>
      </c>
      <c r="Q420" s="6" t="str">
        <f aca="false">IFERROR(INDEX('15. Moreno'!$A:$B,MATCH($A420,'15. Moreno'!$A:$A,0),2),"")</f>
        <v/>
      </c>
      <c r="R420" s="6" t="str">
        <f aca="false">IFERROR(INDEX('10. Collares'!$J:$K,MATCH($A420,'10. Collares'!$J:$J,0),2),"")</f>
        <v/>
      </c>
      <c r="S420" s="6" t="str">
        <f aca="false">IFERROR(INDEX('13. King Clor'!$G:$H,MATCH($A420,'13. King Clor'!$G:$G,0),2),"")</f>
        <v/>
      </c>
      <c r="T420" s="6" t="str">
        <f aca="false">IFERROR(INDEX('10. Collares'!$A:$B,MATCH($A420,'10. Collares'!$A:$A,0),2),"")</f>
        <v/>
      </c>
      <c r="U420" s="6" t="str">
        <f aca="false">IFERROR(INDEX('16. Mis nietos'!$B:$C,MATCH($A420,'16. Mis nietos'!$B:$B,0),2),"")</f>
        <v/>
      </c>
      <c r="V420" s="6" t="str">
        <f aca="false">IFERROR(INDEX('17. Profesional Vet'!$A:$B,MATCH($A420,'17. Profesional Vet'!$A:$A,0),2),"")</f>
        <v/>
      </c>
      <c r="W420" s="6" t="str">
        <f aca="false">IFERROR(INDEX('18. Premier'!$A:$B,MATCH($A420,'18. Premier'!$A:$A,0),2),"")</f>
        <v/>
      </c>
      <c r="X420" s="6" t="str">
        <f aca="false">IFERROR(INDEX('19. Dacam'!$A:$B,MATCH($A420,'19. Dacam'!$A:$A,0),2),"")</f>
        <v/>
      </c>
      <c r="Y420" s="6" t="str">
        <f aca="false">IFERROR(INDEX('20. Proveedor'!$A:$B,MATCH($A420,'20. Proveedor'!$A:$A,0),2),"")</f>
        <v/>
      </c>
      <c r="Z420" s="6" t="str">
        <f aca="false">IFERROR(INDEX('21. Saphirus'!$A:$B,MATCH($A420,'21. Saphirus'!$A:$A,0),2),"")</f>
        <v/>
      </c>
    </row>
    <row r="421" customFormat="false" ht="15.75" hidden="false" customHeight="true" outlineLevel="0" collapsed="false">
      <c r="A421" s="5" t="s">
        <v>459</v>
      </c>
      <c r="B421" s="5" t="n">
        <v>44400</v>
      </c>
      <c r="C421" s="5" t="s">
        <v>33</v>
      </c>
      <c r="D421" s="6" t="str">
        <f aca="false">IFERROR(INDEX('1. Benavídez'!$A:$B,MATCH($A421,'1. Benavídez'!$A:$A,0),2),"")</f>
        <v/>
      </c>
      <c r="E421" s="6" t="str">
        <f aca="false">IFERROR(INDEX('2. Gallo'!$B:$D,MATCH($A421,'2. Gallo'!$B:$B,0),3),"")</f>
        <v/>
      </c>
      <c r="F421" s="6" t="str">
        <f aca="false">IFERROR(INDEX('3. Anea'!$B:$D,MATCH($A421,'3. Anea'!$B:$B,0),2),"")</f>
        <v/>
      </c>
      <c r="G421" s="6" t="str">
        <f aca="false">IFERROR(INDEX('4. Pilar'!$A:$C,MATCH($A421,'4. Pilar'!$A:$A,0),2),"")</f>
        <v/>
      </c>
      <c r="H421" s="6" t="str">
        <f aca="false">IFERROR(INDEX('5. Tortuguitas'!$B:$D,MATCH($A421,'5. Tortuguitas'!$B:$B,0),2),"")</f>
        <v/>
      </c>
      <c r="I421" s="6" t="str">
        <f aca="false">IFERROR(INDEX('6. Del Viso'!$A:$B,MATCH($A421,'6. Del Viso'!$A:$A,0),2),"")</f>
        <v/>
      </c>
      <c r="J421" s="6" t="str">
        <f aca="false">IFERROR(INDEX('7. Chica Glade'!$B:$F,MATCH($A421,'7. Chica Glade'!$B:$B,0),4),"")</f>
        <v/>
      </c>
      <c r="K421" s="6" t="str">
        <f aca="false">IFERROR(INDEX('8. Veterinaria'!$A:$B,MATCH($A421,'8. Veterinaria'!$A:$A,0),2),"")</f>
        <v/>
      </c>
      <c r="L421" s="6" t="n">
        <f aca="false">IFERROR(INDEX('9. Hipocampus'!$A:$B,MATCH($A421,'9. Hipocampus'!$A:$A,0),2),"")</f>
        <v>2241</v>
      </c>
      <c r="M421" s="6" t="str">
        <f aca="false">IFERROR(INDEX('11. Mundo Mascotas'!$B:$D,MATCH($A421,'11. Mundo Mascotas'!$B:$B,0),2),"")</f>
        <v/>
      </c>
      <c r="N421" s="6" t="str">
        <f aca="false">IFERROR(INDEX('12. Yaguar'!$B:$E,MATCH($A421,'12. Yaguar'!$B:$B,0),2),"")</f>
        <v/>
      </c>
      <c r="O421" s="6" t="str">
        <f aca="false">IFERROR(INDEX('13. King Clor'!$A:$B,MATCH($A421,'13. King Clor'!$A:$A,0),2),"")</f>
        <v/>
      </c>
      <c r="P421" s="6" t="str">
        <f aca="false">IFERROR(INDEX('14. Diserquim'!$A:$B,MATCH($A421,'14. Diserquim'!$A:$A,0),2),"")</f>
        <v/>
      </c>
      <c r="Q421" s="6" t="str">
        <f aca="false">IFERROR(INDEX('15. Moreno'!$A:$B,MATCH($A421,'15. Moreno'!$A:$A,0),2),"")</f>
        <v/>
      </c>
      <c r="R421" s="6" t="str">
        <f aca="false">IFERROR(INDEX('10. Collares'!$J:$K,MATCH($A421,'10. Collares'!$J:$J,0),2),"")</f>
        <v/>
      </c>
      <c r="S421" s="6" t="str">
        <f aca="false">IFERROR(INDEX('13. King Clor'!$G:$H,MATCH($A421,'13. King Clor'!$G:$G,0),2),"")</f>
        <v/>
      </c>
      <c r="T421" s="6" t="str">
        <f aca="false">IFERROR(INDEX('10. Collares'!$A:$B,MATCH($A421,'10. Collares'!$A:$A,0),2),"")</f>
        <v/>
      </c>
      <c r="U421" s="6" t="str">
        <f aca="false">IFERROR(INDEX('16. Mis nietos'!$B:$C,MATCH($A421,'16. Mis nietos'!$B:$B,0),2),"")</f>
        <v/>
      </c>
      <c r="V421" s="6" t="str">
        <f aca="false">IFERROR(INDEX('17. Profesional Vet'!$A:$B,MATCH($A421,'17. Profesional Vet'!$A:$A,0),2),"")</f>
        <v/>
      </c>
      <c r="W421" s="6" t="str">
        <f aca="false">IFERROR(INDEX('18. Premier'!$A:$B,MATCH($A421,'18. Premier'!$A:$A,0),2),"")</f>
        <v/>
      </c>
      <c r="X421" s="6" t="str">
        <f aca="false">IFERROR(INDEX('19. Dacam'!$A:$B,MATCH($A421,'19. Dacam'!$A:$A,0),2),"")</f>
        <v/>
      </c>
      <c r="Y421" s="6" t="str">
        <f aca="false">IFERROR(INDEX('20. Proveedor'!$A:$B,MATCH($A421,'20. Proveedor'!$A:$A,0),2),"")</f>
        <v/>
      </c>
      <c r="Z421" s="6" t="str">
        <f aca="false">IFERROR(INDEX('21. Saphirus'!$A:$B,MATCH($A421,'21. Saphirus'!$A:$A,0),2),"")</f>
        <v/>
      </c>
    </row>
    <row r="422" customFormat="false" ht="15.75" hidden="false" customHeight="true" outlineLevel="0" collapsed="false">
      <c r="A422" s="5" t="s">
        <v>460</v>
      </c>
      <c r="B422" s="5" t="n">
        <v>1905059</v>
      </c>
      <c r="C422" s="5" t="s">
        <v>33</v>
      </c>
      <c r="D422" s="6" t="str">
        <f aca="false">IFERROR(INDEX('1. Benavídez'!$A:$B,MATCH($A422,'1. Benavídez'!$A:$A,0),2),"")</f>
        <v/>
      </c>
      <c r="E422" s="6" t="str">
        <f aca="false">IFERROR(INDEX('2. Gallo'!$B:$D,MATCH($A422,'2. Gallo'!$B:$B,0),3),"")</f>
        <v/>
      </c>
      <c r="F422" s="6" t="str">
        <f aca="false">IFERROR(INDEX('3. Anea'!$B:$D,MATCH($A422,'3. Anea'!$B:$B,0),2),"")</f>
        <v/>
      </c>
      <c r="G422" s="6" t="str">
        <f aca="false">IFERROR(INDEX('4. Pilar'!$A:$C,MATCH($A422,'4. Pilar'!$A:$A,0),2),"")</f>
        <v/>
      </c>
      <c r="H422" s="6" t="str">
        <f aca="false">IFERROR(INDEX('5. Tortuguitas'!$B:$D,MATCH($A422,'5. Tortuguitas'!$B:$B,0),2),"")</f>
        <v/>
      </c>
      <c r="I422" s="6" t="str">
        <f aca="false">IFERROR(INDEX('6. Del Viso'!$A:$B,MATCH($A422,'6. Del Viso'!$A:$A,0),2),"")</f>
        <v/>
      </c>
      <c r="J422" s="6" t="str">
        <f aca="false">IFERROR(INDEX('7. Chica Glade'!$B:$F,MATCH($A422,'7. Chica Glade'!$B:$B,0),4),"")</f>
        <v/>
      </c>
      <c r="K422" s="6" t="str">
        <f aca="false">IFERROR(INDEX('8. Veterinaria'!$A:$B,MATCH($A422,'8. Veterinaria'!$A:$A,0),2),"")</f>
        <v/>
      </c>
      <c r="L422" s="6" t="n">
        <f aca="false">IFERROR(INDEX('9. Hipocampus'!$A:$B,MATCH($A422,'9. Hipocampus'!$A:$A,0),2),"")</f>
        <v>2900</v>
      </c>
      <c r="M422" s="6" t="str">
        <f aca="false">IFERROR(INDEX('11. Mundo Mascotas'!$B:$D,MATCH($A422,'11. Mundo Mascotas'!$B:$B,0),2),"")</f>
        <v/>
      </c>
      <c r="N422" s="6" t="str">
        <f aca="false">IFERROR(INDEX('12. Yaguar'!$B:$E,MATCH($A422,'12. Yaguar'!$B:$B,0),2),"")</f>
        <v/>
      </c>
      <c r="O422" s="6" t="str">
        <f aca="false">IFERROR(INDEX('13. King Clor'!$A:$B,MATCH($A422,'13. King Clor'!$A:$A,0),2),"")</f>
        <v/>
      </c>
      <c r="P422" s="6" t="str">
        <f aca="false">IFERROR(INDEX('14. Diserquim'!$A:$B,MATCH($A422,'14. Diserquim'!$A:$A,0),2),"")</f>
        <v/>
      </c>
      <c r="Q422" s="6" t="str">
        <f aca="false">IFERROR(INDEX('15. Moreno'!$A:$B,MATCH($A422,'15. Moreno'!$A:$A,0),2),"")</f>
        <v/>
      </c>
      <c r="R422" s="6" t="str">
        <f aca="false">IFERROR(INDEX('10. Collares'!$J:$K,MATCH($A422,'10. Collares'!$J:$J,0),2),"")</f>
        <v/>
      </c>
      <c r="S422" s="6" t="str">
        <f aca="false">IFERROR(INDEX('13. King Clor'!$G:$H,MATCH($A422,'13. King Clor'!$G:$G,0),2),"")</f>
        <v/>
      </c>
      <c r="T422" s="6" t="str">
        <f aca="false">IFERROR(INDEX('10. Collares'!$A:$B,MATCH($A422,'10. Collares'!$A:$A,0),2),"")</f>
        <v/>
      </c>
      <c r="U422" s="6" t="str">
        <f aca="false">IFERROR(INDEX('16. Mis nietos'!$B:$C,MATCH($A422,'16. Mis nietos'!$B:$B,0),2),"")</f>
        <v/>
      </c>
      <c r="V422" s="6" t="str">
        <f aca="false">IFERROR(INDEX('17. Profesional Vet'!$A:$B,MATCH($A422,'17. Profesional Vet'!$A:$A,0),2),"")</f>
        <v/>
      </c>
      <c r="W422" s="6" t="str">
        <f aca="false">IFERROR(INDEX('18. Premier'!$A:$B,MATCH($A422,'18. Premier'!$A:$A,0),2),"")</f>
        <v/>
      </c>
      <c r="X422" s="6" t="str">
        <f aca="false">IFERROR(INDEX('19. Dacam'!$A:$B,MATCH($A422,'19. Dacam'!$A:$A,0),2),"")</f>
        <v/>
      </c>
      <c r="Y422" s="6" t="str">
        <f aca="false">IFERROR(INDEX('20. Proveedor'!$A:$B,MATCH($A422,'20. Proveedor'!$A:$A,0),2),"")</f>
        <v/>
      </c>
      <c r="Z422" s="6" t="str">
        <f aca="false">IFERROR(INDEX('21. Saphirus'!$A:$B,MATCH($A422,'21. Saphirus'!$A:$A,0),2),"")</f>
        <v/>
      </c>
    </row>
    <row r="423" customFormat="false" ht="15.75" hidden="false" customHeight="true" outlineLevel="0" collapsed="false">
      <c r="A423" s="5" t="s">
        <v>461</v>
      </c>
      <c r="B423" s="5" t="n">
        <v>8077</v>
      </c>
      <c r="C423" s="5" t="s">
        <v>33</v>
      </c>
      <c r="D423" s="6" t="str">
        <f aca="false">IFERROR(INDEX('1. Benavídez'!$A:$B,MATCH($A423,'1. Benavídez'!$A:$A,0),2),"")</f>
        <v/>
      </c>
      <c r="E423" s="6" t="str">
        <f aca="false">IFERROR(INDEX('2. Gallo'!$B:$D,MATCH($A423,'2. Gallo'!$B:$B,0),3),"")</f>
        <v/>
      </c>
      <c r="F423" s="6" t="str">
        <f aca="false">IFERROR(INDEX('3. Anea'!$B:$D,MATCH($A423,'3. Anea'!$B:$B,0),2),"")</f>
        <v/>
      </c>
      <c r="G423" s="6" t="str">
        <f aca="false">IFERROR(INDEX('4. Pilar'!$A:$C,MATCH($A423,'4. Pilar'!$A:$A,0),2),"")</f>
        <v/>
      </c>
      <c r="H423" s="6" t="str">
        <f aca="false">IFERROR(INDEX('5. Tortuguitas'!$B:$D,MATCH($A423,'5. Tortuguitas'!$B:$B,0),2),"")</f>
        <v/>
      </c>
      <c r="I423" s="6" t="str">
        <f aca="false">IFERROR(INDEX('6. Del Viso'!$A:$B,MATCH($A423,'6. Del Viso'!$A:$A,0),2),"")</f>
        <v/>
      </c>
      <c r="J423" s="6" t="str">
        <f aca="false">IFERROR(INDEX('7. Chica Glade'!$B:$F,MATCH($A423,'7. Chica Glade'!$B:$B,0),4),"")</f>
        <v/>
      </c>
      <c r="K423" s="6" t="str">
        <f aca="false">IFERROR(INDEX('8. Veterinaria'!$A:$B,MATCH($A423,'8. Veterinaria'!$A:$A,0),2),"")</f>
        <v/>
      </c>
      <c r="L423" s="6" t="n">
        <f aca="false">IFERROR(INDEX('9. Hipocampus'!$A:$B,MATCH($A423,'9. Hipocampus'!$A:$A,0),2),"")</f>
        <v>2505</v>
      </c>
      <c r="M423" s="6" t="str">
        <f aca="false">IFERROR(INDEX('11. Mundo Mascotas'!$B:$D,MATCH($A423,'11. Mundo Mascotas'!$B:$B,0),2),"")</f>
        <v/>
      </c>
      <c r="N423" s="6" t="str">
        <f aca="false">IFERROR(INDEX('12. Yaguar'!$B:$E,MATCH($A423,'12. Yaguar'!$B:$B,0),2),"")</f>
        <v/>
      </c>
      <c r="O423" s="6" t="str">
        <f aca="false">IFERROR(INDEX('13. King Clor'!$A:$B,MATCH($A423,'13. King Clor'!$A:$A,0),2),"")</f>
        <v/>
      </c>
      <c r="P423" s="6" t="str">
        <f aca="false">IFERROR(INDEX('14. Diserquim'!$A:$B,MATCH($A423,'14. Diserquim'!$A:$A,0),2),"")</f>
        <v/>
      </c>
      <c r="Q423" s="6" t="str">
        <f aca="false">IFERROR(INDEX('15. Moreno'!$A:$B,MATCH($A423,'15. Moreno'!$A:$A,0),2),"")</f>
        <v/>
      </c>
      <c r="R423" s="6" t="str">
        <f aca="false">IFERROR(INDEX('10. Collares'!$J:$K,MATCH($A423,'10. Collares'!$J:$J,0),2),"")</f>
        <v/>
      </c>
      <c r="S423" s="6" t="str">
        <f aca="false">IFERROR(INDEX('13. King Clor'!$G:$H,MATCH($A423,'13. King Clor'!$G:$G,0),2),"")</f>
        <v/>
      </c>
      <c r="T423" s="6" t="str">
        <f aca="false">IFERROR(INDEX('10. Collares'!$A:$B,MATCH($A423,'10. Collares'!$A:$A,0),2),"")</f>
        <v/>
      </c>
      <c r="U423" s="6" t="str">
        <f aca="false">IFERROR(INDEX('16. Mis nietos'!$B:$C,MATCH($A423,'16. Mis nietos'!$B:$B,0),2),"")</f>
        <v/>
      </c>
      <c r="V423" s="6" t="str">
        <f aca="false">IFERROR(INDEX('17. Profesional Vet'!$A:$B,MATCH($A423,'17. Profesional Vet'!$A:$A,0),2),"")</f>
        <v/>
      </c>
      <c r="W423" s="6" t="str">
        <f aca="false">IFERROR(INDEX('18. Premier'!$A:$B,MATCH($A423,'18. Premier'!$A:$A,0),2),"")</f>
        <v/>
      </c>
      <c r="X423" s="6" t="str">
        <f aca="false">IFERROR(INDEX('19. Dacam'!$A:$B,MATCH($A423,'19. Dacam'!$A:$A,0),2),"")</f>
        <v/>
      </c>
      <c r="Y423" s="6" t="str">
        <f aca="false">IFERROR(INDEX('20. Proveedor'!$A:$B,MATCH($A423,'20. Proveedor'!$A:$A,0),2),"")</f>
        <v/>
      </c>
      <c r="Z423" s="6" t="str">
        <f aca="false">IFERROR(INDEX('21. Saphirus'!$A:$B,MATCH($A423,'21. Saphirus'!$A:$A,0),2),"")</f>
        <v/>
      </c>
    </row>
    <row r="424" customFormat="false" ht="15.75" hidden="false" customHeight="true" outlineLevel="0" collapsed="false">
      <c r="A424" s="5" t="s">
        <v>462</v>
      </c>
      <c r="B424" s="5" t="n">
        <v>1906068</v>
      </c>
      <c r="C424" s="5" t="s">
        <v>33</v>
      </c>
      <c r="D424" s="6" t="str">
        <f aca="false">IFERROR(INDEX('1. Benavídez'!$A:$B,MATCH($A424,'1. Benavídez'!$A:$A,0),2),"")</f>
        <v/>
      </c>
      <c r="E424" s="6" t="str">
        <f aca="false">IFERROR(INDEX('2. Gallo'!$B:$D,MATCH($A424,'2. Gallo'!$B:$B,0),3),"")</f>
        <v/>
      </c>
      <c r="F424" s="6" t="str">
        <f aca="false">IFERROR(INDEX('3. Anea'!$B:$D,MATCH($A424,'3. Anea'!$B:$B,0),2),"")</f>
        <v/>
      </c>
      <c r="G424" s="6" t="str">
        <f aca="false">IFERROR(INDEX('4. Pilar'!$A:$C,MATCH($A424,'4. Pilar'!$A:$A,0),2),"")</f>
        <v/>
      </c>
      <c r="H424" s="6" t="str">
        <f aca="false">IFERROR(INDEX('5. Tortuguitas'!$B:$D,MATCH($A424,'5. Tortuguitas'!$B:$B,0),2),"")</f>
        <v/>
      </c>
      <c r="I424" s="6" t="str">
        <f aca="false">IFERROR(INDEX('6. Del Viso'!$A:$B,MATCH($A424,'6. Del Viso'!$A:$A,0),3),"")</f>
        <v/>
      </c>
      <c r="J424" s="6" t="str">
        <f aca="false">IFERROR(INDEX('7. Chica Glade'!$B:$F,MATCH($A424,'7. Chica Glade'!$B:$B,0),2),"")</f>
        <v/>
      </c>
      <c r="K424" s="6" t="str">
        <f aca="false">IFERROR(INDEX('8. Veterinaria'!$A:$B,MATCH($A424,'8. Veterinaria'!$A:$A,0),2),"")</f>
        <v/>
      </c>
      <c r="L424" s="6" t="str">
        <f aca="false">IFERROR(INDEX('9. Hipocampus'!$A:$B,MATCH($A424,'9. Hipocampus'!$A:$A,0),2),"")</f>
        <v/>
      </c>
      <c r="M424" s="6" t="str">
        <f aca="false">IFERROR(INDEX('11. Mundo Mascotas'!$B:$D,MATCH($A424,'11. Mundo Mascotas'!$B:$B,0),2),"")</f>
        <v/>
      </c>
      <c r="N424" s="6" t="str">
        <f aca="false">IFERROR(INDEX('12. Yaguar'!$B:$E,MATCH($A424,'12. Yaguar'!$B:$B,0),2),"")</f>
        <v/>
      </c>
      <c r="O424" s="6" t="str">
        <f aca="false">IFERROR(INDEX('13. King Clor'!$A:$B,MATCH($A424,'13. King Clor'!$A:$A,0),2),"")</f>
        <v/>
      </c>
      <c r="P424" s="6" t="str">
        <f aca="false">IFERROR(INDEX('14. Diserquim'!$A:$B,MATCH($A424,'14. Diserquim'!$A:$A,0),2),"")</f>
        <v/>
      </c>
      <c r="Q424" s="6" t="str">
        <f aca="false">IFERROR(INDEX('15. Moreno'!$A:$B,MATCH($A424,'15. Moreno'!$A:$A,0),2),"")</f>
        <v/>
      </c>
      <c r="R424" s="6" t="str">
        <f aca="false">IFERROR(INDEX('10. Collares'!$J:$K,MATCH($A424,'10. Collares'!$J:$J,0),2),"")</f>
        <v/>
      </c>
      <c r="S424" s="6" t="str">
        <f aca="false">IFERROR(INDEX('13. King Clor'!$G:$H,MATCH($A424,'13. King Clor'!$G:$G,0),2),"")</f>
        <v/>
      </c>
      <c r="T424" s="6" t="str">
        <f aca="false">IFERROR(INDEX('10. Collares'!$A:$B,MATCH($A424,'10. Collares'!$A:$A,0),2),"")</f>
        <v/>
      </c>
      <c r="U424" s="6" t="str">
        <f aca="false">IFERROR(INDEX('16. Mis nietos'!$B:$C,MATCH($A424,'16. Mis nietos'!$B:$B,0),2),"")</f>
        <v/>
      </c>
      <c r="V424" s="6" t="str">
        <f aca="false">IFERROR(INDEX('17. Profesional Vet'!$A:$B,MATCH($A424,'17. Profesional Vet'!$A:$A,0),2),"")</f>
        <v/>
      </c>
      <c r="W424" s="6" t="str">
        <f aca="false">IFERROR(INDEX('18. Premier'!$A:$B,MATCH($A424,'18. Premier'!$A:$A,0),2),"")</f>
        <v/>
      </c>
      <c r="X424" s="6" t="str">
        <f aca="false">IFERROR(INDEX('19. Dacam'!$A:$B,MATCH($A424,'19. Dacam'!$A:$A,0),2),"")</f>
        <v/>
      </c>
      <c r="Y424" s="6" t="str">
        <f aca="false">IFERROR(INDEX('20. Proveedor'!$A:$B,MATCH($A424,'20. Proveedor'!$A:$A,0),2),"")</f>
        <v/>
      </c>
      <c r="Z424" s="6" t="str">
        <f aca="false">IFERROR(INDEX('21. Saphirus'!$A:$B,MATCH($A424,'21. Saphirus'!$A:$A,0),2),"")</f>
        <v/>
      </c>
    </row>
    <row r="425" customFormat="false" ht="15.75" hidden="false" customHeight="true" outlineLevel="0" collapsed="false">
      <c r="A425" s="5" t="s">
        <v>463</v>
      </c>
      <c r="B425" s="5" t="n">
        <v>1906068</v>
      </c>
      <c r="C425" s="5" t="s">
        <v>33</v>
      </c>
      <c r="D425" s="6" t="str">
        <f aca="false">IFERROR(INDEX('1. Benavídez'!$A:$B,MATCH($A425,'1. Benavídez'!$A:$A,0),2),"")</f>
        <v/>
      </c>
      <c r="E425" s="6" t="str">
        <f aca="false">IFERROR(INDEX('2. Gallo'!$B:$D,MATCH($A425,'2. Gallo'!$B:$B,0),3),"")</f>
        <v/>
      </c>
      <c r="F425" s="6" t="str">
        <f aca="false">IFERROR(INDEX('3. Anea'!$B:$D,MATCH($A425,'3. Anea'!$B:$B,0),2),"")</f>
        <v/>
      </c>
      <c r="G425" s="6" t="str">
        <f aca="false">IFERROR(INDEX('4. Pilar'!$A:$C,MATCH($A425,'4. Pilar'!$A:$A,0),2),"")</f>
        <v/>
      </c>
      <c r="H425" s="6" t="str">
        <f aca="false">IFERROR(INDEX('5. Tortuguitas'!$B:$D,MATCH($A425,'5. Tortuguitas'!$B:$B,0),2),"")</f>
        <v/>
      </c>
      <c r="I425" s="6" t="str">
        <f aca="false">IFERROR(INDEX('6. Del Viso'!$A:$B,MATCH($A425,'6. Del Viso'!$A:$A,0),3),"")</f>
        <v/>
      </c>
      <c r="J425" s="6" t="str">
        <f aca="false">IFERROR(INDEX('7. Chica Glade'!$B:$F,MATCH($A425,'7. Chica Glade'!$B:$B,0),2),"")</f>
        <v/>
      </c>
      <c r="K425" s="6" t="str">
        <f aca="false">IFERROR(INDEX('8. Veterinaria'!$A:$B,MATCH($A425,'8. Veterinaria'!$A:$A,0),2),"")</f>
        <v/>
      </c>
      <c r="L425" s="6" t="str">
        <f aca="false">IFERROR(INDEX('9. Hipocampus'!$A:$B,MATCH($A425,'9. Hipocampus'!$A:$A,0),2),"")</f>
        <v/>
      </c>
      <c r="M425" s="6" t="str">
        <f aca="false">IFERROR(INDEX('11. Mundo Mascotas'!$B:$D,MATCH($A425,'11. Mundo Mascotas'!$B:$B,0),2),"")</f>
        <v/>
      </c>
      <c r="N425" s="6" t="str">
        <f aca="false">IFERROR(INDEX('12. Yaguar'!$B:$E,MATCH($A425,'12. Yaguar'!$B:$B,0),2),"")</f>
        <v/>
      </c>
      <c r="O425" s="6" t="str">
        <f aca="false">IFERROR(INDEX('13. King Clor'!$A:$B,MATCH($A425,'13. King Clor'!$A:$A,0),2),"")</f>
        <v/>
      </c>
      <c r="P425" s="6" t="str">
        <f aca="false">IFERROR(INDEX('14. Diserquim'!$A:$B,MATCH($A425,'14. Diserquim'!$A:$A,0),2),"")</f>
        <v/>
      </c>
      <c r="Q425" s="6" t="str">
        <f aca="false">IFERROR(INDEX('15. Moreno'!$A:$B,MATCH($A425,'15. Moreno'!$A:$A,0),2),"")</f>
        <v/>
      </c>
      <c r="R425" s="6" t="str">
        <f aca="false">IFERROR(INDEX('10. Collares'!$J:$K,MATCH($A425,'10. Collares'!$J:$J,0),2),"")</f>
        <v/>
      </c>
      <c r="S425" s="6" t="str">
        <f aca="false">IFERROR(INDEX('13. King Clor'!$G:$H,MATCH($A425,'13. King Clor'!$G:$G,0),2),"")</f>
        <v/>
      </c>
      <c r="T425" s="6" t="str">
        <f aca="false">IFERROR(INDEX('10. Collares'!$A:$B,MATCH($A425,'10. Collares'!$A:$A,0),2),"")</f>
        <v/>
      </c>
      <c r="U425" s="6" t="str">
        <f aca="false">IFERROR(INDEX('16. Mis nietos'!$B:$C,MATCH($A425,'16. Mis nietos'!$B:$B,0),2),"")</f>
        <v/>
      </c>
      <c r="V425" s="6" t="str">
        <f aca="false">IFERROR(INDEX('17. Profesional Vet'!$A:$B,MATCH($A425,'17. Profesional Vet'!$A:$A,0),2),"")</f>
        <v/>
      </c>
      <c r="W425" s="6" t="str">
        <f aca="false">IFERROR(INDEX('18. Premier'!$A:$B,MATCH($A425,'18. Premier'!$A:$A,0),2),"")</f>
        <v/>
      </c>
      <c r="X425" s="6" t="str">
        <f aca="false">IFERROR(INDEX('19. Dacam'!$A:$B,MATCH($A425,'19. Dacam'!$A:$A,0),2),"")</f>
        <v/>
      </c>
      <c r="Y425" s="6" t="str">
        <f aca="false">IFERROR(INDEX('20. Proveedor'!$A:$B,MATCH($A425,'20. Proveedor'!$A:$A,0),2),"")</f>
        <v/>
      </c>
      <c r="Z425" s="6" t="str">
        <f aca="false">IFERROR(INDEX('21. Saphirus'!$A:$B,MATCH($A425,'21. Saphirus'!$A:$A,0),2),"")</f>
        <v/>
      </c>
    </row>
    <row r="426" customFormat="false" ht="15.75" hidden="false" customHeight="true" outlineLevel="0" collapsed="false">
      <c r="A426" s="5" t="s">
        <v>464</v>
      </c>
      <c r="B426" s="5" t="n">
        <v>1905987</v>
      </c>
      <c r="C426" s="5" t="s">
        <v>123</v>
      </c>
      <c r="D426" s="6" t="str">
        <f aca="false">IFERROR(INDEX('1. Benavídez'!$A:$B,MATCH($A426,'1. Benavídez'!$A:$A,0),2),"")</f>
        <v/>
      </c>
      <c r="E426" s="6" t="str">
        <f aca="false">IFERROR(INDEX('2. Gallo'!$B:$D,MATCH($A426,'2. Gallo'!$B:$B,0),3),"")</f>
        <v/>
      </c>
      <c r="F426" s="6" t="str">
        <f aca="false">IFERROR(INDEX('3. Anea'!$B:$D,MATCH($A426,'3. Anea'!$B:$B,0),2),"")</f>
        <v/>
      </c>
      <c r="G426" s="6" t="str">
        <f aca="false">IFERROR(INDEX('4. Pilar'!$A:$C,MATCH($A426,'4. Pilar'!$A:$A,0),2),"")</f>
        <v/>
      </c>
      <c r="H426" s="6" t="str">
        <f aca="false">IFERROR(INDEX('5. Tortuguitas'!$B:$D,MATCH($A426,'5. Tortuguitas'!$B:$B,0),2),"")</f>
        <v/>
      </c>
      <c r="I426" s="6" t="str">
        <f aca="false">IFERROR(INDEX('6. Del Viso'!$A:$B,MATCH($A426,'6. Del Viso'!$A:$A,0),2),"")</f>
        <v/>
      </c>
      <c r="J426" s="6" t="str">
        <f aca="false">IFERROR(INDEX('7. Chica Glade'!$B:$F,MATCH($A426,'7. Chica Glade'!$B:$B,0),4),"")</f>
        <v/>
      </c>
      <c r="K426" s="6" t="str">
        <f aca="false">IFERROR(INDEX('8. Veterinaria'!$A:$B,MATCH($A426,'8. Veterinaria'!$A:$A,0),2),"")</f>
        <v/>
      </c>
      <c r="L426" s="6" t="str">
        <f aca="false">IFERROR(INDEX('9. Hipocampus'!$A:$B,MATCH($A426,'9. Hipocampus'!$A:$A,0),2),"")</f>
        <v/>
      </c>
      <c r="M426" s="6" t="str">
        <f aca="false">IFERROR(INDEX('11. Mundo Mascotas'!$B:$D,MATCH($A426,'11. Mundo Mascotas'!$B:$B,0),2),"")</f>
        <v/>
      </c>
      <c r="N426" s="6" t="str">
        <f aca="false">IFERROR(INDEX('12. Yaguar'!$B:$E,MATCH($A426,'12. Yaguar'!$B:$B,0),2),"")</f>
        <v/>
      </c>
      <c r="O426" s="6" t="str">
        <f aca="false">IFERROR(INDEX('13. King Clor'!$A:$B,MATCH($A426,'13. King Clor'!$A:$A,0),2),"")</f>
        <v/>
      </c>
      <c r="P426" s="6" t="str">
        <f aca="false">IFERROR(INDEX('14. Diserquim'!$A:$B,MATCH($A426,'14. Diserquim'!$A:$A,0),2),"")</f>
        <v/>
      </c>
      <c r="Q426" s="6" t="str">
        <f aca="false">IFERROR(INDEX('15. Moreno'!$A:$B,MATCH($A426,'15. Moreno'!$A:$A,0),2),"")</f>
        <v/>
      </c>
      <c r="R426" s="6" t="str">
        <f aca="false">IFERROR(INDEX('10. Collares'!$J:$K,MATCH($A426,'10. Collares'!$J:$J,0),2),"")</f>
        <v/>
      </c>
      <c r="S426" s="6" t="str">
        <f aca="false">IFERROR(INDEX('13. King Clor'!$G:$H,MATCH($A426,'13. King Clor'!$G:$G,0),2),"")</f>
        <v/>
      </c>
      <c r="T426" s="6" t="str">
        <f aca="false">IFERROR(INDEX('10. Collares'!$A:$B,MATCH($A426,'10. Collares'!$A:$A,0),2),"")</f>
        <v/>
      </c>
      <c r="U426" s="6" t="str">
        <f aca="false">IFERROR(INDEX('16. Mis nietos'!$B:$C,MATCH($A426,'16. Mis nietos'!$B:$B,0),2),"")</f>
        <v/>
      </c>
      <c r="V426" s="6" t="str">
        <f aca="false">IFERROR(INDEX('17. Profesional Vet'!$A:$B,MATCH($A426,'17. Profesional Vet'!$A:$A,0),2),"")</f>
        <v/>
      </c>
      <c r="W426" s="6" t="n">
        <f aca="false">IFERROR(INDEX('18. Premier'!$A:$B,MATCH($A426,'18. Premier'!$A:$A,0),2),"")</f>
        <v>1998</v>
      </c>
      <c r="X426" s="6" t="str">
        <f aca="false">IFERROR(INDEX('19. Dacam'!$A:$B,MATCH($A426,'19. Dacam'!$A:$A,0),2),"")</f>
        <v/>
      </c>
      <c r="Y426" s="6" t="str">
        <f aca="false">IFERROR(INDEX('20. Proveedor'!$A:$B,MATCH($A426,'20. Proveedor'!$A:$A,0),2),"")</f>
        <v/>
      </c>
      <c r="Z426" s="6" t="str">
        <f aca="false">IFERROR(INDEX('21. Saphirus'!$A:$B,MATCH($A426,'21. Saphirus'!$A:$A,0),2),"")</f>
        <v/>
      </c>
    </row>
    <row r="427" customFormat="false" ht="15.75" hidden="false" customHeight="true" outlineLevel="0" collapsed="false">
      <c r="A427" s="5" t="s">
        <v>465</v>
      </c>
      <c r="B427" s="5" t="n">
        <v>1906086</v>
      </c>
      <c r="C427" s="5" t="s">
        <v>33</v>
      </c>
      <c r="D427" s="6" t="str">
        <f aca="false">IFERROR(INDEX('1. Benavídez'!$A:$B,MATCH($A427,'1. Benavídez'!$A:$A,0),2),"")</f>
        <v/>
      </c>
      <c r="E427" s="6" t="str">
        <f aca="false">IFERROR(INDEX('2. Gallo'!$B:$D,MATCH($A427,'2. Gallo'!$B:$B,0),3),"")</f>
        <v/>
      </c>
      <c r="F427" s="6" t="str">
        <f aca="false">IFERROR(INDEX('3. Anea'!$B:$D,MATCH($A427,'3. Anea'!$B:$B,0),2),"")</f>
        <v/>
      </c>
      <c r="G427" s="6" t="str">
        <f aca="false">IFERROR(INDEX('4. Pilar'!$A:$C,MATCH($A427,'4. Pilar'!$A:$A,0),2),"")</f>
        <v/>
      </c>
      <c r="H427" s="6" t="str">
        <f aca="false">IFERROR(INDEX('5. Tortuguitas'!$B:$D,MATCH($A427,'5. Tortuguitas'!$B:$B,0),2),"")</f>
        <v/>
      </c>
      <c r="I427" s="6" t="str">
        <f aca="false">IFERROR(INDEX('6. Del Viso'!$A:$B,MATCH($A427,'6. Del Viso'!$A:$A,0),2),"")</f>
        <v/>
      </c>
      <c r="J427" s="6" t="str">
        <f aca="false">IFERROR(INDEX('7. Chica Glade'!$B:$F,MATCH($A427,'7. Chica Glade'!$B:$B,0),4),"")</f>
        <v/>
      </c>
      <c r="K427" s="6" t="str">
        <f aca="false">IFERROR(INDEX('8. Veterinaria'!$A:$B,MATCH($A427,'8. Veterinaria'!$A:$A,0),2),"")</f>
        <v/>
      </c>
      <c r="L427" s="6" t="n">
        <f aca="false">IFERROR(INDEX('9. Hipocampus'!$A:$B,MATCH($A427,'9. Hipocampus'!$A:$A,0),2),"")</f>
        <v>2526</v>
      </c>
      <c r="M427" s="6" t="str">
        <f aca="false">IFERROR(INDEX('11. Mundo Mascotas'!$B:$D,MATCH($A427,'11. Mundo Mascotas'!$B:$B,0),2),"")</f>
        <v/>
      </c>
      <c r="N427" s="6" t="str">
        <f aca="false">IFERROR(INDEX('12. Yaguar'!$B:$E,MATCH($A427,'12. Yaguar'!$B:$B,0),2),"")</f>
        <v/>
      </c>
      <c r="O427" s="6" t="str">
        <f aca="false">IFERROR(INDEX('13. King Clor'!$A:$B,MATCH($A427,'13. King Clor'!$A:$A,0),2),"")</f>
        <v/>
      </c>
      <c r="P427" s="6" t="str">
        <f aca="false">IFERROR(INDEX('14. Diserquim'!$A:$B,MATCH($A427,'14. Diserquim'!$A:$A,0),2),"")</f>
        <v/>
      </c>
      <c r="Q427" s="6" t="str">
        <f aca="false">IFERROR(INDEX('15. Moreno'!$A:$B,MATCH($A427,'15. Moreno'!$A:$A,0),2),"")</f>
        <v/>
      </c>
      <c r="R427" s="6" t="str">
        <f aca="false">IFERROR(INDEX('10. Collares'!$J:$K,MATCH($A427,'10. Collares'!$J:$J,0),2),"")</f>
        <v/>
      </c>
      <c r="S427" s="6" t="str">
        <f aca="false">IFERROR(INDEX('13. King Clor'!$G:$H,MATCH($A427,'13. King Clor'!$G:$G,0),2),"")</f>
        <v/>
      </c>
      <c r="T427" s="6" t="str">
        <f aca="false">IFERROR(INDEX('10. Collares'!$A:$B,MATCH($A427,'10. Collares'!$A:$A,0),2),"")</f>
        <v/>
      </c>
      <c r="U427" s="6" t="str">
        <f aca="false">IFERROR(INDEX('16. Mis nietos'!$B:$C,MATCH($A427,'16. Mis nietos'!$B:$B,0),2),"")</f>
        <v/>
      </c>
      <c r="V427" s="6" t="str">
        <f aca="false">IFERROR(INDEX('17. Profesional Vet'!$A:$B,MATCH($A427,'17. Profesional Vet'!$A:$A,0),2),"")</f>
        <v/>
      </c>
      <c r="W427" s="6" t="str">
        <f aca="false">IFERROR(INDEX('18. Premier'!$A:$B,MATCH($A427,'18. Premier'!$A:$A,0),2),"")</f>
        <v/>
      </c>
      <c r="X427" s="6" t="str">
        <f aca="false">IFERROR(INDEX('19. Dacam'!$A:$B,MATCH($A427,'19. Dacam'!$A:$A,0),2),"")</f>
        <v/>
      </c>
      <c r="Y427" s="6" t="str">
        <f aca="false">IFERROR(INDEX('20. Proveedor'!$A:$B,MATCH($A427,'20. Proveedor'!$A:$A,0),2),"")</f>
        <v/>
      </c>
      <c r="Z427" s="6" t="str">
        <f aca="false">IFERROR(INDEX('21. Saphirus'!$A:$B,MATCH($A427,'21. Saphirus'!$A:$A,0),2),"")</f>
        <v/>
      </c>
    </row>
    <row r="428" customFormat="false" ht="15.75" hidden="false" customHeight="true" outlineLevel="0" collapsed="false">
      <c r="A428" s="5" t="s">
        <v>466</v>
      </c>
      <c r="B428" s="5" t="n">
        <v>1905672</v>
      </c>
      <c r="C428" s="5" t="s">
        <v>123</v>
      </c>
      <c r="D428" s="6" t="str">
        <f aca="false">IFERROR(INDEX('1. Benavídez'!$A:$B,MATCH($A428,'1. Benavídez'!$A:$A,0),2),"")</f>
        <v/>
      </c>
      <c r="E428" s="6" t="str">
        <f aca="false">IFERROR(INDEX('2. Gallo'!$B:$D,MATCH($A428,'2. Gallo'!$B:$B,0),3),"")</f>
        <v/>
      </c>
      <c r="F428" s="6" t="str">
        <f aca="false">IFERROR(INDEX('3. Anea'!$B:$D,MATCH($A428,'3. Anea'!$B:$B,0),2),"")</f>
        <v/>
      </c>
      <c r="G428" s="6" t="str">
        <f aca="false">IFERROR(INDEX('4. Pilar'!$A:$C,MATCH($A428,'4. Pilar'!$A:$A,0),2),"")</f>
        <v/>
      </c>
      <c r="H428" s="6" t="str">
        <f aca="false">IFERROR(INDEX('5. Tortuguitas'!$B:$D,MATCH($A428,'5. Tortuguitas'!$B:$B,0),2),"")</f>
        <v/>
      </c>
      <c r="I428" s="6" t="str">
        <f aca="false">IFERROR(INDEX('6. Del Viso'!$A:$B,MATCH($A428,'6. Del Viso'!$A:$A,0),2),"")</f>
        <v/>
      </c>
      <c r="J428" s="6" t="str">
        <f aca="false">IFERROR(INDEX('7. Chica Glade'!$B:$F,MATCH($A428,'7. Chica Glade'!$B:$B,0),4),"")</f>
        <v/>
      </c>
      <c r="K428" s="6" t="str">
        <f aca="false">IFERROR(INDEX('8. Veterinaria'!$A:$B,MATCH($A428,'8. Veterinaria'!$A:$A,0),2),"")</f>
        <v/>
      </c>
      <c r="L428" s="6" t="str">
        <f aca="false">IFERROR(INDEX('9. Hipocampus'!$A:$B,MATCH($A428,'9. Hipocampus'!$A:$A,0),2),"")</f>
        <v/>
      </c>
      <c r="M428" s="6" t="str">
        <f aca="false">IFERROR(INDEX('11. Mundo Mascotas'!$B:$D,MATCH($A428,'11. Mundo Mascotas'!$B:$B,0),2),"")</f>
        <v/>
      </c>
      <c r="N428" s="6" t="str">
        <f aca="false">IFERROR(INDEX('12. Yaguar'!$B:$E,MATCH($A428,'12. Yaguar'!$B:$B,0),2),"")</f>
        <v/>
      </c>
      <c r="O428" s="6" t="str">
        <f aca="false">IFERROR(INDEX('13. King Clor'!$A:$B,MATCH($A428,'13. King Clor'!$A:$A,0),2),"")</f>
        <v/>
      </c>
      <c r="P428" s="6" t="str">
        <f aca="false">IFERROR(INDEX('14. Diserquim'!$A:$B,MATCH($A428,'14. Diserquim'!$A:$A,0),2),"")</f>
        <v/>
      </c>
      <c r="Q428" s="6" t="str">
        <f aca="false">IFERROR(INDEX('15. Moreno'!$A:$B,MATCH($A428,'15. Moreno'!$A:$A,0),2),"")</f>
        <v/>
      </c>
      <c r="R428" s="6" t="str">
        <f aca="false">IFERROR(INDEX('10. Collares'!$J:$K,MATCH($A428,'10. Collares'!$J:$J,0),2),"")</f>
        <v/>
      </c>
      <c r="S428" s="6" t="str">
        <f aca="false">IFERROR(INDEX('13. King Clor'!$G:$H,MATCH($A428,'13. King Clor'!$G:$G,0),2),"")</f>
        <v/>
      </c>
      <c r="T428" s="6" t="str">
        <f aca="false">IFERROR(INDEX('10. Collares'!$A:$B,MATCH($A428,'10. Collares'!$A:$A,0),2),"")</f>
        <v/>
      </c>
      <c r="U428" s="6" t="str">
        <f aca="false">IFERROR(INDEX('16. Mis nietos'!$B:$C,MATCH($A428,'16. Mis nietos'!$B:$B,0),2),"")</f>
        <v/>
      </c>
      <c r="V428" s="6" t="str">
        <f aca="false">IFERROR(INDEX('17. Profesional Vet'!$A:$B,MATCH($A428,'17. Profesional Vet'!$A:$A,0),2),"")</f>
        <v/>
      </c>
      <c r="W428" s="6" t="str">
        <f aca="false">IFERROR(INDEX('18. Premier'!$A:$B,MATCH($A428,'18. Premier'!$A:$A,0),2),"")</f>
        <v/>
      </c>
      <c r="X428" s="6" t="str">
        <f aca="false">IFERROR(INDEX('19. Dacam'!$A:$B,MATCH($A428,'19. Dacam'!$A:$A,0),2),"")</f>
        <v/>
      </c>
      <c r="Y428" s="6" t="str">
        <f aca="false">IFERROR(INDEX('20. Proveedor'!$A:$B,MATCH($A428,'20. Proveedor'!$A:$A,0),2),"")</f>
        <v/>
      </c>
      <c r="Z428" s="6" t="str">
        <f aca="false">IFERROR(INDEX('21. Saphirus'!$A:$B,MATCH($A428,'21. Saphirus'!$A:$A,0),2),"")</f>
        <v/>
      </c>
    </row>
    <row r="429" customFormat="false" ht="15.75" hidden="false" customHeight="true" outlineLevel="0" collapsed="false">
      <c r="A429" s="5" t="s">
        <v>467</v>
      </c>
      <c r="B429" s="5" t="n">
        <v>1905328</v>
      </c>
      <c r="C429" s="5" t="s">
        <v>33</v>
      </c>
      <c r="D429" s="6" t="str">
        <f aca="false">IFERROR(INDEX('1. Benavídez'!$A:$B,MATCH($A429,'1. Benavídez'!$A:$A,0),2),"")</f>
        <v/>
      </c>
      <c r="E429" s="6" t="str">
        <f aca="false">IFERROR(INDEX('2. Gallo'!$B:$D,MATCH($A429,'2. Gallo'!$B:$B,0),3),"")</f>
        <v/>
      </c>
      <c r="F429" s="6" t="str">
        <f aca="false">IFERROR(INDEX('3. Anea'!$B:$D,MATCH($A429,'3. Anea'!$B:$B,0),2),"")</f>
        <v/>
      </c>
      <c r="G429" s="6" t="str">
        <f aca="false">IFERROR(INDEX('4. Pilar'!$A:$C,MATCH($A429,'4. Pilar'!$A:$A,0),2),"")</f>
        <v/>
      </c>
      <c r="H429" s="6" t="str">
        <f aca="false">IFERROR(INDEX('5. Tortuguitas'!$B:$D,MATCH($A429,'5. Tortuguitas'!$B:$B,0),2),"")</f>
        <v/>
      </c>
      <c r="I429" s="6" t="str">
        <f aca="false">IFERROR(INDEX('6. Del Viso'!$A:$B,MATCH($A429,'6. Del Viso'!$A:$A,0),2),"")</f>
        <v/>
      </c>
      <c r="J429" s="6" t="str">
        <f aca="false">IFERROR(INDEX('7. Chica Glade'!$B:$F,MATCH($A429,'7. Chica Glade'!$B:$B,0),4),"")</f>
        <v/>
      </c>
      <c r="K429" s="6" t="str">
        <f aca="false">IFERROR(INDEX('8. Veterinaria'!$A:$B,MATCH($A429,'8. Veterinaria'!$A:$A,0),2),"")</f>
        <v/>
      </c>
      <c r="L429" s="6" t="str">
        <f aca="false">IFERROR(INDEX('9. Hipocampus'!$A:$B,MATCH($A429,'9. Hipocampus'!$A:$A,0),2),"")</f>
        <v/>
      </c>
      <c r="M429" s="6" t="str">
        <f aca="false">IFERROR(INDEX('11. Mundo Mascotas'!$B:$D,MATCH($A429,'11. Mundo Mascotas'!$B:$B,0),2),"")</f>
        <v/>
      </c>
      <c r="N429" s="6" t="str">
        <f aca="false">IFERROR(INDEX('12. Yaguar'!$B:$E,MATCH($A429,'12. Yaguar'!$B:$B,0),2),"")</f>
        <v/>
      </c>
      <c r="O429" s="6" t="str">
        <f aca="false">IFERROR(INDEX('13. King Clor'!$A:$B,MATCH($A429,'13. King Clor'!$A:$A,0),2),"")</f>
        <v/>
      </c>
      <c r="P429" s="6" t="str">
        <f aca="false">IFERROR(INDEX('14. Diserquim'!$A:$B,MATCH($A429,'14. Diserquim'!$A:$A,0),2),"")</f>
        <v/>
      </c>
      <c r="Q429" s="6" t="str">
        <f aca="false">IFERROR(INDEX('15. Moreno'!$A:$B,MATCH($A429,'15. Moreno'!$A:$A,0),2),"")</f>
        <v/>
      </c>
      <c r="R429" s="6" t="str">
        <f aca="false">IFERROR(INDEX('10. Collares'!$J:$K,MATCH($A429,'10. Collares'!$J:$J,0),2),"")</f>
        <v/>
      </c>
      <c r="S429" s="6" t="str">
        <f aca="false">IFERROR(INDEX('13. King Clor'!$G:$H,MATCH($A429,'13. King Clor'!$G:$G,0),2),"")</f>
        <v/>
      </c>
      <c r="T429" s="6" t="str">
        <f aca="false">IFERROR(INDEX('10. Collares'!$A:$B,MATCH($A429,'10. Collares'!$A:$A,0),2),"")</f>
        <v/>
      </c>
      <c r="U429" s="6" t="str">
        <f aca="false">IFERROR(INDEX('16. Mis nietos'!$B:$C,MATCH($A429,'16. Mis nietos'!$B:$B,0),2),"")</f>
        <v/>
      </c>
      <c r="V429" s="6" t="str">
        <f aca="false">IFERROR(INDEX('17. Profesional Vet'!$A:$B,MATCH($A429,'17. Profesional Vet'!$A:$A,0),2),"")</f>
        <v/>
      </c>
      <c r="W429" s="6" t="str">
        <f aca="false">IFERROR(INDEX('18. Premier'!$A:$B,MATCH($A429,'18. Premier'!$A:$A,0),2),"")</f>
        <v/>
      </c>
      <c r="X429" s="6" t="str">
        <f aca="false">IFERROR(INDEX('19. Dacam'!$A:$B,MATCH($A429,'19. Dacam'!$A:$A,0),2),"")</f>
        <v/>
      </c>
      <c r="Y429" s="6" t="str">
        <f aca="false">IFERROR(INDEX('20. Proveedor'!$A:$B,MATCH($A429,'20. Proveedor'!$A:$A,0),2),"")</f>
        <v/>
      </c>
      <c r="Z429" s="6" t="str">
        <f aca="false">IFERROR(INDEX('21. Saphirus'!$A:$B,MATCH($A429,'21. Saphirus'!$A:$A,0),2),"")</f>
        <v/>
      </c>
    </row>
    <row r="430" customFormat="false" ht="15.75" hidden="false" customHeight="true" outlineLevel="0" collapsed="false">
      <c r="A430" s="5" t="s">
        <v>468</v>
      </c>
      <c r="B430" s="5" t="n">
        <v>1905670</v>
      </c>
      <c r="C430" s="5" t="s">
        <v>123</v>
      </c>
      <c r="D430" s="6" t="str">
        <f aca="false">IFERROR(INDEX('1. Benavídez'!$A:$B,MATCH($A430,'1. Benavídez'!$A:$A,0),2),"")</f>
        <v/>
      </c>
      <c r="E430" s="6" t="str">
        <f aca="false">IFERROR(INDEX('2. Gallo'!$B:$D,MATCH($A430,'2. Gallo'!$B:$B,0),3),"")</f>
        <v/>
      </c>
      <c r="F430" s="6" t="str">
        <f aca="false">IFERROR(INDEX('3. Anea'!$B:$D,MATCH($A430,'3. Anea'!$B:$B,0),2),"")</f>
        <v/>
      </c>
      <c r="G430" s="6" t="str">
        <f aca="false">IFERROR(INDEX('4. Pilar'!$A:$C,MATCH($A430,'4. Pilar'!$A:$A,0),2),"")</f>
        <v/>
      </c>
      <c r="H430" s="6" t="str">
        <f aca="false">IFERROR(INDEX('5. Tortuguitas'!$B:$D,MATCH($A430,'5. Tortuguitas'!$B:$B,0),2),"")</f>
        <v/>
      </c>
      <c r="I430" s="6" t="str">
        <f aca="false">IFERROR(INDEX('6. Del Viso'!$A:$B,MATCH($A430,'6. Del Viso'!$A:$A,0),2),"")</f>
        <v/>
      </c>
      <c r="J430" s="6" t="str">
        <f aca="false">IFERROR(INDEX('7. Chica Glade'!$B:$F,MATCH($A430,'7. Chica Glade'!$B:$B,0),4),"")</f>
        <v/>
      </c>
      <c r="K430" s="6" t="str">
        <f aca="false">IFERROR(INDEX('8. Veterinaria'!$A:$B,MATCH($A430,'8. Veterinaria'!$A:$A,0),2),"")</f>
        <v/>
      </c>
      <c r="L430" s="6" t="str">
        <f aca="false">IFERROR(INDEX('9. Hipocampus'!$A:$B,MATCH($A430,'9. Hipocampus'!$A:$A,0),2),"")</f>
        <v/>
      </c>
      <c r="M430" s="6" t="str">
        <f aca="false">IFERROR(INDEX('11. Mundo Mascotas'!$B:$D,MATCH($A430,'11. Mundo Mascotas'!$B:$B,0),2),"")</f>
        <v/>
      </c>
      <c r="N430" s="6" t="str">
        <f aca="false">IFERROR(INDEX('12. Yaguar'!$B:$E,MATCH($A430,'12. Yaguar'!$B:$B,0),2),"")</f>
        <v/>
      </c>
      <c r="O430" s="6" t="str">
        <f aca="false">IFERROR(INDEX('13. King Clor'!$A:$B,MATCH($A430,'13. King Clor'!$A:$A,0),2),"")</f>
        <v/>
      </c>
      <c r="P430" s="6" t="str">
        <f aca="false">IFERROR(INDEX('14. Diserquim'!$A:$B,MATCH($A430,'14. Diserquim'!$A:$A,0),2),"")</f>
        <v/>
      </c>
      <c r="Q430" s="6" t="str">
        <f aca="false">IFERROR(INDEX('15. Moreno'!$A:$B,MATCH($A430,'15. Moreno'!$A:$A,0),2),"")</f>
        <v/>
      </c>
      <c r="R430" s="6" t="str">
        <f aca="false">IFERROR(INDEX('10. Collares'!$J:$K,MATCH($A430,'10. Collares'!$J:$J,0),2),"")</f>
        <v/>
      </c>
      <c r="S430" s="6" t="str">
        <f aca="false">IFERROR(INDEX('13. King Clor'!$G:$H,MATCH($A430,'13. King Clor'!$G:$G,0),2),"")</f>
        <v/>
      </c>
      <c r="T430" s="6" t="str">
        <f aca="false">IFERROR(INDEX('10. Collares'!$A:$B,MATCH($A430,'10. Collares'!$A:$A,0),2),"")</f>
        <v/>
      </c>
      <c r="U430" s="6" t="n">
        <f aca="false">IFERROR(INDEX('16. Mis nietos'!$B:$C,MATCH($A430,'16. Mis nietos'!$B:$B,0),2),"")</f>
        <v>1403</v>
      </c>
      <c r="V430" s="6" t="str">
        <f aca="false">IFERROR(INDEX('17. Profesional Vet'!$A:$B,MATCH($A430,'17. Profesional Vet'!$A:$A,0),2),"")</f>
        <v/>
      </c>
      <c r="W430" s="6" t="str">
        <f aca="false">IFERROR(INDEX('18. Premier'!$A:$B,MATCH($A430,'18. Premier'!$A:$A,0),2),"")</f>
        <v/>
      </c>
      <c r="X430" s="6" t="str">
        <f aca="false">IFERROR(INDEX('19. Dacam'!$A:$B,MATCH($A430,'19. Dacam'!$A:$A,0),2),"")</f>
        <v/>
      </c>
      <c r="Y430" s="6" t="str">
        <f aca="false">IFERROR(INDEX('20. Proveedor'!$A:$B,MATCH($A430,'20. Proveedor'!$A:$A,0),2),"")</f>
        <v/>
      </c>
      <c r="Z430" s="6" t="str">
        <f aca="false">IFERROR(INDEX('21. Saphirus'!$A:$B,MATCH($A430,'21. Saphirus'!$A:$A,0),2),"")</f>
        <v/>
      </c>
    </row>
    <row r="431" customFormat="false" ht="15.75" hidden="false" customHeight="true" outlineLevel="0" collapsed="false">
      <c r="A431" s="5" t="s">
        <v>469</v>
      </c>
      <c r="B431" s="5" t="n">
        <v>1905671</v>
      </c>
      <c r="C431" s="5" t="s">
        <v>123</v>
      </c>
      <c r="D431" s="6" t="str">
        <f aca="false">IFERROR(INDEX('1. Benavídez'!$A:$B,MATCH($A431,'1. Benavídez'!$A:$A,0),2),"")</f>
        <v/>
      </c>
      <c r="E431" s="6" t="str">
        <f aca="false">IFERROR(INDEX('2. Gallo'!$B:$D,MATCH($A431,'2. Gallo'!$B:$B,0),3),"")</f>
        <v/>
      </c>
      <c r="F431" s="6" t="str">
        <f aca="false">IFERROR(INDEX('3. Anea'!$B:$D,MATCH($A431,'3. Anea'!$B:$B,0),2),"")</f>
        <v/>
      </c>
      <c r="G431" s="6" t="str">
        <f aca="false">IFERROR(INDEX('4. Pilar'!$A:$C,MATCH($A431,'4. Pilar'!$A:$A,0),2),"")</f>
        <v/>
      </c>
      <c r="H431" s="6" t="str">
        <f aca="false">IFERROR(INDEX('5. Tortuguitas'!$B:$D,MATCH($A431,'5. Tortuguitas'!$B:$B,0),2),"")</f>
        <v/>
      </c>
      <c r="I431" s="6" t="str">
        <f aca="false">IFERROR(INDEX('6. Del Viso'!$A:$B,MATCH($A431,'6. Del Viso'!$A:$A,0),2),"")</f>
        <v/>
      </c>
      <c r="J431" s="6" t="str">
        <f aca="false">IFERROR(INDEX('7. Chica Glade'!$B:$F,MATCH($A431,'7. Chica Glade'!$B:$B,0),4),"")</f>
        <v/>
      </c>
      <c r="K431" s="6" t="str">
        <f aca="false">IFERROR(INDEX('8. Veterinaria'!$A:$B,MATCH($A431,'8. Veterinaria'!$A:$A,0),2),"")</f>
        <v/>
      </c>
      <c r="L431" s="6" t="str">
        <f aca="false">IFERROR(INDEX('9. Hipocampus'!$A:$B,MATCH($A431,'9. Hipocampus'!$A:$A,0),2),"")</f>
        <v/>
      </c>
      <c r="M431" s="6" t="str">
        <f aca="false">IFERROR(INDEX('11. Mundo Mascotas'!$B:$D,MATCH($A431,'11. Mundo Mascotas'!$B:$B,0),2),"")</f>
        <v/>
      </c>
      <c r="N431" s="6" t="str">
        <f aca="false">IFERROR(INDEX('12. Yaguar'!$B:$E,MATCH($A431,'12. Yaguar'!$B:$B,0),2),"")</f>
        <v/>
      </c>
      <c r="O431" s="6" t="str">
        <f aca="false">IFERROR(INDEX('13. King Clor'!$A:$B,MATCH($A431,'13. King Clor'!$A:$A,0),2),"")</f>
        <v/>
      </c>
      <c r="P431" s="6" t="str">
        <f aca="false">IFERROR(INDEX('14. Diserquim'!$A:$B,MATCH($A431,'14. Diserquim'!$A:$A,0),2),"")</f>
        <v/>
      </c>
      <c r="Q431" s="6" t="str">
        <f aca="false">IFERROR(INDEX('15. Moreno'!$A:$B,MATCH($A431,'15. Moreno'!$A:$A,0),2),"")</f>
        <v/>
      </c>
      <c r="R431" s="6" t="str">
        <f aca="false">IFERROR(INDEX('10. Collares'!$J:$K,MATCH($A431,'10. Collares'!$J:$J,0),2),"")</f>
        <v/>
      </c>
      <c r="S431" s="6" t="str">
        <f aca="false">IFERROR(INDEX('13. King Clor'!$G:$H,MATCH($A431,'13. King Clor'!$G:$G,0),2),"")</f>
        <v/>
      </c>
      <c r="T431" s="6" t="str">
        <f aca="false">IFERROR(INDEX('10. Collares'!$A:$B,MATCH($A431,'10. Collares'!$A:$A,0),2),"")</f>
        <v/>
      </c>
      <c r="U431" s="6" t="str">
        <f aca="false">IFERROR(INDEX('16. Mis nietos'!$B:$C,MATCH($A431,'16. Mis nietos'!$B:$B,0),2),"")</f>
        <v/>
      </c>
      <c r="V431" s="6" t="str">
        <f aca="false">IFERROR(INDEX('17. Profesional Vet'!$A:$B,MATCH($A431,'17. Profesional Vet'!$A:$A,0),2),"")</f>
        <v/>
      </c>
      <c r="W431" s="6" t="str">
        <f aca="false">IFERROR(INDEX('18. Premier'!$A:$B,MATCH($A431,'18. Premier'!$A:$A,0),2),"")</f>
        <v/>
      </c>
      <c r="X431" s="6" t="str">
        <f aca="false">IFERROR(INDEX('19. Dacam'!$A:$B,MATCH($A431,'19. Dacam'!$A:$A,0),2),"")</f>
        <v/>
      </c>
      <c r="Y431" s="6" t="str">
        <f aca="false">IFERROR(INDEX('20. Proveedor'!$A:$B,MATCH($A431,'20. Proveedor'!$A:$A,0),2),"")</f>
        <v/>
      </c>
      <c r="Z431" s="6" t="str">
        <f aca="false">IFERROR(INDEX('21. Saphirus'!$A:$B,MATCH($A431,'21. Saphirus'!$A:$A,0),2),"")</f>
        <v/>
      </c>
    </row>
    <row r="432" customFormat="false" ht="15.75" hidden="false" customHeight="true" outlineLevel="0" collapsed="false">
      <c r="A432" s="5" t="s">
        <v>470</v>
      </c>
      <c r="B432" s="5" t="n">
        <v>1905060</v>
      </c>
      <c r="C432" s="5" t="s">
        <v>33</v>
      </c>
      <c r="D432" s="6" t="str">
        <f aca="false">IFERROR(INDEX('1. Benavídez'!$A:$B,MATCH($A432,'1. Benavídez'!$A:$A,0),2),"")</f>
        <v/>
      </c>
      <c r="E432" s="6" t="str">
        <f aca="false">IFERROR(INDEX('2. Gallo'!$B:$D,MATCH($A432,'2. Gallo'!$B:$B,0),3),"")</f>
        <v/>
      </c>
      <c r="F432" s="6" t="str">
        <f aca="false">IFERROR(INDEX('3. Anea'!$B:$D,MATCH($A432,'3. Anea'!$B:$B,0),2),"")</f>
        <v/>
      </c>
      <c r="G432" s="6" t="str">
        <f aca="false">IFERROR(INDEX('4. Pilar'!$A:$C,MATCH($A432,'4. Pilar'!$A:$A,0),2),"")</f>
        <v/>
      </c>
      <c r="H432" s="6" t="str">
        <f aca="false">IFERROR(INDEX('5. Tortuguitas'!$B:$D,MATCH($A432,'5. Tortuguitas'!$B:$B,0),2),"")</f>
        <v/>
      </c>
      <c r="I432" s="6" t="str">
        <f aca="false">IFERROR(INDEX('6. Del Viso'!$A:$B,MATCH($A432,'6. Del Viso'!$A:$A,0),2),"")</f>
        <v/>
      </c>
      <c r="J432" s="6" t="str">
        <f aca="false">IFERROR(INDEX('7. Chica Glade'!$B:$F,MATCH($A432,'7. Chica Glade'!$B:$B,0),4),"")</f>
        <v/>
      </c>
      <c r="K432" s="6" t="str">
        <f aca="false">IFERROR(INDEX('8. Veterinaria'!$A:$B,MATCH($A432,'8. Veterinaria'!$A:$A,0),2),"")</f>
        <v/>
      </c>
      <c r="L432" s="6" t="str">
        <f aca="false">IFERROR(INDEX('9. Hipocampus'!$A:$B,MATCH($A432,'9. Hipocampus'!$A:$A,0),2),"")</f>
        <v/>
      </c>
      <c r="M432" s="6" t="str">
        <f aca="false">IFERROR(INDEX('11. Mundo Mascotas'!$B:$D,MATCH($A432,'11. Mundo Mascotas'!$B:$B,0),2),"")</f>
        <v/>
      </c>
      <c r="N432" s="6" t="str">
        <f aca="false">IFERROR(INDEX('12. Yaguar'!$B:$E,MATCH($A432,'12. Yaguar'!$B:$B,0),2),"")</f>
        <v/>
      </c>
      <c r="O432" s="6" t="str">
        <f aca="false">IFERROR(INDEX('13. King Clor'!$A:$B,MATCH($A432,'13. King Clor'!$A:$A,0),2),"")</f>
        <v/>
      </c>
      <c r="P432" s="6" t="str">
        <f aca="false">IFERROR(INDEX('14. Diserquim'!$A:$B,MATCH($A432,'14. Diserquim'!$A:$A,0),2),"")</f>
        <v/>
      </c>
      <c r="Q432" s="6" t="str">
        <f aca="false">IFERROR(INDEX('15. Moreno'!$A:$B,MATCH($A432,'15. Moreno'!$A:$A,0),2),"")</f>
        <v/>
      </c>
      <c r="R432" s="6" t="str">
        <f aca="false">IFERROR(INDEX('10. Collares'!$J:$K,MATCH($A432,'10. Collares'!$J:$J,0),2),"")</f>
        <v/>
      </c>
      <c r="S432" s="6" t="str">
        <f aca="false">IFERROR(INDEX('13. King Clor'!$G:$H,MATCH($A432,'13. King Clor'!$G:$G,0),2),"")</f>
        <v/>
      </c>
      <c r="T432" s="6" t="str">
        <f aca="false">IFERROR(INDEX('10. Collares'!$A:$B,MATCH($A432,'10. Collares'!$A:$A,0),2),"")</f>
        <v/>
      </c>
      <c r="U432" s="6" t="str">
        <f aca="false">IFERROR(INDEX('16. Mis nietos'!$B:$C,MATCH($A432,'16. Mis nietos'!$B:$B,0),2),"")</f>
        <v/>
      </c>
      <c r="V432" s="6" t="str">
        <f aca="false">IFERROR(INDEX('17. Profesional Vet'!$A:$B,MATCH($A432,'17. Profesional Vet'!$A:$A,0),2),"")</f>
        <v/>
      </c>
      <c r="W432" s="6" t="str">
        <f aca="false">IFERROR(INDEX('18. Premier'!$A:$B,MATCH($A432,'18. Premier'!$A:$A,0),2),"")</f>
        <v/>
      </c>
      <c r="X432" s="6" t="str">
        <f aca="false">IFERROR(INDEX('19. Dacam'!$A:$B,MATCH($A432,'19. Dacam'!$A:$A,0),2),"")</f>
        <v/>
      </c>
      <c r="Y432" s="6" t="str">
        <f aca="false">IFERROR(INDEX('20. Proveedor'!$A:$B,MATCH($A432,'20. Proveedor'!$A:$A,0),2),"")</f>
        <v/>
      </c>
      <c r="Z432" s="6" t="str">
        <f aca="false">IFERROR(INDEX('21. Saphirus'!$A:$B,MATCH($A432,'21. Saphirus'!$A:$A,0),2),"")</f>
        <v/>
      </c>
    </row>
    <row r="433" customFormat="false" ht="15.75" hidden="false" customHeight="true" outlineLevel="0" collapsed="false">
      <c r="A433" s="5" t="s">
        <v>471</v>
      </c>
      <c r="B433" s="5" t="n">
        <v>1905673</v>
      </c>
      <c r="C433" s="5" t="s">
        <v>123</v>
      </c>
      <c r="D433" s="6" t="str">
        <f aca="false">IFERROR(INDEX('1. Benavídez'!$A:$B,MATCH($A433,'1. Benavídez'!$A:$A,0),2),"")</f>
        <v/>
      </c>
      <c r="E433" s="6" t="str">
        <f aca="false">IFERROR(INDEX('2. Gallo'!$B:$D,MATCH($A433,'2. Gallo'!$B:$B,0),3),"")</f>
        <v/>
      </c>
      <c r="F433" s="6" t="str">
        <f aca="false">IFERROR(INDEX('3. Anea'!$B:$D,MATCH($A433,'3. Anea'!$B:$B,0),2),"")</f>
        <v/>
      </c>
      <c r="G433" s="6" t="str">
        <f aca="false">IFERROR(INDEX('4. Pilar'!$A:$C,MATCH($A433,'4. Pilar'!$A:$A,0),2),"")</f>
        <v/>
      </c>
      <c r="H433" s="6" t="str">
        <f aca="false">IFERROR(INDEX('5. Tortuguitas'!$B:$D,MATCH($A433,'5. Tortuguitas'!$B:$B,0),2),"")</f>
        <v/>
      </c>
      <c r="I433" s="6" t="str">
        <f aca="false">IFERROR(INDEX('6. Del Viso'!$A:$B,MATCH($A433,'6. Del Viso'!$A:$A,0),2),"")</f>
        <v/>
      </c>
      <c r="J433" s="6" t="str">
        <f aca="false">IFERROR(INDEX('7. Chica Glade'!$B:$F,MATCH($A433,'7. Chica Glade'!$B:$B,0),4),"")</f>
        <v/>
      </c>
      <c r="K433" s="6" t="str">
        <f aca="false">IFERROR(INDEX('8. Veterinaria'!$A:$B,MATCH($A433,'8. Veterinaria'!$A:$A,0),2),"")</f>
        <v/>
      </c>
      <c r="L433" s="6" t="str">
        <f aca="false">IFERROR(INDEX('9. Hipocampus'!$A:$B,MATCH($A433,'9. Hipocampus'!$A:$A,0),2),"")</f>
        <v/>
      </c>
      <c r="M433" s="6" t="str">
        <f aca="false">IFERROR(INDEX('11. Mundo Mascotas'!$B:$D,MATCH($A433,'11. Mundo Mascotas'!$B:$B,0),2),"")</f>
        <v/>
      </c>
      <c r="N433" s="6" t="str">
        <f aca="false">IFERROR(INDEX('12. Yaguar'!$B:$E,MATCH($A433,'12. Yaguar'!$B:$B,0),2),"")</f>
        <v/>
      </c>
      <c r="O433" s="6" t="str">
        <f aca="false">IFERROR(INDEX('13. King Clor'!$A:$B,MATCH($A433,'13. King Clor'!$A:$A,0),2),"")</f>
        <v/>
      </c>
      <c r="P433" s="6" t="str">
        <f aca="false">IFERROR(INDEX('14. Diserquim'!$A:$B,MATCH($A433,'14. Diserquim'!$A:$A,0),2),"")</f>
        <v/>
      </c>
      <c r="Q433" s="6" t="str">
        <f aca="false">IFERROR(INDEX('15. Moreno'!$A:$B,MATCH($A433,'15. Moreno'!$A:$A,0),2),"")</f>
        <v/>
      </c>
      <c r="R433" s="6" t="str">
        <f aca="false">IFERROR(INDEX('10. Collares'!$J:$K,MATCH($A433,'10. Collares'!$J:$J,0),2),"")</f>
        <v/>
      </c>
      <c r="S433" s="6" t="str">
        <f aca="false">IFERROR(INDEX('13. King Clor'!$G:$H,MATCH($A433,'13. King Clor'!$G:$G,0),2),"")</f>
        <v/>
      </c>
      <c r="T433" s="6" t="str">
        <f aca="false">IFERROR(INDEX('10. Collares'!$A:$B,MATCH($A433,'10. Collares'!$A:$A,0),2),"")</f>
        <v/>
      </c>
      <c r="U433" s="6" t="n">
        <f aca="false">IFERROR(INDEX('16. Mis nietos'!$B:$C,MATCH($A433,'16. Mis nietos'!$B:$B,0),2),"")</f>
        <v>651</v>
      </c>
      <c r="V433" s="6" t="str">
        <f aca="false">IFERROR(INDEX('17. Profesional Vet'!$A:$B,MATCH($A433,'17. Profesional Vet'!$A:$A,0),2),"")</f>
        <v/>
      </c>
      <c r="W433" s="6" t="n">
        <f aca="false">IFERROR(INDEX('18. Premier'!$A:$B,MATCH($A433,'18. Premier'!$A:$A,0),2),"")</f>
        <v>875</v>
      </c>
      <c r="X433" s="6" t="str">
        <f aca="false">IFERROR(INDEX('19. Dacam'!$A:$B,MATCH($A433,'19. Dacam'!$A:$A,0),2),"")</f>
        <v/>
      </c>
      <c r="Y433" s="6" t="str">
        <f aca="false">IFERROR(INDEX('20. Proveedor'!$A:$B,MATCH($A433,'20. Proveedor'!$A:$A,0),2),"")</f>
        <v/>
      </c>
      <c r="Z433" s="6" t="str">
        <f aca="false">IFERROR(INDEX('21. Saphirus'!$A:$B,MATCH($A433,'21. Saphirus'!$A:$A,0),2),"")</f>
        <v/>
      </c>
    </row>
    <row r="434" customFormat="false" ht="15.75" hidden="false" customHeight="true" outlineLevel="0" collapsed="false">
      <c r="A434" s="5" t="s">
        <v>472</v>
      </c>
      <c r="B434" s="5" t="n">
        <v>1906068</v>
      </c>
      <c r="C434" s="5" t="s">
        <v>33</v>
      </c>
      <c r="D434" s="6" t="str">
        <f aca="false">IFERROR(INDEX('1. Benavídez'!$A:$B,MATCH($A434,'1. Benavídez'!$A:$A,0),2),"")</f>
        <v/>
      </c>
      <c r="E434" s="6" t="str">
        <f aca="false">IFERROR(INDEX('2. Gallo'!$B:$D,MATCH($A434,'2. Gallo'!$B:$B,0),3),"")</f>
        <v/>
      </c>
      <c r="F434" s="6" t="str">
        <f aca="false">IFERROR(INDEX('3. Anea'!$B:$D,MATCH($A434,'3. Anea'!$B:$B,0),2),"")</f>
        <v/>
      </c>
      <c r="G434" s="6" t="str">
        <f aca="false">IFERROR(INDEX('4. Pilar'!$A:$C,MATCH($A434,'4. Pilar'!$A:$A,0),2),"")</f>
        <v/>
      </c>
      <c r="H434" s="6" t="str">
        <f aca="false">IFERROR(INDEX('5. Tortuguitas'!$B:$D,MATCH($A434,'5. Tortuguitas'!$B:$B,0),2),"")</f>
        <v/>
      </c>
      <c r="I434" s="6" t="str">
        <f aca="false">IFERROR(INDEX('6. Del Viso'!$A:$B,MATCH($A434,'6. Del Viso'!$A:$A,0),3),"")</f>
        <v/>
      </c>
      <c r="J434" s="6" t="str">
        <f aca="false">IFERROR(INDEX('7. Chica Glade'!$B:$F,MATCH($A434,'7. Chica Glade'!$B:$B,0),2),"")</f>
        <v/>
      </c>
      <c r="K434" s="6" t="str">
        <f aca="false">IFERROR(INDEX('8. Veterinaria'!$A:$B,MATCH($A434,'8. Veterinaria'!$A:$A,0),2),"")</f>
        <v/>
      </c>
      <c r="L434" s="6" t="str">
        <f aca="false">IFERROR(INDEX('9. Hipocampus'!$A:$B,MATCH($A434,'9. Hipocampus'!$A:$A,0),2),"")</f>
        <v/>
      </c>
      <c r="M434" s="6" t="str">
        <f aca="false">IFERROR(INDEX('11. Mundo Mascotas'!$B:$D,MATCH($A434,'11. Mundo Mascotas'!$B:$B,0),2),"")</f>
        <v/>
      </c>
      <c r="N434" s="6" t="str">
        <f aca="false">IFERROR(INDEX('12. Yaguar'!$B:$E,MATCH($A434,'12. Yaguar'!$B:$B,0),2),"")</f>
        <v/>
      </c>
      <c r="O434" s="6" t="str">
        <f aca="false">IFERROR(INDEX('13. King Clor'!$A:$B,MATCH($A434,'13. King Clor'!$A:$A,0),2),"")</f>
        <v/>
      </c>
      <c r="P434" s="6" t="str">
        <f aca="false">IFERROR(INDEX('14. Diserquim'!$A:$B,MATCH($A434,'14. Diserquim'!$A:$A,0),2),"")</f>
        <v/>
      </c>
      <c r="Q434" s="6" t="str">
        <f aca="false">IFERROR(INDEX('15. Moreno'!$A:$B,MATCH($A434,'15. Moreno'!$A:$A,0),2),"")</f>
        <v/>
      </c>
      <c r="R434" s="6" t="str">
        <f aca="false">IFERROR(INDEX('10. Collares'!$J:$K,MATCH($A434,'10. Collares'!$J:$J,0),2),"")</f>
        <v/>
      </c>
      <c r="S434" s="6" t="str">
        <f aca="false">IFERROR(INDEX('13. King Clor'!$G:$H,MATCH($A434,'13. King Clor'!$G:$G,0),2),"")</f>
        <v/>
      </c>
      <c r="T434" s="6" t="str">
        <f aca="false">IFERROR(INDEX('10. Collares'!$A:$B,MATCH($A434,'10. Collares'!$A:$A,0),2),"")</f>
        <v/>
      </c>
      <c r="U434" s="6" t="str">
        <f aca="false">IFERROR(INDEX('16. Mis nietos'!$B:$C,MATCH($A434,'16. Mis nietos'!$B:$B,0),2),"")</f>
        <v/>
      </c>
      <c r="V434" s="6" t="str">
        <f aca="false">IFERROR(INDEX('17. Profesional Vet'!$A:$B,MATCH($A434,'17. Profesional Vet'!$A:$A,0),2),"")</f>
        <v/>
      </c>
      <c r="W434" s="6" t="str">
        <f aca="false">IFERROR(INDEX('18. Premier'!$A:$B,MATCH($A434,'18. Premier'!$A:$A,0),2),"")</f>
        <v/>
      </c>
      <c r="X434" s="6" t="str">
        <f aca="false">IFERROR(INDEX('19. Dacam'!$A:$B,MATCH($A434,'19. Dacam'!$A:$A,0),2),"")</f>
        <v/>
      </c>
      <c r="Y434" s="6" t="str">
        <f aca="false">IFERROR(INDEX('20. Proveedor'!$A:$B,MATCH($A434,'20. Proveedor'!$A:$A,0),2),"")</f>
        <v/>
      </c>
      <c r="Z434" s="6" t="str">
        <f aca="false">IFERROR(INDEX('21. Saphirus'!$A:$B,MATCH($A434,'21. Saphirus'!$A:$A,0),2),"")</f>
        <v/>
      </c>
    </row>
    <row r="435" customFormat="false" ht="15.75" hidden="false" customHeight="true" outlineLevel="0" collapsed="false">
      <c r="A435" s="5" t="s">
        <v>473</v>
      </c>
      <c r="B435" s="5" t="n">
        <v>1905061</v>
      </c>
      <c r="C435" s="5" t="s">
        <v>33</v>
      </c>
      <c r="D435" s="6" t="str">
        <f aca="false">IFERROR(INDEX('1. Benavídez'!$A:$B,MATCH($A435,'1. Benavídez'!$A:$A,0),2),"")</f>
        <v/>
      </c>
      <c r="E435" s="6" t="str">
        <f aca="false">IFERROR(INDEX('2. Gallo'!$B:$D,MATCH($A435,'2. Gallo'!$B:$B,0),3),"")</f>
        <v/>
      </c>
      <c r="F435" s="6" t="str">
        <f aca="false">IFERROR(INDEX('3. Anea'!$B:$D,MATCH($A435,'3. Anea'!$B:$B,0),2),"")</f>
        <v/>
      </c>
      <c r="G435" s="6" t="str">
        <f aca="false">IFERROR(INDEX('4. Pilar'!$A:$C,MATCH($A435,'4. Pilar'!$A:$A,0),2),"")</f>
        <v/>
      </c>
      <c r="H435" s="6" t="str">
        <f aca="false">IFERROR(INDEX('5. Tortuguitas'!$B:$D,MATCH($A435,'5. Tortuguitas'!$B:$B,0),2),"")</f>
        <v/>
      </c>
      <c r="I435" s="6" t="str">
        <f aca="false">IFERROR(INDEX('6. Del Viso'!$A:$B,MATCH($A435,'6. Del Viso'!$A:$A,0),2),"")</f>
        <v/>
      </c>
      <c r="J435" s="6" t="str">
        <f aca="false">IFERROR(INDEX('7. Chica Glade'!$B:$F,MATCH($A435,'7. Chica Glade'!$B:$B,0),4),"")</f>
        <v/>
      </c>
      <c r="K435" s="6" t="str">
        <f aca="false">IFERROR(INDEX('8. Veterinaria'!$A:$B,MATCH($A435,'8. Veterinaria'!$A:$A,0),2),"")</f>
        <v/>
      </c>
      <c r="L435" s="6" t="str">
        <f aca="false">IFERROR(INDEX('9. Hipocampus'!$A:$B,MATCH($A435,'9. Hipocampus'!$A:$A,0),2),"")</f>
        <v/>
      </c>
      <c r="M435" s="6" t="str">
        <f aca="false">IFERROR(INDEX('11. Mundo Mascotas'!$B:$D,MATCH($A435,'11. Mundo Mascotas'!$B:$B,0),2),"")</f>
        <v/>
      </c>
      <c r="N435" s="6" t="str">
        <f aca="false">IFERROR(INDEX('12. Yaguar'!$B:$E,MATCH($A435,'12. Yaguar'!$B:$B,0),2),"")</f>
        <v/>
      </c>
      <c r="O435" s="6" t="str">
        <f aca="false">IFERROR(INDEX('13. King Clor'!$A:$B,MATCH($A435,'13. King Clor'!$A:$A,0),2),"")</f>
        <v/>
      </c>
      <c r="P435" s="6" t="str">
        <f aca="false">IFERROR(INDEX('14. Diserquim'!$A:$B,MATCH($A435,'14. Diserquim'!$A:$A,0),2),"")</f>
        <v/>
      </c>
      <c r="Q435" s="6" t="str">
        <f aca="false">IFERROR(INDEX('15. Moreno'!$A:$B,MATCH($A435,'15. Moreno'!$A:$A,0),2),"")</f>
        <v/>
      </c>
      <c r="R435" s="6" t="str">
        <f aca="false">IFERROR(INDEX('10. Collares'!$J:$K,MATCH($A435,'10. Collares'!$J:$J,0),2),"")</f>
        <v/>
      </c>
      <c r="S435" s="6" t="str">
        <f aca="false">IFERROR(INDEX('13. King Clor'!$G:$H,MATCH($A435,'13. King Clor'!$G:$G,0),2),"")</f>
        <v/>
      </c>
      <c r="T435" s="6" t="str">
        <f aca="false">IFERROR(INDEX('10. Collares'!$A:$B,MATCH($A435,'10. Collares'!$A:$A,0),2),"")</f>
        <v/>
      </c>
      <c r="U435" s="6" t="str">
        <f aca="false">IFERROR(INDEX('16. Mis nietos'!$B:$C,MATCH($A435,'16. Mis nietos'!$B:$B,0),2),"")</f>
        <v/>
      </c>
      <c r="V435" s="6" t="str">
        <f aca="false">IFERROR(INDEX('17. Profesional Vet'!$A:$B,MATCH($A435,'17. Profesional Vet'!$A:$A,0),2),"")</f>
        <v/>
      </c>
      <c r="W435" s="6" t="str">
        <f aca="false">IFERROR(INDEX('18. Premier'!$A:$B,MATCH($A435,'18. Premier'!$A:$A,0),2),"")</f>
        <v/>
      </c>
      <c r="X435" s="6" t="str">
        <f aca="false">IFERROR(INDEX('19. Dacam'!$A:$B,MATCH($A435,'19. Dacam'!$A:$A,0),2),"")</f>
        <v/>
      </c>
      <c r="Y435" s="6" t="str">
        <f aca="false">IFERROR(INDEX('20. Proveedor'!$A:$B,MATCH($A435,'20. Proveedor'!$A:$A,0),2),"")</f>
        <v/>
      </c>
      <c r="Z435" s="6" t="str">
        <f aca="false">IFERROR(INDEX('21. Saphirus'!$A:$B,MATCH($A435,'21. Saphirus'!$A:$A,0),2),"")</f>
        <v/>
      </c>
    </row>
    <row r="436" customFormat="false" ht="15.75" hidden="false" customHeight="true" outlineLevel="0" collapsed="false">
      <c r="A436" s="5" t="s">
        <v>474</v>
      </c>
      <c r="B436" s="5" t="n">
        <v>1905376</v>
      </c>
      <c r="C436" s="5" t="s">
        <v>33</v>
      </c>
      <c r="D436" s="6" t="str">
        <f aca="false">IFERROR(INDEX('1. Benavídez'!$A:$B,MATCH($A436,'1. Benavídez'!$A:$A,0),2),"")</f>
        <v/>
      </c>
      <c r="E436" s="6" t="str">
        <f aca="false">IFERROR(INDEX('2. Gallo'!$B:$D,MATCH($A436,'2. Gallo'!$B:$B,0),3),"")</f>
        <v/>
      </c>
      <c r="F436" s="6" t="str">
        <f aca="false">IFERROR(INDEX('3. Anea'!$B:$D,MATCH($A436,'3. Anea'!$B:$B,0),2),"")</f>
        <v/>
      </c>
      <c r="G436" s="6" t="str">
        <f aca="false">IFERROR(INDEX('4. Pilar'!$A:$C,MATCH($A436,'4. Pilar'!$A:$A,0),2),"")</f>
        <v/>
      </c>
      <c r="H436" s="6" t="str">
        <f aca="false">IFERROR(INDEX('5. Tortuguitas'!$B:$D,MATCH($A436,'5. Tortuguitas'!$B:$B,0),2),"")</f>
        <v/>
      </c>
      <c r="I436" s="6" t="str">
        <f aca="false">IFERROR(INDEX('6. Del Viso'!$A:$B,MATCH($A436,'6. Del Viso'!$A:$A,0),2),"")</f>
        <v/>
      </c>
      <c r="J436" s="6" t="str">
        <f aca="false">IFERROR(INDEX('7. Chica Glade'!$B:$F,MATCH($A436,'7. Chica Glade'!$B:$B,0),4),"")</f>
        <v/>
      </c>
      <c r="K436" s="6" t="str">
        <f aca="false">IFERROR(INDEX('8. Veterinaria'!$A:$B,MATCH($A436,'8. Veterinaria'!$A:$A,0),2),"")</f>
        <v/>
      </c>
      <c r="L436" s="6" t="n">
        <f aca="false">IFERROR(INDEX('9. Hipocampus'!$A:$B,MATCH($A436,'9. Hipocampus'!$A:$A,0),2),"")</f>
        <v>3410</v>
      </c>
      <c r="M436" s="6" t="str">
        <f aca="false">IFERROR(INDEX('11. Mundo Mascotas'!$B:$D,MATCH($A436,'11. Mundo Mascotas'!$B:$B,0),2),"")</f>
        <v/>
      </c>
      <c r="N436" s="6" t="str">
        <f aca="false">IFERROR(INDEX('12. Yaguar'!$B:$E,MATCH($A436,'12. Yaguar'!$B:$B,0),2),"")</f>
        <v/>
      </c>
      <c r="O436" s="6" t="str">
        <f aca="false">IFERROR(INDEX('13. King Clor'!$A:$B,MATCH($A436,'13. King Clor'!$A:$A,0),2),"")</f>
        <v/>
      </c>
      <c r="P436" s="6" t="str">
        <f aca="false">IFERROR(INDEX('14. Diserquim'!$A:$B,MATCH($A436,'14. Diserquim'!$A:$A,0),2),"")</f>
        <v/>
      </c>
      <c r="Q436" s="6" t="str">
        <f aca="false">IFERROR(INDEX('15. Moreno'!$A:$B,MATCH($A436,'15. Moreno'!$A:$A,0),2),"")</f>
        <v/>
      </c>
      <c r="R436" s="6" t="str">
        <f aca="false">IFERROR(INDEX('10. Collares'!$J:$K,MATCH($A436,'10. Collares'!$J:$J,0),2),"")</f>
        <v/>
      </c>
      <c r="S436" s="6" t="str">
        <f aca="false">IFERROR(INDEX('13. King Clor'!$G:$H,MATCH($A436,'13. King Clor'!$G:$G,0),2),"")</f>
        <v/>
      </c>
      <c r="T436" s="6" t="str">
        <f aca="false">IFERROR(INDEX('10. Collares'!$A:$B,MATCH($A436,'10. Collares'!$A:$A,0),2),"")</f>
        <v/>
      </c>
      <c r="U436" s="6" t="str">
        <f aca="false">IFERROR(INDEX('16. Mis nietos'!$B:$C,MATCH($A436,'16. Mis nietos'!$B:$B,0),2),"")</f>
        <v/>
      </c>
      <c r="V436" s="6" t="str">
        <f aca="false">IFERROR(INDEX('17. Profesional Vet'!$A:$B,MATCH($A436,'17. Profesional Vet'!$A:$A,0),2),"")</f>
        <v/>
      </c>
      <c r="W436" s="6" t="str">
        <f aca="false">IFERROR(INDEX('18. Premier'!$A:$B,MATCH($A436,'18. Premier'!$A:$A,0),2),"")</f>
        <v/>
      </c>
      <c r="X436" s="6" t="str">
        <f aca="false">IFERROR(INDEX('19. Dacam'!$A:$B,MATCH($A436,'19. Dacam'!$A:$A,0),2),"")</f>
        <v/>
      </c>
      <c r="Y436" s="6" t="str">
        <f aca="false">IFERROR(INDEX('20. Proveedor'!$A:$B,MATCH($A436,'20. Proveedor'!$A:$A,0),2),"")</f>
        <v/>
      </c>
      <c r="Z436" s="6" t="str">
        <f aca="false">IFERROR(INDEX('21. Saphirus'!$A:$B,MATCH($A436,'21. Saphirus'!$A:$A,0),2),"")</f>
        <v/>
      </c>
    </row>
    <row r="437" customFormat="false" ht="15.75" hidden="false" customHeight="true" outlineLevel="0" collapsed="false">
      <c r="A437" s="5" t="s">
        <v>475</v>
      </c>
      <c r="B437" s="5" t="n">
        <v>1905377</v>
      </c>
      <c r="C437" s="5" t="s">
        <v>33</v>
      </c>
      <c r="D437" s="6" t="str">
        <f aca="false">IFERROR(INDEX('1. Benavídez'!$A:$B,MATCH($A437,'1. Benavídez'!$A:$A,0),2),"")</f>
        <v/>
      </c>
      <c r="E437" s="6" t="str">
        <f aca="false">IFERROR(INDEX('2. Gallo'!$B:$D,MATCH($A437,'2. Gallo'!$B:$B,0),3),"")</f>
        <v/>
      </c>
      <c r="F437" s="6" t="n">
        <f aca="false">IFERROR(INDEX('3. Anea'!$B:$D,MATCH($A437,'3. Anea'!$B:$B,0),2),"")</f>
        <v>1888</v>
      </c>
      <c r="G437" s="6" t="str">
        <f aca="false">IFERROR(INDEX('4. Pilar'!$A:$C,MATCH($A437,'4. Pilar'!$A:$A,0),2),"")</f>
        <v/>
      </c>
      <c r="H437" s="6" t="str">
        <f aca="false">IFERROR(INDEX('5. Tortuguitas'!$B:$D,MATCH($A437,'5. Tortuguitas'!$B:$B,0),2),"")</f>
        <v/>
      </c>
      <c r="I437" s="6" t="str">
        <f aca="false">IFERROR(INDEX('6. Del Viso'!$A:$B,MATCH($A437,'6. Del Viso'!$A:$A,0),2),"")</f>
        <v/>
      </c>
      <c r="J437" s="6" t="str">
        <f aca="false">IFERROR(INDEX('7. Chica Glade'!$B:$F,MATCH($A437,'7. Chica Glade'!$B:$B,0),4),"")</f>
        <v/>
      </c>
      <c r="K437" s="6" t="str">
        <f aca="false">IFERROR(INDEX('8. Veterinaria'!$A:$B,MATCH($A437,'8. Veterinaria'!$A:$A,0),2),"")</f>
        <v/>
      </c>
      <c r="L437" s="6" t="str">
        <f aca="false">IFERROR(INDEX('9. Hipocampus'!$A:$B,MATCH($A437,'9. Hipocampus'!$A:$A,0),2),"")</f>
        <v/>
      </c>
      <c r="M437" s="6" t="str">
        <f aca="false">IFERROR(INDEX('11. Mundo Mascotas'!$B:$D,MATCH($A437,'11. Mundo Mascotas'!$B:$B,0),2),"")</f>
        <v/>
      </c>
      <c r="N437" s="6" t="str">
        <f aca="false">IFERROR(INDEX('12. Yaguar'!$B:$E,MATCH($A437,'12. Yaguar'!$B:$B,0),2),"")</f>
        <v/>
      </c>
      <c r="O437" s="6" t="str">
        <f aca="false">IFERROR(INDEX('13. King Clor'!$A:$B,MATCH($A437,'13. King Clor'!$A:$A,0),2),"")</f>
        <v/>
      </c>
      <c r="P437" s="6" t="str">
        <f aca="false">IFERROR(INDEX('14. Diserquim'!$A:$B,MATCH($A437,'14. Diserquim'!$A:$A,0),2),"")</f>
        <v/>
      </c>
      <c r="Q437" s="6" t="str">
        <f aca="false">IFERROR(INDEX('15. Moreno'!$A:$B,MATCH($A437,'15. Moreno'!$A:$A,0),2),"")</f>
        <v/>
      </c>
      <c r="R437" s="6" t="str">
        <f aca="false">IFERROR(INDEX('10. Collares'!$J:$K,MATCH($A437,'10. Collares'!$J:$J,0),2),"")</f>
        <v/>
      </c>
      <c r="S437" s="6" t="str">
        <f aca="false">IFERROR(INDEX('13. King Clor'!$G:$H,MATCH($A437,'13. King Clor'!$G:$G,0),2),"")</f>
        <v/>
      </c>
      <c r="T437" s="6" t="str">
        <f aca="false">IFERROR(INDEX('10. Collares'!$A:$B,MATCH($A437,'10. Collares'!$A:$A,0),2),"")</f>
        <v/>
      </c>
      <c r="U437" s="6" t="str">
        <f aca="false">IFERROR(INDEX('16. Mis nietos'!$B:$C,MATCH($A437,'16. Mis nietos'!$B:$B,0),2),"")</f>
        <v/>
      </c>
      <c r="V437" s="6" t="str">
        <f aca="false">IFERROR(INDEX('17. Profesional Vet'!$A:$B,MATCH($A437,'17. Profesional Vet'!$A:$A,0),2),"")</f>
        <v/>
      </c>
      <c r="W437" s="6" t="str">
        <f aca="false">IFERROR(INDEX('18. Premier'!$A:$B,MATCH($A437,'18. Premier'!$A:$A,0),2),"")</f>
        <v/>
      </c>
      <c r="X437" s="6" t="str">
        <f aca="false">IFERROR(INDEX('19. Dacam'!$A:$B,MATCH($A437,'19. Dacam'!$A:$A,0),2),"")</f>
        <v/>
      </c>
      <c r="Y437" s="6" t="str">
        <f aca="false">IFERROR(INDEX('20. Proveedor'!$A:$B,MATCH($A437,'20. Proveedor'!$A:$A,0),2),"")</f>
        <v/>
      </c>
      <c r="Z437" s="6" t="str">
        <f aca="false">IFERROR(INDEX('21. Saphirus'!$A:$B,MATCH($A437,'21. Saphirus'!$A:$A,0),2),"")</f>
        <v/>
      </c>
    </row>
    <row r="438" customFormat="false" ht="15.75" hidden="false" customHeight="true" outlineLevel="0" collapsed="false">
      <c r="A438" s="5" t="s">
        <v>476</v>
      </c>
      <c r="B438" s="5" t="n">
        <v>1905378</v>
      </c>
      <c r="C438" s="5" t="s">
        <v>33</v>
      </c>
      <c r="D438" s="6" t="str">
        <f aca="false">IFERROR(INDEX('1. Benavídez'!$A:$B,MATCH($A438,'1. Benavídez'!$A:$A,0),2),"")</f>
        <v/>
      </c>
      <c r="E438" s="6" t="str">
        <f aca="false">IFERROR(INDEX('2. Gallo'!$B:$D,MATCH($A438,'2. Gallo'!$B:$B,0),3),"")</f>
        <v/>
      </c>
      <c r="F438" s="6" t="str">
        <f aca="false">IFERROR(INDEX('3. Anea'!$B:$D,MATCH($A438,'3. Anea'!$B:$B,0),2),"")</f>
        <v/>
      </c>
      <c r="G438" s="6" t="str">
        <f aca="false">IFERROR(INDEX('4. Pilar'!$A:$C,MATCH($A438,'4. Pilar'!$A:$A,0),2),"")</f>
        <v/>
      </c>
      <c r="H438" s="6" t="str">
        <f aca="false">IFERROR(INDEX('5. Tortuguitas'!$B:$D,MATCH($A438,'5. Tortuguitas'!$B:$B,0),2),"")</f>
        <v/>
      </c>
      <c r="I438" s="6" t="str">
        <f aca="false">IFERROR(INDEX('6. Del Viso'!$A:$B,MATCH($A438,'6. Del Viso'!$A:$A,0),2),"")</f>
        <v/>
      </c>
      <c r="J438" s="6" t="str">
        <f aca="false">IFERROR(INDEX('7. Chica Glade'!$B:$F,MATCH($A438,'7. Chica Glade'!$B:$B,0),4),"")</f>
        <v/>
      </c>
      <c r="K438" s="6" t="str">
        <f aca="false">IFERROR(INDEX('8. Veterinaria'!$A:$B,MATCH($A438,'8. Veterinaria'!$A:$A,0),2),"")</f>
        <v/>
      </c>
      <c r="L438" s="6" t="n">
        <f aca="false">IFERROR(INDEX('9. Hipocampus'!$A:$B,MATCH($A438,'9. Hipocampus'!$A:$A,0),2),"")</f>
        <v>2251</v>
      </c>
      <c r="M438" s="6" t="str">
        <f aca="false">IFERROR(INDEX('11. Mundo Mascotas'!$B:$D,MATCH($A438,'11. Mundo Mascotas'!$B:$B,0),2),"")</f>
        <v/>
      </c>
      <c r="N438" s="6" t="str">
        <f aca="false">IFERROR(INDEX('12. Yaguar'!$B:$E,MATCH($A438,'12. Yaguar'!$B:$B,0),2),"")</f>
        <v/>
      </c>
      <c r="O438" s="6" t="str">
        <f aca="false">IFERROR(INDEX('13. King Clor'!$A:$B,MATCH($A438,'13. King Clor'!$A:$A,0),2),"")</f>
        <v/>
      </c>
      <c r="P438" s="6" t="str">
        <f aca="false">IFERROR(INDEX('14. Diserquim'!$A:$B,MATCH($A438,'14. Diserquim'!$A:$A,0),2),"")</f>
        <v/>
      </c>
      <c r="Q438" s="6" t="str">
        <f aca="false">IFERROR(INDEX('15. Moreno'!$A:$B,MATCH($A438,'15. Moreno'!$A:$A,0),2),"")</f>
        <v/>
      </c>
      <c r="R438" s="6" t="str">
        <f aca="false">IFERROR(INDEX('10. Collares'!$J:$K,MATCH($A438,'10. Collares'!$J:$J,0),2),"")</f>
        <v/>
      </c>
      <c r="S438" s="6" t="str">
        <f aca="false">IFERROR(INDEX('13. King Clor'!$G:$H,MATCH($A438,'13. King Clor'!$G:$G,0),2),"")</f>
        <v/>
      </c>
      <c r="T438" s="6" t="str">
        <f aca="false">IFERROR(INDEX('10. Collares'!$A:$B,MATCH($A438,'10. Collares'!$A:$A,0),2),"")</f>
        <v/>
      </c>
      <c r="U438" s="6" t="str">
        <f aca="false">IFERROR(INDEX('16. Mis nietos'!$B:$C,MATCH($A438,'16. Mis nietos'!$B:$B,0),2),"")</f>
        <v/>
      </c>
      <c r="V438" s="6" t="str">
        <f aca="false">IFERROR(INDEX('17. Profesional Vet'!$A:$B,MATCH($A438,'17. Profesional Vet'!$A:$A,0),2),"")</f>
        <v/>
      </c>
      <c r="W438" s="6" t="str">
        <f aca="false">IFERROR(INDEX('18. Premier'!$A:$B,MATCH($A438,'18. Premier'!$A:$A,0),2),"")</f>
        <v/>
      </c>
      <c r="X438" s="6" t="str">
        <f aca="false">IFERROR(INDEX('19. Dacam'!$A:$B,MATCH($A438,'19. Dacam'!$A:$A,0),2),"")</f>
        <v/>
      </c>
      <c r="Y438" s="6" t="str">
        <f aca="false">IFERROR(INDEX('20. Proveedor'!$A:$B,MATCH($A438,'20. Proveedor'!$A:$A,0),2),"")</f>
        <v/>
      </c>
      <c r="Z438" s="6" t="str">
        <f aca="false">IFERROR(INDEX('21. Saphirus'!$A:$B,MATCH($A438,'21. Saphirus'!$A:$A,0),2),"")</f>
        <v/>
      </c>
    </row>
    <row r="439" customFormat="false" ht="15.75" hidden="false" customHeight="true" outlineLevel="0" collapsed="false">
      <c r="A439" s="5" t="s">
        <v>477</v>
      </c>
      <c r="B439" s="5" t="n">
        <v>1905678</v>
      </c>
      <c r="C439" s="5" t="s">
        <v>123</v>
      </c>
      <c r="D439" s="6" t="str">
        <f aca="false">IFERROR(INDEX('1. Benavídez'!$A:$B,MATCH($A439,'1. Benavídez'!$A:$A,0),2),"")</f>
        <v/>
      </c>
      <c r="E439" s="6" t="str">
        <f aca="false">IFERROR(INDEX('2. Gallo'!$B:$D,MATCH($A439,'2. Gallo'!$B:$B,0),3),"")</f>
        <v/>
      </c>
      <c r="F439" s="6" t="str">
        <f aca="false">IFERROR(INDEX('3. Anea'!$B:$D,MATCH($A439,'3. Anea'!$B:$B,0),2),"")</f>
        <v/>
      </c>
      <c r="G439" s="6" t="str">
        <f aca="false">IFERROR(INDEX('4. Pilar'!$A:$C,MATCH($A439,'4. Pilar'!$A:$A,0),2),"")</f>
        <v/>
      </c>
      <c r="H439" s="6" t="str">
        <f aca="false">IFERROR(INDEX('5. Tortuguitas'!$B:$D,MATCH($A439,'5. Tortuguitas'!$B:$B,0),2),"")</f>
        <v/>
      </c>
      <c r="I439" s="6" t="str">
        <f aca="false">IFERROR(INDEX('6. Del Viso'!$A:$B,MATCH($A439,'6. Del Viso'!$A:$A,0),2),"")</f>
        <v/>
      </c>
      <c r="J439" s="6" t="str">
        <f aca="false">IFERROR(INDEX('7. Chica Glade'!$B:$F,MATCH($A439,'7. Chica Glade'!$B:$B,0),4),"")</f>
        <v/>
      </c>
      <c r="K439" s="6" t="str">
        <f aca="false">IFERROR(INDEX('8. Veterinaria'!$A:$B,MATCH($A439,'8. Veterinaria'!$A:$A,0),2),"")</f>
        <v/>
      </c>
      <c r="L439" s="6" t="str">
        <f aca="false">IFERROR(INDEX('9. Hipocampus'!$A:$B,MATCH($A439,'9. Hipocampus'!$A:$A,0),2),"")</f>
        <v/>
      </c>
      <c r="M439" s="6" t="str">
        <f aca="false">IFERROR(INDEX('11. Mundo Mascotas'!$B:$D,MATCH($A439,'11. Mundo Mascotas'!$B:$B,0),2),"")</f>
        <v/>
      </c>
      <c r="N439" s="6" t="str">
        <f aca="false">IFERROR(INDEX('12. Yaguar'!$B:$E,MATCH($A439,'12. Yaguar'!$B:$B,0),2),"")</f>
        <v/>
      </c>
      <c r="O439" s="6" t="str">
        <f aca="false">IFERROR(INDEX('13. King Clor'!$A:$B,MATCH($A439,'13. King Clor'!$A:$A,0),2),"")</f>
        <v/>
      </c>
      <c r="P439" s="6" t="str">
        <f aca="false">IFERROR(INDEX('14. Diserquim'!$A:$B,MATCH($A439,'14. Diserquim'!$A:$A,0),2),"")</f>
        <v/>
      </c>
      <c r="Q439" s="6" t="str">
        <f aca="false">IFERROR(INDEX('15. Moreno'!$A:$B,MATCH($A439,'15. Moreno'!$A:$A,0),2),"")</f>
        <v/>
      </c>
      <c r="R439" s="6" t="str">
        <f aca="false">IFERROR(INDEX('10. Collares'!$J:$K,MATCH($A439,'10. Collares'!$J:$J,0),2),"")</f>
        <v/>
      </c>
      <c r="S439" s="6" t="str">
        <f aca="false">IFERROR(INDEX('13. King Clor'!$G:$H,MATCH($A439,'13. King Clor'!$G:$G,0),2),"")</f>
        <v/>
      </c>
      <c r="T439" s="6" t="str">
        <f aca="false">IFERROR(INDEX('10. Collares'!$A:$B,MATCH($A439,'10. Collares'!$A:$A,0),2),"")</f>
        <v/>
      </c>
      <c r="U439" s="6" t="str">
        <f aca="false">IFERROR(INDEX('16. Mis nietos'!$B:$C,MATCH($A439,'16. Mis nietos'!$B:$B,0),2),"")</f>
        <v/>
      </c>
      <c r="V439" s="6" t="str">
        <f aca="false">IFERROR(INDEX('17. Profesional Vet'!$A:$B,MATCH($A439,'17. Profesional Vet'!$A:$A,0),2),"")</f>
        <v/>
      </c>
      <c r="W439" s="6" t="str">
        <f aca="false">IFERROR(INDEX('18. Premier'!$A:$B,MATCH($A439,'18. Premier'!$A:$A,0),2),"")</f>
        <v/>
      </c>
      <c r="X439" s="6" t="str">
        <f aca="false">IFERROR(INDEX('19. Dacam'!$A:$B,MATCH($A439,'19. Dacam'!$A:$A,0),2),"")</f>
        <v/>
      </c>
      <c r="Y439" s="6" t="str">
        <f aca="false">IFERROR(INDEX('20. Proveedor'!$A:$B,MATCH($A439,'20. Proveedor'!$A:$A,0),2),"")</f>
        <v/>
      </c>
      <c r="Z439" s="6" t="str">
        <f aca="false">IFERROR(INDEX('21. Saphirus'!$A:$B,MATCH($A439,'21. Saphirus'!$A:$A,0),2),"")</f>
        <v/>
      </c>
    </row>
    <row r="440" customFormat="false" ht="15.75" hidden="false" customHeight="true" outlineLevel="0" collapsed="false">
      <c r="A440" s="5" t="s">
        <v>478</v>
      </c>
      <c r="B440" s="5" t="n">
        <v>4931905679</v>
      </c>
      <c r="C440" s="5" t="s">
        <v>123</v>
      </c>
      <c r="D440" s="6" t="str">
        <f aca="false">IFERROR(INDEX('1. Benavídez'!$A:$B,MATCH($A440,'1. Benavídez'!$A:$A,0),2),"")</f>
        <v/>
      </c>
      <c r="E440" s="6" t="str">
        <f aca="false">IFERROR(INDEX('2. Gallo'!$B:$D,MATCH($A440,'2. Gallo'!$B:$B,0),3),"")</f>
        <v/>
      </c>
      <c r="F440" s="6" t="str">
        <f aca="false">IFERROR(INDEX('3. Anea'!$B:$D,MATCH($A440,'3. Anea'!$B:$B,0),2),"")</f>
        <v/>
      </c>
      <c r="G440" s="6" t="str">
        <f aca="false">IFERROR(INDEX('4. Pilar'!$A:$C,MATCH($A440,'4. Pilar'!$A:$A,0),2),"")</f>
        <v/>
      </c>
      <c r="H440" s="6" t="str">
        <f aca="false">IFERROR(INDEX('5. Tortuguitas'!$B:$D,MATCH($A440,'5. Tortuguitas'!$B:$B,0),2),"")</f>
        <v/>
      </c>
      <c r="I440" s="6" t="str">
        <f aca="false">IFERROR(INDEX('6. Del Viso'!$A:$B,MATCH($A440,'6. Del Viso'!$A:$A,0),2),"")</f>
        <v/>
      </c>
      <c r="J440" s="6" t="str">
        <f aca="false">IFERROR(INDEX('7. Chica Glade'!$B:$F,MATCH($A440,'7. Chica Glade'!$B:$B,0),4),"")</f>
        <v/>
      </c>
      <c r="K440" s="6" t="str">
        <f aca="false">IFERROR(INDEX('8. Veterinaria'!$A:$B,MATCH($A440,'8. Veterinaria'!$A:$A,0),2),"")</f>
        <v/>
      </c>
      <c r="L440" s="6" t="str">
        <f aca="false">IFERROR(INDEX('9. Hipocampus'!$A:$B,MATCH($A440,'9. Hipocampus'!$A:$A,0),2),"")</f>
        <v/>
      </c>
      <c r="M440" s="6" t="str">
        <f aca="false">IFERROR(INDEX('11. Mundo Mascotas'!$B:$D,MATCH($A440,'11. Mundo Mascotas'!$B:$B,0),2),"")</f>
        <v/>
      </c>
      <c r="N440" s="6" t="str">
        <f aca="false">IFERROR(INDEX('12. Yaguar'!$B:$E,MATCH($A440,'12. Yaguar'!$B:$B,0),2),"")</f>
        <v/>
      </c>
      <c r="O440" s="6" t="str">
        <f aca="false">IFERROR(INDEX('13. King Clor'!$A:$B,MATCH($A440,'13. King Clor'!$A:$A,0),2),"")</f>
        <v/>
      </c>
      <c r="P440" s="6" t="str">
        <f aca="false">IFERROR(INDEX('14. Diserquim'!$A:$B,MATCH($A440,'14. Diserquim'!$A:$A,0),2),"")</f>
        <v/>
      </c>
      <c r="Q440" s="6" t="str">
        <f aca="false">IFERROR(INDEX('15. Moreno'!$A:$B,MATCH($A440,'15. Moreno'!$A:$A,0),2),"")</f>
        <v/>
      </c>
      <c r="R440" s="6" t="str">
        <f aca="false">IFERROR(INDEX('10. Collares'!$J:$K,MATCH($A440,'10. Collares'!$J:$J,0),2),"")</f>
        <v/>
      </c>
      <c r="S440" s="6" t="str">
        <f aca="false">IFERROR(INDEX('13. King Clor'!$G:$H,MATCH($A440,'13. King Clor'!$G:$G,0),2),"")</f>
        <v/>
      </c>
      <c r="T440" s="6" t="str">
        <f aca="false">IFERROR(INDEX('10. Collares'!$A:$B,MATCH($A440,'10. Collares'!$A:$A,0),2),"")</f>
        <v/>
      </c>
      <c r="U440" s="6" t="str">
        <f aca="false">IFERROR(INDEX('16. Mis nietos'!$B:$C,MATCH($A440,'16. Mis nietos'!$B:$B,0),2),"")</f>
        <v/>
      </c>
      <c r="V440" s="6" t="str">
        <f aca="false">IFERROR(INDEX('17. Profesional Vet'!$A:$B,MATCH($A440,'17. Profesional Vet'!$A:$A,0),2),"")</f>
        <v/>
      </c>
      <c r="W440" s="6" t="str">
        <f aca="false">IFERROR(INDEX('18. Premier'!$A:$B,MATCH($A440,'18. Premier'!$A:$A,0),2),"")</f>
        <v/>
      </c>
      <c r="X440" s="6" t="str">
        <f aca="false">IFERROR(INDEX('19. Dacam'!$A:$B,MATCH($A440,'19. Dacam'!$A:$A,0),2),"")</f>
        <v/>
      </c>
      <c r="Y440" s="6" t="str">
        <f aca="false">IFERROR(INDEX('20. Proveedor'!$A:$B,MATCH($A440,'20. Proveedor'!$A:$A,0),2),"")</f>
        <v/>
      </c>
      <c r="Z440" s="6" t="str">
        <f aca="false">IFERROR(INDEX('21. Saphirus'!$A:$B,MATCH($A440,'21. Saphirus'!$A:$A,0),2),"")</f>
        <v/>
      </c>
    </row>
    <row r="441" customFormat="false" ht="15.75" hidden="false" customHeight="true" outlineLevel="0" collapsed="false">
      <c r="A441" s="5" t="s">
        <v>479</v>
      </c>
      <c r="B441" s="5" t="n">
        <v>1905486</v>
      </c>
      <c r="C441" s="5" t="s">
        <v>121</v>
      </c>
      <c r="D441" s="6" t="str">
        <f aca="false">IFERROR(INDEX('1. Benavídez'!$A:$B,MATCH($A441,'1. Benavídez'!$A:$A,0),2),"")</f>
        <v/>
      </c>
      <c r="E441" s="6" t="str">
        <f aca="false">IFERROR(INDEX('2. Gallo'!$B:$D,MATCH($A441,'2. Gallo'!$B:$B,0),3),"")</f>
        <v/>
      </c>
      <c r="F441" s="6" t="str">
        <f aca="false">IFERROR(INDEX('3. Anea'!$B:$D,MATCH($A441,'3. Anea'!$B:$B,0),2),"")</f>
        <v/>
      </c>
      <c r="G441" s="6" t="str">
        <f aca="false">IFERROR(INDEX('4. Pilar'!$A:$C,MATCH($A441,'4. Pilar'!$A:$A,0),2),"")</f>
        <v/>
      </c>
      <c r="H441" s="6" t="str">
        <f aca="false">IFERROR(INDEX('5. Tortuguitas'!$B:$D,MATCH($A441,'5. Tortuguitas'!$B:$B,0),2),"")</f>
        <v/>
      </c>
      <c r="I441" s="6" t="str">
        <f aca="false">IFERROR(INDEX('6. Del Viso'!$A:$B,MATCH($A441,'6. Del Viso'!$A:$A,0),2),"")</f>
        <v/>
      </c>
      <c r="J441" s="6" t="str">
        <f aca="false">IFERROR(INDEX('7. Chica Glade'!$B:$F,MATCH($A441,'7. Chica Glade'!$B:$B,0),4),"")</f>
        <v/>
      </c>
      <c r="K441" s="6" t="str">
        <f aca="false">IFERROR(INDEX('8. Veterinaria'!$A:$B,MATCH($A441,'8. Veterinaria'!$A:$A,0),2),"")</f>
        <v/>
      </c>
      <c r="L441" s="6" t="str">
        <f aca="false">IFERROR(INDEX('9. Hipocampus'!$A:$B,MATCH($A441,'9. Hipocampus'!$A:$A,0),2),"")</f>
        <v/>
      </c>
      <c r="M441" s="6" t="str">
        <f aca="false">IFERROR(INDEX('11. Mundo Mascotas'!$B:$D,MATCH($A441,'11. Mundo Mascotas'!$B:$B,0),2),"")</f>
        <v/>
      </c>
      <c r="N441" s="6" t="str">
        <f aca="false">IFERROR(INDEX('12. Yaguar'!$B:$E,MATCH($A441,'12. Yaguar'!$B:$B,0),2),"")</f>
        <v/>
      </c>
      <c r="O441" s="6" t="str">
        <f aca="false">IFERROR(INDEX('13. King Clor'!$A:$B,MATCH($A441,'13. King Clor'!$A:$A,0),2),"")</f>
        <v/>
      </c>
      <c r="P441" s="6" t="str">
        <f aca="false">IFERROR(INDEX('14. Diserquim'!$A:$B,MATCH($A441,'14. Diserquim'!$A:$A,0),2),"")</f>
        <v/>
      </c>
      <c r="Q441" s="6" t="n">
        <f aca="false">IFERROR(INDEX('15. Moreno'!$A:$B,MATCH($A441,'15. Moreno'!$A:$A,0),2),"")</f>
        <v>1146</v>
      </c>
      <c r="R441" s="6" t="str">
        <f aca="false">IFERROR(INDEX('10. Collares'!$J:$K,MATCH($A441,'10. Collares'!$J:$J,0),2),"")</f>
        <v/>
      </c>
      <c r="S441" s="6" t="str">
        <f aca="false">IFERROR(INDEX('13. King Clor'!$G:$H,MATCH($A441,'13. King Clor'!$G:$G,0),2),"")</f>
        <v/>
      </c>
      <c r="T441" s="6" t="str">
        <f aca="false">IFERROR(INDEX('10. Collares'!$A:$B,MATCH($A441,'10. Collares'!$A:$A,0),2),"")</f>
        <v/>
      </c>
      <c r="U441" s="6" t="str">
        <f aca="false">IFERROR(INDEX('16. Mis nietos'!$B:$C,MATCH($A441,'16. Mis nietos'!$B:$B,0),2),"")</f>
        <v/>
      </c>
      <c r="V441" s="6" t="str">
        <f aca="false">IFERROR(INDEX('17. Profesional Vet'!$A:$B,MATCH($A441,'17. Profesional Vet'!$A:$A,0),2),"")</f>
        <v/>
      </c>
      <c r="W441" s="6" t="str">
        <f aca="false">IFERROR(INDEX('18. Premier'!$A:$B,MATCH($A441,'18. Premier'!$A:$A,0),2),"")</f>
        <v/>
      </c>
      <c r="X441" s="6" t="str">
        <f aca="false">IFERROR(INDEX('19. Dacam'!$A:$B,MATCH($A441,'19. Dacam'!$A:$A,0),2),"")</f>
        <v/>
      </c>
      <c r="Y441" s="6" t="str">
        <f aca="false">IFERROR(INDEX('20. Proveedor'!$A:$B,MATCH($A441,'20. Proveedor'!$A:$A,0),2),"")</f>
        <v/>
      </c>
      <c r="Z441" s="6" t="str">
        <f aca="false">IFERROR(INDEX('21. Saphirus'!$A:$B,MATCH($A441,'21. Saphirus'!$A:$A,0),2),"")</f>
        <v/>
      </c>
    </row>
    <row r="442" customFormat="false" ht="15.75" hidden="false" customHeight="true" outlineLevel="0" collapsed="false">
      <c r="A442" s="5" t="s">
        <v>480</v>
      </c>
      <c r="B442" s="5" t="n">
        <v>1905487</v>
      </c>
      <c r="C442" s="5" t="s">
        <v>121</v>
      </c>
      <c r="D442" s="6" t="str">
        <f aca="false">IFERROR(INDEX('1. Benavídez'!$A:$B,MATCH($A442,'1. Benavídez'!$A:$A,0),2),"")</f>
        <v/>
      </c>
      <c r="E442" s="6" t="str">
        <f aca="false">IFERROR(INDEX('2. Gallo'!$B:$D,MATCH($A442,'2. Gallo'!$B:$B,0),3),"")</f>
        <v/>
      </c>
      <c r="F442" s="6" t="str">
        <f aca="false">IFERROR(INDEX('3. Anea'!$B:$D,MATCH($A442,'3. Anea'!$B:$B,0),2),"")</f>
        <v/>
      </c>
      <c r="G442" s="6" t="str">
        <f aca="false">IFERROR(INDEX('4. Pilar'!$A:$C,MATCH($A442,'4. Pilar'!$A:$A,0),2),"")</f>
        <v/>
      </c>
      <c r="H442" s="6" t="str">
        <f aca="false">IFERROR(INDEX('5. Tortuguitas'!$B:$D,MATCH($A442,'5. Tortuguitas'!$B:$B,0),2),"")</f>
        <v/>
      </c>
      <c r="I442" s="6" t="str">
        <f aca="false">IFERROR(INDEX('6. Del Viso'!$A:$B,MATCH($A442,'6. Del Viso'!$A:$A,0),2),"")</f>
        <v/>
      </c>
      <c r="J442" s="6" t="str">
        <f aca="false">IFERROR(INDEX('7. Chica Glade'!$B:$F,MATCH($A442,'7. Chica Glade'!$B:$B,0),4),"")</f>
        <v/>
      </c>
      <c r="K442" s="6" t="str">
        <f aca="false">IFERROR(INDEX('8. Veterinaria'!$A:$B,MATCH($A442,'8. Veterinaria'!$A:$A,0),2),"")</f>
        <v/>
      </c>
      <c r="L442" s="6" t="str">
        <f aca="false">IFERROR(INDEX('9. Hipocampus'!$A:$B,MATCH($A442,'9. Hipocampus'!$A:$A,0),2),"")</f>
        <v/>
      </c>
      <c r="M442" s="6" t="str">
        <f aca="false">IFERROR(INDEX('11. Mundo Mascotas'!$B:$D,MATCH($A442,'11. Mundo Mascotas'!$B:$B,0),2),"")</f>
        <v/>
      </c>
      <c r="N442" s="6" t="str">
        <f aca="false">IFERROR(INDEX('12. Yaguar'!$B:$E,MATCH($A442,'12. Yaguar'!$B:$B,0),2),"")</f>
        <v/>
      </c>
      <c r="O442" s="6" t="str">
        <f aca="false">IFERROR(INDEX('13. King Clor'!$A:$B,MATCH($A442,'13. King Clor'!$A:$A,0),2),"")</f>
        <v/>
      </c>
      <c r="P442" s="6" t="str">
        <f aca="false">IFERROR(INDEX('14. Diserquim'!$A:$B,MATCH($A442,'14. Diserquim'!$A:$A,0),2),"")</f>
        <v/>
      </c>
      <c r="Q442" s="6" t="n">
        <f aca="false">IFERROR(INDEX('15. Moreno'!$A:$B,MATCH($A442,'15. Moreno'!$A:$A,0),2),"")</f>
        <v>1146</v>
      </c>
      <c r="R442" s="6" t="str">
        <f aca="false">IFERROR(INDEX('10. Collares'!$J:$K,MATCH($A442,'10. Collares'!$J:$J,0),2),"")</f>
        <v/>
      </c>
      <c r="S442" s="6" t="str">
        <f aca="false">IFERROR(INDEX('13. King Clor'!$G:$H,MATCH($A442,'13. King Clor'!$G:$G,0),2),"")</f>
        <v/>
      </c>
      <c r="T442" s="6" t="str">
        <f aca="false">IFERROR(INDEX('10. Collares'!$A:$B,MATCH($A442,'10. Collares'!$A:$A,0),2),"")</f>
        <v/>
      </c>
      <c r="U442" s="6" t="str">
        <f aca="false">IFERROR(INDEX('16. Mis nietos'!$B:$C,MATCH($A442,'16. Mis nietos'!$B:$B,0),2),"")</f>
        <v/>
      </c>
      <c r="V442" s="6" t="str">
        <f aca="false">IFERROR(INDEX('17. Profesional Vet'!$A:$B,MATCH($A442,'17. Profesional Vet'!$A:$A,0),2),"")</f>
        <v/>
      </c>
      <c r="W442" s="6" t="str">
        <f aca="false">IFERROR(INDEX('18. Premier'!$A:$B,MATCH($A442,'18. Premier'!$A:$A,0),2),"")</f>
        <v/>
      </c>
      <c r="X442" s="6" t="str">
        <f aca="false">IFERROR(INDEX('19. Dacam'!$A:$B,MATCH($A442,'19. Dacam'!$A:$A,0),2),"")</f>
        <v/>
      </c>
      <c r="Y442" s="6" t="str">
        <f aca="false">IFERROR(INDEX('20. Proveedor'!$A:$B,MATCH($A442,'20. Proveedor'!$A:$A,0),2),"")</f>
        <v/>
      </c>
      <c r="Z442" s="6" t="str">
        <f aca="false">IFERROR(INDEX('21. Saphirus'!$A:$B,MATCH($A442,'21. Saphirus'!$A:$A,0),2),"")</f>
        <v/>
      </c>
    </row>
    <row r="443" customFormat="false" ht="15.75" hidden="false" customHeight="true" outlineLevel="0" collapsed="false">
      <c r="A443" s="5" t="s">
        <v>481</v>
      </c>
      <c r="B443" s="5" t="n">
        <v>1905488</v>
      </c>
      <c r="C443" s="5" t="s">
        <v>121</v>
      </c>
      <c r="D443" s="6" t="str">
        <f aca="false">IFERROR(INDEX('1. Benavídez'!$A:$B,MATCH($A443,'1. Benavídez'!$A:$A,0),2),"")</f>
        <v/>
      </c>
      <c r="E443" s="6" t="str">
        <f aca="false">IFERROR(INDEX('2. Gallo'!$B:$D,MATCH($A443,'2. Gallo'!$B:$B,0),3),"")</f>
        <v/>
      </c>
      <c r="F443" s="6" t="str">
        <f aca="false">IFERROR(INDEX('3. Anea'!$B:$D,MATCH($A443,'3. Anea'!$B:$B,0),2),"")</f>
        <v/>
      </c>
      <c r="G443" s="6" t="str">
        <f aca="false">IFERROR(INDEX('4. Pilar'!$A:$C,MATCH($A443,'4. Pilar'!$A:$A,0),2),"")</f>
        <v/>
      </c>
      <c r="H443" s="6" t="str">
        <f aca="false">IFERROR(INDEX('5. Tortuguitas'!$B:$D,MATCH($A443,'5. Tortuguitas'!$B:$B,0),2),"")</f>
        <v/>
      </c>
      <c r="I443" s="6" t="str">
        <f aca="false">IFERROR(INDEX('6. Del Viso'!$A:$B,MATCH($A443,'6. Del Viso'!$A:$A,0),2),"")</f>
        <v/>
      </c>
      <c r="J443" s="6" t="str">
        <f aca="false">IFERROR(INDEX('7. Chica Glade'!$B:$F,MATCH($A443,'7. Chica Glade'!$B:$B,0),4),"")</f>
        <v/>
      </c>
      <c r="K443" s="6" t="str">
        <f aca="false">IFERROR(INDEX('8. Veterinaria'!$A:$B,MATCH($A443,'8. Veterinaria'!$A:$A,0),2),"")</f>
        <v/>
      </c>
      <c r="L443" s="6" t="str">
        <f aca="false">IFERROR(INDEX('9. Hipocampus'!$A:$B,MATCH($A443,'9. Hipocampus'!$A:$A,0),2),"")</f>
        <v/>
      </c>
      <c r="M443" s="6" t="str">
        <f aca="false">IFERROR(INDEX('11. Mundo Mascotas'!$B:$D,MATCH($A443,'11. Mundo Mascotas'!$B:$B,0),2),"")</f>
        <v/>
      </c>
      <c r="N443" s="6" t="str">
        <f aca="false">IFERROR(INDEX('12. Yaguar'!$B:$E,MATCH($A443,'12. Yaguar'!$B:$B,0),2),"")</f>
        <v/>
      </c>
      <c r="O443" s="6" t="str">
        <f aca="false">IFERROR(INDEX('13. King Clor'!$A:$B,MATCH($A443,'13. King Clor'!$A:$A,0),2),"")</f>
        <v/>
      </c>
      <c r="P443" s="6" t="str">
        <f aca="false">IFERROR(INDEX('14. Diserquim'!$A:$B,MATCH($A443,'14. Diserquim'!$A:$A,0),2),"")</f>
        <v/>
      </c>
      <c r="Q443" s="6" t="n">
        <f aca="false">IFERROR(INDEX('15. Moreno'!$A:$B,MATCH($A443,'15. Moreno'!$A:$A,0),2),"")</f>
        <v>1146</v>
      </c>
      <c r="R443" s="6" t="str">
        <f aca="false">IFERROR(INDEX('10. Collares'!$J:$K,MATCH($A443,'10. Collares'!$J:$J,0),2),"")</f>
        <v/>
      </c>
      <c r="S443" s="6" t="str">
        <f aca="false">IFERROR(INDEX('13. King Clor'!$G:$H,MATCH($A443,'13. King Clor'!$G:$G,0),2),"")</f>
        <v/>
      </c>
      <c r="T443" s="6" t="str">
        <f aca="false">IFERROR(INDEX('10. Collares'!$A:$B,MATCH($A443,'10. Collares'!$A:$A,0),2),"")</f>
        <v/>
      </c>
      <c r="U443" s="6" t="str">
        <f aca="false">IFERROR(INDEX('16. Mis nietos'!$B:$C,MATCH($A443,'16. Mis nietos'!$B:$B,0),2),"")</f>
        <v/>
      </c>
      <c r="V443" s="6" t="str">
        <f aca="false">IFERROR(INDEX('17. Profesional Vet'!$A:$B,MATCH($A443,'17. Profesional Vet'!$A:$A,0),2),"")</f>
        <v/>
      </c>
      <c r="W443" s="6" t="str">
        <f aca="false">IFERROR(INDEX('18. Premier'!$A:$B,MATCH($A443,'18. Premier'!$A:$A,0),2),"")</f>
        <v/>
      </c>
      <c r="X443" s="6" t="str">
        <f aca="false">IFERROR(INDEX('19. Dacam'!$A:$B,MATCH($A443,'19. Dacam'!$A:$A,0),2),"")</f>
        <v/>
      </c>
      <c r="Y443" s="6" t="str">
        <f aca="false">IFERROR(INDEX('20. Proveedor'!$A:$B,MATCH($A443,'20. Proveedor'!$A:$A,0),2),"")</f>
        <v/>
      </c>
      <c r="Z443" s="6" t="str">
        <f aca="false">IFERROR(INDEX('21. Saphirus'!$A:$B,MATCH($A443,'21. Saphirus'!$A:$A,0),2),"")</f>
        <v/>
      </c>
    </row>
    <row r="444" customFormat="false" ht="15.75" hidden="false" customHeight="true" outlineLevel="0" collapsed="false">
      <c r="A444" s="5" t="s">
        <v>482</v>
      </c>
      <c r="B444" s="5" t="n">
        <v>1905680</v>
      </c>
      <c r="C444" s="5" t="s">
        <v>123</v>
      </c>
      <c r="D444" s="6" t="str">
        <f aca="false">IFERROR(INDEX('1. Benavídez'!$A:$B,MATCH($A444,'1. Benavídez'!$A:$A,0),2),"")</f>
        <v/>
      </c>
      <c r="E444" s="6" t="str">
        <f aca="false">IFERROR(INDEX('2. Gallo'!$B:$D,MATCH($A444,'2. Gallo'!$B:$B,0),3),"")</f>
        <v/>
      </c>
      <c r="F444" s="6" t="str">
        <f aca="false">IFERROR(INDEX('3. Anea'!$B:$D,MATCH($A444,'3. Anea'!$B:$B,0),2),"")</f>
        <v/>
      </c>
      <c r="G444" s="6" t="str">
        <f aca="false">IFERROR(INDEX('4. Pilar'!$A:$C,MATCH($A444,'4. Pilar'!$A:$A,0),2),"")</f>
        <v/>
      </c>
      <c r="H444" s="6" t="str">
        <f aca="false">IFERROR(INDEX('5. Tortuguitas'!$B:$D,MATCH($A444,'5. Tortuguitas'!$B:$B,0),2),"")</f>
        <v/>
      </c>
      <c r="I444" s="6" t="str">
        <f aca="false">IFERROR(INDEX('6. Del Viso'!$A:$B,MATCH($A444,'6. Del Viso'!$A:$A,0),2),"")</f>
        <v/>
      </c>
      <c r="J444" s="6" t="n">
        <f aca="false">IFERROR(INDEX('7. Chica Glade'!$B:$F,MATCH($A444,'7. Chica Glade'!$B:$B,0),4),"")</f>
        <v>1999</v>
      </c>
      <c r="K444" s="6" t="str">
        <f aca="false">IFERROR(INDEX('8. Veterinaria'!$A:$B,MATCH($A444,'8. Veterinaria'!$A:$A,0),2),"")</f>
        <v/>
      </c>
      <c r="L444" s="6" t="str">
        <f aca="false">IFERROR(INDEX('9. Hipocampus'!$A:$B,MATCH($A444,'9. Hipocampus'!$A:$A,0),2),"")</f>
        <v/>
      </c>
      <c r="M444" s="6" t="str">
        <f aca="false">IFERROR(INDEX('11. Mundo Mascotas'!$B:$D,MATCH($A444,'11. Mundo Mascotas'!$B:$B,0),2),"")</f>
        <v/>
      </c>
      <c r="N444" s="6" t="n">
        <f aca="false">IFERROR(INDEX('12. Yaguar'!$B:$E,MATCH($A444,'12. Yaguar'!$B:$B,0),2),"")</f>
        <v>1799</v>
      </c>
      <c r="O444" s="6" t="str">
        <f aca="false">IFERROR(INDEX('13. King Clor'!$A:$B,MATCH($A444,'13. King Clor'!$A:$A,0),2),"")</f>
        <v/>
      </c>
      <c r="P444" s="6" t="str">
        <f aca="false">IFERROR(INDEX('14. Diserquim'!$A:$B,MATCH($A444,'14. Diserquim'!$A:$A,0),2),"")</f>
        <v/>
      </c>
      <c r="Q444" s="6" t="str">
        <f aca="false">IFERROR(INDEX('15. Moreno'!$A:$B,MATCH($A444,'15. Moreno'!$A:$A,0),2),"")</f>
        <v/>
      </c>
      <c r="R444" s="6" t="str">
        <f aca="false">IFERROR(INDEX('10. Collares'!$J:$K,MATCH($A444,'10. Collares'!$J:$J,0),2),"")</f>
        <v/>
      </c>
      <c r="S444" s="6" t="str">
        <f aca="false">IFERROR(INDEX('13. King Clor'!$G:$H,MATCH($A444,'13. King Clor'!$G:$G,0),2),"")</f>
        <v/>
      </c>
      <c r="T444" s="6" t="str">
        <f aca="false">IFERROR(INDEX('10. Collares'!$A:$B,MATCH($A444,'10. Collares'!$A:$A,0),2),"")</f>
        <v/>
      </c>
      <c r="U444" s="6" t="str">
        <f aca="false">IFERROR(INDEX('16. Mis nietos'!$B:$C,MATCH($A444,'16. Mis nietos'!$B:$B,0),2),"")</f>
        <v/>
      </c>
      <c r="V444" s="6" t="str">
        <f aca="false">IFERROR(INDEX('17. Profesional Vet'!$A:$B,MATCH($A444,'17. Profesional Vet'!$A:$A,0),2),"")</f>
        <v/>
      </c>
      <c r="W444" s="6" t="str">
        <f aca="false">IFERROR(INDEX('18. Premier'!$A:$B,MATCH($A444,'18. Premier'!$A:$A,0),2),"")</f>
        <v/>
      </c>
      <c r="X444" s="6" t="str">
        <f aca="false">IFERROR(INDEX('19. Dacam'!$A:$B,MATCH($A444,'19. Dacam'!$A:$A,0),2),"")</f>
        <v/>
      </c>
      <c r="Y444" s="6" t="str">
        <f aca="false">IFERROR(INDEX('20. Proveedor'!$A:$B,MATCH($A444,'20. Proveedor'!$A:$A,0),2),"")</f>
        <v/>
      </c>
      <c r="Z444" s="6" t="str">
        <f aca="false">IFERROR(INDEX('21. Saphirus'!$A:$B,MATCH($A444,'21. Saphirus'!$A:$A,0),2),"")</f>
        <v/>
      </c>
    </row>
    <row r="445" customFormat="false" ht="15.75" hidden="false" customHeight="true" outlineLevel="0" collapsed="false">
      <c r="A445" s="5" t="s">
        <v>483</v>
      </c>
      <c r="B445" s="5" t="n">
        <v>1905681</v>
      </c>
      <c r="C445" s="5" t="s">
        <v>123</v>
      </c>
      <c r="D445" s="6" t="str">
        <f aca="false">IFERROR(INDEX('1. Benavídez'!$A:$B,MATCH($A445,'1. Benavídez'!$A:$A,0),2),"")</f>
        <v/>
      </c>
      <c r="E445" s="6" t="str">
        <f aca="false">IFERROR(INDEX('2. Gallo'!$B:$D,MATCH($A445,'2. Gallo'!$B:$B,0),3),"")</f>
        <v/>
      </c>
      <c r="F445" s="6" t="str">
        <f aca="false">IFERROR(INDEX('3. Anea'!$B:$D,MATCH($A445,'3. Anea'!$B:$B,0),2),"")</f>
        <v/>
      </c>
      <c r="G445" s="6" t="str">
        <f aca="false">IFERROR(INDEX('4. Pilar'!$A:$C,MATCH($A445,'4. Pilar'!$A:$A,0),2),"")</f>
        <v/>
      </c>
      <c r="H445" s="6" t="str">
        <f aca="false">IFERROR(INDEX('5. Tortuguitas'!$B:$D,MATCH($A445,'5. Tortuguitas'!$B:$B,0),2),"")</f>
        <v/>
      </c>
      <c r="I445" s="6" t="str">
        <f aca="false">IFERROR(INDEX('6. Del Viso'!$A:$B,MATCH($A445,'6. Del Viso'!$A:$A,0),2),"")</f>
        <v/>
      </c>
      <c r="J445" s="6" t="str">
        <f aca="false">IFERROR(INDEX('7. Chica Glade'!$B:$F,MATCH($A445,'7. Chica Glade'!$B:$B,0),4),"")</f>
        <v/>
      </c>
      <c r="K445" s="6" t="str">
        <f aca="false">IFERROR(INDEX('8. Veterinaria'!$A:$B,MATCH($A445,'8. Veterinaria'!$A:$A,0),2),"")</f>
        <v/>
      </c>
      <c r="L445" s="6" t="str">
        <f aca="false">IFERROR(INDEX('9. Hipocampus'!$A:$B,MATCH($A445,'9. Hipocampus'!$A:$A,0),2),"")</f>
        <v/>
      </c>
      <c r="M445" s="6" t="str">
        <f aca="false">IFERROR(INDEX('11. Mundo Mascotas'!$B:$D,MATCH($A445,'11. Mundo Mascotas'!$B:$B,0),2),"")</f>
        <v/>
      </c>
      <c r="N445" s="6" t="n">
        <f aca="false">IFERROR(INDEX('12. Yaguar'!$B:$E,MATCH($A445,'12. Yaguar'!$B:$B,0),2),"")</f>
        <v>942.5</v>
      </c>
      <c r="O445" s="6" t="str">
        <f aca="false">IFERROR(INDEX('13. King Clor'!$A:$B,MATCH($A445,'13. King Clor'!$A:$A,0),2),"")</f>
        <v/>
      </c>
      <c r="P445" s="6" t="str">
        <f aca="false">IFERROR(INDEX('14. Diserquim'!$A:$B,MATCH($A445,'14. Diserquim'!$A:$A,0),2),"")</f>
        <v/>
      </c>
      <c r="Q445" s="6" t="str">
        <f aca="false">IFERROR(INDEX('15. Moreno'!$A:$B,MATCH($A445,'15. Moreno'!$A:$A,0),2),"")</f>
        <v/>
      </c>
      <c r="R445" s="6" t="str">
        <f aca="false">IFERROR(INDEX('10. Collares'!$J:$K,MATCH($A445,'10. Collares'!$J:$J,0),2),"")</f>
        <v/>
      </c>
      <c r="S445" s="6" t="str">
        <f aca="false">IFERROR(INDEX('13. King Clor'!$G:$H,MATCH($A445,'13. King Clor'!$G:$G,0),2),"")</f>
        <v/>
      </c>
      <c r="T445" s="6" t="str">
        <f aca="false">IFERROR(INDEX('10. Collares'!$A:$B,MATCH($A445,'10. Collares'!$A:$A,0),2),"")</f>
        <v/>
      </c>
      <c r="U445" s="6" t="str">
        <f aca="false">IFERROR(INDEX('16. Mis nietos'!$B:$C,MATCH($A445,'16. Mis nietos'!$B:$B,0),2),"")</f>
        <v/>
      </c>
      <c r="V445" s="6" t="str">
        <f aca="false">IFERROR(INDEX('17. Profesional Vet'!$A:$B,MATCH($A445,'17. Profesional Vet'!$A:$A,0),2),"")</f>
        <v/>
      </c>
      <c r="W445" s="6" t="str">
        <f aca="false">IFERROR(INDEX('18. Premier'!$A:$B,MATCH($A445,'18. Premier'!$A:$A,0),2),"")</f>
        <v/>
      </c>
      <c r="X445" s="6" t="str">
        <f aca="false">IFERROR(INDEX('19. Dacam'!$A:$B,MATCH($A445,'19. Dacam'!$A:$A,0),2),"")</f>
        <v/>
      </c>
      <c r="Y445" s="6" t="str">
        <f aca="false">IFERROR(INDEX('20. Proveedor'!$A:$B,MATCH($A445,'20. Proveedor'!$A:$A,0),2),"")</f>
        <v/>
      </c>
      <c r="Z445" s="6" t="str">
        <f aca="false">IFERROR(INDEX('21. Saphirus'!$A:$B,MATCH($A445,'21. Saphirus'!$A:$A,0),2),"")</f>
        <v/>
      </c>
    </row>
    <row r="446" customFormat="false" ht="15.75" hidden="false" customHeight="true" outlineLevel="0" collapsed="false">
      <c r="A446" s="5" t="s">
        <v>484</v>
      </c>
      <c r="B446" s="5" t="n">
        <v>1905855</v>
      </c>
      <c r="C446" s="5" t="s">
        <v>123</v>
      </c>
      <c r="D446" s="6" t="str">
        <f aca="false">IFERROR(INDEX('1. Benavídez'!$A:$B,MATCH($A446,'1. Benavídez'!$A:$A,0),2),"")</f>
        <v/>
      </c>
      <c r="E446" s="6" t="str">
        <f aca="false">IFERROR(INDEX('2. Gallo'!$B:$D,MATCH($A446,'2. Gallo'!$B:$B,0),3),"")</f>
        <v/>
      </c>
      <c r="F446" s="6" t="str">
        <f aca="false">IFERROR(INDEX('3. Anea'!$B:$D,MATCH($A446,'3. Anea'!$B:$B,0),2),"")</f>
        <v/>
      </c>
      <c r="G446" s="6" t="str">
        <f aca="false">IFERROR(INDEX('4. Pilar'!$A:$C,MATCH($A446,'4. Pilar'!$A:$A,0),2),"")</f>
        <v/>
      </c>
      <c r="H446" s="6" t="str">
        <f aca="false">IFERROR(INDEX('5. Tortuguitas'!$B:$D,MATCH($A446,'5. Tortuguitas'!$B:$B,0),2),"")</f>
        <v/>
      </c>
      <c r="I446" s="6" t="str">
        <f aca="false">IFERROR(INDEX('6. Del Viso'!$A:$B,MATCH($A446,'6. Del Viso'!$A:$A,0),2),"")</f>
        <v/>
      </c>
      <c r="J446" s="6" t="n">
        <f aca="false">IFERROR(INDEX('7. Chica Glade'!$B:$F,MATCH($A446,'7. Chica Glade'!$B:$B,0),4),"")</f>
        <v>4094</v>
      </c>
      <c r="K446" s="6" t="str">
        <f aca="false">IFERROR(INDEX('8. Veterinaria'!$A:$B,MATCH($A446,'8. Veterinaria'!$A:$A,0),2),"")</f>
        <v/>
      </c>
      <c r="L446" s="6" t="str">
        <f aca="false">IFERROR(INDEX('9. Hipocampus'!$A:$B,MATCH($A446,'9. Hipocampus'!$A:$A,0),2),"")</f>
        <v/>
      </c>
      <c r="M446" s="6" t="str">
        <f aca="false">IFERROR(INDEX('11. Mundo Mascotas'!$B:$D,MATCH($A446,'11. Mundo Mascotas'!$B:$B,0),2),"")</f>
        <v/>
      </c>
      <c r="N446" s="6" t="str">
        <f aca="false">IFERROR(INDEX('12. Yaguar'!$B:$E,MATCH($A446,'12. Yaguar'!$B:$B,0),2),"")</f>
        <v/>
      </c>
      <c r="O446" s="6" t="str">
        <f aca="false">IFERROR(INDEX('13. King Clor'!$A:$B,MATCH($A446,'13. King Clor'!$A:$A,0),2),"")</f>
        <v/>
      </c>
      <c r="P446" s="6" t="str">
        <f aca="false">IFERROR(INDEX('14. Diserquim'!$A:$B,MATCH($A446,'14. Diserquim'!$A:$A,0),2),"")</f>
        <v/>
      </c>
      <c r="Q446" s="6" t="str">
        <f aca="false">IFERROR(INDEX('15. Moreno'!$A:$B,MATCH($A446,'15. Moreno'!$A:$A,0),2),"")</f>
        <v/>
      </c>
      <c r="R446" s="6" t="str">
        <f aca="false">IFERROR(INDEX('10. Collares'!$J:$K,MATCH($A446,'10. Collares'!$J:$J,0),2),"")</f>
        <v/>
      </c>
      <c r="S446" s="6" t="str">
        <f aca="false">IFERROR(INDEX('13. King Clor'!$G:$H,MATCH($A446,'13. King Clor'!$G:$G,0),2),"")</f>
        <v/>
      </c>
      <c r="T446" s="6" t="str">
        <f aca="false">IFERROR(INDEX('10. Collares'!$A:$B,MATCH($A446,'10. Collares'!$A:$A,0),2),"")</f>
        <v/>
      </c>
      <c r="U446" s="6" t="str">
        <f aca="false">IFERROR(INDEX('16. Mis nietos'!$B:$C,MATCH($A446,'16. Mis nietos'!$B:$B,0),2),"")</f>
        <v/>
      </c>
      <c r="V446" s="6" t="str">
        <f aca="false">IFERROR(INDEX('17. Profesional Vet'!$A:$B,MATCH($A446,'17. Profesional Vet'!$A:$A,0),2),"")</f>
        <v/>
      </c>
      <c r="W446" s="6" t="str">
        <f aca="false">IFERROR(INDEX('18. Premier'!$A:$B,MATCH($A446,'18. Premier'!$A:$A,0),2),"")</f>
        <v/>
      </c>
      <c r="X446" s="6" t="str">
        <f aca="false">IFERROR(INDEX('19. Dacam'!$A:$B,MATCH($A446,'19. Dacam'!$A:$A,0),2),"")</f>
        <v/>
      </c>
      <c r="Y446" s="6" t="str">
        <f aca="false">IFERROR(INDEX('20. Proveedor'!$A:$B,MATCH($A446,'20. Proveedor'!$A:$A,0),2),"")</f>
        <v/>
      </c>
      <c r="Z446" s="6" t="str">
        <f aca="false">IFERROR(INDEX('21. Saphirus'!$A:$B,MATCH($A446,'21. Saphirus'!$A:$A,0),2),"")</f>
        <v/>
      </c>
    </row>
    <row r="447" customFormat="false" ht="15.75" hidden="false" customHeight="true" outlineLevel="0" collapsed="false">
      <c r="A447" s="5" t="s">
        <v>485</v>
      </c>
      <c r="B447" s="5" t="n">
        <v>1038</v>
      </c>
      <c r="C447" s="5" t="s">
        <v>147</v>
      </c>
      <c r="D447" s="6" t="n">
        <f aca="false">IFERROR(INDEX('1. Benavídez'!$A:$B,MATCH($A447,'1. Benavídez'!$A:$A,0),2),"")</f>
        <v>11110</v>
      </c>
      <c r="E447" s="6" t="n">
        <f aca="false">IFERROR(INDEX('2. Gallo'!$B:$D,MATCH($A447,'2. Gallo'!$B:$B,0),3),"")</f>
        <v>11627</v>
      </c>
      <c r="F447" s="6" t="n">
        <f aca="false">IFERROR(INDEX('3. Anea'!$B:$D,MATCH($A447,'3. Anea'!$B:$B,0),2),"")</f>
        <v>11682</v>
      </c>
      <c r="G447" s="6" t="str">
        <f aca="false">IFERROR(INDEX('4. Pilar'!$A:$C,MATCH($A447,'4. Pilar'!$A:$A,0),2),"")</f>
        <v/>
      </c>
      <c r="H447" s="6" t="str">
        <f aca="false">IFERROR(INDEX('5. Tortuguitas'!$B:$D,MATCH($A447,'5. Tortuguitas'!$B:$B,0),2),"")</f>
        <v/>
      </c>
      <c r="I447" s="6" t="str">
        <f aca="false">IFERROR(INDEX('6. Del Viso'!$A:$B,MATCH($A447,'6. Del Viso'!$A:$A,0),2),"")</f>
        <v/>
      </c>
      <c r="J447" s="6" t="str">
        <f aca="false">IFERROR(INDEX('7. Chica Glade'!$B:$F,MATCH($A447,'7. Chica Glade'!$B:$B,0),4),"")</f>
        <v/>
      </c>
      <c r="K447" s="6" t="str">
        <f aca="false">IFERROR(INDEX('8. Veterinaria'!$A:$B,MATCH($A447,'8. Veterinaria'!$A:$A,0),2),"")</f>
        <v/>
      </c>
      <c r="L447" s="6" t="str">
        <f aca="false">IFERROR(INDEX('9. Hipocampus'!$A:$B,MATCH($A447,'9. Hipocampus'!$A:$A,0),2),"")</f>
        <v/>
      </c>
      <c r="M447" s="6" t="n">
        <f aca="false">IFERROR(INDEX('11. Mundo Mascotas'!$B:$D,MATCH($A447,'11. Mundo Mascotas'!$B:$B,0),2),"")</f>
        <v>13328</v>
      </c>
      <c r="N447" s="6" t="str">
        <f aca="false">IFERROR(INDEX('12. Yaguar'!$B:$E,MATCH($A447,'12. Yaguar'!$B:$B,0),2),"")</f>
        <v/>
      </c>
      <c r="O447" s="6" t="str">
        <f aca="false">IFERROR(INDEX('13. King Clor'!$A:$B,MATCH($A447,'13. King Clor'!$A:$A,0),2),"")</f>
        <v/>
      </c>
      <c r="P447" s="6" t="str">
        <f aca="false">IFERROR(INDEX('14. Diserquim'!$A:$B,MATCH($A447,'14. Diserquim'!$A:$A,0),2),"")</f>
        <v/>
      </c>
      <c r="Q447" s="6" t="str">
        <f aca="false">IFERROR(INDEX('15. Moreno'!$A:$B,MATCH($A447,'15. Moreno'!$A:$A,0),2),"")</f>
        <v/>
      </c>
      <c r="R447" s="6" t="str">
        <f aca="false">IFERROR(INDEX('10. Collares'!$J:$K,MATCH($A447,'10. Collares'!$J:$J,0),2),"")</f>
        <v/>
      </c>
      <c r="S447" s="6" t="str">
        <f aca="false">IFERROR(INDEX('13. King Clor'!$G:$H,MATCH($A447,'13. King Clor'!$G:$G,0),2),"")</f>
        <v/>
      </c>
      <c r="T447" s="6" t="str">
        <f aca="false">IFERROR(INDEX('10. Collares'!$A:$B,MATCH($A447,'10. Collares'!$A:$A,0),2),"")</f>
        <v/>
      </c>
      <c r="U447" s="6" t="str">
        <f aca="false">IFERROR(INDEX('16. Mis nietos'!$B:$C,MATCH($A447,'16. Mis nietos'!$B:$B,0),2),"")</f>
        <v/>
      </c>
      <c r="V447" s="6" t="str">
        <f aca="false">IFERROR(INDEX('17. Profesional Vet'!$A:$B,MATCH($A447,'17. Profesional Vet'!$A:$A,0),2),"")</f>
        <v/>
      </c>
      <c r="W447" s="6" t="str">
        <f aca="false">IFERROR(INDEX('18. Premier'!$A:$B,MATCH($A447,'18. Premier'!$A:$A,0),2),"")</f>
        <v/>
      </c>
      <c r="X447" s="6" t="str">
        <f aca="false">IFERROR(INDEX('19. Dacam'!$A:$B,MATCH($A447,'19. Dacam'!$A:$A,0),2),"")</f>
        <v/>
      </c>
      <c r="Y447" s="6" t="str">
        <f aca="false">IFERROR(INDEX('20. Proveedor'!$A:$B,MATCH($A447,'20. Proveedor'!$A:$A,0),2),"")</f>
        <v/>
      </c>
      <c r="Z447" s="6" t="str">
        <f aca="false">IFERROR(INDEX('21. Saphirus'!$A:$B,MATCH($A447,'21. Saphirus'!$A:$A,0),2),"")</f>
        <v/>
      </c>
    </row>
    <row r="448" customFormat="false" ht="15.75" hidden="false" customHeight="true" outlineLevel="0" collapsed="false">
      <c r="A448" s="5" t="s">
        <v>486</v>
      </c>
      <c r="B448" s="5" t="n">
        <v>1905682</v>
      </c>
      <c r="C448" s="5" t="s">
        <v>123</v>
      </c>
      <c r="D448" s="6" t="str">
        <f aca="false">IFERROR(INDEX('1. Benavídez'!$A:$B,MATCH($A448,'1. Benavídez'!$A:$A,0),2),"")</f>
        <v/>
      </c>
      <c r="E448" s="6" t="str">
        <f aca="false">IFERROR(INDEX('2. Gallo'!$B:$D,MATCH($A448,'2. Gallo'!$B:$B,0),3),"")</f>
        <v/>
      </c>
      <c r="F448" s="6" t="str">
        <f aca="false">IFERROR(INDEX('3. Anea'!$B:$D,MATCH($A448,'3. Anea'!$B:$B,0),2),"")</f>
        <v/>
      </c>
      <c r="G448" s="6" t="str">
        <f aca="false">IFERROR(INDEX('4. Pilar'!$A:$C,MATCH($A448,'4. Pilar'!$A:$A,0),2),"")</f>
        <v/>
      </c>
      <c r="H448" s="6" t="str">
        <f aca="false">IFERROR(INDEX('5. Tortuguitas'!$B:$D,MATCH($A448,'5. Tortuguitas'!$B:$B,0),2),"")</f>
        <v/>
      </c>
      <c r="I448" s="6" t="str">
        <f aca="false">IFERROR(INDEX('6. Del Viso'!$A:$B,MATCH($A448,'6. Del Viso'!$A:$A,0),2),"")</f>
        <v/>
      </c>
      <c r="J448" s="6" t="str">
        <f aca="false">IFERROR(INDEX('7. Chica Glade'!$B:$F,MATCH($A448,'7. Chica Glade'!$B:$B,0),4),"")</f>
        <v/>
      </c>
      <c r="K448" s="6" t="str">
        <f aca="false">IFERROR(INDEX('8. Veterinaria'!$A:$B,MATCH($A448,'8. Veterinaria'!$A:$A,0),2),"")</f>
        <v/>
      </c>
      <c r="L448" s="6" t="str">
        <f aca="false">IFERROR(INDEX('9. Hipocampus'!$A:$B,MATCH($A448,'9. Hipocampus'!$A:$A,0),2),"")</f>
        <v/>
      </c>
      <c r="M448" s="6" t="str">
        <f aca="false">IFERROR(INDEX('11. Mundo Mascotas'!$B:$D,MATCH($A448,'11. Mundo Mascotas'!$B:$B,0),2),"")</f>
        <v/>
      </c>
      <c r="N448" s="6" t="str">
        <f aca="false">IFERROR(INDEX('12. Yaguar'!$B:$E,MATCH($A448,'12. Yaguar'!$B:$B,0),2),"")</f>
        <v/>
      </c>
      <c r="O448" s="6" t="str">
        <f aca="false">IFERROR(INDEX('13. King Clor'!$A:$B,MATCH($A448,'13. King Clor'!$A:$A,0),2),"")</f>
        <v/>
      </c>
      <c r="P448" s="6" t="str">
        <f aca="false">IFERROR(INDEX('14. Diserquim'!$A:$B,MATCH($A448,'14. Diserquim'!$A:$A,0),2),"")</f>
        <v/>
      </c>
      <c r="Q448" s="6" t="str">
        <f aca="false">IFERROR(INDEX('15. Moreno'!$A:$B,MATCH($A448,'15. Moreno'!$A:$A,0),2),"")</f>
        <v/>
      </c>
      <c r="R448" s="6" t="str">
        <f aca="false">IFERROR(INDEX('10. Collares'!$J:$K,MATCH($A448,'10. Collares'!$J:$J,0),2),"")</f>
        <v/>
      </c>
      <c r="S448" s="6" t="str">
        <f aca="false">IFERROR(INDEX('13. King Clor'!$G:$H,MATCH($A448,'13. King Clor'!$G:$G,0),2),"")</f>
        <v/>
      </c>
      <c r="T448" s="6" t="str">
        <f aca="false">IFERROR(INDEX('10. Collares'!$A:$B,MATCH($A448,'10. Collares'!$A:$A,0),2),"")</f>
        <v/>
      </c>
      <c r="U448" s="6" t="str">
        <f aca="false">IFERROR(INDEX('16. Mis nietos'!$B:$C,MATCH($A448,'16. Mis nietos'!$B:$B,0),2),"")</f>
        <v/>
      </c>
      <c r="V448" s="6" t="str">
        <f aca="false">IFERROR(INDEX('17. Profesional Vet'!$A:$B,MATCH($A448,'17. Profesional Vet'!$A:$A,0),2),"")</f>
        <v/>
      </c>
      <c r="W448" s="6" t="str">
        <f aca="false">IFERROR(INDEX('18. Premier'!$A:$B,MATCH($A448,'18. Premier'!$A:$A,0),2),"")</f>
        <v/>
      </c>
      <c r="X448" s="6" t="str">
        <f aca="false">IFERROR(INDEX('19. Dacam'!$A:$B,MATCH($A448,'19. Dacam'!$A:$A,0),2),"")</f>
        <v/>
      </c>
      <c r="Y448" s="6" t="str">
        <f aca="false">IFERROR(INDEX('20. Proveedor'!$A:$B,MATCH($A448,'20. Proveedor'!$A:$A,0),2),"")</f>
        <v/>
      </c>
      <c r="Z448" s="6" t="str">
        <f aca="false">IFERROR(INDEX('21. Saphirus'!$A:$B,MATCH($A448,'21. Saphirus'!$A:$A,0),2),"")</f>
        <v/>
      </c>
    </row>
    <row r="449" customFormat="false" ht="15.75" hidden="false" customHeight="true" outlineLevel="0" collapsed="false">
      <c r="A449" s="5" t="s">
        <v>487</v>
      </c>
      <c r="B449" s="5" t="n">
        <v>1905683</v>
      </c>
      <c r="C449" s="5" t="s">
        <v>123</v>
      </c>
      <c r="D449" s="6" t="str">
        <f aca="false">IFERROR(INDEX('1. Benavídez'!$A:$B,MATCH($A449,'1. Benavídez'!$A:$A,0),2),"")</f>
        <v/>
      </c>
      <c r="E449" s="6" t="str">
        <f aca="false">IFERROR(INDEX('2. Gallo'!$B:$D,MATCH($A449,'2. Gallo'!$B:$B,0),3),"")</f>
        <v/>
      </c>
      <c r="F449" s="6" t="str">
        <f aca="false">IFERROR(INDEX('3. Anea'!$B:$D,MATCH($A449,'3. Anea'!$B:$B,0),2),"")</f>
        <v/>
      </c>
      <c r="G449" s="6" t="str">
        <f aca="false">IFERROR(INDEX('4. Pilar'!$A:$C,MATCH($A449,'4. Pilar'!$A:$A,0),2),"")</f>
        <v/>
      </c>
      <c r="H449" s="6" t="str">
        <f aca="false">IFERROR(INDEX('5. Tortuguitas'!$B:$D,MATCH($A449,'5. Tortuguitas'!$B:$B,0),2),"")</f>
        <v/>
      </c>
      <c r="I449" s="6" t="str">
        <f aca="false">IFERROR(INDEX('6. Del Viso'!$A:$B,MATCH($A449,'6. Del Viso'!$A:$A,0),2),"")</f>
        <v/>
      </c>
      <c r="J449" s="6" t="str">
        <f aca="false">IFERROR(INDEX('7. Chica Glade'!$B:$F,MATCH($A449,'7. Chica Glade'!$B:$B,0),4),"")</f>
        <v/>
      </c>
      <c r="K449" s="6" t="str">
        <f aca="false">IFERROR(INDEX('8. Veterinaria'!$A:$B,MATCH($A449,'8. Veterinaria'!$A:$A,0),2),"")</f>
        <v/>
      </c>
      <c r="L449" s="6" t="str">
        <f aca="false">IFERROR(INDEX('9. Hipocampus'!$A:$B,MATCH($A449,'9. Hipocampus'!$A:$A,0),2),"")</f>
        <v/>
      </c>
      <c r="M449" s="6" t="str">
        <f aca="false">IFERROR(INDEX('11. Mundo Mascotas'!$B:$D,MATCH($A449,'11. Mundo Mascotas'!$B:$B,0),2),"")</f>
        <v/>
      </c>
      <c r="N449" s="6" t="str">
        <f aca="false">IFERROR(INDEX('12. Yaguar'!$B:$E,MATCH($A449,'12. Yaguar'!$B:$B,0),2),"")</f>
        <v/>
      </c>
      <c r="O449" s="6" t="str">
        <f aca="false">IFERROR(INDEX('13. King Clor'!$A:$B,MATCH($A449,'13. King Clor'!$A:$A,0),2),"")</f>
        <v/>
      </c>
      <c r="P449" s="6" t="str">
        <f aca="false">IFERROR(INDEX('14. Diserquim'!$A:$B,MATCH($A449,'14. Diserquim'!$A:$A,0),2),"")</f>
        <v/>
      </c>
      <c r="Q449" s="6" t="str">
        <f aca="false">IFERROR(INDEX('15. Moreno'!$A:$B,MATCH($A449,'15. Moreno'!$A:$A,0),2),"")</f>
        <v/>
      </c>
      <c r="R449" s="6" t="str">
        <f aca="false">IFERROR(INDEX('10. Collares'!$J:$K,MATCH($A449,'10. Collares'!$J:$J,0),2),"")</f>
        <v/>
      </c>
      <c r="S449" s="6" t="str">
        <f aca="false">IFERROR(INDEX('13. King Clor'!$G:$H,MATCH($A449,'13. King Clor'!$G:$G,0),2),"")</f>
        <v/>
      </c>
      <c r="T449" s="6" t="str">
        <f aca="false">IFERROR(INDEX('10. Collares'!$A:$B,MATCH($A449,'10. Collares'!$A:$A,0),2),"")</f>
        <v/>
      </c>
      <c r="U449" s="6" t="str">
        <f aca="false">IFERROR(INDEX('16. Mis nietos'!$B:$C,MATCH($A449,'16. Mis nietos'!$B:$B,0),2),"")</f>
        <v/>
      </c>
      <c r="V449" s="6" t="str">
        <f aca="false">IFERROR(INDEX('17. Profesional Vet'!$A:$B,MATCH($A449,'17. Profesional Vet'!$A:$A,0),2),"")</f>
        <v/>
      </c>
      <c r="W449" s="6" t="str">
        <f aca="false">IFERROR(INDEX('18. Premier'!$A:$B,MATCH($A449,'18. Premier'!$A:$A,0),2),"")</f>
        <v/>
      </c>
      <c r="X449" s="6" t="str">
        <f aca="false">IFERROR(INDEX('19. Dacam'!$A:$B,MATCH($A449,'19. Dacam'!$A:$A,0),2),"")</f>
        <v/>
      </c>
      <c r="Y449" s="6" t="str">
        <f aca="false">IFERROR(INDEX('20. Proveedor'!$A:$B,MATCH($A449,'20. Proveedor'!$A:$A,0),2),"")</f>
        <v/>
      </c>
      <c r="Z449" s="6" t="str">
        <f aca="false">IFERROR(INDEX('21. Saphirus'!$A:$B,MATCH($A449,'21. Saphirus'!$A:$A,0),2),"")</f>
        <v/>
      </c>
    </row>
    <row r="450" customFormat="false" ht="15.75" hidden="false" customHeight="true" outlineLevel="0" collapsed="false">
      <c r="A450" s="5" t="s">
        <v>488</v>
      </c>
      <c r="B450" s="5" t="n">
        <v>1905684</v>
      </c>
      <c r="C450" s="5" t="s">
        <v>123</v>
      </c>
      <c r="D450" s="6" t="str">
        <f aca="false">IFERROR(INDEX('1. Benavídez'!$A:$B,MATCH($A450,'1. Benavídez'!$A:$A,0),2),"")</f>
        <v/>
      </c>
      <c r="E450" s="6" t="str">
        <f aca="false">IFERROR(INDEX('2. Gallo'!$B:$D,MATCH($A450,'2. Gallo'!$B:$B,0),3),"")</f>
        <v/>
      </c>
      <c r="F450" s="6" t="str">
        <f aca="false">IFERROR(INDEX('3. Anea'!$B:$D,MATCH($A450,'3. Anea'!$B:$B,0),2),"")</f>
        <v/>
      </c>
      <c r="G450" s="6" t="str">
        <f aca="false">IFERROR(INDEX('4. Pilar'!$A:$C,MATCH($A450,'4. Pilar'!$A:$A,0),2),"")</f>
        <v/>
      </c>
      <c r="H450" s="6" t="str">
        <f aca="false">IFERROR(INDEX('5. Tortuguitas'!$B:$D,MATCH($A450,'5. Tortuguitas'!$B:$B,0),2),"")</f>
        <v/>
      </c>
      <c r="I450" s="6" t="str">
        <f aca="false">IFERROR(INDEX('6. Del Viso'!$A:$B,MATCH($A450,'6. Del Viso'!$A:$A,0),2),"")</f>
        <v/>
      </c>
      <c r="J450" s="6" t="str">
        <f aca="false">IFERROR(INDEX('7. Chica Glade'!$B:$F,MATCH($A450,'7. Chica Glade'!$B:$B,0),4),"")</f>
        <v/>
      </c>
      <c r="K450" s="6" t="str">
        <f aca="false">IFERROR(INDEX('8. Veterinaria'!$A:$B,MATCH($A450,'8. Veterinaria'!$A:$A,0),2),"")</f>
        <v/>
      </c>
      <c r="L450" s="6" t="str">
        <f aca="false">IFERROR(INDEX('9. Hipocampus'!$A:$B,MATCH($A450,'9. Hipocampus'!$A:$A,0),2),"")</f>
        <v/>
      </c>
      <c r="M450" s="6" t="str">
        <f aca="false">IFERROR(INDEX('11. Mundo Mascotas'!$B:$D,MATCH($A450,'11. Mundo Mascotas'!$B:$B,0),2),"")</f>
        <v/>
      </c>
      <c r="N450" s="6" t="str">
        <f aca="false">IFERROR(INDEX('12. Yaguar'!$B:$E,MATCH($A450,'12. Yaguar'!$B:$B,0),2),"")</f>
        <v/>
      </c>
      <c r="O450" s="6" t="str">
        <f aca="false">IFERROR(INDEX('13. King Clor'!$A:$B,MATCH($A450,'13. King Clor'!$A:$A,0),2),"")</f>
        <v/>
      </c>
      <c r="P450" s="6" t="str">
        <f aca="false">IFERROR(INDEX('14. Diserquim'!$A:$B,MATCH($A450,'14. Diserquim'!$A:$A,0),2),"")</f>
        <v/>
      </c>
      <c r="Q450" s="6" t="str">
        <f aca="false">IFERROR(INDEX('15. Moreno'!$A:$B,MATCH($A450,'15. Moreno'!$A:$A,0),2),"")</f>
        <v/>
      </c>
      <c r="R450" s="6" t="str">
        <f aca="false">IFERROR(INDEX('10. Collares'!$J:$K,MATCH($A450,'10. Collares'!$J:$J,0),2),"")</f>
        <v/>
      </c>
      <c r="S450" s="6" t="str">
        <f aca="false">IFERROR(INDEX('13. King Clor'!$G:$H,MATCH($A450,'13. King Clor'!$G:$G,0),2),"")</f>
        <v/>
      </c>
      <c r="T450" s="6" t="str">
        <f aca="false">IFERROR(INDEX('10. Collares'!$A:$B,MATCH($A450,'10. Collares'!$A:$A,0),2),"")</f>
        <v/>
      </c>
      <c r="U450" s="6" t="str">
        <f aca="false">IFERROR(INDEX('16. Mis nietos'!$B:$C,MATCH($A450,'16. Mis nietos'!$B:$B,0),2),"")</f>
        <v/>
      </c>
      <c r="V450" s="6" t="str">
        <f aca="false">IFERROR(INDEX('17. Profesional Vet'!$A:$B,MATCH($A450,'17. Profesional Vet'!$A:$A,0),2),"")</f>
        <v/>
      </c>
      <c r="W450" s="6" t="str">
        <f aca="false">IFERROR(INDEX('18. Premier'!$A:$B,MATCH($A450,'18. Premier'!$A:$A,0),2),"")</f>
        <v/>
      </c>
      <c r="X450" s="6" t="str">
        <f aca="false">IFERROR(INDEX('19. Dacam'!$A:$B,MATCH($A450,'19. Dacam'!$A:$A,0),2),"")</f>
        <v/>
      </c>
      <c r="Y450" s="6" t="str">
        <f aca="false">IFERROR(INDEX('20. Proveedor'!$A:$B,MATCH($A450,'20. Proveedor'!$A:$A,0),2),"")</f>
        <v/>
      </c>
      <c r="Z450" s="6" t="str">
        <f aca="false">IFERROR(INDEX('21. Saphirus'!$A:$B,MATCH($A450,'21. Saphirus'!$A:$A,0),2),"")</f>
        <v/>
      </c>
    </row>
    <row r="451" customFormat="false" ht="15.75" hidden="false" customHeight="true" outlineLevel="0" collapsed="false">
      <c r="A451" s="5" t="s">
        <v>489</v>
      </c>
      <c r="B451" s="5" t="n">
        <v>1905933</v>
      </c>
      <c r="C451" s="5" t="s">
        <v>123</v>
      </c>
      <c r="D451" s="6" t="str">
        <f aca="false">IFERROR(INDEX('1. Benavídez'!$A:$B,MATCH($A451,'1. Benavídez'!$A:$A,0),2),"")</f>
        <v/>
      </c>
      <c r="E451" s="6" t="str">
        <f aca="false">IFERROR(INDEX('2. Gallo'!$B:$D,MATCH($A451,'2. Gallo'!$B:$B,0),3),"")</f>
        <v/>
      </c>
      <c r="F451" s="6" t="str">
        <f aca="false">IFERROR(INDEX('3. Anea'!$B:$D,MATCH($A451,'3. Anea'!$B:$B,0),2),"")</f>
        <v/>
      </c>
      <c r="G451" s="6" t="str">
        <f aca="false">IFERROR(INDEX('4. Pilar'!$A:$C,MATCH($A451,'4. Pilar'!$A:$A,0),2),"")</f>
        <v/>
      </c>
      <c r="H451" s="6" t="str">
        <f aca="false">IFERROR(INDEX('5. Tortuguitas'!$B:$D,MATCH($A451,'5. Tortuguitas'!$B:$B,0),2),"")</f>
        <v/>
      </c>
      <c r="I451" s="6" t="str">
        <f aca="false">IFERROR(INDEX('6. Del Viso'!$A:$B,MATCH($A451,'6. Del Viso'!$A:$A,0),3),"")</f>
        <v/>
      </c>
      <c r="J451" s="6" t="str">
        <f aca="false">IFERROR(INDEX('7. Chica Glade'!$B:$F,MATCH($A451,'7. Chica Glade'!$B:$B,0),2),"")</f>
        <v/>
      </c>
      <c r="K451" s="6" t="str">
        <f aca="false">IFERROR(INDEX('8. Veterinaria'!$A:$B,MATCH($A451,'8. Veterinaria'!$A:$A,0),2),"")</f>
        <v/>
      </c>
      <c r="L451" s="6" t="str">
        <f aca="false">IFERROR(INDEX('9. Hipocampus'!$A:$B,MATCH($A451,'9. Hipocampus'!$A:$A,0),2),"")</f>
        <v/>
      </c>
      <c r="M451" s="6" t="str">
        <f aca="false">IFERROR(INDEX('11. Mundo Mascotas'!$B:$D,MATCH($A451,'11. Mundo Mascotas'!$B:$B,0),2),"")</f>
        <v/>
      </c>
      <c r="N451" s="6" t="str">
        <f aca="false">IFERROR(INDEX('12. Yaguar'!$B:$E,MATCH($A451,'12. Yaguar'!$B:$B,0),2),"")</f>
        <v/>
      </c>
      <c r="O451" s="6" t="str">
        <f aca="false">IFERROR(INDEX('13. King Clor'!$A:$B,MATCH($A451,'13. King Clor'!$A:$A,0),2),"")</f>
        <v/>
      </c>
      <c r="P451" s="6" t="str">
        <f aca="false">IFERROR(INDEX('14. Diserquim'!$A:$B,MATCH($A451,'14. Diserquim'!$A:$A,0),2),"")</f>
        <v/>
      </c>
      <c r="Q451" s="6" t="str">
        <f aca="false">IFERROR(INDEX('15. Moreno'!$A:$B,MATCH($A451,'15. Moreno'!$A:$A,0),2),"")</f>
        <v/>
      </c>
      <c r="R451" s="6" t="str">
        <f aca="false">IFERROR(INDEX('10. Collares'!$J:$K,MATCH($A451,'10. Collares'!$J:$J,0),2),"")</f>
        <v/>
      </c>
      <c r="S451" s="6" t="str">
        <f aca="false">IFERROR(INDEX('13. King Clor'!$G:$H,MATCH($A451,'13. King Clor'!$G:$G,0),2),"")</f>
        <v/>
      </c>
      <c r="T451" s="6" t="str">
        <f aca="false">IFERROR(INDEX('10. Collares'!$A:$B,MATCH($A451,'10. Collares'!$A:$A,0),2),"")</f>
        <v/>
      </c>
      <c r="U451" s="6" t="str">
        <f aca="false">IFERROR(INDEX('16. Mis nietos'!$B:$C,MATCH($A451,'16. Mis nietos'!$B:$B,0),2),"")</f>
        <v/>
      </c>
      <c r="V451" s="6" t="str">
        <f aca="false">IFERROR(INDEX('17. Profesional Vet'!$A:$B,MATCH($A451,'17. Profesional Vet'!$A:$A,0),2),"")</f>
        <v/>
      </c>
      <c r="W451" s="6" t="str">
        <f aca="false">IFERROR(INDEX('18. Premier'!$A:$B,MATCH($A451,'18. Premier'!$A:$A,0),2),"")</f>
        <v/>
      </c>
      <c r="X451" s="6" t="str">
        <f aca="false">IFERROR(INDEX('19. Dacam'!$A:$B,MATCH($A451,'19. Dacam'!$A:$A,0),2),"")</f>
        <v/>
      </c>
      <c r="Y451" s="6" t="str">
        <f aca="false">IFERROR(INDEX('20. Proveedor'!$A:$B,MATCH($A451,'20. Proveedor'!$A:$A,0),2),"")</f>
        <v/>
      </c>
      <c r="Z451" s="6" t="str">
        <f aca="false">IFERROR(INDEX('21. Saphirus'!$A:$B,MATCH($A451,'21. Saphirus'!$A:$A,0),2),"")</f>
        <v/>
      </c>
    </row>
    <row r="452" customFormat="false" ht="15.75" hidden="false" customHeight="true" outlineLevel="0" collapsed="false">
      <c r="A452" s="5" t="s">
        <v>490</v>
      </c>
      <c r="B452" s="5" t="n">
        <v>1905689</v>
      </c>
      <c r="C452" s="5" t="s">
        <v>123</v>
      </c>
      <c r="D452" s="6" t="str">
        <f aca="false">IFERROR(INDEX('1. Benavídez'!$A:$B,MATCH($A452,'1. Benavídez'!$A:$A,0),2),"")</f>
        <v/>
      </c>
      <c r="E452" s="6" t="str">
        <f aca="false">IFERROR(INDEX('2. Gallo'!$B:$D,MATCH($A452,'2. Gallo'!$B:$B,0),3),"")</f>
        <v/>
      </c>
      <c r="F452" s="6" t="str">
        <f aca="false">IFERROR(INDEX('3. Anea'!$B:$D,MATCH($A452,'3. Anea'!$B:$B,0),2),"")</f>
        <v/>
      </c>
      <c r="G452" s="6" t="str">
        <f aca="false">IFERROR(INDEX('4. Pilar'!$A:$C,MATCH($A452,'4. Pilar'!$A:$A,0),2),"")</f>
        <v/>
      </c>
      <c r="H452" s="6" t="str">
        <f aca="false">IFERROR(INDEX('5. Tortuguitas'!$B:$D,MATCH($A452,'5. Tortuguitas'!$B:$B,0),2),"")</f>
        <v/>
      </c>
      <c r="I452" s="6" t="str">
        <f aca="false">IFERROR(INDEX('6. Del Viso'!$A:$B,MATCH($A452,'6. Del Viso'!$A:$A,0),2),"")</f>
        <v/>
      </c>
      <c r="J452" s="6" t="str">
        <f aca="false">IFERROR(INDEX('7. Chica Glade'!$B:$F,MATCH($A452,'7. Chica Glade'!$B:$B,0),4),"")</f>
        <v/>
      </c>
      <c r="K452" s="6" t="str">
        <f aca="false">IFERROR(INDEX('8. Veterinaria'!$A:$B,MATCH($A452,'8. Veterinaria'!$A:$A,0),2),"")</f>
        <v/>
      </c>
      <c r="L452" s="6" t="str">
        <f aca="false">IFERROR(INDEX('9. Hipocampus'!$A:$B,MATCH($A452,'9. Hipocampus'!$A:$A,0),2),"")</f>
        <v/>
      </c>
      <c r="M452" s="6" t="str">
        <f aca="false">IFERROR(INDEX('11. Mundo Mascotas'!$B:$D,MATCH($A452,'11. Mundo Mascotas'!$B:$B,0),2),"")</f>
        <v/>
      </c>
      <c r="N452" s="6" t="str">
        <f aca="false">IFERROR(INDEX('12. Yaguar'!$B:$E,MATCH($A452,'12. Yaguar'!$B:$B,0),2),"")</f>
        <v/>
      </c>
      <c r="O452" s="6" t="str">
        <f aca="false">IFERROR(INDEX('13. King Clor'!$A:$B,MATCH($A452,'13. King Clor'!$A:$A,0),2),"")</f>
        <v/>
      </c>
      <c r="P452" s="6" t="str">
        <f aca="false">IFERROR(INDEX('14. Diserquim'!$A:$B,MATCH($A452,'14. Diserquim'!$A:$A,0),2),"")</f>
        <v/>
      </c>
      <c r="Q452" s="6" t="str">
        <f aca="false">IFERROR(INDEX('15. Moreno'!$A:$B,MATCH($A452,'15. Moreno'!$A:$A,0),2),"")</f>
        <v/>
      </c>
      <c r="R452" s="6" t="str">
        <f aca="false">IFERROR(INDEX('10. Collares'!$J:$K,MATCH($A452,'10. Collares'!$J:$J,0),2),"")</f>
        <v/>
      </c>
      <c r="S452" s="6" t="str">
        <f aca="false">IFERROR(INDEX('13. King Clor'!$G:$H,MATCH($A452,'13. King Clor'!$G:$G,0),2),"")</f>
        <v/>
      </c>
      <c r="T452" s="6" t="str">
        <f aca="false">IFERROR(INDEX('10. Collares'!$A:$B,MATCH($A452,'10. Collares'!$A:$A,0),2),"")</f>
        <v/>
      </c>
      <c r="U452" s="6" t="str">
        <f aca="false">IFERROR(INDEX('16. Mis nietos'!$B:$C,MATCH($A452,'16. Mis nietos'!$B:$B,0),2),"")</f>
        <v/>
      </c>
      <c r="V452" s="6" t="str">
        <f aca="false">IFERROR(INDEX('17. Profesional Vet'!$A:$B,MATCH($A452,'17. Profesional Vet'!$A:$A,0),2),"")</f>
        <v/>
      </c>
      <c r="W452" s="6" t="str">
        <f aca="false">IFERROR(INDEX('18. Premier'!$A:$B,MATCH($A452,'18. Premier'!$A:$A,0),2),"")</f>
        <v/>
      </c>
      <c r="X452" s="6" t="str">
        <f aca="false">IFERROR(INDEX('19. Dacam'!$A:$B,MATCH($A452,'19. Dacam'!$A:$A,0),2),"")</f>
        <v/>
      </c>
      <c r="Y452" s="6" t="str">
        <f aca="false">IFERROR(INDEX('20. Proveedor'!$A:$B,MATCH($A452,'20. Proveedor'!$A:$A,0),2),"")</f>
        <v/>
      </c>
      <c r="Z452" s="6" t="str">
        <f aca="false">IFERROR(INDEX('21. Saphirus'!$A:$B,MATCH($A452,'21. Saphirus'!$A:$A,0),2),"")</f>
        <v/>
      </c>
    </row>
    <row r="453" customFormat="false" ht="15.75" hidden="false" customHeight="true" outlineLevel="0" collapsed="false">
      <c r="A453" s="5" t="s">
        <v>491</v>
      </c>
      <c r="B453" s="5" t="n">
        <v>1905690</v>
      </c>
      <c r="C453" s="5" t="s">
        <v>123</v>
      </c>
      <c r="D453" s="6" t="str">
        <f aca="false">IFERROR(INDEX('1. Benavídez'!$A:$B,MATCH($A453,'1. Benavídez'!$A:$A,0),2),"")</f>
        <v/>
      </c>
      <c r="E453" s="6" t="str">
        <f aca="false">IFERROR(INDEX('2. Gallo'!$B:$D,MATCH($A453,'2. Gallo'!$B:$B,0),3),"")</f>
        <v/>
      </c>
      <c r="F453" s="6" t="str">
        <f aca="false">IFERROR(INDEX('3. Anea'!$B:$D,MATCH($A453,'3. Anea'!$B:$B,0),2),"")</f>
        <v/>
      </c>
      <c r="G453" s="6" t="str">
        <f aca="false">IFERROR(INDEX('4. Pilar'!$A:$C,MATCH($A453,'4. Pilar'!$A:$A,0),2),"")</f>
        <v/>
      </c>
      <c r="H453" s="6" t="str">
        <f aca="false">IFERROR(INDEX('5. Tortuguitas'!$B:$D,MATCH($A453,'5. Tortuguitas'!$B:$B,0),2),"")</f>
        <v/>
      </c>
      <c r="I453" s="6" t="str">
        <f aca="false">IFERROR(INDEX('6. Del Viso'!$A:$B,MATCH($A453,'6. Del Viso'!$A:$A,0),2),"")</f>
        <v/>
      </c>
      <c r="J453" s="6" t="str">
        <f aca="false">IFERROR(INDEX('7. Chica Glade'!$B:$F,MATCH($A453,'7. Chica Glade'!$B:$B,0),4),"")</f>
        <v/>
      </c>
      <c r="K453" s="6" t="str">
        <f aca="false">IFERROR(INDEX('8. Veterinaria'!$A:$B,MATCH($A453,'8. Veterinaria'!$A:$A,0),2),"")</f>
        <v/>
      </c>
      <c r="L453" s="6" t="str">
        <f aca="false">IFERROR(INDEX('9. Hipocampus'!$A:$B,MATCH($A453,'9. Hipocampus'!$A:$A,0),2),"")</f>
        <v/>
      </c>
      <c r="M453" s="6" t="str">
        <f aca="false">IFERROR(INDEX('11. Mundo Mascotas'!$B:$D,MATCH($A453,'11. Mundo Mascotas'!$B:$B,0),2),"")</f>
        <v/>
      </c>
      <c r="N453" s="6" t="str">
        <f aca="false">IFERROR(INDEX('12. Yaguar'!$B:$E,MATCH($A453,'12. Yaguar'!$B:$B,0),2),"")</f>
        <v/>
      </c>
      <c r="O453" s="6" t="str">
        <f aca="false">IFERROR(INDEX('13. King Clor'!$A:$B,MATCH($A453,'13. King Clor'!$A:$A,0),2),"")</f>
        <v/>
      </c>
      <c r="P453" s="6" t="str">
        <f aca="false">IFERROR(INDEX('14. Diserquim'!$A:$B,MATCH($A453,'14. Diserquim'!$A:$A,0),2),"")</f>
        <v/>
      </c>
      <c r="Q453" s="6" t="str">
        <f aca="false">IFERROR(INDEX('15. Moreno'!$A:$B,MATCH($A453,'15. Moreno'!$A:$A,0),2),"")</f>
        <v/>
      </c>
      <c r="R453" s="6" t="str">
        <f aca="false">IFERROR(INDEX('10. Collares'!$J:$K,MATCH($A453,'10. Collares'!$J:$J,0),2),"")</f>
        <v/>
      </c>
      <c r="S453" s="6" t="str">
        <f aca="false">IFERROR(INDEX('13. King Clor'!$G:$H,MATCH($A453,'13. King Clor'!$G:$G,0),2),"")</f>
        <v/>
      </c>
      <c r="T453" s="6" t="str">
        <f aca="false">IFERROR(INDEX('10. Collares'!$A:$B,MATCH($A453,'10. Collares'!$A:$A,0),2),"")</f>
        <v/>
      </c>
      <c r="U453" s="6" t="str">
        <f aca="false">IFERROR(INDEX('16. Mis nietos'!$B:$C,MATCH($A453,'16. Mis nietos'!$B:$B,0),2),"")</f>
        <v/>
      </c>
      <c r="V453" s="6" t="str">
        <f aca="false">IFERROR(INDEX('17. Profesional Vet'!$A:$B,MATCH($A453,'17. Profesional Vet'!$A:$A,0),2),"")</f>
        <v/>
      </c>
      <c r="W453" s="6" t="str">
        <f aca="false">IFERROR(INDEX('18. Premier'!$A:$B,MATCH($A453,'18. Premier'!$A:$A,0),2),"")</f>
        <v/>
      </c>
      <c r="X453" s="6" t="str">
        <f aca="false">IFERROR(INDEX('19. Dacam'!$A:$B,MATCH($A453,'19. Dacam'!$A:$A,0),2),"")</f>
        <v/>
      </c>
      <c r="Y453" s="6" t="str">
        <f aca="false">IFERROR(INDEX('20. Proveedor'!$A:$B,MATCH($A453,'20. Proveedor'!$A:$A,0),2),"")</f>
        <v/>
      </c>
      <c r="Z453" s="6" t="str">
        <f aca="false">IFERROR(INDEX('21. Saphirus'!$A:$B,MATCH($A453,'21. Saphirus'!$A:$A,0),2),"")</f>
        <v/>
      </c>
    </row>
    <row r="454" customFormat="false" ht="15.75" hidden="false" customHeight="true" outlineLevel="0" collapsed="false">
      <c r="A454" s="5" t="s">
        <v>492</v>
      </c>
      <c r="B454" s="5" t="n">
        <v>1905691</v>
      </c>
      <c r="C454" s="5" t="s">
        <v>123</v>
      </c>
      <c r="D454" s="6" t="str">
        <f aca="false">IFERROR(INDEX('1. Benavídez'!$A:$B,MATCH($A454,'1. Benavídez'!$A:$A,0),2),"")</f>
        <v/>
      </c>
      <c r="E454" s="6" t="str">
        <f aca="false">IFERROR(INDEX('2. Gallo'!$B:$D,MATCH($A454,'2. Gallo'!$B:$B,0),3),"")</f>
        <v/>
      </c>
      <c r="F454" s="6" t="str">
        <f aca="false">IFERROR(INDEX('3. Anea'!$B:$D,MATCH($A454,'3. Anea'!$B:$B,0),2),"")</f>
        <v/>
      </c>
      <c r="G454" s="6" t="str">
        <f aca="false">IFERROR(INDEX('4. Pilar'!$A:$C,MATCH($A454,'4. Pilar'!$A:$A,0),2),"")</f>
        <v/>
      </c>
      <c r="H454" s="6" t="str">
        <f aca="false">IFERROR(INDEX('5. Tortuguitas'!$B:$D,MATCH($A454,'5. Tortuguitas'!$B:$B,0),2),"")</f>
        <v/>
      </c>
      <c r="I454" s="6" t="str">
        <f aca="false">IFERROR(INDEX('6. Del Viso'!$A:$B,MATCH($A454,'6. Del Viso'!$A:$A,0),2),"")</f>
        <v/>
      </c>
      <c r="J454" s="6" t="str">
        <f aca="false">IFERROR(INDEX('7. Chica Glade'!$B:$F,MATCH($A454,'7. Chica Glade'!$B:$B,0),4),"")</f>
        <v/>
      </c>
      <c r="K454" s="6" t="str">
        <f aca="false">IFERROR(INDEX('8. Veterinaria'!$A:$B,MATCH($A454,'8. Veterinaria'!$A:$A,0),2),"")</f>
        <v/>
      </c>
      <c r="L454" s="6" t="str">
        <f aca="false">IFERROR(INDEX('9. Hipocampus'!$A:$B,MATCH($A454,'9. Hipocampus'!$A:$A,0),2),"")</f>
        <v/>
      </c>
      <c r="M454" s="6" t="str">
        <f aca="false">IFERROR(INDEX('11. Mundo Mascotas'!$B:$D,MATCH($A454,'11. Mundo Mascotas'!$B:$B,0),2),"")</f>
        <v/>
      </c>
      <c r="N454" s="6" t="str">
        <f aca="false">IFERROR(INDEX('12. Yaguar'!$B:$E,MATCH($A454,'12. Yaguar'!$B:$B,0),2),"")</f>
        <v/>
      </c>
      <c r="O454" s="6" t="str">
        <f aca="false">IFERROR(INDEX('13. King Clor'!$A:$B,MATCH($A454,'13. King Clor'!$A:$A,0),2),"")</f>
        <v/>
      </c>
      <c r="P454" s="6" t="str">
        <f aca="false">IFERROR(INDEX('14. Diserquim'!$A:$B,MATCH($A454,'14. Diserquim'!$A:$A,0),2),"")</f>
        <v/>
      </c>
      <c r="Q454" s="6" t="str">
        <f aca="false">IFERROR(INDEX('15. Moreno'!$A:$B,MATCH($A454,'15. Moreno'!$A:$A,0),2),"")</f>
        <v/>
      </c>
      <c r="R454" s="6" t="str">
        <f aca="false">IFERROR(INDEX('10. Collares'!$J:$K,MATCH($A454,'10. Collares'!$J:$J,0),2),"")</f>
        <v/>
      </c>
      <c r="S454" s="6" t="str">
        <f aca="false">IFERROR(INDEX('13. King Clor'!$G:$H,MATCH($A454,'13. King Clor'!$G:$G,0),2),"")</f>
        <v/>
      </c>
      <c r="T454" s="6" t="str">
        <f aca="false">IFERROR(INDEX('10. Collares'!$A:$B,MATCH($A454,'10. Collares'!$A:$A,0),2),"")</f>
        <v/>
      </c>
      <c r="U454" s="6" t="str">
        <f aca="false">IFERROR(INDEX('16. Mis nietos'!$B:$C,MATCH($A454,'16. Mis nietos'!$B:$B,0),2),"")</f>
        <v/>
      </c>
      <c r="V454" s="6" t="str">
        <f aca="false">IFERROR(INDEX('17. Profesional Vet'!$A:$B,MATCH($A454,'17. Profesional Vet'!$A:$A,0),2),"")</f>
        <v/>
      </c>
      <c r="W454" s="6" t="str">
        <f aca="false">IFERROR(INDEX('18. Premier'!$A:$B,MATCH($A454,'18. Premier'!$A:$A,0),2),"")</f>
        <v/>
      </c>
      <c r="X454" s="6" t="str">
        <f aca="false">IFERROR(INDEX('19. Dacam'!$A:$B,MATCH($A454,'19. Dacam'!$A:$A,0),2),"")</f>
        <v/>
      </c>
      <c r="Y454" s="6" t="str">
        <f aca="false">IFERROR(INDEX('20. Proveedor'!$A:$B,MATCH($A454,'20. Proveedor'!$A:$A,0),2),"")</f>
        <v/>
      </c>
      <c r="Z454" s="6" t="str">
        <f aca="false">IFERROR(INDEX('21. Saphirus'!$A:$B,MATCH($A454,'21. Saphirus'!$A:$A,0),2),"")</f>
        <v/>
      </c>
    </row>
    <row r="455" customFormat="false" ht="15.75" hidden="false" customHeight="true" outlineLevel="0" collapsed="false">
      <c r="A455" s="5" t="s">
        <v>493</v>
      </c>
      <c r="B455" s="5" t="n">
        <v>1906068</v>
      </c>
      <c r="C455" s="5" t="s">
        <v>123</v>
      </c>
      <c r="D455" s="6" t="str">
        <f aca="false">IFERROR(INDEX('1. Benavídez'!$A:$B,MATCH($A455,'1. Benavídez'!$A:$A,0),2),"")</f>
        <v/>
      </c>
      <c r="E455" s="6" t="str">
        <f aca="false">IFERROR(INDEX('2. Gallo'!$B:$D,MATCH($A455,'2. Gallo'!$B:$B,0),3),"")</f>
        <v/>
      </c>
      <c r="F455" s="6" t="str">
        <f aca="false">IFERROR(INDEX('3. Anea'!$B:$D,MATCH($A455,'3. Anea'!$B:$B,0),2),"")</f>
        <v/>
      </c>
      <c r="G455" s="6" t="str">
        <f aca="false">IFERROR(INDEX('4. Pilar'!$A:$C,MATCH($A455,'4. Pilar'!$A:$A,0),2),"")</f>
        <v/>
      </c>
      <c r="H455" s="6" t="str">
        <f aca="false">IFERROR(INDEX('5. Tortuguitas'!$B:$D,MATCH($A455,'5. Tortuguitas'!$B:$B,0),2),"")</f>
        <v/>
      </c>
      <c r="I455" s="6" t="str">
        <f aca="false">IFERROR(INDEX('6. Del Viso'!$A:$B,MATCH($A455,'6. Del Viso'!$A:$A,0),3),"")</f>
        <v/>
      </c>
      <c r="J455" s="6" t="str">
        <f aca="false">IFERROR(INDEX('7. Chica Glade'!$B:$F,MATCH($A455,'7. Chica Glade'!$B:$B,0),2),"")</f>
        <v/>
      </c>
      <c r="K455" s="6" t="str">
        <f aca="false">IFERROR(INDEX('8. Veterinaria'!$A:$B,MATCH($A455,'8. Veterinaria'!$A:$A,0),2),"")</f>
        <v/>
      </c>
      <c r="L455" s="6" t="str">
        <f aca="false">IFERROR(INDEX('9. Hipocampus'!$A:$B,MATCH($A455,'9. Hipocampus'!$A:$A,0),2),"")</f>
        <v/>
      </c>
      <c r="M455" s="6" t="str">
        <f aca="false">IFERROR(INDEX('11. Mundo Mascotas'!$B:$D,MATCH($A455,'11. Mundo Mascotas'!$B:$B,0),2),"")</f>
        <v/>
      </c>
      <c r="N455" s="6" t="str">
        <f aca="false">IFERROR(INDEX('12. Yaguar'!$B:$E,MATCH($A455,'12. Yaguar'!$B:$B,0),2),"")</f>
        <v/>
      </c>
      <c r="O455" s="6" t="str">
        <f aca="false">IFERROR(INDEX('13. King Clor'!$A:$B,MATCH($A455,'13. King Clor'!$A:$A,0),2),"")</f>
        <v/>
      </c>
      <c r="P455" s="6" t="str">
        <f aca="false">IFERROR(INDEX('14. Diserquim'!$A:$B,MATCH($A455,'14. Diserquim'!$A:$A,0),2),"")</f>
        <v/>
      </c>
      <c r="Q455" s="6" t="str">
        <f aca="false">IFERROR(INDEX('15. Moreno'!$A:$B,MATCH($A455,'15. Moreno'!$A:$A,0),2),"")</f>
        <v/>
      </c>
      <c r="R455" s="6" t="str">
        <f aca="false">IFERROR(INDEX('10. Collares'!$J:$K,MATCH($A455,'10. Collares'!$J:$J,0),2),"")</f>
        <v/>
      </c>
      <c r="S455" s="6" t="str">
        <f aca="false">IFERROR(INDEX('13. King Clor'!$G:$H,MATCH($A455,'13. King Clor'!$G:$G,0),2),"")</f>
        <v/>
      </c>
      <c r="T455" s="6" t="str">
        <f aca="false">IFERROR(INDEX('10. Collares'!$A:$B,MATCH($A455,'10. Collares'!$A:$A,0),2),"")</f>
        <v/>
      </c>
      <c r="U455" s="6" t="str">
        <f aca="false">IFERROR(INDEX('16. Mis nietos'!$B:$C,MATCH($A455,'16. Mis nietos'!$B:$B,0),2),"")</f>
        <v/>
      </c>
      <c r="V455" s="6" t="str">
        <f aca="false">IFERROR(INDEX('17. Profesional Vet'!$A:$B,MATCH($A455,'17. Profesional Vet'!$A:$A,0),2),"")</f>
        <v/>
      </c>
      <c r="W455" s="6" t="str">
        <f aca="false">IFERROR(INDEX('18. Premier'!$A:$B,MATCH($A455,'18. Premier'!$A:$A,0),2),"")</f>
        <v/>
      </c>
      <c r="X455" s="6" t="str">
        <f aca="false">IFERROR(INDEX('19. Dacam'!$A:$B,MATCH($A455,'19. Dacam'!$A:$A,0),2),"")</f>
        <v/>
      </c>
      <c r="Y455" s="6" t="str">
        <f aca="false">IFERROR(INDEX('20. Proveedor'!$A:$B,MATCH($A455,'20. Proveedor'!$A:$A,0),2),"")</f>
        <v/>
      </c>
      <c r="Z455" s="6" t="str">
        <f aca="false">IFERROR(INDEX('21. Saphirus'!$A:$B,MATCH($A455,'21. Saphirus'!$A:$A,0),2),"")</f>
        <v/>
      </c>
    </row>
    <row r="456" customFormat="false" ht="15.75" hidden="false" customHeight="true" outlineLevel="0" collapsed="false">
      <c r="A456" s="5" t="s">
        <v>494</v>
      </c>
      <c r="B456" s="5" t="n">
        <v>5029</v>
      </c>
      <c r="C456" s="5" t="s">
        <v>134</v>
      </c>
      <c r="D456" s="6" t="str">
        <f aca="false">IFERROR(INDEX('1. Benavídez'!$A:$B,MATCH($A456,'1. Benavídez'!$A:$A,0),2),"")</f>
        <v/>
      </c>
      <c r="E456" s="6" t="str">
        <f aca="false">IFERROR(INDEX('2. Gallo'!$B:$D,MATCH($A456,'2. Gallo'!$B:$B,0),3),"")</f>
        <v/>
      </c>
      <c r="F456" s="6" t="str">
        <f aca="false">IFERROR(INDEX('3. Anea'!$B:$D,MATCH($A456,'3. Anea'!$B:$B,0),2),"")</f>
        <v/>
      </c>
      <c r="G456" s="6" t="str">
        <f aca="false">IFERROR(INDEX('4. Pilar'!$A:$C,MATCH($A456,'4. Pilar'!$A:$A,0),2),"")</f>
        <v/>
      </c>
      <c r="H456" s="6" t="str">
        <f aca="false">IFERROR(INDEX('5. Tortuguitas'!$B:$D,MATCH($A456,'5. Tortuguitas'!$B:$B,0),2),"")</f>
        <v/>
      </c>
      <c r="I456" s="6" t="str">
        <f aca="false">IFERROR(INDEX('6. Del Viso'!$A:$B,MATCH($A456,'6. Del Viso'!$A:$A,0),2),"")</f>
        <v/>
      </c>
      <c r="J456" s="6" t="str">
        <f aca="false">IFERROR(INDEX('7. Chica Glade'!$B:$F,MATCH($A456,'7. Chica Glade'!$B:$B,0),4),"")</f>
        <v/>
      </c>
      <c r="K456" s="6" t="str">
        <f aca="false">IFERROR(INDEX('8. Veterinaria'!$A:$B,MATCH($A456,'8. Veterinaria'!$A:$A,0),2),"")</f>
        <v/>
      </c>
      <c r="L456" s="6" t="str">
        <f aca="false">IFERROR(INDEX('9. Hipocampus'!$A:$B,MATCH($A456,'9. Hipocampus'!$A:$A,0),2),"")</f>
        <v/>
      </c>
      <c r="M456" s="6" t="str">
        <f aca="false">IFERROR(INDEX('11. Mundo Mascotas'!$B:$D,MATCH($A456,'11. Mundo Mascotas'!$B:$B,0),2),"")</f>
        <v/>
      </c>
      <c r="N456" s="6" t="str">
        <f aca="false">IFERROR(INDEX('12. Yaguar'!$B:$E,MATCH($A456,'12. Yaguar'!$B:$B,0),2),"")</f>
        <v/>
      </c>
      <c r="O456" s="6" t="str">
        <f aca="false">IFERROR(INDEX('13. King Clor'!$A:$B,MATCH($A456,'13. King Clor'!$A:$A,0),2),"")</f>
        <v/>
      </c>
      <c r="P456" s="6" t="str">
        <f aca="false">IFERROR(INDEX('14. Diserquim'!$A:$B,MATCH($A456,'14. Diserquim'!$A:$A,0),2),"")</f>
        <v/>
      </c>
      <c r="Q456" s="6" t="str">
        <f aca="false">IFERROR(INDEX('15. Moreno'!$A:$B,MATCH($A456,'15. Moreno'!$A:$A,0),2),"")</f>
        <v/>
      </c>
      <c r="R456" s="6" t="str">
        <f aca="false">IFERROR(INDEX('10. Collares'!$J:$K,MATCH($A456,'10. Collares'!$J:$J,0),2),"")</f>
        <v/>
      </c>
      <c r="S456" s="6" t="str">
        <f aca="false">IFERROR(INDEX('13. King Clor'!$G:$H,MATCH($A456,'13. King Clor'!$G:$G,0),2),"")</f>
        <v/>
      </c>
      <c r="T456" s="6" t="str">
        <f aca="false">IFERROR(INDEX('10. Collares'!$A:$B,MATCH($A456,'10. Collares'!$A:$A,0),2),"")</f>
        <v/>
      </c>
      <c r="U456" s="6" t="str">
        <f aca="false">IFERROR(INDEX('16. Mis nietos'!$B:$C,MATCH($A456,'16. Mis nietos'!$B:$B,0),2),"")</f>
        <v/>
      </c>
      <c r="V456" s="6" t="str">
        <f aca="false">IFERROR(INDEX('17. Profesional Vet'!$A:$B,MATCH($A456,'17. Profesional Vet'!$A:$A,0),2),"")</f>
        <v/>
      </c>
      <c r="W456" s="6" t="str">
        <f aca="false">IFERROR(INDEX('18. Premier'!$A:$B,MATCH($A456,'18. Premier'!$A:$A,0),2),"")</f>
        <v/>
      </c>
      <c r="X456" s="6" t="str">
        <f aca="false">IFERROR(INDEX('19. Dacam'!$A:$B,MATCH($A456,'19. Dacam'!$A:$A,0),2),"")</f>
        <v/>
      </c>
      <c r="Y456" s="6" t="str">
        <f aca="false">IFERROR(INDEX('20. Proveedor'!$A:$B,MATCH($A456,'20. Proveedor'!$A:$A,0),2),"")</f>
        <v/>
      </c>
      <c r="Z456" s="6" t="str">
        <f aca="false">IFERROR(INDEX('21. Saphirus'!$A:$B,MATCH($A456,'21. Saphirus'!$A:$A,0),2),"")</f>
        <v/>
      </c>
    </row>
    <row r="457" customFormat="false" ht="15.75" hidden="false" customHeight="true" outlineLevel="0" collapsed="false">
      <c r="A457" s="5" t="s">
        <v>495</v>
      </c>
      <c r="B457" s="5" t="n">
        <v>1905207</v>
      </c>
      <c r="C457" s="5" t="s">
        <v>29</v>
      </c>
      <c r="D457" s="6" t="n">
        <f aca="false">IFERROR(INDEX('1. Benavídez'!$A:$B,MATCH($A457,'1. Benavídez'!$A:$A,0),2),"")</f>
        <v>17631</v>
      </c>
      <c r="E457" s="6" t="str">
        <f aca="false">IFERROR(INDEX('2. Gallo'!$B:$D,MATCH($A457,'2. Gallo'!$B:$B,0),3),"")</f>
        <v/>
      </c>
      <c r="F457" s="6" t="str">
        <f aca="false">IFERROR(INDEX('3. Anea'!$B:$D,MATCH($A457,'3. Anea'!$B:$B,0),2),"")</f>
        <v/>
      </c>
      <c r="G457" s="6" t="str">
        <f aca="false">IFERROR(INDEX('4. Pilar'!$A:$C,MATCH($A457,'4. Pilar'!$A:$A,0),2),"")</f>
        <v/>
      </c>
      <c r="H457" s="6" t="str">
        <f aca="false">IFERROR(INDEX('5. Tortuguitas'!$B:$D,MATCH($A457,'5. Tortuguitas'!$B:$B,0),2),"")</f>
        <v/>
      </c>
      <c r="I457" s="6" t="str">
        <f aca="false">IFERROR(INDEX('6. Del Viso'!$A:$B,MATCH($A457,'6. Del Viso'!$A:$A,0),2),"")</f>
        <v/>
      </c>
      <c r="J457" s="6" t="str">
        <f aca="false">IFERROR(INDEX('7. Chica Glade'!$B:$F,MATCH($A457,'7. Chica Glade'!$B:$B,0),4),"")</f>
        <v/>
      </c>
      <c r="K457" s="6" t="str">
        <f aca="false">IFERROR(INDEX('8. Veterinaria'!$A:$B,MATCH($A457,'8. Veterinaria'!$A:$A,0),2),"")</f>
        <v/>
      </c>
      <c r="L457" s="6" t="str">
        <f aca="false">IFERROR(INDEX('9. Hipocampus'!$A:$B,MATCH($A457,'9. Hipocampus'!$A:$A,0),2),"")</f>
        <v/>
      </c>
      <c r="M457" s="6" t="str">
        <f aca="false">IFERROR(INDEX('11. Mundo Mascotas'!$B:$D,MATCH($A457,'11. Mundo Mascotas'!$B:$B,0),2),"")</f>
        <v/>
      </c>
      <c r="N457" s="6" t="str">
        <f aca="false">IFERROR(INDEX('12. Yaguar'!$B:$E,MATCH($A457,'12. Yaguar'!$B:$B,0),2),"")</f>
        <v/>
      </c>
      <c r="O457" s="6" t="str">
        <f aca="false">IFERROR(INDEX('13. King Clor'!$A:$B,MATCH($A457,'13. King Clor'!$A:$A,0),2),"")</f>
        <v/>
      </c>
      <c r="P457" s="6" t="str">
        <f aca="false">IFERROR(INDEX('14. Diserquim'!$A:$B,MATCH($A457,'14. Diserquim'!$A:$A,0),2),"")</f>
        <v/>
      </c>
      <c r="Q457" s="6" t="str">
        <f aca="false">IFERROR(INDEX('15. Moreno'!$A:$B,MATCH($A457,'15. Moreno'!$A:$A,0),2),"")</f>
        <v/>
      </c>
      <c r="R457" s="6" t="str">
        <f aca="false">IFERROR(INDEX('10. Collares'!$J:$K,MATCH($A457,'10. Collares'!$J:$J,0),2),"")</f>
        <v/>
      </c>
      <c r="S457" s="6" t="str">
        <f aca="false">IFERROR(INDEX('13. King Clor'!$G:$H,MATCH($A457,'13. King Clor'!$G:$G,0),2),"")</f>
        <v/>
      </c>
      <c r="T457" s="6" t="str">
        <f aca="false">IFERROR(INDEX('10. Collares'!$A:$B,MATCH($A457,'10. Collares'!$A:$A,0),2),"")</f>
        <v/>
      </c>
      <c r="U457" s="6" t="str">
        <f aca="false">IFERROR(INDEX('16. Mis nietos'!$B:$C,MATCH($A457,'16. Mis nietos'!$B:$B,0),2),"")</f>
        <v/>
      </c>
      <c r="V457" s="6" t="str">
        <f aca="false">IFERROR(INDEX('17. Profesional Vet'!$A:$B,MATCH($A457,'17. Profesional Vet'!$A:$A,0),2),"")</f>
        <v/>
      </c>
      <c r="W457" s="6" t="str">
        <f aca="false">IFERROR(INDEX('18. Premier'!$A:$B,MATCH($A457,'18. Premier'!$A:$A,0),2),"")</f>
        <v/>
      </c>
      <c r="X457" s="6" t="str">
        <f aca="false">IFERROR(INDEX('19. Dacam'!$A:$B,MATCH($A457,'19. Dacam'!$A:$A,0),2),"")</f>
        <v/>
      </c>
      <c r="Y457" s="6" t="n">
        <f aca="false">IFERROR(INDEX('20. Proveedor'!$A:$B,MATCH($A457,'20. Proveedor'!$A:$A,0),2),"")</f>
        <v>16865</v>
      </c>
      <c r="Z457" s="6" t="str">
        <f aca="false">IFERROR(INDEX('21. Saphirus'!$A:$B,MATCH($A457,'21. Saphirus'!$A:$A,0),2),"")</f>
        <v/>
      </c>
    </row>
    <row r="458" customFormat="false" ht="15.75" hidden="false" customHeight="true" outlineLevel="0" collapsed="false">
      <c r="A458" s="5" t="s">
        <v>496</v>
      </c>
      <c r="B458" s="5" t="n">
        <v>1041</v>
      </c>
      <c r="C458" s="5" t="s">
        <v>147</v>
      </c>
      <c r="D458" s="6" t="n">
        <f aca="false">IFERROR(INDEX('1. Benavídez'!$A:$B,MATCH($A458,'1. Benavídez'!$A:$A,0),2),"")</f>
        <v>10692</v>
      </c>
      <c r="E458" s="6" t="str">
        <f aca="false">IFERROR(INDEX('2. Gallo'!$B:$D,MATCH($A458,'2. Gallo'!$B:$B,0),3),"")</f>
        <v/>
      </c>
      <c r="F458" s="6" t="str">
        <f aca="false">IFERROR(INDEX('3. Anea'!$B:$D,MATCH($A458,'3. Anea'!$B:$B,0),2),"")</f>
        <v/>
      </c>
      <c r="G458" s="6" t="str">
        <f aca="false">IFERROR(INDEX('4. Pilar'!$A:$C,MATCH($A458,'4. Pilar'!$A:$A,0),2),"")</f>
        <v/>
      </c>
      <c r="H458" s="6" t="str">
        <f aca="false">IFERROR(INDEX('5. Tortuguitas'!$B:$D,MATCH($A458,'5. Tortuguitas'!$B:$B,0),2),"")</f>
        <v/>
      </c>
      <c r="I458" s="6" t="str">
        <f aca="false">IFERROR(INDEX('6. Del Viso'!$A:$B,MATCH($A458,'6. Del Viso'!$A:$A,0),2),"")</f>
        <v/>
      </c>
      <c r="J458" s="6" t="str">
        <f aca="false">IFERROR(INDEX('7. Chica Glade'!$B:$F,MATCH($A458,'7. Chica Glade'!$B:$B,0),4),"")</f>
        <v/>
      </c>
      <c r="K458" s="6" t="str">
        <f aca="false">IFERROR(INDEX('8. Veterinaria'!$A:$B,MATCH($A458,'8. Veterinaria'!$A:$A,0),2),"")</f>
        <v/>
      </c>
      <c r="L458" s="6" t="str">
        <f aca="false">IFERROR(INDEX('9. Hipocampus'!$A:$B,MATCH($A458,'9. Hipocampus'!$A:$A,0),2),"")</f>
        <v/>
      </c>
      <c r="M458" s="6" t="n">
        <f aca="false">IFERROR(INDEX('11. Mundo Mascotas'!$B:$D,MATCH($A458,'11. Mundo Mascotas'!$B:$B,0),2),"")</f>
        <v>11760</v>
      </c>
      <c r="N458" s="6" t="str">
        <f aca="false">IFERROR(INDEX('12. Yaguar'!$B:$E,MATCH($A458,'12. Yaguar'!$B:$B,0),2),"")</f>
        <v/>
      </c>
      <c r="O458" s="6" t="str">
        <f aca="false">IFERROR(INDEX('13. King Clor'!$A:$B,MATCH($A458,'13. King Clor'!$A:$A,0),2),"")</f>
        <v/>
      </c>
      <c r="P458" s="6" t="str">
        <f aca="false">IFERROR(INDEX('14. Diserquim'!$A:$B,MATCH($A458,'14. Diserquim'!$A:$A,0),2),"")</f>
        <v/>
      </c>
      <c r="Q458" s="6" t="str">
        <f aca="false">IFERROR(INDEX('15. Moreno'!$A:$B,MATCH($A458,'15. Moreno'!$A:$A,0),2),"")</f>
        <v/>
      </c>
      <c r="R458" s="6" t="str">
        <f aca="false">IFERROR(INDEX('10. Collares'!$J:$K,MATCH($A458,'10. Collares'!$J:$J,0),2),"")</f>
        <v/>
      </c>
      <c r="S458" s="6" t="str">
        <f aca="false">IFERROR(INDEX('13. King Clor'!$G:$H,MATCH($A458,'13. King Clor'!$G:$G,0),2),"")</f>
        <v/>
      </c>
      <c r="T458" s="6" t="str">
        <f aca="false">IFERROR(INDEX('10. Collares'!$A:$B,MATCH($A458,'10. Collares'!$A:$A,0),2),"")</f>
        <v/>
      </c>
      <c r="U458" s="6" t="str">
        <f aca="false">IFERROR(INDEX('16. Mis nietos'!$B:$C,MATCH($A458,'16. Mis nietos'!$B:$B,0),2),"")</f>
        <v/>
      </c>
      <c r="V458" s="6" t="str">
        <f aca="false">IFERROR(INDEX('17. Profesional Vet'!$A:$B,MATCH($A458,'17. Profesional Vet'!$A:$A,0),2),"")</f>
        <v/>
      </c>
      <c r="W458" s="6" t="str">
        <f aca="false">IFERROR(INDEX('18. Premier'!$A:$B,MATCH($A458,'18. Premier'!$A:$A,0),2),"")</f>
        <v/>
      </c>
      <c r="X458" s="6" t="str">
        <f aca="false">IFERROR(INDEX('19. Dacam'!$A:$B,MATCH($A458,'19. Dacam'!$A:$A,0),2),"")</f>
        <v/>
      </c>
      <c r="Y458" s="6" t="n">
        <f aca="false">IFERROR(INDEX('20. Proveedor'!$A:$B,MATCH($A458,'20. Proveedor'!$A:$A,0),2),"")</f>
        <v>10227</v>
      </c>
      <c r="Z458" s="6" t="str">
        <f aca="false">IFERROR(INDEX('21. Saphirus'!$A:$B,MATCH($A458,'21. Saphirus'!$A:$A,0),2),"")</f>
        <v/>
      </c>
    </row>
    <row r="459" customFormat="false" ht="15.75" hidden="false" customHeight="true" outlineLevel="0" collapsed="false">
      <c r="A459" s="5" t="s">
        <v>497</v>
      </c>
      <c r="B459" s="5" t="n">
        <v>1042</v>
      </c>
      <c r="C459" s="5" t="s">
        <v>147</v>
      </c>
      <c r="D459" s="6" t="n">
        <f aca="false">IFERROR(INDEX('1. Benavídez'!$A:$B,MATCH($A459,'1. Benavídez'!$A:$A,0),2),"")</f>
        <v>15320</v>
      </c>
      <c r="E459" s="6" t="str">
        <f aca="false">IFERROR(INDEX('2. Gallo'!$B:$D,MATCH($A459,'2. Gallo'!$B:$B,0),3),"")</f>
        <v/>
      </c>
      <c r="F459" s="6" t="str">
        <f aca="false">IFERROR(INDEX('3. Anea'!$B:$D,MATCH($A459,'3. Anea'!$B:$B,0),2),"")</f>
        <v/>
      </c>
      <c r="G459" s="6" t="str">
        <f aca="false">IFERROR(INDEX('4. Pilar'!$A:$C,MATCH($A459,'4. Pilar'!$A:$A,0),2),"")</f>
        <v/>
      </c>
      <c r="H459" s="6" t="str">
        <f aca="false">IFERROR(INDEX('5. Tortuguitas'!$B:$D,MATCH($A459,'5. Tortuguitas'!$B:$B,0),2),"")</f>
        <v/>
      </c>
      <c r="I459" s="6" t="str">
        <f aca="false">IFERROR(INDEX('6. Del Viso'!$A:$B,MATCH($A459,'6. Del Viso'!$A:$A,0),2),"")</f>
        <v/>
      </c>
      <c r="J459" s="6" t="str">
        <f aca="false">IFERROR(INDEX('7. Chica Glade'!$B:$F,MATCH($A459,'7. Chica Glade'!$B:$B,0),4),"")</f>
        <v/>
      </c>
      <c r="K459" s="6" t="str">
        <f aca="false">IFERROR(INDEX('8. Veterinaria'!$A:$B,MATCH($A459,'8. Veterinaria'!$A:$A,0),2),"")</f>
        <v/>
      </c>
      <c r="L459" s="6" t="str">
        <f aca="false">IFERROR(INDEX('9. Hipocampus'!$A:$B,MATCH($A459,'9. Hipocampus'!$A:$A,0),2),"")</f>
        <v/>
      </c>
      <c r="M459" s="6" t="n">
        <f aca="false">IFERROR(INDEX('11. Mundo Mascotas'!$B:$D,MATCH($A459,'11. Mundo Mascotas'!$B:$B,0),2),"")</f>
        <v>16072</v>
      </c>
      <c r="N459" s="6" t="str">
        <f aca="false">IFERROR(INDEX('12. Yaguar'!$B:$E,MATCH($A459,'12. Yaguar'!$B:$B,0),2),"")</f>
        <v/>
      </c>
      <c r="O459" s="6" t="str">
        <f aca="false">IFERROR(INDEX('13. King Clor'!$A:$B,MATCH($A459,'13. King Clor'!$A:$A,0),2),"")</f>
        <v/>
      </c>
      <c r="P459" s="6" t="str">
        <f aca="false">IFERROR(INDEX('14. Diserquim'!$A:$B,MATCH($A459,'14. Diserquim'!$A:$A,0),2),"")</f>
        <v/>
      </c>
      <c r="Q459" s="6" t="str">
        <f aca="false">IFERROR(INDEX('15. Moreno'!$A:$B,MATCH($A459,'15. Moreno'!$A:$A,0),2),"")</f>
        <v/>
      </c>
      <c r="R459" s="6" t="str">
        <f aca="false">IFERROR(INDEX('10. Collares'!$J:$K,MATCH($A459,'10. Collares'!$J:$J,0),2),"")</f>
        <v/>
      </c>
      <c r="S459" s="6" t="str">
        <f aca="false">IFERROR(INDEX('13. King Clor'!$G:$H,MATCH($A459,'13. King Clor'!$G:$G,0),2),"")</f>
        <v/>
      </c>
      <c r="T459" s="6" t="str">
        <f aca="false">IFERROR(INDEX('10. Collares'!$A:$B,MATCH($A459,'10. Collares'!$A:$A,0),2),"")</f>
        <v/>
      </c>
      <c r="U459" s="6" t="str">
        <f aca="false">IFERROR(INDEX('16. Mis nietos'!$B:$C,MATCH($A459,'16. Mis nietos'!$B:$B,0),2),"")</f>
        <v/>
      </c>
      <c r="V459" s="6" t="str">
        <f aca="false">IFERROR(INDEX('17. Profesional Vet'!$A:$B,MATCH($A459,'17. Profesional Vet'!$A:$A,0),2),"")</f>
        <v/>
      </c>
      <c r="W459" s="6" t="str">
        <f aca="false">IFERROR(INDEX('18. Premier'!$A:$B,MATCH($A459,'18. Premier'!$A:$A,0),2),"")</f>
        <v/>
      </c>
      <c r="X459" s="6" t="str">
        <f aca="false">IFERROR(INDEX('19. Dacam'!$A:$B,MATCH($A459,'19. Dacam'!$A:$A,0),2),"")</f>
        <v/>
      </c>
      <c r="Y459" s="6" t="n">
        <f aca="false">IFERROR(INDEX('20. Proveedor'!$A:$B,MATCH($A459,'20. Proveedor'!$A:$A,0),2),"")</f>
        <v>14654</v>
      </c>
      <c r="Z459" s="6" t="str">
        <f aca="false">IFERROR(INDEX('21. Saphirus'!$A:$B,MATCH($A459,'21. Saphirus'!$A:$A,0),2),"")</f>
        <v/>
      </c>
    </row>
    <row r="460" customFormat="false" ht="15.75" hidden="false" customHeight="true" outlineLevel="0" collapsed="false">
      <c r="A460" s="5" t="s">
        <v>498</v>
      </c>
      <c r="B460" s="5" t="n">
        <v>1905372</v>
      </c>
      <c r="C460" s="5" t="s">
        <v>33</v>
      </c>
      <c r="D460" s="6" t="str">
        <f aca="false">IFERROR(INDEX('1. Benavídez'!$A:$B,MATCH($A460,'1. Benavídez'!$A:$A,0),2),"")</f>
        <v/>
      </c>
      <c r="E460" s="6" t="str">
        <f aca="false">IFERROR(INDEX('2. Gallo'!$B:$D,MATCH($A460,'2. Gallo'!$B:$B,0),3),"")</f>
        <v/>
      </c>
      <c r="F460" s="6" t="str">
        <f aca="false">IFERROR(INDEX('3. Anea'!$B:$D,MATCH($A460,'3. Anea'!$B:$B,0),2),"")</f>
        <v/>
      </c>
      <c r="G460" s="6" t="str">
        <f aca="false">IFERROR(INDEX('4. Pilar'!$A:$C,MATCH($A460,'4. Pilar'!$A:$A,0),2),"")</f>
        <v/>
      </c>
      <c r="H460" s="6" t="str">
        <f aca="false">IFERROR(INDEX('5. Tortuguitas'!$B:$D,MATCH($A460,'5. Tortuguitas'!$B:$B,0),2),"")</f>
        <v/>
      </c>
      <c r="I460" s="6" t="str">
        <f aca="false">IFERROR(INDEX('6. Del Viso'!$A:$B,MATCH($A460,'6. Del Viso'!$A:$A,0),2),"")</f>
        <v/>
      </c>
      <c r="J460" s="6" t="str">
        <f aca="false">IFERROR(INDEX('7. Chica Glade'!$B:$F,MATCH($A460,'7. Chica Glade'!$B:$B,0),4),"")</f>
        <v/>
      </c>
      <c r="K460" s="6" t="str">
        <f aca="false">IFERROR(INDEX('8. Veterinaria'!$A:$B,MATCH($A460,'8. Veterinaria'!$A:$A,0),2),"")</f>
        <v/>
      </c>
      <c r="L460" s="6" t="str">
        <f aca="false">IFERROR(INDEX('9. Hipocampus'!$A:$B,MATCH($A460,'9. Hipocampus'!$A:$A,0),2),"")</f>
        <v/>
      </c>
      <c r="M460" s="6" t="str">
        <f aca="false">IFERROR(INDEX('11. Mundo Mascotas'!$B:$D,MATCH($A460,'11. Mundo Mascotas'!$B:$B,0),2),"")</f>
        <v/>
      </c>
      <c r="N460" s="6" t="str">
        <f aca="false">IFERROR(INDEX('12. Yaguar'!$B:$E,MATCH($A460,'12. Yaguar'!$B:$B,0),2),"")</f>
        <v/>
      </c>
      <c r="O460" s="6" t="str">
        <f aca="false">IFERROR(INDEX('13. King Clor'!$A:$B,MATCH($A460,'13. King Clor'!$A:$A,0),2),"")</f>
        <v/>
      </c>
      <c r="P460" s="6" t="str">
        <f aca="false">IFERROR(INDEX('14. Diserquim'!$A:$B,MATCH($A460,'14. Diserquim'!$A:$A,0),2),"")</f>
        <v/>
      </c>
      <c r="Q460" s="6" t="str">
        <f aca="false">IFERROR(INDEX('15. Moreno'!$A:$B,MATCH($A460,'15. Moreno'!$A:$A,0),2),"")</f>
        <v/>
      </c>
      <c r="R460" s="6" t="str">
        <f aca="false">IFERROR(INDEX('10. Collares'!$J:$K,MATCH($A460,'10. Collares'!$J:$J,0),2),"")</f>
        <v/>
      </c>
      <c r="S460" s="6" t="str">
        <f aca="false">IFERROR(INDEX('13. King Clor'!$G:$H,MATCH($A460,'13. King Clor'!$G:$G,0),2),"")</f>
        <v/>
      </c>
      <c r="T460" s="6" t="str">
        <f aca="false">IFERROR(INDEX('10. Collares'!$A:$B,MATCH($A460,'10. Collares'!$A:$A,0),2),"")</f>
        <v/>
      </c>
      <c r="U460" s="6" t="str">
        <f aca="false">IFERROR(INDEX('16. Mis nietos'!$B:$C,MATCH($A460,'16. Mis nietos'!$B:$B,0),2),"")</f>
        <v/>
      </c>
      <c r="V460" s="6" t="str">
        <f aca="false">IFERROR(INDEX('17. Profesional Vet'!$A:$B,MATCH($A460,'17. Profesional Vet'!$A:$A,0),2),"")</f>
        <v/>
      </c>
      <c r="W460" s="6" t="str">
        <f aca="false">IFERROR(INDEX('18. Premier'!$A:$B,MATCH($A460,'18. Premier'!$A:$A,0),2),"")</f>
        <v/>
      </c>
      <c r="X460" s="6" t="str">
        <f aca="false">IFERROR(INDEX('19. Dacam'!$A:$B,MATCH($A460,'19. Dacam'!$A:$A,0),2),"")</f>
        <v/>
      </c>
      <c r="Y460" s="6" t="str">
        <f aca="false">IFERROR(INDEX('20. Proveedor'!$A:$B,MATCH($A460,'20. Proveedor'!$A:$A,0),2),"")</f>
        <v/>
      </c>
      <c r="Z460" s="6" t="str">
        <f aca="false">IFERROR(INDEX('21. Saphirus'!$A:$B,MATCH($A460,'21. Saphirus'!$A:$A,0),2),"")</f>
        <v/>
      </c>
    </row>
    <row r="461" customFormat="false" ht="15.75" hidden="false" customHeight="true" outlineLevel="0" collapsed="false">
      <c r="A461" s="5" t="s">
        <v>499</v>
      </c>
      <c r="B461" s="5" t="n">
        <v>1905371</v>
      </c>
      <c r="C461" s="5" t="s">
        <v>33</v>
      </c>
      <c r="D461" s="6" t="str">
        <f aca="false">IFERROR(INDEX('1. Benavídez'!$A:$B,MATCH($A461,'1. Benavídez'!$A:$A,0),2),"")</f>
        <v/>
      </c>
      <c r="E461" s="6" t="str">
        <f aca="false">IFERROR(INDEX('2. Gallo'!$B:$D,MATCH($A461,'2. Gallo'!$B:$B,0),3),"")</f>
        <v/>
      </c>
      <c r="F461" s="6" t="str">
        <f aca="false">IFERROR(INDEX('3. Anea'!$B:$D,MATCH($A461,'3. Anea'!$B:$B,0),2),"")</f>
        <v/>
      </c>
      <c r="G461" s="6" t="str">
        <f aca="false">IFERROR(INDEX('4. Pilar'!$A:$C,MATCH($A461,'4. Pilar'!$A:$A,0),2),"")</f>
        <v/>
      </c>
      <c r="H461" s="6" t="str">
        <f aca="false">IFERROR(INDEX('5. Tortuguitas'!$B:$D,MATCH($A461,'5. Tortuguitas'!$B:$B,0),2),"")</f>
        <v/>
      </c>
      <c r="I461" s="6" t="str">
        <f aca="false">IFERROR(INDEX('6. Del Viso'!$A:$B,MATCH($A461,'6. Del Viso'!$A:$A,0),2),"")</f>
        <v/>
      </c>
      <c r="J461" s="6" t="str">
        <f aca="false">IFERROR(INDEX('7. Chica Glade'!$B:$F,MATCH($A461,'7. Chica Glade'!$B:$B,0),4),"")</f>
        <v/>
      </c>
      <c r="K461" s="6" t="str">
        <f aca="false">IFERROR(INDEX('8. Veterinaria'!$A:$B,MATCH($A461,'8. Veterinaria'!$A:$A,0),2),"")</f>
        <v/>
      </c>
      <c r="L461" s="6" t="str">
        <f aca="false">IFERROR(INDEX('9. Hipocampus'!$A:$B,MATCH($A461,'9. Hipocampus'!$A:$A,0),2),"")</f>
        <v/>
      </c>
      <c r="M461" s="6" t="str">
        <f aca="false">IFERROR(INDEX('11. Mundo Mascotas'!$B:$D,MATCH($A461,'11. Mundo Mascotas'!$B:$B,0),2),"")</f>
        <v/>
      </c>
      <c r="N461" s="6" t="str">
        <f aca="false">IFERROR(INDEX('12. Yaguar'!$B:$E,MATCH($A461,'12. Yaguar'!$B:$B,0),2),"")</f>
        <v/>
      </c>
      <c r="O461" s="6" t="str">
        <f aca="false">IFERROR(INDEX('13. King Clor'!$A:$B,MATCH($A461,'13. King Clor'!$A:$A,0),2),"")</f>
        <v/>
      </c>
      <c r="P461" s="6" t="str">
        <f aca="false">IFERROR(INDEX('14. Diserquim'!$A:$B,MATCH($A461,'14. Diserquim'!$A:$A,0),2),"")</f>
        <v/>
      </c>
      <c r="Q461" s="6" t="str">
        <f aca="false">IFERROR(INDEX('15. Moreno'!$A:$B,MATCH($A461,'15. Moreno'!$A:$A,0),2),"")</f>
        <v/>
      </c>
      <c r="R461" s="6" t="str">
        <f aca="false">IFERROR(INDEX('10. Collares'!$J:$K,MATCH($A461,'10. Collares'!$J:$J,0),2),"")</f>
        <v/>
      </c>
      <c r="S461" s="6" t="str">
        <f aca="false">IFERROR(INDEX('13. King Clor'!$G:$H,MATCH($A461,'13. King Clor'!$G:$G,0),2),"")</f>
        <v/>
      </c>
      <c r="T461" s="6" t="str">
        <f aca="false">IFERROR(INDEX('10. Collares'!$A:$B,MATCH($A461,'10. Collares'!$A:$A,0),2),"")</f>
        <v/>
      </c>
      <c r="U461" s="6" t="str">
        <f aca="false">IFERROR(INDEX('16. Mis nietos'!$B:$C,MATCH($A461,'16. Mis nietos'!$B:$B,0),2),"")</f>
        <v/>
      </c>
      <c r="V461" s="6" t="str">
        <f aca="false">IFERROR(INDEX('17. Profesional Vet'!$A:$B,MATCH($A461,'17. Profesional Vet'!$A:$A,0),2),"")</f>
        <v/>
      </c>
      <c r="W461" s="6" t="str">
        <f aca="false">IFERROR(INDEX('18. Premier'!$A:$B,MATCH($A461,'18. Premier'!$A:$A,0),2),"")</f>
        <v/>
      </c>
      <c r="X461" s="6" t="str">
        <f aca="false">IFERROR(INDEX('19. Dacam'!$A:$B,MATCH($A461,'19. Dacam'!$A:$A,0),2),"")</f>
        <v/>
      </c>
      <c r="Y461" s="6" t="str">
        <f aca="false">IFERROR(INDEX('20. Proveedor'!$A:$B,MATCH($A461,'20. Proveedor'!$A:$A,0),2),"")</f>
        <v/>
      </c>
      <c r="Z461" s="6" t="str">
        <f aca="false">IFERROR(INDEX('21. Saphirus'!$A:$B,MATCH($A461,'21. Saphirus'!$A:$A,0),2),"")</f>
        <v/>
      </c>
    </row>
    <row r="462" customFormat="false" ht="15.75" hidden="false" customHeight="true" outlineLevel="0" collapsed="false">
      <c r="A462" s="5" t="s">
        <v>500</v>
      </c>
      <c r="B462" s="5" t="n">
        <v>1905370</v>
      </c>
      <c r="C462" s="5" t="s">
        <v>33</v>
      </c>
      <c r="D462" s="6" t="str">
        <f aca="false">IFERROR(INDEX('1. Benavídez'!$A:$B,MATCH($A462,'1. Benavídez'!$A:$A,0),2),"")</f>
        <v/>
      </c>
      <c r="E462" s="6" t="str">
        <f aca="false">IFERROR(INDEX('2. Gallo'!$B:$D,MATCH($A462,'2. Gallo'!$B:$B,0),3),"")</f>
        <v/>
      </c>
      <c r="F462" s="6" t="str">
        <f aca="false">IFERROR(INDEX('3. Anea'!$B:$D,MATCH($A462,'3. Anea'!$B:$B,0),2),"")</f>
        <v/>
      </c>
      <c r="G462" s="6" t="str">
        <f aca="false">IFERROR(INDEX('4. Pilar'!$A:$C,MATCH($A462,'4. Pilar'!$A:$A,0),2),"")</f>
        <v/>
      </c>
      <c r="H462" s="6" t="str">
        <f aca="false">IFERROR(INDEX('5. Tortuguitas'!$B:$D,MATCH($A462,'5. Tortuguitas'!$B:$B,0),2),"")</f>
        <v/>
      </c>
      <c r="I462" s="6" t="str">
        <f aca="false">IFERROR(INDEX('6. Del Viso'!$A:$B,MATCH($A462,'6. Del Viso'!$A:$A,0),2),"")</f>
        <v/>
      </c>
      <c r="J462" s="6" t="str">
        <f aca="false">IFERROR(INDEX('7. Chica Glade'!$B:$F,MATCH($A462,'7. Chica Glade'!$B:$B,0),4),"")</f>
        <v/>
      </c>
      <c r="K462" s="6" t="str">
        <f aca="false">IFERROR(INDEX('8. Veterinaria'!$A:$B,MATCH($A462,'8. Veterinaria'!$A:$A,0),2),"")</f>
        <v/>
      </c>
      <c r="L462" s="6" t="str">
        <f aca="false">IFERROR(INDEX('9. Hipocampus'!$A:$B,MATCH($A462,'9. Hipocampus'!$A:$A,0),2),"")</f>
        <v/>
      </c>
      <c r="M462" s="6" t="str">
        <f aca="false">IFERROR(INDEX('11. Mundo Mascotas'!$B:$D,MATCH($A462,'11. Mundo Mascotas'!$B:$B,0),2),"")</f>
        <v/>
      </c>
      <c r="N462" s="6" t="str">
        <f aca="false">IFERROR(INDEX('12. Yaguar'!$B:$E,MATCH($A462,'12. Yaguar'!$B:$B,0),2),"")</f>
        <v/>
      </c>
      <c r="O462" s="6" t="str">
        <f aca="false">IFERROR(INDEX('13. King Clor'!$A:$B,MATCH($A462,'13. King Clor'!$A:$A,0),2),"")</f>
        <v/>
      </c>
      <c r="P462" s="6" t="str">
        <f aca="false">IFERROR(INDEX('14. Diserquim'!$A:$B,MATCH($A462,'14. Diserquim'!$A:$A,0),2),"")</f>
        <v/>
      </c>
      <c r="Q462" s="6" t="str">
        <f aca="false">IFERROR(INDEX('15. Moreno'!$A:$B,MATCH($A462,'15. Moreno'!$A:$A,0),2),"")</f>
        <v/>
      </c>
      <c r="R462" s="6" t="str">
        <f aca="false">IFERROR(INDEX('10. Collares'!$J:$K,MATCH($A462,'10. Collares'!$J:$J,0),2),"")</f>
        <v/>
      </c>
      <c r="S462" s="6" t="str">
        <f aca="false">IFERROR(INDEX('13. King Clor'!$G:$H,MATCH($A462,'13. King Clor'!$G:$G,0),2),"")</f>
        <v/>
      </c>
      <c r="T462" s="6" t="str">
        <f aca="false">IFERROR(INDEX('10. Collares'!$A:$B,MATCH($A462,'10. Collares'!$A:$A,0),2),"")</f>
        <v/>
      </c>
      <c r="U462" s="6" t="str">
        <f aca="false">IFERROR(INDEX('16. Mis nietos'!$B:$C,MATCH($A462,'16. Mis nietos'!$B:$B,0),2),"")</f>
        <v/>
      </c>
      <c r="V462" s="6" t="str">
        <f aca="false">IFERROR(INDEX('17. Profesional Vet'!$A:$B,MATCH($A462,'17. Profesional Vet'!$A:$A,0),2),"")</f>
        <v/>
      </c>
      <c r="W462" s="6" t="str">
        <f aca="false">IFERROR(INDEX('18. Premier'!$A:$B,MATCH($A462,'18. Premier'!$A:$A,0),2),"")</f>
        <v/>
      </c>
      <c r="X462" s="6" t="str">
        <f aca="false">IFERROR(INDEX('19. Dacam'!$A:$B,MATCH($A462,'19. Dacam'!$A:$A,0),2),"")</f>
        <v/>
      </c>
      <c r="Y462" s="6" t="str">
        <f aca="false">IFERROR(INDEX('20. Proveedor'!$A:$B,MATCH($A462,'20. Proveedor'!$A:$A,0),2),"")</f>
        <v/>
      </c>
      <c r="Z462" s="6" t="str">
        <f aca="false">IFERROR(INDEX('21. Saphirus'!$A:$B,MATCH($A462,'21. Saphirus'!$A:$A,0),2),"")</f>
        <v/>
      </c>
    </row>
    <row r="463" customFormat="false" ht="15.75" hidden="false" customHeight="true" outlineLevel="0" collapsed="false">
      <c r="A463" s="5" t="s">
        <v>501</v>
      </c>
      <c r="B463" s="5" t="n">
        <v>1905398</v>
      </c>
      <c r="C463" s="5" t="s">
        <v>33</v>
      </c>
      <c r="D463" s="6" t="str">
        <f aca="false">IFERROR(INDEX('1. Benavídez'!$A:$B,MATCH($A463,'1. Benavídez'!$A:$A,0),2),"")</f>
        <v/>
      </c>
      <c r="E463" s="6" t="str">
        <f aca="false">IFERROR(INDEX('2. Gallo'!$B:$D,MATCH($A463,'2. Gallo'!$B:$B,0),3),"")</f>
        <v/>
      </c>
      <c r="F463" s="6" t="str">
        <f aca="false">IFERROR(INDEX('3. Anea'!$B:$D,MATCH($A463,'3. Anea'!$B:$B,0),2),"")</f>
        <v/>
      </c>
      <c r="G463" s="6" t="str">
        <f aca="false">IFERROR(INDEX('4. Pilar'!$A:$C,MATCH($A463,'4. Pilar'!$A:$A,0),2),"")</f>
        <v/>
      </c>
      <c r="H463" s="6" t="str">
        <f aca="false">IFERROR(INDEX('5. Tortuguitas'!$B:$D,MATCH($A463,'5. Tortuguitas'!$B:$B,0),2),"")</f>
        <v/>
      </c>
      <c r="I463" s="6" t="str">
        <f aca="false">IFERROR(INDEX('6. Del Viso'!$A:$B,MATCH($A463,'6. Del Viso'!$A:$A,0),2),"")</f>
        <v/>
      </c>
      <c r="J463" s="6" t="str">
        <f aca="false">IFERROR(INDEX('7. Chica Glade'!$B:$F,MATCH($A463,'7. Chica Glade'!$B:$B,0),4),"")</f>
        <v/>
      </c>
      <c r="K463" s="6" t="str">
        <f aca="false">IFERROR(INDEX('8. Veterinaria'!$A:$B,MATCH($A463,'8. Veterinaria'!$A:$A,0),2),"")</f>
        <v/>
      </c>
      <c r="L463" s="6" t="str">
        <f aca="false">IFERROR(INDEX('9. Hipocampus'!$A:$B,MATCH($A463,'9. Hipocampus'!$A:$A,0),2),"")</f>
        <v/>
      </c>
      <c r="M463" s="6" t="str">
        <f aca="false">IFERROR(INDEX('11. Mundo Mascotas'!$B:$D,MATCH($A463,'11. Mundo Mascotas'!$B:$B,0),2),"")</f>
        <v/>
      </c>
      <c r="N463" s="6" t="str">
        <f aca="false">IFERROR(INDEX('12. Yaguar'!$B:$E,MATCH($A463,'12. Yaguar'!$B:$B,0),2),"")</f>
        <v/>
      </c>
      <c r="O463" s="6" t="str">
        <f aca="false">IFERROR(INDEX('13. King Clor'!$A:$B,MATCH($A463,'13. King Clor'!$A:$A,0),2),"")</f>
        <v/>
      </c>
      <c r="P463" s="6" t="str">
        <f aca="false">IFERROR(INDEX('14. Diserquim'!$A:$B,MATCH($A463,'14. Diserquim'!$A:$A,0),2),"")</f>
        <v/>
      </c>
      <c r="Q463" s="6" t="str">
        <f aca="false">IFERROR(INDEX('15. Moreno'!$A:$B,MATCH($A463,'15. Moreno'!$A:$A,0),2),"")</f>
        <v/>
      </c>
      <c r="R463" s="6" t="str">
        <f aca="false">IFERROR(INDEX('10. Collares'!$J:$K,MATCH($A463,'10. Collares'!$J:$J,0),2),"")</f>
        <v/>
      </c>
      <c r="S463" s="6" t="str">
        <f aca="false">IFERROR(INDEX('13. King Clor'!$G:$H,MATCH($A463,'13. King Clor'!$G:$G,0),2),"")</f>
        <v/>
      </c>
      <c r="T463" s="6" t="str">
        <f aca="false">IFERROR(INDEX('10. Collares'!$A:$B,MATCH($A463,'10. Collares'!$A:$A,0),2),"")</f>
        <v/>
      </c>
      <c r="U463" s="6" t="str">
        <f aca="false">IFERROR(INDEX('16. Mis nietos'!$B:$C,MATCH($A463,'16. Mis nietos'!$B:$B,0),2),"")</f>
        <v/>
      </c>
      <c r="V463" s="6" t="str">
        <f aca="false">IFERROR(INDEX('17. Profesional Vet'!$A:$B,MATCH($A463,'17. Profesional Vet'!$A:$A,0),2),"")</f>
        <v/>
      </c>
      <c r="W463" s="6" t="str">
        <f aca="false">IFERROR(INDEX('18. Premier'!$A:$B,MATCH($A463,'18. Premier'!$A:$A,0),2),"")</f>
        <v/>
      </c>
      <c r="X463" s="6" t="str">
        <f aca="false">IFERROR(INDEX('19. Dacam'!$A:$B,MATCH($A463,'19. Dacam'!$A:$A,0),2),"")</f>
        <v/>
      </c>
      <c r="Y463" s="6" t="str">
        <f aca="false">IFERROR(INDEX('20. Proveedor'!$A:$B,MATCH($A463,'20. Proveedor'!$A:$A,0),2),"")</f>
        <v/>
      </c>
      <c r="Z463" s="6" t="str">
        <f aca="false">IFERROR(INDEX('21. Saphirus'!$A:$B,MATCH($A463,'21. Saphirus'!$A:$A,0),2),"")</f>
        <v/>
      </c>
    </row>
    <row r="464" customFormat="false" ht="15.75" hidden="false" customHeight="true" outlineLevel="0" collapsed="false">
      <c r="A464" s="5" t="s">
        <v>502</v>
      </c>
      <c r="B464" s="5" t="n">
        <v>1905373</v>
      </c>
      <c r="C464" s="5" t="s">
        <v>33</v>
      </c>
      <c r="D464" s="6" t="str">
        <f aca="false">IFERROR(INDEX('1. Benavídez'!$A:$B,MATCH($A464,'1. Benavídez'!$A:$A,0),2),"")</f>
        <v/>
      </c>
      <c r="E464" s="6" t="str">
        <f aca="false">IFERROR(INDEX('2. Gallo'!$B:$D,MATCH($A464,'2. Gallo'!$B:$B,0),3),"")</f>
        <v/>
      </c>
      <c r="F464" s="6" t="str">
        <f aca="false">IFERROR(INDEX('3. Anea'!$B:$D,MATCH($A464,'3. Anea'!$B:$B,0),2),"")</f>
        <v/>
      </c>
      <c r="G464" s="6" t="str">
        <f aca="false">IFERROR(INDEX('4. Pilar'!$A:$C,MATCH($A464,'4. Pilar'!$A:$A,0),2),"")</f>
        <v/>
      </c>
      <c r="H464" s="6" t="str">
        <f aca="false">IFERROR(INDEX('5. Tortuguitas'!$B:$D,MATCH($A464,'5. Tortuguitas'!$B:$B,0),2),"")</f>
        <v/>
      </c>
      <c r="I464" s="6" t="str">
        <f aca="false">IFERROR(INDEX('6. Del Viso'!$A:$B,MATCH($A464,'6. Del Viso'!$A:$A,0),2),"")</f>
        <v/>
      </c>
      <c r="J464" s="6" t="str">
        <f aca="false">IFERROR(INDEX('7. Chica Glade'!$B:$F,MATCH($A464,'7. Chica Glade'!$B:$B,0),4),"")</f>
        <v/>
      </c>
      <c r="K464" s="6" t="str">
        <f aca="false">IFERROR(INDEX('8. Veterinaria'!$A:$B,MATCH($A464,'8. Veterinaria'!$A:$A,0),2),"")</f>
        <v/>
      </c>
      <c r="L464" s="6" t="str">
        <f aca="false">IFERROR(INDEX('9. Hipocampus'!$A:$B,MATCH($A464,'9. Hipocampus'!$A:$A,0),2),"")</f>
        <v/>
      </c>
      <c r="M464" s="6" t="str">
        <f aca="false">IFERROR(INDEX('11. Mundo Mascotas'!$B:$D,MATCH($A464,'11. Mundo Mascotas'!$B:$B,0),2),"")</f>
        <v/>
      </c>
      <c r="N464" s="6" t="str">
        <f aca="false">IFERROR(INDEX('12. Yaguar'!$B:$E,MATCH($A464,'12. Yaguar'!$B:$B,0),2),"")</f>
        <v/>
      </c>
      <c r="O464" s="6" t="str">
        <f aca="false">IFERROR(INDEX('13. King Clor'!$A:$B,MATCH($A464,'13. King Clor'!$A:$A,0),2),"")</f>
        <v/>
      </c>
      <c r="P464" s="6" t="str">
        <f aca="false">IFERROR(INDEX('14. Diserquim'!$A:$B,MATCH($A464,'14. Diserquim'!$A:$A,0),2),"")</f>
        <v/>
      </c>
      <c r="Q464" s="6" t="str">
        <f aca="false">IFERROR(INDEX('15. Moreno'!$A:$B,MATCH($A464,'15. Moreno'!$A:$A,0),2),"")</f>
        <v/>
      </c>
      <c r="R464" s="6" t="str">
        <f aca="false">IFERROR(INDEX('10. Collares'!$J:$K,MATCH($A464,'10. Collares'!$J:$J,0),2),"")</f>
        <v/>
      </c>
      <c r="S464" s="6" t="str">
        <f aca="false">IFERROR(INDEX('13. King Clor'!$G:$H,MATCH($A464,'13. King Clor'!$G:$G,0),2),"")</f>
        <v/>
      </c>
      <c r="T464" s="6" t="str">
        <f aca="false">IFERROR(INDEX('10. Collares'!$A:$B,MATCH($A464,'10. Collares'!$A:$A,0),2),"")</f>
        <v/>
      </c>
      <c r="U464" s="6" t="str">
        <f aca="false">IFERROR(INDEX('16. Mis nietos'!$B:$C,MATCH($A464,'16. Mis nietos'!$B:$B,0),2),"")</f>
        <v/>
      </c>
      <c r="V464" s="6" t="str">
        <f aca="false">IFERROR(INDEX('17. Profesional Vet'!$A:$B,MATCH($A464,'17. Profesional Vet'!$A:$A,0),2),"")</f>
        <v/>
      </c>
      <c r="W464" s="6" t="str">
        <f aca="false">IFERROR(INDEX('18. Premier'!$A:$B,MATCH($A464,'18. Premier'!$A:$A,0),2),"")</f>
        <v/>
      </c>
      <c r="X464" s="6" t="str">
        <f aca="false">IFERROR(INDEX('19. Dacam'!$A:$B,MATCH($A464,'19. Dacam'!$A:$A,0),2),"")</f>
        <v/>
      </c>
      <c r="Y464" s="6" t="str">
        <f aca="false">IFERROR(INDEX('20. Proveedor'!$A:$B,MATCH($A464,'20. Proveedor'!$A:$A,0),2),"")</f>
        <v/>
      </c>
      <c r="Z464" s="6" t="str">
        <f aca="false">IFERROR(INDEX('21. Saphirus'!$A:$B,MATCH($A464,'21. Saphirus'!$A:$A,0),2),"")</f>
        <v/>
      </c>
    </row>
    <row r="465" customFormat="false" ht="15.75" hidden="false" customHeight="true" outlineLevel="0" collapsed="false">
      <c r="A465" s="5" t="s">
        <v>503</v>
      </c>
      <c r="B465" s="5" t="n">
        <v>5030</v>
      </c>
      <c r="C465" s="5" t="s">
        <v>27</v>
      </c>
      <c r="D465" s="6" t="str">
        <f aca="false">IFERROR(INDEX('1. Benavídez'!$A:$B,MATCH($A465,'1. Benavídez'!$A:$A,0),2),"")</f>
        <v/>
      </c>
      <c r="E465" s="6" t="str">
        <f aca="false">IFERROR(INDEX('2. Gallo'!$B:$D,MATCH($A465,'2. Gallo'!$B:$B,0),3),"")</f>
        <v/>
      </c>
      <c r="F465" s="6" t="str">
        <f aca="false">IFERROR(INDEX('3. Anea'!$B:$D,MATCH($A465,'3. Anea'!$B:$B,0),2),"")</f>
        <v/>
      </c>
      <c r="G465" s="6" t="str">
        <f aca="false">IFERROR(INDEX('4. Pilar'!$A:$C,MATCH($A465,'4. Pilar'!$A:$A,0),2),"")</f>
        <v/>
      </c>
      <c r="H465" s="6" t="str">
        <f aca="false">IFERROR(INDEX('5. Tortuguitas'!$B:$D,MATCH($A465,'5. Tortuguitas'!$B:$B,0),2),"")</f>
        <v/>
      </c>
      <c r="I465" s="6" t="str">
        <f aca="false">IFERROR(INDEX('6. Del Viso'!$A:$B,MATCH($A465,'6. Del Viso'!$A:$A,0),2),"")</f>
        <v/>
      </c>
      <c r="J465" s="6" t="str">
        <f aca="false">IFERROR(INDEX('7. Chica Glade'!$B:$F,MATCH($A465,'7. Chica Glade'!$B:$B,0),4),"")</f>
        <v/>
      </c>
      <c r="K465" s="6" t="str">
        <f aca="false">IFERROR(INDEX('8. Veterinaria'!$A:$B,MATCH($A465,'8. Veterinaria'!$A:$A,0),2),"")</f>
        <v/>
      </c>
      <c r="L465" s="6" t="str">
        <f aca="false">IFERROR(INDEX('9. Hipocampus'!$A:$B,MATCH($A465,'9. Hipocampus'!$A:$A,0),2),"")</f>
        <v/>
      </c>
      <c r="M465" s="6" t="str">
        <f aca="false">IFERROR(INDEX('11. Mundo Mascotas'!$B:$D,MATCH($A465,'11. Mundo Mascotas'!$B:$B,0),2),"")</f>
        <v/>
      </c>
      <c r="N465" s="6" t="str">
        <f aca="false">IFERROR(INDEX('12. Yaguar'!$B:$E,MATCH($A465,'12. Yaguar'!$B:$B,0),2),"")</f>
        <v/>
      </c>
      <c r="O465" s="6" t="str">
        <f aca="false">IFERROR(INDEX('13. King Clor'!$A:$B,MATCH($A465,'13. King Clor'!$A:$A,0),2),"")</f>
        <v/>
      </c>
      <c r="P465" s="6" t="str">
        <f aca="false">IFERROR(INDEX('14. Diserquim'!$A:$B,MATCH($A465,'14. Diserquim'!$A:$A,0),2),"")</f>
        <v/>
      </c>
      <c r="Q465" s="6" t="str">
        <f aca="false">IFERROR(INDEX('15. Moreno'!$A:$B,MATCH($A465,'15. Moreno'!$A:$A,0),2),"")</f>
        <v/>
      </c>
      <c r="R465" s="6" t="str">
        <f aca="false">IFERROR(INDEX('10. Collares'!$J:$K,MATCH($A465,'10. Collares'!$J:$J,0),2),"")</f>
        <v/>
      </c>
      <c r="S465" s="6" t="str">
        <f aca="false">IFERROR(INDEX('13. King Clor'!$G:$H,MATCH($A465,'13. King Clor'!$G:$G,0),2),"")</f>
        <v/>
      </c>
      <c r="T465" s="6" t="str">
        <f aca="false">IFERROR(INDEX('10. Collares'!$A:$B,MATCH($A465,'10. Collares'!$A:$A,0),2),"")</f>
        <v/>
      </c>
      <c r="U465" s="6" t="str">
        <f aca="false">IFERROR(INDEX('16. Mis nietos'!$B:$C,MATCH($A465,'16. Mis nietos'!$B:$B,0),2),"")</f>
        <v/>
      </c>
      <c r="V465" s="6" t="str">
        <f aca="false">IFERROR(INDEX('17. Profesional Vet'!$A:$B,MATCH($A465,'17. Profesional Vet'!$A:$A,0),2),"")</f>
        <v/>
      </c>
      <c r="W465" s="6" t="str">
        <f aca="false">IFERROR(INDEX('18. Premier'!$A:$B,MATCH($A465,'18. Premier'!$A:$A,0),2),"")</f>
        <v/>
      </c>
      <c r="X465" s="6" t="str">
        <f aca="false">IFERROR(INDEX('19. Dacam'!$A:$B,MATCH($A465,'19. Dacam'!$A:$A,0),2),"")</f>
        <v/>
      </c>
      <c r="Y465" s="6" t="str">
        <f aca="false">IFERROR(INDEX('20. Proveedor'!$A:$B,MATCH($A465,'20. Proveedor'!$A:$A,0),2),"")</f>
        <v/>
      </c>
      <c r="Z465" s="6" t="str">
        <f aca="false">IFERROR(INDEX('21. Saphirus'!$A:$B,MATCH($A465,'21. Saphirus'!$A:$A,0),2),"")</f>
        <v/>
      </c>
    </row>
    <row r="466" customFormat="false" ht="15.75" hidden="false" customHeight="true" outlineLevel="0" collapsed="false">
      <c r="A466" s="5" t="s">
        <v>504</v>
      </c>
      <c r="B466" s="5" t="n">
        <v>1043</v>
      </c>
      <c r="C466" s="5" t="s">
        <v>147</v>
      </c>
      <c r="D466" s="6" t="str">
        <f aca="false">IFERROR(INDEX('1. Benavídez'!$A:$B,MATCH($A466,'1. Benavídez'!$A:$A,0),2),"")</f>
        <v/>
      </c>
      <c r="E466" s="6" t="n">
        <f aca="false">IFERROR(INDEX('2. Gallo'!$B:$D,MATCH($A466,'2. Gallo'!$B:$B,0),3),"")</f>
        <v>0</v>
      </c>
      <c r="F466" s="6" t="str">
        <f aca="false">IFERROR(INDEX('3. Anea'!$B:$D,MATCH($A466,'3. Anea'!$B:$B,0),2),"")</f>
        <v/>
      </c>
      <c r="G466" s="6" t="str">
        <f aca="false">IFERROR(INDEX('4. Pilar'!$A:$C,MATCH($A466,'4. Pilar'!$A:$A,0),2),"")</f>
        <v/>
      </c>
      <c r="H466" s="6" t="str">
        <f aca="false">IFERROR(INDEX('5. Tortuguitas'!$B:$D,MATCH($A466,'5. Tortuguitas'!$B:$B,0),2),"")</f>
        <v/>
      </c>
      <c r="I466" s="6" t="str">
        <f aca="false">IFERROR(INDEX('6. Del Viso'!$A:$B,MATCH($A466,'6. Del Viso'!$A:$A,0),2),"")</f>
        <v/>
      </c>
      <c r="J466" s="6" t="str">
        <f aca="false">IFERROR(INDEX('7. Chica Glade'!$B:$F,MATCH($A466,'7. Chica Glade'!$B:$B,0),4),"")</f>
        <v/>
      </c>
      <c r="K466" s="6" t="str">
        <f aca="false">IFERROR(INDEX('8. Veterinaria'!$A:$B,MATCH($A466,'8. Veterinaria'!$A:$A,0),2),"")</f>
        <v/>
      </c>
      <c r="L466" s="6" t="str">
        <f aca="false">IFERROR(INDEX('9. Hipocampus'!$A:$B,MATCH($A466,'9. Hipocampus'!$A:$A,0),2),"")</f>
        <v/>
      </c>
      <c r="M466" s="6" t="str">
        <f aca="false">IFERROR(INDEX('11. Mundo Mascotas'!$B:$D,MATCH($A466,'11. Mundo Mascotas'!$B:$B,0),2),"")</f>
        <v/>
      </c>
      <c r="N466" s="6" t="str">
        <f aca="false">IFERROR(INDEX('12. Yaguar'!$B:$E,MATCH($A466,'12. Yaguar'!$B:$B,0),2),"")</f>
        <v/>
      </c>
      <c r="O466" s="6" t="str">
        <f aca="false">IFERROR(INDEX('13. King Clor'!$A:$B,MATCH($A466,'13. King Clor'!$A:$A,0),2),"")</f>
        <v/>
      </c>
      <c r="P466" s="6" t="str">
        <f aca="false">IFERROR(INDEX('14. Diserquim'!$A:$B,MATCH($A466,'14. Diserquim'!$A:$A,0),2),"")</f>
        <v/>
      </c>
      <c r="Q466" s="6" t="str">
        <f aca="false">IFERROR(INDEX('15. Moreno'!$A:$B,MATCH($A466,'15. Moreno'!$A:$A,0),2),"")</f>
        <v/>
      </c>
      <c r="R466" s="6" t="str">
        <f aca="false">IFERROR(INDEX('10. Collares'!$J:$K,MATCH($A466,'10. Collares'!$J:$J,0),2),"")</f>
        <v/>
      </c>
      <c r="S466" s="6" t="str">
        <f aca="false">IFERROR(INDEX('13. King Clor'!$G:$H,MATCH($A466,'13. King Clor'!$G:$G,0),2),"")</f>
        <v/>
      </c>
      <c r="T466" s="6" t="str">
        <f aca="false">IFERROR(INDEX('10. Collares'!$A:$B,MATCH($A466,'10. Collares'!$A:$A,0),2),"")</f>
        <v/>
      </c>
      <c r="U466" s="6" t="str">
        <f aca="false">IFERROR(INDEX('16. Mis nietos'!$B:$C,MATCH($A466,'16. Mis nietos'!$B:$B,0),2),"")</f>
        <v/>
      </c>
      <c r="V466" s="6" t="str">
        <f aca="false">IFERROR(INDEX('17. Profesional Vet'!$A:$B,MATCH($A466,'17. Profesional Vet'!$A:$A,0),2),"")</f>
        <v/>
      </c>
      <c r="W466" s="6" t="str">
        <f aca="false">IFERROR(INDEX('18. Premier'!$A:$B,MATCH($A466,'18. Premier'!$A:$A,0),2),"")</f>
        <v/>
      </c>
      <c r="X466" s="6" t="str">
        <f aca="false">IFERROR(INDEX('19. Dacam'!$A:$B,MATCH($A466,'19. Dacam'!$A:$A,0),2),"")</f>
        <v/>
      </c>
      <c r="Y466" s="6" t="str">
        <f aca="false">IFERROR(INDEX('20. Proveedor'!$A:$B,MATCH($A466,'20. Proveedor'!$A:$A,0),2),"")</f>
        <v/>
      </c>
      <c r="Z466" s="6" t="str">
        <f aca="false">IFERROR(INDEX('21. Saphirus'!$A:$B,MATCH($A466,'21. Saphirus'!$A:$A,0),2),"")</f>
        <v/>
      </c>
    </row>
    <row r="467" customFormat="false" ht="15.75" hidden="false" customHeight="true" outlineLevel="0" collapsed="false">
      <c r="A467" s="5" t="s">
        <v>505</v>
      </c>
      <c r="B467" s="5" t="n">
        <v>44429</v>
      </c>
      <c r="C467" s="5" t="s">
        <v>33</v>
      </c>
      <c r="D467" s="6" t="str">
        <f aca="false">IFERROR(INDEX('1. Benavídez'!$A:$B,MATCH($A467,'1. Benavídez'!$A:$A,0),2),"")</f>
        <v/>
      </c>
      <c r="E467" s="6" t="str">
        <f aca="false">IFERROR(INDEX('2. Gallo'!$B:$D,MATCH($A467,'2. Gallo'!$B:$B,0),3),"")</f>
        <v/>
      </c>
      <c r="F467" s="6" t="str">
        <f aca="false">IFERROR(INDEX('3. Anea'!$B:$D,MATCH($A467,'3. Anea'!$B:$B,0),2),"")</f>
        <v/>
      </c>
      <c r="G467" s="6" t="str">
        <f aca="false">IFERROR(INDEX('4. Pilar'!$A:$C,MATCH($A467,'4. Pilar'!$A:$A,0),2),"")</f>
        <v/>
      </c>
      <c r="H467" s="6" t="str">
        <f aca="false">IFERROR(INDEX('5. Tortuguitas'!$B:$D,MATCH($A467,'5. Tortuguitas'!$B:$B,0),2),"")</f>
        <v/>
      </c>
      <c r="I467" s="6" t="str">
        <f aca="false">IFERROR(INDEX('6. Del Viso'!$A:$B,MATCH($A467,'6. Del Viso'!$A:$A,0),2),"")</f>
        <v/>
      </c>
      <c r="J467" s="6" t="str">
        <f aca="false">IFERROR(INDEX('7. Chica Glade'!$B:$F,MATCH($A467,'7. Chica Glade'!$B:$B,0),4),"")</f>
        <v/>
      </c>
      <c r="K467" s="6" t="str">
        <f aca="false">IFERROR(INDEX('8. Veterinaria'!$A:$B,MATCH($A467,'8. Veterinaria'!$A:$A,0),2),"")</f>
        <v/>
      </c>
      <c r="L467" s="6" t="str">
        <f aca="false">IFERROR(INDEX('9. Hipocampus'!$A:$B,MATCH($A467,'9. Hipocampus'!$A:$A,0),2),"")</f>
        <v/>
      </c>
      <c r="M467" s="6" t="str">
        <f aca="false">IFERROR(INDEX('11. Mundo Mascotas'!$B:$D,MATCH($A467,'11. Mundo Mascotas'!$B:$B,0),2),"")</f>
        <v/>
      </c>
      <c r="N467" s="6" t="str">
        <f aca="false">IFERROR(INDEX('12. Yaguar'!$B:$E,MATCH($A467,'12. Yaguar'!$B:$B,0),2),"")</f>
        <v/>
      </c>
      <c r="O467" s="6" t="str">
        <f aca="false">IFERROR(INDEX('13. King Clor'!$A:$B,MATCH($A467,'13. King Clor'!$A:$A,0),2),"")</f>
        <v/>
      </c>
      <c r="P467" s="6" t="str">
        <f aca="false">IFERROR(INDEX('14. Diserquim'!$A:$B,MATCH($A467,'14. Diserquim'!$A:$A,0),2),"")</f>
        <v/>
      </c>
      <c r="Q467" s="6" t="str">
        <f aca="false">IFERROR(INDEX('15. Moreno'!$A:$B,MATCH($A467,'15. Moreno'!$A:$A,0),2),"")</f>
        <v/>
      </c>
      <c r="R467" s="6" t="str">
        <f aca="false">IFERROR(INDEX('10. Collares'!$J:$K,MATCH($A467,'10. Collares'!$J:$J,0),2),"")</f>
        <v/>
      </c>
      <c r="S467" s="6" t="str">
        <f aca="false">IFERROR(INDEX('13. King Clor'!$G:$H,MATCH($A467,'13. King Clor'!$G:$G,0),2),"")</f>
        <v/>
      </c>
      <c r="T467" s="6" t="str">
        <f aca="false">IFERROR(INDEX('10. Collares'!$A:$B,MATCH($A467,'10. Collares'!$A:$A,0),2),"")</f>
        <v/>
      </c>
      <c r="U467" s="6" t="str">
        <f aca="false">IFERROR(INDEX('16. Mis nietos'!$B:$C,MATCH($A467,'16. Mis nietos'!$B:$B,0),2),"")</f>
        <v/>
      </c>
      <c r="V467" s="6" t="str">
        <f aca="false">IFERROR(INDEX('17. Profesional Vet'!$A:$B,MATCH($A467,'17. Profesional Vet'!$A:$A,0),2),"")</f>
        <v/>
      </c>
      <c r="W467" s="6" t="str">
        <f aca="false">IFERROR(INDEX('18. Premier'!$A:$B,MATCH($A467,'18. Premier'!$A:$A,0),2),"")</f>
        <v/>
      </c>
      <c r="X467" s="6" t="str">
        <f aca="false">IFERROR(INDEX('19. Dacam'!$A:$B,MATCH($A467,'19. Dacam'!$A:$A,0),2),"")</f>
        <v/>
      </c>
      <c r="Y467" s="6" t="str">
        <f aca="false">IFERROR(INDEX('20. Proveedor'!$A:$B,MATCH($A467,'20. Proveedor'!$A:$A,0),2),"")</f>
        <v/>
      </c>
      <c r="Z467" s="6" t="str">
        <f aca="false">IFERROR(INDEX('21. Saphirus'!$A:$B,MATCH($A467,'21. Saphirus'!$A:$A,0),2),"")</f>
        <v/>
      </c>
    </row>
    <row r="468" customFormat="false" ht="15.75" hidden="false" customHeight="true" outlineLevel="0" collapsed="false">
      <c r="A468" s="5" t="s">
        <v>506</v>
      </c>
      <c r="B468" s="5" t="n">
        <v>8109</v>
      </c>
      <c r="C468" s="5" t="s">
        <v>33</v>
      </c>
      <c r="D468" s="6" t="str">
        <f aca="false">IFERROR(INDEX('1. Benavídez'!$A:$B,MATCH($A468,'1. Benavídez'!$A:$A,0),2),"")</f>
        <v/>
      </c>
      <c r="E468" s="6" t="str">
        <f aca="false">IFERROR(INDEX('2. Gallo'!$B:$D,MATCH($A468,'2. Gallo'!$B:$B,0),3),"")</f>
        <v/>
      </c>
      <c r="F468" s="6" t="str">
        <f aca="false">IFERROR(INDEX('3. Anea'!$B:$D,MATCH($A468,'3. Anea'!$B:$B,0),2),"")</f>
        <v/>
      </c>
      <c r="G468" s="6" t="str">
        <f aca="false">IFERROR(INDEX('4. Pilar'!$A:$C,MATCH($A468,'4. Pilar'!$A:$A,0),2),"")</f>
        <v/>
      </c>
      <c r="H468" s="6" t="str">
        <f aca="false">IFERROR(INDEX('5. Tortuguitas'!$B:$D,MATCH($A468,'5. Tortuguitas'!$B:$B,0),2),"")</f>
        <v/>
      </c>
      <c r="I468" s="6" t="str">
        <f aca="false">IFERROR(INDEX('6. Del Viso'!$A:$B,MATCH($A468,'6. Del Viso'!$A:$A,0),2),"")</f>
        <v/>
      </c>
      <c r="J468" s="6" t="str">
        <f aca="false">IFERROR(INDEX('7. Chica Glade'!$B:$F,MATCH($A468,'7. Chica Glade'!$B:$B,0),4),"")</f>
        <v/>
      </c>
      <c r="K468" s="6" t="str">
        <f aca="false">IFERROR(INDEX('8. Veterinaria'!$A:$B,MATCH($A468,'8. Veterinaria'!$A:$A,0),2),"")</f>
        <v/>
      </c>
      <c r="L468" s="6" t="str">
        <f aca="false">IFERROR(INDEX('9. Hipocampus'!$A:$B,MATCH($A468,'9. Hipocampus'!$A:$A,0),2),"")</f>
        <v/>
      </c>
      <c r="M468" s="6" t="str">
        <f aca="false">IFERROR(INDEX('11. Mundo Mascotas'!$B:$D,MATCH($A468,'11. Mundo Mascotas'!$B:$B,0),2),"")</f>
        <v/>
      </c>
      <c r="N468" s="6" t="str">
        <f aca="false">IFERROR(INDEX('12. Yaguar'!$B:$E,MATCH($A468,'12. Yaguar'!$B:$B,0),2),"")</f>
        <v/>
      </c>
      <c r="O468" s="6" t="str">
        <f aca="false">IFERROR(INDEX('13. King Clor'!$A:$B,MATCH($A468,'13. King Clor'!$A:$A,0),2),"")</f>
        <v/>
      </c>
      <c r="P468" s="6" t="str">
        <f aca="false">IFERROR(INDEX('14. Diserquim'!$A:$B,MATCH($A468,'14. Diserquim'!$A:$A,0),2),"")</f>
        <v/>
      </c>
      <c r="Q468" s="6" t="str">
        <f aca="false">IFERROR(INDEX('15. Moreno'!$A:$B,MATCH($A468,'15. Moreno'!$A:$A,0),2),"")</f>
        <v/>
      </c>
      <c r="R468" s="6" t="str">
        <f aca="false">IFERROR(INDEX('10. Collares'!$J:$K,MATCH($A468,'10. Collares'!$J:$J,0),2),"")</f>
        <v/>
      </c>
      <c r="S468" s="6" t="str">
        <f aca="false">IFERROR(INDEX('13. King Clor'!$G:$H,MATCH($A468,'13. King Clor'!$G:$G,0),2),"")</f>
        <v/>
      </c>
      <c r="T468" s="6" t="str">
        <f aca="false">IFERROR(INDEX('10. Collares'!$A:$B,MATCH($A468,'10. Collares'!$A:$A,0),2),"")</f>
        <v/>
      </c>
      <c r="U468" s="6" t="str">
        <f aca="false">IFERROR(INDEX('16. Mis nietos'!$B:$C,MATCH($A468,'16. Mis nietos'!$B:$B,0),2),"")</f>
        <v/>
      </c>
      <c r="V468" s="6" t="str">
        <f aca="false">IFERROR(INDEX('17. Profesional Vet'!$A:$B,MATCH($A468,'17. Profesional Vet'!$A:$A,0),2),"")</f>
        <v/>
      </c>
      <c r="W468" s="6" t="str">
        <f aca="false">IFERROR(INDEX('18. Premier'!$A:$B,MATCH($A468,'18. Premier'!$A:$A,0),2),"")</f>
        <v/>
      </c>
      <c r="X468" s="6" t="str">
        <f aca="false">IFERROR(INDEX('19. Dacam'!$A:$B,MATCH($A468,'19. Dacam'!$A:$A,0),2),"")</f>
        <v/>
      </c>
      <c r="Y468" s="6" t="str">
        <f aca="false">IFERROR(INDEX('20. Proveedor'!$A:$B,MATCH($A468,'20. Proveedor'!$A:$A,0),2),"")</f>
        <v/>
      </c>
      <c r="Z468" s="6" t="str">
        <f aca="false">IFERROR(INDEX('21. Saphirus'!$A:$B,MATCH($A468,'21. Saphirus'!$A:$A,0),2),"")</f>
        <v/>
      </c>
    </row>
    <row r="469" customFormat="false" ht="15.75" hidden="false" customHeight="true" outlineLevel="0" collapsed="false">
      <c r="A469" s="5" t="s">
        <v>507</v>
      </c>
      <c r="B469" s="5" t="n">
        <v>8107</v>
      </c>
      <c r="C469" s="5" t="s">
        <v>33</v>
      </c>
      <c r="D469" s="6" t="str">
        <f aca="false">IFERROR(INDEX('1. Benavídez'!$A:$B,MATCH($A469,'1. Benavídez'!$A:$A,0),2),"")</f>
        <v/>
      </c>
      <c r="E469" s="6" t="str">
        <f aca="false">IFERROR(INDEX('2. Gallo'!$B:$D,MATCH($A469,'2. Gallo'!$B:$B,0),3),"")</f>
        <v/>
      </c>
      <c r="F469" s="6" t="str">
        <f aca="false">IFERROR(INDEX('3. Anea'!$B:$D,MATCH($A469,'3. Anea'!$B:$B,0),2),"")</f>
        <v/>
      </c>
      <c r="G469" s="6" t="str">
        <f aca="false">IFERROR(INDEX('4. Pilar'!$A:$C,MATCH($A469,'4. Pilar'!$A:$A,0),2),"")</f>
        <v/>
      </c>
      <c r="H469" s="6" t="str">
        <f aca="false">IFERROR(INDEX('5. Tortuguitas'!$B:$D,MATCH($A469,'5. Tortuguitas'!$B:$B,0),2),"")</f>
        <v/>
      </c>
      <c r="I469" s="6" t="str">
        <f aca="false">IFERROR(INDEX('6. Del Viso'!$A:$B,MATCH($A469,'6. Del Viso'!$A:$A,0),2),"")</f>
        <v/>
      </c>
      <c r="J469" s="6" t="str">
        <f aca="false">IFERROR(INDEX('7. Chica Glade'!$B:$F,MATCH($A469,'7. Chica Glade'!$B:$B,0),4),"")</f>
        <v/>
      </c>
      <c r="K469" s="6" t="str">
        <f aca="false">IFERROR(INDEX('8. Veterinaria'!$A:$B,MATCH($A469,'8. Veterinaria'!$A:$A,0),2),"")</f>
        <v/>
      </c>
      <c r="L469" s="6" t="str">
        <f aca="false">IFERROR(INDEX('9. Hipocampus'!$A:$B,MATCH($A469,'9. Hipocampus'!$A:$A,0),2),"")</f>
        <v/>
      </c>
      <c r="M469" s="6" t="str">
        <f aca="false">IFERROR(INDEX('11. Mundo Mascotas'!$B:$D,MATCH($A469,'11. Mundo Mascotas'!$B:$B,0),2),"")</f>
        <v/>
      </c>
      <c r="N469" s="6" t="str">
        <f aca="false">IFERROR(INDEX('12. Yaguar'!$B:$E,MATCH($A469,'12. Yaguar'!$B:$B,0),2),"")</f>
        <v/>
      </c>
      <c r="O469" s="6" t="str">
        <f aca="false">IFERROR(INDEX('13. King Clor'!$A:$B,MATCH($A469,'13. King Clor'!$A:$A,0),2),"")</f>
        <v/>
      </c>
      <c r="P469" s="6" t="str">
        <f aca="false">IFERROR(INDEX('14. Diserquim'!$A:$B,MATCH($A469,'14. Diserquim'!$A:$A,0),2),"")</f>
        <v/>
      </c>
      <c r="Q469" s="6" t="str">
        <f aca="false">IFERROR(INDEX('15. Moreno'!$A:$B,MATCH($A469,'15. Moreno'!$A:$A,0),2),"")</f>
        <v/>
      </c>
      <c r="R469" s="6" t="str">
        <f aca="false">IFERROR(INDEX('10. Collares'!$J:$K,MATCH($A469,'10. Collares'!$J:$J,0),2),"")</f>
        <v/>
      </c>
      <c r="S469" s="6" t="str">
        <f aca="false">IFERROR(INDEX('13. King Clor'!$G:$H,MATCH($A469,'13. King Clor'!$G:$G,0),2),"")</f>
        <v/>
      </c>
      <c r="T469" s="6" t="str">
        <f aca="false">IFERROR(INDEX('10. Collares'!$A:$B,MATCH($A469,'10. Collares'!$A:$A,0),2),"")</f>
        <v/>
      </c>
      <c r="U469" s="6" t="str">
        <f aca="false">IFERROR(INDEX('16. Mis nietos'!$B:$C,MATCH($A469,'16. Mis nietos'!$B:$B,0),2),"")</f>
        <v/>
      </c>
      <c r="V469" s="6" t="str">
        <f aca="false">IFERROR(INDEX('17. Profesional Vet'!$A:$B,MATCH($A469,'17. Profesional Vet'!$A:$A,0),2),"")</f>
        <v/>
      </c>
      <c r="W469" s="6" t="str">
        <f aca="false">IFERROR(INDEX('18. Premier'!$A:$B,MATCH($A469,'18. Premier'!$A:$A,0),2),"")</f>
        <v/>
      </c>
      <c r="X469" s="6" t="str">
        <f aca="false">IFERROR(INDEX('19. Dacam'!$A:$B,MATCH($A469,'19. Dacam'!$A:$A,0),2),"")</f>
        <v/>
      </c>
      <c r="Y469" s="6" t="str">
        <f aca="false">IFERROR(INDEX('20. Proveedor'!$A:$B,MATCH($A469,'20. Proveedor'!$A:$A,0),2),"")</f>
        <v/>
      </c>
      <c r="Z469" s="6" t="str">
        <f aca="false">IFERROR(INDEX('21. Saphirus'!$A:$B,MATCH($A469,'21. Saphirus'!$A:$A,0),2),"")</f>
        <v/>
      </c>
    </row>
    <row r="470" customFormat="false" ht="15.75" hidden="false" customHeight="true" outlineLevel="0" collapsed="false">
      <c r="A470" s="5" t="s">
        <v>508</v>
      </c>
      <c r="B470" s="5" t="n">
        <v>4079</v>
      </c>
      <c r="C470" s="5" t="s">
        <v>33</v>
      </c>
      <c r="D470" s="6" t="str">
        <f aca="false">IFERROR(INDEX('1. Benavídez'!$A:$B,MATCH($A470,'1. Benavídez'!$A:$A,0),2),"")</f>
        <v/>
      </c>
      <c r="E470" s="6" t="str">
        <f aca="false">IFERROR(INDEX('2. Gallo'!$B:$D,MATCH($A470,'2. Gallo'!$B:$B,0),3),"")</f>
        <v/>
      </c>
      <c r="F470" s="6" t="str">
        <f aca="false">IFERROR(INDEX('3. Anea'!$B:$D,MATCH($A470,'3. Anea'!$B:$B,0),2),"")</f>
        <v/>
      </c>
      <c r="G470" s="6" t="str">
        <f aca="false">IFERROR(INDEX('4. Pilar'!$A:$C,MATCH($A470,'4. Pilar'!$A:$A,0),2),"")</f>
        <v/>
      </c>
      <c r="H470" s="6" t="str">
        <f aca="false">IFERROR(INDEX('5. Tortuguitas'!$B:$D,MATCH($A470,'5. Tortuguitas'!$B:$B,0),2),"")</f>
        <v/>
      </c>
      <c r="I470" s="6" t="str">
        <f aca="false">IFERROR(INDEX('6. Del Viso'!$A:$B,MATCH($A470,'6. Del Viso'!$A:$A,0),2),"")</f>
        <v/>
      </c>
      <c r="J470" s="6" t="str">
        <f aca="false">IFERROR(INDEX('7. Chica Glade'!$B:$F,MATCH($A470,'7. Chica Glade'!$B:$B,0),4),"")</f>
        <v/>
      </c>
      <c r="K470" s="6" t="str">
        <f aca="false">IFERROR(INDEX('8. Veterinaria'!$A:$B,MATCH($A470,'8. Veterinaria'!$A:$A,0),2),"")</f>
        <v/>
      </c>
      <c r="L470" s="6" t="str">
        <f aca="false">IFERROR(INDEX('9. Hipocampus'!$A:$B,MATCH($A470,'9. Hipocampus'!$A:$A,0),2),"")</f>
        <v/>
      </c>
      <c r="M470" s="6" t="str">
        <f aca="false">IFERROR(INDEX('11. Mundo Mascotas'!$B:$D,MATCH($A470,'11. Mundo Mascotas'!$B:$B,0),2),"")</f>
        <v/>
      </c>
      <c r="N470" s="6" t="str">
        <f aca="false">IFERROR(INDEX('12. Yaguar'!$B:$E,MATCH($A470,'12. Yaguar'!$B:$B,0),2),"")</f>
        <v/>
      </c>
      <c r="O470" s="6" t="str">
        <f aca="false">IFERROR(INDEX('13. King Clor'!$A:$B,MATCH($A470,'13. King Clor'!$A:$A,0),2),"")</f>
        <v/>
      </c>
      <c r="P470" s="6" t="str">
        <f aca="false">IFERROR(INDEX('14. Diserquim'!$A:$B,MATCH($A470,'14. Diserquim'!$A:$A,0),2),"")</f>
        <v/>
      </c>
      <c r="Q470" s="6" t="str">
        <f aca="false">IFERROR(INDEX('15. Moreno'!$A:$B,MATCH($A470,'15. Moreno'!$A:$A,0),2),"")</f>
        <v/>
      </c>
      <c r="R470" s="6" t="str">
        <f aca="false">IFERROR(INDEX('10. Collares'!$J:$K,MATCH($A470,'10. Collares'!$J:$J,0),2),"")</f>
        <v/>
      </c>
      <c r="S470" s="6" t="str">
        <f aca="false">IFERROR(INDEX('13. King Clor'!$G:$H,MATCH($A470,'13. King Clor'!$G:$G,0),2),"")</f>
        <v/>
      </c>
      <c r="T470" s="6" t="str">
        <f aca="false">IFERROR(INDEX('10. Collares'!$A:$B,MATCH($A470,'10. Collares'!$A:$A,0),2),"")</f>
        <v/>
      </c>
      <c r="U470" s="6" t="str">
        <f aca="false">IFERROR(INDEX('16. Mis nietos'!$B:$C,MATCH($A470,'16. Mis nietos'!$B:$B,0),2),"")</f>
        <v/>
      </c>
      <c r="V470" s="6" t="str">
        <f aca="false">IFERROR(INDEX('17. Profesional Vet'!$A:$B,MATCH($A470,'17. Profesional Vet'!$A:$A,0),2),"")</f>
        <v/>
      </c>
      <c r="W470" s="6" t="str">
        <f aca="false">IFERROR(INDEX('18. Premier'!$A:$B,MATCH($A470,'18. Premier'!$A:$A,0),2),"")</f>
        <v/>
      </c>
      <c r="X470" s="6" t="str">
        <f aca="false">IFERROR(INDEX('19. Dacam'!$A:$B,MATCH($A470,'19. Dacam'!$A:$A,0),2),"")</f>
        <v/>
      </c>
      <c r="Y470" s="6" t="str">
        <f aca="false">IFERROR(INDEX('20. Proveedor'!$A:$B,MATCH($A470,'20. Proveedor'!$A:$A,0),2),"")</f>
        <v/>
      </c>
      <c r="Z470" s="6" t="str">
        <f aca="false">IFERROR(INDEX('21. Saphirus'!$A:$B,MATCH($A470,'21. Saphirus'!$A:$A,0),2),"")</f>
        <v/>
      </c>
    </row>
    <row r="471" customFormat="false" ht="15.75" hidden="false" customHeight="true" outlineLevel="0" collapsed="false">
      <c r="A471" s="5" t="s">
        <v>509</v>
      </c>
      <c r="B471" s="5" t="n">
        <v>4080</v>
      </c>
      <c r="C471" s="5" t="s">
        <v>33</v>
      </c>
      <c r="D471" s="6" t="str">
        <f aca="false">IFERROR(INDEX('1. Benavídez'!$A:$B,MATCH($A471,'1. Benavídez'!$A:$A,0),2),"")</f>
        <v/>
      </c>
      <c r="E471" s="6" t="str">
        <f aca="false">IFERROR(INDEX('2. Gallo'!$B:$D,MATCH($A471,'2. Gallo'!$B:$B,0),3),"")</f>
        <v/>
      </c>
      <c r="F471" s="6" t="str">
        <f aca="false">IFERROR(INDEX('3. Anea'!$B:$D,MATCH($A471,'3. Anea'!$B:$B,0),2),"")</f>
        <v/>
      </c>
      <c r="G471" s="6" t="str">
        <f aca="false">IFERROR(INDEX('4. Pilar'!$A:$C,MATCH($A471,'4. Pilar'!$A:$A,0),2),"")</f>
        <v/>
      </c>
      <c r="H471" s="6" t="str">
        <f aca="false">IFERROR(INDEX('5. Tortuguitas'!$B:$D,MATCH($A471,'5. Tortuguitas'!$B:$B,0),2),"")</f>
        <v/>
      </c>
      <c r="I471" s="6" t="str">
        <f aca="false">IFERROR(INDEX('6. Del Viso'!$A:$B,MATCH($A471,'6. Del Viso'!$A:$A,0),2),"")</f>
        <v/>
      </c>
      <c r="J471" s="6" t="str">
        <f aca="false">IFERROR(INDEX('7. Chica Glade'!$B:$F,MATCH($A471,'7. Chica Glade'!$B:$B,0),4),"")</f>
        <v/>
      </c>
      <c r="K471" s="6" t="str">
        <f aca="false">IFERROR(INDEX('8. Veterinaria'!$A:$B,MATCH($A471,'8. Veterinaria'!$A:$A,0),2),"")</f>
        <v/>
      </c>
      <c r="L471" s="6" t="str">
        <f aca="false">IFERROR(INDEX('9. Hipocampus'!$A:$B,MATCH($A471,'9. Hipocampus'!$A:$A,0),2),"")</f>
        <v/>
      </c>
      <c r="M471" s="6" t="str">
        <f aca="false">IFERROR(INDEX('11. Mundo Mascotas'!$B:$D,MATCH($A471,'11. Mundo Mascotas'!$B:$B,0),2),"")</f>
        <v/>
      </c>
      <c r="N471" s="6" t="str">
        <f aca="false">IFERROR(INDEX('12. Yaguar'!$B:$E,MATCH($A471,'12. Yaguar'!$B:$B,0),2),"")</f>
        <v/>
      </c>
      <c r="O471" s="6" t="str">
        <f aca="false">IFERROR(INDEX('13. King Clor'!$A:$B,MATCH($A471,'13. King Clor'!$A:$A,0),2),"")</f>
        <v/>
      </c>
      <c r="P471" s="6" t="str">
        <f aca="false">IFERROR(INDEX('14. Diserquim'!$A:$B,MATCH($A471,'14. Diserquim'!$A:$A,0),2),"")</f>
        <v/>
      </c>
      <c r="Q471" s="6" t="str">
        <f aca="false">IFERROR(INDEX('15. Moreno'!$A:$B,MATCH($A471,'15. Moreno'!$A:$A,0),2),"")</f>
        <v/>
      </c>
      <c r="R471" s="6" t="str">
        <f aca="false">IFERROR(INDEX('10. Collares'!$J:$K,MATCH($A471,'10. Collares'!$J:$J,0),2),"")</f>
        <v/>
      </c>
      <c r="S471" s="6" t="str">
        <f aca="false">IFERROR(INDEX('13. King Clor'!$G:$H,MATCH($A471,'13. King Clor'!$G:$G,0),2),"")</f>
        <v/>
      </c>
      <c r="T471" s="6" t="str">
        <f aca="false">IFERROR(INDEX('10. Collares'!$A:$B,MATCH($A471,'10. Collares'!$A:$A,0),2),"")</f>
        <v/>
      </c>
      <c r="U471" s="6" t="str">
        <f aca="false">IFERROR(INDEX('16. Mis nietos'!$B:$C,MATCH($A471,'16. Mis nietos'!$B:$B,0),2),"")</f>
        <v/>
      </c>
      <c r="V471" s="6" t="str">
        <f aca="false">IFERROR(INDEX('17. Profesional Vet'!$A:$B,MATCH($A471,'17. Profesional Vet'!$A:$A,0),2),"")</f>
        <v/>
      </c>
      <c r="W471" s="6" t="str">
        <f aca="false">IFERROR(INDEX('18. Premier'!$A:$B,MATCH($A471,'18. Premier'!$A:$A,0),2),"")</f>
        <v/>
      </c>
      <c r="X471" s="6" t="str">
        <f aca="false">IFERROR(INDEX('19. Dacam'!$A:$B,MATCH($A471,'19. Dacam'!$A:$A,0),2),"")</f>
        <v/>
      </c>
      <c r="Y471" s="6" t="str">
        <f aca="false">IFERROR(INDEX('20. Proveedor'!$A:$B,MATCH($A471,'20. Proveedor'!$A:$A,0),2),"")</f>
        <v/>
      </c>
      <c r="Z471" s="6" t="str">
        <f aca="false">IFERROR(INDEX('21. Saphirus'!$A:$B,MATCH($A471,'21. Saphirus'!$A:$A,0),2),"")</f>
        <v/>
      </c>
    </row>
    <row r="472" customFormat="false" ht="15.75" hidden="false" customHeight="true" outlineLevel="0" collapsed="false">
      <c r="A472" s="5" t="s">
        <v>510</v>
      </c>
      <c r="B472" s="5" t="n">
        <v>4078</v>
      </c>
      <c r="C472" s="5" t="s">
        <v>33</v>
      </c>
      <c r="D472" s="6" t="str">
        <f aca="false">IFERROR(INDEX('1. Benavídez'!$A:$B,MATCH($A472,'1. Benavídez'!$A:$A,0),2),"")</f>
        <v/>
      </c>
      <c r="E472" s="6" t="str">
        <f aca="false">IFERROR(INDEX('2. Gallo'!$B:$D,MATCH($A472,'2. Gallo'!$B:$B,0),3),"")</f>
        <v/>
      </c>
      <c r="F472" s="6" t="str">
        <f aca="false">IFERROR(INDEX('3. Anea'!$B:$D,MATCH($A472,'3. Anea'!$B:$B,0),2),"")</f>
        <v/>
      </c>
      <c r="G472" s="6" t="str">
        <f aca="false">IFERROR(INDEX('4. Pilar'!$A:$C,MATCH($A472,'4. Pilar'!$A:$A,0),2),"")</f>
        <v/>
      </c>
      <c r="H472" s="6" t="str">
        <f aca="false">IFERROR(INDEX('5. Tortuguitas'!$B:$D,MATCH($A472,'5. Tortuguitas'!$B:$B,0),2),"")</f>
        <v/>
      </c>
      <c r="I472" s="6" t="str">
        <f aca="false">IFERROR(INDEX('6. Del Viso'!$A:$B,MATCH($A472,'6. Del Viso'!$A:$A,0),2),"")</f>
        <v/>
      </c>
      <c r="J472" s="6" t="str">
        <f aca="false">IFERROR(INDEX('7. Chica Glade'!$B:$F,MATCH($A472,'7. Chica Glade'!$B:$B,0),4),"")</f>
        <v/>
      </c>
      <c r="K472" s="6" t="str">
        <f aca="false">IFERROR(INDEX('8. Veterinaria'!$A:$B,MATCH($A472,'8. Veterinaria'!$A:$A,0),2),"")</f>
        <v/>
      </c>
      <c r="L472" s="6" t="n">
        <f aca="false">IFERROR(INDEX('9. Hipocampus'!$A:$B,MATCH($A472,'9. Hipocampus'!$A:$A,0),2),"")</f>
        <v>343.166666666667</v>
      </c>
      <c r="M472" s="6" t="str">
        <f aca="false">IFERROR(INDEX('11. Mundo Mascotas'!$B:$D,MATCH($A472,'11. Mundo Mascotas'!$B:$B,0),2),"")</f>
        <v/>
      </c>
      <c r="N472" s="6" t="str">
        <f aca="false">IFERROR(INDEX('12. Yaguar'!$B:$E,MATCH($A472,'12. Yaguar'!$B:$B,0),2),"")</f>
        <v/>
      </c>
      <c r="O472" s="6" t="str">
        <f aca="false">IFERROR(INDEX('13. King Clor'!$A:$B,MATCH($A472,'13. King Clor'!$A:$A,0),2),"")</f>
        <v/>
      </c>
      <c r="P472" s="6" t="str">
        <f aca="false">IFERROR(INDEX('14. Diserquim'!$A:$B,MATCH($A472,'14. Diserquim'!$A:$A,0),2),"")</f>
        <v/>
      </c>
      <c r="Q472" s="6" t="str">
        <f aca="false">IFERROR(INDEX('15. Moreno'!$A:$B,MATCH($A472,'15. Moreno'!$A:$A,0),2),"")</f>
        <v/>
      </c>
      <c r="R472" s="6" t="str">
        <f aca="false">IFERROR(INDEX('10. Collares'!$J:$K,MATCH($A472,'10. Collares'!$J:$J,0),2),"")</f>
        <v/>
      </c>
      <c r="S472" s="6" t="str">
        <f aca="false">IFERROR(INDEX('13. King Clor'!$G:$H,MATCH($A472,'13. King Clor'!$G:$G,0),2),"")</f>
        <v/>
      </c>
      <c r="T472" s="6" t="str">
        <f aca="false">IFERROR(INDEX('10. Collares'!$A:$B,MATCH($A472,'10. Collares'!$A:$A,0),2),"")</f>
        <v/>
      </c>
      <c r="U472" s="6" t="str">
        <f aca="false">IFERROR(INDEX('16. Mis nietos'!$B:$C,MATCH($A472,'16. Mis nietos'!$B:$B,0),2),"")</f>
        <v/>
      </c>
      <c r="V472" s="6" t="str">
        <f aca="false">IFERROR(INDEX('17. Profesional Vet'!$A:$B,MATCH($A472,'17. Profesional Vet'!$A:$A,0),2),"")</f>
        <v/>
      </c>
      <c r="W472" s="6" t="str">
        <f aca="false">IFERROR(INDEX('18. Premier'!$A:$B,MATCH($A472,'18. Premier'!$A:$A,0),2),"")</f>
        <v/>
      </c>
      <c r="X472" s="6" t="str">
        <f aca="false">IFERROR(INDEX('19. Dacam'!$A:$B,MATCH($A472,'19. Dacam'!$A:$A,0),2),"")</f>
        <v/>
      </c>
      <c r="Y472" s="6" t="str">
        <f aca="false">IFERROR(INDEX('20. Proveedor'!$A:$B,MATCH($A472,'20. Proveedor'!$A:$A,0),2),"")</f>
        <v/>
      </c>
      <c r="Z472" s="6" t="str">
        <f aca="false">IFERROR(INDEX('21. Saphirus'!$A:$B,MATCH($A472,'21. Saphirus'!$A:$A,0),2),"")</f>
        <v/>
      </c>
    </row>
    <row r="473" customFormat="false" ht="15.75" hidden="false" customHeight="true" outlineLevel="0" collapsed="false">
      <c r="A473" s="5" t="s">
        <v>511</v>
      </c>
      <c r="B473" s="5" t="n">
        <v>8108</v>
      </c>
      <c r="C473" s="5" t="s">
        <v>33</v>
      </c>
      <c r="D473" s="6" t="str">
        <f aca="false">IFERROR(INDEX('1. Benavídez'!$A:$B,MATCH($A473,'1. Benavídez'!$A:$A,0),2),"")</f>
        <v/>
      </c>
      <c r="E473" s="6" t="str">
        <f aca="false">IFERROR(INDEX('2. Gallo'!$B:$D,MATCH($A473,'2. Gallo'!$B:$B,0),3),"")</f>
        <v/>
      </c>
      <c r="F473" s="6" t="str">
        <f aca="false">IFERROR(INDEX('3. Anea'!$B:$D,MATCH($A473,'3. Anea'!$B:$B,0),2),"")</f>
        <v/>
      </c>
      <c r="G473" s="6" t="str">
        <f aca="false">IFERROR(INDEX('4. Pilar'!$A:$C,MATCH($A473,'4. Pilar'!$A:$A,0),2),"")</f>
        <v/>
      </c>
      <c r="H473" s="6" t="str">
        <f aca="false">IFERROR(INDEX('5. Tortuguitas'!$B:$D,MATCH($A473,'5. Tortuguitas'!$B:$B,0),2),"")</f>
        <v/>
      </c>
      <c r="I473" s="6" t="str">
        <f aca="false">IFERROR(INDEX('6. Del Viso'!$A:$B,MATCH($A473,'6. Del Viso'!$A:$A,0),2),"")</f>
        <v/>
      </c>
      <c r="J473" s="6" t="str">
        <f aca="false">IFERROR(INDEX('7. Chica Glade'!$B:$F,MATCH($A473,'7. Chica Glade'!$B:$B,0),4),"")</f>
        <v/>
      </c>
      <c r="K473" s="6" t="str">
        <f aca="false">IFERROR(INDEX('8. Veterinaria'!$A:$B,MATCH($A473,'8. Veterinaria'!$A:$A,0),2),"")</f>
        <v/>
      </c>
      <c r="L473" s="6" t="str">
        <f aca="false">IFERROR(INDEX('9. Hipocampus'!$A:$B,MATCH($A473,'9. Hipocampus'!$A:$A,0),2),"")</f>
        <v/>
      </c>
      <c r="M473" s="6" t="str">
        <f aca="false">IFERROR(INDEX('11. Mundo Mascotas'!$B:$D,MATCH($A473,'11. Mundo Mascotas'!$B:$B,0),2),"")</f>
        <v/>
      </c>
      <c r="N473" s="6" t="str">
        <f aca="false">IFERROR(INDEX('12. Yaguar'!$B:$E,MATCH($A473,'12. Yaguar'!$B:$B,0),2),"")</f>
        <v/>
      </c>
      <c r="O473" s="6" t="str">
        <f aca="false">IFERROR(INDEX('13. King Clor'!$A:$B,MATCH($A473,'13. King Clor'!$A:$A,0),2),"")</f>
        <v/>
      </c>
      <c r="P473" s="6" t="str">
        <f aca="false">IFERROR(INDEX('14. Diserquim'!$A:$B,MATCH($A473,'14. Diserquim'!$A:$A,0),2),"")</f>
        <v/>
      </c>
      <c r="Q473" s="6" t="str">
        <f aca="false">IFERROR(INDEX('15. Moreno'!$A:$B,MATCH($A473,'15. Moreno'!$A:$A,0),2),"")</f>
        <v/>
      </c>
      <c r="R473" s="6" t="str">
        <f aca="false">IFERROR(INDEX('10. Collares'!$J:$K,MATCH($A473,'10. Collares'!$J:$J,0),2),"")</f>
        <v/>
      </c>
      <c r="S473" s="6" t="str">
        <f aca="false">IFERROR(INDEX('13. King Clor'!$G:$H,MATCH($A473,'13. King Clor'!$G:$G,0),2),"")</f>
        <v/>
      </c>
      <c r="T473" s="6" t="str">
        <f aca="false">IFERROR(INDEX('10. Collares'!$A:$B,MATCH($A473,'10. Collares'!$A:$A,0),2),"")</f>
        <v/>
      </c>
      <c r="U473" s="6" t="str">
        <f aca="false">IFERROR(INDEX('16. Mis nietos'!$B:$C,MATCH($A473,'16. Mis nietos'!$B:$B,0),2),"")</f>
        <v/>
      </c>
      <c r="V473" s="6" t="str">
        <f aca="false">IFERROR(INDEX('17. Profesional Vet'!$A:$B,MATCH($A473,'17. Profesional Vet'!$A:$A,0),2),"")</f>
        <v/>
      </c>
      <c r="W473" s="6" t="str">
        <f aca="false">IFERROR(INDEX('18. Premier'!$A:$B,MATCH($A473,'18. Premier'!$A:$A,0),2),"")</f>
        <v/>
      </c>
      <c r="X473" s="6" t="str">
        <f aca="false">IFERROR(INDEX('19. Dacam'!$A:$B,MATCH($A473,'19. Dacam'!$A:$A,0),2),"")</f>
        <v/>
      </c>
      <c r="Y473" s="6" t="str">
        <f aca="false">IFERROR(INDEX('20. Proveedor'!$A:$B,MATCH($A473,'20. Proveedor'!$A:$A,0),2),"")</f>
        <v/>
      </c>
      <c r="Z473" s="6" t="str">
        <f aca="false">IFERROR(INDEX('21. Saphirus'!$A:$B,MATCH($A473,'21. Saphirus'!$A:$A,0),2),"")</f>
        <v/>
      </c>
    </row>
    <row r="474" customFormat="false" ht="15.75" hidden="false" customHeight="true" outlineLevel="0" collapsed="false">
      <c r="A474" s="5" t="s">
        <v>512</v>
      </c>
      <c r="B474" s="5" t="n">
        <v>44407</v>
      </c>
      <c r="C474" s="5" t="s">
        <v>33</v>
      </c>
      <c r="D474" s="6" t="str">
        <f aca="false">IFERROR(INDEX('1. Benavídez'!$A:$B,MATCH($A474,'1. Benavídez'!$A:$A,0),2),"")</f>
        <v/>
      </c>
      <c r="E474" s="6" t="str">
        <f aca="false">IFERROR(INDEX('2. Gallo'!$B:$D,MATCH($A474,'2. Gallo'!$B:$B,0),3),"")</f>
        <v/>
      </c>
      <c r="F474" s="6" t="str">
        <f aca="false">IFERROR(INDEX('3. Anea'!$B:$D,MATCH($A474,'3. Anea'!$B:$B,0),2),"")</f>
        <v/>
      </c>
      <c r="G474" s="6" t="str">
        <f aca="false">IFERROR(INDEX('4. Pilar'!$A:$C,MATCH($A474,'4. Pilar'!$A:$A,0),2),"")</f>
        <v/>
      </c>
      <c r="H474" s="6" t="str">
        <f aca="false">IFERROR(INDEX('5. Tortuguitas'!$B:$D,MATCH($A474,'5. Tortuguitas'!$B:$B,0),2),"")</f>
        <v/>
      </c>
      <c r="I474" s="6" t="str">
        <f aca="false">IFERROR(INDEX('6. Del Viso'!$A:$B,MATCH($A474,'6. Del Viso'!$A:$A,0),2),"")</f>
        <v/>
      </c>
      <c r="J474" s="6" t="str">
        <f aca="false">IFERROR(INDEX('7. Chica Glade'!$B:$F,MATCH($A474,'7. Chica Glade'!$B:$B,0),4),"")</f>
        <v/>
      </c>
      <c r="K474" s="6" t="str">
        <f aca="false">IFERROR(INDEX('8. Veterinaria'!$A:$B,MATCH($A474,'8. Veterinaria'!$A:$A,0),2),"")</f>
        <v/>
      </c>
      <c r="L474" s="6" t="str">
        <f aca="false">IFERROR(INDEX('9. Hipocampus'!$A:$B,MATCH($A474,'9. Hipocampus'!$A:$A,0),2),"")</f>
        <v/>
      </c>
      <c r="M474" s="6" t="str">
        <f aca="false">IFERROR(INDEX('11. Mundo Mascotas'!$B:$D,MATCH($A474,'11. Mundo Mascotas'!$B:$B,0),2),"")</f>
        <v/>
      </c>
      <c r="N474" s="6" t="str">
        <f aca="false">IFERROR(INDEX('12. Yaguar'!$B:$E,MATCH($A474,'12. Yaguar'!$B:$B,0),2),"")</f>
        <v/>
      </c>
      <c r="O474" s="6" t="str">
        <f aca="false">IFERROR(INDEX('13. King Clor'!$A:$B,MATCH($A474,'13. King Clor'!$A:$A,0),2),"")</f>
        <v/>
      </c>
      <c r="P474" s="6" t="str">
        <f aca="false">IFERROR(INDEX('14. Diserquim'!$A:$B,MATCH($A474,'14. Diserquim'!$A:$A,0),2),"")</f>
        <v/>
      </c>
      <c r="Q474" s="6" t="str">
        <f aca="false">IFERROR(INDEX('15. Moreno'!$A:$B,MATCH($A474,'15. Moreno'!$A:$A,0),2),"")</f>
        <v/>
      </c>
      <c r="R474" s="6" t="str">
        <f aca="false">IFERROR(INDEX('10. Collares'!$J:$K,MATCH($A474,'10. Collares'!$J:$J,0),2),"")</f>
        <v/>
      </c>
      <c r="S474" s="6" t="str">
        <f aca="false">IFERROR(INDEX('13. King Clor'!$G:$H,MATCH($A474,'13. King Clor'!$G:$G,0),2),"")</f>
        <v/>
      </c>
      <c r="T474" s="6" t="str">
        <f aca="false">IFERROR(INDEX('10. Collares'!$A:$B,MATCH($A474,'10. Collares'!$A:$A,0),2),"")</f>
        <v/>
      </c>
      <c r="U474" s="6" t="str">
        <f aca="false">IFERROR(INDEX('16. Mis nietos'!$B:$C,MATCH($A474,'16. Mis nietos'!$B:$B,0),2),"")</f>
        <v/>
      </c>
      <c r="V474" s="6" t="str">
        <f aca="false">IFERROR(INDEX('17. Profesional Vet'!$A:$B,MATCH($A474,'17. Profesional Vet'!$A:$A,0),2),"")</f>
        <v/>
      </c>
      <c r="W474" s="6" t="str">
        <f aca="false">IFERROR(INDEX('18. Premier'!$A:$B,MATCH($A474,'18. Premier'!$A:$A,0),2),"")</f>
        <v/>
      </c>
      <c r="X474" s="6" t="str">
        <f aca="false">IFERROR(INDEX('19. Dacam'!$A:$B,MATCH($A474,'19. Dacam'!$A:$A,0),2),"")</f>
        <v/>
      </c>
      <c r="Y474" s="6" t="str">
        <f aca="false">IFERROR(INDEX('20. Proveedor'!$A:$B,MATCH($A474,'20. Proveedor'!$A:$A,0),2),"")</f>
        <v/>
      </c>
      <c r="Z474" s="6" t="str">
        <f aca="false">IFERROR(INDEX('21. Saphirus'!$A:$B,MATCH($A474,'21. Saphirus'!$A:$A,0),2),"")</f>
        <v/>
      </c>
    </row>
    <row r="475" customFormat="false" ht="15.75" hidden="false" customHeight="true" outlineLevel="0" collapsed="false">
      <c r="A475" s="5" t="s">
        <v>513</v>
      </c>
      <c r="B475" s="5" t="n">
        <v>4417</v>
      </c>
      <c r="C475" s="5" t="s">
        <v>33</v>
      </c>
      <c r="D475" s="6" t="str">
        <f aca="false">IFERROR(INDEX('1. Benavídez'!$A:$B,MATCH($A475,'1. Benavídez'!$A:$A,0),2),"")</f>
        <v/>
      </c>
      <c r="E475" s="6" t="str">
        <f aca="false">IFERROR(INDEX('2. Gallo'!$B:$D,MATCH($A475,'2. Gallo'!$B:$B,0),3),"")</f>
        <v/>
      </c>
      <c r="F475" s="6" t="str">
        <f aca="false">IFERROR(INDEX('3. Anea'!$B:$D,MATCH($A475,'3. Anea'!$B:$B,0),2),"")</f>
        <v/>
      </c>
      <c r="G475" s="6" t="str">
        <f aca="false">IFERROR(INDEX('4. Pilar'!$A:$C,MATCH($A475,'4. Pilar'!$A:$A,0),2),"")</f>
        <v/>
      </c>
      <c r="H475" s="6" t="str">
        <f aca="false">IFERROR(INDEX('5. Tortuguitas'!$B:$D,MATCH($A475,'5. Tortuguitas'!$B:$B,0),2),"")</f>
        <v/>
      </c>
      <c r="I475" s="6" t="str">
        <f aca="false">IFERROR(INDEX('6. Del Viso'!$A:$B,MATCH($A475,'6. Del Viso'!$A:$A,0),2),"")</f>
        <v/>
      </c>
      <c r="J475" s="6" t="str">
        <f aca="false">IFERROR(INDEX('7. Chica Glade'!$B:$F,MATCH($A475,'7. Chica Glade'!$B:$B,0),4),"")</f>
        <v/>
      </c>
      <c r="K475" s="6" t="str">
        <f aca="false">IFERROR(INDEX('8. Veterinaria'!$A:$B,MATCH($A475,'8. Veterinaria'!$A:$A,0),2),"")</f>
        <v/>
      </c>
      <c r="L475" s="6" t="str">
        <f aca="false">IFERROR(INDEX('9. Hipocampus'!$A:$B,MATCH($A475,'9. Hipocampus'!$A:$A,0),2),"")</f>
        <v/>
      </c>
      <c r="M475" s="6" t="str">
        <f aca="false">IFERROR(INDEX('11. Mundo Mascotas'!$B:$D,MATCH($A475,'11. Mundo Mascotas'!$B:$B,0),2),"")</f>
        <v/>
      </c>
      <c r="N475" s="6" t="str">
        <f aca="false">IFERROR(INDEX('12. Yaguar'!$B:$E,MATCH($A475,'12. Yaguar'!$B:$B,0),2),"")</f>
        <v/>
      </c>
      <c r="O475" s="6" t="str">
        <f aca="false">IFERROR(INDEX('13. King Clor'!$A:$B,MATCH($A475,'13. King Clor'!$A:$A,0),2),"")</f>
        <v/>
      </c>
      <c r="P475" s="6" t="str">
        <f aca="false">IFERROR(INDEX('14. Diserquim'!$A:$B,MATCH($A475,'14. Diserquim'!$A:$A,0),2),"")</f>
        <v/>
      </c>
      <c r="Q475" s="6" t="str">
        <f aca="false">IFERROR(INDEX('15. Moreno'!$A:$B,MATCH($A475,'15. Moreno'!$A:$A,0),2),"")</f>
        <v/>
      </c>
      <c r="R475" s="6" t="str">
        <f aca="false">IFERROR(INDEX('10. Collares'!$J:$K,MATCH($A475,'10. Collares'!$J:$J,0),2),"")</f>
        <v/>
      </c>
      <c r="S475" s="6" t="str">
        <f aca="false">IFERROR(INDEX('13. King Clor'!$G:$H,MATCH($A475,'13. King Clor'!$G:$G,0),2),"")</f>
        <v/>
      </c>
      <c r="T475" s="6" t="str">
        <f aca="false">IFERROR(INDEX('10. Collares'!$A:$B,MATCH($A475,'10. Collares'!$A:$A,0),2),"")</f>
        <v/>
      </c>
      <c r="U475" s="6" t="str">
        <f aca="false">IFERROR(INDEX('16. Mis nietos'!$B:$C,MATCH($A475,'16. Mis nietos'!$B:$B,0),2),"")</f>
        <v/>
      </c>
      <c r="V475" s="6" t="str">
        <f aca="false">IFERROR(INDEX('17. Profesional Vet'!$A:$B,MATCH($A475,'17. Profesional Vet'!$A:$A,0),2),"")</f>
        <v/>
      </c>
      <c r="W475" s="6" t="str">
        <f aca="false">IFERROR(INDEX('18. Premier'!$A:$B,MATCH($A475,'18. Premier'!$A:$A,0),2),"")</f>
        <v/>
      </c>
      <c r="X475" s="6" t="str">
        <f aca="false">IFERROR(INDEX('19. Dacam'!$A:$B,MATCH($A475,'19. Dacam'!$A:$A,0),2),"")</f>
        <v/>
      </c>
      <c r="Y475" s="6" t="str">
        <f aca="false">IFERROR(INDEX('20. Proveedor'!$A:$B,MATCH($A475,'20. Proveedor'!$A:$A,0),2),"")</f>
        <v/>
      </c>
      <c r="Z475" s="6" t="str">
        <f aca="false">IFERROR(INDEX('21. Saphirus'!$A:$B,MATCH($A475,'21. Saphirus'!$A:$A,0),2),"")</f>
        <v/>
      </c>
    </row>
    <row r="476" customFormat="false" ht="15.75" hidden="false" customHeight="true" outlineLevel="0" collapsed="false">
      <c r="A476" s="5" t="s">
        <v>514</v>
      </c>
      <c r="B476" s="5" t="n">
        <v>4414</v>
      </c>
      <c r="C476" s="5" t="s">
        <v>33</v>
      </c>
      <c r="D476" s="6" t="str">
        <f aca="false">IFERROR(INDEX('1. Benavídez'!$A:$B,MATCH($A476,'1. Benavídez'!$A:$A,0),2),"")</f>
        <v/>
      </c>
      <c r="E476" s="6" t="str">
        <f aca="false">IFERROR(INDEX('2. Gallo'!$B:$D,MATCH($A476,'2. Gallo'!$B:$B,0),3),"")</f>
        <v/>
      </c>
      <c r="F476" s="6" t="n">
        <f aca="false">IFERROR(INDEX('3. Anea'!$B:$D,MATCH($A476,'3. Anea'!$B:$B,0),2),"")</f>
        <v>0</v>
      </c>
      <c r="G476" s="6" t="str">
        <f aca="false">IFERROR(INDEX('4. Pilar'!$A:$C,MATCH($A476,'4. Pilar'!$A:$A,0),2),"")</f>
        <v/>
      </c>
      <c r="H476" s="6" t="str">
        <f aca="false">IFERROR(INDEX('5. Tortuguitas'!$B:$D,MATCH($A476,'5. Tortuguitas'!$B:$B,0),2),"")</f>
        <v/>
      </c>
      <c r="I476" s="6" t="str">
        <f aca="false">IFERROR(INDEX('6. Del Viso'!$A:$B,MATCH($A476,'6. Del Viso'!$A:$A,0),2),"")</f>
        <v/>
      </c>
      <c r="J476" s="6" t="str">
        <f aca="false">IFERROR(INDEX('7. Chica Glade'!$B:$F,MATCH($A476,'7. Chica Glade'!$B:$B,0),4),"")</f>
        <v/>
      </c>
      <c r="K476" s="6" t="str">
        <f aca="false">IFERROR(INDEX('8. Veterinaria'!$A:$B,MATCH($A476,'8. Veterinaria'!$A:$A,0),2),"")</f>
        <v/>
      </c>
      <c r="L476" s="6" t="str">
        <f aca="false">IFERROR(INDEX('9. Hipocampus'!$A:$B,MATCH($A476,'9. Hipocampus'!$A:$A,0),2),"")</f>
        <v/>
      </c>
      <c r="M476" s="6" t="str">
        <f aca="false">IFERROR(INDEX('11. Mundo Mascotas'!$B:$D,MATCH($A476,'11. Mundo Mascotas'!$B:$B,0),2),"")</f>
        <v/>
      </c>
      <c r="N476" s="6" t="str">
        <f aca="false">IFERROR(INDEX('12. Yaguar'!$B:$E,MATCH($A476,'12. Yaguar'!$B:$B,0),2),"")</f>
        <v/>
      </c>
      <c r="O476" s="6" t="str">
        <f aca="false">IFERROR(INDEX('13. King Clor'!$A:$B,MATCH($A476,'13. King Clor'!$A:$A,0),2),"")</f>
        <v/>
      </c>
      <c r="P476" s="6" t="str">
        <f aca="false">IFERROR(INDEX('14. Diserquim'!$A:$B,MATCH($A476,'14. Diserquim'!$A:$A,0),2),"")</f>
        <v/>
      </c>
      <c r="Q476" s="6" t="str">
        <f aca="false">IFERROR(INDEX('15. Moreno'!$A:$B,MATCH($A476,'15. Moreno'!$A:$A,0),2),"")</f>
        <v/>
      </c>
      <c r="R476" s="6" t="str">
        <f aca="false">IFERROR(INDEX('10. Collares'!$J:$K,MATCH($A476,'10. Collares'!$J:$J,0),2),"")</f>
        <v/>
      </c>
      <c r="S476" s="6" t="str">
        <f aca="false">IFERROR(INDEX('13. King Clor'!$G:$H,MATCH($A476,'13. King Clor'!$G:$G,0),2),"")</f>
        <v/>
      </c>
      <c r="T476" s="6" t="str">
        <f aca="false">IFERROR(INDEX('10. Collares'!$A:$B,MATCH($A476,'10. Collares'!$A:$A,0),2),"")</f>
        <v/>
      </c>
      <c r="U476" s="6" t="str">
        <f aca="false">IFERROR(INDEX('16. Mis nietos'!$B:$C,MATCH($A476,'16. Mis nietos'!$B:$B,0),2),"")</f>
        <v/>
      </c>
      <c r="V476" s="6" t="str">
        <f aca="false">IFERROR(INDEX('17. Profesional Vet'!$A:$B,MATCH($A476,'17. Profesional Vet'!$A:$A,0),2),"")</f>
        <v/>
      </c>
      <c r="W476" s="6" t="str">
        <f aca="false">IFERROR(INDEX('18. Premier'!$A:$B,MATCH($A476,'18. Premier'!$A:$A,0),2),"")</f>
        <v/>
      </c>
      <c r="X476" s="6" t="str">
        <f aca="false">IFERROR(INDEX('19. Dacam'!$A:$B,MATCH($A476,'19. Dacam'!$A:$A,0),2),"")</f>
        <v/>
      </c>
      <c r="Y476" s="6" t="str">
        <f aca="false">IFERROR(INDEX('20. Proveedor'!$A:$B,MATCH($A476,'20. Proveedor'!$A:$A,0),2),"")</f>
        <v/>
      </c>
      <c r="Z476" s="6" t="str">
        <f aca="false">IFERROR(INDEX('21. Saphirus'!$A:$B,MATCH($A476,'21. Saphirus'!$A:$A,0),2),"")</f>
        <v/>
      </c>
    </row>
    <row r="477" customFormat="false" ht="15.75" hidden="false" customHeight="true" outlineLevel="0" collapsed="false">
      <c r="A477" s="5" t="s">
        <v>515</v>
      </c>
      <c r="B477" s="5" t="n">
        <v>4424</v>
      </c>
      <c r="C477" s="5" t="s">
        <v>33</v>
      </c>
      <c r="D477" s="6" t="str">
        <f aca="false">IFERROR(INDEX('1. Benavídez'!$A:$B,MATCH($A477,'1. Benavídez'!$A:$A,0),2),"")</f>
        <v/>
      </c>
      <c r="E477" s="6" t="str">
        <f aca="false">IFERROR(INDEX('2. Gallo'!$B:$D,MATCH($A477,'2. Gallo'!$B:$B,0),3),"")</f>
        <v/>
      </c>
      <c r="F477" s="6" t="n">
        <f aca="false">IFERROR(INDEX('3. Anea'!$B:$D,MATCH($A477,'3. Anea'!$B:$B,0),2),"")</f>
        <v>0</v>
      </c>
      <c r="G477" s="6" t="str">
        <f aca="false">IFERROR(INDEX('4. Pilar'!$A:$C,MATCH($A477,'4. Pilar'!$A:$A,0),2),"")</f>
        <v/>
      </c>
      <c r="H477" s="6" t="str">
        <f aca="false">IFERROR(INDEX('5. Tortuguitas'!$B:$D,MATCH($A477,'5. Tortuguitas'!$B:$B,0),2),"")</f>
        <v/>
      </c>
      <c r="I477" s="6" t="str">
        <f aca="false">IFERROR(INDEX('6. Del Viso'!$A:$B,MATCH($A477,'6. Del Viso'!$A:$A,0),2),"")</f>
        <v/>
      </c>
      <c r="J477" s="6" t="str">
        <f aca="false">IFERROR(INDEX('7. Chica Glade'!$B:$F,MATCH($A477,'7. Chica Glade'!$B:$B,0),4),"")</f>
        <v/>
      </c>
      <c r="K477" s="6" t="str">
        <f aca="false">IFERROR(INDEX('8. Veterinaria'!$A:$B,MATCH($A477,'8. Veterinaria'!$A:$A,0),2),"")</f>
        <v/>
      </c>
      <c r="L477" s="6" t="str">
        <f aca="false">IFERROR(INDEX('9. Hipocampus'!$A:$B,MATCH($A477,'9. Hipocampus'!$A:$A,0),2),"")</f>
        <v/>
      </c>
      <c r="M477" s="6" t="str">
        <f aca="false">IFERROR(INDEX('11. Mundo Mascotas'!$B:$D,MATCH($A477,'11. Mundo Mascotas'!$B:$B,0),2),"")</f>
        <v/>
      </c>
      <c r="N477" s="6" t="str">
        <f aca="false">IFERROR(INDEX('12. Yaguar'!$B:$E,MATCH($A477,'12. Yaguar'!$B:$B,0),2),"")</f>
        <v/>
      </c>
      <c r="O477" s="6" t="str">
        <f aca="false">IFERROR(INDEX('13. King Clor'!$A:$B,MATCH($A477,'13. King Clor'!$A:$A,0),2),"")</f>
        <v/>
      </c>
      <c r="P477" s="6" t="str">
        <f aca="false">IFERROR(INDEX('14. Diserquim'!$A:$B,MATCH($A477,'14. Diserquim'!$A:$A,0),2),"")</f>
        <v/>
      </c>
      <c r="Q477" s="6" t="str">
        <f aca="false">IFERROR(INDEX('15. Moreno'!$A:$B,MATCH($A477,'15. Moreno'!$A:$A,0),2),"")</f>
        <v/>
      </c>
      <c r="R477" s="6" t="str">
        <f aca="false">IFERROR(INDEX('10. Collares'!$J:$K,MATCH($A477,'10. Collares'!$J:$J,0),2),"")</f>
        <v/>
      </c>
      <c r="S477" s="6" t="str">
        <f aca="false">IFERROR(INDEX('13. King Clor'!$G:$H,MATCH($A477,'13. King Clor'!$G:$G,0),2),"")</f>
        <v/>
      </c>
      <c r="T477" s="6" t="str">
        <f aca="false">IFERROR(INDEX('10. Collares'!$A:$B,MATCH($A477,'10. Collares'!$A:$A,0),2),"")</f>
        <v/>
      </c>
      <c r="U477" s="6" t="str">
        <f aca="false">IFERROR(INDEX('16. Mis nietos'!$B:$C,MATCH($A477,'16. Mis nietos'!$B:$B,0),2),"")</f>
        <v/>
      </c>
      <c r="V477" s="6" t="str">
        <f aca="false">IFERROR(INDEX('17. Profesional Vet'!$A:$B,MATCH($A477,'17. Profesional Vet'!$A:$A,0),2),"")</f>
        <v/>
      </c>
      <c r="W477" s="6" t="str">
        <f aca="false">IFERROR(INDEX('18. Premier'!$A:$B,MATCH($A477,'18. Premier'!$A:$A,0),2),"")</f>
        <v/>
      </c>
      <c r="X477" s="6" t="str">
        <f aca="false">IFERROR(INDEX('19. Dacam'!$A:$B,MATCH($A477,'19. Dacam'!$A:$A,0),2),"")</f>
        <v/>
      </c>
      <c r="Y477" s="6" t="str">
        <f aca="false">IFERROR(INDEX('20. Proveedor'!$A:$B,MATCH($A477,'20. Proveedor'!$A:$A,0),2),"")</f>
        <v/>
      </c>
      <c r="Z477" s="6" t="str">
        <f aca="false">IFERROR(INDEX('21. Saphirus'!$A:$B,MATCH($A477,'21. Saphirus'!$A:$A,0),2),"")</f>
        <v/>
      </c>
    </row>
    <row r="478" customFormat="false" ht="15.75" hidden="false" customHeight="true" outlineLevel="0" collapsed="false">
      <c r="A478" s="5" t="s">
        <v>516</v>
      </c>
      <c r="B478" s="5" t="n">
        <v>1905007</v>
      </c>
      <c r="C478" s="5" t="s">
        <v>33</v>
      </c>
      <c r="D478" s="6" t="str">
        <f aca="false">IFERROR(INDEX('1. Benavídez'!$A:$B,MATCH($A478,'1. Benavídez'!$A:$A,0),2),"")</f>
        <v/>
      </c>
      <c r="E478" s="6" t="str">
        <f aca="false">IFERROR(INDEX('2. Gallo'!$B:$D,MATCH($A478,'2. Gallo'!$B:$B,0),3),"")</f>
        <v/>
      </c>
      <c r="F478" s="6" t="str">
        <f aca="false">IFERROR(INDEX('3. Anea'!$B:$D,MATCH($A478,'3. Anea'!$B:$B,0),2),"")</f>
        <v/>
      </c>
      <c r="G478" s="6" t="str">
        <f aca="false">IFERROR(INDEX('4. Pilar'!$A:$C,MATCH($A478,'4. Pilar'!$A:$A,0),2),"")</f>
        <v/>
      </c>
      <c r="H478" s="6" t="str">
        <f aca="false">IFERROR(INDEX('5. Tortuguitas'!$B:$D,MATCH($A478,'5. Tortuguitas'!$B:$B,0),2),"")</f>
        <v/>
      </c>
      <c r="I478" s="6" t="str">
        <f aca="false">IFERROR(INDEX('6. Del Viso'!$A:$B,MATCH($A478,'6. Del Viso'!$A:$A,0),2),"")</f>
        <v/>
      </c>
      <c r="J478" s="6" t="str">
        <f aca="false">IFERROR(INDEX('7. Chica Glade'!$B:$F,MATCH($A478,'7. Chica Glade'!$B:$B,0),4),"")</f>
        <v/>
      </c>
      <c r="K478" s="6" t="str">
        <f aca="false">IFERROR(INDEX('8. Veterinaria'!$A:$B,MATCH($A478,'8. Veterinaria'!$A:$A,0),2),"")</f>
        <v/>
      </c>
      <c r="L478" s="6" t="str">
        <f aca="false">IFERROR(INDEX('9. Hipocampus'!$A:$B,MATCH($A478,'9. Hipocampus'!$A:$A,0),2),"")</f>
        <v/>
      </c>
      <c r="M478" s="6" t="str">
        <f aca="false">IFERROR(INDEX('11. Mundo Mascotas'!$B:$D,MATCH($A478,'11. Mundo Mascotas'!$B:$B,0),2),"")</f>
        <v/>
      </c>
      <c r="N478" s="6" t="str">
        <f aca="false">IFERROR(INDEX('12. Yaguar'!$B:$E,MATCH($A478,'12. Yaguar'!$B:$B,0),2),"")</f>
        <v/>
      </c>
      <c r="O478" s="6" t="str">
        <f aca="false">IFERROR(INDEX('13. King Clor'!$A:$B,MATCH($A478,'13. King Clor'!$A:$A,0),2),"")</f>
        <v/>
      </c>
      <c r="P478" s="6" t="str">
        <f aca="false">IFERROR(INDEX('14. Diserquim'!$A:$B,MATCH($A478,'14. Diserquim'!$A:$A,0),2),"")</f>
        <v/>
      </c>
      <c r="Q478" s="6" t="str">
        <f aca="false">IFERROR(INDEX('15. Moreno'!$A:$B,MATCH($A478,'15. Moreno'!$A:$A,0),2),"")</f>
        <v/>
      </c>
      <c r="R478" s="6" t="str">
        <f aca="false">IFERROR(INDEX('10. Collares'!$J:$K,MATCH($A478,'10. Collares'!$J:$J,0),2),"")</f>
        <v/>
      </c>
      <c r="S478" s="6" t="str">
        <f aca="false">IFERROR(INDEX('13. King Clor'!$G:$H,MATCH($A478,'13. King Clor'!$G:$G,0),2),"")</f>
        <v/>
      </c>
      <c r="T478" s="6" t="str">
        <f aca="false">IFERROR(INDEX('10. Collares'!$A:$B,MATCH($A478,'10. Collares'!$A:$A,0),2),"")</f>
        <v/>
      </c>
      <c r="U478" s="6" t="str">
        <f aca="false">IFERROR(INDEX('16. Mis nietos'!$B:$C,MATCH($A478,'16. Mis nietos'!$B:$B,0),2),"")</f>
        <v/>
      </c>
      <c r="V478" s="6" t="str">
        <f aca="false">IFERROR(INDEX('17. Profesional Vet'!$A:$B,MATCH($A478,'17. Profesional Vet'!$A:$A,0),2),"")</f>
        <v/>
      </c>
      <c r="W478" s="6" t="str">
        <f aca="false">IFERROR(INDEX('18. Premier'!$A:$B,MATCH($A478,'18. Premier'!$A:$A,0),2),"")</f>
        <v/>
      </c>
      <c r="X478" s="6" t="str">
        <f aca="false">IFERROR(INDEX('19. Dacam'!$A:$B,MATCH($A478,'19. Dacam'!$A:$A,0),2),"")</f>
        <v/>
      </c>
      <c r="Y478" s="6" t="str">
        <f aca="false">IFERROR(INDEX('20. Proveedor'!$A:$B,MATCH($A478,'20. Proveedor'!$A:$A,0),2),"")</f>
        <v/>
      </c>
      <c r="Z478" s="6" t="str">
        <f aca="false">IFERROR(INDEX('21. Saphirus'!$A:$B,MATCH($A478,'21. Saphirus'!$A:$A,0),2),"")</f>
        <v/>
      </c>
    </row>
    <row r="479" customFormat="false" ht="15.75" hidden="false" customHeight="true" outlineLevel="0" collapsed="false">
      <c r="A479" s="5" t="s">
        <v>517</v>
      </c>
      <c r="B479" s="5" t="n">
        <v>4413</v>
      </c>
      <c r="C479" s="5" t="s">
        <v>33</v>
      </c>
      <c r="D479" s="6" t="str">
        <f aca="false">IFERROR(INDEX('1. Benavídez'!$A:$B,MATCH($A479,'1. Benavídez'!$A:$A,0),2),"")</f>
        <v/>
      </c>
      <c r="E479" s="6" t="str">
        <f aca="false">IFERROR(INDEX('2. Gallo'!$B:$D,MATCH($A479,'2. Gallo'!$B:$B,0),3),"")</f>
        <v/>
      </c>
      <c r="F479" s="6" t="n">
        <f aca="false">IFERROR(INDEX('3. Anea'!$B:$D,MATCH($A479,'3. Anea'!$B:$B,0),2),"")</f>
        <v>0</v>
      </c>
      <c r="G479" s="6" t="str">
        <f aca="false">IFERROR(INDEX('4. Pilar'!$A:$C,MATCH($A479,'4. Pilar'!$A:$A,0),2),"")</f>
        <v/>
      </c>
      <c r="H479" s="6" t="str">
        <f aca="false">IFERROR(INDEX('5. Tortuguitas'!$B:$D,MATCH($A479,'5. Tortuguitas'!$B:$B,0),2),"")</f>
        <v/>
      </c>
      <c r="I479" s="6" t="str">
        <f aca="false">IFERROR(INDEX('6. Del Viso'!$A:$B,MATCH($A479,'6. Del Viso'!$A:$A,0),2),"")</f>
        <v/>
      </c>
      <c r="J479" s="6" t="str">
        <f aca="false">IFERROR(INDEX('7. Chica Glade'!$B:$F,MATCH($A479,'7. Chica Glade'!$B:$B,0),4),"")</f>
        <v/>
      </c>
      <c r="K479" s="6" t="str">
        <f aca="false">IFERROR(INDEX('8. Veterinaria'!$A:$B,MATCH($A479,'8. Veterinaria'!$A:$A,0),2),"")</f>
        <v/>
      </c>
      <c r="L479" s="6" t="str">
        <f aca="false">IFERROR(INDEX('9. Hipocampus'!$A:$B,MATCH($A479,'9. Hipocampus'!$A:$A,0),2),"")</f>
        <v/>
      </c>
      <c r="M479" s="6" t="str">
        <f aca="false">IFERROR(INDEX('11. Mundo Mascotas'!$B:$D,MATCH($A479,'11. Mundo Mascotas'!$B:$B,0),2),"")</f>
        <v/>
      </c>
      <c r="N479" s="6" t="str">
        <f aca="false">IFERROR(INDEX('12. Yaguar'!$B:$E,MATCH($A479,'12. Yaguar'!$B:$B,0),2),"")</f>
        <v/>
      </c>
      <c r="O479" s="6" t="str">
        <f aca="false">IFERROR(INDEX('13. King Clor'!$A:$B,MATCH($A479,'13. King Clor'!$A:$A,0),2),"")</f>
        <v/>
      </c>
      <c r="P479" s="6" t="str">
        <f aca="false">IFERROR(INDEX('14. Diserquim'!$A:$B,MATCH($A479,'14. Diserquim'!$A:$A,0),2),"")</f>
        <v/>
      </c>
      <c r="Q479" s="6" t="str">
        <f aca="false">IFERROR(INDEX('15. Moreno'!$A:$B,MATCH($A479,'15. Moreno'!$A:$A,0),2),"")</f>
        <v/>
      </c>
      <c r="R479" s="6" t="str">
        <f aca="false">IFERROR(INDEX('10. Collares'!$J:$K,MATCH($A479,'10. Collares'!$J:$J,0),2),"")</f>
        <v/>
      </c>
      <c r="S479" s="6" t="str">
        <f aca="false">IFERROR(INDEX('13. King Clor'!$G:$H,MATCH($A479,'13. King Clor'!$G:$G,0),2),"")</f>
        <v/>
      </c>
      <c r="T479" s="6" t="str">
        <f aca="false">IFERROR(INDEX('10. Collares'!$A:$B,MATCH($A479,'10. Collares'!$A:$A,0),2),"")</f>
        <v/>
      </c>
      <c r="U479" s="6" t="str">
        <f aca="false">IFERROR(INDEX('16. Mis nietos'!$B:$C,MATCH($A479,'16. Mis nietos'!$B:$B,0),2),"")</f>
        <v/>
      </c>
      <c r="V479" s="6" t="str">
        <f aca="false">IFERROR(INDEX('17. Profesional Vet'!$A:$B,MATCH($A479,'17. Profesional Vet'!$A:$A,0),2),"")</f>
        <v/>
      </c>
      <c r="W479" s="6" t="str">
        <f aca="false">IFERROR(INDEX('18. Premier'!$A:$B,MATCH($A479,'18. Premier'!$A:$A,0),2),"")</f>
        <v/>
      </c>
      <c r="X479" s="6" t="str">
        <f aca="false">IFERROR(INDEX('19. Dacam'!$A:$B,MATCH($A479,'19. Dacam'!$A:$A,0),2),"")</f>
        <v/>
      </c>
      <c r="Y479" s="6" t="str">
        <f aca="false">IFERROR(INDEX('20. Proveedor'!$A:$B,MATCH($A479,'20. Proveedor'!$A:$A,0),2),"")</f>
        <v/>
      </c>
      <c r="Z479" s="6" t="str">
        <f aca="false">IFERROR(INDEX('21. Saphirus'!$A:$B,MATCH($A479,'21. Saphirus'!$A:$A,0),2),"")</f>
        <v/>
      </c>
    </row>
    <row r="480" customFormat="false" ht="15.75" hidden="false" customHeight="true" outlineLevel="0" collapsed="false">
      <c r="A480" s="5" t="s">
        <v>518</v>
      </c>
      <c r="B480" s="5" t="n">
        <v>4419</v>
      </c>
      <c r="C480" s="5" t="s">
        <v>33</v>
      </c>
      <c r="D480" s="6" t="str">
        <f aca="false">IFERROR(INDEX('1. Benavídez'!$A:$B,MATCH($A480,'1. Benavídez'!$A:$A,0),2),"")</f>
        <v/>
      </c>
      <c r="E480" s="6" t="str">
        <f aca="false">IFERROR(INDEX('2. Gallo'!$B:$D,MATCH($A480,'2. Gallo'!$B:$B,0),3),"")</f>
        <v/>
      </c>
      <c r="F480" s="6" t="str">
        <f aca="false">IFERROR(INDEX('3. Anea'!$B:$D,MATCH($A480,'3. Anea'!$B:$B,0),2),"")</f>
        <v/>
      </c>
      <c r="G480" s="6" t="str">
        <f aca="false">IFERROR(INDEX('4. Pilar'!$A:$C,MATCH($A480,'4. Pilar'!$A:$A,0),2),"")</f>
        <v/>
      </c>
      <c r="H480" s="6" t="str">
        <f aca="false">IFERROR(INDEX('5. Tortuguitas'!$B:$D,MATCH($A480,'5. Tortuguitas'!$B:$B,0),2),"")</f>
        <v/>
      </c>
      <c r="I480" s="6" t="str">
        <f aca="false">IFERROR(INDEX('6. Del Viso'!$A:$B,MATCH($A480,'6. Del Viso'!$A:$A,0),2),"")</f>
        <v/>
      </c>
      <c r="J480" s="6" t="str">
        <f aca="false">IFERROR(INDEX('7. Chica Glade'!$B:$F,MATCH($A480,'7. Chica Glade'!$B:$B,0),4),"")</f>
        <v/>
      </c>
      <c r="K480" s="6" t="str">
        <f aca="false">IFERROR(INDEX('8. Veterinaria'!$A:$B,MATCH($A480,'8. Veterinaria'!$A:$A,0),2),"")</f>
        <v/>
      </c>
      <c r="L480" s="6" t="str">
        <f aca="false">IFERROR(INDEX('9. Hipocampus'!$A:$B,MATCH($A480,'9. Hipocampus'!$A:$A,0),2),"")</f>
        <v/>
      </c>
      <c r="M480" s="6" t="str">
        <f aca="false">IFERROR(INDEX('11. Mundo Mascotas'!$B:$D,MATCH($A480,'11. Mundo Mascotas'!$B:$B,0),2),"")</f>
        <v/>
      </c>
      <c r="N480" s="6" t="str">
        <f aca="false">IFERROR(INDEX('12. Yaguar'!$B:$E,MATCH($A480,'12. Yaguar'!$B:$B,0),2),"")</f>
        <v/>
      </c>
      <c r="O480" s="6" t="str">
        <f aca="false">IFERROR(INDEX('13. King Clor'!$A:$B,MATCH($A480,'13. King Clor'!$A:$A,0),2),"")</f>
        <v/>
      </c>
      <c r="P480" s="6" t="str">
        <f aca="false">IFERROR(INDEX('14. Diserquim'!$A:$B,MATCH($A480,'14. Diserquim'!$A:$A,0),2),"")</f>
        <v/>
      </c>
      <c r="Q480" s="6" t="str">
        <f aca="false">IFERROR(INDEX('15. Moreno'!$A:$B,MATCH($A480,'15. Moreno'!$A:$A,0),2),"")</f>
        <v/>
      </c>
      <c r="R480" s="6" t="str">
        <f aca="false">IFERROR(INDEX('10. Collares'!$J:$K,MATCH($A480,'10. Collares'!$J:$J,0),2),"")</f>
        <v/>
      </c>
      <c r="S480" s="6" t="str">
        <f aca="false">IFERROR(INDEX('13. King Clor'!$G:$H,MATCH($A480,'13. King Clor'!$G:$G,0),2),"")</f>
        <v/>
      </c>
      <c r="T480" s="6" t="str">
        <f aca="false">IFERROR(INDEX('10. Collares'!$A:$B,MATCH($A480,'10. Collares'!$A:$A,0),2),"")</f>
        <v/>
      </c>
      <c r="U480" s="6" t="str">
        <f aca="false">IFERROR(INDEX('16. Mis nietos'!$B:$C,MATCH($A480,'16. Mis nietos'!$B:$B,0),2),"")</f>
        <v/>
      </c>
      <c r="V480" s="6" t="str">
        <f aca="false">IFERROR(INDEX('17. Profesional Vet'!$A:$B,MATCH($A480,'17. Profesional Vet'!$A:$A,0),2),"")</f>
        <v/>
      </c>
      <c r="W480" s="6" t="str">
        <f aca="false">IFERROR(INDEX('18. Premier'!$A:$B,MATCH($A480,'18. Premier'!$A:$A,0),2),"")</f>
        <v/>
      </c>
      <c r="X480" s="6" t="str">
        <f aca="false">IFERROR(INDEX('19. Dacam'!$A:$B,MATCH($A480,'19. Dacam'!$A:$A,0),2),"")</f>
        <v/>
      </c>
      <c r="Y480" s="6" t="str">
        <f aca="false">IFERROR(INDEX('20. Proveedor'!$A:$B,MATCH($A480,'20. Proveedor'!$A:$A,0),2),"")</f>
        <v/>
      </c>
      <c r="Z480" s="6" t="str">
        <f aca="false">IFERROR(INDEX('21. Saphirus'!$A:$B,MATCH($A480,'21. Saphirus'!$A:$A,0),2),"")</f>
        <v/>
      </c>
    </row>
    <row r="481" customFormat="false" ht="15.75" hidden="false" customHeight="true" outlineLevel="0" collapsed="false">
      <c r="A481" s="5" t="s">
        <v>519</v>
      </c>
      <c r="B481" s="5" t="n">
        <v>8099</v>
      </c>
      <c r="C481" s="5" t="s">
        <v>33</v>
      </c>
      <c r="D481" s="6" t="str">
        <f aca="false">IFERROR(INDEX('1. Benavídez'!$A:$B,MATCH($A481,'1. Benavídez'!$A:$A,0),2),"")</f>
        <v/>
      </c>
      <c r="E481" s="6" t="str">
        <f aca="false">IFERROR(INDEX('2. Gallo'!$B:$D,MATCH($A481,'2. Gallo'!$B:$B,0),3),"")</f>
        <v/>
      </c>
      <c r="F481" s="6" t="str">
        <f aca="false">IFERROR(INDEX('3. Anea'!$B:$D,MATCH($A481,'3. Anea'!$B:$B,0),2),"")</f>
        <v/>
      </c>
      <c r="G481" s="6" t="str">
        <f aca="false">IFERROR(INDEX('4. Pilar'!$A:$C,MATCH($A481,'4. Pilar'!$A:$A,0),2),"")</f>
        <v/>
      </c>
      <c r="H481" s="6" t="str">
        <f aca="false">IFERROR(INDEX('5. Tortuguitas'!$B:$D,MATCH($A481,'5. Tortuguitas'!$B:$B,0),2),"")</f>
        <v/>
      </c>
      <c r="I481" s="6" t="str">
        <f aca="false">IFERROR(INDEX('6. Del Viso'!$A:$B,MATCH($A481,'6. Del Viso'!$A:$A,0),2),"")</f>
        <v/>
      </c>
      <c r="J481" s="6" t="str">
        <f aca="false">IFERROR(INDEX('7. Chica Glade'!$B:$F,MATCH($A481,'7. Chica Glade'!$B:$B,0),4),"")</f>
        <v/>
      </c>
      <c r="K481" s="6" t="str">
        <f aca="false">IFERROR(INDEX('8. Veterinaria'!$A:$B,MATCH($A481,'8. Veterinaria'!$A:$A,0),2),"")</f>
        <v/>
      </c>
      <c r="L481" s="6" t="str">
        <f aca="false">IFERROR(INDEX('9. Hipocampus'!$A:$B,MATCH($A481,'9. Hipocampus'!$A:$A,0),2),"")</f>
        <v/>
      </c>
      <c r="M481" s="6" t="str">
        <f aca="false">IFERROR(INDEX('11. Mundo Mascotas'!$B:$D,MATCH($A481,'11. Mundo Mascotas'!$B:$B,0),2),"")</f>
        <v/>
      </c>
      <c r="N481" s="6" t="str">
        <f aca="false">IFERROR(INDEX('12. Yaguar'!$B:$E,MATCH($A481,'12. Yaguar'!$B:$B,0),2),"")</f>
        <v/>
      </c>
      <c r="O481" s="6" t="str">
        <f aca="false">IFERROR(INDEX('13. King Clor'!$A:$B,MATCH($A481,'13. King Clor'!$A:$A,0),2),"")</f>
        <v/>
      </c>
      <c r="P481" s="6" t="str">
        <f aca="false">IFERROR(INDEX('14. Diserquim'!$A:$B,MATCH($A481,'14. Diserquim'!$A:$A,0),2),"")</f>
        <v/>
      </c>
      <c r="Q481" s="6" t="str">
        <f aca="false">IFERROR(INDEX('15. Moreno'!$A:$B,MATCH($A481,'15. Moreno'!$A:$A,0),2),"")</f>
        <v/>
      </c>
      <c r="R481" s="6" t="str">
        <f aca="false">IFERROR(INDEX('10. Collares'!$J:$K,MATCH($A481,'10. Collares'!$J:$J,0),2),"")</f>
        <v/>
      </c>
      <c r="S481" s="6" t="str">
        <f aca="false">IFERROR(INDEX('13. King Clor'!$G:$H,MATCH($A481,'13. King Clor'!$G:$G,0),2),"")</f>
        <v/>
      </c>
      <c r="T481" s="6" t="str">
        <f aca="false">IFERROR(INDEX('10. Collares'!$A:$B,MATCH($A481,'10. Collares'!$A:$A,0),2),"")</f>
        <v/>
      </c>
      <c r="U481" s="6" t="str">
        <f aca="false">IFERROR(INDEX('16. Mis nietos'!$B:$C,MATCH($A481,'16. Mis nietos'!$B:$B,0),2),"")</f>
        <v/>
      </c>
      <c r="V481" s="6" t="str">
        <f aca="false">IFERROR(INDEX('17. Profesional Vet'!$A:$B,MATCH($A481,'17. Profesional Vet'!$A:$A,0),2),"")</f>
        <v/>
      </c>
      <c r="W481" s="6" t="str">
        <f aca="false">IFERROR(INDEX('18. Premier'!$A:$B,MATCH($A481,'18. Premier'!$A:$A,0),2),"")</f>
        <v/>
      </c>
      <c r="X481" s="6" t="str">
        <f aca="false">IFERROR(INDEX('19. Dacam'!$A:$B,MATCH($A481,'19. Dacam'!$A:$A,0),2),"")</f>
        <v/>
      </c>
      <c r="Y481" s="6" t="str">
        <f aca="false">IFERROR(INDEX('20. Proveedor'!$A:$B,MATCH($A481,'20. Proveedor'!$A:$A,0),2),"")</f>
        <v/>
      </c>
      <c r="Z481" s="6" t="str">
        <f aca="false">IFERROR(INDEX('21. Saphirus'!$A:$B,MATCH($A481,'21. Saphirus'!$A:$A,0),2),"")</f>
        <v/>
      </c>
    </row>
    <row r="482" customFormat="false" ht="15.75" hidden="false" customHeight="true" outlineLevel="0" collapsed="false">
      <c r="A482" s="5" t="s">
        <v>520</v>
      </c>
      <c r="B482" s="5" t="n">
        <v>4418</v>
      </c>
      <c r="C482" s="5" t="s">
        <v>33</v>
      </c>
      <c r="D482" s="6" t="str">
        <f aca="false">IFERROR(INDEX('1. Benavídez'!$A:$B,MATCH($A482,'1. Benavídez'!$A:$A,0),2),"")</f>
        <v/>
      </c>
      <c r="E482" s="6" t="str">
        <f aca="false">IFERROR(INDEX('2. Gallo'!$B:$D,MATCH($A482,'2. Gallo'!$B:$B,0),3),"")</f>
        <v/>
      </c>
      <c r="F482" s="6" t="str">
        <f aca="false">IFERROR(INDEX('3. Anea'!$B:$D,MATCH($A482,'3. Anea'!$B:$B,0),2),"")</f>
        <v/>
      </c>
      <c r="G482" s="6" t="str">
        <f aca="false">IFERROR(INDEX('4. Pilar'!$A:$C,MATCH($A482,'4. Pilar'!$A:$A,0),2),"")</f>
        <v/>
      </c>
      <c r="H482" s="6" t="str">
        <f aca="false">IFERROR(INDEX('5. Tortuguitas'!$B:$D,MATCH($A482,'5. Tortuguitas'!$B:$B,0),2),"")</f>
        <v/>
      </c>
      <c r="I482" s="6" t="str">
        <f aca="false">IFERROR(INDEX('6. Del Viso'!$A:$B,MATCH($A482,'6. Del Viso'!$A:$A,0),2),"")</f>
        <v/>
      </c>
      <c r="J482" s="6" t="str">
        <f aca="false">IFERROR(INDEX('7. Chica Glade'!$B:$F,MATCH($A482,'7. Chica Glade'!$B:$B,0),4),"")</f>
        <v/>
      </c>
      <c r="K482" s="6" t="str">
        <f aca="false">IFERROR(INDEX('8. Veterinaria'!$A:$B,MATCH($A482,'8. Veterinaria'!$A:$A,0),2),"")</f>
        <v/>
      </c>
      <c r="L482" s="6" t="str">
        <f aca="false">IFERROR(INDEX('9. Hipocampus'!$A:$B,MATCH($A482,'9. Hipocampus'!$A:$A,0),2),"")</f>
        <v/>
      </c>
      <c r="M482" s="6" t="str">
        <f aca="false">IFERROR(INDEX('11. Mundo Mascotas'!$B:$D,MATCH($A482,'11. Mundo Mascotas'!$B:$B,0),2),"")</f>
        <v/>
      </c>
      <c r="N482" s="6" t="str">
        <f aca="false">IFERROR(INDEX('12. Yaguar'!$B:$E,MATCH($A482,'12. Yaguar'!$B:$B,0),2),"")</f>
        <v/>
      </c>
      <c r="O482" s="6" t="str">
        <f aca="false">IFERROR(INDEX('13. King Clor'!$A:$B,MATCH($A482,'13. King Clor'!$A:$A,0),2),"")</f>
        <v/>
      </c>
      <c r="P482" s="6" t="str">
        <f aca="false">IFERROR(INDEX('14. Diserquim'!$A:$B,MATCH($A482,'14. Diserquim'!$A:$A,0),2),"")</f>
        <v/>
      </c>
      <c r="Q482" s="6" t="str">
        <f aca="false">IFERROR(INDEX('15. Moreno'!$A:$B,MATCH($A482,'15. Moreno'!$A:$A,0),2),"")</f>
        <v/>
      </c>
      <c r="R482" s="6" t="str">
        <f aca="false">IFERROR(INDEX('10. Collares'!$J:$K,MATCH($A482,'10. Collares'!$J:$J,0),2),"")</f>
        <v/>
      </c>
      <c r="S482" s="6" t="str">
        <f aca="false">IFERROR(INDEX('13. King Clor'!$G:$H,MATCH($A482,'13. King Clor'!$G:$G,0),2),"")</f>
        <v/>
      </c>
      <c r="T482" s="6" t="str">
        <f aca="false">IFERROR(INDEX('10. Collares'!$A:$B,MATCH($A482,'10. Collares'!$A:$A,0),2),"")</f>
        <v/>
      </c>
      <c r="U482" s="6" t="str">
        <f aca="false">IFERROR(INDEX('16. Mis nietos'!$B:$C,MATCH($A482,'16. Mis nietos'!$B:$B,0),2),"")</f>
        <v/>
      </c>
      <c r="V482" s="6" t="str">
        <f aca="false">IFERROR(INDEX('17. Profesional Vet'!$A:$B,MATCH($A482,'17. Profesional Vet'!$A:$A,0),2),"")</f>
        <v/>
      </c>
      <c r="W482" s="6" t="str">
        <f aca="false">IFERROR(INDEX('18. Premier'!$A:$B,MATCH($A482,'18. Premier'!$A:$A,0),2),"")</f>
        <v/>
      </c>
      <c r="X482" s="6" t="str">
        <f aca="false">IFERROR(INDEX('19. Dacam'!$A:$B,MATCH($A482,'19. Dacam'!$A:$A,0),2),"")</f>
        <v/>
      </c>
      <c r="Y482" s="6" t="str">
        <f aca="false">IFERROR(INDEX('20. Proveedor'!$A:$B,MATCH($A482,'20. Proveedor'!$A:$A,0),2),"")</f>
        <v/>
      </c>
      <c r="Z482" s="6" t="str">
        <f aca="false">IFERROR(INDEX('21. Saphirus'!$A:$B,MATCH($A482,'21. Saphirus'!$A:$A,0),2),"")</f>
        <v/>
      </c>
    </row>
    <row r="483" customFormat="false" ht="15.75" hidden="false" customHeight="true" outlineLevel="0" collapsed="false">
      <c r="A483" s="5" t="s">
        <v>521</v>
      </c>
      <c r="B483" s="5" t="n">
        <v>4423</v>
      </c>
      <c r="C483" s="5" t="s">
        <v>33</v>
      </c>
      <c r="D483" s="6" t="str">
        <f aca="false">IFERROR(INDEX('1. Benavídez'!$A:$B,MATCH($A483,'1. Benavídez'!$A:$A,0),2),"")</f>
        <v/>
      </c>
      <c r="E483" s="6" t="str">
        <f aca="false">IFERROR(INDEX('2. Gallo'!$B:$D,MATCH($A483,'2. Gallo'!$B:$B,0),3),"")</f>
        <v/>
      </c>
      <c r="F483" s="6" t="n">
        <f aca="false">IFERROR(INDEX('3. Anea'!$B:$D,MATCH($A483,'3. Anea'!$B:$B,0),2),"")</f>
        <v>0</v>
      </c>
      <c r="G483" s="6" t="str">
        <f aca="false">IFERROR(INDEX('4. Pilar'!$A:$C,MATCH($A483,'4. Pilar'!$A:$A,0),2),"")</f>
        <v/>
      </c>
      <c r="H483" s="6" t="str">
        <f aca="false">IFERROR(INDEX('5. Tortuguitas'!$B:$D,MATCH($A483,'5. Tortuguitas'!$B:$B,0),2),"")</f>
        <v/>
      </c>
      <c r="I483" s="6" t="str">
        <f aca="false">IFERROR(INDEX('6. Del Viso'!$A:$B,MATCH($A483,'6. Del Viso'!$A:$A,0),2),"")</f>
        <v/>
      </c>
      <c r="J483" s="6" t="str">
        <f aca="false">IFERROR(INDEX('7. Chica Glade'!$B:$F,MATCH($A483,'7. Chica Glade'!$B:$B,0),4),"")</f>
        <v/>
      </c>
      <c r="K483" s="6" t="str">
        <f aca="false">IFERROR(INDEX('8. Veterinaria'!$A:$B,MATCH($A483,'8. Veterinaria'!$A:$A,0),2),"")</f>
        <v/>
      </c>
      <c r="L483" s="6" t="str">
        <f aca="false">IFERROR(INDEX('9. Hipocampus'!$A:$B,MATCH($A483,'9. Hipocampus'!$A:$A,0),2),"")</f>
        <v/>
      </c>
      <c r="M483" s="6" t="str">
        <f aca="false">IFERROR(INDEX('11. Mundo Mascotas'!$B:$D,MATCH($A483,'11. Mundo Mascotas'!$B:$B,0),2),"")</f>
        <v/>
      </c>
      <c r="N483" s="6" t="str">
        <f aca="false">IFERROR(INDEX('12. Yaguar'!$B:$E,MATCH($A483,'12. Yaguar'!$B:$B,0),2),"")</f>
        <v/>
      </c>
      <c r="O483" s="6" t="str">
        <f aca="false">IFERROR(INDEX('13. King Clor'!$A:$B,MATCH($A483,'13. King Clor'!$A:$A,0),2),"")</f>
        <v/>
      </c>
      <c r="P483" s="6" t="str">
        <f aca="false">IFERROR(INDEX('14. Diserquim'!$A:$B,MATCH($A483,'14. Diserquim'!$A:$A,0),2),"")</f>
        <v/>
      </c>
      <c r="Q483" s="6" t="str">
        <f aca="false">IFERROR(INDEX('15. Moreno'!$A:$B,MATCH($A483,'15. Moreno'!$A:$A,0),2),"")</f>
        <v/>
      </c>
      <c r="R483" s="6" t="str">
        <f aca="false">IFERROR(INDEX('10. Collares'!$J:$K,MATCH($A483,'10. Collares'!$J:$J,0),2),"")</f>
        <v/>
      </c>
      <c r="S483" s="6" t="str">
        <f aca="false">IFERROR(INDEX('13. King Clor'!$G:$H,MATCH($A483,'13. King Clor'!$G:$G,0),2),"")</f>
        <v/>
      </c>
      <c r="T483" s="6" t="str">
        <f aca="false">IFERROR(INDEX('10. Collares'!$A:$B,MATCH($A483,'10. Collares'!$A:$A,0),2),"")</f>
        <v/>
      </c>
      <c r="U483" s="6" t="str">
        <f aca="false">IFERROR(INDEX('16. Mis nietos'!$B:$C,MATCH($A483,'16. Mis nietos'!$B:$B,0),2),"")</f>
        <v/>
      </c>
      <c r="V483" s="6" t="str">
        <f aca="false">IFERROR(INDEX('17. Profesional Vet'!$A:$B,MATCH($A483,'17. Profesional Vet'!$A:$A,0),2),"")</f>
        <v/>
      </c>
      <c r="W483" s="6" t="str">
        <f aca="false">IFERROR(INDEX('18. Premier'!$A:$B,MATCH($A483,'18. Premier'!$A:$A,0),2),"")</f>
        <v/>
      </c>
      <c r="X483" s="6" t="str">
        <f aca="false">IFERROR(INDEX('19. Dacam'!$A:$B,MATCH($A483,'19. Dacam'!$A:$A,0),2),"")</f>
        <v/>
      </c>
      <c r="Y483" s="6" t="str">
        <f aca="false">IFERROR(INDEX('20. Proveedor'!$A:$B,MATCH($A483,'20. Proveedor'!$A:$A,0),2),"")</f>
        <v/>
      </c>
      <c r="Z483" s="6" t="str">
        <f aca="false">IFERROR(INDEX('21. Saphirus'!$A:$B,MATCH($A483,'21. Saphirus'!$A:$A,0),2),"")</f>
        <v/>
      </c>
    </row>
    <row r="484" customFormat="false" ht="15.75" hidden="false" customHeight="true" outlineLevel="0" collapsed="false">
      <c r="A484" s="5" t="s">
        <v>522</v>
      </c>
      <c r="B484" s="5" t="n">
        <v>8091</v>
      </c>
      <c r="C484" s="5" t="s">
        <v>33</v>
      </c>
      <c r="D484" s="6" t="str">
        <f aca="false">IFERROR(INDEX('1. Benavídez'!$A:$B,MATCH($A484,'1. Benavídez'!$A:$A,0),2),"")</f>
        <v/>
      </c>
      <c r="E484" s="6" t="str">
        <f aca="false">IFERROR(INDEX('2. Gallo'!$B:$D,MATCH($A484,'2. Gallo'!$B:$B,0),3),"")</f>
        <v/>
      </c>
      <c r="F484" s="6" t="str">
        <f aca="false">IFERROR(INDEX('3. Anea'!$B:$D,MATCH($A484,'3. Anea'!$B:$B,0),2),"")</f>
        <v/>
      </c>
      <c r="G484" s="6" t="str">
        <f aca="false">IFERROR(INDEX('4. Pilar'!$A:$C,MATCH($A484,'4. Pilar'!$A:$A,0),2),"")</f>
        <v/>
      </c>
      <c r="H484" s="6" t="str">
        <f aca="false">IFERROR(INDEX('5. Tortuguitas'!$B:$D,MATCH($A484,'5. Tortuguitas'!$B:$B,0),2),"")</f>
        <v/>
      </c>
      <c r="I484" s="6" t="str">
        <f aca="false">IFERROR(INDEX('6. Del Viso'!$A:$B,MATCH($A484,'6. Del Viso'!$A:$A,0),2),"")</f>
        <v/>
      </c>
      <c r="J484" s="6" t="str">
        <f aca="false">IFERROR(INDEX('7. Chica Glade'!$B:$F,MATCH($A484,'7. Chica Glade'!$B:$B,0),4),"")</f>
        <v/>
      </c>
      <c r="K484" s="6" t="str">
        <f aca="false">IFERROR(INDEX('8. Veterinaria'!$A:$B,MATCH($A484,'8. Veterinaria'!$A:$A,0),2),"")</f>
        <v/>
      </c>
      <c r="L484" s="6" t="str">
        <f aca="false">IFERROR(INDEX('9. Hipocampus'!$A:$B,MATCH($A484,'9. Hipocampus'!$A:$A,0),2),"")</f>
        <v/>
      </c>
      <c r="M484" s="6" t="str">
        <f aca="false">IFERROR(INDEX('11. Mundo Mascotas'!$B:$D,MATCH($A484,'11. Mundo Mascotas'!$B:$B,0),2),"")</f>
        <v/>
      </c>
      <c r="N484" s="6" t="str">
        <f aca="false">IFERROR(INDEX('12. Yaguar'!$B:$E,MATCH($A484,'12. Yaguar'!$B:$B,0),2),"")</f>
        <v/>
      </c>
      <c r="O484" s="6" t="str">
        <f aca="false">IFERROR(INDEX('13. King Clor'!$A:$B,MATCH($A484,'13. King Clor'!$A:$A,0),2),"")</f>
        <v/>
      </c>
      <c r="P484" s="6" t="str">
        <f aca="false">IFERROR(INDEX('14. Diserquim'!$A:$B,MATCH($A484,'14. Diserquim'!$A:$A,0),2),"")</f>
        <v/>
      </c>
      <c r="Q484" s="6" t="str">
        <f aca="false">IFERROR(INDEX('15. Moreno'!$A:$B,MATCH($A484,'15. Moreno'!$A:$A,0),2),"")</f>
        <v/>
      </c>
      <c r="R484" s="6" t="str">
        <f aca="false">IFERROR(INDEX('10. Collares'!$J:$K,MATCH($A484,'10. Collares'!$J:$J,0),2),"")</f>
        <v/>
      </c>
      <c r="S484" s="6" t="str">
        <f aca="false">IFERROR(INDEX('13. King Clor'!$G:$H,MATCH($A484,'13. King Clor'!$G:$G,0),2),"")</f>
        <v/>
      </c>
      <c r="T484" s="6" t="str">
        <f aca="false">IFERROR(INDEX('10. Collares'!$A:$B,MATCH($A484,'10. Collares'!$A:$A,0),2),"")</f>
        <v/>
      </c>
      <c r="U484" s="6" t="str">
        <f aca="false">IFERROR(INDEX('16. Mis nietos'!$B:$C,MATCH($A484,'16. Mis nietos'!$B:$B,0),2),"")</f>
        <v/>
      </c>
      <c r="V484" s="6" t="str">
        <f aca="false">IFERROR(INDEX('17. Profesional Vet'!$A:$B,MATCH($A484,'17. Profesional Vet'!$A:$A,0),2),"")</f>
        <v/>
      </c>
      <c r="W484" s="6" t="str">
        <f aca="false">IFERROR(INDEX('18. Premier'!$A:$B,MATCH($A484,'18. Premier'!$A:$A,0),2),"")</f>
        <v/>
      </c>
      <c r="X484" s="6" t="str">
        <f aca="false">IFERROR(INDEX('19. Dacam'!$A:$B,MATCH($A484,'19. Dacam'!$A:$A,0),2),"")</f>
        <v/>
      </c>
      <c r="Y484" s="6" t="str">
        <f aca="false">IFERROR(INDEX('20. Proveedor'!$A:$B,MATCH($A484,'20. Proveedor'!$A:$A,0),2),"")</f>
        <v/>
      </c>
      <c r="Z484" s="6" t="str">
        <f aca="false">IFERROR(INDEX('21. Saphirus'!$A:$B,MATCH($A484,'21. Saphirus'!$A:$A,0),2),"")</f>
        <v/>
      </c>
    </row>
    <row r="485" customFormat="false" ht="15.75" hidden="false" customHeight="true" outlineLevel="0" collapsed="false">
      <c r="A485" s="5" t="s">
        <v>523</v>
      </c>
      <c r="B485" s="5" t="n">
        <v>8098</v>
      </c>
      <c r="C485" s="5" t="s">
        <v>33</v>
      </c>
      <c r="D485" s="6" t="str">
        <f aca="false">IFERROR(INDEX('1. Benavídez'!$A:$B,MATCH($A485,'1. Benavídez'!$A:$A,0),2),"")</f>
        <v/>
      </c>
      <c r="E485" s="6" t="str">
        <f aca="false">IFERROR(INDEX('2. Gallo'!$B:$D,MATCH($A485,'2. Gallo'!$B:$B,0),3),"")</f>
        <v/>
      </c>
      <c r="F485" s="6" t="str">
        <f aca="false">IFERROR(INDEX('3. Anea'!$B:$D,MATCH($A485,'3. Anea'!$B:$B,0),2),"")</f>
        <v/>
      </c>
      <c r="G485" s="6" t="str">
        <f aca="false">IFERROR(INDEX('4. Pilar'!$A:$C,MATCH($A485,'4. Pilar'!$A:$A,0),2),"")</f>
        <v/>
      </c>
      <c r="H485" s="6" t="str">
        <f aca="false">IFERROR(INDEX('5. Tortuguitas'!$B:$D,MATCH($A485,'5. Tortuguitas'!$B:$B,0),2),"")</f>
        <v/>
      </c>
      <c r="I485" s="6" t="str">
        <f aca="false">IFERROR(INDEX('6. Del Viso'!$A:$B,MATCH($A485,'6. Del Viso'!$A:$A,0),2),"")</f>
        <v/>
      </c>
      <c r="J485" s="6" t="str">
        <f aca="false">IFERROR(INDEX('7. Chica Glade'!$B:$F,MATCH($A485,'7. Chica Glade'!$B:$B,0),4),"")</f>
        <v/>
      </c>
      <c r="K485" s="6" t="str">
        <f aca="false">IFERROR(INDEX('8. Veterinaria'!$A:$B,MATCH($A485,'8. Veterinaria'!$A:$A,0),2),"")</f>
        <v/>
      </c>
      <c r="L485" s="6" t="str">
        <f aca="false">IFERROR(INDEX('9. Hipocampus'!$A:$B,MATCH($A485,'9. Hipocampus'!$A:$A,0),2),"")</f>
        <v/>
      </c>
      <c r="M485" s="6" t="str">
        <f aca="false">IFERROR(INDEX('11. Mundo Mascotas'!$B:$D,MATCH($A485,'11. Mundo Mascotas'!$B:$B,0),2),"")</f>
        <v/>
      </c>
      <c r="N485" s="6" t="str">
        <f aca="false">IFERROR(INDEX('12. Yaguar'!$B:$E,MATCH($A485,'12. Yaguar'!$B:$B,0),2),"")</f>
        <v/>
      </c>
      <c r="O485" s="6" t="str">
        <f aca="false">IFERROR(INDEX('13. King Clor'!$A:$B,MATCH($A485,'13. King Clor'!$A:$A,0),2),"")</f>
        <v/>
      </c>
      <c r="P485" s="6" t="str">
        <f aca="false">IFERROR(INDEX('14. Diserquim'!$A:$B,MATCH($A485,'14. Diserquim'!$A:$A,0),2),"")</f>
        <v/>
      </c>
      <c r="Q485" s="6" t="str">
        <f aca="false">IFERROR(INDEX('15. Moreno'!$A:$B,MATCH($A485,'15. Moreno'!$A:$A,0),2),"")</f>
        <v/>
      </c>
      <c r="R485" s="6" t="str">
        <f aca="false">IFERROR(INDEX('10. Collares'!$J:$K,MATCH($A485,'10. Collares'!$J:$J,0),2),"")</f>
        <v/>
      </c>
      <c r="S485" s="6" t="str">
        <f aca="false">IFERROR(INDEX('13. King Clor'!$G:$H,MATCH($A485,'13. King Clor'!$G:$G,0),2),"")</f>
        <v/>
      </c>
      <c r="T485" s="6" t="str">
        <f aca="false">IFERROR(INDEX('10. Collares'!$A:$B,MATCH($A485,'10. Collares'!$A:$A,0),2),"")</f>
        <v/>
      </c>
      <c r="U485" s="6" t="str">
        <f aca="false">IFERROR(INDEX('16. Mis nietos'!$B:$C,MATCH($A485,'16. Mis nietos'!$B:$B,0),2),"")</f>
        <v/>
      </c>
      <c r="V485" s="6" t="str">
        <f aca="false">IFERROR(INDEX('17. Profesional Vet'!$A:$B,MATCH($A485,'17. Profesional Vet'!$A:$A,0),2),"")</f>
        <v/>
      </c>
      <c r="W485" s="6" t="str">
        <f aca="false">IFERROR(INDEX('18. Premier'!$A:$B,MATCH($A485,'18. Premier'!$A:$A,0),2),"")</f>
        <v/>
      </c>
      <c r="X485" s="6" t="str">
        <f aca="false">IFERROR(INDEX('19. Dacam'!$A:$B,MATCH($A485,'19. Dacam'!$A:$A,0),2),"")</f>
        <v/>
      </c>
      <c r="Y485" s="6" t="str">
        <f aca="false">IFERROR(INDEX('20. Proveedor'!$A:$B,MATCH($A485,'20. Proveedor'!$A:$A,0),2),"")</f>
        <v/>
      </c>
      <c r="Z485" s="6" t="str">
        <f aca="false">IFERROR(INDEX('21. Saphirus'!$A:$B,MATCH($A485,'21. Saphirus'!$A:$A,0),2),"")</f>
        <v/>
      </c>
    </row>
    <row r="486" customFormat="false" ht="15.75" hidden="false" customHeight="true" outlineLevel="0" collapsed="false">
      <c r="A486" s="5" t="s">
        <v>524</v>
      </c>
      <c r="B486" s="5" t="n">
        <v>8087</v>
      </c>
      <c r="C486" s="5" t="s">
        <v>33</v>
      </c>
      <c r="D486" s="6" t="str">
        <f aca="false">IFERROR(INDEX('1. Benavídez'!$A:$B,MATCH($A486,'1. Benavídez'!$A:$A,0),2),"")</f>
        <v/>
      </c>
      <c r="E486" s="6" t="str">
        <f aca="false">IFERROR(INDEX('2. Gallo'!$B:$D,MATCH($A486,'2. Gallo'!$B:$B,0),3),"")</f>
        <v/>
      </c>
      <c r="F486" s="6" t="str">
        <f aca="false">IFERROR(INDEX('3. Anea'!$B:$D,MATCH($A486,'3. Anea'!$B:$B,0),2),"")</f>
        <v/>
      </c>
      <c r="G486" s="6" t="str">
        <f aca="false">IFERROR(INDEX('4. Pilar'!$A:$C,MATCH($A486,'4. Pilar'!$A:$A,0),2),"")</f>
        <v/>
      </c>
      <c r="H486" s="6" t="str">
        <f aca="false">IFERROR(INDEX('5. Tortuguitas'!$B:$D,MATCH($A486,'5. Tortuguitas'!$B:$B,0),2),"")</f>
        <v/>
      </c>
      <c r="I486" s="6" t="str">
        <f aca="false">IFERROR(INDEX('6. Del Viso'!$A:$B,MATCH($A486,'6. Del Viso'!$A:$A,0),2),"")</f>
        <v/>
      </c>
      <c r="J486" s="6" t="str">
        <f aca="false">IFERROR(INDEX('7. Chica Glade'!$B:$F,MATCH($A486,'7. Chica Glade'!$B:$B,0),4),"")</f>
        <v/>
      </c>
      <c r="K486" s="6" t="str">
        <f aca="false">IFERROR(INDEX('8. Veterinaria'!$A:$B,MATCH($A486,'8. Veterinaria'!$A:$A,0),2),"")</f>
        <v/>
      </c>
      <c r="L486" s="6" t="str">
        <f aca="false">IFERROR(INDEX('9. Hipocampus'!$A:$B,MATCH($A486,'9. Hipocampus'!$A:$A,0),2),"")</f>
        <v/>
      </c>
      <c r="M486" s="6" t="str">
        <f aca="false">IFERROR(INDEX('11. Mundo Mascotas'!$B:$D,MATCH($A486,'11. Mundo Mascotas'!$B:$B,0),2),"")</f>
        <v/>
      </c>
      <c r="N486" s="6" t="str">
        <f aca="false">IFERROR(INDEX('12. Yaguar'!$B:$E,MATCH($A486,'12. Yaguar'!$B:$B,0),2),"")</f>
        <v/>
      </c>
      <c r="O486" s="6" t="str">
        <f aca="false">IFERROR(INDEX('13. King Clor'!$A:$B,MATCH($A486,'13. King Clor'!$A:$A,0),2),"")</f>
        <v/>
      </c>
      <c r="P486" s="6" t="str">
        <f aca="false">IFERROR(INDEX('14. Diserquim'!$A:$B,MATCH($A486,'14. Diserquim'!$A:$A,0),2),"")</f>
        <v/>
      </c>
      <c r="Q486" s="6" t="str">
        <f aca="false">IFERROR(INDEX('15. Moreno'!$A:$B,MATCH($A486,'15. Moreno'!$A:$A,0),2),"")</f>
        <v/>
      </c>
      <c r="R486" s="6" t="str">
        <f aca="false">IFERROR(INDEX('10. Collares'!$J:$K,MATCH($A486,'10. Collares'!$J:$J,0),2),"")</f>
        <v/>
      </c>
      <c r="S486" s="6" t="str">
        <f aca="false">IFERROR(INDEX('13. King Clor'!$G:$H,MATCH($A486,'13. King Clor'!$G:$G,0),2),"")</f>
        <v/>
      </c>
      <c r="T486" s="6" t="str">
        <f aca="false">IFERROR(INDEX('10. Collares'!$A:$B,MATCH($A486,'10. Collares'!$A:$A,0),2),"")</f>
        <v/>
      </c>
      <c r="U486" s="6" t="str">
        <f aca="false">IFERROR(INDEX('16. Mis nietos'!$B:$C,MATCH($A486,'16. Mis nietos'!$B:$B,0),2),"")</f>
        <v/>
      </c>
      <c r="V486" s="6" t="str">
        <f aca="false">IFERROR(INDEX('17. Profesional Vet'!$A:$B,MATCH($A486,'17. Profesional Vet'!$A:$A,0),2),"")</f>
        <v/>
      </c>
      <c r="W486" s="6" t="str">
        <f aca="false">IFERROR(INDEX('18. Premier'!$A:$B,MATCH($A486,'18. Premier'!$A:$A,0),2),"")</f>
        <v/>
      </c>
      <c r="X486" s="6" t="str">
        <f aca="false">IFERROR(INDEX('19. Dacam'!$A:$B,MATCH($A486,'19. Dacam'!$A:$A,0),2),"")</f>
        <v/>
      </c>
      <c r="Y486" s="6" t="str">
        <f aca="false">IFERROR(INDEX('20. Proveedor'!$A:$B,MATCH($A486,'20. Proveedor'!$A:$A,0),2),"")</f>
        <v/>
      </c>
      <c r="Z486" s="6" t="str">
        <f aca="false">IFERROR(INDEX('21. Saphirus'!$A:$B,MATCH($A486,'21. Saphirus'!$A:$A,0),2),"")</f>
        <v/>
      </c>
    </row>
    <row r="487" customFormat="false" ht="15.75" hidden="false" customHeight="true" outlineLevel="0" collapsed="false">
      <c r="A487" s="5" t="s">
        <v>525</v>
      </c>
      <c r="B487" s="5" t="n">
        <v>1905006</v>
      </c>
      <c r="C487" s="5" t="s">
        <v>33</v>
      </c>
      <c r="D487" s="6" t="str">
        <f aca="false">IFERROR(INDEX('1. Benavídez'!$A:$B,MATCH($A487,'1. Benavídez'!$A:$A,0),2),"")</f>
        <v/>
      </c>
      <c r="E487" s="6" t="str">
        <f aca="false">IFERROR(INDEX('2. Gallo'!$B:$D,MATCH($A487,'2. Gallo'!$B:$B,0),3),"")</f>
        <v/>
      </c>
      <c r="F487" s="6" t="str">
        <f aca="false">IFERROR(INDEX('3. Anea'!$B:$D,MATCH($A487,'3. Anea'!$B:$B,0),2),"")</f>
        <v/>
      </c>
      <c r="G487" s="6" t="str">
        <f aca="false">IFERROR(INDEX('4. Pilar'!$A:$C,MATCH($A487,'4. Pilar'!$A:$A,0),2),"")</f>
        <v/>
      </c>
      <c r="H487" s="6" t="str">
        <f aca="false">IFERROR(INDEX('5. Tortuguitas'!$B:$D,MATCH($A487,'5. Tortuguitas'!$B:$B,0),2),"")</f>
        <v/>
      </c>
      <c r="I487" s="6" t="str">
        <f aca="false">IFERROR(INDEX('6. Del Viso'!$A:$B,MATCH($A487,'6. Del Viso'!$A:$A,0),2),"")</f>
        <v/>
      </c>
      <c r="J487" s="6" t="str">
        <f aca="false">IFERROR(INDEX('7. Chica Glade'!$B:$F,MATCH($A487,'7. Chica Glade'!$B:$B,0),4),"")</f>
        <v/>
      </c>
      <c r="K487" s="6" t="str">
        <f aca="false">IFERROR(INDEX('8. Veterinaria'!$A:$B,MATCH($A487,'8. Veterinaria'!$A:$A,0),2),"")</f>
        <v/>
      </c>
      <c r="L487" s="6" t="str">
        <f aca="false">IFERROR(INDEX('9. Hipocampus'!$A:$B,MATCH($A487,'9. Hipocampus'!$A:$A,0),2),"")</f>
        <v/>
      </c>
      <c r="M487" s="6" t="str">
        <f aca="false">IFERROR(INDEX('11. Mundo Mascotas'!$B:$D,MATCH($A487,'11. Mundo Mascotas'!$B:$B,0),2),"")</f>
        <v/>
      </c>
      <c r="N487" s="6" t="str">
        <f aca="false">IFERROR(INDEX('12. Yaguar'!$B:$E,MATCH($A487,'12. Yaguar'!$B:$B,0),2),"")</f>
        <v/>
      </c>
      <c r="O487" s="6" t="str">
        <f aca="false">IFERROR(INDEX('13. King Clor'!$A:$B,MATCH($A487,'13. King Clor'!$A:$A,0),2),"")</f>
        <v/>
      </c>
      <c r="P487" s="6" t="str">
        <f aca="false">IFERROR(INDEX('14. Diserquim'!$A:$B,MATCH($A487,'14. Diserquim'!$A:$A,0),2),"")</f>
        <v/>
      </c>
      <c r="Q487" s="6" t="str">
        <f aca="false">IFERROR(INDEX('15. Moreno'!$A:$B,MATCH($A487,'15. Moreno'!$A:$A,0),2),"")</f>
        <v/>
      </c>
      <c r="R487" s="6" t="str">
        <f aca="false">IFERROR(INDEX('10. Collares'!$J:$K,MATCH($A487,'10. Collares'!$J:$J,0),2),"")</f>
        <v/>
      </c>
      <c r="S487" s="6" t="str">
        <f aca="false">IFERROR(INDEX('13. King Clor'!$G:$H,MATCH($A487,'13. King Clor'!$G:$G,0),2),"")</f>
        <v/>
      </c>
      <c r="T487" s="6" t="str">
        <f aca="false">IFERROR(INDEX('10. Collares'!$A:$B,MATCH($A487,'10. Collares'!$A:$A,0),2),"")</f>
        <v/>
      </c>
      <c r="U487" s="6" t="str">
        <f aca="false">IFERROR(INDEX('16. Mis nietos'!$B:$C,MATCH($A487,'16. Mis nietos'!$B:$B,0),2),"")</f>
        <v/>
      </c>
      <c r="V487" s="6" t="str">
        <f aca="false">IFERROR(INDEX('17. Profesional Vet'!$A:$B,MATCH($A487,'17. Profesional Vet'!$A:$A,0),2),"")</f>
        <v/>
      </c>
      <c r="W487" s="6" t="str">
        <f aca="false">IFERROR(INDEX('18. Premier'!$A:$B,MATCH($A487,'18. Premier'!$A:$A,0),2),"")</f>
        <v/>
      </c>
      <c r="X487" s="6" t="str">
        <f aca="false">IFERROR(INDEX('19. Dacam'!$A:$B,MATCH($A487,'19. Dacam'!$A:$A,0),2),"")</f>
        <v/>
      </c>
      <c r="Y487" s="6" t="str">
        <f aca="false">IFERROR(INDEX('20. Proveedor'!$A:$B,MATCH($A487,'20. Proveedor'!$A:$A,0),2),"")</f>
        <v/>
      </c>
      <c r="Z487" s="6" t="str">
        <f aca="false">IFERROR(INDEX('21. Saphirus'!$A:$B,MATCH($A487,'21. Saphirus'!$A:$A,0),2),"")</f>
        <v/>
      </c>
    </row>
    <row r="488" customFormat="false" ht="15.75" hidden="false" customHeight="true" outlineLevel="0" collapsed="false">
      <c r="A488" s="5" t="s">
        <v>526</v>
      </c>
      <c r="B488" s="5" t="n">
        <v>4421</v>
      </c>
      <c r="C488" s="5" t="s">
        <v>33</v>
      </c>
      <c r="D488" s="6" t="str">
        <f aca="false">IFERROR(INDEX('1. Benavídez'!$A:$B,MATCH($A488,'1. Benavídez'!$A:$A,0),2),"")</f>
        <v/>
      </c>
      <c r="E488" s="6" t="str">
        <f aca="false">IFERROR(INDEX('2. Gallo'!$B:$D,MATCH($A488,'2. Gallo'!$B:$B,0),3),"")</f>
        <v/>
      </c>
      <c r="F488" s="6" t="n">
        <f aca="false">IFERROR(INDEX('3. Anea'!$B:$D,MATCH($A488,'3. Anea'!$B:$B,0),2),"")</f>
        <v>0</v>
      </c>
      <c r="G488" s="6" t="str">
        <f aca="false">IFERROR(INDEX('4. Pilar'!$A:$C,MATCH($A488,'4. Pilar'!$A:$A,0),2),"")</f>
        <v/>
      </c>
      <c r="H488" s="6" t="str">
        <f aca="false">IFERROR(INDEX('5. Tortuguitas'!$B:$D,MATCH($A488,'5. Tortuguitas'!$B:$B,0),2),"")</f>
        <v/>
      </c>
      <c r="I488" s="6" t="str">
        <f aca="false">IFERROR(INDEX('6. Del Viso'!$A:$B,MATCH($A488,'6. Del Viso'!$A:$A,0),2),"")</f>
        <v/>
      </c>
      <c r="J488" s="6" t="str">
        <f aca="false">IFERROR(INDEX('7. Chica Glade'!$B:$F,MATCH($A488,'7. Chica Glade'!$B:$B,0),4),"")</f>
        <v/>
      </c>
      <c r="K488" s="6" t="str">
        <f aca="false">IFERROR(INDEX('8. Veterinaria'!$A:$B,MATCH($A488,'8. Veterinaria'!$A:$A,0),2),"")</f>
        <v/>
      </c>
      <c r="L488" s="6" t="str">
        <f aca="false">IFERROR(INDEX('9. Hipocampus'!$A:$B,MATCH($A488,'9. Hipocampus'!$A:$A,0),2),"")</f>
        <v/>
      </c>
      <c r="M488" s="6" t="str">
        <f aca="false">IFERROR(INDEX('11. Mundo Mascotas'!$B:$D,MATCH($A488,'11. Mundo Mascotas'!$B:$B,0),2),"")</f>
        <v/>
      </c>
      <c r="N488" s="6" t="str">
        <f aca="false">IFERROR(INDEX('12. Yaguar'!$B:$E,MATCH($A488,'12. Yaguar'!$B:$B,0),2),"")</f>
        <v/>
      </c>
      <c r="O488" s="6" t="str">
        <f aca="false">IFERROR(INDEX('13. King Clor'!$A:$B,MATCH($A488,'13. King Clor'!$A:$A,0),2),"")</f>
        <v/>
      </c>
      <c r="P488" s="6" t="str">
        <f aca="false">IFERROR(INDEX('14. Diserquim'!$A:$B,MATCH($A488,'14. Diserquim'!$A:$A,0),2),"")</f>
        <v/>
      </c>
      <c r="Q488" s="6" t="str">
        <f aca="false">IFERROR(INDEX('15. Moreno'!$A:$B,MATCH($A488,'15. Moreno'!$A:$A,0),2),"")</f>
        <v/>
      </c>
      <c r="R488" s="6" t="str">
        <f aca="false">IFERROR(INDEX('10. Collares'!$J:$K,MATCH($A488,'10. Collares'!$J:$J,0),2),"")</f>
        <v/>
      </c>
      <c r="S488" s="6" t="str">
        <f aca="false">IFERROR(INDEX('13. King Clor'!$G:$H,MATCH($A488,'13. King Clor'!$G:$G,0),2),"")</f>
        <v/>
      </c>
      <c r="T488" s="6" t="str">
        <f aca="false">IFERROR(INDEX('10. Collares'!$A:$B,MATCH($A488,'10. Collares'!$A:$A,0),2),"")</f>
        <v/>
      </c>
      <c r="U488" s="6" t="str">
        <f aca="false">IFERROR(INDEX('16. Mis nietos'!$B:$C,MATCH($A488,'16. Mis nietos'!$B:$B,0),2),"")</f>
        <v/>
      </c>
      <c r="V488" s="6" t="str">
        <f aca="false">IFERROR(INDEX('17. Profesional Vet'!$A:$B,MATCH($A488,'17. Profesional Vet'!$A:$A,0),2),"")</f>
        <v/>
      </c>
      <c r="W488" s="6" t="str">
        <f aca="false">IFERROR(INDEX('18. Premier'!$A:$B,MATCH($A488,'18. Premier'!$A:$A,0),2),"")</f>
        <v/>
      </c>
      <c r="X488" s="6" t="str">
        <f aca="false">IFERROR(INDEX('19. Dacam'!$A:$B,MATCH($A488,'19. Dacam'!$A:$A,0),2),"")</f>
        <v/>
      </c>
      <c r="Y488" s="6" t="str">
        <f aca="false">IFERROR(INDEX('20. Proveedor'!$A:$B,MATCH($A488,'20. Proveedor'!$A:$A,0),2),"")</f>
        <v/>
      </c>
      <c r="Z488" s="6" t="str">
        <f aca="false">IFERROR(INDEX('21. Saphirus'!$A:$B,MATCH($A488,'21. Saphirus'!$A:$A,0),2),"")</f>
        <v/>
      </c>
    </row>
    <row r="489" customFormat="false" ht="15.75" hidden="false" customHeight="true" outlineLevel="0" collapsed="false">
      <c r="A489" s="5" t="s">
        <v>527</v>
      </c>
      <c r="B489" s="5" t="n">
        <v>44408</v>
      </c>
      <c r="C489" s="5" t="s">
        <v>33</v>
      </c>
      <c r="D489" s="6" t="str">
        <f aca="false">IFERROR(INDEX('1. Benavídez'!$A:$B,MATCH($A489,'1. Benavídez'!$A:$A,0),2),"")</f>
        <v/>
      </c>
      <c r="E489" s="6" t="str">
        <f aca="false">IFERROR(INDEX('2. Gallo'!$B:$D,MATCH($A489,'2. Gallo'!$B:$B,0),3),"")</f>
        <v/>
      </c>
      <c r="F489" s="6" t="str">
        <f aca="false">IFERROR(INDEX('3. Anea'!$B:$D,MATCH($A489,'3. Anea'!$B:$B,0),2),"")</f>
        <v/>
      </c>
      <c r="G489" s="6" t="str">
        <f aca="false">IFERROR(INDEX('4. Pilar'!$A:$C,MATCH($A489,'4. Pilar'!$A:$A,0),2),"")</f>
        <v/>
      </c>
      <c r="H489" s="6" t="str">
        <f aca="false">IFERROR(INDEX('5. Tortuguitas'!$B:$D,MATCH($A489,'5. Tortuguitas'!$B:$B,0),2),"")</f>
        <v/>
      </c>
      <c r="I489" s="6" t="str">
        <f aca="false">IFERROR(INDEX('6. Del Viso'!$A:$B,MATCH($A489,'6. Del Viso'!$A:$A,0),2),"")</f>
        <v/>
      </c>
      <c r="J489" s="6" t="str">
        <f aca="false">IFERROR(INDEX('7. Chica Glade'!$B:$F,MATCH($A489,'7. Chica Glade'!$B:$B,0),4),"")</f>
        <v/>
      </c>
      <c r="K489" s="6" t="str">
        <f aca="false">IFERROR(INDEX('8. Veterinaria'!$A:$B,MATCH($A489,'8. Veterinaria'!$A:$A,0),2),"")</f>
        <v/>
      </c>
      <c r="L489" s="6" t="str">
        <f aca="false">IFERROR(INDEX('9. Hipocampus'!$A:$B,MATCH($A489,'9. Hipocampus'!$A:$A,0),2),"")</f>
        <v/>
      </c>
      <c r="M489" s="6" t="str">
        <f aca="false">IFERROR(INDEX('11. Mundo Mascotas'!$B:$D,MATCH($A489,'11. Mundo Mascotas'!$B:$B,0),2),"")</f>
        <v/>
      </c>
      <c r="N489" s="6" t="str">
        <f aca="false">IFERROR(INDEX('12. Yaguar'!$B:$E,MATCH($A489,'12. Yaguar'!$B:$B,0),2),"")</f>
        <v/>
      </c>
      <c r="O489" s="6" t="str">
        <f aca="false">IFERROR(INDEX('13. King Clor'!$A:$B,MATCH($A489,'13. King Clor'!$A:$A,0),2),"")</f>
        <v/>
      </c>
      <c r="P489" s="6" t="str">
        <f aca="false">IFERROR(INDEX('14. Diserquim'!$A:$B,MATCH($A489,'14. Diserquim'!$A:$A,0),2),"")</f>
        <v/>
      </c>
      <c r="Q489" s="6" t="str">
        <f aca="false">IFERROR(INDEX('15. Moreno'!$A:$B,MATCH($A489,'15. Moreno'!$A:$A,0),2),"")</f>
        <v/>
      </c>
      <c r="R489" s="6" t="str">
        <f aca="false">IFERROR(INDEX('10. Collares'!$J:$K,MATCH($A489,'10. Collares'!$J:$J,0),2),"")</f>
        <v/>
      </c>
      <c r="S489" s="6" t="str">
        <f aca="false">IFERROR(INDEX('13. King Clor'!$G:$H,MATCH($A489,'13. King Clor'!$G:$G,0),2),"")</f>
        <v/>
      </c>
      <c r="T489" s="6" t="str">
        <f aca="false">IFERROR(INDEX('10. Collares'!$A:$B,MATCH($A489,'10. Collares'!$A:$A,0),2),"")</f>
        <v/>
      </c>
      <c r="U489" s="6" t="str">
        <f aca="false">IFERROR(INDEX('16. Mis nietos'!$B:$C,MATCH($A489,'16. Mis nietos'!$B:$B,0),2),"")</f>
        <v/>
      </c>
      <c r="V489" s="6" t="str">
        <f aca="false">IFERROR(INDEX('17. Profesional Vet'!$A:$B,MATCH($A489,'17. Profesional Vet'!$A:$A,0),2),"")</f>
        <v/>
      </c>
      <c r="W489" s="6" t="str">
        <f aca="false">IFERROR(INDEX('18. Premier'!$A:$B,MATCH($A489,'18. Premier'!$A:$A,0),2),"")</f>
        <v/>
      </c>
      <c r="X489" s="6" t="str">
        <f aca="false">IFERROR(INDEX('19. Dacam'!$A:$B,MATCH($A489,'19. Dacam'!$A:$A,0),2),"")</f>
        <v/>
      </c>
      <c r="Y489" s="6" t="str">
        <f aca="false">IFERROR(INDEX('20. Proveedor'!$A:$B,MATCH($A489,'20. Proveedor'!$A:$A,0),2),"")</f>
        <v/>
      </c>
      <c r="Z489" s="6" t="str">
        <f aca="false">IFERROR(INDEX('21. Saphirus'!$A:$B,MATCH($A489,'21. Saphirus'!$A:$A,0),2),"")</f>
        <v/>
      </c>
    </row>
    <row r="490" customFormat="false" ht="15.75" hidden="false" customHeight="true" outlineLevel="0" collapsed="false">
      <c r="A490" s="5" t="s">
        <v>528</v>
      </c>
      <c r="B490" s="5" t="n">
        <v>4415</v>
      </c>
      <c r="C490" s="5" t="s">
        <v>33</v>
      </c>
      <c r="D490" s="6" t="str">
        <f aca="false">IFERROR(INDEX('1. Benavídez'!$A:$B,MATCH($A490,'1. Benavídez'!$A:$A,0),2),"")</f>
        <v/>
      </c>
      <c r="E490" s="6" t="str">
        <f aca="false">IFERROR(INDEX('2. Gallo'!$B:$D,MATCH($A490,'2. Gallo'!$B:$B,0),3),"")</f>
        <v/>
      </c>
      <c r="F490" s="6" t="n">
        <f aca="false">IFERROR(INDEX('3. Anea'!$B:$D,MATCH($A490,'3. Anea'!$B:$B,0),2),"")</f>
        <v>0</v>
      </c>
      <c r="G490" s="6" t="str">
        <f aca="false">IFERROR(INDEX('4. Pilar'!$A:$C,MATCH($A490,'4. Pilar'!$A:$A,0),2),"")</f>
        <v/>
      </c>
      <c r="H490" s="6" t="str">
        <f aca="false">IFERROR(INDEX('5. Tortuguitas'!$B:$D,MATCH($A490,'5. Tortuguitas'!$B:$B,0),2),"")</f>
        <v/>
      </c>
      <c r="I490" s="6" t="str">
        <f aca="false">IFERROR(INDEX('6. Del Viso'!$A:$B,MATCH($A490,'6. Del Viso'!$A:$A,0),2),"")</f>
        <v/>
      </c>
      <c r="J490" s="6" t="str">
        <f aca="false">IFERROR(INDEX('7. Chica Glade'!$B:$F,MATCH($A490,'7. Chica Glade'!$B:$B,0),4),"")</f>
        <v/>
      </c>
      <c r="K490" s="6" t="str">
        <f aca="false">IFERROR(INDEX('8. Veterinaria'!$A:$B,MATCH($A490,'8. Veterinaria'!$A:$A,0),2),"")</f>
        <v/>
      </c>
      <c r="L490" s="6" t="str">
        <f aca="false">IFERROR(INDEX('9. Hipocampus'!$A:$B,MATCH($A490,'9. Hipocampus'!$A:$A,0),2),"")</f>
        <v/>
      </c>
      <c r="M490" s="6" t="str">
        <f aca="false">IFERROR(INDEX('11. Mundo Mascotas'!$B:$D,MATCH($A490,'11. Mundo Mascotas'!$B:$B,0),2),"")</f>
        <v/>
      </c>
      <c r="N490" s="6" t="str">
        <f aca="false">IFERROR(INDEX('12. Yaguar'!$B:$E,MATCH($A490,'12. Yaguar'!$B:$B,0),2),"")</f>
        <v/>
      </c>
      <c r="O490" s="6" t="str">
        <f aca="false">IFERROR(INDEX('13. King Clor'!$A:$B,MATCH($A490,'13. King Clor'!$A:$A,0),2),"")</f>
        <v/>
      </c>
      <c r="P490" s="6" t="str">
        <f aca="false">IFERROR(INDEX('14. Diserquim'!$A:$B,MATCH($A490,'14. Diserquim'!$A:$A,0),2),"")</f>
        <v/>
      </c>
      <c r="Q490" s="6" t="str">
        <f aca="false">IFERROR(INDEX('15. Moreno'!$A:$B,MATCH($A490,'15. Moreno'!$A:$A,0),2),"")</f>
        <v/>
      </c>
      <c r="R490" s="6" t="str">
        <f aca="false">IFERROR(INDEX('10. Collares'!$J:$K,MATCH($A490,'10. Collares'!$J:$J,0),2),"")</f>
        <v/>
      </c>
      <c r="S490" s="6" t="str">
        <f aca="false">IFERROR(INDEX('13. King Clor'!$G:$H,MATCH($A490,'13. King Clor'!$G:$G,0),2),"")</f>
        <v/>
      </c>
      <c r="T490" s="6" t="str">
        <f aca="false">IFERROR(INDEX('10. Collares'!$A:$B,MATCH($A490,'10. Collares'!$A:$A,0),2),"")</f>
        <v/>
      </c>
      <c r="U490" s="6" t="str">
        <f aca="false">IFERROR(INDEX('16. Mis nietos'!$B:$C,MATCH($A490,'16. Mis nietos'!$B:$B,0),2),"")</f>
        <v/>
      </c>
      <c r="V490" s="6" t="str">
        <f aca="false">IFERROR(INDEX('17. Profesional Vet'!$A:$B,MATCH($A490,'17. Profesional Vet'!$A:$A,0),2),"")</f>
        <v/>
      </c>
      <c r="W490" s="6" t="str">
        <f aca="false">IFERROR(INDEX('18. Premier'!$A:$B,MATCH($A490,'18. Premier'!$A:$A,0),2),"")</f>
        <v/>
      </c>
      <c r="X490" s="6" t="str">
        <f aca="false">IFERROR(INDEX('19. Dacam'!$A:$B,MATCH($A490,'19. Dacam'!$A:$A,0),2),"")</f>
        <v/>
      </c>
      <c r="Y490" s="6" t="str">
        <f aca="false">IFERROR(INDEX('20. Proveedor'!$A:$B,MATCH($A490,'20. Proveedor'!$A:$A,0),2),"")</f>
        <v/>
      </c>
      <c r="Z490" s="6" t="str">
        <f aca="false">IFERROR(INDEX('21. Saphirus'!$A:$B,MATCH($A490,'21. Saphirus'!$A:$A,0),2),"")</f>
        <v/>
      </c>
    </row>
    <row r="491" customFormat="false" ht="15.75" hidden="false" customHeight="true" outlineLevel="0" collapsed="false">
      <c r="A491" s="5" t="s">
        <v>529</v>
      </c>
      <c r="B491" s="5" t="n">
        <v>1906068</v>
      </c>
      <c r="C491" s="5" t="s">
        <v>33</v>
      </c>
      <c r="D491" s="6" t="str">
        <f aca="false">IFERROR(INDEX('1. Benavídez'!$A:$B,MATCH($A491,'1. Benavídez'!$A:$A,0),2),"")</f>
        <v/>
      </c>
      <c r="E491" s="6" t="str">
        <f aca="false">IFERROR(INDEX('2. Gallo'!$B:$D,MATCH($A491,'2. Gallo'!$B:$B,0),3),"")</f>
        <v/>
      </c>
      <c r="F491" s="6" t="str">
        <f aca="false">IFERROR(INDEX('3. Anea'!$B:$D,MATCH($A491,'3. Anea'!$B:$B,0),2),"")</f>
        <v/>
      </c>
      <c r="G491" s="6" t="str">
        <f aca="false">IFERROR(INDEX('4. Pilar'!$A:$C,MATCH($A491,'4. Pilar'!$A:$A,0),2),"")</f>
        <v/>
      </c>
      <c r="H491" s="6" t="str">
        <f aca="false">IFERROR(INDEX('5. Tortuguitas'!$B:$D,MATCH($A491,'5. Tortuguitas'!$B:$B,0),2),"")</f>
        <v/>
      </c>
      <c r="I491" s="6" t="str">
        <f aca="false">IFERROR(INDEX('6. Del Viso'!$A:$B,MATCH($A491,'6. Del Viso'!$A:$A,0),3),"")</f>
        <v/>
      </c>
      <c r="J491" s="6" t="str">
        <f aca="false">IFERROR(INDEX('7. Chica Glade'!$B:$F,MATCH($A491,'7. Chica Glade'!$B:$B,0),2),"")</f>
        <v/>
      </c>
      <c r="K491" s="6" t="str">
        <f aca="false">IFERROR(INDEX('8. Veterinaria'!$A:$B,MATCH($A491,'8. Veterinaria'!$A:$A,0),2),"")</f>
        <v/>
      </c>
      <c r="L491" s="6" t="str">
        <f aca="false">IFERROR(INDEX('9. Hipocampus'!$A:$B,MATCH($A491,'9. Hipocampus'!$A:$A,0),2),"")</f>
        <v/>
      </c>
      <c r="M491" s="6" t="str">
        <f aca="false">IFERROR(INDEX('11. Mundo Mascotas'!$B:$D,MATCH($A491,'11. Mundo Mascotas'!$B:$B,0),2),"")</f>
        <v/>
      </c>
      <c r="N491" s="6" t="str">
        <f aca="false">IFERROR(INDEX('12. Yaguar'!$B:$E,MATCH($A491,'12. Yaguar'!$B:$B,0),2),"")</f>
        <v/>
      </c>
      <c r="O491" s="6" t="str">
        <f aca="false">IFERROR(INDEX('13. King Clor'!$A:$B,MATCH($A491,'13. King Clor'!$A:$A,0),2),"")</f>
        <v/>
      </c>
      <c r="P491" s="6" t="str">
        <f aca="false">IFERROR(INDEX('14. Diserquim'!$A:$B,MATCH($A491,'14. Diserquim'!$A:$A,0),2),"")</f>
        <v/>
      </c>
      <c r="Q491" s="6" t="str">
        <f aca="false">IFERROR(INDEX('15. Moreno'!$A:$B,MATCH($A491,'15. Moreno'!$A:$A,0),2),"")</f>
        <v/>
      </c>
      <c r="R491" s="6" t="str">
        <f aca="false">IFERROR(INDEX('10. Collares'!$J:$K,MATCH($A491,'10. Collares'!$J:$J,0),2),"")</f>
        <v/>
      </c>
      <c r="S491" s="6" t="str">
        <f aca="false">IFERROR(INDEX('13. King Clor'!$G:$H,MATCH($A491,'13. King Clor'!$G:$G,0),2),"")</f>
        <v/>
      </c>
      <c r="T491" s="6" t="str">
        <f aca="false">IFERROR(INDEX('10. Collares'!$A:$B,MATCH($A491,'10. Collares'!$A:$A,0),2),"")</f>
        <v/>
      </c>
      <c r="U491" s="6" t="str">
        <f aca="false">IFERROR(INDEX('16. Mis nietos'!$B:$C,MATCH($A491,'16. Mis nietos'!$B:$B,0),2),"")</f>
        <v/>
      </c>
      <c r="V491" s="6" t="str">
        <f aca="false">IFERROR(INDEX('17. Profesional Vet'!$A:$B,MATCH($A491,'17. Profesional Vet'!$A:$A,0),2),"")</f>
        <v/>
      </c>
      <c r="W491" s="6" t="str">
        <f aca="false">IFERROR(INDEX('18. Premier'!$A:$B,MATCH($A491,'18. Premier'!$A:$A,0),2),"")</f>
        <v/>
      </c>
      <c r="X491" s="6" t="str">
        <f aca="false">IFERROR(INDEX('19. Dacam'!$A:$B,MATCH($A491,'19. Dacam'!$A:$A,0),2),"")</f>
        <v/>
      </c>
      <c r="Y491" s="6" t="str">
        <f aca="false">IFERROR(INDEX('20. Proveedor'!$A:$B,MATCH($A491,'20. Proveedor'!$A:$A,0),2),"")</f>
        <v/>
      </c>
      <c r="Z491" s="6" t="str">
        <f aca="false">IFERROR(INDEX('21. Saphirus'!$A:$B,MATCH($A491,'21. Saphirus'!$A:$A,0),2),"")</f>
        <v/>
      </c>
    </row>
    <row r="492" customFormat="false" ht="15.75" hidden="false" customHeight="true" outlineLevel="0" collapsed="false">
      <c r="A492" s="5" t="s">
        <v>530</v>
      </c>
      <c r="B492" s="5" t="n">
        <v>4416</v>
      </c>
      <c r="C492" s="5" t="s">
        <v>33</v>
      </c>
      <c r="D492" s="6" t="str">
        <f aca="false">IFERROR(INDEX('1. Benavídez'!$A:$B,MATCH($A492,'1. Benavídez'!$A:$A,0),2),"")</f>
        <v/>
      </c>
      <c r="E492" s="6" t="str">
        <f aca="false">IFERROR(INDEX('2. Gallo'!$B:$D,MATCH($A492,'2. Gallo'!$B:$B,0),3),"")</f>
        <v/>
      </c>
      <c r="F492" s="6" t="str">
        <f aca="false">IFERROR(INDEX('3. Anea'!$B:$D,MATCH($A492,'3. Anea'!$B:$B,0),2),"")</f>
        <v/>
      </c>
      <c r="G492" s="6" t="str">
        <f aca="false">IFERROR(INDEX('4. Pilar'!$A:$C,MATCH($A492,'4. Pilar'!$A:$A,0),2),"")</f>
        <v/>
      </c>
      <c r="H492" s="6" t="str">
        <f aca="false">IFERROR(INDEX('5. Tortuguitas'!$B:$D,MATCH($A492,'5. Tortuguitas'!$B:$B,0),2),"")</f>
        <v/>
      </c>
      <c r="I492" s="6" t="str">
        <f aca="false">IFERROR(INDEX('6. Del Viso'!$A:$B,MATCH($A492,'6. Del Viso'!$A:$A,0),2),"")</f>
        <v/>
      </c>
      <c r="J492" s="6" t="str">
        <f aca="false">IFERROR(INDEX('7. Chica Glade'!$B:$F,MATCH($A492,'7. Chica Glade'!$B:$B,0),4),"")</f>
        <v/>
      </c>
      <c r="K492" s="6" t="str">
        <f aca="false">IFERROR(INDEX('8. Veterinaria'!$A:$B,MATCH($A492,'8. Veterinaria'!$A:$A,0),2),"")</f>
        <v/>
      </c>
      <c r="L492" s="6" t="str">
        <f aca="false">IFERROR(INDEX('9. Hipocampus'!$A:$B,MATCH($A492,'9. Hipocampus'!$A:$A,0),2),"")</f>
        <v/>
      </c>
      <c r="M492" s="6" t="str">
        <f aca="false">IFERROR(INDEX('11. Mundo Mascotas'!$B:$D,MATCH($A492,'11. Mundo Mascotas'!$B:$B,0),2),"")</f>
        <v/>
      </c>
      <c r="N492" s="6" t="str">
        <f aca="false">IFERROR(INDEX('12. Yaguar'!$B:$E,MATCH($A492,'12. Yaguar'!$B:$B,0),2),"")</f>
        <v/>
      </c>
      <c r="O492" s="6" t="str">
        <f aca="false">IFERROR(INDEX('13. King Clor'!$A:$B,MATCH($A492,'13. King Clor'!$A:$A,0),2),"")</f>
        <v/>
      </c>
      <c r="P492" s="6" t="str">
        <f aca="false">IFERROR(INDEX('14. Diserquim'!$A:$B,MATCH($A492,'14. Diserquim'!$A:$A,0),2),"")</f>
        <v/>
      </c>
      <c r="Q492" s="6" t="str">
        <f aca="false">IFERROR(INDEX('15. Moreno'!$A:$B,MATCH($A492,'15. Moreno'!$A:$A,0),2),"")</f>
        <v/>
      </c>
      <c r="R492" s="6" t="str">
        <f aca="false">IFERROR(INDEX('10. Collares'!$J:$K,MATCH($A492,'10. Collares'!$J:$J,0),2),"")</f>
        <v/>
      </c>
      <c r="S492" s="6" t="str">
        <f aca="false">IFERROR(INDEX('13. King Clor'!$G:$H,MATCH($A492,'13. King Clor'!$G:$G,0),2),"")</f>
        <v/>
      </c>
      <c r="T492" s="6" t="str">
        <f aca="false">IFERROR(INDEX('10. Collares'!$A:$B,MATCH($A492,'10. Collares'!$A:$A,0),2),"")</f>
        <v/>
      </c>
      <c r="U492" s="6" t="str">
        <f aca="false">IFERROR(INDEX('16. Mis nietos'!$B:$C,MATCH($A492,'16. Mis nietos'!$B:$B,0),2),"")</f>
        <v/>
      </c>
      <c r="V492" s="6" t="str">
        <f aca="false">IFERROR(INDEX('17. Profesional Vet'!$A:$B,MATCH($A492,'17. Profesional Vet'!$A:$A,0),2),"")</f>
        <v/>
      </c>
      <c r="W492" s="6" t="str">
        <f aca="false">IFERROR(INDEX('18. Premier'!$A:$B,MATCH($A492,'18. Premier'!$A:$A,0),2),"")</f>
        <v/>
      </c>
      <c r="X492" s="6" t="str">
        <f aca="false">IFERROR(INDEX('19. Dacam'!$A:$B,MATCH($A492,'19. Dacam'!$A:$A,0),2),"")</f>
        <v/>
      </c>
      <c r="Y492" s="6" t="str">
        <f aca="false">IFERROR(INDEX('20. Proveedor'!$A:$B,MATCH($A492,'20. Proveedor'!$A:$A,0),2),"")</f>
        <v/>
      </c>
      <c r="Z492" s="6" t="str">
        <f aca="false">IFERROR(INDEX('21. Saphirus'!$A:$B,MATCH($A492,'21. Saphirus'!$A:$A,0),2),"")</f>
        <v/>
      </c>
    </row>
    <row r="493" customFormat="false" ht="15.75" hidden="false" customHeight="true" outlineLevel="0" collapsed="false">
      <c r="A493" s="5" t="s">
        <v>531</v>
      </c>
      <c r="B493" s="5" t="n">
        <v>4420</v>
      </c>
      <c r="C493" s="5" t="s">
        <v>33</v>
      </c>
      <c r="D493" s="6" t="str">
        <f aca="false">IFERROR(INDEX('1. Benavídez'!$A:$B,MATCH($A493,'1. Benavídez'!$A:$A,0),2),"")</f>
        <v/>
      </c>
      <c r="E493" s="6" t="str">
        <f aca="false">IFERROR(INDEX('2. Gallo'!$B:$D,MATCH($A493,'2. Gallo'!$B:$B,0),3),"")</f>
        <v/>
      </c>
      <c r="F493" s="6" t="n">
        <f aca="false">IFERROR(INDEX('3. Anea'!$B:$D,MATCH($A493,'3. Anea'!$B:$B,0),2),"")</f>
        <v>0</v>
      </c>
      <c r="G493" s="6" t="str">
        <f aca="false">IFERROR(INDEX('4. Pilar'!$A:$C,MATCH($A493,'4. Pilar'!$A:$A,0),2),"")</f>
        <v/>
      </c>
      <c r="H493" s="6" t="str">
        <f aca="false">IFERROR(INDEX('5. Tortuguitas'!$B:$D,MATCH($A493,'5. Tortuguitas'!$B:$B,0),2),"")</f>
        <v/>
      </c>
      <c r="I493" s="6" t="str">
        <f aca="false">IFERROR(INDEX('6. Del Viso'!$A:$B,MATCH($A493,'6. Del Viso'!$A:$A,0),2),"")</f>
        <v/>
      </c>
      <c r="J493" s="6" t="str">
        <f aca="false">IFERROR(INDEX('7. Chica Glade'!$B:$F,MATCH($A493,'7. Chica Glade'!$B:$B,0),4),"")</f>
        <v/>
      </c>
      <c r="K493" s="6" t="str">
        <f aca="false">IFERROR(INDEX('8. Veterinaria'!$A:$B,MATCH($A493,'8. Veterinaria'!$A:$A,0),2),"")</f>
        <v/>
      </c>
      <c r="L493" s="6" t="str">
        <f aca="false">IFERROR(INDEX('9. Hipocampus'!$A:$B,MATCH($A493,'9. Hipocampus'!$A:$A,0),2),"")</f>
        <v/>
      </c>
      <c r="M493" s="6" t="str">
        <f aca="false">IFERROR(INDEX('11. Mundo Mascotas'!$B:$D,MATCH($A493,'11. Mundo Mascotas'!$B:$B,0),2),"")</f>
        <v/>
      </c>
      <c r="N493" s="6" t="str">
        <f aca="false">IFERROR(INDEX('12. Yaguar'!$B:$E,MATCH($A493,'12. Yaguar'!$B:$B,0),2),"")</f>
        <v/>
      </c>
      <c r="O493" s="6" t="str">
        <f aca="false">IFERROR(INDEX('13. King Clor'!$A:$B,MATCH($A493,'13. King Clor'!$A:$A,0),2),"")</f>
        <v/>
      </c>
      <c r="P493" s="6" t="str">
        <f aca="false">IFERROR(INDEX('14. Diserquim'!$A:$B,MATCH($A493,'14. Diserquim'!$A:$A,0),2),"")</f>
        <v/>
      </c>
      <c r="Q493" s="6" t="str">
        <f aca="false">IFERROR(INDEX('15. Moreno'!$A:$B,MATCH($A493,'15. Moreno'!$A:$A,0),2),"")</f>
        <v/>
      </c>
      <c r="R493" s="6" t="str">
        <f aca="false">IFERROR(INDEX('10. Collares'!$J:$K,MATCH($A493,'10. Collares'!$J:$J,0),2),"")</f>
        <v/>
      </c>
      <c r="S493" s="6" t="str">
        <f aca="false">IFERROR(INDEX('13. King Clor'!$G:$H,MATCH($A493,'13. King Clor'!$G:$G,0),2),"")</f>
        <v/>
      </c>
      <c r="T493" s="6" t="str">
        <f aca="false">IFERROR(INDEX('10. Collares'!$A:$B,MATCH($A493,'10. Collares'!$A:$A,0),2),"")</f>
        <v/>
      </c>
      <c r="U493" s="6" t="str">
        <f aca="false">IFERROR(INDEX('16. Mis nietos'!$B:$C,MATCH($A493,'16. Mis nietos'!$B:$B,0),2),"")</f>
        <v/>
      </c>
      <c r="V493" s="6" t="str">
        <f aca="false">IFERROR(INDEX('17. Profesional Vet'!$A:$B,MATCH($A493,'17. Profesional Vet'!$A:$A,0),2),"")</f>
        <v/>
      </c>
      <c r="W493" s="6" t="str">
        <f aca="false">IFERROR(INDEX('18. Premier'!$A:$B,MATCH($A493,'18. Premier'!$A:$A,0),2),"")</f>
        <v/>
      </c>
      <c r="X493" s="6" t="str">
        <f aca="false">IFERROR(INDEX('19. Dacam'!$A:$B,MATCH($A493,'19. Dacam'!$A:$A,0),2),"")</f>
        <v/>
      </c>
      <c r="Y493" s="6" t="str">
        <f aca="false">IFERROR(INDEX('20. Proveedor'!$A:$B,MATCH($A493,'20. Proveedor'!$A:$A,0),2),"")</f>
        <v/>
      </c>
      <c r="Z493" s="6" t="str">
        <f aca="false">IFERROR(INDEX('21. Saphirus'!$A:$B,MATCH($A493,'21. Saphirus'!$A:$A,0),2),"")</f>
        <v/>
      </c>
    </row>
    <row r="494" customFormat="false" ht="15.75" hidden="false" customHeight="true" outlineLevel="0" collapsed="false">
      <c r="A494" s="5" t="s">
        <v>532</v>
      </c>
      <c r="B494" s="5" t="n">
        <v>8026</v>
      </c>
      <c r="C494" s="5" t="s">
        <v>33</v>
      </c>
      <c r="D494" s="6" t="str">
        <f aca="false">IFERROR(INDEX('1. Benavídez'!$A:$B,MATCH($A494,'1. Benavídez'!$A:$A,0),2),"")</f>
        <v/>
      </c>
      <c r="E494" s="6" t="str">
        <f aca="false">IFERROR(INDEX('2. Gallo'!$B:$D,MATCH($A494,'2. Gallo'!$B:$B,0),3),"")</f>
        <v/>
      </c>
      <c r="F494" s="6" t="str">
        <f aca="false">IFERROR(INDEX('3. Anea'!$B:$D,MATCH($A494,'3. Anea'!$B:$B,0),2),"")</f>
        <v/>
      </c>
      <c r="G494" s="6" t="str">
        <f aca="false">IFERROR(INDEX('4. Pilar'!$A:$C,MATCH($A494,'4. Pilar'!$A:$A,0),2),"")</f>
        <v/>
      </c>
      <c r="H494" s="6" t="str">
        <f aca="false">IFERROR(INDEX('5. Tortuguitas'!$B:$D,MATCH($A494,'5. Tortuguitas'!$B:$B,0),2),"")</f>
        <v/>
      </c>
      <c r="I494" s="6" t="str">
        <f aca="false">IFERROR(INDEX('6. Del Viso'!$A:$B,MATCH($A494,'6. Del Viso'!$A:$A,0),2),"")</f>
        <v/>
      </c>
      <c r="J494" s="6" t="str">
        <f aca="false">IFERROR(INDEX('7. Chica Glade'!$B:$F,MATCH($A494,'7. Chica Glade'!$B:$B,0),4),"")</f>
        <v/>
      </c>
      <c r="K494" s="6" t="str">
        <f aca="false">IFERROR(INDEX('8. Veterinaria'!$A:$B,MATCH($A494,'8. Veterinaria'!$A:$A,0),2),"")</f>
        <v/>
      </c>
      <c r="L494" s="6" t="str">
        <f aca="false">IFERROR(INDEX('9. Hipocampus'!$A:$B,MATCH($A494,'9. Hipocampus'!$A:$A,0),2),"")</f>
        <v/>
      </c>
      <c r="M494" s="6" t="str">
        <f aca="false">IFERROR(INDEX('11. Mundo Mascotas'!$B:$D,MATCH($A494,'11. Mundo Mascotas'!$B:$B,0),2),"")</f>
        <v/>
      </c>
      <c r="N494" s="6" t="str">
        <f aca="false">IFERROR(INDEX('12. Yaguar'!$B:$E,MATCH($A494,'12. Yaguar'!$B:$B,0),2),"")</f>
        <v/>
      </c>
      <c r="O494" s="6" t="str">
        <f aca="false">IFERROR(INDEX('13. King Clor'!$A:$B,MATCH($A494,'13. King Clor'!$A:$A,0),2),"")</f>
        <v/>
      </c>
      <c r="P494" s="6" t="str">
        <f aca="false">IFERROR(INDEX('14. Diserquim'!$A:$B,MATCH($A494,'14. Diserquim'!$A:$A,0),2),"")</f>
        <v/>
      </c>
      <c r="Q494" s="6" t="str">
        <f aca="false">IFERROR(INDEX('15. Moreno'!$A:$B,MATCH($A494,'15. Moreno'!$A:$A,0),2),"")</f>
        <v/>
      </c>
      <c r="R494" s="6" t="str">
        <f aca="false">IFERROR(INDEX('10. Collares'!$J:$K,MATCH($A494,'10. Collares'!$J:$J,0),2),"")</f>
        <v/>
      </c>
      <c r="S494" s="6" t="str">
        <f aca="false">IFERROR(INDEX('13. King Clor'!$G:$H,MATCH($A494,'13. King Clor'!$G:$G,0),2),"")</f>
        <v/>
      </c>
      <c r="T494" s="6" t="str">
        <f aca="false">IFERROR(INDEX('10. Collares'!$A:$B,MATCH($A494,'10. Collares'!$A:$A,0),2),"")</f>
        <v/>
      </c>
      <c r="U494" s="6" t="str">
        <f aca="false">IFERROR(INDEX('16. Mis nietos'!$B:$C,MATCH($A494,'16. Mis nietos'!$B:$B,0),2),"")</f>
        <v/>
      </c>
      <c r="V494" s="6" t="str">
        <f aca="false">IFERROR(INDEX('17. Profesional Vet'!$A:$B,MATCH($A494,'17. Profesional Vet'!$A:$A,0),2),"")</f>
        <v/>
      </c>
      <c r="W494" s="6" t="str">
        <f aca="false">IFERROR(INDEX('18. Premier'!$A:$B,MATCH($A494,'18. Premier'!$A:$A,0),2),"")</f>
        <v/>
      </c>
      <c r="X494" s="6" t="str">
        <f aca="false">IFERROR(INDEX('19. Dacam'!$A:$B,MATCH($A494,'19. Dacam'!$A:$A,0),2),"")</f>
        <v/>
      </c>
      <c r="Y494" s="6" t="str">
        <f aca="false">IFERROR(INDEX('20. Proveedor'!$A:$B,MATCH($A494,'20. Proveedor'!$A:$A,0),2),"")</f>
        <v/>
      </c>
      <c r="Z494" s="6" t="str">
        <f aca="false">IFERROR(INDEX('21. Saphirus'!$A:$B,MATCH($A494,'21. Saphirus'!$A:$A,0),2),"")</f>
        <v/>
      </c>
    </row>
    <row r="495" customFormat="false" ht="15.75" hidden="false" customHeight="true" outlineLevel="0" collapsed="false">
      <c r="A495" s="5" t="s">
        <v>533</v>
      </c>
      <c r="B495" s="5" t="n">
        <v>38025</v>
      </c>
      <c r="C495" s="5" t="s">
        <v>33</v>
      </c>
      <c r="D495" s="6" t="str">
        <f aca="false">IFERROR(INDEX('1. Benavídez'!$A:$B,MATCH($A495,'1. Benavídez'!$A:$A,0),2),"")</f>
        <v/>
      </c>
      <c r="E495" s="6" t="str">
        <f aca="false">IFERROR(INDEX('2. Gallo'!$B:$D,MATCH($A495,'2. Gallo'!$B:$B,0),3),"")</f>
        <v/>
      </c>
      <c r="F495" s="6" t="str">
        <f aca="false">IFERROR(INDEX('3. Anea'!$B:$D,MATCH($A495,'3. Anea'!$B:$B,0),2),"")</f>
        <v/>
      </c>
      <c r="G495" s="6" t="str">
        <f aca="false">IFERROR(INDEX('4. Pilar'!$A:$C,MATCH($A495,'4. Pilar'!$A:$A,0),2),"")</f>
        <v/>
      </c>
      <c r="H495" s="6" t="str">
        <f aca="false">IFERROR(INDEX('5. Tortuguitas'!$B:$D,MATCH($A495,'5. Tortuguitas'!$B:$B,0),2),"")</f>
        <v/>
      </c>
      <c r="I495" s="6" t="str">
        <f aca="false">IFERROR(INDEX('6. Del Viso'!$A:$B,MATCH($A495,'6. Del Viso'!$A:$A,0),2),"")</f>
        <v/>
      </c>
      <c r="J495" s="6" t="str">
        <f aca="false">IFERROR(INDEX('7. Chica Glade'!$B:$F,MATCH($A495,'7. Chica Glade'!$B:$B,0),4),"")</f>
        <v/>
      </c>
      <c r="K495" s="6" t="str">
        <f aca="false">IFERROR(INDEX('8. Veterinaria'!$A:$B,MATCH($A495,'8. Veterinaria'!$A:$A,0),2),"")</f>
        <v/>
      </c>
      <c r="L495" s="6" t="str">
        <f aca="false">IFERROR(INDEX('9. Hipocampus'!$A:$B,MATCH($A495,'9. Hipocampus'!$A:$A,0),2),"")</f>
        <v/>
      </c>
      <c r="M495" s="6" t="str">
        <f aca="false">IFERROR(INDEX('11. Mundo Mascotas'!$B:$D,MATCH($A495,'11. Mundo Mascotas'!$B:$B,0),2),"")</f>
        <v/>
      </c>
      <c r="N495" s="6" t="str">
        <f aca="false">IFERROR(INDEX('12. Yaguar'!$B:$E,MATCH($A495,'12. Yaguar'!$B:$B,0),2),"")</f>
        <v/>
      </c>
      <c r="O495" s="6" t="str">
        <f aca="false">IFERROR(INDEX('13. King Clor'!$A:$B,MATCH($A495,'13. King Clor'!$A:$A,0),2),"")</f>
        <v/>
      </c>
      <c r="P495" s="6" t="str">
        <f aca="false">IFERROR(INDEX('14. Diserquim'!$A:$B,MATCH($A495,'14. Diserquim'!$A:$A,0),2),"")</f>
        <v/>
      </c>
      <c r="Q495" s="6" t="str">
        <f aca="false">IFERROR(INDEX('15. Moreno'!$A:$B,MATCH($A495,'15. Moreno'!$A:$A,0),2),"")</f>
        <v/>
      </c>
      <c r="R495" s="6" t="str">
        <f aca="false">IFERROR(INDEX('10. Collares'!$J:$K,MATCH($A495,'10. Collares'!$J:$J,0),2),"")</f>
        <v/>
      </c>
      <c r="S495" s="6" t="str">
        <f aca="false">IFERROR(INDEX('13. King Clor'!$G:$H,MATCH($A495,'13. King Clor'!$G:$G,0),2),"")</f>
        <v/>
      </c>
      <c r="T495" s="6" t="str">
        <f aca="false">IFERROR(INDEX('10. Collares'!$A:$B,MATCH($A495,'10. Collares'!$A:$A,0),2),"")</f>
        <v/>
      </c>
      <c r="U495" s="6" t="str">
        <f aca="false">IFERROR(INDEX('16. Mis nietos'!$B:$C,MATCH($A495,'16. Mis nietos'!$B:$B,0),2),"")</f>
        <v/>
      </c>
      <c r="V495" s="6" t="str">
        <f aca="false">IFERROR(INDEX('17. Profesional Vet'!$A:$B,MATCH($A495,'17. Profesional Vet'!$A:$A,0),2),"")</f>
        <v/>
      </c>
      <c r="W495" s="6" t="str">
        <f aca="false">IFERROR(INDEX('18. Premier'!$A:$B,MATCH($A495,'18. Premier'!$A:$A,0),2),"")</f>
        <v/>
      </c>
      <c r="X495" s="6" t="str">
        <f aca="false">IFERROR(INDEX('19. Dacam'!$A:$B,MATCH($A495,'19. Dacam'!$A:$A,0),2),"")</f>
        <v/>
      </c>
      <c r="Y495" s="6" t="str">
        <f aca="false">IFERROR(INDEX('20. Proveedor'!$A:$B,MATCH($A495,'20. Proveedor'!$A:$A,0),2),"")</f>
        <v/>
      </c>
      <c r="Z495" s="6" t="str">
        <f aca="false">IFERROR(INDEX('21. Saphirus'!$A:$B,MATCH($A495,'21. Saphirus'!$A:$A,0),2),"")</f>
        <v/>
      </c>
    </row>
    <row r="496" customFormat="false" ht="15.75" hidden="false" customHeight="true" outlineLevel="0" collapsed="false">
      <c r="A496" s="5" t="s">
        <v>534</v>
      </c>
      <c r="B496" s="5" t="n">
        <v>1906068</v>
      </c>
      <c r="C496" s="5" t="s">
        <v>33</v>
      </c>
      <c r="D496" s="6" t="str">
        <f aca="false">IFERROR(INDEX('1. Benavídez'!$A:$B,MATCH($A496,'1. Benavídez'!$A:$A,0),2),"")</f>
        <v/>
      </c>
      <c r="E496" s="6" t="str">
        <f aca="false">IFERROR(INDEX('2. Gallo'!$B:$D,MATCH($A496,'2. Gallo'!$B:$B,0),3),"")</f>
        <v/>
      </c>
      <c r="F496" s="6" t="str">
        <f aca="false">IFERROR(INDEX('3. Anea'!$B:$D,MATCH($A496,'3. Anea'!$B:$B,0),2),"")</f>
        <v/>
      </c>
      <c r="G496" s="6" t="str">
        <f aca="false">IFERROR(INDEX('4. Pilar'!$A:$C,MATCH($A496,'4. Pilar'!$A:$A,0),2),"")</f>
        <v/>
      </c>
      <c r="H496" s="6" t="str">
        <f aca="false">IFERROR(INDEX('5. Tortuguitas'!$B:$D,MATCH($A496,'5. Tortuguitas'!$B:$B,0),2),"")</f>
        <v/>
      </c>
      <c r="I496" s="6" t="str">
        <f aca="false">IFERROR(INDEX('6. Del Viso'!$A:$B,MATCH($A496,'6. Del Viso'!$A:$A,0),3),"")</f>
        <v/>
      </c>
      <c r="J496" s="6" t="str">
        <f aca="false">IFERROR(INDEX('7. Chica Glade'!$B:$F,MATCH($A496,'7. Chica Glade'!$B:$B,0),2),"")</f>
        <v/>
      </c>
      <c r="K496" s="6" t="str">
        <f aca="false">IFERROR(INDEX('8. Veterinaria'!$A:$B,MATCH($A496,'8. Veterinaria'!$A:$A,0),2),"")</f>
        <v/>
      </c>
      <c r="L496" s="6" t="str">
        <f aca="false">IFERROR(INDEX('9. Hipocampus'!$A:$B,MATCH($A496,'9. Hipocampus'!$A:$A,0),2),"")</f>
        <v/>
      </c>
      <c r="M496" s="6" t="str">
        <f aca="false">IFERROR(INDEX('11. Mundo Mascotas'!$B:$D,MATCH($A496,'11. Mundo Mascotas'!$B:$B,0),2),"")</f>
        <v/>
      </c>
      <c r="N496" s="6" t="str">
        <f aca="false">IFERROR(INDEX('12. Yaguar'!$B:$E,MATCH($A496,'12. Yaguar'!$B:$B,0),2),"")</f>
        <v/>
      </c>
      <c r="O496" s="6" t="str">
        <f aca="false">IFERROR(INDEX('13. King Clor'!$A:$B,MATCH($A496,'13. King Clor'!$A:$A,0),2),"")</f>
        <v/>
      </c>
      <c r="P496" s="6" t="str">
        <f aca="false">IFERROR(INDEX('14. Diserquim'!$A:$B,MATCH($A496,'14. Diserquim'!$A:$A,0),2),"")</f>
        <v/>
      </c>
      <c r="Q496" s="6" t="str">
        <f aca="false">IFERROR(INDEX('15. Moreno'!$A:$B,MATCH($A496,'15. Moreno'!$A:$A,0),2),"")</f>
        <v/>
      </c>
      <c r="R496" s="6" t="str">
        <f aca="false">IFERROR(INDEX('10. Collares'!$J:$K,MATCH($A496,'10. Collares'!$J:$J,0),2),"")</f>
        <v/>
      </c>
      <c r="S496" s="6" t="str">
        <f aca="false">IFERROR(INDEX('13. King Clor'!$G:$H,MATCH($A496,'13. King Clor'!$G:$G,0),2),"")</f>
        <v/>
      </c>
      <c r="T496" s="6" t="str">
        <f aca="false">IFERROR(INDEX('10. Collares'!$A:$B,MATCH($A496,'10. Collares'!$A:$A,0),2),"")</f>
        <v/>
      </c>
      <c r="U496" s="6" t="str">
        <f aca="false">IFERROR(INDEX('16. Mis nietos'!$B:$C,MATCH($A496,'16. Mis nietos'!$B:$B,0),2),"")</f>
        <v/>
      </c>
      <c r="V496" s="6" t="str">
        <f aca="false">IFERROR(INDEX('17. Profesional Vet'!$A:$B,MATCH($A496,'17. Profesional Vet'!$A:$A,0),2),"")</f>
        <v/>
      </c>
      <c r="W496" s="6" t="str">
        <f aca="false">IFERROR(INDEX('18. Premier'!$A:$B,MATCH($A496,'18. Premier'!$A:$A,0),2),"")</f>
        <v/>
      </c>
      <c r="X496" s="6" t="str">
        <f aca="false">IFERROR(INDEX('19. Dacam'!$A:$B,MATCH($A496,'19. Dacam'!$A:$A,0),2),"")</f>
        <v/>
      </c>
      <c r="Y496" s="6" t="str">
        <f aca="false">IFERROR(INDEX('20. Proveedor'!$A:$B,MATCH($A496,'20. Proveedor'!$A:$A,0),2),"")</f>
        <v/>
      </c>
      <c r="Z496" s="6" t="str">
        <f aca="false">IFERROR(INDEX('21. Saphirus'!$A:$B,MATCH($A496,'21. Saphirus'!$A:$A,0),2),"")</f>
        <v/>
      </c>
    </row>
    <row r="497" customFormat="false" ht="15.75" hidden="false" customHeight="true" outlineLevel="0" collapsed="false">
      <c r="A497" s="5" t="s">
        <v>535</v>
      </c>
      <c r="B497" s="5" t="n">
        <v>1906068</v>
      </c>
      <c r="C497" s="5" t="s">
        <v>33</v>
      </c>
      <c r="D497" s="6" t="str">
        <f aca="false">IFERROR(INDEX('1. Benavídez'!$A:$B,MATCH($A497,'1. Benavídez'!$A:$A,0),2),"")</f>
        <v/>
      </c>
      <c r="E497" s="6" t="str">
        <f aca="false">IFERROR(INDEX('2. Gallo'!$B:$D,MATCH($A497,'2. Gallo'!$B:$B,0),3),"")</f>
        <v/>
      </c>
      <c r="F497" s="6" t="str">
        <f aca="false">IFERROR(INDEX('3. Anea'!$B:$D,MATCH($A497,'3. Anea'!$B:$B,0),2),"")</f>
        <v/>
      </c>
      <c r="G497" s="6" t="str">
        <f aca="false">IFERROR(INDEX('4. Pilar'!$A:$C,MATCH($A497,'4. Pilar'!$A:$A,0),2),"")</f>
        <v/>
      </c>
      <c r="H497" s="6" t="str">
        <f aca="false">IFERROR(INDEX('5. Tortuguitas'!$B:$D,MATCH($A497,'5. Tortuguitas'!$B:$B,0),2),"")</f>
        <v/>
      </c>
      <c r="I497" s="6" t="str">
        <f aca="false">IFERROR(INDEX('6. Del Viso'!$A:$B,MATCH($A497,'6. Del Viso'!$A:$A,0),3),"")</f>
        <v/>
      </c>
      <c r="J497" s="6" t="str">
        <f aca="false">IFERROR(INDEX('7. Chica Glade'!$B:$F,MATCH($A497,'7. Chica Glade'!$B:$B,0),2),"")</f>
        <v/>
      </c>
      <c r="K497" s="6" t="str">
        <f aca="false">IFERROR(INDEX('8. Veterinaria'!$A:$B,MATCH($A497,'8. Veterinaria'!$A:$A,0),2),"")</f>
        <v/>
      </c>
      <c r="L497" s="6" t="str">
        <f aca="false">IFERROR(INDEX('9. Hipocampus'!$A:$B,MATCH($A497,'9. Hipocampus'!$A:$A,0),2),"")</f>
        <v/>
      </c>
      <c r="M497" s="6" t="str">
        <f aca="false">IFERROR(INDEX('11. Mundo Mascotas'!$B:$D,MATCH($A497,'11. Mundo Mascotas'!$B:$B,0),2),"")</f>
        <v/>
      </c>
      <c r="N497" s="6" t="str">
        <f aca="false">IFERROR(INDEX('12. Yaguar'!$B:$E,MATCH($A497,'12. Yaguar'!$B:$B,0),2),"")</f>
        <v/>
      </c>
      <c r="O497" s="6" t="str">
        <f aca="false">IFERROR(INDEX('13. King Clor'!$A:$B,MATCH($A497,'13. King Clor'!$A:$A,0),2),"")</f>
        <v/>
      </c>
      <c r="P497" s="6" t="str">
        <f aca="false">IFERROR(INDEX('14. Diserquim'!$A:$B,MATCH($A497,'14. Diserquim'!$A:$A,0),2),"")</f>
        <v/>
      </c>
      <c r="Q497" s="6" t="str">
        <f aca="false">IFERROR(INDEX('15. Moreno'!$A:$B,MATCH($A497,'15. Moreno'!$A:$A,0),2),"")</f>
        <v/>
      </c>
      <c r="R497" s="6" t="str">
        <f aca="false">IFERROR(INDEX('10. Collares'!$J:$K,MATCH($A497,'10. Collares'!$J:$J,0),2),"")</f>
        <v/>
      </c>
      <c r="S497" s="6" t="str">
        <f aca="false">IFERROR(INDEX('13. King Clor'!$G:$H,MATCH($A497,'13. King Clor'!$G:$G,0),2),"")</f>
        <v/>
      </c>
      <c r="T497" s="6" t="str">
        <f aca="false">IFERROR(INDEX('10. Collares'!$A:$B,MATCH($A497,'10. Collares'!$A:$A,0),2),"")</f>
        <v/>
      </c>
      <c r="U497" s="6" t="str">
        <f aca="false">IFERROR(INDEX('16. Mis nietos'!$B:$C,MATCH($A497,'16. Mis nietos'!$B:$B,0),2),"")</f>
        <v/>
      </c>
      <c r="V497" s="6" t="str">
        <f aca="false">IFERROR(INDEX('17. Profesional Vet'!$A:$B,MATCH($A497,'17. Profesional Vet'!$A:$A,0),2),"")</f>
        <v/>
      </c>
      <c r="W497" s="6" t="str">
        <f aca="false">IFERROR(INDEX('18. Premier'!$A:$B,MATCH($A497,'18. Premier'!$A:$A,0),2),"")</f>
        <v/>
      </c>
      <c r="X497" s="6" t="str">
        <f aca="false">IFERROR(INDEX('19. Dacam'!$A:$B,MATCH($A497,'19. Dacam'!$A:$A,0),2),"")</f>
        <v/>
      </c>
      <c r="Y497" s="6" t="str">
        <f aca="false">IFERROR(INDEX('20. Proveedor'!$A:$B,MATCH($A497,'20. Proveedor'!$A:$A,0),2),"")</f>
        <v/>
      </c>
      <c r="Z497" s="6" t="str">
        <f aca="false">IFERROR(INDEX('21. Saphirus'!$A:$B,MATCH($A497,'21. Saphirus'!$A:$A,0),2),"")</f>
        <v/>
      </c>
    </row>
    <row r="498" customFormat="false" ht="15.75" hidden="false" customHeight="true" outlineLevel="0" collapsed="false">
      <c r="A498" s="5" t="s">
        <v>536</v>
      </c>
      <c r="B498" s="5" t="n">
        <v>1906069</v>
      </c>
      <c r="C498" s="5" t="s">
        <v>123</v>
      </c>
      <c r="D498" s="6" t="str">
        <f aca="false">IFERROR(INDEX('1. Benavídez'!$A:$B,MATCH($A498,'1. Benavídez'!$A:$A,0),2),"")</f>
        <v/>
      </c>
      <c r="E498" s="6" t="str">
        <f aca="false">IFERROR(INDEX('2. Gallo'!$B:$D,MATCH($A498,'2. Gallo'!$B:$B,0),3),"")</f>
        <v/>
      </c>
      <c r="F498" s="6" t="str">
        <f aca="false">IFERROR(INDEX('3. Anea'!$B:$D,MATCH($A498,'3. Anea'!$B:$B,0),2),"")</f>
        <v/>
      </c>
      <c r="G498" s="6" t="str">
        <f aca="false">IFERROR(INDEX('4. Pilar'!$A:$C,MATCH($A498,'4. Pilar'!$A:$A,0),2),"")</f>
        <v/>
      </c>
      <c r="H498" s="6" t="str">
        <f aca="false">IFERROR(INDEX('5. Tortuguitas'!$B:$D,MATCH($A498,'5. Tortuguitas'!$B:$B,0),2),"")</f>
        <v/>
      </c>
      <c r="I498" s="6" t="str">
        <f aca="false">IFERROR(INDEX('6. Del Viso'!$A:$B,MATCH($A498,'6. Del Viso'!$A:$A,0),2),"")</f>
        <v/>
      </c>
      <c r="J498" s="6" t="str">
        <f aca="false">IFERROR(INDEX('7. Chica Glade'!$B:$F,MATCH($A498,'7. Chica Glade'!$B:$B,0),4),"")</f>
        <v/>
      </c>
      <c r="K498" s="6" t="str">
        <f aca="false">IFERROR(INDEX('8. Veterinaria'!$A:$B,MATCH($A498,'8. Veterinaria'!$A:$A,0),2),"")</f>
        <v/>
      </c>
      <c r="L498" s="6" t="str">
        <f aca="false">IFERROR(INDEX('9. Hipocampus'!$A:$B,MATCH($A498,'9. Hipocampus'!$A:$A,0),2),"")</f>
        <v/>
      </c>
      <c r="M498" s="6" t="str">
        <f aca="false">IFERROR(INDEX('11. Mundo Mascotas'!$B:$D,MATCH($A498,'11. Mundo Mascotas'!$B:$B,0),2),"")</f>
        <v/>
      </c>
      <c r="N498" s="6" t="n">
        <f aca="false">IFERROR(INDEX('12. Yaguar'!$B:$E,MATCH($A498,'12. Yaguar'!$B:$B,0),2),"")</f>
        <v>891.9</v>
      </c>
      <c r="O498" s="6" t="str">
        <f aca="false">IFERROR(INDEX('13. King Clor'!$A:$B,MATCH($A498,'13. King Clor'!$A:$A,0),2),"")</f>
        <v/>
      </c>
      <c r="P498" s="6" t="str">
        <f aca="false">IFERROR(INDEX('14. Diserquim'!$A:$B,MATCH($A498,'14. Diserquim'!$A:$A,0),2),"")</f>
        <v/>
      </c>
      <c r="Q498" s="6" t="str">
        <f aca="false">IFERROR(INDEX('15. Moreno'!$A:$B,MATCH($A498,'15. Moreno'!$A:$A,0),2),"")</f>
        <v/>
      </c>
      <c r="R498" s="6" t="str">
        <f aca="false">IFERROR(INDEX('10. Collares'!$J:$K,MATCH($A498,'10. Collares'!$J:$J,0),2),"")</f>
        <v/>
      </c>
      <c r="S498" s="6" t="str">
        <f aca="false">IFERROR(INDEX('13. King Clor'!$G:$H,MATCH($A498,'13. King Clor'!$G:$G,0),2),"")</f>
        <v/>
      </c>
      <c r="T498" s="6" t="str">
        <f aca="false">IFERROR(INDEX('10. Collares'!$A:$B,MATCH($A498,'10. Collares'!$A:$A,0),2),"")</f>
        <v/>
      </c>
      <c r="U498" s="6" t="str">
        <f aca="false">IFERROR(INDEX('16. Mis nietos'!$B:$C,MATCH($A498,'16. Mis nietos'!$B:$B,0),2),"")</f>
        <v/>
      </c>
      <c r="V498" s="6" t="str">
        <f aca="false">IFERROR(INDEX('17. Profesional Vet'!$A:$B,MATCH($A498,'17. Profesional Vet'!$A:$A,0),2),"")</f>
        <v/>
      </c>
      <c r="W498" s="6" t="str">
        <f aca="false">IFERROR(INDEX('18. Premier'!$A:$B,MATCH($A498,'18. Premier'!$A:$A,0),2),"")</f>
        <v/>
      </c>
      <c r="X498" s="6" t="str">
        <f aca="false">IFERROR(INDEX('19. Dacam'!$A:$B,MATCH($A498,'19. Dacam'!$A:$A,0),2),"")</f>
        <v/>
      </c>
      <c r="Y498" s="6" t="str">
        <f aca="false">IFERROR(INDEX('20. Proveedor'!$A:$B,MATCH($A498,'20. Proveedor'!$A:$A,0),2),"")</f>
        <v/>
      </c>
      <c r="Z498" s="6" t="str">
        <f aca="false">IFERROR(INDEX('21. Saphirus'!$A:$B,MATCH($A498,'21. Saphirus'!$A:$A,0),2),"")</f>
        <v/>
      </c>
    </row>
    <row r="499" customFormat="false" ht="15.75" hidden="false" customHeight="true" outlineLevel="0" collapsed="false">
      <c r="A499" s="5" t="s">
        <v>537</v>
      </c>
      <c r="B499" s="5" t="n">
        <v>1906068</v>
      </c>
      <c r="C499" s="5" t="s">
        <v>123</v>
      </c>
      <c r="D499" s="6" t="str">
        <f aca="false">IFERROR(INDEX('1. Benavídez'!$A:$B,MATCH($A499,'1. Benavídez'!$A:$A,0),2),"")</f>
        <v/>
      </c>
      <c r="E499" s="6" t="str">
        <f aca="false">IFERROR(INDEX('2. Gallo'!$B:$D,MATCH($A499,'2. Gallo'!$B:$B,0),3),"")</f>
        <v/>
      </c>
      <c r="F499" s="6" t="str">
        <f aca="false">IFERROR(INDEX('3. Anea'!$B:$D,MATCH($A499,'3. Anea'!$B:$B,0),2),"")</f>
        <v/>
      </c>
      <c r="G499" s="6" t="str">
        <f aca="false">IFERROR(INDEX('4. Pilar'!$A:$C,MATCH($A499,'4. Pilar'!$A:$A,0),2),"")</f>
        <v/>
      </c>
      <c r="H499" s="6" t="str">
        <f aca="false">IFERROR(INDEX('5. Tortuguitas'!$B:$D,MATCH($A499,'5. Tortuguitas'!$B:$B,0),2),"")</f>
        <v/>
      </c>
      <c r="I499" s="6" t="str">
        <f aca="false">IFERROR(INDEX('6. Del Viso'!$A:$B,MATCH($A499,'6. Del Viso'!$A:$A,0),3),"")</f>
        <v/>
      </c>
      <c r="J499" s="6" t="str">
        <f aca="false">IFERROR(INDEX('7. Chica Glade'!$B:$F,MATCH($A499,'7. Chica Glade'!$B:$B,0),2),"")</f>
        <v/>
      </c>
      <c r="K499" s="6" t="str">
        <f aca="false">IFERROR(INDEX('8. Veterinaria'!$A:$B,MATCH($A499,'8. Veterinaria'!$A:$A,0),2),"")</f>
        <v/>
      </c>
      <c r="L499" s="6" t="str">
        <f aca="false">IFERROR(INDEX('9. Hipocampus'!$A:$B,MATCH($A499,'9. Hipocampus'!$A:$A,0),2),"")</f>
        <v/>
      </c>
      <c r="M499" s="6" t="str">
        <f aca="false">IFERROR(INDEX('11. Mundo Mascotas'!$B:$D,MATCH($A499,'11. Mundo Mascotas'!$B:$B,0),2),"")</f>
        <v/>
      </c>
      <c r="N499" s="6" t="n">
        <f aca="false">IFERROR(INDEX('12. Yaguar'!$B:$E,MATCH($A499,'12. Yaguar'!$B:$B,0),2),"")</f>
        <v>2535</v>
      </c>
      <c r="O499" s="6" t="str">
        <f aca="false">IFERROR(INDEX('13. King Clor'!$A:$B,MATCH($A499,'13. King Clor'!$A:$A,0),2),"")</f>
        <v/>
      </c>
      <c r="P499" s="6" t="str">
        <f aca="false">IFERROR(INDEX('14. Diserquim'!$A:$B,MATCH($A499,'14. Diserquim'!$A:$A,0),2),"")</f>
        <v/>
      </c>
      <c r="Q499" s="6" t="str">
        <f aca="false">IFERROR(INDEX('15. Moreno'!$A:$B,MATCH($A499,'15. Moreno'!$A:$A,0),2),"")</f>
        <v/>
      </c>
      <c r="R499" s="6" t="str">
        <f aca="false">IFERROR(INDEX('10. Collares'!$J:$K,MATCH($A499,'10. Collares'!$J:$J,0),2),"")</f>
        <v/>
      </c>
      <c r="S499" s="6" t="str">
        <f aca="false">IFERROR(INDEX('13. King Clor'!$G:$H,MATCH($A499,'13. King Clor'!$G:$G,0),2),"")</f>
        <v/>
      </c>
      <c r="T499" s="6" t="str">
        <f aca="false">IFERROR(INDEX('10. Collares'!$A:$B,MATCH($A499,'10. Collares'!$A:$A,0),2),"")</f>
        <v/>
      </c>
      <c r="U499" s="6" t="str">
        <f aca="false">IFERROR(INDEX('16. Mis nietos'!$B:$C,MATCH($A499,'16. Mis nietos'!$B:$B,0),2),"")</f>
        <v/>
      </c>
      <c r="V499" s="6" t="str">
        <f aca="false">IFERROR(INDEX('17. Profesional Vet'!$A:$B,MATCH($A499,'17. Profesional Vet'!$A:$A,0),2),"")</f>
        <v/>
      </c>
      <c r="W499" s="6" t="str">
        <f aca="false">IFERROR(INDEX('18. Premier'!$A:$B,MATCH($A499,'18. Premier'!$A:$A,0),2),"")</f>
        <v/>
      </c>
      <c r="X499" s="6" t="str">
        <f aca="false">IFERROR(INDEX('19. Dacam'!$A:$B,MATCH($A499,'19. Dacam'!$A:$A,0),2),"")</f>
        <v/>
      </c>
      <c r="Y499" s="6" t="str">
        <f aca="false">IFERROR(INDEX('20. Proveedor'!$A:$B,MATCH($A499,'20. Proveedor'!$A:$A,0),2),"")</f>
        <v/>
      </c>
      <c r="Z499" s="6" t="str">
        <f aca="false">IFERROR(INDEX('21. Saphirus'!$A:$B,MATCH($A499,'21. Saphirus'!$A:$A,0),2),"")</f>
        <v/>
      </c>
    </row>
    <row r="500" customFormat="false" ht="15.75" hidden="false" customHeight="true" outlineLevel="0" collapsed="false">
      <c r="A500" s="5" t="s">
        <v>538</v>
      </c>
      <c r="B500" s="5" t="n">
        <v>1905692</v>
      </c>
      <c r="C500" s="5" t="s">
        <v>123</v>
      </c>
      <c r="D500" s="6" t="str">
        <f aca="false">IFERROR(INDEX('1. Benavídez'!$A:$B,MATCH($A500,'1. Benavídez'!$A:$A,0),2),"")</f>
        <v/>
      </c>
      <c r="E500" s="6" t="str">
        <f aca="false">IFERROR(INDEX('2. Gallo'!$B:$D,MATCH($A500,'2. Gallo'!$B:$B,0),3),"")</f>
        <v/>
      </c>
      <c r="F500" s="6" t="str">
        <f aca="false">IFERROR(INDEX('3. Anea'!$B:$D,MATCH($A500,'3. Anea'!$B:$B,0),2),"")</f>
        <v/>
      </c>
      <c r="G500" s="6" t="str">
        <f aca="false">IFERROR(INDEX('4. Pilar'!$A:$C,MATCH($A500,'4. Pilar'!$A:$A,0),2),"")</f>
        <v/>
      </c>
      <c r="H500" s="6" t="str">
        <f aca="false">IFERROR(INDEX('5. Tortuguitas'!$B:$D,MATCH($A500,'5. Tortuguitas'!$B:$B,0),2),"")</f>
        <v/>
      </c>
      <c r="I500" s="6" t="str">
        <f aca="false">IFERROR(INDEX('6. Del Viso'!$A:$B,MATCH($A500,'6. Del Viso'!$A:$A,0),2),"")</f>
        <v/>
      </c>
      <c r="J500" s="6" t="str">
        <f aca="false">IFERROR(INDEX('7. Chica Glade'!$B:$F,MATCH($A500,'7. Chica Glade'!$B:$B,0),4),"")</f>
        <v/>
      </c>
      <c r="K500" s="6" t="str">
        <f aca="false">IFERROR(INDEX('8. Veterinaria'!$A:$B,MATCH($A500,'8. Veterinaria'!$A:$A,0),2),"")</f>
        <v/>
      </c>
      <c r="L500" s="6" t="str">
        <f aca="false">IFERROR(INDEX('9. Hipocampus'!$A:$B,MATCH($A500,'9. Hipocampus'!$A:$A,0),2),"")</f>
        <v/>
      </c>
      <c r="M500" s="6" t="str">
        <f aca="false">IFERROR(INDEX('11. Mundo Mascotas'!$B:$D,MATCH($A500,'11. Mundo Mascotas'!$B:$B,0),2),"")</f>
        <v/>
      </c>
      <c r="N500" s="6" t="str">
        <f aca="false">IFERROR(INDEX('12. Yaguar'!$B:$E,MATCH($A500,'12. Yaguar'!$B:$B,0),2),"")</f>
        <v/>
      </c>
      <c r="O500" s="6" t="str">
        <f aca="false">IFERROR(INDEX('13. King Clor'!$A:$B,MATCH($A500,'13. King Clor'!$A:$A,0),2),"")</f>
        <v/>
      </c>
      <c r="P500" s="6" t="str">
        <f aca="false">IFERROR(INDEX('14. Diserquim'!$A:$B,MATCH($A500,'14. Diserquim'!$A:$A,0),2),"")</f>
        <v/>
      </c>
      <c r="Q500" s="6" t="str">
        <f aca="false">IFERROR(INDEX('15. Moreno'!$A:$B,MATCH($A500,'15. Moreno'!$A:$A,0),2),"")</f>
        <v/>
      </c>
      <c r="R500" s="6" t="str">
        <f aca="false">IFERROR(INDEX('10. Collares'!$J:$K,MATCH($A500,'10. Collares'!$J:$J,0),2),"")</f>
        <v/>
      </c>
      <c r="S500" s="6" t="str">
        <f aca="false">IFERROR(INDEX('13. King Clor'!$G:$H,MATCH($A500,'13. King Clor'!$G:$G,0),2),"")</f>
        <v/>
      </c>
      <c r="T500" s="6" t="str">
        <f aca="false">IFERROR(INDEX('10. Collares'!$A:$B,MATCH($A500,'10. Collares'!$A:$A,0),2),"")</f>
        <v/>
      </c>
      <c r="U500" s="6" t="str">
        <f aca="false">IFERROR(INDEX('16. Mis nietos'!$B:$C,MATCH($A500,'16. Mis nietos'!$B:$B,0),2),"")</f>
        <v/>
      </c>
      <c r="V500" s="6" t="str">
        <f aca="false">IFERROR(INDEX('17. Profesional Vet'!$A:$B,MATCH($A500,'17. Profesional Vet'!$A:$A,0),2),"")</f>
        <v/>
      </c>
      <c r="W500" s="6" t="str">
        <f aca="false">IFERROR(INDEX('18. Premier'!$A:$B,MATCH($A500,'18. Premier'!$A:$A,0),2),"")</f>
        <v/>
      </c>
      <c r="X500" s="6" t="str">
        <f aca="false">IFERROR(INDEX('19. Dacam'!$A:$B,MATCH($A500,'19. Dacam'!$A:$A,0),2),"")</f>
        <v/>
      </c>
      <c r="Y500" s="6" t="str">
        <f aca="false">IFERROR(INDEX('20. Proveedor'!$A:$B,MATCH($A500,'20. Proveedor'!$A:$A,0),2),"")</f>
        <v/>
      </c>
      <c r="Z500" s="6" t="str">
        <f aca="false">IFERROR(INDEX('21. Saphirus'!$A:$B,MATCH($A500,'21. Saphirus'!$A:$A,0),2),"")</f>
        <v/>
      </c>
    </row>
    <row r="501" customFormat="false" ht="15.75" hidden="false" customHeight="true" outlineLevel="0" collapsed="false">
      <c r="A501" s="5" t="s">
        <v>539</v>
      </c>
      <c r="B501" s="5" t="n">
        <v>1906068</v>
      </c>
      <c r="C501" s="5" t="s">
        <v>123</v>
      </c>
      <c r="D501" s="6" t="str">
        <f aca="false">IFERROR(INDEX('1. Benavídez'!$A:$B,MATCH($A501,'1. Benavídez'!$A:$A,0),2),"")</f>
        <v/>
      </c>
      <c r="E501" s="6" t="str">
        <f aca="false">IFERROR(INDEX('2. Gallo'!$B:$D,MATCH($A501,'2. Gallo'!$B:$B,0),3),"")</f>
        <v/>
      </c>
      <c r="F501" s="6" t="str">
        <f aca="false">IFERROR(INDEX('3. Anea'!$B:$D,MATCH($A501,'3. Anea'!$B:$B,0),2),"")</f>
        <v/>
      </c>
      <c r="G501" s="6" t="str">
        <f aca="false">IFERROR(INDEX('4. Pilar'!$A:$C,MATCH($A501,'4. Pilar'!$A:$A,0),2),"")</f>
        <v/>
      </c>
      <c r="H501" s="6" t="str">
        <f aca="false">IFERROR(INDEX('5. Tortuguitas'!$B:$D,MATCH($A501,'5. Tortuguitas'!$B:$B,0),2),"")</f>
        <v/>
      </c>
      <c r="I501" s="6" t="str">
        <f aca="false">IFERROR(INDEX('6. Del Viso'!$A:$B,MATCH($A501,'6. Del Viso'!$A:$A,0),3),"")</f>
        <v/>
      </c>
      <c r="J501" s="6" t="str">
        <f aca="false">IFERROR(INDEX('7. Chica Glade'!$B:$F,MATCH($A501,'7. Chica Glade'!$B:$B,0),2),"")</f>
        <v/>
      </c>
      <c r="K501" s="6" t="str">
        <f aca="false">IFERROR(INDEX('8. Veterinaria'!$A:$B,MATCH($A501,'8. Veterinaria'!$A:$A,0),2),"")</f>
        <v/>
      </c>
      <c r="L501" s="6" t="str">
        <f aca="false">IFERROR(INDEX('9. Hipocampus'!$A:$B,MATCH($A501,'9. Hipocampus'!$A:$A,0),2),"")</f>
        <v/>
      </c>
      <c r="M501" s="6" t="str">
        <f aca="false">IFERROR(INDEX('11. Mundo Mascotas'!$B:$D,MATCH($A501,'11. Mundo Mascotas'!$B:$B,0),2),"")</f>
        <v/>
      </c>
      <c r="N501" s="6" t="n">
        <f aca="false">IFERROR(INDEX('12. Yaguar'!$B:$E,MATCH($A501,'12. Yaguar'!$B:$B,0),2),"")</f>
        <v>1429.55</v>
      </c>
      <c r="O501" s="6" t="str">
        <f aca="false">IFERROR(INDEX('13. King Clor'!$A:$B,MATCH($A501,'13. King Clor'!$A:$A,0),2),"")</f>
        <v/>
      </c>
      <c r="P501" s="6" t="str">
        <f aca="false">IFERROR(INDEX('14. Diserquim'!$A:$B,MATCH($A501,'14. Diserquim'!$A:$A,0),2),"")</f>
        <v/>
      </c>
      <c r="Q501" s="6" t="str">
        <f aca="false">IFERROR(INDEX('15. Moreno'!$A:$B,MATCH($A501,'15. Moreno'!$A:$A,0),2),"")</f>
        <v/>
      </c>
      <c r="R501" s="6" t="str">
        <f aca="false">IFERROR(INDEX('10. Collares'!$J:$K,MATCH($A501,'10. Collares'!$J:$J,0),2),"")</f>
        <v/>
      </c>
      <c r="S501" s="6" t="str">
        <f aca="false">IFERROR(INDEX('13. King Clor'!$G:$H,MATCH($A501,'13. King Clor'!$G:$G,0),2),"")</f>
        <v/>
      </c>
      <c r="T501" s="6" t="str">
        <f aca="false">IFERROR(INDEX('10. Collares'!$A:$B,MATCH($A501,'10. Collares'!$A:$A,0),2),"")</f>
        <v/>
      </c>
      <c r="U501" s="6" t="str">
        <f aca="false">IFERROR(INDEX('16. Mis nietos'!$B:$C,MATCH($A501,'16. Mis nietos'!$B:$B,0),2),"")</f>
        <v/>
      </c>
      <c r="V501" s="6" t="str">
        <f aca="false">IFERROR(INDEX('17. Profesional Vet'!$A:$B,MATCH($A501,'17. Profesional Vet'!$A:$A,0),2),"")</f>
        <v/>
      </c>
      <c r="W501" s="6" t="str">
        <f aca="false">IFERROR(INDEX('18. Premier'!$A:$B,MATCH($A501,'18. Premier'!$A:$A,0),2),"")</f>
        <v/>
      </c>
      <c r="X501" s="6" t="str">
        <f aca="false">IFERROR(INDEX('19. Dacam'!$A:$B,MATCH($A501,'19. Dacam'!$A:$A,0),2),"")</f>
        <v/>
      </c>
      <c r="Y501" s="6" t="str">
        <f aca="false">IFERROR(INDEX('20. Proveedor'!$A:$B,MATCH($A501,'20. Proveedor'!$A:$A,0),2),"")</f>
        <v/>
      </c>
      <c r="Z501" s="6" t="str">
        <f aca="false">IFERROR(INDEX('21. Saphirus'!$A:$B,MATCH($A501,'21. Saphirus'!$A:$A,0),2),"")</f>
        <v/>
      </c>
    </row>
    <row r="502" customFormat="false" ht="15.75" hidden="false" customHeight="true" outlineLevel="0" collapsed="false">
      <c r="A502" s="5" t="s">
        <v>540</v>
      </c>
      <c r="B502" s="5" t="n">
        <v>1905577</v>
      </c>
      <c r="C502" s="5" t="s">
        <v>123</v>
      </c>
      <c r="D502" s="6" t="str">
        <f aca="false">IFERROR(INDEX('1. Benavídez'!$A:$B,MATCH($A502,'1. Benavídez'!$A:$A,0),2),"")</f>
        <v/>
      </c>
      <c r="E502" s="6" t="str">
        <f aca="false">IFERROR(INDEX('2. Gallo'!$B:$D,MATCH($A502,'2. Gallo'!$B:$B,0),3),"")</f>
        <v/>
      </c>
      <c r="F502" s="6" t="str">
        <f aca="false">IFERROR(INDEX('3. Anea'!$B:$D,MATCH($A502,'3. Anea'!$B:$B,0),2),"")</f>
        <v/>
      </c>
      <c r="G502" s="6" t="str">
        <f aca="false">IFERROR(INDEX('4. Pilar'!$A:$C,MATCH($A502,'4. Pilar'!$A:$A,0),2),"")</f>
        <v/>
      </c>
      <c r="H502" s="6" t="str">
        <f aca="false">IFERROR(INDEX('5. Tortuguitas'!$B:$D,MATCH($A502,'5. Tortuguitas'!$B:$B,0),2),"")</f>
        <v/>
      </c>
      <c r="I502" s="6" t="str">
        <f aca="false">IFERROR(INDEX('6. Del Viso'!$A:$B,MATCH($A502,'6. Del Viso'!$A:$A,0),2),"")</f>
        <v/>
      </c>
      <c r="J502" s="6" t="str">
        <f aca="false">IFERROR(INDEX('7. Chica Glade'!$B:$F,MATCH($A502,'7. Chica Glade'!$B:$B,0),4),"")</f>
        <v/>
      </c>
      <c r="K502" s="6" t="str">
        <f aca="false">IFERROR(INDEX('8. Veterinaria'!$A:$B,MATCH($A502,'8. Veterinaria'!$A:$A,0),2),"")</f>
        <v/>
      </c>
      <c r="L502" s="6" t="str">
        <f aca="false">IFERROR(INDEX('9. Hipocampus'!$A:$B,MATCH($A502,'9. Hipocampus'!$A:$A,0),2),"")</f>
        <v/>
      </c>
      <c r="M502" s="6" t="str">
        <f aca="false">IFERROR(INDEX('11. Mundo Mascotas'!$B:$D,MATCH($A502,'11. Mundo Mascotas'!$B:$B,0),2),"")</f>
        <v/>
      </c>
      <c r="N502" s="6" t="n">
        <f aca="false">IFERROR(INDEX('12. Yaguar'!$B:$E,MATCH($A502,'12. Yaguar'!$B:$B,0),2),"")</f>
        <v>1699</v>
      </c>
      <c r="O502" s="6" t="str">
        <f aca="false">IFERROR(INDEX('13. King Clor'!$A:$B,MATCH($A502,'13. King Clor'!$A:$A,0),2),"")</f>
        <v/>
      </c>
      <c r="P502" s="6" t="str">
        <f aca="false">IFERROR(INDEX('14. Diserquim'!$A:$B,MATCH($A502,'14. Diserquim'!$A:$A,0),2),"")</f>
        <v/>
      </c>
      <c r="Q502" s="6" t="str">
        <f aca="false">IFERROR(INDEX('15. Moreno'!$A:$B,MATCH($A502,'15. Moreno'!$A:$A,0),2),"")</f>
        <v/>
      </c>
      <c r="R502" s="6" t="str">
        <f aca="false">IFERROR(INDEX('10. Collares'!$J:$K,MATCH($A502,'10. Collares'!$J:$J,0),2),"")</f>
        <v/>
      </c>
      <c r="S502" s="6" t="str">
        <f aca="false">IFERROR(INDEX('13. King Clor'!$G:$H,MATCH($A502,'13. King Clor'!$G:$G,0),2),"")</f>
        <v/>
      </c>
      <c r="T502" s="6" t="str">
        <f aca="false">IFERROR(INDEX('10. Collares'!$A:$B,MATCH($A502,'10. Collares'!$A:$A,0),2),"")</f>
        <v/>
      </c>
      <c r="U502" s="6" t="str">
        <f aca="false">IFERROR(INDEX('16. Mis nietos'!$B:$C,MATCH($A502,'16. Mis nietos'!$B:$B,0),2),"")</f>
        <v/>
      </c>
      <c r="V502" s="6" t="str">
        <f aca="false">IFERROR(INDEX('17. Profesional Vet'!$A:$B,MATCH($A502,'17. Profesional Vet'!$A:$A,0),2),"")</f>
        <v/>
      </c>
      <c r="W502" s="6" t="str">
        <f aca="false">IFERROR(INDEX('18. Premier'!$A:$B,MATCH($A502,'18. Premier'!$A:$A,0),2),"")</f>
        <v/>
      </c>
      <c r="X502" s="6" t="str">
        <f aca="false">IFERROR(INDEX('19. Dacam'!$A:$B,MATCH($A502,'19. Dacam'!$A:$A,0),2),"")</f>
        <v/>
      </c>
      <c r="Y502" s="6" t="str">
        <f aca="false">IFERROR(INDEX('20. Proveedor'!$A:$B,MATCH($A502,'20. Proveedor'!$A:$A,0),2),"")</f>
        <v/>
      </c>
      <c r="Z502" s="6" t="str">
        <f aca="false">IFERROR(INDEX('21. Saphirus'!$A:$B,MATCH($A502,'21. Saphirus'!$A:$A,0),2),"")</f>
        <v/>
      </c>
    </row>
    <row r="503" customFormat="false" ht="15.75" hidden="false" customHeight="true" outlineLevel="0" collapsed="false">
      <c r="A503" s="5" t="s">
        <v>541</v>
      </c>
      <c r="B503" s="5" t="n">
        <v>1905576</v>
      </c>
      <c r="C503" s="5" t="s">
        <v>123</v>
      </c>
      <c r="D503" s="6" t="str">
        <f aca="false">IFERROR(INDEX('1. Benavídez'!$A:$B,MATCH($A503,'1. Benavídez'!$A:$A,0),2),"")</f>
        <v/>
      </c>
      <c r="E503" s="6" t="str">
        <f aca="false">IFERROR(INDEX('2. Gallo'!$B:$D,MATCH($A503,'2. Gallo'!$B:$B,0),3),"")</f>
        <v/>
      </c>
      <c r="F503" s="6" t="str">
        <f aca="false">IFERROR(INDEX('3. Anea'!$B:$D,MATCH($A503,'3. Anea'!$B:$B,0),2),"")</f>
        <v/>
      </c>
      <c r="G503" s="6" t="str">
        <f aca="false">IFERROR(INDEX('4. Pilar'!$A:$C,MATCH($A503,'4. Pilar'!$A:$A,0),2),"")</f>
        <v/>
      </c>
      <c r="H503" s="6" t="str">
        <f aca="false">IFERROR(INDEX('5. Tortuguitas'!$B:$D,MATCH($A503,'5. Tortuguitas'!$B:$B,0),2),"")</f>
        <v/>
      </c>
      <c r="I503" s="6" t="str">
        <f aca="false">IFERROR(INDEX('6. Del Viso'!$A:$B,MATCH($A503,'6. Del Viso'!$A:$A,0),2),"")</f>
        <v/>
      </c>
      <c r="J503" s="6" t="str">
        <f aca="false">IFERROR(INDEX('7. Chica Glade'!$B:$F,MATCH($A503,'7. Chica Glade'!$B:$B,0),4),"")</f>
        <v/>
      </c>
      <c r="K503" s="6" t="str">
        <f aca="false">IFERROR(INDEX('8. Veterinaria'!$A:$B,MATCH($A503,'8. Veterinaria'!$A:$A,0),2),"")</f>
        <v/>
      </c>
      <c r="L503" s="6" t="str">
        <f aca="false">IFERROR(INDEX('9. Hipocampus'!$A:$B,MATCH($A503,'9. Hipocampus'!$A:$A,0),2),"")</f>
        <v/>
      </c>
      <c r="M503" s="6" t="str">
        <f aca="false">IFERROR(INDEX('11. Mundo Mascotas'!$B:$D,MATCH($A503,'11. Mundo Mascotas'!$B:$B,0),2),"")</f>
        <v/>
      </c>
      <c r="N503" s="6" t="n">
        <f aca="false">IFERROR(INDEX('12. Yaguar'!$B:$E,MATCH($A503,'12. Yaguar'!$B:$B,0),2),"")</f>
        <v>1392.6</v>
      </c>
      <c r="O503" s="6" t="str">
        <f aca="false">IFERROR(INDEX('13. King Clor'!$A:$B,MATCH($A503,'13. King Clor'!$A:$A,0),2),"")</f>
        <v/>
      </c>
      <c r="P503" s="6" t="str">
        <f aca="false">IFERROR(INDEX('14. Diserquim'!$A:$B,MATCH($A503,'14. Diserquim'!$A:$A,0),2),"")</f>
        <v/>
      </c>
      <c r="Q503" s="6" t="str">
        <f aca="false">IFERROR(INDEX('15. Moreno'!$A:$B,MATCH($A503,'15. Moreno'!$A:$A,0),2),"")</f>
        <v/>
      </c>
      <c r="R503" s="6" t="str">
        <f aca="false">IFERROR(INDEX('10. Collares'!$J:$K,MATCH($A503,'10. Collares'!$J:$J,0),2),"")</f>
        <v/>
      </c>
      <c r="S503" s="6" t="str">
        <f aca="false">IFERROR(INDEX('13. King Clor'!$G:$H,MATCH($A503,'13. King Clor'!$G:$G,0),2),"")</f>
        <v/>
      </c>
      <c r="T503" s="6" t="str">
        <f aca="false">IFERROR(INDEX('10. Collares'!$A:$B,MATCH($A503,'10. Collares'!$A:$A,0),2),"")</f>
        <v/>
      </c>
      <c r="U503" s="6" t="str">
        <f aca="false">IFERROR(INDEX('16. Mis nietos'!$B:$C,MATCH($A503,'16. Mis nietos'!$B:$B,0),2),"")</f>
        <v/>
      </c>
      <c r="V503" s="6" t="str">
        <f aca="false">IFERROR(INDEX('17. Profesional Vet'!$A:$B,MATCH($A503,'17. Profesional Vet'!$A:$A,0),2),"")</f>
        <v/>
      </c>
      <c r="W503" s="6" t="str">
        <f aca="false">IFERROR(INDEX('18. Premier'!$A:$B,MATCH($A503,'18. Premier'!$A:$A,0),2),"")</f>
        <v/>
      </c>
      <c r="X503" s="6" t="str">
        <f aca="false">IFERROR(INDEX('19. Dacam'!$A:$B,MATCH($A503,'19. Dacam'!$A:$A,0),2),"")</f>
        <v/>
      </c>
      <c r="Y503" s="6" t="str">
        <f aca="false">IFERROR(INDEX('20. Proveedor'!$A:$B,MATCH($A503,'20. Proveedor'!$A:$A,0),2),"")</f>
        <v/>
      </c>
      <c r="Z503" s="6" t="str">
        <f aca="false">IFERROR(INDEX('21. Saphirus'!$A:$B,MATCH($A503,'21. Saphirus'!$A:$A,0),2),"")</f>
        <v/>
      </c>
    </row>
    <row r="504" customFormat="false" ht="15.75" hidden="false" customHeight="true" outlineLevel="0" collapsed="false">
      <c r="A504" s="5" t="s">
        <v>542</v>
      </c>
      <c r="B504" s="5" t="n">
        <v>1905935</v>
      </c>
      <c r="C504" s="5" t="s">
        <v>123</v>
      </c>
      <c r="D504" s="6" t="str">
        <f aca="false">IFERROR(INDEX('1. Benavídez'!$A:$B,MATCH($A504,'1. Benavídez'!$A:$A,0),2),"")</f>
        <v/>
      </c>
      <c r="E504" s="6" t="str">
        <f aca="false">IFERROR(INDEX('2. Gallo'!$B:$D,MATCH($A504,'2. Gallo'!$B:$B,0),3),"")</f>
        <v/>
      </c>
      <c r="F504" s="6" t="str">
        <f aca="false">IFERROR(INDEX('3. Anea'!$B:$D,MATCH($A504,'3. Anea'!$B:$B,0),2),"")</f>
        <v/>
      </c>
      <c r="G504" s="6" t="str">
        <f aca="false">IFERROR(INDEX('4. Pilar'!$A:$C,MATCH($A504,'4. Pilar'!$A:$A,0),2),"")</f>
        <v/>
      </c>
      <c r="H504" s="6" t="str">
        <f aca="false">IFERROR(INDEX('5. Tortuguitas'!$B:$D,MATCH($A504,'5. Tortuguitas'!$B:$B,0),2),"")</f>
        <v/>
      </c>
      <c r="I504" s="6" t="str">
        <f aca="false">IFERROR(INDEX('6. Del Viso'!$A:$B,MATCH($A504,'6. Del Viso'!$A:$A,0),2),"")</f>
        <v/>
      </c>
      <c r="J504" s="6" t="str">
        <f aca="false">IFERROR(INDEX('7. Chica Glade'!$B:$F,MATCH($A504,'7. Chica Glade'!$B:$B,0),4),"")</f>
        <v/>
      </c>
      <c r="K504" s="6" t="str">
        <f aca="false">IFERROR(INDEX('8. Veterinaria'!$A:$B,MATCH($A504,'8. Veterinaria'!$A:$A,0),2),"")</f>
        <v/>
      </c>
      <c r="L504" s="6" t="str">
        <f aca="false">IFERROR(INDEX('9. Hipocampus'!$A:$B,MATCH($A504,'9. Hipocampus'!$A:$A,0),2),"")</f>
        <v/>
      </c>
      <c r="M504" s="6" t="str">
        <f aca="false">IFERROR(INDEX('11. Mundo Mascotas'!$B:$D,MATCH($A504,'11. Mundo Mascotas'!$B:$B,0),2),"")</f>
        <v/>
      </c>
      <c r="N504" s="6" t="n">
        <f aca="false">IFERROR(INDEX('12. Yaguar'!$B:$E,MATCH($A504,'12. Yaguar'!$B:$B,0),2),"")</f>
        <v>1699</v>
      </c>
      <c r="O504" s="6" t="str">
        <f aca="false">IFERROR(INDEX('13. King Clor'!$A:$B,MATCH($A504,'13. King Clor'!$A:$A,0),2),"")</f>
        <v/>
      </c>
      <c r="P504" s="6" t="str">
        <f aca="false">IFERROR(INDEX('14. Diserquim'!$A:$B,MATCH($A504,'14. Diserquim'!$A:$A,0),2),"")</f>
        <v/>
      </c>
      <c r="Q504" s="6" t="str">
        <f aca="false">IFERROR(INDEX('15. Moreno'!$A:$B,MATCH($A504,'15. Moreno'!$A:$A,0),2),"")</f>
        <v/>
      </c>
      <c r="R504" s="6" t="str">
        <f aca="false">IFERROR(INDEX('10. Collares'!$J:$K,MATCH($A504,'10. Collares'!$J:$J,0),2),"")</f>
        <v/>
      </c>
      <c r="S504" s="6" t="str">
        <f aca="false">IFERROR(INDEX('13. King Clor'!$G:$H,MATCH($A504,'13. King Clor'!$G:$G,0),2),"")</f>
        <v/>
      </c>
      <c r="T504" s="6" t="str">
        <f aca="false">IFERROR(INDEX('10. Collares'!$A:$B,MATCH($A504,'10. Collares'!$A:$A,0),2),"")</f>
        <v/>
      </c>
      <c r="U504" s="6" t="str">
        <f aca="false">IFERROR(INDEX('16. Mis nietos'!$B:$C,MATCH($A504,'16. Mis nietos'!$B:$B,0),2),"")</f>
        <v/>
      </c>
      <c r="V504" s="6" t="str">
        <f aca="false">IFERROR(INDEX('17. Profesional Vet'!$A:$B,MATCH($A504,'17. Profesional Vet'!$A:$A,0),2),"")</f>
        <v/>
      </c>
      <c r="W504" s="6" t="str">
        <f aca="false">IFERROR(INDEX('18. Premier'!$A:$B,MATCH($A504,'18. Premier'!$A:$A,0),2),"")</f>
        <v/>
      </c>
      <c r="X504" s="6" t="str">
        <f aca="false">IFERROR(INDEX('19. Dacam'!$A:$B,MATCH($A504,'19. Dacam'!$A:$A,0),2),"")</f>
        <v/>
      </c>
      <c r="Y504" s="6" t="str">
        <f aca="false">IFERROR(INDEX('20. Proveedor'!$A:$B,MATCH($A504,'20. Proveedor'!$A:$A,0),2),"")</f>
        <v/>
      </c>
      <c r="Z504" s="6" t="str">
        <f aca="false">IFERROR(INDEX('21. Saphirus'!$A:$B,MATCH($A504,'21. Saphirus'!$A:$A,0),2),"")</f>
        <v/>
      </c>
    </row>
    <row r="505" customFormat="false" ht="15.75" hidden="false" customHeight="true" outlineLevel="0" collapsed="false">
      <c r="A505" s="5" t="s">
        <v>543</v>
      </c>
      <c r="B505" s="5" t="n">
        <v>1906017</v>
      </c>
      <c r="C505" s="5" t="s">
        <v>123</v>
      </c>
      <c r="D505" s="6" t="str">
        <f aca="false">IFERROR(INDEX('1. Benavídez'!$A:$B,MATCH($A505,'1. Benavídez'!$A:$A,0),2),"")</f>
        <v/>
      </c>
      <c r="E505" s="6" t="str">
        <f aca="false">IFERROR(INDEX('2. Gallo'!$B:$D,MATCH($A505,'2. Gallo'!$B:$B,0),3),"")</f>
        <v/>
      </c>
      <c r="F505" s="6" t="str">
        <f aca="false">IFERROR(INDEX('3. Anea'!$B:$D,MATCH($A505,'3. Anea'!$B:$B,0),2),"")</f>
        <v/>
      </c>
      <c r="G505" s="6" t="str">
        <f aca="false">IFERROR(INDEX('4. Pilar'!$A:$C,MATCH($A505,'4. Pilar'!$A:$A,0),2),"")</f>
        <v/>
      </c>
      <c r="H505" s="6" t="str">
        <f aca="false">IFERROR(INDEX('5. Tortuguitas'!$B:$D,MATCH($A505,'5. Tortuguitas'!$B:$B,0),2),"")</f>
        <v/>
      </c>
      <c r="I505" s="6" t="str">
        <f aca="false">IFERROR(INDEX('6. Del Viso'!$A:$B,MATCH($A505,'6. Del Viso'!$A:$A,0),2),"")</f>
        <v/>
      </c>
      <c r="J505" s="6" t="str">
        <f aca="false">IFERROR(INDEX('7. Chica Glade'!$B:$F,MATCH($A505,'7. Chica Glade'!$B:$B,0),4),"")</f>
        <v/>
      </c>
      <c r="K505" s="6" t="str">
        <f aca="false">IFERROR(INDEX('8. Veterinaria'!$A:$B,MATCH($A505,'8. Veterinaria'!$A:$A,0),2),"")</f>
        <v/>
      </c>
      <c r="L505" s="6" t="str">
        <f aca="false">IFERROR(INDEX('9. Hipocampus'!$A:$B,MATCH($A505,'9. Hipocampus'!$A:$A,0),2),"")</f>
        <v/>
      </c>
      <c r="M505" s="6" t="str">
        <f aca="false">IFERROR(INDEX('11. Mundo Mascotas'!$B:$D,MATCH($A505,'11. Mundo Mascotas'!$B:$B,0),2),"")</f>
        <v/>
      </c>
      <c r="N505" s="6" t="str">
        <f aca="false">IFERROR(INDEX('12. Yaguar'!$B:$E,MATCH($A505,'12. Yaguar'!$B:$B,0),2),"")</f>
        <v/>
      </c>
      <c r="O505" s="6" t="str">
        <f aca="false">IFERROR(INDEX('13. King Clor'!$A:$B,MATCH($A505,'13. King Clor'!$A:$A,0),2),"")</f>
        <v/>
      </c>
      <c r="P505" s="6" t="str">
        <f aca="false">IFERROR(INDEX('14. Diserquim'!$A:$B,MATCH($A505,'14. Diserquim'!$A:$A,0),2),"")</f>
        <v/>
      </c>
      <c r="Q505" s="6" t="n">
        <f aca="false">IFERROR(INDEX('15. Moreno'!$A:$B,MATCH($A505,'15. Moreno'!$A:$A,0),2),"")</f>
        <v>1033</v>
      </c>
      <c r="R505" s="6" t="str">
        <f aca="false">IFERROR(INDEX('10. Collares'!$J:$K,MATCH($A505,'10. Collares'!$J:$J,0),2),"")</f>
        <v/>
      </c>
      <c r="S505" s="6" t="str">
        <f aca="false">IFERROR(INDEX('13. King Clor'!$G:$H,MATCH($A505,'13. King Clor'!$G:$G,0),2),"")</f>
        <v/>
      </c>
      <c r="T505" s="6" t="str">
        <f aca="false">IFERROR(INDEX('10. Collares'!$A:$B,MATCH($A505,'10. Collares'!$A:$A,0),2),"")</f>
        <v/>
      </c>
      <c r="U505" s="6" t="str">
        <f aca="false">IFERROR(INDEX('16. Mis nietos'!$B:$C,MATCH($A505,'16. Mis nietos'!$B:$B,0),2),"")</f>
        <v/>
      </c>
      <c r="V505" s="6" t="str">
        <f aca="false">IFERROR(INDEX('17. Profesional Vet'!$A:$B,MATCH($A505,'17. Profesional Vet'!$A:$A,0),2),"")</f>
        <v/>
      </c>
      <c r="W505" s="6" t="str">
        <f aca="false">IFERROR(INDEX('18. Premier'!$A:$B,MATCH($A505,'18. Premier'!$A:$A,0),2),"")</f>
        <v/>
      </c>
      <c r="X505" s="6" t="str">
        <f aca="false">IFERROR(INDEX('19. Dacam'!$A:$B,MATCH($A505,'19. Dacam'!$A:$A,0),2),"")</f>
        <v/>
      </c>
      <c r="Y505" s="6" t="str">
        <f aca="false">IFERROR(INDEX('20. Proveedor'!$A:$B,MATCH($A505,'20. Proveedor'!$A:$A,0),2),"")</f>
        <v/>
      </c>
      <c r="Z505" s="6" t="str">
        <f aca="false">IFERROR(INDEX('21. Saphirus'!$A:$B,MATCH($A505,'21. Saphirus'!$A:$A,0),2),"")</f>
        <v/>
      </c>
    </row>
    <row r="506" customFormat="false" ht="15.75" hidden="false" customHeight="true" outlineLevel="0" collapsed="false">
      <c r="A506" s="5" t="s">
        <v>544</v>
      </c>
      <c r="B506" s="5" t="n">
        <v>1906068</v>
      </c>
      <c r="C506" s="5" t="s">
        <v>123</v>
      </c>
      <c r="D506" s="6" t="str">
        <f aca="false">IFERROR(INDEX('1. Benavídez'!$A:$B,MATCH($A506,'1. Benavídez'!$A:$A,0),2),"")</f>
        <v/>
      </c>
      <c r="E506" s="6" t="str">
        <f aca="false">IFERROR(INDEX('2. Gallo'!$B:$D,MATCH($A506,'2. Gallo'!$B:$B,0),3),"")</f>
        <v/>
      </c>
      <c r="F506" s="6" t="str">
        <f aca="false">IFERROR(INDEX('3. Anea'!$B:$D,MATCH($A506,'3. Anea'!$B:$B,0),2),"")</f>
        <v/>
      </c>
      <c r="G506" s="6" t="str">
        <f aca="false">IFERROR(INDEX('4. Pilar'!$A:$C,MATCH($A506,'4. Pilar'!$A:$A,0),2),"")</f>
        <v/>
      </c>
      <c r="H506" s="6" t="str">
        <f aca="false">IFERROR(INDEX('5. Tortuguitas'!$B:$D,MATCH($A506,'5. Tortuguitas'!$B:$B,0),2),"")</f>
        <v/>
      </c>
      <c r="I506" s="6" t="str">
        <f aca="false">IFERROR(INDEX('6. Del Viso'!$A:$B,MATCH($A506,'6. Del Viso'!$A:$A,0),3),"")</f>
        <v/>
      </c>
      <c r="J506" s="6" t="str">
        <f aca="false">IFERROR(INDEX('7. Chica Glade'!$B:$F,MATCH($A506,'7. Chica Glade'!$B:$B,0),2),"")</f>
        <v/>
      </c>
      <c r="K506" s="6" t="str">
        <f aca="false">IFERROR(INDEX('8. Veterinaria'!$A:$B,MATCH($A506,'8. Veterinaria'!$A:$A,0),2),"")</f>
        <v/>
      </c>
      <c r="L506" s="6" t="str">
        <f aca="false">IFERROR(INDEX('9. Hipocampus'!$A:$B,MATCH($A506,'9. Hipocampus'!$A:$A,0),2),"")</f>
        <v/>
      </c>
      <c r="M506" s="6" t="str">
        <f aca="false">IFERROR(INDEX('11. Mundo Mascotas'!$B:$D,MATCH($A506,'11. Mundo Mascotas'!$B:$B,0),2),"")</f>
        <v/>
      </c>
      <c r="N506" s="6" t="n">
        <f aca="false">IFERROR(INDEX('12. Yaguar'!$B:$E,MATCH($A506,'12. Yaguar'!$B:$B,0),2),"")</f>
        <v>3315</v>
      </c>
      <c r="O506" s="6" t="str">
        <f aca="false">IFERROR(INDEX('13. King Clor'!$A:$B,MATCH($A506,'13. King Clor'!$A:$A,0),2),"")</f>
        <v/>
      </c>
      <c r="P506" s="6" t="str">
        <f aca="false">IFERROR(INDEX('14. Diserquim'!$A:$B,MATCH($A506,'14. Diserquim'!$A:$A,0),2),"")</f>
        <v/>
      </c>
      <c r="Q506" s="6" t="str">
        <f aca="false">IFERROR(INDEX('15. Moreno'!$A:$B,MATCH($A506,'15. Moreno'!$A:$A,0),2),"")</f>
        <v/>
      </c>
      <c r="R506" s="6" t="str">
        <f aca="false">IFERROR(INDEX('10. Collares'!$J:$K,MATCH($A506,'10. Collares'!$J:$J,0),2),"")</f>
        <v/>
      </c>
      <c r="S506" s="6" t="str">
        <f aca="false">IFERROR(INDEX('13. King Clor'!$G:$H,MATCH($A506,'13. King Clor'!$G:$G,0),2),"")</f>
        <v/>
      </c>
      <c r="T506" s="6" t="str">
        <f aca="false">IFERROR(INDEX('10. Collares'!$A:$B,MATCH($A506,'10. Collares'!$A:$A,0),2),"")</f>
        <v/>
      </c>
      <c r="U506" s="6" t="str">
        <f aca="false">IFERROR(INDEX('16. Mis nietos'!$B:$C,MATCH($A506,'16. Mis nietos'!$B:$B,0),2),"")</f>
        <v/>
      </c>
      <c r="V506" s="6" t="str">
        <f aca="false">IFERROR(INDEX('17. Profesional Vet'!$A:$B,MATCH($A506,'17. Profesional Vet'!$A:$A,0),2),"")</f>
        <v/>
      </c>
      <c r="W506" s="6" t="str">
        <f aca="false">IFERROR(INDEX('18. Premier'!$A:$B,MATCH($A506,'18. Premier'!$A:$A,0),2),"")</f>
        <v/>
      </c>
      <c r="X506" s="6" t="str">
        <f aca="false">IFERROR(INDEX('19. Dacam'!$A:$B,MATCH($A506,'19. Dacam'!$A:$A,0),2),"")</f>
        <v/>
      </c>
      <c r="Y506" s="6" t="str">
        <f aca="false">IFERROR(INDEX('20. Proveedor'!$A:$B,MATCH($A506,'20. Proveedor'!$A:$A,0),2),"")</f>
        <v/>
      </c>
      <c r="Z506" s="6" t="str">
        <f aca="false">IFERROR(INDEX('21. Saphirus'!$A:$B,MATCH($A506,'21. Saphirus'!$A:$A,0),2),"")</f>
        <v/>
      </c>
    </row>
    <row r="507" customFormat="false" ht="15.75" hidden="false" customHeight="true" outlineLevel="0" collapsed="false">
      <c r="A507" s="5" t="s">
        <v>545</v>
      </c>
      <c r="B507" s="5" t="n">
        <v>1906068</v>
      </c>
      <c r="C507" s="5" t="s">
        <v>123</v>
      </c>
      <c r="D507" s="6" t="str">
        <f aca="false">IFERROR(INDEX('1. Benavídez'!$A:$B,MATCH($A507,'1. Benavídez'!$A:$A,0),2),"")</f>
        <v/>
      </c>
      <c r="E507" s="6" t="str">
        <f aca="false">IFERROR(INDEX('2. Gallo'!$B:$D,MATCH($A507,'2. Gallo'!$B:$B,0),3),"")</f>
        <v/>
      </c>
      <c r="F507" s="6" t="str">
        <f aca="false">IFERROR(INDEX('3. Anea'!$B:$D,MATCH($A507,'3. Anea'!$B:$B,0),2),"")</f>
        <v/>
      </c>
      <c r="G507" s="6" t="str">
        <f aca="false">IFERROR(INDEX('4. Pilar'!$A:$C,MATCH($A507,'4. Pilar'!$A:$A,0),2),"")</f>
        <v/>
      </c>
      <c r="H507" s="6" t="str">
        <f aca="false">IFERROR(INDEX('5. Tortuguitas'!$B:$D,MATCH($A507,'5. Tortuguitas'!$B:$B,0),2),"")</f>
        <v/>
      </c>
      <c r="I507" s="6" t="str">
        <f aca="false">IFERROR(INDEX('6. Del Viso'!$A:$B,MATCH($A507,'6. Del Viso'!$A:$A,0),3),"")</f>
        <v/>
      </c>
      <c r="J507" s="6" t="str">
        <f aca="false">IFERROR(INDEX('7. Chica Glade'!$B:$F,MATCH($A507,'7. Chica Glade'!$B:$B,0),2),"")</f>
        <v/>
      </c>
      <c r="K507" s="6" t="str">
        <f aca="false">IFERROR(INDEX('8. Veterinaria'!$A:$B,MATCH($A507,'8. Veterinaria'!$A:$A,0),2),"")</f>
        <v/>
      </c>
      <c r="L507" s="6" t="str">
        <f aca="false">IFERROR(INDEX('9. Hipocampus'!$A:$B,MATCH($A507,'9. Hipocampus'!$A:$A,0),2),"")</f>
        <v/>
      </c>
      <c r="M507" s="6" t="str">
        <f aca="false">IFERROR(INDEX('11. Mundo Mascotas'!$B:$D,MATCH($A507,'11. Mundo Mascotas'!$B:$B,0),2),"")</f>
        <v/>
      </c>
      <c r="N507" s="6" t="str">
        <f aca="false">IFERROR(INDEX('12. Yaguar'!$B:$E,MATCH($A507,'12. Yaguar'!$B:$B,0),2),"")</f>
        <v/>
      </c>
      <c r="O507" s="6" t="str">
        <f aca="false">IFERROR(INDEX('13. King Clor'!$A:$B,MATCH($A507,'13. King Clor'!$A:$A,0),2),"")</f>
        <v/>
      </c>
      <c r="P507" s="6" t="str">
        <f aca="false">IFERROR(INDEX('14. Diserquim'!$A:$B,MATCH($A507,'14. Diserquim'!$A:$A,0),2),"")</f>
        <v/>
      </c>
      <c r="Q507" s="6" t="str">
        <f aca="false">IFERROR(INDEX('15. Moreno'!$A:$B,MATCH($A507,'15. Moreno'!$A:$A,0),2),"")</f>
        <v/>
      </c>
      <c r="R507" s="6" t="str">
        <f aca="false">IFERROR(INDEX('10. Collares'!$J:$K,MATCH($A507,'10. Collares'!$J:$J,0),2),"")</f>
        <v/>
      </c>
      <c r="S507" s="6" t="str">
        <f aca="false">IFERROR(INDEX('13. King Clor'!$G:$H,MATCH($A507,'13. King Clor'!$G:$G,0),2),"")</f>
        <v/>
      </c>
      <c r="T507" s="6" t="str">
        <f aca="false">IFERROR(INDEX('10. Collares'!$A:$B,MATCH($A507,'10. Collares'!$A:$A,0),2),"")</f>
        <v/>
      </c>
      <c r="U507" s="6" t="str">
        <f aca="false">IFERROR(INDEX('16. Mis nietos'!$B:$C,MATCH($A507,'16. Mis nietos'!$B:$B,0),2),"")</f>
        <v/>
      </c>
      <c r="V507" s="6" t="str">
        <f aca="false">IFERROR(INDEX('17. Profesional Vet'!$A:$B,MATCH($A507,'17. Profesional Vet'!$A:$A,0),2),"")</f>
        <v/>
      </c>
      <c r="W507" s="6" t="str">
        <f aca="false">IFERROR(INDEX('18. Premier'!$A:$B,MATCH($A507,'18. Premier'!$A:$A,0),2),"")</f>
        <v/>
      </c>
      <c r="X507" s="6" t="str">
        <f aca="false">IFERROR(INDEX('19. Dacam'!$A:$B,MATCH($A507,'19. Dacam'!$A:$A,0),2),"")</f>
        <v/>
      </c>
      <c r="Y507" s="6" t="str">
        <f aca="false">IFERROR(INDEX('20. Proveedor'!$A:$B,MATCH($A507,'20. Proveedor'!$A:$A,0),2),"")</f>
        <v/>
      </c>
      <c r="Z507" s="6" t="str">
        <f aca="false">IFERROR(INDEX('21. Saphirus'!$A:$B,MATCH($A507,'21. Saphirus'!$A:$A,0),2),"")</f>
        <v/>
      </c>
    </row>
    <row r="508" customFormat="false" ht="15.75" hidden="false" customHeight="true" outlineLevel="0" collapsed="false">
      <c r="A508" s="5" t="s">
        <v>546</v>
      </c>
      <c r="B508" s="5" t="n">
        <v>1906068</v>
      </c>
      <c r="C508" s="5" t="s">
        <v>123</v>
      </c>
      <c r="D508" s="6" t="str">
        <f aca="false">IFERROR(INDEX('1. Benavídez'!$A:$B,MATCH($A508,'1. Benavídez'!$A:$A,0),2),"")</f>
        <v/>
      </c>
      <c r="E508" s="6" t="str">
        <f aca="false">IFERROR(INDEX('2. Gallo'!$B:$D,MATCH($A508,'2. Gallo'!$B:$B,0),3),"")</f>
        <v/>
      </c>
      <c r="F508" s="6" t="str">
        <f aca="false">IFERROR(INDEX('3. Anea'!$B:$D,MATCH($A508,'3. Anea'!$B:$B,0),2),"")</f>
        <v/>
      </c>
      <c r="G508" s="6" t="str">
        <f aca="false">IFERROR(INDEX('4. Pilar'!$A:$C,MATCH($A508,'4. Pilar'!$A:$A,0),2),"")</f>
        <v/>
      </c>
      <c r="H508" s="6" t="str">
        <f aca="false">IFERROR(INDEX('5. Tortuguitas'!$B:$D,MATCH($A508,'5. Tortuguitas'!$B:$B,0),2),"")</f>
        <v/>
      </c>
      <c r="I508" s="6" t="str">
        <f aca="false">IFERROR(INDEX('6. Del Viso'!$A:$B,MATCH($A508,'6. Del Viso'!$A:$A,0),3),"")</f>
        <v/>
      </c>
      <c r="J508" s="6" t="str">
        <f aca="false">IFERROR(INDEX('7. Chica Glade'!$B:$F,MATCH($A508,'7. Chica Glade'!$B:$B,0),2),"")</f>
        <v/>
      </c>
      <c r="K508" s="6" t="str">
        <f aca="false">IFERROR(INDEX('8. Veterinaria'!$A:$B,MATCH($A508,'8. Veterinaria'!$A:$A,0),2),"")</f>
        <v/>
      </c>
      <c r="L508" s="6" t="str">
        <f aca="false">IFERROR(INDEX('9. Hipocampus'!$A:$B,MATCH($A508,'9. Hipocampus'!$A:$A,0),2),"")</f>
        <v/>
      </c>
      <c r="M508" s="6" t="str">
        <f aca="false">IFERROR(INDEX('11. Mundo Mascotas'!$B:$D,MATCH($A508,'11. Mundo Mascotas'!$B:$B,0),2),"")</f>
        <v/>
      </c>
      <c r="N508" s="6" t="n">
        <f aca="false">IFERROR(INDEX('12. Yaguar'!$B:$E,MATCH($A508,'12. Yaguar'!$B:$B,0),2),"")</f>
        <v>1311.79</v>
      </c>
      <c r="O508" s="6" t="str">
        <f aca="false">IFERROR(INDEX('13. King Clor'!$A:$B,MATCH($A508,'13. King Clor'!$A:$A,0),2),"")</f>
        <v/>
      </c>
      <c r="P508" s="6" t="str">
        <f aca="false">IFERROR(INDEX('14. Diserquim'!$A:$B,MATCH($A508,'14. Diserquim'!$A:$A,0),2),"")</f>
        <v/>
      </c>
      <c r="Q508" s="6" t="str">
        <f aca="false">IFERROR(INDEX('15. Moreno'!$A:$B,MATCH($A508,'15. Moreno'!$A:$A,0),2),"")</f>
        <v/>
      </c>
      <c r="R508" s="6" t="str">
        <f aca="false">IFERROR(INDEX('10. Collares'!$J:$K,MATCH($A508,'10. Collares'!$J:$J,0),2),"")</f>
        <v/>
      </c>
      <c r="S508" s="6" t="str">
        <f aca="false">IFERROR(INDEX('13. King Clor'!$G:$H,MATCH($A508,'13. King Clor'!$G:$G,0),2),"")</f>
        <v/>
      </c>
      <c r="T508" s="6" t="str">
        <f aca="false">IFERROR(INDEX('10. Collares'!$A:$B,MATCH($A508,'10. Collares'!$A:$A,0),2),"")</f>
        <v/>
      </c>
      <c r="U508" s="6" t="str">
        <f aca="false">IFERROR(INDEX('16. Mis nietos'!$B:$C,MATCH($A508,'16. Mis nietos'!$B:$B,0),2),"")</f>
        <v/>
      </c>
      <c r="V508" s="6" t="str">
        <f aca="false">IFERROR(INDEX('17. Profesional Vet'!$A:$B,MATCH($A508,'17. Profesional Vet'!$A:$A,0),2),"")</f>
        <v/>
      </c>
      <c r="W508" s="6" t="str">
        <f aca="false">IFERROR(INDEX('18. Premier'!$A:$B,MATCH($A508,'18. Premier'!$A:$A,0),2),"")</f>
        <v/>
      </c>
      <c r="X508" s="6" t="str">
        <f aca="false">IFERROR(INDEX('19. Dacam'!$A:$B,MATCH($A508,'19. Dacam'!$A:$A,0),2),"")</f>
        <v/>
      </c>
      <c r="Y508" s="6" t="str">
        <f aca="false">IFERROR(INDEX('20. Proveedor'!$A:$B,MATCH($A508,'20. Proveedor'!$A:$A,0),2),"")</f>
        <v/>
      </c>
      <c r="Z508" s="6" t="str">
        <f aca="false">IFERROR(INDEX('21. Saphirus'!$A:$B,MATCH($A508,'21. Saphirus'!$A:$A,0),2),"")</f>
        <v/>
      </c>
    </row>
    <row r="509" customFormat="false" ht="15.75" hidden="false" customHeight="true" outlineLevel="0" collapsed="false">
      <c r="A509" s="5" t="s">
        <v>547</v>
      </c>
      <c r="B509" s="5" t="n">
        <v>1906068</v>
      </c>
      <c r="C509" s="5" t="s">
        <v>123</v>
      </c>
      <c r="D509" s="6" t="str">
        <f aca="false">IFERROR(INDEX('1. Benavídez'!$A:$B,MATCH($A509,'1. Benavídez'!$A:$A,0),2),"")</f>
        <v/>
      </c>
      <c r="E509" s="6" t="str">
        <f aca="false">IFERROR(INDEX('2. Gallo'!$B:$D,MATCH($A509,'2. Gallo'!$B:$B,0),3),"")</f>
        <v/>
      </c>
      <c r="F509" s="6" t="str">
        <f aca="false">IFERROR(INDEX('3. Anea'!$B:$D,MATCH($A509,'3. Anea'!$B:$B,0),2),"")</f>
        <v/>
      </c>
      <c r="G509" s="6" t="str">
        <f aca="false">IFERROR(INDEX('4. Pilar'!$A:$C,MATCH($A509,'4. Pilar'!$A:$A,0),2),"")</f>
        <v/>
      </c>
      <c r="H509" s="6" t="str">
        <f aca="false">IFERROR(INDEX('5. Tortuguitas'!$B:$D,MATCH($A509,'5. Tortuguitas'!$B:$B,0),2),"")</f>
        <v/>
      </c>
      <c r="I509" s="6" t="str">
        <f aca="false">IFERROR(INDEX('6. Del Viso'!$A:$B,MATCH($A509,'6. Del Viso'!$A:$A,0),3),"")</f>
        <v/>
      </c>
      <c r="J509" s="6" t="str">
        <f aca="false">IFERROR(INDEX('7. Chica Glade'!$B:$F,MATCH($A509,'7. Chica Glade'!$B:$B,0),2),"")</f>
        <v/>
      </c>
      <c r="K509" s="6" t="str">
        <f aca="false">IFERROR(INDEX('8. Veterinaria'!$A:$B,MATCH($A509,'8. Veterinaria'!$A:$A,0),2),"")</f>
        <v/>
      </c>
      <c r="L509" s="6" t="str">
        <f aca="false">IFERROR(INDEX('9. Hipocampus'!$A:$B,MATCH($A509,'9. Hipocampus'!$A:$A,0),2),"")</f>
        <v/>
      </c>
      <c r="M509" s="6" t="str">
        <f aca="false">IFERROR(INDEX('11. Mundo Mascotas'!$B:$D,MATCH($A509,'11. Mundo Mascotas'!$B:$B,0),2),"")</f>
        <v/>
      </c>
      <c r="N509" s="6" t="str">
        <f aca="false">IFERROR(INDEX('12. Yaguar'!$B:$E,MATCH($A509,'12. Yaguar'!$B:$B,0),2),"")</f>
        <v/>
      </c>
      <c r="O509" s="6" t="str">
        <f aca="false">IFERROR(INDEX('13. King Clor'!$A:$B,MATCH($A509,'13. King Clor'!$A:$A,0),2),"")</f>
        <v/>
      </c>
      <c r="P509" s="6" t="str">
        <f aca="false">IFERROR(INDEX('14. Diserquim'!$A:$B,MATCH($A509,'14. Diserquim'!$A:$A,0),2),"")</f>
        <v/>
      </c>
      <c r="Q509" s="6" t="str">
        <f aca="false">IFERROR(INDEX('15. Moreno'!$A:$B,MATCH($A509,'15. Moreno'!$A:$A,0),2),"")</f>
        <v/>
      </c>
      <c r="R509" s="6" t="str">
        <f aca="false">IFERROR(INDEX('10. Collares'!$J:$K,MATCH($A509,'10. Collares'!$J:$J,0),2),"")</f>
        <v/>
      </c>
      <c r="S509" s="6" t="str">
        <f aca="false">IFERROR(INDEX('13. King Clor'!$G:$H,MATCH($A509,'13. King Clor'!$G:$G,0),2),"")</f>
        <v/>
      </c>
      <c r="T509" s="6" t="str">
        <f aca="false">IFERROR(INDEX('10. Collares'!$A:$B,MATCH($A509,'10. Collares'!$A:$A,0),2),"")</f>
        <v/>
      </c>
      <c r="U509" s="6" t="str">
        <f aca="false">IFERROR(INDEX('16. Mis nietos'!$B:$C,MATCH($A509,'16. Mis nietos'!$B:$B,0),2),"")</f>
        <v/>
      </c>
      <c r="V509" s="6" t="str">
        <f aca="false">IFERROR(INDEX('17. Profesional Vet'!$A:$B,MATCH($A509,'17. Profesional Vet'!$A:$A,0),2),"")</f>
        <v/>
      </c>
      <c r="W509" s="6" t="str">
        <f aca="false">IFERROR(INDEX('18. Premier'!$A:$B,MATCH($A509,'18. Premier'!$A:$A,0),2),"")</f>
        <v/>
      </c>
      <c r="X509" s="6" t="str">
        <f aca="false">IFERROR(INDEX('19. Dacam'!$A:$B,MATCH($A509,'19. Dacam'!$A:$A,0),2),"")</f>
        <v/>
      </c>
      <c r="Y509" s="6" t="str">
        <f aca="false">IFERROR(INDEX('20. Proveedor'!$A:$B,MATCH($A509,'20. Proveedor'!$A:$A,0),2),"")</f>
        <v/>
      </c>
      <c r="Z509" s="6" t="str">
        <f aca="false">IFERROR(INDEX('21. Saphirus'!$A:$B,MATCH($A509,'21. Saphirus'!$A:$A,0),2),"")</f>
        <v/>
      </c>
    </row>
    <row r="510" customFormat="false" ht="15.75" hidden="false" customHeight="true" outlineLevel="0" collapsed="false">
      <c r="A510" s="5" t="s">
        <v>548</v>
      </c>
      <c r="B510" s="5" t="n">
        <v>1906068</v>
      </c>
      <c r="C510" s="5" t="s">
        <v>33</v>
      </c>
      <c r="D510" s="6" t="str">
        <f aca="false">IFERROR(INDEX('1. Benavídez'!$A:$B,MATCH($A510,'1. Benavídez'!$A:$A,0),2),"")</f>
        <v/>
      </c>
      <c r="E510" s="6" t="str">
        <f aca="false">IFERROR(INDEX('2. Gallo'!$B:$D,MATCH($A510,'2. Gallo'!$B:$B,0),3),"")</f>
        <v/>
      </c>
      <c r="F510" s="6" t="str">
        <f aca="false">IFERROR(INDEX('3. Anea'!$B:$D,MATCH($A510,'3. Anea'!$B:$B,0),2),"")</f>
        <v/>
      </c>
      <c r="G510" s="6" t="str">
        <f aca="false">IFERROR(INDEX('4. Pilar'!$A:$C,MATCH($A510,'4. Pilar'!$A:$A,0),2),"")</f>
        <v/>
      </c>
      <c r="H510" s="6" t="str">
        <f aca="false">IFERROR(INDEX('5. Tortuguitas'!$B:$D,MATCH($A510,'5. Tortuguitas'!$B:$B,0),2),"")</f>
        <v/>
      </c>
      <c r="I510" s="6" t="str">
        <f aca="false">IFERROR(INDEX('6. Del Viso'!$A:$B,MATCH($A510,'6. Del Viso'!$A:$A,0),3),"")</f>
        <v/>
      </c>
      <c r="J510" s="6" t="str">
        <f aca="false">IFERROR(INDEX('7. Chica Glade'!$B:$F,MATCH($A510,'7. Chica Glade'!$B:$B,0),2),"")</f>
        <v/>
      </c>
      <c r="K510" s="6" t="str">
        <f aca="false">IFERROR(INDEX('8. Veterinaria'!$A:$B,MATCH($A510,'8. Veterinaria'!$A:$A,0),2),"")</f>
        <v/>
      </c>
      <c r="L510" s="6" t="str">
        <f aca="false">IFERROR(INDEX('9. Hipocampus'!$A:$B,MATCH($A510,'9. Hipocampus'!$A:$A,0),2),"")</f>
        <v/>
      </c>
      <c r="M510" s="6" t="str">
        <f aca="false">IFERROR(INDEX('11. Mundo Mascotas'!$B:$D,MATCH($A510,'11. Mundo Mascotas'!$B:$B,0),2),"")</f>
        <v/>
      </c>
      <c r="N510" s="6" t="str">
        <f aca="false">IFERROR(INDEX('12. Yaguar'!$B:$E,MATCH($A510,'12. Yaguar'!$B:$B,0),2),"")</f>
        <v/>
      </c>
      <c r="O510" s="6" t="str">
        <f aca="false">IFERROR(INDEX('13. King Clor'!$A:$B,MATCH($A510,'13. King Clor'!$A:$A,0),2),"")</f>
        <v/>
      </c>
      <c r="P510" s="6" t="str">
        <f aca="false">IFERROR(INDEX('14. Diserquim'!$A:$B,MATCH($A510,'14. Diserquim'!$A:$A,0),2),"")</f>
        <v/>
      </c>
      <c r="Q510" s="6" t="str">
        <f aca="false">IFERROR(INDEX('15. Moreno'!$A:$B,MATCH($A510,'15. Moreno'!$A:$A,0),2),"")</f>
        <v/>
      </c>
      <c r="R510" s="6" t="str">
        <f aca="false">IFERROR(INDEX('10. Collares'!$J:$K,MATCH($A510,'10. Collares'!$J:$J,0),2),"")</f>
        <v/>
      </c>
      <c r="S510" s="6" t="str">
        <f aca="false">IFERROR(INDEX('13. King Clor'!$G:$H,MATCH($A510,'13. King Clor'!$G:$G,0),2),"")</f>
        <v/>
      </c>
      <c r="T510" s="6" t="str">
        <f aca="false">IFERROR(INDEX('10. Collares'!$A:$B,MATCH($A510,'10. Collares'!$A:$A,0),2),"")</f>
        <v/>
      </c>
      <c r="U510" s="6" t="str">
        <f aca="false">IFERROR(INDEX('16. Mis nietos'!$B:$C,MATCH($A510,'16. Mis nietos'!$B:$B,0),2),"")</f>
        <v/>
      </c>
      <c r="V510" s="6" t="str">
        <f aca="false">IFERROR(INDEX('17. Profesional Vet'!$A:$B,MATCH($A510,'17. Profesional Vet'!$A:$A,0),2),"")</f>
        <v/>
      </c>
      <c r="W510" s="6" t="str">
        <f aca="false">IFERROR(INDEX('18. Premier'!$A:$B,MATCH($A510,'18. Premier'!$A:$A,0),2),"")</f>
        <v/>
      </c>
      <c r="X510" s="6" t="str">
        <f aca="false">IFERROR(INDEX('19. Dacam'!$A:$B,MATCH($A510,'19. Dacam'!$A:$A,0),2),"")</f>
        <v/>
      </c>
      <c r="Y510" s="6" t="str">
        <f aca="false">IFERROR(INDEX('20. Proveedor'!$A:$B,MATCH($A510,'20. Proveedor'!$A:$A,0),2),"")</f>
        <v/>
      </c>
      <c r="Z510" s="6" t="str">
        <f aca="false">IFERROR(INDEX('21. Saphirus'!$A:$B,MATCH($A510,'21. Saphirus'!$A:$A,0),2),"")</f>
        <v/>
      </c>
    </row>
    <row r="511" customFormat="false" ht="15.75" hidden="false" customHeight="true" outlineLevel="0" collapsed="false">
      <c r="A511" s="5" t="s">
        <v>549</v>
      </c>
      <c r="B511" s="5" t="n">
        <v>4082</v>
      </c>
      <c r="C511" s="5" t="s">
        <v>33</v>
      </c>
      <c r="D511" s="6" t="str">
        <f aca="false">IFERROR(INDEX('1. Benavídez'!$A:$B,MATCH($A511,'1. Benavídez'!$A:$A,0),2),"")</f>
        <v/>
      </c>
      <c r="E511" s="6" t="str">
        <f aca="false">IFERROR(INDEX('2. Gallo'!$B:$D,MATCH($A511,'2. Gallo'!$B:$B,0),3),"")</f>
        <v/>
      </c>
      <c r="F511" s="6" t="str">
        <f aca="false">IFERROR(INDEX('3. Anea'!$B:$D,MATCH($A511,'3. Anea'!$B:$B,0),2),"")</f>
        <v/>
      </c>
      <c r="G511" s="6" t="str">
        <f aca="false">IFERROR(INDEX('4. Pilar'!$A:$C,MATCH($A511,'4. Pilar'!$A:$A,0),2),"")</f>
        <v/>
      </c>
      <c r="H511" s="6" t="str">
        <f aca="false">IFERROR(INDEX('5. Tortuguitas'!$B:$D,MATCH($A511,'5. Tortuguitas'!$B:$B,0),2),"")</f>
        <v/>
      </c>
      <c r="I511" s="6" t="str">
        <f aca="false">IFERROR(INDEX('6. Del Viso'!$A:$B,MATCH($A511,'6. Del Viso'!$A:$A,0),2),"")</f>
        <v/>
      </c>
      <c r="J511" s="6" t="str">
        <f aca="false">IFERROR(INDEX('7. Chica Glade'!$B:$F,MATCH($A511,'7. Chica Glade'!$B:$B,0),4),"")</f>
        <v/>
      </c>
      <c r="K511" s="6" t="str">
        <f aca="false">IFERROR(INDEX('8. Veterinaria'!$A:$B,MATCH($A511,'8. Veterinaria'!$A:$A,0),2),"")</f>
        <v/>
      </c>
      <c r="L511" s="6" t="str">
        <f aca="false">IFERROR(INDEX('9. Hipocampus'!$A:$B,MATCH($A511,'9. Hipocampus'!$A:$A,0),2),"")</f>
        <v/>
      </c>
      <c r="M511" s="6" t="str">
        <f aca="false">IFERROR(INDEX('11. Mundo Mascotas'!$B:$D,MATCH($A511,'11. Mundo Mascotas'!$B:$B,0),2),"")</f>
        <v/>
      </c>
      <c r="N511" s="6" t="str">
        <f aca="false">IFERROR(INDEX('12. Yaguar'!$B:$E,MATCH($A511,'12. Yaguar'!$B:$B,0),2),"")</f>
        <v/>
      </c>
      <c r="O511" s="6" t="str">
        <f aca="false">IFERROR(INDEX('13. King Clor'!$A:$B,MATCH($A511,'13. King Clor'!$A:$A,0),2),"")</f>
        <v/>
      </c>
      <c r="P511" s="6" t="str">
        <f aca="false">IFERROR(INDEX('14. Diserquim'!$A:$B,MATCH($A511,'14. Diserquim'!$A:$A,0),2),"")</f>
        <v/>
      </c>
      <c r="Q511" s="6" t="str">
        <f aca="false">IFERROR(INDEX('15. Moreno'!$A:$B,MATCH($A511,'15. Moreno'!$A:$A,0),2),"")</f>
        <v/>
      </c>
      <c r="R511" s="6" t="str">
        <f aca="false">IFERROR(INDEX('10. Collares'!$J:$K,MATCH($A511,'10. Collares'!$J:$J,0),2),"")</f>
        <v/>
      </c>
      <c r="S511" s="6" t="str">
        <f aca="false">IFERROR(INDEX('13. King Clor'!$G:$H,MATCH($A511,'13. King Clor'!$G:$G,0),2),"")</f>
        <v/>
      </c>
      <c r="T511" s="6" t="str">
        <f aca="false">IFERROR(INDEX('10. Collares'!$A:$B,MATCH($A511,'10. Collares'!$A:$A,0),2),"")</f>
        <v/>
      </c>
      <c r="U511" s="6" t="str">
        <f aca="false">IFERROR(INDEX('16. Mis nietos'!$B:$C,MATCH($A511,'16. Mis nietos'!$B:$B,0),2),"")</f>
        <v/>
      </c>
      <c r="V511" s="6" t="str">
        <f aca="false">IFERROR(INDEX('17. Profesional Vet'!$A:$B,MATCH($A511,'17. Profesional Vet'!$A:$A,0),2),"")</f>
        <v/>
      </c>
      <c r="W511" s="6" t="str">
        <f aca="false">IFERROR(INDEX('18. Premier'!$A:$B,MATCH($A511,'18. Premier'!$A:$A,0),2),"")</f>
        <v/>
      </c>
      <c r="X511" s="6" t="str">
        <f aca="false">IFERROR(INDEX('19. Dacam'!$A:$B,MATCH($A511,'19. Dacam'!$A:$A,0),2),"")</f>
        <v/>
      </c>
      <c r="Y511" s="6" t="str">
        <f aca="false">IFERROR(INDEX('20. Proveedor'!$A:$B,MATCH($A511,'20. Proveedor'!$A:$A,0),2),"")</f>
        <v/>
      </c>
      <c r="Z511" s="6" t="str">
        <f aca="false">IFERROR(INDEX('21. Saphirus'!$A:$B,MATCH($A511,'21. Saphirus'!$A:$A,0),2),"")</f>
        <v/>
      </c>
    </row>
    <row r="512" customFormat="false" ht="15.75" hidden="false" customHeight="true" outlineLevel="0" collapsed="false">
      <c r="A512" s="5" t="s">
        <v>550</v>
      </c>
      <c r="B512" s="5" t="n">
        <v>1905804</v>
      </c>
      <c r="C512" s="5" t="s">
        <v>33</v>
      </c>
      <c r="D512" s="6" t="str">
        <f aca="false">IFERROR(INDEX('1. Benavídez'!$A:$B,MATCH($A512,'1. Benavídez'!$A:$A,0),2),"")</f>
        <v/>
      </c>
      <c r="E512" s="6" t="str">
        <f aca="false">IFERROR(INDEX('2. Gallo'!$B:$D,MATCH($A512,'2. Gallo'!$B:$B,0),3),"")</f>
        <v/>
      </c>
      <c r="F512" s="6" t="str">
        <f aca="false">IFERROR(INDEX('3. Anea'!$B:$D,MATCH($A512,'3. Anea'!$B:$B,0),2),"")</f>
        <v/>
      </c>
      <c r="G512" s="6" t="str">
        <f aca="false">IFERROR(INDEX('4. Pilar'!$A:$C,MATCH($A512,'4. Pilar'!$A:$A,0),2),"")</f>
        <v/>
      </c>
      <c r="H512" s="6" t="str">
        <f aca="false">IFERROR(INDEX('5. Tortuguitas'!$B:$D,MATCH($A512,'5. Tortuguitas'!$B:$B,0),2),"")</f>
        <v/>
      </c>
      <c r="I512" s="6" t="str">
        <f aca="false">IFERROR(INDEX('6. Del Viso'!$A:$B,MATCH($A512,'6. Del Viso'!$A:$A,0),2),"")</f>
        <v/>
      </c>
      <c r="J512" s="6" t="str">
        <f aca="false">IFERROR(INDEX('7. Chica Glade'!$B:$F,MATCH($A512,'7. Chica Glade'!$B:$B,0),4),"")</f>
        <v/>
      </c>
      <c r="K512" s="6" t="str">
        <f aca="false">IFERROR(INDEX('8. Veterinaria'!$A:$B,MATCH($A512,'8. Veterinaria'!$A:$A,0),2),"")</f>
        <v/>
      </c>
      <c r="L512" s="6" t="str">
        <f aca="false">IFERROR(INDEX('9. Hipocampus'!$A:$B,MATCH($A512,'9. Hipocampus'!$A:$A,0),2),"")</f>
        <v/>
      </c>
      <c r="M512" s="6" t="str">
        <f aca="false">IFERROR(INDEX('11. Mundo Mascotas'!$B:$D,MATCH($A512,'11. Mundo Mascotas'!$B:$B,0),2),"")</f>
        <v/>
      </c>
      <c r="N512" s="6" t="str">
        <f aca="false">IFERROR(INDEX('12. Yaguar'!$B:$E,MATCH($A512,'12. Yaguar'!$B:$B,0),2),"")</f>
        <v/>
      </c>
      <c r="O512" s="6" t="str">
        <f aca="false">IFERROR(INDEX('13. King Clor'!$A:$B,MATCH($A512,'13. King Clor'!$A:$A,0),2),"")</f>
        <v/>
      </c>
      <c r="P512" s="6" t="str">
        <f aca="false">IFERROR(INDEX('14. Diserquim'!$A:$B,MATCH($A512,'14. Diserquim'!$A:$A,0),2),"")</f>
        <v/>
      </c>
      <c r="Q512" s="6" t="str">
        <f aca="false">IFERROR(INDEX('15. Moreno'!$A:$B,MATCH($A512,'15. Moreno'!$A:$A,0),2),"")</f>
        <v/>
      </c>
      <c r="R512" s="6" t="str">
        <f aca="false">IFERROR(INDEX('10. Collares'!$J:$K,MATCH($A512,'10. Collares'!$J:$J,0),2),"")</f>
        <v/>
      </c>
      <c r="S512" s="6" t="str">
        <f aca="false">IFERROR(INDEX('13. King Clor'!$G:$H,MATCH($A512,'13. King Clor'!$G:$G,0),2),"")</f>
        <v/>
      </c>
      <c r="T512" s="6" t="str">
        <f aca="false">IFERROR(INDEX('10. Collares'!$A:$B,MATCH($A512,'10. Collares'!$A:$A,0),2),"")</f>
        <v/>
      </c>
      <c r="U512" s="6" t="str">
        <f aca="false">IFERROR(INDEX('16. Mis nietos'!$B:$C,MATCH($A512,'16. Mis nietos'!$B:$B,0),2),"")</f>
        <v/>
      </c>
      <c r="V512" s="6" t="str">
        <f aca="false">IFERROR(INDEX('17. Profesional Vet'!$A:$B,MATCH($A512,'17. Profesional Vet'!$A:$A,0),2),"")</f>
        <v/>
      </c>
      <c r="W512" s="6" t="str">
        <f aca="false">IFERROR(INDEX('18. Premier'!$A:$B,MATCH($A512,'18. Premier'!$A:$A,0),2),"")</f>
        <v/>
      </c>
      <c r="X512" s="6" t="str">
        <f aca="false">IFERROR(INDEX('19. Dacam'!$A:$B,MATCH($A512,'19. Dacam'!$A:$A,0),2),"")</f>
        <v/>
      </c>
      <c r="Y512" s="6" t="str">
        <f aca="false">IFERROR(INDEX('20. Proveedor'!$A:$B,MATCH($A512,'20. Proveedor'!$A:$A,0),2),"")</f>
        <v/>
      </c>
      <c r="Z512" s="6" t="str">
        <f aca="false">IFERROR(INDEX('21. Saphirus'!$A:$B,MATCH($A512,'21. Saphirus'!$A:$A,0),2),"")</f>
        <v/>
      </c>
    </row>
    <row r="513" customFormat="false" ht="15.75" hidden="false" customHeight="true" outlineLevel="0" collapsed="false">
      <c r="A513" s="5" t="s">
        <v>551</v>
      </c>
      <c r="B513" s="5" t="n">
        <v>4372</v>
      </c>
      <c r="C513" s="5" t="s">
        <v>33</v>
      </c>
      <c r="D513" s="6" t="str">
        <f aca="false">IFERROR(INDEX('1. Benavídez'!$A:$B,MATCH($A513,'1. Benavídez'!$A:$A,0),2),"")</f>
        <v/>
      </c>
      <c r="E513" s="6" t="str">
        <f aca="false">IFERROR(INDEX('2. Gallo'!$B:$D,MATCH($A513,'2. Gallo'!$B:$B,0),3),"")</f>
        <v/>
      </c>
      <c r="F513" s="6" t="str">
        <f aca="false">IFERROR(INDEX('3. Anea'!$B:$D,MATCH($A513,'3. Anea'!$B:$B,0),2),"")</f>
        <v/>
      </c>
      <c r="G513" s="6" t="str">
        <f aca="false">IFERROR(INDEX('4. Pilar'!$A:$C,MATCH($A513,'4. Pilar'!$A:$A,0),2),"")</f>
        <v/>
      </c>
      <c r="H513" s="6" t="str">
        <f aca="false">IFERROR(INDEX('5. Tortuguitas'!$B:$D,MATCH($A513,'5. Tortuguitas'!$B:$B,0),2),"")</f>
        <v/>
      </c>
      <c r="I513" s="6" t="str">
        <f aca="false">IFERROR(INDEX('6. Del Viso'!$A:$B,MATCH($A513,'6. Del Viso'!$A:$A,0),2),"")</f>
        <v/>
      </c>
      <c r="J513" s="6" t="str">
        <f aca="false">IFERROR(INDEX('7. Chica Glade'!$B:$F,MATCH($A513,'7. Chica Glade'!$B:$B,0),4),"")</f>
        <v/>
      </c>
      <c r="K513" s="6" t="str">
        <f aca="false">IFERROR(INDEX('8. Veterinaria'!$A:$B,MATCH($A513,'8. Veterinaria'!$A:$A,0),2),"")</f>
        <v/>
      </c>
      <c r="L513" s="6" t="str">
        <f aca="false">IFERROR(INDEX('9. Hipocampus'!$A:$B,MATCH($A513,'9. Hipocampus'!$A:$A,0),2),"")</f>
        <v/>
      </c>
      <c r="M513" s="6" t="str">
        <f aca="false">IFERROR(INDEX('11. Mundo Mascotas'!$B:$D,MATCH($A513,'11. Mundo Mascotas'!$B:$B,0),2),"")</f>
        <v/>
      </c>
      <c r="N513" s="6" t="str">
        <f aca="false">IFERROR(INDEX('12. Yaguar'!$B:$E,MATCH($A513,'12. Yaguar'!$B:$B,0),2),"")</f>
        <v/>
      </c>
      <c r="O513" s="6" t="str">
        <f aca="false">IFERROR(INDEX('13. King Clor'!$A:$B,MATCH($A513,'13. King Clor'!$A:$A,0),2),"")</f>
        <v/>
      </c>
      <c r="P513" s="6" t="str">
        <f aca="false">IFERROR(INDEX('14. Diserquim'!$A:$B,MATCH($A513,'14. Diserquim'!$A:$A,0),2),"")</f>
        <v/>
      </c>
      <c r="Q513" s="6" t="str">
        <f aca="false">IFERROR(INDEX('15. Moreno'!$A:$B,MATCH($A513,'15. Moreno'!$A:$A,0),2),"")</f>
        <v/>
      </c>
      <c r="R513" s="6" t="str">
        <f aca="false">IFERROR(INDEX('10. Collares'!$J:$K,MATCH($A513,'10. Collares'!$J:$J,0),2),"")</f>
        <v/>
      </c>
      <c r="S513" s="6" t="str">
        <f aca="false">IFERROR(INDEX('13. King Clor'!$G:$H,MATCH($A513,'13. King Clor'!$G:$G,0),2),"")</f>
        <v/>
      </c>
      <c r="T513" s="6" t="str">
        <f aca="false">IFERROR(INDEX('10. Collares'!$A:$B,MATCH($A513,'10. Collares'!$A:$A,0),2),"")</f>
        <v/>
      </c>
      <c r="U513" s="6" t="str">
        <f aca="false">IFERROR(INDEX('16. Mis nietos'!$B:$C,MATCH($A513,'16. Mis nietos'!$B:$B,0),2),"")</f>
        <v/>
      </c>
      <c r="V513" s="6" t="str">
        <f aca="false">IFERROR(INDEX('17. Profesional Vet'!$A:$B,MATCH($A513,'17. Profesional Vet'!$A:$A,0),2),"")</f>
        <v/>
      </c>
      <c r="W513" s="6" t="str">
        <f aca="false">IFERROR(INDEX('18. Premier'!$A:$B,MATCH($A513,'18. Premier'!$A:$A,0),2),"")</f>
        <v/>
      </c>
      <c r="X513" s="6" t="str">
        <f aca="false">IFERROR(INDEX('19. Dacam'!$A:$B,MATCH($A513,'19. Dacam'!$A:$A,0),2),"")</f>
        <v/>
      </c>
      <c r="Y513" s="6" t="str">
        <f aca="false">IFERROR(INDEX('20. Proveedor'!$A:$B,MATCH($A513,'20. Proveedor'!$A:$A,0),2),"")</f>
        <v/>
      </c>
      <c r="Z513" s="6" t="str">
        <f aca="false">IFERROR(INDEX('21. Saphirus'!$A:$B,MATCH($A513,'21. Saphirus'!$A:$A,0),2),"")</f>
        <v/>
      </c>
    </row>
    <row r="514" customFormat="false" ht="15.75" hidden="false" customHeight="true" outlineLevel="0" collapsed="false">
      <c r="A514" s="5" t="s">
        <v>552</v>
      </c>
      <c r="B514" s="5" t="n">
        <v>1905929</v>
      </c>
      <c r="C514" s="5" t="s">
        <v>121</v>
      </c>
      <c r="D514" s="6" t="str">
        <f aca="false">IFERROR(INDEX('1. Benavídez'!$A:$B,MATCH($A514,'1. Benavídez'!$A:$A,0),2),"")</f>
        <v/>
      </c>
      <c r="E514" s="6" t="str">
        <f aca="false">IFERROR(INDEX('2. Gallo'!$B:$D,MATCH($A514,'2. Gallo'!$B:$B,0),3),"")</f>
        <v/>
      </c>
      <c r="F514" s="6" t="str">
        <f aca="false">IFERROR(INDEX('3. Anea'!$B:$D,MATCH($A514,'3. Anea'!$B:$B,0),2),"")</f>
        <v/>
      </c>
      <c r="G514" s="6" t="str">
        <f aca="false">IFERROR(INDEX('4. Pilar'!$A:$C,MATCH($A514,'4. Pilar'!$A:$A,0),2),"")</f>
        <v/>
      </c>
      <c r="H514" s="6" t="str">
        <f aca="false">IFERROR(INDEX('5. Tortuguitas'!$B:$D,MATCH($A514,'5. Tortuguitas'!$B:$B,0),2),"")</f>
        <v/>
      </c>
      <c r="I514" s="6" t="str">
        <f aca="false">IFERROR(INDEX('6. Del Viso'!$A:$B,MATCH($A514,'6. Del Viso'!$A:$A,0),2),"")</f>
        <v/>
      </c>
      <c r="J514" s="6" t="str">
        <f aca="false">IFERROR(INDEX('7. Chica Glade'!$B:$F,MATCH($A514,'7. Chica Glade'!$B:$B,0),4),"")</f>
        <v/>
      </c>
      <c r="K514" s="6" t="str">
        <f aca="false">IFERROR(INDEX('8. Veterinaria'!$A:$B,MATCH($A514,'8. Veterinaria'!$A:$A,0),2),"")</f>
        <v/>
      </c>
      <c r="L514" s="6" t="str">
        <f aca="false">IFERROR(INDEX('9. Hipocampus'!$A:$B,MATCH($A514,'9. Hipocampus'!$A:$A,0),2),"")</f>
        <v/>
      </c>
      <c r="M514" s="6" t="str">
        <f aca="false">IFERROR(INDEX('11. Mundo Mascotas'!$B:$D,MATCH($A514,'11. Mundo Mascotas'!$B:$B,0),2),"")</f>
        <v/>
      </c>
      <c r="N514" s="6" t="str">
        <f aca="false">IFERROR(INDEX('12. Yaguar'!$B:$E,MATCH($A514,'12. Yaguar'!$B:$B,0),2),"")</f>
        <v/>
      </c>
      <c r="O514" s="6" t="str">
        <f aca="false">IFERROR(INDEX('13. King Clor'!$A:$B,MATCH($A514,'13. King Clor'!$A:$A,0),2),"")</f>
        <v/>
      </c>
      <c r="P514" s="6" t="str">
        <f aca="false">IFERROR(INDEX('14. Diserquim'!$A:$B,MATCH($A514,'14. Diserquim'!$A:$A,0),2),"")</f>
        <v/>
      </c>
      <c r="Q514" s="6" t="str">
        <f aca="false">IFERROR(INDEX('15. Moreno'!$A:$B,MATCH($A514,'15. Moreno'!$A:$A,0),2),"")</f>
        <v/>
      </c>
      <c r="R514" s="6" t="str">
        <f aca="false">IFERROR(INDEX('10. Collares'!$J:$K,MATCH($A514,'10. Collares'!$J:$J,0),2),"")</f>
        <v/>
      </c>
      <c r="S514" s="6" t="str">
        <f aca="false">IFERROR(INDEX('13. King Clor'!$G:$H,MATCH($A514,'13. King Clor'!$G:$G,0),2),"")</f>
        <v/>
      </c>
      <c r="T514" s="6" t="str">
        <f aca="false">IFERROR(INDEX('10. Collares'!$A:$B,MATCH($A514,'10. Collares'!$A:$A,0),2),"")</f>
        <v/>
      </c>
      <c r="U514" s="6" t="str">
        <f aca="false">IFERROR(INDEX('16. Mis nietos'!$B:$C,MATCH($A514,'16. Mis nietos'!$B:$B,0),2),"")</f>
        <v/>
      </c>
      <c r="V514" s="6" t="str">
        <f aca="false">IFERROR(INDEX('17. Profesional Vet'!$A:$B,MATCH($A514,'17. Profesional Vet'!$A:$A,0),2),"")</f>
        <v/>
      </c>
      <c r="W514" s="6" t="str">
        <f aca="false">IFERROR(INDEX('18. Premier'!$A:$B,MATCH($A514,'18. Premier'!$A:$A,0),2),"")</f>
        <v/>
      </c>
      <c r="X514" s="6" t="str">
        <f aca="false">IFERROR(INDEX('19. Dacam'!$A:$B,MATCH($A514,'19. Dacam'!$A:$A,0),2),"")</f>
        <v/>
      </c>
      <c r="Y514" s="6" t="str">
        <f aca="false">IFERROR(INDEX('20. Proveedor'!$A:$B,MATCH($A514,'20. Proveedor'!$A:$A,0),2),"")</f>
        <v/>
      </c>
      <c r="Z514" s="6" t="str">
        <f aca="false">IFERROR(INDEX('21. Saphirus'!$A:$B,MATCH($A514,'21. Saphirus'!$A:$A,0),2),"")</f>
        <v/>
      </c>
    </row>
    <row r="515" customFormat="false" ht="15.75" hidden="false" customHeight="true" outlineLevel="0" collapsed="false">
      <c r="A515" s="5" t="s">
        <v>553</v>
      </c>
      <c r="B515" s="5" t="n">
        <v>1905936</v>
      </c>
      <c r="C515" s="5" t="s">
        <v>159</v>
      </c>
      <c r="D515" s="6" t="str">
        <f aca="false">IFERROR(INDEX('1. Benavídez'!$A:$B,MATCH($A515,'1. Benavídez'!$A:$A,0),2),"")</f>
        <v/>
      </c>
      <c r="E515" s="6" t="str">
        <f aca="false">IFERROR(INDEX('2. Gallo'!$B:$D,MATCH($A515,'2. Gallo'!$B:$B,0),3),"")</f>
        <v/>
      </c>
      <c r="F515" s="6" t="str">
        <f aca="false">IFERROR(INDEX('3. Anea'!$B:$D,MATCH($A515,'3. Anea'!$B:$B,0),2),"")</f>
        <v/>
      </c>
      <c r="G515" s="6" t="str">
        <f aca="false">IFERROR(INDEX('4. Pilar'!$A:$C,MATCH($A515,'4. Pilar'!$A:$A,0),2),"")</f>
        <v/>
      </c>
      <c r="H515" s="6" t="str">
        <f aca="false">IFERROR(INDEX('5. Tortuguitas'!$B:$D,MATCH($A515,'5. Tortuguitas'!$B:$B,0),2),"")</f>
        <v/>
      </c>
      <c r="I515" s="6" t="str">
        <f aca="false">IFERROR(INDEX('6. Del Viso'!$A:$B,MATCH($A515,'6. Del Viso'!$A:$A,0),2),"")</f>
        <v/>
      </c>
      <c r="J515" s="6" t="str">
        <f aca="false">IFERROR(INDEX('7. Chica Glade'!$B:$F,MATCH($A515,'7. Chica Glade'!$B:$B,0),4),"")</f>
        <v/>
      </c>
      <c r="K515" s="6" t="str">
        <f aca="false">IFERROR(INDEX('8. Veterinaria'!$A:$B,MATCH($A515,'8. Veterinaria'!$A:$A,0),2),"")</f>
        <v/>
      </c>
      <c r="L515" s="6" t="n">
        <f aca="false">IFERROR(INDEX('9. Hipocampus'!$A:$B,MATCH($A515,'9. Hipocampus'!$A:$A,0),2),"")</f>
        <v>4348</v>
      </c>
      <c r="M515" s="6" t="str">
        <f aca="false">IFERROR(INDEX('11. Mundo Mascotas'!$B:$D,MATCH($A515,'11. Mundo Mascotas'!$B:$B,0),2),"")</f>
        <v/>
      </c>
      <c r="N515" s="6" t="str">
        <f aca="false">IFERROR(INDEX('12. Yaguar'!$B:$E,MATCH($A515,'12. Yaguar'!$B:$B,0),2),"")</f>
        <v/>
      </c>
      <c r="O515" s="6" t="str">
        <f aca="false">IFERROR(INDEX('13. King Clor'!$A:$B,MATCH($A515,'13. King Clor'!$A:$A,0),2),"")</f>
        <v/>
      </c>
      <c r="P515" s="6" t="str">
        <f aca="false">IFERROR(INDEX('14. Diserquim'!$A:$B,MATCH($A515,'14. Diserquim'!$A:$A,0),2),"")</f>
        <v/>
      </c>
      <c r="Q515" s="6" t="str">
        <f aca="false">IFERROR(INDEX('15. Moreno'!$A:$B,MATCH($A515,'15. Moreno'!$A:$A,0),2),"")</f>
        <v/>
      </c>
      <c r="R515" s="6" t="str">
        <f aca="false">IFERROR(INDEX('10. Collares'!$J:$K,MATCH($A515,'10. Collares'!$J:$J,0),2),"")</f>
        <v/>
      </c>
      <c r="S515" s="6" t="str">
        <f aca="false">IFERROR(INDEX('13. King Clor'!$G:$H,MATCH($A515,'13. King Clor'!$G:$G,0),2),"")</f>
        <v/>
      </c>
      <c r="T515" s="6" t="str">
        <f aca="false">IFERROR(INDEX('10. Collares'!$A:$B,MATCH($A515,'10. Collares'!$A:$A,0),2),"")</f>
        <v/>
      </c>
      <c r="U515" s="6" t="str">
        <f aca="false">IFERROR(INDEX('16. Mis nietos'!$B:$C,MATCH($A515,'16. Mis nietos'!$B:$B,0),2),"")</f>
        <v/>
      </c>
      <c r="V515" s="6" t="str">
        <f aca="false">IFERROR(INDEX('17. Profesional Vet'!$A:$B,MATCH($A515,'17. Profesional Vet'!$A:$A,0),2),"")</f>
        <v/>
      </c>
      <c r="W515" s="6" t="str">
        <f aca="false">IFERROR(INDEX('18. Premier'!$A:$B,MATCH($A515,'18. Premier'!$A:$A,0),2),"")</f>
        <v/>
      </c>
      <c r="X515" s="6" t="str">
        <f aca="false">IFERROR(INDEX('19. Dacam'!$A:$B,MATCH($A515,'19. Dacam'!$A:$A,0),2),"")</f>
        <v/>
      </c>
      <c r="Y515" s="6" t="str">
        <f aca="false">IFERROR(INDEX('20. Proveedor'!$A:$B,MATCH($A515,'20. Proveedor'!$A:$A,0),2),"")</f>
        <v/>
      </c>
      <c r="Z515" s="6" t="str">
        <f aca="false">IFERROR(INDEX('21. Saphirus'!$A:$B,MATCH($A515,'21. Saphirus'!$A:$A,0),2),"")</f>
        <v/>
      </c>
    </row>
    <row r="516" customFormat="false" ht="15.75" hidden="false" customHeight="true" outlineLevel="0" collapsed="false">
      <c r="A516" s="5" t="s">
        <v>554</v>
      </c>
      <c r="B516" s="5" t="n">
        <v>1905924</v>
      </c>
      <c r="C516" s="5" t="s">
        <v>159</v>
      </c>
      <c r="D516" s="6" t="str">
        <f aca="false">IFERROR(INDEX('1. Benavídez'!$A:$B,MATCH($A516,'1. Benavídez'!$A:$A,0),2),"")</f>
        <v/>
      </c>
      <c r="E516" s="6" t="str">
        <f aca="false">IFERROR(INDEX('2. Gallo'!$B:$D,MATCH($A516,'2. Gallo'!$B:$B,0),3),"")</f>
        <v/>
      </c>
      <c r="F516" s="6" t="str">
        <f aca="false">IFERROR(INDEX('3. Anea'!$B:$D,MATCH($A516,'3. Anea'!$B:$B,0),2),"")</f>
        <v/>
      </c>
      <c r="G516" s="6" t="str">
        <f aca="false">IFERROR(INDEX('4. Pilar'!$A:$C,MATCH($A516,'4. Pilar'!$A:$A,0),2),"")</f>
        <v/>
      </c>
      <c r="H516" s="6" t="str">
        <f aca="false">IFERROR(INDEX('5. Tortuguitas'!$B:$D,MATCH($A516,'5. Tortuguitas'!$B:$B,0),2),"")</f>
        <v/>
      </c>
      <c r="I516" s="6" t="str">
        <f aca="false">IFERROR(INDEX('6. Del Viso'!$A:$B,MATCH($A516,'6. Del Viso'!$A:$A,0),2),"")</f>
        <v/>
      </c>
      <c r="J516" s="6" t="str">
        <f aca="false">IFERROR(INDEX('7. Chica Glade'!$B:$F,MATCH($A516,'7. Chica Glade'!$B:$B,0),4),"")</f>
        <v/>
      </c>
      <c r="K516" s="6" t="str">
        <f aca="false">IFERROR(INDEX('8. Veterinaria'!$A:$B,MATCH($A516,'8. Veterinaria'!$A:$A,0),2),"")</f>
        <v/>
      </c>
      <c r="L516" s="6" t="str">
        <f aca="false">IFERROR(INDEX('9. Hipocampus'!$A:$B,MATCH($A516,'9. Hipocampus'!$A:$A,0),2),"")</f>
        <v/>
      </c>
      <c r="M516" s="6" t="str">
        <f aca="false">IFERROR(INDEX('11. Mundo Mascotas'!$B:$D,MATCH($A516,'11. Mundo Mascotas'!$B:$B,0),2),"")</f>
        <v/>
      </c>
      <c r="N516" s="6" t="str">
        <f aca="false">IFERROR(INDEX('12. Yaguar'!$B:$E,MATCH($A516,'12. Yaguar'!$B:$B,0),2),"")</f>
        <v/>
      </c>
      <c r="O516" s="6" t="str">
        <f aca="false">IFERROR(INDEX('13. King Clor'!$A:$B,MATCH($A516,'13. King Clor'!$A:$A,0),2),"")</f>
        <v/>
      </c>
      <c r="P516" s="6" t="str">
        <f aca="false">IFERROR(INDEX('14. Diserquim'!$A:$B,MATCH($A516,'14. Diserquim'!$A:$A,0),2),"")</f>
        <v/>
      </c>
      <c r="Q516" s="6" t="n">
        <f aca="false">IFERROR(INDEX('15. Moreno'!$A:$B,MATCH($A516,'15. Moreno'!$A:$A,0),2),"")</f>
        <v>1168.8</v>
      </c>
      <c r="R516" s="6" t="str">
        <f aca="false">IFERROR(INDEX('10. Collares'!$J:$K,MATCH($A516,'10. Collares'!$J:$J,0),2),"")</f>
        <v/>
      </c>
      <c r="S516" s="6" t="str">
        <f aca="false">IFERROR(INDEX('13. King Clor'!$G:$H,MATCH($A516,'13. King Clor'!$G:$G,0),2),"")</f>
        <v/>
      </c>
      <c r="T516" s="6" t="str">
        <f aca="false">IFERROR(INDEX('10. Collares'!$A:$B,MATCH($A516,'10. Collares'!$A:$A,0),2),"")</f>
        <v/>
      </c>
      <c r="U516" s="6" t="str">
        <f aca="false">IFERROR(INDEX('16. Mis nietos'!$B:$C,MATCH($A516,'16. Mis nietos'!$B:$B,0),2),"")</f>
        <v/>
      </c>
      <c r="V516" s="6" t="str">
        <f aca="false">IFERROR(INDEX('17. Profesional Vet'!$A:$B,MATCH($A516,'17. Profesional Vet'!$A:$A,0),2),"")</f>
        <v/>
      </c>
      <c r="W516" s="6" t="str">
        <f aca="false">IFERROR(INDEX('18. Premier'!$A:$B,MATCH($A516,'18. Premier'!$A:$A,0),2),"")</f>
        <v/>
      </c>
      <c r="X516" s="6" t="str">
        <f aca="false">IFERROR(INDEX('19. Dacam'!$A:$B,MATCH($A516,'19. Dacam'!$A:$A,0),2),"")</f>
        <v/>
      </c>
      <c r="Y516" s="6" t="str">
        <f aca="false">IFERROR(INDEX('20. Proveedor'!$A:$B,MATCH($A516,'20. Proveedor'!$A:$A,0),2),"")</f>
        <v/>
      </c>
      <c r="Z516" s="6" t="str">
        <f aca="false">IFERROR(INDEX('21. Saphirus'!$A:$B,MATCH($A516,'21. Saphirus'!$A:$A,0),2),"")</f>
        <v/>
      </c>
    </row>
    <row r="517" customFormat="false" ht="15.75" hidden="false" customHeight="true" outlineLevel="0" collapsed="false">
      <c r="A517" s="5" t="s">
        <v>555</v>
      </c>
      <c r="B517" s="5" t="n">
        <v>1905991</v>
      </c>
      <c r="C517" s="5" t="s">
        <v>159</v>
      </c>
      <c r="D517" s="6" t="str">
        <f aca="false">IFERROR(INDEX('1. Benavídez'!$A:$B,MATCH($A517,'1. Benavídez'!$A:$A,0),2),"")</f>
        <v/>
      </c>
      <c r="E517" s="6" t="str">
        <f aca="false">IFERROR(INDEX('2. Gallo'!$B:$D,MATCH($A517,'2. Gallo'!$B:$B,0),3),"")</f>
        <v/>
      </c>
      <c r="F517" s="6" t="str">
        <f aca="false">IFERROR(INDEX('3. Anea'!$B:$D,MATCH($A517,'3. Anea'!$B:$B,0),2),"")</f>
        <v/>
      </c>
      <c r="G517" s="6" t="str">
        <f aca="false">IFERROR(INDEX('4. Pilar'!$A:$C,MATCH($A517,'4. Pilar'!$A:$A,0),2),"")</f>
        <v/>
      </c>
      <c r="H517" s="6" t="str">
        <f aca="false">IFERROR(INDEX('5. Tortuguitas'!$B:$D,MATCH($A517,'5. Tortuguitas'!$B:$B,0),2),"")</f>
        <v/>
      </c>
      <c r="I517" s="6" t="str">
        <f aca="false">IFERROR(INDEX('6. Del Viso'!$A:$B,MATCH($A517,'6. Del Viso'!$A:$A,0),2),"")</f>
        <v/>
      </c>
      <c r="J517" s="6" t="str">
        <f aca="false">IFERROR(INDEX('7. Chica Glade'!$B:$F,MATCH($A517,'7. Chica Glade'!$B:$B,0),4),"")</f>
        <v/>
      </c>
      <c r="K517" s="6" t="str">
        <f aca="false">IFERROR(INDEX('8. Veterinaria'!$A:$B,MATCH($A517,'8. Veterinaria'!$A:$A,0),2),"")</f>
        <v/>
      </c>
      <c r="L517" s="6" t="str">
        <f aca="false">IFERROR(INDEX('9. Hipocampus'!$A:$B,MATCH($A517,'9. Hipocampus'!$A:$A,0),2),"")</f>
        <v/>
      </c>
      <c r="M517" s="6" t="str">
        <f aca="false">IFERROR(INDEX('11. Mundo Mascotas'!$B:$D,MATCH($A517,'11. Mundo Mascotas'!$B:$B,0),2),"")</f>
        <v/>
      </c>
      <c r="N517" s="6" t="str">
        <f aca="false">IFERROR(INDEX('12. Yaguar'!$B:$E,MATCH($A517,'12. Yaguar'!$B:$B,0),2),"")</f>
        <v/>
      </c>
      <c r="O517" s="6" t="str">
        <f aca="false">IFERROR(INDEX('13. King Clor'!$A:$B,MATCH($A517,'13. King Clor'!$A:$A,0),2),"")</f>
        <v/>
      </c>
      <c r="P517" s="6" t="str">
        <f aca="false">IFERROR(INDEX('14. Diserquim'!$A:$B,MATCH($A517,'14. Diserquim'!$A:$A,0),2),"")</f>
        <v/>
      </c>
      <c r="Q517" s="6" t="n">
        <f aca="false">IFERROR(INDEX('15. Moreno'!$A:$B,MATCH($A517,'15. Moreno'!$A:$A,0),2),"")</f>
        <v>3870</v>
      </c>
      <c r="R517" s="6" t="str">
        <f aca="false">IFERROR(INDEX('10. Collares'!$J:$K,MATCH($A517,'10. Collares'!$J:$J,0),2),"")</f>
        <v/>
      </c>
      <c r="S517" s="6" t="str">
        <f aca="false">IFERROR(INDEX('13. King Clor'!$G:$H,MATCH($A517,'13. King Clor'!$G:$G,0),2),"")</f>
        <v/>
      </c>
      <c r="T517" s="6" t="str">
        <f aca="false">IFERROR(INDEX('10. Collares'!$A:$B,MATCH($A517,'10. Collares'!$A:$A,0),2),"")</f>
        <v/>
      </c>
      <c r="U517" s="6" t="str">
        <f aca="false">IFERROR(INDEX('16. Mis nietos'!$B:$C,MATCH($A517,'16. Mis nietos'!$B:$B,0),2),"")</f>
        <v/>
      </c>
      <c r="V517" s="6" t="str">
        <f aca="false">IFERROR(INDEX('17. Profesional Vet'!$A:$B,MATCH($A517,'17. Profesional Vet'!$A:$A,0),2),"")</f>
        <v/>
      </c>
      <c r="W517" s="6" t="str">
        <f aca="false">IFERROR(INDEX('18. Premier'!$A:$B,MATCH($A517,'18. Premier'!$A:$A,0),2),"")</f>
        <v/>
      </c>
      <c r="X517" s="6" t="str">
        <f aca="false">IFERROR(INDEX('19. Dacam'!$A:$B,MATCH($A517,'19. Dacam'!$A:$A,0),2),"")</f>
        <v/>
      </c>
      <c r="Y517" s="6" t="str">
        <f aca="false">IFERROR(INDEX('20. Proveedor'!$A:$B,MATCH($A517,'20. Proveedor'!$A:$A,0),2),"")</f>
        <v/>
      </c>
      <c r="Z517" s="6" t="str">
        <f aca="false">IFERROR(INDEX('21. Saphirus'!$A:$B,MATCH($A517,'21. Saphirus'!$A:$A,0),2),"")</f>
        <v/>
      </c>
    </row>
    <row r="518" customFormat="false" ht="15.75" hidden="false" customHeight="true" outlineLevel="0" collapsed="false">
      <c r="A518" s="5" t="s">
        <v>556</v>
      </c>
      <c r="B518" s="5" t="n">
        <v>1905472</v>
      </c>
      <c r="C518" s="5" t="s">
        <v>121</v>
      </c>
      <c r="D518" s="6" t="str">
        <f aca="false">IFERROR(INDEX('1. Benavídez'!$A:$B,MATCH($A518,'1. Benavídez'!$A:$A,0),2),"")</f>
        <v/>
      </c>
      <c r="E518" s="6" t="str">
        <f aca="false">IFERROR(INDEX('2. Gallo'!$B:$D,MATCH($A518,'2. Gallo'!$B:$B,0),3),"")</f>
        <v/>
      </c>
      <c r="F518" s="6" t="str">
        <f aca="false">IFERROR(INDEX('3. Anea'!$B:$D,MATCH($A518,'3. Anea'!$B:$B,0),2),"")</f>
        <v/>
      </c>
      <c r="G518" s="6" t="str">
        <f aca="false">IFERROR(INDEX('4. Pilar'!$A:$C,MATCH($A518,'4. Pilar'!$A:$A,0),2),"")</f>
        <v/>
      </c>
      <c r="H518" s="6" t="str">
        <f aca="false">IFERROR(INDEX('5. Tortuguitas'!$B:$D,MATCH($A518,'5. Tortuguitas'!$B:$B,0),2),"")</f>
        <v/>
      </c>
      <c r="I518" s="6" t="str">
        <f aca="false">IFERROR(INDEX('6. Del Viso'!$A:$B,MATCH($A518,'6. Del Viso'!$A:$A,0),2),"")</f>
        <v/>
      </c>
      <c r="J518" s="6" t="str">
        <f aca="false">IFERROR(INDEX('7. Chica Glade'!$B:$F,MATCH($A518,'7. Chica Glade'!$B:$B,0),4),"")</f>
        <v/>
      </c>
      <c r="K518" s="6" t="str">
        <f aca="false">IFERROR(INDEX('8. Veterinaria'!$A:$B,MATCH($A518,'8. Veterinaria'!$A:$A,0),2),"")</f>
        <v/>
      </c>
      <c r="L518" s="6" t="str">
        <f aca="false">IFERROR(INDEX('9. Hipocampus'!$A:$B,MATCH($A518,'9. Hipocampus'!$A:$A,0),2),"")</f>
        <v/>
      </c>
      <c r="M518" s="6" t="str">
        <f aca="false">IFERROR(INDEX('11. Mundo Mascotas'!$B:$D,MATCH($A518,'11. Mundo Mascotas'!$B:$B,0),2),"")</f>
        <v/>
      </c>
      <c r="N518" s="6" t="str">
        <f aca="false">IFERROR(INDEX('12. Yaguar'!$B:$E,MATCH($A518,'12. Yaguar'!$B:$B,0),2),"")</f>
        <v/>
      </c>
      <c r="O518" s="6" t="str">
        <f aca="false">IFERROR(INDEX('13. King Clor'!$A:$B,MATCH($A518,'13. King Clor'!$A:$A,0),2),"")</f>
        <v/>
      </c>
      <c r="P518" s="6" t="n">
        <f aca="false">IFERROR(INDEX('14. Diserquim'!$A:$B,MATCH($A518,'14. Diserquim'!$A:$A,0),2),"")</f>
        <v>4000</v>
      </c>
      <c r="Q518" s="6" t="str">
        <f aca="false">IFERROR(INDEX('15. Moreno'!$A:$B,MATCH($A518,'15. Moreno'!$A:$A,0),2),"")</f>
        <v/>
      </c>
      <c r="R518" s="6" t="str">
        <f aca="false">IFERROR(INDEX('10. Collares'!$J:$K,MATCH($A518,'10. Collares'!$J:$J,0),2),"")</f>
        <v/>
      </c>
      <c r="S518" s="6" t="str">
        <f aca="false">IFERROR(INDEX('13. King Clor'!$G:$H,MATCH($A518,'13. King Clor'!$G:$G,0),2),"")</f>
        <v/>
      </c>
      <c r="T518" s="6" t="str">
        <f aca="false">IFERROR(INDEX('10. Collares'!$A:$B,MATCH($A518,'10. Collares'!$A:$A,0),2),"")</f>
        <v/>
      </c>
      <c r="U518" s="6" t="str">
        <f aca="false">IFERROR(INDEX('16. Mis nietos'!$B:$C,MATCH($A518,'16. Mis nietos'!$B:$B,0),2),"")</f>
        <v/>
      </c>
      <c r="V518" s="6" t="str">
        <f aca="false">IFERROR(INDEX('17. Profesional Vet'!$A:$B,MATCH($A518,'17. Profesional Vet'!$A:$A,0),2),"")</f>
        <v/>
      </c>
      <c r="W518" s="6" t="str">
        <f aca="false">IFERROR(INDEX('18. Premier'!$A:$B,MATCH($A518,'18. Premier'!$A:$A,0),2),"")</f>
        <v/>
      </c>
      <c r="X518" s="6" t="str">
        <f aca="false">IFERROR(INDEX('19. Dacam'!$A:$B,MATCH($A518,'19. Dacam'!$A:$A,0),2),"")</f>
        <v/>
      </c>
      <c r="Y518" s="6" t="str">
        <f aca="false">IFERROR(INDEX('20. Proveedor'!$A:$B,MATCH($A518,'20. Proveedor'!$A:$A,0),2),"")</f>
        <v/>
      </c>
      <c r="Z518" s="6" t="str">
        <f aca="false">IFERROR(INDEX('21. Saphirus'!$A:$B,MATCH($A518,'21. Saphirus'!$A:$A,0),2),"")</f>
        <v/>
      </c>
    </row>
    <row r="519" customFormat="false" ht="15.75" hidden="false" customHeight="true" outlineLevel="0" collapsed="false">
      <c r="A519" s="5" t="s">
        <v>557</v>
      </c>
      <c r="B519" s="5" t="n">
        <v>1905491</v>
      </c>
      <c r="C519" s="5" t="s">
        <v>121</v>
      </c>
      <c r="D519" s="6" t="str">
        <f aca="false">IFERROR(INDEX('1. Benavídez'!$A:$B,MATCH($A519,'1. Benavídez'!$A:$A,0),2),"")</f>
        <v/>
      </c>
      <c r="E519" s="6" t="str">
        <f aca="false">IFERROR(INDEX('2. Gallo'!$B:$D,MATCH($A519,'2. Gallo'!$B:$B,0),3),"")</f>
        <v/>
      </c>
      <c r="F519" s="6" t="str">
        <f aca="false">IFERROR(INDEX('3. Anea'!$B:$D,MATCH($A519,'3. Anea'!$B:$B,0),2),"")</f>
        <v/>
      </c>
      <c r="G519" s="6" t="str">
        <f aca="false">IFERROR(INDEX('4. Pilar'!$A:$C,MATCH($A519,'4. Pilar'!$A:$A,0),2),"")</f>
        <v/>
      </c>
      <c r="H519" s="6" t="str">
        <f aca="false">IFERROR(INDEX('5. Tortuguitas'!$B:$D,MATCH($A519,'5. Tortuguitas'!$B:$B,0),2),"")</f>
        <v/>
      </c>
      <c r="I519" s="6" t="str">
        <f aca="false">IFERROR(INDEX('6. Del Viso'!$A:$B,MATCH($A519,'6. Del Viso'!$A:$A,0),2),"")</f>
        <v/>
      </c>
      <c r="J519" s="6" t="str">
        <f aca="false">IFERROR(INDEX('7. Chica Glade'!$B:$F,MATCH($A519,'7. Chica Glade'!$B:$B,0),4),"")</f>
        <v/>
      </c>
      <c r="K519" s="6" t="str">
        <f aca="false">IFERROR(INDEX('8. Veterinaria'!$A:$B,MATCH($A519,'8. Veterinaria'!$A:$A,0),2),"")</f>
        <v/>
      </c>
      <c r="L519" s="6" t="str">
        <f aca="false">IFERROR(INDEX('9. Hipocampus'!$A:$B,MATCH($A519,'9. Hipocampus'!$A:$A,0),2),"")</f>
        <v/>
      </c>
      <c r="M519" s="6" t="str">
        <f aca="false">IFERROR(INDEX('11. Mundo Mascotas'!$B:$D,MATCH($A519,'11. Mundo Mascotas'!$B:$B,0),2),"")</f>
        <v/>
      </c>
      <c r="N519" s="6" t="str">
        <f aca="false">IFERROR(INDEX('12. Yaguar'!$B:$E,MATCH($A519,'12. Yaguar'!$B:$B,0),2),"")</f>
        <v/>
      </c>
      <c r="O519" s="6" t="str">
        <f aca="false">IFERROR(INDEX('13. King Clor'!$A:$B,MATCH($A519,'13. King Clor'!$A:$A,0),2),"")</f>
        <v/>
      </c>
      <c r="P519" s="6" t="n">
        <f aca="false">IFERROR(INDEX('14. Diserquim'!$A:$B,MATCH($A519,'14. Diserquim'!$A:$A,0),2),"")</f>
        <v>900</v>
      </c>
      <c r="Q519" s="6" t="str">
        <f aca="false">IFERROR(INDEX('15. Moreno'!$A:$B,MATCH($A519,'15. Moreno'!$A:$A,0),2),"")</f>
        <v/>
      </c>
      <c r="R519" s="6" t="str">
        <f aca="false">IFERROR(INDEX('10. Collares'!$J:$K,MATCH($A519,'10. Collares'!$J:$J,0),2),"")</f>
        <v/>
      </c>
      <c r="S519" s="6" t="str">
        <f aca="false">IFERROR(INDEX('13. King Clor'!$G:$H,MATCH($A519,'13. King Clor'!$G:$G,0),2),"")</f>
        <v/>
      </c>
      <c r="T519" s="6" t="str">
        <f aca="false">IFERROR(INDEX('10. Collares'!$A:$B,MATCH($A519,'10. Collares'!$A:$A,0),2),"")</f>
        <v/>
      </c>
      <c r="U519" s="6" t="str">
        <f aca="false">IFERROR(INDEX('16. Mis nietos'!$B:$C,MATCH($A519,'16. Mis nietos'!$B:$B,0),2),"")</f>
        <v/>
      </c>
      <c r="V519" s="6" t="str">
        <f aca="false">IFERROR(INDEX('17. Profesional Vet'!$A:$B,MATCH($A519,'17. Profesional Vet'!$A:$A,0),2),"")</f>
        <v/>
      </c>
      <c r="W519" s="6" t="str">
        <f aca="false">IFERROR(INDEX('18. Premier'!$A:$B,MATCH($A519,'18. Premier'!$A:$A,0),2),"")</f>
        <v/>
      </c>
      <c r="X519" s="6" t="str">
        <f aca="false">IFERROR(INDEX('19. Dacam'!$A:$B,MATCH($A519,'19. Dacam'!$A:$A,0),2),"")</f>
        <v/>
      </c>
      <c r="Y519" s="6" t="str">
        <f aca="false">IFERROR(INDEX('20. Proveedor'!$A:$B,MATCH($A519,'20. Proveedor'!$A:$A,0),2),"")</f>
        <v/>
      </c>
      <c r="Z519" s="6" t="str">
        <f aca="false">IFERROR(INDEX('21. Saphirus'!$A:$B,MATCH($A519,'21. Saphirus'!$A:$A,0),2),"")</f>
        <v/>
      </c>
    </row>
    <row r="520" customFormat="false" ht="15.75" hidden="false" customHeight="true" outlineLevel="0" collapsed="false">
      <c r="A520" s="5" t="s">
        <v>558</v>
      </c>
      <c r="B520" s="5" t="n">
        <v>1905474</v>
      </c>
      <c r="C520" s="5" t="s">
        <v>121</v>
      </c>
      <c r="D520" s="6" t="str">
        <f aca="false">IFERROR(INDEX('1. Benavídez'!$A:$B,MATCH($A520,'1. Benavídez'!$A:$A,0),2),"")</f>
        <v/>
      </c>
      <c r="E520" s="6" t="str">
        <f aca="false">IFERROR(INDEX('2. Gallo'!$B:$D,MATCH($A520,'2. Gallo'!$B:$B,0),3),"")</f>
        <v/>
      </c>
      <c r="F520" s="6" t="str">
        <f aca="false">IFERROR(INDEX('3. Anea'!$B:$D,MATCH($A520,'3. Anea'!$B:$B,0),2),"")</f>
        <v/>
      </c>
      <c r="G520" s="6" t="str">
        <f aca="false">IFERROR(INDEX('4. Pilar'!$A:$C,MATCH($A520,'4. Pilar'!$A:$A,0),2),"")</f>
        <v/>
      </c>
      <c r="H520" s="6" t="str">
        <f aca="false">IFERROR(INDEX('5. Tortuguitas'!$B:$D,MATCH($A520,'5. Tortuguitas'!$B:$B,0),2),"")</f>
        <v/>
      </c>
      <c r="I520" s="6" t="str">
        <f aca="false">IFERROR(INDEX('6. Del Viso'!$A:$B,MATCH($A520,'6. Del Viso'!$A:$A,0),2),"")</f>
        <v/>
      </c>
      <c r="J520" s="6" t="str">
        <f aca="false">IFERROR(INDEX('7. Chica Glade'!$B:$F,MATCH($A520,'7. Chica Glade'!$B:$B,0),4),"")</f>
        <v/>
      </c>
      <c r="K520" s="6" t="str">
        <f aca="false">IFERROR(INDEX('8. Veterinaria'!$A:$B,MATCH($A520,'8. Veterinaria'!$A:$A,0),2),"")</f>
        <v/>
      </c>
      <c r="L520" s="6" t="str">
        <f aca="false">IFERROR(INDEX('9. Hipocampus'!$A:$B,MATCH($A520,'9. Hipocampus'!$A:$A,0),2),"")</f>
        <v/>
      </c>
      <c r="M520" s="6" t="str">
        <f aca="false">IFERROR(INDEX('11. Mundo Mascotas'!$B:$D,MATCH($A520,'11. Mundo Mascotas'!$B:$B,0),2),"")</f>
        <v/>
      </c>
      <c r="N520" s="6" t="str">
        <f aca="false">IFERROR(INDEX('12. Yaguar'!$B:$E,MATCH($A520,'12. Yaguar'!$B:$B,0),2),"")</f>
        <v/>
      </c>
      <c r="O520" s="6" t="str">
        <f aca="false">IFERROR(INDEX('13. King Clor'!$A:$B,MATCH($A520,'13. King Clor'!$A:$A,0),2),"")</f>
        <v/>
      </c>
      <c r="P520" s="6" t="n">
        <f aca="false">IFERROR(INDEX('14. Diserquim'!$A:$B,MATCH($A520,'14. Diserquim'!$A:$A,0),2),"")</f>
        <v>2000</v>
      </c>
      <c r="Q520" s="6" t="str">
        <f aca="false">IFERROR(INDEX('15. Moreno'!$A:$B,MATCH($A520,'15. Moreno'!$A:$A,0),2),"")</f>
        <v/>
      </c>
      <c r="R520" s="6" t="str">
        <f aca="false">IFERROR(INDEX('10. Collares'!$J:$K,MATCH($A520,'10. Collares'!$J:$J,0),2),"")</f>
        <v/>
      </c>
      <c r="S520" s="6" t="str">
        <f aca="false">IFERROR(INDEX('13. King Clor'!$G:$H,MATCH($A520,'13. King Clor'!$G:$G,0),2),"")</f>
        <v/>
      </c>
      <c r="T520" s="6" t="str">
        <f aca="false">IFERROR(INDEX('10. Collares'!$A:$B,MATCH($A520,'10. Collares'!$A:$A,0),2),"")</f>
        <v/>
      </c>
      <c r="U520" s="6" t="str">
        <f aca="false">IFERROR(INDEX('16. Mis nietos'!$B:$C,MATCH($A520,'16. Mis nietos'!$B:$B,0),2),"")</f>
        <v/>
      </c>
      <c r="V520" s="6" t="str">
        <f aca="false">IFERROR(INDEX('17. Profesional Vet'!$A:$B,MATCH($A520,'17. Profesional Vet'!$A:$A,0),2),"")</f>
        <v/>
      </c>
      <c r="W520" s="6" t="str">
        <f aca="false">IFERROR(INDEX('18. Premier'!$A:$B,MATCH($A520,'18. Premier'!$A:$A,0),2),"")</f>
        <v/>
      </c>
      <c r="X520" s="6" t="str">
        <f aca="false">IFERROR(INDEX('19. Dacam'!$A:$B,MATCH($A520,'19. Dacam'!$A:$A,0),2),"")</f>
        <v/>
      </c>
      <c r="Y520" s="6" t="str">
        <f aca="false">IFERROR(INDEX('20. Proveedor'!$A:$B,MATCH($A520,'20. Proveedor'!$A:$A,0),2),"")</f>
        <v/>
      </c>
      <c r="Z520" s="6" t="str">
        <f aca="false">IFERROR(INDEX('21. Saphirus'!$A:$B,MATCH($A520,'21. Saphirus'!$A:$A,0),2),"")</f>
        <v/>
      </c>
    </row>
    <row r="521" customFormat="false" ht="15.75" hidden="false" customHeight="true" outlineLevel="0" collapsed="false">
      <c r="A521" s="5" t="s">
        <v>559</v>
      </c>
      <c r="B521" s="5" t="n">
        <v>1906068</v>
      </c>
      <c r="C521" s="5" t="s">
        <v>33</v>
      </c>
      <c r="D521" s="6" t="str">
        <f aca="false">IFERROR(INDEX('1. Benavídez'!$A:$B,MATCH($A521,'1. Benavídez'!$A:$A,0),2),"")</f>
        <v/>
      </c>
      <c r="E521" s="6" t="str">
        <f aca="false">IFERROR(INDEX('2. Gallo'!$B:$D,MATCH($A521,'2. Gallo'!$B:$B,0),3),"")</f>
        <v/>
      </c>
      <c r="F521" s="6" t="str">
        <f aca="false">IFERROR(INDEX('3. Anea'!$B:$D,MATCH($A521,'3. Anea'!$B:$B,0),2),"")</f>
        <v/>
      </c>
      <c r="G521" s="6" t="str">
        <f aca="false">IFERROR(INDEX('4. Pilar'!$A:$C,MATCH($A521,'4. Pilar'!$A:$A,0),2),"")</f>
        <v/>
      </c>
      <c r="H521" s="6" t="str">
        <f aca="false">IFERROR(INDEX('5. Tortuguitas'!$B:$D,MATCH($A521,'5. Tortuguitas'!$B:$B,0),2),"")</f>
        <v/>
      </c>
      <c r="I521" s="6" t="str">
        <f aca="false">IFERROR(INDEX('6. Del Viso'!$A:$B,MATCH($A521,'6. Del Viso'!$A:$A,0),3),"")</f>
        <v/>
      </c>
      <c r="J521" s="6" t="str">
        <f aca="false">IFERROR(INDEX('7. Chica Glade'!$B:$F,MATCH($A521,'7. Chica Glade'!$B:$B,0),2),"")</f>
        <v/>
      </c>
      <c r="K521" s="6" t="str">
        <f aca="false">IFERROR(INDEX('8. Veterinaria'!$A:$B,MATCH($A521,'8. Veterinaria'!$A:$A,0),2),"")</f>
        <v/>
      </c>
      <c r="L521" s="6" t="str">
        <f aca="false">IFERROR(INDEX('9. Hipocampus'!$A:$B,MATCH($A521,'9. Hipocampus'!$A:$A,0),2),"")</f>
        <v/>
      </c>
      <c r="M521" s="6" t="str">
        <f aca="false">IFERROR(INDEX('11. Mundo Mascotas'!$B:$D,MATCH($A521,'11. Mundo Mascotas'!$B:$B,0),2),"")</f>
        <v/>
      </c>
      <c r="N521" s="6" t="str">
        <f aca="false">IFERROR(INDEX('12. Yaguar'!$B:$E,MATCH($A521,'12. Yaguar'!$B:$B,0),2),"")</f>
        <v/>
      </c>
      <c r="O521" s="6" t="str">
        <f aca="false">IFERROR(INDEX('13. King Clor'!$A:$B,MATCH($A521,'13. King Clor'!$A:$A,0),2),"")</f>
        <v/>
      </c>
      <c r="P521" s="6" t="str">
        <f aca="false">IFERROR(INDEX('14. Diserquim'!$A:$B,MATCH($A521,'14. Diserquim'!$A:$A,0),2),"")</f>
        <v/>
      </c>
      <c r="Q521" s="6" t="str">
        <f aca="false">IFERROR(INDEX('15. Moreno'!$A:$B,MATCH($A521,'15. Moreno'!$A:$A,0),2),"")</f>
        <v/>
      </c>
      <c r="R521" s="6" t="str">
        <f aca="false">IFERROR(INDEX('10. Collares'!$J:$K,MATCH($A521,'10. Collares'!$J:$J,0),2),"")</f>
        <v/>
      </c>
      <c r="S521" s="6" t="str">
        <f aca="false">IFERROR(INDEX('13. King Clor'!$G:$H,MATCH($A521,'13. King Clor'!$G:$G,0),2),"")</f>
        <v/>
      </c>
      <c r="T521" s="6" t="str">
        <f aca="false">IFERROR(INDEX('10. Collares'!$A:$B,MATCH($A521,'10. Collares'!$A:$A,0),2),"")</f>
        <v/>
      </c>
      <c r="U521" s="6" t="str">
        <f aca="false">IFERROR(INDEX('16. Mis nietos'!$B:$C,MATCH($A521,'16. Mis nietos'!$B:$B,0),2),"")</f>
        <v/>
      </c>
      <c r="V521" s="6" t="str">
        <f aca="false">IFERROR(INDEX('17. Profesional Vet'!$A:$B,MATCH($A521,'17. Profesional Vet'!$A:$A,0),2),"")</f>
        <v/>
      </c>
      <c r="W521" s="6" t="str">
        <f aca="false">IFERROR(INDEX('18. Premier'!$A:$B,MATCH($A521,'18. Premier'!$A:$A,0),2),"")</f>
        <v/>
      </c>
      <c r="X521" s="6" t="str">
        <f aca="false">IFERROR(INDEX('19. Dacam'!$A:$B,MATCH($A521,'19. Dacam'!$A:$A,0),2),"")</f>
        <v/>
      </c>
      <c r="Y521" s="6" t="str">
        <f aca="false">IFERROR(INDEX('20. Proveedor'!$A:$B,MATCH($A521,'20. Proveedor'!$A:$A,0),2),"")</f>
        <v/>
      </c>
      <c r="Z521" s="6" t="str">
        <f aca="false">IFERROR(INDEX('21. Saphirus'!$A:$B,MATCH($A521,'21. Saphirus'!$A:$A,0),2),"")</f>
        <v/>
      </c>
    </row>
    <row r="522" customFormat="false" ht="15.75" hidden="false" customHeight="true" outlineLevel="0" collapsed="false">
      <c r="A522" s="5" t="s">
        <v>560</v>
      </c>
      <c r="B522" s="5" t="n">
        <v>4067</v>
      </c>
      <c r="C522" s="5" t="s">
        <v>33</v>
      </c>
      <c r="D522" s="6" t="str">
        <f aca="false">IFERROR(INDEX('1. Benavídez'!$A:$B,MATCH($A522,'1. Benavídez'!$A:$A,0),2),"")</f>
        <v/>
      </c>
      <c r="E522" s="6" t="str">
        <f aca="false">IFERROR(INDEX('2. Gallo'!$B:$D,MATCH($A522,'2. Gallo'!$B:$B,0),3),"")</f>
        <v/>
      </c>
      <c r="F522" s="6" t="str">
        <f aca="false">IFERROR(INDEX('3. Anea'!$B:$D,MATCH($A522,'3. Anea'!$B:$B,0),2),"")</f>
        <v/>
      </c>
      <c r="G522" s="6" t="str">
        <f aca="false">IFERROR(INDEX('4. Pilar'!$A:$C,MATCH($A522,'4. Pilar'!$A:$A,0),2),"")</f>
        <v/>
      </c>
      <c r="H522" s="6" t="str">
        <f aca="false">IFERROR(INDEX('5. Tortuguitas'!$B:$D,MATCH($A522,'5. Tortuguitas'!$B:$B,0),2),"")</f>
        <v/>
      </c>
      <c r="I522" s="6" t="str">
        <f aca="false">IFERROR(INDEX('6. Del Viso'!$A:$B,MATCH($A522,'6. Del Viso'!$A:$A,0),2),"")</f>
        <v/>
      </c>
      <c r="J522" s="6" t="str">
        <f aca="false">IFERROR(INDEX('7. Chica Glade'!$B:$F,MATCH($A522,'7. Chica Glade'!$B:$B,0),4),"")</f>
        <v/>
      </c>
      <c r="K522" s="6" t="str">
        <f aca="false">IFERROR(INDEX('8. Veterinaria'!$A:$B,MATCH($A522,'8. Veterinaria'!$A:$A,0),2),"")</f>
        <v/>
      </c>
      <c r="L522" s="6" t="str">
        <f aca="false">IFERROR(INDEX('9. Hipocampus'!$A:$B,MATCH($A522,'9. Hipocampus'!$A:$A,0),2),"")</f>
        <v/>
      </c>
      <c r="M522" s="6" t="n">
        <f aca="false">IFERROR(INDEX('11. Mundo Mascotas'!$B:$D,MATCH($A522,'11. Mundo Mascotas'!$B:$B,0),2),"")</f>
        <v>12000</v>
      </c>
      <c r="N522" s="6" t="str">
        <f aca="false">IFERROR(INDEX('12. Yaguar'!$B:$E,MATCH($A522,'12. Yaguar'!$B:$B,0),2),"")</f>
        <v/>
      </c>
      <c r="O522" s="6" t="str">
        <f aca="false">IFERROR(INDEX('13. King Clor'!$A:$B,MATCH($A522,'13. King Clor'!$A:$A,0),2),"")</f>
        <v/>
      </c>
      <c r="P522" s="6" t="str">
        <f aca="false">IFERROR(INDEX('14. Diserquim'!$A:$B,MATCH($A522,'14. Diserquim'!$A:$A,0),2),"")</f>
        <v/>
      </c>
      <c r="Q522" s="6" t="str">
        <f aca="false">IFERROR(INDEX('15. Moreno'!$A:$B,MATCH($A522,'15. Moreno'!$A:$A,0),2),"")</f>
        <v/>
      </c>
      <c r="R522" s="6" t="n">
        <f aca="false">IFERROR(INDEX('10. Collares'!$J:$K,MATCH($A522,'10. Collares'!$J:$J,0),2),"")</f>
        <v>3500</v>
      </c>
      <c r="S522" s="6" t="str">
        <f aca="false">IFERROR(INDEX('13. King Clor'!$G:$H,MATCH($A522,'13. King Clor'!$G:$G,0),2),"")</f>
        <v/>
      </c>
      <c r="T522" s="6" t="str">
        <f aca="false">IFERROR(INDEX('10. Collares'!$A:$B,MATCH($A522,'10. Collares'!$A:$A,0),2),"")</f>
        <v/>
      </c>
      <c r="U522" s="6" t="str">
        <f aca="false">IFERROR(INDEX('16. Mis nietos'!$B:$C,MATCH($A522,'16. Mis nietos'!$B:$B,0),2),"")</f>
        <v/>
      </c>
      <c r="V522" s="6" t="str">
        <f aca="false">IFERROR(INDEX('17. Profesional Vet'!$A:$B,MATCH($A522,'17. Profesional Vet'!$A:$A,0),2),"")</f>
        <v/>
      </c>
      <c r="W522" s="6" t="str">
        <f aca="false">IFERROR(INDEX('18. Premier'!$A:$B,MATCH($A522,'18. Premier'!$A:$A,0),2),"")</f>
        <v/>
      </c>
      <c r="X522" s="6" t="str">
        <f aca="false">IFERROR(INDEX('19. Dacam'!$A:$B,MATCH($A522,'19. Dacam'!$A:$A,0),2),"")</f>
        <v/>
      </c>
      <c r="Y522" s="6" t="n">
        <f aca="false">IFERROR(INDEX('20. Proveedor'!$A:$B,MATCH($A522,'20. Proveedor'!$A:$A,0),2),"")</f>
        <v>3000</v>
      </c>
      <c r="Z522" s="6" t="str">
        <f aca="false">IFERROR(INDEX('21. Saphirus'!$A:$B,MATCH($A522,'21. Saphirus'!$A:$A,0),2),"")</f>
        <v/>
      </c>
    </row>
    <row r="523" customFormat="false" ht="15.75" hidden="false" customHeight="true" outlineLevel="0" collapsed="false">
      <c r="A523" s="5" t="s">
        <v>561</v>
      </c>
      <c r="B523" s="5" t="n">
        <v>4068</v>
      </c>
      <c r="C523" s="5" t="s">
        <v>33</v>
      </c>
      <c r="D523" s="6" t="str">
        <f aca="false">IFERROR(INDEX('1. Benavídez'!$A:$B,MATCH($A523,'1. Benavídez'!$A:$A,0),2),"")</f>
        <v/>
      </c>
      <c r="E523" s="6" t="str">
        <f aca="false">IFERROR(INDEX('2. Gallo'!$B:$D,MATCH($A523,'2. Gallo'!$B:$B,0),3),"")</f>
        <v/>
      </c>
      <c r="F523" s="6" t="str">
        <f aca="false">IFERROR(INDEX('3. Anea'!$B:$D,MATCH($A523,'3. Anea'!$B:$B,0),2),"")</f>
        <v/>
      </c>
      <c r="G523" s="6" t="str">
        <f aca="false">IFERROR(INDEX('4. Pilar'!$A:$C,MATCH($A523,'4. Pilar'!$A:$A,0),2),"")</f>
        <v/>
      </c>
      <c r="H523" s="6" t="str">
        <f aca="false">IFERROR(INDEX('5. Tortuguitas'!$B:$D,MATCH($A523,'5. Tortuguitas'!$B:$B,0),2),"")</f>
        <v/>
      </c>
      <c r="I523" s="6" t="str">
        <f aca="false">IFERROR(INDEX('6. Del Viso'!$A:$B,MATCH($A523,'6. Del Viso'!$A:$A,0),2),"")</f>
        <v/>
      </c>
      <c r="J523" s="6" t="str">
        <f aca="false">IFERROR(INDEX('7. Chica Glade'!$B:$F,MATCH($A523,'7. Chica Glade'!$B:$B,0),4),"")</f>
        <v/>
      </c>
      <c r="K523" s="6" t="str">
        <f aca="false">IFERROR(INDEX('8. Veterinaria'!$A:$B,MATCH($A523,'8. Veterinaria'!$A:$A,0),2),"")</f>
        <v/>
      </c>
      <c r="L523" s="6" t="str">
        <f aca="false">IFERROR(INDEX('9. Hipocampus'!$A:$B,MATCH($A523,'9. Hipocampus'!$A:$A,0),2),"")</f>
        <v/>
      </c>
      <c r="M523" s="6" t="n">
        <f aca="false">IFERROR(INDEX('11. Mundo Mascotas'!$B:$D,MATCH($A523,'11. Mundo Mascotas'!$B:$B,0),2),"")</f>
        <v>16400</v>
      </c>
      <c r="N523" s="6" t="str">
        <f aca="false">IFERROR(INDEX('12. Yaguar'!$B:$E,MATCH($A523,'12. Yaguar'!$B:$B,0),2),"")</f>
        <v/>
      </c>
      <c r="O523" s="6" t="str">
        <f aca="false">IFERROR(INDEX('13. King Clor'!$A:$B,MATCH($A523,'13. King Clor'!$A:$A,0),2),"")</f>
        <v/>
      </c>
      <c r="P523" s="6" t="str">
        <f aca="false">IFERROR(INDEX('14. Diserquim'!$A:$B,MATCH($A523,'14. Diserquim'!$A:$A,0),2),"")</f>
        <v/>
      </c>
      <c r="Q523" s="6" t="str">
        <f aca="false">IFERROR(INDEX('15. Moreno'!$A:$B,MATCH($A523,'15. Moreno'!$A:$A,0),2),"")</f>
        <v/>
      </c>
      <c r="R523" s="6" t="n">
        <f aca="false">IFERROR(INDEX('10. Collares'!$J:$K,MATCH($A523,'10. Collares'!$J:$J,0),2),"")</f>
        <v>4000</v>
      </c>
      <c r="S523" s="6" t="str">
        <f aca="false">IFERROR(INDEX('13. King Clor'!$G:$H,MATCH($A523,'13. King Clor'!$G:$G,0),2),"")</f>
        <v/>
      </c>
      <c r="T523" s="6" t="str">
        <f aca="false">IFERROR(INDEX('10. Collares'!$A:$B,MATCH($A523,'10. Collares'!$A:$A,0),2),"")</f>
        <v/>
      </c>
      <c r="U523" s="6" t="str">
        <f aca="false">IFERROR(INDEX('16. Mis nietos'!$B:$C,MATCH($A523,'16. Mis nietos'!$B:$B,0),2),"")</f>
        <v/>
      </c>
      <c r="V523" s="6" t="str">
        <f aca="false">IFERROR(INDEX('17. Profesional Vet'!$A:$B,MATCH($A523,'17. Profesional Vet'!$A:$A,0),2),"")</f>
        <v/>
      </c>
      <c r="W523" s="6" t="str">
        <f aca="false">IFERROR(INDEX('18. Premier'!$A:$B,MATCH($A523,'18. Premier'!$A:$A,0),2),"")</f>
        <v/>
      </c>
      <c r="X523" s="6" t="str">
        <f aca="false">IFERROR(INDEX('19. Dacam'!$A:$B,MATCH($A523,'19. Dacam'!$A:$A,0),2),"")</f>
        <v/>
      </c>
      <c r="Y523" s="6" t="n">
        <f aca="false">IFERROR(INDEX('20. Proveedor'!$A:$B,MATCH($A523,'20. Proveedor'!$A:$A,0),2),"")</f>
        <v>4038</v>
      </c>
      <c r="Z523" s="6" t="str">
        <f aca="false">IFERROR(INDEX('21. Saphirus'!$A:$B,MATCH($A523,'21. Saphirus'!$A:$A,0),2),"")</f>
        <v/>
      </c>
    </row>
    <row r="524" customFormat="false" ht="15.75" hidden="false" customHeight="true" outlineLevel="0" collapsed="false">
      <c r="A524" s="5" t="s">
        <v>562</v>
      </c>
      <c r="B524" s="5" t="n">
        <v>4069</v>
      </c>
      <c r="C524" s="5" t="s">
        <v>33</v>
      </c>
      <c r="D524" s="6" t="str">
        <f aca="false">IFERROR(INDEX('1. Benavídez'!$A:$B,MATCH($A524,'1. Benavídez'!$A:$A,0),2),"")</f>
        <v/>
      </c>
      <c r="E524" s="6" t="str">
        <f aca="false">IFERROR(INDEX('2. Gallo'!$B:$D,MATCH($A524,'2. Gallo'!$B:$B,0),3),"")</f>
        <v/>
      </c>
      <c r="F524" s="6" t="str">
        <f aca="false">IFERROR(INDEX('3. Anea'!$B:$D,MATCH($A524,'3. Anea'!$B:$B,0),2),"")</f>
        <v/>
      </c>
      <c r="G524" s="6" t="str">
        <f aca="false">IFERROR(INDEX('4. Pilar'!$A:$C,MATCH($A524,'4. Pilar'!$A:$A,0),2),"")</f>
        <v/>
      </c>
      <c r="H524" s="6" t="str">
        <f aca="false">IFERROR(INDEX('5. Tortuguitas'!$B:$D,MATCH($A524,'5. Tortuguitas'!$B:$B,0),2),"")</f>
        <v/>
      </c>
      <c r="I524" s="6" t="str">
        <f aca="false">IFERROR(INDEX('6. Del Viso'!$A:$B,MATCH($A524,'6. Del Viso'!$A:$A,0),2),"")</f>
        <v/>
      </c>
      <c r="J524" s="6" t="str">
        <f aca="false">IFERROR(INDEX('7. Chica Glade'!$B:$F,MATCH($A524,'7. Chica Glade'!$B:$B,0),4),"")</f>
        <v/>
      </c>
      <c r="K524" s="6" t="str">
        <f aca="false">IFERROR(INDEX('8. Veterinaria'!$A:$B,MATCH($A524,'8. Veterinaria'!$A:$A,0),2),"")</f>
        <v/>
      </c>
      <c r="L524" s="6" t="str">
        <f aca="false">IFERROR(INDEX('9. Hipocampus'!$A:$B,MATCH($A524,'9. Hipocampus'!$A:$A,0),2),"")</f>
        <v/>
      </c>
      <c r="M524" s="6" t="n">
        <f aca="false">IFERROR(INDEX('11. Mundo Mascotas'!$B:$D,MATCH($A524,'11. Mundo Mascotas'!$B:$B,0),2),"")</f>
        <v>21600</v>
      </c>
      <c r="N524" s="6" t="str">
        <f aca="false">IFERROR(INDEX('12. Yaguar'!$B:$E,MATCH($A524,'12. Yaguar'!$B:$B,0),2),"")</f>
        <v/>
      </c>
      <c r="O524" s="6" t="str">
        <f aca="false">IFERROR(INDEX('13. King Clor'!$A:$B,MATCH($A524,'13. King Clor'!$A:$A,0),2),"")</f>
        <v/>
      </c>
      <c r="P524" s="6" t="str">
        <f aca="false">IFERROR(INDEX('14. Diserquim'!$A:$B,MATCH($A524,'14. Diserquim'!$A:$A,0),2),"")</f>
        <v/>
      </c>
      <c r="Q524" s="6" t="str">
        <f aca="false">IFERROR(INDEX('15. Moreno'!$A:$B,MATCH($A524,'15. Moreno'!$A:$A,0),2),"")</f>
        <v/>
      </c>
      <c r="R524" s="6" t="n">
        <f aca="false">IFERROR(INDEX('10. Collares'!$J:$K,MATCH($A524,'10. Collares'!$J:$J,0),2),"")</f>
        <v>4500</v>
      </c>
      <c r="S524" s="6" t="str">
        <f aca="false">IFERROR(INDEX('13. King Clor'!$G:$H,MATCH($A524,'13. King Clor'!$G:$G,0),2),"")</f>
        <v/>
      </c>
      <c r="T524" s="6" t="str">
        <f aca="false">IFERROR(INDEX('10. Collares'!$A:$B,MATCH($A524,'10. Collares'!$A:$A,0),2),"")</f>
        <v/>
      </c>
      <c r="U524" s="6" t="str">
        <f aca="false">IFERROR(INDEX('16. Mis nietos'!$B:$C,MATCH($A524,'16. Mis nietos'!$B:$B,0),2),"")</f>
        <v/>
      </c>
      <c r="V524" s="6" t="str">
        <f aca="false">IFERROR(INDEX('17. Profesional Vet'!$A:$B,MATCH($A524,'17. Profesional Vet'!$A:$A,0),2),"")</f>
        <v/>
      </c>
      <c r="W524" s="6" t="str">
        <f aca="false">IFERROR(INDEX('18. Premier'!$A:$B,MATCH($A524,'18. Premier'!$A:$A,0),2),"")</f>
        <v/>
      </c>
      <c r="X524" s="6" t="str">
        <f aca="false">IFERROR(INDEX('19. Dacam'!$A:$B,MATCH($A524,'19. Dacam'!$A:$A,0),2),"")</f>
        <v/>
      </c>
      <c r="Y524" s="6" t="n">
        <f aca="false">IFERROR(INDEX('20. Proveedor'!$A:$B,MATCH($A524,'20. Proveedor'!$A:$A,0),2),"")</f>
        <v>5421</v>
      </c>
      <c r="Z524" s="6" t="str">
        <f aca="false">IFERROR(INDEX('21. Saphirus'!$A:$B,MATCH($A524,'21. Saphirus'!$A:$A,0),2),"")</f>
        <v/>
      </c>
    </row>
    <row r="525" customFormat="false" ht="15.75" hidden="false" customHeight="true" outlineLevel="0" collapsed="false">
      <c r="A525" s="5" t="s">
        <v>563</v>
      </c>
      <c r="B525" s="5" t="n">
        <v>4070</v>
      </c>
      <c r="C525" s="5" t="s">
        <v>33</v>
      </c>
      <c r="D525" s="6" t="str">
        <f aca="false">IFERROR(INDEX('1. Benavídez'!$A:$B,MATCH($A525,'1. Benavídez'!$A:$A,0),2),"")</f>
        <v/>
      </c>
      <c r="E525" s="6" t="str">
        <f aca="false">IFERROR(INDEX('2. Gallo'!$B:$D,MATCH($A525,'2. Gallo'!$B:$B,0),3),"")</f>
        <v/>
      </c>
      <c r="F525" s="6" t="str">
        <f aca="false">IFERROR(INDEX('3. Anea'!$B:$D,MATCH($A525,'3. Anea'!$B:$B,0),2),"")</f>
        <v/>
      </c>
      <c r="G525" s="6" t="str">
        <f aca="false">IFERROR(INDEX('4. Pilar'!$A:$C,MATCH($A525,'4. Pilar'!$A:$A,0),2),"")</f>
        <v/>
      </c>
      <c r="H525" s="6" t="str">
        <f aca="false">IFERROR(INDEX('5. Tortuguitas'!$B:$D,MATCH($A525,'5. Tortuguitas'!$B:$B,0),2),"")</f>
        <v/>
      </c>
      <c r="I525" s="6" t="str">
        <f aca="false">IFERROR(INDEX('6. Del Viso'!$A:$B,MATCH($A525,'6. Del Viso'!$A:$A,0),2),"")</f>
        <v/>
      </c>
      <c r="J525" s="6" t="str">
        <f aca="false">IFERROR(INDEX('7. Chica Glade'!$B:$F,MATCH($A525,'7. Chica Glade'!$B:$B,0),4),"")</f>
        <v/>
      </c>
      <c r="K525" s="6" t="str">
        <f aca="false">IFERROR(INDEX('8. Veterinaria'!$A:$B,MATCH($A525,'8. Veterinaria'!$A:$A,0),2),"")</f>
        <v/>
      </c>
      <c r="L525" s="6" t="str">
        <f aca="false">IFERROR(INDEX('9. Hipocampus'!$A:$B,MATCH($A525,'9. Hipocampus'!$A:$A,0),2),"")</f>
        <v/>
      </c>
      <c r="M525" s="6" t="n">
        <f aca="false">IFERROR(INDEX('11. Mundo Mascotas'!$B:$D,MATCH($A525,'11. Mundo Mascotas'!$B:$B,0),2),"")</f>
        <v>30800</v>
      </c>
      <c r="N525" s="6" t="str">
        <f aca="false">IFERROR(INDEX('12. Yaguar'!$B:$E,MATCH($A525,'12. Yaguar'!$B:$B,0),2),"")</f>
        <v/>
      </c>
      <c r="O525" s="6" t="str">
        <f aca="false">IFERROR(INDEX('13. King Clor'!$A:$B,MATCH($A525,'13. King Clor'!$A:$A,0),2),"")</f>
        <v/>
      </c>
      <c r="P525" s="6" t="str">
        <f aca="false">IFERROR(INDEX('14. Diserquim'!$A:$B,MATCH($A525,'14. Diserquim'!$A:$A,0),2),"")</f>
        <v/>
      </c>
      <c r="Q525" s="6" t="str">
        <f aca="false">IFERROR(INDEX('15. Moreno'!$A:$B,MATCH($A525,'15. Moreno'!$A:$A,0),2),"")</f>
        <v/>
      </c>
      <c r="R525" s="6" t="n">
        <f aca="false">IFERROR(INDEX('10. Collares'!$J:$K,MATCH($A525,'10. Collares'!$J:$J,0),2),"")</f>
        <v>5000</v>
      </c>
      <c r="S525" s="6" t="str">
        <f aca="false">IFERROR(INDEX('13. King Clor'!$G:$H,MATCH($A525,'13. King Clor'!$G:$G,0),2),"")</f>
        <v/>
      </c>
      <c r="T525" s="6" t="str">
        <f aca="false">IFERROR(INDEX('10. Collares'!$A:$B,MATCH($A525,'10. Collares'!$A:$A,0),2),"")</f>
        <v/>
      </c>
      <c r="U525" s="6" t="str">
        <f aca="false">IFERROR(INDEX('16. Mis nietos'!$B:$C,MATCH($A525,'16. Mis nietos'!$B:$B,0),2),"")</f>
        <v/>
      </c>
      <c r="V525" s="6" t="str">
        <f aca="false">IFERROR(INDEX('17. Profesional Vet'!$A:$B,MATCH($A525,'17. Profesional Vet'!$A:$A,0),2),"")</f>
        <v/>
      </c>
      <c r="W525" s="6" t="str">
        <f aca="false">IFERROR(INDEX('18. Premier'!$A:$B,MATCH($A525,'18. Premier'!$A:$A,0),2),"")</f>
        <v/>
      </c>
      <c r="X525" s="6" t="str">
        <f aca="false">IFERROR(INDEX('19. Dacam'!$A:$B,MATCH($A525,'19. Dacam'!$A:$A,0),2),"")</f>
        <v/>
      </c>
      <c r="Y525" s="6" t="n">
        <f aca="false">IFERROR(INDEX('20. Proveedor'!$A:$B,MATCH($A525,'20. Proveedor'!$A:$A,0),2),"")</f>
        <v>6922</v>
      </c>
      <c r="Z525" s="6" t="str">
        <f aca="false">IFERROR(INDEX('21. Saphirus'!$A:$B,MATCH($A525,'21. Saphirus'!$A:$A,0),2),"")</f>
        <v/>
      </c>
    </row>
    <row r="526" customFormat="false" ht="15.75" hidden="false" customHeight="true" outlineLevel="0" collapsed="false">
      <c r="A526" s="5" t="s">
        <v>564</v>
      </c>
      <c r="B526" s="5" t="n">
        <v>34071</v>
      </c>
      <c r="C526" s="5" t="s">
        <v>33</v>
      </c>
      <c r="D526" s="6" t="str">
        <f aca="false">IFERROR(INDEX('1. Benavídez'!$A:$B,MATCH($A526,'1. Benavídez'!$A:$A,0),2),"")</f>
        <v/>
      </c>
      <c r="E526" s="6" t="str">
        <f aca="false">IFERROR(INDEX('2. Gallo'!$B:$D,MATCH($A526,'2. Gallo'!$B:$B,0),3),"")</f>
        <v/>
      </c>
      <c r="F526" s="6" t="str">
        <f aca="false">IFERROR(INDEX('3. Anea'!$B:$D,MATCH($A526,'3. Anea'!$B:$B,0),2),"")</f>
        <v/>
      </c>
      <c r="G526" s="6" t="str">
        <f aca="false">IFERROR(INDEX('4. Pilar'!$A:$C,MATCH($A526,'4. Pilar'!$A:$A,0),2),"")</f>
        <v/>
      </c>
      <c r="H526" s="6" t="str">
        <f aca="false">IFERROR(INDEX('5. Tortuguitas'!$B:$D,MATCH($A526,'5. Tortuguitas'!$B:$B,0),2),"")</f>
        <v/>
      </c>
      <c r="I526" s="6" t="str">
        <f aca="false">IFERROR(INDEX('6. Del Viso'!$A:$B,MATCH($A526,'6. Del Viso'!$A:$A,0),2),"")</f>
        <v/>
      </c>
      <c r="J526" s="6" t="str">
        <f aca="false">IFERROR(INDEX('7. Chica Glade'!$B:$F,MATCH($A526,'7. Chica Glade'!$B:$B,0),4),"")</f>
        <v/>
      </c>
      <c r="K526" s="6" t="str">
        <f aca="false">IFERROR(INDEX('8. Veterinaria'!$A:$B,MATCH($A526,'8. Veterinaria'!$A:$A,0),2),"")</f>
        <v/>
      </c>
      <c r="L526" s="6" t="str">
        <f aca="false">IFERROR(INDEX('9. Hipocampus'!$A:$B,MATCH($A526,'9. Hipocampus'!$A:$A,0),2),"")</f>
        <v/>
      </c>
      <c r="M526" s="6" t="str">
        <f aca="false">IFERROR(INDEX('11. Mundo Mascotas'!$B:$D,MATCH($A526,'11. Mundo Mascotas'!$B:$B,0),2),"")</f>
        <v/>
      </c>
      <c r="N526" s="6" t="str">
        <f aca="false">IFERROR(INDEX('12. Yaguar'!$B:$E,MATCH($A526,'12. Yaguar'!$B:$B,0),2),"")</f>
        <v/>
      </c>
      <c r="O526" s="6" t="str">
        <f aca="false">IFERROR(INDEX('13. King Clor'!$A:$B,MATCH($A526,'13. King Clor'!$A:$A,0),2),"")</f>
        <v/>
      </c>
      <c r="P526" s="6" t="str">
        <f aca="false">IFERROR(INDEX('14. Diserquim'!$A:$B,MATCH($A526,'14. Diserquim'!$A:$A,0),2),"")</f>
        <v/>
      </c>
      <c r="Q526" s="6" t="str">
        <f aca="false">IFERROR(INDEX('15. Moreno'!$A:$B,MATCH($A526,'15. Moreno'!$A:$A,0),2),"")</f>
        <v/>
      </c>
      <c r="R526" s="6" t="str">
        <f aca="false">IFERROR(INDEX('10. Collares'!$J:$K,MATCH($A526,'10. Collares'!$J:$J,0),2),"")</f>
        <v/>
      </c>
      <c r="S526" s="6" t="str">
        <f aca="false">IFERROR(INDEX('13. King Clor'!$G:$H,MATCH($A526,'13. King Clor'!$G:$G,0),2),"")</f>
        <v/>
      </c>
      <c r="T526" s="6" t="str">
        <f aca="false">IFERROR(INDEX('10. Collares'!$A:$B,MATCH($A526,'10. Collares'!$A:$A,0),2),"")</f>
        <v/>
      </c>
      <c r="U526" s="6" t="str">
        <f aca="false">IFERROR(INDEX('16. Mis nietos'!$B:$C,MATCH($A526,'16. Mis nietos'!$B:$B,0),2),"")</f>
        <v/>
      </c>
      <c r="V526" s="6" t="str">
        <f aca="false">IFERROR(INDEX('17. Profesional Vet'!$A:$B,MATCH($A526,'17. Profesional Vet'!$A:$A,0),2),"")</f>
        <v/>
      </c>
      <c r="W526" s="6" t="str">
        <f aca="false">IFERROR(INDEX('18. Premier'!$A:$B,MATCH($A526,'18. Premier'!$A:$A,0),2),"")</f>
        <v/>
      </c>
      <c r="X526" s="6" t="str">
        <f aca="false">IFERROR(INDEX('19. Dacam'!$A:$B,MATCH($A526,'19. Dacam'!$A:$A,0),2),"")</f>
        <v/>
      </c>
      <c r="Y526" s="6" t="n">
        <f aca="false">IFERROR(INDEX('20. Proveedor'!$A:$B,MATCH($A526,'20. Proveedor'!$A:$A,0),2),"")</f>
        <v>8306</v>
      </c>
      <c r="Z526" s="6" t="str">
        <f aca="false">IFERROR(INDEX('21. Saphirus'!$A:$B,MATCH($A526,'21. Saphirus'!$A:$A,0),2),"")</f>
        <v/>
      </c>
    </row>
    <row r="527" customFormat="false" ht="15.75" hidden="false" customHeight="true" outlineLevel="0" collapsed="false">
      <c r="A527" s="5" t="s">
        <v>565</v>
      </c>
      <c r="B527" s="5" t="n">
        <v>1905457</v>
      </c>
      <c r="C527" s="5" t="s">
        <v>33</v>
      </c>
      <c r="D527" s="6" t="str">
        <f aca="false">IFERROR(INDEX('1. Benavídez'!$A:$B,MATCH($A527,'1. Benavídez'!$A:$A,0),2),"")</f>
        <v/>
      </c>
      <c r="E527" s="6" t="str">
        <f aca="false">IFERROR(INDEX('2. Gallo'!$B:$D,MATCH($A527,'2. Gallo'!$B:$B,0),3),"")</f>
        <v/>
      </c>
      <c r="F527" s="6" t="str">
        <f aca="false">IFERROR(INDEX('3. Anea'!$B:$D,MATCH($A527,'3. Anea'!$B:$B,0),2),"")</f>
        <v/>
      </c>
      <c r="G527" s="6" t="str">
        <f aca="false">IFERROR(INDEX('4. Pilar'!$A:$C,MATCH($A527,'4. Pilar'!$A:$A,0),2),"")</f>
        <v/>
      </c>
      <c r="H527" s="6" t="str">
        <f aca="false">IFERROR(INDEX('5. Tortuguitas'!$B:$D,MATCH($A527,'5. Tortuguitas'!$B:$B,0),2),"")</f>
        <v/>
      </c>
      <c r="I527" s="6" t="str">
        <f aca="false">IFERROR(INDEX('6. Del Viso'!$A:$B,MATCH($A527,'6. Del Viso'!$A:$A,0),2),"")</f>
        <v/>
      </c>
      <c r="J527" s="6" t="str">
        <f aca="false">IFERROR(INDEX('7. Chica Glade'!$B:$F,MATCH($A527,'7. Chica Glade'!$B:$B,0),4),"")</f>
        <v/>
      </c>
      <c r="K527" s="6" t="str">
        <f aca="false">IFERROR(INDEX('8. Veterinaria'!$A:$B,MATCH($A527,'8. Veterinaria'!$A:$A,0),2),"")</f>
        <v/>
      </c>
      <c r="L527" s="6" t="str">
        <f aca="false">IFERROR(INDEX('9. Hipocampus'!$A:$B,MATCH($A527,'9. Hipocampus'!$A:$A,0),2),"")</f>
        <v/>
      </c>
      <c r="M527" s="6" t="str">
        <f aca="false">IFERROR(INDEX('11. Mundo Mascotas'!$B:$D,MATCH($A527,'11. Mundo Mascotas'!$B:$B,0),2),"")</f>
        <v/>
      </c>
      <c r="N527" s="6" t="str">
        <f aca="false">IFERROR(INDEX('12. Yaguar'!$B:$E,MATCH($A527,'12. Yaguar'!$B:$B,0),2),"")</f>
        <v/>
      </c>
      <c r="O527" s="6" t="str">
        <f aca="false">IFERROR(INDEX('13. King Clor'!$A:$B,MATCH($A527,'13. King Clor'!$A:$A,0),2),"")</f>
        <v/>
      </c>
      <c r="P527" s="6" t="str">
        <f aca="false">IFERROR(INDEX('14. Diserquim'!$A:$B,MATCH($A527,'14. Diserquim'!$A:$A,0),2),"")</f>
        <v/>
      </c>
      <c r="Q527" s="6" t="str">
        <f aca="false">IFERROR(INDEX('15. Moreno'!$A:$B,MATCH($A527,'15. Moreno'!$A:$A,0),2),"")</f>
        <v/>
      </c>
      <c r="R527" s="6" t="n">
        <f aca="false">IFERROR(INDEX('10. Collares'!$J:$K,MATCH($A527,'10. Collares'!$J:$J,0),2),"")</f>
        <v>7500</v>
      </c>
      <c r="S527" s="6" t="str">
        <f aca="false">IFERROR(INDEX('13. King Clor'!$G:$H,MATCH($A527,'13. King Clor'!$G:$G,0),2),"")</f>
        <v/>
      </c>
      <c r="T527" s="6" t="str">
        <f aca="false">IFERROR(INDEX('10. Collares'!$A:$B,MATCH($A527,'10. Collares'!$A:$A,0),2),"")</f>
        <v/>
      </c>
      <c r="U527" s="6" t="str">
        <f aca="false">IFERROR(INDEX('16. Mis nietos'!$B:$C,MATCH($A527,'16. Mis nietos'!$B:$B,0),2),"")</f>
        <v/>
      </c>
      <c r="V527" s="6" t="str">
        <f aca="false">IFERROR(INDEX('17. Profesional Vet'!$A:$B,MATCH($A527,'17. Profesional Vet'!$A:$A,0),2),"")</f>
        <v/>
      </c>
      <c r="W527" s="6" t="str">
        <f aca="false">IFERROR(INDEX('18. Premier'!$A:$B,MATCH($A527,'18. Premier'!$A:$A,0),2),"")</f>
        <v/>
      </c>
      <c r="X527" s="6" t="str">
        <f aca="false">IFERROR(INDEX('19. Dacam'!$A:$B,MATCH($A527,'19. Dacam'!$A:$A,0),2),"")</f>
        <v/>
      </c>
      <c r="Y527" s="6" t="str">
        <f aca="false">IFERROR(INDEX('20. Proveedor'!$A:$B,MATCH($A527,'20. Proveedor'!$A:$A,0),2),"")</f>
        <v/>
      </c>
      <c r="Z527" s="6" t="str">
        <f aca="false">IFERROR(INDEX('21. Saphirus'!$A:$B,MATCH($A527,'21. Saphirus'!$A:$A,0),2),"")</f>
        <v/>
      </c>
    </row>
    <row r="528" customFormat="false" ht="15.75" hidden="false" customHeight="true" outlineLevel="0" collapsed="false">
      <c r="A528" s="5" t="s">
        <v>566</v>
      </c>
      <c r="B528" s="5" t="n">
        <v>1906068</v>
      </c>
      <c r="C528" s="5" t="s">
        <v>33</v>
      </c>
      <c r="D528" s="6" t="str">
        <f aca="false">IFERROR(INDEX('1. Benavídez'!$A:$B,MATCH($A528,'1. Benavídez'!$A:$A,0),2),"")</f>
        <v/>
      </c>
      <c r="E528" s="6" t="str">
        <f aca="false">IFERROR(INDEX('2. Gallo'!$B:$D,MATCH($A528,'2. Gallo'!$B:$B,0),3),"")</f>
        <v/>
      </c>
      <c r="F528" s="6" t="str">
        <f aca="false">IFERROR(INDEX('3. Anea'!$B:$D,MATCH($A528,'3. Anea'!$B:$B,0),2),"")</f>
        <v/>
      </c>
      <c r="G528" s="6" t="str">
        <f aca="false">IFERROR(INDEX('4. Pilar'!$A:$C,MATCH($A528,'4. Pilar'!$A:$A,0),2),"")</f>
        <v/>
      </c>
      <c r="H528" s="6" t="str">
        <f aca="false">IFERROR(INDEX('5. Tortuguitas'!$B:$D,MATCH($A528,'5. Tortuguitas'!$B:$B,0),2),"")</f>
        <v/>
      </c>
      <c r="I528" s="6" t="str">
        <f aca="false">IFERROR(INDEX('6. Del Viso'!$A:$B,MATCH($A528,'6. Del Viso'!$A:$A,0),3),"")</f>
        <v/>
      </c>
      <c r="J528" s="6" t="str">
        <f aca="false">IFERROR(INDEX('7. Chica Glade'!$B:$F,MATCH($A528,'7. Chica Glade'!$B:$B,0),4),"")</f>
        <v/>
      </c>
      <c r="K528" s="6" t="str">
        <f aca="false">IFERROR(INDEX('8. Veterinaria'!$A:$B,MATCH($A528,'8. Veterinaria'!$A:$A,0),2),"")</f>
        <v/>
      </c>
      <c r="L528" s="6" t="str">
        <f aca="false">IFERROR(INDEX('9. Hipocampus'!$A:$B,MATCH($A528,'9. Hipocampus'!$A:$A,0),2),"")</f>
        <v/>
      </c>
      <c r="M528" s="6" t="str">
        <f aca="false">IFERROR(INDEX('11. Mundo Mascotas'!$B:$D,MATCH($A528,'11. Mundo Mascotas'!$B:$B,0),2),"")</f>
        <v/>
      </c>
      <c r="N528" s="6" t="str">
        <f aca="false">IFERROR(INDEX('12. Yaguar'!$B:$E,MATCH($A528,'12. Yaguar'!$B:$B,0),2),"")</f>
        <v/>
      </c>
      <c r="O528" s="6" t="str">
        <f aca="false">IFERROR(INDEX('13. King Clor'!$A:$B,MATCH($A528,'13. King Clor'!$A:$A,0),2),"")</f>
        <v/>
      </c>
      <c r="P528" s="6" t="str">
        <f aca="false">IFERROR(INDEX('14. Diserquim'!$A:$B,MATCH($A528,'14. Diserquim'!$A:$A,0),2),"")</f>
        <v/>
      </c>
      <c r="Q528" s="6" t="str">
        <f aca="false">IFERROR(INDEX('15. Moreno'!$A:$B,MATCH($A528,'15. Moreno'!$A:$A,0),2),"")</f>
        <v/>
      </c>
      <c r="R528" s="6" t="str">
        <f aca="false">IFERROR(INDEX('10. Collares'!$J:$K,MATCH($A528,'10. Collares'!$J:$J,0),2),"")</f>
        <v/>
      </c>
      <c r="S528" s="6" t="str">
        <f aca="false">IFERROR(INDEX('13. King Clor'!$G:$H,MATCH($A528,'13. King Clor'!$G:$G,0),2),"")</f>
        <v/>
      </c>
      <c r="T528" s="6" t="str">
        <f aca="false">IFERROR(INDEX('10. Collares'!$A:$B,MATCH($A528,'10. Collares'!$A:$A,0),2),"")</f>
        <v/>
      </c>
      <c r="U528" s="6" t="str">
        <f aca="false">IFERROR(INDEX('16. Mis nietos'!$B:$C,MATCH($A528,'16. Mis nietos'!$B:$B,0),2),"")</f>
        <v/>
      </c>
      <c r="V528" s="6" t="str">
        <f aca="false">IFERROR(INDEX('17. Profesional Vet'!$A:$B,MATCH($A528,'17. Profesional Vet'!$A:$A,0),2),"")</f>
        <v/>
      </c>
      <c r="W528" s="6" t="str">
        <f aca="false">IFERROR(INDEX('18. Premier'!$A:$B,MATCH($A528,'18. Premier'!$A:$A,0),2),"")</f>
        <v/>
      </c>
      <c r="X528" s="6" t="str">
        <f aca="false">IFERROR(INDEX('19. Dacam'!$A:$B,MATCH($A528,'19. Dacam'!$A:$A,0),2),"")</f>
        <v/>
      </c>
      <c r="Y528" s="6" t="str">
        <f aca="false">IFERROR(INDEX('20. Proveedor'!$A:$B,MATCH($A528,'20. Proveedor'!$A:$A,0),2),"")</f>
        <v/>
      </c>
      <c r="Z528" s="6" t="str">
        <f aca="false">IFERROR(INDEX('21. Saphirus'!$A:$B,MATCH($A528,'21. Saphirus'!$A:$A,0),2),"")</f>
        <v/>
      </c>
    </row>
    <row r="529" customFormat="false" ht="15.75" hidden="false" customHeight="true" outlineLevel="0" collapsed="false">
      <c r="A529" s="5" t="s">
        <v>567</v>
      </c>
      <c r="B529" s="5" t="n">
        <v>1906068</v>
      </c>
      <c r="C529" s="5" t="s">
        <v>33</v>
      </c>
      <c r="D529" s="6" t="str">
        <f aca="false">IFERROR(INDEX('1. Benavídez'!$A:$B,MATCH($A529,'1. Benavídez'!$A:$A,0),2),"")</f>
        <v/>
      </c>
      <c r="E529" s="6" t="str">
        <f aca="false">IFERROR(INDEX('2. Gallo'!$B:$D,MATCH($A529,'2. Gallo'!$B:$B,0),3),"")</f>
        <v/>
      </c>
      <c r="F529" s="6" t="str">
        <f aca="false">IFERROR(INDEX('3. Anea'!$B:$D,MATCH($A529,'3. Anea'!$B:$B,0),2),"")</f>
        <v/>
      </c>
      <c r="G529" s="6" t="str">
        <f aca="false">IFERROR(INDEX('4. Pilar'!$A:$C,MATCH($A529,'4. Pilar'!$A:$A,0),2),"")</f>
        <v/>
      </c>
      <c r="H529" s="6" t="str">
        <f aca="false">IFERROR(INDEX('5. Tortuguitas'!$B:$D,MATCH($A529,'5. Tortuguitas'!$B:$B,0),2),"")</f>
        <v/>
      </c>
      <c r="I529" s="6" t="str">
        <f aca="false">IFERROR(INDEX('6. Del Viso'!$A:$B,MATCH($A529,'6. Del Viso'!$A:$A,0),3),"")</f>
        <v/>
      </c>
      <c r="J529" s="6" t="str">
        <f aca="false">IFERROR(INDEX('7. Chica Glade'!$B:$F,MATCH($A529,'7. Chica Glade'!$B:$B,0),4),"")</f>
        <v/>
      </c>
      <c r="K529" s="6" t="str">
        <f aca="false">IFERROR(INDEX('8. Veterinaria'!$A:$B,MATCH($A529,'8. Veterinaria'!$A:$A,0),2),"")</f>
        <v/>
      </c>
      <c r="L529" s="6" t="str">
        <f aca="false">IFERROR(INDEX('9. Hipocampus'!$A:$B,MATCH($A529,'9. Hipocampus'!$A:$A,0),2),"")</f>
        <v/>
      </c>
      <c r="M529" s="6" t="str">
        <f aca="false">IFERROR(INDEX('11. Mundo Mascotas'!$B:$D,MATCH($A529,'11. Mundo Mascotas'!$B:$B,0),2),"")</f>
        <v/>
      </c>
      <c r="N529" s="6" t="str">
        <f aca="false">IFERROR(INDEX('12. Yaguar'!$B:$E,MATCH($A529,'12. Yaguar'!$B:$B,0),2),"")</f>
        <v/>
      </c>
      <c r="O529" s="6" t="str">
        <f aca="false">IFERROR(INDEX('13. King Clor'!$A:$B,MATCH($A529,'13. King Clor'!$A:$A,0),2),"")</f>
        <v/>
      </c>
      <c r="P529" s="6" t="str">
        <f aca="false">IFERROR(INDEX('14. Diserquim'!$A:$B,MATCH($A529,'14. Diserquim'!$A:$A,0),2),"")</f>
        <v/>
      </c>
      <c r="Q529" s="6" t="str">
        <f aca="false">IFERROR(INDEX('15. Moreno'!$A:$B,MATCH($A529,'15. Moreno'!$A:$A,0),2),"")</f>
        <v/>
      </c>
      <c r="R529" s="6" t="str">
        <f aca="false">IFERROR(INDEX('10. Collares'!$J:$K,MATCH($A529,'10. Collares'!$J:$J,0),2),"")</f>
        <v/>
      </c>
      <c r="S529" s="6" t="str">
        <f aca="false">IFERROR(INDEX('13. King Clor'!$G:$H,MATCH($A529,'13. King Clor'!$G:$G,0),2),"")</f>
        <v/>
      </c>
      <c r="T529" s="6" t="str">
        <f aca="false">IFERROR(INDEX('10. Collares'!$A:$B,MATCH($A529,'10. Collares'!$A:$A,0),2),"")</f>
        <v/>
      </c>
      <c r="U529" s="6" t="str">
        <f aca="false">IFERROR(INDEX('16. Mis nietos'!$B:$C,MATCH($A529,'16. Mis nietos'!$B:$B,0),2),"")</f>
        <v/>
      </c>
      <c r="V529" s="6" t="str">
        <f aca="false">IFERROR(INDEX('17. Profesional Vet'!$A:$B,MATCH($A529,'17. Profesional Vet'!$A:$A,0),2),"")</f>
        <v/>
      </c>
      <c r="W529" s="6" t="str">
        <f aca="false">IFERROR(INDEX('18. Premier'!$A:$B,MATCH($A529,'18. Premier'!$A:$A,0),2),"")</f>
        <v/>
      </c>
      <c r="X529" s="6" t="str">
        <f aca="false">IFERROR(INDEX('19. Dacam'!$A:$B,MATCH($A529,'19. Dacam'!$A:$A,0),2),"")</f>
        <v/>
      </c>
      <c r="Y529" s="6" t="str">
        <f aca="false">IFERROR(INDEX('20. Proveedor'!$A:$B,MATCH($A529,'20. Proveedor'!$A:$A,0),2),"")</f>
        <v/>
      </c>
      <c r="Z529" s="6" t="str">
        <f aca="false">IFERROR(INDEX('21. Saphirus'!$A:$B,MATCH($A529,'21. Saphirus'!$A:$A,0),2),"")</f>
        <v/>
      </c>
    </row>
    <row r="530" customFormat="false" ht="15.75" hidden="false" customHeight="true" outlineLevel="0" collapsed="false">
      <c r="A530" s="5" t="s">
        <v>568</v>
      </c>
      <c r="B530" s="5" t="n">
        <v>1905933</v>
      </c>
      <c r="C530" s="5" t="s">
        <v>33</v>
      </c>
      <c r="D530" s="6" t="str">
        <f aca="false">IFERROR(INDEX('1. Benavídez'!$A:$B,MATCH($A530,'1. Benavídez'!$A:$A,0),2),"")</f>
        <v/>
      </c>
      <c r="E530" s="6" t="str">
        <f aca="false">IFERROR(INDEX('2. Gallo'!$B:$D,MATCH($A530,'2. Gallo'!$B:$B,0),3),"")</f>
        <v/>
      </c>
      <c r="F530" s="6" t="str">
        <f aca="false">IFERROR(INDEX('3. Anea'!$B:$D,MATCH($A530,'3. Anea'!$B:$B,0),2),"")</f>
        <v/>
      </c>
      <c r="G530" s="6" t="str">
        <f aca="false">IFERROR(INDEX('4. Pilar'!$A:$C,MATCH($A530,'4. Pilar'!$A:$A,0),2),"")</f>
        <v/>
      </c>
      <c r="H530" s="6" t="str">
        <f aca="false">IFERROR(INDEX('5. Tortuguitas'!$B:$D,MATCH($A530,'5. Tortuguitas'!$B:$B,0),2),"")</f>
        <v/>
      </c>
      <c r="I530" s="6" t="str">
        <f aca="false">IFERROR(INDEX('6. Del Viso'!$A:$B,MATCH($A530,'6. Del Viso'!$A:$A,0),3),"")</f>
        <v/>
      </c>
      <c r="J530" s="6" t="str">
        <f aca="false">IFERROR(INDEX('7. Chica Glade'!$B:$F,MATCH($A530,'7. Chica Glade'!$B:$B,0),4),"")</f>
        <v/>
      </c>
      <c r="K530" s="6" t="str">
        <f aca="false">IFERROR(INDEX('8. Veterinaria'!$A:$B,MATCH($A530,'8. Veterinaria'!$A:$A,0),2),"")</f>
        <v/>
      </c>
      <c r="L530" s="6" t="str">
        <f aca="false">IFERROR(INDEX('9. Hipocampus'!$A:$B,MATCH($A530,'9. Hipocampus'!$A:$A,0),2),"")</f>
        <v/>
      </c>
      <c r="M530" s="6" t="str">
        <f aca="false">IFERROR(INDEX('11. Mundo Mascotas'!$B:$D,MATCH($A530,'11. Mundo Mascotas'!$B:$B,0),2),"")</f>
        <v/>
      </c>
      <c r="N530" s="6" t="str">
        <f aca="false">IFERROR(INDEX('12. Yaguar'!$B:$E,MATCH($A530,'12. Yaguar'!$B:$B,0),2),"")</f>
        <v/>
      </c>
      <c r="O530" s="6" t="str">
        <f aca="false">IFERROR(INDEX('13. King Clor'!$A:$B,MATCH($A530,'13. King Clor'!$A:$A,0),2),"")</f>
        <v/>
      </c>
      <c r="P530" s="6" t="str">
        <f aca="false">IFERROR(INDEX('14. Diserquim'!$A:$B,MATCH($A530,'14. Diserquim'!$A:$A,0),2),"")</f>
        <v/>
      </c>
      <c r="Q530" s="6" t="str">
        <f aca="false">IFERROR(INDEX('15. Moreno'!$A:$B,MATCH($A530,'15. Moreno'!$A:$A,0),2),"")</f>
        <v/>
      </c>
      <c r="R530" s="6" t="str">
        <f aca="false">IFERROR(INDEX('10. Collares'!$J:$K,MATCH($A530,'10. Collares'!$J:$J,0),2),"")</f>
        <v/>
      </c>
      <c r="S530" s="6" t="str">
        <f aca="false">IFERROR(INDEX('13. King Clor'!$G:$H,MATCH($A530,'13. King Clor'!$G:$G,0),2),"")</f>
        <v/>
      </c>
      <c r="T530" s="6" t="str">
        <f aca="false">IFERROR(INDEX('10. Collares'!$A:$B,MATCH($A530,'10. Collares'!$A:$A,0),2),"")</f>
        <v/>
      </c>
      <c r="U530" s="6" t="str">
        <f aca="false">IFERROR(INDEX('16. Mis nietos'!$B:$C,MATCH($A530,'16. Mis nietos'!$B:$B,0),2),"")</f>
        <v/>
      </c>
      <c r="V530" s="6" t="str">
        <f aca="false">IFERROR(INDEX('17. Profesional Vet'!$A:$B,MATCH($A530,'17. Profesional Vet'!$A:$A,0),2),"")</f>
        <v/>
      </c>
      <c r="W530" s="6" t="str">
        <f aca="false">IFERROR(INDEX('18. Premier'!$A:$B,MATCH($A530,'18. Premier'!$A:$A,0),2),"")</f>
        <v/>
      </c>
      <c r="X530" s="6" t="str">
        <f aca="false">IFERROR(INDEX('19. Dacam'!$A:$B,MATCH($A530,'19. Dacam'!$A:$A,0),2),"")</f>
        <v/>
      </c>
      <c r="Y530" s="6" t="str">
        <f aca="false">IFERROR(INDEX('20. Proveedor'!$A:$B,MATCH($A530,'20. Proveedor'!$A:$A,0),2),"")</f>
        <v/>
      </c>
      <c r="Z530" s="6" t="str">
        <f aca="false">IFERROR(INDEX('21. Saphirus'!$A:$B,MATCH($A530,'21. Saphirus'!$A:$A,0),2),"")</f>
        <v/>
      </c>
    </row>
    <row r="531" customFormat="false" ht="15.75" hidden="false" customHeight="true" outlineLevel="0" collapsed="false">
      <c r="A531" s="5" t="s">
        <v>569</v>
      </c>
      <c r="B531" s="5" t="n">
        <v>1905933</v>
      </c>
      <c r="C531" s="5" t="s">
        <v>33</v>
      </c>
      <c r="D531" s="6" t="str">
        <f aca="false">IFERROR(INDEX('1. Benavídez'!$A:$B,MATCH($A531,'1. Benavídez'!$A:$A,0),2),"")</f>
        <v/>
      </c>
      <c r="E531" s="6" t="str">
        <f aca="false">IFERROR(INDEX('2. Gallo'!$B:$D,MATCH($A531,'2. Gallo'!$B:$B,0),3),"")</f>
        <v/>
      </c>
      <c r="F531" s="6" t="str">
        <f aca="false">IFERROR(INDEX('3. Anea'!$B:$D,MATCH($A531,'3. Anea'!$B:$B,0),2),"")</f>
        <v/>
      </c>
      <c r="G531" s="6" t="str">
        <f aca="false">IFERROR(INDEX('4. Pilar'!$A:$C,MATCH($A531,'4. Pilar'!$A:$A,0),2),"")</f>
        <v/>
      </c>
      <c r="H531" s="6" t="str">
        <f aca="false">IFERROR(INDEX('5. Tortuguitas'!$B:$D,MATCH($A531,'5. Tortuguitas'!$B:$B,0),2),"")</f>
        <v/>
      </c>
      <c r="I531" s="6" t="str">
        <f aca="false">IFERROR(INDEX('6. Del Viso'!$A:$B,MATCH($A531,'6. Del Viso'!$A:$A,0),3),"")</f>
        <v/>
      </c>
      <c r="J531" s="6" t="str">
        <f aca="false">IFERROR(INDEX('7. Chica Glade'!$B:$F,MATCH($A531,'7. Chica Glade'!$B:$B,0),4),"")</f>
        <v/>
      </c>
      <c r="K531" s="6" t="str">
        <f aca="false">IFERROR(INDEX('8. Veterinaria'!$A:$B,MATCH($A531,'8. Veterinaria'!$A:$A,0),2),"")</f>
        <v/>
      </c>
      <c r="L531" s="6" t="str">
        <f aca="false">IFERROR(INDEX('9. Hipocampus'!$A:$B,MATCH($A531,'9. Hipocampus'!$A:$A,0),2),"")</f>
        <v/>
      </c>
      <c r="M531" s="6" t="str">
        <f aca="false">IFERROR(INDEX('11. Mundo Mascotas'!$B:$D,MATCH($A531,'11. Mundo Mascotas'!$B:$B,0),2),"")</f>
        <v/>
      </c>
      <c r="N531" s="6" t="str">
        <f aca="false">IFERROR(INDEX('12. Yaguar'!$B:$E,MATCH($A531,'12. Yaguar'!$B:$B,0),2),"")</f>
        <v/>
      </c>
      <c r="O531" s="6" t="str">
        <f aca="false">IFERROR(INDEX('13. King Clor'!$A:$B,MATCH($A531,'13. King Clor'!$A:$A,0),2),"")</f>
        <v/>
      </c>
      <c r="P531" s="6" t="str">
        <f aca="false">IFERROR(INDEX('14. Diserquim'!$A:$B,MATCH($A531,'14. Diserquim'!$A:$A,0),2),"")</f>
        <v/>
      </c>
      <c r="Q531" s="6" t="str">
        <f aca="false">IFERROR(INDEX('15. Moreno'!$A:$B,MATCH($A531,'15. Moreno'!$A:$A,0),2),"")</f>
        <v/>
      </c>
      <c r="R531" s="6" t="str">
        <f aca="false">IFERROR(INDEX('10. Collares'!$J:$K,MATCH($A531,'10. Collares'!$J:$J,0),2),"")</f>
        <v/>
      </c>
      <c r="S531" s="6" t="str">
        <f aca="false">IFERROR(INDEX('13. King Clor'!$G:$H,MATCH($A531,'13. King Clor'!$G:$G,0),2),"")</f>
        <v/>
      </c>
      <c r="T531" s="6" t="str">
        <f aca="false">IFERROR(INDEX('10. Collares'!$A:$B,MATCH($A531,'10. Collares'!$A:$A,0),2),"")</f>
        <v/>
      </c>
      <c r="U531" s="6" t="str">
        <f aca="false">IFERROR(INDEX('16. Mis nietos'!$B:$C,MATCH($A531,'16. Mis nietos'!$B:$B,0),2),"")</f>
        <v/>
      </c>
      <c r="V531" s="6" t="str">
        <f aca="false">IFERROR(INDEX('17. Profesional Vet'!$A:$B,MATCH($A531,'17. Profesional Vet'!$A:$A,0),2),"")</f>
        <v/>
      </c>
      <c r="W531" s="6" t="str">
        <f aca="false">IFERROR(INDEX('18. Premier'!$A:$B,MATCH($A531,'18. Premier'!$A:$A,0),2),"")</f>
        <v/>
      </c>
      <c r="X531" s="6" t="str">
        <f aca="false">IFERROR(INDEX('19. Dacam'!$A:$B,MATCH($A531,'19. Dacam'!$A:$A,0),2),"")</f>
        <v/>
      </c>
      <c r="Y531" s="6" t="str">
        <f aca="false">IFERROR(INDEX('20. Proveedor'!$A:$B,MATCH($A531,'20. Proveedor'!$A:$A,0),2),"")</f>
        <v/>
      </c>
      <c r="Z531" s="6" t="str">
        <f aca="false">IFERROR(INDEX('21. Saphirus'!$A:$B,MATCH($A531,'21. Saphirus'!$A:$A,0),2),"")</f>
        <v/>
      </c>
    </row>
    <row r="532" customFormat="false" ht="15.75" hidden="false" customHeight="true" outlineLevel="0" collapsed="false">
      <c r="A532" s="5" t="s">
        <v>570</v>
      </c>
      <c r="B532" s="5" t="n">
        <v>1905933</v>
      </c>
      <c r="C532" s="5" t="s">
        <v>33</v>
      </c>
      <c r="D532" s="6" t="str">
        <f aca="false">IFERROR(INDEX('1. Benavídez'!$A:$B,MATCH($A532,'1. Benavídez'!$A:$A,0),2),"")</f>
        <v/>
      </c>
      <c r="E532" s="6" t="str">
        <f aca="false">IFERROR(INDEX('2. Gallo'!$B:$D,MATCH($A532,'2. Gallo'!$B:$B,0),3),"")</f>
        <v/>
      </c>
      <c r="F532" s="6" t="str">
        <f aca="false">IFERROR(INDEX('3. Anea'!$B:$D,MATCH($A532,'3. Anea'!$B:$B,0),2),"")</f>
        <v/>
      </c>
      <c r="G532" s="6" t="str">
        <f aca="false">IFERROR(INDEX('4. Pilar'!$A:$C,MATCH($A532,'4. Pilar'!$A:$A,0),2),"")</f>
        <v/>
      </c>
      <c r="H532" s="6" t="str">
        <f aca="false">IFERROR(INDEX('5. Tortuguitas'!$B:$D,MATCH($A532,'5. Tortuguitas'!$B:$B,0),2),"")</f>
        <v/>
      </c>
      <c r="I532" s="6" t="str">
        <f aca="false">IFERROR(INDEX('6. Del Viso'!$A:$B,MATCH($A532,'6. Del Viso'!$A:$A,0),3),"")</f>
        <v/>
      </c>
      <c r="J532" s="6" t="str">
        <f aca="false">IFERROR(INDEX('7. Chica Glade'!$B:$F,MATCH($A532,'7. Chica Glade'!$B:$B,0),4),"")</f>
        <v/>
      </c>
      <c r="K532" s="6" t="str">
        <f aca="false">IFERROR(INDEX('8. Veterinaria'!$A:$B,MATCH($A532,'8. Veterinaria'!$A:$A,0),2),"")</f>
        <v/>
      </c>
      <c r="L532" s="6" t="str">
        <f aca="false">IFERROR(INDEX('9. Hipocampus'!$A:$B,MATCH($A532,'9. Hipocampus'!$A:$A,0),2),"")</f>
        <v/>
      </c>
      <c r="M532" s="6" t="str">
        <f aca="false">IFERROR(INDEX('11. Mundo Mascotas'!$B:$D,MATCH($A532,'11. Mundo Mascotas'!$B:$B,0),2),"")</f>
        <v/>
      </c>
      <c r="N532" s="6" t="str">
        <f aca="false">IFERROR(INDEX('12. Yaguar'!$B:$E,MATCH($A532,'12. Yaguar'!$B:$B,0),2),"")</f>
        <v/>
      </c>
      <c r="O532" s="6" t="str">
        <f aca="false">IFERROR(INDEX('13. King Clor'!$A:$B,MATCH($A532,'13. King Clor'!$A:$A,0),2),"")</f>
        <v/>
      </c>
      <c r="P532" s="6" t="str">
        <f aca="false">IFERROR(INDEX('14. Diserquim'!$A:$B,MATCH($A532,'14. Diserquim'!$A:$A,0),2),"")</f>
        <v/>
      </c>
      <c r="Q532" s="6" t="str">
        <f aca="false">IFERROR(INDEX('15. Moreno'!$A:$B,MATCH($A532,'15. Moreno'!$A:$A,0),2),"")</f>
        <v/>
      </c>
      <c r="R532" s="6" t="str">
        <f aca="false">IFERROR(INDEX('10. Collares'!$J:$K,MATCH($A532,'10. Collares'!$J:$J,0),2),"")</f>
        <v/>
      </c>
      <c r="S532" s="6" t="str">
        <f aca="false">IFERROR(INDEX('13. King Clor'!$G:$H,MATCH($A532,'13. King Clor'!$G:$G,0),2),"")</f>
        <v/>
      </c>
      <c r="T532" s="6" t="str">
        <f aca="false">IFERROR(INDEX('10. Collares'!$A:$B,MATCH($A532,'10. Collares'!$A:$A,0),2),"")</f>
        <v/>
      </c>
      <c r="U532" s="6" t="str">
        <f aca="false">IFERROR(INDEX('16. Mis nietos'!$B:$C,MATCH($A532,'16. Mis nietos'!$B:$B,0),2),"")</f>
        <v/>
      </c>
      <c r="V532" s="6" t="str">
        <f aca="false">IFERROR(INDEX('17. Profesional Vet'!$A:$B,MATCH($A532,'17. Profesional Vet'!$A:$A,0),2),"")</f>
        <v/>
      </c>
      <c r="W532" s="6" t="str">
        <f aca="false">IFERROR(INDEX('18. Premier'!$A:$B,MATCH($A532,'18. Premier'!$A:$A,0),2),"")</f>
        <v/>
      </c>
      <c r="X532" s="6" t="str">
        <f aca="false">IFERROR(INDEX('19. Dacam'!$A:$B,MATCH($A532,'19. Dacam'!$A:$A,0),2),"")</f>
        <v/>
      </c>
      <c r="Y532" s="6" t="str">
        <f aca="false">IFERROR(INDEX('20. Proveedor'!$A:$B,MATCH($A532,'20. Proveedor'!$A:$A,0),2),"")</f>
        <v/>
      </c>
      <c r="Z532" s="6" t="str">
        <f aca="false">IFERROR(INDEX('21. Saphirus'!$A:$B,MATCH($A532,'21. Saphirus'!$A:$A,0),2),"")</f>
        <v/>
      </c>
    </row>
    <row r="533" customFormat="false" ht="15.75" hidden="false" customHeight="true" outlineLevel="0" collapsed="false">
      <c r="A533" s="5" t="s">
        <v>571</v>
      </c>
      <c r="B533" s="5" t="n">
        <v>1905933</v>
      </c>
      <c r="C533" s="5" t="s">
        <v>33</v>
      </c>
      <c r="D533" s="6" t="str">
        <f aca="false">IFERROR(INDEX('1. Benavídez'!$A:$B,MATCH($A533,'1. Benavídez'!$A:$A,0),2),"")</f>
        <v/>
      </c>
      <c r="E533" s="6" t="str">
        <f aca="false">IFERROR(INDEX('2. Gallo'!$B:$D,MATCH($A533,'2. Gallo'!$B:$B,0),3),"")</f>
        <v/>
      </c>
      <c r="F533" s="6" t="str">
        <f aca="false">IFERROR(INDEX('3. Anea'!$B:$D,MATCH($A533,'3. Anea'!$B:$B,0),2),"")</f>
        <v/>
      </c>
      <c r="G533" s="6" t="str">
        <f aca="false">IFERROR(INDEX('4. Pilar'!$A:$C,MATCH($A533,'4. Pilar'!$A:$A,0),2),"")</f>
        <v/>
      </c>
      <c r="H533" s="6" t="str">
        <f aca="false">IFERROR(INDEX('5. Tortuguitas'!$B:$D,MATCH($A533,'5. Tortuguitas'!$B:$B,0),2),"")</f>
        <v/>
      </c>
      <c r="I533" s="6" t="str">
        <f aca="false">IFERROR(INDEX('6. Del Viso'!$A:$B,MATCH($A533,'6. Del Viso'!$A:$A,0),3),"")</f>
        <v/>
      </c>
      <c r="J533" s="6" t="str">
        <f aca="false">IFERROR(INDEX('7. Chica Glade'!$B:$F,MATCH($A533,'7. Chica Glade'!$B:$B,0),4),"")</f>
        <v/>
      </c>
      <c r="K533" s="6" t="str">
        <f aca="false">IFERROR(INDEX('8. Veterinaria'!$A:$B,MATCH($A533,'8. Veterinaria'!$A:$A,0),2),"")</f>
        <v/>
      </c>
      <c r="L533" s="6" t="str">
        <f aca="false">IFERROR(INDEX('9. Hipocampus'!$A:$B,MATCH($A533,'9. Hipocampus'!$A:$A,0),2),"")</f>
        <v/>
      </c>
      <c r="M533" s="6" t="str">
        <f aca="false">IFERROR(INDEX('11. Mundo Mascotas'!$B:$D,MATCH($A533,'11. Mundo Mascotas'!$B:$B,0),2),"")</f>
        <v/>
      </c>
      <c r="N533" s="6" t="str">
        <f aca="false">IFERROR(INDEX('12. Yaguar'!$B:$E,MATCH($A533,'12. Yaguar'!$B:$B,0),2),"")</f>
        <v/>
      </c>
      <c r="O533" s="6" t="str">
        <f aca="false">IFERROR(INDEX('13. King Clor'!$A:$B,MATCH($A533,'13. King Clor'!$A:$A,0),2),"")</f>
        <v/>
      </c>
      <c r="P533" s="6" t="str">
        <f aca="false">IFERROR(INDEX('14. Diserquim'!$A:$B,MATCH($A533,'14. Diserquim'!$A:$A,0),2),"")</f>
        <v/>
      </c>
      <c r="Q533" s="6" t="str">
        <f aca="false">IFERROR(INDEX('15. Moreno'!$A:$B,MATCH($A533,'15. Moreno'!$A:$A,0),2),"")</f>
        <v/>
      </c>
      <c r="R533" s="6" t="str">
        <f aca="false">IFERROR(INDEX('10. Collares'!$J:$K,MATCH($A533,'10. Collares'!$J:$J,0),2),"")</f>
        <v/>
      </c>
      <c r="S533" s="6" t="str">
        <f aca="false">IFERROR(INDEX('13. King Clor'!$G:$H,MATCH($A533,'13. King Clor'!$G:$G,0),2),"")</f>
        <v/>
      </c>
      <c r="T533" s="6" t="str">
        <f aca="false">IFERROR(INDEX('10. Collares'!$A:$B,MATCH($A533,'10. Collares'!$A:$A,0),2),"")</f>
        <v/>
      </c>
      <c r="U533" s="6" t="str">
        <f aca="false">IFERROR(INDEX('16. Mis nietos'!$B:$C,MATCH($A533,'16. Mis nietos'!$B:$B,0),2),"")</f>
        <v/>
      </c>
      <c r="V533" s="6" t="str">
        <f aca="false">IFERROR(INDEX('17. Profesional Vet'!$A:$B,MATCH($A533,'17. Profesional Vet'!$A:$A,0),2),"")</f>
        <v/>
      </c>
      <c r="W533" s="6" t="str">
        <f aca="false">IFERROR(INDEX('18. Premier'!$A:$B,MATCH($A533,'18. Premier'!$A:$A,0),2),"")</f>
        <v/>
      </c>
      <c r="X533" s="6" t="str">
        <f aca="false">IFERROR(INDEX('19. Dacam'!$A:$B,MATCH($A533,'19. Dacam'!$A:$A,0),2),"")</f>
        <v/>
      </c>
      <c r="Y533" s="6" t="str">
        <f aca="false">IFERROR(INDEX('20. Proveedor'!$A:$B,MATCH($A533,'20. Proveedor'!$A:$A,0),2),"")</f>
        <v/>
      </c>
      <c r="Z533" s="6" t="str">
        <f aca="false">IFERROR(INDEX('21. Saphirus'!$A:$B,MATCH($A533,'21. Saphirus'!$A:$A,0),2),"")</f>
        <v/>
      </c>
    </row>
    <row r="534" customFormat="false" ht="15.75" hidden="false" customHeight="true" outlineLevel="0" collapsed="false">
      <c r="A534" s="5" t="s">
        <v>572</v>
      </c>
      <c r="B534" s="5" t="n">
        <v>1905933</v>
      </c>
      <c r="C534" s="5" t="s">
        <v>33</v>
      </c>
      <c r="D534" s="6" t="str">
        <f aca="false">IFERROR(INDEX('1. Benavídez'!$A:$B,MATCH($A534,'1. Benavídez'!$A:$A,0),2),"")</f>
        <v/>
      </c>
      <c r="E534" s="6" t="str">
        <f aca="false">IFERROR(INDEX('2. Gallo'!$B:$D,MATCH($A534,'2. Gallo'!$B:$B,0),3),"")</f>
        <v/>
      </c>
      <c r="F534" s="6" t="str">
        <f aca="false">IFERROR(INDEX('3. Anea'!$B:$D,MATCH($A534,'3. Anea'!$B:$B,0),2),"")</f>
        <v/>
      </c>
      <c r="G534" s="6" t="str">
        <f aca="false">IFERROR(INDEX('4. Pilar'!$A:$C,MATCH($A534,'4. Pilar'!$A:$A,0),2),"")</f>
        <v/>
      </c>
      <c r="H534" s="6" t="str">
        <f aca="false">IFERROR(INDEX('5. Tortuguitas'!$B:$D,MATCH($A534,'5. Tortuguitas'!$B:$B,0),2),"")</f>
        <v/>
      </c>
      <c r="I534" s="6" t="str">
        <f aca="false">IFERROR(INDEX('6. Del Viso'!$A:$B,MATCH($A534,'6. Del Viso'!$A:$A,0),3),"")</f>
        <v/>
      </c>
      <c r="J534" s="6" t="str">
        <f aca="false">IFERROR(INDEX('7. Chica Glade'!$B:$F,MATCH($A534,'7. Chica Glade'!$B:$B,0),4),"")</f>
        <v/>
      </c>
      <c r="K534" s="6" t="str">
        <f aca="false">IFERROR(INDEX('8. Veterinaria'!$A:$B,MATCH($A534,'8. Veterinaria'!$A:$A,0),2),"")</f>
        <v/>
      </c>
      <c r="L534" s="6" t="str">
        <f aca="false">IFERROR(INDEX('9. Hipocampus'!$A:$B,MATCH($A534,'9. Hipocampus'!$A:$A,0),2),"")</f>
        <v/>
      </c>
      <c r="M534" s="6" t="str">
        <f aca="false">IFERROR(INDEX('11. Mundo Mascotas'!$B:$D,MATCH($A534,'11. Mundo Mascotas'!$B:$B,0),2),"")</f>
        <v/>
      </c>
      <c r="N534" s="6" t="str">
        <f aca="false">IFERROR(INDEX('12. Yaguar'!$B:$E,MATCH($A534,'12. Yaguar'!$B:$B,0),2),"")</f>
        <v/>
      </c>
      <c r="O534" s="6" t="str">
        <f aca="false">IFERROR(INDEX('13. King Clor'!$A:$B,MATCH($A534,'13. King Clor'!$A:$A,0),2),"")</f>
        <v/>
      </c>
      <c r="P534" s="6" t="str">
        <f aca="false">IFERROR(INDEX('14. Diserquim'!$A:$B,MATCH($A534,'14. Diserquim'!$A:$A,0),2),"")</f>
        <v/>
      </c>
      <c r="Q534" s="6" t="str">
        <f aca="false">IFERROR(INDEX('15. Moreno'!$A:$B,MATCH($A534,'15. Moreno'!$A:$A,0),2),"")</f>
        <v/>
      </c>
      <c r="R534" s="6" t="str">
        <f aca="false">IFERROR(INDEX('10. Collares'!$J:$K,MATCH($A534,'10. Collares'!$J:$J,0),2),"")</f>
        <v/>
      </c>
      <c r="S534" s="6" t="str">
        <f aca="false">IFERROR(INDEX('13. King Clor'!$G:$H,MATCH($A534,'13. King Clor'!$G:$G,0),2),"")</f>
        <v/>
      </c>
      <c r="T534" s="6" t="str">
        <f aca="false">IFERROR(INDEX('10. Collares'!$A:$B,MATCH($A534,'10. Collares'!$A:$A,0),2),"")</f>
        <v/>
      </c>
      <c r="U534" s="6" t="str">
        <f aca="false">IFERROR(INDEX('16. Mis nietos'!$B:$C,MATCH($A534,'16. Mis nietos'!$B:$B,0),2),"")</f>
        <v/>
      </c>
      <c r="V534" s="6" t="str">
        <f aca="false">IFERROR(INDEX('17. Profesional Vet'!$A:$B,MATCH($A534,'17. Profesional Vet'!$A:$A,0),2),"")</f>
        <v/>
      </c>
      <c r="W534" s="6" t="str">
        <f aca="false">IFERROR(INDEX('18. Premier'!$A:$B,MATCH($A534,'18. Premier'!$A:$A,0),2),"")</f>
        <v/>
      </c>
      <c r="X534" s="6" t="str">
        <f aca="false">IFERROR(INDEX('19. Dacam'!$A:$B,MATCH($A534,'19. Dacam'!$A:$A,0),2),"")</f>
        <v/>
      </c>
      <c r="Y534" s="6" t="str">
        <f aca="false">IFERROR(INDEX('20. Proveedor'!$A:$B,MATCH($A534,'20. Proveedor'!$A:$A,0),2),"")</f>
        <v/>
      </c>
      <c r="Z534" s="6" t="str">
        <f aca="false">IFERROR(INDEX('21. Saphirus'!$A:$B,MATCH($A534,'21. Saphirus'!$A:$A,0),2),"")</f>
        <v/>
      </c>
    </row>
    <row r="535" customFormat="false" ht="15.75" hidden="false" customHeight="true" outlineLevel="0" collapsed="false">
      <c r="A535" s="5" t="s">
        <v>573</v>
      </c>
      <c r="B535" s="5" t="n">
        <v>1906071</v>
      </c>
      <c r="C535" s="5" t="s">
        <v>33</v>
      </c>
      <c r="D535" s="6" t="str">
        <f aca="false">IFERROR(INDEX('1. Benavídez'!$A:$B,MATCH($A535,'1. Benavídez'!$A:$A,0),2),"")</f>
        <v/>
      </c>
      <c r="E535" s="6" t="str">
        <f aca="false">IFERROR(INDEX('2. Gallo'!$B:$D,MATCH($A535,'2. Gallo'!$B:$B,0),3),"")</f>
        <v/>
      </c>
      <c r="F535" s="6" t="str">
        <f aca="false">IFERROR(INDEX('3. Anea'!$B:$D,MATCH($A535,'3. Anea'!$B:$B,0),2),"")</f>
        <v/>
      </c>
      <c r="G535" s="6" t="str">
        <f aca="false">IFERROR(INDEX('4. Pilar'!$A:$C,MATCH($A535,'4. Pilar'!$A:$A,0),2),"")</f>
        <v/>
      </c>
      <c r="H535" s="6" t="str">
        <f aca="false">IFERROR(INDEX('5. Tortuguitas'!$B:$D,MATCH($A535,'5. Tortuguitas'!$B:$B,0),2),"")</f>
        <v/>
      </c>
      <c r="I535" s="6" t="str">
        <f aca="false">IFERROR(INDEX('6. Del Viso'!$A:$B,MATCH($A535,'6. Del Viso'!$A:$A,0),2),"")</f>
        <v/>
      </c>
      <c r="J535" s="6" t="str">
        <f aca="false">IFERROR(INDEX('7. Chica Glade'!$B:$F,MATCH($A535,'7. Chica Glade'!$B:$B,0),4),"")</f>
        <v/>
      </c>
      <c r="K535" s="6" t="str">
        <f aca="false">IFERROR(INDEX('8. Veterinaria'!$A:$B,MATCH($A535,'8. Veterinaria'!$A:$A,0),2),"")</f>
        <v/>
      </c>
      <c r="L535" s="6" t="n">
        <f aca="false">IFERROR(INDEX('9. Hipocampus'!$A:$B,MATCH($A535,'9. Hipocampus'!$A:$A,0),2),"")</f>
        <v>226</v>
      </c>
      <c r="M535" s="6" t="str">
        <f aca="false">IFERROR(INDEX('11. Mundo Mascotas'!$B:$D,MATCH($A535,'11. Mundo Mascotas'!$B:$B,0),2),"")</f>
        <v/>
      </c>
      <c r="N535" s="6" t="str">
        <f aca="false">IFERROR(INDEX('12. Yaguar'!$B:$E,MATCH($A535,'12. Yaguar'!$B:$B,0),2),"")</f>
        <v/>
      </c>
      <c r="O535" s="6" t="str">
        <f aca="false">IFERROR(INDEX('13. King Clor'!$A:$B,MATCH($A535,'13. King Clor'!$A:$A,0),2),"")</f>
        <v/>
      </c>
      <c r="P535" s="6" t="str">
        <f aca="false">IFERROR(INDEX('14. Diserquim'!$A:$B,MATCH($A535,'14. Diserquim'!$A:$A,0),2),"")</f>
        <v/>
      </c>
      <c r="Q535" s="6" t="str">
        <f aca="false">IFERROR(INDEX('15. Moreno'!$A:$B,MATCH($A535,'15. Moreno'!$A:$A,0),2),"")</f>
        <v/>
      </c>
      <c r="R535" s="6" t="str">
        <f aca="false">IFERROR(INDEX('10. Collares'!$J:$K,MATCH($A535,'10. Collares'!$J:$J,0),2),"")</f>
        <v/>
      </c>
      <c r="S535" s="6" t="str">
        <f aca="false">IFERROR(INDEX('13. King Clor'!$G:$H,MATCH($A535,'13. King Clor'!$G:$G,0),2),"")</f>
        <v/>
      </c>
      <c r="T535" s="6" t="str">
        <f aca="false">IFERROR(INDEX('10. Collares'!$A:$B,MATCH($A535,'10. Collares'!$A:$A,0),2),"")</f>
        <v/>
      </c>
      <c r="U535" s="6" t="str">
        <f aca="false">IFERROR(INDEX('16. Mis nietos'!$B:$C,MATCH($A535,'16. Mis nietos'!$B:$B,0),2),"")</f>
        <v/>
      </c>
      <c r="V535" s="6" t="str">
        <f aca="false">IFERROR(INDEX('17. Profesional Vet'!$A:$B,MATCH($A535,'17. Profesional Vet'!$A:$A,0),2),"")</f>
        <v/>
      </c>
      <c r="W535" s="6" t="str">
        <f aca="false">IFERROR(INDEX('18. Premier'!$A:$B,MATCH($A535,'18. Premier'!$A:$A,0),2),"")</f>
        <v/>
      </c>
      <c r="X535" s="6" t="str">
        <f aca="false">IFERROR(INDEX('19. Dacam'!$A:$B,MATCH($A535,'19. Dacam'!$A:$A,0),2),"")</f>
        <v/>
      </c>
      <c r="Y535" s="6" t="str">
        <f aca="false">IFERROR(INDEX('20. Proveedor'!$A:$B,MATCH($A535,'20. Proveedor'!$A:$A,0),2),"")</f>
        <v/>
      </c>
      <c r="Z535" s="6" t="str">
        <f aca="false">IFERROR(INDEX('21. Saphirus'!$A:$B,MATCH($A535,'21. Saphirus'!$A:$A,0),2),"")</f>
        <v/>
      </c>
    </row>
    <row r="536" customFormat="false" ht="15.75" hidden="false" customHeight="true" outlineLevel="0" collapsed="false">
      <c r="A536" s="5" t="s">
        <v>574</v>
      </c>
      <c r="B536" s="5" t="n">
        <v>1906068</v>
      </c>
      <c r="C536" s="5" t="s">
        <v>33</v>
      </c>
      <c r="D536" s="6" t="str">
        <f aca="false">IFERROR(INDEX('1. Benavídez'!$A:$B,MATCH($A536,'1. Benavídez'!$A:$A,0),2),"")</f>
        <v/>
      </c>
      <c r="E536" s="6" t="str">
        <f aca="false">IFERROR(INDEX('2. Gallo'!$B:$D,MATCH($A536,'2. Gallo'!$B:$B,0),3),"")</f>
        <v/>
      </c>
      <c r="F536" s="6" t="str">
        <f aca="false">IFERROR(INDEX('3. Anea'!$B:$D,MATCH($A536,'3. Anea'!$B:$B,0),2),"")</f>
        <v/>
      </c>
      <c r="G536" s="6" t="str">
        <f aca="false">IFERROR(INDEX('4. Pilar'!$A:$C,MATCH($A536,'4. Pilar'!$A:$A,0),2),"")</f>
        <v/>
      </c>
      <c r="H536" s="6" t="str">
        <f aca="false">IFERROR(INDEX('5. Tortuguitas'!$B:$D,MATCH($A536,'5. Tortuguitas'!$B:$B,0),2),"")</f>
        <v/>
      </c>
      <c r="I536" s="6" t="str">
        <f aca="false">IFERROR(INDEX('6. Del Viso'!$A:$B,MATCH($A536,'6. Del Viso'!$A:$A,0),3),"")</f>
        <v/>
      </c>
      <c r="J536" s="6" t="str">
        <f aca="false">IFERROR(INDEX('7. Chica Glade'!$B:$F,MATCH($A536,'7. Chica Glade'!$B:$B,0),2),"")</f>
        <v/>
      </c>
      <c r="K536" s="6" t="str">
        <f aca="false">IFERROR(INDEX('8. Veterinaria'!$A:$B,MATCH($A536,'8. Veterinaria'!$A:$A,0),2),"")</f>
        <v/>
      </c>
      <c r="L536" s="6" t="str">
        <f aca="false">IFERROR(INDEX('9. Hipocampus'!$A:$B,MATCH($A536,'9. Hipocampus'!$A:$A,0),2),"")</f>
        <v/>
      </c>
      <c r="M536" s="6" t="str">
        <f aca="false">IFERROR(INDEX('11. Mundo Mascotas'!$B:$D,MATCH($A536,'11. Mundo Mascotas'!$B:$B,0),2),"")</f>
        <v/>
      </c>
      <c r="N536" s="6" t="str">
        <f aca="false">IFERROR(INDEX('12. Yaguar'!$B:$E,MATCH($A536,'12. Yaguar'!$B:$B,0),2),"")</f>
        <v/>
      </c>
      <c r="O536" s="6" t="str">
        <f aca="false">IFERROR(INDEX('13. King Clor'!$A:$B,MATCH($A536,'13. King Clor'!$A:$A,0),2),"")</f>
        <v/>
      </c>
      <c r="P536" s="6" t="str">
        <f aca="false">IFERROR(INDEX('14. Diserquim'!$A:$B,MATCH($A536,'14. Diserquim'!$A:$A,0),2),"")</f>
        <v/>
      </c>
      <c r="Q536" s="6" t="str">
        <f aca="false">IFERROR(INDEX('15. Moreno'!$A:$B,MATCH($A536,'15. Moreno'!$A:$A,0),2),"")</f>
        <v/>
      </c>
      <c r="R536" s="6" t="str">
        <f aca="false">IFERROR(INDEX('10. Collares'!$J:$K,MATCH($A536,'10. Collares'!$J:$J,0),2),"")</f>
        <v/>
      </c>
      <c r="S536" s="6" t="str">
        <f aca="false">IFERROR(INDEX('13. King Clor'!$G:$H,MATCH($A536,'13. King Clor'!$G:$G,0),2),"")</f>
        <v/>
      </c>
      <c r="T536" s="6" t="str">
        <f aca="false">IFERROR(INDEX('10. Collares'!$A:$B,MATCH($A536,'10. Collares'!$A:$A,0),2),"")</f>
        <v/>
      </c>
      <c r="U536" s="6" t="str">
        <f aca="false">IFERROR(INDEX('16. Mis nietos'!$B:$C,MATCH($A536,'16. Mis nietos'!$B:$B,0),2),"")</f>
        <v/>
      </c>
      <c r="V536" s="6" t="str">
        <f aca="false">IFERROR(INDEX('17. Profesional Vet'!$A:$B,MATCH($A536,'17. Profesional Vet'!$A:$A,0),2),"")</f>
        <v/>
      </c>
      <c r="W536" s="6" t="str">
        <f aca="false">IFERROR(INDEX('18. Premier'!$A:$B,MATCH($A536,'18. Premier'!$A:$A,0),2),"")</f>
        <v/>
      </c>
      <c r="X536" s="6" t="str">
        <f aca="false">IFERROR(INDEX('19. Dacam'!$A:$B,MATCH($A536,'19. Dacam'!$A:$A,0),2),"")</f>
        <v/>
      </c>
      <c r="Y536" s="6" t="str">
        <f aca="false">IFERROR(INDEX('20. Proveedor'!$A:$B,MATCH($A536,'20. Proveedor'!$A:$A,0),2),"")</f>
        <v/>
      </c>
      <c r="Z536" s="6" t="str">
        <f aca="false">IFERROR(INDEX('21. Saphirus'!$A:$B,MATCH($A536,'21. Saphirus'!$A:$A,0),2),"")</f>
        <v/>
      </c>
    </row>
    <row r="537" customFormat="false" ht="15.75" hidden="false" customHeight="true" outlineLevel="0" collapsed="false">
      <c r="A537" s="5" t="s">
        <v>575</v>
      </c>
      <c r="B537" s="5" t="n">
        <v>1906068</v>
      </c>
      <c r="C537" s="5" t="s">
        <v>33</v>
      </c>
      <c r="D537" s="6" t="str">
        <f aca="false">IFERROR(INDEX('1. Benavídez'!$A:$B,MATCH($A537,'1. Benavídez'!$A:$A,0),2),"")</f>
        <v/>
      </c>
      <c r="E537" s="6" t="str">
        <f aca="false">IFERROR(INDEX('2. Gallo'!$B:$D,MATCH($A537,'2. Gallo'!$B:$B,0),3),"")</f>
        <v/>
      </c>
      <c r="F537" s="6" t="str">
        <f aca="false">IFERROR(INDEX('3. Anea'!$B:$D,MATCH($A537,'3. Anea'!$B:$B,0),2),"")</f>
        <v/>
      </c>
      <c r="G537" s="6" t="str">
        <f aca="false">IFERROR(INDEX('4. Pilar'!$A:$C,MATCH($A537,'4. Pilar'!$A:$A,0),2),"")</f>
        <v/>
      </c>
      <c r="H537" s="6" t="str">
        <f aca="false">IFERROR(INDEX('5. Tortuguitas'!$B:$D,MATCH($A537,'5. Tortuguitas'!$B:$B,0),2),"")</f>
        <v/>
      </c>
      <c r="I537" s="6" t="str">
        <f aca="false">IFERROR(INDEX('6. Del Viso'!$A:$B,MATCH($A537,'6. Del Viso'!$A:$A,0),3),"")</f>
        <v/>
      </c>
      <c r="J537" s="6" t="str">
        <f aca="false">IFERROR(INDEX('7. Chica Glade'!$B:$F,MATCH($A537,'7. Chica Glade'!$B:$B,0),2),"")</f>
        <v/>
      </c>
      <c r="K537" s="6" t="str">
        <f aca="false">IFERROR(INDEX('8. Veterinaria'!$A:$B,MATCH($A537,'8. Veterinaria'!$A:$A,0),2),"")</f>
        <v/>
      </c>
      <c r="L537" s="6" t="str">
        <f aca="false">IFERROR(INDEX('9. Hipocampus'!$A:$B,MATCH($A537,'9. Hipocampus'!$A:$A,0),2),"")</f>
        <v/>
      </c>
      <c r="M537" s="6" t="str">
        <f aca="false">IFERROR(INDEX('11. Mundo Mascotas'!$B:$D,MATCH($A537,'11. Mundo Mascotas'!$B:$B,0),2),"")</f>
        <v/>
      </c>
      <c r="N537" s="6" t="str">
        <f aca="false">IFERROR(INDEX('12. Yaguar'!$B:$E,MATCH($A537,'12. Yaguar'!$B:$B,0),2),"")</f>
        <v/>
      </c>
      <c r="O537" s="6" t="str">
        <f aca="false">IFERROR(INDEX('13. King Clor'!$A:$B,MATCH($A537,'13. King Clor'!$A:$A,0),2),"")</f>
        <v/>
      </c>
      <c r="P537" s="6" t="str">
        <f aca="false">IFERROR(INDEX('14. Diserquim'!$A:$B,MATCH($A537,'14. Diserquim'!$A:$A,0),2),"")</f>
        <v/>
      </c>
      <c r="Q537" s="6" t="str">
        <f aca="false">IFERROR(INDEX('15. Moreno'!$A:$B,MATCH($A537,'15. Moreno'!$A:$A,0),2),"")</f>
        <v/>
      </c>
      <c r="R537" s="6" t="str">
        <f aca="false">IFERROR(INDEX('10. Collares'!$J:$K,MATCH($A537,'10. Collares'!$J:$J,0),2),"")</f>
        <v/>
      </c>
      <c r="S537" s="6" t="str">
        <f aca="false">IFERROR(INDEX('13. King Clor'!$G:$H,MATCH($A537,'13. King Clor'!$G:$G,0),2),"")</f>
        <v/>
      </c>
      <c r="T537" s="6" t="str">
        <f aca="false">IFERROR(INDEX('10. Collares'!$A:$B,MATCH($A537,'10. Collares'!$A:$A,0),2),"")</f>
        <v/>
      </c>
      <c r="U537" s="6" t="str">
        <f aca="false">IFERROR(INDEX('16. Mis nietos'!$B:$C,MATCH($A537,'16. Mis nietos'!$B:$B,0),2),"")</f>
        <v/>
      </c>
      <c r="V537" s="6" t="str">
        <f aca="false">IFERROR(INDEX('17. Profesional Vet'!$A:$B,MATCH($A537,'17. Profesional Vet'!$A:$A,0),2),"")</f>
        <v/>
      </c>
      <c r="W537" s="6" t="str">
        <f aca="false">IFERROR(INDEX('18. Premier'!$A:$B,MATCH($A537,'18. Premier'!$A:$A,0),2),"")</f>
        <v/>
      </c>
      <c r="X537" s="6" t="str">
        <f aca="false">IFERROR(INDEX('19. Dacam'!$A:$B,MATCH($A537,'19. Dacam'!$A:$A,0),2),"")</f>
        <v/>
      </c>
      <c r="Y537" s="6" t="str">
        <f aca="false">IFERROR(INDEX('20. Proveedor'!$A:$B,MATCH($A537,'20. Proveedor'!$A:$A,0),2),"")</f>
        <v/>
      </c>
      <c r="Z537" s="6" t="str">
        <f aca="false">IFERROR(INDEX('21. Saphirus'!$A:$B,MATCH($A537,'21. Saphirus'!$A:$A,0),2),"")</f>
        <v/>
      </c>
    </row>
    <row r="538" customFormat="false" ht="15.75" hidden="false" customHeight="true" outlineLevel="0" collapsed="false">
      <c r="A538" s="5" t="s">
        <v>576</v>
      </c>
      <c r="B538" s="5" t="n">
        <v>1906068</v>
      </c>
      <c r="C538" s="5" t="s">
        <v>33</v>
      </c>
      <c r="D538" s="6" t="str">
        <f aca="false">IFERROR(INDEX('1. Benavídez'!$A:$B,MATCH($A538,'1. Benavídez'!$A:$A,0),2),"")</f>
        <v/>
      </c>
      <c r="E538" s="6" t="str">
        <f aca="false">IFERROR(INDEX('2. Gallo'!$B:$D,MATCH($A538,'2. Gallo'!$B:$B,0),3),"")</f>
        <v/>
      </c>
      <c r="F538" s="6" t="str">
        <f aca="false">IFERROR(INDEX('3. Anea'!$B:$D,MATCH($A538,'3. Anea'!$B:$B,0),2),"")</f>
        <v/>
      </c>
      <c r="G538" s="6" t="str">
        <f aca="false">IFERROR(INDEX('4. Pilar'!$A:$C,MATCH($A538,'4. Pilar'!$A:$A,0),2),"")</f>
        <v/>
      </c>
      <c r="H538" s="6" t="str">
        <f aca="false">IFERROR(INDEX('5. Tortuguitas'!$B:$D,MATCH($A538,'5. Tortuguitas'!$B:$B,0),2),"")</f>
        <v/>
      </c>
      <c r="I538" s="6" t="str">
        <f aca="false">IFERROR(INDEX('6. Del Viso'!$A:$B,MATCH($A538,'6. Del Viso'!$A:$A,0),3),"")</f>
        <v/>
      </c>
      <c r="J538" s="6" t="str">
        <f aca="false">IFERROR(INDEX('7. Chica Glade'!$B:$F,MATCH($A538,'7. Chica Glade'!$B:$B,0),2),"")</f>
        <v/>
      </c>
      <c r="K538" s="6" t="str">
        <f aca="false">IFERROR(INDEX('8. Veterinaria'!$A:$B,MATCH($A538,'8. Veterinaria'!$A:$A,0),2),"")</f>
        <v/>
      </c>
      <c r="L538" s="6" t="str">
        <f aca="false">IFERROR(INDEX('9. Hipocampus'!$A:$B,MATCH($A538,'9. Hipocampus'!$A:$A,0),2),"")</f>
        <v/>
      </c>
      <c r="M538" s="6" t="str">
        <f aca="false">IFERROR(INDEX('11. Mundo Mascotas'!$B:$D,MATCH($A538,'11. Mundo Mascotas'!$B:$B,0),2),"")</f>
        <v/>
      </c>
      <c r="N538" s="6" t="str">
        <f aca="false">IFERROR(INDEX('12. Yaguar'!$B:$E,MATCH($A538,'12. Yaguar'!$B:$B,0),2),"")</f>
        <v/>
      </c>
      <c r="O538" s="6" t="str">
        <f aca="false">IFERROR(INDEX('13. King Clor'!$A:$B,MATCH($A538,'13. King Clor'!$A:$A,0),2),"")</f>
        <v/>
      </c>
      <c r="P538" s="6" t="str">
        <f aca="false">IFERROR(INDEX('14. Diserquim'!$A:$B,MATCH($A538,'14. Diserquim'!$A:$A,0),2),"")</f>
        <v/>
      </c>
      <c r="Q538" s="6" t="str">
        <f aca="false">IFERROR(INDEX('15. Moreno'!$A:$B,MATCH($A538,'15. Moreno'!$A:$A,0),2),"")</f>
        <v/>
      </c>
      <c r="R538" s="6" t="str">
        <f aca="false">IFERROR(INDEX('10. Collares'!$J:$K,MATCH($A538,'10. Collares'!$J:$J,0),2),"")</f>
        <v/>
      </c>
      <c r="S538" s="6" t="str">
        <f aca="false">IFERROR(INDEX('13. King Clor'!$G:$H,MATCH($A538,'13. King Clor'!$G:$G,0),2),"")</f>
        <v/>
      </c>
      <c r="T538" s="6" t="str">
        <f aca="false">IFERROR(INDEX('10. Collares'!$A:$B,MATCH($A538,'10. Collares'!$A:$A,0),2),"")</f>
        <v/>
      </c>
      <c r="U538" s="6" t="str">
        <f aca="false">IFERROR(INDEX('16. Mis nietos'!$B:$C,MATCH($A538,'16. Mis nietos'!$B:$B,0),2),"")</f>
        <v/>
      </c>
      <c r="V538" s="6" t="str">
        <f aca="false">IFERROR(INDEX('17. Profesional Vet'!$A:$B,MATCH($A538,'17. Profesional Vet'!$A:$A,0),2),"")</f>
        <v/>
      </c>
      <c r="W538" s="6" t="str">
        <f aca="false">IFERROR(INDEX('18. Premier'!$A:$B,MATCH($A538,'18. Premier'!$A:$A,0),2),"")</f>
        <v/>
      </c>
      <c r="X538" s="6" t="str">
        <f aca="false">IFERROR(INDEX('19. Dacam'!$A:$B,MATCH($A538,'19. Dacam'!$A:$A,0),2),"")</f>
        <v/>
      </c>
      <c r="Y538" s="6" t="str">
        <f aca="false">IFERROR(INDEX('20. Proveedor'!$A:$B,MATCH($A538,'20. Proveedor'!$A:$A,0),2),"")</f>
        <v/>
      </c>
      <c r="Z538" s="6" t="str">
        <f aca="false">IFERROR(INDEX('21. Saphirus'!$A:$B,MATCH($A538,'21. Saphirus'!$A:$A,0),2),"")</f>
        <v/>
      </c>
    </row>
    <row r="539" customFormat="false" ht="15.75" hidden="false" customHeight="true" outlineLevel="0" collapsed="false">
      <c r="A539" s="5" t="s">
        <v>577</v>
      </c>
      <c r="B539" s="5" t="n">
        <v>1906068</v>
      </c>
      <c r="C539" s="5" t="s">
        <v>33</v>
      </c>
      <c r="D539" s="6" t="str">
        <f aca="false">IFERROR(INDEX('1. Benavídez'!$A:$B,MATCH($A539,'1. Benavídez'!$A:$A,0),2),"")</f>
        <v/>
      </c>
      <c r="E539" s="6" t="str">
        <f aca="false">IFERROR(INDEX('2. Gallo'!$B:$D,MATCH($A539,'2. Gallo'!$B:$B,0),3),"")</f>
        <v/>
      </c>
      <c r="F539" s="6" t="str">
        <f aca="false">IFERROR(INDEX('3. Anea'!$B:$D,MATCH($A539,'3. Anea'!$B:$B,0),2),"")</f>
        <v/>
      </c>
      <c r="G539" s="6" t="str">
        <f aca="false">IFERROR(INDEX('4. Pilar'!$A:$C,MATCH($A539,'4. Pilar'!$A:$A,0),2),"")</f>
        <v/>
      </c>
      <c r="H539" s="6" t="str">
        <f aca="false">IFERROR(INDEX('5. Tortuguitas'!$B:$D,MATCH($A539,'5. Tortuguitas'!$B:$B,0),2),"")</f>
        <v/>
      </c>
      <c r="I539" s="6" t="str">
        <f aca="false">IFERROR(INDEX('6. Del Viso'!$A:$B,MATCH($A539,'6. Del Viso'!$A:$A,0),3),"")</f>
        <v/>
      </c>
      <c r="J539" s="6" t="str">
        <f aca="false">IFERROR(INDEX('7. Chica Glade'!$B:$F,MATCH($A539,'7. Chica Glade'!$B:$B,0),2),"")</f>
        <v/>
      </c>
      <c r="K539" s="6" t="str">
        <f aca="false">IFERROR(INDEX('8. Veterinaria'!$A:$B,MATCH($A539,'8. Veterinaria'!$A:$A,0),2),"")</f>
        <v/>
      </c>
      <c r="L539" s="6" t="str">
        <f aca="false">IFERROR(INDEX('9. Hipocampus'!$A:$B,MATCH($A539,'9. Hipocampus'!$A:$A,0),2),"")</f>
        <v/>
      </c>
      <c r="M539" s="6" t="str">
        <f aca="false">IFERROR(INDEX('11. Mundo Mascotas'!$B:$D,MATCH($A539,'11. Mundo Mascotas'!$B:$B,0),2),"")</f>
        <v/>
      </c>
      <c r="N539" s="6" t="str">
        <f aca="false">IFERROR(INDEX('12. Yaguar'!$B:$E,MATCH($A539,'12. Yaguar'!$B:$B,0),2),"")</f>
        <v/>
      </c>
      <c r="O539" s="6" t="str">
        <f aca="false">IFERROR(INDEX('13. King Clor'!$A:$B,MATCH($A539,'13. King Clor'!$A:$A,0),2),"")</f>
        <v/>
      </c>
      <c r="P539" s="6" t="str">
        <f aca="false">IFERROR(INDEX('14. Diserquim'!$A:$B,MATCH($A539,'14. Diserquim'!$A:$A,0),2),"")</f>
        <v/>
      </c>
      <c r="Q539" s="6" t="str">
        <f aca="false">IFERROR(INDEX('15. Moreno'!$A:$B,MATCH($A539,'15. Moreno'!$A:$A,0),2),"")</f>
        <v/>
      </c>
      <c r="R539" s="6" t="str">
        <f aca="false">IFERROR(INDEX('10. Collares'!$J:$K,MATCH($A539,'10. Collares'!$J:$J,0),2),"")</f>
        <v/>
      </c>
      <c r="S539" s="6" t="str">
        <f aca="false">IFERROR(INDEX('13. King Clor'!$G:$H,MATCH($A539,'13. King Clor'!$G:$G,0),2),"")</f>
        <v/>
      </c>
      <c r="T539" s="6" t="str">
        <f aca="false">IFERROR(INDEX('10. Collares'!$A:$B,MATCH($A539,'10. Collares'!$A:$A,0),2),"")</f>
        <v/>
      </c>
      <c r="U539" s="6" t="str">
        <f aca="false">IFERROR(INDEX('16. Mis nietos'!$B:$C,MATCH($A539,'16. Mis nietos'!$B:$B,0),2),"")</f>
        <v/>
      </c>
      <c r="V539" s="6" t="str">
        <f aca="false">IFERROR(INDEX('17. Profesional Vet'!$A:$B,MATCH($A539,'17. Profesional Vet'!$A:$A,0),2),"")</f>
        <v/>
      </c>
      <c r="W539" s="6" t="str">
        <f aca="false">IFERROR(INDEX('18. Premier'!$A:$B,MATCH($A539,'18. Premier'!$A:$A,0),2),"")</f>
        <v/>
      </c>
      <c r="X539" s="6" t="str">
        <f aca="false">IFERROR(INDEX('19. Dacam'!$A:$B,MATCH($A539,'19. Dacam'!$A:$A,0),2),"")</f>
        <v/>
      </c>
      <c r="Y539" s="6" t="str">
        <f aca="false">IFERROR(INDEX('20. Proveedor'!$A:$B,MATCH($A539,'20. Proveedor'!$A:$A,0),2),"")</f>
        <v/>
      </c>
      <c r="Z539" s="6" t="str">
        <f aca="false">IFERROR(INDEX('21. Saphirus'!$A:$B,MATCH($A539,'21. Saphirus'!$A:$A,0),2),"")</f>
        <v/>
      </c>
    </row>
    <row r="540" customFormat="false" ht="15.75" hidden="false" customHeight="true" outlineLevel="0" collapsed="false">
      <c r="A540" s="5" t="s">
        <v>578</v>
      </c>
      <c r="B540" s="5" t="n">
        <v>1906068</v>
      </c>
      <c r="C540" s="5" t="s">
        <v>33</v>
      </c>
      <c r="D540" s="6" t="str">
        <f aca="false">IFERROR(INDEX('1. Benavídez'!$A:$B,MATCH($A540,'1. Benavídez'!$A:$A,0),2),"")</f>
        <v/>
      </c>
      <c r="E540" s="6" t="str">
        <f aca="false">IFERROR(INDEX('2. Gallo'!$B:$D,MATCH($A540,'2. Gallo'!$B:$B,0),3),"")</f>
        <v/>
      </c>
      <c r="F540" s="6" t="str">
        <f aca="false">IFERROR(INDEX('3. Anea'!$B:$D,MATCH($A540,'3. Anea'!$B:$B,0),2),"")</f>
        <v/>
      </c>
      <c r="G540" s="6" t="str">
        <f aca="false">IFERROR(INDEX('4. Pilar'!$A:$C,MATCH($A540,'4. Pilar'!$A:$A,0),2),"")</f>
        <v/>
      </c>
      <c r="H540" s="6" t="str">
        <f aca="false">IFERROR(INDEX('5. Tortuguitas'!$B:$D,MATCH($A540,'5. Tortuguitas'!$B:$B,0),2),"")</f>
        <v/>
      </c>
      <c r="I540" s="6" t="str">
        <f aca="false">IFERROR(INDEX('6. Del Viso'!$A:$B,MATCH($A540,'6. Del Viso'!$A:$A,0),3),"")</f>
        <v/>
      </c>
      <c r="J540" s="6" t="str">
        <f aca="false">IFERROR(INDEX('7. Chica Glade'!$B:$F,MATCH($A540,'7. Chica Glade'!$B:$B,0),2),"")</f>
        <v/>
      </c>
      <c r="K540" s="6" t="str">
        <f aca="false">IFERROR(INDEX('8. Veterinaria'!$A:$B,MATCH($A540,'8. Veterinaria'!$A:$A,0),2),"")</f>
        <v/>
      </c>
      <c r="L540" s="6" t="str">
        <f aca="false">IFERROR(INDEX('9. Hipocampus'!$A:$B,MATCH($A540,'9. Hipocampus'!$A:$A,0),2),"")</f>
        <v/>
      </c>
      <c r="M540" s="6" t="str">
        <f aca="false">IFERROR(INDEX('11. Mundo Mascotas'!$B:$D,MATCH($A540,'11. Mundo Mascotas'!$B:$B,0),2),"")</f>
        <v/>
      </c>
      <c r="N540" s="6" t="str">
        <f aca="false">IFERROR(INDEX('12. Yaguar'!$B:$E,MATCH($A540,'12. Yaguar'!$B:$B,0),2),"")</f>
        <v/>
      </c>
      <c r="O540" s="6" t="str">
        <f aca="false">IFERROR(INDEX('13. King Clor'!$A:$B,MATCH($A540,'13. King Clor'!$A:$A,0),2),"")</f>
        <v/>
      </c>
      <c r="P540" s="6" t="str">
        <f aca="false">IFERROR(INDEX('14. Diserquim'!$A:$B,MATCH($A540,'14. Diserquim'!$A:$A,0),2),"")</f>
        <v/>
      </c>
      <c r="Q540" s="6" t="str">
        <f aca="false">IFERROR(INDEX('15. Moreno'!$A:$B,MATCH($A540,'15. Moreno'!$A:$A,0),2),"")</f>
        <v/>
      </c>
      <c r="R540" s="6" t="str">
        <f aca="false">IFERROR(INDEX('10. Collares'!$J:$K,MATCH($A540,'10. Collares'!$J:$J,0),2),"")</f>
        <v/>
      </c>
      <c r="S540" s="6" t="str">
        <f aca="false">IFERROR(INDEX('13. King Clor'!$G:$H,MATCH($A540,'13. King Clor'!$G:$G,0),2),"")</f>
        <v/>
      </c>
      <c r="T540" s="6" t="str">
        <f aca="false">IFERROR(INDEX('10. Collares'!$A:$B,MATCH($A540,'10. Collares'!$A:$A,0),2),"")</f>
        <v/>
      </c>
      <c r="U540" s="6" t="str">
        <f aca="false">IFERROR(INDEX('16. Mis nietos'!$B:$C,MATCH($A540,'16. Mis nietos'!$B:$B,0),2),"")</f>
        <v/>
      </c>
      <c r="V540" s="6" t="str">
        <f aca="false">IFERROR(INDEX('17. Profesional Vet'!$A:$B,MATCH($A540,'17. Profesional Vet'!$A:$A,0),2),"")</f>
        <v/>
      </c>
      <c r="W540" s="6" t="str">
        <f aca="false">IFERROR(INDEX('18. Premier'!$A:$B,MATCH($A540,'18. Premier'!$A:$A,0),2),"")</f>
        <v/>
      </c>
      <c r="X540" s="6" t="str">
        <f aca="false">IFERROR(INDEX('19. Dacam'!$A:$B,MATCH($A540,'19. Dacam'!$A:$A,0),2),"")</f>
        <v/>
      </c>
      <c r="Y540" s="6" t="str">
        <f aca="false">IFERROR(INDEX('20. Proveedor'!$A:$B,MATCH($A540,'20. Proveedor'!$A:$A,0),2),"")</f>
        <v/>
      </c>
      <c r="Z540" s="6" t="str">
        <f aca="false">IFERROR(INDEX('21. Saphirus'!$A:$B,MATCH($A540,'21. Saphirus'!$A:$A,0),2),"")</f>
        <v/>
      </c>
    </row>
    <row r="541" customFormat="false" ht="15.75" hidden="false" customHeight="true" outlineLevel="0" collapsed="false">
      <c r="A541" s="5" t="s">
        <v>579</v>
      </c>
      <c r="B541" s="5" t="n">
        <v>1906068</v>
      </c>
      <c r="C541" s="5" t="s">
        <v>33</v>
      </c>
      <c r="D541" s="6" t="str">
        <f aca="false">IFERROR(INDEX('1. Benavídez'!$A:$B,MATCH($A541,'1. Benavídez'!$A:$A,0),2),"")</f>
        <v/>
      </c>
      <c r="E541" s="6" t="str">
        <f aca="false">IFERROR(INDEX('2. Gallo'!$B:$D,MATCH($A541,'2. Gallo'!$B:$B,0),3),"")</f>
        <v/>
      </c>
      <c r="F541" s="6" t="str">
        <f aca="false">IFERROR(INDEX('3. Anea'!$B:$D,MATCH($A541,'3. Anea'!$B:$B,0),2),"")</f>
        <v/>
      </c>
      <c r="G541" s="6" t="str">
        <f aca="false">IFERROR(INDEX('4. Pilar'!$A:$C,MATCH($A541,'4. Pilar'!$A:$A,0),2),"")</f>
        <v/>
      </c>
      <c r="H541" s="6" t="str">
        <f aca="false">IFERROR(INDEX('5. Tortuguitas'!$B:$D,MATCH($A541,'5. Tortuguitas'!$B:$B,0),2),"")</f>
        <v/>
      </c>
      <c r="I541" s="6" t="str">
        <f aca="false">IFERROR(INDEX('6. Del Viso'!$A:$B,MATCH($A541,'6. Del Viso'!$A:$A,0),3),"")</f>
        <v/>
      </c>
      <c r="J541" s="6" t="str">
        <f aca="false">IFERROR(INDEX('7. Chica Glade'!$B:$F,MATCH($A541,'7. Chica Glade'!$B:$B,0),2),"")</f>
        <v/>
      </c>
      <c r="K541" s="6" t="str">
        <f aca="false">IFERROR(INDEX('8. Veterinaria'!$A:$B,MATCH($A541,'8. Veterinaria'!$A:$A,0),2),"")</f>
        <v/>
      </c>
      <c r="L541" s="6" t="str">
        <f aca="false">IFERROR(INDEX('9. Hipocampus'!$A:$B,MATCH($A541,'9. Hipocampus'!$A:$A,0),2),"")</f>
        <v/>
      </c>
      <c r="M541" s="6" t="str">
        <f aca="false">IFERROR(INDEX('11. Mundo Mascotas'!$B:$D,MATCH($A541,'11. Mundo Mascotas'!$B:$B,0),2),"")</f>
        <v/>
      </c>
      <c r="N541" s="6" t="str">
        <f aca="false">IFERROR(INDEX('12. Yaguar'!$B:$E,MATCH($A541,'12. Yaguar'!$B:$B,0),2),"")</f>
        <v/>
      </c>
      <c r="O541" s="6" t="str">
        <f aca="false">IFERROR(INDEX('13. King Clor'!$A:$B,MATCH($A541,'13. King Clor'!$A:$A,0),2),"")</f>
        <v/>
      </c>
      <c r="P541" s="6" t="str">
        <f aca="false">IFERROR(INDEX('14. Diserquim'!$A:$B,MATCH($A541,'14. Diserquim'!$A:$A,0),2),"")</f>
        <v/>
      </c>
      <c r="Q541" s="6" t="str">
        <f aca="false">IFERROR(INDEX('15. Moreno'!$A:$B,MATCH($A541,'15. Moreno'!$A:$A,0),2),"")</f>
        <v/>
      </c>
      <c r="R541" s="6" t="str">
        <f aca="false">IFERROR(INDEX('10. Collares'!$J:$K,MATCH($A541,'10. Collares'!$J:$J,0),2),"")</f>
        <v/>
      </c>
      <c r="S541" s="6" t="str">
        <f aca="false">IFERROR(INDEX('13. King Clor'!$G:$H,MATCH($A541,'13. King Clor'!$G:$G,0),2),"")</f>
        <v/>
      </c>
      <c r="T541" s="6" t="str">
        <f aca="false">IFERROR(INDEX('10. Collares'!$A:$B,MATCH($A541,'10. Collares'!$A:$A,0),2),"")</f>
        <v/>
      </c>
      <c r="U541" s="6" t="str">
        <f aca="false">IFERROR(INDEX('16. Mis nietos'!$B:$C,MATCH($A541,'16. Mis nietos'!$B:$B,0),2),"")</f>
        <v/>
      </c>
      <c r="V541" s="6" t="str">
        <f aca="false">IFERROR(INDEX('17. Profesional Vet'!$A:$B,MATCH($A541,'17. Profesional Vet'!$A:$A,0),2),"")</f>
        <v/>
      </c>
      <c r="W541" s="6" t="str">
        <f aca="false">IFERROR(INDEX('18. Premier'!$A:$B,MATCH($A541,'18. Premier'!$A:$A,0),2),"")</f>
        <v/>
      </c>
      <c r="X541" s="6" t="str">
        <f aca="false">IFERROR(INDEX('19. Dacam'!$A:$B,MATCH($A541,'19. Dacam'!$A:$A,0),2),"")</f>
        <v/>
      </c>
      <c r="Y541" s="6" t="str">
        <f aca="false">IFERROR(INDEX('20. Proveedor'!$A:$B,MATCH($A541,'20. Proveedor'!$A:$A,0),2),"")</f>
        <v/>
      </c>
      <c r="Z541" s="6" t="str">
        <f aca="false">IFERROR(INDEX('21. Saphirus'!$A:$B,MATCH($A541,'21. Saphirus'!$A:$A,0),2),"")</f>
        <v/>
      </c>
    </row>
    <row r="542" customFormat="false" ht="15.75" hidden="false" customHeight="true" outlineLevel="0" collapsed="false">
      <c r="A542" s="5" t="s">
        <v>580</v>
      </c>
      <c r="B542" s="5" t="n">
        <v>1906068</v>
      </c>
      <c r="C542" s="5" t="s">
        <v>33</v>
      </c>
      <c r="D542" s="6" t="str">
        <f aca="false">IFERROR(INDEX('1. Benavídez'!$A:$B,MATCH($A542,'1. Benavídez'!$A:$A,0),2),"")</f>
        <v/>
      </c>
      <c r="E542" s="6" t="str">
        <f aca="false">IFERROR(INDEX('2. Gallo'!$B:$D,MATCH($A542,'2. Gallo'!$B:$B,0),3),"")</f>
        <v/>
      </c>
      <c r="F542" s="6" t="str">
        <f aca="false">IFERROR(INDEX('3. Anea'!$B:$D,MATCH($A542,'3. Anea'!$B:$B,0),2),"")</f>
        <v/>
      </c>
      <c r="G542" s="6" t="str">
        <f aca="false">IFERROR(INDEX('4. Pilar'!$A:$C,MATCH($A542,'4. Pilar'!$A:$A,0),2),"")</f>
        <v/>
      </c>
      <c r="H542" s="6" t="str">
        <f aca="false">IFERROR(INDEX('5. Tortuguitas'!$B:$D,MATCH($A542,'5. Tortuguitas'!$B:$B,0),2),"")</f>
        <v/>
      </c>
      <c r="I542" s="6" t="str">
        <f aca="false">IFERROR(INDEX('6. Del Viso'!$A:$B,MATCH($A542,'6. Del Viso'!$A:$A,0),3),"")</f>
        <v/>
      </c>
      <c r="J542" s="6" t="str">
        <f aca="false">IFERROR(INDEX('7. Chica Glade'!$B:$F,MATCH($A542,'7. Chica Glade'!$B:$B,0),2),"")</f>
        <v/>
      </c>
      <c r="K542" s="6" t="str">
        <f aca="false">IFERROR(INDEX('8. Veterinaria'!$A:$B,MATCH($A542,'8. Veterinaria'!$A:$A,0),2),"")</f>
        <v/>
      </c>
      <c r="L542" s="6" t="str">
        <f aca="false">IFERROR(INDEX('9. Hipocampus'!$A:$B,MATCH($A542,'9. Hipocampus'!$A:$A,0),2),"")</f>
        <v/>
      </c>
      <c r="M542" s="6" t="str">
        <f aca="false">IFERROR(INDEX('11. Mundo Mascotas'!$B:$D,MATCH($A542,'11. Mundo Mascotas'!$B:$B,0),2),"")</f>
        <v/>
      </c>
      <c r="N542" s="6" t="str">
        <f aca="false">IFERROR(INDEX('12. Yaguar'!$B:$E,MATCH($A542,'12. Yaguar'!$B:$B,0),2),"")</f>
        <v/>
      </c>
      <c r="O542" s="6" t="str">
        <f aca="false">IFERROR(INDEX('13. King Clor'!$A:$B,MATCH($A542,'13. King Clor'!$A:$A,0),2),"")</f>
        <v/>
      </c>
      <c r="P542" s="6" t="str">
        <f aca="false">IFERROR(INDEX('14. Diserquim'!$A:$B,MATCH($A542,'14. Diserquim'!$A:$A,0),2),"")</f>
        <v/>
      </c>
      <c r="Q542" s="6" t="str">
        <f aca="false">IFERROR(INDEX('15. Moreno'!$A:$B,MATCH($A542,'15. Moreno'!$A:$A,0),2),"")</f>
        <v/>
      </c>
      <c r="R542" s="6" t="str">
        <f aca="false">IFERROR(INDEX('10. Collares'!$J:$K,MATCH($A542,'10. Collares'!$J:$J,0),2),"")</f>
        <v/>
      </c>
      <c r="S542" s="6" t="str">
        <f aca="false">IFERROR(INDEX('13. King Clor'!$G:$H,MATCH($A542,'13. King Clor'!$G:$G,0),2),"")</f>
        <v/>
      </c>
      <c r="T542" s="6" t="str">
        <f aca="false">IFERROR(INDEX('10. Collares'!$A:$B,MATCH($A542,'10. Collares'!$A:$A,0),2),"")</f>
        <v/>
      </c>
      <c r="U542" s="6" t="str">
        <f aca="false">IFERROR(INDEX('16. Mis nietos'!$B:$C,MATCH($A542,'16. Mis nietos'!$B:$B,0),2),"")</f>
        <v/>
      </c>
      <c r="V542" s="6" t="str">
        <f aca="false">IFERROR(INDEX('17. Profesional Vet'!$A:$B,MATCH($A542,'17. Profesional Vet'!$A:$A,0),2),"")</f>
        <v/>
      </c>
      <c r="W542" s="6" t="str">
        <f aca="false">IFERROR(INDEX('18. Premier'!$A:$B,MATCH($A542,'18. Premier'!$A:$A,0),2),"")</f>
        <v/>
      </c>
      <c r="X542" s="6" t="str">
        <f aca="false">IFERROR(INDEX('19. Dacam'!$A:$B,MATCH($A542,'19. Dacam'!$A:$A,0),2),"")</f>
        <v/>
      </c>
      <c r="Y542" s="6" t="str">
        <f aca="false">IFERROR(INDEX('20. Proveedor'!$A:$B,MATCH($A542,'20. Proveedor'!$A:$A,0),2),"")</f>
        <v/>
      </c>
      <c r="Z542" s="6" t="str">
        <f aca="false">IFERROR(INDEX('21. Saphirus'!$A:$B,MATCH($A542,'21. Saphirus'!$A:$A,0),2),"")</f>
        <v/>
      </c>
    </row>
    <row r="543" customFormat="false" ht="15.75" hidden="false" customHeight="true" outlineLevel="0" collapsed="false">
      <c r="A543" s="5" t="s">
        <v>581</v>
      </c>
      <c r="B543" s="5" t="n">
        <v>1906068</v>
      </c>
      <c r="C543" s="5" t="s">
        <v>33</v>
      </c>
      <c r="D543" s="6" t="str">
        <f aca="false">IFERROR(INDEX('1. Benavídez'!$A:$B,MATCH($A543,'1. Benavídez'!$A:$A,0),2),"")</f>
        <v/>
      </c>
      <c r="E543" s="6" t="str">
        <f aca="false">IFERROR(INDEX('2. Gallo'!$B:$D,MATCH($A543,'2. Gallo'!$B:$B,0),3),"")</f>
        <v/>
      </c>
      <c r="F543" s="6" t="str">
        <f aca="false">IFERROR(INDEX('3. Anea'!$B:$D,MATCH($A543,'3. Anea'!$B:$B,0),2),"")</f>
        <v/>
      </c>
      <c r="G543" s="6" t="str">
        <f aca="false">IFERROR(INDEX('4. Pilar'!$A:$C,MATCH($A543,'4. Pilar'!$A:$A,0),2),"")</f>
        <v/>
      </c>
      <c r="H543" s="6" t="str">
        <f aca="false">IFERROR(INDEX('5. Tortuguitas'!$B:$D,MATCH($A543,'5. Tortuguitas'!$B:$B,0),2),"")</f>
        <v/>
      </c>
      <c r="I543" s="6" t="str">
        <f aca="false">IFERROR(INDEX('6. Del Viso'!$A:$B,MATCH($A543,'6. Del Viso'!$A:$A,0),3),"")</f>
        <v/>
      </c>
      <c r="J543" s="6" t="str">
        <f aca="false">IFERROR(INDEX('7. Chica Glade'!$B:$F,MATCH($A543,'7. Chica Glade'!$B:$B,0),2),"")</f>
        <v/>
      </c>
      <c r="K543" s="6" t="str">
        <f aca="false">IFERROR(INDEX('8. Veterinaria'!$A:$B,MATCH($A543,'8. Veterinaria'!$A:$A,0),2),"")</f>
        <v/>
      </c>
      <c r="L543" s="6" t="str">
        <f aca="false">IFERROR(INDEX('9. Hipocampus'!$A:$B,MATCH($A543,'9. Hipocampus'!$A:$A,0),2),"")</f>
        <v/>
      </c>
      <c r="M543" s="6" t="str">
        <f aca="false">IFERROR(INDEX('11. Mundo Mascotas'!$B:$D,MATCH($A543,'11. Mundo Mascotas'!$B:$B,0),2),"")</f>
        <v/>
      </c>
      <c r="N543" s="6" t="str">
        <f aca="false">IFERROR(INDEX('12. Yaguar'!$B:$E,MATCH($A543,'12. Yaguar'!$B:$B,0),2),"")</f>
        <v/>
      </c>
      <c r="O543" s="6" t="str">
        <f aca="false">IFERROR(INDEX('13. King Clor'!$A:$B,MATCH($A543,'13. King Clor'!$A:$A,0),2),"")</f>
        <v/>
      </c>
      <c r="P543" s="6" t="str">
        <f aca="false">IFERROR(INDEX('14. Diserquim'!$A:$B,MATCH($A543,'14. Diserquim'!$A:$A,0),2),"")</f>
        <v/>
      </c>
      <c r="Q543" s="6" t="str">
        <f aca="false">IFERROR(INDEX('15. Moreno'!$A:$B,MATCH($A543,'15. Moreno'!$A:$A,0),2),"")</f>
        <v/>
      </c>
      <c r="R543" s="6" t="str">
        <f aca="false">IFERROR(INDEX('10. Collares'!$J:$K,MATCH($A543,'10. Collares'!$J:$J,0),2),"")</f>
        <v/>
      </c>
      <c r="S543" s="6" t="str">
        <f aca="false">IFERROR(INDEX('13. King Clor'!$G:$H,MATCH($A543,'13. King Clor'!$G:$G,0),2),"")</f>
        <v/>
      </c>
      <c r="T543" s="6" t="str">
        <f aca="false">IFERROR(INDEX('10. Collares'!$A:$B,MATCH($A543,'10. Collares'!$A:$A,0),2),"")</f>
        <v/>
      </c>
      <c r="U543" s="6" t="str">
        <f aca="false">IFERROR(INDEX('16. Mis nietos'!$B:$C,MATCH($A543,'16. Mis nietos'!$B:$B,0),2),"")</f>
        <v/>
      </c>
      <c r="V543" s="6" t="str">
        <f aca="false">IFERROR(INDEX('17. Profesional Vet'!$A:$B,MATCH($A543,'17. Profesional Vet'!$A:$A,0),2),"")</f>
        <v/>
      </c>
      <c r="W543" s="6" t="str">
        <f aca="false">IFERROR(INDEX('18. Premier'!$A:$B,MATCH($A543,'18. Premier'!$A:$A,0),2),"")</f>
        <v/>
      </c>
      <c r="X543" s="6" t="str">
        <f aca="false">IFERROR(INDEX('19. Dacam'!$A:$B,MATCH($A543,'19. Dacam'!$A:$A,0),2),"")</f>
        <v/>
      </c>
      <c r="Y543" s="6" t="str">
        <f aca="false">IFERROR(INDEX('20. Proveedor'!$A:$B,MATCH($A543,'20. Proveedor'!$A:$A,0),2),"")</f>
        <v/>
      </c>
      <c r="Z543" s="6" t="str">
        <f aca="false">IFERROR(INDEX('21. Saphirus'!$A:$B,MATCH($A543,'21. Saphirus'!$A:$A,0),2),"")</f>
        <v/>
      </c>
    </row>
    <row r="544" customFormat="false" ht="15.75" hidden="false" customHeight="true" outlineLevel="0" collapsed="false">
      <c r="A544" s="5" t="s">
        <v>582</v>
      </c>
      <c r="B544" s="5" t="n">
        <v>4085</v>
      </c>
      <c r="C544" s="5" t="s">
        <v>118</v>
      </c>
      <c r="D544" s="6" t="str">
        <f aca="false">IFERROR(INDEX('1. Benavídez'!$A:$B,MATCH($A544,'1. Benavídez'!$A:$A,0),2),"")</f>
        <v/>
      </c>
      <c r="E544" s="6" t="n">
        <f aca="false">IFERROR(INDEX('2. Gallo'!$B:$D,MATCH($A544,'2. Gallo'!$B:$B,0),3),"")</f>
        <v>2980</v>
      </c>
      <c r="F544" s="6" t="n">
        <f aca="false">IFERROR(INDEX('3. Anea'!$B:$D,MATCH($A544,'3. Anea'!$B:$B,0),2),"")</f>
        <v>5967.32</v>
      </c>
      <c r="G544" s="6" t="str">
        <f aca="false">IFERROR(INDEX('4. Pilar'!$A:$C,MATCH($A544,'4. Pilar'!$A:$A,0),2),"")</f>
        <v/>
      </c>
      <c r="H544" s="6" t="str">
        <f aca="false">IFERROR(INDEX('5. Tortuguitas'!$B:$D,MATCH($A544,'5. Tortuguitas'!$B:$B,0),2),"")</f>
        <v/>
      </c>
      <c r="I544" s="6" t="str">
        <f aca="false">IFERROR(INDEX('6. Del Viso'!$A:$B,MATCH($A544,'6. Del Viso'!$A:$A,0),2),"")</f>
        <v/>
      </c>
      <c r="J544" s="6" t="str">
        <f aca="false">IFERROR(INDEX('7. Chica Glade'!$B:$F,MATCH($A544,'7. Chica Glade'!$B:$B,0),4),"")</f>
        <v/>
      </c>
      <c r="K544" s="6" t="str">
        <f aca="false">IFERROR(INDEX('8. Veterinaria'!$A:$B,MATCH($A544,'8. Veterinaria'!$A:$A,0),2),"")</f>
        <v/>
      </c>
      <c r="L544" s="6" t="n">
        <f aca="false">IFERROR(INDEX('9. Hipocampus'!$A:$B,MATCH($A544,'9. Hipocampus'!$A:$A,0),2),"")</f>
        <v>4849</v>
      </c>
      <c r="M544" s="6" t="str">
        <f aca="false">IFERROR(INDEX('11. Mundo Mascotas'!$B:$D,MATCH($A544,'11. Mundo Mascotas'!$B:$B,0),2),"")</f>
        <v/>
      </c>
      <c r="N544" s="6" t="str">
        <f aca="false">IFERROR(INDEX('12. Yaguar'!$B:$E,MATCH($A544,'12. Yaguar'!$B:$B,0),2),"")</f>
        <v/>
      </c>
      <c r="O544" s="6" t="str">
        <f aca="false">IFERROR(INDEX('13. King Clor'!$A:$B,MATCH($A544,'13. King Clor'!$A:$A,0),2),"")</f>
        <v/>
      </c>
      <c r="P544" s="6" t="str">
        <f aca="false">IFERROR(INDEX('14. Diserquim'!$A:$B,MATCH($A544,'14. Diserquim'!$A:$A,0),2),"")</f>
        <v/>
      </c>
      <c r="Q544" s="6" t="str">
        <f aca="false">IFERROR(INDEX('15. Moreno'!$A:$B,MATCH($A544,'15. Moreno'!$A:$A,0),2),"")</f>
        <v/>
      </c>
      <c r="R544" s="6" t="str">
        <f aca="false">IFERROR(INDEX('10. Collares'!$J:$K,MATCH($A544,'10. Collares'!$J:$J,0),2),"")</f>
        <v/>
      </c>
      <c r="S544" s="6" t="str">
        <f aca="false">IFERROR(INDEX('13. King Clor'!$G:$H,MATCH($A544,'13. King Clor'!$G:$G,0),2),"")</f>
        <v/>
      </c>
      <c r="T544" s="6" t="str">
        <f aca="false">IFERROR(INDEX('10. Collares'!$A:$B,MATCH($A544,'10. Collares'!$A:$A,0),2),"")</f>
        <v/>
      </c>
      <c r="U544" s="6" t="str">
        <f aca="false">IFERROR(INDEX('16. Mis nietos'!$B:$C,MATCH($A544,'16. Mis nietos'!$B:$B,0),2),"")</f>
        <v/>
      </c>
      <c r="V544" s="6" t="str">
        <f aca="false">IFERROR(INDEX('17. Profesional Vet'!$A:$B,MATCH($A544,'17. Profesional Vet'!$A:$A,0),2),"")</f>
        <v/>
      </c>
      <c r="W544" s="6" t="str">
        <f aca="false">IFERROR(INDEX('18. Premier'!$A:$B,MATCH($A544,'18. Premier'!$A:$A,0),2),"")</f>
        <v/>
      </c>
      <c r="X544" s="6" t="str">
        <f aca="false">IFERROR(INDEX('19. Dacam'!$A:$B,MATCH($A544,'19. Dacam'!$A:$A,0),2),"")</f>
        <v/>
      </c>
      <c r="Y544" s="6" t="str">
        <f aca="false">IFERROR(INDEX('20. Proveedor'!$A:$B,MATCH($A544,'20. Proveedor'!$A:$A,0),2),"")</f>
        <v/>
      </c>
      <c r="Z544" s="6" t="str">
        <f aca="false">IFERROR(INDEX('21. Saphirus'!$A:$B,MATCH($A544,'21. Saphirus'!$A:$A,0),2),"")</f>
        <v/>
      </c>
    </row>
    <row r="545" customFormat="false" ht="15.75" hidden="false" customHeight="true" outlineLevel="0" collapsed="false">
      <c r="A545" s="5" t="s">
        <v>583</v>
      </c>
      <c r="B545" s="5" t="n">
        <v>1906068</v>
      </c>
      <c r="C545" s="5" t="s">
        <v>118</v>
      </c>
      <c r="D545" s="6" t="str">
        <f aca="false">IFERROR(INDEX('1. Benavídez'!$A:$B,MATCH($A545,'1. Benavídez'!$A:$A,0),2),"")</f>
        <v/>
      </c>
      <c r="E545" s="6" t="str">
        <f aca="false">IFERROR(INDEX('2. Gallo'!$B:$D,MATCH($A545,'2. Gallo'!$B:$B,0),3),"")</f>
        <v/>
      </c>
      <c r="F545" s="6" t="str">
        <f aca="false">IFERROR(INDEX('3. Anea'!$B:$D,MATCH($A545,'3. Anea'!$B:$B,0),2),"")</f>
        <v/>
      </c>
      <c r="G545" s="6" t="str">
        <f aca="false">IFERROR(INDEX('4. Pilar'!$A:$C,MATCH($A545,'4. Pilar'!$A:$A,0),2),"")</f>
        <v/>
      </c>
      <c r="H545" s="6" t="str">
        <f aca="false">IFERROR(INDEX('5. Tortuguitas'!$B:$D,MATCH($A545,'5. Tortuguitas'!$B:$B,0),2),"")</f>
        <v/>
      </c>
      <c r="I545" s="6" t="str">
        <f aca="false">IFERROR(INDEX('6. Del Viso'!$A:$B,MATCH($A545,'6. Del Viso'!$A:$A,0),3),"")</f>
        <v/>
      </c>
      <c r="J545" s="6" t="str">
        <f aca="false">IFERROR(INDEX('7. Chica Glade'!$B:$F,MATCH($A545,'7. Chica Glade'!$B:$B,0),2),"")</f>
        <v/>
      </c>
      <c r="K545" s="6" t="str">
        <f aca="false">IFERROR(INDEX('8. Veterinaria'!$A:$B,MATCH($A545,'8. Veterinaria'!$A:$A,0),2),"")</f>
        <v/>
      </c>
      <c r="L545" s="6" t="str">
        <f aca="false">IFERROR(INDEX('9. Hipocampus'!$A:$B,MATCH($A545,'9. Hipocampus'!$A:$A,0),2),"")</f>
        <v/>
      </c>
      <c r="M545" s="6" t="str">
        <f aca="false">IFERROR(INDEX('11. Mundo Mascotas'!$B:$D,MATCH($A545,'11. Mundo Mascotas'!$B:$B,0),2),"")</f>
        <v/>
      </c>
      <c r="N545" s="6" t="str">
        <f aca="false">IFERROR(INDEX('12. Yaguar'!$B:$E,MATCH($A545,'12. Yaguar'!$B:$B,0),2),"")</f>
        <v/>
      </c>
      <c r="O545" s="6" t="str">
        <f aca="false">IFERROR(INDEX('13. King Clor'!$A:$B,MATCH($A545,'13. King Clor'!$A:$A,0),2),"")</f>
        <v/>
      </c>
      <c r="P545" s="6" t="str">
        <f aca="false">IFERROR(INDEX('14. Diserquim'!$A:$B,MATCH($A545,'14. Diserquim'!$A:$A,0),2),"")</f>
        <v/>
      </c>
      <c r="Q545" s="6" t="str">
        <f aca="false">IFERROR(INDEX('15. Moreno'!$A:$B,MATCH($A545,'15. Moreno'!$A:$A,0),2),"")</f>
        <v/>
      </c>
      <c r="R545" s="6" t="str">
        <f aca="false">IFERROR(INDEX('10. Collares'!$J:$K,MATCH($A545,'10. Collares'!$J:$J,0),2),"")</f>
        <v/>
      </c>
      <c r="S545" s="6" t="str">
        <f aca="false">IFERROR(INDEX('13. King Clor'!$G:$H,MATCH($A545,'13. King Clor'!$G:$G,0),2),"")</f>
        <v/>
      </c>
      <c r="T545" s="6" t="str">
        <f aca="false">IFERROR(INDEX('10. Collares'!$A:$B,MATCH($A545,'10. Collares'!$A:$A,0),2),"")</f>
        <v/>
      </c>
      <c r="U545" s="6" t="str">
        <f aca="false">IFERROR(INDEX('16. Mis nietos'!$B:$C,MATCH($A545,'16. Mis nietos'!$B:$B,0),2),"")</f>
        <v/>
      </c>
      <c r="V545" s="6" t="str">
        <f aca="false">IFERROR(INDEX('17. Profesional Vet'!$A:$B,MATCH($A545,'17. Profesional Vet'!$A:$A,0),2),"")</f>
        <v/>
      </c>
      <c r="W545" s="6" t="str">
        <f aca="false">IFERROR(INDEX('18. Premier'!$A:$B,MATCH($A545,'18. Premier'!$A:$A,0),2),"")</f>
        <v/>
      </c>
      <c r="X545" s="6" t="str">
        <f aca="false">IFERROR(INDEX('19. Dacam'!$A:$B,MATCH($A545,'19. Dacam'!$A:$A,0),2),"")</f>
        <v/>
      </c>
      <c r="Y545" s="6" t="str">
        <f aca="false">IFERROR(INDEX('20. Proveedor'!$A:$B,MATCH($A545,'20. Proveedor'!$A:$A,0),2),"")</f>
        <v/>
      </c>
      <c r="Z545" s="6" t="str">
        <f aca="false">IFERROR(INDEX('21. Saphirus'!$A:$B,MATCH($A545,'21. Saphirus'!$A:$A,0),2),"")</f>
        <v/>
      </c>
    </row>
    <row r="546" customFormat="false" ht="15.75" hidden="false" customHeight="true" outlineLevel="0" collapsed="false">
      <c r="A546" s="5" t="s">
        <v>584</v>
      </c>
      <c r="B546" s="5" t="n">
        <v>1906068</v>
      </c>
      <c r="C546" s="5" t="s">
        <v>118</v>
      </c>
      <c r="D546" s="6" t="str">
        <f aca="false">IFERROR(INDEX('1. Benavídez'!$A:$B,MATCH($A546,'1. Benavídez'!$A:$A,0),2),"")</f>
        <v/>
      </c>
      <c r="E546" s="6" t="str">
        <f aca="false">IFERROR(INDEX('2. Gallo'!$B:$D,MATCH($A546,'2. Gallo'!$B:$B,0),3),"")</f>
        <v/>
      </c>
      <c r="F546" s="6" t="str">
        <f aca="false">IFERROR(INDEX('3. Anea'!$B:$D,MATCH($A546,'3. Anea'!$B:$B,0),2),"")</f>
        <v/>
      </c>
      <c r="G546" s="6" t="str">
        <f aca="false">IFERROR(INDEX('4. Pilar'!$A:$C,MATCH($A546,'4. Pilar'!$A:$A,0),2),"")</f>
        <v/>
      </c>
      <c r="H546" s="6" t="str">
        <f aca="false">IFERROR(INDEX('5. Tortuguitas'!$B:$D,MATCH($A546,'5. Tortuguitas'!$B:$B,0),2),"")</f>
        <v/>
      </c>
      <c r="I546" s="6" t="str">
        <f aca="false">IFERROR(INDEX('6. Del Viso'!$A:$B,MATCH($A546,'6. Del Viso'!$A:$A,0),3),"")</f>
        <v/>
      </c>
      <c r="J546" s="6" t="str">
        <f aca="false">IFERROR(INDEX('7. Chica Glade'!$B:$F,MATCH($A546,'7. Chica Glade'!$B:$B,0),2),"")</f>
        <v/>
      </c>
      <c r="K546" s="6" t="str">
        <f aca="false">IFERROR(INDEX('8. Veterinaria'!$A:$B,MATCH($A546,'8. Veterinaria'!$A:$A,0),2),"")</f>
        <v/>
      </c>
      <c r="L546" s="6" t="str">
        <f aca="false">IFERROR(INDEX('9. Hipocampus'!$A:$B,MATCH($A546,'9. Hipocampus'!$A:$A,0),2),"")</f>
        <v/>
      </c>
      <c r="M546" s="6" t="str">
        <f aca="false">IFERROR(INDEX('11. Mundo Mascotas'!$B:$D,MATCH($A546,'11. Mundo Mascotas'!$B:$B,0),2),"")</f>
        <v/>
      </c>
      <c r="N546" s="6" t="str">
        <f aca="false">IFERROR(INDEX('12. Yaguar'!$B:$E,MATCH($A546,'12. Yaguar'!$B:$B,0),2),"")</f>
        <v/>
      </c>
      <c r="O546" s="6" t="str">
        <f aca="false">IFERROR(INDEX('13. King Clor'!$A:$B,MATCH($A546,'13. King Clor'!$A:$A,0),2),"")</f>
        <v/>
      </c>
      <c r="P546" s="6" t="str">
        <f aca="false">IFERROR(INDEX('14. Diserquim'!$A:$B,MATCH($A546,'14. Diserquim'!$A:$A,0),2),"")</f>
        <v/>
      </c>
      <c r="Q546" s="6" t="str">
        <f aca="false">IFERROR(INDEX('15. Moreno'!$A:$B,MATCH($A546,'15. Moreno'!$A:$A,0),2),"")</f>
        <v/>
      </c>
      <c r="R546" s="6" t="str">
        <f aca="false">IFERROR(INDEX('10. Collares'!$J:$K,MATCH($A546,'10. Collares'!$J:$J,0),2),"")</f>
        <v/>
      </c>
      <c r="S546" s="6" t="str">
        <f aca="false">IFERROR(INDEX('13. King Clor'!$G:$H,MATCH($A546,'13. King Clor'!$G:$G,0),2),"")</f>
        <v/>
      </c>
      <c r="T546" s="6" t="str">
        <f aca="false">IFERROR(INDEX('10. Collares'!$A:$B,MATCH($A546,'10. Collares'!$A:$A,0),2),"")</f>
        <v/>
      </c>
      <c r="U546" s="6" t="str">
        <f aca="false">IFERROR(INDEX('16. Mis nietos'!$B:$C,MATCH($A546,'16. Mis nietos'!$B:$B,0),2),"")</f>
        <v/>
      </c>
      <c r="V546" s="6" t="str">
        <f aca="false">IFERROR(INDEX('17. Profesional Vet'!$A:$B,MATCH($A546,'17. Profesional Vet'!$A:$A,0),2),"")</f>
        <v/>
      </c>
      <c r="W546" s="6" t="str">
        <f aca="false">IFERROR(INDEX('18. Premier'!$A:$B,MATCH($A546,'18. Premier'!$A:$A,0),2),"")</f>
        <v/>
      </c>
      <c r="X546" s="6" t="str">
        <f aca="false">IFERROR(INDEX('19. Dacam'!$A:$B,MATCH($A546,'19. Dacam'!$A:$A,0),2),"")</f>
        <v/>
      </c>
      <c r="Y546" s="6" t="str">
        <f aca="false">IFERROR(INDEX('20. Proveedor'!$A:$B,MATCH($A546,'20. Proveedor'!$A:$A,0),2),"")</f>
        <v/>
      </c>
      <c r="Z546" s="6" t="str">
        <f aca="false">IFERROR(INDEX('21. Saphirus'!$A:$B,MATCH($A546,'21. Saphirus'!$A:$A,0),2),"")</f>
        <v/>
      </c>
    </row>
    <row r="547" customFormat="false" ht="15.75" hidden="false" customHeight="true" outlineLevel="0" collapsed="false">
      <c r="A547" s="5" t="s">
        <v>585</v>
      </c>
      <c r="B547" s="5" t="n">
        <v>1906068</v>
      </c>
      <c r="C547" s="5" t="s">
        <v>118</v>
      </c>
      <c r="D547" s="6" t="str">
        <f aca="false">IFERROR(INDEX('1. Benavídez'!$A:$B,MATCH($A547,'1. Benavídez'!$A:$A,0),2),"")</f>
        <v/>
      </c>
      <c r="E547" s="6" t="str">
        <f aca="false">IFERROR(INDEX('2. Gallo'!$B:$D,MATCH($A547,'2. Gallo'!$B:$B,0),3),"")</f>
        <v/>
      </c>
      <c r="F547" s="6" t="str">
        <f aca="false">IFERROR(INDEX('3. Anea'!$B:$D,MATCH($A547,'3. Anea'!$B:$B,0),2),"")</f>
        <v/>
      </c>
      <c r="G547" s="6" t="str">
        <f aca="false">IFERROR(INDEX('4. Pilar'!$A:$C,MATCH($A547,'4. Pilar'!$A:$A,0),2),"")</f>
        <v/>
      </c>
      <c r="H547" s="6" t="str">
        <f aca="false">IFERROR(INDEX('5. Tortuguitas'!$B:$D,MATCH($A547,'5. Tortuguitas'!$B:$B,0),2),"")</f>
        <v/>
      </c>
      <c r="I547" s="6" t="str">
        <f aca="false">IFERROR(INDEX('6. Del Viso'!$A:$B,MATCH($A547,'6. Del Viso'!$A:$A,0),3),"")</f>
        <v/>
      </c>
      <c r="J547" s="6" t="str">
        <f aca="false">IFERROR(INDEX('7. Chica Glade'!$B:$F,MATCH($A547,'7. Chica Glade'!$B:$B,0),2),"")</f>
        <v/>
      </c>
      <c r="K547" s="6" t="str">
        <f aca="false">IFERROR(INDEX('8. Veterinaria'!$A:$B,MATCH($A547,'8. Veterinaria'!$A:$A,0),2),"")</f>
        <v/>
      </c>
      <c r="L547" s="6" t="str">
        <f aca="false">IFERROR(INDEX('9. Hipocampus'!$A:$B,MATCH($A547,'9. Hipocampus'!$A:$A,0),2),"")</f>
        <v/>
      </c>
      <c r="M547" s="6" t="str">
        <f aca="false">IFERROR(INDEX('11. Mundo Mascotas'!$B:$D,MATCH($A547,'11. Mundo Mascotas'!$B:$B,0),2),"")</f>
        <v/>
      </c>
      <c r="N547" s="6" t="str">
        <f aca="false">IFERROR(INDEX('12. Yaguar'!$B:$E,MATCH($A547,'12. Yaguar'!$B:$B,0),2),"")</f>
        <v/>
      </c>
      <c r="O547" s="6" t="str">
        <f aca="false">IFERROR(INDEX('13. King Clor'!$A:$B,MATCH($A547,'13. King Clor'!$A:$A,0),2),"")</f>
        <v/>
      </c>
      <c r="P547" s="6" t="str">
        <f aca="false">IFERROR(INDEX('14. Diserquim'!$A:$B,MATCH($A547,'14. Diserquim'!$A:$A,0),2),"")</f>
        <v/>
      </c>
      <c r="Q547" s="6" t="str">
        <f aca="false">IFERROR(INDEX('15. Moreno'!$A:$B,MATCH($A547,'15. Moreno'!$A:$A,0),2),"")</f>
        <v/>
      </c>
      <c r="R547" s="6" t="str">
        <f aca="false">IFERROR(INDEX('10. Collares'!$J:$K,MATCH($A547,'10. Collares'!$J:$J,0),2),"")</f>
        <v/>
      </c>
      <c r="S547" s="6" t="str">
        <f aca="false">IFERROR(INDEX('13. King Clor'!$G:$H,MATCH($A547,'13. King Clor'!$G:$G,0),2),"")</f>
        <v/>
      </c>
      <c r="T547" s="6" t="str">
        <f aca="false">IFERROR(INDEX('10. Collares'!$A:$B,MATCH($A547,'10. Collares'!$A:$A,0),2),"")</f>
        <v/>
      </c>
      <c r="U547" s="6" t="str">
        <f aca="false">IFERROR(INDEX('16. Mis nietos'!$B:$C,MATCH($A547,'16. Mis nietos'!$B:$B,0),2),"")</f>
        <v/>
      </c>
      <c r="V547" s="6" t="str">
        <f aca="false">IFERROR(INDEX('17. Profesional Vet'!$A:$B,MATCH($A547,'17. Profesional Vet'!$A:$A,0),2),"")</f>
        <v/>
      </c>
      <c r="W547" s="6" t="str">
        <f aca="false">IFERROR(INDEX('18. Premier'!$A:$B,MATCH($A547,'18. Premier'!$A:$A,0),2),"")</f>
        <v/>
      </c>
      <c r="X547" s="6" t="str">
        <f aca="false">IFERROR(INDEX('19. Dacam'!$A:$B,MATCH($A547,'19. Dacam'!$A:$A,0),2),"")</f>
        <v/>
      </c>
      <c r="Y547" s="6" t="str">
        <f aca="false">IFERROR(INDEX('20. Proveedor'!$A:$B,MATCH($A547,'20. Proveedor'!$A:$A,0),2),"")</f>
        <v/>
      </c>
      <c r="Z547" s="6" t="str">
        <f aca="false">IFERROR(INDEX('21. Saphirus'!$A:$B,MATCH($A547,'21. Saphirus'!$A:$A,0),2),"")</f>
        <v/>
      </c>
    </row>
    <row r="548" customFormat="false" ht="15.75" hidden="false" customHeight="true" outlineLevel="0" collapsed="false">
      <c r="A548" s="5" t="s">
        <v>586</v>
      </c>
      <c r="B548" s="5" t="n">
        <v>4087</v>
      </c>
      <c r="C548" s="5" t="s">
        <v>118</v>
      </c>
      <c r="D548" s="6" t="str">
        <f aca="false">IFERROR(INDEX('1. Benavídez'!$A:$B,MATCH($A548,'1. Benavídez'!$A:$A,0),2),"")</f>
        <v/>
      </c>
      <c r="E548" s="6" t="n">
        <f aca="false">IFERROR(INDEX('2. Gallo'!$B:$D,MATCH($A548,'2. Gallo'!$B:$B,0),3),"")</f>
        <v>3599</v>
      </c>
      <c r="F548" s="6" t="n">
        <f aca="false">IFERROR(INDEX('3. Anea'!$B:$D,MATCH($A548,'3. Anea'!$B:$B,0),2),"")</f>
        <v>6737.15</v>
      </c>
      <c r="G548" s="6" t="str">
        <f aca="false">IFERROR(INDEX('4. Pilar'!$A:$C,MATCH($A548,'4. Pilar'!$A:$A,0),2),"")</f>
        <v/>
      </c>
      <c r="H548" s="6" t="str">
        <f aca="false">IFERROR(INDEX('5. Tortuguitas'!$B:$D,MATCH($A548,'5. Tortuguitas'!$B:$B,0),2),"")</f>
        <v/>
      </c>
      <c r="I548" s="6" t="str">
        <f aca="false">IFERROR(INDEX('6. Del Viso'!$A:$B,MATCH($A548,'6. Del Viso'!$A:$A,0),2),"")</f>
        <v/>
      </c>
      <c r="J548" s="6" t="str">
        <f aca="false">IFERROR(INDEX('7. Chica Glade'!$B:$F,MATCH($A548,'7. Chica Glade'!$B:$B,0),4),"")</f>
        <v/>
      </c>
      <c r="K548" s="6" t="str">
        <f aca="false">IFERROR(INDEX('8. Veterinaria'!$A:$B,MATCH($A548,'8. Veterinaria'!$A:$A,0),2),"")</f>
        <v/>
      </c>
      <c r="L548" s="6" t="n">
        <f aca="false">IFERROR(INDEX('9. Hipocampus'!$A:$B,MATCH($A548,'9. Hipocampus'!$A:$A,0),2),"")</f>
        <v>5619</v>
      </c>
      <c r="M548" s="6" t="str">
        <f aca="false">IFERROR(INDEX('11. Mundo Mascotas'!$B:$D,MATCH($A548,'11. Mundo Mascotas'!$B:$B,0),2),"")</f>
        <v/>
      </c>
      <c r="N548" s="6" t="str">
        <f aca="false">IFERROR(INDEX('12. Yaguar'!$B:$E,MATCH($A548,'12. Yaguar'!$B:$B,0),2),"")</f>
        <v/>
      </c>
      <c r="O548" s="6" t="str">
        <f aca="false">IFERROR(INDEX('13. King Clor'!$A:$B,MATCH($A548,'13. King Clor'!$A:$A,0),2),"")</f>
        <v/>
      </c>
      <c r="P548" s="6" t="str">
        <f aca="false">IFERROR(INDEX('14. Diserquim'!$A:$B,MATCH($A548,'14. Diserquim'!$A:$A,0),2),"")</f>
        <v/>
      </c>
      <c r="Q548" s="6" t="str">
        <f aca="false">IFERROR(INDEX('15. Moreno'!$A:$B,MATCH($A548,'15. Moreno'!$A:$A,0),2),"")</f>
        <v/>
      </c>
      <c r="R548" s="6" t="str">
        <f aca="false">IFERROR(INDEX('10. Collares'!$J:$K,MATCH($A548,'10. Collares'!$J:$J,0),2),"")</f>
        <v/>
      </c>
      <c r="S548" s="6" t="str">
        <f aca="false">IFERROR(INDEX('13. King Clor'!$G:$H,MATCH($A548,'13. King Clor'!$G:$G,0),2),"")</f>
        <v/>
      </c>
      <c r="T548" s="6" t="str">
        <f aca="false">IFERROR(INDEX('10. Collares'!$A:$B,MATCH($A548,'10. Collares'!$A:$A,0),2),"")</f>
        <v/>
      </c>
      <c r="U548" s="6" t="str">
        <f aca="false">IFERROR(INDEX('16. Mis nietos'!$B:$C,MATCH($A548,'16. Mis nietos'!$B:$B,0),2),"")</f>
        <v/>
      </c>
      <c r="V548" s="6" t="str">
        <f aca="false">IFERROR(INDEX('17. Profesional Vet'!$A:$B,MATCH($A548,'17. Profesional Vet'!$A:$A,0),2),"")</f>
        <v/>
      </c>
      <c r="W548" s="6" t="str">
        <f aca="false">IFERROR(INDEX('18. Premier'!$A:$B,MATCH($A548,'18. Premier'!$A:$A,0),2),"")</f>
        <v/>
      </c>
      <c r="X548" s="6" t="str">
        <f aca="false">IFERROR(INDEX('19. Dacam'!$A:$B,MATCH($A548,'19. Dacam'!$A:$A,0),2),"")</f>
        <v/>
      </c>
      <c r="Y548" s="6" t="str">
        <f aca="false">IFERROR(INDEX('20. Proveedor'!$A:$B,MATCH($A548,'20. Proveedor'!$A:$A,0),2),"")</f>
        <v/>
      </c>
      <c r="Z548" s="6" t="str">
        <f aca="false">IFERROR(INDEX('21. Saphirus'!$A:$B,MATCH($A548,'21. Saphirus'!$A:$A,0),2),"")</f>
        <v/>
      </c>
    </row>
    <row r="549" customFormat="false" ht="15.75" hidden="false" customHeight="true" outlineLevel="0" collapsed="false">
      <c r="A549" s="5" t="s">
        <v>587</v>
      </c>
      <c r="B549" s="5" t="n">
        <v>4088</v>
      </c>
      <c r="C549" s="5" t="s">
        <v>118</v>
      </c>
      <c r="D549" s="6" t="str">
        <f aca="false">IFERROR(INDEX('1. Benavídez'!$A:$B,MATCH($A549,'1. Benavídez'!$A:$A,0),2),"")</f>
        <v/>
      </c>
      <c r="E549" s="6" t="n">
        <f aca="false">IFERROR(INDEX('2. Gallo'!$B:$D,MATCH($A549,'2. Gallo'!$B:$B,0),3),"")</f>
        <v>3710</v>
      </c>
      <c r="F549" s="6" t="n">
        <f aca="false">IFERROR(INDEX('3. Anea'!$B:$D,MATCH($A549,'3. Anea'!$B:$B,0),2),"")</f>
        <v>7531.92</v>
      </c>
      <c r="G549" s="6" t="str">
        <f aca="false">IFERROR(INDEX('4. Pilar'!$A:$C,MATCH($A549,'4. Pilar'!$A:$A,0),2),"")</f>
        <v/>
      </c>
      <c r="H549" s="6" t="str">
        <f aca="false">IFERROR(INDEX('5. Tortuguitas'!$B:$D,MATCH($A549,'5. Tortuguitas'!$B:$B,0),2),"")</f>
        <v/>
      </c>
      <c r="I549" s="6" t="str">
        <f aca="false">IFERROR(INDEX('6. Del Viso'!$A:$B,MATCH($A549,'6. Del Viso'!$A:$A,0),2),"")</f>
        <v/>
      </c>
      <c r="J549" s="6" t="str">
        <f aca="false">IFERROR(INDEX('7. Chica Glade'!$B:$F,MATCH($A549,'7. Chica Glade'!$B:$B,0),4),"")</f>
        <v/>
      </c>
      <c r="K549" s="6" t="str">
        <f aca="false">IFERROR(INDEX('8. Veterinaria'!$A:$B,MATCH($A549,'8. Veterinaria'!$A:$A,0),2),"")</f>
        <v/>
      </c>
      <c r="L549" s="6" t="n">
        <f aca="false">IFERROR(INDEX('9. Hipocampus'!$A:$B,MATCH($A549,'9. Hipocampus'!$A:$A,0),2),"")</f>
        <v>5541</v>
      </c>
      <c r="M549" s="6" t="str">
        <f aca="false">IFERROR(INDEX('11. Mundo Mascotas'!$B:$D,MATCH($A549,'11. Mundo Mascotas'!$B:$B,0),2),"")</f>
        <v/>
      </c>
      <c r="N549" s="6" t="str">
        <f aca="false">IFERROR(INDEX('12. Yaguar'!$B:$E,MATCH($A549,'12. Yaguar'!$B:$B,0),2),"")</f>
        <v/>
      </c>
      <c r="O549" s="6" t="str">
        <f aca="false">IFERROR(INDEX('13. King Clor'!$A:$B,MATCH($A549,'13. King Clor'!$A:$A,0),2),"")</f>
        <v/>
      </c>
      <c r="P549" s="6" t="str">
        <f aca="false">IFERROR(INDEX('14. Diserquim'!$A:$B,MATCH($A549,'14. Diserquim'!$A:$A,0),2),"")</f>
        <v/>
      </c>
      <c r="Q549" s="6" t="str">
        <f aca="false">IFERROR(INDEX('15. Moreno'!$A:$B,MATCH($A549,'15. Moreno'!$A:$A,0),2),"")</f>
        <v/>
      </c>
      <c r="R549" s="6" t="str">
        <f aca="false">IFERROR(INDEX('10. Collares'!$J:$K,MATCH($A549,'10. Collares'!$J:$J,0),2),"")</f>
        <v/>
      </c>
      <c r="S549" s="6" t="str">
        <f aca="false">IFERROR(INDEX('13. King Clor'!$G:$H,MATCH($A549,'13. King Clor'!$G:$G,0),2),"")</f>
        <v/>
      </c>
      <c r="T549" s="6" t="str">
        <f aca="false">IFERROR(INDEX('10. Collares'!$A:$B,MATCH($A549,'10. Collares'!$A:$A,0),2),"")</f>
        <v/>
      </c>
      <c r="U549" s="6" t="str">
        <f aca="false">IFERROR(INDEX('16. Mis nietos'!$B:$C,MATCH($A549,'16. Mis nietos'!$B:$B,0),2),"")</f>
        <v/>
      </c>
      <c r="V549" s="6" t="str">
        <f aca="false">IFERROR(INDEX('17. Profesional Vet'!$A:$B,MATCH($A549,'17. Profesional Vet'!$A:$A,0),2),"")</f>
        <v/>
      </c>
      <c r="W549" s="6" t="str">
        <f aca="false">IFERROR(INDEX('18. Premier'!$A:$B,MATCH($A549,'18. Premier'!$A:$A,0),2),"")</f>
        <v/>
      </c>
      <c r="X549" s="6" t="str">
        <f aca="false">IFERROR(INDEX('19. Dacam'!$A:$B,MATCH($A549,'19. Dacam'!$A:$A,0),2),"")</f>
        <v/>
      </c>
      <c r="Y549" s="6" t="str">
        <f aca="false">IFERROR(INDEX('20. Proveedor'!$A:$B,MATCH($A549,'20. Proveedor'!$A:$A,0),2),"")</f>
        <v/>
      </c>
      <c r="Z549" s="6" t="str">
        <f aca="false">IFERROR(INDEX('21. Saphirus'!$A:$B,MATCH($A549,'21. Saphirus'!$A:$A,0),2),"")</f>
        <v/>
      </c>
    </row>
    <row r="550" customFormat="false" ht="15.75" hidden="false" customHeight="true" outlineLevel="0" collapsed="false">
      <c r="A550" s="5" t="s">
        <v>588</v>
      </c>
      <c r="B550" s="5" t="n">
        <v>4089</v>
      </c>
      <c r="C550" s="5" t="s">
        <v>118</v>
      </c>
      <c r="D550" s="6" t="str">
        <f aca="false">IFERROR(INDEX('1. Benavídez'!$A:$B,MATCH($A550,'1. Benavídez'!$A:$A,0),2),"")</f>
        <v/>
      </c>
      <c r="E550" s="6" t="n">
        <f aca="false">IFERROR(INDEX('2. Gallo'!$B:$D,MATCH($A550,'2. Gallo'!$B:$B,0),3),"")</f>
        <v>2980</v>
      </c>
      <c r="F550" s="6" t="n">
        <f aca="false">IFERROR(INDEX('3. Anea'!$B:$D,MATCH($A550,'3. Anea'!$B:$B,0),2),"")</f>
        <v>6592.21</v>
      </c>
      <c r="G550" s="6" t="str">
        <f aca="false">IFERROR(INDEX('4. Pilar'!$A:$C,MATCH($A550,'4. Pilar'!$A:$A,0),2),"")</f>
        <v/>
      </c>
      <c r="H550" s="6" t="str">
        <f aca="false">IFERROR(INDEX('5. Tortuguitas'!$B:$D,MATCH($A550,'5. Tortuguitas'!$B:$B,0),2),"")</f>
        <v/>
      </c>
      <c r="I550" s="6" t="str">
        <f aca="false">IFERROR(INDEX('6. Del Viso'!$A:$B,MATCH($A550,'6. Del Viso'!$A:$A,0),2),"")</f>
        <v/>
      </c>
      <c r="J550" s="6" t="str">
        <f aca="false">IFERROR(INDEX('7. Chica Glade'!$B:$F,MATCH($A550,'7. Chica Glade'!$B:$B,0),4),"")</f>
        <v/>
      </c>
      <c r="K550" s="6" t="str">
        <f aca="false">IFERROR(INDEX('8. Veterinaria'!$A:$B,MATCH($A550,'8. Veterinaria'!$A:$A,0),2),"")</f>
        <v/>
      </c>
      <c r="L550" s="6" t="n">
        <f aca="false">IFERROR(INDEX('9. Hipocampus'!$A:$B,MATCH($A550,'9. Hipocampus'!$A:$A,0),2),"")</f>
        <v>4849</v>
      </c>
      <c r="M550" s="6" t="str">
        <f aca="false">IFERROR(INDEX('11. Mundo Mascotas'!$B:$D,MATCH($A550,'11. Mundo Mascotas'!$B:$B,0),2),"")</f>
        <v/>
      </c>
      <c r="N550" s="6" t="str">
        <f aca="false">IFERROR(INDEX('12. Yaguar'!$B:$E,MATCH($A550,'12. Yaguar'!$B:$B,0),2),"")</f>
        <v/>
      </c>
      <c r="O550" s="6" t="str">
        <f aca="false">IFERROR(INDEX('13. King Clor'!$A:$B,MATCH($A550,'13. King Clor'!$A:$A,0),2),"")</f>
        <v/>
      </c>
      <c r="P550" s="6" t="str">
        <f aca="false">IFERROR(INDEX('14. Diserquim'!$A:$B,MATCH($A550,'14. Diserquim'!$A:$A,0),2),"")</f>
        <v/>
      </c>
      <c r="Q550" s="6" t="str">
        <f aca="false">IFERROR(INDEX('15. Moreno'!$A:$B,MATCH($A550,'15. Moreno'!$A:$A,0),2),"")</f>
        <v/>
      </c>
      <c r="R550" s="6" t="str">
        <f aca="false">IFERROR(INDEX('10. Collares'!$J:$K,MATCH($A550,'10. Collares'!$J:$J,0),2),"")</f>
        <v/>
      </c>
      <c r="S550" s="6" t="str">
        <f aca="false">IFERROR(INDEX('13. King Clor'!$G:$H,MATCH($A550,'13. King Clor'!$G:$G,0),2),"")</f>
        <v/>
      </c>
      <c r="T550" s="6" t="str">
        <f aca="false">IFERROR(INDEX('10. Collares'!$A:$B,MATCH($A550,'10. Collares'!$A:$A,0),2),"")</f>
        <v/>
      </c>
      <c r="U550" s="6" t="str">
        <f aca="false">IFERROR(INDEX('16. Mis nietos'!$B:$C,MATCH($A550,'16. Mis nietos'!$B:$B,0),2),"")</f>
        <v/>
      </c>
      <c r="V550" s="6" t="str">
        <f aca="false">IFERROR(INDEX('17. Profesional Vet'!$A:$B,MATCH($A550,'17. Profesional Vet'!$A:$A,0),2),"")</f>
        <v/>
      </c>
      <c r="W550" s="6" t="str">
        <f aca="false">IFERROR(INDEX('18. Premier'!$A:$B,MATCH($A550,'18. Premier'!$A:$A,0),2),"")</f>
        <v/>
      </c>
      <c r="X550" s="6" t="str">
        <f aca="false">IFERROR(INDEX('19. Dacam'!$A:$B,MATCH($A550,'19. Dacam'!$A:$A,0),2),"")</f>
        <v/>
      </c>
      <c r="Y550" s="6" t="str">
        <f aca="false">IFERROR(INDEX('20. Proveedor'!$A:$B,MATCH($A550,'20. Proveedor'!$A:$A,0),2),"")</f>
        <v/>
      </c>
      <c r="Z550" s="6" t="str">
        <f aca="false">IFERROR(INDEX('21. Saphirus'!$A:$B,MATCH($A550,'21. Saphirus'!$A:$A,0),2),"")</f>
        <v/>
      </c>
    </row>
    <row r="551" customFormat="false" ht="15.75" hidden="false" customHeight="true" outlineLevel="0" collapsed="false">
      <c r="A551" s="5" t="s">
        <v>589</v>
      </c>
      <c r="B551" s="5" t="n">
        <v>1905199</v>
      </c>
      <c r="C551" s="5" t="s">
        <v>33</v>
      </c>
      <c r="D551" s="6" t="str">
        <f aca="false">IFERROR(INDEX('1. Benavídez'!$A:$B,MATCH($A551,'1. Benavídez'!$A:$A,0),2),"")</f>
        <v/>
      </c>
      <c r="E551" s="6" t="str">
        <f aca="false">IFERROR(INDEX('2. Gallo'!$B:$D,MATCH($A551,'2. Gallo'!$B:$B,0),3),"")</f>
        <v/>
      </c>
      <c r="F551" s="6" t="str">
        <f aca="false">IFERROR(INDEX('3. Anea'!$B:$D,MATCH($A551,'3. Anea'!$B:$B,0),2),"")</f>
        <v/>
      </c>
      <c r="G551" s="6" t="str">
        <f aca="false">IFERROR(INDEX('4. Pilar'!$A:$C,MATCH($A551,'4. Pilar'!$A:$A,0),2),"")</f>
        <v/>
      </c>
      <c r="H551" s="6" t="str">
        <f aca="false">IFERROR(INDEX('5. Tortuguitas'!$B:$D,MATCH($A551,'5. Tortuguitas'!$B:$B,0),2),"")</f>
        <v/>
      </c>
      <c r="I551" s="6" t="str">
        <f aca="false">IFERROR(INDEX('6. Del Viso'!$A:$B,MATCH($A551,'6. Del Viso'!$A:$A,0),2),"")</f>
        <v/>
      </c>
      <c r="J551" s="6" t="str">
        <f aca="false">IFERROR(INDEX('7. Chica Glade'!$B:$F,MATCH($A551,'7. Chica Glade'!$B:$B,0),4),"")</f>
        <v/>
      </c>
      <c r="K551" s="6" t="str">
        <f aca="false">IFERROR(INDEX('8. Veterinaria'!$A:$B,MATCH($A551,'8. Veterinaria'!$A:$A,0),2),"")</f>
        <v/>
      </c>
      <c r="L551" s="6" t="str">
        <f aca="false">IFERROR(INDEX('9. Hipocampus'!$A:$B,MATCH($A551,'9. Hipocampus'!$A:$A,0),2),"")</f>
        <v/>
      </c>
      <c r="M551" s="6" t="str">
        <f aca="false">IFERROR(INDEX('11. Mundo Mascotas'!$B:$D,MATCH($A551,'11. Mundo Mascotas'!$B:$B,0),2),"")</f>
        <v/>
      </c>
      <c r="N551" s="6" t="str">
        <f aca="false">IFERROR(INDEX('12. Yaguar'!$B:$E,MATCH($A551,'12. Yaguar'!$B:$B,0),2),"")</f>
        <v/>
      </c>
      <c r="O551" s="6" t="str">
        <f aca="false">IFERROR(INDEX('13. King Clor'!$A:$B,MATCH($A551,'13. King Clor'!$A:$A,0),2),"")</f>
        <v/>
      </c>
      <c r="P551" s="6" t="str">
        <f aca="false">IFERROR(INDEX('14. Diserquim'!$A:$B,MATCH($A551,'14. Diserquim'!$A:$A,0),2),"")</f>
        <v/>
      </c>
      <c r="Q551" s="6" t="str">
        <f aca="false">IFERROR(INDEX('15. Moreno'!$A:$B,MATCH($A551,'15. Moreno'!$A:$A,0),2),"")</f>
        <v/>
      </c>
      <c r="R551" s="6" t="str">
        <f aca="false">IFERROR(INDEX('10. Collares'!$J:$K,MATCH($A551,'10. Collares'!$J:$J,0),2),"")</f>
        <v/>
      </c>
      <c r="S551" s="6" t="str">
        <f aca="false">IFERROR(INDEX('13. King Clor'!$G:$H,MATCH($A551,'13. King Clor'!$G:$G,0),2),"")</f>
        <v/>
      </c>
      <c r="T551" s="6" t="str">
        <f aca="false">IFERROR(INDEX('10. Collares'!$A:$B,MATCH($A551,'10. Collares'!$A:$A,0),2),"")</f>
        <v/>
      </c>
      <c r="U551" s="6" t="str">
        <f aca="false">IFERROR(INDEX('16. Mis nietos'!$B:$C,MATCH($A551,'16. Mis nietos'!$B:$B,0),2),"")</f>
        <v/>
      </c>
      <c r="V551" s="6" t="str">
        <f aca="false">IFERROR(INDEX('17. Profesional Vet'!$A:$B,MATCH($A551,'17. Profesional Vet'!$A:$A,0),2),"")</f>
        <v/>
      </c>
      <c r="W551" s="6" t="str">
        <f aca="false">IFERROR(INDEX('18. Premier'!$A:$B,MATCH($A551,'18. Premier'!$A:$A,0),2),"")</f>
        <v/>
      </c>
      <c r="X551" s="6" t="str">
        <f aca="false">IFERROR(INDEX('19. Dacam'!$A:$B,MATCH($A551,'19. Dacam'!$A:$A,0),2),"")</f>
        <v/>
      </c>
      <c r="Y551" s="6" t="str">
        <f aca="false">IFERROR(INDEX('20. Proveedor'!$A:$B,MATCH($A551,'20. Proveedor'!$A:$A,0),2),"")</f>
        <v/>
      </c>
      <c r="Z551" s="6" t="str">
        <f aca="false">IFERROR(INDEX('21. Saphirus'!$A:$B,MATCH($A551,'21. Saphirus'!$A:$A,0),2),"")</f>
        <v/>
      </c>
    </row>
    <row r="552" customFormat="false" ht="15.75" hidden="false" customHeight="true" outlineLevel="0" collapsed="false">
      <c r="A552" s="5" t="s">
        <v>590</v>
      </c>
      <c r="B552" s="5" t="n">
        <v>1905442</v>
      </c>
      <c r="C552" s="5" t="s">
        <v>33</v>
      </c>
      <c r="D552" s="6" t="str">
        <f aca="false">IFERROR(INDEX('1. Benavídez'!$A:$B,MATCH($A552,'1. Benavídez'!$A:$A,0),2),"")</f>
        <v/>
      </c>
      <c r="E552" s="6" t="str">
        <f aca="false">IFERROR(INDEX('2. Gallo'!$B:$D,MATCH($A552,'2. Gallo'!$B:$B,0),3),"")</f>
        <v/>
      </c>
      <c r="F552" s="6" t="str">
        <f aca="false">IFERROR(INDEX('3. Anea'!$B:$D,MATCH($A552,'3. Anea'!$B:$B,0),2),"")</f>
        <v/>
      </c>
      <c r="G552" s="6" t="str">
        <f aca="false">IFERROR(INDEX('4. Pilar'!$A:$C,MATCH($A552,'4. Pilar'!$A:$A,0),2),"")</f>
        <v/>
      </c>
      <c r="H552" s="6" t="str">
        <f aca="false">IFERROR(INDEX('5. Tortuguitas'!$B:$D,MATCH($A552,'5. Tortuguitas'!$B:$B,0),2),"")</f>
        <v/>
      </c>
      <c r="I552" s="6" t="str">
        <f aca="false">IFERROR(INDEX('6. Del Viso'!$A:$B,MATCH($A552,'6. Del Viso'!$A:$A,0),2),"")</f>
        <v/>
      </c>
      <c r="J552" s="6" t="str">
        <f aca="false">IFERROR(INDEX('7. Chica Glade'!$B:$F,MATCH($A552,'7. Chica Glade'!$B:$B,0),4),"")</f>
        <v/>
      </c>
      <c r="K552" s="6" t="str">
        <f aca="false">IFERROR(INDEX('8. Veterinaria'!$A:$B,MATCH($A552,'8. Veterinaria'!$A:$A,0),2),"")</f>
        <v/>
      </c>
      <c r="L552" s="6" t="str">
        <f aca="false">IFERROR(INDEX('9. Hipocampus'!$A:$B,MATCH($A552,'9. Hipocampus'!$A:$A,0),2),"")</f>
        <v/>
      </c>
      <c r="M552" s="6" t="str">
        <f aca="false">IFERROR(INDEX('11. Mundo Mascotas'!$B:$D,MATCH($A552,'11. Mundo Mascotas'!$B:$B,0),2),"")</f>
        <v/>
      </c>
      <c r="N552" s="6" t="str">
        <f aca="false">IFERROR(INDEX('12. Yaguar'!$B:$E,MATCH($A552,'12. Yaguar'!$B:$B,0),2),"")</f>
        <v/>
      </c>
      <c r="O552" s="6" t="str">
        <f aca="false">IFERROR(INDEX('13. King Clor'!$A:$B,MATCH($A552,'13. King Clor'!$A:$A,0),2),"")</f>
        <v/>
      </c>
      <c r="P552" s="6" t="str">
        <f aca="false">IFERROR(INDEX('14. Diserquim'!$A:$B,MATCH($A552,'14. Diserquim'!$A:$A,0),2),"")</f>
        <v/>
      </c>
      <c r="Q552" s="6" t="str">
        <f aca="false">IFERROR(INDEX('15. Moreno'!$A:$B,MATCH($A552,'15. Moreno'!$A:$A,0),2),"")</f>
        <v/>
      </c>
      <c r="R552" s="6" t="str">
        <f aca="false">IFERROR(INDEX('10. Collares'!$J:$K,MATCH($A552,'10. Collares'!$J:$J,0),2),"")</f>
        <v/>
      </c>
      <c r="S552" s="6" t="str">
        <f aca="false">IFERROR(INDEX('13. King Clor'!$G:$H,MATCH($A552,'13. King Clor'!$G:$G,0),2),"")</f>
        <v/>
      </c>
      <c r="T552" s="6" t="str">
        <f aca="false">IFERROR(INDEX('10. Collares'!$A:$B,MATCH($A552,'10. Collares'!$A:$A,0),2),"")</f>
        <v/>
      </c>
      <c r="U552" s="6" t="str">
        <f aca="false">IFERROR(INDEX('16. Mis nietos'!$B:$C,MATCH($A552,'16. Mis nietos'!$B:$B,0),2),"")</f>
        <v/>
      </c>
      <c r="V552" s="6" t="str">
        <f aca="false">IFERROR(INDEX('17. Profesional Vet'!$A:$B,MATCH($A552,'17. Profesional Vet'!$A:$A,0),2),"")</f>
        <v/>
      </c>
      <c r="W552" s="6" t="str">
        <f aca="false">IFERROR(INDEX('18. Premier'!$A:$B,MATCH($A552,'18. Premier'!$A:$A,0),2),"")</f>
        <v/>
      </c>
      <c r="X552" s="6" t="str">
        <f aca="false">IFERROR(INDEX('19. Dacam'!$A:$B,MATCH($A552,'19. Dacam'!$A:$A,0),2),"")</f>
        <v/>
      </c>
      <c r="Y552" s="6" t="str">
        <f aca="false">IFERROR(INDEX('20. Proveedor'!$A:$B,MATCH($A552,'20. Proveedor'!$A:$A,0),2),"")</f>
        <v/>
      </c>
      <c r="Z552" s="6" t="str">
        <f aca="false">IFERROR(INDEX('21. Saphirus'!$A:$B,MATCH($A552,'21. Saphirus'!$A:$A,0),2),"")</f>
        <v/>
      </c>
    </row>
    <row r="553" customFormat="false" ht="15.75" hidden="false" customHeight="true" outlineLevel="0" collapsed="false">
      <c r="A553" s="5" t="s">
        <v>591</v>
      </c>
      <c r="B553" s="5" t="n">
        <v>1905429</v>
      </c>
      <c r="C553" s="5" t="s">
        <v>33</v>
      </c>
      <c r="D553" s="6" t="str">
        <f aca="false">IFERROR(INDEX('1. Benavídez'!$A:$B,MATCH($A553,'1. Benavídez'!$A:$A,0),2),"")</f>
        <v/>
      </c>
      <c r="E553" s="6" t="str">
        <f aca="false">IFERROR(INDEX('2. Gallo'!$B:$D,MATCH($A553,'2. Gallo'!$B:$B,0),3),"")</f>
        <v/>
      </c>
      <c r="F553" s="6" t="str">
        <f aca="false">IFERROR(INDEX('3. Anea'!$B:$D,MATCH($A553,'3. Anea'!$B:$B,0),2),"")</f>
        <v/>
      </c>
      <c r="G553" s="6" t="str">
        <f aca="false">IFERROR(INDEX('4. Pilar'!$A:$C,MATCH($A553,'4. Pilar'!$A:$A,0),2),"")</f>
        <v/>
      </c>
      <c r="H553" s="6" t="str">
        <f aca="false">IFERROR(INDEX('5. Tortuguitas'!$B:$D,MATCH($A553,'5. Tortuguitas'!$B:$B,0),2),"")</f>
        <v/>
      </c>
      <c r="I553" s="6" t="str">
        <f aca="false">IFERROR(INDEX('6. Del Viso'!$A:$B,MATCH($A553,'6. Del Viso'!$A:$A,0),2),"")</f>
        <v/>
      </c>
      <c r="J553" s="6" t="str">
        <f aca="false">IFERROR(INDEX('7. Chica Glade'!$B:$F,MATCH($A553,'7. Chica Glade'!$B:$B,0),4),"")</f>
        <v/>
      </c>
      <c r="K553" s="6" t="str">
        <f aca="false">IFERROR(INDEX('8. Veterinaria'!$A:$B,MATCH($A553,'8. Veterinaria'!$A:$A,0),2),"")</f>
        <v/>
      </c>
      <c r="L553" s="6" t="str">
        <f aca="false">IFERROR(INDEX('9. Hipocampus'!$A:$B,MATCH($A553,'9. Hipocampus'!$A:$A,0),2),"")</f>
        <v/>
      </c>
      <c r="M553" s="6" t="str">
        <f aca="false">IFERROR(INDEX('11. Mundo Mascotas'!$B:$D,MATCH($A553,'11. Mundo Mascotas'!$B:$B,0),2),"")</f>
        <v/>
      </c>
      <c r="N553" s="6" t="str">
        <f aca="false">IFERROR(INDEX('12. Yaguar'!$B:$E,MATCH($A553,'12. Yaguar'!$B:$B,0),2),"")</f>
        <v/>
      </c>
      <c r="O553" s="6" t="str">
        <f aca="false">IFERROR(INDEX('13. King Clor'!$A:$B,MATCH($A553,'13. King Clor'!$A:$A,0),2),"")</f>
        <v/>
      </c>
      <c r="P553" s="6" t="str">
        <f aca="false">IFERROR(INDEX('14. Diserquim'!$A:$B,MATCH($A553,'14. Diserquim'!$A:$A,0),2),"")</f>
        <v/>
      </c>
      <c r="Q553" s="6" t="str">
        <f aca="false">IFERROR(INDEX('15. Moreno'!$A:$B,MATCH($A553,'15. Moreno'!$A:$A,0),2),"")</f>
        <v/>
      </c>
      <c r="R553" s="6" t="str">
        <f aca="false">IFERROR(INDEX('10. Collares'!$J:$K,MATCH($A553,'10. Collares'!$J:$J,0),2),"")</f>
        <v/>
      </c>
      <c r="S553" s="6" t="str">
        <f aca="false">IFERROR(INDEX('13. King Clor'!$G:$H,MATCH($A553,'13. King Clor'!$G:$G,0),2),"")</f>
        <v/>
      </c>
      <c r="T553" s="6" t="str">
        <f aca="false">IFERROR(INDEX('10. Collares'!$A:$B,MATCH($A553,'10. Collares'!$A:$A,0),2),"")</f>
        <v/>
      </c>
      <c r="U553" s="6" t="str">
        <f aca="false">IFERROR(INDEX('16. Mis nietos'!$B:$C,MATCH($A553,'16. Mis nietos'!$B:$B,0),2),"")</f>
        <v/>
      </c>
      <c r="V553" s="6" t="str">
        <f aca="false">IFERROR(INDEX('17. Profesional Vet'!$A:$B,MATCH($A553,'17. Profesional Vet'!$A:$A,0),2),"")</f>
        <v/>
      </c>
      <c r="W553" s="6" t="str">
        <f aca="false">IFERROR(INDEX('18. Premier'!$A:$B,MATCH($A553,'18. Premier'!$A:$A,0),2),"")</f>
        <v/>
      </c>
      <c r="X553" s="6" t="str">
        <f aca="false">IFERROR(INDEX('19. Dacam'!$A:$B,MATCH($A553,'19. Dacam'!$A:$A,0),2),"")</f>
        <v/>
      </c>
      <c r="Y553" s="6" t="str">
        <f aca="false">IFERROR(INDEX('20. Proveedor'!$A:$B,MATCH($A553,'20. Proveedor'!$A:$A,0),2),"")</f>
        <v/>
      </c>
      <c r="Z553" s="6" t="str">
        <f aca="false">IFERROR(INDEX('21. Saphirus'!$A:$B,MATCH($A553,'21. Saphirus'!$A:$A,0),2),"")</f>
        <v/>
      </c>
    </row>
    <row r="554" customFormat="false" ht="15.75" hidden="false" customHeight="true" outlineLevel="0" collapsed="false">
      <c r="A554" s="5" t="s">
        <v>592</v>
      </c>
      <c r="B554" s="5" t="n">
        <v>1906068</v>
      </c>
      <c r="C554" s="5" t="s">
        <v>33</v>
      </c>
      <c r="D554" s="6" t="str">
        <f aca="false">IFERROR(INDEX('1. Benavídez'!$A:$B,MATCH($A554,'1. Benavídez'!$A:$A,0),2),"")</f>
        <v/>
      </c>
      <c r="E554" s="6" t="str">
        <f aca="false">IFERROR(INDEX('2. Gallo'!$B:$D,MATCH($A554,'2. Gallo'!$B:$B,0),3),"")</f>
        <v/>
      </c>
      <c r="F554" s="6" t="str">
        <f aca="false">IFERROR(INDEX('3. Anea'!$B:$D,MATCH($A554,'3. Anea'!$B:$B,0),2),"")</f>
        <v/>
      </c>
      <c r="G554" s="6" t="str">
        <f aca="false">IFERROR(INDEX('4. Pilar'!$A:$C,MATCH($A554,'4. Pilar'!$A:$A,0),2),"")</f>
        <v/>
      </c>
      <c r="H554" s="6" t="str">
        <f aca="false">IFERROR(INDEX('5. Tortuguitas'!$B:$D,MATCH($A554,'5. Tortuguitas'!$B:$B,0),2),"")</f>
        <v/>
      </c>
      <c r="I554" s="6" t="str">
        <f aca="false">IFERROR(INDEX('6. Del Viso'!$A:$B,MATCH($A554,'6. Del Viso'!$A:$A,0),3),"")</f>
        <v/>
      </c>
      <c r="J554" s="6" t="str">
        <f aca="false">IFERROR(INDEX('7. Chica Glade'!$B:$F,MATCH($A554,'7. Chica Glade'!$B:$B,0),2),"")</f>
        <v/>
      </c>
      <c r="K554" s="6" t="str">
        <f aca="false">IFERROR(INDEX('8. Veterinaria'!$A:$B,MATCH($A554,'8. Veterinaria'!$A:$A,0),2),"")</f>
        <v/>
      </c>
      <c r="L554" s="6" t="str">
        <f aca="false">IFERROR(INDEX('9. Hipocampus'!$A:$B,MATCH($A554,'9. Hipocampus'!$A:$A,0),2),"")</f>
        <v/>
      </c>
      <c r="M554" s="6" t="str">
        <f aca="false">IFERROR(INDEX('11. Mundo Mascotas'!$B:$D,MATCH($A554,'11. Mundo Mascotas'!$B:$B,0),2),"")</f>
        <v/>
      </c>
      <c r="N554" s="6" t="str">
        <f aca="false">IFERROR(INDEX('12. Yaguar'!$B:$E,MATCH($A554,'12. Yaguar'!$B:$B,0),2),"")</f>
        <v/>
      </c>
      <c r="O554" s="6" t="str">
        <f aca="false">IFERROR(INDEX('13. King Clor'!$A:$B,MATCH($A554,'13. King Clor'!$A:$A,0),2),"")</f>
        <v/>
      </c>
      <c r="P554" s="6" t="str">
        <f aca="false">IFERROR(INDEX('14. Diserquim'!$A:$B,MATCH($A554,'14. Diserquim'!$A:$A,0),2),"")</f>
        <v/>
      </c>
      <c r="Q554" s="6" t="str">
        <f aca="false">IFERROR(INDEX('15. Moreno'!$A:$B,MATCH($A554,'15. Moreno'!$A:$A,0),2),"")</f>
        <v/>
      </c>
      <c r="R554" s="6" t="str">
        <f aca="false">IFERROR(INDEX('10. Collares'!$J:$K,MATCH($A554,'10. Collares'!$J:$J,0),2),"")</f>
        <v/>
      </c>
      <c r="S554" s="6" t="str">
        <f aca="false">IFERROR(INDEX('13. King Clor'!$G:$H,MATCH($A554,'13. King Clor'!$G:$G,0),2),"")</f>
        <v/>
      </c>
      <c r="T554" s="6" t="str">
        <f aca="false">IFERROR(INDEX('10. Collares'!$A:$B,MATCH($A554,'10. Collares'!$A:$A,0),2),"")</f>
        <v/>
      </c>
      <c r="U554" s="6" t="str">
        <f aca="false">IFERROR(INDEX('16. Mis nietos'!$B:$C,MATCH($A554,'16. Mis nietos'!$B:$B,0),2),"")</f>
        <v/>
      </c>
      <c r="V554" s="6" t="str">
        <f aca="false">IFERROR(INDEX('17. Profesional Vet'!$A:$B,MATCH($A554,'17. Profesional Vet'!$A:$A,0),2),"")</f>
        <v/>
      </c>
      <c r="W554" s="6" t="str">
        <f aca="false">IFERROR(INDEX('18. Premier'!$A:$B,MATCH($A554,'18. Premier'!$A:$A,0),2),"")</f>
        <v/>
      </c>
      <c r="X554" s="6" t="str">
        <f aca="false">IFERROR(INDEX('19. Dacam'!$A:$B,MATCH($A554,'19. Dacam'!$A:$A,0),2),"")</f>
        <v/>
      </c>
      <c r="Y554" s="6" t="str">
        <f aca="false">IFERROR(INDEX('20. Proveedor'!$A:$B,MATCH($A554,'20. Proveedor'!$A:$A,0),2),"")</f>
        <v/>
      </c>
      <c r="Z554" s="6" t="str">
        <f aca="false">IFERROR(INDEX('21. Saphirus'!$A:$B,MATCH($A554,'21. Saphirus'!$A:$A,0),2),"")</f>
        <v/>
      </c>
    </row>
    <row r="555" customFormat="false" ht="15.75" hidden="false" customHeight="true" outlineLevel="0" collapsed="false">
      <c r="A555" s="5" t="s">
        <v>593</v>
      </c>
      <c r="B555" s="5" t="n">
        <v>44426</v>
      </c>
      <c r="C555" s="5" t="s">
        <v>33</v>
      </c>
      <c r="D555" s="6" t="str">
        <f aca="false">IFERROR(INDEX('1. Benavídez'!$A:$B,MATCH($A555,'1. Benavídez'!$A:$A,0),2),"")</f>
        <v/>
      </c>
      <c r="E555" s="6" t="str">
        <f aca="false">IFERROR(INDEX('2. Gallo'!$B:$D,MATCH($A555,'2. Gallo'!$B:$B,0),3),"")</f>
        <v/>
      </c>
      <c r="F555" s="6" t="str">
        <f aca="false">IFERROR(INDEX('3. Anea'!$B:$D,MATCH($A555,'3. Anea'!$B:$B,0),2),"")</f>
        <v/>
      </c>
      <c r="G555" s="6" t="str">
        <f aca="false">IFERROR(INDEX('4. Pilar'!$A:$C,MATCH($A555,'4. Pilar'!$A:$A,0),2),"")</f>
        <v/>
      </c>
      <c r="H555" s="6" t="str">
        <f aca="false">IFERROR(INDEX('5. Tortuguitas'!$B:$D,MATCH($A555,'5. Tortuguitas'!$B:$B,0),2),"")</f>
        <v/>
      </c>
      <c r="I555" s="6" t="str">
        <f aca="false">IFERROR(INDEX('6. Del Viso'!$A:$B,MATCH($A555,'6. Del Viso'!$A:$A,0),2),"")</f>
        <v/>
      </c>
      <c r="J555" s="6" t="str">
        <f aca="false">IFERROR(INDEX('7. Chica Glade'!$B:$F,MATCH($A555,'7. Chica Glade'!$B:$B,0),4),"")</f>
        <v/>
      </c>
      <c r="K555" s="6" t="str">
        <f aca="false">IFERROR(INDEX('8. Veterinaria'!$A:$B,MATCH($A555,'8. Veterinaria'!$A:$A,0),2),"")</f>
        <v/>
      </c>
      <c r="L555" s="6" t="n">
        <f aca="false">IFERROR(INDEX('9. Hipocampus'!$A:$B,MATCH($A555,'9. Hipocampus'!$A:$A,0),2),"")</f>
        <v>3120</v>
      </c>
      <c r="M555" s="6" t="str">
        <f aca="false">IFERROR(INDEX('11. Mundo Mascotas'!$B:$D,MATCH($A555,'11. Mundo Mascotas'!$B:$B,0),2),"")</f>
        <v/>
      </c>
      <c r="N555" s="6" t="str">
        <f aca="false">IFERROR(INDEX('12. Yaguar'!$B:$E,MATCH($A555,'12. Yaguar'!$B:$B,0),2),"")</f>
        <v/>
      </c>
      <c r="O555" s="6" t="str">
        <f aca="false">IFERROR(INDEX('13. King Clor'!$A:$B,MATCH($A555,'13. King Clor'!$A:$A,0),2),"")</f>
        <v/>
      </c>
      <c r="P555" s="6" t="str">
        <f aca="false">IFERROR(INDEX('14. Diserquim'!$A:$B,MATCH($A555,'14. Diserquim'!$A:$A,0),2),"")</f>
        <v/>
      </c>
      <c r="Q555" s="6" t="str">
        <f aca="false">IFERROR(INDEX('15. Moreno'!$A:$B,MATCH($A555,'15. Moreno'!$A:$A,0),2),"")</f>
        <v/>
      </c>
      <c r="R555" s="6" t="str">
        <f aca="false">IFERROR(INDEX('10. Collares'!$J:$K,MATCH($A555,'10. Collares'!$J:$J,0),2),"")</f>
        <v/>
      </c>
      <c r="S555" s="6" t="str">
        <f aca="false">IFERROR(INDEX('13. King Clor'!$G:$H,MATCH($A555,'13. King Clor'!$G:$G,0),2),"")</f>
        <v/>
      </c>
      <c r="T555" s="6" t="str">
        <f aca="false">IFERROR(INDEX('10. Collares'!$A:$B,MATCH($A555,'10. Collares'!$A:$A,0),2),"")</f>
        <v/>
      </c>
      <c r="U555" s="6" t="str">
        <f aca="false">IFERROR(INDEX('16. Mis nietos'!$B:$C,MATCH($A555,'16. Mis nietos'!$B:$B,0),2),"")</f>
        <v/>
      </c>
      <c r="V555" s="6" t="str">
        <f aca="false">IFERROR(INDEX('17. Profesional Vet'!$A:$B,MATCH($A555,'17. Profesional Vet'!$A:$A,0),2),"")</f>
        <v/>
      </c>
      <c r="W555" s="6" t="str">
        <f aca="false">IFERROR(INDEX('18. Premier'!$A:$B,MATCH($A555,'18. Premier'!$A:$A,0),2),"")</f>
        <v/>
      </c>
      <c r="X555" s="6" t="str">
        <f aca="false">IFERROR(INDEX('19. Dacam'!$A:$B,MATCH($A555,'19. Dacam'!$A:$A,0),2),"")</f>
        <v/>
      </c>
      <c r="Y555" s="6" t="str">
        <f aca="false">IFERROR(INDEX('20. Proveedor'!$A:$B,MATCH($A555,'20. Proveedor'!$A:$A,0),2),"")</f>
        <v/>
      </c>
      <c r="Z555" s="6" t="str">
        <f aca="false">IFERROR(INDEX('21. Saphirus'!$A:$B,MATCH($A555,'21. Saphirus'!$A:$A,0),2),"")</f>
        <v/>
      </c>
    </row>
    <row r="556" customFormat="false" ht="15.75" hidden="false" customHeight="true" outlineLevel="0" collapsed="false">
      <c r="A556" s="5" t="s">
        <v>594</v>
      </c>
      <c r="B556" s="5" t="n">
        <v>8064</v>
      </c>
      <c r="C556" s="5" t="s">
        <v>33</v>
      </c>
      <c r="D556" s="6" t="str">
        <f aca="false">IFERROR(INDEX('1. Benavídez'!$A:$B,MATCH($A556,'1. Benavídez'!$A:$A,0),2),"")</f>
        <v/>
      </c>
      <c r="E556" s="6" t="str">
        <f aca="false">IFERROR(INDEX('2. Gallo'!$B:$D,MATCH($A556,'2. Gallo'!$B:$B,0),3),"")</f>
        <v/>
      </c>
      <c r="F556" s="6" t="str">
        <f aca="false">IFERROR(INDEX('3. Anea'!$B:$D,MATCH($A556,'3. Anea'!$B:$B,0),2),"")</f>
        <v/>
      </c>
      <c r="G556" s="6" t="str">
        <f aca="false">IFERROR(INDEX('4. Pilar'!$A:$C,MATCH($A556,'4. Pilar'!$A:$A,0),2),"")</f>
        <v/>
      </c>
      <c r="H556" s="6" t="str">
        <f aca="false">IFERROR(INDEX('5. Tortuguitas'!$B:$D,MATCH($A556,'5. Tortuguitas'!$B:$B,0),2),"")</f>
        <v/>
      </c>
      <c r="I556" s="6" t="str">
        <f aca="false">IFERROR(INDEX('6. Del Viso'!$A:$B,MATCH($A556,'6. Del Viso'!$A:$A,0),2),"")</f>
        <v/>
      </c>
      <c r="J556" s="6" t="str">
        <f aca="false">IFERROR(INDEX('7. Chica Glade'!$B:$F,MATCH($A556,'7. Chica Glade'!$B:$B,0),4),"")</f>
        <v/>
      </c>
      <c r="K556" s="6" t="str">
        <f aca="false">IFERROR(INDEX('8. Veterinaria'!$A:$B,MATCH($A556,'8. Veterinaria'!$A:$A,0),2),"")</f>
        <v/>
      </c>
      <c r="L556" s="6" t="str">
        <f aca="false">IFERROR(INDEX('9. Hipocampus'!$A:$B,MATCH($A556,'9. Hipocampus'!$A:$A,0),2),"")</f>
        <v/>
      </c>
      <c r="M556" s="6" t="str">
        <f aca="false">IFERROR(INDEX('11. Mundo Mascotas'!$B:$D,MATCH($A556,'11. Mundo Mascotas'!$B:$B,0),2),"")</f>
        <v/>
      </c>
      <c r="N556" s="6" t="str">
        <f aca="false">IFERROR(INDEX('12. Yaguar'!$B:$E,MATCH($A556,'12. Yaguar'!$B:$B,0),2),"")</f>
        <v/>
      </c>
      <c r="O556" s="6" t="str">
        <f aca="false">IFERROR(INDEX('13. King Clor'!$A:$B,MATCH($A556,'13. King Clor'!$A:$A,0),2),"")</f>
        <v/>
      </c>
      <c r="P556" s="6" t="str">
        <f aca="false">IFERROR(INDEX('14. Diserquim'!$A:$B,MATCH($A556,'14. Diserquim'!$A:$A,0),2),"")</f>
        <v/>
      </c>
      <c r="Q556" s="6" t="str">
        <f aca="false">IFERROR(INDEX('15. Moreno'!$A:$B,MATCH($A556,'15. Moreno'!$A:$A,0),2),"")</f>
        <v/>
      </c>
      <c r="R556" s="6" t="str">
        <f aca="false">IFERROR(INDEX('10. Collares'!$J:$K,MATCH($A556,'10. Collares'!$J:$J,0),2),"")</f>
        <v/>
      </c>
      <c r="S556" s="6" t="str">
        <f aca="false">IFERROR(INDEX('13. King Clor'!$G:$H,MATCH($A556,'13. King Clor'!$G:$G,0),2),"")</f>
        <v/>
      </c>
      <c r="T556" s="6" t="str">
        <f aca="false">IFERROR(INDEX('10. Collares'!$A:$B,MATCH($A556,'10. Collares'!$A:$A,0),2),"")</f>
        <v/>
      </c>
      <c r="U556" s="6" t="str">
        <f aca="false">IFERROR(INDEX('16. Mis nietos'!$B:$C,MATCH($A556,'16. Mis nietos'!$B:$B,0),2),"")</f>
        <v/>
      </c>
      <c r="V556" s="6" t="str">
        <f aca="false">IFERROR(INDEX('17. Profesional Vet'!$A:$B,MATCH($A556,'17. Profesional Vet'!$A:$A,0),2),"")</f>
        <v/>
      </c>
      <c r="W556" s="6" t="str">
        <f aca="false">IFERROR(INDEX('18. Premier'!$A:$B,MATCH($A556,'18. Premier'!$A:$A,0),2),"")</f>
        <v/>
      </c>
      <c r="X556" s="6" t="str">
        <f aca="false">IFERROR(INDEX('19. Dacam'!$A:$B,MATCH($A556,'19. Dacam'!$A:$A,0),2),"")</f>
        <v/>
      </c>
      <c r="Y556" s="6" t="str">
        <f aca="false">IFERROR(INDEX('20. Proveedor'!$A:$B,MATCH($A556,'20. Proveedor'!$A:$A,0),2),"")</f>
        <v/>
      </c>
      <c r="Z556" s="6" t="str">
        <f aca="false">IFERROR(INDEX('21. Saphirus'!$A:$B,MATCH($A556,'21. Saphirus'!$A:$A,0),2),"")</f>
        <v/>
      </c>
    </row>
    <row r="557" customFormat="false" ht="15.75" hidden="false" customHeight="true" outlineLevel="0" collapsed="false">
      <c r="A557" s="5" t="s">
        <v>595</v>
      </c>
      <c r="B557" s="5" t="n">
        <v>1906068</v>
      </c>
      <c r="C557" s="5" t="s">
        <v>33</v>
      </c>
      <c r="D557" s="6" t="str">
        <f aca="false">IFERROR(INDEX('1. Benavídez'!$A:$B,MATCH($A557,'1. Benavídez'!$A:$A,0),2),"")</f>
        <v/>
      </c>
      <c r="E557" s="6" t="str">
        <f aca="false">IFERROR(INDEX('2. Gallo'!$B:$D,MATCH($A557,'2. Gallo'!$B:$B,0),3),"")</f>
        <v/>
      </c>
      <c r="F557" s="6" t="str">
        <f aca="false">IFERROR(INDEX('3. Anea'!$B:$D,MATCH($A557,'3. Anea'!$B:$B,0),2),"")</f>
        <v/>
      </c>
      <c r="G557" s="6" t="str">
        <f aca="false">IFERROR(INDEX('4. Pilar'!$A:$C,MATCH($A557,'4. Pilar'!$A:$A,0),2),"")</f>
        <v/>
      </c>
      <c r="H557" s="6" t="str">
        <f aca="false">IFERROR(INDEX('5. Tortuguitas'!$B:$D,MATCH($A557,'5. Tortuguitas'!$B:$B,0),2),"")</f>
        <v/>
      </c>
      <c r="I557" s="6" t="str">
        <f aca="false">IFERROR(INDEX('6. Del Viso'!$A:$B,MATCH($A557,'6. Del Viso'!$A:$A,0),3),"")</f>
        <v/>
      </c>
      <c r="J557" s="6" t="str">
        <f aca="false">IFERROR(INDEX('7. Chica Glade'!$B:$F,MATCH($A557,'7. Chica Glade'!$B:$B,0),2),"")</f>
        <v/>
      </c>
      <c r="K557" s="6" t="str">
        <f aca="false">IFERROR(INDEX('8. Veterinaria'!$A:$B,MATCH($A557,'8. Veterinaria'!$A:$A,0),2),"")</f>
        <v/>
      </c>
      <c r="L557" s="6" t="str">
        <f aca="false">IFERROR(INDEX('9. Hipocampus'!$A:$B,MATCH($A557,'9. Hipocampus'!$A:$A,0),2),"")</f>
        <v/>
      </c>
      <c r="M557" s="6" t="str">
        <f aca="false">IFERROR(INDEX('11. Mundo Mascotas'!$B:$D,MATCH($A557,'11. Mundo Mascotas'!$B:$B,0),2),"")</f>
        <v/>
      </c>
      <c r="N557" s="6" t="str">
        <f aca="false">IFERROR(INDEX('12. Yaguar'!$B:$E,MATCH($A557,'12. Yaguar'!$B:$B,0),2),"")</f>
        <v/>
      </c>
      <c r="O557" s="6" t="str">
        <f aca="false">IFERROR(INDEX('13. King Clor'!$A:$B,MATCH($A557,'13. King Clor'!$A:$A,0),2),"")</f>
        <v/>
      </c>
      <c r="P557" s="6" t="str">
        <f aca="false">IFERROR(INDEX('14. Diserquim'!$A:$B,MATCH($A557,'14. Diserquim'!$A:$A,0),2),"")</f>
        <v/>
      </c>
      <c r="Q557" s="6" t="str">
        <f aca="false">IFERROR(INDEX('15. Moreno'!$A:$B,MATCH($A557,'15. Moreno'!$A:$A,0),2),"")</f>
        <v/>
      </c>
      <c r="R557" s="6" t="str">
        <f aca="false">IFERROR(INDEX('10. Collares'!$J:$K,MATCH($A557,'10. Collares'!$J:$J,0),2),"")</f>
        <v/>
      </c>
      <c r="S557" s="6" t="str">
        <f aca="false">IFERROR(INDEX('13. King Clor'!$G:$H,MATCH($A557,'13. King Clor'!$G:$G,0),2),"")</f>
        <v/>
      </c>
      <c r="T557" s="6" t="str">
        <f aca="false">IFERROR(INDEX('10. Collares'!$A:$B,MATCH($A557,'10. Collares'!$A:$A,0),2),"")</f>
        <v/>
      </c>
      <c r="U557" s="6" t="str">
        <f aca="false">IFERROR(INDEX('16. Mis nietos'!$B:$C,MATCH($A557,'16. Mis nietos'!$B:$B,0),2),"")</f>
        <v/>
      </c>
      <c r="V557" s="6" t="str">
        <f aca="false">IFERROR(INDEX('17. Profesional Vet'!$A:$B,MATCH($A557,'17. Profesional Vet'!$A:$A,0),2),"")</f>
        <v/>
      </c>
      <c r="W557" s="6" t="str">
        <f aca="false">IFERROR(INDEX('18. Premier'!$A:$B,MATCH($A557,'18. Premier'!$A:$A,0),2),"")</f>
        <v/>
      </c>
      <c r="X557" s="6" t="str">
        <f aca="false">IFERROR(INDEX('19. Dacam'!$A:$B,MATCH($A557,'19. Dacam'!$A:$A,0),2),"")</f>
        <v/>
      </c>
      <c r="Y557" s="6" t="str">
        <f aca="false">IFERROR(INDEX('20. Proveedor'!$A:$B,MATCH($A557,'20. Proveedor'!$A:$A,0),2),"")</f>
        <v/>
      </c>
      <c r="Z557" s="6" t="str">
        <f aca="false">IFERROR(INDEX('21. Saphirus'!$A:$B,MATCH($A557,'21. Saphirus'!$A:$A,0),2),"")</f>
        <v/>
      </c>
    </row>
    <row r="558" customFormat="false" ht="15.75" hidden="false" customHeight="true" outlineLevel="0" collapsed="false">
      <c r="A558" s="5" t="s">
        <v>596</v>
      </c>
      <c r="B558" s="5" t="n">
        <v>8009</v>
      </c>
      <c r="C558" s="5" t="s">
        <v>33</v>
      </c>
      <c r="D558" s="6" t="str">
        <f aca="false">IFERROR(INDEX('1. Benavídez'!$A:$B,MATCH($A558,'1. Benavídez'!$A:$A,0),2),"")</f>
        <v/>
      </c>
      <c r="E558" s="6" t="str">
        <f aca="false">IFERROR(INDEX('2. Gallo'!$B:$D,MATCH($A558,'2. Gallo'!$B:$B,0),3),"")</f>
        <v/>
      </c>
      <c r="F558" s="6" t="str">
        <f aca="false">IFERROR(INDEX('3. Anea'!$B:$D,MATCH($A558,'3. Anea'!$B:$B,0),2),"")</f>
        <v/>
      </c>
      <c r="G558" s="6" t="str">
        <f aca="false">IFERROR(INDEX('4. Pilar'!$A:$C,MATCH($A558,'4. Pilar'!$A:$A,0),2),"")</f>
        <v/>
      </c>
      <c r="H558" s="6" t="str">
        <f aca="false">IFERROR(INDEX('5. Tortuguitas'!$B:$D,MATCH($A558,'5. Tortuguitas'!$B:$B,0),2),"")</f>
        <v/>
      </c>
      <c r="I558" s="6" t="str">
        <f aca="false">IFERROR(INDEX('6. Del Viso'!$A:$B,MATCH($A558,'6. Del Viso'!$A:$A,0),2),"")</f>
        <v/>
      </c>
      <c r="J558" s="6" t="str">
        <f aca="false">IFERROR(INDEX('7. Chica Glade'!$B:$F,MATCH($A558,'7. Chica Glade'!$B:$B,0),4),"")</f>
        <v/>
      </c>
      <c r="K558" s="6" t="str">
        <f aca="false">IFERROR(INDEX('8. Veterinaria'!$A:$B,MATCH($A558,'8. Veterinaria'!$A:$A,0),2),"")</f>
        <v/>
      </c>
      <c r="L558" s="6" t="str">
        <f aca="false">IFERROR(INDEX('9. Hipocampus'!$A:$B,MATCH($A558,'9. Hipocampus'!$A:$A,0),2),"")</f>
        <v/>
      </c>
      <c r="M558" s="6" t="str">
        <f aca="false">IFERROR(INDEX('11. Mundo Mascotas'!$B:$D,MATCH($A558,'11. Mundo Mascotas'!$B:$B,0),2),"")</f>
        <v/>
      </c>
      <c r="N558" s="6" t="str">
        <f aca="false">IFERROR(INDEX('12. Yaguar'!$B:$E,MATCH($A558,'12. Yaguar'!$B:$B,0),2),"")</f>
        <v/>
      </c>
      <c r="O558" s="6" t="str">
        <f aca="false">IFERROR(INDEX('13. King Clor'!$A:$B,MATCH($A558,'13. King Clor'!$A:$A,0),2),"")</f>
        <v/>
      </c>
      <c r="P558" s="6" t="str">
        <f aca="false">IFERROR(INDEX('14. Diserquim'!$A:$B,MATCH($A558,'14. Diserquim'!$A:$A,0),2),"")</f>
        <v/>
      </c>
      <c r="Q558" s="6" t="str">
        <f aca="false">IFERROR(INDEX('15. Moreno'!$A:$B,MATCH($A558,'15. Moreno'!$A:$A,0),2),"")</f>
        <v/>
      </c>
      <c r="R558" s="6" t="str">
        <f aca="false">IFERROR(INDEX('10. Collares'!$J:$K,MATCH($A558,'10. Collares'!$J:$J,0),2),"")</f>
        <v/>
      </c>
      <c r="S558" s="6" t="str">
        <f aca="false">IFERROR(INDEX('13. King Clor'!$G:$H,MATCH($A558,'13. King Clor'!$G:$G,0),2),"")</f>
        <v/>
      </c>
      <c r="T558" s="6" t="n">
        <f aca="false">IFERROR(INDEX('10. Collares'!$A:$B,MATCH($A558,'10. Collares'!$A:$A,0),2),"")</f>
        <v>0</v>
      </c>
      <c r="U558" s="6" t="str">
        <f aca="false">IFERROR(INDEX('16. Mis nietos'!$B:$C,MATCH($A558,'16. Mis nietos'!$B:$B,0),2),"")</f>
        <v/>
      </c>
      <c r="V558" s="6" t="str">
        <f aca="false">IFERROR(INDEX('17. Profesional Vet'!$A:$B,MATCH($A558,'17. Profesional Vet'!$A:$A,0),2),"")</f>
        <v/>
      </c>
      <c r="W558" s="6" t="str">
        <f aca="false">IFERROR(INDEX('18. Premier'!$A:$B,MATCH($A558,'18. Premier'!$A:$A,0),2),"")</f>
        <v/>
      </c>
      <c r="X558" s="6" t="str">
        <f aca="false">IFERROR(INDEX('19. Dacam'!$A:$B,MATCH($A558,'19. Dacam'!$A:$A,0),2),"")</f>
        <v/>
      </c>
      <c r="Y558" s="6" t="str">
        <f aca="false">IFERROR(INDEX('20. Proveedor'!$A:$B,MATCH($A558,'20. Proveedor'!$A:$A,0),2),"")</f>
        <v/>
      </c>
      <c r="Z558" s="6" t="str">
        <f aca="false">IFERROR(INDEX('21. Saphirus'!$A:$B,MATCH($A558,'21. Saphirus'!$A:$A,0),2),"")</f>
        <v/>
      </c>
    </row>
    <row r="559" customFormat="false" ht="15.75" hidden="false" customHeight="true" outlineLevel="0" collapsed="false">
      <c r="A559" s="5" t="s">
        <v>597</v>
      </c>
      <c r="B559" s="5" t="n">
        <v>8010</v>
      </c>
      <c r="C559" s="5" t="s">
        <v>33</v>
      </c>
      <c r="D559" s="6" t="str">
        <f aca="false">IFERROR(INDEX('1. Benavídez'!$A:$B,MATCH($A559,'1. Benavídez'!$A:$A,0),2),"")</f>
        <v/>
      </c>
      <c r="E559" s="6" t="str">
        <f aca="false">IFERROR(INDEX('2. Gallo'!$B:$D,MATCH($A559,'2. Gallo'!$B:$B,0),3),"")</f>
        <v/>
      </c>
      <c r="F559" s="6" t="str">
        <f aca="false">IFERROR(INDEX('3. Anea'!$B:$D,MATCH($A559,'3. Anea'!$B:$B,0),2),"")</f>
        <v/>
      </c>
      <c r="G559" s="6" t="str">
        <f aca="false">IFERROR(INDEX('4. Pilar'!$A:$C,MATCH($A559,'4. Pilar'!$A:$A,0),2),"")</f>
        <v/>
      </c>
      <c r="H559" s="6" t="str">
        <f aca="false">IFERROR(INDEX('5. Tortuguitas'!$B:$D,MATCH($A559,'5. Tortuguitas'!$B:$B,0),2),"")</f>
        <v/>
      </c>
      <c r="I559" s="6" t="str">
        <f aca="false">IFERROR(INDEX('6. Del Viso'!$A:$B,MATCH($A559,'6. Del Viso'!$A:$A,0),2),"")</f>
        <v/>
      </c>
      <c r="J559" s="6" t="str">
        <f aca="false">IFERROR(INDEX('7. Chica Glade'!$B:$F,MATCH($A559,'7. Chica Glade'!$B:$B,0),4),"")</f>
        <v/>
      </c>
      <c r="K559" s="6" t="str">
        <f aca="false">IFERROR(INDEX('8. Veterinaria'!$A:$B,MATCH($A559,'8. Veterinaria'!$A:$A,0),2),"")</f>
        <v/>
      </c>
      <c r="L559" s="6" t="str">
        <f aca="false">IFERROR(INDEX('9. Hipocampus'!$A:$B,MATCH($A559,'9. Hipocampus'!$A:$A,0),2),"")</f>
        <v/>
      </c>
      <c r="M559" s="6" t="str">
        <f aca="false">IFERROR(INDEX('11. Mundo Mascotas'!$B:$D,MATCH($A559,'11. Mundo Mascotas'!$B:$B,0),2),"")</f>
        <v/>
      </c>
      <c r="N559" s="6" t="str">
        <f aca="false">IFERROR(INDEX('12. Yaguar'!$B:$E,MATCH($A559,'12. Yaguar'!$B:$B,0),2),"")</f>
        <v/>
      </c>
      <c r="O559" s="6" t="str">
        <f aca="false">IFERROR(INDEX('13. King Clor'!$A:$B,MATCH($A559,'13. King Clor'!$A:$A,0),2),"")</f>
        <v/>
      </c>
      <c r="P559" s="6" t="str">
        <f aca="false">IFERROR(INDEX('14. Diserquim'!$A:$B,MATCH($A559,'14. Diserquim'!$A:$A,0),2),"")</f>
        <v/>
      </c>
      <c r="Q559" s="6" t="str">
        <f aca="false">IFERROR(INDEX('15. Moreno'!$A:$B,MATCH($A559,'15. Moreno'!$A:$A,0),2),"")</f>
        <v/>
      </c>
      <c r="R559" s="6" t="str">
        <f aca="false">IFERROR(INDEX('10. Collares'!$J:$K,MATCH($A559,'10. Collares'!$J:$J,0),2),"")</f>
        <v/>
      </c>
      <c r="S559" s="6" t="str">
        <f aca="false">IFERROR(INDEX('13. King Clor'!$G:$H,MATCH($A559,'13. King Clor'!$G:$G,0),2),"")</f>
        <v/>
      </c>
      <c r="T559" s="6" t="n">
        <f aca="false">IFERROR(INDEX('10. Collares'!$A:$B,MATCH($A559,'10. Collares'!$A:$A,0),2),"")</f>
        <v>0</v>
      </c>
      <c r="U559" s="6" t="str">
        <f aca="false">IFERROR(INDEX('16. Mis nietos'!$B:$C,MATCH($A559,'16. Mis nietos'!$B:$B,0),2),"")</f>
        <v/>
      </c>
      <c r="V559" s="6" t="str">
        <f aca="false">IFERROR(INDEX('17. Profesional Vet'!$A:$B,MATCH($A559,'17. Profesional Vet'!$A:$A,0),2),"")</f>
        <v/>
      </c>
      <c r="W559" s="6" t="str">
        <f aca="false">IFERROR(INDEX('18. Premier'!$A:$B,MATCH($A559,'18. Premier'!$A:$A,0),2),"")</f>
        <v/>
      </c>
      <c r="X559" s="6" t="str">
        <f aca="false">IFERROR(INDEX('19. Dacam'!$A:$B,MATCH($A559,'19. Dacam'!$A:$A,0),2),"")</f>
        <v/>
      </c>
      <c r="Y559" s="6" t="str">
        <f aca="false">IFERROR(INDEX('20. Proveedor'!$A:$B,MATCH($A559,'20. Proveedor'!$A:$A,0),2),"")</f>
        <v/>
      </c>
      <c r="Z559" s="6" t="str">
        <f aca="false">IFERROR(INDEX('21. Saphirus'!$A:$B,MATCH($A559,'21. Saphirus'!$A:$A,0),2),"")</f>
        <v/>
      </c>
    </row>
    <row r="560" customFormat="false" ht="15.75" hidden="false" customHeight="true" outlineLevel="0" collapsed="false">
      <c r="A560" s="5" t="s">
        <v>598</v>
      </c>
      <c r="B560" s="5" t="n">
        <v>8011</v>
      </c>
      <c r="C560" s="5" t="s">
        <v>33</v>
      </c>
      <c r="D560" s="6" t="str">
        <f aca="false">IFERROR(INDEX('1. Benavídez'!$A:$B,MATCH($A560,'1. Benavídez'!$A:$A,0),2),"")</f>
        <v/>
      </c>
      <c r="E560" s="6" t="str">
        <f aca="false">IFERROR(INDEX('2. Gallo'!$B:$D,MATCH($A560,'2. Gallo'!$B:$B,0),3),"")</f>
        <v/>
      </c>
      <c r="F560" s="6" t="str">
        <f aca="false">IFERROR(INDEX('3. Anea'!$B:$D,MATCH($A560,'3. Anea'!$B:$B,0),2),"")</f>
        <v/>
      </c>
      <c r="G560" s="6" t="str">
        <f aca="false">IFERROR(INDEX('4. Pilar'!$A:$C,MATCH($A560,'4. Pilar'!$A:$A,0),2),"")</f>
        <v/>
      </c>
      <c r="H560" s="6" t="str">
        <f aca="false">IFERROR(INDEX('5. Tortuguitas'!$B:$D,MATCH($A560,'5. Tortuguitas'!$B:$B,0),2),"")</f>
        <v/>
      </c>
      <c r="I560" s="6" t="str">
        <f aca="false">IFERROR(INDEX('6. Del Viso'!$A:$B,MATCH($A560,'6. Del Viso'!$A:$A,0),2),"")</f>
        <v/>
      </c>
      <c r="J560" s="6" t="str">
        <f aca="false">IFERROR(INDEX('7. Chica Glade'!$B:$F,MATCH($A560,'7. Chica Glade'!$B:$B,0),4),"")</f>
        <v/>
      </c>
      <c r="K560" s="6" t="str">
        <f aca="false">IFERROR(INDEX('8. Veterinaria'!$A:$B,MATCH($A560,'8. Veterinaria'!$A:$A,0),2),"")</f>
        <v/>
      </c>
      <c r="L560" s="6" t="str">
        <f aca="false">IFERROR(INDEX('9. Hipocampus'!$A:$B,MATCH($A560,'9. Hipocampus'!$A:$A,0),2),"")</f>
        <v/>
      </c>
      <c r="M560" s="6" t="str">
        <f aca="false">IFERROR(INDEX('11. Mundo Mascotas'!$B:$D,MATCH($A560,'11. Mundo Mascotas'!$B:$B,0),2),"")</f>
        <v/>
      </c>
      <c r="N560" s="6" t="str">
        <f aca="false">IFERROR(INDEX('12. Yaguar'!$B:$E,MATCH($A560,'12. Yaguar'!$B:$B,0),2),"")</f>
        <v/>
      </c>
      <c r="O560" s="6" t="str">
        <f aca="false">IFERROR(INDEX('13. King Clor'!$A:$B,MATCH($A560,'13. King Clor'!$A:$A,0),2),"")</f>
        <v/>
      </c>
      <c r="P560" s="6" t="str">
        <f aca="false">IFERROR(INDEX('14. Diserquim'!$A:$B,MATCH($A560,'14. Diserquim'!$A:$A,0),2),"")</f>
        <v/>
      </c>
      <c r="Q560" s="6" t="str">
        <f aca="false">IFERROR(INDEX('15. Moreno'!$A:$B,MATCH($A560,'15. Moreno'!$A:$A,0),2),"")</f>
        <v/>
      </c>
      <c r="R560" s="6" t="str">
        <f aca="false">IFERROR(INDEX('10. Collares'!$J:$K,MATCH($A560,'10. Collares'!$J:$J,0),2),"")</f>
        <v/>
      </c>
      <c r="S560" s="6" t="str">
        <f aca="false">IFERROR(INDEX('13. King Clor'!$G:$H,MATCH($A560,'13. King Clor'!$G:$G,0),2),"")</f>
        <v/>
      </c>
      <c r="T560" s="6" t="n">
        <f aca="false">IFERROR(INDEX('10. Collares'!$A:$B,MATCH($A560,'10. Collares'!$A:$A,0),2),"")</f>
        <v>0</v>
      </c>
      <c r="U560" s="6" t="str">
        <f aca="false">IFERROR(INDEX('16. Mis nietos'!$B:$C,MATCH($A560,'16. Mis nietos'!$B:$B,0),2),"")</f>
        <v/>
      </c>
      <c r="V560" s="6" t="str">
        <f aca="false">IFERROR(INDEX('17. Profesional Vet'!$A:$B,MATCH($A560,'17. Profesional Vet'!$A:$A,0),2),"")</f>
        <v/>
      </c>
      <c r="W560" s="6" t="str">
        <f aca="false">IFERROR(INDEX('18. Premier'!$A:$B,MATCH($A560,'18. Premier'!$A:$A,0),2),"")</f>
        <v/>
      </c>
      <c r="X560" s="6" t="str">
        <f aca="false">IFERROR(INDEX('19. Dacam'!$A:$B,MATCH($A560,'19. Dacam'!$A:$A,0),2),"")</f>
        <v/>
      </c>
      <c r="Y560" s="6" t="str">
        <f aca="false">IFERROR(INDEX('20. Proveedor'!$A:$B,MATCH($A560,'20. Proveedor'!$A:$A,0),2),"")</f>
        <v/>
      </c>
      <c r="Z560" s="6" t="str">
        <f aca="false">IFERROR(INDEX('21. Saphirus'!$A:$B,MATCH($A560,'21. Saphirus'!$A:$A,0),2),"")</f>
        <v/>
      </c>
    </row>
    <row r="561" customFormat="false" ht="15.75" hidden="false" customHeight="true" outlineLevel="0" collapsed="false">
      <c r="A561" s="5" t="s">
        <v>599</v>
      </c>
      <c r="B561" s="5" t="n">
        <v>8012</v>
      </c>
      <c r="C561" s="5" t="s">
        <v>33</v>
      </c>
      <c r="D561" s="6" t="str">
        <f aca="false">IFERROR(INDEX('1. Benavídez'!$A:$B,MATCH($A561,'1. Benavídez'!$A:$A,0),2),"")</f>
        <v/>
      </c>
      <c r="E561" s="6" t="str">
        <f aca="false">IFERROR(INDEX('2. Gallo'!$B:$D,MATCH($A561,'2. Gallo'!$B:$B,0),3),"")</f>
        <v/>
      </c>
      <c r="F561" s="6" t="str">
        <f aca="false">IFERROR(INDEX('3. Anea'!$B:$D,MATCH($A561,'3. Anea'!$B:$B,0),2),"")</f>
        <v/>
      </c>
      <c r="G561" s="6" t="str">
        <f aca="false">IFERROR(INDEX('4. Pilar'!$A:$C,MATCH($A561,'4. Pilar'!$A:$A,0),2),"")</f>
        <v/>
      </c>
      <c r="H561" s="6" t="str">
        <f aca="false">IFERROR(INDEX('5. Tortuguitas'!$B:$D,MATCH($A561,'5. Tortuguitas'!$B:$B,0),2),"")</f>
        <v/>
      </c>
      <c r="I561" s="6" t="str">
        <f aca="false">IFERROR(INDEX('6. Del Viso'!$A:$B,MATCH($A561,'6. Del Viso'!$A:$A,0),2),"")</f>
        <v/>
      </c>
      <c r="J561" s="6" t="str">
        <f aca="false">IFERROR(INDEX('7. Chica Glade'!$B:$F,MATCH($A561,'7. Chica Glade'!$B:$B,0),4),"")</f>
        <v/>
      </c>
      <c r="K561" s="6" t="str">
        <f aca="false">IFERROR(INDEX('8. Veterinaria'!$A:$B,MATCH($A561,'8. Veterinaria'!$A:$A,0),2),"")</f>
        <v/>
      </c>
      <c r="L561" s="6" t="str">
        <f aca="false">IFERROR(INDEX('9. Hipocampus'!$A:$B,MATCH($A561,'9. Hipocampus'!$A:$A,0),2),"")</f>
        <v/>
      </c>
      <c r="M561" s="6" t="str">
        <f aca="false">IFERROR(INDEX('11. Mundo Mascotas'!$B:$D,MATCH($A561,'11. Mundo Mascotas'!$B:$B,0),2),"")</f>
        <v/>
      </c>
      <c r="N561" s="6" t="str">
        <f aca="false">IFERROR(INDEX('12. Yaguar'!$B:$E,MATCH($A561,'12. Yaguar'!$B:$B,0),2),"")</f>
        <v/>
      </c>
      <c r="O561" s="6" t="str">
        <f aca="false">IFERROR(INDEX('13. King Clor'!$A:$B,MATCH($A561,'13. King Clor'!$A:$A,0),2),"")</f>
        <v/>
      </c>
      <c r="P561" s="6" t="str">
        <f aca="false">IFERROR(INDEX('14. Diserquim'!$A:$B,MATCH($A561,'14. Diserquim'!$A:$A,0),2),"")</f>
        <v/>
      </c>
      <c r="Q561" s="6" t="str">
        <f aca="false">IFERROR(INDEX('15. Moreno'!$A:$B,MATCH($A561,'15. Moreno'!$A:$A,0),2),"")</f>
        <v/>
      </c>
      <c r="R561" s="6" t="str">
        <f aca="false">IFERROR(INDEX('10. Collares'!$J:$K,MATCH($A561,'10. Collares'!$J:$J,0),2),"")</f>
        <v/>
      </c>
      <c r="S561" s="6" t="str">
        <f aca="false">IFERROR(INDEX('13. King Clor'!$G:$H,MATCH($A561,'13. King Clor'!$G:$G,0),2),"")</f>
        <v/>
      </c>
      <c r="T561" s="6" t="n">
        <f aca="false">IFERROR(INDEX('10. Collares'!$A:$B,MATCH($A561,'10. Collares'!$A:$A,0),2),"")</f>
        <v>0</v>
      </c>
      <c r="U561" s="6" t="str">
        <f aca="false">IFERROR(INDEX('16. Mis nietos'!$B:$C,MATCH($A561,'16. Mis nietos'!$B:$B,0),2),"")</f>
        <v/>
      </c>
      <c r="V561" s="6" t="str">
        <f aca="false">IFERROR(INDEX('17. Profesional Vet'!$A:$B,MATCH($A561,'17. Profesional Vet'!$A:$A,0),2),"")</f>
        <v/>
      </c>
      <c r="W561" s="6" t="str">
        <f aca="false">IFERROR(INDEX('18. Premier'!$A:$B,MATCH($A561,'18. Premier'!$A:$A,0),2),"")</f>
        <v/>
      </c>
      <c r="X561" s="6" t="str">
        <f aca="false">IFERROR(INDEX('19. Dacam'!$A:$B,MATCH($A561,'19. Dacam'!$A:$A,0),2),"")</f>
        <v/>
      </c>
      <c r="Y561" s="6" t="str">
        <f aca="false">IFERROR(INDEX('20. Proveedor'!$A:$B,MATCH($A561,'20. Proveedor'!$A:$A,0),2),"")</f>
        <v/>
      </c>
      <c r="Z561" s="6" t="str">
        <f aca="false">IFERROR(INDEX('21. Saphirus'!$A:$B,MATCH($A561,'21. Saphirus'!$A:$A,0),2),"")</f>
        <v/>
      </c>
    </row>
    <row r="562" customFormat="false" ht="15.75" hidden="false" customHeight="true" outlineLevel="0" collapsed="false">
      <c r="A562" s="5" t="s">
        <v>600</v>
      </c>
      <c r="B562" s="5" t="n">
        <v>8013</v>
      </c>
      <c r="C562" s="5" t="s">
        <v>33</v>
      </c>
      <c r="D562" s="6" t="str">
        <f aca="false">IFERROR(INDEX('1. Benavídez'!$A:$B,MATCH($A562,'1. Benavídez'!$A:$A,0),2),"")</f>
        <v/>
      </c>
      <c r="E562" s="6" t="str">
        <f aca="false">IFERROR(INDEX('2. Gallo'!$B:$D,MATCH($A562,'2. Gallo'!$B:$B,0),3),"")</f>
        <v/>
      </c>
      <c r="F562" s="6" t="str">
        <f aca="false">IFERROR(INDEX('3. Anea'!$B:$D,MATCH($A562,'3. Anea'!$B:$B,0),2),"")</f>
        <v/>
      </c>
      <c r="G562" s="6" t="str">
        <f aca="false">IFERROR(INDEX('4. Pilar'!$A:$C,MATCH($A562,'4. Pilar'!$A:$A,0),2),"")</f>
        <v/>
      </c>
      <c r="H562" s="6" t="str">
        <f aca="false">IFERROR(INDEX('5. Tortuguitas'!$B:$D,MATCH($A562,'5. Tortuguitas'!$B:$B,0),2),"")</f>
        <v/>
      </c>
      <c r="I562" s="6" t="str">
        <f aca="false">IFERROR(INDEX('6. Del Viso'!$A:$B,MATCH($A562,'6. Del Viso'!$A:$A,0),2),"")</f>
        <v/>
      </c>
      <c r="J562" s="6" t="str">
        <f aca="false">IFERROR(INDEX('7. Chica Glade'!$B:$F,MATCH($A562,'7. Chica Glade'!$B:$B,0),4),"")</f>
        <v/>
      </c>
      <c r="K562" s="6" t="str">
        <f aca="false">IFERROR(INDEX('8. Veterinaria'!$A:$B,MATCH($A562,'8. Veterinaria'!$A:$A,0),2),"")</f>
        <v/>
      </c>
      <c r="L562" s="6" t="str">
        <f aca="false">IFERROR(INDEX('9. Hipocampus'!$A:$B,MATCH($A562,'9. Hipocampus'!$A:$A,0),2),"")</f>
        <v/>
      </c>
      <c r="M562" s="6" t="str">
        <f aca="false">IFERROR(INDEX('11. Mundo Mascotas'!$B:$D,MATCH($A562,'11. Mundo Mascotas'!$B:$B,0),2),"")</f>
        <v/>
      </c>
      <c r="N562" s="6" t="str">
        <f aca="false">IFERROR(INDEX('12. Yaguar'!$B:$E,MATCH($A562,'12. Yaguar'!$B:$B,0),2),"")</f>
        <v/>
      </c>
      <c r="O562" s="6" t="str">
        <f aca="false">IFERROR(INDEX('13. King Clor'!$A:$B,MATCH($A562,'13. King Clor'!$A:$A,0),2),"")</f>
        <v/>
      </c>
      <c r="P562" s="6" t="str">
        <f aca="false">IFERROR(INDEX('14. Diserquim'!$A:$B,MATCH($A562,'14. Diserquim'!$A:$A,0),2),"")</f>
        <v/>
      </c>
      <c r="Q562" s="6" t="str">
        <f aca="false">IFERROR(INDEX('15. Moreno'!$A:$B,MATCH($A562,'15. Moreno'!$A:$A,0),2),"")</f>
        <v/>
      </c>
      <c r="R562" s="6" t="str">
        <f aca="false">IFERROR(INDEX('10. Collares'!$J:$K,MATCH($A562,'10. Collares'!$J:$J,0),2),"")</f>
        <v/>
      </c>
      <c r="S562" s="6" t="str">
        <f aca="false">IFERROR(INDEX('13. King Clor'!$G:$H,MATCH($A562,'13. King Clor'!$G:$G,0),2),"")</f>
        <v/>
      </c>
      <c r="T562" s="6" t="n">
        <f aca="false">IFERROR(INDEX('10. Collares'!$A:$B,MATCH($A562,'10. Collares'!$A:$A,0),2),"")</f>
        <v>0</v>
      </c>
      <c r="U562" s="6" t="str">
        <f aca="false">IFERROR(INDEX('16. Mis nietos'!$B:$C,MATCH($A562,'16. Mis nietos'!$B:$B,0),2),"")</f>
        <v/>
      </c>
      <c r="V562" s="6" t="str">
        <f aca="false">IFERROR(INDEX('17. Profesional Vet'!$A:$B,MATCH($A562,'17. Profesional Vet'!$A:$A,0),2),"")</f>
        <v/>
      </c>
      <c r="W562" s="6" t="str">
        <f aca="false">IFERROR(INDEX('18. Premier'!$A:$B,MATCH($A562,'18. Premier'!$A:$A,0),2),"")</f>
        <v/>
      </c>
      <c r="X562" s="6" t="str">
        <f aca="false">IFERROR(INDEX('19. Dacam'!$A:$B,MATCH($A562,'19. Dacam'!$A:$A,0),2),"")</f>
        <v/>
      </c>
      <c r="Y562" s="6" t="str">
        <f aca="false">IFERROR(INDEX('20. Proveedor'!$A:$B,MATCH($A562,'20. Proveedor'!$A:$A,0),2),"")</f>
        <v/>
      </c>
      <c r="Z562" s="6" t="str">
        <f aca="false">IFERROR(INDEX('21. Saphirus'!$A:$B,MATCH($A562,'21. Saphirus'!$A:$A,0),2),"")</f>
        <v/>
      </c>
    </row>
    <row r="563" customFormat="false" ht="15.75" hidden="false" customHeight="true" outlineLevel="0" collapsed="false">
      <c r="A563" s="5" t="s">
        <v>601</v>
      </c>
      <c r="B563" s="5" t="n">
        <v>8014</v>
      </c>
      <c r="C563" s="5" t="s">
        <v>33</v>
      </c>
      <c r="D563" s="6" t="str">
        <f aca="false">IFERROR(INDEX('1. Benavídez'!$A:$B,MATCH($A563,'1. Benavídez'!$A:$A,0),2),"")</f>
        <v/>
      </c>
      <c r="E563" s="6" t="str">
        <f aca="false">IFERROR(INDEX('2. Gallo'!$B:$D,MATCH($A563,'2. Gallo'!$B:$B,0),3),"")</f>
        <v/>
      </c>
      <c r="F563" s="6" t="str">
        <f aca="false">IFERROR(INDEX('3. Anea'!$B:$D,MATCH($A563,'3. Anea'!$B:$B,0),2),"")</f>
        <v/>
      </c>
      <c r="G563" s="6" t="str">
        <f aca="false">IFERROR(INDEX('4. Pilar'!$A:$C,MATCH($A563,'4. Pilar'!$A:$A,0),2),"")</f>
        <v/>
      </c>
      <c r="H563" s="6" t="str">
        <f aca="false">IFERROR(INDEX('5. Tortuguitas'!$B:$D,MATCH($A563,'5. Tortuguitas'!$B:$B,0),2),"")</f>
        <v/>
      </c>
      <c r="I563" s="6" t="str">
        <f aca="false">IFERROR(INDEX('6. Del Viso'!$A:$B,MATCH($A563,'6. Del Viso'!$A:$A,0),2),"")</f>
        <v/>
      </c>
      <c r="J563" s="6" t="str">
        <f aca="false">IFERROR(INDEX('7. Chica Glade'!$B:$F,MATCH($A563,'7. Chica Glade'!$B:$B,0),4),"")</f>
        <v/>
      </c>
      <c r="K563" s="6" t="str">
        <f aca="false">IFERROR(INDEX('8. Veterinaria'!$A:$B,MATCH($A563,'8. Veterinaria'!$A:$A,0),2),"")</f>
        <v/>
      </c>
      <c r="L563" s="6" t="str">
        <f aca="false">IFERROR(INDEX('9. Hipocampus'!$A:$B,MATCH($A563,'9. Hipocampus'!$A:$A,0),2),"")</f>
        <v/>
      </c>
      <c r="M563" s="6" t="str">
        <f aca="false">IFERROR(INDEX('11. Mundo Mascotas'!$B:$D,MATCH($A563,'11. Mundo Mascotas'!$B:$B,0),2),"")</f>
        <v/>
      </c>
      <c r="N563" s="6" t="str">
        <f aca="false">IFERROR(INDEX('12. Yaguar'!$B:$E,MATCH($A563,'12. Yaguar'!$B:$B,0),2),"")</f>
        <v/>
      </c>
      <c r="O563" s="6" t="str">
        <f aca="false">IFERROR(INDEX('13. King Clor'!$A:$B,MATCH($A563,'13. King Clor'!$A:$A,0),2),"")</f>
        <v/>
      </c>
      <c r="P563" s="6" t="str">
        <f aca="false">IFERROR(INDEX('14. Diserquim'!$A:$B,MATCH($A563,'14. Diserquim'!$A:$A,0),2),"")</f>
        <v/>
      </c>
      <c r="Q563" s="6" t="str">
        <f aca="false">IFERROR(INDEX('15. Moreno'!$A:$B,MATCH($A563,'15. Moreno'!$A:$A,0),2),"")</f>
        <v/>
      </c>
      <c r="R563" s="6" t="str">
        <f aca="false">IFERROR(INDEX('10. Collares'!$J:$K,MATCH($A563,'10. Collares'!$J:$J,0),2),"")</f>
        <v/>
      </c>
      <c r="S563" s="6" t="str">
        <f aca="false">IFERROR(INDEX('13. King Clor'!$G:$H,MATCH($A563,'13. King Clor'!$G:$G,0),2),"")</f>
        <v/>
      </c>
      <c r="T563" s="6" t="n">
        <f aca="false">IFERROR(INDEX('10. Collares'!$A:$B,MATCH($A563,'10. Collares'!$A:$A,0),2),"")</f>
        <v>0</v>
      </c>
      <c r="U563" s="6" t="str">
        <f aca="false">IFERROR(INDEX('16. Mis nietos'!$B:$C,MATCH($A563,'16. Mis nietos'!$B:$B,0),2),"")</f>
        <v/>
      </c>
      <c r="V563" s="6" t="str">
        <f aca="false">IFERROR(INDEX('17. Profesional Vet'!$A:$B,MATCH($A563,'17. Profesional Vet'!$A:$A,0),2),"")</f>
        <v/>
      </c>
      <c r="W563" s="6" t="str">
        <f aca="false">IFERROR(INDEX('18. Premier'!$A:$B,MATCH($A563,'18. Premier'!$A:$A,0),2),"")</f>
        <v/>
      </c>
      <c r="X563" s="6" t="str">
        <f aca="false">IFERROR(INDEX('19. Dacam'!$A:$B,MATCH($A563,'19. Dacam'!$A:$A,0),2),"")</f>
        <v/>
      </c>
      <c r="Y563" s="6" t="str">
        <f aca="false">IFERROR(INDEX('20. Proveedor'!$A:$B,MATCH($A563,'20. Proveedor'!$A:$A,0),2),"")</f>
        <v/>
      </c>
      <c r="Z563" s="6" t="str">
        <f aca="false">IFERROR(INDEX('21. Saphirus'!$A:$B,MATCH($A563,'21. Saphirus'!$A:$A,0),2),"")</f>
        <v/>
      </c>
    </row>
    <row r="564" customFormat="false" ht="15.75" hidden="false" customHeight="true" outlineLevel="0" collapsed="false">
      <c r="A564" s="5" t="s">
        <v>602</v>
      </c>
      <c r="B564" s="5" t="n">
        <v>8015</v>
      </c>
      <c r="C564" s="5" t="s">
        <v>33</v>
      </c>
      <c r="D564" s="6" t="str">
        <f aca="false">IFERROR(INDEX('1. Benavídez'!$A:$B,MATCH($A564,'1. Benavídez'!$A:$A,0),2),"")</f>
        <v/>
      </c>
      <c r="E564" s="6" t="str">
        <f aca="false">IFERROR(INDEX('2. Gallo'!$B:$D,MATCH($A564,'2. Gallo'!$B:$B,0),3),"")</f>
        <v/>
      </c>
      <c r="F564" s="6" t="str">
        <f aca="false">IFERROR(INDEX('3. Anea'!$B:$D,MATCH($A564,'3. Anea'!$B:$B,0),2),"")</f>
        <v/>
      </c>
      <c r="G564" s="6" t="str">
        <f aca="false">IFERROR(INDEX('4. Pilar'!$A:$C,MATCH($A564,'4. Pilar'!$A:$A,0),2),"")</f>
        <v/>
      </c>
      <c r="H564" s="6" t="str">
        <f aca="false">IFERROR(INDEX('5. Tortuguitas'!$B:$D,MATCH($A564,'5. Tortuguitas'!$B:$B,0),2),"")</f>
        <v/>
      </c>
      <c r="I564" s="6" t="str">
        <f aca="false">IFERROR(INDEX('6. Del Viso'!$A:$B,MATCH($A564,'6. Del Viso'!$A:$A,0),2),"")</f>
        <v/>
      </c>
      <c r="J564" s="6" t="str">
        <f aca="false">IFERROR(INDEX('7. Chica Glade'!$B:$F,MATCH($A564,'7. Chica Glade'!$B:$B,0),4),"")</f>
        <v/>
      </c>
      <c r="K564" s="6" t="str">
        <f aca="false">IFERROR(INDEX('8. Veterinaria'!$A:$B,MATCH($A564,'8. Veterinaria'!$A:$A,0),2),"")</f>
        <v/>
      </c>
      <c r="L564" s="6" t="str">
        <f aca="false">IFERROR(INDEX('9. Hipocampus'!$A:$B,MATCH($A564,'9. Hipocampus'!$A:$A,0),2),"")</f>
        <v/>
      </c>
      <c r="M564" s="6" t="str">
        <f aca="false">IFERROR(INDEX('11. Mundo Mascotas'!$B:$D,MATCH($A564,'11. Mundo Mascotas'!$B:$B,0),2),"")</f>
        <v/>
      </c>
      <c r="N564" s="6" t="str">
        <f aca="false">IFERROR(INDEX('12. Yaguar'!$B:$E,MATCH($A564,'12. Yaguar'!$B:$B,0),2),"")</f>
        <v/>
      </c>
      <c r="O564" s="6" t="str">
        <f aca="false">IFERROR(INDEX('13. King Clor'!$A:$B,MATCH($A564,'13. King Clor'!$A:$A,0),2),"")</f>
        <v/>
      </c>
      <c r="P564" s="6" t="str">
        <f aca="false">IFERROR(INDEX('14. Diserquim'!$A:$B,MATCH($A564,'14. Diserquim'!$A:$A,0),2),"")</f>
        <v/>
      </c>
      <c r="Q564" s="6" t="str">
        <f aca="false">IFERROR(INDEX('15. Moreno'!$A:$B,MATCH($A564,'15. Moreno'!$A:$A,0),2),"")</f>
        <v/>
      </c>
      <c r="R564" s="6" t="str">
        <f aca="false">IFERROR(INDEX('10. Collares'!$J:$K,MATCH($A564,'10. Collares'!$J:$J,0),2),"")</f>
        <v/>
      </c>
      <c r="S564" s="6" t="str">
        <f aca="false">IFERROR(INDEX('13. King Clor'!$G:$H,MATCH($A564,'13. King Clor'!$G:$G,0),2),"")</f>
        <v/>
      </c>
      <c r="T564" s="6" t="n">
        <f aca="false">IFERROR(INDEX('10. Collares'!$A:$B,MATCH($A564,'10. Collares'!$A:$A,0),2),"")</f>
        <v>0</v>
      </c>
      <c r="U564" s="6" t="str">
        <f aca="false">IFERROR(INDEX('16. Mis nietos'!$B:$C,MATCH($A564,'16. Mis nietos'!$B:$B,0),2),"")</f>
        <v/>
      </c>
      <c r="V564" s="6" t="str">
        <f aca="false">IFERROR(INDEX('17. Profesional Vet'!$A:$B,MATCH($A564,'17. Profesional Vet'!$A:$A,0),2),"")</f>
        <v/>
      </c>
      <c r="W564" s="6" t="str">
        <f aca="false">IFERROR(INDEX('18. Premier'!$A:$B,MATCH($A564,'18. Premier'!$A:$A,0),2),"")</f>
        <v/>
      </c>
      <c r="X564" s="6" t="str">
        <f aca="false">IFERROR(INDEX('19. Dacam'!$A:$B,MATCH($A564,'19. Dacam'!$A:$A,0),2),"")</f>
        <v/>
      </c>
      <c r="Y564" s="6" t="str">
        <f aca="false">IFERROR(INDEX('20. Proveedor'!$A:$B,MATCH($A564,'20. Proveedor'!$A:$A,0),2),"")</f>
        <v/>
      </c>
      <c r="Z564" s="6" t="str">
        <f aca="false">IFERROR(INDEX('21. Saphirus'!$A:$B,MATCH($A564,'21. Saphirus'!$A:$A,0),2),"")</f>
        <v/>
      </c>
    </row>
    <row r="565" customFormat="false" ht="15.75" hidden="false" customHeight="true" outlineLevel="0" collapsed="false">
      <c r="A565" s="5" t="s">
        <v>603</v>
      </c>
      <c r="B565" s="5" t="n">
        <v>8016</v>
      </c>
      <c r="C565" s="5" t="s">
        <v>33</v>
      </c>
      <c r="D565" s="6" t="str">
        <f aca="false">IFERROR(INDEX('1. Benavídez'!$A:$B,MATCH($A565,'1. Benavídez'!$A:$A,0),2),"")</f>
        <v/>
      </c>
      <c r="E565" s="6" t="str">
        <f aca="false">IFERROR(INDEX('2. Gallo'!$B:$D,MATCH($A565,'2. Gallo'!$B:$B,0),3),"")</f>
        <v/>
      </c>
      <c r="F565" s="6" t="str">
        <f aca="false">IFERROR(INDEX('3. Anea'!$B:$D,MATCH($A565,'3. Anea'!$B:$B,0),2),"")</f>
        <v/>
      </c>
      <c r="G565" s="6" t="str">
        <f aca="false">IFERROR(INDEX('4. Pilar'!$A:$C,MATCH($A565,'4. Pilar'!$A:$A,0),2),"")</f>
        <v/>
      </c>
      <c r="H565" s="6" t="str">
        <f aca="false">IFERROR(INDEX('5. Tortuguitas'!$B:$D,MATCH($A565,'5. Tortuguitas'!$B:$B,0),2),"")</f>
        <v/>
      </c>
      <c r="I565" s="6" t="str">
        <f aca="false">IFERROR(INDEX('6. Del Viso'!$A:$B,MATCH($A565,'6. Del Viso'!$A:$A,0),2),"")</f>
        <v/>
      </c>
      <c r="J565" s="6" t="str">
        <f aca="false">IFERROR(INDEX('7. Chica Glade'!$B:$F,MATCH($A565,'7. Chica Glade'!$B:$B,0),4),"")</f>
        <v/>
      </c>
      <c r="K565" s="6" t="str">
        <f aca="false">IFERROR(INDEX('8. Veterinaria'!$A:$B,MATCH($A565,'8. Veterinaria'!$A:$A,0),2),"")</f>
        <v/>
      </c>
      <c r="L565" s="6" t="str">
        <f aca="false">IFERROR(INDEX('9. Hipocampus'!$A:$B,MATCH($A565,'9. Hipocampus'!$A:$A,0),2),"")</f>
        <v/>
      </c>
      <c r="M565" s="6" t="str">
        <f aca="false">IFERROR(INDEX('11. Mundo Mascotas'!$B:$D,MATCH($A565,'11. Mundo Mascotas'!$B:$B,0),2),"")</f>
        <v/>
      </c>
      <c r="N565" s="6" t="str">
        <f aca="false">IFERROR(INDEX('12. Yaguar'!$B:$E,MATCH($A565,'12. Yaguar'!$B:$B,0),2),"")</f>
        <v/>
      </c>
      <c r="O565" s="6" t="str">
        <f aca="false">IFERROR(INDEX('13. King Clor'!$A:$B,MATCH($A565,'13. King Clor'!$A:$A,0),2),"")</f>
        <v/>
      </c>
      <c r="P565" s="6" t="str">
        <f aca="false">IFERROR(INDEX('14. Diserquim'!$A:$B,MATCH($A565,'14. Diserquim'!$A:$A,0),2),"")</f>
        <v/>
      </c>
      <c r="Q565" s="6" t="str">
        <f aca="false">IFERROR(INDEX('15. Moreno'!$A:$B,MATCH($A565,'15. Moreno'!$A:$A,0),2),"")</f>
        <v/>
      </c>
      <c r="R565" s="6" t="str">
        <f aca="false">IFERROR(INDEX('10. Collares'!$J:$K,MATCH($A565,'10. Collares'!$J:$J,0),2),"")</f>
        <v/>
      </c>
      <c r="S565" s="6" t="str">
        <f aca="false">IFERROR(INDEX('13. King Clor'!$G:$H,MATCH($A565,'13. King Clor'!$G:$G,0),2),"")</f>
        <v/>
      </c>
      <c r="T565" s="6" t="n">
        <f aca="false">IFERROR(INDEX('10. Collares'!$A:$B,MATCH($A565,'10. Collares'!$A:$A,0),2),"")</f>
        <v>0</v>
      </c>
      <c r="U565" s="6" t="str">
        <f aca="false">IFERROR(INDEX('16. Mis nietos'!$B:$C,MATCH($A565,'16. Mis nietos'!$B:$B,0),2),"")</f>
        <v/>
      </c>
      <c r="V565" s="6" t="str">
        <f aca="false">IFERROR(INDEX('17. Profesional Vet'!$A:$B,MATCH($A565,'17. Profesional Vet'!$A:$A,0),2),"")</f>
        <v/>
      </c>
      <c r="W565" s="6" t="str">
        <f aca="false">IFERROR(INDEX('18. Premier'!$A:$B,MATCH($A565,'18. Premier'!$A:$A,0),2),"")</f>
        <v/>
      </c>
      <c r="X565" s="6" t="str">
        <f aca="false">IFERROR(INDEX('19. Dacam'!$A:$B,MATCH($A565,'19. Dacam'!$A:$A,0),2),"")</f>
        <v/>
      </c>
      <c r="Y565" s="6" t="str">
        <f aca="false">IFERROR(INDEX('20. Proveedor'!$A:$B,MATCH($A565,'20. Proveedor'!$A:$A,0),2),"")</f>
        <v/>
      </c>
      <c r="Z565" s="6" t="str">
        <f aca="false">IFERROR(INDEX('21. Saphirus'!$A:$B,MATCH($A565,'21. Saphirus'!$A:$A,0),2),"")</f>
        <v/>
      </c>
    </row>
    <row r="566" customFormat="false" ht="15.75" hidden="false" customHeight="true" outlineLevel="0" collapsed="false">
      <c r="A566" s="5" t="s">
        <v>604</v>
      </c>
      <c r="B566" s="5" t="n">
        <v>1906068</v>
      </c>
      <c r="C566" s="5" t="s">
        <v>33</v>
      </c>
      <c r="D566" s="6" t="str">
        <f aca="false">IFERROR(INDEX('1. Benavídez'!$A:$B,MATCH($A566,'1. Benavídez'!$A:$A,0),2),"")</f>
        <v/>
      </c>
      <c r="E566" s="6" t="str">
        <f aca="false">IFERROR(INDEX('2. Gallo'!$B:$D,MATCH($A566,'2. Gallo'!$B:$B,0),3),"")</f>
        <v/>
      </c>
      <c r="F566" s="6" t="str">
        <f aca="false">IFERROR(INDEX('3. Anea'!$B:$D,MATCH($A566,'3. Anea'!$B:$B,0),2),"")</f>
        <v/>
      </c>
      <c r="G566" s="6" t="str">
        <f aca="false">IFERROR(INDEX('4. Pilar'!$A:$C,MATCH($A566,'4. Pilar'!$A:$A,0),2),"")</f>
        <v/>
      </c>
      <c r="H566" s="6" t="str">
        <f aca="false">IFERROR(INDEX('5. Tortuguitas'!$B:$D,MATCH($A566,'5. Tortuguitas'!$B:$B,0),2),"")</f>
        <v/>
      </c>
      <c r="I566" s="6" t="str">
        <f aca="false">IFERROR(INDEX('6. Del Viso'!$A:$B,MATCH($A566,'6. Del Viso'!$A:$A,0),3),"")</f>
        <v/>
      </c>
      <c r="J566" s="6" t="str">
        <f aca="false">IFERROR(INDEX('7. Chica Glade'!$B:$F,MATCH($A566,'7. Chica Glade'!$B:$B,0),2),"")</f>
        <v/>
      </c>
      <c r="K566" s="6" t="str">
        <f aca="false">IFERROR(INDEX('8. Veterinaria'!$A:$B,MATCH($A566,'8. Veterinaria'!$A:$A,0),2),"")</f>
        <v/>
      </c>
      <c r="L566" s="6" t="str">
        <f aca="false">IFERROR(INDEX('9. Hipocampus'!$A:$B,MATCH($A566,'9. Hipocampus'!$A:$A,0),2),"")</f>
        <v/>
      </c>
      <c r="M566" s="6" t="str">
        <f aca="false">IFERROR(INDEX('11. Mundo Mascotas'!$B:$D,MATCH($A566,'11. Mundo Mascotas'!$B:$B,0),2),"")</f>
        <v/>
      </c>
      <c r="N566" s="6" t="str">
        <f aca="false">IFERROR(INDEX('12. Yaguar'!$B:$E,MATCH($A566,'12. Yaguar'!$B:$B,0),2),"")</f>
        <v/>
      </c>
      <c r="O566" s="6" t="str">
        <f aca="false">IFERROR(INDEX('13. King Clor'!$A:$B,MATCH($A566,'13. King Clor'!$A:$A,0),2),"")</f>
        <v/>
      </c>
      <c r="P566" s="6" t="str">
        <f aca="false">IFERROR(INDEX('14. Diserquim'!$A:$B,MATCH($A566,'14. Diserquim'!$A:$A,0),2),"")</f>
        <v/>
      </c>
      <c r="Q566" s="6" t="str">
        <f aca="false">IFERROR(INDEX('15. Moreno'!$A:$B,MATCH($A566,'15. Moreno'!$A:$A,0),2),"")</f>
        <v/>
      </c>
      <c r="R566" s="6" t="str">
        <f aca="false">IFERROR(INDEX('10. Collares'!$J:$K,MATCH($A566,'10. Collares'!$J:$J,0),2),"")</f>
        <v/>
      </c>
      <c r="S566" s="6" t="str">
        <f aca="false">IFERROR(INDEX('13. King Clor'!$G:$H,MATCH($A566,'13. King Clor'!$G:$G,0),2),"")</f>
        <v/>
      </c>
      <c r="T566" s="6" t="str">
        <f aca="false">IFERROR(INDEX('10. Collares'!$A:$B,MATCH($A566,'10. Collares'!$A:$A,0),2),"")</f>
        <v/>
      </c>
      <c r="U566" s="6" t="str">
        <f aca="false">IFERROR(INDEX('16. Mis nietos'!$B:$C,MATCH($A566,'16. Mis nietos'!$B:$B,0),2),"")</f>
        <v/>
      </c>
      <c r="V566" s="6" t="str">
        <f aca="false">IFERROR(INDEX('17. Profesional Vet'!$A:$B,MATCH($A566,'17. Profesional Vet'!$A:$A,0),2),"")</f>
        <v/>
      </c>
      <c r="W566" s="6" t="str">
        <f aca="false">IFERROR(INDEX('18. Premier'!$A:$B,MATCH($A566,'18. Premier'!$A:$A,0),2),"")</f>
        <v/>
      </c>
      <c r="X566" s="6" t="str">
        <f aca="false">IFERROR(INDEX('19. Dacam'!$A:$B,MATCH($A566,'19. Dacam'!$A:$A,0),2),"")</f>
        <v/>
      </c>
      <c r="Y566" s="6" t="str">
        <f aca="false">IFERROR(INDEX('20. Proveedor'!$A:$B,MATCH($A566,'20. Proveedor'!$A:$A,0),2),"")</f>
        <v/>
      </c>
      <c r="Z566" s="6" t="str">
        <f aca="false">IFERROR(INDEX('21. Saphirus'!$A:$B,MATCH($A566,'21. Saphirus'!$A:$A,0),2),"")</f>
        <v/>
      </c>
    </row>
    <row r="567" customFormat="false" ht="15.75" hidden="false" customHeight="true" outlineLevel="0" collapsed="false">
      <c r="A567" s="5" t="s">
        <v>605</v>
      </c>
      <c r="B567" s="5" t="n">
        <v>8197</v>
      </c>
      <c r="C567" s="5" t="s">
        <v>33</v>
      </c>
      <c r="D567" s="6" t="str">
        <f aca="false">IFERROR(INDEX('1. Benavídez'!$A:$B,MATCH($A567,'1. Benavídez'!$A:$A,0),2),"")</f>
        <v/>
      </c>
      <c r="E567" s="6" t="str">
        <f aca="false">IFERROR(INDEX('2. Gallo'!$B:$D,MATCH($A567,'2. Gallo'!$B:$B,0),3),"")</f>
        <v/>
      </c>
      <c r="F567" s="6" t="str">
        <f aca="false">IFERROR(INDEX('3. Anea'!$B:$D,MATCH($A567,'3. Anea'!$B:$B,0),2),"")</f>
        <v/>
      </c>
      <c r="G567" s="6" t="str">
        <f aca="false">IFERROR(INDEX('4. Pilar'!$A:$C,MATCH($A567,'4. Pilar'!$A:$A,0),2),"")</f>
        <v/>
      </c>
      <c r="H567" s="6" t="str">
        <f aca="false">IFERROR(INDEX('5. Tortuguitas'!$B:$D,MATCH($A567,'5. Tortuguitas'!$B:$B,0),2),"")</f>
        <v/>
      </c>
      <c r="I567" s="6" t="str">
        <f aca="false">IFERROR(INDEX('6. Del Viso'!$A:$B,MATCH($A567,'6. Del Viso'!$A:$A,0),2),"")</f>
        <v/>
      </c>
      <c r="J567" s="6" t="str">
        <f aca="false">IFERROR(INDEX('7. Chica Glade'!$B:$F,MATCH($A567,'7. Chica Glade'!$B:$B,0),4),"")</f>
        <v/>
      </c>
      <c r="K567" s="6" t="str">
        <f aca="false">IFERROR(INDEX('8. Veterinaria'!$A:$B,MATCH($A567,'8. Veterinaria'!$A:$A,0),2),"")</f>
        <v/>
      </c>
      <c r="L567" s="6" t="str">
        <f aca="false">IFERROR(INDEX('9. Hipocampus'!$A:$B,MATCH($A567,'9. Hipocampus'!$A:$A,0),2),"")</f>
        <v/>
      </c>
      <c r="M567" s="6" t="str">
        <f aca="false">IFERROR(INDEX('11. Mundo Mascotas'!$B:$D,MATCH($A567,'11. Mundo Mascotas'!$B:$B,0),2),"")</f>
        <v/>
      </c>
      <c r="N567" s="6" t="str">
        <f aca="false">IFERROR(INDEX('12. Yaguar'!$B:$E,MATCH($A567,'12. Yaguar'!$B:$B,0),2),"")</f>
        <v/>
      </c>
      <c r="O567" s="6" t="str">
        <f aca="false">IFERROR(INDEX('13. King Clor'!$A:$B,MATCH($A567,'13. King Clor'!$A:$A,0),2),"")</f>
        <v/>
      </c>
      <c r="P567" s="6" t="str">
        <f aca="false">IFERROR(INDEX('14. Diserquim'!$A:$B,MATCH($A567,'14. Diserquim'!$A:$A,0),2),"")</f>
        <v/>
      </c>
      <c r="Q567" s="6" t="str">
        <f aca="false">IFERROR(INDEX('15. Moreno'!$A:$B,MATCH($A567,'15. Moreno'!$A:$A,0),2),"")</f>
        <v/>
      </c>
      <c r="R567" s="6" t="str">
        <f aca="false">IFERROR(INDEX('10. Collares'!$J:$K,MATCH($A567,'10. Collares'!$J:$J,0),2),"")</f>
        <v/>
      </c>
      <c r="S567" s="6" t="str">
        <f aca="false">IFERROR(INDEX('13. King Clor'!$G:$H,MATCH($A567,'13. King Clor'!$G:$G,0),2),"")</f>
        <v/>
      </c>
      <c r="T567" s="6" t="str">
        <f aca="false">IFERROR(INDEX('10. Collares'!$A:$B,MATCH($A567,'10. Collares'!$A:$A,0),2),"")</f>
        <v/>
      </c>
      <c r="U567" s="6" t="str">
        <f aca="false">IFERROR(INDEX('16. Mis nietos'!$B:$C,MATCH($A567,'16. Mis nietos'!$B:$B,0),2),"")</f>
        <v/>
      </c>
      <c r="V567" s="6" t="str">
        <f aca="false">IFERROR(INDEX('17. Profesional Vet'!$A:$B,MATCH($A567,'17. Profesional Vet'!$A:$A,0),2),"")</f>
        <v/>
      </c>
      <c r="W567" s="6" t="str">
        <f aca="false">IFERROR(INDEX('18. Premier'!$A:$B,MATCH($A567,'18. Premier'!$A:$A,0),2),"")</f>
        <v/>
      </c>
      <c r="X567" s="6" t="str">
        <f aca="false">IFERROR(INDEX('19. Dacam'!$A:$B,MATCH($A567,'19. Dacam'!$A:$A,0),2),"")</f>
        <v/>
      </c>
      <c r="Y567" s="6" t="str">
        <f aca="false">IFERROR(INDEX('20. Proveedor'!$A:$B,MATCH($A567,'20. Proveedor'!$A:$A,0),2),"")</f>
        <v/>
      </c>
      <c r="Z567" s="6" t="str">
        <f aca="false">IFERROR(INDEX('21. Saphirus'!$A:$B,MATCH($A567,'21. Saphirus'!$A:$A,0),2),"")</f>
        <v/>
      </c>
    </row>
    <row r="568" customFormat="false" ht="15.75" hidden="false" customHeight="true" outlineLevel="0" collapsed="false">
      <c r="A568" s="5" t="s">
        <v>606</v>
      </c>
      <c r="B568" s="5" t="n">
        <v>1905151</v>
      </c>
      <c r="C568" s="5" t="s">
        <v>33</v>
      </c>
      <c r="D568" s="6" t="str">
        <f aca="false">IFERROR(INDEX('1. Benavídez'!$A:$B,MATCH($A568,'1. Benavídez'!$A:$A,0),2),"")</f>
        <v/>
      </c>
      <c r="E568" s="6" t="str">
        <f aca="false">IFERROR(INDEX('2. Gallo'!$B:$D,MATCH($A568,'2. Gallo'!$B:$B,0),3),"")</f>
        <v/>
      </c>
      <c r="F568" s="6" t="str">
        <f aca="false">IFERROR(INDEX('3. Anea'!$B:$D,MATCH($A568,'3. Anea'!$B:$B,0),2),"")</f>
        <v/>
      </c>
      <c r="G568" s="6" t="str">
        <f aca="false">IFERROR(INDEX('4. Pilar'!$A:$C,MATCH($A568,'4. Pilar'!$A:$A,0),2),"")</f>
        <v/>
      </c>
      <c r="H568" s="6" t="str">
        <f aca="false">IFERROR(INDEX('5. Tortuguitas'!$B:$D,MATCH($A568,'5. Tortuguitas'!$B:$B,0),2),"")</f>
        <v/>
      </c>
      <c r="I568" s="6" t="str">
        <f aca="false">IFERROR(INDEX('6. Del Viso'!$A:$B,MATCH($A568,'6. Del Viso'!$A:$A,0),2),"")</f>
        <v/>
      </c>
      <c r="J568" s="6" t="str">
        <f aca="false">IFERROR(INDEX('7. Chica Glade'!$B:$F,MATCH($A568,'7. Chica Glade'!$B:$B,0),4),"")</f>
        <v/>
      </c>
      <c r="K568" s="6" t="str">
        <f aca="false">IFERROR(INDEX('8. Veterinaria'!$A:$B,MATCH($A568,'8. Veterinaria'!$A:$A,0),2),"")</f>
        <v/>
      </c>
      <c r="L568" s="6" t="str">
        <f aca="false">IFERROR(INDEX('9. Hipocampus'!$A:$B,MATCH($A568,'9. Hipocampus'!$A:$A,0),2),"")</f>
        <v/>
      </c>
      <c r="M568" s="6" t="str">
        <f aca="false">IFERROR(INDEX('11. Mundo Mascotas'!$B:$D,MATCH($A568,'11. Mundo Mascotas'!$B:$B,0),2),"")</f>
        <v/>
      </c>
      <c r="N568" s="6" t="str">
        <f aca="false">IFERROR(INDEX('12. Yaguar'!$B:$E,MATCH($A568,'12. Yaguar'!$B:$B,0),2),"")</f>
        <v/>
      </c>
      <c r="O568" s="6" t="str">
        <f aca="false">IFERROR(INDEX('13. King Clor'!$A:$B,MATCH($A568,'13. King Clor'!$A:$A,0),2),"")</f>
        <v/>
      </c>
      <c r="P568" s="6" t="str">
        <f aca="false">IFERROR(INDEX('14. Diserquim'!$A:$B,MATCH($A568,'14. Diserquim'!$A:$A,0),2),"")</f>
        <v/>
      </c>
      <c r="Q568" s="6" t="str">
        <f aca="false">IFERROR(INDEX('15. Moreno'!$A:$B,MATCH($A568,'15. Moreno'!$A:$A,0),2),"")</f>
        <v/>
      </c>
      <c r="R568" s="6" t="str">
        <f aca="false">IFERROR(INDEX('10. Collares'!$J:$K,MATCH($A568,'10. Collares'!$J:$J,0),2),"")</f>
        <v/>
      </c>
      <c r="S568" s="6" t="str">
        <f aca="false">IFERROR(INDEX('13. King Clor'!$G:$H,MATCH($A568,'13. King Clor'!$G:$G,0),2),"")</f>
        <v/>
      </c>
      <c r="T568" s="6" t="str">
        <f aca="false">IFERROR(INDEX('10. Collares'!$A:$B,MATCH($A568,'10. Collares'!$A:$A,0),2),"")</f>
        <v/>
      </c>
      <c r="U568" s="6" t="str">
        <f aca="false">IFERROR(INDEX('16. Mis nietos'!$B:$C,MATCH($A568,'16. Mis nietos'!$B:$B,0),2),"")</f>
        <v/>
      </c>
      <c r="V568" s="6" t="str">
        <f aca="false">IFERROR(INDEX('17. Profesional Vet'!$A:$B,MATCH($A568,'17. Profesional Vet'!$A:$A,0),2),"")</f>
        <v/>
      </c>
      <c r="W568" s="6" t="str">
        <f aca="false">IFERROR(INDEX('18. Premier'!$A:$B,MATCH($A568,'18. Premier'!$A:$A,0),2),"")</f>
        <v/>
      </c>
      <c r="X568" s="6" t="str">
        <f aca="false">IFERROR(INDEX('19. Dacam'!$A:$B,MATCH($A568,'19. Dacam'!$A:$A,0),2),"")</f>
        <v/>
      </c>
      <c r="Y568" s="6" t="str">
        <f aca="false">IFERROR(INDEX('20. Proveedor'!$A:$B,MATCH($A568,'20. Proveedor'!$A:$A,0),2),"")</f>
        <v/>
      </c>
      <c r="Z568" s="6" t="str">
        <f aca="false">IFERROR(INDEX('21. Saphirus'!$A:$B,MATCH($A568,'21. Saphirus'!$A:$A,0),2),"")</f>
        <v/>
      </c>
    </row>
    <row r="569" customFormat="false" ht="15.75" hidden="false" customHeight="true" outlineLevel="0" collapsed="false">
      <c r="A569" s="5" t="s">
        <v>607</v>
      </c>
      <c r="B569" s="5" t="n">
        <v>1905152</v>
      </c>
      <c r="C569" s="5" t="s">
        <v>33</v>
      </c>
      <c r="D569" s="6" t="str">
        <f aca="false">IFERROR(INDEX('1. Benavídez'!$A:$B,MATCH($A569,'1. Benavídez'!$A:$A,0),2),"")</f>
        <v/>
      </c>
      <c r="E569" s="6" t="str">
        <f aca="false">IFERROR(INDEX('2. Gallo'!$B:$D,MATCH($A569,'2. Gallo'!$B:$B,0),3),"")</f>
        <v/>
      </c>
      <c r="F569" s="6" t="str">
        <f aca="false">IFERROR(INDEX('3. Anea'!$B:$D,MATCH($A569,'3. Anea'!$B:$B,0),2),"")</f>
        <v/>
      </c>
      <c r="G569" s="6" t="str">
        <f aca="false">IFERROR(INDEX('4. Pilar'!$A:$C,MATCH($A569,'4. Pilar'!$A:$A,0),2),"")</f>
        <v/>
      </c>
      <c r="H569" s="6" t="str">
        <f aca="false">IFERROR(INDEX('5. Tortuguitas'!$B:$D,MATCH($A569,'5. Tortuguitas'!$B:$B,0),2),"")</f>
        <v/>
      </c>
      <c r="I569" s="6" t="str">
        <f aca="false">IFERROR(INDEX('6. Del Viso'!$A:$B,MATCH($A569,'6. Del Viso'!$A:$A,0),2),"")</f>
        <v/>
      </c>
      <c r="J569" s="6" t="str">
        <f aca="false">IFERROR(INDEX('7. Chica Glade'!$B:$F,MATCH($A569,'7. Chica Glade'!$B:$B,0),4),"")</f>
        <v/>
      </c>
      <c r="K569" s="6" t="str">
        <f aca="false">IFERROR(INDEX('8. Veterinaria'!$A:$B,MATCH($A569,'8. Veterinaria'!$A:$A,0),2),"")</f>
        <v/>
      </c>
      <c r="L569" s="6" t="str">
        <f aca="false">IFERROR(INDEX('9. Hipocampus'!$A:$B,MATCH($A569,'9. Hipocampus'!$A:$A,0),2),"")</f>
        <v/>
      </c>
      <c r="M569" s="6" t="str">
        <f aca="false">IFERROR(INDEX('11. Mundo Mascotas'!$B:$D,MATCH($A569,'11. Mundo Mascotas'!$B:$B,0),2),"")</f>
        <v/>
      </c>
      <c r="N569" s="6" t="str">
        <f aca="false">IFERROR(INDEX('12. Yaguar'!$B:$E,MATCH($A569,'12. Yaguar'!$B:$B,0),2),"")</f>
        <v/>
      </c>
      <c r="O569" s="6" t="str">
        <f aca="false">IFERROR(INDEX('13. King Clor'!$A:$B,MATCH($A569,'13. King Clor'!$A:$A,0),2),"")</f>
        <v/>
      </c>
      <c r="P569" s="6" t="str">
        <f aca="false">IFERROR(INDEX('14. Diserquim'!$A:$B,MATCH($A569,'14. Diserquim'!$A:$A,0),2),"")</f>
        <v/>
      </c>
      <c r="Q569" s="6" t="str">
        <f aca="false">IFERROR(INDEX('15. Moreno'!$A:$B,MATCH($A569,'15. Moreno'!$A:$A,0),2),"")</f>
        <v/>
      </c>
      <c r="R569" s="6" t="str">
        <f aca="false">IFERROR(INDEX('10. Collares'!$J:$K,MATCH($A569,'10. Collares'!$J:$J,0),2),"")</f>
        <v/>
      </c>
      <c r="S569" s="6" t="str">
        <f aca="false">IFERROR(INDEX('13. King Clor'!$G:$H,MATCH($A569,'13. King Clor'!$G:$G,0),2),"")</f>
        <v/>
      </c>
      <c r="T569" s="6" t="str">
        <f aca="false">IFERROR(INDEX('10. Collares'!$A:$B,MATCH($A569,'10. Collares'!$A:$A,0),2),"")</f>
        <v/>
      </c>
      <c r="U569" s="6" t="str">
        <f aca="false">IFERROR(INDEX('16. Mis nietos'!$B:$C,MATCH($A569,'16. Mis nietos'!$B:$B,0),2),"")</f>
        <v/>
      </c>
      <c r="V569" s="6" t="str">
        <f aca="false">IFERROR(INDEX('17. Profesional Vet'!$A:$B,MATCH($A569,'17. Profesional Vet'!$A:$A,0),2),"")</f>
        <v/>
      </c>
      <c r="W569" s="6" t="str">
        <f aca="false">IFERROR(INDEX('18. Premier'!$A:$B,MATCH($A569,'18. Premier'!$A:$A,0),2),"")</f>
        <v/>
      </c>
      <c r="X569" s="6" t="str">
        <f aca="false">IFERROR(INDEX('19. Dacam'!$A:$B,MATCH($A569,'19. Dacam'!$A:$A,0),2),"")</f>
        <v/>
      </c>
      <c r="Y569" s="6" t="str">
        <f aca="false">IFERROR(INDEX('20. Proveedor'!$A:$B,MATCH($A569,'20. Proveedor'!$A:$A,0),2),"")</f>
        <v/>
      </c>
      <c r="Z569" s="6" t="str">
        <f aca="false">IFERROR(INDEX('21. Saphirus'!$A:$B,MATCH($A569,'21. Saphirus'!$A:$A,0),2),"")</f>
        <v/>
      </c>
    </row>
    <row r="570" customFormat="false" ht="15.75" hidden="false" customHeight="true" outlineLevel="0" collapsed="false">
      <c r="A570" s="5" t="s">
        <v>608</v>
      </c>
      <c r="B570" s="5" t="n">
        <v>1905153</v>
      </c>
      <c r="C570" s="5" t="s">
        <v>33</v>
      </c>
      <c r="D570" s="6" t="str">
        <f aca="false">IFERROR(INDEX('1. Benavídez'!$A:$B,MATCH($A570,'1. Benavídez'!$A:$A,0),2),"")</f>
        <v/>
      </c>
      <c r="E570" s="6" t="str">
        <f aca="false">IFERROR(INDEX('2. Gallo'!$B:$D,MATCH($A570,'2. Gallo'!$B:$B,0),3),"")</f>
        <v/>
      </c>
      <c r="F570" s="6" t="str">
        <f aca="false">IFERROR(INDEX('3. Anea'!$B:$D,MATCH($A570,'3. Anea'!$B:$B,0),2),"")</f>
        <v/>
      </c>
      <c r="G570" s="6" t="str">
        <f aca="false">IFERROR(INDEX('4. Pilar'!$A:$C,MATCH($A570,'4. Pilar'!$A:$A,0),2),"")</f>
        <v/>
      </c>
      <c r="H570" s="6" t="str">
        <f aca="false">IFERROR(INDEX('5. Tortuguitas'!$B:$D,MATCH($A570,'5. Tortuguitas'!$B:$B,0),2),"")</f>
        <v/>
      </c>
      <c r="I570" s="6" t="str">
        <f aca="false">IFERROR(INDEX('6. Del Viso'!$A:$B,MATCH($A570,'6. Del Viso'!$A:$A,0),2),"")</f>
        <v/>
      </c>
      <c r="J570" s="6" t="str">
        <f aca="false">IFERROR(INDEX('7. Chica Glade'!$B:$F,MATCH($A570,'7. Chica Glade'!$B:$B,0),4),"")</f>
        <v/>
      </c>
      <c r="K570" s="6" t="str">
        <f aca="false">IFERROR(INDEX('8. Veterinaria'!$A:$B,MATCH($A570,'8. Veterinaria'!$A:$A,0),2),"")</f>
        <v/>
      </c>
      <c r="L570" s="6" t="str">
        <f aca="false">IFERROR(INDEX('9. Hipocampus'!$A:$B,MATCH($A570,'9. Hipocampus'!$A:$A,0),2),"")</f>
        <v/>
      </c>
      <c r="M570" s="6" t="str">
        <f aca="false">IFERROR(INDEX('11. Mundo Mascotas'!$B:$D,MATCH($A570,'11. Mundo Mascotas'!$B:$B,0),2),"")</f>
        <v/>
      </c>
      <c r="N570" s="6" t="str">
        <f aca="false">IFERROR(INDEX('12. Yaguar'!$B:$E,MATCH($A570,'12. Yaguar'!$B:$B,0),2),"")</f>
        <v/>
      </c>
      <c r="O570" s="6" t="str">
        <f aca="false">IFERROR(INDEX('13. King Clor'!$A:$B,MATCH($A570,'13. King Clor'!$A:$A,0),2),"")</f>
        <v/>
      </c>
      <c r="P570" s="6" t="str">
        <f aca="false">IFERROR(INDEX('14. Diserquim'!$A:$B,MATCH($A570,'14. Diserquim'!$A:$A,0),2),"")</f>
        <v/>
      </c>
      <c r="Q570" s="6" t="str">
        <f aca="false">IFERROR(INDEX('15. Moreno'!$A:$B,MATCH($A570,'15. Moreno'!$A:$A,0),2),"")</f>
        <v/>
      </c>
      <c r="R570" s="6" t="str">
        <f aca="false">IFERROR(INDEX('10. Collares'!$J:$K,MATCH($A570,'10. Collares'!$J:$J,0),2),"")</f>
        <v/>
      </c>
      <c r="S570" s="6" t="str">
        <f aca="false">IFERROR(INDEX('13. King Clor'!$G:$H,MATCH($A570,'13. King Clor'!$G:$G,0),2),"")</f>
        <v/>
      </c>
      <c r="T570" s="6" t="str">
        <f aca="false">IFERROR(INDEX('10. Collares'!$A:$B,MATCH($A570,'10. Collares'!$A:$A,0),2),"")</f>
        <v/>
      </c>
      <c r="U570" s="6" t="str">
        <f aca="false">IFERROR(INDEX('16. Mis nietos'!$B:$C,MATCH($A570,'16. Mis nietos'!$B:$B,0),2),"")</f>
        <v/>
      </c>
      <c r="V570" s="6" t="str">
        <f aca="false">IFERROR(INDEX('17. Profesional Vet'!$A:$B,MATCH($A570,'17. Profesional Vet'!$A:$A,0),2),"")</f>
        <v/>
      </c>
      <c r="W570" s="6" t="str">
        <f aca="false">IFERROR(INDEX('18. Premier'!$A:$B,MATCH($A570,'18. Premier'!$A:$A,0),2),"")</f>
        <v/>
      </c>
      <c r="X570" s="6" t="str">
        <f aca="false">IFERROR(INDEX('19. Dacam'!$A:$B,MATCH($A570,'19. Dacam'!$A:$A,0),2),"")</f>
        <v/>
      </c>
      <c r="Y570" s="6" t="str">
        <f aca="false">IFERROR(INDEX('20. Proveedor'!$A:$B,MATCH($A570,'20. Proveedor'!$A:$A,0),2),"")</f>
        <v/>
      </c>
      <c r="Z570" s="6" t="str">
        <f aca="false">IFERROR(INDEX('21. Saphirus'!$A:$B,MATCH($A570,'21. Saphirus'!$A:$A,0),2),"")</f>
        <v/>
      </c>
    </row>
    <row r="571" customFormat="false" ht="15.75" hidden="false" customHeight="true" outlineLevel="0" collapsed="false">
      <c r="A571" s="5" t="s">
        <v>609</v>
      </c>
      <c r="B571" s="5" t="n">
        <v>1905154</v>
      </c>
      <c r="C571" s="5" t="s">
        <v>33</v>
      </c>
      <c r="D571" s="6" t="str">
        <f aca="false">IFERROR(INDEX('1. Benavídez'!$A:$B,MATCH($A571,'1. Benavídez'!$A:$A,0),2),"")</f>
        <v/>
      </c>
      <c r="E571" s="6" t="str">
        <f aca="false">IFERROR(INDEX('2. Gallo'!$B:$D,MATCH($A571,'2. Gallo'!$B:$B,0),3),"")</f>
        <v/>
      </c>
      <c r="F571" s="6" t="str">
        <f aca="false">IFERROR(INDEX('3. Anea'!$B:$D,MATCH($A571,'3. Anea'!$B:$B,0),2),"")</f>
        <v/>
      </c>
      <c r="G571" s="6" t="str">
        <f aca="false">IFERROR(INDEX('4. Pilar'!$A:$C,MATCH($A571,'4. Pilar'!$A:$A,0),2),"")</f>
        <v/>
      </c>
      <c r="H571" s="6" t="str">
        <f aca="false">IFERROR(INDEX('5. Tortuguitas'!$B:$D,MATCH($A571,'5. Tortuguitas'!$B:$B,0),2),"")</f>
        <v/>
      </c>
      <c r="I571" s="6" t="str">
        <f aca="false">IFERROR(INDEX('6. Del Viso'!$A:$B,MATCH($A571,'6. Del Viso'!$A:$A,0),2),"")</f>
        <v/>
      </c>
      <c r="J571" s="6" t="str">
        <f aca="false">IFERROR(INDEX('7. Chica Glade'!$B:$F,MATCH($A571,'7. Chica Glade'!$B:$B,0),4),"")</f>
        <v/>
      </c>
      <c r="K571" s="6" t="str">
        <f aca="false">IFERROR(INDEX('8. Veterinaria'!$A:$B,MATCH($A571,'8. Veterinaria'!$A:$A,0),2),"")</f>
        <v/>
      </c>
      <c r="L571" s="6" t="str">
        <f aca="false">IFERROR(INDEX('9. Hipocampus'!$A:$B,MATCH($A571,'9. Hipocampus'!$A:$A,0),2),"")</f>
        <v/>
      </c>
      <c r="M571" s="6" t="str">
        <f aca="false">IFERROR(INDEX('11. Mundo Mascotas'!$B:$D,MATCH($A571,'11. Mundo Mascotas'!$B:$B,0),2),"")</f>
        <v/>
      </c>
      <c r="N571" s="6" t="str">
        <f aca="false">IFERROR(INDEX('12. Yaguar'!$B:$E,MATCH($A571,'12. Yaguar'!$B:$B,0),2),"")</f>
        <v/>
      </c>
      <c r="O571" s="6" t="str">
        <f aca="false">IFERROR(INDEX('13. King Clor'!$A:$B,MATCH($A571,'13. King Clor'!$A:$A,0),2),"")</f>
        <v/>
      </c>
      <c r="P571" s="6" t="str">
        <f aca="false">IFERROR(INDEX('14. Diserquim'!$A:$B,MATCH($A571,'14. Diserquim'!$A:$A,0),2),"")</f>
        <v/>
      </c>
      <c r="Q571" s="6" t="str">
        <f aca="false">IFERROR(INDEX('15. Moreno'!$A:$B,MATCH($A571,'15. Moreno'!$A:$A,0),2),"")</f>
        <v/>
      </c>
      <c r="R571" s="6" t="str">
        <f aca="false">IFERROR(INDEX('10. Collares'!$J:$K,MATCH($A571,'10. Collares'!$J:$J,0),2),"")</f>
        <v/>
      </c>
      <c r="S571" s="6" t="str">
        <f aca="false">IFERROR(INDEX('13. King Clor'!$G:$H,MATCH($A571,'13. King Clor'!$G:$G,0),2),"")</f>
        <v/>
      </c>
      <c r="T571" s="6" t="str">
        <f aca="false">IFERROR(INDEX('10. Collares'!$A:$B,MATCH($A571,'10. Collares'!$A:$A,0),2),"")</f>
        <v/>
      </c>
      <c r="U571" s="6" t="str">
        <f aca="false">IFERROR(INDEX('16. Mis nietos'!$B:$C,MATCH($A571,'16. Mis nietos'!$B:$B,0),2),"")</f>
        <v/>
      </c>
      <c r="V571" s="6" t="str">
        <f aca="false">IFERROR(INDEX('17. Profesional Vet'!$A:$B,MATCH($A571,'17. Profesional Vet'!$A:$A,0),2),"")</f>
        <v/>
      </c>
      <c r="W571" s="6" t="str">
        <f aca="false">IFERROR(INDEX('18. Premier'!$A:$B,MATCH($A571,'18. Premier'!$A:$A,0),2),"")</f>
        <v/>
      </c>
      <c r="X571" s="6" t="str">
        <f aca="false">IFERROR(INDEX('19. Dacam'!$A:$B,MATCH($A571,'19. Dacam'!$A:$A,0),2),"")</f>
        <v/>
      </c>
      <c r="Y571" s="6" t="str">
        <f aca="false">IFERROR(INDEX('20. Proveedor'!$A:$B,MATCH($A571,'20. Proveedor'!$A:$A,0),2),"")</f>
        <v/>
      </c>
      <c r="Z571" s="6" t="str">
        <f aca="false">IFERROR(INDEX('21. Saphirus'!$A:$B,MATCH($A571,'21. Saphirus'!$A:$A,0),2),"")</f>
        <v/>
      </c>
    </row>
    <row r="572" customFormat="false" ht="15.75" hidden="false" customHeight="true" outlineLevel="0" collapsed="false">
      <c r="A572" s="5" t="s">
        <v>610</v>
      </c>
      <c r="B572" s="5" t="n">
        <v>44439</v>
      </c>
      <c r="C572" s="5" t="s">
        <v>33</v>
      </c>
      <c r="D572" s="6" t="str">
        <f aca="false">IFERROR(INDEX('1. Benavídez'!$A:$B,MATCH($A572,'1. Benavídez'!$A:$A,0),2),"")</f>
        <v/>
      </c>
      <c r="E572" s="6" t="str">
        <f aca="false">IFERROR(INDEX('2. Gallo'!$B:$D,MATCH($A572,'2. Gallo'!$B:$B,0),3),"")</f>
        <v/>
      </c>
      <c r="F572" s="6" t="n">
        <f aca="false">IFERROR(INDEX('3. Anea'!$B:$D,MATCH($A572,'3. Anea'!$B:$B,0),2),"")</f>
        <v>0</v>
      </c>
      <c r="G572" s="6" t="str">
        <f aca="false">IFERROR(INDEX('4. Pilar'!$A:$C,MATCH($A572,'4. Pilar'!$A:$A,0),2),"")</f>
        <v/>
      </c>
      <c r="H572" s="6" t="str">
        <f aca="false">IFERROR(INDEX('5. Tortuguitas'!$B:$D,MATCH($A572,'5. Tortuguitas'!$B:$B,0),2),"")</f>
        <v/>
      </c>
      <c r="I572" s="6" t="str">
        <f aca="false">IFERROR(INDEX('6. Del Viso'!$A:$B,MATCH($A572,'6. Del Viso'!$A:$A,0),2),"")</f>
        <v/>
      </c>
      <c r="J572" s="6" t="str">
        <f aca="false">IFERROR(INDEX('7. Chica Glade'!$B:$F,MATCH($A572,'7. Chica Glade'!$B:$B,0),4),"")</f>
        <v/>
      </c>
      <c r="K572" s="6" t="str">
        <f aca="false">IFERROR(INDEX('8. Veterinaria'!$A:$B,MATCH($A572,'8. Veterinaria'!$A:$A,0),2),"")</f>
        <v/>
      </c>
      <c r="L572" s="6" t="n">
        <f aca="false">IFERROR(INDEX('9. Hipocampus'!$A:$B,MATCH($A572,'9. Hipocampus'!$A:$A,0),2),"")</f>
        <v>0</v>
      </c>
      <c r="M572" s="6" t="n">
        <f aca="false">IFERROR(INDEX('11. Mundo Mascotas'!$B:$D,MATCH($A572,'11. Mundo Mascotas'!$B:$B,0),2),"")</f>
        <v>1440</v>
      </c>
      <c r="N572" s="6" t="str">
        <f aca="false">IFERROR(INDEX('12. Yaguar'!$B:$E,MATCH($A572,'12. Yaguar'!$B:$B,0),2),"")</f>
        <v/>
      </c>
      <c r="O572" s="6" t="str">
        <f aca="false">IFERROR(INDEX('13. King Clor'!$A:$B,MATCH($A572,'13. King Clor'!$A:$A,0),2),"")</f>
        <v/>
      </c>
      <c r="P572" s="6" t="str">
        <f aca="false">IFERROR(INDEX('14. Diserquim'!$A:$B,MATCH($A572,'14. Diserquim'!$A:$A,0),2),"")</f>
        <v/>
      </c>
      <c r="Q572" s="6" t="str">
        <f aca="false">IFERROR(INDEX('15. Moreno'!$A:$B,MATCH($A572,'15. Moreno'!$A:$A,0),2),"")</f>
        <v/>
      </c>
      <c r="R572" s="6" t="str">
        <f aca="false">IFERROR(INDEX('10. Collares'!$J:$K,MATCH($A572,'10. Collares'!$J:$J,0),2),"")</f>
        <v/>
      </c>
      <c r="S572" s="6" t="str">
        <f aca="false">IFERROR(INDEX('13. King Clor'!$G:$H,MATCH($A572,'13. King Clor'!$G:$G,0),2),"")</f>
        <v/>
      </c>
      <c r="T572" s="6" t="str">
        <f aca="false">IFERROR(INDEX('10. Collares'!$A:$B,MATCH($A572,'10. Collares'!$A:$A,0),2),"")</f>
        <v/>
      </c>
      <c r="U572" s="6" t="str">
        <f aca="false">IFERROR(INDEX('16. Mis nietos'!$B:$C,MATCH($A572,'16. Mis nietos'!$B:$B,0),2),"")</f>
        <v/>
      </c>
      <c r="V572" s="6" t="str">
        <f aca="false">IFERROR(INDEX('17. Profesional Vet'!$A:$B,MATCH($A572,'17. Profesional Vet'!$A:$A,0),2),"")</f>
        <v/>
      </c>
      <c r="W572" s="6" t="str">
        <f aca="false">IFERROR(INDEX('18. Premier'!$A:$B,MATCH($A572,'18. Premier'!$A:$A,0),2),"")</f>
        <v/>
      </c>
      <c r="X572" s="6" t="str">
        <f aca="false">IFERROR(INDEX('19. Dacam'!$A:$B,MATCH($A572,'19. Dacam'!$A:$A,0),2),"")</f>
        <v/>
      </c>
      <c r="Y572" s="6" t="str">
        <f aca="false">IFERROR(INDEX('20. Proveedor'!$A:$B,MATCH($A572,'20. Proveedor'!$A:$A,0),2),"")</f>
        <v/>
      </c>
      <c r="Z572" s="6" t="str">
        <f aca="false">IFERROR(INDEX('21. Saphirus'!$A:$B,MATCH($A572,'21. Saphirus'!$A:$A,0),2),"")</f>
        <v/>
      </c>
    </row>
    <row r="573" customFormat="false" ht="15.75" hidden="false" customHeight="true" outlineLevel="0" collapsed="false">
      <c r="A573" s="5" t="s">
        <v>611</v>
      </c>
      <c r="B573" s="5" t="n">
        <v>44434</v>
      </c>
      <c r="C573" s="5" t="s">
        <v>33</v>
      </c>
      <c r="D573" s="6" t="str">
        <f aca="false">IFERROR(INDEX('1. Benavídez'!$A:$B,MATCH($A573,'1. Benavídez'!$A:$A,0),2),"")</f>
        <v/>
      </c>
      <c r="E573" s="6" t="str">
        <f aca="false">IFERROR(INDEX('2. Gallo'!$B:$D,MATCH($A573,'2. Gallo'!$B:$B,0),3),"")</f>
        <v/>
      </c>
      <c r="F573" s="6" t="n">
        <f aca="false">IFERROR(INDEX('3. Anea'!$B:$D,MATCH($A573,'3. Anea'!$B:$B,0),2),"")</f>
        <v>1793</v>
      </c>
      <c r="G573" s="6" t="str">
        <f aca="false">IFERROR(INDEX('4. Pilar'!$A:$C,MATCH($A573,'4. Pilar'!$A:$A,0),2),"")</f>
        <v/>
      </c>
      <c r="H573" s="6" t="str">
        <f aca="false">IFERROR(INDEX('5. Tortuguitas'!$B:$D,MATCH($A573,'5. Tortuguitas'!$B:$B,0),2),"")</f>
        <v/>
      </c>
      <c r="I573" s="6" t="str">
        <f aca="false">IFERROR(INDEX('6. Del Viso'!$A:$B,MATCH($A573,'6. Del Viso'!$A:$A,0),2),"")</f>
        <v/>
      </c>
      <c r="J573" s="6" t="str">
        <f aca="false">IFERROR(INDEX('7. Chica Glade'!$B:$F,MATCH($A573,'7. Chica Glade'!$B:$B,0),4),"")</f>
        <v/>
      </c>
      <c r="K573" s="6" t="str">
        <f aca="false">IFERROR(INDEX('8. Veterinaria'!$A:$B,MATCH($A573,'8. Veterinaria'!$A:$A,0),2),"")</f>
        <v/>
      </c>
      <c r="L573" s="6" t="n">
        <f aca="false">IFERROR(INDEX('9. Hipocampus'!$A:$B,MATCH($A573,'9. Hipocampus'!$A:$A,0),2),"")</f>
        <v>1400</v>
      </c>
      <c r="M573" s="6" t="n">
        <f aca="false">IFERROR(INDEX('11. Mundo Mascotas'!$B:$D,MATCH($A573,'11. Mundo Mascotas'!$B:$B,0),2),"")</f>
        <v>2000</v>
      </c>
      <c r="N573" s="6" t="str">
        <f aca="false">IFERROR(INDEX('12. Yaguar'!$B:$E,MATCH($A573,'12. Yaguar'!$B:$B,0),2),"")</f>
        <v/>
      </c>
      <c r="O573" s="6" t="str">
        <f aca="false">IFERROR(INDEX('13. King Clor'!$A:$B,MATCH($A573,'13. King Clor'!$A:$A,0),2),"")</f>
        <v/>
      </c>
      <c r="P573" s="6" t="str">
        <f aca="false">IFERROR(INDEX('14. Diserquim'!$A:$B,MATCH($A573,'14. Diserquim'!$A:$A,0),2),"")</f>
        <v/>
      </c>
      <c r="Q573" s="6" t="str">
        <f aca="false">IFERROR(INDEX('15. Moreno'!$A:$B,MATCH($A573,'15. Moreno'!$A:$A,0),2),"")</f>
        <v/>
      </c>
      <c r="R573" s="6" t="str">
        <f aca="false">IFERROR(INDEX('10. Collares'!$J:$K,MATCH($A573,'10. Collares'!$J:$J,0),2),"")</f>
        <v/>
      </c>
      <c r="S573" s="6" t="str">
        <f aca="false">IFERROR(INDEX('13. King Clor'!$G:$H,MATCH($A573,'13. King Clor'!$G:$G,0),2),"")</f>
        <v/>
      </c>
      <c r="T573" s="6" t="str">
        <f aca="false">IFERROR(INDEX('10. Collares'!$A:$B,MATCH($A573,'10. Collares'!$A:$A,0),2),"")</f>
        <v/>
      </c>
      <c r="U573" s="6" t="str">
        <f aca="false">IFERROR(INDEX('16. Mis nietos'!$B:$C,MATCH($A573,'16. Mis nietos'!$B:$B,0),2),"")</f>
        <v/>
      </c>
      <c r="V573" s="6" t="str">
        <f aca="false">IFERROR(INDEX('17. Profesional Vet'!$A:$B,MATCH($A573,'17. Profesional Vet'!$A:$A,0),2),"")</f>
        <v/>
      </c>
      <c r="W573" s="6" t="str">
        <f aca="false">IFERROR(INDEX('18. Premier'!$A:$B,MATCH($A573,'18. Premier'!$A:$A,0),2),"")</f>
        <v/>
      </c>
      <c r="X573" s="6" t="str">
        <f aca="false">IFERROR(INDEX('19. Dacam'!$A:$B,MATCH($A573,'19. Dacam'!$A:$A,0),2),"")</f>
        <v/>
      </c>
      <c r="Y573" s="6" t="str">
        <f aca="false">IFERROR(INDEX('20. Proveedor'!$A:$B,MATCH($A573,'20. Proveedor'!$A:$A,0),2),"")</f>
        <v/>
      </c>
      <c r="Z573" s="6" t="str">
        <f aca="false">IFERROR(INDEX('21. Saphirus'!$A:$B,MATCH($A573,'21. Saphirus'!$A:$A,0),2),"")</f>
        <v/>
      </c>
    </row>
    <row r="574" customFormat="false" ht="15.75" hidden="false" customHeight="true" outlineLevel="0" collapsed="false">
      <c r="A574" s="5" t="s">
        <v>612</v>
      </c>
      <c r="B574" s="5" t="n">
        <v>44436</v>
      </c>
      <c r="C574" s="5" t="s">
        <v>33</v>
      </c>
      <c r="D574" s="6" t="str">
        <f aca="false">IFERROR(INDEX('1. Benavídez'!$A:$B,MATCH($A574,'1. Benavídez'!$A:$A,0),2),"")</f>
        <v/>
      </c>
      <c r="E574" s="6" t="str">
        <f aca="false">IFERROR(INDEX('2. Gallo'!$B:$D,MATCH($A574,'2. Gallo'!$B:$B,0),3),"")</f>
        <v/>
      </c>
      <c r="F574" s="6" t="n">
        <f aca="false">IFERROR(INDEX('3. Anea'!$B:$D,MATCH($A574,'3. Anea'!$B:$B,0),2),"")</f>
        <v>2423</v>
      </c>
      <c r="G574" s="6" t="str">
        <f aca="false">IFERROR(INDEX('4. Pilar'!$A:$C,MATCH($A574,'4. Pilar'!$A:$A,0),2),"")</f>
        <v/>
      </c>
      <c r="H574" s="6" t="str">
        <f aca="false">IFERROR(INDEX('5. Tortuguitas'!$B:$D,MATCH($A574,'5. Tortuguitas'!$B:$B,0),2),"")</f>
        <v/>
      </c>
      <c r="I574" s="6" t="str">
        <f aca="false">IFERROR(INDEX('6. Del Viso'!$A:$B,MATCH($A574,'6. Del Viso'!$A:$A,0),2),"")</f>
        <v/>
      </c>
      <c r="J574" s="6" t="str">
        <f aca="false">IFERROR(INDEX('7. Chica Glade'!$B:$F,MATCH($A574,'7. Chica Glade'!$B:$B,0),4),"")</f>
        <v/>
      </c>
      <c r="K574" s="6" t="str">
        <f aca="false">IFERROR(INDEX('8. Veterinaria'!$A:$B,MATCH($A574,'8. Veterinaria'!$A:$A,0),2),"")</f>
        <v/>
      </c>
      <c r="L574" s="6" t="n">
        <f aca="false">IFERROR(INDEX('9. Hipocampus'!$A:$B,MATCH($A574,'9. Hipocampus'!$A:$A,0),2),"")</f>
        <v>1985</v>
      </c>
      <c r="M574" s="6" t="n">
        <f aca="false">IFERROR(INDEX('11. Mundo Mascotas'!$B:$D,MATCH($A574,'11. Mundo Mascotas'!$B:$B,0),2),"")</f>
        <v>2400</v>
      </c>
      <c r="N574" s="6" t="str">
        <f aca="false">IFERROR(INDEX('12. Yaguar'!$B:$E,MATCH($A574,'12. Yaguar'!$B:$B,0),2),"")</f>
        <v/>
      </c>
      <c r="O574" s="6" t="str">
        <f aca="false">IFERROR(INDEX('13. King Clor'!$A:$B,MATCH($A574,'13. King Clor'!$A:$A,0),2),"")</f>
        <v/>
      </c>
      <c r="P574" s="6" t="str">
        <f aca="false">IFERROR(INDEX('14. Diserquim'!$A:$B,MATCH($A574,'14. Diserquim'!$A:$A,0),2),"")</f>
        <v/>
      </c>
      <c r="Q574" s="6" t="str">
        <f aca="false">IFERROR(INDEX('15. Moreno'!$A:$B,MATCH($A574,'15. Moreno'!$A:$A,0),2),"")</f>
        <v/>
      </c>
      <c r="R574" s="6" t="str">
        <f aca="false">IFERROR(INDEX('10. Collares'!$J:$K,MATCH($A574,'10. Collares'!$J:$J,0),2),"")</f>
        <v/>
      </c>
      <c r="S574" s="6" t="str">
        <f aca="false">IFERROR(INDEX('13. King Clor'!$G:$H,MATCH($A574,'13. King Clor'!$G:$G,0),2),"")</f>
        <v/>
      </c>
      <c r="T574" s="6" t="str">
        <f aca="false">IFERROR(INDEX('10. Collares'!$A:$B,MATCH($A574,'10. Collares'!$A:$A,0),2),"")</f>
        <v/>
      </c>
      <c r="U574" s="6" t="str">
        <f aca="false">IFERROR(INDEX('16. Mis nietos'!$B:$C,MATCH($A574,'16. Mis nietos'!$B:$B,0),2),"")</f>
        <v/>
      </c>
      <c r="V574" s="6" t="str">
        <f aca="false">IFERROR(INDEX('17. Profesional Vet'!$A:$B,MATCH($A574,'17. Profesional Vet'!$A:$A,0),2),"")</f>
        <v/>
      </c>
      <c r="W574" s="6" t="str">
        <f aca="false">IFERROR(INDEX('18. Premier'!$A:$B,MATCH($A574,'18. Premier'!$A:$A,0),2),"")</f>
        <v/>
      </c>
      <c r="X574" s="6" t="str">
        <f aca="false">IFERROR(INDEX('19. Dacam'!$A:$B,MATCH($A574,'19. Dacam'!$A:$A,0),2),"")</f>
        <v/>
      </c>
      <c r="Y574" s="6" t="str">
        <f aca="false">IFERROR(INDEX('20. Proveedor'!$A:$B,MATCH($A574,'20. Proveedor'!$A:$A,0),2),"")</f>
        <v/>
      </c>
      <c r="Z574" s="6" t="str">
        <f aca="false">IFERROR(INDEX('21. Saphirus'!$A:$B,MATCH($A574,'21. Saphirus'!$A:$A,0),2),"")</f>
        <v/>
      </c>
    </row>
    <row r="575" customFormat="false" ht="15.75" hidden="false" customHeight="true" outlineLevel="0" collapsed="false">
      <c r="A575" s="5" t="s">
        <v>613</v>
      </c>
      <c r="B575" s="5" t="n">
        <v>44437</v>
      </c>
      <c r="C575" s="5" t="s">
        <v>33</v>
      </c>
      <c r="D575" s="6" t="str">
        <f aca="false">IFERROR(INDEX('1. Benavídez'!$A:$B,MATCH($A575,'1. Benavídez'!$A:$A,0),2),"")</f>
        <v/>
      </c>
      <c r="E575" s="6" t="str">
        <f aca="false">IFERROR(INDEX('2. Gallo'!$B:$D,MATCH($A575,'2. Gallo'!$B:$B,0),3),"")</f>
        <v/>
      </c>
      <c r="F575" s="6" t="n">
        <f aca="false">IFERROR(INDEX('3. Anea'!$B:$D,MATCH($A575,'3. Anea'!$B:$B,0),2),"")</f>
        <v>3252</v>
      </c>
      <c r="G575" s="6" t="str">
        <f aca="false">IFERROR(INDEX('4. Pilar'!$A:$C,MATCH($A575,'4. Pilar'!$A:$A,0),2),"")</f>
        <v/>
      </c>
      <c r="H575" s="6" t="str">
        <f aca="false">IFERROR(INDEX('5. Tortuguitas'!$B:$D,MATCH($A575,'5. Tortuguitas'!$B:$B,0),2),"")</f>
        <v/>
      </c>
      <c r="I575" s="6" t="str">
        <f aca="false">IFERROR(INDEX('6. Del Viso'!$A:$B,MATCH($A575,'6. Del Viso'!$A:$A,0),2),"")</f>
        <v/>
      </c>
      <c r="J575" s="6" t="str">
        <f aca="false">IFERROR(INDEX('7. Chica Glade'!$B:$F,MATCH($A575,'7. Chica Glade'!$B:$B,0),4),"")</f>
        <v/>
      </c>
      <c r="K575" s="6" t="str">
        <f aca="false">IFERROR(INDEX('8. Veterinaria'!$A:$B,MATCH($A575,'8. Veterinaria'!$A:$A,0),2),"")</f>
        <v/>
      </c>
      <c r="L575" s="6" t="n">
        <f aca="false">IFERROR(INDEX('9. Hipocampus'!$A:$B,MATCH($A575,'9. Hipocampus'!$A:$A,0),2),"")</f>
        <v>2840</v>
      </c>
      <c r="M575" s="6" t="n">
        <f aca="false">IFERROR(INDEX('11. Mundo Mascotas'!$B:$D,MATCH($A575,'11. Mundo Mascotas'!$B:$B,0),2),"")</f>
        <v>3200</v>
      </c>
      <c r="N575" s="6" t="str">
        <f aca="false">IFERROR(INDEX('12. Yaguar'!$B:$E,MATCH($A575,'12. Yaguar'!$B:$B,0),2),"")</f>
        <v/>
      </c>
      <c r="O575" s="6" t="str">
        <f aca="false">IFERROR(INDEX('13. King Clor'!$A:$B,MATCH($A575,'13. King Clor'!$A:$A,0),2),"")</f>
        <v/>
      </c>
      <c r="P575" s="6" t="str">
        <f aca="false">IFERROR(INDEX('14. Diserquim'!$A:$B,MATCH($A575,'14. Diserquim'!$A:$A,0),2),"")</f>
        <v/>
      </c>
      <c r="Q575" s="6" t="str">
        <f aca="false">IFERROR(INDEX('15. Moreno'!$A:$B,MATCH($A575,'15. Moreno'!$A:$A,0),2),"")</f>
        <v/>
      </c>
      <c r="R575" s="6" t="str">
        <f aca="false">IFERROR(INDEX('10. Collares'!$J:$K,MATCH($A575,'10. Collares'!$J:$J,0),2),"")</f>
        <v/>
      </c>
      <c r="S575" s="6" t="str">
        <f aca="false">IFERROR(INDEX('13. King Clor'!$G:$H,MATCH($A575,'13. King Clor'!$G:$G,0),2),"")</f>
        <v/>
      </c>
      <c r="T575" s="6" t="str">
        <f aca="false">IFERROR(INDEX('10. Collares'!$A:$B,MATCH($A575,'10. Collares'!$A:$A,0),2),"")</f>
        <v/>
      </c>
      <c r="U575" s="6" t="str">
        <f aca="false">IFERROR(INDEX('16. Mis nietos'!$B:$C,MATCH($A575,'16. Mis nietos'!$B:$B,0),2),"")</f>
        <v/>
      </c>
      <c r="V575" s="6" t="str">
        <f aca="false">IFERROR(INDEX('17. Profesional Vet'!$A:$B,MATCH($A575,'17. Profesional Vet'!$A:$A,0),2),"")</f>
        <v/>
      </c>
      <c r="W575" s="6" t="str">
        <f aca="false">IFERROR(INDEX('18. Premier'!$A:$B,MATCH($A575,'18. Premier'!$A:$A,0),2),"")</f>
        <v/>
      </c>
      <c r="X575" s="6" t="str">
        <f aca="false">IFERROR(INDEX('19. Dacam'!$A:$B,MATCH($A575,'19. Dacam'!$A:$A,0),2),"")</f>
        <v/>
      </c>
      <c r="Y575" s="6" t="str">
        <f aca="false">IFERROR(INDEX('20. Proveedor'!$A:$B,MATCH($A575,'20. Proveedor'!$A:$A,0),2),"")</f>
        <v/>
      </c>
      <c r="Z575" s="6" t="str">
        <f aca="false">IFERROR(INDEX('21. Saphirus'!$A:$B,MATCH($A575,'21. Saphirus'!$A:$A,0),2),"")</f>
        <v/>
      </c>
    </row>
    <row r="576" customFormat="false" ht="15.75" hidden="false" customHeight="true" outlineLevel="0" collapsed="false">
      <c r="A576" s="5" t="s">
        <v>614</v>
      </c>
      <c r="B576" s="5" t="n">
        <v>44438</v>
      </c>
      <c r="C576" s="5" t="s">
        <v>33</v>
      </c>
      <c r="D576" s="6" t="str">
        <f aca="false">IFERROR(INDEX('1. Benavídez'!$A:$B,MATCH($A576,'1. Benavídez'!$A:$A,0),2),"")</f>
        <v/>
      </c>
      <c r="E576" s="6" t="str">
        <f aca="false">IFERROR(INDEX('2. Gallo'!$B:$D,MATCH($A576,'2. Gallo'!$B:$B,0),3),"")</f>
        <v/>
      </c>
      <c r="F576" s="6" t="n">
        <f aca="false">IFERROR(INDEX('3. Anea'!$B:$D,MATCH($A576,'3. Anea'!$B:$B,0),2),"")</f>
        <v>4142</v>
      </c>
      <c r="G576" s="6" t="str">
        <f aca="false">IFERROR(INDEX('4. Pilar'!$A:$C,MATCH($A576,'4. Pilar'!$A:$A,0),2),"")</f>
        <v/>
      </c>
      <c r="H576" s="6" t="str">
        <f aca="false">IFERROR(INDEX('5. Tortuguitas'!$B:$D,MATCH($A576,'5. Tortuguitas'!$B:$B,0),2),"")</f>
        <v/>
      </c>
      <c r="I576" s="6" t="str">
        <f aca="false">IFERROR(INDEX('6. Del Viso'!$A:$B,MATCH($A576,'6. Del Viso'!$A:$A,0),2),"")</f>
        <v/>
      </c>
      <c r="J576" s="6" t="str">
        <f aca="false">IFERROR(INDEX('7. Chica Glade'!$B:$F,MATCH($A576,'7. Chica Glade'!$B:$B,0),4),"")</f>
        <v/>
      </c>
      <c r="K576" s="6" t="str">
        <f aca="false">IFERROR(INDEX('8. Veterinaria'!$A:$B,MATCH($A576,'8. Veterinaria'!$A:$A,0),2),"")</f>
        <v/>
      </c>
      <c r="L576" s="6" t="n">
        <f aca="false">IFERROR(INDEX('9. Hipocampus'!$A:$B,MATCH($A576,'9. Hipocampus'!$A:$A,0),2),"")</f>
        <v>3654</v>
      </c>
      <c r="M576" s="6" t="str">
        <f aca="false">IFERROR(INDEX('11. Mundo Mascotas'!$B:$D,MATCH($A576,'11. Mundo Mascotas'!$B:$B,0),2),"")</f>
        <v/>
      </c>
      <c r="N576" s="6" t="str">
        <f aca="false">IFERROR(INDEX('12. Yaguar'!$B:$E,MATCH($A576,'12. Yaguar'!$B:$B,0),2),"")</f>
        <v/>
      </c>
      <c r="O576" s="6" t="str">
        <f aca="false">IFERROR(INDEX('13. King Clor'!$A:$B,MATCH($A576,'13. King Clor'!$A:$A,0),2),"")</f>
        <v/>
      </c>
      <c r="P576" s="6" t="str">
        <f aca="false">IFERROR(INDEX('14. Diserquim'!$A:$B,MATCH($A576,'14. Diserquim'!$A:$A,0),2),"")</f>
        <v/>
      </c>
      <c r="Q576" s="6" t="str">
        <f aca="false">IFERROR(INDEX('15. Moreno'!$A:$B,MATCH($A576,'15. Moreno'!$A:$A,0),2),"")</f>
        <v/>
      </c>
      <c r="R576" s="6" t="str">
        <f aca="false">IFERROR(INDEX('10. Collares'!$J:$K,MATCH($A576,'10. Collares'!$J:$J,0),2),"")</f>
        <v/>
      </c>
      <c r="S576" s="6" t="str">
        <f aca="false">IFERROR(INDEX('13. King Clor'!$G:$H,MATCH($A576,'13. King Clor'!$G:$G,0),2),"")</f>
        <v/>
      </c>
      <c r="T576" s="6" t="str">
        <f aca="false">IFERROR(INDEX('10. Collares'!$A:$B,MATCH($A576,'10. Collares'!$A:$A,0),2),"")</f>
        <v/>
      </c>
      <c r="U576" s="6" t="str">
        <f aca="false">IFERROR(INDEX('16. Mis nietos'!$B:$C,MATCH($A576,'16. Mis nietos'!$B:$B,0),2),"")</f>
        <v/>
      </c>
      <c r="V576" s="6" t="str">
        <f aca="false">IFERROR(INDEX('17. Profesional Vet'!$A:$B,MATCH($A576,'17. Profesional Vet'!$A:$A,0),2),"")</f>
        <v/>
      </c>
      <c r="W576" s="6" t="str">
        <f aca="false">IFERROR(INDEX('18. Premier'!$A:$B,MATCH($A576,'18. Premier'!$A:$A,0),2),"")</f>
        <v/>
      </c>
      <c r="X576" s="6" t="str">
        <f aca="false">IFERROR(INDEX('19. Dacam'!$A:$B,MATCH($A576,'19. Dacam'!$A:$A,0),2),"")</f>
        <v/>
      </c>
      <c r="Y576" s="6" t="str">
        <f aca="false">IFERROR(INDEX('20. Proveedor'!$A:$B,MATCH($A576,'20. Proveedor'!$A:$A,0),2),"")</f>
        <v/>
      </c>
      <c r="Z576" s="6" t="str">
        <f aca="false">IFERROR(INDEX('21. Saphirus'!$A:$B,MATCH($A576,'21. Saphirus'!$A:$A,0),2),"")</f>
        <v/>
      </c>
    </row>
    <row r="577" customFormat="false" ht="15.75" hidden="false" customHeight="true" outlineLevel="0" collapsed="false">
      <c r="A577" s="5" t="s">
        <v>615</v>
      </c>
      <c r="B577" s="5" t="n">
        <v>44435</v>
      </c>
      <c r="C577" s="5" t="s">
        <v>33</v>
      </c>
      <c r="D577" s="6" t="str">
        <f aca="false">IFERROR(INDEX('1. Benavídez'!$A:$B,MATCH($A577,'1. Benavídez'!$A:$A,0),2),"")</f>
        <v/>
      </c>
      <c r="E577" s="6" t="str">
        <f aca="false">IFERROR(INDEX('2. Gallo'!$B:$D,MATCH($A577,'2. Gallo'!$B:$B,0),3),"")</f>
        <v/>
      </c>
      <c r="F577" s="6" t="n">
        <f aca="false">IFERROR(INDEX('3. Anea'!$B:$D,MATCH($A577,'3. Anea'!$B:$B,0),2),"")</f>
        <v>6004</v>
      </c>
      <c r="G577" s="6" t="str">
        <f aca="false">IFERROR(INDEX('4. Pilar'!$A:$C,MATCH($A577,'4. Pilar'!$A:$A,0),2),"")</f>
        <v/>
      </c>
      <c r="H577" s="6" t="str">
        <f aca="false">IFERROR(INDEX('5. Tortuguitas'!$B:$D,MATCH($A577,'5. Tortuguitas'!$B:$B,0),2),"")</f>
        <v/>
      </c>
      <c r="I577" s="6" t="str">
        <f aca="false">IFERROR(INDEX('6. Del Viso'!$A:$B,MATCH($A577,'6. Del Viso'!$A:$A,0),2),"")</f>
        <v/>
      </c>
      <c r="J577" s="6" t="str">
        <f aca="false">IFERROR(INDEX('7. Chica Glade'!$B:$F,MATCH($A577,'7. Chica Glade'!$B:$B,0),4),"")</f>
        <v/>
      </c>
      <c r="K577" s="6" t="str">
        <f aca="false">IFERROR(INDEX('8. Veterinaria'!$A:$B,MATCH($A577,'8. Veterinaria'!$A:$A,0),2),"")</f>
        <v/>
      </c>
      <c r="L577" s="6" t="n">
        <f aca="false">IFERROR(INDEX('9. Hipocampus'!$A:$B,MATCH($A577,'9. Hipocampus'!$A:$A,0),2),"")</f>
        <v>5297</v>
      </c>
      <c r="M577" s="6" t="str">
        <f aca="false">IFERROR(INDEX('11. Mundo Mascotas'!$B:$D,MATCH($A577,'11. Mundo Mascotas'!$B:$B,0),2),"")</f>
        <v/>
      </c>
      <c r="N577" s="6" t="str">
        <f aca="false">IFERROR(INDEX('12. Yaguar'!$B:$E,MATCH($A577,'12. Yaguar'!$B:$B,0),2),"")</f>
        <v/>
      </c>
      <c r="O577" s="6" t="str">
        <f aca="false">IFERROR(INDEX('13. King Clor'!$A:$B,MATCH($A577,'13. King Clor'!$A:$A,0),2),"")</f>
        <v/>
      </c>
      <c r="P577" s="6" t="str">
        <f aca="false">IFERROR(INDEX('14. Diserquim'!$A:$B,MATCH($A577,'14. Diserquim'!$A:$A,0),2),"")</f>
        <v/>
      </c>
      <c r="Q577" s="6" t="str">
        <f aca="false">IFERROR(INDEX('15. Moreno'!$A:$B,MATCH($A577,'15. Moreno'!$A:$A,0),2),"")</f>
        <v/>
      </c>
      <c r="R577" s="6" t="str">
        <f aca="false">IFERROR(INDEX('10. Collares'!$J:$K,MATCH($A577,'10. Collares'!$J:$J,0),2),"")</f>
        <v/>
      </c>
      <c r="S577" s="6" t="str">
        <f aca="false">IFERROR(INDEX('13. King Clor'!$G:$H,MATCH($A577,'13. King Clor'!$G:$G,0),2),"")</f>
        <v/>
      </c>
      <c r="T577" s="6" t="str">
        <f aca="false">IFERROR(INDEX('10. Collares'!$A:$B,MATCH($A577,'10. Collares'!$A:$A,0),2),"")</f>
        <v/>
      </c>
      <c r="U577" s="6" t="str">
        <f aca="false">IFERROR(INDEX('16. Mis nietos'!$B:$C,MATCH($A577,'16. Mis nietos'!$B:$B,0),2),"")</f>
        <v/>
      </c>
      <c r="V577" s="6" t="str">
        <f aca="false">IFERROR(INDEX('17. Profesional Vet'!$A:$B,MATCH($A577,'17. Profesional Vet'!$A:$A,0),2),"")</f>
        <v/>
      </c>
      <c r="W577" s="6" t="str">
        <f aca="false">IFERROR(INDEX('18. Premier'!$A:$B,MATCH($A577,'18. Premier'!$A:$A,0),2),"")</f>
        <v/>
      </c>
      <c r="X577" s="6" t="str">
        <f aca="false">IFERROR(INDEX('19. Dacam'!$A:$B,MATCH($A577,'19. Dacam'!$A:$A,0),2),"")</f>
        <v/>
      </c>
      <c r="Y577" s="6" t="str">
        <f aca="false">IFERROR(INDEX('20. Proveedor'!$A:$B,MATCH($A577,'20. Proveedor'!$A:$A,0),2),"")</f>
        <v/>
      </c>
      <c r="Z577" s="6" t="str">
        <f aca="false">IFERROR(INDEX('21. Saphirus'!$A:$B,MATCH($A577,'21. Saphirus'!$A:$A,0),2),"")</f>
        <v/>
      </c>
    </row>
    <row r="578" customFormat="false" ht="15.75" hidden="false" customHeight="true" outlineLevel="0" collapsed="false">
      <c r="A578" s="5" t="s">
        <v>616</v>
      </c>
      <c r="B578" s="5" t="n">
        <v>44440</v>
      </c>
      <c r="C578" s="5" t="s">
        <v>33</v>
      </c>
      <c r="D578" s="6" t="str">
        <f aca="false">IFERROR(INDEX('1. Benavídez'!$A:$B,MATCH($A578,'1. Benavídez'!$A:$A,0),2),"")</f>
        <v/>
      </c>
      <c r="E578" s="6" t="str">
        <f aca="false">IFERROR(INDEX('2. Gallo'!$B:$D,MATCH($A578,'2. Gallo'!$B:$B,0),3),"")</f>
        <v/>
      </c>
      <c r="F578" s="6" t="n">
        <f aca="false">IFERROR(INDEX('3. Anea'!$B:$D,MATCH($A578,'3. Anea'!$B:$B,0),2),"")</f>
        <v>9202</v>
      </c>
      <c r="G578" s="6" t="str">
        <f aca="false">IFERROR(INDEX('4. Pilar'!$A:$C,MATCH($A578,'4. Pilar'!$A:$A,0),2),"")</f>
        <v/>
      </c>
      <c r="H578" s="6" t="str">
        <f aca="false">IFERROR(INDEX('5. Tortuguitas'!$B:$D,MATCH($A578,'5. Tortuguitas'!$B:$B,0),2),"")</f>
        <v/>
      </c>
      <c r="I578" s="6" t="str">
        <f aca="false">IFERROR(INDEX('6. Del Viso'!$A:$B,MATCH($A578,'6. Del Viso'!$A:$A,0),2),"")</f>
        <v/>
      </c>
      <c r="J578" s="6" t="str">
        <f aca="false">IFERROR(INDEX('7. Chica Glade'!$B:$F,MATCH($A578,'7. Chica Glade'!$B:$B,0),4),"")</f>
        <v/>
      </c>
      <c r="K578" s="6" t="str">
        <f aca="false">IFERROR(INDEX('8. Veterinaria'!$A:$B,MATCH($A578,'8. Veterinaria'!$A:$A,0),2),"")</f>
        <v/>
      </c>
      <c r="L578" s="6" t="n">
        <f aca="false">IFERROR(INDEX('9. Hipocampus'!$A:$B,MATCH($A578,'9. Hipocampus'!$A:$A,0),2),"")</f>
        <v>8120</v>
      </c>
      <c r="M578" s="6" t="str">
        <f aca="false">IFERROR(INDEX('11. Mundo Mascotas'!$B:$D,MATCH($A578,'11. Mundo Mascotas'!$B:$B,0),2),"")</f>
        <v/>
      </c>
      <c r="N578" s="6" t="str">
        <f aca="false">IFERROR(INDEX('12. Yaguar'!$B:$E,MATCH($A578,'12. Yaguar'!$B:$B,0),2),"")</f>
        <v/>
      </c>
      <c r="O578" s="6" t="str">
        <f aca="false">IFERROR(INDEX('13. King Clor'!$A:$B,MATCH($A578,'13. King Clor'!$A:$A,0),2),"")</f>
        <v/>
      </c>
      <c r="P578" s="6" t="str">
        <f aca="false">IFERROR(INDEX('14. Diserquim'!$A:$B,MATCH($A578,'14. Diserquim'!$A:$A,0),2),"")</f>
        <v/>
      </c>
      <c r="Q578" s="6" t="str">
        <f aca="false">IFERROR(INDEX('15. Moreno'!$A:$B,MATCH($A578,'15. Moreno'!$A:$A,0),2),"")</f>
        <v/>
      </c>
      <c r="R578" s="6" t="str">
        <f aca="false">IFERROR(INDEX('10. Collares'!$J:$K,MATCH($A578,'10. Collares'!$J:$J,0),2),"")</f>
        <v/>
      </c>
      <c r="S578" s="6" t="str">
        <f aca="false">IFERROR(INDEX('13. King Clor'!$G:$H,MATCH($A578,'13. King Clor'!$G:$G,0),2),"")</f>
        <v/>
      </c>
      <c r="T578" s="6" t="str">
        <f aca="false">IFERROR(INDEX('10. Collares'!$A:$B,MATCH($A578,'10. Collares'!$A:$A,0),2),"")</f>
        <v/>
      </c>
      <c r="U578" s="6" t="str">
        <f aca="false">IFERROR(INDEX('16. Mis nietos'!$B:$C,MATCH($A578,'16. Mis nietos'!$B:$B,0),2),"")</f>
        <v/>
      </c>
      <c r="V578" s="6" t="str">
        <f aca="false">IFERROR(INDEX('17. Profesional Vet'!$A:$B,MATCH($A578,'17. Profesional Vet'!$A:$A,0),2),"")</f>
        <v/>
      </c>
      <c r="W578" s="6" t="str">
        <f aca="false">IFERROR(INDEX('18. Premier'!$A:$B,MATCH($A578,'18. Premier'!$A:$A,0),2),"")</f>
        <v/>
      </c>
      <c r="X578" s="6" t="str">
        <f aca="false">IFERROR(INDEX('19. Dacam'!$A:$B,MATCH($A578,'19. Dacam'!$A:$A,0),2),"")</f>
        <v/>
      </c>
      <c r="Y578" s="6" t="str">
        <f aca="false">IFERROR(INDEX('20. Proveedor'!$A:$B,MATCH($A578,'20. Proveedor'!$A:$A,0),2),"")</f>
        <v/>
      </c>
      <c r="Z578" s="6" t="str">
        <f aca="false">IFERROR(INDEX('21. Saphirus'!$A:$B,MATCH($A578,'21. Saphirus'!$A:$A,0),2),"")</f>
        <v/>
      </c>
    </row>
    <row r="579" customFormat="false" ht="15.75" hidden="false" customHeight="true" outlineLevel="0" collapsed="false">
      <c r="A579" s="5" t="s">
        <v>617</v>
      </c>
      <c r="B579" s="5" t="n">
        <v>1905195</v>
      </c>
      <c r="C579" s="5" t="s">
        <v>33</v>
      </c>
      <c r="D579" s="6" t="str">
        <f aca="false">IFERROR(INDEX('1. Benavídez'!$A:$B,MATCH($A579,'1. Benavídez'!$A:$A,0),2),"")</f>
        <v/>
      </c>
      <c r="E579" s="6" t="str">
        <f aca="false">IFERROR(INDEX('2. Gallo'!$B:$D,MATCH($A579,'2. Gallo'!$B:$B,0),3),"")</f>
        <v/>
      </c>
      <c r="F579" s="6" t="str">
        <f aca="false">IFERROR(INDEX('3. Anea'!$B:$D,MATCH($A579,'3. Anea'!$B:$B,0),2),"")</f>
        <v/>
      </c>
      <c r="G579" s="6" t="str">
        <f aca="false">IFERROR(INDEX('4. Pilar'!$A:$C,MATCH($A579,'4. Pilar'!$A:$A,0),2),"")</f>
        <v/>
      </c>
      <c r="H579" s="6" t="str">
        <f aca="false">IFERROR(INDEX('5. Tortuguitas'!$B:$D,MATCH($A579,'5. Tortuguitas'!$B:$B,0),2),"")</f>
        <v/>
      </c>
      <c r="I579" s="6" t="str">
        <f aca="false">IFERROR(INDEX('6. Del Viso'!$A:$B,MATCH($A579,'6. Del Viso'!$A:$A,0),2),"")</f>
        <v/>
      </c>
      <c r="J579" s="6" t="str">
        <f aca="false">IFERROR(INDEX('7. Chica Glade'!$B:$F,MATCH($A579,'7. Chica Glade'!$B:$B,0),4),"")</f>
        <v/>
      </c>
      <c r="K579" s="6" t="str">
        <f aca="false">IFERROR(INDEX('8. Veterinaria'!$A:$B,MATCH($A579,'8. Veterinaria'!$A:$A,0),2),"")</f>
        <v/>
      </c>
      <c r="L579" s="6" t="str">
        <f aca="false">IFERROR(INDEX('9. Hipocampus'!$A:$B,MATCH($A579,'9. Hipocampus'!$A:$A,0),2),"")</f>
        <v/>
      </c>
      <c r="M579" s="6" t="str">
        <f aca="false">IFERROR(INDEX('11. Mundo Mascotas'!$B:$D,MATCH($A579,'11. Mundo Mascotas'!$B:$B,0),2),"")</f>
        <v/>
      </c>
      <c r="N579" s="6" t="str">
        <f aca="false">IFERROR(INDEX('12. Yaguar'!$B:$E,MATCH($A579,'12. Yaguar'!$B:$B,0),2),"")</f>
        <v/>
      </c>
      <c r="O579" s="6" t="str">
        <f aca="false">IFERROR(INDEX('13. King Clor'!$A:$B,MATCH($A579,'13. King Clor'!$A:$A,0),2),"")</f>
        <v/>
      </c>
      <c r="P579" s="6" t="str">
        <f aca="false">IFERROR(INDEX('14. Diserquim'!$A:$B,MATCH($A579,'14. Diserquim'!$A:$A,0),2),"")</f>
        <v/>
      </c>
      <c r="Q579" s="6" t="str">
        <f aca="false">IFERROR(INDEX('15. Moreno'!$A:$B,MATCH($A579,'15. Moreno'!$A:$A,0),2),"")</f>
        <v/>
      </c>
      <c r="R579" s="6" t="str">
        <f aca="false">IFERROR(INDEX('10. Collares'!$J:$K,MATCH($A579,'10. Collares'!$J:$J,0),2),"")</f>
        <v/>
      </c>
      <c r="S579" s="6" t="str">
        <f aca="false">IFERROR(INDEX('13. King Clor'!$G:$H,MATCH($A579,'13. King Clor'!$G:$G,0),2),"")</f>
        <v/>
      </c>
      <c r="T579" s="6" t="str">
        <f aca="false">IFERROR(INDEX('10. Collares'!$A:$B,MATCH($A579,'10. Collares'!$A:$A,0),2),"")</f>
        <v/>
      </c>
      <c r="U579" s="6" t="str">
        <f aca="false">IFERROR(INDEX('16. Mis nietos'!$B:$C,MATCH($A579,'16. Mis nietos'!$B:$B,0),2),"")</f>
        <v/>
      </c>
      <c r="V579" s="6" t="str">
        <f aca="false">IFERROR(INDEX('17. Profesional Vet'!$A:$B,MATCH($A579,'17. Profesional Vet'!$A:$A,0),2),"")</f>
        <v/>
      </c>
      <c r="W579" s="6" t="str">
        <f aca="false">IFERROR(INDEX('18. Premier'!$A:$B,MATCH($A579,'18. Premier'!$A:$A,0),2),"")</f>
        <v/>
      </c>
      <c r="X579" s="6" t="str">
        <f aca="false">IFERROR(INDEX('19. Dacam'!$A:$B,MATCH($A579,'19. Dacam'!$A:$A,0),2),"")</f>
        <v/>
      </c>
      <c r="Y579" s="6" t="str">
        <f aca="false">IFERROR(INDEX('20. Proveedor'!$A:$B,MATCH($A579,'20. Proveedor'!$A:$A,0),2),"")</f>
        <v/>
      </c>
      <c r="Z579" s="6" t="str">
        <f aca="false">IFERROR(INDEX('21. Saphirus'!$A:$B,MATCH($A579,'21. Saphirus'!$A:$A,0),2),"")</f>
        <v/>
      </c>
    </row>
    <row r="580" customFormat="false" ht="15.75" hidden="false" customHeight="true" outlineLevel="0" collapsed="false">
      <c r="A580" s="5" t="s">
        <v>618</v>
      </c>
      <c r="B580" s="5" t="n">
        <v>4102</v>
      </c>
      <c r="C580" s="5" t="s">
        <v>33</v>
      </c>
      <c r="D580" s="6" t="str">
        <f aca="false">IFERROR(INDEX('1. Benavídez'!$A:$B,MATCH($A580,'1. Benavídez'!$A:$A,0),2),"")</f>
        <v/>
      </c>
      <c r="E580" s="6" t="str">
        <f aca="false">IFERROR(INDEX('2. Gallo'!$B:$D,MATCH($A580,'2. Gallo'!$B:$B,0),3),"")</f>
        <v/>
      </c>
      <c r="F580" s="6" t="n">
        <f aca="false">IFERROR(INDEX('3. Anea'!$B:$D,MATCH($A580,'3. Anea'!$B:$B,0),2),"")</f>
        <v>807</v>
      </c>
      <c r="G580" s="6" t="str">
        <f aca="false">IFERROR(INDEX('4. Pilar'!$A:$C,MATCH($A580,'4. Pilar'!$A:$A,0),2),"")</f>
        <v/>
      </c>
      <c r="H580" s="6" t="str">
        <f aca="false">IFERROR(INDEX('5. Tortuguitas'!$B:$D,MATCH($A580,'5. Tortuguitas'!$B:$B,0),2),"")</f>
        <v/>
      </c>
      <c r="I580" s="6" t="str">
        <f aca="false">IFERROR(INDEX('6. Del Viso'!$A:$B,MATCH($A580,'6. Del Viso'!$A:$A,0),2),"")</f>
        <v/>
      </c>
      <c r="J580" s="6" t="str">
        <f aca="false">IFERROR(INDEX('7. Chica Glade'!$B:$F,MATCH($A580,'7. Chica Glade'!$B:$B,0),4),"")</f>
        <v/>
      </c>
      <c r="K580" s="6" t="str">
        <f aca="false">IFERROR(INDEX('8. Veterinaria'!$A:$B,MATCH($A580,'8. Veterinaria'!$A:$A,0),2),"")</f>
        <v/>
      </c>
      <c r="L580" s="6" t="n">
        <f aca="false">IFERROR(INDEX('9. Hipocampus'!$A:$B,MATCH($A580,'9. Hipocampus'!$A:$A,0),2),"")</f>
        <v>656</v>
      </c>
      <c r="M580" s="6" t="str">
        <f aca="false">IFERROR(INDEX('11. Mundo Mascotas'!$B:$D,MATCH($A580,'11. Mundo Mascotas'!$B:$B,0),2),"")</f>
        <v/>
      </c>
      <c r="N580" s="6" t="str">
        <f aca="false">IFERROR(INDEX('12. Yaguar'!$B:$E,MATCH($A580,'12. Yaguar'!$B:$B,0),2),"")</f>
        <v/>
      </c>
      <c r="O580" s="6" t="str">
        <f aca="false">IFERROR(INDEX('13. King Clor'!$A:$B,MATCH($A580,'13. King Clor'!$A:$A,0),2),"")</f>
        <v/>
      </c>
      <c r="P580" s="6" t="str">
        <f aca="false">IFERROR(INDEX('14. Diserquim'!$A:$B,MATCH($A580,'14. Diserquim'!$A:$A,0),2),"")</f>
        <v/>
      </c>
      <c r="Q580" s="6" t="str">
        <f aca="false">IFERROR(INDEX('15. Moreno'!$A:$B,MATCH($A580,'15. Moreno'!$A:$A,0),2),"")</f>
        <v/>
      </c>
      <c r="R580" s="6" t="str">
        <f aca="false">IFERROR(INDEX('10. Collares'!$J:$K,MATCH($A580,'10. Collares'!$J:$J,0),2),"")</f>
        <v/>
      </c>
      <c r="S580" s="6" t="str">
        <f aca="false">IFERROR(INDEX('13. King Clor'!$G:$H,MATCH($A580,'13. King Clor'!$G:$G,0),2),"")</f>
        <v/>
      </c>
      <c r="T580" s="6" t="str">
        <f aca="false">IFERROR(INDEX('10. Collares'!$A:$B,MATCH($A580,'10. Collares'!$A:$A,0),2),"")</f>
        <v/>
      </c>
      <c r="U580" s="6" t="str">
        <f aca="false">IFERROR(INDEX('16. Mis nietos'!$B:$C,MATCH($A580,'16. Mis nietos'!$B:$B,0),2),"")</f>
        <v/>
      </c>
      <c r="V580" s="6" t="str">
        <f aca="false">IFERROR(INDEX('17. Profesional Vet'!$A:$B,MATCH($A580,'17. Profesional Vet'!$A:$A,0),2),"")</f>
        <v/>
      </c>
      <c r="W580" s="6" t="str">
        <f aca="false">IFERROR(INDEX('18. Premier'!$A:$B,MATCH($A580,'18. Premier'!$A:$A,0),2),"")</f>
        <v/>
      </c>
      <c r="X580" s="6" t="str">
        <f aca="false">IFERROR(INDEX('19. Dacam'!$A:$B,MATCH($A580,'19. Dacam'!$A:$A,0),2),"")</f>
        <v/>
      </c>
      <c r="Y580" s="6" t="n">
        <f aca="false">IFERROR(INDEX('20. Proveedor'!$A:$B,MATCH($A580,'20. Proveedor'!$A:$A,0),2),"")</f>
        <v>783</v>
      </c>
      <c r="Z580" s="6" t="str">
        <f aca="false">IFERROR(INDEX('21. Saphirus'!$A:$B,MATCH($A580,'21. Saphirus'!$A:$A,0),2),"")</f>
        <v/>
      </c>
    </row>
    <row r="581" customFormat="false" ht="15.75" hidden="false" customHeight="true" outlineLevel="0" collapsed="false">
      <c r="A581" s="5" t="s">
        <v>619</v>
      </c>
      <c r="B581" s="5" t="n">
        <v>4103</v>
      </c>
      <c r="C581" s="5" t="s">
        <v>33</v>
      </c>
      <c r="D581" s="6" t="str">
        <f aca="false">IFERROR(INDEX('1. Benavídez'!$A:$B,MATCH($A581,'1. Benavídez'!$A:$A,0),2),"")</f>
        <v/>
      </c>
      <c r="E581" s="6" t="str">
        <f aca="false">IFERROR(INDEX('2. Gallo'!$B:$D,MATCH($A581,'2. Gallo'!$B:$B,0),3),"")</f>
        <v/>
      </c>
      <c r="F581" s="6" t="n">
        <f aca="false">IFERROR(INDEX('3. Anea'!$B:$D,MATCH($A581,'3. Anea'!$B:$B,0),2),"")</f>
        <v>838</v>
      </c>
      <c r="G581" s="6" t="str">
        <f aca="false">IFERROR(INDEX('4. Pilar'!$A:$C,MATCH($A581,'4. Pilar'!$A:$A,0),2),"")</f>
        <v/>
      </c>
      <c r="H581" s="6" t="str">
        <f aca="false">IFERROR(INDEX('5. Tortuguitas'!$B:$D,MATCH($A581,'5. Tortuguitas'!$B:$B,0),2),"")</f>
        <v/>
      </c>
      <c r="I581" s="6" t="str">
        <f aca="false">IFERROR(INDEX('6. Del Viso'!$A:$B,MATCH($A581,'6. Del Viso'!$A:$A,0),2),"")</f>
        <v/>
      </c>
      <c r="J581" s="6" t="str">
        <f aca="false">IFERROR(INDEX('7. Chica Glade'!$B:$F,MATCH($A581,'7. Chica Glade'!$B:$B,0),4),"")</f>
        <v/>
      </c>
      <c r="K581" s="6" t="str">
        <f aca="false">IFERROR(INDEX('8. Veterinaria'!$A:$B,MATCH($A581,'8. Veterinaria'!$A:$A,0),2),"")</f>
        <v/>
      </c>
      <c r="L581" s="6" t="n">
        <f aca="false">IFERROR(INDEX('9. Hipocampus'!$A:$B,MATCH($A581,'9. Hipocampus'!$A:$A,0),2),"")</f>
        <v>833</v>
      </c>
      <c r="M581" s="6" t="str">
        <f aca="false">IFERROR(INDEX('11. Mundo Mascotas'!$B:$D,MATCH($A581,'11. Mundo Mascotas'!$B:$B,0),2),"")</f>
        <v/>
      </c>
      <c r="N581" s="6" t="str">
        <f aca="false">IFERROR(INDEX('12. Yaguar'!$B:$E,MATCH($A581,'12. Yaguar'!$B:$B,0),2),"")</f>
        <v/>
      </c>
      <c r="O581" s="6" t="str">
        <f aca="false">IFERROR(INDEX('13. King Clor'!$A:$B,MATCH($A581,'13. King Clor'!$A:$A,0),2),"")</f>
        <v/>
      </c>
      <c r="P581" s="6" t="str">
        <f aca="false">IFERROR(INDEX('14. Diserquim'!$A:$B,MATCH($A581,'14. Diserquim'!$A:$A,0),2),"")</f>
        <v/>
      </c>
      <c r="Q581" s="6" t="str">
        <f aca="false">IFERROR(INDEX('15. Moreno'!$A:$B,MATCH($A581,'15. Moreno'!$A:$A,0),2),"")</f>
        <v/>
      </c>
      <c r="R581" s="6" t="str">
        <f aca="false">IFERROR(INDEX('10. Collares'!$J:$K,MATCH($A581,'10. Collares'!$J:$J,0),2),"")</f>
        <v/>
      </c>
      <c r="S581" s="6" t="str">
        <f aca="false">IFERROR(INDEX('13. King Clor'!$G:$H,MATCH($A581,'13. King Clor'!$G:$G,0),2),"")</f>
        <v/>
      </c>
      <c r="T581" s="6" t="str">
        <f aca="false">IFERROR(INDEX('10. Collares'!$A:$B,MATCH($A581,'10. Collares'!$A:$A,0),2),"")</f>
        <v/>
      </c>
      <c r="U581" s="6" t="str">
        <f aca="false">IFERROR(INDEX('16. Mis nietos'!$B:$C,MATCH($A581,'16. Mis nietos'!$B:$B,0),2),"")</f>
        <v/>
      </c>
      <c r="V581" s="6" t="str">
        <f aca="false">IFERROR(INDEX('17. Profesional Vet'!$A:$B,MATCH($A581,'17. Profesional Vet'!$A:$A,0),2),"")</f>
        <v/>
      </c>
      <c r="W581" s="6" t="str">
        <f aca="false">IFERROR(INDEX('18. Premier'!$A:$B,MATCH($A581,'18. Premier'!$A:$A,0),2),"")</f>
        <v/>
      </c>
      <c r="X581" s="6" t="str">
        <f aca="false">IFERROR(INDEX('19. Dacam'!$A:$B,MATCH($A581,'19. Dacam'!$A:$A,0),2),"")</f>
        <v/>
      </c>
      <c r="Y581" s="6" t="n">
        <f aca="false">IFERROR(INDEX('20. Proveedor'!$A:$B,MATCH($A581,'20. Proveedor'!$A:$A,0),2),"")</f>
        <v>823</v>
      </c>
      <c r="Z581" s="6" t="str">
        <f aca="false">IFERROR(INDEX('21. Saphirus'!$A:$B,MATCH($A581,'21. Saphirus'!$A:$A,0),2),"")</f>
        <v/>
      </c>
    </row>
    <row r="582" customFormat="false" ht="15.75" hidden="false" customHeight="true" outlineLevel="0" collapsed="false">
      <c r="A582" s="5" t="s">
        <v>620</v>
      </c>
      <c r="B582" s="5" t="n">
        <v>4104</v>
      </c>
      <c r="C582" s="5" t="s">
        <v>33</v>
      </c>
      <c r="D582" s="6" t="str">
        <f aca="false">IFERROR(INDEX('1. Benavídez'!$A:$B,MATCH($A582,'1. Benavídez'!$A:$A,0),2),"")</f>
        <v/>
      </c>
      <c r="E582" s="6" t="str">
        <f aca="false">IFERROR(INDEX('2. Gallo'!$B:$D,MATCH($A582,'2. Gallo'!$B:$B,0),3),"")</f>
        <v/>
      </c>
      <c r="F582" s="6" t="n">
        <f aca="false">IFERROR(INDEX('3. Anea'!$B:$D,MATCH($A582,'3. Anea'!$B:$B,0),2),"")</f>
        <v>1113</v>
      </c>
      <c r="G582" s="6" t="str">
        <f aca="false">IFERROR(INDEX('4. Pilar'!$A:$C,MATCH($A582,'4. Pilar'!$A:$A,0),2),"")</f>
        <v/>
      </c>
      <c r="H582" s="6" t="str">
        <f aca="false">IFERROR(INDEX('5. Tortuguitas'!$B:$D,MATCH($A582,'5. Tortuguitas'!$B:$B,0),2),"")</f>
        <v/>
      </c>
      <c r="I582" s="6" t="str">
        <f aca="false">IFERROR(INDEX('6. Del Viso'!$A:$B,MATCH($A582,'6. Del Viso'!$A:$A,0),2),"")</f>
        <v/>
      </c>
      <c r="J582" s="6" t="str">
        <f aca="false">IFERROR(INDEX('7. Chica Glade'!$B:$F,MATCH($A582,'7. Chica Glade'!$B:$B,0),4),"")</f>
        <v/>
      </c>
      <c r="K582" s="6" t="str">
        <f aca="false">IFERROR(INDEX('8. Veterinaria'!$A:$B,MATCH($A582,'8. Veterinaria'!$A:$A,0),2),"")</f>
        <v/>
      </c>
      <c r="L582" s="6" t="n">
        <f aca="false">IFERROR(INDEX('9. Hipocampus'!$A:$B,MATCH($A582,'9. Hipocampus'!$A:$A,0),2),"")</f>
        <v>1040</v>
      </c>
      <c r="M582" s="6" t="str">
        <f aca="false">IFERROR(INDEX('11. Mundo Mascotas'!$B:$D,MATCH($A582,'11. Mundo Mascotas'!$B:$B,0),2),"")</f>
        <v/>
      </c>
      <c r="N582" s="6" t="str">
        <f aca="false">IFERROR(INDEX('12. Yaguar'!$B:$E,MATCH($A582,'12. Yaguar'!$B:$B,0),2),"")</f>
        <v/>
      </c>
      <c r="O582" s="6" t="str">
        <f aca="false">IFERROR(INDEX('13. King Clor'!$A:$B,MATCH($A582,'13. King Clor'!$A:$A,0),2),"")</f>
        <v/>
      </c>
      <c r="P582" s="6" t="str">
        <f aca="false">IFERROR(INDEX('14. Diserquim'!$A:$B,MATCH($A582,'14. Diserquim'!$A:$A,0),2),"")</f>
        <v/>
      </c>
      <c r="Q582" s="6" t="str">
        <f aca="false">IFERROR(INDEX('15. Moreno'!$A:$B,MATCH($A582,'15. Moreno'!$A:$A,0),2),"")</f>
        <v/>
      </c>
      <c r="R582" s="6" t="str">
        <f aca="false">IFERROR(INDEX('10. Collares'!$J:$K,MATCH($A582,'10. Collares'!$J:$J,0),2),"")</f>
        <v/>
      </c>
      <c r="S582" s="6" t="str">
        <f aca="false">IFERROR(INDEX('13. King Clor'!$G:$H,MATCH($A582,'13. King Clor'!$G:$G,0),2),"")</f>
        <v/>
      </c>
      <c r="T582" s="6" t="str">
        <f aca="false">IFERROR(INDEX('10. Collares'!$A:$B,MATCH($A582,'10. Collares'!$A:$A,0),2),"")</f>
        <v/>
      </c>
      <c r="U582" s="6" t="str">
        <f aca="false">IFERROR(INDEX('16. Mis nietos'!$B:$C,MATCH($A582,'16. Mis nietos'!$B:$B,0),2),"")</f>
        <v/>
      </c>
      <c r="V582" s="6" t="str">
        <f aca="false">IFERROR(INDEX('17. Profesional Vet'!$A:$B,MATCH($A582,'17. Profesional Vet'!$A:$A,0),2),"")</f>
        <v/>
      </c>
      <c r="W582" s="6" t="str">
        <f aca="false">IFERROR(INDEX('18. Premier'!$A:$B,MATCH($A582,'18. Premier'!$A:$A,0),2),"")</f>
        <v/>
      </c>
      <c r="X582" s="6" t="str">
        <f aca="false">IFERROR(INDEX('19. Dacam'!$A:$B,MATCH($A582,'19. Dacam'!$A:$A,0),2),"")</f>
        <v/>
      </c>
      <c r="Y582" s="6" t="n">
        <f aca="false">IFERROR(INDEX('20. Proveedor'!$A:$B,MATCH($A582,'20. Proveedor'!$A:$A,0),2),"")</f>
        <v>861</v>
      </c>
      <c r="Z582" s="6" t="str">
        <f aca="false">IFERROR(INDEX('21. Saphirus'!$A:$B,MATCH($A582,'21. Saphirus'!$A:$A,0),2),"")</f>
        <v/>
      </c>
    </row>
    <row r="583" customFormat="false" ht="15.75" hidden="false" customHeight="true" outlineLevel="0" collapsed="false">
      <c r="A583" s="5" t="s">
        <v>621</v>
      </c>
      <c r="B583" s="5" t="n">
        <v>4105</v>
      </c>
      <c r="C583" s="5" t="s">
        <v>33</v>
      </c>
      <c r="D583" s="6" t="str">
        <f aca="false">IFERROR(INDEX('1. Benavídez'!$A:$B,MATCH($A583,'1. Benavídez'!$A:$A,0),2),"")</f>
        <v/>
      </c>
      <c r="E583" s="6" t="str">
        <f aca="false">IFERROR(INDEX('2. Gallo'!$B:$D,MATCH($A583,'2. Gallo'!$B:$B,0),3),"")</f>
        <v/>
      </c>
      <c r="F583" s="6" t="n">
        <f aca="false">IFERROR(INDEX('3. Anea'!$B:$D,MATCH($A583,'3. Anea'!$B:$B,0),2),"")</f>
        <v>1451</v>
      </c>
      <c r="G583" s="6" t="str">
        <f aca="false">IFERROR(INDEX('4. Pilar'!$A:$C,MATCH($A583,'4. Pilar'!$A:$A,0),2),"")</f>
        <v/>
      </c>
      <c r="H583" s="6" t="str">
        <f aca="false">IFERROR(INDEX('5. Tortuguitas'!$B:$D,MATCH($A583,'5. Tortuguitas'!$B:$B,0),2),"")</f>
        <v/>
      </c>
      <c r="I583" s="6" t="str">
        <f aca="false">IFERROR(INDEX('6. Del Viso'!$A:$B,MATCH($A583,'6. Del Viso'!$A:$A,0),2),"")</f>
        <v/>
      </c>
      <c r="J583" s="6" t="str">
        <f aca="false">IFERROR(INDEX('7. Chica Glade'!$B:$F,MATCH($A583,'7. Chica Glade'!$B:$B,0),4),"")</f>
        <v/>
      </c>
      <c r="K583" s="6" t="str">
        <f aca="false">IFERROR(INDEX('8. Veterinaria'!$A:$B,MATCH($A583,'8. Veterinaria'!$A:$A,0),2),"")</f>
        <v/>
      </c>
      <c r="L583" s="6" t="n">
        <f aca="false">IFERROR(INDEX('9. Hipocampus'!$A:$B,MATCH($A583,'9. Hipocampus'!$A:$A,0),2),"")</f>
        <v>1120</v>
      </c>
      <c r="M583" s="6" t="str">
        <f aca="false">IFERROR(INDEX('11. Mundo Mascotas'!$B:$D,MATCH($A583,'11. Mundo Mascotas'!$B:$B,0),2),"")</f>
        <v/>
      </c>
      <c r="N583" s="6" t="str">
        <f aca="false">IFERROR(INDEX('12. Yaguar'!$B:$E,MATCH($A583,'12. Yaguar'!$B:$B,0),2),"")</f>
        <v/>
      </c>
      <c r="O583" s="6" t="str">
        <f aca="false">IFERROR(INDEX('13. King Clor'!$A:$B,MATCH($A583,'13. King Clor'!$A:$A,0),2),"")</f>
        <v/>
      </c>
      <c r="P583" s="6" t="str">
        <f aca="false">IFERROR(INDEX('14. Diserquim'!$A:$B,MATCH($A583,'14. Diserquim'!$A:$A,0),2),"")</f>
        <v/>
      </c>
      <c r="Q583" s="6" t="str">
        <f aca="false">IFERROR(INDEX('15. Moreno'!$A:$B,MATCH($A583,'15. Moreno'!$A:$A,0),2),"")</f>
        <v/>
      </c>
      <c r="R583" s="6" t="str">
        <f aca="false">IFERROR(INDEX('10. Collares'!$J:$K,MATCH($A583,'10. Collares'!$J:$J,0),2),"")</f>
        <v/>
      </c>
      <c r="S583" s="6" t="str">
        <f aca="false">IFERROR(INDEX('13. King Clor'!$G:$H,MATCH($A583,'13. King Clor'!$G:$G,0),2),"")</f>
        <v/>
      </c>
      <c r="T583" s="6" t="str">
        <f aca="false">IFERROR(INDEX('10. Collares'!$A:$B,MATCH($A583,'10. Collares'!$A:$A,0),2),"")</f>
        <v/>
      </c>
      <c r="U583" s="6" t="str">
        <f aca="false">IFERROR(INDEX('16. Mis nietos'!$B:$C,MATCH($A583,'16. Mis nietos'!$B:$B,0),2),"")</f>
        <v/>
      </c>
      <c r="V583" s="6" t="str">
        <f aca="false">IFERROR(INDEX('17. Profesional Vet'!$A:$B,MATCH($A583,'17. Profesional Vet'!$A:$A,0),2),"")</f>
        <v/>
      </c>
      <c r="W583" s="6" t="str">
        <f aca="false">IFERROR(INDEX('18. Premier'!$A:$B,MATCH($A583,'18. Premier'!$A:$A,0),2),"")</f>
        <v/>
      </c>
      <c r="X583" s="6" t="str">
        <f aca="false">IFERROR(INDEX('19. Dacam'!$A:$B,MATCH($A583,'19. Dacam'!$A:$A,0),2),"")</f>
        <v/>
      </c>
      <c r="Y583" s="6" t="n">
        <f aca="false">IFERROR(INDEX('20. Proveedor'!$A:$B,MATCH($A583,'20. Proveedor'!$A:$A,0),2),"")</f>
        <v>968</v>
      </c>
      <c r="Z583" s="6" t="str">
        <f aca="false">IFERROR(INDEX('21. Saphirus'!$A:$B,MATCH($A583,'21. Saphirus'!$A:$A,0),2),"")</f>
        <v/>
      </c>
    </row>
    <row r="584" customFormat="false" ht="15.75" hidden="false" customHeight="true" outlineLevel="0" collapsed="false">
      <c r="A584" s="5" t="s">
        <v>622</v>
      </c>
      <c r="B584" s="5" t="n">
        <v>4106</v>
      </c>
      <c r="C584" s="5" t="s">
        <v>33</v>
      </c>
      <c r="D584" s="6" t="str">
        <f aca="false">IFERROR(INDEX('1. Benavídez'!$A:$B,MATCH($A584,'1. Benavídez'!$A:$A,0),2),"")</f>
        <v/>
      </c>
      <c r="E584" s="6" t="str">
        <f aca="false">IFERROR(INDEX('2. Gallo'!$B:$D,MATCH($A584,'2. Gallo'!$B:$B,0),3),"")</f>
        <v/>
      </c>
      <c r="F584" s="6" t="n">
        <f aca="false">IFERROR(INDEX('3. Anea'!$B:$D,MATCH($A584,'3. Anea'!$B:$B,0),2),"")</f>
        <v>1883</v>
      </c>
      <c r="G584" s="6" t="str">
        <f aca="false">IFERROR(INDEX('4. Pilar'!$A:$C,MATCH($A584,'4. Pilar'!$A:$A,0),2),"")</f>
        <v/>
      </c>
      <c r="H584" s="6" t="str">
        <f aca="false">IFERROR(INDEX('5. Tortuguitas'!$B:$D,MATCH($A584,'5. Tortuguitas'!$B:$B,0),2),"")</f>
        <v/>
      </c>
      <c r="I584" s="6" t="str">
        <f aca="false">IFERROR(INDEX('6. Del Viso'!$A:$B,MATCH($A584,'6. Del Viso'!$A:$A,0),2),"")</f>
        <v/>
      </c>
      <c r="J584" s="6" t="str">
        <f aca="false">IFERROR(INDEX('7. Chica Glade'!$B:$F,MATCH($A584,'7. Chica Glade'!$B:$B,0),4),"")</f>
        <v/>
      </c>
      <c r="K584" s="6" t="str">
        <f aca="false">IFERROR(INDEX('8. Veterinaria'!$A:$B,MATCH($A584,'8. Veterinaria'!$A:$A,0),2),"")</f>
        <v/>
      </c>
      <c r="L584" s="6" t="n">
        <f aca="false">IFERROR(INDEX('9. Hipocampus'!$A:$B,MATCH($A584,'9. Hipocampus'!$A:$A,0),2),"")</f>
        <v>1280</v>
      </c>
      <c r="M584" s="6" t="str">
        <f aca="false">IFERROR(INDEX('11. Mundo Mascotas'!$B:$D,MATCH($A584,'11. Mundo Mascotas'!$B:$B,0),2),"")</f>
        <v/>
      </c>
      <c r="N584" s="6" t="str">
        <f aca="false">IFERROR(INDEX('12. Yaguar'!$B:$E,MATCH($A584,'12. Yaguar'!$B:$B,0),2),"")</f>
        <v/>
      </c>
      <c r="O584" s="6" t="str">
        <f aca="false">IFERROR(INDEX('13. King Clor'!$A:$B,MATCH($A584,'13. King Clor'!$A:$A,0),2),"")</f>
        <v/>
      </c>
      <c r="P584" s="6" t="str">
        <f aca="false">IFERROR(INDEX('14. Diserquim'!$A:$B,MATCH($A584,'14. Diserquim'!$A:$A,0),2),"")</f>
        <v/>
      </c>
      <c r="Q584" s="6" t="str">
        <f aca="false">IFERROR(INDEX('15. Moreno'!$A:$B,MATCH($A584,'15. Moreno'!$A:$A,0),2),"")</f>
        <v/>
      </c>
      <c r="R584" s="6" t="str">
        <f aca="false">IFERROR(INDEX('10. Collares'!$J:$K,MATCH($A584,'10. Collares'!$J:$J,0),2),"")</f>
        <v/>
      </c>
      <c r="S584" s="6" t="str">
        <f aca="false">IFERROR(INDEX('13. King Clor'!$G:$H,MATCH($A584,'13. King Clor'!$G:$G,0),2),"")</f>
        <v/>
      </c>
      <c r="T584" s="6" t="str">
        <f aca="false">IFERROR(INDEX('10. Collares'!$A:$B,MATCH($A584,'10. Collares'!$A:$A,0),2),"")</f>
        <v/>
      </c>
      <c r="U584" s="6" t="str">
        <f aca="false">IFERROR(INDEX('16. Mis nietos'!$B:$C,MATCH($A584,'16. Mis nietos'!$B:$B,0),2),"")</f>
        <v/>
      </c>
      <c r="V584" s="6" t="str">
        <f aca="false">IFERROR(INDEX('17. Profesional Vet'!$A:$B,MATCH($A584,'17. Profesional Vet'!$A:$A,0),2),"")</f>
        <v/>
      </c>
      <c r="W584" s="6" t="str">
        <f aca="false">IFERROR(INDEX('18. Premier'!$A:$B,MATCH($A584,'18. Premier'!$A:$A,0),2),"")</f>
        <v/>
      </c>
      <c r="X584" s="6" t="str">
        <f aca="false">IFERROR(INDEX('19. Dacam'!$A:$B,MATCH($A584,'19. Dacam'!$A:$A,0),2),"")</f>
        <v/>
      </c>
      <c r="Y584" s="6" t="n">
        <f aca="false">IFERROR(INDEX('20. Proveedor'!$A:$B,MATCH($A584,'20. Proveedor'!$A:$A,0),2),"")</f>
        <v>1012</v>
      </c>
      <c r="Z584" s="6" t="str">
        <f aca="false">IFERROR(INDEX('21. Saphirus'!$A:$B,MATCH($A584,'21. Saphirus'!$A:$A,0),2),"")</f>
        <v/>
      </c>
    </row>
    <row r="585" customFormat="false" ht="15.75" hidden="false" customHeight="true" outlineLevel="0" collapsed="false">
      <c r="A585" s="5" t="s">
        <v>623</v>
      </c>
      <c r="B585" s="5" t="n">
        <v>4107</v>
      </c>
      <c r="C585" s="5" t="s">
        <v>33</v>
      </c>
      <c r="D585" s="6" t="str">
        <f aca="false">IFERROR(INDEX('1. Benavídez'!$A:$B,MATCH($A585,'1. Benavídez'!$A:$A,0),2),"")</f>
        <v/>
      </c>
      <c r="E585" s="6" t="str">
        <f aca="false">IFERROR(INDEX('2. Gallo'!$B:$D,MATCH($A585,'2. Gallo'!$B:$B,0),3),"")</f>
        <v/>
      </c>
      <c r="F585" s="6" t="str">
        <f aca="false">IFERROR(INDEX('3. Anea'!$B:$D,MATCH($A585,'3. Anea'!$B:$B,0),2),"")</f>
        <v/>
      </c>
      <c r="G585" s="6" t="str">
        <f aca="false">IFERROR(INDEX('4. Pilar'!$A:$C,MATCH($A585,'4. Pilar'!$A:$A,0),2),"")</f>
        <v/>
      </c>
      <c r="H585" s="6" t="str">
        <f aca="false">IFERROR(INDEX('5. Tortuguitas'!$B:$D,MATCH($A585,'5. Tortuguitas'!$B:$B,0),2),"")</f>
        <v/>
      </c>
      <c r="I585" s="6" t="str">
        <f aca="false">IFERROR(INDEX('6. Del Viso'!$A:$B,MATCH($A585,'6. Del Viso'!$A:$A,0),2),"")</f>
        <v/>
      </c>
      <c r="J585" s="6" t="str">
        <f aca="false">IFERROR(INDEX('7. Chica Glade'!$B:$F,MATCH($A585,'7. Chica Glade'!$B:$B,0),4),"")</f>
        <v/>
      </c>
      <c r="K585" s="6" t="str">
        <f aca="false">IFERROR(INDEX('8. Veterinaria'!$A:$B,MATCH($A585,'8. Veterinaria'!$A:$A,0),2),"")</f>
        <v/>
      </c>
      <c r="L585" s="6" t="n">
        <f aca="false">IFERROR(INDEX('9. Hipocampus'!$A:$B,MATCH($A585,'9. Hipocampus'!$A:$A,0),2),"")</f>
        <v>1360</v>
      </c>
      <c r="M585" s="6" t="str">
        <f aca="false">IFERROR(INDEX('11. Mundo Mascotas'!$B:$D,MATCH($A585,'11. Mundo Mascotas'!$B:$B,0),2),"")</f>
        <v/>
      </c>
      <c r="N585" s="6" t="str">
        <f aca="false">IFERROR(INDEX('12. Yaguar'!$B:$E,MATCH($A585,'12. Yaguar'!$B:$B,0),2),"")</f>
        <v/>
      </c>
      <c r="O585" s="6" t="str">
        <f aca="false">IFERROR(INDEX('13. King Clor'!$A:$B,MATCH($A585,'13. King Clor'!$A:$A,0),2),"")</f>
        <v/>
      </c>
      <c r="P585" s="6" t="str">
        <f aca="false">IFERROR(INDEX('14. Diserquim'!$A:$B,MATCH($A585,'14. Diserquim'!$A:$A,0),2),"")</f>
        <v/>
      </c>
      <c r="Q585" s="6" t="str">
        <f aca="false">IFERROR(INDEX('15. Moreno'!$A:$B,MATCH($A585,'15. Moreno'!$A:$A,0),2),"")</f>
        <v/>
      </c>
      <c r="R585" s="6" t="str">
        <f aca="false">IFERROR(INDEX('10. Collares'!$J:$K,MATCH($A585,'10. Collares'!$J:$J,0),2),"")</f>
        <v/>
      </c>
      <c r="S585" s="6" t="str">
        <f aca="false">IFERROR(INDEX('13. King Clor'!$G:$H,MATCH($A585,'13. King Clor'!$G:$G,0),2),"")</f>
        <v/>
      </c>
      <c r="T585" s="6" t="str">
        <f aca="false">IFERROR(INDEX('10. Collares'!$A:$B,MATCH($A585,'10. Collares'!$A:$A,0),2),"")</f>
        <v/>
      </c>
      <c r="U585" s="6" t="str">
        <f aca="false">IFERROR(INDEX('16. Mis nietos'!$B:$C,MATCH($A585,'16. Mis nietos'!$B:$B,0),2),"")</f>
        <v/>
      </c>
      <c r="V585" s="6" t="str">
        <f aca="false">IFERROR(INDEX('17. Profesional Vet'!$A:$B,MATCH($A585,'17. Profesional Vet'!$A:$A,0),2),"")</f>
        <v/>
      </c>
      <c r="W585" s="6" t="str">
        <f aca="false">IFERROR(INDEX('18. Premier'!$A:$B,MATCH($A585,'18. Premier'!$A:$A,0),2),"")</f>
        <v/>
      </c>
      <c r="X585" s="6" t="str">
        <f aca="false">IFERROR(INDEX('19. Dacam'!$A:$B,MATCH($A585,'19. Dacam'!$A:$A,0),2),"")</f>
        <v/>
      </c>
      <c r="Y585" s="6" t="n">
        <f aca="false">IFERROR(INDEX('20. Proveedor'!$A:$B,MATCH($A585,'20. Proveedor'!$A:$A,0),2),"")</f>
        <v>1047</v>
      </c>
      <c r="Z585" s="6" t="str">
        <f aca="false">IFERROR(INDEX('21. Saphirus'!$A:$B,MATCH($A585,'21. Saphirus'!$A:$A,0),2),"")</f>
        <v/>
      </c>
    </row>
    <row r="586" customFormat="false" ht="15.75" hidden="false" customHeight="true" outlineLevel="0" collapsed="false">
      <c r="A586" s="5" t="s">
        <v>624</v>
      </c>
      <c r="B586" s="5" t="n">
        <v>4108</v>
      </c>
      <c r="C586" s="5" t="s">
        <v>33</v>
      </c>
      <c r="D586" s="6" t="str">
        <f aca="false">IFERROR(INDEX('1. Benavídez'!$A:$B,MATCH($A586,'1. Benavídez'!$A:$A,0),2),"")</f>
        <v/>
      </c>
      <c r="E586" s="6" t="str">
        <f aca="false">IFERROR(INDEX('2. Gallo'!$B:$D,MATCH($A586,'2. Gallo'!$B:$B,0),3),"")</f>
        <v/>
      </c>
      <c r="F586" s="6" t="str">
        <f aca="false">IFERROR(INDEX('3. Anea'!$B:$D,MATCH($A586,'3. Anea'!$B:$B,0),2),"")</f>
        <v/>
      </c>
      <c r="G586" s="6" t="str">
        <f aca="false">IFERROR(INDEX('4. Pilar'!$A:$C,MATCH($A586,'4. Pilar'!$A:$A,0),2),"")</f>
        <v/>
      </c>
      <c r="H586" s="6" t="str">
        <f aca="false">IFERROR(INDEX('5. Tortuguitas'!$B:$D,MATCH($A586,'5. Tortuguitas'!$B:$B,0),2),"")</f>
        <v/>
      </c>
      <c r="I586" s="6" t="str">
        <f aca="false">IFERROR(INDEX('6. Del Viso'!$A:$B,MATCH($A586,'6. Del Viso'!$A:$A,0),2),"")</f>
        <v/>
      </c>
      <c r="J586" s="6" t="str">
        <f aca="false">IFERROR(INDEX('7. Chica Glade'!$B:$F,MATCH($A586,'7. Chica Glade'!$B:$B,0),4),"")</f>
        <v/>
      </c>
      <c r="K586" s="6" t="str">
        <f aca="false">IFERROR(INDEX('8. Veterinaria'!$A:$B,MATCH($A586,'8. Veterinaria'!$A:$A,0),2),"")</f>
        <v/>
      </c>
      <c r="L586" s="6" t="str">
        <f aca="false">IFERROR(INDEX('9. Hipocampus'!$A:$B,MATCH($A586,'9. Hipocampus'!$A:$A,0),2),"")</f>
        <v/>
      </c>
      <c r="M586" s="6" t="str">
        <f aca="false">IFERROR(INDEX('11. Mundo Mascotas'!$B:$D,MATCH($A586,'11. Mundo Mascotas'!$B:$B,0),2),"")</f>
        <v/>
      </c>
      <c r="N586" s="6" t="str">
        <f aca="false">IFERROR(INDEX('12. Yaguar'!$B:$E,MATCH($A586,'12. Yaguar'!$B:$B,0),2),"")</f>
        <v/>
      </c>
      <c r="O586" s="6" t="str">
        <f aca="false">IFERROR(INDEX('13. King Clor'!$A:$B,MATCH($A586,'13. King Clor'!$A:$A,0),2),"")</f>
        <v/>
      </c>
      <c r="P586" s="6" t="str">
        <f aca="false">IFERROR(INDEX('14. Diserquim'!$A:$B,MATCH($A586,'14. Diserquim'!$A:$A,0),2),"")</f>
        <v/>
      </c>
      <c r="Q586" s="6" t="str">
        <f aca="false">IFERROR(INDEX('15. Moreno'!$A:$B,MATCH($A586,'15. Moreno'!$A:$A,0),2),"")</f>
        <v/>
      </c>
      <c r="R586" s="6" t="str">
        <f aca="false">IFERROR(INDEX('10. Collares'!$J:$K,MATCH($A586,'10. Collares'!$J:$J,0),2),"")</f>
        <v/>
      </c>
      <c r="S586" s="6" t="str">
        <f aca="false">IFERROR(INDEX('13. King Clor'!$G:$H,MATCH($A586,'13. King Clor'!$G:$G,0),2),"")</f>
        <v/>
      </c>
      <c r="T586" s="6" t="str">
        <f aca="false">IFERROR(INDEX('10. Collares'!$A:$B,MATCH($A586,'10. Collares'!$A:$A,0),2),"")</f>
        <v/>
      </c>
      <c r="U586" s="6" t="str">
        <f aca="false">IFERROR(INDEX('16. Mis nietos'!$B:$C,MATCH($A586,'16. Mis nietos'!$B:$B,0),2),"")</f>
        <v/>
      </c>
      <c r="V586" s="6" t="str">
        <f aca="false">IFERROR(INDEX('17. Profesional Vet'!$A:$B,MATCH($A586,'17. Profesional Vet'!$A:$A,0),2),"")</f>
        <v/>
      </c>
      <c r="W586" s="6" t="str">
        <f aca="false">IFERROR(INDEX('18. Premier'!$A:$B,MATCH($A586,'18. Premier'!$A:$A,0),2),"")</f>
        <v/>
      </c>
      <c r="X586" s="6" t="str">
        <f aca="false">IFERROR(INDEX('19. Dacam'!$A:$B,MATCH($A586,'19. Dacam'!$A:$A,0),2),"")</f>
        <v/>
      </c>
      <c r="Y586" s="6" t="n">
        <f aca="false">IFERROR(INDEX('20. Proveedor'!$A:$B,MATCH($A586,'20. Proveedor'!$A:$A,0),2),"")</f>
        <v>1173</v>
      </c>
      <c r="Z586" s="6" t="str">
        <f aca="false">IFERROR(INDEX('21. Saphirus'!$A:$B,MATCH($A586,'21. Saphirus'!$A:$A,0),2),"")</f>
        <v/>
      </c>
    </row>
    <row r="587" customFormat="false" ht="15.75" hidden="false" customHeight="true" outlineLevel="0" collapsed="false">
      <c r="A587" s="5" t="s">
        <v>625</v>
      </c>
      <c r="B587" s="5" t="n">
        <v>1906068</v>
      </c>
      <c r="C587" s="5" t="s">
        <v>33</v>
      </c>
      <c r="D587" s="6" t="str">
        <f aca="false">IFERROR(INDEX('1. Benavídez'!$A:$B,MATCH($A587,'1. Benavídez'!$A:$A,0),2),"")</f>
        <v/>
      </c>
      <c r="E587" s="6" t="str">
        <f aca="false">IFERROR(INDEX('2. Gallo'!$B:$D,MATCH($A587,'2. Gallo'!$B:$B,0),3),"")</f>
        <v/>
      </c>
      <c r="F587" s="6" t="str">
        <f aca="false">IFERROR(INDEX('3. Anea'!$B:$D,MATCH($A587,'3. Anea'!$B:$B,0),2),"")</f>
        <v/>
      </c>
      <c r="G587" s="6" t="str">
        <f aca="false">IFERROR(INDEX('4. Pilar'!$A:$C,MATCH($A587,'4. Pilar'!$A:$A,0),2),"")</f>
        <v/>
      </c>
      <c r="H587" s="6" t="str">
        <f aca="false">IFERROR(INDEX('5. Tortuguitas'!$B:$D,MATCH($A587,'5. Tortuguitas'!$B:$B,0),2),"")</f>
        <v/>
      </c>
      <c r="I587" s="6" t="str">
        <f aca="false">IFERROR(INDEX('6. Del Viso'!$A:$B,MATCH($A587,'6. Del Viso'!$A:$A,0),3),"")</f>
        <v/>
      </c>
      <c r="J587" s="6" t="str">
        <f aca="false">IFERROR(INDEX('7. Chica Glade'!$B:$F,MATCH($A587,'7. Chica Glade'!$B:$B,0),2),"")</f>
        <v/>
      </c>
      <c r="K587" s="6" t="str">
        <f aca="false">IFERROR(INDEX('8. Veterinaria'!$A:$B,MATCH($A587,'8. Veterinaria'!$A:$A,0),2),"")</f>
        <v/>
      </c>
      <c r="L587" s="6" t="str">
        <f aca="false">IFERROR(INDEX('9. Hipocampus'!$A:$B,MATCH($A587,'9. Hipocampus'!$A:$A,0),2),"")</f>
        <v/>
      </c>
      <c r="M587" s="6" t="str">
        <f aca="false">IFERROR(INDEX('11. Mundo Mascotas'!$B:$D,MATCH($A587,'11. Mundo Mascotas'!$B:$B,0),2),"")</f>
        <v/>
      </c>
      <c r="N587" s="6" t="str">
        <f aca="false">IFERROR(INDEX('12. Yaguar'!$B:$E,MATCH($A587,'12. Yaguar'!$B:$B,0),2),"")</f>
        <v/>
      </c>
      <c r="O587" s="6" t="str">
        <f aca="false">IFERROR(INDEX('13. King Clor'!$A:$B,MATCH($A587,'13. King Clor'!$A:$A,0),2),"")</f>
        <v/>
      </c>
      <c r="P587" s="6" t="str">
        <f aca="false">IFERROR(INDEX('14. Diserquim'!$A:$B,MATCH($A587,'14. Diserquim'!$A:$A,0),2),"")</f>
        <v/>
      </c>
      <c r="Q587" s="6" t="str">
        <f aca="false">IFERROR(INDEX('15. Moreno'!$A:$B,MATCH($A587,'15. Moreno'!$A:$A,0),2),"")</f>
        <v/>
      </c>
      <c r="R587" s="6" t="str">
        <f aca="false">IFERROR(INDEX('10. Collares'!$J:$K,MATCH($A587,'10. Collares'!$J:$J,0),2),"")</f>
        <v/>
      </c>
      <c r="S587" s="6" t="str">
        <f aca="false">IFERROR(INDEX('13. King Clor'!$G:$H,MATCH($A587,'13. King Clor'!$G:$G,0),2),"")</f>
        <v/>
      </c>
      <c r="T587" s="6" t="str">
        <f aca="false">IFERROR(INDEX('10. Collares'!$A:$B,MATCH($A587,'10. Collares'!$A:$A,0),2),"")</f>
        <v/>
      </c>
      <c r="U587" s="6" t="str">
        <f aca="false">IFERROR(INDEX('16. Mis nietos'!$B:$C,MATCH($A587,'16. Mis nietos'!$B:$B,0),2),"")</f>
        <v/>
      </c>
      <c r="V587" s="6" t="str">
        <f aca="false">IFERROR(INDEX('17. Profesional Vet'!$A:$B,MATCH($A587,'17. Profesional Vet'!$A:$A,0),2),"")</f>
        <v/>
      </c>
      <c r="W587" s="6" t="str">
        <f aca="false">IFERROR(INDEX('18. Premier'!$A:$B,MATCH($A587,'18. Premier'!$A:$A,0),2),"")</f>
        <v/>
      </c>
      <c r="X587" s="6" t="str">
        <f aca="false">IFERROR(INDEX('19. Dacam'!$A:$B,MATCH($A587,'19. Dacam'!$A:$A,0),2),"")</f>
        <v/>
      </c>
      <c r="Y587" s="6" t="str">
        <f aca="false">IFERROR(INDEX('20. Proveedor'!$A:$B,MATCH($A587,'20. Proveedor'!$A:$A,0),2),"")</f>
        <v/>
      </c>
      <c r="Z587" s="6" t="str">
        <f aca="false">IFERROR(INDEX('21. Saphirus'!$A:$B,MATCH($A587,'21. Saphirus'!$A:$A,0),2),"")</f>
        <v/>
      </c>
    </row>
    <row r="588" customFormat="false" ht="15.75" hidden="false" customHeight="true" outlineLevel="0" collapsed="false">
      <c r="A588" s="5" t="s">
        <v>626</v>
      </c>
      <c r="B588" s="5" t="n">
        <v>4109</v>
      </c>
      <c r="C588" s="5" t="s">
        <v>33</v>
      </c>
      <c r="D588" s="6" t="str">
        <f aca="false">IFERROR(INDEX('1. Benavídez'!$A:$B,MATCH($A588,'1. Benavídez'!$A:$A,0),2),"")</f>
        <v/>
      </c>
      <c r="E588" s="6" t="str">
        <f aca="false">IFERROR(INDEX('2. Gallo'!$B:$D,MATCH($A588,'2. Gallo'!$B:$B,0),3),"")</f>
        <v/>
      </c>
      <c r="F588" s="6" t="str">
        <f aca="false">IFERROR(INDEX('3. Anea'!$B:$D,MATCH($A588,'3. Anea'!$B:$B,0),2),"")</f>
        <v/>
      </c>
      <c r="G588" s="6" t="str">
        <f aca="false">IFERROR(INDEX('4. Pilar'!$A:$C,MATCH($A588,'4. Pilar'!$A:$A,0),2),"")</f>
        <v/>
      </c>
      <c r="H588" s="6" t="str">
        <f aca="false">IFERROR(INDEX('5. Tortuguitas'!$B:$D,MATCH($A588,'5. Tortuguitas'!$B:$B,0),2),"")</f>
        <v/>
      </c>
      <c r="I588" s="6" t="str">
        <f aca="false">IFERROR(INDEX('6. Del Viso'!$A:$B,MATCH($A588,'6. Del Viso'!$A:$A,0),2),"")</f>
        <v/>
      </c>
      <c r="J588" s="6" t="str">
        <f aca="false">IFERROR(INDEX('7. Chica Glade'!$B:$F,MATCH($A588,'7. Chica Glade'!$B:$B,0),4),"")</f>
        <v/>
      </c>
      <c r="K588" s="6" t="str">
        <f aca="false">IFERROR(INDEX('8. Veterinaria'!$A:$B,MATCH($A588,'8. Veterinaria'!$A:$A,0),2),"")</f>
        <v/>
      </c>
      <c r="L588" s="6" t="str">
        <f aca="false">IFERROR(INDEX('9. Hipocampus'!$A:$B,MATCH($A588,'9. Hipocampus'!$A:$A,0),2),"")</f>
        <v/>
      </c>
      <c r="M588" s="6" t="str">
        <f aca="false">IFERROR(INDEX('11. Mundo Mascotas'!$B:$D,MATCH($A588,'11. Mundo Mascotas'!$B:$B,0),2),"")</f>
        <v/>
      </c>
      <c r="N588" s="6" t="str">
        <f aca="false">IFERROR(INDEX('12. Yaguar'!$B:$E,MATCH($A588,'12. Yaguar'!$B:$B,0),2),"")</f>
        <v/>
      </c>
      <c r="O588" s="6" t="str">
        <f aca="false">IFERROR(INDEX('13. King Clor'!$A:$B,MATCH($A588,'13. King Clor'!$A:$A,0),2),"")</f>
        <v/>
      </c>
      <c r="P588" s="6" t="str">
        <f aca="false">IFERROR(INDEX('14. Diserquim'!$A:$B,MATCH($A588,'14. Diserquim'!$A:$A,0),2),"")</f>
        <v/>
      </c>
      <c r="Q588" s="6" t="str">
        <f aca="false">IFERROR(INDEX('15. Moreno'!$A:$B,MATCH($A588,'15. Moreno'!$A:$A,0),2),"")</f>
        <v/>
      </c>
      <c r="R588" s="6" t="str">
        <f aca="false">IFERROR(INDEX('10. Collares'!$J:$K,MATCH($A588,'10. Collares'!$J:$J,0),2),"")</f>
        <v/>
      </c>
      <c r="S588" s="6" t="str">
        <f aca="false">IFERROR(INDEX('13. King Clor'!$G:$H,MATCH($A588,'13. King Clor'!$G:$G,0),2),"")</f>
        <v/>
      </c>
      <c r="T588" s="6" t="str">
        <f aca="false">IFERROR(INDEX('10. Collares'!$A:$B,MATCH($A588,'10. Collares'!$A:$A,0),2),"")</f>
        <v/>
      </c>
      <c r="U588" s="6" t="str">
        <f aca="false">IFERROR(INDEX('16. Mis nietos'!$B:$C,MATCH($A588,'16. Mis nietos'!$B:$B,0),2),"")</f>
        <v/>
      </c>
      <c r="V588" s="6" t="str">
        <f aca="false">IFERROR(INDEX('17. Profesional Vet'!$A:$B,MATCH($A588,'17. Profesional Vet'!$A:$A,0),2),"")</f>
        <v/>
      </c>
      <c r="W588" s="6" t="str">
        <f aca="false">IFERROR(INDEX('18. Premier'!$A:$B,MATCH($A588,'18. Premier'!$A:$A,0),2),"")</f>
        <v/>
      </c>
      <c r="X588" s="6" t="str">
        <f aca="false">IFERROR(INDEX('19. Dacam'!$A:$B,MATCH($A588,'19. Dacam'!$A:$A,0),2),"")</f>
        <v/>
      </c>
      <c r="Y588" s="6" t="n">
        <f aca="false">IFERROR(INDEX('20. Proveedor'!$A:$B,MATCH($A588,'20. Proveedor'!$A:$A,0),2),"")</f>
        <v>1269</v>
      </c>
      <c r="Z588" s="6" t="str">
        <f aca="false">IFERROR(INDEX('21. Saphirus'!$A:$B,MATCH($A588,'21. Saphirus'!$A:$A,0),2),"")</f>
        <v/>
      </c>
    </row>
    <row r="589" customFormat="false" ht="15.75" hidden="false" customHeight="true" outlineLevel="0" collapsed="false">
      <c r="A589" s="5" t="s">
        <v>627</v>
      </c>
      <c r="B589" s="5" t="n">
        <v>4110</v>
      </c>
      <c r="C589" s="5" t="s">
        <v>33</v>
      </c>
      <c r="D589" s="6" t="str">
        <f aca="false">IFERROR(INDEX('1. Benavídez'!$A:$B,MATCH($A589,'1. Benavídez'!$A:$A,0),2),"")</f>
        <v/>
      </c>
      <c r="E589" s="6" t="str">
        <f aca="false">IFERROR(INDEX('2. Gallo'!$B:$D,MATCH($A589,'2. Gallo'!$B:$B,0),3),"")</f>
        <v/>
      </c>
      <c r="F589" s="6" t="str">
        <f aca="false">IFERROR(INDEX('3. Anea'!$B:$D,MATCH($A589,'3. Anea'!$B:$B,0),2),"")</f>
        <v/>
      </c>
      <c r="G589" s="6" t="str">
        <f aca="false">IFERROR(INDEX('4. Pilar'!$A:$C,MATCH($A589,'4. Pilar'!$A:$A,0),2),"")</f>
        <v/>
      </c>
      <c r="H589" s="6" t="str">
        <f aca="false">IFERROR(INDEX('5. Tortuguitas'!$B:$D,MATCH($A589,'5. Tortuguitas'!$B:$B,0),2),"")</f>
        <v/>
      </c>
      <c r="I589" s="6" t="str">
        <f aca="false">IFERROR(INDEX('6. Del Viso'!$A:$B,MATCH($A589,'6. Del Viso'!$A:$A,0),2),"")</f>
        <v/>
      </c>
      <c r="J589" s="6" t="str">
        <f aca="false">IFERROR(INDEX('7. Chica Glade'!$B:$F,MATCH($A589,'7. Chica Glade'!$B:$B,0),4),"")</f>
        <v/>
      </c>
      <c r="K589" s="6" t="str">
        <f aca="false">IFERROR(INDEX('8. Veterinaria'!$A:$B,MATCH($A589,'8. Veterinaria'!$A:$A,0),2),"")</f>
        <v/>
      </c>
      <c r="L589" s="6" t="str">
        <f aca="false">IFERROR(INDEX('9. Hipocampus'!$A:$B,MATCH($A589,'9. Hipocampus'!$A:$A,0),2),"")</f>
        <v/>
      </c>
      <c r="M589" s="6" t="str">
        <f aca="false">IFERROR(INDEX('11. Mundo Mascotas'!$B:$D,MATCH($A589,'11. Mundo Mascotas'!$B:$B,0),2),"")</f>
        <v/>
      </c>
      <c r="N589" s="6" t="str">
        <f aca="false">IFERROR(INDEX('12. Yaguar'!$B:$E,MATCH($A589,'12. Yaguar'!$B:$B,0),2),"")</f>
        <v/>
      </c>
      <c r="O589" s="6" t="str">
        <f aca="false">IFERROR(INDEX('13. King Clor'!$A:$B,MATCH($A589,'13. King Clor'!$A:$A,0),2),"")</f>
        <v/>
      </c>
      <c r="P589" s="6" t="str">
        <f aca="false">IFERROR(INDEX('14. Diserquim'!$A:$B,MATCH($A589,'14. Diserquim'!$A:$A,0),2),"")</f>
        <v/>
      </c>
      <c r="Q589" s="6" t="str">
        <f aca="false">IFERROR(INDEX('15. Moreno'!$A:$B,MATCH($A589,'15. Moreno'!$A:$A,0),2),"")</f>
        <v/>
      </c>
      <c r="R589" s="6" t="str">
        <f aca="false">IFERROR(INDEX('10. Collares'!$J:$K,MATCH($A589,'10. Collares'!$J:$J,0),2),"")</f>
        <v/>
      </c>
      <c r="S589" s="6" t="str">
        <f aca="false">IFERROR(INDEX('13. King Clor'!$G:$H,MATCH($A589,'13. King Clor'!$G:$G,0),2),"")</f>
        <v/>
      </c>
      <c r="T589" s="6" t="str">
        <f aca="false">IFERROR(INDEX('10. Collares'!$A:$B,MATCH($A589,'10. Collares'!$A:$A,0),2),"")</f>
        <v/>
      </c>
      <c r="U589" s="6" t="str">
        <f aca="false">IFERROR(INDEX('16. Mis nietos'!$B:$C,MATCH($A589,'16. Mis nietos'!$B:$B,0),2),"")</f>
        <v/>
      </c>
      <c r="V589" s="6" t="str">
        <f aca="false">IFERROR(INDEX('17. Profesional Vet'!$A:$B,MATCH($A589,'17. Profesional Vet'!$A:$A,0),2),"")</f>
        <v/>
      </c>
      <c r="W589" s="6" t="str">
        <f aca="false">IFERROR(INDEX('18. Premier'!$A:$B,MATCH($A589,'18. Premier'!$A:$A,0),2),"")</f>
        <v/>
      </c>
      <c r="X589" s="6" t="str">
        <f aca="false">IFERROR(INDEX('19. Dacam'!$A:$B,MATCH($A589,'19. Dacam'!$A:$A,0),2),"")</f>
        <v/>
      </c>
      <c r="Y589" s="6" t="n">
        <f aca="false">IFERROR(INDEX('20. Proveedor'!$A:$B,MATCH($A589,'20. Proveedor'!$A:$A,0),2),"")</f>
        <v>1316</v>
      </c>
      <c r="Z589" s="6" t="str">
        <f aca="false">IFERROR(INDEX('21. Saphirus'!$A:$B,MATCH($A589,'21. Saphirus'!$A:$A,0),2),"")</f>
        <v/>
      </c>
    </row>
    <row r="590" customFormat="false" ht="15.75" hidden="false" customHeight="true" outlineLevel="0" collapsed="false">
      <c r="A590" s="5" t="s">
        <v>628</v>
      </c>
      <c r="B590" s="5" t="n">
        <v>8059</v>
      </c>
      <c r="C590" s="5" t="s">
        <v>33</v>
      </c>
      <c r="D590" s="6" t="str">
        <f aca="false">IFERROR(INDEX('1. Benavídez'!$A:$B,MATCH($A590,'1. Benavídez'!$A:$A,0),2),"")</f>
        <v/>
      </c>
      <c r="E590" s="6" t="str">
        <f aca="false">IFERROR(INDEX('2. Gallo'!$B:$D,MATCH($A590,'2. Gallo'!$B:$B,0),3),"")</f>
        <v/>
      </c>
      <c r="F590" s="6" t="str">
        <f aca="false">IFERROR(INDEX('3. Anea'!$B:$D,MATCH($A590,'3. Anea'!$B:$B,0),2),"")</f>
        <v/>
      </c>
      <c r="G590" s="6" t="str">
        <f aca="false">IFERROR(INDEX('4. Pilar'!$A:$C,MATCH($A590,'4. Pilar'!$A:$A,0),2),"")</f>
        <v/>
      </c>
      <c r="H590" s="6" t="str">
        <f aca="false">IFERROR(INDEX('5. Tortuguitas'!$B:$D,MATCH($A590,'5. Tortuguitas'!$B:$B,0),2),"")</f>
        <v/>
      </c>
      <c r="I590" s="6" t="str">
        <f aca="false">IFERROR(INDEX('6. Del Viso'!$A:$B,MATCH($A590,'6. Del Viso'!$A:$A,0),2),"")</f>
        <v/>
      </c>
      <c r="J590" s="6" t="str">
        <f aca="false">IFERROR(INDEX('7. Chica Glade'!$B:$F,MATCH($A590,'7. Chica Glade'!$B:$B,0),4),"")</f>
        <v/>
      </c>
      <c r="K590" s="6" t="str">
        <f aca="false">IFERROR(INDEX('8. Veterinaria'!$A:$B,MATCH($A590,'8. Veterinaria'!$A:$A,0),2),"")</f>
        <v/>
      </c>
      <c r="L590" s="6" t="str">
        <f aca="false">IFERROR(INDEX('9. Hipocampus'!$A:$B,MATCH($A590,'9. Hipocampus'!$A:$A,0),2),"")</f>
        <v/>
      </c>
      <c r="M590" s="6" t="str">
        <f aca="false">IFERROR(INDEX('11. Mundo Mascotas'!$B:$D,MATCH($A590,'11. Mundo Mascotas'!$B:$B,0),2),"")</f>
        <v/>
      </c>
      <c r="N590" s="6" t="str">
        <f aca="false">IFERROR(INDEX('12. Yaguar'!$B:$E,MATCH($A590,'12. Yaguar'!$B:$B,0),2),"")</f>
        <v/>
      </c>
      <c r="O590" s="6" t="str">
        <f aca="false">IFERROR(INDEX('13. King Clor'!$A:$B,MATCH($A590,'13. King Clor'!$A:$A,0),2),"")</f>
        <v/>
      </c>
      <c r="P590" s="6" t="str">
        <f aca="false">IFERROR(INDEX('14. Diserquim'!$A:$B,MATCH($A590,'14. Diserquim'!$A:$A,0),2),"")</f>
        <v/>
      </c>
      <c r="Q590" s="6" t="str">
        <f aca="false">IFERROR(INDEX('15. Moreno'!$A:$B,MATCH($A590,'15. Moreno'!$A:$A,0),2),"")</f>
        <v/>
      </c>
      <c r="R590" s="6" t="n">
        <f aca="false">IFERROR(INDEX('10. Collares'!$J:$K,MATCH($A590,'10. Collares'!$J:$J,0),2),"")</f>
        <v>0</v>
      </c>
      <c r="S590" s="6" t="str">
        <f aca="false">IFERROR(INDEX('13. King Clor'!$G:$H,MATCH($A590,'13. King Clor'!$G:$G,0),2),"")</f>
        <v/>
      </c>
      <c r="T590" s="6" t="str">
        <f aca="false">IFERROR(INDEX('10. Collares'!$A:$B,MATCH($A590,'10. Collares'!$A:$A,0),2),"")</f>
        <v/>
      </c>
      <c r="U590" s="6" t="str">
        <f aca="false">IFERROR(INDEX('16. Mis nietos'!$B:$C,MATCH($A590,'16. Mis nietos'!$B:$B,0),2),"")</f>
        <v/>
      </c>
      <c r="V590" s="6" t="str">
        <f aca="false">IFERROR(INDEX('17. Profesional Vet'!$A:$B,MATCH($A590,'17. Profesional Vet'!$A:$A,0),2),"")</f>
        <v/>
      </c>
      <c r="W590" s="6" t="str">
        <f aca="false">IFERROR(INDEX('18. Premier'!$A:$B,MATCH($A590,'18. Premier'!$A:$A,0),2),"")</f>
        <v/>
      </c>
      <c r="X590" s="6" t="str">
        <f aca="false">IFERROR(INDEX('19. Dacam'!$A:$B,MATCH($A590,'19. Dacam'!$A:$A,0),2),"")</f>
        <v/>
      </c>
      <c r="Y590" s="6" t="str">
        <f aca="false">IFERROR(INDEX('20. Proveedor'!$A:$B,MATCH($A590,'20. Proveedor'!$A:$A,0),2),"")</f>
        <v/>
      </c>
      <c r="Z590" s="6" t="str">
        <f aca="false">IFERROR(INDEX('21. Saphirus'!$A:$B,MATCH($A590,'21. Saphirus'!$A:$A,0),2),"")</f>
        <v/>
      </c>
    </row>
    <row r="591" customFormat="false" ht="15.75" hidden="false" customHeight="true" outlineLevel="0" collapsed="false">
      <c r="A591" s="5" t="s">
        <v>629</v>
      </c>
      <c r="B591" s="5" t="n">
        <v>8062</v>
      </c>
      <c r="C591" s="5" t="s">
        <v>33</v>
      </c>
      <c r="D591" s="6" t="str">
        <f aca="false">IFERROR(INDEX('1. Benavídez'!$A:$B,MATCH($A591,'1. Benavídez'!$A:$A,0),2),"")</f>
        <v/>
      </c>
      <c r="E591" s="6" t="str">
        <f aca="false">IFERROR(INDEX('2. Gallo'!$B:$D,MATCH($A591,'2. Gallo'!$B:$B,0),3),"")</f>
        <v/>
      </c>
      <c r="F591" s="6" t="str">
        <f aca="false">IFERROR(INDEX('3. Anea'!$B:$D,MATCH($A591,'3. Anea'!$B:$B,0),2),"")</f>
        <v/>
      </c>
      <c r="G591" s="6" t="str">
        <f aca="false">IFERROR(INDEX('4. Pilar'!$A:$C,MATCH($A591,'4. Pilar'!$A:$A,0),2),"")</f>
        <v/>
      </c>
      <c r="H591" s="6" t="str">
        <f aca="false">IFERROR(INDEX('5. Tortuguitas'!$B:$D,MATCH($A591,'5. Tortuguitas'!$B:$B,0),2),"")</f>
        <v/>
      </c>
      <c r="I591" s="6" t="str">
        <f aca="false">IFERROR(INDEX('6. Del Viso'!$A:$B,MATCH($A591,'6. Del Viso'!$A:$A,0),2),"")</f>
        <v/>
      </c>
      <c r="J591" s="6" t="str">
        <f aca="false">IFERROR(INDEX('7. Chica Glade'!$B:$F,MATCH($A591,'7. Chica Glade'!$B:$B,0),4),"")</f>
        <v/>
      </c>
      <c r="K591" s="6" t="str">
        <f aca="false">IFERROR(INDEX('8. Veterinaria'!$A:$B,MATCH($A591,'8. Veterinaria'!$A:$A,0),2),"")</f>
        <v/>
      </c>
      <c r="L591" s="6" t="str">
        <f aca="false">IFERROR(INDEX('9. Hipocampus'!$A:$B,MATCH($A591,'9. Hipocampus'!$A:$A,0),2),"")</f>
        <v/>
      </c>
      <c r="M591" s="6" t="str">
        <f aca="false">IFERROR(INDEX('11. Mundo Mascotas'!$B:$D,MATCH($A591,'11. Mundo Mascotas'!$B:$B,0),2),"")</f>
        <v/>
      </c>
      <c r="N591" s="6" t="str">
        <f aca="false">IFERROR(INDEX('12. Yaguar'!$B:$E,MATCH($A591,'12. Yaguar'!$B:$B,0),2),"")</f>
        <v/>
      </c>
      <c r="O591" s="6" t="str">
        <f aca="false">IFERROR(INDEX('13. King Clor'!$A:$B,MATCH($A591,'13. King Clor'!$A:$A,0),2),"")</f>
        <v/>
      </c>
      <c r="P591" s="6" t="str">
        <f aca="false">IFERROR(INDEX('14. Diserquim'!$A:$B,MATCH($A591,'14. Diserquim'!$A:$A,0),2),"")</f>
        <v/>
      </c>
      <c r="Q591" s="6" t="str">
        <f aca="false">IFERROR(INDEX('15. Moreno'!$A:$B,MATCH($A591,'15. Moreno'!$A:$A,0),2),"")</f>
        <v/>
      </c>
      <c r="R591" s="6" t="n">
        <f aca="false">IFERROR(INDEX('10. Collares'!$J:$K,MATCH($A591,'10. Collares'!$J:$J,0),2),"")</f>
        <v>0</v>
      </c>
      <c r="S591" s="6" t="str">
        <f aca="false">IFERROR(INDEX('13. King Clor'!$G:$H,MATCH($A591,'13. King Clor'!$G:$G,0),2),"")</f>
        <v/>
      </c>
      <c r="T591" s="6" t="str">
        <f aca="false">IFERROR(INDEX('10. Collares'!$A:$B,MATCH($A591,'10. Collares'!$A:$A,0),2),"")</f>
        <v/>
      </c>
      <c r="U591" s="6" t="str">
        <f aca="false">IFERROR(INDEX('16. Mis nietos'!$B:$C,MATCH($A591,'16. Mis nietos'!$B:$B,0),2),"")</f>
        <v/>
      </c>
      <c r="V591" s="6" t="str">
        <f aca="false">IFERROR(INDEX('17. Profesional Vet'!$A:$B,MATCH($A591,'17. Profesional Vet'!$A:$A,0),2),"")</f>
        <v/>
      </c>
      <c r="W591" s="6" t="str">
        <f aca="false">IFERROR(INDEX('18. Premier'!$A:$B,MATCH($A591,'18. Premier'!$A:$A,0),2),"")</f>
        <v/>
      </c>
      <c r="X591" s="6" t="str">
        <f aca="false">IFERROR(INDEX('19. Dacam'!$A:$B,MATCH($A591,'19. Dacam'!$A:$A,0),2),"")</f>
        <v/>
      </c>
      <c r="Y591" s="6" t="str">
        <f aca="false">IFERROR(INDEX('20. Proveedor'!$A:$B,MATCH($A591,'20. Proveedor'!$A:$A,0),2),"")</f>
        <v/>
      </c>
      <c r="Z591" s="6" t="str">
        <f aca="false">IFERROR(INDEX('21. Saphirus'!$A:$B,MATCH($A591,'21. Saphirus'!$A:$A,0),2),"")</f>
        <v/>
      </c>
    </row>
    <row r="592" customFormat="false" ht="15.75" hidden="false" customHeight="true" outlineLevel="0" collapsed="false">
      <c r="A592" s="5" t="s">
        <v>630</v>
      </c>
      <c r="B592" s="5" t="n">
        <v>8060</v>
      </c>
      <c r="C592" s="5" t="s">
        <v>33</v>
      </c>
      <c r="D592" s="6" t="str">
        <f aca="false">IFERROR(INDEX('1. Benavídez'!$A:$B,MATCH($A592,'1. Benavídez'!$A:$A,0),2),"")</f>
        <v/>
      </c>
      <c r="E592" s="6" t="str">
        <f aca="false">IFERROR(INDEX('2. Gallo'!$B:$D,MATCH($A592,'2. Gallo'!$B:$B,0),3),"")</f>
        <v/>
      </c>
      <c r="F592" s="6" t="str">
        <f aca="false">IFERROR(INDEX('3. Anea'!$B:$D,MATCH($A592,'3. Anea'!$B:$B,0),2),"")</f>
        <v/>
      </c>
      <c r="G592" s="6" t="str">
        <f aca="false">IFERROR(INDEX('4. Pilar'!$A:$C,MATCH($A592,'4. Pilar'!$A:$A,0),2),"")</f>
        <v/>
      </c>
      <c r="H592" s="6" t="str">
        <f aca="false">IFERROR(INDEX('5. Tortuguitas'!$B:$D,MATCH($A592,'5. Tortuguitas'!$B:$B,0),2),"")</f>
        <v/>
      </c>
      <c r="I592" s="6" t="str">
        <f aca="false">IFERROR(INDEX('6. Del Viso'!$A:$B,MATCH($A592,'6. Del Viso'!$A:$A,0),2),"")</f>
        <v/>
      </c>
      <c r="J592" s="6" t="str">
        <f aca="false">IFERROR(INDEX('7. Chica Glade'!$B:$F,MATCH($A592,'7. Chica Glade'!$B:$B,0),4),"")</f>
        <v/>
      </c>
      <c r="K592" s="6" t="str">
        <f aca="false">IFERROR(INDEX('8. Veterinaria'!$A:$B,MATCH($A592,'8. Veterinaria'!$A:$A,0),2),"")</f>
        <v/>
      </c>
      <c r="L592" s="6" t="str">
        <f aca="false">IFERROR(INDEX('9. Hipocampus'!$A:$B,MATCH($A592,'9. Hipocampus'!$A:$A,0),2),"")</f>
        <v/>
      </c>
      <c r="M592" s="6" t="str">
        <f aca="false">IFERROR(INDEX('11. Mundo Mascotas'!$B:$D,MATCH($A592,'11. Mundo Mascotas'!$B:$B,0),2),"")</f>
        <v/>
      </c>
      <c r="N592" s="6" t="str">
        <f aca="false">IFERROR(INDEX('12. Yaguar'!$B:$E,MATCH($A592,'12. Yaguar'!$B:$B,0),2),"")</f>
        <v/>
      </c>
      <c r="O592" s="6" t="str">
        <f aca="false">IFERROR(INDEX('13. King Clor'!$A:$B,MATCH($A592,'13. King Clor'!$A:$A,0),2),"")</f>
        <v/>
      </c>
      <c r="P592" s="6" t="str">
        <f aca="false">IFERROR(INDEX('14. Diserquim'!$A:$B,MATCH($A592,'14. Diserquim'!$A:$A,0),2),"")</f>
        <v/>
      </c>
      <c r="Q592" s="6" t="str">
        <f aca="false">IFERROR(INDEX('15. Moreno'!$A:$B,MATCH($A592,'15. Moreno'!$A:$A,0),2),"")</f>
        <v/>
      </c>
      <c r="R592" s="6" t="n">
        <f aca="false">IFERROR(INDEX('10. Collares'!$J:$K,MATCH($A592,'10. Collares'!$J:$J,0),2),"")</f>
        <v>0</v>
      </c>
      <c r="S592" s="6" t="str">
        <f aca="false">IFERROR(INDEX('13. King Clor'!$G:$H,MATCH($A592,'13. King Clor'!$G:$G,0),2),"")</f>
        <v/>
      </c>
      <c r="T592" s="6" t="str">
        <f aca="false">IFERROR(INDEX('10. Collares'!$A:$B,MATCH($A592,'10. Collares'!$A:$A,0),2),"")</f>
        <v/>
      </c>
      <c r="U592" s="6" t="str">
        <f aca="false">IFERROR(INDEX('16. Mis nietos'!$B:$C,MATCH($A592,'16. Mis nietos'!$B:$B,0),2),"")</f>
        <v/>
      </c>
      <c r="V592" s="6" t="str">
        <f aca="false">IFERROR(INDEX('17. Profesional Vet'!$A:$B,MATCH($A592,'17. Profesional Vet'!$A:$A,0),2),"")</f>
        <v/>
      </c>
      <c r="W592" s="6" t="str">
        <f aca="false">IFERROR(INDEX('18. Premier'!$A:$B,MATCH($A592,'18. Premier'!$A:$A,0),2),"")</f>
        <v/>
      </c>
      <c r="X592" s="6" t="str">
        <f aca="false">IFERROR(INDEX('19. Dacam'!$A:$B,MATCH($A592,'19. Dacam'!$A:$A,0),2),"")</f>
        <v/>
      </c>
      <c r="Y592" s="6" t="str">
        <f aca="false">IFERROR(INDEX('20. Proveedor'!$A:$B,MATCH($A592,'20. Proveedor'!$A:$A,0),2),"")</f>
        <v/>
      </c>
      <c r="Z592" s="6" t="str">
        <f aca="false">IFERROR(INDEX('21. Saphirus'!$A:$B,MATCH($A592,'21. Saphirus'!$A:$A,0),2),"")</f>
        <v/>
      </c>
    </row>
    <row r="593" customFormat="false" ht="15.75" hidden="false" customHeight="true" outlineLevel="0" collapsed="false">
      <c r="A593" s="5" t="s">
        <v>631</v>
      </c>
      <c r="B593" s="5" t="n">
        <v>1905335</v>
      </c>
      <c r="C593" s="5" t="s">
        <v>33</v>
      </c>
      <c r="D593" s="6" t="str">
        <f aca="false">IFERROR(INDEX('1. Benavídez'!$A:$B,MATCH($A593,'1. Benavídez'!$A:$A,0),2),"")</f>
        <v/>
      </c>
      <c r="E593" s="6" t="str">
        <f aca="false">IFERROR(INDEX('2. Gallo'!$B:$D,MATCH($A593,'2. Gallo'!$B:$B,0),3),"")</f>
        <v/>
      </c>
      <c r="F593" s="6" t="str">
        <f aca="false">IFERROR(INDEX('3. Anea'!$B:$D,MATCH($A593,'3. Anea'!$B:$B,0),2),"")</f>
        <v/>
      </c>
      <c r="G593" s="6" t="str">
        <f aca="false">IFERROR(INDEX('4. Pilar'!$A:$C,MATCH($A593,'4. Pilar'!$A:$A,0),2),"")</f>
        <v/>
      </c>
      <c r="H593" s="6" t="str">
        <f aca="false">IFERROR(INDEX('5. Tortuguitas'!$B:$D,MATCH($A593,'5. Tortuguitas'!$B:$B,0),2),"")</f>
        <v/>
      </c>
      <c r="I593" s="6" t="str">
        <f aca="false">IFERROR(INDEX('6. Del Viso'!$A:$B,MATCH($A593,'6. Del Viso'!$A:$A,0),2),"")</f>
        <v/>
      </c>
      <c r="J593" s="6" t="str">
        <f aca="false">IFERROR(INDEX('7. Chica Glade'!$B:$F,MATCH($A593,'7. Chica Glade'!$B:$B,0),4),"")</f>
        <v/>
      </c>
      <c r="K593" s="6" t="str">
        <f aca="false">IFERROR(INDEX('8. Veterinaria'!$A:$B,MATCH($A593,'8. Veterinaria'!$A:$A,0),2),"")</f>
        <v/>
      </c>
      <c r="L593" s="6" t="str">
        <f aca="false">IFERROR(INDEX('9. Hipocampus'!$A:$B,MATCH($A593,'9. Hipocampus'!$A:$A,0),2),"")</f>
        <v/>
      </c>
      <c r="M593" s="6" t="str">
        <f aca="false">IFERROR(INDEX('11. Mundo Mascotas'!$B:$D,MATCH($A593,'11. Mundo Mascotas'!$B:$B,0),2),"")</f>
        <v/>
      </c>
      <c r="N593" s="6" t="str">
        <f aca="false">IFERROR(INDEX('12. Yaguar'!$B:$E,MATCH($A593,'12. Yaguar'!$B:$B,0),2),"")</f>
        <v/>
      </c>
      <c r="O593" s="6" t="str">
        <f aca="false">IFERROR(INDEX('13. King Clor'!$A:$B,MATCH($A593,'13. King Clor'!$A:$A,0),2),"")</f>
        <v/>
      </c>
      <c r="P593" s="6" t="str">
        <f aca="false">IFERROR(INDEX('14. Diserquim'!$A:$B,MATCH($A593,'14. Diserquim'!$A:$A,0),2),"")</f>
        <v/>
      </c>
      <c r="Q593" s="6" t="str">
        <f aca="false">IFERROR(INDEX('15. Moreno'!$A:$B,MATCH($A593,'15. Moreno'!$A:$A,0),2),"")</f>
        <v/>
      </c>
      <c r="R593" s="6" t="str">
        <f aca="false">IFERROR(INDEX('10. Collares'!$J:$K,MATCH($A593,'10. Collares'!$J:$J,0),2),"")</f>
        <v/>
      </c>
      <c r="S593" s="6" t="str">
        <f aca="false">IFERROR(INDEX('13. King Clor'!$G:$H,MATCH($A593,'13. King Clor'!$G:$G,0),2),"")</f>
        <v/>
      </c>
      <c r="T593" s="6" t="str">
        <f aca="false">IFERROR(INDEX('10. Collares'!$A:$B,MATCH($A593,'10. Collares'!$A:$A,0),2),"")</f>
        <v/>
      </c>
      <c r="U593" s="6" t="str">
        <f aca="false">IFERROR(INDEX('16. Mis nietos'!$B:$C,MATCH($A593,'16. Mis nietos'!$B:$B,0),2),"")</f>
        <v/>
      </c>
      <c r="V593" s="6" t="str">
        <f aca="false">IFERROR(INDEX('17. Profesional Vet'!$A:$B,MATCH($A593,'17. Profesional Vet'!$A:$A,0),2),"")</f>
        <v/>
      </c>
      <c r="W593" s="6" t="str">
        <f aca="false">IFERROR(INDEX('18. Premier'!$A:$B,MATCH($A593,'18. Premier'!$A:$A,0),2),"")</f>
        <v/>
      </c>
      <c r="X593" s="6" t="str">
        <f aca="false">IFERROR(INDEX('19. Dacam'!$A:$B,MATCH($A593,'19. Dacam'!$A:$A,0),2),"")</f>
        <v/>
      </c>
      <c r="Y593" s="6" t="str">
        <f aca="false">IFERROR(INDEX('20. Proveedor'!$A:$B,MATCH($A593,'20. Proveedor'!$A:$A,0),2),"")</f>
        <v/>
      </c>
      <c r="Z593" s="6" t="str">
        <f aca="false">IFERROR(INDEX('21. Saphirus'!$A:$B,MATCH($A593,'21. Saphirus'!$A:$A,0),2),"")</f>
        <v/>
      </c>
    </row>
    <row r="594" customFormat="false" ht="15.75" hidden="false" customHeight="true" outlineLevel="0" collapsed="false">
      <c r="A594" s="5" t="s">
        <v>632</v>
      </c>
      <c r="B594" s="5" t="n">
        <v>1906068</v>
      </c>
      <c r="C594" s="5" t="s">
        <v>33</v>
      </c>
      <c r="D594" s="6" t="str">
        <f aca="false">IFERROR(INDEX('1. Benavídez'!$A:$B,MATCH($A594,'1. Benavídez'!$A:$A,0),2),"")</f>
        <v/>
      </c>
      <c r="E594" s="6" t="str">
        <f aca="false">IFERROR(INDEX('2. Gallo'!$B:$D,MATCH($A594,'2. Gallo'!$B:$B,0),3),"")</f>
        <v/>
      </c>
      <c r="F594" s="6" t="str">
        <f aca="false">IFERROR(INDEX('3. Anea'!$B:$D,MATCH($A594,'3. Anea'!$B:$B,0),2),"")</f>
        <v/>
      </c>
      <c r="G594" s="6" t="str">
        <f aca="false">IFERROR(INDEX('4. Pilar'!$A:$C,MATCH($A594,'4. Pilar'!$A:$A,0),2),"")</f>
        <v/>
      </c>
      <c r="H594" s="6" t="str">
        <f aca="false">IFERROR(INDEX('5. Tortuguitas'!$B:$D,MATCH($A594,'5. Tortuguitas'!$B:$B,0),2),"")</f>
        <v/>
      </c>
      <c r="I594" s="6" t="str">
        <f aca="false">IFERROR(INDEX('6. Del Viso'!$A:$B,MATCH($A594,'6. Del Viso'!$A:$A,0),3),"")</f>
        <v/>
      </c>
      <c r="J594" s="6" t="str">
        <f aca="false">IFERROR(INDEX('7. Chica Glade'!$B:$F,MATCH($A594,'7. Chica Glade'!$B:$B,0),2),"")</f>
        <v/>
      </c>
      <c r="K594" s="6" t="str">
        <f aca="false">IFERROR(INDEX('8. Veterinaria'!$A:$B,MATCH($A594,'8. Veterinaria'!$A:$A,0),2),"")</f>
        <v/>
      </c>
      <c r="L594" s="6" t="str">
        <f aca="false">IFERROR(INDEX('9. Hipocampus'!$A:$B,MATCH($A594,'9. Hipocampus'!$A:$A,0),2),"")</f>
        <v/>
      </c>
      <c r="M594" s="6" t="str">
        <f aca="false">IFERROR(INDEX('11. Mundo Mascotas'!$B:$D,MATCH($A594,'11. Mundo Mascotas'!$B:$B,0),2),"")</f>
        <v/>
      </c>
      <c r="N594" s="6" t="str">
        <f aca="false">IFERROR(INDEX('12. Yaguar'!$B:$E,MATCH($A594,'12. Yaguar'!$B:$B,0),2),"")</f>
        <v/>
      </c>
      <c r="O594" s="6" t="str">
        <f aca="false">IFERROR(INDEX('13. King Clor'!$A:$B,MATCH($A594,'13. King Clor'!$A:$A,0),2),"")</f>
        <v/>
      </c>
      <c r="P594" s="6" t="str">
        <f aca="false">IFERROR(INDEX('14. Diserquim'!$A:$B,MATCH($A594,'14. Diserquim'!$A:$A,0),2),"")</f>
        <v/>
      </c>
      <c r="Q594" s="6" t="str">
        <f aca="false">IFERROR(INDEX('15. Moreno'!$A:$B,MATCH($A594,'15. Moreno'!$A:$A,0),2),"")</f>
        <v/>
      </c>
      <c r="R594" s="6" t="str">
        <f aca="false">IFERROR(INDEX('10. Collares'!$J:$K,MATCH($A594,'10. Collares'!$J:$J,0),2),"")</f>
        <v/>
      </c>
      <c r="S594" s="6" t="str">
        <f aca="false">IFERROR(INDEX('13. King Clor'!$G:$H,MATCH($A594,'13. King Clor'!$G:$G,0),2),"")</f>
        <v/>
      </c>
      <c r="T594" s="6" t="str">
        <f aca="false">IFERROR(INDEX('10. Collares'!$A:$B,MATCH($A594,'10. Collares'!$A:$A,0),2),"")</f>
        <v/>
      </c>
      <c r="U594" s="6" t="str">
        <f aca="false">IFERROR(INDEX('16. Mis nietos'!$B:$C,MATCH($A594,'16. Mis nietos'!$B:$B,0),2),"")</f>
        <v/>
      </c>
      <c r="V594" s="6" t="str">
        <f aca="false">IFERROR(INDEX('17. Profesional Vet'!$A:$B,MATCH($A594,'17. Profesional Vet'!$A:$A,0),2),"")</f>
        <v/>
      </c>
      <c r="W594" s="6" t="str">
        <f aca="false">IFERROR(INDEX('18. Premier'!$A:$B,MATCH($A594,'18. Premier'!$A:$A,0),2),"")</f>
        <v/>
      </c>
      <c r="X594" s="6" t="str">
        <f aca="false">IFERROR(INDEX('19. Dacam'!$A:$B,MATCH($A594,'19. Dacam'!$A:$A,0),2),"")</f>
        <v/>
      </c>
      <c r="Y594" s="6" t="str">
        <f aca="false">IFERROR(INDEX('20. Proveedor'!$A:$B,MATCH($A594,'20. Proveedor'!$A:$A,0),2),"")</f>
        <v/>
      </c>
      <c r="Z594" s="6" t="str">
        <f aca="false">IFERROR(INDEX('21. Saphirus'!$A:$B,MATCH($A594,'21. Saphirus'!$A:$A,0),2),"")</f>
        <v/>
      </c>
    </row>
    <row r="595" customFormat="false" ht="15.75" hidden="false" customHeight="true" outlineLevel="0" collapsed="false">
      <c r="A595" s="5" t="s">
        <v>633</v>
      </c>
      <c r="B595" s="5" t="n">
        <v>1906068</v>
      </c>
      <c r="C595" s="5" t="s">
        <v>33</v>
      </c>
      <c r="D595" s="6" t="str">
        <f aca="false">IFERROR(INDEX('1. Benavídez'!$A:$B,MATCH($A595,'1. Benavídez'!$A:$A,0),2),"")</f>
        <v/>
      </c>
      <c r="E595" s="6" t="str">
        <f aca="false">IFERROR(INDEX('2. Gallo'!$B:$D,MATCH($A595,'2. Gallo'!$B:$B,0),3),"")</f>
        <v/>
      </c>
      <c r="F595" s="6" t="str">
        <f aca="false">IFERROR(INDEX('3. Anea'!$B:$D,MATCH($A595,'3. Anea'!$B:$B,0),2),"")</f>
        <v/>
      </c>
      <c r="G595" s="6" t="str">
        <f aca="false">IFERROR(INDEX('4. Pilar'!$A:$C,MATCH($A595,'4. Pilar'!$A:$A,0),2),"")</f>
        <v/>
      </c>
      <c r="H595" s="6" t="str">
        <f aca="false">IFERROR(INDEX('5. Tortuguitas'!$B:$D,MATCH($A595,'5. Tortuguitas'!$B:$B,0),2),"")</f>
        <v/>
      </c>
      <c r="I595" s="6" t="str">
        <f aca="false">IFERROR(INDEX('6. Del Viso'!$A:$B,MATCH($A595,'6. Del Viso'!$A:$A,0),3),"")</f>
        <v/>
      </c>
      <c r="J595" s="6" t="str">
        <f aca="false">IFERROR(INDEX('7. Chica Glade'!$B:$F,MATCH($A595,'7. Chica Glade'!$B:$B,0),2),"")</f>
        <v/>
      </c>
      <c r="K595" s="6" t="str">
        <f aca="false">IFERROR(INDEX('8. Veterinaria'!$A:$B,MATCH($A595,'8. Veterinaria'!$A:$A,0),2),"")</f>
        <v/>
      </c>
      <c r="L595" s="6" t="str">
        <f aca="false">IFERROR(INDEX('9. Hipocampus'!$A:$B,MATCH($A595,'9. Hipocampus'!$A:$A,0),2),"")</f>
        <v/>
      </c>
      <c r="M595" s="6" t="str">
        <f aca="false">IFERROR(INDEX('11. Mundo Mascotas'!$B:$D,MATCH($A595,'11. Mundo Mascotas'!$B:$B,0),2),"")</f>
        <v/>
      </c>
      <c r="N595" s="6" t="str">
        <f aca="false">IFERROR(INDEX('12. Yaguar'!$B:$E,MATCH($A595,'12. Yaguar'!$B:$B,0),2),"")</f>
        <v/>
      </c>
      <c r="O595" s="6" t="str">
        <f aca="false">IFERROR(INDEX('13. King Clor'!$A:$B,MATCH($A595,'13. King Clor'!$A:$A,0),2),"")</f>
        <v/>
      </c>
      <c r="P595" s="6" t="str">
        <f aca="false">IFERROR(INDEX('14. Diserquim'!$A:$B,MATCH($A595,'14. Diserquim'!$A:$A,0),2),"")</f>
        <v/>
      </c>
      <c r="Q595" s="6" t="str">
        <f aca="false">IFERROR(INDEX('15. Moreno'!$A:$B,MATCH($A595,'15. Moreno'!$A:$A,0),2),"")</f>
        <v/>
      </c>
      <c r="R595" s="6" t="str">
        <f aca="false">IFERROR(INDEX('10. Collares'!$J:$K,MATCH($A595,'10. Collares'!$J:$J,0),2),"")</f>
        <v/>
      </c>
      <c r="S595" s="6" t="str">
        <f aca="false">IFERROR(INDEX('13. King Clor'!$G:$H,MATCH($A595,'13. King Clor'!$G:$G,0),2),"")</f>
        <v/>
      </c>
      <c r="T595" s="6" t="str">
        <f aca="false">IFERROR(INDEX('10. Collares'!$A:$B,MATCH($A595,'10. Collares'!$A:$A,0),2),"")</f>
        <v/>
      </c>
      <c r="U595" s="6" t="str">
        <f aca="false">IFERROR(INDEX('16. Mis nietos'!$B:$C,MATCH($A595,'16. Mis nietos'!$B:$B,0),2),"")</f>
        <v/>
      </c>
      <c r="V595" s="6" t="str">
        <f aca="false">IFERROR(INDEX('17. Profesional Vet'!$A:$B,MATCH($A595,'17. Profesional Vet'!$A:$A,0),2),"")</f>
        <v/>
      </c>
      <c r="W595" s="6" t="str">
        <f aca="false">IFERROR(INDEX('18. Premier'!$A:$B,MATCH($A595,'18. Premier'!$A:$A,0),2),"")</f>
        <v/>
      </c>
      <c r="X595" s="6" t="str">
        <f aca="false">IFERROR(INDEX('19. Dacam'!$A:$B,MATCH($A595,'19. Dacam'!$A:$A,0),2),"")</f>
        <v/>
      </c>
      <c r="Y595" s="6" t="str">
        <f aca="false">IFERROR(INDEX('20. Proveedor'!$A:$B,MATCH($A595,'20. Proveedor'!$A:$A,0),2),"")</f>
        <v/>
      </c>
      <c r="Z595" s="6" t="str">
        <f aca="false">IFERROR(INDEX('21. Saphirus'!$A:$B,MATCH($A595,'21. Saphirus'!$A:$A,0),2),"")</f>
        <v/>
      </c>
    </row>
    <row r="596" customFormat="false" ht="15.75" hidden="false" customHeight="true" outlineLevel="0" collapsed="false">
      <c r="A596" s="5" t="s">
        <v>634</v>
      </c>
      <c r="B596" s="5" t="n">
        <v>1905933</v>
      </c>
      <c r="C596" s="5" t="s">
        <v>33</v>
      </c>
      <c r="D596" s="6" t="str">
        <f aca="false">IFERROR(INDEX('1. Benavídez'!$A:$B,MATCH($A596,'1. Benavídez'!$A:$A,0),2),"")</f>
        <v/>
      </c>
      <c r="E596" s="6" t="str">
        <f aca="false">IFERROR(INDEX('2. Gallo'!$B:$D,MATCH($A596,'2. Gallo'!$B:$B,0),3),"")</f>
        <v/>
      </c>
      <c r="F596" s="6" t="str">
        <f aca="false">IFERROR(INDEX('3. Anea'!$B:$D,MATCH($A596,'3. Anea'!$B:$B,0),2),"")</f>
        <v/>
      </c>
      <c r="G596" s="6" t="str">
        <f aca="false">IFERROR(INDEX('4. Pilar'!$A:$C,MATCH($A596,'4. Pilar'!$A:$A,0),2),"")</f>
        <v/>
      </c>
      <c r="H596" s="6" t="str">
        <f aca="false">IFERROR(INDEX('5. Tortuguitas'!$B:$D,MATCH($A596,'5. Tortuguitas'!$B:$B,0),2),"")</f>
        <v/>
      </c>
      <c r="I596" s="6" t="str">
        <f aca="false">IFERROR(INDEX('6. Del Viso'!$A:$B,MATCH($A596,'6. Del Viso'!$A:$A,0),3),"")</f>
        <v/>
      </c>
      <c r="J596" s="6" t="str">
        <f aca="false">IFERROR(INDEX('7. Chica Glade'!$B:$F,MATCH($A596,'7. Chica Glade'!$B:$B,0),4),"")</f>
        <v/>
      </c>
      <c r="K596" s="6" t="str">
        <f aca="false">IFERROR(INDEX('8. Veterinaria'!$A:$B,MATCH($A596,'8. Veterinaria'!$A:$A,0),2),"")</f>
        <v/>
      </c>
      <c r="L596" s="6" t="str">
        <f aca="false">IFERROR(INDEX('9. Hipocampus'!$A:$B,MATCH($A596,'9. Hipocampus'!$A:$A,0),2),"")</f>
        <v/>
      </c>
      <c r="M596" s="6" t="str">
        <f aca="false">IFERROR(INDEX('11. Mundo Mascotas'!$B:$D,MATCH($A596,'11. Mundo Mascotas'!$B:$B,0),2),"")</f>
        <v/>
      </c>
      <c r="N596" s="6" t="str">
        <f aca="false">IFERROR(INDEX('12. Yaguar'!$B:$E,MATCH($A596,'12. Yaguar'!$B:$B,0),2),"")</f>
        <v/>
      </c>
      <c r="O596" s="6" t="str">
        <f aca="false">IFERROR(INDEX('13. King Clor'!$A:$B,MATCH($A596,'13. King Clor'!$A:$A,0),2),"")</f>
        <v/>
      </c>
      <c r="P596" s="6" t="str">
        <f aca="false">IFERROR(INDEX('14. Diserquim'!$A:$B,MATCH($A596,'14. Diserquim'!$A:$A,0),2),"")</f>
        <v/>
      </c>
      <c r="Q596" s="6" t="str">
        <f aca="false">IFERROR(INDEX('15. Moreno'!$A:$B,MATCH($A596,'15. Moreno'!$A:$A,0),2),"")</f>
        <v/>
      </c>
      <c r="R596" s="6" t="str">
        <f aca="false">IFERROR(INDEX('10. Collares'!$J:$K,MATCH($A596,'10. Collares'!$J:$J,0),2),"")</f>
        <v/>
      </c>
      <c r="S596" s="6" t="str">
        <f aca="false">IFERROR(INDEX('13. King Clor'!$G:$H,MATCH($A596,'13. King Clor'!$G:$G,0),2),"")</f>
        <v/>
      </c>
      <c r="T596" s="6" t="str">
        <f aca="false">IFERROR(INDEX('10. Collares'!$A:$B,MATCH($A596,'10. Collares'!$A:$A,0),2),"")</f>
        <v/>
      </c>
      <c r="U596" s="6" t="str">
        <f aca="false">IFERROR(INDEX('16. Mis nietos'!$B:$C,MATCH($A596,'16. Mis nietos'!$B:$B,0),2),"")</f>
        <v/>
      </c>
      <c r="V596" s="6" t="str">
        <f aca="false">IFERROR(INDEX('17. Profesional Vet'!$A:$B,MATCH($A596,'17. Profesional Vet'!$A:$A,0),2),"")</f>
        <v/>
      </c>
      <c r="W596" s="6" t="str">
        <f aca="false">IFERROR(INDEX('18. Premier'!$A:$B,MATCH($A596,'18. Premier'!$A:$A,0),2),"")</f>
        <v/>
      </c>
      <c r="X596" s="6" t="str">
        <f aca="false">IFERROR(INDEX('19. Dacam'!$A:$B,MATCH($A596,'19. Dacam'!$A:$A,0),2),"")</f>
        <v/>
      </c>
      <c r="Y596" s="6" t="str">
        <f aca="false">IFERROR(INDEX('20. Proveedor'!$A:$B,MATCH($A596,'20. Proveedor'!$A:$A,0),2),"")</f>
        <v/>
      </c>
      <c r="Z596" s="6" t="str">
        <f aca="false">IFERROR(INDEX('21. Saphirus'!$A:$B,MATCH($A596,'21. Saphirus'!$A:$A,0),2),"")</f>
        <v/>
      </c>
    </row>
    <row r="597" customFormat="false" ht="15.75" hidden="false" customHeight="true" outlineLevel="0" collapsed="false">
      <c r="A597" s="5" t="s">
        <v>635</v>
      </c>
      <c r="B597" s="5" t="n">
        <v>1905933</v>
      </c>
      <c r="C597" s="5" t="s">
        <v>33</v>
      </c>
      <c r="D597" s="6" t="str">
        <f aca="false">IFERROR(INDEX('1. Benavídez'!$A:$B,MATCH($A597,'1. Benavídez'!$A:$A,0),2),"")</f>
        <v/>
      </c>
      <c r="E597" s="6" t="str">
        <f aca="false">IFERROR(INDEX('2. Gallo'!$B:$D,MATCH($A597,'2. Gallo'!$B:$B,0),3),"")</f>
        <v/>
      </c>
      <c r="F597" s="6" t="str">
        <f aca="false">IFERROR(INDEX('3. Anea'!$B:$D,MATCH($A597,'3. Anea'!$B:$B,0),2),"")</f>
        <v/>
      </c>
      <c r="G597" s="6" t="str">
        <f aca="false">IFERROR(INDEX('4. Pilar'!$A:$C,MATCH($A597,'4. Pilar'!$A:$A,0),2),"")</f>
        <v/>
      </c>
      <c r="H597" s="6" t="str">
        <f aca="false">IFERROR(INDEX('5. Tortuguitas'!$B:$D,MATCH($A597,'5. Tortuguitas'!$B:$B,0),2),"")</f>
        <v/>
      </c>
      <c r="I597" s="6" t="str">
        <f aca="false">IFERROR(INDEX('6. Del Viso'!$A:$B,MATCH($A597,'6. Del Viso'!$A:$A,0),3),"")</f>
        <v/>
      </c>
      <c r="J597" s="6" t="str">
        <f aca="false">IFERROR(INDEX('7. Chica Glade'!$B:$F,MATCH($A597,'7. Chica Glade'!$B:$B,0),4),"")</f>
        <v/>
      </c>
      <c r="K597" s="6" t="str">
        <f aca="false">IFERROR(INDEX('8. Veterinaria'!$A:$B,MATCH($A597,'8. Veterinaria'!$A:$A,0),2),"")</f>
        <v/>
      </c>
      <c r="L597" s="6" t="str">
        <f aca="false">IFERROR(INDEX('9. Hipocampus'!$A:$B,MATCH($A597,'9. Hipocampus'!$A:$A,0),2),"")</f>
        <v/>
      </c>
      <c r="M597" s="6" t="str">
        <f aca="false">IFERROR(INDEX('11. Mundo Mascotas'!$B:$D,MATCH($A597,'11. Mundo Mascotas'!$B:$B,0),2),"")</f>
        <v/>
      </c>
      <c r="N597" s="6" t="str">
        <f aca="false">IFERROR(INDEX('12. Yaguar'!$B:$E,MATCH($A597,'12. Yaguar'!$B:$B,0),2),"")</f>
        <v/>
      </c>
      <c r="O597" s="6" t="str">
        <f aca="false">IFERROR(INDEX('13. King Clor'!$A:$B,MATCH($A597,'13. King Clor'!$A:$A,0),2),"")</f>
        <v/>
      </c>
      <c r="P597" s="6" t="str">
        <f aca="false">IFERROR(INDEX('14. Diserquim'!$A:$B,MATCH($A597,'14. Diserquim'!$A:$A,0),2),"")</f>
        <v/>
      </c>
      <c r="Q597" s="6" t="str">
        <f aca="false">IFERROR(INDEX('15. Moreno'!$A:$B,MATCH($A597,'15. Moreno'!$A:$A,0),2),"")</f>
        <v/>
      </c>
      <c r="R597" s="6" t="str">
        <f aca="false">IFERROR(INDEX('10. Collares'!$J:$K,MATCH($A597,'10. Collares'!$J:$J,0),2),"")</f>
        <v/>
      </c>
      <c r="S597" s="6" t="str">
        <f aca="false">IFERROR(INDEX('13. King Clor'!$G:$H,MATCH($A597,'13. King Clor'!$G:$G,0),2),"")</f>
        <v/>
      </c>
      <c r="T597" s="6" t="str">
        <f aca="false">IFERROR(INDEX('10. Collares'!$A:$B,MATCH($A597,'10. Collares'!$A:$A,0),2),"")</f>
        <v/>
      </c>
      <c r="U597" s="6" t="str">
        <f aca="false">IFERROR(INDEX('16. Mis nietos'!$B:$C,MATCH($A597,'16. Mis nietos'!$B:$B,0),2),"")</f>
        <v/>
      </c>
      <c r="V597" s="6" t="str">
        <f aca="false">IFERROR(INDEX('17. Profesional Vet'!$A:$B,MATCH($A597,'17. Profesional Vet'!$A:$A,0),2),"")</f>
        <v/>
      </c>
      <c r="W597" s="6" t="str">
        <f aca="false">IFERROR(INDEX('18. Premier'!$A:$B,MATCH($A597,'18. Premier'!$A:$A,0),2),"")</f>
        <v/>
      </c>
      <c r="X597" s="6" t="str">
        <f aca="false">IFERROR(INDEX('19. Dacam'!$A:$B,MATCH($A597,'19. Dacam'!$A:$A,0),2),"")</f>
        <v/>
      </c>
      <c r="Y597" s="6" t="str">
        <f aca="false">IFERROR(INDEX('20. Proveedor'!$A:$B,MATCH($A597,'20. Proveedor'!$A:$A,0),2),"")</f>
        <v/>
      </c>
      <c r="Z597" s="6" t="str">
        <f aca="false">IFERROR(INDEX('21. Saphirus'!$A:$B,MATCH($A597,'21. Saphirus'!$A:$A,0),2),"")</f>
        <v/>
      </c>
    </row>
    <row r="598" customFormat="false" ht="15.75" hidden="false" customHeight="true" outlineLevel="0" collapsed="false">
      <c r="A598" s="5" t="s">
        <v>636</v>
      </c>
      <c r="B598" s="5" t="n">
        <v>1905290</v>
      </c>
      <c r="C598" s="5" t="s">
        <v>33</v>
      </c>
      <c r="D598" s="6" t="str">
        <f aca="false">IFERROR(INDEX('1. Benavídez'!$A:$B,MATCH($A598,'1. Benavídez'!$A:$A,0),2),"")</f>
        <v/>
      </c>
      <c r="E598" s="6" t="str">
        <f aca="false">IFERROR(INDEX('2. Gallo'!$B:$D,MATCH($A598,'2. Gallo'!$B:$B,0),3),"")</f>
        <v/>
      </c>
      <c r="F598" s="6" t="str">
        <f aca="false">IFERROR(INDEX('3. Anea'!$B:$D,MATCH($A598,'3. Anea'!$B:$B,0),2),"")</f>
        <v/>
      </c>
      <c r="G598" s="6" t="str">
        <f aca="false">IFERROR(INDEX('4. Pilar'!$A:$C,MATCH($A598,'4. Pilar'!$A:$A,0),2),"")</f>
        <v/>
      </c>
      <c r="H598" s="6" t="str">
        <f aca="false">IFERROR(INDEX('5. Tortuguitas'!$B:$D,MATCH($A598,'5. Tortuguitas'!$B:$B,0),2),"")</f>
        <v/>
      </c>
      <c r="I598" s="6" t="str">
        <f aca="false">IFERROR(INDEX('6. Del Viso'!$A:$B,MATCH($A598,'6. Del Viso'!$A:$A,0),2),"")</f>
        <v/>
      </c>
      <c r="J598" s="6" t="str">
        <f aca="false">IFERROR(INDEX('7. Chica Glade'!$B:$F,MATCH($A598,'7. Chica Glade'!$B:$B,0),4),"")</f>
        <v/>
      </c>
      <c r="K598" s="6" t="str">
        <f aca="false">IFERROR(INDEX('8. Veterinaria'!$A:$B,MATCH($A598,'8. Veterinaria'!$A:$A,0),2),"")</f>
        <v/>
      </c>
      <c r="L598" s="6" t="str">
        <f aca="false">IFERROR(INDEX('9. Hipocampus'!$A:$B,MATCH($A598,'9. Hipocampus'!$A:$A,0),2),"")</f>
        <v/>
      </c>
      <c r="M598" s="6" t="str">
        <f aca="false">IFERROR(INDEX('11. Mundo Mascotas'!$B:$D,MATCH($A598,'11. Mundo Mascotas'!$B:$B,0),2),"")</f>
        <v/>
      </c>
      <c r="N598" s="6" t="str">
        <f aca="false">IFERROR(INDEX('12. Yaguar'!$B:$E,MATCH($A598,'12. Yaguar'!$B:$B,0),2),"")</f>
        <v/>
      </c>
      <c r="O598" s="6" t="str">
        <f aca="false">IFERROR(INDEX('13. King Clor'!$A:$B,MATCH($A598,'13. King Clor'!$A:$A,0),2),"")</f>
        <v/>
      </c>
      <c r="P598" s="6" t="str">
        <f aca="false">IFERROR(INDEX('14. Diserquim'!$A:$B,MATCH($A598,'14. Diserquim'!$A:$A,0),2),"")</f>
        <v/>
      </c>
      <c r="Q598" s="6" t="str">
        <f aca="false">IFERROR(INDEX('15. Moreno'!$A:$B,MATCH($A598,'15. Moreno'!$A:$A,0),2),"")</f>
        <v/>
      </c>
      <c r="R598" s="6" t="str">
        <f aca="false">IFERROR(INDEX('10. Collares'!$J:$K,MATCH($A598,'10. Collares'!$J:$J,0),2),"")</f>
        <v/>
      </c>
      <c r="S598" s="6" t="str">
        <f aca="false">IFERROR(INDEX('13. King Clor'!$G:$H,MATCH($A598,'13. King Clor'!$G:$G,0),2),"")</f>
        <v/>
      </c>
      <c r="T598" s="6" t="str">
        <f aca="false">IFERROR(INDEX('10. Collares'!$A:$B,MATCH($A598,'10. Collares'!$A:$A,0),2),"")</f>
        <v/>
      </c>
      <c r="U598" s="6" t="str">
        <f aca="false">IFERROR(INDEX('16. Mis nietos'!$B:$C,MATCH($A598,'16. Mis nietos'!$B:$B,0),2),"")</f>
        <v/>
      </c>
      <c r="V598" s="6" t="str">
        <f aca="false">IFERROR(INDEX('17. Profesional Vet'!$A:$B,MATCH($A598,'17. Profesional Vet'!$A:$A,0),2),"")</f>
        <v/>
      </c>
      <c r="W598" s="6" t="str">
        <f aca="false">IFERROR(INDEX('18. Premier'!$A:$B,MATCH($A598,'18. Premier'!$A:$A,0),2),"")</f>
        <v/>
      </c>
      <c r="X598" s="6" t="str">
        <f aca="false">IFERROR(INDEX('19. Dacam'!$A:$B,MATCH($A598,'19. Dacam'!$A:$A,0),2),"")</f>
        <v/>
      </c>
      <c r="Y598" s="6" t="str">
        <f aca="false">IFERROR(INDEX('20. Proveedor'!$A:$B,MATCH($A598,'20. Proveedor'!$A:$A,0),2),"")</f>
        <v/>
      </c>
      <c r="Z598" s="6" t="str">
        <f aca="false">IFERROR(INDEX('21. Saphirus'!$A:$B,MATCH($A598,'21. Saphirus'!$A:$A,0),2),"")</f>
        <v/>
      </c>
    </row>
    <row r="599" customFormat="false" ht="15.75" hidden="false" customHeight="true" outlineLevel="0" collapsed="false">
      <c r="A599" s="5" t="s">
        <v>637</v>
      </c>
      <c r="B599" s="5" t="n">
        <v>44395</v>
      </c>
      <c r="C599" s="5" t="s">
        <v>33</v>
      </c>
      <c r="D599" s="6" t="str">
        <f aca="false">IFERROR(INDEX('1. Benavídez'!$A:$B,MATCH($A599,'1. Benavídez'!$A:$A,0),2),"")</f>
        <v/>
      </c>
      <c r="E599" s="6" t="str">
        <f aca="false">IFERROR(INDEX('2. Gallo'!$B:$D,MATCH($A599,'2. Gallo'!$B:$B,0),3),"")</f>
        <v/>
      </c>
      <c r="F599" s="6" t="str">
        <f aca="false">IFERROR(INDEX('3. Anea'!$B:$D,MATCH($A599,'3. Anea'!$B:$B,0),2),"")</f>
        <v/>
      </c>
      <c r="G599" s="6" t="str">
        <f aca="false">IFERROR(INDEX('4. Pilar'!$A:$C,MATCH($A599,'4. Pilar'!$A:$A,0),2),"")</f>
        <v/>
      </c>
      <c r="H599" s="6" t="str">
        <f aca="false">IFERROR(INDEX('5. Tortuguitas'!$B:$D,MATCH($A599,'5. Tortuguitas'!$B:$B,0),2),"")</f>
        <v/>
      </c>
      <c r="I599" s="6" t="str">
        <f aca="false">IFERROR(INDEX('6. Del Viso'!$A:$B,MATCH($A599,'6. Del Viso'!$A:$A,0),2),"")</f>
        <v/>
      </c>
      <c r="J599" s="6" t="str">
        <f aca="false">IFERROR(INDEX('7. Chica Glade'!$B:$F,MATCH($A599,'7. Chica Glade'!$B:$B,0),4),"")</f>
        <v/>
      </c>
      <c r="K599" s="6" t="str">
        <f aca="false">IFERROR(INDEX('8. Veterinaria'!$A:$B,MATCH($A599,'8. Veterinaria'!$A:$A,0),2),"")</f>
        <v/>
      </c>
      <c r="L599" s="6" t="str">
        <f aca="false">IFERROR(INDEX('9. Hipocampus'!$A:$B,MATCH($A599,'9. Hipocampus'!$A:$A,0),2),"")</f>
        <v/>
      </c>
      <c r="M599" s="6" t="str">
        <f aca="false">IFERROR(INDEX('11. Mundo Mascotas'!$B:$D,MATCH($A599,'11. Mundo Mascotas'!$B:$B,0),2),"")</f>
        <v/>
      </c>
      <c r="N599" s="6" t="str">
        <f aca="false">IFERROR(INDEX('12. Yaguar'!$B:$E,MATCH($A599,'12. Yaguar'!$B:$B,0),2),"")</f>
        <v/>
      </c>
      <c r="O599" s="6" t="str">
        <f aca="false">IFERROR(INDEX('13. King Clor'!$A:$B,MATCH($A599,'13. King Clor'!$A:$A,0),2),"")</f>
        <v/>
      </c>
      <c r="P599" s="6" t="str">
        <f aca="false">IFERROR(INDEX('14. Diserquim'!$A:$B,MATCH($A599,'14. Diserquim'!$A:$A,0),2),"")</f>
        <v/>
      </c>
      <c r="Q599" s="6" t="str">
        <f aca="false">IFERROR(INDEX('15. Moreno'!$A:$B,MATCH($A599,'15. Moreno'!$A:$A,0),2),"")</f>
        <v/>
      </c>
      <c r="R599" s="6" t="str">
        <f aca="false">IFERROR(INDEX('10. Collares'!$J:$K,MATCH($A599,'10. Collares'!$J:$J,0),2),"")</f>
        <v/>
      </c>
      <c r="S599" s="6" t="str">
        <f aca="false">IFERROR(INDEX('13. King Clor'!$G:$H,MATCH($A599,'13. King Clor'!$G:$G,0),2),"")</f>
        <v/>
      </c>
      <c r="T599" s="6" t="str">
        <f aca="false">IFERROR(INDEX('10. Collares'!$A:$B,MATCH($A599,'10. Collares'!$A:$A,0),2),"")</f>
        <v/>
      </c>
      <c r="U599" s="6" t="str">
        <f aca="false">IFERROR(INDEX('16. Mis nietos'!$B:$C,MATCH($A599,'16. Mis nietos'!$B:$B,0),2),"")</f>
        <v/>
      </c>
      <c r="V599" s="6" t="str">
        <f aca="false">IFERROR(INDEX('17. Profesional Vet'!$A:$B,MATCH($A599,'17. Profesional Vet'!$A:$A,0),2),"")</f>
        <v/>
      </c>
      <c r="W599" s="6" t="str">
        <f aca="false">IFERROR(INDEX('18. Premier'!$A:$B,MATCH($A599,'18. Premier'!$A:$A,0),2),"")</f>
        <v/>
      </c>
      <c r="X599" s="6" t="str">
        <f aca="false">IFERROR(INDEX('19. Dacam'!$A:$B,MATCH($A599,'19. Dacam'!$A:$A,0),2),"")</f>
        <v/>
      </c>
      <c r="Y599" s="6" t="str">
        <f aca="false">IFERROR(INDEX('20. Proveedor'!$A:$B,MATCH($A599,'20. Proveedor'!$A:$A,0),2),"")</f>
        <v/>
      </c>
      <c r="Z599" s="6" t="str">
        <f aca="false">IFERROR(INDEX('21. Saphirus'!$A:$B,MATCH($A599,'21. Saphirus'!$A:$A,0),2),"")</f>
        <v/>
      </c>
    </row>
    <row r="600" customFormat="false" ht="15.75" hidden="false" customHeight="true" outlineLevel="0" collapsed="false">
      <c r="A600" s="5" t="s">
        <v>638</v>
      </c>
      <c r="B600" s="5" t="n">
        <v>4392</v>
      </c>
      <c r="C600" s="5" t="s">
        <v>33</v>
      </c>
      <c r="D600" s="6" t="str">
        <f aca="false">IFERROR(INDEX('1. Benavídez'!$A:$B,MATCH($A600,'1. Benavídez'!$A:$A,0),2),"")</f>
        <v/>
      </c>
      <c r="E600" s="6" t="str">
        <f aca="false">IFERROR(INDEX('2. Gallo'!$B:$D,MATCH($A600,'2. Gallo'!$B:$B,0),3),"")</f>
        <v/>
      </c>
      <c r="F600" s="6" t="n">
        <f aca="false">IFERROR(INDEX('3. Anea'!$B:$D,MATCH($A600,'3. Anea'!$B:$B,0),2),"")</f>
        <v>655</v>
      </c>
      <c r="G600" s="6" t="str">
        <f aca="false">IFERROR(INDEX('4. Pilar'!$A:$C,MATCH($A600,'4. Pilar'!$A:$A,0),2),"")</f>
        <v/>
      </c>
      <c r="H600" s="6" t="str">
        <f aca="false">IFERROR(INDEX('5. Tortuguitas'!$B:$D,MATCH($A600,'5. Tortuguitas'!$B:$B,0),2),"")</f>
        <v/>
      </c>
      <c r="I600" s="6" t="str">
        <f aca="false">IFERROR(INDEX('6. Del Viso'!$A:$B,MATCH($A600,'6. Del Viso'!$A:$A,0),2),"")</f>
        <v/>
      </c>
      <c r="J600" s="6" t="str">
        <f aca="false">IFERROR(INDEX('7. Chica Glade'!$B:$F,MATCH($A600,'7. Chica Glade'!$B:$B,0),4),"")</f>
        <v/>
      </c>
      <c r="K600" s="6" t="str">
        <f aca="false">IFERROR(INDEX('8. Veterinaria'!$A:$B,MATCH($A600,'8. Veterinaria'!$A:$A,0),2),"")</f>
        <v/>
      </c>
      <c r="L600" s="6" t="str">
        <f aca="false">IFERROR(INDEX('9. Hipocampus'!$A:$B,MATCH($A600,'9. Hipocampus'!$A:$A,0),2),"")</f>
        <v/>
      </c>
      <c r="M600" s="6" t="str">
        <f aca="false">IFERROR(INDEX('11. Mundo Mascotas'!$B:$D,MATCH($A600,'11. Mundo Mascotas'!$B:$B,0),2),"")</f>
        <v/>
      </c>
      <c r="N600" s="6" t="str">
        <f aca="false">IFERROR(INDEX('12. Yaguar'!$B:$E,MATCH($A600,'12. Yaguar'!$B:$B,0),2),"")</f>
        <v/>
      </c>
      <c r="O600" s="6" t="str">
        <f aca="false">IFERROR(INDEX('13. King Clor'!$A:$B,MATCH($A600,'13. King Clor'!$A:$A,0),2),"")</f>
        <v/>
      </c>
      <c r="P600" s="6" t="str">
        <f aca="false">IFERROR(INDEX('14. Diserquim'!$A:$B,MATCH($A600,'14. Diserquim'!$A:$A,0),2),"")</f>
        <v/>
      </c>
      <c r="Q600" s="6" t="str">
        <f aca="false">IFERROR(INDEX('15. Moreno'!$A:$B,MATCH($A600,'15. Moreno'!$A:$A,0),2),"")</f>
        <v/>
      </c>
      <c r="R600" s="6" t="str">
        <f aca="false">IFERROR(INDEX('10. Collares'!$J:$K,MATCH($A600,'10. Collares'!$J:$J,0),2),"")</f>
        <v/>
      </c>
      <c r="S600" s="6" t="str">
        <f aca="false">IFERROR(INDEX('13. King Clor'!$G:$H,MATCH($A600,'13. King Clor'!$G:$G,0),2),"")</f>
        <v/>
      </c>
      <c r="T600" s="6" t="str">
        <f aca="false">IFERROR(INDEX('10. Collares'!$A:$B,MATCH($A600,'10. Collares'!$A:$A,0),2),"")</f>
        <v/>
      </c>
      <c r="U600" s="6" t="str">
        <f aca="false">IFERROR(INDEX('16. Mis nietos'!$B:$C,MATCH($A600,'16. Mis nietos'!$B:$B,0),2),"")</f>
        <v/>
      </c>
      <c r="V600" s="6" t="str">
        <f aca="false">IFERROR(INDEX('17. Profesional Vet'!$A:$B,MATCH($A600,'17. Profesional Vet'!$A:$A,0),2),"")</f>
        <v/>
      </c>
      <c r="W600" s="6" t="str">
        <f aca="false">IFERROR(INDEX('18. Premier'!$A:$B,MATCH($A600,'18. Premier'!$A:$A,0),2),"")</f>
        <v/>
      </c>
      <c r="X600" s="6" t="str">
        <f aca="false">IFERROR(INDEX('19. Dacam'!$A:$B,MATCH($A600,'19. Dacam'!$A:$A,0),2),"")</f>
        <v/>
      </c>
      <c r="Y600" s="6" t="str">
        <f aca="false">IFERROR(INDEX('20. Proveedor'!$A:$B,MATCH($A600,'20. Proveedor'!$A:$A,0),2),"")</f>
        <v/>
      </c>
      <c r="Z600" s="6" t="str">
        <f aca="false">IFERROR(INDEX('21. Saphirus'!$A:$B,MATCH($A600,'21. Saphirus'!$A:$A,0),2),"")</f>
        <v/>
      </c>
    </row>
    <row r="601" customFormat="false" ht="15.75" hidden="false" customHeight="true" outlineLevel="0" collapsed="false">
      <c r="A601" s="5" t="s">
        <v>639</v>
      </c>
      <c r="B601" s="5" t="n">
        <v>4376</v>
      </c>
      <c r="C601" s="5" t="s">
        <v>33</v>
      </c>
      <c r="D601" s="6" t="str">
        <f aca="false">IFERROR(INDEX('1. Benavídez'!$A:$B,MATCH($A601,'1. Benavídez'!$A:$A,0),2),"")</f>
        <v/>
      </c>
      <c r="E601" s="6" t="str">
        <f aca="false">IFERROR(INDEX('2. Gallo'!$B:$D,MATCH($A601,'2. Gallo'!$B:$B,0),3),"")</f>
        <v/>
      </c>
      <c r="F601" s="6" t="n">
        <f aca="false">IFERROR(INDEX('3. Anea'!$B:$D,MATCH($A601,'3. Anea'!$B:$B,0),2),"")</f>
        <v>604</v>
      </c>
      <c r="G601" s="6" t="str">
        <f aca="false">IFERROR(INDEX('4. Pilar'!$A:$C,MATCH($A601,'4. Pilar'!$A:$A,0),2),"")</f>
        <v/>
      </c>
      <c r="H601" s="6" t="str">
        <f aca="false">IFERROR(INDEX('5. Tortuguitas'!$B:$D,MATCH($A601,'5. Tortuguitas'!$B:$B,0),2),"")</f>
        <v/>
      </c>
      <c r="I601" s="6" t="str">
        <f aca="false">IFERROR(INDEX('6. Del Viso'!$A:$B,MATCH($A601,'6. Del Viso'!$A:$A,0),2),"")</f>
        <v/>
      </c>
      <c r="J601" s="6" t="str">
        <f aca="false">IFERROR(INDEX('7. Chica Glade'!$B:$F,MATCH($A601,'7. Chica Glade'!$B:$B,0),4),"")</f>
        <v/>
      </c>
      <c r="K601" s="6" t="str">
        <f aca="false">IFERROR(INDEX('8. Veterinaria'!$A:$B,MATCH($A601,'8. Veterinaria'!$A:$A,0),2),"")</f>
        <v/>
      </c>
      <c r="L601" s="6" t="n">
        <f aca="false">IFERROR(INDEX('9. Hipocampus'!$A:$B,MATCH($A601,'9. Hipocampus'!$A:$A,0),2),"")</f>
        <v>540</v>
      </c>
      <c r="M601" s="6" t="str">
        <f aca="false">IFERROR(INDEX('11. Mundo Mascotas'!$B:$D,MATCH($A601,'11. Mundo Mascotas'!$B:$B,0),2),"")</f>
        <v/>
      </c>
      <c r="N601" s="6" t="str">
        <f aca="false">IFERROR(INDEX('12. Yaguar'!$B:$E,MATCH($A601,'12. Yaguar'!$B:$B,0),2),"")</f>
        <v/>
      </c>
      <c r="O601" s="6" t="str">
        <f aca="false">IFERROR(INDEX('13. King Clor'!$A:$B,MATCH($A601,'13. King Clor'!$A:$A,0),2),"")</f>
        <v/>
      </c>
      <c r="P601" s="6" t="str">
        <f aca="false">IFERROR(INDEX('14. Diserquim'!$A:$B,MATCH($A601,'14. Diserquim'!$A:$A,0),2),"")</f>
        <v/>
      </c>
      <c r="Q601" s="6" t="str">
        <f aca="false">IFERROR(INDEX('15. Moreno'!$A:$B,MATCH($A601,'15. Moreno'!$A:$A,0),2),"")</f>
        <v/>
      </c>
      <c r="R601" s="6" t="str">
        <f aca="false">IFERROR(INDEX('10. Collares'!$J:$K,MATCH($A601,'10. Collares'!$J:$J,0),2),"")</f>
        <v/>
      </c>
      <c r="S601" s="6" t="str">
        <f aca="false">IFERROR(INDEX('13. King Clor'!$G:$H,MATCH($A601,'13. King Clor'!$G:$G,0),2),"")</f>
        <v/>
      </c>
      <c r="T601" s="6" t="str">
        <f aca="false">IFERROR(INDEX('10. Collares'!$A:$B,MATCH($A601,'10. Collares'!$A:$A,0),2),"")</f>
        <v/>
      </c>
      <c r="U601" s="6" t="str">
        <f aca="false">IFERROR(INDEX('16. Mis nietos'!$B:$C,MATCH($A601,'16. Mis nietos'!$B:$B,0),2),"")</f>
        <v/>
      </c>
      <c r="V601" s="6" t="str">
        <f aca="false">IFERROR(INDEX('17. Profesional Vet'!$A:$B,MATCH($A601,'17. Profesional Vet'!$A:$A,0),2),"")</f>
        <v/>
      </c>
      <c r="W601" s="6" t="str">
        <f aca="false">IFERROR(INDEX('18. Premier'!$A:$B,MATCH($A601,'18. Premier'!$A:$A,0),2),"")</f>
        <v/>
      </c>
      <c r="X601" s="6" t="str">
        <f aca="false">IFERROR(INDEX('19. Dacam'!$A:$B,MATCH($A601,'19. Dacam'!$A:$A,0),2),"")</f>
        <v/>
      </c>
      <c r="Y601" s="6" t="str">
        <f aca="false">IFERROR(INDEX('20. Proveedor'!$A:$B,MATCH($A601,'20. Proveedor'!$A:$A,0),2),"")</f>
        <v/>
      </c>
      <c r="Z601" s="6" t="str">
        <f aca="false">IFERROR(INDEX('21. Saphirus'!$A:$B,MATCH($A601,'21. Saphirus'!$A:$A,0),2),"")</f>
        <v/>
      </c>
    </row>
    <row r="602" customFormat="false" ht="15.75" hidden="false" customHeight="true" outlineLevel="0" collapsed="false">
      <c r="A602" s="5" t="s">
        <v>640</v>
      </c>
      <c r="B602" s="5" t="n">
        <v>4378</v>
      </c>
      <c r="C602" s="5" t="s">
        <v>33</v>
      </c>
      <c r="D602" s="6" t="str">
        <f aca="false">IFERROR(INDEX('1. Benavídez'!$A:$B,MATCH($A602,'1. Benavídez'!$A:$A,0),2),"")</f>
        <v/>
      </c>
      <c r="E602" s="6" t="str">
        <f aca="false">IFERROR(INDEX('2. Gallo'!$B:$D,MATCH($A602,'2. Gallo'!$B:$B,0),3),"")</f>
        <v/>
      </c>
      <c r="F602" s="6" t="n">
        <f aca="false">IFERROR(INDEX('3. Anea'!$B:$D,MATCH($A602,'3. Anea'!$B:$B,0),2),"")</f>
        <v>1403</v>
      </c>
      <c r="G602" s="6" t="str">
        <f aca="false">IFERROR(INDEX('4. Pilar'!$A:$C,MATCH($A602,'4. Pilar'!$A:$A,0),2),"")</f>
        <v/>
      </c>
      <c r="H602" s="6" t="str">
        <f aca="false">IFERROR(INDEX('5. Tortuguitas'!$B:$D,MATCH($A602,'5. Tortuguitas'!$B:$B,0),2),"")</f>
        <v/>
      </c>
      <c r="I602" s="6" t="str">
        <f aca="false">IFERROR(INDEX('6. Del Viso'!$A:$B,MATCH($A602,'6. Del Viso'!$A:$A,0),2),"")</f>
        <v/>
      </c>
      <c r="J602" s="6" t="str">
        <f aca="false">IFERROR(INDEX('7. Chica Glade'!$B:$F,MATCH($A602,'7. Chica Glade'!$B:$B,0),4),"")</f>
        <v/>
      </c>
      <c r="K602" s="6" t="str">
        <f aca="false">IFERROR(INDEX('8. Veterinaria'!$A:$B,MATCH($A602,'8. Veterinaria'!$A:$A,0),2),"")</f>
        <v/>
      </c>
      <c r="L602" s="6" t="n">
        <f aca="false">IFERROR(INDEX('9. Hipocampus'!$A:$B,MATCH($A602,'9. Hipocampus'!$A:$A,0),2),"")</f>
        <v>1287</v>
      </c>
      <c r="M602" s="6" t="str">
        <f aca="false">IFERROR(INDEX('11. Mundo Mascotas'!$B:$D,MATCH($A602,'11. Mundo Mascotas'!$B:$B,0),2),"")</f>
        <v/>
      </c>
      <c r="N602" s="6" t="str">
        <f aca="false">IFERROR(INDEX('12. Yaguar'!$B:$E,MATCH($A602,'12. Yaguar'!$B:$B,0),2),"")</f>
        <v/>
      </c>
      <c r="O602" s="6" t="str">
        <f aca="false">IFERROR(INDEX('13. King Clor'!$A:$B,MATCH($A602,'13. King Clor'!$A:$A,0),2),"")</f>
        <v/>
      </c>
      <c r="P602" s="6" t="str">
        <f aca="false">IFERROR(INDEX('14. Diserquim'!$A:$B,MATCH($A602,'14. Diserquim'!$A:$A,0),2),"")</f>
        <v/>
      </c>
      <c r="Q602" s="6" t="str">
        <f aca="false">IFERROR(INDEX('15. Moreno'!$A:$B,MATCH($A602,'15. Moreno'!$A:$A,0),2),"")</f>
        <v/>
      </c>
      <c r="R602" s="6" t="str">
        <f aca="false">IFERROR(INDEX('10. Collares'!$J:$K,MATCH($A602,'10. Collares'!$J:$J,0),2),"")</f>
        <v/>
      </c>
      <c r="S602" s="6" t="str">
        <f aca="false">IFERROR(INDEX('13. King Clor'!$G:$H,MATCH($A602,'13. King Clor'!$G:$G,0),2),"")</f>
        <v/>
      </c>
      <c r="T602" s="6" t="str">
        <f aca="false">IFERROR(INDEX('10. Collares'!$A:$B,MATCH($A602,'10. Collares'!$A:$A,0),2),"")</f>
        <v/>
      </c>
      <c r="U602" s="6" t="str">
        <f aca="false">IFERROR(INDEX('16. Mis nietos'!$B:$C,MATCH($A602,'16. Mis nietos'!$B:$B,0),2),"")</f>
        <v/>
      </c>
      <c r="V602" s="6" t="str">
        <f aca="false">IFERROR(INDEX('17. Profesional Vet'!$A:$B,MATCH($A602,'17. Profesional Vet'!$A:$A,0),2),"")</f>
        <v/>
      </c>
      <c r="W602" s="6" t="str">
        <f aca="false">IFERROR(INDEX('18. Premier'!$A:$B,MATCH($A602,'18. Premier'!$A:$A,0),2),"")</f>
        <v/>
      </c>
      <c r="X602" s="6" t="str">
        <f aca="false">IFERROR(INDEX('19. Dacam'!$A:$B,MATCH($A602,'19. Dacam'!$A:$A,0),2),"")</f>
        <v/>
      </c>
      <c r="Y602" s="6" t="str">
        <f aca="false">IFERROR(INDEX('20. Proveedor'!$A:$B,MATCH($A602,'20. Proveedor'!$A:$A,0),2),"")</f>
        <v/>
      </c>
      <c r="Z602" s="6" t="str">
        <f aca="false">IFERROR(INDEX('21. Saphirus'!$A:$B,MATCH($A602,'21. Saphirus'!$A:$A,0),2),"")</f>
        <v/>
      </c>
    </row>
    <row r="603" customFormat="false" ht="15.75" hidden="false" customHeight="true" outlineLevel="0" collapsed="false">
      <c r="A603" s="5" t="s">
        <v>641</v>
      </c>
      <c r="B603" s="5" t="n">
        <v>4377</v>
      </c>
      <c r="C603" s="5" t="s">
        <v>33</v>
      </c>
      <c r="D603" s="6" t="str">
        <f aca="false">IFERROR(INDEX('1. Benavídez'!$A:$B,MATCH($A603,'1. Benavídez'!$A:$A,0),2),"")</f>
        <v/>
      </c>
      <c r="E603" s="6" t="str">
        <f aca="false">IFERROR(INDEX('2. Gallo'!$B:$D,MATCH($A603,'2. Gallo'!$B:$B,0),3),"")</f>
        <v/>
      </c>
      <c r="F603" s="6" t="n">
        <f aca="false">IFERROR(INDEX('3. Anea'!$B:$D,MATCH($A603,'3. Anea'!$B:$B,0),2),"")</f>
        <v>942</v>
      </c>
      <c r="G603" s="6" t="str">
        <f aca="false">IFERROR(INDEX('4. Pilar'!$A:$C,MATCH($A603,'4. Pilar'!$A:$A,0),2),"")</f>
        <v/>
      </c>
      <c r="H603" s="6" t="str">
        <f aca="false">IFERROR(INDEX('5. Tortuguitas'!$B:$D,MATCH($A603,'5. Tortuguitas'!$B:$B,0),2),"")</f>
        <v/>
      </c>
      <c r="I603" s="6" t="str">
        <f aca="false">IFERROR(INDEX('6. Del Viso'!$A:$B,MATCH($A603,'6. Del Viso'!$A:$A,0),2),"")</f>
        <v/>
      </c>
      <c r="J603" s="6" t="str">
        <f aca="false">IFERROR(INDEX('7. Chica Glade'!$B:$F,MATCH($A603,'7. Chica Glade'!$B:$B,0),4),"")</f>
        <v/>
      </c>
      <c r="K603" s="6" t="str">
        <f aca="false">IFERROR(INDEX('8. Veterinaria'!$A:$B,MATCH($A603,'8. Veterinaria'!$A:$A,0),2),"")</f>
        <v/>
      </c>
      <c r="L603" s="6" t="n">
        <f aca="false">IFERROR(INDEX('9. Hipocampus'!$A:$B,MATCH($A603,'9. Hipocampus'!$A:$A,0),2),"")</f>
        <v>839</v>
      </c>
      <c r="M603" s="6" t="str">
        <f aca="false">IFERROR(INDEX('11. Mundo Mascotas'!$B:$D,MATCH($A603,'11. Mundo Mascotas'!$B:$B,0),2),"")</f>
        <v/>
      </c>
      <c r="N603" s="6" t="str">
        <f aca="false">IFERROR(INDEX('12. Yaguar'!$B:$E,MATCH($A603,'12. Yaguar'!$B:$B,0),2),"")</f>
        <v/>
      </c>
      <c r="O603" s="6" t="str">
        <f aca="false">IFERROR(INDEX('13. King Clor'!$A:$B,MATCH($A603,'13. King Clor'!$A:$A,0),2),"")</f>
        <v/>
      </c>
      <c r="P603" s="6" t="str">
        <f aca="false">IFERROR(INDEX('14. Diserquim'!$A:$B,MATCH($A603,'14. Diserquim'!$A:$A,0),2),"")</f>
        <v/>
      </c>
      <c r="Q603" s="6" t="str">
        <f aca="false">IFERROR(INDEX('15. Moreno'!$A:$B,MATCH($A603,'15. Moreno'!$A:$A,0),2),"")</f>
        <v/>
      </c>
      <c r="R603" s="6" t="str">
        <f aca="false">IFERROR(INDEX('10. Collares'!$J:$K,MATCH($A603,'10. Collares'!$J:$J,0),2),"")</f>
        <v/>
      </c>
      <c r="S603" s="6" t="str">
        <f aca="false">IFERROR(INDEX('13. King Clor'!$G:$H,MATCH($A603,'13. King Clor'!$G:$G,0),2),"")</f>
        <v/>
      </c>
      <c r="T603" s="6" t="str">
        <f aca="false">IFERROR(INDEX('10. Collares'!$A:$B,MATCH($A603,'10. Collares'!$A:$A,0),2),"")</f>
        <v/>
      </c>
      <c r="U603" s="6" t="str">
        <f aca="false">IFERROR(INDEX('16. Mis nietos'!$B:$C,MATCH($A603,'16. Mis nietos'!$B:$B,0),2),"")</f>
        <v/>
      </c>
      <c r="V603" s="6" t="str">
        <f aca="false">IFERROR(INDEX('17. Profesional Vet'!$A:$B,MATCH($A603,'17. Profesional Vet'!$A:$A,0),2),"")</f>
        <v/>
      </c>
      <c r="W603" s="6" t="str">
        <f aca="false">IFERROR(INDEX('18. Premier'!$A:$B,MATCH($A603,'18. Premier'!$A:$A,0),2),"")</f>
        <v/>
      </c>
      <c r="X603" s="6" t="str">
        <f aca="false">IFERROR(INDEX('19. Dacam'!$A:$B,MATCH($A603,'19. Dacam'!$A:$A,0),2),"")</f>
        <v/>
      </c>
      <c r="Y603" s="6" t="str">
        <f aca="false">IFERROR(INDEX('20. Proveedor'!$A:$B,MATCH($A603,'20. Proveedor'!$A:$A,0),2),"")</f>
        <v/>
      </c>
      <c r="Z603" s="6" t="str">
        <f aca="false">IFERROR(INDEX('21. Saphirus'!$A:$B,MATCH($A603,'21. Saphirus'!$A:$A,0),2),"")</f>
        <v/>
      </c>
    </row>
    <row r="604" customFormat="false" ht="15.75" hidden="false" customHeight="true" outlineLevel="0" collapsed="false">
      <c r="A604" s="5" t="s">
        <v>642</v>
      </c>
      <c r="B604" s="5" t="n">
        <v>1905292</v>
      </c>
      <c r="C604" s="5" t="s">
        <v>33</v>
      </c>
      <c r="D604" s="6" t="str">
        <f aca="false">IFERROR(INDEX('1. Benavídez'!$A:$B,MATCH($A604,'1. Benavídez'!$A:$A,0),2),"")</f>
        <v/>
      </c>
      <c r="E604" s="6" t="str">
        <f aca="false">IFERROR(INDEX('2. Gallo'!$B:$D,MATCH($A604,'2. Gallo'!$B:$B,0),3),"")</f>
        <v/>
      </c>
      <c r="F604" s="6" t="str">
        <f aca="false">IFERROR(INDEX('3. Anea'!$B:$D,MATCH($A604,'3. Anea'!$B:$B,0),2),"")</f>
        <v/>
      </c>
      <c r="G604" s="6" t="str">
        <f aca="false">IFERROR(INDEX('4. Pilar'!$A:$C,MATCH($A604,'4. Pilar'!$A:$A,0),2),"")</f>
        <v/>
      </c>
      <c r="H604" s="6" t="str">
        <f aca="false">IFERROR(INDEX('5. Tortuguitas'!$B:$D,MATCH($A604,'5. Tortuguitas'!$B:$B,0),2),"")</f>
        <v/>
      </c>
      <c r="I604" s="6" t="str">
        <f aca="false">IFERROR(INDEX('6. Del Viso'!$A:$B,MATCH($A604,'6. Del Viso'!$A:$A,0),2),"")</f>
        <v/>
      </c>
      <c r="J604" s="6" t="str">
        <f aca="false">IFERROR(INDEX('7. Chica Glade'!$B:$F,MATCH($A604,'7. Chica Glade'!$B:$B,0),4),"")</f>
        <v/>
      </c>
      <c r="K604" s="6" t="str">
        <f aca="false">IFERROR(INDEX('8. Veterinaria'!$A:$B,MATCH($A604,'8. Veterinaria'!$A:$A,0),2),"")</f>
        <v/>
      </c>
      <c r="L604" s="6" t="str">
        <f aca="false">IFERROR(INDEX('9. Hipocampus'!$A:$B,MATCH($A604,'9. Hipocampus'!$A:$A,0),2),"")</f>
        <v/>
      </c>
      <c r="M604" s="6" t="str">
        <f aca="false">IFERROR(INDEX('11. Mundo Mascotas'!$B:$D,MATCH($A604,'11. Mundo Mascotas'!$B:$B,0),2),"")</f>
        <v/>
      </c>
      <c r="N604" s="6" t="str">
        <f aca="false">IFERROR(INDEX('12. Yaguar'!$B:$E,MATCH($A604,'12. Yaguar'!$B:$B,0),2),"")</f>
        <v/>
      </c>
      <c r="O604" s="6" t="str">
        <f aca="false">IFERROR(INDEX('13. King Clor'!$A:$B,MATCH($A604,'13. King Clor'!$A:$A,0),2),"")</f>
        <v/>
      </c>
      <c r="P604" s="6" t="str">
        <f aca="false">IFERROR(INDEX('14. Diserquim'!$A:$B,MATCH($A604,'14. Diserquim'!$A:$A,0),2),"")</f>
        <v/>
      </c>
      <c r="Q604" s="6" t="str">
        <f aca="false">IFERROR(INDEX('15. Moreno'!$A:$B,MATCH($A604,'15. Moreno'!$A:$A,0),2),"")</f>
        <v/>
      </c>
      <c r="R604" s="6" t="str">
        <f aca="false">IFERROR(INDEX('10. Collares'!$J:$K,MATCH($A604,'10. Collares'!$J:$J,0),2),"")</f>
        <v/>
      </c>
      <c r="S604" s="6" t="str">
        <f aca="false">IFERROR(INDEX('13. King Clor'!$G:$H,MATCH($A604,'13. King Clor'!$G:$G,0),2),"")</f>
        <v/>
      </c>
      <c r="T604" s="6" t="str">
        <f aca="false">IFERROR(INDEX('10. Collares'!$A:$B,MATCH($A604,'10. Collares'!$A:$A,0),2),"")</f>
        <v/>
      </c>
      <c r="U604" s="6" t="str">
        <f aca="false">IFERROR(INDEX('16. Mis nietos'!$B:$C,MATCH($A604,'16. Mis nietos'!$B:$B,0),2),"")</f>
        <v/>
      </c>
      <c r="V604" s="6" t="str">
        <f aca="false">IFERROR(INDEX('17. Profesional Vet'!$A:$B,MATCH($A604,'17. Profesional Vet'!$A:$A,0),2),"")</f>
        <v/>
      </c>
      <c r="W604" s="6" t="str">
        <f aca="false">IFERROR(INDEX('18. Premier'!$A:$B,MATCH($A604,'18. Premier'!$A:$A,0),2),"")</f>
        <v/>
      </c>
      <c r="X604" s="6" t="str">
        <f aca="false">IFERROR(INDEX('19. Dacam'!$A:$B,MATCH($A604,'19. Dacam'!$A:$A,0),2),"")</f>
        <v/>
      </c>
      <c r="Y604" s="6" t="str">
        <f aca="false">IFERROR(INDEX('20. Proveedor'!$A:$B,MATCH($A604,'20. Proveedor'!$A:$A,0),2),"")</f>
        <v/>
      </c>
      <c r="Z604" s="6" t="str">
        <f aca="false">IFERROR(INDEX('21. Saphirus'!$A:$B,MATCH($A604,'21. Saphirus'!$A:$A,0),2),"")</f>
        <v/>
      </c>
    </row>
    <row r="605" customFormat="false" ht="15.75" hidden="false" customHeight="true" outlineLevel="0" collapsed="false">
      <c r="A605" s="5" t="s">
        <v>643</v>
      </c>
      <c r="B605" s="5" t="n">
        <v>1905291</v>
      </c>
      <c r="C605" s="5" t="s">
        <v>33</v>
      </c>
      <c r="D605" s="6" t="str">
        <f aca="false">IFERROR(INDEX('1. Benavídez'!$A:$B,MATCH($A605,'1. Benavídez'!$A:$A,0),2),"")</f>
        <v/>
      </c>
      <c r="E605" s="6" t="str">
        <f aca="false">IFERROR(INDEX('2. Gallo'!$B:$D,MATCH($A605,'2. Gallo'!$B:$B,0),3),"")</f>
        <v/>
      </c>
      <c r="F605" s="6" t="str">
        <f aca="false">IFERROR(INDEX('3. Anea'!$B:$D,MATCH($A605,'3. Anea'!$B:$B,0),2),"")</f>
        <v/>
      </c>
      <c r="G605" s="6" t="str">
        <f aca="false">IFERROR(INDEX('4. Pilar'!$A:$C,MATCH($A605,'4. Pilar'!$A:$A,0),2),"")</f>
        <v/>
      </c>
      <c r="H605" s="6" t="str">
        <f aca="false">IFERROR(INDEX('5. Tortuguitas'!$B:$D,MATCH($A605,'5. Tortuguitas'!$B:$B,0),2),"")</f>
        <v/>
      </c>
      <c r="I605" s="6" t="str">
        <f aca="false">IFERROR(INDEX('6. Del Viso'!$A:$B,MATCH($A605,'6. Del Viso'!$A:$A,0),2),"")</f>
        <v/>
      </c>
      <c r="J605" s="6" t="str">
        <f aca="false">IFERROR(INDEX('7. Chica Glade'!$B:$F,MATCH($A605,'7. Chica Glade'!$B:$B,0),4),"")</f>
        <v/>
      </c>
      <c r="K605" s="6" t="str">
        <f aca="false">IFERROR(INDEX('8. Veterinaria'!$A:$B,MATCH($A605,'8. Veterinaria'!$A:$A,0),2),"")</f>
        <v/>
      </c>
      <c r="L605" s="6" t="str">
        <f aca="false">IFERROR(INDEX('9. Hipocampus'!$A:$B,MATCH($A605,'9. Hipocampus'!$A:$A,0),2),"")</f>
        <v/>
      </c>
      <c r="M605" s="6" t="str">
        <f aca="false">IFERROR(INDEX('11. Mundo Mascotas'!$B:$D,MATCH($A605,'11. Mundo Mascotas'!$B:$B,0),2),"")</f>
        <v/>
      </c>
      <c r="N605" s="6" t="str">
        <f aca="false">IFERROR(INDEX('12. Yaguar'!$B:$E,MATCH($A605,'12. Yaguar'!$B:$B,0),2),"")</f>
        <v/>
      </c>
      <c r="O605" s="6" t="str">
        <f aca="false">IFERROR(INDEX('13. King Clor'!$A:$B,MATCH($A605,'13. King Clor'!$A:$A,0),2),"")</f>
        <v/>
      </c>
      <c r="P605" s="6" t="str">
        <f aca="false">IFERROR(INDEX('14. Diserquim'!$A:$B,MATCH($A605,'14. Diserquim'!$A:$A,0),2),"")</f>
        <v/>
      </c>
      <c r="Q605" s="6" t="str">
        <f aca="false">IFERROR(INDEX('15. Moreno'!$A:$B,MATCH($A605,'15. Moreno'!$A:$A,0),2),"")</f>
        <v/>
      </c>
      <c r="R605" s="6" t="str">
        <f aca="false">IFERROR(INDEX('10. Collares'!$J:$K,MATCH($A605,'10. Collares'!$J:$J,0),2),"")</f>
        <v/>
      </c>
      <c r="S605" s="6" t="str">
        <f aca="false">IFERROR(INDEX('13. King Clor'!$G:$H,MATCH($A605,'13. King Clor'!$G:$G,0),2),"")</f>
        <v/>
      </c>
      <c r="T605" s="6" t="str">
        <f aca="false">IFERROR(INDEX('10. Collares'!$A:$B,MATCH($A605,'10. Collares'!$A:$A,0),2),"")</f>
        <v/>
      </c>
      <c r="U605" s="6" t="str">
        <f aca="false">IFERROR(INDEX('16. Mis nietos'!$B:$C,MATCH($A605,'16. Mis nietos'!$B:$B,0),2),"")</f>
        <v/>
      </c>
      <c r="V605" s="6" t="str">
        <f aca="false">IFERROR(INDEX('17. Profesional Vet'!$A:$B,MATCH($A605,'17. Profesional Vet'!$A:$A,0),2),"")</f>
        <v/>
      </c>
      <c r="W605" s="6" t="str">
        <f aca="false">IFERROR(INDEX('18. Premier'!$A:$B,MATCH($A605,'18. Premier'!$A:$A,0),2),"")</f>
        <v/>
      </c>
      <c r="X605" s="6" t="str">
        <f aca="false">IFERROR(INDEX('19. Dacam'!$A:$B,MATCH($A605,'19. Dacam'!$A:$A,0),2),"")</f>
        <v/>
      </c>
      <c r="Y605" s="6" t="str">
        <f aca="false">IFERROR(INDEX('20. Proveedor'!$A:$B,MATCH($A605,'20. Proveedor'!$A:$A,0),2),"")</f>
        <v/>
      </c>
      <c r="Z605" s="6" t="str">
        <f aca="false">IFERROR(INDEX('21. Saphirus'!$A:$B,MATCH($A605,'21. Saphirus'!$A:$A,0),2),"")</f>
        <v/>
      </c>
    </row>
    <row r="606" customFormat="false" ht="15.75" hidden="false" customHeight="true" outlineLevel="0" collapsed="false">
      <c r="A606" s="5" t="s">
        <v>644</v>
      </c>
      <c r="B606" s="5" t="n">
        <v>1905933</v>
      </c>
      <c r="C606" s="5" t="s">
        <v>33</v>
      </c>
      <c r="D606" s="6" t="str">
        <f aca="false">IFERROR(INDEX('1. Benavídez'!$A:$B,MATCH($A606,'1. Benavídez'!$A:$A,0),2),"")</f>
        <v/>
      </c>
      <c r="E606" s="6" t="str">
        <f aca="false">IFERROR(INDEX('2. Gallo'!$B:$D,MATCH($A606,'2. Gallo'!$B:$B,0),3),"")</f>
        <v/>
      </c>
      <c r="F606" s="6" t="str">
        <f aca="false">IFERROR(INDEX('3. Anea'!$B:$D,MATCH($A606,'3. Anea'!$B:$B,0),2),"")</f>
        <v/>
      </c>
      <c r="G606" s="6" t="str">
        <f aca="false">IFERROR(INDEX('4. Pilar'!$A:$C,MATCH($A606,'4. Pilar'!$A:$A,0),2),"")</f>
        <v/>
      </c>
      <c r="H606" s="6" t="str">
        <f aca="false">IFERROR(INDEX('5. Tortuguitas'!$B:$D,MATCH($A606,'5. Tortuguitas'!$B:$B,0),2),"")</f>
        <v/>
      </c>
      <c r="I606" s="6" t="str">
        <f aca="false">IFERROR(INDEX('6. Del Viso'!$A:$B,MATCH($A606,'6. Del Viso'!$A:$A,0),3),"")</f>
        <v/>
      </c>
      <c r="J606" s="6" t="str">
        <f aca="false">IFERROR(INDEX('7. Chica Glade'!$B:$F,MATCH($A606,'7. Chica Glade'!$B:$B,0),2),"")</f>
        <v/>
      </c>
      <c r="K606" s="6" t="str">
        <f aca="false">IFERROR(INDEX('8. Veterinaria'!$A:$B,MATCH($A606,'8. Veterinaria'!$A:$A,0),2),"")</f>
        <v/>
      </c>
      <c r="L606" s="6" t="str">
        <f aca="false">IFERROR(INDEX('9. Hipocampus'!$A:$B,MATCH($A606,'9. Hipocampus'!$A:$A,0),2),"")</f>
        <v/>
      </c>
      <c r="M606" s="6" t="str">
        <f aca="false">IFERROR(INDEX('11. Mundo Mascotas'!$B:$D,MATCH($A606,'11. Mundo Mascotas'!$B:$B,0),2),"")</f>
        <v/>
      </c>
      <c r="N606" s="6" t="str">
        <f aca="false">IFERROR(INDEX('12. Yaguar'!$B:$E,MATCH($A606,'12. Yaguar'!$B:$B,0),2),"")</f>
        <v/>
      </c>
      <c r="O606" s="6" t="str">
        <f aca="false">IFERROR(INDEX('13. King Clor'!$A:$B,MATCH($A606,'13. King Clor'!$A:$A,0),2),"")</f>
        <v/>
      </c>
      <c r="P606" s="6" t="str">
        <f aca="false">IFERROR(INDEX('14. Diserquim'!$A:$B,MATCH($A606,'14. Diserquim'!$A:$A,0),2),"")</f>
        <v/>
      </c>
      <c r="Q606" s="6" t="str">
        <f aca="false">IFERROR(INDEX('15. Moreno'!$A:$B,MATCH($A606,'15. Moreno'!$A:$A,0),2),"")</f>
        <v/>
      </c>
      <c r="R606" s="6" t="str">
        <f aca="false">IFERROR(INDEX('10. Collares'!$J:$K,MATCH($A606,'10. Collares'!$J:$J,0),2),"")</f>
        <v/>
      </c>
      <c r="S606" s="6" t="str">
        <f aca="false">IFERROR(INDEX('13. King Clor'!$G:$H,MATCH($A606,'13. King Clor'!$G:$G,0),2),"")</f>
        <v/>
      </c>
      <c r="T606" s="6" t="str">
        <f aca="false">IFERROR(INDEX('10. Collares'!$A:$B,MATCH($A606,'10. Collares'!$A:$A,0),2),"")</f>
        <v/>
      </c>
      <c r="U606" s="6" t="str">
        <f aca="false">IFERROR(INDEX('16. Mis nietos'!$B:$C,MATCH($A606,'16. Mis nietos'!$B:$B,0),2),"")</f>
        <v/>
      </c>
      <c r="V606" s="6" t="str">
        <f aca="false">IFERROR(INDEX('17. Profesional Vet'!$A:$B,MATCH($A606,'17. Profesional Vet'!$A:$A,0),2),"")</f>
        <v/>
      </c>
      <c r="W606" s="6" t="str">
        <f aca="false">IFERROR(INDEX('18. Premier'!$A:$B,MATCH($A606,'18. Premier'!$A:$A,0),2),"")</f>
        <v/>
      </c>
      <c r="X606" s="6" t="str">
        <f aca="false">IFERROR(INDEX('19. Dacam'!$A:$B,MATCH($A606,'19. Dacam'!$A:$A,0),2),"")</f>
        <v/>
      </c>
      <c r="Y606" s="6" t="str">
        <f aca="false">IFERROR(INDEX('20. Proveedor'!$A:$B,MATCH($A606,'20. Proveedor'!$A:$A,0),2),"")</f>
        <v/>
      </c>
      <c r="Z606" s="6" t="str">
        <f aca="false">IFERROR(INDEX('21. Saphirus'!$A:$B,MATCH($A606,'21. Saphirus'!$A:$A,0),2),"")</f>
        <v/>
      </c>
    </row>
    <row r="607" customFormat="false" ht="15.75" hidden="false" customHeight="true" outlineLevel="0" collapsed="false">
      <c r="A607" s="5" t="s">
        <v>645</v>
      </c>
      <c r="B607" s="5" t="n">
        <v>1905130</v>
      </c>
      <c r="C607" s="5" t="s">
        <v>33</v>
      </c>
      <c r="D607" s="6" t="str">
        <f aca="false">IFERROR(INDEX('1. Benavídez'!$A:$B,MATCH($A607,'1. Benavídez'!$A:$A,0),2),"")</f>
        <v/>
      </c>
      <c r="E607" s="6" t="str">
        <f aca="false">IFERROR(INDEX('2. Gallo'!$B:$D,MATCH($A607,'2. Gallo'!$B:$B,0),3),"")</f>
        <v/>
      </c>
      <c r="F607" s="6" t="str">
        <f aca="false">IFERROR(INDEX('3. Anea'!$B:$D,MATCH($A607,'3. Anea'!$B:$B,0),2),"")</f>
        <v/>
      </c>
      <c r="G607" s="6" t="str">
        <f aca="false">IFERROR(INDEX('4. Pilar'!$A:$C,MATCH($A607,'4. Pilar'!$A:$A,0),2),"")</f>
        <v/>
      </c>
      <c r="H607" s="6" t="str">
        <f aca="false">IFERROR(INDEX('5. Tortuguitas'!$B:$D,MATCH($A607,'5. Tortuguitas'!$B:$B,0),2),"")</f>
        <v/>
      </c>
      <c r="I607" s="6" t="str">
        <f aca="false">IFERROR(INDEX('6. Del Viso'!$A:$B,MATCH($A607,'6. Del Viso'!$A:$A,0),2),"")</f>
        <v/>
      </c>
      <c r="J607" s="6" t="str">
        <f aca="false">IFERROR(INDEX('7. Chica Glade'!$B:$F,MATCH($A607,'7. Chica Glade'!$B:$B,0),4),"")</f>
        <v/>
      </c>
      <c r="K607" s="6" t="str">
        <f aca="false">IFERROR(INDEX('8. Veterinaria'!$A:$B,MATCH($A607,'8. Veterinaria'!$A:$A,0),2),"")</f>
        <v/>
      </c>
      <c r="L607" s="6" t="n">
        <f aca="false">IFERROR(INDEX('9. Hipocampus'!$A:$B,MATCH($A607,'9. Hipocampus'!$A:$A,0),2),"")</f>
        <v>2595</v>
      </c>
      <c r="M607" s="6" t="str">
        <f aca="false">IFERROR(INDEX('11. Mundo Mascotas'!$B:$D,MATCH($A607,'11. Mundo Mascotas'!$B:$B,0),2),"")</f>
        <v/>
      </c>
      <c r="N607" s="6" t="str">
        <f aca="false">IFERROR(INDEX('12. Yaguar'!$B:$E,MATCH($A607,'12. Yaguar'!$B:$B,0),2),"")</f>
        <v/>
      </c>
      <c r="O607" s="6" t="str">
        <f aca="false">IFERROR(INDEX('13. King Clor'!$A:$B,MATCH($A607,'13. King Clor'!$A:$A,0),2),"")</f>
        <v/>
      </c>
      <c r="P607" s="6" t="str">
        <f aca="false">IFERROR(INDEX('14. Diserquim'!$A:$B,MATCH($A607,'14. Diserquim'!$A:$A,0),2),"")</f>
        <v/>
      </c>
      <c r="Q607" s="6" t="str">
        <f aca="false">IFERROR(INDEX('15. Moreno'!$A:$B,MATCH($A607,'15. Moreno'!$A:$A,0),2),"")</f>
        <v/>
      </c>
      <c r="R607" s="6" t="str">
        <f aca="false">IFERROR(INDEX('10. Collares'!$J:$K,MATCH($A607,'10. Collares'!$J:$J,0),2),"")</f>
        <v/>
      </c>
      <c r="S607" s="6" t="str">
        <f aca="false">IFERROR(INDEX('13. King Clor'!$G:$H,MATCH($A607,'13. King Clor'!$G:$G,0),2),"")</f>
        <v/>
      </c>
      <c r="T607" s="6" t="str">
        <f aca="false">IFERROR(INDEX('10. Collares'!$A:$B,MATCH($A607,'10. Collares'!$A:$A,0),2),"")</f>
        <v/>
      </c>
      <c r="U607" s="6" t="str">
        <f aca="false">IFERROR(INDEX('16. Mis nietos'!$B:$C,MATCH($A607,'16. Mis nietos'!$B:$B,0),2),"")</f>
        <v/>
      </c>
      <c r="V607" s="6" t="str">
        <f aca="false">IFERROR(INDEX('17. Profesional Vet'!$A:$B,MATCH($A607,'17. Profesional Vet'!$A:$A,0),2),"")</f>
        <v/>
      </c>
      <c r="W607" s="6" t="str">
        <f aca="false">IFERROR(INDEX('18. Premier'!$A:$B,MATCH($A607,'18. Premier'!$A:$A,0),2),"")</f>
        <v/>
      </c>
      <c r="X607" s="6" t="str">
        <f aca="false">IFERROR(INDEX('19. Dacam'!$A:$B,MATCH($A607,'19. Dacam'!$A:$A,0),2),"")</f>
        <v/>
      </c>
      <c r="Y607" s="6" t="str">
        <f aca="false">IFERROR(INDEX('20. Proveedor'!$A:$B,MATCH($A607,'20. Proveedor'!$A:$A,0),2),"")</f>
        <v/>
      </c>
      <c r="Z607" s="6" t="str">
        <f aca="false">IFERROR(INDEX('21. Saphirus'!$A:$B,MATCH($A607,'21. Saphirus'!$A:$A,0),2),"")</f>
        <v/>
      </c>
    </row>
    <row r="608" customFormat="false" ht="15.75" hidden="false" customHeight="true" outlineLevel="0" collapsed="false">
      <c r="A608" s="5" t="s">
        <v>646</v>
      </c>
      <c r="B608" s="5" t="n">
        <v>1905933</v>
      </c>
      <c r="C608" s="5" t="s">
        <v>33</v>
      </c>
      <c r="D608" s="6" t="str">
        <f aca="false">IFERROR(INDEX('1. Benavídez'!$A:$B,MATCH($A608,'1. Benavídez'!$A:$A,0),2),"")</f>
        <v/>
      </c>
      <c r="E608" s="6" t="str">
        <f aca="false">IFERROR(INDEX('2. Gallo'!$B:$D,MATCH($A608,'2. Gallo'!$B:$B,0),3),"")</f>
        <v/>
      </c>
      <c r="F608" s="6" t="str">
        <f aca="false">IFERROR(INDEX('3. Anea'!$B:$D,MATCH($A608,'3. Anea'!$B:$B,0),2),"")</f>
        <v/>
      </c>
      <c r="G608" s="6" t="str">
        <f aca="false">IFERROR(INDEX('4. Pilar'!$A:$C,MATCH($A608,'4. Pilar'!$A:$A,0),2),"")</f>
        <v/>
      </c>
      <c r="H608" s="6" t="str">
        <f aca="false">IFERROR(INDEX('5. Tortuguitas'!$B:$D,MATCH($A608,'5. Tortuguitas'!$B:$B,0),2),"")</f>
        <v/>
      </c>
      <c r="I608" s="6" t="str">
        <f aca="false">IFERROR(INDEX('6. Del Viso'!$A:$B,MATCH($A608,'6. Del Viso'!$A:$A,0),3),"")</f>
        <v/>
      </c>
      <c r="J608" s="6" t="str">
        <f aca="false">IFERROR(INDEX('7. Chica Glade'!$B:$F,MATCH($A608,'7. Chica Glade'!$B:$B,0),2),"")</f>
        <v/>
      </c>
      <c r="K608" s="6" t="str">
        <f aca="false">IFERROR(INDEX('8. Veterinaria'!$A:$B,MATCH($A608,'8. Veterinaria'!$A:$A,0),2),"")</f>
        <v/>
      </c>
      <c r="L608" s="6" t="str">
        <f aca="false">IFERROR(INDEX('9. Hipocampus'!$A:$B,MATCH($A608,'9. Hipocampus'!$A:$A,0),2),"")</f>
        <v/>
      </c>
      <c r="M608" s="6" t="str">
        <f aca="false">IFERROR(INDEX('11. Mundo Mascotas'!$B:$D,MATCH($A608,'11. Mundo Mascotas'!$B:$B,0),2),"")</f>
        <v/>
      </c>
      <c r="N608" s="6" t="str">
        <f aca="false">IFERROR(INDEX('12. Yaguar'!$B:$E,MATCH($A608,'12. Yaguar'!$B:$B,0),2),"")</f>
        <v/>
      </c>
      <c r="O608" s="6" t="str">
        <f aca="false">IFERROR(INDEX('13. King Clor'!$A:$B,MATCH($A608,'13. King Clor'!$A:$A,0),2),"")</f>
        <v/>
      </c>
      <c r="P608" s="6" t="str">
        <f aca="false">IFERROR(INDEX('14. Diserquim'!$A:$B,MATCH($A608,'14. Diserquim'!$A:$A,0),2),"")</f>
        <v/>
      </c>
      <c r="Q608" s="6" t="str">
        <f aca="false">IFERROR(INDEX('15. Moreno'!$A:$B,MATCH($A608,'15. Moreno'!$A:$A,0),2),"")</f>
        <v/>
      </c>
      <c r="R608" s="6" t="str">
        <f aca="false">IFERROR(INDEX('10. Collares'!$J:$K,MATCH($A608,'10. Collares'!$J:$J,0),2),"")</f>
        <v/>
      </c>
      <c r="S608" s="6" t="str">
        <f aca="false">IFERROR(INDEX('13. King Clor'!$G:$H,MATCH($A608,'13. King Clor'!$G:$G,0),2),"")</f>
        <v/>
      </c>
      <c r="T608" s="6" t="str">
        <f aca="false">IFERROR(INDEX('10. Collares'!$A:$B,MATCH($A608,'10. Collares'!$A:$A,0),2),"")</f>
        <v/>
      </c>
      <c r="U608" s="6" t="str">
        <f aca="false">IFERROR(INDEX('16. Mis nietos'!$B:$C,MATCH($A608,'16. Mis nietos'!$B:$B,0),2),"")</f>
        <v/>
      </c>
      <c r="V608" s="6" t="str">
        <f aca="false">IFERROR(INDEX('17. Profesional Vet'!$A:$B,MATCH($A608,'17. Profesional Vet'!$A:$A,0),2),"")</f>
        <v/>
      </c>
      <c r="W608" s="6" t="str">
        <f aca="false">IFERROR(INDEX('18. Premier'!$A:$B,MATCH($A608,'18. Premier'!$A:$A,0),2),"")</f>
        <v/>
      </c>
      <c r="X608" s="6" t="str">
        <f aca="false">IFERROR(INDEX('19. Dacam'!$A:$B,MATCH($A608,'19. Dacam'!$A:$A,0),2),"")</f>
        <v/>
      </c>
      <c r="Y608" s="6" t="str">
        <f aca="false">IFERROR(INDEX('20. Proveedor'!$A:$B,MATCH($A608,'20. Proveedor'!$A:$A,0),2),"")</f>
        <v/>
      </c>
      <c r="Z608" s="6" t="str">
        <f aca="false">IFERROR(INDEX('21. Saphirus'!$A:$B,MATCH($A608,'21. Saphirus'!$A:$A,0),2),"")</f>
        <v/>
      </c>
    </row>
    <row r="609" customFormat="false" ht="15.75" hidden="false" customHeight="true" outlineLevel="0" collapsed="false">
      <c r="A609" s="5" t="s">
        <v>647</v>
      </c>
      <c r="B609" s="5" t="n">
        <v>4387</v>
      </c>
      <c r="C609" s="5" t="s">
        <v>33</v>
      </c>
      <c r="D609" s="6" t="str">
        <f aca="false">IFERROR(INDEX('1. Benavídez'!$A:$B,MATCH($A609,'1. Benavídez'!$A:$A,0),2),"")</f>
        <v/>
      </c>
      <c r="E609" s="6" t="str">
        <f aca="false">IFERROR(INDEX('2. Gallo'!$B:$D,MATCH($A609,'2. Gallo'!$B:$B,0),3),"")</f>
        <v/>
      </c>
      <c r="F609" s="6" t="n">
        <f aca="false">IFERROR(INDEX('3. Anea'!$B:$D,MATCH($A609,'3. Anea'!$B:$B,0),2),"")</f>
        <v>439</v>
      </c>
      <c r="G609" s="6" t="str">
        <f aca="false">IFERROR(INDEX('4. Pilar'!$A:$C,MATCH($A609,'4. Pilar'!$A:$A,0),2),"")</f>
        <v/>
      </c>
      <c r="H609" s="6" t="str">
        <f aca="false">IFERROR(INDEX('5. Tortuguitas'!$B:$D,MATCH($A609,'5. Tortuguitas'!$B:$B,0),2),"")</f>
        <v/>
      </c>
      <c r="I609" s="6" t="str">
        <f aca="false">IFERROR(INDEX('6. Del Viso'!$A:$B,MATCH($A609,'6. Del Viso'!$A:$A,0),2),"")</f>
        <v/>
      </c>
      <c r="J609" s="6" t="str">
        <f aca="false">IFERROR(INDEX('7. Chica Glade'!$B:$F,MATCH($A609,'7. Chica Glade'!$B:$B,0),4),"")</f>
        <v/>
      </c>
      <c r="K609" s="6" t="str">
        <f aca="false">IFERROR(INDEX('8. Veterinaria'!$A:$B,MATCH($A609,'8. Veterinaria'!$A:$A,0),2),"")</f>
        <v/>
      </c>
      <c r="L609" s="6" t="n">
        <f aca="false">IFERROR(INDEX('9. Hipocampus'!$A:$B,MATCH($A609,'9. Hipocampus'!$A:$A,0),2),"")</f>
        <v>410</v>
      </c>
      <c r="M609" s="6" t="str">
        <f aca="false">IFERROR(INDEX('11. Mundo Mascotas'!$B:$D,MATCH($A609,'11. Mundo Mascotas'!$B:$B,0),2),"")</f>
        <v/>
      </c>
      <c r="N609" s="6" t="str">
        <f aca="false">IFERROR(INDEX('12. Yaguar'!$B:$E,MATCH($A609,'12. Yaguar'!$B:$B,0),2),"")</f>
        <v/>
      </c>
      <c r="O609" s="6" t="str">
        <f aca="false">IFERROR(INDEX('13. King Clor'!$A:$B,MATCH($A609,'13. King Clor'!$A:$A,0),2),"")</f>
        <v/>
      </c>
      <c r="P609" s="6" t="str">
        <f aca="false">IFERROR(INDEX('14. Diserquim'!$A:$B,MATCH($A609,'14. Diserquim'!$A:$A,0),2),"")</f>
        <v/>
      </c>
      <c r="Q609" s="6" t="str">
        <f aca="false">IFERROR(INDEX('15. Moreno'!$A:$B,MATCH($A609,'15. Moreno'!$A:$A,0),2),"")</f>
        <v/>
      </c>
      <c r="R609" s="6" t="str">
        <f aca="false">IFERROR(INDEX('10. Collares'!$J:$K,MATCH($A609,'10. Collares'!$J:$J,0),2),"")</f>
        <v/>
      </c>
      <c r="S609" s="6" t="str">
        <f aca="false">IFERROR(INDEX('13. King Clor'!$G:$H,MATCH($A609,'13. King Clor'!$G:$G,0),2),"")</f>
        <v/>
      </c>
      <c r="T609" s="6" t="str">
        <f aca="false">IFERROR(INDEX('10. Collares'!$A:$B,MATCH($A609,'10. Collares'!$A:$A,0),2),"")</f>
        <v/>
      </c>
      <c r="U609" s="6" t="str">
        <f aca="false">IFERROR(INDEX('16. Mis nietos'!$B:$C,MATCH($A609,'16. Mis nietos'!$B:$B,0),2),"")</f>
        <v/>
      </c>
      <c r="V609" s="6" t="str">
        <f aca="false">IFERROR(INDEX('17. Profesional Vet'!$A:$B,MATCH($A609,'17. Profesional Vet'!$A:$A,0),2),"")</f>
        <v/>
      </c>
      <c r="W609" s="6" t="str">
        <f aca="false">IFERROR(INDEX('18. Premier'!$A:$B,MATCH($A609,'18. Premier'!$A:$A,0),2),"")</f>
        <v/>
      </c>
      <c r="X609" s="6" t="str">
        <f aca="false">IFERROR(INDEX('19. Dacam'!$A:$B,MATCH($A609,'19. Dacam'!$A:$A,0),2),"")</f>
        <v/>
      </c>
      <c r="Y609" s="6" t="str">
        <f aca="false">IFERROR(INDEX('20. Proveedor'!$A:$B,MATCH($A609,'20. Proveedor'!$A:$A,0),2),"")</f>
        <v/>
      </c>
      <c r="Z609" s="6" t="str">
        <f aca="false">IFERROR(INDEX('21. Saphirus'!$A:$B,MATCH($A609,'21. Saphirus'!$A:$A,0),2),"")</f>
        <v/>
      </c>
    </row>
    <row r="610" customFormat="false" ht="15.75" hidden="false" customHeight="true" outlineLevel="0" collapsed="false">
      <c r="A610" s="5" t="s">
        <v>648</v>
      </c>
      <c r="B610" s="5" t="n">
        <v>4389</v>
      </c>
      <c r="C610" s="5" t="s">
        <v>33</v>
      </c>
      <c r="D610" s="6" t="str">
        <f aca="false">IFERROR(INDEX('1. Benavídez'!$A:$B,MATCH($A610,'1. Benavídez'!$A:$A,0),2),"")</f>
        <v/>
      </c>
      <c r="E610" s="6" t="str">
        <f aca="false">IFERROR(INDEX('2. Gallo'!$B:$D,MATCH($A610,'2. Gallo'!$B:$B,0),3),"")</f>
        <v/>
      </c>
      <c r="F610" s="6" t="n">
        <f aca="false">IFERROR(INDEX('3. Anea'!$B:$D,MATCH($A610,'3. Anea'!$B:$B,0),2),"")</f>
        <v>1119</v>
      </c>
      <c r="G610" s="6" t="str">
        <f aca="false">IFERROR(INDEX('4. Pilar'!$A:$C,MATCH($A610,'4. Pilar'!$A:$A,0),2),"")</f>
        <v/>
      </c>
      <c r="H610" s="6" t="str">
        <f aca="false">IFERROR(INDEX('5. Tortuguitas'!$B:$D,MATCH($A610,'5. Tortuguitas'!$B:$B,0),2),"")</f>
        <v/>
      </c>
      <c r="I610" s="6" t="str">
        <f aca="false">IFERROR(INDEX('6. Del Viso'!$A:$B,MATCH($A610,'6. Del Viso'!$A:$A,0),2),"")</f>
        <v/>
      </c>
      <c r="J610" s="6" t="str">
        <f aca="false">IFERROR(INDEX('7. Chica Glade'!$B:$F,MATCH($A610,'7. Chica Glade'!$B:$B,0),4),"")</f>
        <v/>
      </c>
      <c r="K610" s="6" t="str">
        <f aca="false">IFERROR(INDEX('8. Veterinaria'!$A:$B,MATCH($A610,'8. Veterinaria'!$A:$A,0),2),"")</f>
        <v/>
      </c>
      <c r="L610" s="6" t="n">
        <f aca="false">IFERROR(INDEX('9. Hipocampus'!$A:$B,MATCH($A610,'9. Hipocampus'!$A:$A,0),2),"")</f>
        <v>1081</v>
      </c>
      <c r="M610" s="6" t="str">
        <f aca="false">IFERROR(INDEX('11. Mundo Mascotas'!$B:$D,MATCH($A610,'11. Mundo Mascotas'!$B:$B,0),2),"")</f>
        <v/>
      </c>
      <c r="N610" s="6" t="str">
        <f aca="false">IFERROR(INDEX('12. Yaguar'!$B:$E,MATCH($A610,'12. Yaguar'!$B:$B,0),2),"")</f>
        <v/>
      </c>
      <c r="O610" s="6" t="str">
        <f aca="false">IFERROR(INDEX('13. King Clor'!$A:$B,MATCH($A610,'13. King Clor'!$A:$A,0),2),"")</f>
        <v/>
      </c>
      <c r="P610" s="6" t="str">
        <f aca="false">IFERROR(INDEX('14. Diserquim'!$A:$B,MATCH($A610,'14. Diserquim'!$A:$A,0),2),"")</f>
        <v/>
      </c>
      <c r="Q610" s="6" t="str">
        <f aca="false">IFERROR(INDEX('15. Moreno'!$A:$B,MATCH($A610,'15. Moreno'!$A:$A,0),2),"")</f>
        <v/>
      </c>
      <c r="R610" s="6" t="str">
        <f aca="false">IFERROR(INDEX('10. Collares'!$J:$K,MATCH($A610,'10. Collares'!$J:$J,0),2),"")</f>
        <v/>
      </c>
      <c r="S610" s="6" t="str">
        <f aca="false">IFERROR(INDEX('13. King Clor'!$G:$H,MATCH($A610,'13. King Clor'!$G:$G,0),2),"")</f>
        <v/>
      </c>
      <c r="T610" s="6" t="str">
        <f aca="false">IFERROR(INDEX('10. Collares'!$A:$B,MATCH($A610,'10. Collares'!$A:$A,0),2),"")</f>
        <v/>
      </c>
      <c r="U610" s="6" t="str">
        <f aca="false">IFERROR(INDEX('16. Mis nietos'!$B:$C,MATCH($A610,'16. Mis nietos'!$B:$B,0),2),"")</f>
        <v/>
      </c>
      <c r="V610" s="6" t="str">
        <f aca="false">IFERROR(INDEX('17. Profesional Vet'!$A:$B,MATCH($A610,'17. Profesional Vet'!$A:$A,0),2),"")</f>
        <v/>
      </c>
      <c r="W610" s="6" t="str">
        <f aca="false">IFERROR(INDEX('18. Premier'!$A:$B,MATCH($A610,'18. Premier'!$A:$A,0),2),"")</f>
        <v/>
      </c>
      <c r="X610" s="6" t="str">
        <f aca="false">IFERROR(INDEX('19. Dacam'!$A:$B,MATCH($A610,'19. Dacam'!$A:$A,0),2),"")</f>
        <v/>
      </c>
      <c r="Y610" s="6" t="str">
        <f aca="false">IFERROR(INDEX('20. Proveedor'!$A:$B,MATCH($A610,'20. Proveedor'!$A:$A,0),2),"")</f>
        <v/>
      </c>
      <c r="Z610" s="6" t="str">
        <f aca="false">IFERROR(INDEX('21. Saphirus'!$A:$B,MATCH($A610,'21. Saphirus'!$A:$A,0),2),"")</f>
        <v/>
      </c>
    </row>
    <row r="611" customFormat="false" ht="15.75" hidden="false" customHeight="true" outlineLevel="0" collapsed="false">
      <c r="A611" s="5" t="s">
        <v>649</v>
      </c>
      <c r="B611" s="5" t="n">
        <v>4388</v>
      </c>
      <c r="C611" s="5" t="s">
        <v>33</v>
      </c>
      <c r="D611" s="6" t="str">
        <f aca="false">IFERROR(INDEX('1. Benavídez'!$A:$B,MATCH($A611,'1. Benavídez'!$A:$A,0),2),"")</f>
        <v/>
      </c>
      <c r="E611" s="6" t="str">
        <f aca="false">IFERROR(INDEX('2. Gallo'!$B:$D,MATCH($A611,'2. Gallo'!$B:$B,0),3),"")</f>
        <v/>
      </c>
      <c r="F611" s="6" t="n">
        <f aca="false">IFERROR(INDEX('3. Anea'!$B:$D,MATCH($A611,'3. Anea'!$B:$B,0),2),"")</f>
        <v>675</v>
      </c>
      <c r="G611" s="6" t="str">
        <f aca="false">IFERROR(INDEX('4. Pilar'!$A:$C,MATCH($A611,'4. Pilar'!$A:$A,0),2),"")</f>
        <v/>
      </c>
      <c r="H611" s="6" t="str">
        <f aca="false">IFERROR(INDEX('5. Tortuguitas'!$B:$D,MATCH($A611,'5. Tortuguitas'!$B:$B,0),2),"")</f>
        <v/>
      </c>
      <c r="I611" s="6" t="str">
        <f aca="false">IFERROR(INDEX('6. Del Viso'!$A:$B,MATCH($A611,'6. Del Viso'!$A:$A,0),2),"")</f>
        <v/>
      </c>
      <c r="J611" s="6" t="str">
        <f aca="false">IFERROR(INDEX('7. Chica Glade'!$B:$F,MATCH($A611,'7. Chica Glade'!$B:$B,0),4),"")</f>
        <v/>
      </c>
      <c r="K611" s="6" t="str">
        <f aca="false">IFERROR(INDEX('8. Veterinaria'!$A:$B,MATCH($A611,'8. Veterinaria'!$A:$A,0),2),"")</f>
        <v/>
      </c>
      <c r="L611" s="6" t="n">
        <f aca="false">IFERROR(INDEX('9. Hipocampus'!$A:$B,MATCH($A611,'9. Hipocampus'!$A:$A,0),2),"")</f>
        <v>633</v>
      </c>
      <c r="M611" s="6" t="str">
        <f aca="false">IFERROR(INDEX('11. Mundo Mascotas'!$B:$D,MATCH($A611,'11. Mundo Mascotas'!$B:$B,0),2),"")</f>
        <v/>
      </c>
      <c r="N611" s="6" t="str">
        <f aca="false">IFERROR(INDEX('12. Yaguar'!$B:$E,MATCH($A611,'12. Yaguar'!$B:$B,0),2),"")</f>
        <v/>
      </c>
      <c r="O611" s="6" t="str">
        <f aca="false">IFERROR(INDEX('13. King Clor'!$A:$B,MATCH($A611,'13. King Clor'!$A:$A,0),2),"")</f>
        <v/>
      </c>
      <c r="P611" s="6" t="str">
        <f aca="false">IFERROR(INDEX('14. Diserquim'!$A:$B,MATCH($A611,'14. Diserquim'!$A:$A,0),2),"")</f>
        <v/>
      </c>
      <c r="Q611" s="6" t="str">
        <f aca="false">IFERROR(INDEX('15. Moreno'!$A:$B,MATCH($A611,'15. Moreno'!$A:$A,0),2),"")</f>
        <v/>
      </c>
      <c r="R611" s="6" t="str">
        <f aca="false">IFERROR(INDEX('10. Collares'!$J:$K,MATCH($A611,'10. Collares'!$J:$J,0),2),"")</f>
        <v/>
      </c>
      <c r="S611" s="6" t="str">
        <f aca="false">IFERROR(INDEX('13. King Clor'!$G:$H,MATCH($A611,'13. King Clor'!$G:$G,0),2),"")</f>
        <v/>
      </c>
      <c r="T611" s="6" t="str">
        <f aca="false">IFERROR(INDEX('10. Collares'!$A:$B,MATCH($A611,'10. Collares'!$A:$A,0),2),"")</f>
        <v/>
      </c>
      <c r="U611" s="6" t="str">
        <f aca="false">IFERROR(INDEX('16. Mis nietos'!$B:$C,MATCH($A611,'16. Mis nietos'!$B:$B,0),2),"")</f>
        <v/>
      </c>
      <c r="V611" s="6" t="str">
        <f aca="false">IFERROR(INDEX('17. Profesional Vet'!$A:$B,MATCH($A611,'17. Profesional Vet'!$A:$A,0),2),"")</f>
        <v/>
      </c>
      <c r="W611" s="6" t="str">
        <f aca="false">IFERROR(INDEX('18. Premier'!$A:$B,MATCH($A611,'18. Premier'!$A:$A,0),2),"")</f>
        <v/>
      </c>
      <c r="X611" s="6" t="str">
        <f aca="false">IFERROR(INDEX('19. Dacam'!$A:$B,MATCH($A611,'19. Dacam'!$A:$A,0),2),"")</f>
        <v/>
      </c>
      <c r="Y611" s="6" t="str">
        <f aca="false">IFERROR(INDEX('20. Proveedor'!$A:$B,MATCH($A611,'20. Proveedor'!$A:$A,0),2),"")</f>
        <v/>
      </c>
      <c r="Z611" s="6" t="str">
        <f aca="false">IFERROR(INDEX('21. Saphirus'!$A:$B,MATCH($A611,'21. Saphirus'!$A:$A,0),2),"")</f>
        <v/>
      </c>
    </row>
    <row r="612" customFormat="false" ht="15.75" hidden="false" customHeight="true" outlineLevel="0" collapsed="false">
      <c r="A612" s="5" t="s">
        <v>650</v>
      </c>
      <c r="B612" s="5" t="n">
        <v>1905121</v>
      </c>
      <c r="C612" s="5" t="s">
        <v>33</v>
      </c>
      <c r="D612" s="6" t="str">
        <f aca="false">IFERROR(INDEX('1. Benavídez'!$A:$B,MATCH($A612,'1. Benavídez'!$A:$A,0),2),"")</f>
        <v/>
      </c>
      <c r="E612" s="6" t="str">
        <f aca="false">IFERROR(INDEX('2. Gallo'!$B:$D,MATCH($A612,'2. Gallo'!$B:$B,0),3),"")</f>
        <v/>
      </c>
      <c r="F612" s="6" t="str">
        <f aca="false">IFERROR(INDEX('3. Anea'!$B:$D,MATCH($A612,'3. Anea'!$B:$B,0),2),"")</f>
        <v/>
      </c>
      <c r="G612" s="6" t="str">
        <f aca="false">IFERROR(INDEX('4. Pilar'!$A:$C,MATCH($A612,'4. Pilar'!$A:$A,0),2),"")</f>
        <v/>
      </c>
      <c r="H612" s="6" t="str">
        <f aca="false">IFERROR(INDEX('5. Tortuguitas'!$B:$D,MATCH($A612,'5. Tortuguitas'!$B:$B,0),2),"")</f>
        <v/>
      </c>
      <c r="I612" s="6" t="str">
        <f aca="false">IFERROR(INDEX('6. Del Viso'!$A:$B,MATCH($A612,'6. Del Viso'!$A:$A,0),2),"")</f>
        <v/>
      </c>
      <c r="J612" s="6" t="str">
        <f aca="false">IFERROR(INDEX('7. Chica Glade'!$B:$F,MATCH($A612,'7. Chica Glade'!$B:$B,0),4),"")</f>
        <v/>
      </c>
      <c r="K612" s="6" t="str">
        <f aca="false">IFERROR(INDEX('8. Veterinaria'!$A:$B,MATCH($A612,'8. Veterinaria'!$A:$A,0),2),"")</f>
        <v/>
      </c>
      <c r="L612" s="6" t="str">
        <f aca="false">IFERROR(INDEX('9. Hipocampus'!$A:$B,MATCH($A612,'9. Hipocampus'!$A:$A,0),2),"")</f>
        <v/>
      </c>
      <c r="M612" s="6" t="str">
        <f aca="false">IFERROR(INDEX('11. Mundo Mascotas'!$B:$D,MATCH($A612,'11. Mundo Mascotas'!$B:$B,0),2),"")</f>
        <v/>
      </c>
      <c r="N612" s="6" t="str">
        <f aca="false">IFERROR(INDEX('12. Yaguar'!$B:$E,MATCH($A612,'12. Yaguar'!$B:$B,0),2),"")</f>
        <v/>
      </c>
      <c r="O612" s="6" t="str">
        <f aca="false">IFERROR(INDEX('13. King Clor'!$A:$B,MATCH($A612,'13. King Clor'!$A:$A,0),2),"")</f>
        <v/>
      </c>
      <c r="P612" s="6" t="str">
        <f aca="false">IFERROR(INDEX('14. Diserquim'!$A:$B,MATCH($A612,'14. Diserquim'!$A:$A,0),2),"")</f>
        <v/>
      </c>
      <c r="Q612" s="6" t="str">
        <f aca="false">IFERROR(INDEX('15. Moreno'!$A:$B,MATCH($A612,'15. Moreno'!$A:$A,0),2),"")</f>
        <v/>
      </c>
      <c r="R612" s="6" t="str">
        <f aca="false">IFERROR(INDEX('10. Collares'!$J:$K,MATCH($A612,'10. Collares'!$J:$J,0),2),"")</f>
        <v/>
      </c>
      <c r="S612" s="6" t="str">
        <f aca="false">IFERROR(INDEX('13. King Clor'!$G:$H,MATCH($A612,'13. King Clor'!$G:$G,0),2),"")</f>
        <v/>
      </c>
      <c r="T612" s="6" t="str">
        <f aca="false">IFERROR(INDEX('10. Collares'!$A:$B,MATCH($A612,'10. Collares'!$A:$A,0),2),"")</f>
        <v/>
      </c>
      <c r="U612" s="6" t="str">
        <f aca="false">IFERROR(INDEX('16. Mis nietos'!$B:$C,MATCH($A612,'16. Mis nietos'!$B:$B,0),2),"")</f>
        <v/>
      </c>
      <c r="V612" s="6" t="str">
        <f aca="false">IFERROR(INDEX('17. Profesional Vet'!$A:$B,MATCH($A612,'17. Profesional Vet'!$A:$A,0),2),"")</f>
        <v/>
      </c>
      <c r="W612" s="6" t="str">
        <f aca="false">IFERROR(INDEX('18. Premier'!$A:$B,MATCH($A612,'18. Premier'!$A:$A,0),2),"")</f>
        <v/>
      </c>
      <c r="X612" s="6" t="str">
        <f aca="false">IFERROR(INDEX('19. Dacam'!$A:$B,MATCH($A612,'19. Dacam'!$A:$A,0),2),"")</f>
        <v/>
      </c>
      <c r="Y612" s="6" t="str">
        <f aca="false">IFERROR(INDEX('20. Proveedor'!$A:$B,MATCH($A612,'20. Proveedor'!$A:$A,0),2),"")</f>
        <v/>
      </c>
      <c r="Z612" s="6" t="str">
        <f aca="false">IFERROR(INDEX('21. Saphirus'!$A:$B,MATCH($A612,'21. Saphirus'!$A:$A,0),2),"")</f>
        <v/>
      </c>
    </row>
    <row r="613" customFormat="false" ht="15.75" hidden="false" customHeight="true" outlineLevel="0" collapsed="false">
      <c r="A613" s="5" t="s">
        <v>651</v>
      </c>
      <c r="B613" s="5" t="n">
        <v>1905269</v>
      </c>
      <c r="C613" s="5" t="s">
        <v>33</v>
      </c>
      <c r="D613" s="6" t="str">
        <f aca="false">IFERROR(INDEX('1. Benavídez'!$A:$B,MATCH($A613,'1. Benavídez'!$A:$A,0),2),"")</f>
        <v/>
      </c>
      <c r="E613" s="6" t="str">
        <f aca="false">IFERROR(INDEX('2. Gallo'!$B:$D,MATCH($A613,'2. Gallo'!$B:$B,0),3),"")</f>
        <v/>
      </c>
      <c r="F613" s="6" t="str">
        <f aca="false">IFERROR(INDEX('3. Anea'!$B:$D,MATCH($A613,'3. Anea'!$B:$B,0),2),"")</f>
        <v/>
      </c>
      <c r="G613" s="6" t="str">
        <f aca="false">IFERROR(INDEX('4. Pilar'!$A:$C,MATCH($A613,'4. Pilar'!$A:$A,0),2),"")</f>
        <v/>
      </c>
      <c r="H613" s="6" t="str">
        <f aca="false">IFERROR(INDEX('5. Tortuguitas'!$B:$D,MATCH($A613,'5. Tortuguitas'!$B:$B,0),2),"")</f>
        <v/>
      </c>
      <c r="I613" s="6" t="str">
        <f aca="false">IFERROR(INDEX('6. Del Viso'!$A:$B,MATCH($A613,'6. Del Viso'!$A:$A,0),2),"")</f>
        <v/>
      </c>
      <c r="J613" s="6" t="str">
        <f aca="false">IFERROR(INDEX('7. Chica Glade'!$B:$F,MATCH($A613,'7. Chica Glade'!$B:$B,0),4),"")</f>
        <v/>
      </c>
      <c r="K613" s="6" t="str">
        <f aca="false">IFERROR(INDEX('8. Veterinaria'!$A:$B,MATCH($A613,'8. Veterinaria'!$A:$A,0),2),"")</f>
        <v/>
      </c>
      <c r="L613" s="6" t="n">
        <f aca="false">IFERROR(INDEX('9. Hipocampus'!$A:$B,MATCH($A613,'9. Hipocampus'!$A:$A,0),2),"")</f>
        <v>821</v>
      </c>
      <c r="M613" s="6" t="str">
        <f aca="false">IFERROR(INDEX('11. Mundo Mascotas'!$B:$D,MATCH($A613,'11. Mundo Mascotas'!$B:$B,0),2),"")</f>
        <v/>
      </c>
      <c r="N613" s="6" t="str">
        <f aca="false">IFERROR(INDEX('12. Yaguar'!$B:$E,MATCH($A613,'12. Yaguar'!$B:$B,0),2),"")</f>
        <v/>
      </c>
      <c r="O613" s="6" t="str">
        <f aca="false">IFERROR(INDEX('13. King Clor'!$A:$B,MATCH($A613,'13. King Clor'!$A:$A,0),2),"")</f>
        <v/>
      </c>
      <c r="P613" s="6" t="str">
        <f aca="false">IFERROR(INDEX('14. Diserquim'!$A:$B,MATCH($A613,'14. Diserquim'!$A:$A,0),2),"")</f>
        <v/>
      </c>
      <c r="Q613" s="6" t="str">
        <f aca="false">IFERROR(INDEX('15. Moreno'!$A:$B,MATCH($A613,'15. Moreno'!$A:$A,0),2),"")</f>
        <v/>
      </c>
      <c r="R613" s="6" t="str">
        <f aca="false">IFERROR(INDEX('10. Collares'!$J:$K,MATCH($A613,'10. Collares'!$J:$J,0),2),"")</f>
        <v/>
      </c>
      <c r="S613" s="6" t="str">
        <f aca="false">IFERROR(INDEX('13. King Clor'!$G:$H,MATCH($A613,'13. King Clor'!$G:$G,0),2),"")</f>
        <v/>
      </c>
      <c r="T613" s="6" t="str">
        <f aca="false">IFERROR(INDEX('10. Collares'!$A:$B,MATCH($A613,'10. Collares'!$A:$A,0),2),"")</f>
        <v/>
      </c>
      <c r="U613" s="6" t="str">
        <f aca="false">IFERROR(INDEX('16. Mis nietos'!$B:$C,MATCH($A613,'16. Mis nietos'!$B:$B,0),2),"")</f>
        <v/>
      </c>
      <c r="V613" s="6" t="str">
        <f aca="false">IFERROR(INDEX('17. Profesional Vet'!$A:$B,MATCH($A613,'17. Profesional Vet'!$A:$A,0),2),"")</f>
        <v/>
      </c>
      <c r="W613" s="6" t="str">
        <f aca="false">IFERROR(INDEX('18. Premier'!$A:$B,MATCH($A613,'18. Premier'!$A:$A,0),2),"")</f>
        <v/>
      </c>
      <c r="X613" s="6" t="str">
        <f aca="false">IFERROR(INDEX('19. Dacam'!$A:$B,MATCH($A613,'19. Dacam'!$A:$A,0),2),"")</f>
        <v/>
      </c>
      <c r="Y613" s="6" t="str">
        <f aca="false">IFERROR(INDEX('20. Proveedor'!$A:$B,MATCH($A613,'20. Proveedor'!$A:$A,0),2),"")</f>
        <v/>
      </c>
      <c r="Z613" s="6" t="str">
        <f aca="false">IFERROR(INDEX('21. Saphirus'!$A:$B,MATCH($A613,'21. Saphirus'!$A:$A,0),2),"")</f>
        <v/>
      </c>
    </row>
    <row r="614" customFormat="false" ht="15.75" hidden="false" customHeight="true" outlineLevel="0" collapsed="false">
      <c r="A614" s="5" t="s">
        <v>652</v>
      </c>
      <c r="B614" s="5" t="n">
        <v>4393</v>
      </c>
      <c r="C614" s="5" t="s">
        <v>33</v>
      </c>
      <c r="D614" s="6" t="str">
        <f aca="false">IFERROR(INDEX('1. Benavídez'!$A:$B,MATCH($A614,'1. Benavídez'!$A:$A,0),2),"")</f>
        <v/>
      </c>
      <c r="E614" s="6" t="str">
        <f aca="false">IFERROR(INDEX('2. Gallo'!$B:$D,MATCH($A614,'2. Gallo'!$B:$B,0),3),"")</f>
        <v/>
      </c>
      <c r="F614" s="6" t="n">
        <f aca="false">IFERROR(INDEX('3. Anea'!$B:$D,MATCH($A614,'3. Anea'!$B:$B,0),2),"")</f>
        <v>594</v>
      </c>
      <c r="G614" s="6" t="str">
        <f aca="false">IFERROR(INDEX('4. Pilar'!$A:$C,MATCH($A614,'4. Pilar'!$A:$A,0),2),"")</f>
        <v/>
      </c>
      <c r="H614" s="6" t="str">
        <f aca="false">IFERROR(INDEX('5. Tortuguitas'!$B:$D,MATCH($A614,'5. Tortuguitas'!$B:$B,0),2),"")</f>
        <v/>
      </c>
      <c r="I614" s="6" t="str">
        <f aca="false">IFERROR(INDEX('6. Del Viso'!$A:$B,MATCH($A614,'6. Del Viso'!$A:$A,0),2),"")</f>
        <v/>
      </c>
      <c r="J614" s="6" t="str">
        <f aca="false">IFERROR(INDEX('7. Chica Glade'!$B:$F,MATCH($A614,'7. Chica Glade'!$B:$B,0),4),"")</f>
        <v/>
      </c>
      <c r="K614" s="6" t="str">
        <f aca="false">IFERROR(INDEX('8. Veterinaria'!$A:$B,MATCH($A614,'8. Veterinaria'!$A:$A,0),2),"")</f>
        <v/>
      </c>
      <c r="L614" s="6" t="n">
        <f aca="false">IFERROR(INDEX('9. Hipocampus'!$A:$B,MATCH($A614,'9. Hipocampus'!$A:$A,0),2),"")</f>
        <v>567</v>
      </c>
      <c r="M614" s="6" t="str">
        <f aca="false">IFERROR(INDEX('11. Mundo Mascotas'!$B:$D,MATCH($A614,'11. Mundo Mascotas'!$B:$B,0),2),"")</f>
        <v/>
      </c>
      <c r="N614" s="6" t="str">
        <f aca="false">IFERROR(INDEX('12. Yaguar'!$B:$E,MATCH($A614,'12. Yaguar'!$B:$B,0),2),"")</f>
        <v/>
      </c>
      <c r="O614" s="6" t="str">
        <f aca="false">IFERROR(INDEX('13. King Clor'!$A:$B,MATCH($A614,'13. King Clor'!$A:$A,0),2),"")</f>
        <v/>
      </c>
      <c r="P614" s="6" t="str">
        <f aca="false">IFERROR(INDEX('14. Diserquim'!$A:$B,MATCH($A614,'14. Diserquim'!$A:$A,0),2),"")</f>
        <v/>
      </c>
      <c r="Q614" s="6" t="str">
        <f aca="false">IFERROR(INDEX('15. Moreno'!$A:$B,MATCH($A614,'15. Moreno'!$A:$A,0),2),"")</f>
        <v/>
      </c>
      <c r="R614" s="6" t="str">
        <f aca="false">IFERROR(INDEX('10. Collares'!$J:$K,MATCH($A614,'10. Collares'!$J:$J,0),2),"")</f>
        <v/>
      </c>
      <c r="S614" s="6" t="str">
        <f aca="false">IFERROR(INDEX('13. King Clor'!$G:$H,MATCH($A614,'13. King Clor'!$G:$G,0),2),"")</f>
        <v/>
      </c>
      <c r="T614" s="6" t="str">
        <f aca="false">IFERROR(INDEX('10. Collares'!$A:$B,MATCH($A614,'10. Collares'!$A:$A,0),2),"")</f>
        <v/>
      </c>
      <c r="U614" s="6" t="str">
        <f aca="false">IFERROR(INDEX('16. Mis nietos'!$B:$C,MATCH($A614,'16. Mis nietos'!$B:$B,0),2),"")</f>
        <v/>
      </c>
      <c r="V614" s="6" t="str">
        <f aca="false">IFERROR(INDEX('17. Profesional Vet'!$A:$B,MATCH($A614,'17. Profesional Vet'!$A:$A,0),2),"")</f>
        <v/>
      </c>
      <c r="W614" s="6" t="str">
        <f aca="false">IFERROR(INDEX('18. Premier'!$A:$B,MATCH($A614,'18. Premier'!$A:$A,0),2),"")</f>
        <v/>
      </c>
      <c r="X614" s="6" t="str">
        <f aca="false">IFERROR(INDEX('19. Dacam'!$A:$B,MATCH($A614,'19. Dacam'!$A:$A,0),2),"")</f>
        <v/>
      </c>
      <c r="Y614" s="6" t="str">
        <f aca="false">IFERROR(INDEX('20. Proveedor'!$A:$B,MATCH($A614,'20. Proveedor'!$A:$A,0),2),"")</f>
        <v/>
      </c>
      <c r="Z614" s="6" t="str">
        <f aca="false">IFERROR(INDEX('21. Saphirus'!$A:$B,MATCH($A614,'21. Saphirus'!$A:$A,0),2),"")</f>
        <v/>
      </c>
    </row>
    <row r="615" customFormat="false" ht="15.75" hidden="false" customHeight="true" outlineLevel="0" collapsed="false">
      <c r="A615" s="5" t="s">
        <v>653</v>
      </c>
      <c r="B615" s="5" t="n">
        <v>44450</v>
      </c>
      <c r="C615" s="5" t="s">
        <v>33</v>
      </c>
      <c r="D615" s="6" t="str">
        <f aca="false">IFERROR(INDEX('1. Benavídez'!$A:$B,MATCH($A615,'1. Benavídez'!$A:$A,0),2),"")</f>
        <v/>
      </c>
      <c r="E615" s="6" t="str">
        <f aca="false">IFERROR(INDEX('2. Gallo'!$B:$D,MATCH($A615,'2. Gallo'!$B:$B,0),3),"")</f>
        <v/>
      </c>
      <c r="F615" s="6" t="n">
        <f aca="false">IFERROR(INDEX('3. Anea'!$B:$D,MATCH($A615,'3. Anea'!$B:$B,0),2),"")</f>
        <v>1704</v>
      </c>
      <c r="G615" s="6" t="str">
        <f aca="false">IFERROR(INDEX('4. Pilar'!$A:$C,MATCH($A615,'4. Pilar'!$A:$A,0),2),"")</f>
        <v/>
      </c>
      <c r="H615" s="6" t="str">
        <f aca="false">IFERROR(INDEX('5. Tortuguitas'!$B:$D,MATCH($A615,'5. Tortuguitas'!$B:$B,0),2),"")</f>
        <v/>
      </c>
      <c r="I615" s="6" t="str">
        <f aca="false">IFERROR(INDEX('6. Del Viso'!$A:$B,MATCH($A615,'6. Del Viso'!$A:$A,0),2),"")</f>
        <v/>
      </c>
      <c r="J615" s="6" t="str">
        <f aca="false">IFERROR(INDEX('7. Chica Glade'!$B:$F,MATCH($A615,'7. Chica Glade'!$B:$B,0),4),"")</f>
        <v/>
      </c>
      <c r="K615" s="6" t="str">
        <f aca="false">IFERROR(INDEX('8. Veterinaria'!$A:$B,MATCH($A615,'8. Veterinaria'!$A:$A,0),2),"")</f>
        <v/>
      </c>
      <c r="L615" s="6" t="n">
        <f aca="false">IFERROR(INDEX('9. Hipocampus'!$A:$B,MATCH($A615,'9. Hipocampus'!$A:$A,0),2),"")</f>
        <v>2252</v>
      </c>
      <c r="M615" s="6" t="str">
        <f aca="false">IFERROR(INDEX('11. Mundo Mascotas'!$B:$D,MATCH($A615,'11. Mundo Mascotas'!$B:$B,0),2),"")</f>
        <v/>
      </c>
      <c r="N615" s="6" t="str">
        <f aca="false">IFERROR(INDEX('12. Yaguar'!$B:$E,MATCH($A615,'12. Yaguar'!$B:$B,0),2),"")</f>
        <v/>
      </c>
      <c r="O615" s="6" t="str">
        <f aca="false">IFERROR(INDEX('13. King Clor'!$A:$B,MATCH($A615,'13. King Clor'!$A:$A,0),2),"")</f>
        <v/>
      </c>
      <c r="P615" s="6" t="str">
        <f aca="false">IFERROR(INDEX('14. Diserquim'!$A:$B,MATCH($A615,'14. Diserquim'!$A:$A,0),2),"")</f>
        <v/>
      </c>
      <c r="Q615" s="6" t="str">
        <f aca="false">IFERROR(INDEX('15. Moreno'!$A:$B,MATCH($A615,'15. Moreno'!$A:$A,0),2),"")</f>
        <v/>
      </c>
      <c r="R615" s="6" t="str">
        <f aca="false">IFERROR(INDEX('10. Collares'!$J:$K,MATCH($A615,'10. Collares'!$J:$J,0),2),"")</f>
        <v/>
      </c>
      <c r="S615" s="6" t="str">
        <f aca="false">IFERROR(INDEX('13. King Clor'!$G:$H,MATCH($A615,'13. King Clor'!$G:$G,0),2),"")</f>
        <v/>
      </c>
      <c r="T615" s="6" t="str">
        <f aca="false">IFERROR(INDEX('10. Collares'!$A:$B,MATCH($A615,'10. Collares'!$A:$A,0),2),"")</f>
        <v/>
      </c>
      <c r="U615" s="6" t="str">
        <f aca="false">IFERROR(INDEX('16. Mis nietos'!$B:$C,MATCH($A615,'16. Mis nietos'!$B:$B,0),2),"")</f>
        <v/>
      </c>
      <c r="V615" s="6" t="str">
        <f aca="false">IFERROR(INDEX('17. Profesional Vet'!$A:$B,MATCH($A615,'17. Profesional Vet'!$A:$A,0),2),"")</f>
        <v/>
      </c>
      <c r="W615" s="6" t="str">
        <f aca="false">IFERROR(INDEX('18. Premier'!$A:$B,MATCH($A615,'18. Premier'!$A:$A,0),2),"")</f>
        <v/>
      </c>
      <c r="X615" s="6" t="str">
        <f aca="false">IFERROR(INDEX('19. Dacam'!$A:$B,MATCH($A615,'19. Dacam'!$A:$A,0),2),"")</f>
        <v/>
      </c>
      <c r="Y615" s="6" t="str">
        <f aca="false">IFERROR(INDEX('20. Proveedor'!$A:$B,MATCH($A615,'20. Proveedor'!$A:$A,0),2),"")</f>
        <v/>
      </c>
      <c r="Z615" s="6" t="str">
        <f aca="false">IFERROR(INDEX('21. Saphirus'!$A:$B,MATCH($A615,'21. Saphirus'!$A:$A,0),2),"")</f>
        <v/>
      </c>
    </row>
    <row r="616" customFormat="false" ht="15.75" hidden="false" customHeight="true" outlineLevel="0" collapsed="false">
      <c r="A616" s="5" t="s">
        <v>654</v>
      </c>
      <c r="B616" s="5" t="n">
        <v>4390</v>
      </c>
      <c r="C616" s="5" t="s">
        <v>33</v>
      </c>
      <c r="D616" s="6" t="str">
        <f aca="false">IFERROR(INDEX('1. Benavídez'!$A:$B,MATCH($A616,'1. Benavídez'!$A:$A,0),2),"")</f>
        <v/>
      </c>
      <c r="E616" s="6" t="str">
        <f aca="false">IFERROR(INDEX('2. Gallo'!$B:$D,MATCH($A616,'2. Gallo'!$B:$B,0),3),"")</f>
        <v/>
      </c>
      <c r="F616" s="6" t="n">
        <f aca="false">IFERROR(INDEX('3. Anea'!$B:$D,MATCH($A616,'3. Anea'!$B:$B,0),2),"")</f>
        <v>2168</v>
      </c>
      <c r="G616" s="6" t="str">
        <f aca="false">IFERROR(INDEX('4. Pilar'!$A:$C,MATCH($A616,'4. Pilar'!$A:$A,0),2),"")</f>
        <v/>
      </c>
      <c r="H616" s="6" t="str">
        <f aca="false">IFERROR(INDEX('5. Tortuguitas'!$B:$D,MATCH($A616,'5. Tortuguitas'!$B:$B,0),2),"")</f>
        <v/>
      </c>
      <c r="I616" s="6" t="str">
        <f aca="false">IFERROR(INDEX('6. Del Viso'!$A:$B,MATCH($A616,'6. Del Viso'!$A:$A,0),2),"")</f>
        <v/>
      </c>
      <c r="J616" s="6" t="str">
        <f aca="false">IFERROR(INDEX('7. Chica Glade'!$B:$F,MATCH($A616,'7. Chica Glade'!$B:$B,0),4),"")</f>
        <v/>
      </c>
      <c r="K616" s="6" t="str">
        <f aca="false">IFERROR(INDEX('8. Veterinaria'!$A:$B,MATCH($A616,'8. Veterinaria'!$A:$A,0),2),"")</f>
        <v/>
      </c>
      <c r="L616" s="6" t="n">
        <f aca="false">IFERROR(INDEX('9. Hipocampus'!$A:$B,MATCH($A616,'9. Hipocampus'!$A:$A,0),2),"")</f>
        <v>2023</v>
      </c>
      <c r="M616" s="6" t="str">
        <f aca="false">IFERROR(INDEX('11. Mundo Mascotas'!$B:$D,MATCH($A616,'11. Mundo Mascotas'!$B:$B,0),2),"")</f>
        <v/>
      </c>
      <c r="N616" s="6" t="str">
        <f aca="false">IFERROR(INDEX('12. Yaguar'!$B:$E,MATCH($A616,'12. Yaguar'!$B:$B,0),2),"")</f>
        <v/>
      </c>
      <c r="O616" s="6" t="str">
        <f aca="false">IFERROR(INDEX('13. King Clor'!$A:$B,MATCH($A616,'13. King Clor'!$A:$A,0),2),"")</f>
        <v/>
      </c>
      <c r="P616" s="6" t="str">
        <f aca="false">IFERROR(INDEX('14. Diserquim'!$A:$B,MATCH($A616,'14. Diserquim'!$A:$A,0),2),"")</f>
        <v/>
      </c>
      <c r="Q616" s="6" t="str">
        <f aca="false">IFERROR(INDEX('15. Moreno'!$A:$B,MATCH($A616,'15. Moreno'!$A:$A,0),2),"")</f>
        <v/>
      </c>
      <c r="R616" s="6" t="str">
        <f aca="false">IFERROR(INDEX('10. Collares'!$J:$K,MATCH($A616,'10. Collares'!$J:$J,0),2),"")</f>
        <v/>
      </c>
      <c r="S616" s="6" t="str">
        <f aca="false">IFERROR(INDEX('13. King Clor'!$G:$H,MATCH($A616,'13. King Clor'!$G:$G,0),2),"")</f>
        <v/>
      </c>
      <c r="T616" s="6" t="str">
        <f aca="false">IFERROR(INDEX('10. Collares'!$A:$B,MATCH($A616,'10. Collares'!$A:$A,0),2),"")</f>
        <v/>
      </c>
      <c r="U616" s="6" t="str">
        <f aca="false">IFERROR(INDEX('16. Mis nietos'!$B:$C,MATCH($A616,'16. Mis nietos'!$B:$B,0),2),"")</f>
        <v/>
      </c>
      <c r="V616" s="6" t="str">
        <f aca="false">IFERROR(INDEX('17. Profesional Vet'!$A:$B,MATCH($A616,'17. Profesional Vet'!$A:$A,0),2),"")</f>
        <v/>
      </c>
      <c r="W616" s="6" t="str">
        <f aca="false">IFERROR(INDEX('18. Premier'!$A:$B,MATCH($A616,'18. Premier'!$A:$A,0),2),"")</f>
        <v/>
      </c>
      <c r="X616" s="6" t="str">
        <f aca="false">IFERROR(INDEX('19. Dacam'!$A:$B,MATCH($A616,'19. Dacam'!$A:$A,0),2),"")</f>
        <v/>
      </c>
      <c r="Y616" s="6" t="str">
        <f aca="false">IFERROR(INDEX('20. Proveedor'!$A:$B,MATCH($A616,'20. Proveedor'!$A:$A,0),2),"")</f>
        <v/>
      </c>
      <c r="Z616" s="6" t="str">
        <f aca="false">IFERROR(INDEX('21. Saphirus'!$A:$B,MATCH($A616,'21. Saphirus'!$A:$A,0),2),"")</f>
        <v/>
      </c>
    </row>
    <row r="617" customFormat="false" ht="15.75" hidden="false" customHeight="true" outlineLevel="0" collapsed="false">
      <c r="A617" s="5" t="s">
        <v>655</v>
      </c>
      <c r="B617" s="5" t="n">
        <v>8104</v>
      </c>
      <c r="C617" s="5" t="s">
        <v>33</v>
      </c>
      <c r="D617" s="6" t="str">
        <f aca="false">IFERROR(INDEX('1. Benavídez'!$A:$B,MATCH($A617,'1. Benavídez'!$A:$A,0),2),"")</f>
        <v/>
      </c>
      <c r="E617" s="6" t="str">
        <f aca="false">IFERROR(INDEX('2. Gallo'!$B:$D,MATCH($A617,'2. Gallo'!$B:$B,0),3),"")</f>
        <v/>
      </c>
      <c r="F617" s="6" t="str">
        <f aca="false">IFERROR(INDEX('3. Anea'!$B:$D,MATCH($A617,'3. Anea'!$B:$B,0),2),"")</f>
        <v/>
      </c>
      <c r="G617" s="6" t="str">
        <f aca="false">IFERROR(INDEX('4. Pilar'!$A:$C,MATCH($A617,'4. Pilar'!$A:$A,0),2),"")</f>
        <v/>
      </c>
      <c r="H617" s="6" t="str">
        <f aca="false">IFERROR(INDEX('5. Tortuguitas'!$B:$D,MATCH($A617,'5. Tortuguitas'!$B:$B,0),2),"")</f>
        <v/>
      </c>
      <c r="I617" s="6" t="str">
        <f aca="false">IFERROR(INDEX('6. Del Viso'!$A:$B,MATCH($A617,'6. Del Viso'!$A:$A,0),2),"")</f>
        <v/>
      </c>
      <c r="J617" s="6" t="str">
        <f aca="false">IFERROR(INDEX('7. Chica Glade'!$B:$F,MATCH($A617,'7. Chica Glade'!$B:$B,0),4),"")</f>
        <v/>
      </c>
      <c r="K617" s="6" t="str">
        <f aca="false">IFERROR(INDEX('8. Veterinaria'!$A:$B,MATCH($A617,'8. Veterinaria'!$A:$A,0),2),"")</f>
        <v/>
      </c>
      <c r="L617" s="6" t="str">
        <f aca="false">IFERROR(INDEX('9. Hipocampus'!$A:$B,MATCH($A617,'9. Hipocampus'!$A:$A,0),2),"")</f>
        <v/>
      </c>
      <c r="M617" s="6" t="str">
        <f aca="false">IFERROR(INDEX('11. Mundo Mascotas'!$B:$D,MATCH($A617,'11. Mundo Mascotas'!$B:$B,0),2),"")</f>
        <v/>
      </c>
      <c r="N617" s="6" t="str">
        <f aca="false">IFERROR(INDEX('12. Yaguar'!$B:$E,MATCH($A617,'12. Yaguar'!$B:$B,0),2),"")</f>
        <v/>
      </c>
      <c r="O617" s="6" t="str">
        <f aca="false">IFERROR(INDEX('13. King Clor'!$A:$B,MATCH($A617,'13. King Clor'!$A:$A,0),2),"")</f>
        <v/>
      </c>
      <c r="P617" s="6" t="str">
        <f aca="false">IFERROR(INDEX('14. Diserquim'!$A:$B,MATCH($A617,'14. Diserquim'!$A:$A,0),2),"")</f>
        <v/>
      </c>
      <c r="Q617" s="6" t="str">
        <f aca="false">IFERROR(INDEX('15. Moreno'!$A:$B,MATCH($A617,'15. Moreno'!$A:$A,0),2),"")</f>
        <v/>
      </c>
      <c r="R617" s="6" t="str">
        <f aca="false">IFERROR(INDEX('10. Collares'!$J:$K,MATCH($A617,'10. Collares'!$J:$J,0),2),"")</f>
        <v/>
      </c>
      <c r="S617" s="6" t="str">
        <f aca="false">IFERROR(INDEX('13. King Clor'!$G:$H,MATCH($A617,'13. King Clor'!$G:$G,0),2),"")</f>
        <v/>
      </c>
      <c r="T617" s="6" t="str">
        <f aca="false">IFERROR(INDEX('10. Collares'!$A:$B,MATCH($A617,'10. Collares'!$A:$A,0),2),"")</f>
        <v/>
      </c>
      <c r="U617" s="6" t="str">
        <f aca="false">IFERROR(INDEX('16. Mis nietos'!$B:$C,MATCH($A617,'16. Mis nietos'!$B:$B,0),2),"")</f>
        <v/>
      </c>
      <c r="V617" s="6" t="str">
        <f aca="false">IFERROR(INDEX('17. Profesional Vet'!$A:$B,MATCH($A617,'17. Profesional Vet'!$A:$A,0),2),"")</f>
        <v/>
      </c>
      <c r="W617" s="6" t="str">
        <f aca="false">IFERROR(INDEX('18. Premier'!$A:$B,MATCH($A617,'18. Premier'!$A:$A,0),2),"")</f>
        <v/>
      </c>
      <c r="X617" s="6" t="str">
        <f aca="false">IFERROR(INDEX('19. Dacam'!$A:$B,MATCH($A617,'19. Dacam'!$A:$A,0),2),"")</f>
        <v/>
      </c>
      <c r="Y617" s="6" t="str">
        <f aca="false">IFERROR(INDEX('20. Proveedor'!$A:$B,MATCH($A617,'20. Proveedor'!$A:$A,0),2),"")</f>
        <v/>
      </c>
      <c r="Z617" s="6" t="str">
        <f aca="false">IFERROR(INDEX('21. Saphirus'!$A:$B,MATCH($A617,'21. Saphirus'!$A:$A,0),2),"")</f>
        <v/>
      </c>
    </row>
    <row r="618" customFormat="false" ht="15.75" hidden="false" customHeight="true" outlineLevel="0" collapsed="false">
      <c r="A618" s="5" t="s">
        <v>656</v>
      </c>
      <c r="B618" s="5" t="n">
        <v>8102</v>
      </c>
      <c r="C618" s="5" t="s">
        <v>33</v>
      </c>
      <c r="D618" s="6" t="str">
        <f aca="false">IFERROR(INDEX('1. Benavídez'!$A:$B,MATCH($A618,'1. Benavídez'!$A:$A,0),2),"")</f>
        <v/>
      </c>
      <c r="E618" s="6" t="str">
        <f aca="false">IFERROR(INDEX('2. Gallo'!$B:$D,MATCH($A618,'2. Gallo'!$B:$B,0),3),"")</f>
        <v/>
      </c>
      <c r="F618" s="6" t="str">
        <f aca="false">IFERROR(INDEX('3. Anea'!$B:$D,MATCH($A618,'3. Anea'!$B:$B,0),2),"")</f>
        <v/>
      </c>
      <c r="G618" s="6" t="str">
        <f aca="false">IFERROR(INDEX('4. Pilar'!$A:$C,MATCH($A618,'4. Pilar'!$A:$A,0),2),"")</f>
        <v/>
      </c>
      <c r="H618" s="6" t="str">
        <f aca="false">IFERROR(INDEX('5. Tortuguitas'!$B:$D,MATCH($A618,'5. Tortuguitas'!$B:$B,0),2),"")</f>
        <v/>
      </c>
      <c r="I618" s="6" t="str">
        <f aca="false">IFERROR(INDEX('6. Del Viso'!$A:$B,MATCH($A618,'6. Del Viso'!$A:$A,0),2),"")</f>
        <v/>
      </c>
      <c r="J618" s="6" t="str">
        <f aca="false">IFERROR(INDEX('7. Chica Glade'!$B:$F,MATCH($A618,'7. Chica Glade'!$B:$B,0),4),"")</f>
        <v/>
      </c>
      <c r="K618" s="6" t="str">
        <f aca="false">IFERROR(INDEX('8. Veterinaria'!$A:$B,MATCH($A618,'8. Veterinaria'!$A:$A,0),2),"")</f>
        <v/>
      </c>
      <c r="L618" s="6" t="str">
        <f aca="false">IFERROR(INDEX('9. Hipocampus'!$A:$B,MATCH($A618,'9. Hipocampus'!$A:$A,0),2),"")</f>
        <v/>
      </c>
      <c r="M618" s="6" t="str">
        <f aca="false">IFERROR(INDEX('11. Mundo Mascotas'!$B:$D,MATCH($A618,'11. Mundo Mascotas'!$B:$B,0),2),"")</f>
        <v/>
      </c>
      <c r="N618" s="6" t="str">
        <f aca="false">IFERROR(INDEX('12. Yaguar'!$B:$E,MATCH($A618,'12. Yaguar'!$B:$B,0),2),"")</f>
        <v/>
      </c>
      <c r="O618" s="6" t="str">
        <f aca="false">IFERROR(INDEX('13. King Clor'!$A:$B,MATCH($A618,'13. King Clor'!$A:$A,0),2),"")</f>
        <v/>
      </c>
      <c r="P618" s="6" t="str">
        <f aca="false">IFERROR(INDEX('14. Diserquim'!$A:$B,MATCH($A618,'14. Diserquim'!$A:$A,0),2),"")</f>
        <v/>
      </c>
      <c r="Q618" s="6" t="str">
        <f aca="false">IFERROR(INDEX('15. Moreno'!$A:$B,MATCH($A618,'15. Moreno'!$A:$A,0),2),"")</f>
        <v/>
      </c>
      <c r="R618" s="6" t="str">
        <f aca="false">IFERROR(INDEX('10. Collares'!$J:$K,MATCH($A618,'10. Collares'!$J:$J,0),2),"")</f>
        <v/>
      </c>
      <c r="S618" s="6" t="str">
        <f aca="false">IFERROR(INDEX('13. King Clor'!$G:$H,MATCH($A618,'13. King Clor'!$G:$G,0),2),"")</f>
        <v/>
      </c>
      <c r="T618" s="6" t="str">
        <f aca="false">IFERROR(INDEX('10. Collares'!$A:$B,MATCH($A618,'10. Collares'!$A:$A,0),2),"")</f>
        <v/>
      </c>
      <c r="U618" s="6" t="str">
        <f aca="false">IFERROR(INDEX('16. Mis nietos'!$B:$C,MATCH($A618,'16. Mis nietos'!$B:$B,0),2),"")</f>
        <v/>
      </c>
      <c r="V618" s="6" t="str">
        <f aca="false">IFERROR(INDEX('17. Profesional Vet'!$A:$B,MATCH($A618,'17. Profesional Vet'!$A:$A,0),2),"")</f>
        <v/>
      </c>
      <c r="W618" s="6" t="str">
        <f aca="false">IFERROR(INDEX('18. Premier'!$A:$B,MATCH($A618,'18. Premier'!$A:$A,0),2),"")</f>
        <v/>
      </c>
      <c r="X618" s="6" t="str">
        <f aca="false">IFERROR(INDEX('19. Dacam'!$A:$B,MATCH($A618,'19. Dacam'!$A:$A,0),2),"")</f>
        <v/>
      </c>
      <c r="Y618" s="6" t="str">
        <f aca="false">IFERROR(INDEX('20. Proveedor'!$A:$B,MATCH($A618,'20. Proveedor'!$A:$A,0),2),"")</f>
        <v/>
      </c>
      <c r="Z618" s="6" t="str">
        <f aca="false">IFERROR(INDEX('21. Saphirus'!$A:$B,MATCH($A618,'21. Saphirus'!$A:$A,0),2),"")</f>
        <v/>
      </c>
    </row>
    <row r="619" customFormat="false" ht="15.75" hidden="false" customHeight="true" outlineLevel="0" collapsed="false">
      <c r="A619" s="5" t="s">
        <v>657</v>
      </c>
      <c r="B619" s="5" t="n">
        <v>1905045</v>
      </c>
      <c r="C619" s="5" t="s">
        <v>33</v>
      </c>
      <c r="D619" s="6" t="str">
        <f aca="false">IFERROR(INDEX('1. Benavídez'!$A:$B,MATCH($A619,'1. Benavídez'!$A:$A,0),2),"")</f>
        <v/>
      </c>
      <c r="E619" s="6" t="str">
        <f aca="false">IFERROR(INDEX('2. Gallo'!$B:$D,MATCH($A619,'2. Gallo'!$B:$B,0),3),"")</f>
        <v/>
      </c>
      <c r="F619" s="6" t="str">
        <f aca="false">IFERROR(INDEX('3. Anea'!$B:$D,MATCH($A619,'3. Anea'!$B:$B,0),2),"")</f>
        <v/>
      </c>
      <c r="G619" s="6" t="str">
        <f aca="false">IFERROR(INDEX('4. Pilar'!$A:$C,MATCH($A619,'4. Pilar'!$A:$A,0),2),"")</f>
        <v/>
      </c>
      <c r="H619" s="6" t="str">
        <f aca="false">IFERROR(INDEX('5. Tortuguitas'!$B:$D,MATCH($A619,'5. Tortuguitas'!$B:$B,0),2),"")</f>
        <v/>
      </c>
      <c r="I619" s="6" t="str">
        <f aca="false">IFERROR(INDEX('6. Del Viso'!$A:$B,MATCH($A619,'6. Del Viso'!$A:$A,0),2),"")</f>
        <v/>
      </c>
      <c r="J619" s="6" t="str">
        <f aca="false">IFERROR(INDEX('7. Chica Glade'!$B:$F,MATCH($A619,'7. Chica Glade'!$B:$B,0),4),"")</f>
        <v/>
      </c>
      <c r="K619" s="6" t="str">
        <f aca="false">IFERROR(INDEX('8. Veterinaria'!$A:$B,MATCH($A619,'8. Veterinaria'!$A:$A,0),2),"")</f>
        <v/>
      </c>
      <c r="L619" s="6" t="str">
        <f aca="false">IFERROR(INDEX('9. Hipocampus'!$A:$B,MATCH($A619,'9. Hipocampus'!$A:$A,0),2),"")</f>
        <v/>
      </c>
      <c r="M619" s="6" t="str">
        <f aca="false">IFERROR(INDEX('11. Mundo Mascotas'!$B:$D,MATCH($A619,'11. Mundo Mascotas'!$B:$B,0),2),"")</f>
        <v/>
      </c>
      <c r="N619" s="6" t="str">
        <f aca="false">IFERROR(INDEX('12. Yaguar'!$B:$E,MATCH($A619,'12. Yaguar'!$B:$B,0),2),"")</f>
        <v/>
      </c>
      <c r="O619" s="6" t="str">
        <f aca="false">IFERROR(INDEX('13. King Clor'!$A:$B,MATCH($A619,'13. King Clor'!$A:$A,0),2),"")</f>
        <v/>
      </c>
      <c r="P619" s="6" t="str">
        <f aca="false">IFERROR(INDEX('14. Diserquim'!$A:$B,MATCH($A619,'14. Diserquim'!$A:$A,0),2),"")</f>
        <v/>
      </c>
      <c r="Q619" s="6" t="str">
        <f aca="false">IFERROR(INDEX('15. Moreno'!$A:$B,MATCH($A619,'15. Moreno'!$A:$A,0),2),"")</f>
        <v/>
      </c>
      <c r="R619" s="6" t="str">
        <f aca="false">IFERROR(INDEX('10. Collares'!$J:$K,MATCH($A619,'10. Collares'!$J:$J,0),2),"")</f>
        <v/>
      </c>
      <c r="S619" s="6" t="str">
        <f aca="false">IFERROR(INDEX('13. King Clor'!$G:$H,MATCH($A619,'13. King Clor'!$G:$G,0),2),"")</f>
        <v/>
      </c>
      <c r="T619" s="6" t="str">
        <f aca="false">IFERROR(INDEX('10. Collares'!$A:$B,MATCH($A619,'10. Collares'!$A:$A,0),2),"")</f>
        <v/>
      </c>
      <c r="U619" s="6" t="str">
        <f aca="false">IFERROR(INDEX('16. Mis nietos'!$B:$C,MATCH($A619,'16. Mis nietos'!$B:$B,0),2),"")</f>
        <v/>
      </c>
      <c r="V619" s="6" t="str">
        <f aca="false">IFERROR(INDEX('17. Profesional Vet'!$A:$B,MATCH($A619,'17. Profesional Vet'!$A:$A,0),2),"")</f>
        <v/>
      </c>
      <c r="W619" s="6" t="str">
        <f aca="false">IFERROR(INDEX('18. Premier'!$A:$B,MATCH($A619,'18. Premier'!$A:$A,0),2),"")</f>
        <v/>
      </c>
      <c r="X619" s="6" t="str">
        <f aca="false">IFERROR(INDEX('19. Dacam'!$A:$B,MATCH($A619,'19. Dacam'!$A:$A,0),2),"")</f>
        <v/>
      </c>
      <c r="Y619" s="6" t="str">
        <f aca="false">IFERROR(INDEX('20. Proveedor'!$A:$B,MATCH($A619,'20. Proveedor'!$A:$A,0),2),"")</f>
        <v/>
      </c>
      <c r="Z619" s="6" t="str">
        <f aca="false">IFERROR(INDEX('21. Saphirus'!$A:$B,MATCH($A619,'21. Saphirus'!$A:$A,0),2),"")</f>
        <v/>
      </c>
    </row>
    <row r="620" customFormat="false" ht="15.75" hidden="false" customHeight="true" outlineLevel="0" collapsed="false">
      <c r="A620" s="5" t="s">
        <v>658</v>
      </c>
      <c r="B620" s="5" t="n">
        <v>1906068</v>
      </c>
      <c r="C620" s="5" t="s">
        <v>33</v>
      </c>
      <c r="D620" s="6" t="str">
        <f aca="false">IFERROR(INDEX('1. Benavídez'!$A:$B,MATCH($A620,'1. Benavídez'!$A:$A,0),2),"")</f>
        <v/>
      </c>
      <c r="E620" s="6" t="str">
        <f aca="false">IFERROR(INDEX('2. Gallo'!$B:$D,MATCH($A620,'2. Gallo'!$B:$B,0),3),"")</f>
        <v/>
      </c>
      <c r="F620" s="6" t="str">
        <f aca="false">IFERROR(INDEX('3. Anea'!$B:$D,MATCH($A620,'3. Anea'!$B:$B,0),2),"")</f>
        <v/>
      </c>
      <c r="G620" s="6" t="str">
        <f aca="false">IFERROR(INDEX('4. Pilar'!$A:$C,MATCH($A620,'4. Pilar'!$A:$A,0),2),"")</f>
        <v/>
      </c>
      <c r="H620" s="6" t="str">
        <f aca="false">IFERROR(INDEX('5. Tortuguitas'!$B:$D,MATCH($A620,'5. Tortuguitas'!$B:$B,0),2),"")</f>
        <v/>
      </c>
      <c r="I620" s="6" t="str">
        <f aca="false">IFERROR(INDEX('6. Del Viso'!$A:$B,MATCH($A620,'6. Del Viso'!$A:$A,0),3),"")</f>
        <v/>
      </c>
      <c r="J620" s="6" t="str">
        <f aca="false">IFERROR(INDEX('7. Chica Glade'!$B:$F,MATCH($A620,'7. Chica Glade'!$B:$B,0),2),"")</f>
        <v/>
      </c>
      <c r="K620" s="6" t="str">
        <f aca="false">IFERROR(INDEX('8. Veterinaria'!$A:$B,MATCH($A620,'8. Veterinaria'!$A:$A,0),2),"")</f>
        <v/>
      </c>
      <c r="L620" s="6" t="str">
        <f aca="false">IFERROR(INDEX('9. Hipocampus'!$A:$B,MATCH($A620,'9. Hipocampus'!$A:$A,0),2),"")</f>
        <v/>
      </c>
      <c r="M620" s="6" t="str">
        <f aca="false">IFERROR(INDEX('11. Mundo Mascotas'!$B:$D,MATCH($A620,'11. Mundo Mascotas'!$B:$B,0),2),"")</f>
        <v/>
      </c>
      <c r="N620" s="6" t="str">
        <f aca="false">IFERROR(INDEX('12. Yaguar'!$B:$E,MATCH($A620,'12. Yaguar'!$B:$B,0),2),"")</f>
        <v/>
      </c>
      <c r="O620" s="6" t="str">
        <f aca="false">IFERROR(INDEX('13. King Clor'!$A:$B,MATCH($A620,'13. King Clor'!$A:$A,0),2),"")</f>
        <v/>
      </c>
      <c r="P620" s="6" t="str">
        <f aca="false">IFERROR(INDEX('14. Diserquim'!$A:$B,MATCH($A620,'14. Diserquim'!$A:$A,0),2),"")</f>
        <v/>
      </c>
      <c r="Q620" s="6" t="str">
        <f aca="false">IFERROR(INDEX('15. Moreno'!$A:$B,MATCH($A620,'15. Moreno'!$A:$A,0),2),"")</f>
        <v/>
      </c>
      <c r="R620" s="6" t="str">
        <f aca="false">IFERROR(INDEX('10. Collares'!$J:$K,MATCH($A620,'10. Collares'!$J:$J,0),2),"")</f>
        <v/>
      </c>
      <c r="S620" s="6" t="str">
        <f aca="false">IFERROR(INDEX('13. King Clor'!$G:$H,MATCH($A620,'13. King Clor'!$G:$G,0),2),"")</f>
        <v/>
      </c>
      <c r="T620" s="6" t="str">
        <f aca="false">IFERROR(INDEX('10. Collares'!$A:$B,MATCH($A620,'10. Collares'!$A:$A,0),2),"")</f>
        <v/>
      </c>
      <c r="U620" s="6" t="str">
        <f aca="false">IFERROR(INDEX('16. Mis nietos'!$B:$C,MATCH($A620,'16. Mis nietos'!$B:$B,0),2),"")</f>
        <v/>
      </c>
      <c r="V620" s="6" t="str">
        <f aca="false">IFERROR(INDEX('17. Profesional Vet'!$A:$B,MATCH($A620,'17. Profesional Vet'!$A:$A,0),2),"")</f>
        <v/>
      </c>
      <c r="W620" s="6" t="str">
        <f aca="false">IFERROR(INDEX('18. Premier'!$A:$B,MATCH($A620,'18. Premier'!$A:$A,0),2),"")</f>
        <v/>
      </c>
      <c r="X620" s="6" t="str">
        <f aca="false">IFERROR(INDEX('19. Dacam'!$A:$B,MATCH($A620,'19. Dacam'!$A:$A,0),2),"")</f>
        <v/>
      </c>
      <c r="Y620" s="6" t="str">
        <f aca="false">IFERROR(INDEX('20. Proveedor'!$A:$B,MATCH($A620,'20. Proveedor'!$A:$A,0),2),"")</f>
        <v/>
      </c>
      <c r="Z620" s="6" t="str">
        <f aca="false">IFERROR(INDEX('21. Saphirus'!$A:$B,MATCH($A620,'21. Saphirus'!$A:$A,0),2),"")</f>
        <v/>
      </c>
    </row>
    <row r="621" customFormat="false" ht="15.75" hidden="false" customHeight="true" outlineLevel="0" collapsed="false">
      <c r="A621" s="5" t="s">
        <v>659</v>
      </c>
      <c r="B621" s="5" t="n">
        <v>4403</v>
      </c>
      <c r="C621" s="5" t="s">
        <v>33</v>
      </c>
      <c r="D621" s="6" t="str">
        <f aca="false">IFERROR(INDEX('1. Benavídez'!$A:$B,MATCH($A621,'1. Benavídez'!$A:$A,0),2),"")</f>
        <v/>
      </c>
      <c r="E621" s="6" t="str">
        <f aca="false">IFERROR(INDEX('2. Gallo'!$B:$D,MATCH($A621,'2. Gallo'!$B:$B,0),3),"")</f>
        <v/>
      </c>
      <c r="F621" s="6" t="n">
        <f aca="false">IFERROR(INDEX('3. Anea'!$B:$D,MATCH($A621,'3. Anea'!$B:$B,0),2),"")</f>
        <v>2083</v>
      </c>
      <c r="G621" s="6" t="str">
        <f aca="false">IFERROR(INDEX('4. Pilar'!$A:$C,MATCH($A621,'4. Pilar'!$A:$A,0),2),"")</f>
        <v/>
      </c>
      <c r="H621" s="6" t="str">
        <f aca="false">IFERROR(INDEX('5. Tortuguitas'!$B:$D,MATCH($A621,'5. Tortuguitas'!$B:$B,0),2),"")</f>
        <v/>
      </c>
      <c r="I621" s="6" t="str">
        <f aca="false">IFERROR(INDEX('6. Del Viso'!$A:$B,MATCH($A621,'6. Del Viso'!$A:$A,0),2),"")</f>
        <v/>
      </c>
      <c r="J621" s="6" t="str">
        <f aca="false">IFERROR(INDEX('7. Chica Glade'!$B:$F,MATCH($A621,'7. Chica Glade'!$B:$B,0),4),"")</f>
        <v/>
      </c>
      <c r="K621" s="6" t="str">
        <f aca="false">IFERROR(INDEX('8. Veterinaria'!$A:$B,MATCH($A621,'8. Veterinaria'!$A:$A,0),2),"")</f>
        <v/>
      </c>
      <c r="L621" s="6" t="n">
        <f aca="false">IFERROR(INDEX('9. Hipocampus'!$A:$B,MATCH($A621,'9. Hipocampus'!$A:$A,0),2),"")</f>
        <v>2740</v>
      </c>
      <c r="M621" s="6" t="n">
        <f aca="false">IFERROR(INDEX('11. Mundo Mascotas'!$B:$D,MATCH($A621,'11. Mundo Mascotas'!$B:$B,0),2),"")</f>
        <v>4000</v>
      </c>
      <c r="N621" s="6" t="str">
        <f aca="false">IFERROR(INDEX('12. Yaguar'!$B:$E,MATCH($A621,'12. Yaguar'!$B:$B,0),2),"")</f>
        <v/>
      </c>
      <c r="O621" s="6" t="str">
        <f aca="false">IFERROR(INDEX('13. King Clor'!$A:$B,MATCH($A621,'13. King Clor'!$A:$A,0),2),"")</f>
        <v/>
      </c>
      <c r="P621" s="6" t="str">
        <f aca="false">IFERROR(INDEX('14. Diserquim'!$A:$B,MATCH($A621,'14. Diserquim'!$A:$A,0),2),"")</f>
        <v/>
      </c>
      <c r="Q621" s="6" t="str">
        <f aca="false">IFERROR(INDEX('15. Moreno'!$A:$B,MATCH($A621,'15. Moreno'!$A:$A,0),2),"")</f>
        <v/>
      </c>
      <c r="R621" s="6" t="str">
        <f aca="false">IFERROR(INDEX('10. Collares'!$J:$K,MATCH($A621,'10. Collares'!$J:$J,0),2),"")</f>
        <v/>
      </c>
      <c r="S621" s="6" t="str">
        <f aca="false">IFERROR(INDEX('13. King Clor'!$G:$H,MATCH($A621,'13. King Clor'!$G:$G,0),2),"")</f>
        <v/>
      </c>
      <c r="T621" s="6" t="str">
        <f aca="false">IFERROR(INDEX('10. Collares'!$A:$B,MATCH($A621,'10. Collares'!$A:$A,0),2),"")</f>
        <v/>
      </c>
      <c r="U621" s="6" t="str">
        <f aca="false">IFERROR(INDEX('16. Mis nietos'!$B:$C,MATCH($A621,'16. Mis nietos'!$B:$B,0),2),"")</f>
        <v/>
      </c>
      <c r="V621" s="6" t="str">
        <f aca="false">IFERROR(INDEX('17. Profesional Vet'!$A:$B,MATCH($A621,'17. Profesional Vet'!$A:$A,0),2),"")</f>
        <v/>
      </c>
      <c r="W621" s="6" t="str">
        <f aca="false">IFERROR(INDEX('18. Premier'!$A:$B,MATCH($A621,'18. Premier'!$A:$A,0),2),"")</f>
        <v/>
      </c>
      <c r="X621" s="6" t="str">
        <f aca="false">IFERROR(INDEX('19. Dacam'!$A:$B,MATCH($A621,'19. Dacam'!$A:$A,0),2),"")</f>
        <v/>
      </c>
      <c r="Y621" s="6" t="str">
        <f aca="false">IFERROR(INDEX('20. Proveedor'!$A:$B,MATCH($A621,'20. Proveedor'!$A:$A,0),2),"")</f>
        <v/>
      </c>
      <c r="Z621" s="6" t="str">
        <f aca="false">IFERROR(INDEX('21. Saphirus'!$A:$B,MATCH($A621,'21. Saphirus'!$A:$A,0),2),"")</f>
        <v/>
      </c>
    </row>
    <row r="622" customFormat="false" ht="15.75" hidden="false" customHeight="true" outlineLevel="0" collapsed="false">
      <c r="A622" s="5" t="s">
        <v>660</v>
      </c>
      <c r="B622" s="5" t="n">
        <v>4404</v>
      </c>
      <c r="C622" s="5" t="s">
        <v>33</v>
      </c>
      <c r="D622" s="6" t="str">
        <f aca="false">IFERROR(INDEX('1. Benavídez'!$A:$B,MATCH($A622,'1. Benavídez'!$A:$A,0),2),"")</f>
        <v/>
      </c>
      <c r="E622" s="6" t="str">
        <f aca="false">IFERROR(INDEX('2. Gallo'!$B:$D,MATCH($A622,'2. Gallo'!$B:$B,0),3),"")</f>
        <v/>
      </c>
      <c r="F622" s="6" t="n">
        <f aca="false">IFERROR(INDEX('3. Anea'!$B:$D,MATCH($A622,'3. Anea'!$B:$B,0),2),"")</f>
        <v>2701</v>
      </c>
      <c r="G622" s="6" t="str">
        <f aca="false">IFERROR(INDEX('4. Pilar'!$A:$C,MATCH($A622,'4. Pilar'!$A:$A,0),2),"")</f>
        <v/>
      </c>
      <c r="H622" s="6" t="str">
        <f aca="false">IFERROR(INDEX('5. Tortuguitas'!$B:$D,MATCH($A622,'5. Tortuguitas'!$B:$B,0),2),"")</f>
        <v/>
      </c>
      <c r="I622" s="6" t="str">
        <f aca="false">IFERROR(INDEX('6. Del Viso'!$A:$B,MATCH($A622,'6. Del Viso'!$A:$A,0),2),"")</f>
        <v/>
      </c>
      <c r="J622" s="6" t="str">
        <f aca="false">IFERROR(INDEX('7. Chica Glade'!$B:$F,MATCH($A622,'7. Chica Glade'!$B:$B,0),4),"")</f>
        <v/>
      </c>
      <c r="K622" s="6" t="str">
        <f aca="false">IFERROR(INDEX('8. Veterinaria'!$A:$B,MATCH($A622,'8. Veterinaria'!$A:$A,0),2),"")</f>
        <v/>
      </c>
      <c r="L622" s="6" t="n">
        <f aca="false">IFERROR(INDEX('9. Hipocampus'!$A:$B,MATCH($A622,'9. Hipocampus'!$A:$A,0),2),"")</f>
        <v>3252</v>
      </c>
      <c r="M622" s="6" t="str">
        <f aca="false">IFERROR(INDEX('11. Mundo Mascotas'!$B:$D,MATCH($A622,'11. Mundo Mascotas'!$B:$B,0),2),"")</f>
        <v/>
      </c>
      <c r="N622" s="6" t="str">
        <f aca="false">IFERROR(INDEX('12. Yaguar'!$B:$E,MATCH($A622,'12. Yaguar'!$B:$B,0),2),"")</f>
        <v/>
      </c>
      <c r="O622" s="6" t="str">
        <f aca="false">IFERROR(INDEX('13. King Clor'!$A:$B,MATCH($A622,'13. King Clor'!$A:$A,0),2),"")</f>
        <v/>
      </c>
      <c r="P622" s="6" t="str">
        <f aca="false">IFERROR(INDEX('14. Diserquim'!$A:$B,MATCH($A622,'14. Diserquim'!$A:$A,0),2),"")</f>
        <v/>
      </c>
      <c r="Q622" s="6" t="str">
        <f aca="false">IFERROR(INDEX('15. Moreno'!$A:$B,MATCH($A622,'15. Moreno'!$A:$A,0),2),"")</f>
        <v/>
      </c>
      <c r="R622" s="6" t="str">
        <f aca="false">IFERROR(INDEX('10. Collares'!$J:$K,MATCH($A622,'10. Collares'!$J:$J,0),2),"")</f>
        <v/>
      </c>
      <c r="S622" s="6" t="str">
        <f aca="false">IFERROR(INDEX('13. King Clor'!$G:$H,MATCH($A622,'13. King Clor'!$G:$G,0),2),"")</f>
        <v/>
      </c>
      <c r="T622" s="6" t="str">
        <f aca="false">IFERROR(INDEX('10. Collares'!$A:$B,MATCH($A622,'10. Collares'!$A:$A,0),2),"")</f>
        <v/>
      </c>
      <c r="U622" s="6" t="str">
        <f aca="false">IFERROR(INDEX('16. Mis nietos'!$B:$C,MATCH($A622,'16. Mis nietos'!$B:$B,0),2),"")</f>
        <v/>
      </c>
      <c r="V622" s="6" t="str">
        <f aca="false">IFERROR(INDEX('17. Profesional Vet'!$A:$B,MATCH($A622,'17. Profesional Vet'!$A:$A,0),2),"")</f>
        <v/>
      </c>
      <c r="W622" s="6" t="str">
        <f aca="false">IFERROR(INDEX('18. Premier'!$A:$B,MATCH($A622,'18. Premier'!$A:$A,0),2),"")</f>
        <v/>
      </c>
      <c r="X622" s="6" t="str">
        <f aca="false">IFERROR(INDEX('19. Dacam'!$A:$B,MATCH($A622,'19. Dacam'!$A:$A,0),2),"")</f>
        <v/>
      </c>
      <c r="Y622" s="6" t="str">
        <f aca="false">IFERROR(INDEX('20. Proveedor'!$A:$B,MATCH($A622,'20. Proveedor'!$A:$A,0),2),"")</f>
        <v/>
      </c>
      <c r="Z622" s="6" t="str">
        <f aca="false">IFERROR(INDEX('21. Saphirus'!$A:$B,MATCH($A622,'21. Saphirus'!$A:$A,0),2),"")</f>
        <v/>
      </c>
    </row>
    <row r="623" customFormat="false" ht="15.75" hidden="false" customHeight="true" outlineLevel="0" collapsed="false">
      <c r="A623" s="5" t="s">
        <v>661</v>
      </c>
      <c r="B623" s="5" t="n">
        <v>4405</v>
      </c>
      <c r="C623" s="5" t="s">
        <v>33</v>
      </c>
      <c r="D623" s="6" t="str">
        <f aca="false">IFERROR(INDEX('1. Benavídez'!$A:$B,MATCH($A623,'1. Benavídez'!$A:$A,0),2),"")</f>
        <v/>
      </c>
      <c r="E623" s="6" t="str">
        <f aca="false">IFERROR(INDEX('2. Gallo'!$B:$D,MATCH($A623,'2. Gallo'!$B:$B,0),3),"")</f>
        <v/>
      </c>
      <c r="F623" s="6" t="n">
        <f aca="false">IFERROR(INDEX('3. Anea'!$B:$D,MATCH($A623,'3. Anea'!$B:$B,0),2),"")</f>
        <v>3924</v>
      </c>
      <c r="G623" s="6" t="str">
        <f aca="false">IFERROR(INDEX('4. Pilar'!$A:$C,MATCH($A623,'4. Pilar'!$A:$A,0),2),"")</f>
        <v/>
      </c>
      <c r="H623" s="6" t="str">
        <f aca="false">IFERROR(INDEX('5. Tortuguitas'!$B:$D,MATCH($A623,'5. Tortuguitas'!$B:$B,0),2),"")</f>
        <v/>
      </c>
      <c r="I623" s="6" t="str">
        <f aca="false">IFERROR(INDEX('6. Del Viso'!$A:$B,MATCH($A623,'6. Del Viso'!$A:$A,0),2),"")</f>
        <v/>
      </c>
      <c r="J623" s="6" t="str">
        <f aca="false">IFERROR(INDEX('7. Chica Glade'!$B:$F,MATCH($A623,'7. Chica Glade'!$B:$B,0),4),"")</f>
        <v/>
      </c>
      <c r="K623" s="6" t="str">
        <f aca="false">IFERROR(INDEX('8. Veterinaria'!$A:$B,MATCH($A623,'8. Veterinaria'!$A:$A,0),2),"")</f>
        <v/>
      </c>
      <c r="L623" s="6" t="n">
        <f aca="false">IFERROR(INDEX('9. Hipocampus'!$A:$B,MATCH($A623,'9. Hipocampus'!$A:$A,0),2),"")</f>
        <v>4800</v>
      </c>
      <c r="M623" s="6" t="n">
        <f aca="false">IFERROR(INDEX('11. Mundo Mascotas'!$B:$D,MATCH($A623,'11. Mundo Mascotas'!$B:$B,0),2),"")</f>
        <v>5600</v>
      </c>
      <c r="N623" s="6" t="str">
        <f aca="false">IFERROR(INDEX('12. Yaguar'!$B:$E,MATCH($A623,'12. Yaguar'!$B:$B,0),2),"")</f>
        <v/>
      </c>
      <c r="O623" s="6" t="str">
        <f aca="false">IFERROR(INDEX('13. King Clor'!$A:$B,MATCH($A623,'13. King Clor'!$A:$A,0),2),"")</f>
        <v/>
      </c>
      <c r="P623" s="6" t="str">
        <f aca="false">IFERROR(INDEX('14. Diserquim'!$A:$B,MATCH($A623,'14. Diserquim'!$A:$A,0),2),"")</f>
        <v/>
      </c>
      <c r="Q623" s="6" t="str">
        <f aca="false">IFERROR(INDEX('15. Moreno'!$A:$B,MATCH($A623,'15. Moreno'!$A:$A,0),2),"")</f>
        <v/>
      </c>
      <c r="R623" s="6" t="str">
        <f aca="false">IFERROR(INDEX('10. Collares'!$J:$K,MATCH($A623,'10. Collares'!$J:$J,0),2),"")</f>
        <v/>
      </c>
      <c r="S623" s="6" t="str">
        <f aca="false">IFERROR(INDEX('13. King Clor'!$G:$H,MATCH($A623,'13. King Clor'!$G:$G,0),2),"")</f>
        <v/>
      </c>
      <c r="T623" s="6" t="str">
        <f aca="false">IFERROR(INDEX('10. Collares'!$A:$B,MATCH($A623,'10. Collares'!$A:$A,0),2),"")</f>
        <v/>
      </c>
      <c r="U623" s="6" t="str">
        <f aca="false">IFERROR(INDEX('16. Mis nietos'!$B:$C,MATCH($A623,'16. Mis nietos'!$B:$B,0),2),"")</f>
        <v/>
      </c>
      <c r="V623" s="6" t="str">
        <f aca="false">IFERROR(INDEX('17. Profesional Vet'!$A:$B,MATCH($A623,'17. Profesional Vet'!$A:$A,0),2),"")</f>
        <v/>
      </c>
      <c r="W623" s="6" t="str">
        <f aca="false">IFERROR(INDEX('18. Premier'!$A:$B,MATCH($A623,'18. Premier'!$A:$A,0),2),"")</f>
        <v/>
      </c>
      <c r="X623" s="6" t="str">
        <f aca="false">IFERROR(INDEX('19. Dacam'!$A:$B,MATCH($A623,'19. Dacam'!$A:$A,0),2),"")</f>
        <v/>
      </c>
      <c r="Y623" s="6" t="str">
        <f aca="false">IFERROR(INDEX('20. Proveedor'!$A:$B,MATCH($A623,'20. Proveedor'!$A:$A,0),2),"")</f>
        <v/>
      </c>
      <c r="Z623" s="6" t="str">
        <f aca="false">IFERROR(INDEX('21. Saphirus'!$A:$B,MATCH($A623,'21. Saphirus'!$A:$A,0),2),"")</f>
        <v/>
      </c>
    </row>
    <row r="624" customFormat="false" ht="15.75" hidden="false" customHeight="true" outlineLevel="0" collapsed="false">
      <c r="A624" s="5" t="s">
        <v>662</v>
      </c>
      <c r="B624" s="5" t="n">
        <v>4406</v>
      </c>
      <c r="C624" s="5" t="s">
        <v>33</v>
      </c>
      <c r="D624" s="6" t="str">
        <f aca="false">IFERROR(INDEX('1. Benavídez'!$A:$B,MATCH($A624,'1. Benavídez'!$A:$A,0),2),"")</f>
        <v/>
      </c>
      <c r="E624" s="6" t="str">
        <f aca="false">IFERROR(INDEX('2. Gallo'!$B:$D,MATCH($A624,'2. Gallo'!$B:$B,0),3),"")</f>
        <v/>
      </c>
      <c r="F624" s="6" t="n">
        <f aca="false">IFERROR(INDEX('3. Anea'!$B:$D,MATCH($A624,'3. Anea'!$B:$B,0),2),"")</f>
        <v>4954</v>
      </c>
      <c r="G624" s="6" t="str">
        <f aca="false">IFERROR(INDEX('4. Pilar'!$A:$C,MATCH($A624,'4. Pilar'!$A:$A,0),2),"")</f>
        <v/>
      </c>
      <c r="H624" s="6" t="str">
        <f aca="false">IFERROR(INDEX('5. Tortuguitas'!$B:$D,MATCH($A624,'5. Tortuguitas'!$B:$B,0),2),"")</f>
        <v/>
      </c>
      <c r="I624" s="6" t="str">
        <f aca="false">IFERROR(INDEX('6. Del Viso'!$A:$B,MATCH($A624,'6. Del Viso'!$A:$A,0),2),"")</f>
        <v/>
      </c>
      <c r="J624" s="6" t="str">
        <f aca="false">IFERROR(INDEX('7. Chica Glade'!$B:$F,MATCH($A624,'7. Chica Glade'!$B:$B,0),4),"")</f>
        <v/>
      </c>
      <c r="K624" s="6" t="str">
        <f aca="false">IFERROR(INDEX('8. Veterinaria'!$A:$B,MATCH($A624,'8. Veterinaria'!$A:$A,0),2),"")</f>
        <v/>
      </c>
      <c r="L624" s="6" t="n">
        <f aca="false">IFERROR(INDEX('9. Hipocampus'!$A:$B,MATCH($A624,'9. Hipocampus'!$A:$A,0),2),"")</f>
        <v>1900</v>
      </c>
      <c r="M624" s="6" t="n">
        <f aca="false">IFERROR(INDEX('11. Mundo Mascotas'!$B:$D,MATCH($A624,'11. Mundo Mascotas'!$B:$B,0),2),"")</f>
        <v>7280</v>
      </c>
      <c r="N624" s="6" t="str">
        <f aca="false">IFERROR(INDEX('12. Yaguar'!$B:$E,MATCH($A624,'12. Yaguar'!$B:$B,0),2),"")</f>
        <v/>
      </c>
      <c r="O624" s="6" t="str">
        <f aca="false">IFERROR(INDEX('13. King Clor'!$A:$B,MATCH($A624,'13. King Clor'!$A:$A,0),2),"")</f>
        <v/>
      </c>
      <c r="P624" s="6" t="str">
        <f aca="false">IFERROR(INDEX('14. Diserquim'!$A:$B,MATCH($A624,'14. Diserquim'!$A:$A,0),2),"")</f>
        <v/>
      </c>
      <c r="Q624" s="6" t="str">
        <f aca="false">IFERROR(INDEX('15. Moreno'!$A:$B,MATCH($A624,'15. Moreno'!$A:$A,0),2),"")</f>
        <v/>
      </c>
      <c r="R624" s="6" t="str">
        <f aca="false">IFERROR(INDEX('10. Collares'!$J:$K,MATCH($A624,'10. Collares'!$J:$J,0),2),"")</f>
        <v/>
      </c>
      <c r="S624" s="6" t="str">
        <f aca="false">IFERROR(INDEX('13. King Clor'!$G:$H,MATCH($A624,'13. King Clor'!$G:$G,0),2),"")</f>
        <v/>
      </c>
      <c r="T624" s="6" t="str">
        <f aca="false">IFERROR(INDEX('10. Collares'!$A:$B,MATCH($A624,'10. Collares'!$A:$A,0),2),"")</f>
        <v/>
      </c>
      <c r="U624" s="6" t="str">
        <f aca="false">IFERROR(INDEX('16. Mis nietos'!$B:$C,MATCH($A624,'16. Mis nietos'!$B:$B,0),2),"")</f>
        <v/>
      </c>
      <c r="V624" s="6" t="str">
        <f aca="false">IFERROR(INDEX('17. Profesional Vet'!$A:$B,MATCH($A624,'17. Profesional Vet'!$A:$A,0),2),"")</f>
        <v/>
      </c>
      <c r="W624" s="6" t="str">
        <f aca="false">IFERROR(INDEX('18. Premier'!$A:$B,MATCH($A624,'18. Premier'!$A:$A,0),2),"")</f>
        <v/>
      </c>
      <c r="X624" s="6" t="str">
        <f aca="false">IFERROR(INDEX('19. Dacam'!$A:$B,MATCH($A624,'19. Dacam'!$A:$A,0),2),"")</f>
        <v/>
      </c>
      <c r="Y624" s="6" t="str">
        <f aca="false">IFERROR(INDEX('20. Proveedor'!$A:$B,MATCH($A624,'20. Proveedor'!$A:$A,0),2),"")</f>
        <v/>
      </c>
      <c r="Z624" s="6" t="str">
        <f aca="false">IFERROR(INDEX('21. Saphirus'!$A:$B,MATCH($A624,'21. Saphirus'!$A:$A,0),2),"")</f>
        <v/>
      </c>
    </row>
    <row r="625" customFormat="false" ht="15.75" hidden="false" customHeight="true" outlineLevel="0" collapsed="false">
      <c r="A625" s="5" t="s">
        <v>663</v>
      </c>
      <c r="B625" s="5" t="n">
        <v>4407</v>
      </c>
      <c r="C625" s="5" t="s">
        <v>33</v>
      </c>
      <c r="D625" s="6" t="str">
        <f aca="false">IFERROR(INDEX('1. Benavídez'!$A:$B,MATCH($A625,'1. Benavídez'!$A:$A,0),2),"")</f>
        <v/>
      </c>
      <c r="E625" s="6" t="str">
        <f aca="false">IFERROR(INDEX('2. Gallo'!$B:$D,MATCH($A625,'2. Gallo'!$B:$B,0),3),"")</f>
        <v/>
      </c>
      <c r="F625" s="6" t="n">
        <f aca="false">IFERROR(INDEX('3. Anea'!$B:$D,MATCH($A625,'3. Anea'!$B:$B,0),2),"")</f>
        <v>6565</v>
      </c>
      <c r="G625" s="6" t="str">
        <f aca="false">IFERROR(INDEX('4. Pilar'!$A:$C,MATCH($A625,'4. Pilar'!$A:$A,0),2),"")</f>
        <v/>
      </c>
      <c r="H625" s="6" t="str">
        <f aca="false">IFERROR(INDEX('5. Tortuguitas'!$B:$D,MATCH($A625,'5. Tortuguitas'!$B:$B,0),2),"")</f>
        <v/>
      </c>
      <c r="I625" s="6" t="str">
        <f aca="false">IFERROR(INDEX('6. Del Viso'!$A:$B,MATCH($A625,'6. Del Viso'!$A:$A,0),2),"")</f>
        <v/>
      </c>
      <c r="J625" s="6" t="str">
        <f aca="false">IFERROR(INDEX('7. Chica Glade'!$B:$F,MATCH($A625,'7. Chica Glade'!$B:$B,0),4),"")</f>
        <v/>
      </c>
      <c r="K625" s="6" t="str">
        <f aca="false">IFERROR(INDEX('8. Veterinaria'!$A:$B,MATCH($A625,'8. Veterinaria'!$A:$A,0),2),"")</f>
        <v/>
      </c>
      <c r="L625" s="6" t="n">
        <f aca="false">IFERROR(INDEX('9. Hipocampus'!$A:$B,MATCH($A625,'9. Hipocampus'!$A:$A,0),2),"")</f>
        <v>7725</v>
      </c>
      <c r="M625" s="6" t="str">
        <f aca="false">IFERROR(INDEX('11. Mundo Mascotas'!$B:$D,MATCH($A625,'11. Mundo Mascotas'!$B:$B,0),2),"")</f>
        <v/>
      </c>
      <c r="N625" s="6" t="str">
        <f aca="false">IFERROR(INDEX('12. Yaguar'!$B:$E,MATCH($A625,'12. Yaguar'!$B:$B,0),2),"")</f>
        <v/>
      </c>
      <c r="O625" s="6" t="str">
        <f aca="false">IFERROR(INDEX('13. King Clor'!$A:$B,MATCH($A625,'13. King Clor'!$A:$A,0),2),"")</f>
        <v/>
      </c>
      <c r="P625" s="6" t="str">
        <f aca="false">IFERROR(INDEX('14. Diserquim'!$A:$B,MATCH($A625,'14. Diserquim'!$A:$A,0),2),"")</f>
        <v/>
      </c>
      <c r="Q625" s="6" t="str">
        <f aca="false">IFERROR(INDEX('15. Moreno'!$A:$B,MATCH($A625,'15. Moreno'!$A:$A,0),2),"")</f>
        <v/>
      </c>
      <c r="R625" s="6" t="str">
        <f aca="false">IFERROR(INDEX('10. Collares'!$J:$K,MATCH($A625,'10. Collares'!$J:$J,0),2),"")</f>
        <v/>
      </c>
      <c r="S625" s="6" t="str">
        <f aca="false">IFERROR(INDEX('13. King Clor'!$G:$H,MATCH($A625,'13. King Clor'!$G:$G,0),2),"")</f>
        <v/>
      </c>
      <c r="T625" s="6" t="str">
        <f aca="false">IFERROR(INDEX('10. Collares'!$A:$B,MATCH($A625,'10. Collares'!$A:$A,0),2),"")</f>
        <v/>
      </c>
      <c r="U625" s="6" t="str">
        <f aca="false">IFERROR(INDEX('16. Mis nietos'!$B:$C,MATCH($A625,'16. Mis nietos'!$B:$B,0),2),"")</f>
        <v/>
      </c>
      <c r="V625" s="6" t="str">
        <f aca="false">IFERROR(INDEX('17. Profesional Vet'!$A:$B,MATCH($A625,'17. Profesional Vet'!$A:$A,0),2),"")</f>
        <v/>
      </c>
      <c r="W625" s="6" t="str">
        <f aca="false">IFERROR(INDEX('18. Premier'!$A:$B,MATCH($A625,'18. Premier'!$A:$A,0),2),"")</f>
        <v/>
      </c>
      <c r="X625" s="6" t="str">
        <f aca="false">IFERROR(INDEX('19. Dacam'!$A:$B,MATCH($A625,'19. Dacam'!$A:$A,0),2),"")</f>
        <v/>
      </c>
      <c r="Y625" s="6" t="str">
        <f aca="false">IFERROR(INDEX('20. Proveedor'!$A:$B,MATCH($A625,'20. Proveedor'!$A:$A,0),2),"")</f>
        <v/>
      </c>
      <c r="Z625" s="6" t="str">
        <f aca="false">IFERROR(INDEX('21. Saphirus'!$A:$B,MATCH($A625,'21. Saphirus'!$A:$A,0),2),"")</f>
        <v/>
      </c>
    </row>
    <row r="626" customFormat="false" ht="15.75" hidden="false" customHeight="true" outlineLevel="0" collapsed="false">
      <c r="A626" s="5" t="s">
        <v>664</v>
      </c>
      <c r="B626" s="5" t="n">
        <v>1905323</v>
      </c>
      <c r="C626" s="5" t="s">
        <v>33</v>
      </c>
      <c r="D626" s="6" t="str">
        <f aca="false">IFERROR(INDEX('1. Benavídez'!$A:$B,MATCH($A626,'1. Benavídez'!$A:$A,0),2),"")</f>
        <v/>
      </c>
      <c r="E626" s="6" t="str">
        <f aca="false">IFERROR(INDEX('2. Gallo'!$B:$D,MATCH($A626,'2. Gallo'!$B:$B,0),3),"")</f>
        <v/>
      </c>
      <c r="F626" s="6" t="n">
        <f aca="false">IFERROR(INDEX('3. Anea'!$B:$D,MATCH($A626,'3. Anea'!$B:$B,0),2),"")</f>
        <v>354</v>
      </c>
      <c r="G626" s="6" t="str">
        <f aca="false">IFERROR(INDEX('4. Pilar'!$A:$C,MATCH($A626,'4. Pilar'!$A:$A,0),2),"")</f>
        <v/>
      </c>
      <c r="H626" s="6" t="str">
        <f aca="false">IFERROR(INDEX('5. Tortuguitas'!$B:$D,MATCH($A626,'5. Tortuguitas'!$B:$B,0),2),"")</f>
        <v/>
      </c>
      <c r="I626" s="6" t="str">
        <f aca="false">IFERROR(INDEX('6. Del Viso'!$A:$B,MATCH($A626,'6. Del Viso'!$A:$A,0),2),"")</f>
        <v/>
      </c>
      <c r="J626" s="6" t="str">
        <f aca="false">IFERROR(INDEX('7. Chica Glade'!$B:$F,MATCH($A626,'7. Chica Glade'!$B:$B,0),4),"")</f>
        <v/>
      </c>
      <c r="K626" s="6" t="str">
        <f aca="false">IFERROR(INDEX('8. Veterinaria'!$A:$B,MATCH($A626,'8. Veterinaria'!$A:$A,0),2),"")</f>
        <v/>
      </c>
      <c r="L626" s="6" t="str">
        <f aca="false">IFERROR(INDEX('9. Hipocampus'!$A:$B,MATCH($A626,'9. Hipocampus'!$A:$A,0),2),"")</f>
        <v/>
      </c>
      <c r="M626" s="6" t="str">
        <f aca="false">IFERROR(INDEX('11. Mundo Mascotas'!$B:$D,MATCH($A626,'11. Mundo Mascotas'!$B:$B,0),2),"")</f>
        <v/>
      </c>
      <c r="N626" s="6" t="str">
        <f aca="false">IFERROR(INDEX('12. Yaguar'!$B:$E,MATCH($A626,'12. Yaguar'!$B:$B,0),2),"")</f>
        <v/>
      </c>
      <c r="O626" s="6" t="str">
        <f aca="false">IFERROR(INDEX('13. King Clor'!$A:$B,MATCH($A626,'13. King Clor'!$A:$A,0),2),"")</f>
        <v/>
      </c>
      <c r="P626" s="6" t="str">
        <f aca="false">IFERROR(INDEX('14. Diserquim'!$A:$B,MATCH($A626,'14. Diserquim'!$A:$A,0),2),"")</f>
        <v/>
      </c>
      <c r="Q626" s="6" t="str">
        <f aca="false">IFERROR(INDEX('15. Moreno'!$A:$B,MATCH($A626,'15. Moreno'!$A:$A,0),2),"")</f>
        <v/>
      </c>
      <c r="R626" s="6" t="str">
        <f aca="false">IFERROR(INDEX('10. Collares'!$J:$K,MATCH($A626,'10. Collares'!$J:$J,0),2),"")</f>
        <v/>
      </c>
      <c r="S626" s="6" t="str">
        <f aca="false">IFERROR(INDEX('13. King Clor'!$G:$H,MATCH($A626,'13. King Clor'!$G:$G,0),2),"")</f>
        <v/>
      </c>
      <c r="T626" s="6" t="str">
        <f aca="false">IFERROR(INDEX('10. Collares'!$A:$B,MATCH($A626,'10. Collares'!$A:$A,0),2),"")</f>
        <v/>
      </c>
      <c r="U626" s="6" t="str">
        <f aca="false">IFERROR(INDEX('16. Mis nietos'!$B:$C,MATCH($A626,'16. Mis nietos'!$B:$B,0),2),"")</f>
        <v/>
      </c>
      <c r="V626" s="6" t="str">
        <f aca="false">IFERROR(INDEX('17. Profesional Vet'!$A:$B,MATCH($A626,'17. Profesional Vet'!$A:$A,0),2),"")</f>
        <v/>
      </c>
      <c r="W626" s="6" t="str">
        <f aca="false">IFERROR(INDEX('18. Premier'!$A:$B,MATCH($A626,'18. Premier'!$A:$A,0),2),"")</f>
        <v/>
      </c>
      <c r="X626" s="6" t="str">
        <f aca="false">IFERROR(INDEX('19. Dacam'!$A:$B,MATCH($A626,'19. Dacam'!$A:$A,0),2),"")</f>
        <v/>
      </c>
      <c r="Y626" s="6" t="str">
        <f aca="false">IFERROR(INDEX('20. Proveedor'!$A:$B,MATCH($A626,'20. Proveedor'!$A:$A,0),2),"")</f>
        <v/>
      </c>
      <c r="Z626" s="6" t="str">
        <f aca="false">IFERROR(INDEX('21. Saphirus'!$A:$B,MATCH($A626,'21. Saphirus'!$A:$A,0),2),"")</f>
        <v/>
      </c>
    </row>
    <row r="627" customFormat="false" ht="15.75" hidden="false" customHeight="true" outlineLevel="0" collapsed="false">
      <c r="A627" s="5" t="s">
        <v>665</v>
      </c>
      <c r="B627" s="5" t="n">
        <v>4384</v>
      </c>
      <c r="C627" s="5" t="s">
        <v>33</v>
      </c>
      <c r="D627" s="6" t="str">
        <f aca="false">IFERROR(INDEX('1. Benavídez'!$A:$B,MATCH($A627,'1. Benavídez'!$A:$A,0),2),"")</f>
        <v/>
      </c>
      <c r="E627" s="6" t="str">
        <f aca="false">IFERROR(INDEX('2. Gallo'!$B:$D,MATCH($A627,'2. Gallo'!$B:$B,0),3),"")</f>
        <v/>
      </c>
      <c r="F627" s="6" t="n">
        <f aca="false">IFERROR(INDEX('3. Anea'!$B:$D,MATCH($A627,'3. Anea'!$B:$B,0),2),"")</f>
        <v>618</v>
      </c>
      <c r="G627" s="6" t="str">
        <f aca="false">IFERROR(INDEX('4. Pilar'!$A:$C,MATCH($A627,'4. Pilar'!$A:$A,0),2),"")</f>
        <v/>
      </c>
      <c r="H627" s="6" t="str">
        <f aca="false">IFERROR(INDEX('5. Tortuguitas'!$B:$D,MATCH($A627,'5. Tortuguitas'!$B:$B,0),2),"")</f>
        <v/>
      </c>
      <c r="I627" s="6" t="str">
        <f aca="false">IFERROR(INDEX('6. Del Viso'!$A:$B,MATCH($A627,'6. Del Viso'!$A:$A,0),2),"")</f>
        <v/>
      </c>
      <c r="J627" s="6" t="str">
        <f aca="false">IFERROR(INDEX('7. Chica Glade'!$B:$F,MATCH($A627,'7. Chica Glade'!$B:$B,0),4),"")</f>
        <v/>
      </c>
      <c r="K627" s="6" t="str">
        <f aca="false">IFERROR(INDEX('8. Veterinaria'!$A:$B,MATCH($A627,'8. Veterinaria'!$A:$A,0),2),"")</f>
        <v/>
      </c>
      <c r="L627" s="6" t="n">
        <f aca="false">IFERROR(INDEX('9. Hipocampus'!$A:$B,MATCH($A627,'9. Hipocampus'!$A:$A,0),2),"")</f>
        <v>577</v>
      </c>
      <c r="M627" s="6" t="n">
        <f aca="false">IFERROR(INDEX('11. Mundo Mascotas'!$B:$D,MATCH($A627,'11. Mundo Mascotas'!$B:$B,0),2),"")</f>
        <v>720</v>
      </c>
      <c r="N627" s="6" t="str">
        <f aca="false">IFERROR(INDEX('12. Yaguar'!$B:$E,MATCH($A627,'12. Yaguar'!$B:$B,0),2),"")</f>
        <v/>
      </c>
      <c r="O627" s="6" t="str">
        <f aca="false">IFERROR(INDEX('13. King Clor'!$A:$B,MATCH($A627,'13. King Clor'!$A:$A,0),2),"")</f>
        <v/>
      </c>
      <c r="P627" s="6" t="str">
        <f aca="false">IFERROR(INDEX('14. Diserquim'!$A:$B,MATCH($A627,'14. Diserquim'!$A:$A,0),2),"")</f>
        <v/>
      </c>
      <c r="Q627" s="6" t="str">
        <f aca="false">IFERROR(INDEX('15. Moreno'!$A:$B,MATCH($A627,'15. Moreno'!$A:$A,0),2),"")</f>
        <v/>
      </c>
      <c r="R627" s="6" t="str">
        <f aca="false">IFERROR(INDEX('10. Collares'!$J:$K,MATCH($A627,'10. Collares'!$J:$J,0),2),"")</f>
        <v/>
      </c>
      <c r="S627" s="6" t="str">
        <f aca="false">IFERROR(INDEX('13. King Clor'!$G:$H,MATCH($A627,'13. King Clor'!$G:$G,0),2),"")</f>
        <v/>
      </c>
      <c r="T627" s="6" t="str">
        <f aca="false">IFERROR(INDEX('10. Collares'!$A:$B,MATCH($A627,'10. Collares'!$A:$A,0),2),"")</f>
        <v/>
      </c>
      <c r="U627" s="6" t="str">
        <f aca="false">IFERROR(INDEX('16. Mis nietos'!$B:$C,MATCH($A627,'16. Mis nietos'!$B:$B,0),2),"")</f>
        <v/>
      </c>
      <c r="V627" s="6" t="str">
        <f aca="false">IFERROR(INDEX('17. Profesional Vet'!$A:$B,MATCH($A627,'17. Profesional Vet'!$A:$A,0),2),"")</f>
        <v/>
      </c>
      <c r="W627" s="6" t="str">
        <f aca="false">IFERROR(INDEX('18. Premier'!$A:$B,MATCH($A627,'18. Premier'!$A:$A,0),2),"")</f>
        <v/>
      </c>
      <c r="X627" s="6" t="str">
        <f aca="false">IFERROR(INDEX('19. Dacam'!$A:$B,MATCH($A627,'19. Dacam'!$A:$A,0),2),"")</f>
        <v/>
      </c>
      <c r="Y627" s="6" t="str">
        <f aca="false">IFERROR(INDEX('20. Proveedor'!$A:$B,MATCH($A627,'20. Proveedor'!$A:$A,0),2),"")</f>
        <v/>
      </c>
      <c r="Z627" s="6" t="str">
        <f aca="false">IFERROR(INDEX('21. Saphirus'!$A:$B,MATCH($A627,'21. Saphirus'!$A:$A,0),2),"")</f>
        <v/>
      </c>
    </row>
    <row r="628" customFormat="false" ht="15.75" hidden="false" customHeight="true" outlineLevel="0" collapsed="false">
      <c r="A628" s="5" t="s">
        <v>666</v>
      </c>
      <c r="B628" s="5" t="n">
        <v>4386</v>
      </c>
      <c r="C628" s="5" t="s">
        <v>33</v>
      </c>
      <c r="D628" s="6" t="str">
        <f aca="false">IFERROR(INDEX('1. Benavídez'!$A:$B,MATCH($A628,'1. Benavídez'!$A:$A,0),2),"")</f>
        <v/>
      </c>
      <c r="E628" s="6" t="str">
        <f aca="false">IFERROR(INDEX('2. Gallo'!$B:$D,MATCH($A628,'2. Gallo'!$B:$B,0),3),"")</f>
        <v/>
      </c>
      <c r="F628" s="6" t="n">
        <f aca="false">IFERROR(INDEX('3. Anea'!$B:$D,MATCH($A628,'3. Anea'!$B:$B,0),2),"")</f>
        <v>1822</v>
      </c>
      <c r="G628" s="6" t="str">
        <f aca="false">IFERROR(INDEX('4. Pilar'!$A:$C,MATCH($A628,'4. Pilar'!$A:$A,0),2),"")</f>
        <v/>
      </c>
      <c r="H628" s="6" t="str">
        <f aca="false">IFERROR(INDEX('5. Tortuguitas'!$B:$D,MATCH($A628,'5. Tortuguitas'!$B:$B,0),2),"")</f>
        <v/>
      </c>
      <c r="I628" s="6" t="str">
        <f aca="false">IFERROR(INDEX('6. Del Viso'!$A:$B,MATCH($A628,'6. Del Viso'!$A:$A,0),2),"")</f>
        <v/>
      </c>
      <c r="J628" s="6" t="str">
        <f aca="false">IFERROR(INDEX('7. Chica Glade'!$B:$F,MATCH($A628,'7. Chica Glade'!$B:$B,0),4),"")</f>
        <v/>
      </c>
      <c r="K628" s="6" t="str">
        <f aca="false">IFERROR(INDEX('8. Veterinaria'!$A:$B,MATCH($A628,'8. Veterinaria'!$A:$A,0),2),"")</f>
        <v/>
      </c>
      <c r="L628" s="6" t="n">
        <f aca="false">IFERROR(INDEX('9. Hipocampus'!$A:$B,MATCH($A628,'9. Hipocampus'!$A:$A,0),2),"")</f>
        <v>1706</v>
      </c>
      <c r="M628" s="6" t="n">
        <f aca="false">IFERROR(INDEX('11. Mundo Mascotas'!$B:$D,MATCH($A628,'11. Mundo Mascotas'!$B:$B,0),2),"")</f>
        <v>2000</v>
      </c>
      <c r="N628" s="6" t="str">
        <f aca="false">IFERROR(INDEX('12. Yaguar'!$B:$E,MATCH($A628,'12. Yaguar'!$B:$B,0),2),"")</f>
        <v/>
      </c>
      <c r="O628" s="6" t="str">
        <f aca="false">IFERROR(INDEX('13. King Clor'!$A:$B,MATCH($A628,'13. King Clor'!$A:$A,0),2),"")</f>
        <v/>
      </c>
      <c r="P628" s="6" t="str">
        <f aca="false">IFERROR(INDEX('14. Diserquim'!$A:$B,MATCH($A628,'14. Diserquim'!$A:$A,0),2),"")</f>
        <v/>
      </c>
      <c r="Q628" s="6" t="str">
        <f aca="false">IFERROR(INDEX('15. Moreno'!$A:$B,MATCH($A628,'15. Moreno'!$A:$A,0),2),"")</f>
        <v/>
      </c>
      <c r="R628" s="6" t="str">
        <f aca="false">IFERROR(INDEX('10. Collares'!$J:$K,MATCH($A628,'10. Collares'!$J:$J,0),2),"")</f>
        <v/>
      </c>
      <c r="S628" s="6" t="str">
        <f aca="false">IFERROR(INDEX('13. King Clor'!$G:$H,MATCH($A628,'13. King Clor'!$G:$G,0),2),"")</f>
        <v/>
      </c>
      <c r="T628" s="6" t="str">
        <f aca="false">IFERROR(INDEX('10. Collares'!$A:$B,MATCH($A628,'10. Collares'!$A:$A,0),2),"")</f>
        <v/>
      </c>
      <c r="U628" s="6" t="str">
        <f aca="false">IFERROR(INDEX('16. Mis nietos'!$B:$C,MATCH($A628,'16. Mis nietos'!$B:$B,0),2),"")</f>
        <v/>
      </c>
      <c r="V628" s="6" t="str">
        <f aca="false">IFERROR(INDEX('17. Profesional Vet'!$A:$B,MATCH($A628,'17. Profesional Vet'!$A:$A,0),2),"")</f>
        <v/>
      </c>
      <c r="W628" s="6" t="str">
        <f aca="false">IFERROR(INDEX('18. Premier'!$A:$B,MATCH($A628,'18. Premier'!$A:$A,0),2),"")</f>
        <v/>
      </c>
      <c r="X628" s="6" t="str">
        <f aca="false">IFERROR(INDEX('19. Dacam'!$A:$B,MATCH($A628,'19. Dacam'!$A:$A,0),2),"")</f>
        <v/>
      </c>
      <c r="Y628" s="6" t="str">
        <f aca="false">IFERROR(INDEX('20. Proveedor'!$A:$B,MATCH($A628,'20. Proveedor'!$A:$A,0),2),"")</f>
        <v/>
      </c>
      <c r="Z628" s="6" t="str">
        <f aca="false">IFERROR(INDEX('21. Saphirus'!$A:$B,MATCH($A628,'21. Saphirus'!$A:$A,0),2),"")</f>
        <v/>
      </c>
    </row>
    <row r="629" customFormat="false" ht="15.75" hidden="false" customHeight="true" outlineLevel="0" collapsed="false">
      <c r="A629" s="5" t="s">
        <v>667</v>
      </c>
      <c r="B629" s="5" t="n">
        <v>4385</v>
      </c>
      <c r="C629" s="5" t="s">
        <v>33</v>
      </c>
      <c r="D629" s="6" t="str">
        <f aca="false">IFERROR(INDEX('1. Benavídez'!$A:$B,MATCH($A629,'1. Benavídez'!$A:$A,0),2),"")</f>
        <v/>
      </c>
      <c r="E629" s="6" t="str">
        <f aca="false">IFERROR(INDEX('2. Gallo'!$B:$D,MATCH($A629,'2. Gallo'!$B:$B,0),3),"")</f>
        <v/>
      </c>
      <c r="F629" s="6" t="n">
        <f aca="false">IFERROR(INDEX('3. Anea'!$B:$D,MATCH($A629,'3. Anea'!$B:$B,0),2),"")</f>
        <v>785</v>
      </c>
      <c r="G629" s="6" t="str">
        <f aca="false">IFERROR(INDEX('4. Pilar'!$A:$C,MATCH($A629,'4. Pilar'!$A:$A,0),2),"")</f>
        <v/>
      </c>
      <c r="H629" s="6" t="str">
        <f aca="false">IFERROR(INDEX('5. Tortuguitas'!$B:$D,MATCH($A629,'5. Tortuguitas'!$B:$B,0),2),"")</f>
        <v/>
      </c>
      <c r="I629" s="6" t="str">
        <f aca="false">IFERROR(INDEX('6. Del Viso'!$A:$B,MATCH($A629,'6. Del Viso'!$A:$A,0),2),"")</f>
        <v/>
      </c>
      <c r="J629" s="6" t="str">
        <f aca="false">IFERROR(INDEX('7. Chica Glade'!$B:$F,MATCH($A629,'7. Chica Glade'!$B:$B,0),4),"")</f>
        <v/>
      </c>
      <c r="K629" s="6" t="str">
        <f aca="false">IFERROR(INDEX('8. Veterinaria'!$A:$B,MATCH($A629,'8. Veterinaria'!$A:$A,0),2),"")</f>
        <v/>
      </c>
      <c r="L629" s="6" t="n">
        <f aca="false">IFERROR(INDEX('9. Hipocampus'!$A:$B,MATCH($A629,'9. Hipocampus'!$A:$A,0),2),"")</f>
        <v>732</v>
      </c>
      <c r="M629" s="6" t="n">
        <f aca="false">IFERROR(INDEX('11. Mundo Mascotas'!$B:$D,MATCH($A629,'11. Mundo Mascotas'!$B:$B,0),2),"")</f>
        <v>960</v>
      </c>
      <c r="N629" s="6" t="str">
        <f aca="false">IFERROR(INDEX('12. Yaguar'!$B:$E,MATCH($A629,'12. Yaguar'!$B:$B,0),2),"")</f>
        <v/>
      </c>
      <c r="O629" s="6" t="str">
        <f aca="false">IFERROR(INDEX('13. King Clor'!$A:$B,MATCH($A629,'13. King Clor'!$A:$A,0),2),"")</f>
        <v/>
      </c>
      <c r="P629" s="6" t="str">
        <f aca="false">IFERROR(INDEX('14. Diserquim'!$A:$B,MATCH($A629,'14. Diserquim'!$A:$A,0),2),"")</f>
        <v/>
      </c>
      <c r="Q629" s="6" t="str">
        <f aca="false">IFERROR(INDEX('15. Moreno'!$A:$B,MATCH($A629,'15. Moreno'!$A:$A,0),2),"")</f>
        <v/>
      </c>
      <c r="R629" s="6" t="str">
        <f aca="false">IFERROR(INDEX('10. Collares'!$J:$K,MATCH($A629,'10. Collares'!$J:$J,0),2),"")</f>
        <v/>
      </c>
      <c r="S629" s="6" t="str">
        <f aca="false">IFERROR(INDEX('13. King Clor'!$G:$H,MATCH($A629,'13. King Clor'!$G:$G,0),2),"")</f>
        <v/>
      </c>
      <c r="T629" s="6" t="str">
        <f aca="false">IFERROR(INDEX('10. Collares'!$A:$B,MATCH($A629,'10. Collares'!$A:$A,0),2),"")</f>
        <v/>
      </c>
      <c r="U629" s="6" t="str">
        <f aca="false">IFERROR(INDEX('16. Mis nietos'!$B:$C,MATCH($A629,'16. Mis nietos'!$B:$B,0),2),"")</f>
        <v/>
      </c>
      <c r="V629" s="6" t="str">
        <f aca="false">IFERROR(INDEX('17. Profesional Vet'!$A:$B,MATCH($A629,'17. Profesional Vet'!$A:$A,0),2),"")</f>
        <v/>
      </c>
      <c r="W629" s="6" t="str">
        <f aca="false">IFERROR(INDEX('18. Premier'!$A:$B,MATCH($A629,'18. Premier'!$A:$A,0),2),"")</f>
        <v/>
      </c>
      <c r="X629" s="6" t="str">
        <f aca="false">IFERROR(INDEX('19. Dacam'!$A:$B,MATCH($A629,'19. Dacam'!$A:$A,0),2),"")</f>
        <v/>
      </c>
      <c r="Y629" s="6" t="str">
        <f aca="false">IFERROR(INDEX('20. Proveedor'!$A:$B,MATCH($A629,'20. Proveedor'!$A:$A,0),2),"")</f>
        <v/>
      </c>
      <c r="Z629" s="6" t="str">
        <f aca="false">IFERROR(INDEX('21. Saphirus'!$A:$B,MATCH($A629,'21. Saphirus'!$A:$A,0),2),"")</f>
        <v/>
      </c>
    </row>
    <row r="630" customFormat="false" ht="15.75" hidden="false" customHeight="true" outlineLevel="0" collapsed="false">
      <c r="A630" s="5" t="s">
        <v>668</v>
      </c>
      <c r="B630" s="5" t="n">
        <v>1906068</v>
      </c>
      <c r="C630" s="5" t="s">
        <v>33</v>
      </c>
      <c r="D630" s="6" t="str">
        <f aca="false">IFERROR(INDEX('1. Benavídez'!$A:$B,MATCH($A630,'1. Benavídez'!$A:$A,0),2),"")</f>
        <v/>
      </c>
      <c r="E630" s="6" t="str">
        <f aca="false">IFERROR(INDEX('2. Gallo'!$B:$D,MATCH($A630,'2. Gallo'!$B:$B,0),3),"")</f>
        <v/>
      </c>
      <c r="F630" s="6" t="str">
        <f aca="false">IFERROR(INDEX('3. Anea'!$B:$D,MATCH($A630,'3. Anea'!$B:$B,0),2),"")</f>
        <v/>
      </c>
      <c r="G630" s="6" t="str">
        <f aca="false">IFERROR(INDEX('4. Pilar'!$A:$C,MATCH($A630,'4. Pilar'!$A:$A,0),2),"")</f>
        <v/>
      </c>
      <c r="H630" s="6" t="str">
        <f aca="false">IFERROR(INDEX('5. Tortuguitas'!$B:$D,MATCH($A630,'5. Tortuguitas'!$B:$B,0),2),"")</f>
        <v/>
      </c>
      <c r="I630" s="6" t="str">
        <f aca="false">IFERROR(INDEX('6. Del Viso'!$A:$B,MATCH($A630,'6. Del Viso'!$A:$A,0),3),"")</f>
        <v/>
      </c>
      <c r="J630" s="6" t="str">
        <f aca="false">IFERROR(INDEX('7. Chica Glade'!$B:$F,MATCH($A630,'7. Chica Glade'!$B:$B,0),2),"")</f>
        <v/>
      </c>
      <c r="K630" s="6" t="str">
        <f aca="false">IFERROR(INDEX('8. Veterinaria'!$A:$B,MATCH($A630,'8. Veterinaria'!$A:$A,0),2),"")</f>
        <v/>
      </c>
      <c r="L630" s="6" t="str">
        <f aca="false">IFERROR(INDEX('9. Hipocampus'!$A:$B,MATCH($A630,'9. Hipocampus'!$A:$A,0),2),"")</f>
        <v/>
      </c>
      <c r="M630" s="6" t="str">
        <f aca="false">IFERROR(INDEX('11. Mundo Mascotas'!$B:$D,MATCH($A630,'11. Mundo Mascotas'!$B:$B,0),2),"")</f>
        <v/>
      </c>
      <c r="N630" s="6" t="str">
        <f aca="false">IFERROR(INDEX('12. Yaguar'!$B:$E,MATCH($A630,'12. Yaguar'!$B:$B,0),2),"")</f>
        <v/>
      </c>
      <c r="O630" s="6" t="str">
        <f aca="false">IFERROR(INDEX('13. King Clor'!$A:$B,MATCH($A630,'13. King Clor'!$A:$A,0),2),"")</f>
        <v/>
      </c>
      <c r="P630" s="6" t="str">
        <f aca="false">IFERROR(INDEX('14. Diserquim'!$A:$B,MATCH($A630,'14. Diserquim'!$A:$A,0),2),"")</f>
        <v/>
      </c>
      <c r="Q630" s="6" t="str">
        <f aca="false">IFERROR(INDEX('15. Moreno'!$A:$B,MATCH($A630,'15. Moreno'!$A:$A,0),2),"")</f>
        <v/>
      </c>
      <c r="R630" s="6" t="str">
        <f aca="false">IFERROR(INDEX('10. Collares'!$J:$K,MATCH($A630,'10. Collares'!$J:$J,0),2),"")</f>
        <v/>
      </c>
      <c r="S630" s="6" t="str">
        <f aca="false">IFERROR(INDEX('13. King Clor'!$G:$H,MATCH($A630,'13. King Clor'!$G:$G,0),2),"")</f>
        <v/>
      </c>
      <c r="T630" s="6" t="str">
        <f aca="false">IFERROR(INDEX('10. Collares'!$A:$B,MATCH($A630,'10. Collares'!$A:$A,0),2),"")</f>
        <v/>
      </c>
      <c r="U630" s="6" t="str">
        <f aca="false">IFERROR(INDEX('16. Mis nietos'!$B:$C,MATCH($A630,'16. Mis nietos'!$B:$B,0),2),"")</f>
        <v/>
      </c>
      <c r="V630" s="6" t="str">
        <f aca="false">IFERROR(INDEX('17. Profesional Vet'!$A:$B,MATCH($A630,'17. Profesional Vet'!$A:$A,0),2),"")</f>
        <v/>
      </c>
      <c r="W630" s="6" t="str">
        <f aca="false">IFERROR(INDEX('18. Premier'!$A:$B,MATCH($A630,'18. Premier'!$A:$A,0),2),"")</f>
        <v/>
      </c>
      <c r="X630" s="6" t="str">
        <f aca="false">IFERROR(INDEX('19. Dacam'!$A:$B,MATCH($A630,'19. Dacam'!$A:$A,0),2),"")</f>
        <v/>
      </c>
      <c r="Y630" s="6" t="str">
        <f aca="false">IFERROR(INDEX('20. Proveedor'!$A:$B,MATCH($A630,'20. Proveedor'!$A:$A,0),2),"")</f>
        <v/>
      </c>
      <c r="Z630" s="6" t="str">
        <f aca="false">IFERROR(INDEX('21. Saphirus'!$A:$B,MATCH($A630,'21. Saphirus'!$A:$A,0),2),"")</f>
        <v/>
      </c>
    </row>
    <row r="631" customFormat="false" ht="15.75" hidden="false" customHeight="true" outlineLevel="0" collapsed="false">
      <c r="A631" s="5" t="s">
        <v>669</v>
      </c>
      <c r="B631" s="5" t="n">
        <v>4380</v>
      </c>
      <c r="C631" s="5" t="s">
        <v>33</v>
      </c>
      <c r="D631" s="6" t="str">
        <f aca="false">IFERROR(INDEX('1. Benavídez'!$A:$B,MATCH($A631,'1. Benavídez'!$A:$A,0),2),"")</f>
        <v/>
      </c>
      <c r="E631" s="6" t="str">
        <f aca="false">IFERROR(INDEX('2. Gallo'!$B:$D,MATCH($A631,'2. Gallo'!$B:$B,0),3),"")</f>
        <v/>
      </c>
      <c r="F631" s="6" t="n">
        <f aca="false">IFERROR(INDEX('3. Anea'!$B:$D,MATCH($A631,'3. Anea'!$B:$B,0),2),"")</f>
        <v>1047</v>
      </c>
      <c r="G631" s="6" t="str">
        <f aca="false">IFERROR(INDEX('4. Pilar'!$A:$C,MATCH($A631,'4. Pilar'!$A:$A,0),2),"")</f>
        <v/>
      </c>
      <c r="H631" s="6" t="str">
        <f aca="false">IFERROR(INDEX('5. Tortuguitas'!$B:$D,MATCH($A631,'5. Tortuguitas'!$B:$B,0),2),"")</f>
        <v/>
      </c>
      <c r="I631" s="6" t="str">
        <f aca="false">IFERROR(INDEX('6. Del Viso'!$A:$B,MATCH($A631,'6. Del Viso'!$A:$A,0),2),"")</f>
        <v/>
      </c>
      <c r="J631" s="6" t="str">
        <f aca="false">IFERROR(INDEX('7. Chica Glade'!$B:$F,MATCH($A631,'7. Chica Glade'!$B:$B,0),4),"")</f>
        <v/>
      </c>
      <c r="K631" s="6" t="str">
        <f aca="false">IFERROR(INDEX('8. Veterinaria'!$A:$B,MATCH($A631,'8. Veterinaria'!$A:$A,0),2),"")</f>
        <v/>
      </c>
      <c r="L631" s="6" t="str">
        <f aca="false">IFERROR(INDEX('9. Hipocampus'!$A:$B,MATCH($A631,'9. Hipocampus'!$A:$A,0),2),"")</f>
        <v/>
      </c>
      <c r="M631" s="6" t="str">
        <f aca="false">IFERROR(INDEX('11. Mundo Mascotas'!$B:$D,MATCH($A631,'11. Mundo Mascotas'!$B:$B,0),2),"")</f>
        <v/>
      </c>
      <c r="N631" s="6" t="str">
        <f aca="false">IFERROR(INDEX('12. Yaguar'!$B:$E,MATCH($A631,'12. Yaguar'!$B:$B,0),2),"")</f>
        <v/>
      </c>
      <c r="O631" s="6" t="str">
        <f aca="false">IFERROR(INDEX('13. King Clor'!$A:$B,MATCH($A631,'13. King Clor'!$A:$A,0),2),"")</f>
        <v/>
      </c>
      <c r="P631" s="6" t="str">
        <f aca="false">IFERROR(INDEX('14. Diserquim'!$A:$B,MATCH($A631,'14. Diserquim'!$A:$A,0),2),"")</f>
        <v/>
      </c>
      <c r="Q631" s="6" t="str">
        <f aca="false">IFERROR(INDEX('15. Moreno'!$A:$B,MATCH($A631,'15. Moreno'!$A:$A,0),2),"")</f>
        <v/>
      </c>
      <c r="R631" s="6" t="str">
        <f aca="false">IFERROR(INDEX('10. Collares'!$J:$K,MATCH($A631,'10. Collares'!$J:$J,0),2),"")</f>
        <v/>
      </c>
      <c r="S631" s="6" t="str">
        <f aca="false">IFERROR(INDEX('13. King Clor'!$G:$H,MATCH($A631,'13. King Clor'!$G:$G,0),2),"")</f>
        <v/>
      </c>
      <c r="T631" s="6" t="str">
        <f aca="false">IFERROR(INDEX('10. Collares'!$A:$B,MATCH($A631,'10. Collares'!$A:$A,0),2),"")</f>
        <v/>
      </c>
      <c r="U631" s="6" t="str">
        <f aca="false">IFERROR(INDEX('16. Mis nietos'!$B:$C,MATCH($A631,'16. Mis nietos'!$B:$B,0),2),"")</f>
        <v/>
      </c>
      <c r="V631" s="6" t="str">
        <f aca="false">IFERROR(INDEX('17. Profesional Vet'!$A:$B,MATCH($A631,'17. Profesional Vet'!$A:$A,0),2),"")</f>
        <v/>
      </c>
      <c r="W631" s="6" t="str">
        <f aca="false">IFERROR(INDEX('18. Premier'!$A:$B,MATCH($A631,'18. Premier'!$A:$A,0),2),"")</f>
        <v/>
      </c>
      <c r="X631" s="6" t="str">
        <f aca="false">IFERROR(INDEX('19. Dacam'!$A:$B,MATCH($A631,'19. Dacam'!$A:$A,0),2),"")</f>
        <v/>
      </c>
      <c r="Y631" s="6" t="str">
        <f aca="false">IFERROR(INDEX('20. Proveedor'!$A:$B,MATCH($A631,'20. Proveedor'!$A:$A,0),2),"")</f>
        <v/>
      </c>
      <c r="Z631" s="6" t="str">
        <f aca="false">IFERROR(INDEX('21. Saphirus'!$A:$B,MATCH($A631,'21. Saphirus'!$A:$A,0),2),"")</f>
        <v/>
      </c>
    </row>
    <row r="632" customFormat="false" ht="15.75" hidden="false" customHeight="true" outlineLevel="0" collapsed="false">
      <c r="A632" s="5" t="s">
        <v>670</v>
      </c>
      <c r="B632" s="5" t="n">
        <v>4381</v>
      </c>
      <c r="C632" s="5" t="s">
        <v>33</v>
      </c>
      <c r="D632" s="6" t="str">
        <f aca="false">IFERROR(INDEX('1. Benavídez'!$A:$B,MATCH($A632,'1. Benavídez'!$A:$A,0),2),"")</f>
        <v/>
      </c>
      <c r="E632" s="6" t="str">
        <f aca="false">IFERROR(INDEX('2. Gallo'!$B:$D,MATCH($A632,'2. Gallo'!$B:$B,0),3),"")</f>
        <v/>
      </c>
      <c r="F632" s="6" t="n">
        <f aca="false">IFERROR(INDEX('3. Anea'!$B:$D,MATCH($A632,'3. Anea'!$B:$B,0),2),"")</f>
        <v>620</v>
      </c>
      <c r="G632" s="6" t="str">
        <f aca="false">IFERROR(INDEX('4. Pilar'!$A:$C,MATCH($A632,'4. Pilar'!$A:$A,0),2),"")</f>
        <v/>
      </c>
      <c r="H632" s="6" t="str">
        <f aca="false">IFERROR(INDEX('5. Tortuguitas'!$B:$D,MATCH($A632,'5. Tortuguitas'!$B:$B,0),2),"")</f>
        <v/>
      </c>
      <c r="I632" s="6" t="str">
        <f aca="false">IFERROR(INDEX('6. Del Viso'!$A:$B,MATCH($A632,'6. Del Viso'!$A:$A,0),2),"")</f>
        <v/>
      </c>
      <c r="J632" s="6" t="str">
        <f aca="false">IFERROR(INDEX('7. Chica Glade'!$B:$F,MATCH($A632,'7. Chica Glade'!$B:$B,0),4),"")</f>
        <v/>
      </c>
      <c r="K632" s="6" t="str">
        <f aca="false">IFERROR(INDEX('8. Veterinaria'!$A:$B,MATCH($A632,'8. Veterinaria'!$A:$A,0),2),"")</f>
        <v/>
      </c>
      <c r="L632" s="6" t="n">
        <f aca="false">IFERROR(INDEX('9. Hipocampus'!$A:$B,MATCH($A632,'9. Hipocampus'!$A:$A,0),2),"")</f>
        <v>580</v>
      </c>
      <c r="M632" s="6" t="n">
        <f aca="false">IFERROR(INDEX('11. Mundo Mascotas'!$B:$D,MATCH($A632,'11. Mundo Mascotas'!$B:$B,0),2),"")</f>
        <v>720</v>
      </c>
      <c r="N632" s="6" t="str">
        <f aca="false">IFERROR(INDEX('12. Yaguar'!$B:$E,MATCH($A632,'12. Yaguar'!$B:$B,0),2),"")</f>
        <v/>
      </c>
      <c r="O632" s="6" t="str">
        <f aca="false">IFERROR(INDEX('13. King Clor'!$A:$B,MATCH($A632,'13. King Clor'!$A:$A,0),2),"")</f>
        <v/>
      </c>
      <c r="P632" s="6" t="str">
        <f aca="false">IFERROR(INDEX('14. Diserquim'!$A:$B,MATCH($A632,'14. Diserquim'!$A:$A,0),2),"")</f>
        <v/>
      </c>
      <c r="Q632" s="6" t="str">
        <f aca="false">IFERROR(INDEX('15. Moreno'!$A:$B,MATCH($A632,'15. Moreno'!$A:$A,0),2),"")</f>
        <v/>
      </c>
      <c r="R632" s="6" t="str">
        <f aca="false">IFERROR(INDEX('10. Collares'!$J:$K,MATCH($A632,'10. Collares'!$J:$J,0),2),"")</f>
        <v/>
      </c>
      <c r="S632" s="6" t="str">
        <f aca="false">IFERROR(INDEX('13. King Clor'!$G:$H,MATCH($A632,'13. King Clor'!$G:$G,0),2),"")</f>
        <v/>
      </c>
      <c r="T632" s="6" t="str">
        <f aca="false">IFERROR(INDEX('10. Collares'!$A:$B,MATCH($A632,'10. Collares'!$A:$A,0),2),"")</f>
        <v/>
      </c>
      <c r="U632" s="6" t="str">
        <f aca="false">IFERROR(INDEX('16. Mis nietos'!$B:$C,MATCH($A632,'16. Mis nietos'!$B:$B,0),2),"")</f>
        <v/>
      </c>
      <c r="V632" s="6" t="str">
        <f aca="false">IFERROR(INDEX('17. Profesional Vet'!$A:$B,MATCH($A632,'17. Profesional Vet'!$A:$A,0),2),"")</f>
        <v/>
      </c>
      <c r="W632" s="6" t="str">
        <f aca="false">IFERROR(INDEX('18. Premier'!$A:$B,MATCH($A632,'18. Premier'!$A:$A,0),2),"")</f>
        <v/>
      </c>
      <c r="X632" s="6" t="str">
        <f aca="false">IFERROR(INDEX('19. Dacam'!$A:$B,MATCH($A632,'19. Dacam'!$A:$A,0),2),"")</f>
        <v/>
      </c>
      <c r="Y632" s="6" t="str">
        <f aca="false">IFERROR(INDEX('20. Proveedor'!$A:$B,MATCH($A632,'20. Proveedor'!$A:$A,0),2),"")</f>
        <v/>
      </c>
      <c r="Z632" s="6" t="str">
        <f aca="false">IFERROR(INDEX('21. Saphirus'!$A:$B,MATCH($A632,'21. Saphirus'!$A:$A,0),2),"")</f>
        <v/>
      </c>
    </row>
    <row r="633" customFormat="false" ht="15.75" hidden="false" customHeight="true" outlineLevel="0" collapsed="false">
      <c r="A633" s="5" t="s">
        <v>671</v>
      </c>
      <c r="B633" s="5" t="n">
        <v>4379</v>
      </c>
      <c r="C633" s="5" t="s">
        <v>33</v>
      </c>
      <c r="D633" s="6" t="str">
        <f aca="false">IFERROR(INDEX('1. Benavídez'!$A:$B,MATCH($A633,'1. Benavídez'!$A:$A,0),2),"")</f>
        <v/>
      </c>
      <c r="E633" s="6" t="str">
        <f aca="false">IFERROR(INDEX('2. Gallo'!$B:$D,MATCH($A633,'2. Gallo'!$B:$B,0),3),"")</f>
        <v/>
      </c>
      <c r="F633" s="6" t="n">
        <f aca="false">IFERROR(INDEX('3. Anea'!$B:$D,MATCH($A633,'3. Anea'!$B:$B,0),2),"")</f>
        <v>368</v>
      </c>
      <c r="G633" s="6" t="str">
        <f aca="false">IFERROR(INDEX('4. Pilar'!$A:$C,MATCH($A633,'4. Pilar'!$A:$A,0),2),"")</f>
        <v/>
      </c>
      <c r="H633" s="6" t="str">
        <f aca="false">IFERROR(INDEX('5. Tortuguitas'!$B:$D,MATCH($A633,'5. Tortuguitas'!$B:$B,0),2),"")</f>
        <v/>
      </c>
      <c r="I633" s="6" t="str">
        <f aca="false">IFERROR(INDEX('6. Del Viso'!$A:$B,MATCH($A633,'6. Del Viso'!$A:$A,0),2),"")</f>
        <v/>
      </c>
      <c r="J633" s="6" t="str">
        <f aca="false">IFERROR(INDEX('7. Chica Glade'!$B:$F,MATCH($A633,'7. Chica Glade'!$B:$B,0),4),"")</f>
        <v/>
      </c>
      <c r="K633" s="6" t="str">
        <f aca="false">IFERROR(INDEX('8. Veterinaria'!$A:$B,MATCH($A633,'8. Veterinaria'!$A:$A,0),2),"")</f>
        <v/>
      </c>
      <c r="L633" s="6" t="str">
        <f aca="false">IFERROR(INDEX('9. Hipocampus'!$A:$B,MATCH($A633,'9. Hipocampus'!$A:$A,0),2),"")</f>
        <v/>
      </c>
      <c r="M633" s="6" t="str">
        <f aca="false">IFERROR(INDEX('11. Mundo Mascotas'!$B:$D,MATCH($A633,'11. Mundo Mascotas'!$B:$B,0),2),"")</f>
        <v/>
      </c>
      <c r="N633" s="6" t="str">
        <f aca="false">IFERROR(INDEX('12. Yaguar'!$B:$E,MATCH($A633,'12. Yaguar'!$B:$B,0),2),"")</f>
        <v/>
      </c>
      <c r="O633" s="6" t="str">
        <f aca="false">IFERROR(INDEX('13. King Clor'!$A:$B,MATCH($A633,'13. King Clor'!$A:$A,0),2),"")</f>
        <v/>
      </c>
      <c r="P633" s="6" t="str">
        <f aca="false">IFERROR(INDEX('14. Diserquim'!$A:$B,MATCH($A633,'14. Diserquim'!$A:$A,0),2),"")</f>
        <v/>
      </c>
      <c r="Q633" s="6" t="str">
        <f aca="false">IFERROR(INDEX('15. Moreno'!$A:$B,MATCH($A633,'15. Moreno'!$A:$A,0),2),"")</f>
        <v/>
      </c>
      <c r="R633" s="6" t="str">
        <f aca="false">IFERROR(INDEX('10. Collares'!$J:$K,MATCH($A633,'10. Collares'!$J:$J,0),2),"")</f>
        <v/>
      </c>
      <c r="S633" s="6" t="str">
        <f aca="false">IFERROR(INDEX('13. King Clor'!$G:$H,MATCH($A633,'13. King Clor'!$G:$G,0),2),"")</f>
        <v/>
      </c>
      <c r="T633" s="6" t="str">
        <f aca="false">IFERROR(INDEX('10. Collares'!$A:$B,MATCH($A633,'10. Collares'!$A:$A,0),2),"")</f>
        <v/>
      </c>
      <c r="U633" s="6" t="str">
        <f aca="false">IFERROR(INDEX('16. Mis nietos'!$B:$C,MATCH($A633,'16. Mis nietos'!$B:$B,0),2),"")</f>
        <v/>
      </c>
      <c r="V633" s="6" t="str">
        <f aca="false">IFERROR(INDEX('17. Profesional Vet'!$A:$B,MATCH($A633,'17. Profesional Vet'!$A:$A,0),2),"")</f>
        <v/>
      </c>
      <c r="W633" s="6" t="str">
        <f aca="false">IFERROR(INDEX('18. Premier'!$A:$B,MATCH($A633,'18. Premier'!$A:$A,0),2),"")</f>
        <v/>
      </c>
      <c r="X633" s="6" t="str">
        <f aca="false">IFERROR(INDEX('19. Dacam'!$A:$B,MATCH($A633,'19. Dacam'!$A:$A,0),2),"")</f>
        <v/>
      </c>
      <c r="Y633" s="6" t="str">
        <f aca="false">IFERROR(INDEX('20. Proveedor'!$A:$B,MATCH($A633,'20. Proveedor'!$A:$A,0),2),"")</f>
        <v/>
      </c>
      <c r="Z633" s="6" t="str">
        <f aca="false">IFERROR(INDEX('21. Saphirus'!$A:$B,MATCH($A633,'21. Saphirus'!$A:$A,0),2),"")</f>
        <v/>
      </c>
    </row>
    <row r="634" customFormat="false" ht="15.75" hidden="false" customHeight="true" outlineLevel="0" collapsed="false">
      <c r="A634" s="5" t="s">
        <v>672</v>
      </c>
      <c r="B634" s="5" t="n">
        <v>4383</v>
      </c>
      <c r="C634" s="5" t="s">
        <v>33</v>
      </c>
      <c r="D634" s="6" t="str">
        <f aca="false">IFERROR(INDEX('1. Benavídez'!$A:$B,MATCH($A634,'1. Benavídez'!$A:$A,0),2),"")</f>
        <v/>
      </c>
      <c r="E634" s="6" t="str">
        <f aca="false">IFERROR(INDEX('2. Gallo'!$B:$D,MATCH($A634,'2. Gallo'!$B:$B,0),3),"")</f>
        <v/>
      </c>
      <c r="F634" s="6" t="n">
        <f aca="false">IFERROR(INDEX('3. Anea'!$B:$D,MATCH($A634,'3. Anea'!$B:$B,0),2),"")</f>
        <v>1170</v>
      </c>
      <c r="G634" s="6" t="str">
        <f aca="false">IFERROR(INDEX('4. Pilar'!$A:$C,MATCH($A634,'4. Pilar'!$A:$A,0),2),"")</f>
        <v/>
      </c>
      <c r="H634" s="6" t="str">
        <f aca="false">IFERROR(INDEX('5. Tortuguitas'!$B:$D,MATCH($A634,'5. Tortuguitas'!$B:$B,0),2),"")</f>
        <v/>
      </c>
      <c r="I634" s="6" t="str">
        <f aca="false">IFERROR(INDEX('6. Del Viso'!$A:$B,MATCH($A634,'6. Del Viso'!$A:$A,0),2),"")</f>
        <v/>
      </c>
      <c r="J634" s="6" t="str">
        <f aca="false">IFERROR(INDEX('7. Chica Glade'!$B:$F,MATCH($A634,'7. Chica Glade'!$B:$B,0),4),"")</f>
        <v/>
      </c>
      <c r="K634" s="6" t="str">
        <f aca="false">IFERROR(INDEX('8. Veterinaria'!$A:$B,MATCH($A634,'8. Veterinaria'!$A:$A,0),2),"")</f>
        <v/>
      </c>
      <c r="L634" s="6" t="n">
        <f aca="false">IFERROR(INDEX('9. Hipocampus'!$A:$B,MATCH($A634,'9. Hipocampus'!$A:$A,0),2),"")</f>
        <v>1097</v>
      </c>
      <c r="M634" s="6" t="n">
        <f aca="false">IFERROR(INDEX('11. Mundo Mascotas'!$B:$D,MATCH($A634,'11. Mundo Mascotas'!$B:$B,0),2),"")</f>
        <v>1920</v>
      </c>
      <c r="N634" s="6" t="str">
        <f aca="false">IFERROR(INDEX('12. Yaguar'!$B:$E,MATCH($A634,'12. Yaguar'!$B:$B,0),2),"")</f>
        <v/>
      </c>
      <c r="O634" s="6" t="str">
        <f aca="false">IFERROR(INDEX('13. King Clor'!$A:$B,MATCH($A634,'13. King Clor'!$A:$A,0),2),"")</f>
        <v/>
      </c>
      <c r="P634" s="6" t="str">
        <f aca="false">IFERROR(INDEX('14. Diserquim'!$A:$B,MATCH($A634,'14. Diserquim'!$A:$A,0),2),"")</f>
        <v/>
      </c>
      <c r="Q634" s="6" t="str">
        <f aca="false">IFERROR(INDEX('15. Moreno'!$A:$B,MATCH($A634,'15. Moreno'!$A:$A,0),2),"")</f>
        <v/>
      </c>
      <c r="R634" s="6" t="str">
        <f aca="false">IFERROR(INDEX('10. Collares'!$J:$K,MATCH($A634,'10. Collares'!$J:$J,0),2),"")</f>
        <v/>
      </c>
      <c r="S634" s="6" t="str">
        <f aca="false">IFERROR(INDEX('13. King Clor'!$G:$H,MATCH($A634,'13. King Clor'!$G:$G,0),2),"")</f>
        <v/>
      </c>
      <c r="T634" s="6" t="str">
        <f aca="false">IFERROR(INDEX('10. Collares'!$A:$B,MATCH($A634,'10. Collares'!$A:$A,0),2),"")</f>
        <v/>
      </c>
      <c r="U634" s="6" t="str">
        <f aca="false">IFERROR(INDEX('16. Mis nietos'!$B:$C,MATCH($A634,'16. Mis nietos'!$B:$B,0),2),"")</f>
        <v/>
      </c>
      <c r="V634" s="6" t="str">
        <f aca="false">IFERROR(INDEX('17. Profesional Vet'!$A:$B,MATCH($A634,'17. Profesional Vet'!$A:$A,0),2),"")</f>
        <v/>
      </c>
      <c r="W634" s="6" t="str">
        <f aca="false">IFERROR(INDEX('18. Premier'!$A:$B,MATCH($A634,'18. Premier'!$A:$A,0),2),"")</f>
        <v/>
      </c>
      <c r="X634" s="6" t="str">
        <f aca="false">IFERROR(INDEX('19. Dacam'!$A:$B,MATCH($A634,'19. Dacam'!$A:$A,0),2),"")</f>
        <v/>
      </c>
      <c r="Y634" s="6" t="str">
        <f aca="false">IFERROR(INDEX('20. Proveedor'!$A:$B,MATCH($A634,'20. Proveedor'!$A:$A,0),2),"")</f>
        <v/>
      </c>
      <c r="Z634" s="6" t="str">
        <f aca="false">IFERROR(INDEX('21. Saphirus'!$A:$B,MATCH($A634,'21. Saphirus'!$A:$A,0),2),"")</f>
        <v/>
      </c>
    </row>
    <row r="635" customFormat="false" ht="15.75" hidden="false" customHeight="true" outlineLevel="0" collapsed="false">
      <c r="A635" s="5" t="s">
        <v>673</v>
      </c>
      <c r="B635" s="5" t="n">
        <v>4382</v>
      </c>
      <c r="C635" s="5" t="s">
        <v>33</v>
      </c>
      <c r="D635" s="6" t="str">
        <f aca="false">IFERROR(INDEX('1. Benavídez'!$A:$B,MATCH($A635,'1. Benavídez'!$A:$A,0),2),"")</f>
        <v/>
      </c>
      <c r="E635" s="6" t="str">
        <f aca="false">IFERROR(INDEX('2. Gallo'!$B:$D,MATCH($A635,'2. Gallo'!$B:$B,0),3),"")</f>
        <v/>
      </c>
      <c r="F635" s="6" t="n">
        <f aca="false">IFERROR(INDEX('3. Anea'!$B:$D,MATCH($A635,'3. Anea'!$B:$B,0),2),"")</f>
        <v>933</v>
      </c>
      <c r="G635" s="6" t="str">
        <f aca="false">IFERROR(INDEX('4. Pilar'!$A:$C,MATCH($A635,'4. Pilar'!$A:$A,0),2),"")</f>
        <v/>
      </c>
      <c r="H635" s="6" t="str">
        <f aca="false">IFERROR(INDEX('5. Tortuguitas'!$B:$D,MATCH($A635,'5. Tortuguitas'!$B:$B,0),2),"")</f>
        <v/>
      </c>
      <c r="I635" s="6" t="str">
        <f aca="false">IFERROR(INDEX('6. Del Viso'!$A:$B,MATCH($A635,'6. Del Viso'!$A:$A,0),2),"")</f>
        <v/>
      </c>
      <c r="J635" s="6" t="str">
        <f aca="false">IFERROR(INDEX('7. Chica Glade'!$B:$F,MATCH($A635,'7. Chica Glade'!$B:$B,0),4),"")</f>
        <v/>
      </c>
      <c r="K635" s="6" t="str">
        <f aca="false">IFERROR(INDEX('8. Veterinaria'!$A:$B,MATCH($A635,'8. Veterinaria'!$A:$A,0),2),"")</f>
        <v/>
      </c>
      <c r="L635" s="6" t="n">
        <f aca="false">IFERROR(INDEX('9. Hipocampus'!$A:$B,MATCH($A635,'9. Hipocampus'!$A:$A,0),2),"")</f>
        <v>874</v>
      </c>
      <c r="M635" s="6" t="n">
        <f aca="false">IFERROR(INDEX('11. Mundo Mascotas'!$B:$D,MATCH($A635,'11. Mundo Mascotas'!$B:$B,0),2),"")</f>
        <v>1200</v>
      </c>
      <c r="N635" s="6" t="str">
        <f aca="false">IFERROR(INDEX('12. Yaguar'!$B:$E,MATCH($A635,'12. Yaguar'!$B:$B,0),2),"")</f>
        <v/>
      </c>
      <c r="O635" s="6" t="str">
        <f aca="false">IFERROR(INDEX('13. King Clor'!$A:$B,MATCH($A635,'13. King Clor'!$A:$A,0),2),"")</f>
        <v/>
      </c>
      <c r="P635" s="6" t="str">
        <f aca="false">IFERROR(INDEX('14. Diserquim'!$A:$B,MATCH($A635,'14. Diserquim'!$A:$A,0),2),"")</f>
        <v/>
      </c>
      <c r="Q635" s="6" t="str">
        <f aca="false">IFERROR(INDEX('15. Moreno'!$A:$B,MATCH($A635,'15. Moreno'!$A:$A,0),2),"")</f>
        <v/>
      </c>
      <c r="R635" s="6" t="str">
        <f aca="false">IFERROR(INDEX('10. Collares'!$J:$K,MATCH($A635,'10. Collares'!$J:$J,0),2),"")</f>
        <v/>
      </c>
      <c r="S635" s="6" t="str">
        <f aca="false">IFERROR(INDEX('13. King Clor'!$G:$H,MATCH($A635,'13. King Clor'!$G:$G,0),2),"")</f>
        <v/>
      </c>
      <c r="T635" s="6" t="str">
        <f aca="false">IFERROR(INDEX('10. Collares'!$A:$B,MATCH($A635,'10. Collares'!$A:$A,0),2),"")</f>
        <v/>
      </c>
      <c r="U635" s="6" t="str">
        <f aca="false">IFERROR(INDEX('16. Mis nietos'!$B:$C,MATCH($A635,'16. Mis nietos'!$B:$B,0),2),"")</f>
        <v/>
      </c>
      <c r="V635" s="6" t="str">
        <f aca="false">IFERROR(INDEX('17. Profesional Vet'!$A:$B,MATCH($A635,'17. Profesional Vet'!$A:$A,0),2),"")</f>
        <v/>
      </c>
      <c r="W635" s="6" t="str">
        <f aca="false">IFERROR(INDEX('18. Premier'!$A:$B,MATCH($A635,'18. Premier'!$A:$A,0),2),"")</f>
        <v/>
      </c>
      <c r="X635" s="6" t="str">
        <f aca="false">IFERROR(INDEX('19. Dacam'!$A:$B,MATCH($A635,'19. Dacam'!$A:$A,0),2),"")</f>
        <v/>
      </c>
      <c r="Y635" s="6" t="str">
        <f aca="false">IFERROR(INDEX('20. Proveedor'!$A:$B,MATCH($A635,'20. Proveedor'!$A:$A,0),2),"")</f>
        <v/>
      </c>
      <c r="Z635" s="6" t="str">
        <f aca="false">IFERROR(INDEX('21. Saphirus'!$A:$B,MATCH($A635,'21. Saphirus'!$A:$A,0),2),"")</f>
        <v/>
      </c>
    </row>
    <row r="636" customFormat="false" ht="15.75" hidden="false" customHeight="true" outlineLevel="0" collapsed="false">
      <c r="A636" s="5" t="s">
        <v>674</v>
      </c>
      <c r="B636" s="5" t="n">
        <v>1905287</v>
      </c>
      <c r="C636" s="5" t="s">
        <v>33</v>
      </c>
      <c r="D636" s="6" t="str">
        <f aca="false">IFERROR(INDEX('1. Benavídez'!$A:$B,MATCH($A636,'1. Benavídez'!$A:$A,0),2),"")</f>
        <v/>
      </c>
      <c r="E636" s="6" t="str">
        <f aca="false">IFERROR(INDEX('2. Gallo'!$B:$D,MATCH($A636,'2. Gallo'!$B:$B,0),3),"")</f>
        <v/>
      </c>
      <c r="F636" s="6" t="str">
        <f aca="false">IFERROR(INDEX('3. Anea'!$B:$D,MATCH($A636,'3. Anea'!$B:$B,0),2),"")</f>
        <v/>
      </c>
      <c r="G636" s="6" t="str">
        <f aca="false">IFERROR(INDEX('4. Pilar'!$A:$C,MATCH($A636,'4. Pilar'!$A:$A,0),2),"")</f>
        <v/>
      </c>
      <c r="H636" s="6" t="str">
        <f aca="false">IFERROR(INDEX('5. Tortuguitas'!$B:$D,MATCH($A636,'5. Tortuguitas'!$B:$B,0),2),"")</f>
        <v/>
      </c>
      <c r="I636" s="6" t="str">
        <f aca="false">IFERROR(INDEX('6. Del Viso'!$A:$B,MATCH($A636,'6. Del Viso'!$A:$A,0),2),"")</f>
        <v/>
      </c>
      <c r="J636" s="6" t="str">
        <f aca="false">IFERROR(INDEX('7. Chica Glade'!$B:$F,MATCH($A636,'7. Chica Glade'!$B:$B,0),4),"")</f>
        <v/>
      </c>
      <c r="K636" s="6" t="str">
        <f aca="false">IFERROR(INDEX('8. Veterinaria'!$A:$B,MATCH($A636,'8. Veterinaria'!$A:$A,0),2),"")</f>
        <v/>
      </c>
      <c r="L636" s="6" t="n">
        <f aca="false">IFERROR(INDEX('9. Hipocampus'!$A:$B,MATCH($A636,'9. Hipocampus'!$A:$A,0),2),"")</f>
        <v>5560</v>
      </c>
      <c r="M636" s="6" t="n">
        <f aca="false">IFERROR(INDEX('11. Mundo Mascotas'!$B:$D,MATCH($A636,'11. Mundo Mascotas'!$B:$B,0),2),"")</f>
        <v>6560</v>
      </c>
      <c r="N636" s="6" t="str">
        <f aca="false">IFERROR(INDEX('12. Yaguar'!$B:$E,MATCH($A636,'12. Yaguar'!$B:$B,0),2),"")</f>
        <v/>
      </c>
      <c r="O636" s="6" t="str">
        <f aca="false">IFERROR(INDEX('13. King Clor'!$A:$B,MATCH($A636,'13. King Clor'!$A:$A,0),2),"")</f>
        <v/>
      </c>
      <c r="P636" s="6" t="str">
        <f aca="false">IFERROR(INDEX('14. Diserquim'!$A:$B,MATCH($A636,'14. Diserquim'!$A:$A,0),2),"")</f>
        <v/>
      </c>
      <c r="Q636" s="6" t="str">
        <f aca="false">IFERROR(INDEX('15. Moreno'!$A:$B,MATCH($A636,'15. Moreno'!$A:$A,0),2),"")</f>
        <v/>
      </c>
      <c r="R636" s="6" t="str">
        <f aca="false">IFERROR(INDEX('10. Collares'!$J:$K,MATCH($A636,'10. Collares'!$J:$J,0),2),"")</f>
        <v/>
      </c>
      <c r="S636" s="6" t="str">
        <f aca="false">IFERROR(INDEX('13. King Clor'!$G:$H,MATCH($A636,'13. King Clor'!$G:$G,0),2),"")</f>
        <v/>
      </c>
      <c r="T636" s="6" t="str">
        <f aca="false">IFERROR(INDEX('10. Collares'!$A:$B,MATCH($A636,'10. Collares'!$A:$A,0),2),"")</f>
        <v/>
      </c>
      <c r="U636" s="6" t="str">
        <f aca="false">IFERROR(INDEX('16. Mis nietos'!$B:$C,MATCH($A636,'16. Mis nietos'!$B:$B,0),2),"")</f>
        <v/>
      </c>
      <c r="V636" s="6" t="str">
        <f aca="false">IFERROR(INDEX('17. Profesional Vet'!$A:$B,MATCH($A636,'17. Profesional Vet'!$A:$A,0),2),"")</f>
        <v/>
      </c>
      <c r="W636" s="6" t="str">
        <f aca="false">IFERROR(INDEX('18. Premier'!$A:$B,MATCH($A636,'18. Premier'!$A:$A,0),2),"")</f>
        <v/>
      </c>
      <c r="X636" s="6" t="str">
        <f aca="false">IFERROR(INDEX('19. Dacam'!$A:$B,MATCH($A636,'19. Dacam'!$A:$A,0),2),"")</f>
        <v/>
      </c>
      <c r="Y636" s="6" t="str">
        <f aca="false">IFERROR(INDEX('20. Proveedor'!$A:$B,MATCH($A636,'20. Proveedor'!$A:$A,0),2),"")</f>
        <v/>
      </c>
      <c r="Z636" s="6" t="str">
        <f aca="false">IFERROR(INDEX('21. Saphirus'!$A:$B,MATCH($A636,'21. Saphirus'!$A:$A,0),2),"")</f>
        <v/>
      </c>
    </row>
    <row r="637" customFormat="false" ht="15.75" hidden="false" customHeight="true" outlineLevel="0" collapsed="false">
      <c r="A637" s="5" t="s">
        <v>675</v>
      </c>
      <c r="B637" s="5" t="n">
        <v>1905288</v>
      </c>
      <c r="C637" s="5" t="s">
        <v>33</v>
      </c>
      <c r="D637" s="6" t="str">
        <f aca="false">IFERROR(INDEX('1. Benavídez'!$A:$B,MATCH($A637,'1. Benavídez'!$A:$A,0),2),"")</f>
        <v/>
      </c>
      <c r="E637" s="6" t="str">
        <f aca="false">IFERROR(INDEX('2. Gallo'!$B:$D,MATCH($A637,'2. Gallo'!$B:$B,0),3),"")</f>
        <v/>
      </c>
      <c r="F637" s="6" t="str">
        <f aca="false">IFERROR(INDEX('3. Anea'!$B:$D,MATCH($A637,'3. Anea'!$B:$B,0),2),"")</f>
        <v/>
      </c>
      <c r="G637" s="6" t="str">
        <f aca="false">IFERROR(INDEX('4. Pilar'!$A:$C,MATCH($A637,'4. Pilar'!$A:$A,0),2),"")</f>
        <v/>
      </c>
      <c r="H637" s="6" t="str">
        <f aca="false">IFERROR(INDEX('5. Tortuguitas'!$B:$D,MATCH($A637,'5. Tortuguitas'!$B:$B,0),2),"")</f>
        <v/>
      </c>
      <c r="I637" s="6" t="str">
        <f aca="false">IFERROR(INDEX('6. Del Viso'!$A:$B,MATCH($A637,'6. Del Viso'!$A:$A,0),2),"")</f>
        <v/>
      </c>
      <c r="J637" s="6" t="str">
        <f aca="false">IFERROR(INDEX('7. Chica Glade'!$B:$F,MATCH($A637,'7. Chica Glade'!$B:$B,0),4),"")</f>
        <v/>
      </c>
      <c r="K637" s="6" t="str">
        <f aca="false">IFERROR(INDEX('8. Veterinaria'!$A:$B,MATCH($A637,'8. Veterinaria'!$A:$A,0),2),"")</f>
        <v/>
      </c>
      <c r="L637" s="6" t="n">
        <f aca="false">IFERROR(INDEX('9. Hipocampus'!$A:$B,MATCH($A637,'9. Hipocampus'!$A:$A,0),2),"")</f>
        <v>5560</v>
      </c>
      <c r="M637" s="6" t="n">
        <f aca="false">IFERROR(INDEX('11. Mundo Mascotas'!$B:$D,MATCH($A637,'11. Mundo Mascotas'!$B:$B,0),2),"")</f>
        <v>6560</v>
      </c>
      <c r="N637" s="6" t="str">
        <f aca="false">IFERROR(INDEX('12. Yaguar'!$B:$E,MATCH($A637,'12. Yaguar'!$B:$B,0),2),"")</f>
        <v/>
      </c>
      <c r="O637" s="6" t="str">
        <f aca="false">IFERROR(INDEX('13. King Clor'!$A:$B,MATCH($A637,'13. King Clor'!$A:$A,0),2),"")</f>
        <v/>
      </c>
      <c r="P637" s="6" t="str">
        <f aca="false">IFERROR(INDEX('14. Diserquim'!$A:$B,MATCH($A637,'14. Diserquim'!$A:$A,0),2),"")</f>
        <v/>
      </c>
      <c r="Q637" s="6" t="str">
        <f aca="false">IFERROR(INDEX('15. Moreno'!$A:$B,MATCH($A637,'15. Moreno'!$A:$A,0),2),"")</f>
        <v/>
      </c>
      <c r="R637" s="6" t="str">
        <f aca="false">IFERROR(INDEX('10. Collares'!$J:$K,MATCH($A637,'10. Collares'!$J:$J,0),2),"")</f>
        <v/>
      </c>
      <c r="S637" s="6" t="str">
        <f aca="false">IFERROR(INDEX('13. King Clor'!$G:$H,MATCH($A637,'13. King Clor'!$G:$G,0),2),"")</f>
        <v/>
      </c>
      <c r="T637" s="6" t="str">
        <f aca="false">IFERROR(INDEX('10. Collares'!$A:$B,MATCH($A637,'10. Collares'!$A:$A,0),2),"")</f>
        <v/>
      </c>
      <c r="U637" s="6" t="str">
        <f aca="false">IFERROR(INDEX('16. Mis nietos'!$B:$C,MATCH($A637,'16. Mis nietos'!$B:$B,0),2),"")</f>
        <v/>
      </c>
      <c r="V637" s="6" t="str">
        <f aca="false">IFERROR(INDEX('17. Profesional Vet'!$A:$B,MATCH($A637,'17. Profesional Vet'!$A:$A,0),2),"")</f>
        <v/>
      </c>
      <c r="W637" s="6" t="str">
        <f aca="false">IFERROR(INDEX('18. Premier'!$A:$B,MATCH($A637,'18. Premier'!$A:$A,0),2),"")</f>
        <v/>
      </c>
      <c r="X637" s="6" t="str">
        <f aca="false">IFERROR(INDEX('19. Dacam'!$A:$B,MATCH($A637,'19. Dacam'!$A:$A,0),2),"")</f>
        <v/>
      </c>
      <c r="Y637" s="6" t="str">
        <f aca="false">IFERROR(INDEX('20. Proveedor'!$A:$B,MATCH($A637,'20. Proveedor'!$A:$A,0),2),"")</f>
        <v/>
      </c>
      <c r="Z637" s="6" t="str">
        <f aca="false">IFERROR(INDEX('21. Saphirus'!$A:$B,MATCH($A637,'21. Saphirus'!$A:$A,0),2),"")</f>
        <v/>
      </c>
    </row>
    <row r="638" customFormat="false" ht="15.75" hidden="false" customHeight="true" outlineLevel="0" collapsed="false">
      <c r="A638" s="5" t="s">
        <v>676</v>
      </c>
      <c r="B638" s="5" t="n">
        <v>5205</v>
      </c>
      <c r="C638" s="5" t="s">
        <v>27</v>
      </c>
      <c r="D638" s="6" t="str">
        <f aca="false">IFERROR(INDEX('1. Benavídez'!$A:$B,MATCH($A638,'1. Benavídez'!$A:$A,0),2),"")</f>
        <v/>
      </c>
      <c r="E638" s="6" t="str">
        <f aca="false">IFERROR(INDEX('2. Gallo'!$B:$D,MATCH($A638,'2. Gallo'!$B:$B,0),3),"")</f>
        <v/>
      </c>
      <c r="F638" s="6" t="str">
        <f aca="false">IFERROR(INDEX('3. Anea'!$B:$D,MATCH($A638,'3. Anea'!$B:$B,0),2),"")</f>
        <v/>
      </c>
      <c r="G638" s="6" t="str">
        <f aca="false">IFERROR(INDEX('4. Pilar'!$A:$C,MATCH($A638,'4. Pilar'!$A:$A,0),2),"")</f>
        <v/>
      </c>
      <c r="H638" s="6" t="str">
        <f aca="false">IFERROR(INDEX('5. Tortuguitas'!$B:$D,MATCH($A638,'5. Tortuguitas'!$B:$B,0),2),"")</f>
        <v/>
      </c>
      <c r="I638" s="6" t="str">
        <f aca="false">IFERROR(INDEX('6. Del Viso'!$A:$B,MATCH($A638,'6. Del Viso'!$A:$A,0),2),"")</f>
        <v/>
      </c>
      <c r="J638" s="6" t="str">
        <f aca="false">IFERROR(INDEX('7. Chica Glade'!$B:$F,MATCH($A638,'7. Chica Glade'!$B:$B,0),4),"")</f>
        <v/>
      </c>
      <c r="K638" s="6" t="str">
        <f aca="false">IFERROR(INDEX('8. Veterinaria'!$A:$B,MATCH($A638,'8. Veterinaria'!$A:$A,0),2),"")</f>
        <v/>
      </c>
      <c r="L638" s="6" t="str">
        <f aca="false">IFERROR(INDEX('9. Hipocampus'!$A:$B,MATCH($A638,'9. Hipocampus'!$A:$A,0),2),"")</f>
        <v/>
      </c>
      <c r="M638" s="6" t="str">
        <f aca="false">IFERROR(INDEX('11. Mundo Mascotas'!$B:$D,MATCH($A638,'11. Mundo Mascotas'!$B:$B,0),2),"")</f>
        <v/>
      </c>
      <c r="N638" s="6" t="str">
        <f aca="false">IFERROR(INDEX('12. Yaguar'!$B:$E,MATCH($A638,'12. Yaguar'!$B:$B,0),2),"")</f>
        <v/>
      </c>
      <c r="O638" s="6" t="str">
        <f aca="false">IFERROR(INDEX('13. King Clor'!$A:$B,MATCH($A638,'13. King Clor'!$A:$A,0),2),"")</f>
        <v/>
      </c>
      <c r="P638" s="6" t="str">
        <f aca="false">IFERROR(INDEX('14. Diserquim'!$A:$B,MATCH($A638,'14. Diserquim'!$A:$A,0),2),"")</f>
        <v/>
      </c>
      <c r="Q638" s="6" t="str">
        <f aca="false">IFERROR(INDEX('15. Moreno'!$A:$B,MATCH($A638,'15. Moreno'!$A:$A,0),2),"")</f>
        <v/>
      </c>
      <c r="R638" s="6" t="str">
        <f aca="false">IFERROR(INDEX('10. Collares'!$J:$K,MATCH($A638,'10. Collares'!$J:$J,0),2),"")</f>
        <v/>
      </c>
      <c r="S638" s="6" t="str">
        <f aca="false">IFERROR(INDEX('13. King Clor'!$G:$H,MATCH($A638,'13. King Clor'!$G:$G,0),2),"")</f>
        <v/>
      </c>
      <c r="T638" s="6" t="str">
        <f aca="false">IFERROR(INDEX('10. Collares'!$A:$B,MATCH($A638,'10. Collares'!$A:$A,0),2),"")</f>
        <v/>
      </c>
      <c r="U638" s="6" t="str">
        <f aca="false">IFERROR(INDEX('16. Mis nietos'!$B:$C,MATCH($A638,'16. Mis nietos'!$B:$B,0),2),"")</f>
        <v/>
      </c>
      <c r="V638" s="6" t="str">
        <f aca="false">IFERROR(INDEX('17. Profesional Vet'!$A:$B,MATCH($A638,'17. Profesional Vet'!$A:$A,0),2),"")</f>
        <v/>
      </c>
      <c r="W638" s="6" t="str">
        <f aca="false">IFERROR(INDEX('18. Premier'!$A:$B,MATCH($A638,'18. Premier'!$A:$A,0),2),"")</f>
        <v/>
      </c>
      <c r="X638" s="6" t="str">
        <f aca="false">IFERROR(INDEX('19. Dacam'!$A:$B,MATCH($A638,'19. Dacam'!$A:$A,0),2),"")</f>
        <v/>
      </c>
      <c r="Y638" s="6" t="str">
        <f aca="false">IFERROR(INDEX('20. Proveedor'!$A:$B,MATCH($A638,'20. Proveedor'!$A:$A,0),2),"")</f>
        <v/>
      </c>
      <c r="Z638" s="6" t="str">
        <f aca="false">IFERROR(INDEX('21. Saphirus'!$A:$B,MATCH($A638,'21. Saphirus'!$A:$A,0),2),"")</f>
        <v/>
      </c>
    </row>
    <row r="639" customFormat="false" ht="15.75" hidden="false" customHeight="true" outlineLevel="0" collapsed="false">
      <c r="A639" s="5" t="s">
        <v>677</v>
      </c>
      <c r="B639" s="5" t="n">
        <v>1271</v>
      </c>
      <c r="C639" s="5" t="s">
        <v>29</v>
      </c>
      <c r="D639" s="6" t="n">
        <f aca="false">IFERROR(INDEX('1. Benavídez'!$A:$B,MATCH($A639,'1. Benavídez'!$A:$A,0),2),"")</f>
        <v>23399</v>
      </c>
      <c r="E639" s="6" t="n">
        <f aca="false">IFERROR(INDEX('2. Gallo'!$B:$D,MATCH($A639,'2. Gallo'!$B:$B,0),3),"")</f>
        <v>23414</v>
      </c>
      <c r="F639" s="6" t="str">
        <f aca="false">IFERROR(INDEX('3. Anea'!$B:$D,MATCH($A639,'3. Anea'!$B:$B,0),2),"")</f>
        <v/>
      </c>
      <c r="G639" s="6" t="str">
        <f aca="false">IFERROR(INDEX('4. Pilar'!$A:$C,MATCH($A639,'4. Pilar'!$A:$A,0),2),"")</f>
        <v/>
      </c>
      <c r="H639" s="6" t="str">
        <f aca="false">IFERROR(INDEX('5. Tortuguitas'!$B:$D,MATCH($A639,'5. Tortuguitas'!$B:$B,0),2),"")</f>
        <v/>
      </c>
      <c r="I639" s="6" t="str">
        <f aca="false">IFERROR(INDEX('6. Del Viso'!$A:$B,MATCH($A639,'6. Del Viso'!$A:$A,0),2),"")</f>
        <v/>
      </c>
      <c r="J639" s="6" t="str">
        <f aca="false">IFERROR(INDEX('7. Chica Glade'!$B:$F,MATCH($A639,'7. Chica Glade'!$B:$B,0),4),"")</f>
        <v/>
      </c>
      <c r="K639" s="6" t="str">
        <f aca="false">IFERROR(INDEX('8. Veterinaria'!$A:$B,MATCH($A639,'8. Veterinaria'!$A:$A,0),2),"")</f>
        <v/>
      </c>
      <c r="L639" s="6" t="str">
        <f aca="false">IFERROR(INDEX('9. Hipocampus'!$A:$B,MATCH($A639,'9. Hipocampus'!$A:$A,0),2),"")</f>
        <v/>
      </c>
      <c r="M639" s="6" t="n">
        <f aca="false">IFERROR(INDEX('11. Mundo Mascotas'!$B:$D,MATCH($A639,'11. Mundo Mascotas'!$B:$B,0),2),"")</f>
        <v>24304</v>
      </c>
      <c r="N639" s="6" t="str">
        <f aca="false">IFERROR(INDEX('12. Yaguar'!$B:$E,MATCH($A639,'12. Yaguar'!$B:$B,0),2),"")</f>
        <v/>
      </c>
      <c r="O639" s="6" t="str">
        <f aca="false">IFERROR(INDEX('13. King Clor'!$A:$B,MATCH($A639,'13. King Clor'!$A:$A,0),2),"")</f>
        <v/>
      </c>
      <c r="P639" s="6" t="str">
        <f aca="false">IFERROR(INDEX('14. Diserquim'!$A:$B,MATCH($A639,'14. Diserquim'!$A:$A,0),2),"")</f>
        <v/>
      </c>
      <c r="Q639" s="6" t="str">
        <f aca="false">IFERROR(INDEX('15. Moreno'!$A:$B,MATCH($A639,'15. Moreno'!$A:$A,0),2),"")</f>
        <v/>
      </c>
      <c r="R639" s="6" t="str">
        <f aca="false">IFERROR(INDEX('10. Collares'!$J:$K,MATCH($A639,'10. Collares'!$J:$J,0),2),"")</f>
        <v/>
      </c>
      <c r="S639" s="6" t="str">
        <f aca="false">IFERROR(INDEX('13. King Clor'!$G:$H,MATCH($A639,'13. King Clor'!$G:$G,0),2),"")</f>
        <v/>
      </c>
      <c r="T639" s="6" t="str">
        <f aca="false">IFERROR(INDEX('10. Collares'!$A:$B,MATCH($A639,'10. Collares'!$A:$A,0),2),"")</f>
        <v/>
      </c>
      <c r="U639" s="6" t="str">
        <f aca="false">IFERROR(INDEX('16. Mis nietos'!$B:$C,MATCH($A639,'16. Mis nietos'!$B:$B,0),2),"")</f>
        <v/>
      </c>
      <c r="V639" s="6" t="str">
        <f aca="false">IFERROR(INDEX('17. Profesional Vet'!$A:$B,MATCH($A639,'17. Profesional Vet'!$A:$A,0),2),"")</f>
        <v/>
      </c>
      <c r="W639" s="6" t="str">
        <f aca="false">IFERROR(INDEX('18. Premier'!$A:$B,MATCH($A639,'18. Premier'!$A:$A,0),2),"")</f>
        <v/>
      </c>
      <c r="X639" s="6" t="str">
        <f aca="false">IFERROR(INDEX('19. Dacam'!$A:$B,MATCH($A639,'19. Dacam'!$A:$A,0),2),"")</f>
        <v/>
      </c>
      <c r="Y639" s="6" t="n">
        <f aca="false">IFERROR(INDEX('20. Proveedor'!$A:$B,MATCH($A639,'20. Proveedor'!$A:$A,0),2),"")</f>
        <v>21011</v>
      </c>
      <c r="Z639" s="6" t="str">
        <f aca="false">IFERROR(INDEX('21. Saphirus'!$A:$B,MATCH($A639,'21. Saphirus'!$A:$A,0),2),"")</f>
        <v/>
      </c>
    </row>
    <row r="640" customFormat="false" ht="15.75" hidden="false" customHeight="true" outlineLevel="0" collapsed="false">
      <c r="A640" s="5" t="s">
        <v>678</v>
      </c>
      <c r="B640" s="5" t="n">
        <v>5034</v>
      </c>
      <c r="C640" s="5" t="s">
        <v>130</v>
      </c>
      <c r="D640" s="6" t="str">
        <f aca="false">IFERROR(INDEX('1. Benavídez'!$A:$B,MATCH($A640,'1. Benavídez'!$A:$A,0),2),"")</f>
        <v/>
      </c>
      <c r="E640" s="6" t="str">
        <f aca="false">IFERROR(INDEX('2. Gallo'!$B:$D,MATCH($A640,'2. Gallo'!$B:$B,0),3),"")</f>
        <v/>
      </c>
      <c r="F640" s="6" t="str">
        <f aca="false">IFERROR(INDEX('3. Anea'!$B:$D,MATCH($A640,'3. Anea'!$B:$B,0),2),"")</f>
        <v/>
      </c>
      <c r="G640" s="6" t="str">
        <f aca="false">IFERROR(INDEX('4. Pilar'!$A:$C,MATCH($A640,'4. Pilar'!$A:$A,0),2),"")</f>
        <v/>
      </c>
      <c r="H640" s="6" t="str">
        <f aca="false">IFERROR(INDEX('5. Tortuguitas'!$B:$D,MATCH($A640,'5. Tortuguitas'!$B:$B,0),2),"")</f>
        <v/>
      </c>
      <c r="I640" s="6" t="str">
        <f aca="false">IFERROR(INDEX('6. Del Viso'!$A:$B,MATCH($A640,'6. Del Viso'!$A:$A,0),2),"")</f>
        <v/>
      </c>
      <c r="J640" s="6" t="str">
        <f aca="false">IFERROR(INDEX('7. Chica Glade'!$B:$F,MATCH($A640,'7. Chica Glade'!$B:$B,0),4),"")</f>
        <v/>
      </c>
      <c r="K640" s="6" t="str">
        <f aca="false">IFERROR(INDEX('8. Veterinaria'!$A:$B,MATCH($A640,'8. Veterinaria'!$A:$A,0),2),"")</f>
        <v/>
      </c>
      <c r="L640" s="6" t="str">
        <f aca="false">IFERROR(INDEX('9. Hipocampus'!$A:$B,MATCH($A640,'9. Hipocampus'!$A:$A,0),2),"")</f>
        <v/>
      </c>
      <c r="M640" s="6" t="str">
        <f aca="false">IFERROR(INDEX('11. Mundo Mascotas'!$B:$D,MATCH($A640,'11. Mundo Mascotas'!$B:$B,0),2),"")</f>
        <v/>
      </c>
      <c r="N640" s="6" t="str">
        <f aca="false">IFERROR(INDEX('12. Yaguar'!$B:$E,MATCH($A640,'12. Yaguar'!$B:$B,0),2),"")</f>
        <v/>
      </c>
      <c r="O640" s="6" t="str">
        <f aca="false">IFERROR(INDEX('13. King Clor'!$A:$B,MATCH($A640,'13. King Clor'!$A:$A,0),2),"")</f>
        <v/>
      </c>
      <c r="P640" s="6" t="str">
        <f aca="false">IFERROR(INDEX('14. Diserquim'!$A:$B,MATCH($A640,'14. Diserquim'!$A:$A,0),2),"")</f>
        <v/>
      </c>
      <c r="Q640" s="6" t="str">
        <f aca="false">IFERROR(INDEX('15. Moreno'!$A:$B,MATCH($A640,'15. Moreno'!$A:$A,0),2),"")</f>
        <v/>
      </c>
      <c r="R640" s="6" t="str">
        <f aca="false">IFERROR(INDEX('10. Collares'!$J:$K,MATCH($A640,'10. Collares'!$J:$J,0),2),"")</f>
        <v/>
      </c>
      <c r="S640" s="6" t="str">
        <f aca="false">IFERROR(INDEX('13. King Clor'!$G:$H,MATCH($A640,'13. King Clor'!$G:$G,0),2),"")</f>
        <v/>
      </c>
      <c r="T640" s="6" t="str">
        <f aca="false">IFERROR(INDEX('10. Collares'!$A:$B,MATCH($A640,'10. Collares'!$A:$A,0),2),"")</f>
        <v/>
      </c>
      <c r="U640" s="6" t="str">
        <f aca="false">IFERROR(INDEX('16. Mis nietos'!$B:$C,MATCH($A640,'16. Mis nietos'!$B:$B,0),2),"")</f>
        <v/>
      </c>
      <c r="V640" s="6" t="str">
        <f aca="false">IFERROR(INDEX('17. Profesional Vet'!$A:$B,MATCH($A640,'17. Profesional Vet'!$A:$A,0),2),"")</f>
        <v/>
      </c>
      <c r="W640" s="6" t="str">
        <f aca="false">IFERROR(INDEX('18. Premier'!$A:$B,MATCH($A640,'18. Premier'!$A:$A,0),2),"")</f>
        <v/>
      </c>
      <c r="X640" s="6" t="str">
        <f aca="false">IFERROR(INDEX('19. Dacam'!$A:$B,MATCH($A640,'19. Dacam'!$A:$A,0),2),"")</f>
        <v/>
      </c>
      <c r="Y640" s="6" t="str">
        <f aca="false">IFERROR(INDEX('20. Proveedor'!$A:$B,MATCH($A640,'20. Proveedor'!$A:$A,0),2),"")</f>
        <v/>
      </c>
      <c r="Z640" s="6" t="str">
        <f aca="false">IFERROR(INDEX('21. Saphirus'!$A:$B,MATCH($A640,'21. Saphirus'!$A:$A,0),2),"")</f>
        <v/>
      </c>
    </row>
    <row r="641" customFormat="false" ht="15.75" hidden="false" customHeight="true" outlineLevel="0" collapsed="false">
      <c r="A641" s="5" t="s">
        <v>679</v>
      </c>
      <c r="B641" s="5" t="n">
        <v>1048</v>
      </c>
      <c r="C641" s="5" t="s">
        <v>132</v>
      </c>
      <c r="D641" s="6" t="str">
        <f aca="false">IFERROR(INDEX('1. Benavídez'!$A:$B,MATCH($A641,'1. Benavídez'!$A:$A,0),2),"")</f>
        <v/>
      </c>
      <c r="E641" s="6" t="n">
        <f aca="false">IFERROR(INDEX('2. Gallo'!$B:$D,MATCH($A641,'2. Gallo'!$B:$B,0),3),"")</f>
        <v>5091</v>
      </c>
      <c r="F641" s="6" t="str">
        <f aca="false">IFERROR(INDEX('3. Anea'!$B:$D,MATCH($A641,'3. Anea'!$B:$B,0),2),"")</f>
        <v/>
      </c>
      <c r="G641" s="6" t="str">
        <f aca="false">IFERROR(INDEX('4. Pilar'!$A:$C,MATCH($A641,'4. Pilar'!$A:$A,0),2),"")</f>
        <v/>
      </c>
      <c r="H641" s="6" t="str">
        <f aca="false">IFERROR(INDEX('5. Tortuguitas'!$B:$D,MATCH($A641,'5. Tortuguitas'!$B:$B,0),2),"")</f>
        <v/>
      </c>
      <c r="I641" s="6" t="str">
        <f aca="false">IFERROR(INDEX('6. Del Viso'!$A:$B,MATCH($A641,'6. Del Viso'!$A:$A,0),2),"")</f>
        <v/>
      </c>
      <c r="J641" s="6" t="str">
        <f aca="false">IFERROR(INDEX('7. Chica Glade'!$B:$F,MATCH($A641,'7. Chica Glade'!$B:$B,0),4),"")</f>
        <v/>
      </c>
      <c r="K641" s="6" t="str">
        <f aca="false">IFERROR(INDEX('8. Veterinaria'!$A:$B,MATCH($A641,'8. Veterinaria'!$A:$A,0),2),"")</f>
        <v/>
      </c>
      <c r="L641" s="6" t="str">
        <f aca="false">IFERROR(INDEX('9. Hipocampus'!$A:$B,MATCH($A641,'9. Hipocampus'!$A:$A,0),2),"")</f>
        <v/>
      </c>
      <c r="M641" s="6" t="str">
        <f aca="false">IFERROR(INDEX('11. Mundo Mascotas'!$B:$D,MATCH($A641,'11. Mundo Mascotas'!$B:$B,0),2),"")</f>
        <v/>
      </c>
      <c r="N641" s="6" t="str">
        <f aca="false">IFERROR(INDEX('12. Yaguar'!$B:$E,MATCH($A641,'12. Yaguar'!$B:$B,0),2),"")</f>
        <v/>
      </c>
      <c r="O641" s="6" t="str">
        <f aca="false">IFERROR(INDEX('13. King Clor'!$A:$B,MATCH($A641,'13. King Clor'!$A:$A,0),2),"")</f>
        <v/>
      </c>
      <c r="P641" s="6" t="str">
        <f aca="false">IFERROR(INDEX('14. Diserquim'!$A:$B,MATCH($A641,'14. Diserquim'!$A:$A,0),2),"")</f>
        <v/>
      </c>
      <c r="Q641" s="6" t="str">
        <f aca="false">IFERROR(INDEX('15. Moreno'!$A:$B,MATCH($A641,'15. Moreno'!$A:$A,0),2),"")</f>
        <v/>
      </c>
      <c r="R641" s="6" t="str">
        <f aca="false">IFERROR(INDEX('10. Collares'!$J:$K,MATCH($A641,'10. Collares'!$J:$J,0),2),"")</f>
        <v/>
      </c>
      <c r="S641" s="6" t="str">
        <f aca="false">IFERROR(INDEX('13. King Clor'!$G:$H,MATCH($A641,'13. King Clor'!$G:$G,0),2),"")</f>
        <v/>
      </c>
      <c r="T641" s="6" t="str">
        <f aca="false">IFERROR(INDEX('10. Collares'!$A:$B,MATCH($A641,'10. Collares'!$A:$A,0),2),"")</f>
        <v/>
      </c>
      <c r="U641" s="6" t="str">
        <f aca="false">IFERROR(INDEX('16. Mis nietos'!$B:$C,MATCH($A641,'16. Mis nietos'!$B:$B,0),2),"")</f>
        <v/>
      </c>
      <c r="V641" s="6" t="str">
        <f aca="false">IFERROR(INDEX('17. Profesional Vet'!$A:$B,MATCH($A641,'17. Profesional Vet'!$A:$A,0),2),"")</f>
        <v/>
      </c>
      <c r="W641" s="6" t="str">
        <f aca="false">IFERROR(INDEX('18. Premier'!$A:$B,MATCH($A641,'18. Premier'!$A:$A,0),2),"")</f>
        <v/>
      </c>
      <c r="X641" s="6" t="str">
        <f aca="false">IFERROR(INDEX('19. Dacam'!$A:$B,MATCH($A641,'19. Dacam'!$A:$A,0),2),"")</f>
        <v/>
      </c>
      <c r="Y641" s="6" t="str">
        <f aca="false">IFERROR(INDEX('20. Proveedor'!$A:$B,MATCH($A641,'20. Proveedor'!$A:$A,0),2),"")</f>
        <v/>
      </c>
      <c r="Z641" s="6" t="str">
        <f aca="false">IFERROR(INDEX('21. Saphirus'!$A:$B,MATCH($A641,'21. Saphirus'!$A:$A,0),2),"")</f>
        <v/>
      </c>
    </row>
    <row r="642" customFormat="false" ht="15.75" hidden="false" customHeight="true" outlineLevel="0" collapsed="false">
      <c r="A642" s="5" t="s">
        <v>680</v>
      </c>
      <c r="B642" s="5" t="n">
        <v>5035</v>
      </c>
      <c r="C642" s="5" t="s">
        <v>130</v>
      </c>
      <c r="D642" s="6" t="str">
        <f aca="false">IFERROR(INDEX('1. Benavídez'!$A:$B,MATCH($A642,'1. Benavídez'!$A:$A,0),2),"")</f>
        <v/>
      </c>
      <c r="E642" s="6" t="str">
        <f aca="false">IFERROR(INDEX('2. Gallo'!$B:$D,MATCH($A642,'2. Gallo'!$B:$B,0),3),"")</f>
        <v/>
      </c>
      <c r="F642" s="6" t="str">
        <f aca="false">IFERROR(INDEX('3. Anea'!$B:$D,MATCH($A642,'3. Anea'!$B:$B,0),2),"")</f>
        <v/>
      </c>
      <c r="G642" s="6" t="str">
        <f aca="false">IFERROR(INDEX('4. Pilar'!$A:$C,MATCH($A642,'4. Pilar'!$A:$A,0),2),"")</f>
        <v/>
      </c>
      <c r="H642" s="6" t="str">
        <f aca="false">IFERROR(INDEX('5. Tortuguitas'!$B:$D,MATCH($A642,'5. Tortuguitas'!$B:$B,0),2),"")</f>
        <v/>
      </c>
      <c r="I642" s="6" t="str">
        <f aca="false">IFERROR(INDEX('6. Del Viso'!$A:$B,MATCH($A642,'6. Del Viso'!$A:$A,0),2),"")</f>
        <v/>
      </c>
      <c r="J642" s="6" t="str">
        <f aca="false">IFERROR(INDEX('7. Chica Glade'!$B:$F,MATCH($A642,'7. Chica Glade'!$B:$B,0),4),"")</f>
        <v/>
      </c>
      <c r="K642" s="6" t="str">
        <f aca="false">IFERROR(INDEX('8. Veterinaria'!$A:$B,MATCH($A642,'8. Veterinaria'!$A:$A,0),2),"")</f>
        <v/>
      </c>
      <c r="L642" s="6" t="str">
        <f aca="false">IFERROR(INDEX('9. Hipocampus'!$A:$B,MATCH($A642,'9. Hipocampus'!$A:$A,0),2),"")</f>
        <v/>
      </c>
      <c r="M642" s="6" t="str">
        <f aca="false">IFERROR(INDEX('11. Mundo Mascotas'!$B:$D,MATCH($A642,'11. Mundo Mascotas'!$B:$B,0),2),"")</f>
        <v/>
      </c>
      <c r="N642" s="6" t="str">
        <f aca="false">IFERROR(INDEX('12. Yaguar'!$B:$E,MATCH($A642,'12. Yaguar'!$B:$B,0),2),"")</f>
        <v/>
      </c>
      <c r="O642" s="6" t="str">
        <f aca="false">IFERROR(INDEX('13. King Clor'!$A:$B,MATCH($A642,'13. King Clor'!$A:$A,0),2),"")</f>
        <v/>
      </c>
      <c r="P642" s="6" t="str">
        <f aca="false">IFERROR(INDEX('14. Diserquim'!$A:$B,MATCH($A642,'14. Diserquim'!$A:$A,0),2),"")</f>
        <v/>
      </c>
      <c r="Q642" s="6" t="str">
        <f aca="false">IFERROR(INDEX('15. Moreno'!$A:$B,MATCH($A642,'15. Moreno'!$A:$A,0),2),"")</f>
        <v/>
      </c>
      <c r="R642" s="6" t="str">
        <f aca="false">IFERROR(INDEX('10. Collares'!$J:$K,MATCH($A642,'10. Collares'!$J:$J,0),2),"")</f>
        <v/>
      </c>
      <c r="S642" s="6" t="str">
        <f aca="false">IFERROR(INDEX('13. King Clor'!$G:$H,MATCH($A642,'13. King Clor'!$G:$G,0),2),"")</f>
        <v/>
      </c>
      <c r="T642" s="6" t="str">
        <f aca="false">IFERROR(INDEX('10. Collares'!$A:$B,MATCH($A642,'10. Collares'!$A:$A,0),2),"")</f>
        <v/>
      </c>
      <c r="U642" s="6" t="str">
        <f aca="false">IFERROR(INDEX('16. Mis nietos'!$B:$C,MATCH($A642,'16. Mis nietos'!$B:$B,0),2),"")</f>
        <v/>
      </c>
      <c r="V642" s="6" t="str">
        <f aca="false">IFERROR(INDEX('17. Profesional Vet'!$A:$B,MATCH($A642,'17. Profesional Vet'!$A:$A,0),2),"")</f>
        <v/>
      </c>
      <c r="W642" s="6" t="str">
        <f aca="false">IFERROR(INDEX('18. Premier'!$A:$B,MATCH($A642,'18. Premier'!$A:$A,0),2),"")</f>
        <v/>
      </c>
      <c r="X642" s="6" t="str">
        <f aca="false">IFERROR(INDEX('19. Dacam'!$A:$B,MATCH($A642,'19. Dacam'!$A:$A,0),2),"")</f>
        <v/>
      </c>
      <c r="Y642" s="6" t="str">
        <f aca="false">IFERROR(INDEX('20. Proveedor'!$A:$B,MATCH($A642,'20. Proveedor'!$A:$A,0),2),"")</f>
        <v/>
      </c>
      <c r="Z642" s="6" t="str">
        <f aca="false">IFERROR(INDEX('21. Saphirus'!$A:$B,MATCH($A642,'21. Saphirus'!$A:$A,0),2),"")</f>
        <v/>
      </c>
    </row>
    <row r="643" customFormat="false" ht="15.75" hidden="false" customHeight="true" outlineLevel="0" collapsed="false">
      <c r="A643" s="5" t="s">
        <v>681</v>
      </c>
      <c r="B643" s="5" t="n">
        <v>1049</v>
      </c>
      <c r="C643" s="5" t="s">
        <v>132</v>
      </c>
      <c r="D643" s="6" t="str">
        <f aca="false">IFERROR(INDEX('1. Benavídez'!$A:$B,MATCH($A643,'1. Benavídez'!$A:$A,0),2),"")</f>
        <v/>
      </c>
      <c r="E643" s="6" t="str">
        <f aca="false">IFERROR(INDEX('2. Gallo'!$B:$D,MATCH($A643,'2. Gallo'!$B:$B,0),3),"")</f>
        <v/>
      </c>
      <c r="F643" s="6" t="str">
        <f aca="false">IFERROR(INDEX('3. Anea'!$B:$D,MATCH($A643,'3. Anea'!$B:$B,0),2),"")</f>
        <v/>
      </c>
      <c r="G643" s="6" t="n">
        <f aca="false">IFERROR(INDEX('4. Pilar'!$A:$C,MATCH($A643,'4. Pilar'!$A:$A,0),2),"")</f>
        <v>13159</v>
      </c>
      <c r="H643" s="6" t="str">
        <f aca="false">IFERROR(INDEX('5. Tortuguitas'!$B:$D,MATCH($A643,'5. Tortuguitas'!$B:$B,0),2),"")</f>
        <v/>
      </c>
      <c r="I643" s="6" t="str">
        <f aca="false">IFERROR(INDEX('6. Del Viso'!$A:$B,MATCH($A643,'6. Del Viso'!$A:$A,0),2),"")</f>
        <v/>
      </c>
      <c r="J643" s="6" t="str">
        <f aca="false">IFERROR(INDEX('7. Chica Glade'!$B:$F,MATCH($A643,'7. Chica Glade'!$B:$B,0),4),"")</f>
        <v/>
      </c>
      <c r="K643" s="6" t="str">
        <f aca="false">IFERROR(INDEX('8. Veterinaria'!$A:$B,MATCH($A643,'8. Veterinaria'!$A:$A,0),2),"")</f>
        <v/>
      </c>
      <c r="L643" s="6" t="str">
        <f aca="false">IFERROR(INDEX('9. Hipocampus'!$A:$B,MATCH($A643,'9. Hipocampus'!$A:$A,0),2),"")</f>
        <v/>
      </c>
      <c r="M643" s="6" t="str">
        <f aca="false">IFERROR(INDEX('11. Mundo Mascotas'!$B:$D,MATCH($A643,'11. Mundo Mascotas'!$B:$B,0),2),"")</f>
        <v/>
      </c>
      <c r="N643" s="6" t="str">
        <f aca="false">IFERROR(INDEX('12. Yaguar'!$B:$E,MATCH($A643,'12. Yaguar'!$B:$B,0),2),"")</f>
        <v/>
      </c>
      <c r="O643" s="6" t="str">
        <f aca="false">IFERROR(INDEX('13. King Clor'!$A:$B,MATCH($A643,'13. King Clor'!$A:$A,0),2),"")</f>
        <v/>
      </c>
      <c r="P643" s="6" t="str">
        <f aca="false">IFERROR(INDEX('14. Diserquim'!$A:$B,MATCH($A643,'14. Diserquim'!$A:$A,0),2),"")</f>
        <v/>
      </c>
      <c r="Q643" s="6" t="str">
        <f aca="false">IFERROR(INDEX('15. Moreno'!$A:$B,MATCH($A643,'15. Moreno'!$A:$A,0),2),"")</f>
        <v/>
      </c>
      <c r="R643" s="6" t="str">
        <f aca="false">IFERROR(INDEX('10. Collares'!$J:$K,MATCH($A643,'10. Collares'!$J:$J,0),2),"")</f>
        <v/>
      </c>
      <c r="S643" s="6" t="str">
        <f aca="false">IFERROR(INDEX('13. King Clor'!$G:$H,MATCH($A643,'13. King Clor'!$G:$G,0),2),"")</f>
        <v/>
      </c>
      <c r="T643" s="6" t="str">
        <f aca="false">IFERROR(INDEX('10. Collares'!$A:$B,MATCH($A643,'10. Collares'!$A:$A,0),2),"")</f>
        <v/>
      </c>
      <c r="U643" s="6" t="str">
        <f aca="false">IFERROR(INDEX('16. Mis nietos'!$B:$C,MATCH($A643,'16. Mis nietos'!$B:$B,0),2),"")</f>
        <v/>
      </c>
      <c r="V643" s="6" t="str">
        <f aca="false">IFERROR(INDEX('17. Profesional Vet'!$A:$B,MATCH($A643,'17. Profesional Vet'!$A:$A,0),2),"")</f>
        <v/>
      </c>
      <c r="W643" s="6" t="str">
        <f aca="false">IFERROR(INDEX('18. Premier'!$A:$B,MATCH($A643,'18. Premier'!$A:$A,0),2),"")</f>
        <v/>
      </c>
      <c r="X643" s="6" t="str">
        <f aca="false">IFERROR(INDEX('19. Dacam'!$A:$B,MATCH($A643,'19. Dacam'!$A:$A,0),2),"")</f>
        <v/>
      </c>
      <c r="Y643" s="6" t="str">
        <f aca="false">IFERROR(INDEX('20. Proveedor'!$A:$B,MATCH($A643,'20. Proveedor'!$A:$A,0),2),"")</f>
        <v/>
      </c>
      <c r="Z643" s="6" t="str">
        <f aca="false">IFERROR(INDEX('21. Saphirus'!$A:$B,MATCH($A643,'21. Saphirus'!$A:$A,0),2),"")</f>
        <v/>
      </c>
    </row>
    <row r="644" customFormat="false" ht="15.75" hidden="false" customHeight="true" outlineLevel="0" collapsed="false">
      <c r="A644" s="5" t="s">
        <v>682</v>
      </c>
      <c r="B644" s="5" t="n">
        <v>1905266</v>
      </c>
      <c r="C644" s="5" t="s">
        <v>132</v>
      </c>
      <c r="D644" s="6" t="n">
        <f aca="false">IFERROR(INDEX('1. Benavídez'!$A:$B,MATCH($A644,'1. Benavídez'!$A:$A,0),2),"")</f>
        <v>9228</v>
      </c>
      <c r="E644" s="6" t="n">
        <f aca="false">IFERROR(INDEX('2. Gallo'!$B:$D,MATCH($A644,'2. Gallo'!$B:$B,0),3),"")</f>
        <v>8509</v>
      </c>
      <c r="F644" s="6" t="str">
        <f aca="false">IFERROR(INDEX('3. Anea'!$B:$D,MATCH($A644,'3. Anea'!$B:$B,0),2),"")</f>
        <v/>
      </c>
      <c r="G644" s="6" t="str">
        <f aca="false">IFERROR(INDEX('4. Pilar'!$A:$C,MATCH($A644,'4. Pilar'!$A:$A,0),2),"")</f>
        <v/>
      </c>
      <c r="H644" s="6" t="str">
        <f aca="false">IFERROR(INDEX('5. Tortuguitas'!$B:$D,MATCH($A644,'5. Tortuguitas'!$B:$B,0),2),"")</f>
        <v/>
      </c>
      <c r="I644" s="6" t="str">
        <f aca="false">IFERROR(INDEX('6. Del Viso'!$A:$B,MATCH($A644,'6. Del Viso'!$A:$A,0),2),"")</f>
        <v/>
      </c>
      <c r="J644" s="6" t="str">
        <f aca="false">IFERROR(INDEX('7. Chica Glade'!$B:$F,MATCH($A644,'7. Chica Glade'!$B:$B,0),4),"")</f>
        <v/>
      </c>
      <c r="K644" s="6" t="str">
        <f aca="false">IFERROR(INDEX('8. Veterinaria'!$A:$B,MATCH($A644,'8. Veterinaria'!$A:$A,0),2),"")</f>
        <v/>
      </c>
      <c r="L644" s="6" t="str">
        <f aca="false">IFERROR(INDEX('9. Hipocampus'!$A:$B,MATCH($A644,'9. Hipocampus'!$A:$A,0),2),"")</f>
        <v/>
      </c>
      <c r="M644" s="6" t="str">
        <f aca="false">IFERROR(INDEX('11. Mundo Mascotas'!$B:$D,MATCH($A644,'11. Mundo Mascotas'!$B:$B,0),2),"")</f>
        <v/>
      </c>
      <c r="N644" s="6" t="str">
        <f aca="false">IFERROR(INDEX('12. Yaguar'!$B:$E,MATCH($A644,'12. Yaguar'!$B:$B,0),2),"")</f>
        <v/>
      </c>
      <c r="O644" s="6" t="str">
        <f aca="false">IFERROR(INDEX('13. King Clor'!$A:$B,MATCH($A644,'13. King Clor'!$A:$A,0),2),"")</f>
        <v/>
      </c>
      <c r="P644" s="6" t="str">
        <f aca="false">IFERROR(INDEX('14. Diserquim'!$A:$B,MATCH($A644,'14. Diserquim'!$A:$A,0),2),"")</f>
        <v/>
      </c>
      <c r="Q644" s="6" t="str">
        <f aca="false">IFERROR(INDEX('15. Moreno'!$A:$B,MATCH($A644,'15. Moreno'!$A:$A,0),2),"")</f>
        <v/>
      </c>
      <c r="R644" s="6" t="str">
        <f aca="false">IFERROR(INDEX('10. Collares'!$J:$K,MATCH($A644,'10. Collares'!$J:$J,0),2),"")</f>
        <v/>
      </c>
      <c r="S644" s="6" t="str">
        <f aca="false">IFERROR(INDEX('13. King Clor'!$G:$H,MATCH($A644,'13. King Clor'!$G:$G,0),2),"")</f>
        <v/>
      </c>
      <c r="T644" s="6" t="str">
        <f aca="false">IFERROR(INDEX('10. Collares'!$A:$B,MATCH($A644,'10. Collares'!$A:$A,0),2),"")</f>
        <v/>
      </c>
      <c r="U644" s="6" t="str">
        <f aca="false">IFERROR(INDEX('16. Mis nietos'!$B:$C,MATCH($A644,'16. Mis nietos'!$B:$B,0),2),"")</f>
        <v/>
      </c>
      <c r="V644" s="6" t="str">
        <f aca="false">IFERROR(INDEX('17. Profesional Vet'!$A:$B,MATCH($A644,'17. Profesional Vet'!$A:$A,0),2),"")</f>
        <v/>
      </c>
      <c r="W644" s="6" t="str">
        <f aca="false">IFERROR(INDEX('18. Premier'!$A:$B,MATCH($A644,'18. Premier'!$A:$A,0),2),"")</f>
        <v/>
      </c>
      <c r="X644" s="6" t="str">
        <f aca="false">IFERROR(INDEX('19. Dacam'!$A:$B,MATCH($A644,'19. Dacam'!$A:$A,0),2),"")</f>
        <v/>
      </c>
      <c r="Y644" s="6" t="str">
        <f aca="false">IFERROR(INDEX('20. Proveedor'!$A:$B,MATCH($A644,'20. Proveedor'!$A:$A,0),2),"")</f>
        <v/>
      </c>
      <c r="Z644" s="6" t="str">
        <f aca="false">IFERROR(INDEX('21. Saphirus'!$A:$B,MATCH($A644,'21. Saphirus'!$A:$A,0),2),"")</f>
        <v/>
      </c>
    </row>
    <row r="645" customFormat="false" ht="15.75" hidden="false" customHeight="true" outlineLevel="0" collapsed="false">
      <c r="A645" s="5" t="s">
        <v>683</v>
      </c>
      <c r="B645" s="5" t="n">
        <v>1905465</v>
      </c>
      <c r="C645" s="5" t="s">
        <v>33</v>
      </c>
      <c r="D645" s="6" t="str">
        <f aca="false">IFERROR(INDEX('1. Benavídez'!$A:$B,MATCH($A645,'1. Benavídez'!$A:$A,0),2),"")</f>
        <v/>
      </c>
      <c r="E645" s="6" t="str">
        <f aca="false">IFERROR(INDEX('2. Gallo'!$B:$D,MATCH($A645,'2. Gallo'!$B:$B,0),3),"")</f>
        <v/>
      </c>
      <c r="F645" s="6" t="str">
        <f aca="false">IFERROR(INDEX('3. Anea'!$B:$D,MATCH($A645,'3. Anea'!$B:$B,0),2),"")</f>
        <v/>
      </c>
      <c r="G645" s="6" t="str">
        <f aca="false">IFERROR(INDEX('4. Pilar'!$A:$C,MATCH($A645,'4. Pilar'!$A:$A,0),2),"")</f>
        <v/>
      </c>
      <c r="H645" s="6" t="str">
        <f aca="false">IFERROR(INDEX('5. Tortuguitas'!$B:$D,MATCH($A645,'5. Tortuguitas'!$B:$B,0),2),"")</f>
        <v/>
      </c>
      <c r="I645" s="6" t="str">
        <f aca="false">IFERROR(INDEX('6. Del Viso'!$A:$B,MATCH($A645,'6. Del Viso'!$A:$A,0),2),"")</f>
        <v/>
      </c>
      <c r="J645" s="6" t="str">
        <f aca="false">IFERROR(INDEX('7. Chica Glade'!$B:$F,MATCH($A645,'7. Chica Glade'!$B:$B,0),4),"")</f>
        <v/>
      </c>
      <c r="K645" s="6" t="str">
        <f aca="false">IFERROR(INDEX('8. Veterinaria'!$A:$B,MATCH($A645,'8. Veterinaria'!$A:$A,0),2),"")</f>
        <v/>
      </c>
      <c r="L645" s="6" t="str">
        <f aca="false">IFERROR(INDEX('9. Hipocampus'!$A:$B,MATCH($A645,'9. Hipocampus'!$A:$A,0),2),"")</f>
        <v/>
      </c>
      <c r="M645" s="6" t="str">
        <f aca="false">IFERROR(INDEX('11. Mundo Mascotas'!$B:$D,MATCH($A645,'11. Mundo Mascotas'!$B:$B,0),2),"")</f>
        <v/>
      </c>
      <c r="N645" s="6" t="str">
        <f aca="false">IFERROR(INDEX('12. Yaguar'!$B:$E,MATCH($A645,'12. Yaguar'!$B:$B,0),2),"")</f>
        <v/>
      </c>
      <c r="O645" s="6" t="str">
        <f aca="false">IFERROR(INDEX('13. King Clor'!$A:$B,MATCH($A645,'13. King Clor'!$A:$A,0),2),"")</f>
        <v/>
      </c>
      <c r="P645" s="6" t="str">
        <f aca="false">IFERROR(INDEX('14. Diserquim'!$A:$B,MATCH($A645,'14. Diserquim'!$A:$A,0),2),"")</f>
        <v/>
      </c>
      <c r="Q645" s="6" t="str">
        <f aca="false">IFERROR(INDEX('15. Moreno'!$A:$B,MATCH($A645,'15. Moreno'!$A:$A,0),2),"")</f>
        <v/>
      </c>
      <c r="R645" s="6" t="str">
        <f aca="false">IFERROR(INDEX('10. Collares'!$J:$K,MATCH($A645,'10. Collares'!$J:$J,0),2),"")</f>
        <v/>
      </c>
      <c r="S645" s="6" t="str">
        <f aca="false">IFERROR(INDEX('13. King Clor'!$G:$H,MATCH($A645,'13. King Clor'!$G:$G,0),2),"")</f>
        <v/>
      </c>
      <c r="T645" s="6" t="str">
        <f aca="false">IFERROR(INDEX('10. Collares'!$A:$B,MATCH($A645,'10. Collares'!$A:$A,0),2),"")</f>
        <v/>
      </c>
      <c r="U645" s="6" t="str">
        <f aca="false">IFERROR(INDEX('16. Mis nietos'!$B:$C,MATCH($A645,'16. Mis nietos'!$B:$B,0),2),"")</f>
        <v/>
      </c>
      <c r="V645" s="6" t="str">
        <f aca="false">IFERROR(INDEX('17. Profesional Vet'!$A:$B,MATCH($A645,'17. Profesional Vet'!$A:$A,0),2),"")</f>
        <v/>
      </c>
      <c r="W645" s="6" t="str">
        <f aca="false">IFERROR(INDEX('18. Premier'!$A:$B,MATCH($A645,'18. Premier'!$A:$A,0),2),"")</f>
        <v/>
      </c>
      <c r="X645" s="6" t="str">
        <f aca="false">IFERROR(INDEX('19. Dacam'!$A:$B,MATCH($A645,'19. Dacam'!$A:$A,0),2),"")</f>
        <v/>
      </c>
      <c r="Y645" s="6" t="str">
        <f aca="false">IFERROR(INDEX('20. Proveedor'!$A:$B,MATCH($A645,'20. Proveedor'!$A:$A,0),2),"")</f>
        <v/>
      </c>
      <c r="Z645" s="6" t="str">
        <f aca="false">IFERROR(INDEX('21. Saphirus'!$A:$B,MATCH($A645,'21. Saphirus'!$A:$A,0),2),"")</f>
        <v/>
      </c>
    </row>
    <row r="646" customFormat="false" ht="15.75" hidden="false" customHeight="true" outlineLevel="0" collapsed="false">
      <c r="A646" s="5" t="s">
        <v>684</v>
      </c>
      <c r="B646" s="5" t="n">
        <v>1906068</v>
      </c>
      <c r="C646" s="5" t="s">
        <v>33</v>
      </c>
      <c r="D646" s="6" t="str">
        <f aca="false">IFERROR(INDEX('1. Benavídez'!$A:$B,MATCH($A646,'1. Benavídez'!$A:$A,0),2),"")</f>
        <v/>
      </c>
      <c r="E646" s="6" t="str">
        <f aca="false">IFERROR(INDEX('2. Gallo'!$B:$D,MATCH($A646,'2. Gallo'!$B:$B,0),3),"")</f>
        <v/>
      </c>
      <c r="F646" s="6" t="str">
        <f aca="false">IFERROR(INDEX('3. Anea'!$B:$D,MATCH($A646,'3. Anea'!$B:$B,0),2),"")</f>
        <v/>
      </c>
      <c r="G646" s="6" t="str">
        <f aca="false">IFERROR(INDEX('4. Pilar'!$A:$C,MATCH($A646,'4. Pilar'!$A:$A,0),2),"")</f>
        <v/>
      </c>
      <c r="H646" s="6" t="str">
        <f aca="false">IFERROR(INDEX('5. Tortuguitas'!$B:$D,MATCH($A646,'5. Tortuguitas'!$B:$B,0),2),"")</f>
        <v/>
      </c>
      <c r="I646" s="6" t="str">
        <f aca="false">IFERROR(INDEX('6. Del Viso'!$A:$B,MATCH($A646,'6. Del Viso'!$A:$A,0),3),"")</f>
        <v/>
      </c>
      <c r="J646" s="6" t="str">
        <f aca="false">IFERROR(INDEX('7. Chica Glade'!$B:$F,MATCH($A646,'7. Chica Glade'!$B:$B,0),2),"")</f>
        <v/>
      </c>
      <c r="K646" s="6" t="str">
        <f aca="false">IFERROR(INDEX('8. Veterinaria'!$A:$B,MATCH($A646,'8. Veterinaria'!$A:$A,0),2),"")</f>
        <v/>
      </c>
      <c r="L646" s="6" t="str">
        <f aca="false">IFERROR(INDEX('9. Hipocampus'!$A:$B,MATCH($A646,'9. Hipocampus'!$A:$A,0),2),"")</f>
        <v/>
      </c>
      <c r="M646" s="6" t="str">
        <f aca="false">IFERROR(INDEX('11. Mundo Mascotas'!$B:$D,MATCH($A646,'11. Mundo Mascotas'!$B:$B,0),2),"")</f>
        <v/>
      </c>
      <c r="N646" s="6" t="str">
        <f aca="false">IFERROR(INDEX('12. Yaguar'!$B:$E,MATCH($A646,'12. Yaguar'!$B:$B,0),2),"")</f>
        <v/>
      </c>
      <c r="O646" s="6" t="str">
        <f aca="false">IFERROR(INDEX('13. King Clor'!$A:$B,MATCH($A646,'13. King Clor'!$A:$A,0),2),"")</f>
        <v/>
      </c>
      <c r="P646" s="6" t="str">
        <f aca="false">IFERROR(INDEX('14. Diserquim'!$A:$B,MATCH($A646,'14. Diserquim'!$A:$A,0),2),"")</f>
        <v/>
      </c>
      <c r="Q646" s="6" t="str">
        <f aca="false">IFERROR(INDEX('15. Moreno'!$A:$B,MATCH($A646,'15. Moreno'!$A:$A,0),2),"")</f>
        <v/>
      </c>
      <c r="R646" s="6" t="str">
        <f aca="false">IFERROR(INDEX('10. Collares'!$J:$K,MATCH($A646,'10. Collares'!$J:$J,0),2),"")</f>
        <v/>
      </c>
      <c r="S646" s="6" t="str">
        <f aca="false">IFERROR(INDEX('13. King Clor'!$G:$H,MATCH($A646,'13. King Clor'!$G:$G,0),2),"")</f>
        <v/>
      </c>
      <c r="T646" s="6" t="str">
        <f aca="false">IFERROR(INDEX('10. Collares'!$A:$B,MATCH($A646,'10. Collares'!$A:$A,0),2),"")</f>
        <v/>
      </c>
      <c r="U646" s="6" t="str">
        <f aca="false">IFERROR(INDEX('16. Mis nietos'!$B:$C,MATCH($A646,'16. Mis nietos'!$B:$B,0),2),"")</f>
        <v/>
      </c>
      <c r="V646" s="6" t="str">
        <f aca="false">IFERROR(INDEX('17. Profesional Vet'!$A:$B,MATCH($A646,'17. Profesional Vet'!$A:$A,0),2),"")</f>
        <v/>
      </c>
      <c r="W646" s="6" t="str">
        <f aca="false">IFERROR(INDEX('18. Premier'!$A:$B,MATCH($A646,'18. Premier'!$A:$A,0),2),"")</f>
        <v/>
      </c>
      <c r="X646" s="6" t="str">
        <f aca="false">IFERROR(INDEX('19. Dacam'!$A:$B,MATCH($A646,'19. Dacam'!$A:$A,0),2),"")</f>
        <v/>
      </c>
      <c r="Y646" s="6" t="str">
        <f aca="false">IFERROR(INDEX('20. Proveedor'!$A:$B,MATCH($A646,'20. Proveedor'!$A:$A,0),2),"")</f>
        <v/>
      </c>
      <c r="Z646" s="6" t="str">
        <f aca="false">IFERROR(INDEX('21. Saphirus'!$A:$B,MATCH($A646,'21. Saphirus'!$A:$A,0),2),"")</f>
        <v/>
      </c>
    </row>
    <row r="647" customFormat="false" ht="15.75" hidden="false" customHeight="true" outlineLevel="0" collapsed="false">
      <c r="A647" s="5" t="s">
        <v>685</v>
      </c>
      <c r="B647" s="5" t="n">
        <v>1906068</v>
      </c>
      <c r="C647" s="5" t="s">
        <v>33</v>
      </c>
      <c r="D647" s="6" t="str">
        <f aca="false">IFERROR(INDEX('1. Benavídez'!$A:$B,MATCH($A647,'1. Benavídez'!$A:$A,0),2),"")</f>
        <v/>
      </c>
      <c r="E647" s="6" t="str">
        <f aca="false">IFERROR(INDEX('2. Gallo'!$B:$D,MATCH($A647,'2. Gallo'!$B:$B,0),3),"")</f>
        <v/>
      </c>
      <c r="F647" s="6" t="str">
        <f aca="false">IFERROR(INDEX('3. Anea'!$B:$D,MATCH($A647,'3. Anea'!$B:$B,0),2),"")</f>
        <v/>
      </c>
      <c r="G647" s="6" t="str">
        <f aca="false">IFERROR(INDEX('4. Pilar'!$A:$C,MATCH($A647,'4. Pilar'!$A:$A,0),2),"")</f>
        <v/>
      </c>
      <c r="H647" s="6" t="str">
        <f aca="false">IFERROR(INDEX('5. Tortuguitas'!$B:$D,MATCH($A647,'5. Tortuguitas'!$B:$B,0),2),"")</f>
        <v/>
      </c>
      <c r="I647" s="6" t="str">
        <f aca="false">IFERROR(INDEX('6. Del Viso'!$A:$B,MATCH($A647,'6. Del Viso'!$A:$A,0),3),"")</f>
        <v/>
      </c>
      <c r="J647" s="6" t="str">
        <f aca="false">IFERROR(INDEX('7. Chica Glade'!$B:$F,MATCH($A647,'7. Chica Glade'!$B:$B,0),2),"")</f>
        <v/>
      </c>
      <c r="K647" s="6" t="str">
        <f aca="false">IFERROR(INDEX('8. Veterinaria'!$A:$B,MATCH($A647,'8. Veterinaria'!$A:$A,0),2),"")</f>
        <v/>
      </c>
      <c r="L647" s="6" t="str">
        <f aca="false">IFERROR(INDEX('9. Hipocampus'!$A:$B,MATCH($A647,'9. Hipocampus'!$A:$A,0),2),"")</f>
        <v/>
      </c>
      <c r="M647" s="6" t="str">
        <f aca="false">IFERROR(INDEX('11. Mundo Mascotas'!$B:$D,MATCH($A647,'11. Mundo Mascotas'!$B:$B,0),2),"")</f>
        <v/>
      </c>
      <c r="N647" s="6" t="str">
        <f aca="false">IFERROR(INDEX('12. Yaguar'!$B:$E,MATCH($A647,'12. Yaguar'!$B:$B,0),2),"")</f>
        <v/>
      </c>
      <c r="O647" s="6" t="str">
        <f aca="false">IFERROR(INDEX('13. King Clor'!$A:$B,MATCH($A647,'13. King Clor'!$A:$A,0),2),"")</f>
        <v/>
      </c>
      <c r="P647" s="6" t="str">
        <f aca="false">IFERROR(INDEX('14. Diserquim'!$A:$B,MATCH($A647,'14. Diserquim'!$A:$A,0),2),"")</f>
        <v/>
      </c>
      <c r="Q647" s="6" t="str">
        <f aca="false">IFERROR(INDEX('15. Moreno'!$A:$B,MATCH($A647,'15. Moreno'!$A:$A,0),2),"")</f>
        <v/>
      </c>
      <c r="R647" s="6" t="str">
        <f aca="false">IFERROR(INDEX('10. Collares'!$J:$K,MATCH($A647,'10. Collares'!$J:$J,0),2),"")</f>
        <v/>
      </c>
      <c r="S647" s="6" t="str">
        <f aca="false">IFERROR(INDEX('13. King Clor'!$G:$H,MATCH($A647,'13. King Clor'!$G:$G,0),2),"")</f>
        <v/>
      </c>
      <c r="T647" s="6" t="str">
        <f aca="false">IFERROR(INDEX('10. Collares'!$A:$B,MATCH($A647,'10. Collares'!$A:$A,0),2),"")</f>
        <v/>
      </c>
      <c r="U647" s="6" t="str">
        <f aca="false">IFERROR(INDEX('16. Mis nietos'!$B:$C,MATCH($A647,'16. Mis nietos'!$B:$B,0),2),"")</f>
        <v/>
      </c>
      <c r="V647" s="6" t="str">
        <f aca="false">IFERROR(INDEX('17. Profesional Vet'!$A:$B,MATCH($A647,'17. Profesional Vet'!$A:$A,0),2),"")</f>
        <v/>
      </c>
      <c r="W647" s="6" t="str">
        <f aca="false">IFERROR(INDEX('18. Premier'!$A:$B,MATCH($A647,'18. Premier'!$A:$A,0),2),"")</f>
        <v/>
      </c>
      <c r="X647" s="6" t="str">
        <f aca="false">IFERROR(INDEX('19. Dacam'!$A:$B,MATCH($A647,'19. Dacam'!$A:$A,0),2),"")</f>
        <v/>
      </c>
      <c r="Y647" s="6" t="str">
        <f aca="false">IFERROR(INDEX('20. Proveedor'!$A:$B,MATCH($A647,'20. Proveedor'!$A:$A,0),2),"")</f>
        <v/>
      </c>
      <c r="Z647" s="6" t="str">
        <f aca="false">IFERROR(INDEX('21. Saphirus'!$A:$B,MATCH($A647,'21. Saphirus'!$A:$A,0),2),"")</f>
        <v/>
      </c>
    </row>
    <row r="648" customFormat="false" ht="15.75" hidden="false" customHeight="true" outlineLevel="0" collapsed="false">
      <c r="A648" s="5" t="s">
        <v>686</v>
      </c>
      <c r="B648" s="5" t="n">
        <v>1906068</v>
      </c>
      <c r="C648" s="5" t="s">
        <v>33</v>
      </c>
      <c r="D648" s="6" t="str">
        <f aca="false">IFERROR(INDEX('1. Benavídez'!$A:$B,MATCH($A648,'1. Benavídez'!$A:$A,0),2),"")</f>
        <v/>
      </c>
      <c r="E648" s="6" t="str">
        <f aca="false">IFERROR(INDEX('2. Gallo'!$B:$D,MATCH($A648,'2. Gallo'!$B:$B,0),3),"")</f>
        <v/>
      </c>
      <c r="F648" s="6" t="str">
        <f aca="false">IFERROR(INDEX('3. Anea'!$B:$D,MATCH($A648,'3. Anea'!$B:$B,0),2),"")</f>
        <v/>
      </c>
      <c r="G648" s="6" t="str">
        <f aca="false">IFERROR(INDEX('4. Pilar'!$A:$C,MATCH($A648,'4. Pilar'!$A:$A,0),2),"")</f>
        <v/>
      </c>
      <c r="H648" s="6" t="str">
        <f aca="false">IFERROR(INDEX('5. Tortuguitas'!$B:$D,MATCH($A648,'5. Tortuguitas'!$B:$B,0),2),"")</f>
        <v/>
      </c>
      <c r="I648" s="6" t="str">
        <f aca="false">IFERROR(INDEX('6. Del Viso'!$A:$B,MATCH($A648,'6. Del Viso'!$A:$A,0),3),"")</f>
        <v/>
      </c>
      <c r="J648" s="6" t="str">
        <f aca="false">IFERROR(INDEX('7. Chica Glade'!$B:$F,MATCH($A648,'7. Chica Glade'!$B:$B,0),2),"")</f>
        <v/>
      </c>
      <c r="K648" s="6" t="str">
        <f aca="false">IFERROR(INDEX('8. Veterinaria'!$A:$B,MATCH($A648,'8. Veterinaria'!$A:$A,0),2),"")</f>
        <v/>
      </c>
      <c r="L648" s="6" t="str">
        <f aca="false">IFERROR(INDEX('9. Hipocampus'!$A:$B,MATCH($A648,'9. Hipocampus'!$A:$A,0),2),"")</f>
        <v/>
      </c>
      <c r="M648" s="6" t="str">
        <f aca="false">IFERROR(INDEX('11. Mundo Mascotas'!$B:$D,MATCH($A648,'11. Mundo Mascotas'!$B:$B,0),2),"")</f>
        <v/>
      </c>
      <c r="N648" s="6" t="str">
        <f aca="false">IFERROR(INDEX('12. Yaguar'!$B:$E,MATCH($A648,'12. Yaguar'!$B:$B,0),2),"")</f>
        <v/>
      </c>
      <c r="O648" s="6" t="str">
        <f aca="false">IFERROR(INDEX('13. King Clor'!$A:$B,MATCH($A648,'13. King Clor'!$A:$A,0),2),"")</f>
        <v/>
      </c>
      <c r="P648" s="6" t="str">
        <f aca="false">IFERROR(INDEX('14. Diserquim'!$A:$B,MATCH($A648,'14. Diserquim'!$A:$A,0),2),"")</f>
        <v/>
      </c>
      <c r="Q648" s="6" t="str">
        <f aca="false">IFERROR(INDEX('15. Moreno'!$A:$B,MATCH($A648,'15. Moreno'!$A:$A,0),2),"")</f>
        <v/>
      </c>
      <c r="R648" s="6" t="str">
        <f aca="false">IFERROR(INDEX('10. Collares'!$J:$K,MATCH($A648,'10. Collares'!$J:$J,0),2),"")</f>
        <v/>
      </c>
      <c r="S648" s="6" t="str">
        <f aca="false">IFERROR(INDEX('13. King Clor'!$G:$H,MATCH($A648,'13. King Clor'!$G:$G,0),2),"")</f>
        <v/>
      </c>
      <c r="T648" s="6" t="str">
        <f aca="false">IFERROR(INDEX('10. Collares'!$A:$B,MATCH($A648,'10. Collares'!$A:$A,0),2),"")</f>
        <v/>
      </c>
      <c r="U648" s="6" t="str">
        <f aca="false">IFERROR(INDEX('16. Mis nietos'!$B:$C,MATCH($A648,'16. Mis nietos'!$B:$B,0),2),"")</f>
        <v/>
      </c>
      <c r="V648" s="6" t="str">
        <f aca="false">IFERROR(INDEX('17. Profesional Vet'!$A:$B,MATCH($A648,'17. Profesional Vet'!$A:$A,0),2),"")</f>
        <v/>
      </c>
      <c r="W648" s="6" t="str">
        <f aca="false">IFERROR(INDEX('18. Premier'!$A:$B,MATCH($A648,'18. Premier'!$A:$A,0),2),"")</f>
        <v/>
      </c>
      <c r="X648" s="6" t="str">
        <f aca="false">IFERROR(INDEX('19. Dacam'!$A:$B,MATCH($A648,'19. Dacam'!$A:$A,0),2),"")</f>
        <v/>
      </c>
      <c r="Y648" s="6" t="str">
        <f aca="false">IFERROR(INDEX('20. Proveedor'!$A:$B,MATCH($A648,'20. Proveedor'!$A:$A,0),2),"")</f>
        <v/>
      </c>
      <c r="Z648" s="6" t="str">
        <f aca="false">IFERROR(INDEX('21. Saphirus'!$A:$B,MATCH($A648,'21. Saphirus'!$A:$A,0),2),"")</f>
        <v/>
      </c>
    </row>
    <row r="649" customFormat="false" ht="15.75" hidden="false" customHeight="true" outlineLevel="0" collapsed="false">
      <c r="A649" s="5" t="s">
        <v>687</v>
      </c>
      <c r="B649" s="5" t="n">
        <v>1906068</v>
      </c>
      <c r="C649" s="5" t="s">
        <v>33</v>
      </c>
      <c r="D649" s="6" t="str">
        <f aca="false">IFERROR(INDEX('1. Benavídez'!$A:$B,MATCH($A649,'1. Benavídez'!$A:$A,0),2),"")</f>
        <v/>
      </c>
      <c r="E649" s="6" t="str">
        <f aca="false">IFERROR(INDEX('2. Gallo'!$B:$D,MATCH($A649,'2. Gallo'!$B:$B,0),3),"")</f>
        <v/>
      </c>
      <c r="F649" s="6" t="str">
        <f aca="false">IFERROR(INDEX('3. Anea'!$B:$D,MATCH($A649,'3. Anea'!$B:$B,0),2),"")</f>
        <v/>
      </c>
      <c r="G649" s="6" t="str">
        <f aca="false">IFERROR(INDEX('4. Pilar'!$A:$C,MATCH($A649,'4. Pilar'!$A:$A,0),2),"")</f>
        <v/>
      </c>
      <c r="H649" s="6" t="str">
        <f aca="false">IFERROR(INDEX('5. Tortuguitas'!$B:$D,MATCH($A649,'5. Tortuguitas'!$B:$B,0),2),"")</f>
        <v/>
      </c>
      <c r="I649" s="6" t="str">
        <f aca="false">IFERROR(INDEX('6. Del Viso'!$A:$B,MATCH($A649,'6. Del Viso'!$A:$A,0),3),"")</f>
        <v/>
      </c>
      <c r="J649" s="6" t="str">
        <f aca="false">IFERROR(INDEX('7. Chica Glade'!$B:$F,MATCH($A649,'7. Chica Glade'!$B:$B,0),2),"")</f>
        <v/>
      </c>
      <c r="K649" s="6" t="str">
        <f aca="false">IFERROR(INDEX('8. Veterinaria'!$A:$B,MATCH($A649,'8. Veterinaria'!$A:$A,0),2),"")</f>
        <v/>
      </c>
      <c r="L649" s="6" t="str">
        <f aca="false">IFERROR(INDEX('9. Hipocampus'!$A:$B,MATCH($A649,'9. Hipocampus'!$A:$A,0),2),"")</f>
        <v/>
      </c>
      <c r="M649" s="6" t="str">
        <f aca="false">IFERROR(INDEX('11. Mundo Mascotas'!$B:$D,MATCH($A649,'11. Mundo Mascotas'!$B:$B,0),2),"")</f>
        <v/>
      </c>
      <c r="N649" s="6" t="str">
        <f aca="false">IFERROR(INDEX('12. Yaguar'!$B:$E,MATCH($A649,'12. Yaguar'!$B:$B,0),2),"")</f>
        <v/>
      </c>
      <c r="O649" s="6" t="str">
        <f aca="false">IFERROR(INDEX('13. King Clor'!$A:$B,MATCH($A649,'13. King Clor'!$A:$A,0),2),"")</f>
        <v/>
      </c>
      <c r="P649" s="6" t="str">
        <f aca="false">IFERROR(INDEX('14. Diserquim'!$A:$B,MATCH($A649,'14. Diserquim'!$A:$A,0),2),"")</f>
        <v/>
      </c>
      <c r="Q649" s="6" t="str">
        <f aca="false">IFERROR(INDEX('15. Moreno'!$A:$B,MATCH($A649,'15. Moreno'!$A:$A,0),2),"")</f>
        <v/>
      </c>
      <c r="R649" s="6" t="str">
        <f aca="false">IFERROR(INDEX('10. Collares'!$J:$K,MATCH($A649,'10. Collares'!$J:$J,0),2),"")</f>
        <v/>
      </c>
      <c r="S649" s="6" t="str">
        <f aca="false">IFERROR(INDEX('13. King Clor'!$G:$H,MATCH($A649,'13. King Clor'!$G:$G,0),2),"")</f>
        <v/>
      </c>
      <c r="T649" s="6" t="str">
        <f aca="false">IFERROR(INDEX('10. Collares'!$A:$B,MATCH($A649,'10. Collares'!$A:$A,0),2),"")</f>
        <v/>
      </c>
      <c r="U649" s="6" t="str">
        <f aca="false">IFERROR(INDEX('16. Mis nietos'!$B:$C,MATCH($A649,'16. Mis nietos'!$B:$B,0),2),"")</f>
        <v/>
      </c>
      <c r="V649" s="6" t="str">
        <f aca="false">IFERROR(INDEX('17. Profesional Vet'!$A:$B,MATCH($A649,'17. Profesional Vet'!$A:$A,0),2),"")</f>
        <v/>
      </c>
      <c r="W649" s="6" t="str">
        <f aca="false">IFERROR(INDEX('18. Premier'!$A:$B,MATCH($A649,'18. Premier'!$A:$A,0),2),"")</f>
        <v/>
      </c>
      <c r="X649" s="6" t="str">
        <f aca="false">IFERROR(INDEX('19. Dacam'!$A:$B,MATCH($A649,'19. Dacam'!$A:$A,0),2),"")</f>
        <v/>
      </c>
      <c r="Y649" s="6" t="str">
        <f aca="false">IFERROR(INDEX('20. Proveedor'!$A:$B,MATCH($A649,'20. Proveedor'!$A:$A,0),2),"")</f>
        <v/>
      </c>
      <c r="Z649" s="6" t="str">
        <f aca="false">IFERROR(INDEX('21. Saphirus'!$A:$B,MATCH($A649,'21. Saphirus'!$A:$A,0),2),"")</f>
        <v/>
      </c>
    </row>
    <row r="650" customFormat="false" ht="15.75" hidden="false" customHeight="true" outlineLevel="0" collapsed="false">
      <c r="A650" s="5" t="s">
        <v>688</v>
      </c>
      <c r="B650" s="5" t="n">
        <v>1906068</v>
      </c>
      <c r="C650" s="5" t="s">
        <v>33</v>
      </c>
      <c r="D650" s="6" t="str">
        <f aca="false">IFERROR(INDEX('1. Benavídez'!$A:$B,MATCH($A650,'1. Benavídez'!$A:$A,0),2),"")</f>
        <v/>
      </c>
      <c r="E650" s="6" t="str">
        <f aca="false">IFERROR(INDEX('2. Gallo'!$B:$D,MATCH($A650,'2. Gallo'!$B:$B,0),3),"")</f>
        <v/>
      </c>
      <c r="F650" s="6" t="str">
        <f aca="false">IFERROR(INDEX('3. Anea'!$B:$D,MATCH($A650,'3. Anea'!$B:$B,0),2),"")</f>
        <v/>
      </c>
      <c r="G650" s="6" t="str">
        <f aca="false">IFERROR(INDEX('4. Pilar'!$A:$C,MATCH($A650,'4. Pilar'!$A:$A,0),2),"")</f>
        <v/>
      </c>
      <c r="H650" s="6" t="str">
        <f aca="false">IFERROR(INDEX('5. Tortuguitas'!$B:$D,MATCH($A650,'5. Tortuguitas'!$B:$B,0),2),"")</f>
        <v/>
      </c>
      <c r="I650" s="6" t="str">
        <f aca="false">IFERROR(INDEX('6. Del Viso'!$A:$B,MATCH($A650,'6. Del Viso'!$A:$A,0),3),"")</f>
        <v/>
      </c>
      <c r="J650" s="6" t="str">
        <f aca="false">IFERROR(INDEX('7. Chica Glade'!$B:$F,MATCH($A650,'7. Chica Glade'!$B:$B,0),2),"")</f>
        <v/>
      </c>
      <c r="K650" s="6" t="str">
        <f aca="false">IFERROR(INDEX('8. Veterinaria'!$A:$B,MATCH($A650,'8. Veterinaria'!$A:$A,0),2),"")</f>
        <v/>
      </c>
      <c r="L650" s="6" t="str">
        <f aca="false">IFERROR(INDEX('9. Hipocampus'!$A:$B,MATCH($A650,'9. Hipocampus'!$A:$A,0),2),"")</f>
        <v/>
      </c>
      <c r="M650" s="6" t="str">
        <f aca="false">IFERROR(INDEX('11. Mundo Mascotas'!$B:$D,MATCH($A650,'11. Mundo Mascotas'!$B:$B,0),2),"")</f>
        <v/>
      </c>
      <c r="N650" s="6" t="str">
        <f aca="false">IFERROR(INDEX('12. Yaguar'!$B:$E,MATCH($A650,'12. Yaguar'!$B:$B,0),2),"")</f>
        <v/>
      </c>
      <c r="O650" s="6" t="str">
        <f aca="false">IFERROR(INDEX('13. King Clor'!$A:$B,MATCH($A650,'13. King Clor'!$A:$A,0),2),"")</f>
        <v/>
      </c>
      <c r="P650" s="6" t="str">
        <f aca="false">IFERROR(INDEX('14. Diserquim'!$A:$B,MATCH($A650,'14. Diserquim'!$A:$A,0),2),"")</f>
        <v/>
      </c>
      <c r="Q650" s="6" t="str">
        <f aca="false">IFERROR(INDEX('15. Moreno'!$A:$B,MATCH($A650,'15. Moreno'!$A:$A,0),2),"")</f>
        <v/>
      </c>
      <c r="R650" s="6" t="str">
        <f aca="false">IFERROR(INDEX('10. Collares'!$J:$K,MATCH($A650,'10. Collares'!$J:$J,0),2),"")</f>
        <v/>
      </c>
      <c r="S650" s="6" t="str">
        <f aca="false">IFERROR(INDEX('13. King Clor'!$G:$H,MATCH($A650,'13. King Clor'!$G:$G,0),2),"")</f>
        <v/>
      </c>
      <c r="T650" s="6" t="str">
        <f aca="false">IFERROR(INDEX('10. Collares'!$A:$B,MATCH($A650,'10. Collares'!$A:$A,0),2),"")</f>
        <v/>
      </c>
      <c r="U650" s="6" t="str">
        <f aca="false">IFERROR(INDEX('16. Mis nietos'!$B:$C,MATCH($A650,'16. Mis nietos'!$B:$B,0),2),"")</f>
        <v/>
      </c>
      <c r="V650" s="6" t="str">
        <f aca="false">IFERROR(INDEX('17. Profesional Vet'!$A:$B,MATCH($A650,'17. Profesional Vet'!$A:$A,0),2),"")</f>
        <v/>
      </c>
      <c r="W650" s="6" t="str">
        <f aca="false">IFERROR(INDEX('18. Premier'!$A:$B,MATCH($A650,'18. Premier'!$A:$A,0),2),"")</f>
        <v/>
      </c>
      <c r="X650" s="6" t="str">
        <f aca="false">IFERROR(INDEX('19. Dacam'!$A:$B,MATCH($A650,'19. Dacam'!$A:$A,0),2),"")</f>
        <v/>
      </c>
      <c r="Y650" s="6" t="str">
        <f aca="false">IFERROR(INDEX('20. Proveedor'!$A:$B,MATCH($A650,'20. Proveedor'!$A:$A,0),2),"")</f>
        <v/>
      </c>
      <c r="Z650" s="6" t="str">
        <f aca="false">IFERROR(INDEX('21. Saphirus'!$A:$B,MATCH($A650,'21. Saphirus'!$A:$A,0),2),"")</f>
        <v/>
      </c>
    </row>
    <row r="651" customFormat="false" ht="15.75" hidden="false" customHeight="true" outlineLevel="0" collapsed="false">
      <c r="A651" s="5" t="s">
        <v>689</v>
      </c>
      <c r="B651" s="5" t="n">
        <v>1906068</v>
      </c>
      <c r="C651" s="5" t="s">
        <v>33</v>
      </c>
      <c r="D651" s="6" t="str">
        <f aca="false">IFERROR(INDEX('1. Benavídez'!$A:$B,MATCH($A651,'1. Benavídez'!$A:$A,0),2),"")</f>
        <v/>
      </c>
      <c r="E651" s="6" t="str">
        <f aca="false">IFERROR(INDEX('2. Gallo'!$B:$D,MATCH($A651,'2. Gallo'!$B:$B,0),3),"")</f>
        <v/>
      </c>
      <c r="F651" s="6" t="str">
        <f aca="false">IFERROR(INDEX('3. Anea'!$B:$D,MATCH($A651,'3. Anea'!$B:$B,0),2),"")</f>
        <v/>
      </c>
      <c r="G651" s="6" t="str">
        <f aca="false">IFERROR(INDEX('4. Pilar'!$A:$C,MATCH($A651,'4. Pilar'!$A:$A,0),2),"")</f>
        <v/>
      </c>
      <c r="H651" s="6" t="str">
        <f aca="false">IFERROR(INDEX('5. Tortuguitas'!$B:$D,MATCH($A651,'5. Tortuguitas'!$B:$B,0),2),"")</f>
        <v/>
      </c>
      <c r="I651" s="6" t="str">
        <f aca="false">IFERROR(INDEX('6. Del Viso'!$A:$B,MATCH($A651,'6. Del Viso'!$A:$A,0),3),"")</f>
        <v/>
      </c>
      <c r="J651" s="6" t="str">
        <f aca="false">IFERROR(INDEX('7. Chica Glade'!$B:$F,MATCH($A651,'7. Chica Glade'!$B:$B,0),2),"")</f>
        <v/>
      </c>
      <c r="K651" s="6" t="str">
        <f aca="false">IFERROR(INDEX('8. Veterinaria'!$A:$B,MATCH($A651,'8. Veterinaria'!$A:$A,0),2),"")</f>
        <v/>
      </c>
      <c r="L651" s="6" t="str">
        <f aca="false">IFERROR(INDEX('9. Hipocampus'!$A:$B,MATCH($A651,'9. Hipocampus'!$A:$A,0),2),"")</f>
        <v/>
      </c>
      <c r="M651" s="6" t="str">
        <f aca="false">IFERROR(INDEX('11. Mundo Mascotas'!$B:$D,MATCH($A651,'11. Mundo Mascotas'!$B:$B,0),2),"")</f>
        <v/>
      </c>
      <c r="N651" s="6" t="str">
        <f aca="false">IFERROR(INDEX('12. Yaguar'!$B:$E,MATCH($A651,'12. Yaguar'!$B:$B,0),2),"")</f>
        <v/>
      </c>
      <c r="O651" s="6" t="str">
        <f aca="false">IFERROR(INDEX('13. King Clor'!$A:$B,MATCH($A651,'13. King Clor'!$A:$A,0),2),"")</f>
        <v/>
      </c>
      <c r="P651" s="6" t="str">
        <f aca="false">IFERROR(INDEX('14. Diserquim'!$A:$B,MATCH($A651,'14. Diserquim'!$A:$A,0),2),"")</f>
        <v/>
      </c>
      <c r="Q651" s="6" t="str">
        <f aca="false">IFERROR(INDEX('15. Moreno'!$A:$B,MATCH($A651,'15. Moreno'!$A:$A,0),2),"")</f>
        <v/>
      </c>
      <c r="R651" s="6" t="str">
        <f aca="false">IFERROR(INDEX('10. Collares'!$J:$K,MATCH($A651,'10. Collares'!$J:$J,0),2),"")</f>
        <v/>
      </c>
      <c r="S651" s="6" t="str">
        <f aca="false">IFERROR(INDEX('13. King Clor'!$G:$H,MATCH($A651,'13. King Clor'!$G:$G,0),2),"")</f>
        <v/>
      </c>
      <c r="T651" s="6" t="str">
        <f aca="false">IFERROR(INDEX('10. Collares'!$A:$B,MATCH($A651,'10. Collares'!$A:$A,0),2),"")</f>
        <v/>
      </c>
      <c r="U651" s="6" t="str">
        <f aca="false">IFERROR(INDEX('16. Mis nietos'!$B:$C,MATCH($A651,'16. Mis nietos'!$B:$B,0),2),"")</f>
        <v/>
      </c>
      <c r="V651" s="6" t="str">
        <f aca="false">IFERROR(INDEX('17. Profesional Vet'!$A:$B,MATCH($A651,'17. Profesional Vet'!$A:$A,0),2),"")</f>
        <v/>
      </c>
      <c r="W651" s="6" t="str">
        <f aca="false">IFERROR(INDEX('18. Premier'!$A:$B,MATCH($A651,'18. Premier'!$A:$A,0),2),"")</f>
        <v/>
      </c>
      <c r="X651" s="6" t="str">
        <f aca="false">IFERROR(INDEX('19. Dacam'!$A:$B,MATCH($A651,'19. Dacam'!$A:$A,0),2),"")</f>
        <v/>
      </c>
      <c r="Y651" s="6" t="str">
        <f aca="false">IFERROR(INDEX('20. Proveedor'!$A:$B,MATCH($A651,'20. Proveedor'!$A:$A,0),2),"")</f>
        <v/>
      </c>
      <c r="Z651" s="6" t="str">
        <f aca="false">IFERROR(INDEX('21. Saphirus'!$A:$B,MATCH($A651,'21. Saphirus'!$A:$A,0),2),"")</f>
        <v/>
      </c>
    </row>
    <row r="652" customFormat="false" ht="15.75" hidden="false" customHeight="true" outlineLevel="0" collapsed="false">
      <c r="A652" s="5" t="s">
        <v>690</v>
      </c>
      <c r="B652" s="5" t="n">
        <v>1906068</v>
      </c>
      <c r="C652" s="5" t="s">
        <v>33</v>
      </c>
      <c r="D652" s="6" t="str">
        <f aca="false">IFERROR(INDEX('1. Benavídez'!$A:$B,MATCH($A652,'1. Benavídez'!$A:$A,0),2),"")</f>
        <v/>
      </c>
      <c r="E652" s="6" t="str">
        <f aca="false">IFERROR(INDEX('2. Gallo'!$B:$D,MATCH($A652,'2. Gallo'!$B:$B,0),3),"")</f>
        <v/>
      </c>
      <c r="F652" s="6" t="str">
        <f aca="false">IFERROR(INDEX('3. Anea'!$B:$D,MATCH($A652,'3. Anea'!$B:$B,0),2),"")</f>
        <v/>
      </c>
      <c r="G652" s="6" t="str">
        <f aca="false">IFERROR(INDEX('4. Pilar'!$A:$C,MATCH($A652,'4. Pilar'!$A:$A,0),2),"")</f>
        <v/>
      </c>
      <c r="H652" s="6" t="str">
        <f aca="false">IFERROR(INDEX('5. Tortuguitas'!$B:$D,MATCH($A652,'5. Tortuguitas'!$B:$B,0),2),"")</f>
        <v/>
      </c>
      <c r="I652" s="6" t="str">
        <f aca="false">IFERROR(INDEX('6. Del Viso'!$A:$B,MATCH($A652,'6. Del Viso'!$A:$A,0),3),"")</f>
        <v/>
      </c>
      <c r="J652" s="6" t="str">
        <f aca="false">IFERROR(INDEX('7. Chica Glade'!$B:$F,MATCH($A652,'7. Chica Glade'!$B:$B,0),2),"")</f>
        <v/>
      </c>
      <c r="K652" s="6" t="str">
        <f aca="false">IFERROR(INDEX('8. Veterinaria'!$A:$B,MATCH($A652,'8. Veterinaria'!$A:$A,0),2),"")</f>
        <v/>
      </c>
      <c r="L652" s="6" t="str">
        <f aca="false">IFERROR(INDEX('9. Hipocampus'!$A:$B,MATCH($A652,'9. Hipocampus'!$A:$A,0),2),"")</f>
        <v/>
      </c>
      <c r="M652" s="6" t="str">
        <f aca="false">IFERROR(INDEX('11. Mundo Mascotas'!$B:$D,MATCH($A652,'11. Mundo Mascotas'!$B:$B,0),2),"")</f>
        <v/>
      </c>
      <c r="N652" s="6" t="str">
        <f aca="false">IFERROR(INDEX('12. Yaguar'!$B:$E,MATCH($A652,'12. Yaguar'!$B:$B,0),2),"")</f>
        <v/>
      </c>
      <c r="O652" s="6" t="str">
        <f aca="false">IFERROR(INDEX('13. King Clor'!$A:$B,MATCH($A652,'13. King Clor'!$A:$A,0),2),"")</f>
        <v/>
      </c>
      <c r="P652" s="6" t="str">
        <f aca="false">IFERROR(INDEX('14. Diserquim'!$A:$B,MATCH($A652,'14. Diserquim'!$A:$A,0),2),"")</f>
        <v/>
      </c>
      <c r="Q652" s="6" t="str">
        <f aca="false">IFERROR(INDEX('15. Moreno'!$A:$B,MATCH($A652,'15. Moreno'!$A:$A,0),2),"")</f>
        <v/>
      </c>
      <c r="R652" s="6" t="str">
        <f aca="false">IFERROR(INDEX('10. Collares'!$J:$K,MATCH($A652,'10. Collares'!$J:$J,0),2),"")</f>
        <v/>
      </c>
      <c r="S652" s="6" t="str">
        <f aca="false">IFERROR(INDEX('13. King Clor'!$G:$H,MATCH($A652,'13. King Clor'!$G:$G,0),2),"")</f>
        <v/>
      </c>
      <c r="T652" s="6" t="str">
        <f aca="false">IFERROR(INDEX('10. Collares'!$A:$B,MATCH($A652,'10. Collares'!$A:$A,0),2),"")</f>
        <v/>
      </c>
      <c r="U652" s="6" t="str">
        <f aca="false">IFERROR(INDEX('16. Mis nietos'!$B:$C,MATCH($A652,'16. Mis nietos'!$B:$B,0),2),"")</f>
        <v/>
      </c>
      <c r="V652" s="6" t="str">
        <f aca="false">IFERROR(INDEX('17. Profesional Vet'!$A:$B,MATCH($A652,'17. Profesional Vet'!$A:$A,0),2),"")</f>
        <v/>
      </c>
      <c r="W652" s="6" t="str">
        <f aca="false">IFERROR(INDEX('18. Premier'!$A:$B,MATCH($A652,'18. Premier'!$A:$A,0),2),"")</f>
        <v/>
      </c>
      <c r="X652" s="6" t="str">
        <f aca="false">IFERROR(INDEX('19. Dacam'!$A:$B,MATCH($A652,'19. Dacam'!$A:$A,0),2),"")</f>
        <v/>
      </c>
      <c r="Y652" s="6" t="str">
        <f aca="false">IFERROR(INDEX('20. Proveedor'!$A:$B,MATCH($A652,'20. Proveedor'!$A:$A,0),2),"")</f>
        <v/>
      </c>
      <c r="Z652" s="6" t="str">
        <f aca="false">IFERROR(INDEX('21. Saphirus'!$A:$B,MATCH($A652,'21. Saphirus'!$A:$A,0),2),"")</f>
        <v/>
      </c>
    </row>
    <row r="653" customFormat="false" ht="15.75" hidden="false" customHeight="true" outlineLevel="0" collapsed="false">
      <c r="A653" s="5" t="s">
        <v>691</v>
      </c>
      <c r="B653" s="5" t="n">
        <v>44461</v>
      </c>
      <c r="C653" s="5" t="s">
        <v>33</v>
      </c>
      <c r="D653" s="6" t="str">
        <f aca="false">IFERROR(INDEX('1. Benavídez'!$A:$B,MATCH($A653,'1. Benavídez'!$A:$A,0),2),"")</f>
        <v/>
      </c>
      <c r="E653" s="6" t="str">
        <f aca="false">IFERROR(INDEX('2. Gallo'!$B:$D,MATCH($A653,'2. Gallo'!$B:$B,0),3),"")</f>
        <v/>
      </c>
      <c r="F653" s="6" t="str">
        <f aca="false">IFERROR(INDEX('3. Anea'!$B:$D,MATCH($A653,'3. Anea'!$B:$B,0),2),"")</f>
        <v/>
      </c>
      <c r="G653" s="6" t="str">
        <f aca="false">IFERROR(INDEX('4. Pilar'!$A:$C,MATCH($A653,'4. Pilar'!$A:$A,0),2),"")</f>
        <v/>
      </c>
      <c r="H653" s="6" t="str">
        <f aca="false">IFERROR(INDEX('5. Tortuguitas'!$B:$D,MATCH($A653,'5. Tortuguitas'!$B:$B,0),2),"")</f>
        <v/>
      </c>
      <c r="I653" s="6" t="str">
        <f aca="false">IFERROR(INDEX('6. Del Viso'!$A:$B,MATCH($A653,'6. Del Viso'!$A:$A,0),2),"")</f>
        <v/>
      </c>
      <c r="J653" s="6" t="str">
        <f aca="false">IFERROR(INDEX('7. Chica Glade'!$B:$F,MATCH($A653,'7. Chica Glade'!$B:$B,0),4),"")</f>
        <v/>
      </c>
      <c r="K653" s="6" t="str">
        <f aca="false">IFERROR(INDEX('8. Veterinaria'!$A:$B,MATCH($A653,'8. Veterinaria'!$A:$A,0),2),"")</f>
        <v/>
      </c>
      <c r="L653" s="6" t="str">
        <f aca="false">IFERROR(INDEX('9. Hipocampus'!$A:$B,MATCH($A653,'9. Hipocampus'!$A:$A,0),2),"")</f>
        <v/>
      </c>
      <c r="M653" s="6" t="str">
        <f aca="false">IFERROR(INDEX('11. Mundo Mascotas'!$B:$D,MATCH($A653,'11. Mundo Mascotas'!$B:$B,0),2),"")</f>
        <v/>
      </c>
      <c r="N653" s="6" t="str">
        <f aca="false">IFERROR(INDEX('12. Yaguar'!$B:$E,MATCH($A653,'12. Yaguar'!$B:$B,0),2),"")</f>
        <v/>
      </c>
      <c r="O653" s="6" t="str">
        <f aca="false">IFERROR(INDEX('13. King Clor'!$A:$B,MATCH($A653,'13. King Clor'!$A:$A,0),2),"")</f>
        <v/>
      </c>
      <c r="P653" s="6" t="str">
        <f aca="false">IFERROR(INDEX('14. Diserquim'!$A:$B,MATCH($A653,'14. Diserquim'!$A:$A,0),2),"")</f>
        <v/>
      </c>
      <c r="Q653" s="6" t="str">
        <f aca="false">IFERROR(INDEX('15. Moreno'!$A:$B,MATCH($A653,'15. Moreno'!$A:$A,0),2),"")</f>
        <v/>
      </c>
      <c r="R653" s="6" t="str">
        <f aca="false">IFERROR(INDEX('10. Collares'!$J:$K,MATCH($A653,'10. Collares'!$J:$J,0),2),"")</f>
        <v/>
      </c>
      <c r="S653" s="6" t="str">
        <f aca="false">IFERROR(INDEX('13. King Clor'!$G:$H,MATCH($A653,'13. King Clor'!$G:$G,0),2),"")</f>
        <v/>
      </c>
      <c r="T653" s="6" t="str">
        <f aca="false">IFERROR(INDEX('10. Collares'!$A:$B,MATCH($A653,'10. Collares'!$A:$A,0),2),"")</f>
        <v/>
      </c>
      <c r="U653" s="6" t="str">
        <f aca="false">IFERROR(INDEX('16. Mis nietos'!$B:$C,MATCH($A653,'16. Mis nietos'!$B:$B,0),2),"")</f>
        <v/>
      </c>
      <c r="V653" s="6" t="str">
        <f aca="false">IFERROR(INDEX('17. Profesional Vet'!$A:$B,MATCH($A653,'17. Profesional Vet'!$A:$A,0),2),"")</f>
        <v/>
      </c>
      <c r="W653" s="6" t="str">
        <f aca="false">IFERROR(INDEX('18. Premier'!$A:$B,MATCH($A653,'18. Premier'!$A:$A,0),2),"")</f>
        <v/>
      </c>
      <c r="X653" s="6" t="str">
        <f aca="false">IFERROR(INDEX('19. Dacam'!$A:$B,MATCH($A653,'19. Dacam'!$A:$A,0),2),"")</f>
        <v/>
      </c>
      <c r="Y653" s="6" t="str">
        <f aca="false">IFERROR(INDEX('20. Proveedor'!$A:$B,MATCH($A653,'20. Proveedor'!$A:$A,0),2),"")</f>
        <v/>
      </c>
      <c r="Z653" s="6" t="str">
        <f aca="false">IFERROR(INDEX('21. Saphirus'!$A:$B,MATCH($A653,'21. Saphirus'!$A:$A,0),2),"")</f>
        <v/>
      </c>
    </row>
    <row r="654" customFormat="false" ht="15.75" hidden="false" customHeight="true" outlineLevel="0" collapsed="false">
      <c r="A654" s="5" t="s">
        <v>692</v>
      </c>
      <c r="B654" s="5" t="n">
        <v>1905933</v>
      </c>
      <c r="C654" s="5" t="s">
        <v>33</v>
      </c>
      <c r="D654" s="6" t="str">
        <f aca="false">IFERROR(INDEX('1. Benavídez'!$A:$B,MATCH($A654,'1. Benavídez'!$A:$A,0),2),"")</f>
        <v/>
      </c>
      <c r="E654" s="6" t="str">
        <f aca="false">IFERROR(INDEX('2. Gallo'!$B:$D,MATCH($A654,'2. Gallo'!$B:$B,0),3),"")</f>
        <v/>
      </c>
      <c r="F654" s="6" t="str">
        <f aca="false">IFERROR(INDEX('3. Anea'!$B:$D,MATCH($A654,'3. Anea'!$B:$B,0),2),"")</f>
        <v/>
      </c>
      <c r="G654" s="6" t="str">
        <f aca="false">IFERROR(INDEX('4. Pilar'!$A:$C,MATCH($A654,'4. Pilar'!$A:$A,0),2),"")</f>
        <v/>
      </c>
      <c r="H654" s="6" t="str">
        <f aca="false">IFERROR(INDEX('5. Tortuguitas'!$B:$D,MATCH($A654,'5. Tortuguitas'!$B:$B,0),2),"")</f>
        <v/>
      </c>
      <c r="I654" s="6" t="str">
        <f aca="false">IFERROR(INDEX('6. Del Viso'!$A:$B,MATCH($A654,'6. Del Viso'!$A:$A,0),3),"")</f>
        <v/>
      </c>
      <c r="J654" s="6" t="str">
        <f aca="false">IFERROR(INDEX('7. Chica Glade'!$B:$F,MATCH($A654,'7. Chica Glade'!$B:$B,0),2),"")</f>
        <v/>
      </c>
      <c r="K654" s="6" t="str">
        <f aca="false">IFERROR(INDEX('8. Veterinaria'!$A:$B,MATCH($A654,'8. Veterinaria'!$A:$A,0),2),"")</f>
        <v/>
      </c>
      <c r="L654" s="6" t="str">
        <f aca="false">IFERROR(INDEX('9. Hipocampus'!$A:$B,MATCH($A654,'9. Hipocampus'!$A:$A,0),2),"")</f>
        <v/>
      </c>
      <c r="M654" s="6" t="str">
        <f aca="false">IFERROR(INDEX('11. Mundo Mascotas'!$B:$D,MATCH($A654,'11. Mundo Mascotas'!$B:$B,0),2),"")</f>
        <v/>
      </c>
      <c r="N654" s="6" t="str">
        <f aca="false">IFERROR(INDEX('12. Yaguar'!$B:$E,MATCH($A654,'12. Yaguar'!$B:$B,0),2),"")</f>
        <v/>
      </c>
      <c r="O654" s="6" t="str">
        <f aca="false">IFERROR(INDEX('13. King Clor'!$A:$B,MATCH($A654,'13. King Clor'!$A:$A,0),2),"")</f>
        <v/>
      </c>
      <c r="P654" s="6" t="str">
        <f aca="false">IFERROR(INDEX('14. Diserquim'!$A:$B,MATCH($A654,'14. Diserquim'!$A:$A,0),2),"")</f>
        <v/>
      </c>
      <c r="Q654" s="6" t="str">
        <f aca="false">IFERROR(INDEX('15. Moreno'!$A:$B,MATCH($A654,'15. Moreno'!$A:$A,0),2),"")</f>
        <v/>
      </c>
      <c r="R654" s="6" t="str">
        <f aca="false">IFERROR(INDEX('10. Collares'!$J:$K,MATCH($A654,'10. Collares'!$J:$J,0),2),"")</f>
        <v/>
      </c>
      <c r="S654" s="6" t="str">
        <f aca="false">IFERROR(INDEX('13. King Clor'!$G:$H,MATCH($A654,'13. King Clor'!$G:$G,0),2),"")</f>
        <v/>
      </c>
      <c r="T654" s="6" t="str">
        <f aca="false">IFERROR(INDEX('10. Collares'!$A:$B,MATCH($A654,'10. Collares'!$A:$A,0),2),"")</f>
        <v/>
      </c>
      <c r="U654" s="6" t="str">
        <f aca="false">IFERROR(INDEX('16. Mis nietos'!$B:$C,MATCH($A654,'16. Mis nietos'!$B:$B,0),2),"")</f>
        <v/>
      </c>
      <c r="V654" s="6" t="str">
        <f aca="false">IFERROR(INDEX('17. Profesional Vet'!$A:$B,MATCH($A654,'17. Profesional Vet'!$A:$A,0),2),"")</f>
        <v/>
      </c>
      <c r="W654" s="6" t="str">
        <f aca="false">IFERROR(INDEX('18. Premier'!$A:$B,MATCH($A654,'18. Premier'!$A:$A,0),2),"")</f>
        <v/>
      </c>
      <c r="X654" s="6" t="str">
        <f aca="false">IFERROR(INDEX('19. Dacam'!$A:$B,MATCH($A654,'19. Dacam'!$A:$A,0),2),"")</f>
        <v/>
      </c>
      <c r="Y654" s="6" t="str">
        <f aca="false">IFERROR(INDEX('20. Proveedor'!$A:$B,MATCH($A654,'20. Proveedor'!$A:$A,0),2),"")</f>
        <v/>
      </c>
      <c r="Z654" s="6" t="str">
        <f aca="false">IFERROR(INDEX('21. Saphirus'!$A:$B,MATCH($A654,'21. Saphirus'!$A:$A,0),2),"")</f>
        <v/>
      </c>
    </row>
    <row r="655" customFormat="false" ht="15.75" hidden="false" customHeight="true" outlineLevel="0" collapsed="false">
      <c r="A655" s="5" t="s">
        <v>693</v>
      </c>
      <c r="B655" s="5" t="n">
        <v>1905364</v>
      </c>
      <c r="C655" s="5" t="s">
        <v>33</v>
      </c>
      <c r="D655" s="6" t="str">
        <f aca="false">IFERROR(INDEX('1. Benavídez'!$A:$B,MATCH($A655,'1. Benavídez'!$A:$A,0),2),"")</f>
        <v/>
      </c>
      <c r="E655" s="6" t="str">
        <f aca="false">IFERROR(INDEX('2. Gallo'!$B:$D,MATCH($A655,'2. Gallo'!$B:$B,0),3),"")</f>
        <v/>
      </c>
      <c r="F655" s="6" t="str">
        <f aca="false">IFERROR(INDEX('3. Anea'!$B:$D,MATCH($A655,'3. Anea'!$B:$B,0),2),"")</f>
        <v/>
      </c>
      <c r="G655" s="6" t="str">
        <f aca="false">IFERROR(INDEX('4. Pilar'!$A:$C,MATCH($A655,'4. Pilar'!$A:$A,0),2),"")</f>
        <v/>
      </c>
      <c r="H655" s="6" t="str">
        <f aca="false">IFERROR(INDEX('5. Tortuguitas'!$B:$D,MATCH($A655,'5. Tortuguitas'!$B:$B,0),2),"")</f>
        <v/>
      </c>
      <c r="I655" s="6" t="str">
        <f aca="false">IFERROR(INDEX('6. Del Viso'!$A:$B,MATCH($A655,'6. Del Viso'!$A:$A,0),2),"")</f>
        <v/>
      </c>
      <c r="J655" s="6" t="str">
        <f aca="false">IFERROR(INDEX('7. Chica Glade'!$B:$F,MATCH($A655,'7. Chica Glade'!$B:$B,0),4),"")</f>
        <v/>
      </c>
      <c r="K655" s="6" t="str">
        <f aca="false">IFERROR(INDEX('8. Veterinaria'!$A:$B,MATCH($A655,'8. Veterinaria'!$A:$A,0),2),"")</f>
        <v/>
      </c>
      <c r="L655" s="6" t="n">
        <f aca="false">IFERROR(INDEX('9. Hipocampus'!$A:$B,MATCH($A655,'9. Hipocampus'!$A:$A,0),2),"")</f>
        <v>5979</v>
      </c>
      <c r="M655" s="6" t="str">
        <f aca="false">IFERROR(INDEX('11. Mundo Mascotas'!$B:$D,MATCH($A655,'11. Mundo Mascotas'!$B:$B,0),2),"")</f>
        <v/>
      </c>
      <c r="N655" s="6" t="str">
        <f aca="false">IFERROR(INDEX('12. Yaguar'!$B:$E,MATCH($A655,'12. Yaguar'!$B:$B,0),2),"")</f>
        <v/>
      </c>
      <c r="O655" s="6" t="str">
        <f aca="false">IFERROR(INDEX('13. King Clor'!$A:$B,MATCH($A655,'13. King Clor'!$A:$A,0),2),"")</f>
        <v/>
      </c>
      <c r="P655" s="6" t="str">
        <f aca="false">IFERROR(INDEX('14. Diserquim'!$A:$B,MATCH($A655,'14. Diserquim'!$A:$A,0),2),"")</f>
        <v/>
      </c>
      <c r="Q655" s="6" t="str">
        <f aca="false">IFERROR(INDEX('15. Moreno'!$A:$B,MATCH($A655,'15. Moreno'!$A:$A,0),2),"")</f>
        <v/>
      </c>
      <c r="R655" s="6" t="str">
        <f aca="false">IFERROR(INDEX('10. Collares'!$J:$K,MATCH($A655,'10. Collares'!$J:$J,0),2),"")</f>
        <v/>
      </c>
      <c r="S655" s="6" t="str">
        <f aca="false">IFERROR(INDEX('13. King Clor'!$G:$H,MATCH($A655,'13. King Clor'!$G:$G,0),2),"")</f>
        <v/>
      </c>
      <c r="T655" s="6" t="str">
        <f aca="false">IFERROR(INDEX('10. Collares'!$A:$B,MATCH($A655,'10. Collares'!$A:$A,0),2),"")</f>
        <v/>
      </c>
      <c r="U655" s="6" t="str">
        <f aca="false">IFERROR(INDEX('16. Mis nietos'!$B:$C,MATCH($A655,'16. Mis nietos'!$B:$B,0),2),"")</f>
        <v/>
      </c>
      <c r="V655" s="6" t="str">
        <f aca="false">IFERROR(INDEX('17. Profesional Vet'!$A:$B,MATCH($A655,'17. Profesional Vet'!$A:$A,0),2),"")</f>
        <v/>
      </c>
      <c r="W655" s="6" t="str">
        <f aca="false">IFERROR(INDEX('18. Premier'!$A:$B,MATCH($A655,'18. Premier'!$A:$A,0),2),"")</f>
        <v/>
      </c>
      <c r="X655" s="6" t="n">
        <f aca="false">IFERROR(INDEX('19. Dacam'!$A:$B,MATCH($A655,'19. Dacam'!$A:$A,0),2),"")</f>
        <v>4509</v>
      </c>
      <c r="Y655" s="6" t="str">
        <f aca="false">IFERROR(INDEX('20. Proveedor'!$A:$B,MATCH($A655,'20. Proveedor'!$A:$A,0),2),"")</f>
        <v/>
      </c>
      <c r="Z655" s="6" t="str">
        <f aca="false">IFERROR(INDEX('21. Saphirus'!$A:$B,MATCH($A655,'21. Saphirus'!$A:$A,0),2),"")</f>
        <v/>
      </c>
    </row>
    <row r="656" customFormat="false" ht="15.75" hidden="false" customHeight="true" outlineLevel="0" collapsed="false">
      <c r="A656" s="5" t="s">
        <v>694</v>
      </c>
      <c r="B656" s="5" t="n">
        <v>1905058</v>
      </c>
      <c r="C656" s="5" t="s">
        <v>33</v>
      </c>
      <c r="D656" s="6" t="str">
        <f aca="false">IFERROR(INDEX('1. Benavídez'!$A:$B,MATCH($A656,'1. Benavídez'!$A:$A,0),2),"")</f>
        <v/>
      </c>
      <c r="E656" s="6" t="str">
        <f aca="false">IFERROR(INDEX('2. Gallo'!$B:$D,MATCH($A656,'2. Gallo'!$B:$B,0),3),"")</f>
        <v/>
      </c>
      <c r="F656" s="6" t="str">
        <f aca="false">IFERROR(INDEX('3. Anea'!$B:$D,MATCH($A656,'3. Anea'!$B:$B,0),2),"")</f>
        <v/>
      </c>
      <c r="G656" s="6" t="str">
        <f aca="false">IFERROR(INDEX('4. Pilar'!$A:$C,MATCH($A656,'4. Pilar'!$A:$A,0),2),"")</f>
        <v/>
      </c>
      <c r="H656" s="6" t="str">
        <f aca="false">IFERROR(INDEX('5. Tortuguitas'!$B:$D,MATCH($A656,'5. Tortuguitas'!$B:$B,0),2),"")</f>
        <v/>
      </c>
      <c r="I656" s="6" t="str">
        <f aca="false">IFERROR(INDEX('6. Del Viso'!$A:$B,MATCH($A656,'6. Del Viso'!$A:$A,0),2),"")</f>
        <v/>
      </c>
      <c r="J656" s="6" t="str">
        <f aca="false">IFERROR(INDEX('7. Chica Glade'!$B:$F,MATCH($A656,'7. Chica Glade'!$B:$B,0),4),"")</f>
        <v/>
      </c>
      <c r="K656" s="6" t="str">
        <f aca="false">IFERROR(INDEX('8. Veterinaria'!$A:$B,MATCH($A656,'8. Veterinaria'!$A:$A,0),2),"")</f>
        <v/>
      </c>
      <c r="L656" s="6" t="n">
        <f aca="false">IFERROR(INDEX('9. Hipocampus'!$A:$B,MATCH($A656,'9. Hipocampus'!$A:$A,0),2),"")</f>
        <v>7853</v>
      </c>
      <c r="M656" s="6" t="str">
        <f aca="false">IFERROR(INDEX('11. Mundo Mascotas'!$B:$D,MATCH($A656,'11. Mundo Mascotas'!$B:$B,0),2),"")</f>
        <v/>
      </c>
      <c r="N656" s="6" t="str">
        <f aca="false">IFERROR(INDEX('12. Yaguar'!$B:$E,MATCH($A656,'12. Yaguar'!$B:$B,0),2),"")</f>
        <v/>
      </c>
      <c r="O656" s="6" t="str">
        <f aca="false">IFERROR(INDEX('13. King Clor'!$A:$B,MATCH($A656,'13. King Clor'!$A:$A,0),2),"")</f>
        <v/>
      </c>
      <c r="P656" s="6" t="str">
        <f aca="false">IFERROR(INDEX('14. Diserquim'!$A:$B,MATCH($A656,'14. Diserquim'!$A:$A,0),2),"")</f>
        <v/>
      </c>
      <c r="Q656" s="6" t="str">
        <f aca="false">IFERROR(INDEX('15. Moreno'!$A:$B,MATCH($A656,'15. Moreno'!$A:$A,0),2),"")</f>
        <v/>
      </c>
      <c r="R656" s="6" t="str">
        <f aca="false">IFERROR(INDEX('10. Collares'!$J:$K,MATCH($A656,'10. Collares'!$J:$J,0),2),"")</f>
        <v/>
      </c>
      <c r="S656" s="6" t="str">
        <f aca="false">IFERROR(INDEX('13. King Clor'!$G:$H,MATCH($A656,'13. King Clor'!$G:$G,0),2),"")</f>
        <v/>
      </c>
      <c r="T656" s="6" t="str">
        <f aca="false">IFERROR(INDEX('10. Collares'!$A:$B,MATCH($A656,'10. Collares'!$A:$A,0),2),"")</f>
        <v/>
      </c>
      <c r="U656" s="6" t="str">
        <f aca="false">IFERROR(INDEX('16. Mis nietos'!$B:$C,MATCH($A656,'16. Mis nietos'!$B:$B,0),2),"")</f>
        <v/>
      </c>
      <c r="V656" s="6" t="str">
        <f aca="false">IFERROR(INDEX('17. Profesional Vet'!$A:$B,MATCH($A656,'17. Profesional Vet'!$A:$A,0),2),"")</f>
        <v/>
      </c>
      <c r="W656" s="6" t="str">
        <f aca="false">IFERROR(INDEX('18. Premier'!$A:$B,MATCH($A656,'18. Premier'!$A:$A,0),2),"")</f>
        <v/>
      </c>
      <c r="X656" s="6" t="n">
        <f aca="false">IFERROR(INDEX('19. Dacam'!$A:$B,MATCH($A656,'19. Dacam'!$A:$A,0),2),"")</f>
        <v>6206</v>
      </c>
      <c r="Y656" s="6" t="str">
        <f aca="false">IFERROR(INDEX('20. Proveedor'!$A:$B,MATCH($A656,'20. Proveedor'!$A:$A,0),2),"")</f>
        <v/>
      </c>
      <c r="Z656" s="6" t="str">
        <f aca="false">IFERROR(INDEX('21. Saphirus'!$A:$B,MATCH($A656,'21. Saphirus'!$A:$A,0),2),"")</f>
        <v/>
      </c>
    </row>
    <row r="657" customFormat="false" ht="15.75" hidden="false" customHeight="true" outlineLevel="0" collapsed="false">
      <c r="A657" s="5" t="s">
        <v>695</v>
      </c>
      <c r="B657" s="5" t="n">
        <v>4120</v>
      </c>
      <c r="C657" s="5" t="s">
        <v>33</v>
      </c>
      <c r="D657" s="6" t="str">
        <f aca="false">IFERROR(INDEX('1. Benavídez'!$A:$B,MATCH($A657,'1. Benavídez'!$A:$A,0),2),"")</f>
        <v/>
      </c>
      <c r="E657" s="6" t="str">
        <f aca="false">IFERROR(INDEX('2. Gallo'!$B:$D,MATCH($A657,'2. Gallo'!$B:$B,0),3),"")</f>
        <v/>
      </c>
      <c r="F657" s="6" t="str">
        <f aca="false">IFERROR(INDEX('3. Anea'!$B:$D,MATCH($A657,'3. Anea'!$B:$B,0),2),"")</f>
        <v/>
      </c>
      <c r="G657" s="6" t="str">
        <f aca="false">IFERROR(INDEX('4. Pilar'!$A:$C,MATCH($A657,'4. Pilar'!$A:$A,0),2),"")</f>
        <v/>
      </c>
      <c r="H657" s="6" t="str">
        <f aca="false">IFERROR(INDEX('5. Tortuguitas'!$B:$D,MATCH($A657,'5. Tortuguitas'!$B:$B,0),2),"")</f>
        <v/>
      </c>
      <c r="I657" s="6" t="str">
        <f aca="false">IFERROR(INDEX('6. Del Viso'!$A:$B,MATCH($A657,'6. Del Viso'!$A:$A,0),2),"")</f>
        <v/>
      </c>
      <c r="J657" s="6" t="str">
        <f aca="false">IFERROR(INDEX('7. Chica Glade'!$B:$F,MATCH($A657,'7. Chica Glade'!$B:$B,0),4),"")</f>
        <v/>
      </c>
      <c r="K657" s="6" t="str">
        <f aca="false">IFERROR(INDEX('8. Veterinaria'!$A:$B,MATCH($A657,'8. Veterinaria'!$A:$A,0),2),"")</f>
        <v/>
      </c>
      <c r="L657" s="6" t="n">
        <f aca="false">IFERROR(INDEX('9. Hipocampus'!$A:$B,MATCH($A657,'9. Hipocampus'!$A:$A,0),2),"")</f>
        <v>1520</v>
      </c>
      <c r="M657" s="6" t="str">
        <f aca="false">IFERROR(INDEX('11. Mundo Mascotas'!$B:$D,MATCH($A657,'11. Mundo Mascotas'!$B:$B,0),2),"")</f>
        <v/>
      </c>
      <c r="N657" s="6" t="str">
        <f aca="false">IFERROR(INDEX('12. Yaguar'!$B:$E,MATCH($A657,'12. Yaguar'!$B:$B,0),2),"")</f>
        <v/>
      </c>
      <c r="O657" s="6" t="str">
        <f aca="false">IFERROR(INDEX('13. King Clor'!$A:$B,MATCH($A657,'13. King Clor'!$A:$A,0),2),"")</f>
        <v/>
      </c>
      <c r="P657" s="6" t="str">
        <f aca="false">IFERROR(INDEX('14. Diserquim'!$A:$B,MATCH($A657,'14. Diserquim'!$A:$A,0),2),"")</f>
        <v/>
      </c>
      <c r="Q657" s="6" t="str">
        <f aca="false">IFERROR(INDEX('15. Moreno'!$A:$B,MATCH($A657,'15. Moreno'!$A:$A,0),2),"")</f>
        <v/>
      </c>
      <c r="R657" s="6" t="str">
        <f aca="false">IFERROR(INDEX('10. Collares'!$J:$K,MATCH($A657,'10. Collares'!$J:$J,0),2),"")</f>
        <v/>
      </c>
      <c r="S657" s="6" t="str">
        <f aca="false">IFERROR(INDEX('13. King Clor'!$G:$H,MATCH($A657,'13. King Clor'!$G:$G,0),2),"")</f>
        <v/>
      </c>
      <c r="T657" s="6" t="str">
        <f aca="false">IFERROR(INDEX('10. Collares'!$A:$B,MATCH($A657,'10. Collares'!$A:$A,0),2),"")</f>
        <v/>
      </c>
      <c r="U657" s="6" t="str">
        <f aca="false">IFERROR(INDEX('16. Mis nietos'!$B:$C,MATCH($A657,'16. Mis nietos'!$B:$B,0),2),"")</f>
        <v/>
      </c>
      <c r="V657" s="6" t="str">
        <f aca="false">IFERROR(INDEX('17. Profesional Vet'!$A:$B,MATCH($A657,'17. Profesional Vet'!$A:$A,0),2),"")</f>
        <v/>
      </c>
      <c r="W657" s="6" t="str">
        <f aca="false">IFERROR(INDEX('18. Premier'!$A:$B,MATCH($A657,'18. Premier'!$A:$A,0),2),"")</f>
        <v/>
      </c>
      <c r="X657" s="6" t="str">
        <f aca="false">IFERROR(INDEX('19. Dacam'!$A:$B,MATCH($A657,'19. Dacam'!$A:$A,0),2),"")</f>
        <v/>
      </c>
      <c r="Y657" s="6" t="str">
        <f aca="false">IFERROR(INDEX('20. Proveedor'!$A:$B,MATCH($A657,'20. Proveedor'!$A:$A,0),2),"")</f>
        <v/>
      </c>
      <c r="Z657" s="6" t="str">
        <f aca="false">IFERROR(INDEX('21. Saphirus'!$A:$B,MATCH($A657,'21. Saphirus'!$A:$A,0),2),"")</f>
        <v/>
      </c>
    </row>
    <row r="658" customFormat="false" ht="15.75" hidden="false" customHeight="true" outlineLevel="0" collapsed="false">
      <c r="A658" s="5" t="s">
        <v>696</v>
      </c>
      <c r="B658" s="5" t="n">
        <v>4121</v>
      </c>
      <c r="C658" s="5" t="s">
        <v>33</v>
      </c>
      <c r="D658" s="6" t="str">
        <f aca="false">IFERROR(INDEX('1. Benavídez'!$A:$B,MATCH($A658,'1. Benavídez'!$A:$A,0),2),"")</f>
        <v/>
      </c>
      <c r="E658" s="6" t="str">
        <f aca="false">IFERROR(INDEX('2. Gallo'!$B:$D,MATCH($A658,'2. Gallo'!$B:$B,0),3),"")</f>
        <v/>
      </c>
      <c r="F658" s="6" t="str">
        <f aca="false">IFERROR(INDEX('3. Anea'!$B:$D,MATCH($A658,'3. Anea'!$B:$B,0),2),"")</f>
        <v/>
      </c>
      <c r="G658" s="6" t="str">
        <f aca="false">IFERROR(INDEX('4. Pilar'!$A:$C,MATCH($A658,'4. Pilar'!$A:$A,0),2),"")</f>
        <v/>
      </c>
      <c r="H658" s="6" t="str">
        <f aca="false">IFERROR(INDEX('5. Tortuguitas'!$B:$D,MATCH($A658,'5. Tortuguitas'!$B:$B,0),2),"")</f>
        <v/>
      </c>
      <c r="I658" s="6" t="str">
        <f aca="false">IFERROR(INDEX('6. Del Viso'!$A:$B,MATCH($A658,'6. Del Viso'!$A:$A,0),2),"")</f>
        <v/>
      </c>
      <c r="J658" s="6" t="str">
        <f aca="false">IFERROR(INDEX('7. Chica Glade'!$B:$F,MATCH($A658,'7. Chica Glade'!$B:$B,0),4),"")</f>
        <v/>
      </c>
      <c r="K658" s="6" t="str">
        <f aca="false">IFERROR(INDEX('8. Veterinaria'!$A:$B,MATCH($A658,'8. Veterinaria'!$A:$A,0),2),"")</f>
        <v/>
      </c>
      <c r="L658" s="6" t="n">
        <f aca="false">IFERROR(INDEX('9. Hipocampus'!$A:$B,MATCH($A658,'9. Hipocampus'!$A:$A,0),2),"")</f>
        <v>1680</v>
      </c>
      <c r="M658" s="6" t="str">
        <f aca="false">IFERROR(INDEX('11. Mundo Mascotas'!$B:$D,MATCH($A658,'11. Mundo Mascotas'!$B:$B,0),2),"")</f>
        <v/>
      </c>
      <c r="N658" s="6" t="str">
        <f aca="false">IFERROR(INDEX('12. Yaguar'!$B:$E,MATCH($A658,'12. Yaguar'!$B:$B,0),2),"")</f>
        <v/>
      </c>
      <c r="O658" s="6" t="str">
        <f aca="false">IFERROR(INDEX('13. King Clor'!$A:$B,MATCH($A658,'13. King Clor'!$A:$A,0),2),"")</f>
        <v/>
      </c>
      <c r="P658" s="6" t="str">
        <f aca="false">IFERROR(INDEX('14. Diserquim'!$A:$B,MATCH($A658,'14. Diserquim'!$A:$A,0),2),"")</f>
        <v/>
      </c>
      <c r="Q658" s="6" t="str">
        <f aca="false">IFERROR(INDEX('15. Moreno'!$A:$B,MATCH($A658,'15. Moreno'!$A:$A,0),2),"")</f>
        <v/>
      </c>
      <c r="R658" s="6" t="str">
        <f aca="false">IFERROR(INDEX('10. Collares'!$J:$K,MATCH($A658,'10. Collares'!$J:$J,0),2),"")</f>
        <v/>
      </c>
      <c r="S658" s="6" t="str">
        <f aca="false">IFERROR(INDEX('13. King Clor'!$G:$H,MATCH($A658,'13. King Clor'!$G:$G,0),2),"")</f>
        <v/>
      </c>
      <c r="T658" s="6" t="str">
        <f aca="false">IFERROR(INDEX('10. Collares'!$A:$B,MATCH($A658,'10. Collares'!$A:$A,0),2),"")</f>
        <v/>
      </c>
      <c r="U658" s="6" t="str">
        <f aca="false">IFERROR(INDEX('16. Mis nietos'!$B:$C,MATCH($A658,'16. Mis nietos'!$B:$B,0),2),"")</f>
        <v/>
      </c>
      <c r="V658" s="6" t="str">
        <f aca="false">IFERROR(INDEX('17. Profesional Vet'!$A:$B,MATCH($A658,'17. Profesional Vet'!$A:$A,0),2),"")</f>
        <v/>
      </c>
      <c r="W658" s="6" t="str">
        <f aca="false">IFERROR(INDEX('18. Premier'!$A:$B,MATCH($A658,'18. Premier'!$A:$A,0),2),"")</f>
        <v/>
      </c>
      <c r="X658" s="6" t="str">
        <f aca="false">IFERROR(INDEX('19. Dacam'!$A:$B,MATCH($A658,'19. Dacam'!$A:$A,0),2),"")</f>
        <v/>
      </c>
      <c r="Y658" s="6" t="str">
        <f aca="false">IFERROR(INDEX('20. Proveedor'!$A:$B,MATCH($A658,'20. Proveedor'!$A:$A,0),2),"")</f>
        <v/>
      </c>
      <c r="Z658" s="6" t="str">
        <f aca="false">IFERROR(INDEX('21. Saphirus'!$A:$B,MATCH($A658,'21. Saphirus'!$A:$A,0),2),"")</f>
        <v/>
      </c>
    </row>
    <row r="659" customFormat="false" ht="15.75" hidden="false" customHeight="true" outlineLevel="0" collapsed="false">
      <c r="A659" s="5" t="s">
        <v>697</v>
      </c>
      <c r="B659" s="5" t="n">
        <v>4122</v>
      </c>
      <c r="C659" s="5" t="s">
        <v>33</v>
      </c>
      <c r="D659" s="6" t="str">
        <f aca="false">IFERROR(INDEX('1. Benavídez'!$A:$B,MATCH($A659,'1. Benavídez'!$A:$A,0),2),"")</f>
        <v/>
      </c>
      <c r="E659" s="6" t="str">
        <f aca="false">IFERROR(INDEX('2. Gallo'!$B:$D,MATCH($A659,'2. Gallo'!$B:$B,0),3),"")</f>
        <v/>
      </c>
      <c r="F659" s="6" t="str">
        <f aca="false">IFERROR(INDEX('3. Anea'!$B:$D,MATCH($A659,'3. Anea'!$B:$B,0),2),"")</f>
        <v/>
      </c>
      <c r="G659" s="6" t="str">
        <f aca="false">IFERROR(INDEX('4. Pilar'!$A:$C,MATCH($A659,'4. Pilar'!$A:$A,0),2),"")</f>
        <v/>
      </c>
      <c r="H659" s="6" t="str">
        <f aca="false">IFERROR(INDEX('5. Tortuguitas'!$B:$D,MATCH($A659,'5. Tortuguitas'!$B:$B,0),2),"")</f>
        <v/>
      </c>
      <c r="I659" s="6" t="str">
        <f aca="false">IFERROR(INDEX('6. Del Viso'!$A:$B,MATCH($A659,'6. Del Viso'!$A:$A,0),2),"")</f>
        <v/>
      </c>
      <c r="J659" s="6" t="str">
        <f aca="false">IFERROR(INDEX('7. Chica Glade'!$B:$F,MATCH($A659,'7. Chica Glade'!$B:$B,0),4),"")</f>
        <v/>
      </c>
      <c r="K659" s="6" t="str">
        <f aca="false">IFERROR(INDEX('8. Veterinaria'!$A:$B,MATCH($A659,'8. Veterinaria'!$A:$A,0),2),"")</f>
        <v/>
      </c>
      <c r="L659" s="6" t="n">
        <f aca="false">IFERROR(INDEX('9. Hipocampus'!$A:$B,MATCH($A659,'9. Hipocampus'!$A:$A,0),2),"")</f>
        <v>2400</v>
      </c>
      <c r="M659" s="6" t="str">
        <f aca="false">IFERROR(INDEX('11. Mundo Mascotas'!$B:$D,MATCH($A659,'11. Mundo Mascotas'!$B:$B,0),2),"")</f>
        <v/>
      </c>
      <c r="N659" s="6" t="str">
        <f aca="false">IFERROR(INDEX('12. Yaguar'!$B:$E,MATCH($A659,'12. Yaguar'!$B:$B,0),2),"")</f>
        <v/>
      </c>
      <c r="O659" s="6" t="str">
        <f aca="false">IFERROR(INDEX('13. King Clor'!$A:$B,MATCH($A659,'13. King Clor'!$A:$A,0),2),"")</f>
        <v/>
      </c>
      <c r="P659" s="6" t="str">
        <f aca="false">IFERROR(INDEX('14. Diserquim'!$A:$B,MATCH($A659,'14. Diserquim'!$A:$A,0),2),"")</f>
        <v/>
      </c>
      <c r="Q659" s="6" t="str">
        <f aca="false">IFERROR(INDEX('15. Moreno'!$A:$B,MATCH($A659,'15. Moreno'!$A:$A,0),2),"")</f>
        <v/>
      </c>
      <c r="R659" s="6" t="str">
        <f aca="false">IFERROR(INDEX('10. Collares'!$J:$K,MATCH($A659,'10. Collares'!$J:$J,0),2),"")</f>
        <v/>
      </c>
      <c r="S659" s="6" t="str">
        <f aca="false">IFERROR(INDEX('13. King Clor'!$G:$H,MATCH($A659,'13. King Clor'!$G:$G,0),2),"")</f>
        <v/>
      </c>
      <c r="T659" s="6" t="str">
        <f aca="false">IFERROR(INDEX('10. Collares'!$A:$B,MATCH($A659,'10. Collares'!$A:$A,0),2),"")</f>
        <v/>
      </c>
      <c r="U659" s="6" t="str">
        <f aca="false">IFERROR(INDEX('16. Mis nietos'!$B:$C,MATCH($A659,'16. Mis nietos'!$B:$B,0),2),"")</f>
        <v/>
      </c>
      <c r="V659" s="6" t="str">
        <f aca="false">IFERROR(INDEX('17. Profesional Vet'!$A:$B,MATCH($A659,'17. Profesional Vet'!$A:$A,0),2),"")</f>
        <v/>
      </c>
      <c r="W659" s="6" t="str">
        <f aca="false">IFERROR(INDEX('18. Premier'!$A:$B,MATCH($A659,'18. Premier'!$A:$A,0),2),"")</f>
        <v/>
      </c>
      <c r="X659" s="6" t="str">
        <f aca="false">IFERROR(INDEX('19. Dacam'!$A:$B,MATCH($A659,'19. Dacam'!$A:$A,0),2),"")</f>
        <v/>
      </c>
      <c r="Y659" s="6" t="str">
        <f aca="false">IFERROR(INDEX('20. Proveedor'!$A:$B,MATCH($A659,'20. Proveedor'!$A:$A,0),2),"")</f>
        <v/>
      </c>
      <c r="Z659" s="6" t="str">
        <f aca="false">IFERROR(INDEX('21. Saphirus'!$A:$B,MATCH($A659,'21. Saphirus'!$A:$A,0),2),"")</f>
        <v/>
      </c>
    </row>
    <row r="660" customFormat="false" ht="15.75" hidden="false" customHeight="true" outlineLevel="0" collapsed="false">
      <c r="A660" s="5" t="s">
        <v>698</v>
      </c>
      <c r="B660" s="5" t="n">
        <v>4123</v>
      </c>
      <c r="C660" s="5" t="s">
        <v>33</v>
      </c>
      <c r="D660" s="6" t="str">
        <f aca="false">IFERROR(INDEX('1. Benavídez'!$A:$B,MATCH($A660,'1. Benavídez'!$A:$A,0),2),"")</f>
        <v/>
      </c>
      <c r="E660" s="6" t="str">
        <f aca="false">IFERROR(INDEX('2. Gallo'!$B:$D,MATCH($A660,'2. Gallo'!$B:$B,0),3),"")</f>
        <v/>
      </c>
      <c r="F660" s="6" t="str">
        <f aca="false">IFERROR(INDEX('3. Anea'!$B:$D,MATCH($A660,'3. Anea'!$B:$B,0),2),"")</f>
        <v/>
      </c>
      <c r="G660" s="6" t="str">
        <f aca="false">IFERROR(INDEX('4. Pilar'!$A:$C,MATCH($A660,'4. Pilar'!$A:$A,0),2),"")</f>
        <v/>
      </c>
      <c r="H660" s="6" t="str">
        <f aca="false">IFERROR(INDEX('5. Tortuguitas'!$B:$D,MATCH($A660,'5. Tortuguitas'!$B:$B,0),2),"")</f>
        <v/>
      </c>
      <c r="I660" s="6" t="str">
        <f aca="false">IFERROR(INDEX('6. Del Viso'!$A:$B,MATCH($A660,'6. Del Viso'!$A:$A,0),2),"")</f>
        <v/>
      </c>
      <c r="J660" s="6" t="str">
        <f aca="false">IFERROR(INDEX('7. Chica Glade'!$B:$F,MATCH($A660,'7. Chica Glade'!$B:$B,0),4),"")</f>
        <v/>
      </c>
      <c r="K660" s="6" t="str">
        <f aca="false">IFERROR(INDEX('8. Veterinaria'!$A:$B,MATCH($A660,'8. Veterinaria'!$A:$A,0),2),"")</f>
        <v/>
      </c>
      <c r="L660" s="6" t="n">
        <f aca="false">IFERROR(INDEX('9. Hipocampus'!$A:$B,MATCH($A660,'9. Hipocampus'!$A:$A,0),2),"")</f>
        <v>2880</v>
      </c>
      <c r="M660" s="6" t="str">
        <f aca="false">IFERROR(INDEX('11. Mundo Mascotas'!$B:$D,MATCH($A660,'11. Mundo Mascotas'!$B:$B,0),2),"")</f>
        <v/>
      </c>
      <c r="N660" s="6" t="str">
        <f aca="false">IFERROR(INDEX('12. Yaguar'!$B:$E,MATCH($A660,'12. Yaguar'!$B:$B,0),2),"")</f>
        <v/>
      </c>
      <c r="O660" s="6" t="str">
        <f aca="false">IFERROR(INDEX('13. King Clor'!$A:$B,MATCH($A660,'13. King Clor'!$A:$A,0),2),"")</f>
        <v/>
      </c>
      <c r="P660" s="6" t="str">
        <f aca="false">IFERROR(INDEX('14. Diserquim'!$A:$B,MATCH($A660,'14. Diserquim'!$A:$A,0),2),"")</f>
        <v/>
      </c>
      <c r="Q660" s="6" t="str">
        <f aca="false">IFERROR(INDEX('15. Moreno'!$A:$B,MATCH($A660,'15. Moreno'!$A:$A,0),2),"")</f>
        <v/>
      </c>
      <c r="R660" s="6" t="str">
        <f aca="false">IFERROR(INDEX('10. Collares'!$J:$K,MATCH($A660,'10. Collares'!$J:$J,0),2),"")</f>
        <v/>
      </c>
      <c r="S660" s="6" t="str">
        <f aca="false">IFERROR(INDEX('13. King Clor'!$G:$H,MATCH($A660,'13. King Clor'!$G:$G,0),2),"")</f>
        <v/>
      </c>
      <c r="T660" s="6" t="str">
        <f aca="false">IFERROR(INDEX('10. Collares'!$A:$B,MATCH($A660,'10. Collares'!$A:$A,0),2),"")</f>
        <v/>
      </c>
      <c r="U660" s="6" t="str">
        <f aca="false">IFERROR(INDEX('16. Mis nietos'!$B:$C,MATCH($A660,'16. Mis nietos'!$B:$B,0),2),"")</f>
        <v/>
      </c>
      <c r="V660" s="6" t="str">
        <f aca="false">IFERROR(INDEX('17. Profesional Vet'!$A:$B,MATCH($A660,'17. Profesional Vet'!$A:$A,0),2),"")</f>
        <v/>
      </c>
      <c r="W660" s="6" t="str">
        <f aca="false">IFERROR(INDEX('18. Premier'!$A:$B,MATCH($A660,'18. Premier'!$A:$A,0),2),"")</f>
        <v/>
      </c>
      <c r="X660" s="6" t="str">
        <f aca="false">IFERROR(INDEX('19. Dacam'!$A:$B,MATCH($A660,'19. Dacam'!$A:$A,0),2),"")</f>
        <v/>
      </c>
      <c r="Y660" s="6" t="str">
        <f aca="false">IFERROR(INDEX('20. Proveedor'!$A:$B,MATCH($A660,'20. Proveedor'!$A:$A,0),2),"")</f>
        <v/>
      </c>
      <c r="Z660" s="6" t="str">
        <f aca="false">IFERROR(INDEX('21. Saphirus'!$A:$B,MATCH($A660,'21. Saphirus'!$A:$A,0),2),"")</f>
        <v/>
      </c>
    </row>
    <row r="661" customFormat="false" ht="15.75" hidden="false" customHeight="true" outlineLevel="0" collapsed="false">
      <c r="A661" s="5" t="s">
        <v>699</v>
      </c>
      <c r="B661" s="5" t="n">
        <v>4124</v>
      </c>
      <c r="C661" s="5" t="s">
        <v>33</v>
      </c>
      <c r="D661" s="6" t="str">
        <f aca="false">IFERROR(INDEX('1. Benavídez'!$A:$B,MATCH($A661,'1. Benavídez'!$A:$A,0),2),"")</f>
        <v/>
      </c>
      <c r="E661" s="6" t="str">
        <f aca="false">IFERROR(INDEX('2. Gallo'!$B:$D,MATCH($A661,'2. Gallo'!$B:$B,0),3),"")</f>
        <v/>
      </c>
      <c r="F661" s="6" t="str">
        <f aca="false">IFERROR(INDEX('3. Anea'!$B:$D,MATCH($A661,'3. Anea'!$B:$B,0),2),"")</f>
        <v/>
      </c>
      <c r="G661" s="6" t="str">
        <f aca="false">IFERROR(INDEX('4. Pilar'!$A:$C,MATCH($A661,'4. Pilar'!$A:$A,0),2),"")</f>
        <v/>
      </c>
      <c r="H661" s="6" t="str">
        <f aca="false">IFERROR(INDEX('5. Tortuguitas'!$B:$D,MATCH($A661,'5. Tortuguitas'!$B:$B,0),2),"")</f>
        <v/>
      </c>
      <c r="I661" s="6" t="str">
        <f aca="false">IFERROR(INDEX('6. Del Viso'!$A:$B,MATCH($A661,'6. Del Viso'!$A:$A,0),2),"")</f>
        <v/>
      </c>
      <c r="J661" s="6" t="str">
        <f aca="false">IFERROR(INDEX('7. Chica Glade'!$B:$F,MATCH($A661,'7. Chica Glade'!$B:$B,0),4),"")</f>
        <v/>
      </c>
      <c r="K661" s="6" t="str">
        <f aca="false">IFERROR(INDEX('8. Veterinaria'!$A:$B,MATCH($A661,'8. Veterinaria'!$A:$A,0),2),"")</f>
        <v/>
      </c>
      <c r="L661" s="6" t="n">
        <f aca="false">IFERROR(INDEX('9. Hipocampus'!$A:$B,MATCH($A661,'9. Hipocampus'!$A:$A,0),2),"")</f>
        <v>4240</v>
      </c>
      <c r="M661" s="6" t="str">
        <f aca="false">IFERROR(INDEX('11. Mundo Mascotas'!$B:$D,MATCH($A661,'11. Mundo Mascotas'!$B:$B,0),2),"")</f>
        <v/>
      </c>
      <c r="N661" s="6" t="str">
        <f aca="false">IFERROR(INDEX('12. Yaguar'!$B:$E,MATCH($A661,'12. Yaguar'!$B:$B,0),2),"")</f>
        <v/>
      </c>
      <c r="O661" s="6" t="str">
        <f aca="false">IFERROR(INDEX('13. King Clor'!$A:$B,MATCH($A661,'13. King Clor'!$A:$A,0),2),"")</f>
        <v/>
      </c>
      <c r="P661" s="6" t="str">
        <f aca="false">IFERROR(INDEX('14. Diserquim'!$A:$B,MATCH($A661,'14. Diserquim'!$A:$A,0),2),"")</f>
        <v/>
      </c>
      <c r="Q661" s="6" t="str">
        <f aca="false">IFERROR(INDEX('15. Moreno'!$A:$B,MATCH($A661,'15. Moreno'!$A:$A,0),2),"")</f>
        <v/>
      </c>
      <c r="R661" s="6" t="str">
        <f aca="false">IFERROR(INDEX('10. Collares'!$J:$K,MATCH($A661,'10. Collares'!$J:$J,0),2),"")</f>
        <v/>
      </c>
      <c r="S661" s="6" t="str">
        <f aca="false">IFERROR(INDEX('13. King Clor'!$G:$H,MATCH($A661,'13. King Clor'!$G:$G,0),2),"")</f>
        <v/>
      </c>
      <c r="T661" s="6" t="str">
        <f aca="false">IFERROR(INDEX('10. Collares'!$A:$B,MATCH($A661,'10. Collares'!$A:$A,0),2),"")</f>
        <v/>
      </c>
      <c r="U661" s="6" t="str">
        <f aca="false">IFERROR(INDEX('16. Mis nietos'!$B:$C,MATCH($A661,'16. Mis nietos'!$B:$B,0),2),"")</f>
        <v/>
      </c>
      <c r="V661" s="6" t="str">
        <f aca="false">IFERROR(INDEX('17. Profesional Vet'!$A:$B,MATCH($A661,'17. Profesional Vet'!$A:$A,0),2),"")</f>
        <v/>
      </c>
      <c r="W661" s="6" t="str">
        <f aca="false">IFERROR(INDEX('18. Premier'!$A:$B,MATCH($A661,'18. Premier'!$A:$A,0),2),"")</f>
        <v/>
      </c>
      <c r="X661" s="6" t="str">
        <f aca="false">IFERROR(INDEX('19. Dacam'!$A:$B,MATCH($A661,'19. Dacam'!$A:$A,0),2),"")</f>
        <v/>
      </c>
      <c r="Y661" s="6" t="str">
        <f aca="false">IFERROR(INDEX('20. Proveedor'!$A:$B,MATCH($A661,'20. Proveedor'!$A:$A,0),2),"")</f>
        <v/>
      </c>
      <c r="Z661" s="6" t="str">
        <f aca="false">IFERROR(INDEX('21. Saphirus'!$A:$B,MATCH($A661,'21. Saphirus'!$A:$A,0),2),"")</f>
        <v/>
      </c>
    </row>
    <row r="662" customFormat="false" ht="15.75" hidden="false" customHeight="true" outlineLevel="0" collapsed="false">
      <c r="A662" s="5" t="s">
        <v>700</v>
      </c>
      <c r="B662" s="5" t="n">
        <v>1905430</v>
      </c>
      <c r="C662" s="5" t="s">
        <v>33</v>
      </c>
      <c r="D662" s="6" t="str">
        <f aca="false">IFERROR(INDEX('1. Benavídez'!$A:$B,MATCH($A662,'1. Benavídez'!$A:$A,0),2),"")</f>
        <v/>
      </c>
      <c r="E662" s="6" t="str">
        <f aca="false">IFERROR(INDEX('2. Gallo'!$B:$D,MATCH($A662,'2. Gallo'!$B:$B,0),3),"")</f>
        <v/>
      </c>
      <c r="F662" s="6" t="str">
        <f aca="false">IFERROR(INDEX('3. Anea'!$B:$D,MATCH($A662,'3. Anea'!$B:$B,0),2),"")</f>
        <v/>
      </c>
      <c r="G662" s="6" t="str">
        <f aca="false">IFERROR(INDEX('4. Pilar'!$A:$C,MATCH($A662,'4. Pilar'!$A:$A,0),2),"")</f>
        <v/>
      </c>
      <c r="H662" s="6" t="str">
        <f aca="false">IFERROR(INDEX('5. Tortuguitas'!$B:$D,MATCH($A662,'5. Tortuguitas'!$B:$B,0),2),"")</f>
        <v/>
      </c>
      <c r="I662" s="6" t="str">
        <f aca="false">IFERROR(INDEX('6. Del Viso'!$A:$B,MATCH($A662,'6. Del Viso'!$A:$A,0),2),"")</f>
        <v/>
      </c>
      <c r="J662" s="6" t="str">
        <f aca="false">IFERROR(INDEX('7. Chica Glade'!$B:$F,MATCH($A662,'7. Chica Glade'!$B:$B,0),4),"")</f>
        <v/>
      </c>
      <c r="K662" s="6" t="str">
        <f aca="false">IFERROR(INDEX('8. Veterinaria'!$A:$B,MATCH($A662,'8. Veterinaria'!$A:$A,0),2),"")</f>
        <v/>
      </c>
      <c r="L662" s="6" t="str">
        <f aca="false">IFERROR(INDEX('9. Hipocampus'!$A:$B,MATCH($A662,'9. Hipocampus'!$A:$A,0),2),"")</f>
        <v/>
      </c>
      <c r="M662" s="6" t="str">
        <f aca="false">IFERROR(INDEX('11. Mundo Mascotas'!$B:$D,MATCH($A662,'11. Mundo Mascotas'!$B:$B,0),2),"")</f>
        <v/>
      </c>
      <c r="N662" s="6" t="str">
        <f aca="false">IFERROR(INDEX('12. Yaguar'!$B:$E,MATCH($A662,'12. Yaguar'!$B:$B,0),2),"")</f>
        <v/>
      </c>
      <c r="O662" s="6" t="str">
        <f aca="false">IFERROR(INDEX('13. King Clor'!$A:$B,MATCH($A662,'13. King Clor'!$A:$A,0),2),"")</f>
        <v/>
      </c>
      <c r="P662" s="6" t="str">
        <f aca="false">IFERROR(INDEX('14. Diserquim'!$A:$B,MATCH($A662,'14. Diserquim'!$A:$A,0),2),"")</f>
        <v/>
      </c>
      <c r="Q662" s="6" t="str">
        <f aca="false">IFERROR(INDEX('15. Moreno'!$A:$B,MATCH($A662,'15. Moreno'!$A:$A,0),2),"")</f>
        <v/>
      </c>
      <c r="R662" s="6" t="str">
        <f aca="false">IFERROR(INDEX('10. Collares'!$J:$K,MATCH($A662,'10. Collares'!$J:$J,0),2),"")</f>
        <v/>
      </c>
      <c r="S662" s="6" t="str">
        <f aca="false">IFERROR(INDEX('13. King Clor'!$G:$H,MATCH($A662,'13. King Clor'!$G:$G,0),2),"")</f>
        <v/>
      </c>
      <c r="T662" s="6" t="str">
        <f aca="false">IFERROR(INDEX('10. Collares'!$A:$B,MATCH($A662,'10. Collares'!$A:$A,0),2),"")</f>
        <v/>
      </c>
      <c r="U662" s="6" t="str">
        <f aca="false">IFERROR(INDEX('16. Mis nietos'!$B:$C,MATCH($A662,'16. Mis nietos'!$B:$B,0),2),"")</f>
        <v/>
      </c>
      <c r="V662" s="6" t="str">
        <f aca="false">IFERROR(INDEX('17. Profesional Vet'!$A:$B,MATCH($A662,'17. Profesional Vet'!$A:$A,0),2),"")</f>
        <v/>
      </c>
      <c r="W662" s="6" t="str">
        <f aca="false">IFERROR(INDEX('18. Premier'!$A:$B,MATCH($A662,'18. Premier'!$A:$A,0),2),"")</f>
        <v/>
      </c>
      <c r="X662" s="6" t="str">
        <f aca="false">IFERROR(INDEX('19. Dacam'!$A:$B,MATCH($A662,'19. Dacam'!$A:$A,0),2),"")</f>
        <v/>
      </c>
      <c r="Y662" s="6" t="str">
        <f aca="false">IFERROR(INDEX('20. Proveedor'!$A:$B,MATCH($A662,'20. Proveedor'!$A:$A,0),2),"")</f>
        <v/>
      </c>
      <c r="Z662" s="6" t="str">
        <f aca="false">IFERROR(INDEX('21. Saphirus'!$A:$B,MATCH($A662,'21. Saphirus'!$A:$A,0),2),"")</f>
        <v/>
      </c>
    </row>
    <row r="663" customFormat="false" ht="15.75" hidden="false" customHeight="true" outlineLevel="0" collapsed="false">
      <c r="A663" s="5" t="s">
        <v>701</v>
      </c>
      <c r="B663" s="5" t="n">
        <v>8075</v>
      </c>
      <c r="C663" s="5" t="s">
        <v>33</v>
      </c>
      <c r="D663" s="6" t="str">
        <f aca="false">IFERROR(INDEX('1. Benavídez'!$A:$B,MATCH($A663,'1. Benavídez'!$A:$A,0),2),"")</f>
        <v/>
      </c>
      <c r="E663" s="6" t="str">
        <f aca="false">IFERROR(INDEX('2. Gallo'!$B:$D,MATCH($A663,'2. Gallo'!$B:$B,0),3),"")</f>
        <v/>
      </c>
      <c r="F663" s="6" t="str">
        <f aca="false">IFERROR(INDEX('3. Anea'!$B:$D,MATCH($A663,'3. Anea'!$B:$B,0),2),"")</f>
        <v/>
      </c>
      <c r="G663" s="6" t="str">
        <f aca="false">IFERROR(INDEX('4. Pilar'!$A:$C,MATCH($A663,'4. Pilar'!$A:$A,0),2),"")</f>
        <v/>
      </c>
      <c r="H663" s="6" t="str">
        <f aca="false">IFERROR(INDEX('5. Tortuguitas'!$B:$D,MATCH($A663,'5. Tortuguitas'!$B:$B,0),2),"")</f>
        <v/>
      </c>
      <c r="I663" s="6" t="str">
        <f aca="false">IFERROR(INDEX('6. Del Viso'!$A:$B,MATCH($A663,'6. Del Viso'!$A:$A,0),2),"")</f>
        <v/>
      </c>
      <c r="J663" s="6" t="str">
        <f aca="false">IFERROR(INDEX('7. Chica Glade'!$B:$F,MATCH($A663,'7. Chica Glade'!$B:$B,0),4),"")</f>
        <v/>
      </c>
      <c r="K663" s="6" t="str">
        <f aca="false">IFERROR(INDEX('8. Veterinaria'!$A:$B,MATCH($A663,'8. Veterinaria'!$A:$A,0),2),"")</f>
        <v/>
      </c>
      <c r="L663" s="6" t="str">
        <f aca="false">IFERROR(INDEX('9. Hipocampus'!$A:$B,MATCH($A663,'9. Hipocampus'!$A:$A,0),2),"")</f>
        <v/>
      </c>
      <c r="M663" s="6" t="str">
        <f aca="false">IFERROR(INDEX('11. Mundo Mascotas'!$B:$D,MATCH($A663,'11. Mundo Mascotas'!$B:$B,0),2),"")</f>
        <v/>
      </c>
      <c r="N663" s="6" t="str">
        <f aca="false">IFERROR(INDEX('12. Yaguar'!$B:$E,MATCH($A663,'12. Yaguar'!$B:$B,0),2),"")</f>
        <v/>
      </c>
      <c r="O663" s="6" t="str">
        <f aca="false">IFERROR(INDEX('13. King Clor'!$A:$B,MATCH($A663,'13. King Clor'!$A:$A,0),2),"")</f>
        <v/>
      </c>
      <c r="P663" s="6" t="str">
        <f aca="false">IFERROR(INDEX('14. Diserquim'!$A:$B,MATCH($A663,'14. Diserquim'!$A:$A,0),2),"")</f>
        <v/>
      </c>
      <c r="Q663" s="6" t="str">
        <f aca="false">IFERROR(INDEX('15. Moreno'!$A:$B,MATCH($A663,'15. Moreno'!$A:$A,0),2),"")</f>
        <v/>
      </c>
      <c r="R663" s="6" t="str">
        <f aca="false">IFERROR(INDEX('10. Collares'!$J:$K,MATCH($A663,'10. Collares'!$J:$J,0),2),"")</f>
        <v/>
      </c>
      <c r="S663" s="6" t="str">
        <f aca="false">IFERROR(INDEX('13. King Clor'!$G:$H,MATCH($A663,'13. King Clor'!$G:$G,0),2),"")</f>
        <v/>
      </c>
      <c r="T663" s="6" t="str">
        <f aca="false">IFERROR(INDEX('10. Collares'!$A:$B,MATCH($A663,'10. Collares'!$A:$A,0),2),"")</f>
        <v/>
      </c>
      <c r="U663" s="6" t="str">
        <f aca="false">IFERROR(INDEX('16. Mis nietos'!$B:$C,MATCH($A663,'16. Mis nietos'!$B:$B,0),2),"")</f>
        <v/>
      </c>
      <c r="V663" s="6" t="str">
        <f aca="false">IFERROR(INDEX('17. Profesional Vet'!$A:$B,MATCH($A663,'17. Profesional Vet'!$A:$A,0),2),"")</f>
        <v/>
      </c>
      <c r="W663" s="6" t="str">
        <f aca="false">IFERROR(INDEX('18. Premier'!$A:$B,MATCH($A663,'18. Premier'!$A:$A,0),2),"")</f>
        <v/>
      </c>
      <c r="X663" s="6" t="str">
        <f aca="false">IFERROR(INDEX('19. Dacam'!$A:$B,MATCH($A663,'19. Dacam'!$A:$A,0),2),"")</f>
        <v/>
      </c>
      <c r="Y663" s="6" t="str">
        <f aca="false">IFERROR(INDEX('20. Proveedor'!$A:$B,MATCH($A663,'20. Proveedor'!$A:$A,0),2),"")</f>
        <v/>
      </c>
      <c r="Z663" s="6" t="str">
        <f aca="false">IFERROR(INDEX('21. Saphirus'!$A:$B,MATCH($A663,'21. Saphirus'!$A:$A,0),2),"")</f>
        <v/>
      </c>
    </row>
    <row r="664" customFormat="false" ht="15.75" hidden="false" customHeight="true" outlineLevel="0" collapsed="false">
      <c r="A664" s="5" t="s">
        <v>702</v>
      </c>
      <c r="B664" s="5" t="n">
        <v>1905736</v>
      </c>
      <c r="C664" s="5" t="s">
        <v>123</v>
      </c>
      <c r="D664" s="6" t="str">
        <f aca="false">IFERROR(INDEX('1. Benavídez'!$A:$B,MATCH($A664,'1. Benavídez'!$A:$A,0),2),"")</f>
        <v/>
      </c>
      <c r="E664" s="6" t="str">
        <f aca="false">IFERROR(INDEX('2. Gallo'!$B:$D,MATCH($A664,'2. Gallo'!$B:$B,0),3),"")</f>
        <v/>
      </c>
      <c r="F664" s="6" t="str">
        <f aca="false">IFERROR(INDEX('3. Anea'!$B:$D,MATCH($A664,'3. Anea'!$B:$B,0),2),"")</f>
        <v/>
      </c>
      <c r="G664" s="6" t="str">
        <f aca="false">IFERROR(INDEX('4. Pilar'!$A:$C,MATCH($A664,'4. Pilar'!$A:$A,0),2),"")</f>
        <v/>
      </c>
      <c r="H664" s="6" t="str">
        <f aca="false">IFERROR(INDEX('5. Tortuguitas'!$B:$D,MATCH($A664,'5. Tortuguitas'!$B:$B,0),2),"")</f>
        <v/>
      </c>
      <c r="I664" s="6" t="str">
        <f aca="false">IFERROR(INDEX('6. Del Viso'!$A:$B,MATCH($A664,'6. Del Viso'!$A:$A,0),2),"")</f>
        <v/>
      </c>
      <c r="J664" s="6" t="str">
        <f aca="false">IFERROR(INDEX('7. Chica Glade'!$B:$F,MATCH($A664,'7. Chica Glade'!$B:$B,0),4),"")</f>
        <v/>
      </c>
      <c r="K664" s="6" t="str">
        <f aca="false">IFERROR(INDEX('8. Veterinaria'!$A:$B,MATCH($A664,'8. Veterinaria'!$A:$A,0),2),"")</f>
        <v/>
      </c>
      <c r="L664" s="6" t="str">
        <f aca="false">IFERROR(INDEX('9. Hipocampus'!$A:$B,MATCH($A664,'9. Hipocampus'!$A:$A,0),2),"")</f>
        <v/>
      </c>
      <c r="M664" s="6" t="str">
        <f aca="false">IFERROR(INDEX('11. Mundo Mascotas'!$B:$D,MATCH($A664,'11. Mundo Mascotas'!$B:$B,0),2),"")</f>
        <v/>
      </c>
      <c r="N664" s="6" t="str">
        <f aca="false">IFERROR(INDEX('12. Yaguar'!$B:$E,MATCH($A664,'12. Yaguar'!$B:$B,0),2),"")</f>
        <v/>
      </c>
      <c r="O664" s="6" t="str">
        <f aca="false">IFERROR(INDEX('13. King Clor'!$A:$B,MATCH($A664,'13. King Clor'!$A:$A,0),2),"")</f>
        <v/>
      </c>
      <c r="P664" s="6" t="str">
        <f aca="false">IFERROR(INDEX('14. Diserquim'!$A:$B,MATCH($A664,'14. Diserquim'!$A:$A,0),2),"")</f>
        <v/>
      </c>
      <c r="Q664" s="6" t="str">
        <f aca="false">IFERROR(INDEX('15. Moreno'!$A:$B,MATCH($A664,'15. Moreno'!$A:$A,0),2),"")</f>
        <v/>
      </c>
      <c r="R664" s="6" t="str">
        <f aca="false">IFERROR(INDEX('10. Collares'!$J:$K,MATCH($A664,'10. Collares'!$J:$J,0),2),"")</f>
        <v/>
      </c>
      <c r="S664" s="6" t="str">
        <f aca="false">IFERROR(INDEX('13. King Clor'!$G:$H,MATCH($A664,'13. King Clor'!$G:$G,0),2),"")</f>
        <v/>
      </c>
      <c r="T664" s="6" t="str">
        <f aca="false">IFERROR(INDEX('10. Collares'!$A:$B,MATCH($A664,'10. Collares'!$A:$A,0),2),"")</f>
        <v/>
      </c>
      <c r="U664" s="6" t="str">
        <f aca="false">IFERROR(INDEX('16. Mis nietos'!$B:$C,MATCH($A664,'16. Mis nietos'!$B:$B,0),2),"")</f>
        <v/>
      </c>
      <c r="V664" s="6" t="str">
        <f aca="false">IFERROR(INDEX('17. Profesional Vet'!$A:$B,MATCH($A664,'17. Profesional Vet'!$A:$A,0),2),"")</f>
        <v/>
      </c>
      <c r="W664" s="6" t="str">
        <f aca="false">IFERROR(INDEX('18. Premier'!$A:$B,MATCH($A664,'18. Premier'!$A:$A,0),2),"")</f>
        <v/>
      </c>
      <c r="X664" s="6" t="str">
        <f aca="false">IFERROR(INDEX('19. Dacam'!$A:$B,MATCH($A664,'19. Dacam'!$A:$A,0),2),"")</f>
        <v/>
      </c>
      <c r="Y664" s="6" t="str">
        <f aca="false">IFERROR(INDEX('20. Proveedor'!$A:$B,MATCH($A664,'20. Proveedor'!$A:$A,0),2),"")</f>
        <v/>
      </c>
      <c r="Z664" s="6" t="str">
        <f aca="false">IFERROR(INDEX('21. Saphirus'!$A:$B,MATCH($A664,'21. Saphirus'!$A:$A,0),2),"")</f>
        <v/>
      </c>
    </row>
    <row r="665" customFormat="false" ht="15.75" hidden="false" customHeight="true" outlineLevel="0" collapsed="false">
      <c r="A665" s="5" t="s">
        <v>703</v>
      </c>
      <c r="B665" s="5" t="n">
        <v>5036</v>
      </c>
      <c r="C665" s="5" t="s">
        <v>136</v>
      </c>
      <c r="D665" s="6" t="str">
        <f aca="false">IFERROR(INDEX('1. Benavídez'!$A:$B,MATCH($A665,'1. Benavídez'!$A:$A,0),2),"")</f>
        <v/>
      </c>
      <c r="E665" s="6" t="str">
        <f aca="false">IFERROR(INDEX('2. Gallo'!$B:$D,MATCH($A665,'2. Gallo'!$B:$B,0),3),"")</f>
        <v/>
      </c>
      <c r="F665" s="6" t="str">
        <f aca="false">IFERROR(INDEX('3. Anea'!$B:$D,MATCH($A665,'3. Anea'!$B:$B,0),2),"")</f>
        <v/>
      </c>
      <c r="G665" s="6" t="str">
        <f aca="false">IFERROR(INDEX('4. Pilar'!$A:$C,MATCH($A665,'4. Pilar'!$A:$A,0),2),"")</f>
        <v/>
      </c>
      <c r="H665" s="6" t="str">
        <f aca="false">IFERROR(INDEX('5. Tortuguitas'!$B:$D,MATCH($A665,'5. Tortuguitas'!$B:$B,0),2),"")</f>
        <v/>
      </c>
      <c r="I665" s="6" t="str">
        <f aca="false">IFERROR(INDEX('6. Del Viso'!$A:$B,MATCH($A665,'6. Del Viso'!$A:$A,0),2),"")</f>
        <v/>
      </c>
      <c r="J665" s="6" t="str">
        <f aca="false">IFERROR(INDEX('7. Chica Glade'!$B:$F,MATCH($A665,'7. Chica Glade'!$B:$B,0),4),"")</f>
        <v/>
      </c>
      <c r="K665" s="6" t="str">
        <f aca="false">IFERROR(INDEX('8. Veterinaria'!$A:$B,MATCH($A665,'8. Veterinaria'!$A:$A,0),2),"")</f>
        <v/>
      </c>
      <c r="L665" s="6" t="str">
        <f aca="false">IFERROR(INDEX('9. Hipocampus'!$A:$B,MATCH($A665,'9. Hipocampus'!$A:$A,0),2),"")</f>
        <v/>
      </c>
      <c r="M665" s="6" t="str">
        <f aca="false">IFERROR(INDEX('11. Mundo Mascotas'!$B:$D,MATCH($A665,'11. Mundo Mascotas'!$B:$B,0),2),"")</f>
        <v/>
      </c>
      <c r="N665" s="6" t="str">
        <f aca="false">IFERROR(INDEX('12. Yaguar'!$B:$E,MATCH($A665,'12. Yaguar'!$B:$B,0),2),"")</f>
        <v/>
      </c>
      <c r="O665" s="6" t="str">
        <f aca="false">IFERROR(INDEX('13. King Clor'!$A:$B,MATCH($A665,'13. King Clor'!$A:$A,0),2),"")</f>
        <v/>
      </c>
      <c r="P665" s="6" t="str">
        <f aca="false">IFERROR(INDEX('14. Diserquim'!$A:$B,MATCH($A665,'14. Diserquim'!$A:$A,0),2),"")</f>
        <v/>
      </c>
      <c r="Q665" s="6" t="str">
        <f aca="false">IFERROR(INDEX('15. Moreno'!$A:$B,MATCH($A665,'15. Moreno'!$A:$A,0),2),"")</f>
        <v/>
      </c>
      <c r="R665" s="6" t="str">
        <f aca="false">IFERROR(INDEX('10. Collares'!$J:$K,MATCH($A665,'10. Collares'!$J:$J,0),2),"")</f>
        <v/>
      </c>
      <c r="S665" s="6" t="str">
        <f aca="false">IFERROR(INDEX('13. King Clor'!$G:$H,MATCH($A665,'13. King Clor'!$G:$G,0),2),"")</f>
        <v/>
      </c>
      <c r="T665" s="6" t="str">
        <f aca="false">IFERROR(INDEX('10. Collares'!$A:$B,MATCH($A665,'10. Collares'!$A:$A,0),2),"")</f>
        <v/>
      </c>
      <c r="U665" s="6" t="str">
        <f aca="false">IFERROR(INDEX('16. Mis nietos'!$B:$C,MATCH($A665,'16. Mis nietos'!$B:$B,0),2),"")</f>
        <v/>
      </c>
      <c r="V665" s="6" t="str">
        <f aca="false">IFERROR(INDEX('17. Profesional Vet'!$A:$B,MATCH($A665,'17. Profesional Vet'!$A:$A,0),2),"")</f>
        <v/>
      </c>
      <c r="W665" s="6" t="str">
        <f aca="false">IFERROR(INDEX('18. Premier'!$A:$B,MATCH($A665,'18. Premier'!$A:$A,0),2),"")</f>
        <v/>
      </c>
      <c r="X665" s="6" t="str">
        <f aca="false">IFERROR(INDEX('19. Dacam'!$A:$B,MATCH($A665,'19. Dacam'!$A:$A,0),2),"")</f>
        <v/>
      </c>
      <c r="Y665" s="6" t="str">
        <f aca="false">IFERROR(INDEX('20. Proveedor'!$A:$B,MATCH($A665,'20. Proveedor'!$A:$A,0),2),"")</f>
        <v/>
      </c>
      <c r="Z665" s="6" t="str">
        <f aca="false">IFERROR(INDEX('21. Saphirus'!$A:$B,MATCH($A665,'21. Saphirus'!$A:$A,0),2),"")</f>
        <v/>
      </c>
    </row>
    <row r="666" customFormat="false" ht="15.75" hidden="false" customHeight="true" outlineLevel="0" collapsed="false">
      <c r="A666" s="5" t="s">
        <v>704</v>
      </c>
      <c r="B666" s="5" t="n">
        <v>1051</v>
      </c>
      <c r="C666" s="5" t="s">
        <v>138</v>
      </c>
      <c r="D666" s="6" t="str">
        <f aca="false">IFERROR(INDEX('1. Benavídez'!$A:$B,MATCH($A666,'1. Benavídez'!$A:$A,0),2),"")</f>
        <v/>
      </c>
      <c r="E666" s="6" t="str">
        <f aca="false">IFERROR(INDEX('2. Gallo'!$B:$D,MATCH($A666,'2. Gallo'!$B:$B,0),3),"")</f>
        <v/>
      </c>
      <c r="F666" s="6" t="str">
        <f aca="false">IFERROR(INDEX('3. Anea'!$B:$D,MATCH($A666,'3. Anea'!$B:$B,0),2),"")</f>
        <v/>
      </c>
      <c r="G666" s="6" t="n">
        <f aca="false">IFERROR(INDEX('4. Pilar'!$A:$C,MATCH($A666,'4. Pilar'!$A:$A,0),2),"")</f>
        <v>14617</v>
      </c>
      <c r="H666" s="6" t="str">
        <f aca="false">IFERROR(INDEX('5. Tortuguitas'!$B:$D,MATCH($A666,'5. Tortuguitas'!$B:$B,0),2),"")</f>
        <v/>
      </c>
      <c r="I666" s="6" t="str">
        <f aca="false">IFERROR(INDEX('6. Del Viso'!$A:$B,MATCH($A666,'6. Del Viso'!$A:$A,0),2),"")</f>
        <v/>
      </c>
      <c r="J666" s="6" t="str">
        <f aca="false">IFERROR(INDEX('7. Chica Glade'!$B:$F,MATCH($A666,'7. Chica Glade'!$B:$B,0),4),"")</f>
        <v/>
      </c>
      <c r="K666" s="6" t="str">
        <f aca="false">IFERROR(INDEX('8. Veterinaria'!$A:$B,MATCH($A666,'8. Veterinaria'!$A:$A,0),2),"")</f>
        <v/>
      </c>
      <c r="L666" s="6" t="str">
        <f aca="false">IFERROR(INDEX('9. Hipocampus'!$A:$B,MATCH($A666,'9. Hipocampus'!$A:$A,0),2),"")</f>
        <v/>
      </c>
      <c r="M666" s="6" t="str">
        <f aca="false">IFERROR(INDEX('11. Mundo Mascotas'!$B:$D,MATCH($A666,'11. Mundo Mascotas'!$B:$B,0),2),"")</f>
        <v/>
      </c>
      <c r="N666" s="6" t="str">
        <f aca="false">IFERROR(INDEX('12. Yaguar'!$B:$E,MATCH($A666,'12. Yaguar'!$B:$B,0),2),"")</f>
        <v/>
      </c>
      <c r="O666" s="6" t="str">
        <f aca="false">IFERROR(INDEX('13. King Clor'!$A:$B,MATCH($A666,'13. King Clor'!$A:$A,0),2),"")</f>
        <v/>
      </c>
      <c r="P666" s="6" t="str">
        <f aca="false">IFERROR(INDEX('14. Diserquim'!$A:$B,MATCH($A666,'14. Diserquim'!$A:$A,0),2),"")</f>
        <v/>
      </c>
      <c r="Q666" s="6" t="str">
        <f aca="false">IFERROR(INDEX('15. Moreno'!$A:$B,MATCH($A666,'15. Moreno'!$A:$A,0),2),"")</f>
        <v/>
      </c>
      <c r="R666" s="6" t="str">
        <f aca="false">IFERROR(INDEX('10. Collares'!$J:$K,MATCH($A666,'10. Collares'!$J:$J,0),2),"")</f>
        <v/>
      </c>
      <c r="S666" s="6" t="str">
        <f aca="false">IFERROR(INDEX('13. King Clor'!$G:$H,MATCH($A666,'13. King Clor'!$G:$G,0),2),"")</f>
        <v/>
      </c>
      <c r="T666" s="6" t="str">
        <f aca="false">IFERROR(INDEX('10. Collares'!$A:$B,MATCH($A666,'10. Collares'!$A:$A,0),2),"")</f>
        <v/>
      </c>
      <c r="U666" s="6" t="str">
        <f aca="false">IFERROR(INDEX('16. Mis nietos'!$B:$C,MATCH($A666,'16. Mis nietos'!$B:$B,0),2),"")</f>
        <v/>
      </c>
      <c r="V666" s="6" t="str">
        <f aca="false">IFERROR(INDEX('17. Profesional Vet'!$A:$B,MATCH($A666,'17. Profesional Vet'!$A:$A,0),2),"")</f>
        <v/>
      </c>
      <c r="W666" s="6" t="str">
        <f aca="false">IFERROR(INDEX('18. Premier'!$A:$B,MATCH($A666,'18. Premier'!$A:$A,0),2),"")</f>
        <v/>
      </c>
      <c r="X666" s="6" t="str">
        <f aca="false">IFERROR(INDEX('19. Dacam'!$A:$B,MATCH($A666,'19. Dacam'!$A:$A,0),2),"")</f>
        <v/>
      </c>
      <c r="Y666" s="6" t="str">
        <f aca="false">IFERROR(INDEX('20. Proveedor'!$A:$B,MATCH($A666,'20. Proveedor'!$A:$A,0),2),"")</f>
        <v/>
      </c>
      <c r="Z666" s="6" t="str">
        <f aca="false">IFERROR(INDEX('21. Saphirus'!$A:$B,MATCH($A666,'21. Saphirus'!$A:$A,0),2),"")</f>
        <v/>
      </c>
    </row>
    <row r="667" customFormat="false" ht="15.75" hidden="false" customHeight="true" outlineLevel="0" collapsed="false">
      <c r="A667" s="5" t="s">
        <v>705</v>
      </c>
      <c r="B667" s="5" t="n">
        <v>5037</v>
      </c>
      <c r="C667" s="5" t="s">
        <v>27</v>
      </c>
      <c r="D667" s="6" t="str">
        <f aca="false">IFERROR(INDEX('1. Benavídez'!$A:$B,MATCH($A667,'1. Benavídez'!$A:$A,0),2),"")</f>
        <v/>
      </c>
      <c r="E667" s="6" t="str">
        <f aca="false">IFERROR(INDEX('2. Gallo'!$B:$D,MATCH($A667,'2. Gallo'!$B:$B,0),3),"")</f>
        <v/>
      </c>
      <c r="F667" s="6" t="str">
        <f aca="false">IFERROR(INDEX('3. Anea'!$B:$D,MATCH($A667,'3. Anea'!$B:$B,0),2),"")</f>
        <v/>
      </c>
      <c r="G667" s="6" t="str">
        <f aca="false">IFERROR(INDEX('4. Pilar'!$A:$C,MATCH($A667,'4. Pilar'!$A:$A,0),2),"")</f>
        <v/>
      </c>
      <c r="H667" s="6" t="str">
        <f aca="false">IFERROR(INDEX('5. Tortuguitas'!$B:$D,MATCH($A667,'5. Tortuguitas'!$B:$B,0),2),"")</f>
        <v/>
      </c>
      <c r="I667" s="6" t="str">
        <f aca="false">IFERROR(INDEX('6. Del Viso'!$A:$B,MATCH($A667,'6. Del Viso'!$A:$A,0),2),"")</f>
        <v/>
      </c>
      <c r="J667" s="6" t="str">
        <f aca="false">IFERROR(INDEX('7. Chica Glade'!$B:$F,MATCH($A667,'7. Chica Glade'!$B:$B,0),4),"")</f>
        <v/>
      </c>
      <c r="K667" s="6" t="str">
        <f aca="false">IFERROR(INDEX('8. Veterinaria'!$A:$B,MATCH($A667,'8. Veterinaria'!$A:$A,0),2),"")</f>
        <v/>
      </c>
      <c r="L667" s="6" t="str">
        <f aca="false">IFERROR(INDEX('9. Hipocampus'!$A:$B,MATCH($A667,'9. Hipocampus'!$A:$A,0),2),"")</f>
        <v/>
      </c>
      <c r="M667" s="6" t="str">
        <f aca="false">IFERROR(INDEX('11. Mundo Mascotas'!$B:$D,MATCH($A667,'11. Mundo Mascotas'!$B:$B,0),2),"")</f>
        <v/>
      </c>
      <c r="N667" s="6" t="str">
        <f aca="false">IFERROR(INDEX('12. Yaguar'!$B:$E,MATCH($A667,'12. Yaguar'!$B:$B,0),2),"")</f>
        <v/>
      </c>
      <c r="O667" s="6" t="str">
        <f aca="false">IFERROR(INDEX('13. King Clor'!$A:$B,MATCH($A667,'13. King Clor'!$A:$A,0),2),"")</f>
        <v/>
      </c>
      <c r="P667" s="6" t="str">
        <f aca="false">IFERROR(INDEX('14. Diserquim'!$A:$B,MATCH($A667,'14. Diserquim'!$A:$A,0),2),"")</f>
        <v/>
      </c>
      <c r="Q667" s="6" t="str">
        <f aca="false">IFERROR(INDEX('15. Moreno'!$A:$B,MATCH($A667,'15. Moreno'!$A:$A,0),2),"")</f>
        <v/>
      </c>
      <c r="R667" s="6" t="str">
        <f aca="false">IFERROR(INDEX('10. Collares'!$J:$K,MATCH($A667,'10. Collares'!$J:$J,0),2),"")</f>
        <v/>
      </c>
      <c r="S667" s="6" t="str">
        <f aca="false">IFERROR(INDEX('13. King Clor'!$G:$H,MATCH($A667,'13. King Clor'!$G:$G,0),2),"")</f>
        <v/>
      </c>
      <c r="T667" s="6" t="str">
        <f aca="false">IFERROR(INDEX('10. Collares'!$A:$B,MATCH($A667,'10. Collares'!$A:$A,0),2),"")</f>
        <v/>
      </c>
      <c r="U667" s="6" t="str">
        <f aca="false">IFERROR(INDEX('16. Mis nietos'!$B:$C,MATCH($A667,'16. Mis nietos'!$B:$B,0),2),"")</f>
        <v/>
      </c>
      <c r="V667" s="6" t="str">
        <f aca="false">IFERROR(INDEX('17. Profesional Vet'!$A:$B,MATCH($A667,'17. Profesional Vet'!$A:$A,0),2),"")</f>
        <v/>
      </c>
      <c r="W667" s="6" t="str">
        <f aca="false">IFERROR(INDEX('18. Premier'!$A:$B,MATCH($A667,'18. Premier'!$A:$A,0),2),"")</f>
        <v/>
      </c>
      <c r="X667" s="6" t="str">
        <f aca="false">IFERROR(INDEX('19. Dacam'!$A:$B,MATCH($A667,'19. Dacam'!$A:$A,0),2),"")</f>
        <v/>
      </c>
      <c r="Y667" s="6" t="str">
        <f aca="false">IFERROR(INDEX('20. Proveedor'!$A:$B,MATCH($A667,'20. Proveedor'!$A:$A,0),2),"")</f>
        <v/>
      </c>
      <c r="Z667" s="6" t="str">
        <f aca="false">IFERROR(INDEX('21. Saphirus'!$A:$B,MATCH($A667,'21. Saphirus'!$A:$A,0),2),"")</f>
        <v/>
      </c>
    </row>
    <row r="668" customFormat="false" ht="15.75" hidden="false" customHeight="true" outlineLevel="0" collapsed="false">
      <c r="A668" s="5" t="s">
        <v>706</v>
      </c>
      <c r="B668" s="5" t="n">
        <v>1052</v>
      </c>
      <c r="C668" s="5" t="s">
        <v>29</v>
      </c>
      <c r="D668" s="6" t="str">
        <f aca="false">IFERROR(INDEX('1. Benavídez'!$A:$B,MATCH($A668,'1. Benavídez'!$A:$A,0),2),"")</f>
        <v/>
      </c>
      <c r="E668" s="6" t="str">
        <f aca="false">IFERROR(INDEX('2. Gallo'!$B:$D,MATCH($A668,'2. Gallo'!$B:$B,0),3),"")</f>
        <v/>
      </c>
      <c r="F668" s="6" t="str">
        <f aca="false">IFERROR(INDEX('3. Anea'!$B:$D,MATCH($A668,'3. Anea'!$B:$B,0),2),"")</f>
        <v/>
      </c>
      <c r="G668" s="6" t="n">
        <f aca="false">IFERROR(INDEX('4. Pilar'!$A:$C,MATCH($A668,'4. Pilar'!$A:$A,0),2),"")</f>
        <v>10172</v>
      </c>
      <c r="H668" s="6" t="str">
        <f aca="false">IFERROR(INDEX('5. Tortuguitas'!$B:$D,MATCH($A668,'5. Tortuguitas'!$B:$B,0),2),"")</f>
        <v/>
      </c>
      <c r="I668" s="6" t="n">
        <f aca="false">IFERROR(INDEX('6. Del Viso'!$A:$B,MATCH($A668,'6. Del Viso'!$A:$A,0),2),"")</f>
        <v>0</v>
      </c>
      <c r="J668" s="6" t="str">
        <f aca="false">IFERROR(INDEX('7. Chica Glade'!$B:$F,MATCH($A668,'7. Chica Glade'!$B:$B,0),4),"")</f>
        <v/>
      </c>
      <c r="K668" s="6" t="str">
        <f aca="false">IFERROR(INDEX('8. Veterinaria'!$A:$B,MATCH($A668,'8. Veterinaria'!$A:$A,0),2),"")</f>
        <v/>
      </c>
      <c r="L668" s="6" t="str">
        <f aca="false">IFERROR(INDEX('9. Hipocampus'!$A:$B,MATCH($A668,'9. Hipocampus'!$A:$A,0),2),"")</f>
        <v/>
      </c>
      <c r="M668" s="6" t="str">
        <f aca="false">IFERROR(INDEX('11. Mundo Mascotas'!$B:$D,MATCH($A668,'11. Mundo Mascotas'!$B:$B,0),2),"")</f>
        <v/>
      </c>
      <c r="N668" s="6" t="str">
        <f aca="false">IFERROR(INDEX('12. Yaguar'!$B:$E,MATCH($A668,'12. Yaguar'!$B:$B,0),2),"")</f>
        <v/>
      </c>
      <c r="O668" s="6" t="str">
        <f aca="false">IFERROR(INDEX('13. King Clor'!$A:$B,MATCH($A668,'13. King Clor'!$A:$A,0),2),"")</f>
        <v/>
      </c>
      <c r="P668" s="6" t="str">
        <f aca="false">IFERROR(INDEX('14. Diserquim'!$A:$B,MATCH($A668,'14. Diserquim'!$A:$A,0),2),"")</f>
        <v/>
      </c>
      <c r="Q668" s="6" t="str">
        <f aca="false">IFERROR(INDEX('15. Moreno'!$A:$B,MATCH($A668,'15. Moreno'!$A:$A,0),2),"")</f>
        <v/>
      </c>
      <c r="R668" s="6" t="str">
        <f aca="false">IFERROR(INDEX('10. Collares'!$J:$K,MATCH($A668,'10. Collares'!$J:$J,0),2),"")</f>
        <v/>
      </c>
      <c r="S668" s="6" t="str">
        <f aca="false">IFERROR(INDEX('13. King Clor'!$G:$H,MATCH($A668,'13. King Clor'!$G:$G,0),2),"")</f>
        <v/>
      </c>
      <c r="T668" s="6" t="str">
        <f aca="false">IFERROR(INDEX('10. Collares'!$A:$B,MATCH($A668,'10. Collares'!$A:$A,0),2),"")</f>
        <v/>
      </c>
      <c r="U668" s="6" t="str">
        <f aca="false">IFERROR(INDEX('16. Mis nietos'!$B:$C,MATCH($A668,'16. Mis nietos'!$B:$B,0),2),"")</f>
        <v/>
      </c>
      <c r="V668" s="6" t="str">
        <f aca="false">IFERROR(INDEX('17. Profesional Vet'!$A:$B,MATCH($A668,'17. Profesional Vet'!$A:$A,0),2),"")</f>
        <v/>
      </c>
      <c r="W668" s="6" t="str">
        <f aca="false">IFERROR(INDEX('18. Premier'!$A:$B,MATCH($A668,'18. Premier'!$A:$A,0),2),"")</f>
        <v/>
      </c>
      <c r="X668" s="6" t="str">
        <f aca="false">IFERROR(INDEX('19. Dacam'!$A:$B,MATCH($A668,'19. Dacam'!$A:$A,0),2),"")</f>
        <v/>
      </c>
      <c r="Y668" s="6" t="str">
        <f aca="false">IFERROR(INDEX('20. Proveedor'!$A:$B,MATCH($A668,'20. Proveedor'!$A:$A,0),2),"")</f>
        <v/>
      </c>
      <c r="Z668" s="6" t="str">
        <f aca="false">IFERROR(INDEX('21. Saphirus'!$A:$B,MATCH($A668,'21. Saphirus'!$A:$A,0),2),"")</f>
        <v/>
      </c>
    </row>
    <row r="669" customFormat="false" ht="15.75" hidden="false" customHeight="true" outlineLevel="0" collapsed="false">
      <c r="A669" s="5" t="s">
        <v>707</v>
      </c>
      <c r="B669" s="5" t="n">
        <v>1906068</v>
      </c>
      <c r="C669" s="5" t="s">
        <v>33</v>
      </c>
      <c r="D669" s="6" t="str">
        <f aca="false">IFERROR(INDEX('1. Benavídez'!$A:$B,MATCH($A669,'1. Benavídez'!$A:$A,0),2),"")</f>
        <v/>
      </c>
      <c r="E669" s="6" t="str">
        <f aca="false">IFERROR(INDEX('2. Gallo'!$B:$D,MATCH($A669,'2. Gallo'!$B:$B,0),3),"")</f>
        <v/>
      </c>
      <c r="F669" s="6" t="str">
        <f aca="false">IFERROR(INDEX('3. Anea'!$B:$D,MATCH($A669,'3. Anea'!$B:$B,0),2),"")</f>
        <v/>
      </c>
      <c r="G669" s="6" t="str">
        <f aca="false">IFERROR(INDEX('4. Pilar'!$A:$C,MATCH($A669,'4. Pilar'!$A:$A,0),2),"")</f>
        <v/>
      </c>
      <c r="H669" s="6" t="str">
        <f aca="false">IFERROR(INDEX('5. Tortuguitas'!$B:$D,MATCH($A669,'5. Tortuguitas'!$B:$B,0),2),"")</f>
        <v/>
      </c>
      <c r="I669" s="6" t="str">
        <f aca="false">IFERROR(INDEX('6. Del Viso'!$A:$B,MATCH($A669,'6. Del Viso'!$A:$A,0),3),"")</f>
        <v/>
      </c>
      <c r="J669" s="6" t="str">
        <f aca="false">IFERROR(INDEX('7. Chica Glade'!$B:$F,MATCH($A669,'7. Chica Glade'!$B:$B,0),4),"")</f>
        <v/>
      </c>
      <c r="K669" s="6" t="str">
        <f aca="false">IFERROR(INDEX('8. Veterinaria'!$A:$B,MATCH($A669,'8. Veterinaria'!$A:$A,0),2),"")</f>
        <v/>
      </c>
      <c r="L669" s="6" t="str">
        <f aca="false">IFERROR(INDEX('9. Hipocampus'!$A:$B,MATCH($A669,'9. Hipocampus'!$A:$A,0),2),"")</f>
        <v/>
      </c>
      <c r="M669" s="6" t="str">
        <f aca="false">IFERROR(INDEX('11. Mundo Mascotas'!$B:$D,MATCH($A669,'11. Mundo Mascotas'!$B:$B,0),2),"")</f>
        <v/>
      </c>
      <c r="N669" s="6" t="str">
        <f aca="false">IFERROR(INDEX('12. Yaguar'!$B:$E,MATCH($A669,'12. Yaguar'!$B:$B,0),2),"")</f>
        <v/>
      </c>
      <c r="O669" s="6" t="str">
        <f aca="false">IFERROR(INDEX('13. King Clor'!$A:$B,MATCH($A669,'13. King Clor'!$A:$A,0),2),"")</f>
        <v/>
      </c>
      <c r="P669" s="6" t="str">
        <f aca="false">IFERROR(INDEX('14. Diserquim'!$A:$B,MATCH($A669,'14. Diserquim'!$A:$A,0),2),"")</f>
        <v/>
      </c>
      <c r="Q669" s="6" t="str">
        <f aca="false">IFERROR(INDEX('15. Moreno'!$A:$B,MATCH($A669,'15. Moreno'!$A:$A,0),2),"")</f>
        <v/>
      </c>
      <c r="R669" s="6" t="str">
        <f aca="false">IFERROR(INDEX('10. Collares'!$J:$K,MATCH($A669,'10. Collares'!$J:$J,0),2),"")</f>
        <v/>
      </c>
      <c r="S669" s="6" t="str">
        <f aca="false">IFERROR(INDEX('13. King Clor'!$G:$H,MATCH($A669,'13. King Clor'!$G:$G,0),2),"")</f>
        <v/>
      </c>
      <c r="T669" s="6" t="str">
        <f aca="false">IFERROR(INDEX('10. Collares'!$A:$B,MATCH($A669,'10. Collares'!$A:$A,0),2),"")</f>
        <v/>
      </c>
      <c r="U669" s="6" t="str">
        <f aca="false">IFERROR(INDEX('16. Mis nietos'!$B:$C,MATCH($A669,'16. Mis nietos'!$B:$B,0),2),"")</f>
        <v/>
      </c>
      <c r="V669" s="6" t="str">
        <f aca="false">IFERROR(INDEX('17. Profesional Vet'!$A:$B,MATCH($A669,'17. Profesional Vet'!$A:$A,0),2),"")</f>
        <v/>
      </c>
      <c r="W669" s="6" t="str">
        <f aca="false">IFERROR(INDEX('18. Premier'!$A:$B,MATCH($A669,'18. Premier'!$A:$A,0),2),"")</f>
        <v/>
      </c>
      <c r="X669" s="6" t="str">
        <f aca="false">IFERROR(INDEX('19. Dacam'!$A:$B,MATCH($A669,'19. Dacam'!$A:$A,0),2),"")</f>
        <v/>
      </c>
      <c r="Y669" s="6" t="str">
        <f aca="false">IFERROR(INDEX('20. Proveedor'!$A:$B,MATCH($A669,'20. Proveedor'!$A:$A,0),2),"")</f>
        <v/>
      </c>
      <c r="Z669" s="6" t="str">
        <f aca="false">IFERROR(INDEX('21. Saphirus'!$A:$B,MATCH($A669,'21. Saphirus'!$A:$A,0),2),"")</f>
        <v/>
      </c>
    </row>
    <row r="670" customFormat="false" ht="15.75" hidden="false" customHeight="true" outlineLevel="0" collapsed="false">
      <c r="A670" s="5" t="s">
        <v>708</v>
      </c>
      <c r="B670" s="5" t="n">
        <v>1906068</v>
      </c>
      <c r="C670" s="5" t="s">
        <v>33</v>
      </c>
      <c r="D670" s="6" t="str">
        <f aca="false">IFERROR(INDEX('1. Benavídez'!$A:$B,MATCH($A670,'1. Benavídez'!$A:$A,0),2),"")</f>
        <v/>
      </c>
      <c r="E670" s="6" t="str">
        <f aca="false">IFERROR(INDEX('2. Gallo'!$B:$D,MATCH($A670,'2. Gallo'!$B:$B,0),3),"")</f>
        <v/>
      </c>
      <c r="F670" s="6" t="str">
        <f aca="false">IFERROR(INDEX('3. Anea'!$B:$D,MATCH($A670,'3. Anea'!$B:$B,0),2),"")</f>
        <v/>
      </c>
      <c r="G670" s="6" t="str">
        <f aca="false">IFERROR(INDEX('4. Pilar'!$A:$C,MATCH($A670,'4. Pilar'!$A:$A,0),2),"")</f>
        <v/>
      </c>
      <c r="H670" s="6" t="str">
        <f aca="false">IFERROR(INDEX('5. Tortuguitas'!$B:$D,MATCH($A670,'5. Tortuguitas'!$B:$B,0),2),"")</f>
        <v/>
      </c>
      <c r="I670" s="6" t="str">
        <f aca="false">IFERROR(INDEX('6. Del Viso'!$A:$B,MATCH($A670,'6. Del Viso'!$A:$A,0),3),"")</f>
        <v/>
      </c>
      <c r="J670" s="6" t="str">
        <f aca="false">IFERROR(INDEX('7. Chica Glade'!$B:$F,MATCH($A670,'7. Chica Glade'!$B:$B,0),4),"")</f>
        <v/>
      </c>
      <c r="K670" s="6" t="str">
        <f aca="false">IFERROR(INDEX('8. Veterinaria'!$A:$B,MATCH($A670,'8. Veterinaria'!$A:$A,0),2),"")</f>
        <v/>
      </c>
      <c r="L670" s="6" t="str">
        <f aca="false">IFERROR(INDEX('9. Hipocampus'!$A:$B,MATCH($A670,'9. Hipocampus'!$A:$A,0),2),"")</f>
        <v/>
      </c>
      <c r="M670" s="6" t="str">
        <f aca="false">IFERROR(INDEX('11. Mundo Mascotas'!$B:$D,MATCH($A670,'11. Mundo Mascotas'!$B:$B,0),2),"")</f>
        <v/>
      </c>
      <c r="N670" s="6" t="str">
        <f aca="false">IFERROR(INDEX('12. Yaguar'!$B:$E,MATCH($A670,'12. Yaguar'!$B:$B,0),2),"")</f>
        <v/>
      </c>
      <c r="O670" s="6" t="str">
        <f aca="false">IFERROR(INDEX('13. King Clor'!$A:$B,MATCH($A670,'13. King Clor'!$A:$A,0),2),"")</f>
        <v/>
      </c>
      <c r="P670" s="6" t="str">
        <f aca="false">IFERROR(INDEX('14. Diserquim'!$A:$B,MATCH($A670,'14. Diserquim'!$A:$A,0),2),"")</f>
        <v/>
      </c>
      <c r="Q670" s="6" t="str">
        <f aca="false">IFERROR(INDEX('15. Moreno'!$A:$B,MATCH($A670,'15. Moreno'!$A:$A,0),2),"")</f>
        <v/>
      </c>
      <c r="R670" s="6" t="str">
        <f aca="false">IFERROR(INDEX('10. Collares'!$J:$K,MATCH($A670,'10. Collares'!$J:$J,0),2),"")</f>
        <v/>
      </c>
      <c r="S670" s="6" t="str">
        <f aca="false">IFERROR(INDEX('13. King Clor'!$G:$H,MATCH($A670,'13. King Clor'!$G:$G,0),2),"")</f>
        <v/>
      </c>
      <c r="T670" s="6" t="str">
        <f aca="false">IFERROR(INDEX('10. Collares'!$A:$B,MATCH($A670,'10. Collares'!$A:$A,0),2),"")</f>
        <v/>
      </c>
      <c r="U670" s="6" t="str">
        <f aca="false">IFERROR(INDEX('16. Mis nietos'!$B:$C,MATCH($A670,'16. Mis nietos'!$B:$B,0),2),"")</f>
        <v/>
      </c>
      <c r="V670" s="6" t="str">
        <f aca="false">IFERROR(INDEX('17. Profesional Vet'!$A:$B,MATCH($A670,'17. Profesional Vet'!$A:$A,0),2),"")</f>
        <v/>
      </c>
      <c r="W670" s="6" t="str">
        <f aca="false">IFERROR(INDEX('18. Premier'!$A:$B,MATCH($A670,'18. Premier'!$A:$A,0),2),"")</f>
        <v/>
      </c>
      <c r="X670" s="6" t="str">
        <f aca="false">IFERROR(INDEX('19. Dacam'!$A:$B,MATCH($A670,'19. Dacam'!$A:$A,0),2),"")</f>
        <v/>
      </c>
      <c r="Y670" s="6" t="str">
        <f aca="false">IFERROR(INDEX('20. Proveedor'!$A:$B,MATCH($A670,'20. Proveedor'!$A:$A,0),2),"")</f>
        <v/>
      </c>
      <c r="Z670" s="6" t="str">
        <f aca="false">IFERROR(INDEX('21. Saphirus'!$A:$B,MATCH($A670,'21. Saphirus'!$A:$A,0),2),"")</f>
        <v/>
      </c>
    </row>
    <row r="671" customFormat="false" ht="15.75" hidden="false" customHeight="true" outlineLevel="0" collapsed="false">
      <c r="A671" s="5" t="s">
        <v>709</v>
      </c>
      <c r="B671" s="5" t="n">
        <v>4125</v>
      </c>
      <c r="C671" s="5" t="s">
        <v>33</v>
      </c>
      <c r="D671" s="6" t="str">
        <f aca="false">IFERROR(INDEX('1. Benavídez'!$A:$B,MATCH($A671,'1. Benavídez'!$A:$A,0),2),"")</f>
        <v/>
      </c>
      <c r="E671" s="6" t="str">
        <f aca="false">IFERROR(INDEX('2. Gallo'!$B:$D,MATCH($A671,'2. Gallo'!$B:$B,0),3),"")</f>
        <v/>
      </c>
      <c r="F671" s="6" t="str">
        <f aca="false">IFERROR(INDEX('3. Anea'!$B:$D,MATCH($A671,'3. Anea'!$B:$B,0),2),"")</f>
        <v/>
      </c>
      <c r="G671" s="6" t="str">
        <f aca="false">IFERROR(INDEX('4. Pilar'!$A:$C,MATCH($A671,'4. Pilar'!$A:$A,0),2),"")</f>
        <v/>
      </c>
      <c r="H671" s="6" t="str">
        <f aca="false">IFERROR(INDEX('5. Tortuguitas'!$B:$D,MATCH($A671,'5. Tortuguitas'!$B:$B,0),2),"")</f>
        <v/>
      </c>
      <c r="I671" s="6" t="str">
        <f aca="false">IFERROR(INDEX('6. Del Viso'!$A:$B,MATCH($A671,'6. Del Viso'!$A:$A,0),2),"")</f>
        <v/>
      </c>
      <c r="J671" s="6" t="str">
        <f aca="false">IFERROR(INDEX('7. Chica Glade'!$B:$F,MATCH($A671,'7. Chica Glade'!$B:$B,0),4),"")</f>
        <v/>
      </c>
      <c r="K671" s="6" t="str">
        <f aca="false">IFERROR(INDEX('8. Veterinaria'!$A:$B,MATCH($A671,'8. Veterinaria'!$A:$A,0),2),"")</f>
        <v/>
      </c>
      <c r="L671" s="6" t="str">
        <f aca="false">IFERROR(INDEX('9. Hipocampus'!$A:$B,MATCH($A671,'9. Hipocampus'!$A:$A,0),2),"")</f>
        <v/>
      </c>
      <c r="M671" s="6" t="str">
        <f aca="false">IFERROR(INDEX('11. Mundo Mascotas'!$B:$D,MATCH($A671,'11. Mundo Mascotas'!$B:$B,0),2),"")</f>
        <v/>
      </c>
      <c r="N671" s="6" t="str">
        <f aca="false">IFERROR(INDEX('12. Yaguar'!$B:$E,MATCH($A671,'12. Yaguar'!$B:$B,0),2),"")</f>
        <v/>
      </c>
      <c r="O671" s="6" t="str">
        <f aca="false">IFERROR(INDEX('13. King Clor'!$A:$B,MATCH($A671,'13. King Clor'!$A:$A,0),2),"")</f>
        <v/>
      </c>
      <c r="P671" s="6" t="str">
        <f aca="false">IFERROR(INDEX('14. Diserquim'!$A:$B,MATCH($A671,'14. Diserquim'!$A:$A,0),2),"")</f>
        <v/>
      </c>
      <c r="Q671" s="6" t="str">
        <f aca="false">IFERROR(INDEX('15. Moreno'!$A:$B,MATCH($A671,'15. Moreno'!$A:$A,0),2),"")</f>
        <v/>
      </c>
      <c r="R671" s="6" t="n">
        <f aca="false">IFERROR(INDEX('10. Collares'!$J:$K,MATCH($A671,'10. Collares'!$J:$J,0),2),"")</f>
        <v>6000</v>
      </c>
      <c r="S671" s="6" t="str">
        <f aca="false">IFERROR(INDEX('13. King Clor'!$G:$H,MATCH($A671,'13. King Clor'!$G:$G,0),2),"")</f>
        <v/>
      </c>
      <c r="T671" s="6" t="str">
        <f aca="false">IFERROR(INDEX('10. Collares'!$A:$B,MATCH($A671,'10. Collares'!$A:$A,0),2),"")</f>
        <v/>
      </c>
      <c r="U671" s="6" t="str">
        <f aca="false">IFERROR(INDEX('16. Mis nietos'!$B:$C,MATCH($A671,'16. Mis nietos'!$B:$B,0),2),"")</f>
        <v/>
      </c>
      <c r="V671" s="6" t="str">
        <f aca="false">IFERROR(INDEX('17. Profesional Vet'!$A:$B,MATCH($A671,'17. Profesional Vet'!$A:$A,0),2),"")</f>
        <v/>
      </c>
      <c r="W671" s="6" t="str">
        <f aca="false">IFERROR(INDEX('18. Premier'!$A:$B,MATCH($A671,'18. Premier'!$A:$A,0),2),"")</f>
        <v/>
      </c>
      <c r="X671" s="6" t="str">
        <f aca="false">IFERROR(INDEX('19. Dacam'!$A:$B,MATCH($A671,'19. Dacam'!$A:$A,0),2),"")</f>
        <v/>
      </c>
      <c r="Y671" s="6" t="str">
        <f aca="false">IFERROR(INDEX('20. Proveedor'!$A:$B,MATCH($A671,'20. Proveedor'!$A:$A,0),2),"")</f>
        <v/>
      </c>
      <c r="Z671" s="6" t="str">
        <f aca="false">IFERROR(INDEX('21. Saphirus'!$A:$B,MATCH($A671,'21. Saphirus'!$A:$A,0),2),"")</f>
        <v/>
      </c>
    </row>
    <row r="672" customFormat="false" ht="15.75" hidden="false" customHeight="true" outlineLevel="0" collapsed="false">
      <c r="A672" s="5" t="s">
        <v>710</v>
      </c>
      <c r="B672" s="5" t="n">
        <v>4127</v>
      </c>
      <c r="C672" s="5" t="s">
        <v>33</v>
      </c>
      <c r="D672" s="6" t="str">
        <f aca="false">IFERROR(INDEX('1. Benavídez'!$A:$B,MATCH($A672,'1. Benavídez'!$A:$A,0),2),"")</f>
        <v/>
      </c>
      <c r="E672" s="6" t="str">
        <f aca="false">IFERROR(INDEX('2. Gallo'!$B:$D,MATCH($A672,'2. Gallo'!$B:$B,0),3),"")</f>
        <v/>
      </c>
      <c r="F672" s="6" t="str">
        <f aca="false">IFERROR(INDEX('3. Anea'!$B:$D,MATCH($A672,'3. Anea'!$B:$B,0),2),"")</f>
        <v/>
      </c>
      <c r="G672" s="6" t="str">
        <f aca="false">IFERROR(INDEX('4. Pilar'!$A:$C,MATCH($A672,'4. Pilar'!$A:$A,0),2),"")</f>
        <v/>
      </c>
      <c r="H672" s="6" t="str">
        <f aca="false">IFERROR(INDEX('5. Tortuguitas'!$B:$D,MATCH($A672,'5. Tortuguitas'!$B:$B,0),2),"")</f>
        <v/>
      </c>
      <c r="I672" s="6" t="str">
        <f aca="false">IFERROR(INDEX('6. Del Viso'!$A:$B,MATCH($A672,'6. Del Viso'!$A:$A,0),2),"")</f>
        <v/>
      </c>
      <c r="J672" s="6" t="str">
        <f aca="false">IFERROR(INDEX('7. Chica Glade'!$B:$F,MATCH($A672,'7. Chica Glade'!$B:$B,0),4),"")</f>
        <v/>
      </c>
      <c r="K672" s="6" t="str">
        <f aca="false">IFERROR(INDEX('8. Veterinaria'!$A:$B,MATCH($A672,'8. Veterinaria'!$A:$A,0),2),"")</f>
        <v/>
      </c>
      <c r="L672" s="6" t="str">
        <f aca="false">IFERROR(INDEX('9. Hipocampus'!$A:$B,MATCH($A672,'9. Hipocampus'!$A:$A,0),2),"")</f>
        <v/>
      </c>
      <c r="M672" s="6" t="str">
        <f aca="false">IFERROR(INDEX('11. Mundo Mascotas'!$B:$D,MATCH($A672,'11. Mundo Mascotas'!$B:$B,0),2),"")</f>
        <v/>
      </c>
      <c r="N672" s="6" t="str">
        <f aca="false">IFERROR(INDEX('12. Yaguar'!$B:$E,MATCH($A672,'12. Yaguar'!$B:$B,0),2),"")</f>
        <v/>
      </c>
      <c r="O672" s="6" t="str">
        <f aca="false">IFERROR(INDEX('13. King Clor'!$A:$B,MATCH($A672,'13. King Clor'!$A:$A,0),2),"")</f>
        <v/>
      </c>
      <c r="P672" s="6" t="str">
        <f aca="false">IFERROR(INDEX('14. Diserquim'!$A:$B,MATCH($A672,'14. Diserquim'!$A:$A,0),2),"")</f>
        <v/>
      </c>
      <c r="Q672" s="6" t="str">
        <f aca="false">IFERROR(INDEX('15. Moreno'!$A:$B,MATCH($A672,'15. Moreno'!$A:$A,0),2),"")</f>
        <v/>
      </c>
      <c r="R672" s="6" t="n">
        <f aca="false">IFERROR(INDEX('10. Collares'!$J:$K,MATCH($A672,'10. Collares'!$J:$J,0),2),"")</f>
        <v>7000</v>
      </c>
      <c r="S672" s="6" t="str">
        <f aca="false">IFERROR(INDEX('13. King Clor'!$G:$H,MATCH($A672,'13. King Clor'!$G:$G,0),2),"")</f>
        <v/>
      </c>
      <c r="T672" s="6" t="str">
        <f aca="false">IFERROR(INDEX('10. Collares'!$A:$B,MATCH($A672,'10. Collares'!$A:$A,0),2),"")</f>
        <v/>
      </c>
      <c r="U672" s="6" t="str">
        <f aca="false">IFERROR(INDEX('16. Mis nietos'!$B:$C,MATCH($A672,'16. Mis nietos'!$B:$B,0),2),"")</f>
        <v/>
      </c>
      <c r="V672" s="6" t="str">
        <f aca="false">IFERROR(INDEX('17. Profesional Vet'!$A:$B,MATCH($A672,'17. Profesional Vet'!$A:$A,0),2),"")</f>
        <v/>
      </c>
      <c r="W672" s="6" t="str">
        <f aca="false">IFERROR(INDEX('18. Premier'!$A:$B,MATCH($A672,'18. Premier'!$A:$A,0),2),"")</f>
        <v/>
      </c>
      <c r="X672" s="6" t="str">
        <f aca="false">IFERROR(INDEX('19. Dacam'!$A:$B,MATCH($A672,'19. Dacam'!$A:$A,0),2),"")</f>
        <v/>
      </c>
      <c r="Y672" s="6" t="str">
        <f aca="false">IFERROR(INDEX('20. Proveedor'!$A:$B,MATCH($A672,'20. Proveedor'!$A:$A,0),2),"")</f>
        <v/>
      </c>
      <c r="Z672" s="6" t="str">
        <f aca="false">IFERROR(INDEX('21. Saphirus'!$A:$B,MATCH($A672,'21. Saphirus'!$A:$A,0),2),"")</f>
        <v/>
      </c>
    </row>
    <row r="673" customFormat="false" ht="15.75" hidden="false" customHeight="true" outlineLevel="0" collapsed="false">
      <c r="A673" s="5" t="s">
        <v>711</v>
      </c>
      <c r="B673" s="5" t="n">
        <v>4126</v>
      </c>
      <c r="C673" s="5" t="s">
        <v>33</v>
      </c>
      <c r="D673" s="6" t="str">
        <f aca="false">IFERROR(INDEX('1. Benavídez'!$A:$B,MATCH($A673,'1. Benavídez'!$A:$A,0),2),"")</f>
        <v/>
      </c>
      <c r="E673" s="6" t="str">
        <f aca="false">IFERROR(INDEX('2. Gallo'!$B:$D,MATCH($A673,'2. Gallo'!$B:$B,0),3),"")</f>
        <v/>
      </c>
      <c r="F673" s="6" t="str">
        <f aca="false">IFERROR(INDEX('3. Anea'!$B:$D,MATCH($A673,'3. Anea'!$B:$B,0),2),"")</f>
        <v/>
      </c>
      <c r="G673" s="6" t="str">
        <f aca="false">IFERROR(INDEX('4. Pilar'!$A:$C,MATCH($A673,'4. Pilar'!$A:$A,0),2),"")</f>
        <v/>
      </c>
      <c r="H673" s="6" t="str">
        <f aca="false">IFERROR(INDEX('5. Tortuguitas'!$B:$D,MATCH($A673,'5. Tortuguitas'!$B:$B,0),2),"")</f>
        <v/>
      </c>
      <c r="I673" s="6" t="str">
        <f aca="false">IFERROR(INDEX('6. Del Viso'!$A:$B,MATCH($A673,'6. Del Viso'!$A:$A,0),2),"")</f>
        <v/>
      </c>
      <c r="J673" s="6" t="str">
        <f aca="false">IFERROR(INDEX('7. Chica Glade'!$B:$F,MATCH($A673,'7. Chica Glade'!$B:$B,0),4),"")</f>
        <v/>
      </c>
      <c r="K673" s="6" t="str">
        <f aca="false">IFERROR(INDEX('8. Veterinaria'!$A:$B,MATCH($A673,'8. Veterinaria'!$A:$A,0),2),"")</f>
        <v/>
      </c>
      <c r="L673" s="6" t="str">
        <f aca="false">IFERROR(INDEX('9. Hipocampus'!$A:$B,MATCH($A673,'9. Hipocampus'!$A:$A,0),2),"")</f>
        <v/>
      </c>
      <c r="M673" s="6" t="str">
        <f aca="false">IFERROR(INDEX('11. Mundo Mascotas'!$B:$D,MATCH($A673,'11. Mundo Mascotas'!$B:$B,0),2),"")</f>
        <v/>
      </c>
      <c r="N673" s="6" t="str">
        <f aca="false">IFERROR(INDEX('12. Yaguar'!$B:$E,MATCH($A673,'12. Yaguar'!$B:$B,0),2),"")</f>
        <v/>
      </c>
      <c r="O673" s="6" t="str">
        <f aca="false">IFERROR(INDEX('13. King Clor'!$A:$B,MATCH($A673,'13. King Clor'!$A:$A,0),2),"")</f>
        <v/>
      </c>
      <c r="P673" s="6" t="str">
        <f aca="false">IFERROR(INDEX('14. Diserquim'!$A:$B,MATCH($A673,'14. Diserquim'!$A:$A,0),2),"")</f>
        <v/>
      </c>
      <c r="Q673" s="6" t="str">
        <f aca="false">IFERROR(INDEX('15. Moreno'!$A:$B,MATCH($A673,'15. Moreno'!$A:$A,0),2),"")</f>
        <v/>
      </c>
      <c r="R673" s="6" t="n">
        <f aca="false">IFERROR(INDEX('10. Collares'!$J:$K,MATCH($A673,'10. Collares'!$J:$J,0),2),"")</f>
        <v>8000</v>
      </c>
      <c r="S673" s="6" t="str">
        <f aca="false">IFERROR(INDEX('13. King Clor'!$G:$H,MATCH($A673,'13. King Clor'!$G:$G,0),2),"")</f>
        <v/>
      </c>
      <c r="T673" s="6" t="str">
        <f aca="false">IFERROR(INDEX('10. Collares'!$A:$B,MATCH($A673,'10. Collares'!$A:$A,0),2),"")</f>
        <v/>
      </c>
      <c r="U673" s="6" t="str">
        <f aca="false">IFERROR(INDEX('16. Mis nietos'!$B:$C,MATCH($A673,'16. Mis nietos'!$B:$B,0),2),"")</f>
        <v/>
      </c>
      <c r="V673" s="6" t="str">
        <f aca="false">IFERROR(INDEX('17. Profesional Vet'!$A:$B,MATCH($A673,'17. Profesional Vet'!$A:$A,0),2),"")</f>
        <v/>
      </c>
      <c r="W673" s="6" t="str">
        <f aca="false">IFERROR(INDEX('18. Premier'!$A:$B,MATCH($A673,'18. Premier'!$A:$A,0),2),"")</f>
        <v/>
      </c>
      <c r="X673" s="6" t="str">
        <f aca="false">IFERROR(INDEX('19. Dacam'!$A:$B,MATCH($A673,'19. Dacam'!$A:$A,0),2),"")</f>
        <v/>
      </c>
      <c r="Y673" s="6" t="str">
        <f aca="false">IFERROR(INDEX('20. Proveedor'!$A:$B,MATCH($A673,'20. Proveedor'!$A:$A,0),2),"")</f>
        <v/>
      </c>
      <c r="Z673" s="6" t="str">
        <f aca="false">IFERROR(INDEX('21. Saphirus'!$A:$B,MATCH($A673,'21. Saphirus'!$A:$A,0),2),"")</f>
        <v/>
      </c>
    </row>
    <row r="674" customFormat="false" ht="15.75" hidden="false" customHeight="true" outlineLevel="0" collapsed="false">
      <c r="A674" s="5" t="s">
        <v>712</v>
      </c>
      <c r="B674" s="5" t="n">
        <v>1906104</v>
      </c>
      <c r="C674" s="5" t="s">
        <v>183</v>
      </c>
      <c r="D674" s="6" t="str">
        <f aca="false">IFERROR(INDEX('1. Benavídez'!$A:$B,MATCH($A674,'1. Benavídez'!$A:$A,0),2),"")</f>
        <v/>
      </c>
      <c r="E674" s="6" t="str">
        <f aca="false">IFERROR(INDEX('2. Gallo'!$B:$D,MATCH($A674,'2. Gallo'!$B:$B,0),3),"")</f>
        <v/>
      </c>
      <c r="F674" s="6" t="str">
        <f aca="false">IFERROR(INDEX('3. Anea'!$B:$D,MATCH($A674,'3. Anea'!$B:$B,0),2),"")</f>
        <v/>
      </c>
      <c r="G674" s="6" t="str">
        <f aca="false">IFERROR(INDEX('4. Pilar'!$A:$C,MATCH($A674,'4. Pilar'!$A:$A,0),2),"")</f>
        <v/>
      </c>
      <c r="H674" s="6" t="str">
        <f aca="false">IFERROR(INDEX('5. Tortuguitas'!$B:$D,MATCH($A674,'5. Tortuguitas'!$B:$B,0),2),"")</f>
        <v/>
      </c>
      <c r="I674" s="6" t="str">
        <f aca="false">IFERROR(INDEX('6. Del Viso'!$A:$B,MATCH($A674,'6. Del Viso'!$A:$A,0),3),"")</f>
        <v/>
      </c>
      <c r="J674" s="6" t="str">
        <f aca="false">IFERROR(INDEX('7. Chica Glade'!$B:$F,MATCH($A674,'7. Chica Glade'!$B:$B,0),4),"")</f>
        <v/>
      </c>
      <c r="K674" s="6" t="str">
        <f aca="false">IFERROR(INDEX('8. Veterinaria'!$A:$B,MATCH($A674,'8. Veterinaria'!$A:$A,0),2),"")</f>
        <v/>
      </c>
      <c r="L674" s="6" t="n">
        <f aca="false">IFERROR(INDEX('9. Hipocampus'!$A:$B,MATCH($A674,'9. Hipocampus'!$A:$A,0),2),"")</f>
        <v>2335</v>
      </c>
      <c r="M674" s="6" t="str">
        <f aca="false">IFERROR(INDEX('11. Mundo Mascotas'!$B:$D,MATCH($A674,'11. Mundo Mascotas'!$B:$B,0),2),"")</f>
        <v/>
      </c>
      <c r="N674" s="6" t="str">
        <f aca="false">IFERROR(INDEX('12. Yaguar'!$B:$E,MATCH($A674,'12. Yaguar'!$B:$B,0),2),"")</f>
        <v/>
      </c>
      <c r="O674" s="6" t="str">
        <f aca="false">IFERROR(INDEX('13. King Clor'!$A:$B,MATCH($A674,'13. King Clor'!$A:$A,0),2),"")</f>
        <v/>
      </c>
      <c r="P674" s="6" t="str">
        <f aca="false">IFERROR(INDEX('14. Diserquim'!$A:$B,MATCH($A674,'14. Diserquim'!$A:$A,0),2),"")</f>
        <v/>
      </c>
      <c r="Q674" s="6" t="str">
        <f aca="false">IFERROR(INDEX('15. Moreno'!$A:$B,MATCH($A674,'15. Moreno'!$A:$A,0),2),"")</f>
        <v/>
      </c>
      <c r="R674" s="6" t="str">
        <f aca="false">IFERROR(INDEX('10. Collares'!$J:$K,MATCH($A674,'10. Collares'!$J:$J,0),2),"")</f>
        <v/>
      </c>
      <c r="S674" s="6" t="str">
        <f aca="false">IFERROR(INDEX('13. King Clor'!$G:$H,MATCH($A674,'13. King Clor'!$G:$G,0),2),"")</f>
        <v/>
      </c>
      <c r="T674" s="6" t="str">
        <f aca="false">IFERROR(INDEX('10. Collares'!$A:$B,MATCH($A674,'10. Collares'!$A:$A,0),2),"")</f>
        <v/>
      </c>
      <c r="U674" s="6" t="str">
        <f aca="false">IFERROR(INDEX('16. Mis nietos'!$B:$C,MATCH($A674,'16. Mis nietos'!$B:$B,0),2),"")</f>
        <v/>
      </c>
      <c r="V674" s="6" t="str">
        <f aca="false">IFERROR(INDEX('17. Profesional Vet'!$A:$B,MATCH($A674,'17. Profesional Vet'!$A:$A,0),2),"")</f>
        <v/>
      </c>
      <c r="W674" s="6" t="str">
        <f aca="false">IFERROR(INDEX('18. Premier'!$A:$B,MATCH($A674,'18. Premier'!$A:$A,0),2),"")</f>
        <v/>
      </c>
      <c r="X674" s="6" t="str">
        <f aca="false">IFERROR(INDEX('19. Dacam'!$A:$B,MATCH($A674,'19. Dacam'!$A:$A,0),2),"")</f>
        <v/>
      </c>
      <c r="Y674" s="6" t="str">
        <f aca="false">IFERROR(INDEX('20. Proveedor'!$A:$B,MATCH($A674,'20. Proveedor'!$A:$A,0),2),"")</f>
        <v/>
      </c>
      <c r="Z674" s="6" t="str">
        <f aca="false">IFERROR(INDEX('21. Saphirus'!$A:$B,MATCH($A674,'21. Saphirus'!$A:$A,0),2),"")</f>
        <v/>
      </c>
    </row>
    <row r="675" customFormat="false" ht="15.75" hidden="false" customHeight="true" outlineLevel="0" collapsed="false">
      <c r="A675" s="5" t="s">
        <v>713</v>
      </c>
      <c r="B675" s="5" t="n">
        <v>4342</v>
      </c>
      <c r="C675" s="5" t="s">
        <v>183</v>
      </c>
      <c r="D675" s="6" t="str">
        <f aca="false">IFERROR(INDEX('1. Benavídez'!$A:$B,MATCH($A675,'1. Benavídez'!$A:$A,0),2),"")</f>
        <v/>
      </c>
      <c r="E675" s="6" t="str">
        <f aca="false">IFERROR(INDEX('2. Gallo'!$B:$D,MATCH($A675,'2. Gallo'!$B:$B,0),3),"")</f>
        <v/>
      </c>
      <c r="F675" s="6" t="str">
        <f aca="false">IFERROR(INDEX('3. Anea'!$B:$D,MATCH($A675,'3. Anea'!$B:$B,0),2),"")</f>
        <v/>
      </c>
      <c r="G675" s="6" t="str">
        <f aca="false">IFERROR(INDEX('4. Pilar'!$A:$C,MATCH($A675,'4. Pilar'!$A:$A,0),2),"")</f>
        <v/>
      </c>
      <c r="H675" s="6" t="str">
        <f aca="false">IFERROR(INDEX('5. Tortuguitas'!$B:$D,MATCH($A675,'5. Tortuguitas'!$B:$B,0),2),"")</f>
        <v/>
      </c>
      <c r="I675" s="6" t="str">
        <f aca="false">IFERROR(INDEX('6. Del Viso'!$A:$B,MATCH($A675,'6. Del Viso'!$A:$A,0),2),"")</f>
        <v/>
      </c>
      <c r="J675" s="6" t="str">
        <f aca="false">IFERROR(INDEX('7. Chica Glade'!$B:$F,MATCH($A675,'7. Chica Glade'!$B:$B,0),4),"")</f>
        <v/>
      </c>
      <c r="K675" s="6" t="str">
        <f aca="false">IFERROR(INDEX('8. Veterinaria'!$A:$B,MATCH($A675,'8. Veterinaria'!$A:$A,0),2),"")</f>
        <v/>
      </c>
      <c r="L675" s="6" t="n">
        <f aca="false">IFERROR(INDEX('9. Hipocampus'!$A:$B,MATCH($A675,'9. Hipocampus'!$A:$A,0),2),"")</f>
        <v>1565</v>
      </c>
      <c r="M675" s="6" t="str">
        <f aca="false">IFERROR(INDEX('11. Mundo Mascotas'!$B:$D,MATCH($A675,'11. Mundo Mascotas'!$B:$B,0),2),"")</f>
        <v/>
      </c>
      <c r="N675" s="6" t="str">
        <f aca="false">IFERROR(INDEX('12. Yaguar'!$B:$E,MATCH($A675,'12. Yaguar'!$B:$B,0),2),"")</f>
        <v/>
      </c>
      <c r="O675" s="6" t="str">
        <f aca="false">IFERROR(INDEX('13. King Clor'!$A:$B,MATCH($A675,'13. King Clor'!$A:$A,0),2),"")</f>
        <v/>
      </c>
      <c r="P675" s="6" t="str">
        <f aca="false">IFERROR(INDEX('14. Diserquim'!$A:$B,MATCH($A675,'14. Diserquim'!$A:$A,0),2),"")</f>
        <v/>
      </c>
      <c r="Q675" s="6" t="str">
        <f aca="false">IFERROR(INDEX('15. Moreno'!$A:$B,MATCH($A675,'15. Moreno'!$A:$A,0),2),"")</f>
        <v/>
      </c>
      <c r="R675" s="6" t="str">
        <f aca="false">IFERROR(INDEX('10. Collares'!$J:$K,MATCH($A675,'10. Collares'!$J:$J,0),2),"")</f>
        <v/>
      </c>
      <c r="S675" s="6" t="str">
        <f aca="false">IFERROR(INDEX('13. King Clor'!$G:$H,MATCH($A675,'13. King Clor'!$G:$G,0),2),"")</f>
        <v/>
      </c>
      <c r="T675" s="6" t="str">
        <f aca="false">IFERROR(INDEX('10. Collares'!$A:$B,MATCH($A675,'10. Collares'!$A:$A,0),2),"")</f>
        <v/>
      </c>
      <c r="U675" s="6" t="str">
        <f aca="false">IFERROR(INDEX('16. Mis nietos'!$B:$C,MATCH($A675,'16. Mis nietos'!$B:$B,0),2),"")</f>
        <v/>
      </c>
      <c r="V675" s="6" t="str">
        <f aca="false">IFERROR(INDEX('17. Profesional Vet'!$A:$B,MATCH($A675,'17. Profesional Vet'!$A:$A,0),2),"")</f>
        <v/>
      </c>
      <c r="W675" s="6" t="str">
        <f aca="false">IFERROR(INDEX('18. Premier'!$A:$B,MATCH($A675,'18. Premier'!$A:$A,0),2),"")</f>
        <v/>
      </c>
      <c r="X675" s="6" t="str">
        <f aca="false">IFERROR(INDEX('19. Dacam'!$A:$B,MATCH($A675,'19. Dacam'!$A:$A,0),2),"")</f>
        <v/>
      </c>
      <c r="Y675" s="6" t="str">
        <f aca="false">IFERROR(INDEX('20. Proveedor'!$A:$B,MATCH($A675,'20. Proveedor'!$A:$A,0),2),"")</f>
        <v/>
      </c>
      <c r="Z675" s="6" t="str">
        <f aca="false">IFERROR(INDEX('21. Saphirus'!$A:$B,MATCH($A675,'21. Saphirus'!$A:$A,0),2),"")</f>
        <v/>
      </c>
    </row>
    <row r="676" customFormat="false" ht="15.75" hidden="false" customHeight="true" outlineLevel="0" collapsed="false">
      <c r="A676" s="5" t="s">
        <v>714</v>
      </c>
      <c r="B676" s="5" t="n">
        <v>1906068</v>
      </c>
      <c r="C676" s="5" t="s">
        <v>33</v>
      </c>
      <c r="D676" s="6" t="str">
        <f aca="false">IFERROR(INDEX('1. Benavídez'!$A:$B,MATCH($A676,'1. Benavídez'!$A:$A,0),2),"")</f>
        <v/>
      </c>
      <c r="E676" s="6" t="str">
        <f aca="false">IFERROR(INDEX('2. Gallo'!$B:$D,MATCH($A676,'2. Gallo'!$B:$B,0),3),"")</f>
        <v/>
      </c>
      <c r="F676" s="6" t="str">
        <f aca="false">IFERROR(INDEX('3. Anea'!$B:$D,MATCH($A676,'3. Anea'!$B:$B,0),2),"")</f>
        <v/>
      </c>
      <c r="G676" s="6" t="str">
        <f aca="false">IFERROR(INDEX('4. Pilar'!$A:$C,MATCH($A676,'4. Pilar'!$A:$A,0),2),"")</f>
        <v/>
      </c>
      <c r="H676" s="6" t="str">
        <f aca="false">IFERROR(INDEX('5. Tortuguitas'!$B:$D,MATCH($A676,'5. Tortuguitas'!$B:$B,0),2),"")</f>
        <v/>
      </c>
      <c r="I676" s="6" t="str">
        <f aca="false">IFERROR(INDEX('6. Del Viso'!$A:$B,MATCH($A676,'6. Del Viso'!$A:$A,0),3),"")</f>
        <v/>
      </c>
      <c r="J676" s="6" t="str">
        <f aca="false">IFERROR(INDEX('7. Chica Glade'!$B:$F,MATCH($A676,'7. Chica Glade'!$B:$B,0),4),"")</f>
        <v/>
      </c>
      <c r="K676" s="6" t="str">
        <f aca="false">IFERROR(INDEX('8. Veterinaria'!$A:$B,MATCH($A676,'8. Veterinaria'!$A:$A,0),2),"")</f>
        <v/>
      </c>
      <c r="L676" s="6" t="n">
        <f aca="false">IFERROR(INDEX('9. Hipocampus'!$A:$B,MATCH($A676,'9. Hipocampus'!$A:$A,0),2),"")</f>
        <v>32650</v>
      </c>
      <c r="M676" s="6" t="str">
        <f aca="false">IFERROR(INDEX('11. Mundo Mascotas'!$B:$D,MATCH($A676,'11. Mundo Mascotas'!$B:$B,0),2),"")</f>
        <v/>
      </c>
      <c r="N676" s="6" t="str">
        <f aca="false">IFERROR(INDEX('12. Yaguar'!$B:$E,MATCH($A676,'12. Yaguar'!$B:$B,0),2),"")</f>
        <v/>
      </c>
      <c r="O676" s="6" t="str">
        <f aca="false">IFERROR(INDEX('13. King Clor'!$A:$B,MATCH($A676,'13. King Clor'!$A:$A,0),2),"")</f>
        <v/>
      </c>
      <c r="P676" s="6" t="str">
        <f aca="false">IFERROR(INDEX('14. Diserquim'!$A:$B,MATCH($A676,'14. Diserquim'!$A:$A,0),2),"")</f>
        <v/>
      </c>
      <c r="Q676" s="6" t="str">
        <f aca="false">IFERROR(INDEX('15. Moreno'!$A:$B,MATCH($A676,'15. Moreno'!$A:$A,0),2),"")</f>
        <v/>
      </c>
      <c r="R676" s="6" t="str">
        <f aca="false">IFERROR(INDEX('10. Collares'!$J:$K,MATCH($A676,'10. Collares'!$J:$J,0),2),"")</f>
        <v/>
      </c>
      <c r="S676" s="6" t="str">
        <f aca="false">IFERROR(INDEX('13. King Clor'!$G:$H,MATCH($A676,'13. King Clor'!$G:$G,0),2),"")</f>
        <v/>
      </c>
      <c r="T676" s="6" t="str">
        <f aca="false">IFERROR(INDEX('10. Collares'!$A:$B,MATCH($A676,'10. Collares'!$A:$A,0),2),"")</f>
        <v/>
      </c>
      <c r="U676" s="6" t="str">
        <f aca="false">IFERROR(INDEX('16. Mis nietos'!$B:$C,MATCH($A676,'16. Mis nietos'!$B:$B,0),2),"")</f>
        <v/>
      </c>
      <c r="V676" s="6" t="str">
        <f aca="false">IFERROR(INDEX('17. Profesional Vet'!$A:$B,MATCH($A676,'17. Profesional Vet'!$A:$A,0),2),"")</f>
        <v/>
      </c>
      <c r="W676" s="6" t="str">
        <f aca="false">IFERROR(INDEX('18. Premier'!$A:$B,MATCH($A676,'18. Premier'!$A:$A,0),2),"")</f>
        <v/>
      </c>
      <c r="X676" s="6" t="str">
        <f aca="false">IFERROR(INDEX('19. Dacam'!$A:$B,MATCH($A676,'19. Dacam'!$A:$A,0),2),"")</f>
        <v/>
      </c>
      <c r="Y676" s="6" t="str">
        <f aca="false">IFERROR(INDEX('20. Proveedor'!$A:$B,MATCH($A676,'20. Proveedor'!$A:$A,0),2),"")</f>
        <v/>
      </c>
      <c r="Z676" s="6" t="str">
        <f aca="false">IFERROR(INDEX('21. Saphirus'!$A:$B,MATCH($A676,'21. Saphirus'!$A:$A,0),2),"")</f>
        <v/>
      </c>
    </row>
    <row r="677" customFormat="false" ht="15.75" hidden="false" customHeight="true" outlineLevel="0" collapsed="false">
      <c r="A677" s="5" t="s">
        <v>715</v>
      </c>
      <c r="B677" s="5" t="n">
        <v>1906068</v>
      </c>
      <c r="C677" s="5" t="s">
        <v>33</v>
      </c>
      <c r="D677" s="6" t="str">
        <f aca="false">IFERROR(INDEX('1. Benavídez'!$A:$B,MATCH($A677,'1. Benavídez'!$A:$A,0),2),"")</f>
        <v/>
      </c>
      <c r="E677" s="6" t="str">
        <f aca="false">IFERROR(INDEX('2. Gallo'!$B:$D,MATCH($A677,'2. Gallo'!$B:$B,0),3),"")</f>
        <v/>
      </c>
      <c r="F677" s="6" t="str">
        <f aca="false">IFERROR(INDEX('3. Anea'!$B:$D,MATCH($A677,'3. Anea'!$B:$B,0),2),"")</f>
        <v/>
      </c>
      <c r="G677" s="6" t="str">
        <f aca="false">IFERROR(INDEX('4. Pilar'!$A:$C,MATCH($A677,'4. Pilar'!$A:$A,0),2),"")</f>
        <v/>
      </c>
      <c r="H677" s="6" t="str">
        <f aca="false">IFERROR(INDEX('5. Tortuguitas'!$B:$D,MATCH($A677,'5. Tortuguitas'!$B:$B,0),2),"")</f>
        <v/>
      </c>
      <c r="I677" s="6" t="str">
        <f aca="false">IFERROR(INDEX('6. Del Viso'!$A:$B,MATCH($A677,'6. Del Viso'!$A:$A,0),3),"")</f>
        <v/>
      </c>
      <c r="J677" s="6" t="str">
        <f aca="false">IFERROR(INDEX('7. Chica Glade'!$B:$F,MATCH($A677,'7. Chica Glade'!$B:$B,0),2),"")</f>
        <v/>
      </c>
      <c r="K677" s="6" t="str">
        <f aca="false">IFERROR(INDEX('8. Veterinaria'!$A:$B,MATCH($A677,'8. Veterinaria'!$A:$A,0),2),"")</f>
        <v/>
      </c>
      <c r="L677" s="6" t="str">
        <f aca="false">IFERROR(INDEX('9. Hipocampus'!$A:$B,MATCH($A677,'9. Hipocampus'!$A:$A,0),2),"")</f>
        <v/>
      </c>
      <c r="M677" s="6" t="str">
        <f aca="false">IFERROR(INDEX('11. Mundo Mascotas'!$B:$D,MATCH($A677,'11. Mundo Mascotas'!$B:$B,0),2),"")</f>
        <v/>
      </c>
      <c r="N677" s="6" t="str">
        <f aca="false">IFERROR(INDEX('12. Yaguar'!$B:$E,MATCH($A677,'12. Yaguar'!$B:$B,0),2),"")</f>
        <v/>
      </c>
      <c r="O677" s="6" t="str">
        <f aca="false">IFERROR(INDEX('13. King Clor'!$A:$B,MATCH($A677,'13. King Clor'!$A:$A,0),2),"")</f>
        <v/>
      </c>
      <c r="P677" s="6" t="str">
        <f aca="false">IFERROR(INDEX('14. Diserquim'!$A:$B,MATCH($A677,'14. Diserquim'!$A:$A,0),2),"")</f>
        <v/>
      </c>
      <c r="Q677" s="6" t="str">
        <f aca="false">IFERROR(INDEX('15. Moreno'!$A:$B,MATCH($A677,'15. Moreno'!$A:$A,0),2),"")</f>
        <v/>
      </c>
      <c r="R677" s="6" t="str">
        <f aca="false">IFERROR(INDEX('10. Collares'!$J:$K,MATCH($A677,'10. Collares'!$J:$J,0),2),"")</f>
        <v/>
      </c>
      <c r="S677" s="6" t="str">
        <f aca="false">IFERROR(INDEX('13. King Clor'!$G:$H,MATCH($A677,'13. King Clor'!$G:$G,0),2),"")</f>
        <v/>
      </c>
      <c r="T677" s="6" t="str">
        <f aca="false">IFERROR(INDEX('10. Collares'!$A:$B,MATCH($A677,'10. Collares'!$A:$A,0),2),"")</f>
        <v/>
      </c>
      <c r="U677" s="6" t="str">
        <f aca="false">IFERROR(INDEX('16. Mis nietos'!$B:$C,MATCH($A677,'16. Mis nietos'!$B:$B,0),2),"")</f>
        <v/>
      </c>
      <c r="V677" s="6" t="str">
        <f aca="false">IFERROR(INDEX('17. Profesional Vet'!$A:$B,MATCH($A677,'17. Profesional Vet'!$A:$A,0),2),"")</f>
        <v/>
      </c>
      <c r="W677" s="6" t="str">
        <f aca="false">IFERROR(INDEX('18. Premier'!$A:$B,MATCH($A677,'18. Premier'!$A:$A,0),2),"")</f>
        <v/>
      </c>
      <c r="X677" s="6" t="str">
        <f aca="false">IFERROR(INDEX('19. Dacam'!$A:$B,MATCH($A677,'19. Dacam'!$A:$A,0),2),"")</f>
        <v/>
      </c>
      <c r="Y677" s="6" t="str">
        <f aca="false">IFERROR(INDEX('20. Proveedor'!$A:$B,MATCH($A677,'20. Proveedor'!$A:$A,0),2),"")</f>
        <v/>
      </c>
      <c r="Z677" s="6" t="str">
        <f aca="false">IFERROR(INDEX('21. Saphirus'!$A:$B,MATCH($A677,'21. Saphirus'!$A:$A,0),2),"")</f>
        <v/>
      </c>
    </row>
    <row r="678" customFormat="false" ht="15.75" hidden="false" customHeight="true" outlineLevel="0" collapsed="false">
      <c r="A678" s="5" t="s">
        <v>716</v>
      </c>
      <c r="B678" s="5" t="n">
        <v>1906068</v>
      </c>
      <c r="C678" s="5" t="s">
        <v>33</v>
      </c>
      <c r="D678" s="6" t="str">
        <f aca="false">IFERROR(INDEX('1. Benavídez'!$A:$B,MATCH($A678,'1. Benavídez'!$A:$A,0),2),"")</f>
        <v/>
      </c>
      <c r="E678" s="6" t="str">
        <f aca="false">IFERROR(INDEX('2. Gallo'!$B:$D,MATCH($A678,'2. Gallo'!$B:$B,0),3),"")</f>
        <v/>
      </c>
      <c r="F678" s="6" t="str">
        <f aca="false">IFERROR(INDEX('3. Anea'!$B:$D,MATCH($A678,'3. Anea'!$B:$B,0),2),"")</f>
        <v/>
      </c>
      <c r="G678" s="6" t="str">
        <f aca="false">IFERROR(INDEX('4. Pilar'!$A:$C,MATCH($A678,'4. Pilar'!$A:$A,0),2),"")</f>
        <v/>
      </c>
      <c r="H678" s="6" t="str">
        <f aca="false">IFERROR(INDEX('5. Tortuguitas'!$B:$D,MATCH($A678,'5. Tortuguitas'!$B:$B,0),2),"")</f>
        <v/>
      </c>
      <c r="I678" s="6" t="str">
        <f aca="false">IFERROR(INDEX('6. Del Viso'!$A:$B,MATCH($A678,'6. Del Viso'!$A:$A,0),3),"")</f>
        <v/>
      </c>
      <c r="J678" s="6" t="str">
        <f aca="false">IFERROR(INDEX('7. Chica Glade'!$B:$F,MATCH($A678,'7. Chica Glade'!$B:$B,0),2),"")</f>
        <v/>
      </c>
      <c r="K678" s="6" t="str">
        <f aca="false">IFERROR(INDEX('8. Veterinaria'!$A:$B,MATCH($A678,'8. Veterinaria'!$A:$A,0),2),"")</f>
        <v/>
      </c>
      <c r="L678" s="6" t="str">
        <f aca="false">IFERROR(INDEX('9. Hipocampus'!$A:$B,MATCH($A678,'9. Hipocampus'!$A:$A,0),2),"")</f>
        <v/>
      </c>
      <c r="M678" s="6" t="str">
        <f aca="false">IFERROR(INDEX('11. Mundo Mascotas'!$B:$D,MATCH($A678,'11. Mundo Mascotas'!$B:$B,0),2),"")</f>
        <v/>
      </c>
      <c r="N678" s="6" t="str">
        <f aca="false">IFERROR(INDEX('12. Yaguar'!$B:$E,MATCH($A678,'12. Yaguar'!$B:$B,0),2),"")</f>
        <v/>
      </c>
      <c r="O678" s="6" t="str">
        <f aca="false">IFERROR(INDEX('13. King Clor'!$A:$B,MATCH($A678,'13. King Clor'!$A:$A,0),2),"")</f>
        <v/>
      </c>
      <c r="P678" s="6" t="str">
        <f aca="false">IFERROR(INDEX('14. Diserquim'!$A:$B,MATCH($A678,'14. Diserquim'!$A:$A,0),2),"")</f>
        <v/>
      </c>
      <c r="Q678" s="6" t="str">
        <f aca="false">IFERROR(INDEX('15. Moreno'!$A:$B,MATCH($A678,'15. Moreno'!$A:$A,0),2),"")</f>
        <v/>
      </c>
      <c r="R678" s="6" t="str">
        <f aca="false">IFERROR(INDEX('10. Collares'!$J:$K,MATCH($A678,'10. Collares'!$J:$J,0),2),"")</f>
        <v/>
      </c>
      <c r="S678" s="6" t="str">
        <f aca="false">IFERROR(INDEX('13. King Clor'!$G:$H,MATCH($A678,'13. King Clor'!$G:$G,0),2),"")</f>
        <v/>
      </c>
      <c r="T678" s="6" t="str">
        <f aca="false">IFERROR(INDEX('10. Collares'!$A:$B,MATCH($A678,'10. Collares'!$A:$A,0),2),"")</f>
        <v/>
      </c>
      <c r="U678" s="6" t="str">
        <f aca="false">IFERROR(INDEX('16. Mis nietos'!$B:$C,MATCH($A678,'16. Mis nietos'!$B:$B,0),2),"")</f>
        <v/>
      </c>
      <c r="V678" s="6" t="str">
        <f aca="false">IFERROR(INDEX('17. Profesional Vet'!$A:$B,MATCH($A678,'17. Profesional Vet'!$A:$A,0),2),"")</f>
        <v/>
      </c>
      <c r="W678" s="6" t="str">
        <f aca="false">IFERROR(INDEX('18. Premier'!$A:$B,MATCH($A678,'18. Premier'!$A:$A,0),2),"")</f>
        <v/>
      </c>
      <c r="X678" s="6" t="str">
        <f aca="false">IFERROR(INDEX('19. Dacam'!$A:$B,MATCH($A678,'19. Dacam'!$A:$A,0),2),"")</f>
        <v/>
      </c>
      <c r="Y678" s="6" t="str">
        <f aca="false">IFERROR(INDEX('20. Proveedor'!$A:$B,MATCH($A678,'20. Proveedor'!$A:$A,0),2),"")</f>
        <v/>
      </c>
      <c r="Z678" s="6" t="str">
        <f aca="false">IFERROR(INDEX('21. Saphirus'!$A:$B,MATCH($A678,'21. Saphirus'!$A:$A,0),2),"")</f>
        <v/>
      </c>
    </row>
    <row r="679" customFormat="false" ht="15.75" hidden="false" customHeight="true" outlineLevel="0" collapsed="false">
      <c r="A679" s="5" t="s">
        <v>717</v>
      </c>
      <c r="B679" s="5" t="n">
        <v>4129</v>
      </c>
      <c r="C679" s="5" t="s">
        <v>183</v>
      </c>
      <c r="D679" s="6" t="str">
        <f aca="false">IFERROR(INDEX('1. Benavídez'!$A:$B,MATCH($A679,'1. Benavídez'!$A:$A,0),2),"")</f>
        <v/>
      </c>
      <c r="E679" s="6" t="n">
        <f aca="false">IFERROR(INDEX('2. Gallo'!$B:$D,MATCH($A679,'2. Gallo'!$B:$B,0),3),"")</f>
        <v>28034</v>
      </c>
      <c r="F679" s="6" t="n">
        <f aca="false">IFERROR(INDEX('3. Anea'!$B:$D,MATCH($A679,'3. Anea'!$B:$B,0),2),"")</f>
        <v>22130</v>
      </c>
      <c r="G679" s="6" t="str">
        <f aca="false">IFERROR(INDEX('4. Pilar'!$A:$C,MATCH($A679,'4. Pilar'!$A:$A,0),2),"")</f>
        <v/>
      </c>
      <c r="H679" s="6" t="str">
        <f aca="false">IFERROR(INDEX('5. Tortuguitas'!$B:$D,MATCH($A679,'5. Tortuguitas'!$B:$B,0),2),"")</f>
        <v/>
      </c>
      <c r="I679" s="6" t="str">
        <f aca="false">IFERROR(INDEX('6. Del Viso'!$A:$B,MATCH($A679,'6. Del Viso'!$A:$A,0),2),"")</f>
        <v/>
      </c>
      <c r="J679" s="6" t="str">
        <f aca="false">IFERROR(INDEX('7. Chica Glade'!$B:$F,MATCH($A679,'7. Chica Glade'!$B:$B,0),4),"")</f>
        <v/>
      </c>
      <c r="K679" s="6" t="str">
        <f aca="false">IFERROR(INDEX('8. Veterinaria'!$A:$B,MATCH($A679,'8. Veterinaria'!$A:$A,0),2),"")</f>
        <v/>
      </c>
      <c r="L679" s="6" t="n">
        <f aca="false">IFERROR(INDEX('9. Hipocampus'!$A:$B,MATCH($A679,'9. Hipocampus'!$A:$A,0),2),"")</f>
        <v>10539</v>
      </c>
      <c r="M679" s="6" t="n">
        <f aca="false">IFERROR(INDEX('11. Mundo Mascotas'!$B:$D,MATCH($A679,'11. Mundo Mascotas'!$B:$B,0),2),"")</f>
        <v>9880</v>
      </c>
      <c r="N679" s="6" t="str">
        <f aca="false">IFERROR(INDEX('12. Yaguar'!$B:$E,MATCH($A679,'12. Yaguar'!$B:$B,0),2),"")</f>
        <v/>
      </c>
      <c r="O679" s="6" t="str">
        <f aca="false">IFERROR(INDEX('13. King Clor'!$A:$B,MATCH($A679,'13. King Clor'!$A:$A,0),2),"")</f>
        <v/>
      </c>
      <c r="P679" s="6" t="str">
        <f aca="false">IFERROR(INDEX('14. Diserquim'!$A:$B,MATCH($A679,'14. Diserquim'!$A:$A,0),2),"")</f>
        <v/>
      </c>
      <c r="Q679" s="6" t="str">
        <f aca="false">IFERROR(INDEX('15. Moreno'!$A:$B,MATCH($A679,'15. Moreno'!$A:$A,0),2),"")</f>
        <v/>
      </c>
      <c r="R679" s="6" t="str">
        <f aca="false">IFERROR(INDEX('10. Collares'!$J:$K,MATCH($A679,'10. Collares'!$J:$J,0),2),"")</f>
        <v/>
      </c>
      <c r="S679" s="6" t="str">
        <f aca="false">IFERROR(INDEX('13. King Clor'!$G:$H,MATCH($A679,'13. King Clor'!$G:$G,0),2),"")</f>
        <v/>
      </c>
      <c r="T679" s="6" t="str">
        <f aca="false">IFERROR(INDEX('10. Collares'!$A:$B,MATCH($A679,'10. Collares'!$A:$A,0),2),"")</f>
        <v/>
      </c>
      <c r="U679" s="6" t="str">
        <f aca="false">IFERROR(INDEX('16. Mis nietos'!$B:$C,MATCH($A679,'16. Mis nietos'!$B:$B,0),2),"")</f>
        <v/>
      </c>
      <c r="V679" s="6" t="str">
        <f aca="false">IFERROR(INDEX('17. Profesional Vet'!$A:$B,MATCH($A679,'17. Profesional Vet'!$A:$A,0),2),"")</f>
        <v/>
      </c>
      <c r="W679" s="6" t="str">
        <f aca="false">IFERROR(INDEX('18. Premier'!$A:$B,MATCH($A679,'18. Premier'!$A:$A,0),2),"")</f>
        <v/>
      </c>
      <c r="X679" s="6" t="str">
        <f aca="false">IFERROR(INDEX('19. Dacam'!$A:$B,MATCH($A679,'19. Dacam'!$A:$A,0),2),"")</f>
        <v/>
      </c>
      <c r="Y679" s="6" t="str">
        <f aca="false">IFERROR(INDEX('20. Proveedor'!$A:$B,MATCH($A679,'20. Proveedor'!$A:$A,0),2),"")</f>
        <v/>
      </c>
      <c r="Z679" s="6" t="str">
        <f aca="false">IFERROR(INDEX('21. Saphirus'!$A:$B,MATCH($A679,'21. Saphirus'!$A:$A,0),2),"")</f>
        <v/>
      </c>
    </row>
    <row r="680" customFormat="false" ht="15.75" hidden="false" customHeight="true" outlineLevel="0" collapsed="false">
      <c r="A680" s="5" t="s">
        <v>718</v>
      </c>
      <c r="B680" s="5" t="n">
        <v>4130</v>
      </c>
      <c r="C680" s="5" t="s">
        <v>183</v>
      </c>
      <c r="D680" s="6" t="str">
        <f aca="false">IFERROR(INDEX('1. Benavídez'!$A:$B,MATCH($A680,'1. Benavídez'!$A:$A,0),2),"")</f>
        <v/>
      </c>
      <c r="E680" s="6" t="n">
        <f aca="false">IFERROR(INDEX('2. Gallo'!$B:$D,MATCH($A680,'2. Gallo'!$B:$B,0),3),"")</f>
        <v>7774</v>
      </c>
      <c r="F680" s="6" t="n">
        <f aca="false">IFERROR(INDEX('3. Anea'!$B:$D,MATCH($A680,'3. Anea'!$B:$B,0),2),"")</f>
        <v>6910</v>
      </c>
      <c r="G680" s="6" t="str">
        <f aca="false">IFERROR(INDEX('4. Pilar'!$A:$C,MATCH($A680,'4. Pilar'!$A:$A,0),2),"")</f>
        <v/>
      </c>
      <c r="H680" s="6" t="n">
        <f aca="false">IFERROR(INDEX('5. Tortuguitas'!$B:$D,MATCH($A680,'5. Tortuguitas'!$B:$B,0),2),"")</f>
        <v>7550</v>
      </c>
      <c r="I680" s="6" t="str">
        <f aca="false">IFERROR(INDEX('6. Del Viso'!$A:$B,MATCH($A680,'6. Del Viso'!$A:$A,0),2),"")</f>
        <v/>
      </c>
      <c r="J680" s="6" t="str">
        <f aca="false">IFERROR(INDEX('7. Chica Glade'!$B:$F,MATCH($A680,'7. Chica Glade'!$B:$B,0),4),"")</f>
        <v/>
      </c>
      <c r="K680" s="6" t="str">
        <f aca="false">IFERROR(INDEX('8. Veterinaria'!$A:$B,MATCH($A680,'8. Veterinaria'!$A:$A,0),2),"")</f>
        <v/>
      </c>
      <c r="L680" s="6" t="n">
        <f aca="false">IFERROR(INDEX('9. Hipocampus'!$A:$B,MATCH($A680,'9. Hipocampus'!$A:$A,0),2),"")</f>
        <v>8698</v>
      </c>
      <c r="M680" s="6" t="n">
        <f aca="false">IFERROR(INDEX('11. Mundo Mascotas'!$B:$D,MATCH($A680,'11. Mundo Mascotas'!$B:$B,0),2),"")</f>
        <v>8360</v>
      </c>
      <c r="N680" s="6" t="str">
        <f aca="false">IFERROR(INDEX('12. Yaguar'!$B:$E,MATCH($A680,'12. Yaguar'!$B:$B,0),2),"")</f>
        <v/>
      </c>
      <c r="O680" s="6" t="str">
        <f aca="false">IFERROR(INDEX('13. King Clor'!$A:$B,MATCH($A680,'13. King Clor'!$A:$A,0),2),"")</f>
        <v/>
      </c>
      <c r="P680" s="6" t="str">
        <f aca="false">IFERROR(INDEX('14. Diserquim'!$A:$B,MATCH($A680,'14. Diserquim'!$A:$A,0),2),"")</f>
        <v/>
      </c>
      <c r="Q680" s="6" t="str">
        <f aca="false">IFERROR(INDEX('15. Moreno'!$A:$B,MATCH($A680,'15. Moreno'!$A:$A,0),2),"")</f>
        <v/>
      </c>
      <c r="R680" s="6" t="str">
        <f aca="false">IFERROR(INDEX('10. Collares'!$J:$K,MATCH($A680,'10. Collares'!$J:$J,0),2),"")</f>
        <v/>
      </c>
      <c r="S680" s="6" t="str">
        <f aca="false">IFERROR(INDEX('13. King Clor'!$G:$H,MATCH($A680,'13. King Clor'!$G:$G,0),2),"")</f>
        <v/>
      </c>
      <c r="T680" s="6" t="str">
        <f aca="false">IFERROR(INDEX('10. Collares'!$A:$B,MATCH($A680,'10. Collares'!$A:$A,0),2),"")</f>
        <v/>
      </c>
      <c r="U680" s="6" t="str">
        <f aca="false">IFERROR(INDEX('16. Mis nietos'!$B:$C,MATCH($A680,'16. Mis nietos'!$B:$B,0),2),"")</f>
        <v/>
      </c>
      <c r="V680" s="6" t="str">
        <f aca="false">IFERROR(INDEX('17. Profesional Vet'!$A:$B,MATCH($A680,'17. Profesional Vet'!$A:$A,0),2),"")</f>
        <v/>
      </c>
      <c r="W680" s="6" t="str">
        <f aca="false">IFERROR(INDEX('18. Premier'!$A:$B,MATCH($A680,'18. Premier'!$A:$A,0),2),"")</f>
        <v/>
      </c>
      <c r="X680" s="6" t="str">
        <f aca="false">IFERROR(INDEX('19. Dacam'!$A:$B,MATCH($A680,'19. Dacam'!$A:$A,0),2),"")</f>
        <v/>
      </c>
      <c r="Y680" s="6" t="str">
        <f aca="false">IFERROR(INDEX('20. Proveedor'!$A:$B,MATCH($A680,'20. Proveedor'!$A:$A,0),2),"")</f>
        <v/>
      </c>
      <c r="Z680" s="6" t="str">
        <f aca="false">IFERROR(INDEX('21. Saphirus'!$A:$B,MATCH($A680,'21. Saphirus'!$A:$A,0),2),"")</f>
        <v/>
      </c>
    </row>
    <row r="681" customFormat="false" ht="15.75" hidden="false" customHeight="true" outlineLevel="0" collapsed="false">
      <c r="A681" s="5" t="s">
        <v>719</v>
      </c>
      <c r="B681" s="5" t="n">
        <v>1905171</v>
      </c>
      <c r="C681" s="5" t="s">
        <v>118</v>
      </c>
      <c r="D681" s="6" t="str">
        <f aca="false">IFERROR(INDEX('1. Benavídez'!$A:$B,MATCH($A681,'1. Benavídez'!$A:$A,0),2),"")</f>
        <v/>
      </c>
      <c r="E681" s="6" t="str">
        <f aca="false">IFERROR(INDEX('2. Gallo'!$B:$D,MATCH($A681,'2. Gallo'!$B:$B,0),3),"")</f>
        <v/>
      </c>
      <c r="F681" s="6" t="str">
        <f aca="false">IFERROR(INDEX('3. Anea'!$B:$D,MATCH($A681,'3. Anea'!$B:$B,0),2),"")</f>
        <v/>
      </c>
      <c r="G681" s="6" t="str">
        <f aca="false">IFERROR(INDEX('4. Pilar'!$A:$C,MATCH($A681,'4. Pilar'!$A:$A,0),2),"")</f>
        <v/>
      </c>
      <c r="H681" s="6" t="str">
        <f aca="false">IFERROR(INDEX('5. Tortuguitas'!$B:$D,MATCH($A681,'5. Tortuguitas'!$B:$B,0),2),"")</f>
        <v/>
      </c>
      <c r="I681" s="6" t="str">
        <f aca="false">IFERROR(INDEX('6. Del Viso'!$A:$B,MATCH($A681,'6. Del Viso'!$A:$A,0),2),"")</f>
        <v/>
      </c>
      <c r="J681" s="6" t="str">
        <f aca="false">IFERROR(INDEX('7. Chica Glade'!$B:$F,MATCH($A681,'7. Chica Glade'!$B:$B,0),4),"")</f>
        <v/>
      </c>
      <c r="K681" s="6" t="str">
        <f aca="false">IFERROR(INDEX('8. Veterinaria'!$A:$B,MATCH($A681,'8. Veterinaria'!$A:$A,0),2),"")</f>
        <v/>
      </c>
      <c r="L681" s="6" t="str">
        <f aca="false">IFERROR(INDEX('9. Hipocampus'!$A:$B,MATCH($A681,'9. Hipocampus'!$A:$A,0),2),"")</f>
        <v/>
      </c>
      <c r="M681" s="6" t="str">
        <f aca="false">IFERROR(INDEX('11. Mundo Mascotas'!$B:$D,MATCH($A681,'11. Mundo Mascotas'!$B:$B,0),2),"")</f>
        <v/>
      </c>
      <c r="N681" s="6" t="str">
        <f aca="false">IFERROR(INDEX('12. Yaguar'!$B:$E,MATCH($A681,'12. Yaguar'!$B:$B,0),2),"")</f>
        <v/>
      </c>
      <c r="O681" s="6" t="str">
        <f aca="false">IFERROR(INDEX('13. King Clor'!$A:$B,MATCH($A681,'13. King Clor'!$A:$A,0),2),"")</f>
        <v/>
      </c>
      <c r="P681" s="6" t="str">
        <f aca="false">IFERROR(INDEX('14. Diserquim'!$A:$B,MATCH($A681,'14. Diserquim'!$A:$A,0),2),"")</f>
        <v/>
      </c>
      <c r="Q681" s="6" t="str">
        <f aca="false">IFERROR(INDEX('15. Moreno'!$A:$B,MATCH($A681,'15. Moreno'!$A:$A,0),2),"")</f>
        <v/>
      </c>
      <c r="R681" s="6" t="str">
        <f aca="false">IFERROR(INDEX('10. Collares'!$J:$K,MATCH($A681,'10. Collares'!$J:$J,0),2),"")</f>
        <v/>
      </c>
      <c r="S681" s="6" t="str">
        <f aca="false">IFERROR(INDEX('13. King Clor'!$G:$H,MATCH($A681,'13. King Clor'!$G:$G,0),2),"")</f>
        <v/>
      </c>
      <c r="T681" s="6" t="str">
        <f aca="false">IFERROR(INDEX('10. Collares'!$A:$B,MATCH($A681,'10. Collares'!$A:$A,0),2),"")</f>
        <v/>
      </c>
      <c r="U681" s="6" t="str">
        <f aca="false">IFERROR(INDEX('16. Mis nietos'!$B:$C,MATCH($A681,'16. Mis nietos'!$B:$B,0),2),"")</f>
        <v/>
      </c>
      <c r="V681" s="6" t="str">
        <f aca="false">IFERROR(INDEX('17. Profesional Vet'!$A:$B,MATCH($A681,'17. Profesional Vet'!$A:$A,0),2),"")</f>
        <v/>
      </c>
      <c r="W681" s="6" t="str">
        <f aca="false">IFERROR(INDEX('18. Premier'!$A:$B,MATCH($A681,'18. Premier'!$A:$A,0),2),"")</f>
        <v/>
      </c>
      <c r="X681" s="6" t="str">
        <f aca="false">IFERROR(INDEX('19. Dacam'!$A:$B,MATCH($A681,'19. Dacam'!$A:$A,0),2),"")</f>
        <v/>
      </c>
      <c r="Y681" s="6" t="str">
        <f aca="false">IFERROR(INDEX('20. Proveedor'!$A:$B,MATCH($A681,'20. Proveedor'!$A:$A,0),2),"")</f>
        <v/>
      </c>
      <c r="Z681" s="6" t="str">
        <f aca="false">IFERROR(INDEX('21. Saphirus'!$A:$B,MATCH($A681,'21. Saphirus'!$A:$A,0),2),"")</f>
        <v/>
      </c>
    </row>
    <row r="682" customFormat="false" ht="15.75" hidden="false" customHeight="true" outlineLevel="0" collapsed="false">
      <c r="A682" s="5" t="s">
        <v>720</v>
      </c>
      <c r="B682" s="5" t="n">
        <v>1905170</v>
      </c>
      <c r="C682" s="5" t="s">
        <v>118</v>
      </c>
      <c r="D682" s="6" t="str">
        <f aca="false">IFERROR(INDEX('1. Benavídez'!$A:$B,MATCH($A682,'1. Benavídez'!$A:$A,0),2),"")</f>
        <v/>
      </c>
      <c r="E682" s="6" t="str">
        <f aca="false">IFERROR(INDEX('2. Gallo'!$B:$D,MATCH($A682,'2. Gallo'!$B:$B,0),3),"")</f>
        <v/>
      </c>
      <c r="F682" s="6" t="str">
        <f aca="false">IFERROR(INDEX('3. Anea'!$B:$D,MATCH($A682,'3. Anea'!$B:$B,0),2),"")</f>
        <v/>
      </c>
      <c r="G682" s="6" t="str">
        <f aca="false">IFERROR(INDEX('4. Pilar'!$A:$C,MATCH($A682,'4. Pilar'!$A:$A,0),2),"")</f>
        <v/>
      </c>
      <c r="H682" s="6" t="str">
        <f aca="false">IFERROR(INDEX('5. Tortuguitas'!$B:$D,MATCH($A682,'5. Tortuguitas'!$B:$B,0),2),"")</f>
        <v/>
      </c>
      <c r="I682" s="6" t="str">
        <f aca="false">IFERROR(INDEX('6. Del Viso'!$A:$B,MATCH($A682,'6. Del Viso'!$A:$A,0),2),"")</f>
        <v/>
      </c>
      <c r="J682" s="6" t="str">
        <f aca="false">IFERROR(INDEX('7. Chica Glade'!$B:$F,MATCH($A682,'7. Chica Glade'!$B:$B,0),4),"")</f>
        <v/>
      </c>
      <c r="K682" s="6" t="str">
        <f aca="false">IFERROR(INDEX('8. Veterinaria'!$A:$B,MATCH($A682,'8. Veterinaria'!$A:$A,0),2),"")</f>
        <v/>
      </c>
      <c r="L682" s="6" t="str">
        <f aca="false">IFERROR(INDEX('9. Hipocampus'!$A:$B,MATCH($A682,'9. Hipocampus'!$A:$A,0),2),"")</f>
        <v/>
      </c>
      <c r="M682" s="6" t="str">
        <f aca="false">IFERROR(INDEX('11. Mundo Mascotas'!$B:$D,MATCH($A682,'11. Mundo Mascotas'!$B:$B,0),2),"")</f>
        <v/>
      </c>
      <c r="N682" s="6" t="str">
        <f aca="false">IFERROR(INDEX('12. Yaguar'!$B:$E,MATCH($A682,'12. Yaguar'!$B:$B,0),2),"")</f>
        <v/>
      </c>
      <c r="O682" s="6" t="str">
        <f aca="false">IFERROR(INDEX('13. King Clor'!$A:$B,MATCH($A682,'13. King Clor'!$A:$A,0),2),"")</f>
        <v/>
      </c>
      <c r="P682" s="6" t="str">
        <f aca="false">IFERROR(INDEX('14. Diserquim'!$A:$B,MATCH($A682,'14. Diserquim'!$A:$A,0),2),"")</f>
        <v/>
      </c>
      <c r="Q682" s="6" t="str">
        <f aca="false">IFERROR(INDEX('15. Moreno'!$A:$B,MATCH($A682,'15. Moreno'!$A:$A,0),2),"")</f>
        <v/>
      </c>
      <c r="R682" s="6" t="str">
        <f aca="false">IFERROR(INDEX('10. Collares'!$J:$K,MATCH($A682,'10. Collares'!$J:$J,0),2),"")</f>
        <v/>
      </c>
      <c r="S682" s="6" t="str">
        <f aca="false">IFERROR(INDEX('13. King Clor'!$G:$H,MATCH($A682,'13. King Clor'!$G:$G,0),2),"")</f>
        <v/>
      </c>
      <c r="T682" s="6" t="str">
        <f aca="false">IFERROR(INDEX('10. Collares'!$A:$B,MATCH($A682,'10. Collares'!$A:$A,0),2),"")</f>
        <v/>
      </c>
      <c r="U682" s="6" t="str">
        <f aca="false">IFERROR(INDEX('16. Mis nietos'!$B:$C,MATCH($A682,'16. Mis nietos'!$B:$B,0),2),"")</f>
        <v/>
      </c>
      <c r="V682" s="6" t="str">
        <f aca="false">IFERROR(INDEX('17. Profesional Vet'!$A:$B,MATCH($A682,'17. Profesional Vet'!$A:$A,0),2),"")</f>
        <v/>
      </c>
      <c r="W682" s="6" t="str">
        <f aca="false">IFERROR(INDEX('18. Premier'!$A:$B,MATCH($A682,'18. Premier'!$A:$A,0),2),"")</f>
        <v/>
      </c>
      <c r="X682" s="6" t="str">
        <f aca="false">IFERROR(INDEX('19. Dacam'!$A:$B,MATCH($A682,'19. Dacam'!$A:$A,0),2),"")</f>
        <v/>
      </c>
      <c r="Y682" s="6" t="str">
        <f aca="false">IFERROR(INDEX('20. Proveedor'!$A:$B,MATCH($A682,'20. Proveedor'!$A:$A,0),2),"")</f>
        <v/>
      </c>
      <c r="Z682" s="6" t="str">
        <f aca="false">IFERROR(INDEX('21. Saphirus'!$A:$B,MATCH($A682,'21. Saphirus'!$A:$A,0),2),"")</f>
        <v/>
      </c>
    </row>
    <row r="683" customFormat="false" ht="15.75" hidden="false" customHeight="true" outlineLevel="0" collapsed="false">
      <c r="A683" s="5" t="s">
        <v>721</v>
      </c>
      <c r="B683" s="5" t="n">
        <v>8200</v>
      </c>
      <c r="C683" s="5" t="s">
        <v>33</v>
      </c>
      <c r="D683" s="6" t="str">
        <f aca="false">IFERROR(INDEX('1. Benavídez'!$A:$B,MATCH($A683,'1. Benavídez'!$A:$A,0),2),"")</f>
        <v/>
      </c>
      <c r="E683" s="6" t="str">
        <f aca="false">IFERROR(INDEX('2. Gallo'!$B:$D,MATCH($A683,'2. Gallo'!$B:$B,0),3),"")</f>
        <v/>
      </c>
      <c r="F683" s="6" t="str">
        <f aca="false">IFERROR(INDEX('3. Anea'!$B:$D,MATCH($A683,'3. Anea'!$B:$B,0),2),"")</f>
        <v/>
      </c>
      <c r="G683" s="6" t="str">
        <f aca="false">IFERROR(INDEX('4. Pilar'!$A:$C,MATCH($A683,'4. Pilar'!$A:$A,0),2),"")</f>
        <v/>
      </c>
      <c r="H683" s="6" t="str">
        <f aca="false">IFERROR(INDEX('5. Tortuguitas'!$B:$D,MATCH($A683,'5. Tortuguitas'!$B:$B,0),2),"")</f>
        <v/>
      </c>
      <c r="I683" s="6" t="str">
        <f aca="false">IFERROR(INDEX('6. Del Viso'!$A:$B,MATCH($A683,'6. Del Viso'!$A:$A,0),2),"")</f>
        <v/>
      </c>
      <c r="J683" s="6" t="str">
        <f aca="false">IFERROR(INDEX('7. Chica Glade'!$B:$F,MATCH($A683,'7. Chica Glade'!$B:$B,0),4),"")</f>
        <v/>
      </c>
      <c r="K683" s="6" t="str">
        <f aca="false">IFERROR(INDEX('8. Veterinaria'!$A:$B,MATCH($A683,'8. Veterinaria'!$A:$A,0),2),"")</f>
        <v/>
      </c>
      <c r="L683" s="6" t="str">
        <f aca="false">IFERROR(INDEX('9. Hipocampus'!$A:$B,MATCH($A683,'9. Hipocampus'!$A:$A,0),2),"")</f>
        <v/>
      </c>
      <c r="M683" s="6" t="str">
        <f aca="false">IFERROR(INDEX('11. Mundo Mascotas'!$B:$D,MATCH($A683,'11. Mundo Mascotas'!$B:$B,0),2),"")</f>
        <v/>
      </c>
      <c r="N683" s="6" t="str">
        <f aca="false">IFERROR(INDEX('12. Yaguar'!$B:$E,MATCH($A683,'12. Yaguar'!$B:$B,0),2),"")</f>
        <v/>
      </c>
      <c r="O683" s="6" t="str">
        <f aca="false">IFERROR(INDEX('13. King Clor'!$A:$B,MATCH($A683,'13. King Clor'!$A:$A,0),2),"")</f>
        <v/>
      </c>
      <c r="P683" s="6" t="str">
        <f aca="false">IFERROR(INDEX('14. Diserquim'!$A:$B,MATCH($A683,'14. Diserquim'!$A:$A,0),2),"")</f>
        <v/>
      </c>
      <c r="Q683" s="6" t="str">
        <f aca="false">IFERROR(INDEX('15. Moreno'!$A:$B,MATCH($A683,'15. Moreno'!$A:$A,0),2),"")</f>
        <v/>
      </c>
      <c r="R683" s="6" t="str">
        <f aca="false">IFERROR(INDEX('10. Collares'!$J:$K,MATCH($A683,'10. Collares'!$J:$J,0),2),"")</f>
        <v/>
      </c>
      <c r="S683" s="6" t="str">
        <f aca="false">IFERROR(INDEX('13. King Clor'!$G:$H,MATCH($A683,'13. King Clor'!$G:$G,0),2),"")</f>
        <v/>
      </c>
      <c r="T683" s="6" t="str">
        <f aca="false">IFERROR(INDEX('10. Collares'!$A:$B,MATCH($A683,'10. Collares'!$A:$A,0),2),"")</f>
        <v/>
      </c>
      <c r="U683" s="6" t="str">
        <f aca="false">IFERROR(INDEX('16. Mis nietos'!$B:$C,MATCH($A683,'16. Mis nietos'!$B:$B,0),2),"")</f>
        <v/>
      </c>
      <c r="V683" s="6" t="str">
        <f aca="false">IFERROR(INDEX('17. Profesional Vet'!$A:$B,MATCH($A683,'17. Profesional Vet'!$A:$A,0),2),"")</f>
        <v/>
      </c>
      <c r="W683" s="6" t="str">
        <f aca="false">IFERROR(INDEX('18. Premier'!$A:$B,MATCH($A683,'18. Premier'!$A:$A,0),2),"")</f>
        <v/>
      </c>
      <c r="X683" s="6" t="str">
        <f aca="false">IFERROR(INDEX('19. Dacam'!$A:$B,MATCH($A683,'19. Dacam'!$A:$A,0),2),"")</f>
        <v/>
      </c>
      <c r="Y683" s="6" t="str">
        <f aca="false">IFERROR(INDEX('20. Proveedor'!$A:$B,MATCH($A683,'20. Proveedor'!$A:$A,0),2),"")</f>
        <v/>
      </c>
      <c r="Z683" s="6" t="str">
        <f aca="false">IFERROR(INDEX('21. Saphirus'!$A:$B,MATCH($A683,'21. Saphirus'!$A:$A,0),2),"")</f>
        <v/>
      </c>
    </row>
    <row r="684" customFormat="false" ht="15.75" hidden="false" customHeight="true" outlineLevel="0" collapsed="false">
      <c r="A684" s="5" t="s">
        <v>722</v>
      </c>
      <c r="B684" s="5" t="n">
        <v>1905286</v>
      </c>
      <c r="C684" s="5" t="s">
        <v>118</v>
      </c>
      <c r="D684" s="6" t="str">
        <f aca="false">IFERROR(INDEX('1. Benavídez'!$A:$B,MATCH($A684,'1. Benavídez'!$A:$A,0),2),"")</f>
        <v/>
      </c>
      <c r="E684" s="6" t="str">
        <f aca="false">IFERROR(INDEX('2. Gallo'!$B:$D,MATCH($A684,'2. Gallo'!$B:$B,0),3),"")</f>
        <v/>
      </c>
      <c r="F684" s="6" t="str">
        <f aca="false">IFERROR(INDEX('3. Anea'!$B:$D,MATCH($A684,'3. Anea'!$B:$B,0),2),"")</f>
        <v/>
      </c>
      <c r="G684" s="6" t="str">
        <f aca="false">IFERROR(INDEX('4. Pilar'!$A:$C,MATCH($A684,'4. Pilar'!$A:$A,0),2),"")</f>
        <v/>
      </c>
      <c r="H684" s="6" t="str">
        <f aca="false">IFERROR(INDEX('5. Tortuguitas'!$B:$D,MATCH($A684,'5. Tortuguitas'!$B:$B,0),2),"")</f>
        <v/>
      </c>
      <c r="I684" s="6" t="str">
        <f aca="false">IFERROR(INDEX('6. Del Viso'!$A:$B,MATCH($A684,'6. Del Viso'!$A:$A,0),2),"")</f>
        <v/>
      </c>
      <c r="J684" s="6" t="str">
        <f aca="false">IFERROR(INDEX('7. Chica Glade'!$B:$F,MATCH($A684,'7. Chica Glade'!$B:$B,0),4),"")</f>
        <v/>
      </c>
      <c r="K684" s="6" t="str">
        <f aca="false">IFERROR(INDEX('8. Veterinaria'!$A:$B,MATCH($A684,'8. Veterinaria'!$A:$A,0),2),"")</f>
        <v/>
      </c>
      <c r="L684" s="6" t="n">
        <f aca="false">IFERROR(INDEX('9. Hipocampus'!$A:$B,MATCH($A684,'9. Hipocampus'!$A:$A,0),2),"")</f>
        <v>4942</v>
      </c>
      <c r="M684" s="6" t="str">
        <f aca="false">IFERROR(INDEX('11. Mundo Mascotas'!$B:$D,MATCH($A684,'11. Mundo Mascotas'!$B:$B,0),2),"")</f>
        <v/>
      </c>
      <c r="N684" s="6" t="str">
        <f aca="false">IFERROR(INDEX('12. Yaguar'!$B:$E,MATCH($A684,'12. Yaguar'!$B:$B,0),2),"")</f>
        <v/>
      </c>
      <c r="O684" s="6" t="str">
        <f aca="false">IFERROR(INDEX('13. King Clor'!$A:$B,MATCH($A684,'13. King Clor'!$A:$A,0),2),"")</f>
        <v/>
      </c>
      <c r="P684" s="6" t="str">
        <f aca="false">IFERROR(INDEX('14. Diserquim'!$A:$B,MATCH($A684,'14. Diserquim'!$A:$A,0),2),"")</f>
        <v/>
      </c>
      <c r="Q684" s="6" t="str">
        <f aca="false">IFERROR(INDEX('15. Moreno'!$A:$B,MATCH($A684,'15. Moreno'!$A:$A,0),2),"")</f>
        <v/>
      </c>
      <c r="R684" s="6" t="str">
        <f aca="false">IFERROR(INDEX('10. Collares'!$J:$K,MATCH($A684,'10. Collares'!$J:$J,0),2),"")</f>
        <v/>
      </c>
      <c r="S684" s="6" t="str">
        <f aca="false">IFERROR(INDEX('13. King Clor'!$G:$H,MATCH($A684,'13. King Clor'!$G:$G,0),2),"")</f>
        <v/>
      </c>
      <c r="T684" s="6" t="str">
        <f aca="false">IFERROR(INDEX('10. Collares'!$A:$B,MATCH($A684,'10. Collares'!$A:$A,0),2),"")</f>
        <v/>
      </c>
      <c r="U684" s="6" t="str">
        <f aca="false">IFERROR(INDEX('16. Mis nietos'!$B:$C,MATCH($A684,'16. Mis nietos'!$B:$B,0),2),"")</f>
        <v/>
      </c>
      <c r="V684" s="6" t="str">
        <f aca="false">IFERROR(INDEX('17. Profesional Vet'!$A:$B,MATCH($A684,'17. Profesional Vet'!$A:$A,0),2),"")</f>
        <v/>
      </c>
      <c r="W684" s="6" t="str">
        <f aca="false">IFERROR(INDEX('18. Premier'!$A:$B,MATCH($A684,'18. Premier'!$A:$A,0),2),"")</f>
        <v/>
      </c>
      <c r="X684" s="6" t="str">
        <f aca="false">IFERROR(INDEX('19. Dacam'!$A:$B,MATCH($A684,'19. Dacam'!$A:$A,0),2),"")</f>
        <v/>
      </c>
      <c r="Y684" s="6" t="str">
        <f aca="false">IFERROR(INDEX('20. Proveedor'!$A:$B,MATCH($A684,'20. Proveedor'!$A:$A,0),2),"")</f>
        <v/>
      </c>
      <c r="Z684" s="6" t="str">
        <f aca="false">IFERROR(INDEX('21. Saphirus'!$A:$B,MATCH($A684,'21. Saphirus'!$A:$A,0),2),"")</f>
        <v/>
      </c>
    </row>
    <row r="685" customFormat="false" ht="15.75" hidden="false" customHeight="true" outlineLevel="0" collapsed="false">
      <c r="A685" s="5" t="s">
        <v>723</v>
      </c>
      <c r="B685" s="5" t="n">
        <v>1905178</v>
      </c>
      <c r="C685" s="5" t="s">
        <v>118</v>
      </c>
      <c r="D685" s="6" t="str">
        <f aca="false">IFERROR(INDEX('1. Benavídez'!$A:$B,MATCH($A685,'1. Benavídez'!$A:$A,0),2),"")</f>
        <v/>
      </c>
      <c r="E685" s="6" t="str">
        <f aca="false">IFERROR(INDEX('2. Gallo'!$B:$D,MATCH($A685,'2. Gallo'!$B:$B,0),3),"")</f>
        <v/>
      </c>
      <c r="F685" s="6" t="str">
        <f aca="false">IFERROR(INDEX('3. Anea'!$B:$D,MATCH($A685,'3. Anea'!$B:$B,0),2),"")</f>
        <v/>
      </c>
      <c r="G685" s="6" t="str">
        <f aca="false">IFERROR(INDEX('4. Pilar'!$A:$C,MATCH($A685,'4. Pilar'!$A:$A,0),2),"")</f>
        <v/>
      </c>
      <c r="H685" s="6" t="str">
        <f aca="false">IFERROR(INDEX('5. Tortuguitas'!$B:$D,MATCH($A685,'5. Tortuguitas'!$B:$B,0),2),"")</f>
        <v/>
      </c>
      <c r="I685" s="6" t="str">
        <f aca="false">IFERROR(INDEX('6. Del Viso'!$A:$B,MATCH($A685,'6. Del Viso'!$A:$A,0),2),"")</f>
        <v/>
      </c>
      <c r="J685" s="6" t="str">
        <f aca="false">IFERROR(INDEX('7. Chica Glade'!$B:$F,MATCH($A685,'7. Chica Glade'!$B:$B,0),4),"")</f>
        <v/>
      </c>
      <c r="K685" s="6" t="str">
        <f aca="false">IFERROR(INDEX('8. Veterinaria'!$A:$B,MATCH($A685,'8. Veterinaria'!$A:$A,0),2),"")</f>
        <v/>
      </c>
      <c r="L685" s="6" t="n">
        <f aca="false">IFERROR(INDEX('9. Hipocampus'!$A:$B,MATCH($A685,'9. Hipocampus'!$A:$A,0),2),"")</f>
        <v>2534</v>
      </c>
      <c r="M685" s="6" t="n">
        <f aca="false">IFERROR(INDEX('11. Mundo Mascotas'!$B:$D,MATCH($A685,'11. Mundo Mascotas'!$B:$B,0),2),"")</f>
        <v>2480</v>
      </c>
      <c r="N685" s="6" t="str">
        <f aca="false">IFERROR(INDEX('12. Yaguar'!$B:$E,MATCH($A685,'12. Yaguar'!$B:$B,0),2),"")</f>
        <v/>
      </c>
      <c r="O685" s="6" t="str">
        <f aca="false">IFERROR(INDEX('13. King Clor'!$A:$B,MATCH($A685,'13. King Clor'!$A:$A,0),2),"")</f>
        <v/>
      </c>
      <c r="P685" s="6" t="str">
        <f aca="false">IFERROR(INDEX('14. Diserquim'!$A:$B,MATCH($A685,'14. Diserquim'!$A:$A,0),2),"")</f>
        <v/>
      </c>
      <c r="Q685" s="6" t="str">
        <f aca="false">IFERROR(INDEX('15. Moreno'!$A:$B,MATCH($A685,'15. Moreno'!$A:$A,0),2),"")</f>
        <v/>
      </c>
      <c r="R685" s="6" t="str">
        <f aca="false">IFERROR(INDEX('10. Collares'!$J:$K,MATCH($A685,'10. Collares'!$J:$J,0),2),"")</f>
        <v/>
      </c>
      <c r="S685" s="6" t="str">
        <f aca="false">IFERROR(INDEX('13. King Clor'!$G:$H,MATCH($A685,'13. King Clor'!$G:$G,0),2),"")</f>
        <v/>
      </c>
      <c r="T685" s="6" t="str">
        <f aca="false">IFERROR(INDEX('10. Collares'!$A:$B,MATCH($A685,'10. Collares'!$A:$A,0),2),"")</f>
        <v/>
      </c>
      <c r="U685" s="6" t="str">
        <f aca="false">IFERROR(INDEX('16. Mis nietos'!$B:$C,MATCH($A685,'16. Mis nietos'!$B:$B,0),2),"")</f>
        <v/>
      </c>
      <c r="V685" s="6" t="str">
        <f aca="false">IFERROR(INDEX('17. Profesional Vet'!$A:$B,MATCH($A685,'17. Profesional Vet'!$A:$A,0),2),"")</f>
        <v/>
      </c>
      <c r="W685" s="6" t="str">
        <f aca="false">IFERROR(INDEX('18. Premier'!$A:$B,MATCH($A685,'18. Premier'!$A:$A,0),2),"")</f>
        <v/>
      </c>
      <c r="X685" s="6" t="str">
        <f aca="false">IFERROR(INDEX('19. Dacam'!$A:$B,MATCH($A685,'19. Dacam'!$A:$A,0),2),"")</f>
        <v/>
      </c>
      <c r="Y685" s="6" t="str">
        <f aca="false">IFERROR(INDEX('20. Proveedor'!$A:$B,MATCH($A685,'20. Proveedor'!$A:$A,0),2),"")</f>
        <v/>
      </c>
      <c r="Z685" s="6" t="str">
        <f aca="false">IFERROR(INDEX('21. Saphirus'!$A:$B,MATCH($A685,'21. Saphirus'!$A:$A,0),2),"")</f>
        <v/>
      </c>
    </row>
    <row r="686" customFormat="false" ht="15.75" hidden="false" customHeight="true" outlineLevel="0" collapsed="false">
      <c r="A686" s="5" t="s">
        <v>724</v>
      </c>
      <c r="B686" s="5" t="n">
        <v>8185</v>
      </c>
      <c r="C686" s="5" t="s">
        <v>33</v>
      </c>
      <c r="D686" s="6" t="str">
        <f aca="false">IFERROR(INDEX('1. Benavídez'!$A:$B,MATCH($A686,'1. Benavídez'!$A:$A,0),2),"")</f>
        <v/>
      </c>
      <c r="E686" s="6" t="str">
        <f aca="false">IFERROR(INDEX('2. Gallo'!$B:$D,MATCH($A686,'2. Gallo'!$B:$B,0),3),"")</f>
        <v/>
      </c>
      <c r="F686" s="6" t="str">
        <f aca="false">IFERROR(INDEX('3. Anea'!$B:$D,MATCH($A686,'3. Anea'!$B:$B,0),2),"")</f>
        <v/>
      </c>
      <c r="G686" s="6" t="str">
        <f aca="false">IFERROR(INDEX('4. Pilar'!$A:$C,MATCH($A686,'4. Pilar'!$A:$A,0),2),"")</f>
        <v/>
      </c>
      <c r="H686" s="6" t="str">
        <f aca="false">IFERROR(INDEX('5. Tortuguitas'!$B:$D,MATCH($A686,'5. Tortuguitas'!$B:$B,0),2),"")</f>
        <v/>
      </c>
      <c r="I686" s="6" t="str">
        <f aca="false">IFERROR(INDEX('6. Del Viso'!$A:$B,MATCH($A686,'6. Del Viso'!$A:$A,0),2),"")</f>
        <v/>
      </c>
      <c r="J686" s="6" t="str">
        <f aca="false">IFERROR(INDEX('7. Chica Glade'!$B:$F,MATCH($A686,'7. Chica Glade'!$B:$B,0),4),"")</f>
        <v/>
      </c>
      <c r="K686" s="6" t="str">
        <f aca="false">IFERROR(INDEX('8. Veterinaria'!$A:$B,MATCH($A686,'8. Veterinaria'!$A:$A,0),2),"")</f>
        <v/>
      </c>
      <c r="L686" s="6" t="str">
        <f aca="false">IFERROR(INDEX('9. Hipocampus'!$A:$B,MATCH($A686,'9. Hipocampus'!$A:$A,0),2),"")</f>
        <v/>
      </c>
      <c r="M686" s="6" t="str">
        <f aca="false">IFERROR(INDEX('11. Mundo Mascotas'!$B:$D,MATCH($A686,'11. Mundo Mascotas'!$B:$B,0),2),"")</f>
        <v/>
      </c>
      <c r="N686" s="6" t="str">
        <f aca="false">IFERROR(INDEX('12. Yaguar'!$B:$E,MATCH($A686,'12. Yaguar'!$B:$B,0),2),"")</f>
        <v/>
      </c>
      <c r="O686" s="6" t="str">
        <f aca="false">IFERROR(INDEX('13. King Clor'!$A:$B,MATCH($A686,'13. King Clor'!$A:$A,0),2),"")</f>
        <v/>
      </c>
      <c r="P686" s="6" t="str">
        <f aca="false">IFERROR(INDEX('14. Diserquim'!$A:$B,MATCH($A686,'14. Diserquim'!$A:$A,0),2),"")</f>
        <v/>
      </c>
      <c r="Q686" s="6" t="str">
        <f aca="false">IFERROR(INDEX('15. Moreno'!$A:$B,MATCH($A686,'15. Moreno'!$A:$A,0),2),"")</f>
        <v/>
      </c>
      <c r="R686" s="6" t="str">
        <f aca="false">IFERROR(INDEX('10. Collares'!$J:$K,MATCH($A686,'10. Collares'!$J:$J,0),2),"")</f>
        <v/>
      </c>
      <c r="S686" s="6" t="str">
        <f aca="false">IFERROR(INDEX('13. King Clor'!$G:$H,MATCH($A686,'13. King Clor'!$G:$G,0),2),"")</f>
        <v/>
      </c>
      <c r="T686" s="6" t="str">
        <f aca="false">IFERROR(INDEX('10. Collares'!$A:$B,MATCH($A686,'10. Collares'!$A:$A,0),2),"")</f>
        <v/>
      </c>
      <c r="U686" s="6" t="str">
        <f aca="false">IFERROR(INDEX('16. Mis nietos'!$B:$C,MATCH($A686,'16. Mis nietos'!$B:$B,0),2),"")</f>
        <v/>
      </c>
      <c r="V686" s="6" t="str">
        <f aca="false">IFERROR(INDEX('17. Profesional Vet'!$A:$B,MATCH($A686,'17. Profesional Vet'!$A:$A,0),2),"")</f>
        <v/>
      </c>
      <c r="W686" s="6" t="str">
        <f aca="false">IFERROR(INDEX('18. Premier'!$A:$B,MATCH($A686,'18. Premier'!$A:$A,0),2),"")</f>
        <v/>
      </c>
      <c r="X686" s="6" t="str">
        <f aca="false">IFERROR(INDEX('19. Dacam'!$A:$B,MATCH($A686,'19. Dacam'!$A:$A,0),2),"")</f>
        <v/>
      </c>
      <c r="Y686" s="6" t="str">
        <f aca="false">IFERROR(INDEX('20. Proveedor'!$A:$B,MATCH($A686,'20. Proveedor'!$A:$A,0),2),"")</f>
        <v/>
      </c>
      <c r="Z686" s="6" t="str">
        <f aca="false">IFERROR(INDEX('21. Saphirus'!$A:$B,MATCH($A686,'21. Saphirus'!$A:$A,0),2),"")</f>
        <v/>
      </c>
    </row>
    <row r="687" customFormat="false" ht="15.75" hidden="false" customHeight="true" outlineLevel="0" collapsed="false">
      <c r="A687" s="5" t="s">
        <v>725</v>
      </c>
      <c r="B687" s="5" t="n">
        <v>4131</v>
      </c>
      <c r="C687" s="5" t="s">
        <v>118</v>
      </c>
      <c r="D687" s="6" t="str">
        <f aca="false">IFERROR(INDEX('1. Benavídez'!$A:$B,MATCH($A687,'1. Benavídez'!$A:$A,0),2),"")</f>
        <v/>
      </c>
      <c r="E687" s="6" t="str">
        <f aca="false">IFERROR(INDEX('2. Gallo'!$B:$D,MATCH($A687,'2. Gallo'!$B:$B,0),3),"")</f>
        <v/>
      </c>
      <c r="F687" s="6" t="str">
        <f aca="false">IFERROR(INDEX('3. Anea'!$B:$D,MATCH($A687,'3. Anea'!$B:$B,0),2),"")</f>
        <v/>
      </c>
      <c r="G687" s="6" t="str">
        <f aca="false">IFERROR(INDEX('4. Pilar'!$A:$C,MATCH($A687,'4. Pilar'!$A:$A,0),2),"")</f>
        <v/>
      </c>
      <c r="H687" s="6" t="str">
        <f aca="false">IFERROR(INDEX('5. Tortuguitas'!$B:$D,MATCH($A687,'5. Tortuguitas'!$B:$B,0),2),"")</f>
        <v/>
      </c>
      <c r="I687" s="6" t="str">
        <f aca="false">IFERROR(INDEX('6. Del Viso'!$A:$B,MATCH($A687,'6. Del Viso'!$A:$A,0),2),"")</f>
        <v/>
      </c>
      <c r="J687" s="6" t="str">
        <f aca="false">IFERROR(INDEX('7. Chica Glade'!$B:$F,MATCH($A687,'7. Chica Glade'!$B:$B,0),4),"")</f>
        <v/>
      </c>
      <c r="K687" s="6" t="n">
        <f aca="false">IFERROR(INDEX('8. Veterinaria'!$A:$B,MATCH($A687,'8. Veterinaria'!$A:$A,0),2),"")</f>
        <v>0</v>
      </c>
      <c r="L687" s="6" t="str">
        <f aca="false">IFERROR(INDEX('9. Hipocampus'!$A:$B,MATCH($A687,'9. Hipocampus'!$A:$A,0),2),"")</f>
        <v/>
      </c>
      <c r="M687" s="6" t="str">
        <f aca="false">IFERROR(INDEX('11. Mundo Mascotas'!$B:$D,MATCH($A687,'11. Mundo Mascotas'!$B:$B,0),2),"")</f>
        <v/>
      </c>
      <c r="N687" s="6" t="str">
        <f aca="false">IFERROR(INDEX('12. Yaguar'!$B:$E,MATCH($A687,'12. Yaguar'!$B:$B,0),2),"")</f>
        <v/>
      </c>
      <c r="O687" s="6" t="str">
        <f aca="false">IFERROR(INDEX('13. King Clor'!$A:$B,MATCH($A687,'13. King Clor'!$A:$A,0),2),"")</f>
        <v/>
      </c>
      <c r="P687" s="6" t="str">
        <f aca="false">IFERROR(INDEX('14. Diserquim'!$A:$B,MATCH($A687,'14. Diserquim'!$A:$A,0),2),"")</f>
        <v/>
      </c>
      <c r="Q687" s="6" t="str">
        <f aca="false">IFERROR(INDEX('15. Moreno'!$A:$B,MATCH($A687,'15. Moreno'!$A:$A,0),2),"")</f>
        <v/>
      </c>
      <c r="R687" s="6" t="str">
        <f aca="false">IFERROR(INDEX('10. Collares'!$J:$K,MATCH($A687,'10. Collares'!$J:$J,0),2),"")</f>
        <v/>
      </c>
      <c r="S687" s="6" t="str">
        <f aca="false">IFERROR(INDEX('13. King Clor'!$G:$H,MATCH($A687,'13. King Clor'!$G:$G,0),2),"")</f>
        <v/>
      </c>
      <c r="T687" s="6" t="str">
        <f aca="false">IFERROR(INDEX('10. Collares'!$A:$B,MATCH($A687,'10. Collares'!$A:$A,0),2),"")</f>
        <v/>
      </c>
      <c r="U687" s="6" t="str">
        <f aca="false">IFERROR(INDEX('16. Mis nietos'!$B:$C,MATCH($A687,'16. Mis nietos'!$B:$B,0),2),"")</f>
        <v/>
      </c>
      <c r="V687" s="6" t="str">
        <f aca="false">IFERROR(INDEX('17. Profesional Vet'!$A:$B,MATCH($A687,'17. Profesional Vet'!$A:$A,0),2),"")</f>
        <v/>
      </c>
      <c r="W687" s="6" t="str">
        <f aca="false">IFERROR(INDEX('18. Premier'!$A:$B,MATCH($A687,'18. Premier'!$A:$A,0),2),"")</f>
        <v/>
      </c>
      <c r="X687" s="6" t="str">
        <f aca="false">IFERROR(INDEX('19. Dacam'!$A:$B,MATCH($A687,'19. Dacam'!$A:$A,0),2),"")</f>
        <v/>
      </c>
      <c r="Y687" s="6" t="str">
        <f aca="false">IFERROR(INDEX('20. Proveedor'!$A:$B,MATCH($A687,'20. Proveedor'!$A:$A,0),2),"")</f>
        <v/>
      </c>
      <c r="Z687" s="6" t="str">
        <f aca="false">IFERROR(INDEX('21. Saphirus'!$A:$B,MATCH($A687,'21. Saphirus'!$A:$A,0),2),"")</f>
        <v/>
      </c>
    </row>
    <row r="688" customFormat="false" ht="15.75" hidden="false" customHeight="true" outlineLevel="0" collapsed="false">
      <c r="A688" s="5" t="s">
        <v>726</v>
      </c>
      <c r="B688" s="5" t="n">
        <v>6034</v>
      </c>
      <c r="C688" s="5" t="s">
        <v>118</v>
      </c>
      <c r="D688" s="6" t="str">
        <f aca="false">IFERROR(INDEX('1. Benavídez'!$A:$B,MATCH($A688,'1. Benavídez'!$A:$A,0),2),"")</f>
        <v/>
      </c>
      <c r="E688" s="6" t="str">
        <f aca="false">IFERROR(INDEX('2. Gallo'!$B:$D,MATCH($A688,'2. Gallo'!$B:$B,0),3),"")</f>
        <v/>
      </c>
      <c r="F688" s="6" t="str">
        <f aca="false">IFERROR(INDEX('3. Anea'!$B:$D,MATCH($A688,'3. Anea'!$B:$B,0),2),"")</f>
        <v/>
      </c>
      <c r="G688" s="6" t="str">
        <f aca="false">IFERROR(INDEX('4. Pilar'!$A:$C,MATCH($A688,'4. Pilar'!$A:$A,0),2),"")</f>
        <v/>
      </c>
      <c r="H688" s="6" t="str">
        <f aca="false">IFERROR(INDEX('5. Tortuguitas'!$B:$D,MATCH($A688,'5. Tortuguitas'!$B:$B,0),2),"")</f>
        <v/>
      </c>
      <c r="I688" s="6" t="str">
        <f aca="false">IFERROR(INDEX('6. Del Viso'!$A:$B,MATCH($A688,'6. Del Viso'!$A:$A,0),2),"")</f>
        <v/>
      </c>
      <c r="J688" s="6" t="str">
        <f aca="false">IFERROR(INDEX('7. Chica Glade'!$B:$F,MATCH($A688,'7. Chica Glade'!$B:$B,0),4),"")</f>
        <v/>
      </c>
      <c r="K688" s="6" t="str">
        <f aca="false">IFERROR(INDEX('8. Veterinaria'!$A:$B,MATCH($A688,'8. Veterinaria'!$A:$A,0),2),"")</f>
        <v/>
      </c>
      <c r="L688" s="6" t="str">
        <f aca="false">IFERROR(INDEX('9. Hipocampus'!$A:$B,MATCH($A688,'9. Hipocampus'!$A:$A,0),2),"")</f>
        <v/>
      </c>
      <c r="M688" s="6" t="str">
        <f aca="false">IFERROR(INDEX('11. Mundo Mascotas'!$B:$D,MATCH($A688,'11. Mundo Mascotas'!$B:$B,0),2),"")</f>
        <v/>
      </c>
      <c r="N688" s="6" t="str">
        <f aca="false">IFERROR(INDEX('12. Yaguar'!$B:$E,MATCH($A688,'12. Yaguar'!$B:$B,0),2),"")</f>
        <v/>
      </c>
      <c r="O688" s="6" t="str">
        <f aca="false">IFERROR(INDEX('13. King Clor'!$A:$B,MATCH($A688,'13. King Clor'!$A:$A,0),2),"")</f>
        <v/>
      </c>
      <c r="P688" s="6" t="str">
        <f aca="false">IFERROR(INDEX('14. Diserquim'!$A:$B,MATCH($A688,'14. Diserquim'!$A:$A,0),2),"")</f>
        <v/>
      </c>
      <c r="Q688" s="6" t="str">
        <f aca="false">IFERROR(INDEX('15. Moreno'!$A:$B,MATCH($A688,'15. Moreno'!$A:$A,0),2),"")</f>
        <v/>
      </c>
      <c r="R688" s="6" t="str">
        <f aca="false">IFERROR(INDEX('10. Collares'!$J:$K,MATCH($A688,'10. Collares'!$J:$J,0),2),"")</f>
        <v/>
      </c>
      <c r="S688" s="6" t="str">
        <f aca="false">IFERROR(INDEX('13. King Clor'!$G:$H,MATCH($A688,'13. King Clor'!$G:$G,0),2),"")</f>
        <v/>
      </c>
      <c r="T688" s="6" t="str">
        <f aca="false">IFERROR(INDEX('10. Collares'!$A:$B,MATCH($A688,'10. Collares'!$A:$A,0),2),"")</f>
        <v/>
      </c>
      <c r="U688" s="6" t="str">
        <f aca="false">IFERROR(INDEX('16. Mis nietos'!$B:$C,MATCH($A688,'16. Mis nietos'!$B:$B,0),2),"")</f>
        <v/>
      </c>
      <c r="V688" s="6" t="str">
        <f aca="false">IFERROR(INDEX('17. Profesional Vet'!$A:$B,MATCH($A688,'17. Profesional Vet'!$A:$A,0),2),"")</f>
        <v/>
      </c>
      <c r="W688" s="6" t="str">
        <f aca="false">IFERROR(INDEX('18. Premier'!$A:$B,MATCH($A688,'18. Premier'!$A:$A,0),2),"")</f>
        <v/>
      </c>
      <c r="X688" s="6" t="str">
        <f aca="false">IFERROR(INDEX('19. Dacam'!$A:$B,MATCH($A688,'19. Dacam'!$A:$A,0),2),"")</f>
        <v/>
      </c>
      <c r="Y688" s="6" t="str">
        <f aca="false">IFERROR(INDEX('20. Proveedor'!$A:$B,MATCH($A688,'20. Proveedor'!$A:$A,0),2),"")</f>
        <v/>
      </c>
      <c r="Z688" s="6" t="str">
        <f aca="false">IFERROR(INDEX('21. Saphirus'!$A:$B,MATCH($A688,'21. Saphirus'!$A:$A,0),2),"")</f>
        <v/>
      </c>
    </row>
    <row r="689" customFormat="false" ht="15.75" hidden="false" customHeight="true" outlineLevel="0" collapsed="false">
      <c r="A689" s="5" t="s">
        <v>727</v>
      </c>
      <c r="B689" s="5" t="n">
        <v>4132</v>
      </c>
      <c r="C689" s="5" t="s">
        <v>183</v>
      </c>
      <c r="D689" s="6" t="str">
        <f aca="false">IFERROR(INDEX('1. Benavídez'!$A:$B,MATCH($A689,'1. Benavídez'!$A:$A,0),2),"")</f>
        <v/>
      </c>
      <c r="E689" s="6" t="str">
        <f aca="false">IFERROR(INDEX('2. Gallo'!$B:$D,MATCH($A689,'2. Gallo'!$B:$B,0),3),"")</f>
        <v/>
      </c>
      <c r="F689" s="6" t="str">
        <f aca="false">IFERROR(INDEX('3. Anea'!$B:$D,MATCH($A689,'3. Anea'!$B:$B,0),2),"")</f>
        <v/>
      </c>
      <c r="G689" s="6" t="str">
        <f aca="false">IFERROR(INDEX('4. Pilar'!$A:$C,MATCH($A689,'4. Pilar'!$A:$A,0),2),"")</f>
        <v/>
      </c>
      <c r="H689" s="6" t="str">
        <f aca="false">IFERROR(INDEX('5. Tortuguitas'!$B:$D,MATCH($A689,'5. Tortuguitas'!$B:$B,0),2),"")</f>
        <v/>
      </c>
      <c r="I689" s="6" t="str">
        <f aca="false">IFERROR(INDEX('6. Del Viso'!$A:$B,MATCH($A689,'6. Del Viso'!$A:$A,0),2),"")</f>
        <v/>
      </c>
      <c r="J689" s="6" t="str">
        <f aca="false">IFERROR(INDEX('7. Chica Glade'!$B:$F,MATCH($A689,'7. Chica Glade'!$B:$B,0),4),"")</f>
        <v/>
      </c>
      <c r="K689" s="6" t="str">
        <f aca="false">IFERROR(INDEX('8. Veterinaria'!$A:$B,MATCH($A689,'8. Veterinaria'!$A:$A,0),2),"")</f>
        <v/>
      </c>
      <c r="L689" s="6" t="str">
        <f aca="false">IFERROR(INDEX('9. Hipocampus'!$A:$B,MATCH($A689,'9. Hipocampus'!$A:$A,0),2),"")</f>
        <v/>
      </c>
      <c r="M689" s="6" t="str">
        <f aca="false">IFERROR(INDEX('11. Mundo Mascotas'!$B:$D,MATCH($A689,'11. Mundo Mascotas'!$B:$B,0),2),"")</f>
        <v/>
      </c>
      <c r="N689" s="6" t="str">
        <f aca="false">IFERROR(INDEX('12. Yaguar'!$B:$E,MATCH($A689,'12. Yaguar'!$B:$B,0),2),"")</f>
        <v/>
      </c>
      <c r="O689" s="6" t="str">
        <f aca="false">IFERROR(INDEX('13. King Clor'!$A:$B,MATCH($A689,'13. King Clor'!$A:$A,0),2),"")</f>
        <v/>
      </c>
      <c r="P689" s="6" t="str">
        <f aca="false">IFERROR(INDEX('14. Diserquim'!$A:$B,MATCH($A689,'14. Diserquim'!$A:$A,0),2),"")</f>
        <v/>
      </c>
      <c r="Q689" s="6" t="str">
        <f aca="false">IFERROR(INDEX('15. Moreno'!$A:$B,MATCH($A689,'15. Moreno'!$A:$A,0),2),"")</f>
        <v/>
      </c>
      <c r="R689" s="6" t="str">
        <f aca="false">IFERROR(INDEX('10. Collares'!$J:$K,MATCH($A689,'10. Collares'!$J:$J,0),2),"")</f>
        <v/>
      </c>
      <c r="S689" s="6" t="str">
        <f aca="false">IFERROR(INDEX('13. King Clor'!$G:$H,MATCH($A689,'13. King Clor'!$G:$G,0),2),"")</f>
        <v/>
      </c>
      <c r="T689" s="6" t="str">
        <f aca="false">IFERROR(INDEX('10. Collares'!$A:$B,MATCH($A689,'10. Collares'!$A:$A,0),2),"")</f>
        <v/>
      </c>
      <c r="U689" s="6" t="str">
        <f aca="false">IFERROR(INDEX('16. Mis nietos'!$B:$C,MATCH($A689,'16. Mis nietos'!$B:$B,0),2),"")</f>
        <v/>
      </c>
      <c r="V689" s="6" t="str">
        <f aca="false">IFERROR(INDEX('17. Profesional Vet'!$A:$B,MATCH($A689,'17. Profesional Vet'!$A:$A,0),2),"")</f>
        <v/>
      </c>
      <c r="W689" s="6" t="str">
        <f aca="false">IFERROR(INDEX('18. Premier'!$A:$B,MATCH($A689,'18. Premier'!$A:$A,0),2),"")</f>
        <v/>
      </c>
      <c r="X689" s="6" t="str">
        <f aca="false">IFERROR(INDEX('19. Dacam'!$A:$B,MATCH($A689,'19. Dacam'!$A:$A,0),2),"")</f>
        <v/>
      </c>
      <c r="Y689" s="6" t="str">
        <f aca="false">IFERROR(INDEX('20. Proveedor'!$A:$B,MATCH($A689,'20. Proveedor'!$A:$A,0),2),"")</f>
        <v/>
      </c>
      <c r="Z689" s="6" t="str">
        <f aca="false">IFERROR(INDEX('21. Saphirus'!$A:$B,MATCH($A689,'21. Saphirus'!$A:$A,0),2),"")</f>
        <v/>
      </c>
    </row>
    <row r="690" customFormat="false" ht="15.75" hidden="false" customHeight="true" outlineLevel="0" collapsed="false">
      <c r="A690" s="5" t="s">
        <v>728</v>
      </c>
      <c r="B690" s="5" t="n">
        <v>1905980</v>
      </c>
      <c r="C690" s="5" t="s">
        <v>183</v>
      </c>
      <c r="D690" s="6" t="str">
        <f aca="false">IFERROR(INDEX('1. Benavídez'!$A:$B,MATCH($A690,'1. Benavídez'!$A:$A,0),2),"")</f>
        <v/>
      </c>
      <c r="E690" s="6" t="str">
        <f aca="false">IFERROR(INDEX('2. Gallo'!$B:$D,MATCH($A690,'2. Gallo'!$B:$B,0),3),"")</f>
        <v/>
      </c>
      <c r="F690" s="6" t="str">
        <f aca="false">IFERROR(INDEX('3. Anea'!$B:$D,MATCH($A690,'3. Anea'!$B:$B,0),2),"")</f>
        <v/>
      </c>
      <c r="G690" s="6" t="str">
        <f aca="false">IFERROR(INDEX('4. Pilar'!$A:$C,MATCH($A690,'4. Pilar'!$A:$A,0),2),"")</f>
        <v/>
      </c>
      <c r="H690" s="6" t="str">
        <f aca="false">IFERROR(INDEX('5. Tortuguitas'!$B:$D,MATCH($A690,'5. Tortuguitas'!$B:$B,0),2),"")</f>
        <v/>
      </c>
      <c r="I690" s="6" t="str">
        <f aca="false">IFERROR(INDEX('6. Del Viso'!$A:$B,MATCH($A690,'6. Del Viso'!$A:$A,0),2),"")</f>
        <v/>
      </c>
      <c r="J690" s="6" t="str">
        <f aca="false">IFERROR(INDEX('7. Chica Glade'!$B:$F,MATCH($A690,'7. Chica Glade'!$B:$B,0),4),"")</f>
        <v/>
      </c>
      <c r="K690" s="6" t="str">
        <f aca="false">IFERROR(INDEX('8. Veterinaria'!$A:$B,MATCH($A690,'8. Veterinaria'!$A:$A,0),2),"")</f>
        <v/>
      </c>
      <c r="L690" s="6" t="n">
        <f aca="false">IFERROR(INDEX('9. Hipocampus'!$A:$B,MATCH($A690,'9. Hipocampus'!$A:$A,0),2),"")</f>
        <v>1121</v>
      </c>
      <c r="M690" s="6" t="str">
        <f aca="false">IFERROR(INDEX('11. Mundo Mascotas'!$B:$D,MATCH($A690,'11. Mundo Mascotas'!$B:$B,0),2),"")</f>
        <v/>
      </c>
      <c r="N690" s="6" t="str">
        <f aca="false">IFERROR(INDEX('12. Yaguar'!$B:$E,MATCH($A690,'12. Yaguar'!$B:$B,0),2),"")</f>
        <v/>
      </c>
      <c r="O690" s="6" t="str">
        <f aca="false">IFERROR(INDEX('13. King Clor'!$A:$B,MATCH($A690,'13. King Clor'!$A:$A,0),2),"")</f>
        <v/>
      </c>
      <c r="P690" s="6" t="str">
        <f aca="false">IFERROR(INDEX('14. Diserquim'!$A:$B,MATCH($A690,'14. Diserquim'!$A:$A,0),2),"")</f>
        <v/>
      </c>
      <c r="Q690" s="6" t="str">
        <f aca="false">IFERROR(INDEX('15. Moreno'!$A:$B,MATCH($A690,'15. Moreno'!$A:$A,0),2),"")</f>
        <v/>
      </c>
      <c r="R690" s="6" t="str">
        <f aca="false">IFERROR(INDEX('10. Collares'!$J:$K,MATCH($A690,'10. Collares'!$J:$J,0),2),"")</f>
        <v/>
      </c>
      <c r="S690" s="6" t="str">
        <f aca="false">IFERROR(INDEX('13. King Clor'!$G:$H,MATCH($A690,'13. King Clor'!$G:$G,0),2),"")</f>
        <v/>
      </c>
      <c r="T690" s="6" t="str">
        <f aca="false">IFERROR(INDEX('10. Collares'!$A:$B,MATCH($A690,'10. Collares'!$A:$A,0),2),"")</f>
        <v/>
      </c>
      <c r="U690" s="6" t="str">
        <f aca="false">IFERROR(INDEX('16. Mis nietos'!$B:$C,MATCH($A690,'16. Mis nietos'!$B:$B,0),2),"")</f>
        <v/>
      </c>
      <c r="V690" s="6" t="str">
        <f aca="false">IFERROR(INDEX('17. Profesional Vet'!$A:$B,MATCH($A690,'17. Profesional Vet'!$A:$A,0),2),"")</f>
        <v/>
      </c>
      <c r="W690" s="6" t="str">
        <f aca="false">IFERROR(INDEX('18. Premier'!$A:$B,MATCH($A690,'18. Premier'!$A:$A,0),2),"")</f>
        <v/>
      </c>
      <c r="X690" s="6" t="str">
        <f aca="false">IFERROR(INDEX('19. Dacam'!$A:$B,MATCH($A690,'19. Dacam'!$A:$A,0),2),"")</f>
        <v/>
      </c>
      <c r="Y690" s="6" t="str">
        <f aca="false">IFERROR(INDEX('20. Proveedor'!$A:$B,MATCH($A690,'20. Proveedor'!$A:$A,0),2),"")</f>
        <v/>
      </c>
      <c r="Z690" s="6" t="str">
        <f aca="false">IFERROR(INDEX('21. Saphirus'!$A:$B,MATCH($A690,'21. Saphirus'!$A:$A,0),2),"")</f>
        <v/>
      </c>
    </row>
    <row r="691" customFormat="false" ht="15.75" hidden="false" customHeight="true" outlineLevel="0" collapsed="false">
      <c r="A691" s="5" t="s">
        <v>729</v>
      </c>
      <c r="B691" s="5" t="n">
        <v>1906068</v>
      </c>
      <c r="C691" s="5" t="s">
        <v>123</v>
      </c>
      <c r="D691" s="6" t="str">
        <f aca="false">IFERROR(INDEX('1. Benavídez'!$A:$B,MATCH($A691,'1. Benavídez'!$A:$A,0),2),"")</f>
        <v/>
      </c>
      <c r="E691" s="6" t="str">
        <f aca="false">IFERROR(INDEX('2. Gallo'!$B:$D,MATCH($A691,'2. Gallo'!$B:$B,0),3),"")</f>
        <v/>
      </c>
      <c r="F691" s="6" t="str">
        <f aca="false">IFERROR(INDEX('3. Anea'!$B:$D,MATCH($A691,'3. Anea'!$B:$B,0),2),"")</f>
        <v/>
      </c>
      <c r="G691" s="6" t="str">
        <f aca="false">IFERROR(INDEX('4. Pilar'!$A:$C,MATCH($A691,'4. Pilar'!$A:$A,0),2),"")</f>
        <v/>
      </c>
      <c r="H691" s="6" t="str">
        <f aca="false">IFERROR(INDEX('5. Tortuguitas'!$B:$D,MATCH($A691,'5. Tortuguitas'!$B:$B,0),2),"")</f>
        <v/>
      </c>
      <c r="I691" s="6" t="str">
        <f aca="false">IFERROR(INDEX('6. Del Viso'!$A:$B,MATCH($A691,'6. Del Viso'!$A:$A,0),3),"")</f>
        <v/>
      </c>
      <c r="J691" s="6" t="str">
        <f aca="false">IFERROR(INDEX('7. Chica Glade'!$B:$F,MATCH($A691,'7. Chica Glade'!$B:$B,0),2),"")</f>
        <v/>
      </c>
      <c r="K691" s="6" t="str">
        <f aca="false">IFERROR(INDEX('8. Veterinaria'!$A:$B,MATCH($A691,'8. Veterinaria'!$A:$A,0),2),"")</f>
        <v/>
      </c>
      <c r="L691" s="6" t="str">
        <f aca="false">IFERROR(INDEX('9. Hipocampus'!$A:$B,MATCH($A691,'9. Hipocampus'!$A:$A,0),2),"")</f>
        <v/>
      </c>
      <c r="M691" s="6" t="str">
        <f aca="false">IFERROR(INDEX('11. Mundo Mascotas'!$B:$D,MATCH($A691,'11. Mundo Mascotas'!$B:$B,0),2),"")</f>
        <v/>
      </c>
      <c r="N691" s="6" t="str">
        <f aca="false">IFERROR(INDEX('12. Yaguar'!$B:$E,MATCH($A691,'12. Yaguar'!$B:$B,0),2),"")</f>
        <v/>
      </c>
      <c r="O691" s="6" t="str">
        <f aca="false">IFERROR(INDEX('13. King Clor'!$A:$B,MATCH($A691,'13. King Clor'!$A:$A,0),2),"")</f>
        <v/>
      </c>
      <c r="P691" s="6" t="str">
        <f aca="false">IFERROR(INDEX('14. Diserquim'!$A:$B,MATCH($A691,'14. Diserquim'!$A:$A,0),2),"")</f>
        <v/>
      </c>
      <c r="Q691" s="6" t="str">
        <f aca="false">IFERROR(INDEX('15. Moreno'!$A:$B,MATCH($A691,'15. Moreno'!$A:$A,0),2),"")</f>
        <v/>
      </c>
      <c r="R691" s="6" t="str">
        <f aca="false">IFERROR(INDEX('10. Collares'!$J:$K,MATCH($A691,'10. Collares'!$J:$J,0),2),"")</f>
        <v/>
      </c>
      <c r="S691" s="6" t="str">
        <f aca="false">IFERROR(INDEX('13. King Clor'!$G:$H,MATCH($A691,'13. King Clor'!$G:$G,0),2),"")</f>
        <v/>
      </c>
      <c r="T691" s="6" t="str">
        <f aca="false">IFERROR(INDEX('10. Collares'!$A:$B,MATCH($A691,'10. Collares'!$A:$A,0),2),"")</f>
        <v/>
      </c>
      <c r="U691" s="6" t="str">
        <f aca="false">IFERROR(INDEX('16. Mis nietos'!$B:$C,MATCH($A691,'16. Mis nietos'!$B:$B,0),2),"")</f>
        <v/>
      </c>
      <c r="V691" s="6" t="str">
        <f aca="false">IFERROR(INDEX('17. Profesional Vet'!$A:$B,MATCH($A691,'17. Profesional Vet'!$A:$A,0),2),"")</f>
        <v/>
      </c>
      <c r="W691" s="6" t="str">
        <f aca="false">IFERROR(INDEX('18. Premier'!$A:$B,MATCH($A691,'18. Premier'!$A:$A,0),2),"")</f>
        <v/>
      </c>
      <c r="X691" s="6" t="str">
        <f aca="false">IFERROR(INDEX('19. Dacam'!$A:$B,MATCH($A691,'19. Dacam'!$A:$A,0),2),"")</f>
        <v/>
      </c>
      <c r="Y691" s="6" t="str">
        <f aca="false">IFERROR(INDEX('20. Proveedor'!$A:$B,MATCH($A691,'20. Proveedor'!$A:$A,0),2),"")</f>
        <v/>
      </c>
      <c r="Z691" s="6" t="str">
        <f aca="false">IFERROR(INDEX('21. Saphirus'!$A:$B,MATCH($A691,'21. Saphirus'!$A:$A,0),2),"")</f>
        <v/>
      </c>
    </row>
    <row r="692" customFormat="false" ht="15.75" hidden="false" customHeight="true" outlineLevel="0" collapsed="false">
      <c r="A692" s="5" t="s">
        <v>730</v>
      </c>
      <c r="B692" s="5" t="n">
        <v>1905792</v>
      </c>
      <c r="C692" s="5" t="s">
        <v>123</v>
      </c>
      <c r="D692" s="6" t="str">
        <f aca="false">IFERROR(INDEX('1. Benavídez'!$A:$B,MATCH($A692,'1. Benavídez'!$A:$A,0),2),"")</f>
        <v/>
      </c>
      <c r="E692" s="6" t="str">
        <f aca="false">IFERROR(INDEX('2. Gallo'!$B:$D,MATCH($A692,'2. Gallo'!$B:$B,0),3),"")</f>
        <v/>
      </c>
      <c r="F692" s="6" t="str">
        <f aca="false">IFERROR(INDEX('3. Anea'!$B:$D,MATCH($A692,'3. Anea'!$B:$B,0),2),"")</f>
        <v/>
      </c>
      <c r="G692" s="6" t="str">
        <f aca="false">IFERROR(INDEX('4. Pilar'!$A:$C,MATCH($A692,'4. Pilar'!$A:$A,0),2),"")</f>
        <v/>
      </c>
      <c r="H692" s="6" t="str">
        <f aca="false">IFERROR(INDEX('5. Tortuguitas'!$B:$D,MATCH($A692,'5. Tortuguitas'!$B:$B,0),2),"")</f>
        <v/>
      </c>
      <c r="I692" s="6" t="str">
        <f aca="false">IFERROR(INDEX('6. Del Viso'!$A:$B,MATCH($A692,'6. Del Viso'!$A:$A,0),2),"")</f>
        <v/>
      </c>
      <c r="J692" s="6" t="str">
        <f aca="false">IFERROR(INDEX('7. Chica Glade'!$B:$F,MATCH($A692,'7. Chica Glade'!$B:$B,0),4),"")</f>
        <v/>
      </c>
      <c r="K692" s="6" t="str">
        <f aca="false">IFERROR(INDEX('8. Veterinaria'!$A:$B,MATCH($A692,'8. Veterinaria'!$A:$A,0),2),"")</f>
        <v/>
      </c>
      <c r="L692" s="6" t="str">
        <f aca="false">IFERROR(INDEX('9. Hipocampus'!$A:$B,MATCH($A692,'9. Hipocampus'!$A:$A,0),2),"")</f>
        <v/>
      </c>
      <c r="M692" s="6" t="str">
        <f aca="false">IFERROR(INDEX('11. Mundo Mascotas'!$B:$D,MATCH($A692,'11. Mundo Mascotas'!$B:$B,0),2),"")</f>
        <v/>
      </c>
      <c r="N692" s="6" t="str">
        <f aca="false">IFERROR(INDEX('12. Yaguar'!$B:$E,MATCH($A692,'12. Yaguar'!$B:$B,0),2),"")</f>
        <v/>
      </c>
      <c r="O692" s="6" t="str">
        <f aca="false">IFERROR(INDEX('13. King Clor'!$A:$B,MATCH($A692,'13. King Clor'!$A:$A,0),2),"")</f>
        <v/>
      </c>
      <c r="P692" s="6" t="str">
        <f aca="false">IFERROR(INDEX('14. Diserquim'!$A:$B,MATCH($A692,'14. Diserquim'!$A:$A,0),2),"")</f>
        <v/>
      </c>
      <c r="Q692" s="6" t="str">
        <f aca="false">IFERROR(INDEX('15. Moreno'!$A:$B,MATCH($A692,'15. Moreno'!$A:$A,0),2),"")</f>
        <v/>
      </c>
      <c r="R692" s="6" t="str">
        <f aca="false">IFERROR(INDEX('10. Collares'!$J:$K,MATCH($A692,'10. Collares'!$J:$J,0),2),"")</f>
        <v/>
      </c>
      <c r="S692" s="6" t="str">
        <f aca="false">IFERROR(INDEX('13. King Clor'!$G:$H,MATCH($A692,'13. King Clor'!$G:$G,0),2),"")</f>
        <v/>
      </c>
      <c r="T692" s="6" t="str">
        <f aca="false">IFERROR(INDEX('10. Collares'!$A:$B,MATCH($A692,'10. Collares'!$A:$A,0),2),"")</f>
        <v/>
      </c>
      <c r="U692" s="6" t="str">
        <f aca="false">IFERROR(INDEX('16. Mis nietos'!$B:$C,MATCH($A692,'16. Mis nietos'!$B:$B,0),2),"")</f>
        <v/>
      </c>
      <c r="V692" s="6" t="str">
        <f aca="false">IFERROR(INDEX('17. Profesional Vet'!$A:$B,MATCH($A692,'17. Profesional Vet'!$A:$A,0),2),"")</f>
        <v/>
      </c>
      <c r="W692" s="6" t="str">
        <f aca="false">IFERROR(INDEX('18. Premier'!$A:$B,MATCH($A692,'18. Premier'!$A:$A,0),2),"")</f>
        <v/>
      </c>
      <c r="X692" s="6" t="str">
        <f aca="false">IFERROR(INDEX('19. Dacam'!$A:$B,MATCH($A692,'19. Dacam'!$A:$A,0),2),"")</f>
        <v/>
      </c>
      <c r="Y692" s="6" t="str">
        <f aca="false">IFERROR(INDEX('20. Proveedor'!$A:$B,MATCH($A692,'20. Proveedor'!$A:$A,0),2),"")</f>
        <v/>
      </c>
      <c r="Z692" s="6" t="str">
        <f aca="false">IFERROR(INDEX('21. Saphirus'!$A:$B,MATCH($A692,'21. Saphirus'!$A:$A,0),2),"")</f>
        <v/>
      </c>
    </row>
    <row r="693" customFormat="false" ht="15.75" hidden="false" customHeight="true" outlineLevel="0" collapsed="false">
      <c r="A693" s="5" t="s">
        <v>731</v>
      </c>
      <c r="B693" s="5" t="n">
        <v>1905793</v>
      </c>
      <c r="C693" s="5" t="s">
        <v>123</v>
      </c>
      <c r="D693" s="6" t="str">
        <f aca="false">IFERROR(INDEX('1. Benavídez'!$A:$B,MATCH($A693,'1. Benavídez'!$A:$A,0),2),"")</f>
        <v/>
      </c>
      <c r="E693" s="6" t="str">
        <f aca="false">IFERROR(INDEX('2. Gallo'!$B:$D,MATCH($A693,'2. Gallo'!$B:$B,0),3),"")</f>
        <v/>
      </c>
      <c r="F693" s="6" t="str">
        <f aca="false">IFERROR(INDEX('3. Anea'!$B:$D,MATCH($A693,'3. Anea'!$B:$B,0),2),"")</f>
        <v/>
      </c>
      <c r="G693" s="6" t="str">
        <f aca="false">IFERROR(INDEX('4. Pilar'!$A:$C,MATCH($A693,'4. Pilar'!$A:$A,0),2),"")</f>
        <v/>
      </c>
      <c r="H693" s="6" t="str">
        <f aca="false">IFERROR(INDEX('5. Tortuguitas'!$B:$D,MATCH($A693,'5. Tortuguitas'!$B:$B,0),2),"")</f>
        <v/>
      </c>
      <c r="I693" s="6" t="str">
        <f aca="false">IFERROR(INDEX('6. Del Viso'!$A:$B,MATCH($A693,'6. Del Viso'!$A:$A,0),2),"")</f>
        <v/>
      </c>
      <c r="J693" s="6" t="str">
        <f aca="false">IFERROR(INDEX('7. Chica Glade'!$B:$F,MATCH($A693,'7. Chica Glade'!$B:$B,0),4),"")</f>
        <v/>
      </c>
      <c r="K693" s="6" t="str">
        <f aca="false">IFERROR(INDEX('8. Veterinaria'!$A:$B,MATCH($A693,'8. Veterinaria'!$A:$A,0),2),"")</f>
        <v/>
      </c>
      <c r="L693" s="6" t="str">
        <f aca="false">IFERROR(INDEX('9. Hipocampus'!$A:$B,MATCH($A693,'9. Hipocampus'!$A:$A,0),2),"")</f>
        <v/>
      </c>
      <c r="M693" s="6" t="str">
        <f aca="false">IFERROR(INDEX('11. Mundo Mascotas'!$B:$D,MATCH($A693,'11. Mundo Mascotas'!$B:$B,0),2),"")</f>
        <v/>
      </c>
      <c r="N693" s="6" t="n">
        <f aca="false">IFERROR(INDEX('12. Yaguar'!$B:$E,MATCH($A693,'12. Yaguar'!$B:$B,0),2),"")</f>
        <v>2325</v>
      </c>
      <c r="O693" s="6" t="str">
        <f aca="false">IFERROR(INDEX('13. King Clor'!$A:$B,MATCH($A693,'13. King Clor'!$A:$A,0),2),"")</f>
        <v/>
      </c>
      <c r="P693" s="6" t="str">
        <f aca="false">IFERROR(INDEX('14. Diserquim'!$A:$B,MATCH($A693,'14. Diserquim'!$A:$A,0),2),"")</f>
        <v/>
      </c>
      <c r="Q693" s="6" t="str">
        <f aca="false">IFERROR(INDEX('15. Moreno'!$A:$B,MATCH($A693,'15. Moreno'!$A:$A,0),2),"")</f>
        <v/>
      </c>
      <c r="R693" s="6" t="str">
        <f aca="false">IFERROR(INDEX('10. Collares'!$J:$K,MATCH($A693,'10. Collares'!$J:$J,0),2),"")</f>
        <v/>
      </c>
      <c r="S693" s="6" t="str">
        <f aca="false">IFERROR(INDEX('13. King Clor'!$G:$H,MATCH($A693,'13. King Clor'!$G:$G,0),2),"")</f>
        <v/>
      </c>
      <c r="T693" s="6" t="str">
        <f aca="false">IFERROR(INDEX('10. Collares'!$A:$B,MATCH($A693,'10. Collares'!$A:$A,0),2),"")</f>
        <v/>
      </c>
      <c r="U693" s="6" t="str">
        <f aca="false">IFERROR(INDEX('16. Mis nietos'!$B:$C,MATCH($A693,'16. Mis nietos'!$B:$B,0),2),"")</f>
        <v/>
      </c>
      <c r="V693" s="6" t="str">
        <f aca="false">IFERROR(INDEX('17. Profesional Vet'!$A:$B,MATCH($A693,'17. Profesional Vet'!$A:$A,0),2),"")</f>
        <v/>
      </c>
      <c r="W693" s="6" t="str">
        <f aca="false">IFERROR(INDEX('18. Premier'!$A:$B,MATCH($A693,'18. Premier'!$A:$A,0),2),"")</f>
        <v/>
      </c>
      <c r="X693" s="6" t="str">
        <f aca="false">IFERROR(INDEX('19. Dacam'!$A:$B,MATCH($A693,'19. Dacam'!$A:$A,0),2),"")</f>
        <v/>
      </c>
      <c r="Y693" s="6" t="str">
        <f aca="false">IFERROR(INDEX('20. Proveedor'!$A:$B,MATCH($A693,'20. Proveedor'!$A:$A,0),2),"")</f>
        <v/>
      </c>
      <c r="Z693" s="6" t="str">
        <f aca="false">IFERROR(INDEX('21. Saphirus'!$A:$B,MATCH($A693,'21. Saphirus'!$A:$A,0),2),"")</f>
        <v/>
      </c>
    </row>
    <row r="694" customFormat="false" ht="15.75" hidden="false" customHeight="true" outlineLevel="0" collapsed="false">
      <c r="A694" s="5" t="s">
        <v>732</v>
      </c>
      <c r="B694" s="5" t="n">
        <v>1905493</v>
      </c>
      <c r="C694" s="5" t="s">
        <v>121</v>
      </c>
      <c r="D694" s="6" t="str">
        <f aca="false">IFERROR(INDEX('1. Benavídez'!$A:$B,MATCH($A694,'1. Benavídez'!$A:$A,0),2),"")</f>
        <v/>
      </c>
      <c r="E694" s="6" t="str">
        <f aca="false">IFERROR(INDEX('2. Gallo'!$B:$D,MATCH($A694,'2. Gallo'!$B:$B,0),3),"")</f>
        <v/>
      </c>
      <c r="F694" s="6" t="str">
        <f aca="false">IFERROR(INDEX('3. Anea'!$B:$D,MATCH($A694,'3. Anea'!$B:$B,0),2),"")</f>
        <v/>
      </c>
      <c r="G694" s="6" t="str">
        <f aca="false">IFERROR(INDEX('4. Pilar'!$A:$C,MATCH($A694,'4. Pilar'!$A:$A,0),2),"")</f>
        <v/>
      </c>
      <c r="H694" s="6" t="str">
        <f aca="false">IFERROR(INDEX('5. Tortuguitas'!$B:$D,MATCH($A694,'5. Tortuguitas'!$B:$B,0),2),"")</f>
        <v/>
      </c>
      <c r="I694" s="6" t="str">
        <f aca="false">IFERROR(INDEX('6. Del Viso'!$A:$B,MATCH($A694,'6. Del Viso'!$A:$A,0),2),"")</f>
        <v/>
      </c>
      <c r="J694" s="6" t="str">
        <f aca="false">IFERROR(INDEX('7. Chica Glade'!$B:$F,MATCH($A694,'7. Chica Glade'!$B:$B,0),4),"")</f>
        <v/>
      </c>
      <c r="K694" s="6" t="str">
        <f aca="false">IFERROR(INDEX('8. Veterinaria'!$A:$B,MATCH($A694,'8. Veterinaria'!$A:$A,0),2),"")</f>
        <v/>
      </c>
      <c r="L694" s="6" t="str">
        <f aca="false">IFERROR(INDEX('9. Hipocampus'!$A:$B,MATCH($A694,'9. Hipocampus'!$A:$A,0),2),"")</f>
        <v/>
      </c>
      <c r="M694" s="6" t="str">
        <f aca="false">IFERROR(INDEX('11. Mundo Mascotas'!$B:$D,MATCH($A694,'11. Mundo Mascotas'!$B:$B,0),2),"")</f>
        <v/>
      </c>
      <c r="N694" s="6" t="str">
        <f aca="false">IFERROR(INDEX('12. Yaguar'!$B:$E,MATCH($A694,'12. Yaguar'!$B:$B,0),2),"")</f>
        <v/>
      </c>
      <c r="O694" s="6" t="str">
        <f aca="false">IFERROR(INDEX('13. King Clor'!$A:$B,MATCH($A694,'13. King Clor'!$A:$A,0),2),"")</f>
        <v/>
      </c>
      <c r="P694" s="6" t="n">
        <f aca="false">IFERROR(INDEX('14. Diserquim'!$A:$B,MATCH($A694,'14. Diserquim'!$A:$A,0),2),"")</f>
        <v>310</v>
      </c>
      <c r="Q694" s="6" t="n">
        <f aca="false">IFERROR(INDEX('15. Moreno'!$A:$B,MATCH($A694,'15. Moreno'!$A:$A,0),2),"")</f>
        <v>598.6</v>
      </c>
      <c r="R694" s="6" t="str">
        <f aca="false">IFERROR(INDEX('10. Collares'!$J:$K,MATCH($A694,'10. Collares'!$J:$J,0),2),"")</f>
        <v/>
      </c>
      <c r="S694" s="6" t="str">
        <f aca="false">IFERROR(INDEX('13. King Clor'!$G:$H,MATCH($A694,'13. King Clor'!$G:$G,0),2),"")</f>
        <v/>
      </c>
      <c r="T694" s="6" t="str">
        <f aca="false">IFERROR(INDEX('10. Collares'!$A:$B,MATCH($A694,'10. Collares'!$A:$A,0),2),"")</f>
        <v/>
      </c>
      <c r="U694" s="6" t="str">
        <f aca="false">IFERROR(INDEX('16. Mis nietos'!$B:$C,MATCH($A694,'16. Mis nietos'!$B:$B,0),2),"")</f>
        <v/>
      </c>
      <c r="V694" s="6" t="str">
        <f aca="false">IFERROR(INDEX('17. Profesional Vet'!$A:$B,MATCH($A694,'17. Profesional Vet'!$A:$A,0),2),"")</f>
        <v/>
      </c>
      <c r="W694" s="6" t="str">
        <f aca="false">IFERROR(INDEX('18. Premier'!$A:$B,MATCH($A694,'18. Premier'!$A:$A,0),2),"")</f>
        <v/>
      </c>
      <c r="X694" s="6" t="str">
        <f aca="false">IFERROR(INDEX('19. Dacam'!$A:$B,MATCH($A694,'19. Dacam'!$A:$A,0),2),"")</f>
        <v/>
      </c>
      <c r="Y694" s="6" t="str">
        <f aca="false">IFERROR(INDEX('20. Proveedor'!$A:$B,MATCH($A694,'20. Proveedor'!$A:$A,0),2),"")</f>
        <v/>
      </c>
      <c r="Z694" s="6" t="str">
        <f aca="false">IFERROR(INDEX('21. Saphirus'!$A:$B,MATCH($A694,'21. Saphirus'!$A:$A,0),2),"")</f>
        <v/>
      </c>
    </row>
    <row r="695" customFormat="false" ht="15.75" hidden="false" customHeight="true" outlineLevel="0" collapsed="false">
      <c r="A695" s="5" t="s">
        <v>733</v>
      </c>
      <c r="B695" s="5" t="n">
        <v>1905492</v>
      </c>
      <c r="C695" s="5" t="s">
        <v>121</v>
      </c>
      <c r="D695" s="6" t="str">
        <f aca="false">IFERROR(INDEX('1. Benavídez'!$A:$B,MATCH($A695,'1. Benavídez'!$A:$A,0),2),"")</f>
        <v/>
      </c>
      <c r="E695" s="6" t="str">
        <f aca="false">IFERROR(INDEX('2. Gallo'!$B:$D,MATCH($A695,'2. Gallo'!$B:$B,0),3),"")</f>
        <v/>
      </c>
      <c r="F695" s="6" t="str">
        <f aca="false">IFERROR(INDEX('3. Anea'!$B:$D,MATCH($A695,'3. Anea'!$B:$B,0),2),"")</f>
        <v/>
      </c>
      <c r="G695" s="6" t="str">
        <f aca="false">IFERROR(INDEX('4. Pilar'!$A:$C,MATCH($A695,'4. Pilar'!$A:$A,0),2),"")</f>
        <v/>
      </c>
      <c r="H695" s="6" t="str">
        <f aca="false">IFERROR(INDEX('5. Tortuguitas'!$B:$D,MATCH($A695,'5. Tortuguitas'!$B:$B,0),2),"")</f>
        <v/>
      </c>
      <c r="I695" s="6" t="str">
        <f aca="false">IFERROR(INDEX('6. Del Viso'!$A:$B,MATCH($A695,'6. Del Viso'!$A:$A,0),2),"")</f>
        <v/>
      </c>
      <c r="J695" s="6" t="str">
        <f aca="false">IFERROR(INDEX('7. Chica Glade'!$B:$F,MATCH($A695,'7. Chica Glade'!$B:$B,0),4),"")</f>
        <v/>
      </c>
      <c r="K695" s="6" t="str">
        <f aca="false">IFERROR(INDEX('8. Veterinaria'!$A:$B,MATCH($A695,'8. Veterinaria'!$A:$A,0),2),"")</f>
        <v/>
      </c>
      <c r="L695" s="6" t="str">
        <f aca="false">IFERROR(INDEX('9. Hipocampus'!$A:$B,MATCH($A695,'9. Hipocampus'!$A:$A,0),2),"")</f>
        <v/>
      </c>
      <c r="M695" s="6" t="str">
        <f aca="false">IFERROR(INDEX('11. Mundo Mascotas'!$B:$D,MATCH($A695,'11. Mundo Mascotas'!$B:$B,0),2),"")</f>
        <v/>
      </c>
      <c r="N695" s="6" t="str">
        <f aca="false">IFERROR(INDEX('12. Yaguar'!$B:$E,MATCH($A695,'12. Yaguar'!$B:$B,0),2),"")</f>
        <v/>
      </c>
      <c r="O695" s="6" t="str">
        <f aca="false">IFERROR(INDEX('13. King Clor'!$A:$B,MATCH($A695,'13. King Clor'!$A:$A,0),2),"")</f>
        <v/>
      </c>
      <c r="P695" s="6" t="n">
        <f aca="false">IFERROR(INDEX('14. Diserquim'!$A:$B,MATCH($A695,'14. Diserquim'!$A:$A,0),2),"")</f>
        <v>1550</v>
      </c>
      <c r="Q695" s="6" t="n">
        <f aca="false">IFERROR(INDEX('15. Moreno'!$A:$B,MATCH($A695,'15. Moreno'!$A:$A,0),2),"")</f>
        <v>1793</v>
      </c>
      <c r="R695" s="6" t="str">
        <f aca="false">IFERROR(INDEX('10. Collares'!$J:$K,MATCH($A695,'10. Collares'!$J:$J,0),2),"")</f>
        <v/>
      </c>
      <c r="S695" s="6" t="str">
        <f aca="false">IFERROR(INDEX('13. King Clor'!$G:$H,MATCH($A695,'13. King Clor'!$G:$G,0),2),"")</f>
        <v/>
      </c>
      <c r="T695" s="6" t="str">
        <f aca="false">IFERROR(INDEX('10. Collares'!$A:$B,MATCH($A695,'10. Collares'!$A:$A,0),2),"")</f>
        <v/>
      </c>
      <c r="U695" s="6" t="str">
        <f aca="false">IFERROR(INDEX('16. Mis nietos'!$B:$C,MATCH($A695,'16. Mis nietos'!$B:$B,0),2),"")</f>
        <v/>
      </c>
      <c r="V695" s="6" t="str">
        <f aca="false">IFERROR(INDEX('17. Profesional Vet'!$A:$B,MATCH($A695,'17. Profesional Vet'!$A:$A,0),2),"")</f>
        <v/>
      </c>
      <c r="W695" s="6" t="str">
        <f aca="false">IFERROR(INDEX('18. Premier'!$A:$B,MATCH($A695,'18. Premier'!$A:$A,0),2),"")</f>
        <v/>
      </c>
      <c r="X695" s="6" t="str">
        <f aca="false">IFERROR(INDEX('19. Dacam'!$A:$B,MATCH($A695,'19. Dacam'!$A:$A,0),2),"")</f>
        <v/>
      </c>
      <c r="Y695" s="6" t="str">
        <f aca="false">IFERROR(INDEX('20. Proveedor'!$A:$B,MATCH($A695,'20. Proveedor'!$A:$A,0),2),"")</f>
        <v/>
      </c>
      <c r="Z695" s="6" t="str">
        <f aca="false">IFERROR(INDEX('21. Saphirus'!$A:$B,MATCH($A695,'21. Saphirus'!$A:$A,0),2),"")</f>
        <v/>
      </c>
    </row>
    <row r="696" customFormat="false" ht="15.75" hidden="false" customHeight="true" outlineLevel="0" collapsed="false">
      <c r="A696" s="5" t="s">
        <v>734</v>
      </c>
      <c r="B696" s="5" t="n">
        <v>1905928</v>
      </c>
      <c r="C696" s="5" t="s">
        <v>121</v>
      </c>
      <c r="D696" s="6" t="str">
        <f aca="false">IFERROR(INDEX('1. Benavídez'!$A:$B,MATCH($A696,'1. Benavídez'!$A:$A,0),2),"")</f>
        <v/>
      </c>
      <c r="E696" s="6" t="str">
        <f aca="false">IFERROR(INDEX('2. Gallo'!$B:$D,MATCH($A696,'2. Gallo'!$B:$B,0),3),"")</f>
        <v/>
      </c>
      <c r="F696" s="6" t="str">
        <f aca="false">IFERROR(INDEX('3. Anea'!$B:$D,MATCH($A696,'3. Anea'!$B:$B,0),2),"")</f>
        <v/>
      </c>
      <c r="G696" s="6" t="str">
        <f aca="false">IFERROR(INDEX('4. Pilar'!$A:$C,MATCH($A696,'4. Pilar'!$A:$A,0),2),"")</f>
        <v/>
      </c>
      <c r="H696" s="6" t="str">
        <f aca="false">IFERROR(INDEX('5. Tortuguitas'!$B:$D,MATCH($A696,'5. Tortuguitas'!$B:$B,0),2),"")</f>
        <v/>
      </c>
      <c r="I696" s="6" t="str">
        <f aca="false">IFERROR(INDEX('6. Del Viso'!$A:$B,MATCH($A696,'6. Del Viso'!$A:$A,0),2),"")</f>
        <v/>
      </c>
      <c r="J696" s="6" t="str">
        <f aca="false">IFERROR(INDEX('7. Chica Glade'!$B:$F,MATCH($A696,'7. Chica Glade'!$B:$B,0),4),"")</f>
        <v/>
      </c>
      <c r="K696" s="6" t="str">
        <f aca="false">IFERROR(INDEX('8. Veterinaria'!$A:$B,MATCH($A696,'8. Veterinaria'!$A:$A,0),2),"")</f>
        <v/>
      </c>
      <c r="L696" s="6" t="str">
        <f aca="false">IFERROR(INDEX('9. Hipocampus'!$A:$B,MATCH($A696,'9. Hipocampus'!$A:$A,0),2),"")</f>
        <v/>
      </c>
      <c r="M696" s="6" t="str">
        <f aca="false">IFERROR(INDEX('11. Mundo Mascotas'!$B:$D,MATCH($A696,'11. Mundo Mascotas'!$B:$B,0),2),"")</f>
        <v/>
      </c>
      <c r="N696" s="6" t="str">
        <f aca="false">IFERROR(INDEX('12. Yaguar'!$B:$E,MATCH($A696,'12. Yaguar'!$B:$B,0),2),"")</f>
        <v/>
      </c>
      <c r="O696" s="6" t="str">
        <f aca="false">IFERROR(INDEX('13. King Clor'!$A:$B,MATCH($A696,'13. King Clor'!$A:$A,0),2),"")</f>
        <v/>
      </c>
      <c r="P696" s="6" t="str">
        <f aca="false">IFERROR(INDEX('14. Diserquim'!$A:$B,MATCH($A696,'14. Diserquim'!$A:$A,0),2),"")</f>
        <v/>
      </c>
      <c r="Q696" s="6" t="str">
        <f aca="false">IFERROR(INDEX('15. Moreno'!$A:$B,MATCH($A696,'15. Moreno'!$A:$A,0),2),"")</f>
        <v/>
      </c>
      <c r="R696" s="6" t="str">
        <f aca="false">IFERROR(INDEX('10. Collares'!$J:$K,MATCH($A696,'10. Collares'!$J:$J,0),2),"")</f>
        <v/>
      </c>
      <c r="S696" s="6" t="str">
        <f aca="false">IFERROR(INDEX('13. King Clor'!$G:$H,MATCH($A696,'13. King Clor'!$G:$G,0),2),"")</f>
        <v/>
      </c>
      <c r="T696" s="6" t="str">
        <f aca="false">IFERROR(INDEX('10. Collares'!$A:$B,MATCH($A696,'10. Collares'!$A:$A,0),2),"")</f>
        <v/>
      </c>
      <c r="U696" s="6" t="str">
        <f aca="false">IFERROR(INDEX('16. Mis nietos'!$B:$C,MATCH($A696,'16. Mis nietos'!$B:$B,0),2),"")</f>
        <v/>
      </c>
      <c r="V696" s="6" t="str">
        <f aca="false">IFERROR(INDEX('17. Profesional Vet'!$A:$B,MATCH($A696,'17. Profesional Vet'!$A:$A,0),2),"")</f>
        <v/>
      </c>
      <c r="W696" s="6" t="str">
        <f aca="false">IFERROR(INDEX('18. Premier'!$A:$B,MATCH($A696,'18. Premier'!$A:$A,0),2),"")</f>
        <v/>
      </c>
      <c r="X696" s="6" t="str">
        <f aca="false">IFERROR(INDEX('19. Dacam'!$A:$B,MATCH($A696,'19. Dacam'!$A:$A,0),2),"")</f>
        <v/>
      </c>
      <c r="Y696" s="6" t="str">
        <f aca="false">IFERROR(INDEX('20. Proveedor'!$A:$B,MATCH($A696,'20. Proveedor'!$A:$A,0),2),"")</f>
        <v/>
      </c>
      <c r="Z696" s="6" t="str">
        <f aca="false">IFERROR(INDEX('21. Saphirus'!$A:$B,MATCH($A696,'21. Saphirus'!$A:$A,0),2),"")</f>
        <v/>
      </c>
    </row>
    <row r="697" customFormat="false" ht="15.75" hidden="false" customHeight="true" outlineLevel="0" collapsed="false">
      <c r="A697" s="5" t="s">
        <v>735</v>
      </c>
      <c r="B697" s="5" t="n">
        <v>1906068</v>
      </c>
      <c r="C697" s="5" t="s">
        <v>123</v>
      </c>
      <c r="D697" s="6" t="str">
        <f aca="false">IFERROR(INDEX('1. Benavídez'!$A:$B,MATCH($A697,'1. Benavídez'!$A:$A,0),2),"")</f>
        <v/>
      </c>
      <c r="E697" s="6" t="str">
        <f aca="false">IFERROR(INDEX('2. Gallo'!$B:$D,MATCH($A697,'2. Gallo'!$B:$B,0),3),"")</f>
        <v/>
      </c>
      <c r="F697" s="6" t="str">
        <f aca="false">IFERROR(INDEX('3. Anea'!$B:$D,MATCH($A697,'3. Anea'!$B:$B,0),2),"")</f>
        <v/>
      </c>
      <c r="G697" s="6" t="str">
        <f aca="false">IFERROR(INDEX('4. Pilar'!$A:$C,MATCH($A697,'4. Pilar'!$A:$A,0),2),"")</f>
        <v/>
      </c>
      <c r="H697" s="6" t="str">
        <f aca="false">IFERROR(INDEX('5. Tortuguitas'!$B:$D,MATCH($A697,'5. Tortuguitas'!$B:$B,0),2),"")</f>
        <v/>
      </c>
      <c r="I697" s="6" t="str">
        <f aca="false">IFERROR(INDEX('6. Del Viso'!$A:$B,MATCH($A697,'6. Del Viso'!$A:$A,0),3),"")</f>
        <v/>
      </c>
      <c r="J697" s="6" t="str">
        <f aca="false">IFERROR(INDEX('7. Chica Glade'!$B:$F,MATCH($A697,'7. Chica Glade'!$B:$B,0),2),"")</f>
        <v/>
      </c>
      <c r="K697" s="6" t="str">
        <f aca="false">IFERROR(INDEX('8. Veterinaria'!$A:$B,MATCH($A697,'8. Veterinaria'!$A:$A,0),2),"")</f>
        <v/>
      </c>
      <c r="L697" s="6" t="str">
        <f aca="false">IFERROR(INDEX('9. Hipocampus'!$A:$B,MATCH($A697,'9. Hipocampus'!$A:$A,0),2),"")</f>
        <v/>
      </c>
      <c r="M697" s="6" t="str">
        <f aca="false">IFERROR(INDEX('11. Mundo Mascotas'!$B:$D,MATCH($A697,'11. Mundo Mascotas'!$B:$B,0),2),"")</f>
        <v/>
      </c>
      <c r="N697" s="6" t="n">
        <f aca="false">IFERROR(INDEX('12. Yaguar'!$B:$E,MATCH($A697,'12. Yaguar'!$B:$B,0),2),"")</f>
        <v>2545.01</v>
      </c>
      <c r="O697" s="6" t="str">
        <f aca="false">IFERROR(INDEX('13. King Clor'!$A:$B,MATCH($A697,'13. King Clor'!$A:$A,0),2),"")</f>
        <v/>
      </c>
      <c r="P697" s="6" t="str">
        <f aca="false">IFERROR(INDEX('14. Diserquim'!$A:$B,MATCH($A697,'14. Diserquim'!$A:$A,0),2),"")</f>
        <v/>
      </c>
      <c r="Q697" s="6" t="str">
        <f aca="false">IFERROR(INDEX('15. Moreno'!$A:$B,MATCH($A697,'15. Moreno'!$A:$A,0),2),"")</f>
        <v/>
      </c>
      <c r="R697" s="6" t="str">
        <f aca="false">IFERROR(INDEX('10. Collares'!$J:$K,MATCH($A697,'10. Collares'!$J:$J,0),2),"")</f>
        <v/>
      </c>
      <c r="S697" s="6" t="str">
        <f aca="false">IFERROR(INDEX('13. King Clor'!$G:$H,MATCH($A697,'13. King Clor'!$G:$G,0),2),"")</f>
        <v/>
      </c>
      <c r="T697" s="6" t="str">
        <f aca="false">IFERROR(INDEX('10. Collares'!$A:$B,MATCH($A697,'10. Collares'!$A:$A,0),2),"")</f>
        <v/>
      </c>
      <c r="U697" s="6" t="str">
        <f aca="false">IFERROR(INDEX('16. Mis nietos'!$B:$C,MATCH($A697,'16. Mis nietos'!$B:$B,0),2),"")</f>
        <v/>
      </c>
      <c r="V697" s="6" t="str">
        <f aca="false">IFERROR(INDEX('17. Profesional Vet'!$A:$B,MATCH($A697,'17. Profesional Vet'!$A:$A,0),2),"")</f>
        <v/>
      </c>
      <c r="W697" s="6" t="str">
        <f aca="false">IFERROR(INDEX('18. Premier'!$A:$B,MATCH($A697,'18. Premier'!$A:$A,0),2),"")</f>
        <v/>
      </c>
      <c r="X697" s="6" t="str">
        <f aca="false">IFERROR(INDEX('19. Dacam'!$A:$B,MATCH($A697,'19. Dacam'!$A:$A,0),2),"")</f>
        <v/>
      </c>
      <c r="Y697" s="6" t="str">
        <f aca="false">IFERROR(INDEX('20. Proveedor'!$A:$B,MATCH($A697,'20. Proveedor'!$A:$A,0),2),"")</f>
        <v/>
      </c>
      <c r="Z697" s="6" t="str">
        <f aca="false">IFERROR(INDEX('21. Saphirus'!$A:$B,MATCH($A697,'21. Saphirus'!$A:$A,0),2),"")</f>
        <v/>
      </c>
    </row>
    <row r="698" customFormat="false" ht="15.75" hidden="false" customHeight="true" outlineLevel="0" collapsed="false">
      <c r="A698" s="5" t="s">
        <v>736</v>
      </c>
      <c r="B698" s="5" t="n">
        <v>1905852</v>
      </c>
      <c r="C698" s="5" t="s">
        <v>121</v>
      </c>
      <c r="D698" s="6" t="str">
        <f aca="false">IFERROR(INDEX('1. Benavídez'!$A:$B,MATCH($A698,'1. Benavídez'!$A:$A,0),2),"")</f>
        <v/>
      </c>
      <c r="E698" s="6" t="str">
        <f aca="false">IFERROR(INDEX('2. Gallo'!$B:$D,MATCH($A698,'2. Gallo'!$B:$B,0),3),"")</f>
        <v/>
      </c>
      <c r="F698" s="6" t="str">
        <f aca="false">IFERROR(INDEX('3. Anea'!$B:$D,MATCH($A698,'3. Anea'!$B:$B,0),2),"")</f>
        <v/>
      </c>
      <c r="G698" s="6" t="str">
        <f aca="false">IFERROR(INDEX('4. Pilar'!$A:$C,MATCH($A698,'4. Pilar'!$A:$A,0),2),"")</f>
        <v/>
      </c>
      <c r="H698" s="6" t="str">
        <f aca="false">IFERROR(INDEX('5. Tortuguitas'!$B:$D,MATCH($A698,'5. Tortuguitas'!$B:$B,0),2),"")</f>
        <v/>
      </c>
      <c r="I698" s="6" t="str">
        <f aca="false">IFERROR(INDEX('6. Del Viso'!$A:$B,MATCH($A698,'6. Del Viso'!$A:$A,0),2),"")</f>
        <v/>
      </c>
      <c r="J698" s="6" t="str">
        <f aca="false">IFERROR(INDEX('7. Chica Glade'!$B:$F,MATCH($A698,'7. Chica Glade'!$B:$B,0),4),"")</f>
        <v/>
      </c>
      <c r="K698" s="6" t="str">
        <f aca="false">IFERROR(INDEX('8. Veterinaria'!$A:$B,MATCH($A698,'8. Veterinaria'!$A:$A,0),2),"")</f>
        <v/>
      </c>
      <c r="L698" s="6" t="str">
        <f aca="false">IFERROR(INDEX('9. Hipocampus'!$A:$B,MATCH($A698,'9. Hipocampus'!$A:$A,0),2),"")</f>
        <v/>
      </c>
      <c r="M698" s="6" t="str">
        <f aca="false">IFERROR(INDEX('11. Mundo Mascotas'!$B:$D,MATCH($A698,'11. Mundo Mascotas'!$B:$B,0),2),"")</f>
        <v/>
      </c>
      <c r="N698" s="6" t="str">
        <f aca="false">IFERROR(INDEX('12. Yaguar'!$B:$E,MATCH($A698,'12. Yaguar'!$B:$B,0),2),"")</f>
        <v/>
      </c>
      <c r="O698" s="6" t="n">
        <f aca="false">IFERROR(INDEX('13. King Clor'!$A:$B,MATCH($A698,'13. King Clor'!$A:$A,0),2),"")</f>
        <v>772</v>
      </c>
      <c r="P698" s="6" t="n">
        <f aca="false">IFERROR(INDEX('14. Diserquim'!$A:$B,MATCH($A698,'14. Diserquim'!$A:$A,0),2),"")</f>
        <v>270</v>
      </c>
      <c r="Q698" s="6" t="str">
        <f aca="false">IFERROR(INDEX('15. Moreno'!$A:$B,MATCH($A698,'15. Moreno'!$A:$A,0),2),"")</f>
        <v/>
      </c>
      <c r="R698" s="6" t="str">
        <f aca="false">IFERROR(INDEX('10. Collares'!$J:$K,MATCH($A698,'10. Collares'!$J:$J,0),2),"")</f>
        <v/>
      </c>
      <c r="S698" s="6" t="str">
        <f aca="false">IFERROR(INDEX('13. King Clor'!$G:$H,MATCH($A698,'13. King Clor'!$G:$G,0),2),"")</f>
        <v/>
      </c>
      <c r="T698" s="6" t="str">
        <f aca="false">IFERROR(INDEX('10. Collares'!$A:$B,MATCH($A698,'10. Collares'!$A:$A,0),2),"")</f>
        <v/>
      </c>
      <c r="U698" s="6" t="str">
        <f aca="false">IFERROR(INDEX('16. Mis nietos'!$B:$C,MATCH($A698,'16. Mis nietos'!$B:$B,0),2),"")</f>
        <v/>
      </c>
      <c r="V698" s="6" t="str">
        <f aca="false">IFERROR(INDEX('17. Profesional Vet'!$A:$B,MATCH($A698,'17. Profesional Vet'!$A:$A,0),2),"")</f>
        <v/>
      </c>
      <c r="W698" s="6" t="str">
        <f aca="false">IFERROR(INDEX('18. Premier'!$A:$B,MATCH($A698,'18. Premier'!$A:$A,0),2),"")</f>
        <v/>
      </c>
      <c r="X698" s="6" t="str">
        <f aca="false">IFERROR(INDEX('19. Dacam'!$A:$B,MATCH($A698,'19. Dacam'!$A:$A,0),2),"")</f>
        <v/>
      </c>
      <c r="Y698" s="6" t="str">
        <f aca="false">IFERROR(INDEX('20. Proveedor'!$A:$B,MATCH($A698,'20. Proveedor'!$A:$A,0),2),"")</f>
        <v/>
      </c>
      <c r="Z698" s="6" t="str">
        <f aca="false">IFERROR(INDEX('21. Saphirus'!$A:$B,MATCH($A698,'21. Saphirus'!$A:$A,0),2),"")</f>
        <v/>
      </c>
    </row>
    <row r="699" customFormat="false" ht="15.75" hidden="false" customHeight="true" outlineLevel="0" collapsed="false">
      <c r="A699" s="5" t="s">
        <v>737</v>
      </c>
      <c r="B699" s="5" t="n">
        <v>1905853</v>
      </c>
      <c r="C699" s="5" t="s">
        <v>121</v>
      </c>
      <c r="D699" s="6" t="str">
        <f aca="false">IFERROR(INDEX('1. Benavídez'!$A:$B,MATCH($A699,'1. Benavídez'!$A:$A,0),2),"")</f>
        <v/>
      </c>
      <c r="E699" s="6" t="str">
        <f aca="false">IFERROR(INDEX('2. Gallo'!$B:$D,MATCH($A699,'2. Gallo'!$B:$B,0),3),"")</f>
        <v/>
      </c>
      <c r="F699" s="6" t="str">
        <f aca="false">IFERROR(INDEX('3. Anea'!$B:$D,MATCH($A699,'3. Anea'!$B:$B,0),2),"")</f>
        <v/>
      </c>
      <c r="G699" s="6" t="str">
        <f aca="false">IFERROR(INDEX('4. Pilar'!$A:$C,MATCH($A699,'4. Pilar'!$A:$A,0),2),"")</f>
        <v/>
      </c>
      <c r="H699" s="6" t="str">
        <f aca="false">IFERROR(INDEX('5. Tortuguitas'!$B:$D,MATCH($A699,'5. Tortuguitas'!$B:$B,0),2),"")</f>
        <v/>
      </c>
      <c r="I699" s="6" t="str">
        <f aca="false">IFERROR(INDEX('6. Del Viso'!$A:$B,MATCH($A699,'6. Del Viso'!$A:$A,0),2),"")</f>
        <v/>
      </c>
      <c r="J699" s="6" t="str">
        <f aca="false">IFERROR(INDEX('7. Chica Glade'!$B:$F,MATCH($A699,'7. Chica Glade'!$B:$B,0),4),"")</f>
        <v/>
      </c>
      <c r="K699" s="6" t="str">
        <f aca="false">IFERROR(INDEX('8. Veterinaria'!$A:$B,MATCH($A699,'8. Veterinaria'!$A:$A,0),2),"")</f>
        <v/>
      </c>
      <c r="L699" s="6" t="str">
        <f aca="false">IFERROR(INDEX('9. Hipocampus'!$A:$B,MATCH($A699,'9. Hipocampus'!$A:$A,0),2),"")</f>
        <v/>
      </c>
      <c r="M699" s="6" t="str">
        <f aca="false">IFERROR(INDEX('11. Mundo Mascotas'!$B:$D,MATCH($A699,'11. Mundo Mascotas'!$B:$B,0),2),"")</f>
        <v/>
      </c>
      <c r="N699" s="6" t="str">
        <f aca="false">IFERROR(INDEX('12. Yaguar'!$B:$E,MATCH($A699,'12. Yaguar'!$B:$B,0),2),"")</f>
        <v/>
      </c>
      <c r="O699" s="6" t="n">
        <f aca="false">IFERROR(INDEX('13. King Clor'!$A:$B,MATCH($A699,'13. King Clor'!$A:$A,0),2),"")</f>
        <v>2140</v>
      </c>
      <c r="P699" s="6" t="n">
        <f aca="false">IFERROR(INDEX('14. Diserquim'!$A:$B,MATCH($A699,'14. Diserquim'!$A:$A,0),2),"")</f>
        <v>615</v>
      </c>
      <c r="Q699" s="6" t="str">
        <f aca="false">IFERROR(INDEX('15. Moreno'!$A:$B,MATCH($A699,'15. Moreno'!$A:$A,0),2),"")</f>
        <v/>
      </c>
      <c r="R699" s="6" t="str">
        <f aca="false">IFERROR(INDEX('10. Collares'!$J:$K,MATCH($A699,'10. Collares'!$J:$J,0),2),"")</f>
        <v/>
      </c>
      <c r="S699" s="6" t="str">
        <f aca="false">IFERROR(INDEX('13. King Clor'!$G:$H,MATCH($A699,'13. King Clor'!$G:$G,0),2),"")</f>
        <v/>
      </c>
      <c r="T699" s="6" t="str">
        <f aca="false">IFERROR(INDEX('10. Collares'!$A:$B,MATCH($A699,'10. Collares'!$A:$A,0),2),"")</f>
        <v/>
      </c>
      <c r="U699" s="6" t="str">
        <f aca="false">IFERROR(INDEX('16. Mis nietos'!$B:$C,MATCH($A699,'16. Mis nietos'!$B:$B,0),2),"")</f>
        <v/>
      </c>
      <c r="V699" s="6" t="str">
        <f aca="false">IFERROR(INDEX('17. Profesional Vet'!$A:$B,MATCH($A699,'17. Profesional Vet'!$A:$A,0),2),"")</f>
        <v/>
      </c>
      <c r="W699" s="6" t="str">
        <f aca="false">IFERROR(INDEX('18. Premier'!$A:$B,MATCH($A699,'18. Premier'!$A:$A,0),2),"")</f>
        <v/>
      </c>
      <c r="X699" s="6" t="str">
        <f aca="false">IFERROR(INDEX('19. Dacam'!$A:$B,MATCH($A699,'19. Dacam'!$A:$A,0),2),"")</f>
        <v/>
      </c>
      <c r="Y699" s="6" t="str">
        <f aca="false">IFERROR(INDEX('20. Proveedor'!$A:$B,MATCH($A699,'20. Proveedor'!$A:$A,0),2),"")</f>
        <v/>
      </c>
      <c r="Z699" s="6" t="str">
        <f aca="false">IFERROR(INDEX('21. Saphirus'!$A:$B,MATCH($A699,'21. Saphirus'!$A:$A,0),2),"")</f>
        <v/>
      </c>
    </row>
    <row r="700" customFormat="false" ht="15.75" hidden="false" customHeight="true" outlineLevel="0" collapsed="false">
      <c r="A700" s="5" t="s">
        <v>738</v>
      </c>
      <c r="B700" s="5" t="n">
        <v>1905390</v>
      </c>
      <c r="C700" s="5" t="s">
        <v>121</v>
      </c>
      <c r="D700" s="6" t="str">
        <f aca="false">IFERROR(INDEX('1. Benavídez'!$A:$B,MATCH($A700,'1. Benavídez'!$A:$A,0),2),"")</f>
        <v/>
      </c>
      <c r="E700" s="6" t="str">
        <f aca="false">IFERROR(INDEX('2. Gallo'!$B:$D,MATCH($A700,'2. Gallo'!$B:$B,0),3),"")</f>
        <v/>
      </c>
      <c r="F700" s="6" t="str">
        <f aca="false">IFERROR(INDEX('3. Anea'!$B:$D,MATCH($A700,'3. Anea'!$B:$B,0),2),"")</f>
        <v/>
      </c>
      <c r="G700" s="6" t="str">
        <f aca="false">IFERROR(INDEX('4. Pilar'!$A:$C,MATCH($A700,'4. Pilar'!$A:$A,0),2),"")</f>
        <v/>
      </c>
      <c r="H700" s="6" t="str">
        <f aca="false">IFERROR(INDEX('5. Tortuguitas'!$B:$D,MATCH($A700,'5. Tortuguitas'!$B:$B,0),2),"")</f>
        <v/>
      </c>
      <c r="I700" s="6" t="str">
        <f aca="false">IFERROR(INDEX('6. Del Viso'!$A:$B,MATCH($A700,'6. Del Viso'!$A:$A,0),2),"")</f>
        <v/>
      </c>
      <c r="J700" s="6" t="str">
        <f aca="false">IFERROR(INDEX('7. Chica Glade'!$B:$F,MATCH($A700,'7. Chica Glade'!$B:$B,0),4),"")</f>
        <v/>
      </c>
      <c r="K700" s="6" t="str">
        <f aca="false">IFERROR(INDEX('8. Veterinaria'!$A:$B,MATCH($A700,'8. Veterinaria'!$A:$A,0),2),"")</f>
        <v/>
      </c>
      <c r="L700" s="6" t="str">
        <f aca="false">IFERROR(INDEX('9. Hipocampus'!$A:$B,MATCH($A700,'9. Hipocampus'!$A:$A,0),2),"")</f>
        <v/>
      </c>
      <c r="M700" s="6" t="str">
        <f aca="false">IFERROR(INDEX('11. Mundo Mascotas'!$B:$D,MATCH($A700,'11. Mundo Mascotas'!$B:$B,0),2),"")</f>
        <v/>
      </c>
      <c r="N700" s="6" t="str">
        <f aca="false">IFERROR(INDEX('12. Yaguar'!$B:$E,MATCH($A700,'12. Yaguar'!$B:$B,0),2),"")</f>
        <v/>
      </c>
      <c r="O700" s="6" t="n">
        <f aca="false">IFERROR(INDEX('13. King Clor'!$A:$B,MATCH($A700,'13. King Clor'!$A:$A,0),2),"")</f>
        <v>965</v>
      </c>
      <c r="P700" s="6" t="n">
        <f aca="false">IFERROR(INDEX('14. Diserquim'!$A:$B,MATCH($A700,'14. Diserquim'!$A:$A,0),2),"")</f>
        <v>270</v>
      </c>
      <c r="Q700" s="6" t="str">
        <f aca="false">IFERROR(INDEX('15. Moreno'!$A:$B,MATCH($A700,'15. Moreno'!$A:$A,0),2),"")</f>
        <v/>
      </c>
      <c r="R700" s="6" t="str">
        <f aca="false">IFERROR(INDEX('10. Collares'!$J:$K,MATCH($A700,'10. Collares'!$J:$J,0),2),"")</f>
        <v/>
      </c>
      <c r="S700" s="6" t="str">
        <f aca="false">IFERROR(INDEX('13. King Clor'!$G:$H,MATCH($A700,'13. King Clor'!$G:$G,0),2),"")</f>
        <v/>
      </c>
      <c r="T700" s="6" t="str">
        <f aca="false">IFERROR(INDEX('10. Collares'!$A:$B,MATCH($A700,'10. Collares'!$A:$A,0),2),"")</f>
        <v/>
      </c>
      <c r="U700" s="6" t="str">
        <f aca="false">IFERROR(INDEX('16. Mis nietos'!$B:$C,MATCH($A700,'16. Mis nietos'!$B:$B,0),2),"")</f>
        <v/>
      </c>
      <c r="V700" s="6" t="str">
        <f aca="false">IFERROR(INDEX('17. Profesional Vet'!$A:$B,MATCH($A700,'17. Profesional Vet'!$A:$A,0),2),"")</f>
        <v/>
      </c>
      <c r="W700" s="6" t="str">
        <f aca="false">IFERROR(INDEX('18. Premier'!$A:$B,MATCH($A700,'18. Premier'!$A:$A,0),2),"")</f>
        <v/>
      </c>
      <c r="X700" s="6" t="str">
        <f aca="false">IFERROR(INDEX('19. Dacam'!$A:$B,MATCH($A700,'19. Dacam'!$A:$A,0),2),"")</f>
        <v/>
      </c>
      <c r="Y700" s="6" t="str">
        <f aca="false">IFERROR(INDEX('20. Proveedor'!$A:$B,MATCH($A700,'20. Proveedor'!$A:$A,0),2),"")</f>
        <v/>
      </c>
      <c r="Z700" s="6" t="str">
        <f aca="false">IFERROR(INDEX('21. Saphirus'!$A:$B,MATCH($A700,'21. Saphirus'!$A:$A,0),2),"")</f>
        <v/>
      </c>
    </row>
    <row r="701" customFormat="false" ht="15.75" hidden="false" customHeight="true" outlineLevel="0" collapsed="false">
      <c r="A701" s="5" t="s">
        <v>739</v>
      </c>
      <c r="B701" s="5" t="n">
        <v>1905397</v>
      </c>
      <c r="C701" s="5" t="s">
        <v>121</v>
      </c>
      <c r="D701" s="6" t="str">
        <f aca="false">IFERROR(INDEX('1. Benavídez'!$A:$B,MATCH($A701,'1. Benavídez'!$A:$A,0),2),"")</f>
        <v/>
      </c>
      <c r="E701" s="6" t="str">
        <f aca="false">IFERROR(INDEX('2. Gallo'!$B:$D,MATCH($A701,'2. Gallo'!$B:$B,0),3),"")</f>
        <v/>
      </c>
      <c r="F701" s="6" t="str">
        <f aca="false">IFERROR(INDEX('3. Anea'!$B:$D,MATCH($A701,'3. Anea'!$B:$B,0),2),"")</f>
        <v/>
      </c>
      <c r="G701" s="6" t="str">
        <f aca="false">IFERROR(INDEX('4. Pilar'!$A:$C,MATCH($A701,'4. Pilar'!$A:$A,0),2),"")</f>
        <v/>
      </c>
      <c r="H701" s="6" t="str">
        <f aca="false">IFERROR(INDEX('5. Tortuguitas'!$B:$D,MATCH($A701,'5. Tortuguitas'!$B:$B,0),2),"")</f>
        <v/>
      </c>
      <c r="I701" s="6" t="str">
        <f aca="false">IFERROR(INDEX('6. Del Viso'!$A:$B,MATCH($A701,'6. Del Viso'!$A:$A,0),2),"")</f>
        <v/>
      </c>
      <c r="J701" s="6" t="str">
        <f aca="false">IFERROR(INDEX('7. Chica Glade'!$B:$F,MATCH($A701,'7. Chica Glade'!$B:$B,0),4),"")</f>
        <v/>
      </c>
      <c r="K701" s="6" t="str">
        <f aca="false">IFERROR(INDEX('8. Veterinaria'!$A:$B,MATCH($A701,'8. Veterinaria'!$A:$A,0),2),"")</f>
        <v/>
      </c>
      <c r="L701" s="6" t="str">
        <f aca="false">IFERROR(INDEX('9. Hipocampus'!$A:$B,MATCH($A701,'9. Hipocampus'!$A:$A,0),2),"")</f>
        <v/>
      </c>
      <c r="M701" s="6" t="str">
        <f aca="false">IFERROR(INDEX('11. Mundo Mascotas'!$B:$D,MATCH($A701,'11. Mundo Mascotas'!$B:$B,0),2),"")</f>
        <v/>
      </c>
      <c r="N701" s="6" t="str">
        <f aca="false">IFERROR(INDEX('12. Yaguar'!$B:$E,MATCH($A701,'12. Yaguar'!$B:$B,0),2),"")</f>
        <v/>
      </c>
      <c r="O701" s="6" t="n">
        <f aca="false">IFERROR(INDEX('13. King Clor'!$A:$B,MATCH($A701,'13. King Clor'!$A:$A,0),2),"")</f>
        <v>1275</v>
      </c>
      <c r="P701" s="6" t="n">
        <f aca="false">IFERROR(INDEX('14. Diserquim'!$A:$B,MATCH($A701,'14. Diserquim'!$A:$A,0),2),"")</f>
        <v>615</v>
      </c>
      <c r="Q701" s="6" t="str">
        <f aca="false">IFERROR(INDEX('15. Moreno'!$A:$B,MATCH($A701,'15. Moreno'!$A:$A,0),2),"")</f>
        <v/>
      </c>
      <c r="R701" s="6" t="str">
        <f aca="false">IFERROR(INDEX('10. Collares'!$J:$K,MATCH($A701,'10. Collares'!$J:$J,0),2),"")</f>
        <v/>
      </c>
      <c r="S701" s="6" t="str">
        <f aca="false">IFERROR(INDEX('13. King Clor'!$G:$H,MATCH($A701,'13. King Clor'!$G:$G,0),2),"")</f>
        <v/>
      </c>
      <c r="T701" s="6" t="str">
        <f aca="false">IFERROR(INDEX('10. Collares'!$A:$B,MATCH($A701,'10. Collares'!$A:$A,0),2),"")</f>
        <v/>
      </c>
      <c r="U701" s="6" t="str">
        <f aca="false">IFERROR(INDEX('16. Mis nietos'!$B:$C,MATCH($A701,'16. Mis nietos'!$B:$B,0),2),"")</f>
        <v/>
      </c>
      <c r="V701" s="6" t="str">
        <f aca="false">IFERROR(INDEX('17. Profesional Vet'!$A:$B,MATCH($A701,'17. Profesional Vet'!$A:$A,0),2),"")</f>
        <v/>
      </c>
      <c r="W701" s="6" t="str">
        <f aca="false">IFERROR(INDEX('18. Premier'!$A:$B,MATCH($A701,'18. Premier'!$A:$A,0),2),"")</f>
        <v/>
      </c>
      <c r="X701" s="6" t="str">
        <f aca="false">IFERROR(INDEX('19. Dacam'!$A:$B,MATCH($A701,'19. Dacam'!$A:$A,0),2),"")</f>
        <v/>
      </c>
      <c r="Y701" s="6" t="str">
        <f aca="false">IFERROR(INDEX('20. Proveedor'!$A:$B,MATCH($A701,'20. Proveedor'!$A:$A,0),2),"")</f>
        <v/>
      </c>
      <c r="Z701" s="6" t="str">
        <f aca="false">IFERROR(INDEX('21. Saphirus'!$A:$B,MATCH($A701,'21. Saphirus'!$A:$A,0),2),"")</f>
        <v/>
      </c>
    </row>
    <row r="702" customFormat="false" ht="15.75" hidden="false" customHeight="true" outlineLevel="0" collapsed="false">
      <c r="A702" s="5" t="s">
        <v>740</v>
      </c>
      <c r="B702" s="5" t="n">
        <v>1905250</v>
      </c>
      <c r="C702" s="5" t="s">
        <v>121</v>
      </c>
      <c r="D702" s="6" t="str">
        <f aca="false">IFERROR(INDEX('1. Benavídez'!$A:$B,MATCH($A702,'1. Benavídez'!$A:$A,0),2),"")</f>
        <v/>
      </c>
      <c r="E702" s="6" t="str">
        <f aca="false">IFERROR(INDEX('2. Gallo'!$B:$D,MATCH($A702,'2. Gallo'!$B:$B,0),3),"")</f>
        <v/>
      </c>
      <c r="F702" s="6" t="str">
        <f aca="false">IFERROR(INDEX('3. Anea'!$B:$D,MATCH($A702,'3. Anea'!$B:$B,0),2),"")</f>
        <v/>
      </c>
      <c r="G702" s="6" t="str">
        <f aca="false">IFERROR(INDEX('4. Pilar'!$A:$C,MATCH($A702,'4. Pilar'!$A:$A,0),2),"")</f>
        <v/>
      </c>
      <c r="H702" s="6" t="str">
        <f aca="false">IFERROR(INDEX('5. Tortuguitas'!$B:$D,MATCH($A702,'5. Tortuguitas'!$B:$B,0),2),"")</f>
        <v/>
      </c>
      <c r="I702" s="6" t="str">
        <f aca="false">IFERROR(INDEX('6. Del Viso'!$A:$B,MATCH($A702,'6. Del Viso'!$A:$A,0),2),"")</f>
        <v/>
      </c>
      <c r="J702" s="6" t="str">
        <f aca="false">IFERROR(INDEX('7. Chica Glade'!$B:$F,MATCH($A702,'7. Chica Glade'!$B:$B,0),4),"")</f>
        <v/>
      </c>
      <c r="K702" s="6" t="str">
        <f aca="false">IFERROR(INDEX('8. Veterinaria'!$A:$B,MATCH($A702,'8. Veterinaria'!$A:$A,0),2),"")</f>
        <v/>
      </c>
      <c r="L702" s="6" t="str">
        <f aca="false">IFERROR(INDEX('9. Hipocampus'!$A:$B,MATCH($A702,'9. Hipocampus'!$A:$A,0),2),"")</f>
        <v/>
      </c>
      <c r="M702" s="6" t="str">
        <f aca="false">IFERROR(INDEX('11. Mundo Mascotas'!$B:$D,MATCH($A702,'11. Mundo Mascotas'!$B:$B,0),2),"")</f>
        <v/>
      </c>
      <c r="N702" s="6" t="str">
        <f aca="false">IFERROR(INDEX('12. Yaguar'!$B:$E,MATCH($A702,'12. Yaguar'!$B:$B,0),2),"")</f>
        <v/>
      </c>
      <c r="O702" s="6" t="str">
        <f aca="false">IFERROR(INDEX('13. King Clor'!$A:$B,MATCH($A702,'13. King Clor'!$A:$A,0),2),"")</f>
        <v/>
      </c>
      <c r="P702" s="6" t="str">
        <f aca="false">IFERROR(INDEX('14. Diserquim'!$A:$B,MATCH($A702,'14. Diserquim'!$A:$A,0),2),"")</f>
        <v/>
      </c>
      <c r="Q702" s="6" t="str">
        <f aca="false">IFERROR(INDEX('15. Moreno'!$A:$B,MATCH($A702,'15. Moreno'!$A:$A,0),2),"")</f>
        <v/>
      </c>
      <c r="R702" s="6" t="str">
        <f aca="false">IFERROR(INDEX('10. Collares'!$J:$K,MATCH($A702,'10. Collares'!$J:$J,0),2),"")</f>
        <v/>
      </c>
      <c r="S702" s="6" t="str">
        <f aca="false">IFERROR(INDEX('13. King Clor'!$G:$H,MATCH($A702,'13. King Clor'!$G:$G,0),2),"")</f>
        <v/>
      </c>
      <c r="T702" s="6" t="str">
        <f aca="false">IFERROR(INDEX('10. Collares'!$A:$B,MATCH($A702,'10. Collares'!$A:$A,0),2),"")</f>
        <v/>
      </c>
      <c r="U702" s="6" t="str">
        <f aca="false">IFERROR(INDEX('16. Mis nietos'!$B:$C,MATCH($A702,'16. Mis nietos'!$B:$B,0),2),"")</f>
        <v/>
      </c>
      <c r="V702" s="6" t="str">
        <f aca="false">IFERROR(INDEX('17. Profesional Vet'!$A:$B,MATCH($A702,'17. Profesional Vet'!$A:$A,0),2),"")</f>
        <v/>
      </c>
      <c r="W702" s="6" t="str">
        <f aca="false">IFERROR(INDEX('18. Premier'!$A:$B,MATCH($A702,'18. Premier'!$A:$A,0),2),"")</f>
        <v/>
      </c>
      <c r="X702" s="6" t="str">
        <f aca="false">IFERROR(INDEX('19. Dacam'!$A:$B,MATCH($A702,'19. Dacam'!$A:$A,0),2),"")</f>
        <v/>
      </c>
      <c r="Y702" s="6" t="str">
        <f aca="false">IFERROR(INDEX('20. Proveedor'!$A:$B,MATCH($A702,'20. Proveedor'!$A:$A,0),2),"")</f>
        <v/>
      </c>
      <c r="Z702" s="6" t="str">
        <f aca="false">IFERROR(INDEX('21. Saphirus'!$A:$B,MATCH($A702,'21. Saphirus'!$A:$A,0),2),"")</f>
        <v/>
      </c>
    </row>
    <row r="703" customFormat="false" ht="15.75" hidden="false" customHeight="true" outlineLevel="0" collapsed="false">
      <c r="A703" s="5" t="s">
        <v>741</v>
      </c>
      <c r="B703" s="5" t="n">
        <v>1906020</v>
      </c>
      <c r="C703" s="5" t="s">
        <v>123</v>
      </c>
      <c r="D703" s="6" t="str">
        <f aca="false">IFERROR(INDEX('1. Benavídez'!$A:$B,MATCH($A703,'1. Benavídez'!$A:$A,0),2),"")</f>
        <v/>
      </c>
      <c r="E703" s="6" t="str">
        <f aca="false">IFERROR(INDEX('2. Gallo'!$B:$D,MATCH($A703,'2. Gallo'!$B:$B,0),3),"")</f>
        <v/>
      </c>
      <c r="F703" s="6" t="str">
        <f aca="false">IFERROR(INDEX('3. Anea'!$B:$D,MATCH($A703,'3. Anea'!$B:$B,0),2),"")</f>
        <v/>
      </c>
      <c r="G703" s="6" t="str">
        <f aca="false">IFERROR(INDEX('4. Pilar'!$A:$C,MATCH($A703,'4. Pilar'!$A:$A,0),2),"")</f>
        <v/>
      </c>
      <c r="H703" s="6" t="str">
        <f aca="false">IFERROR(INDEX('5. Tortuguitas'!$B:$D,MATCH($A703,'5. Tortuguitas'!$B:$B,0),2),"")</f>
        <v/>
      </c>
      <c r="I703" s="6" t="str">
        <f aca="false">IFERROR(INDEX('6. Del Viso'!$A:$B,MATCH($A703,'6. Del Viso'!$A:$A,0),2),"")</f>
        <v/>
      </c>
      <c r="J703" s="6" t="str">
        <f aca="false">IFERROR(INDEX('7. Chica Glade'!$B:$F,MATCH($A703,'7. Chica Glade'!$B:$B,0),4),"")</f>
        <v/>
      </c>
      <c r="K703" s="6" t="str">
        <f aca="false">IFERROR(INDEX('8. Veterinaria'!$A:$B,MATCH($A703,'8. Veterinaria'!$A:$A,0),2),"")</f>
        <v/>
      </c>
      <c r="L703" s="6" t="str">
        <f aca="false">IFERROR(INDEX('9. Hipocampus'!$A:$B,MATCH($A703,'9. Hipocampus'!$A:$A,0),2),"")</f>
        <v/>
      </c>
      <c r="M703" s="6" t="str">
        <f aca="false">IFERROR(INDEX('11. Mundo Mascotas'!$B:$D,MATCH($A703,'11. Mundo Mascotas'!$B:$B,0),2),"")</f>
        <v/>
      </c>
      <c r="N703" s="6" t="n">
        <f aca="false">IFERROR(INDEX('12. Yaguar'!$B:$E,MATCH($A703,'12. Yaguar'!$B:$B,0),2),"")</f>
        <v>1550</v>
      </c>
      <c r="O703" s="6" t="str">
        <f aca="false">IFERROR(INDEX('13. King Clor'!$A:$B,MATCH($A703,'13. King Clor'!$A:$A,0),2),"")</f>
        <v/>
      </c>
      <c r="P703" s="6" t="str">
        <f aca="false">IFERROR(INDEX('14. Diserquim'!$A:$B,MATCH($A703,'14. Diserquim'!$A:$A,0),2),"")</f>
        <v/>
      </c>
      <c r="Q703" s="6" t="str">
        <f aca="false">IFERROR(INDEX('15. Moreno'!$A:$B,MATCH($A703,'15. Moreno'!$A:$A,0),2),"")</f>
        <v/>
      </c>
      <c r="R703" s="6" t="str">
        <f aca="false">IFERROR(INDEX('10. Collares'!$J:$K,MATCH($A703,'10. Collares'!$J:$J,0),2),"")</f>
        <v/>
      </c>
      <c r="S703" s="6" t="str">
        <f aca="false">IFERROR(INDEX('13. King Clor'!$G:$H,MATCH($A703,'13. King Clor'!$G:$G,0),2),"")</f>
        <v/>
      </c>
      <c r="T703" s="6" t="str">
        <f aca="false">IFERROR(INDEX('10. Collares'!$A:$B,MATCH($A703,'10. Collares'!$A:$A,0),2),"")</f>
        <v/>
      </c>
      <c r="U703" s="6" t="str">
        <f aca="false">IFERROR(INDEX('16. Mis nietos'!$B:$C,MATCH($A703,'16. Mis nietos'!$B:$B,0),2),"")</f>
        <v/>
      </c>
      <c r="V703" s="6" t="str">
        <f aca="false">IFERROR(INDEX('17. Profesional Vet'!$A:$B,MATCH($A703,'17. Profesional Vet'!$A:$A,0),2),"")</f>
        <v/>
      </c>
      <c r="W703" s="6" t="str">
        <f aca="false">IFERROR(INDEX('18. Premier'!$A:$B,MATCH($A703,'18. Premier'!$A:$A,0),2),"")</f>
        <v/>
      </c>
      <c r="X703" s="6" t="str">
        <f aca="false">IFERROR(INDEX('19. Dacam'!$A:$B,MATCH($A703,'19. Dacam'!$A:$A,0),2),"")</f>
        <v/>
      </c>
      <c r="Y703" s="6" t="str">
        <f aca="false">IFERROR(INDEX('20. Proveedor'!$A:$B,MATCH($A703,'20. Proveedor'!$A:$A,0),2),"")</f>
        <v/>
      </c>
      <c r="Z703" s="6" t="str">
        <f aca="false">IFERROR(INDEX('21. Saphirus'!$A:$B,MATCH($A703,'21. Saphirus'!$A:$A,0),2),"")</f>
        <v/>
      </c>
    </row>
    <row r="704" customFormat="false" ht="15.75" hidden="false" customHeight="true" outlineLevel="0" collapsed="false">
      <c r="A704" s="5" t="s">
        <v>742</v>
      </c>
      <c r="B704" s="5" t="n">
        <v>1906012</v>
      </c>
      <c r="C704" s="5" t="s">
        <v>123</v>
      </c>
      <c r="D704" s="6" t="str">
        <f aca="false">IFERROR(INDEX('1. Benavídez'!$A:$B,MATCH($A704,'1. Benavídez'!$A:$A,0),2),"")</f>
        <v/>
      </c>
      <c r="E704" s="6" t="str">
        <f aca="false">IFERROR(INDEX('2. Gallo'!$B:$D,MATCH($A704,'2. Gallo'!$B:$B,0),3),"")</f>
        <v/>
      </c>
      <c r="F704" s="6" t="str">
        <f aca="false">IFERROR(INDEX('3. Anea'!$B:$D,MATCH($A704,'3. Anea'!$B:$B,0),2),"")</f>
        <v/>
      </c>
      <c r="G704" s="6" t="str">
        <f aca="false">IFERROR(INDEX('4. Pilar'!$A:$C,MATCH($A704,'4. Pilar'!$A:$A,0),2),"")</f>
        <v/>
      </c>
      <c r="H704" s="6" t="str">
        <f aca="false">IFERROR(INDEX('5. Tortuguitas'!$B:$D,MATCH($A704,'5. Tortuguitas'!$B:$B,0),2),"")</f>
        <v/>
      </c>
      <c r="I704" s="6" t="str">
        <f aca="false">IFERROR(INDEX('6. Del Viso'!$A:$B,MATCH($A704,'6. Del Viso'!$A:$A,0),2),"")</f>
        <v/>
      </c>
      <c r="J704" s="6" t="str">
        <f aca="false">IFERROR(INDEX('7. Chica Glade'!$B:$F,MATCH($A704,'7. Chica Glade'!$B:$B,0),4),"")</f>
        <v/>
      </c>
      <c r="K704" s="6" t="str">
        <f aca="false">IFERROR(INDEX('8. Veterinaria'!$A:$B,MATCH($A704,'8. Veterinaria'!$A:$A,0),2),"")</f>
        <v/>
      </c>
      <c r="L704" s="6" t="str">
        <f aca="false">IFERROR(INDEX('9. Hipocampus'!$A:$B,MATCH($A704,'9. Hipocampus'!$A:$A,0),2),"")</f>
        <v/>
      </c>
      <c r="M704" s="6" t="str">
        <f aca="false">IFERROR(INDEX('11. Mundo Mascotas'!$B:$D,MATCH($A704,'11. Mundo Mascotas'!$B:$B,0),2),"")</f>
        <v/>
      </c>
      <c r="N704" s="6" t="n">
        <f aca="false">IFERROR(INDEX('12. Yaguar'!$B:$E,MATCH($A704,'12. Yaguar'!$B:$B,0),2),"")</f>
        <v>606</v>
      </c>
      <c r="O704" s="6" t="str">
        <f aca="false">IFERROR(INDEX('13. King Clor'!$A:$B,MATCH($A704,'13. King Clor'!$A:$A,0),2),"")</f>
        <v/>
      </c>
      <c r="P704" s="6" t="str">
        <f aca="false">IFERROR(INDEX('14. Diserquim'!$A:$B,MATCH($A704,'14. Diserquim'!$A:$A,0),2),"")</f>
        <v/>
      </c>
      <c r="Q704" s="6" t="str">
        <f aca="false">IFERROR(INDEX('15. Moreno'!$A:$B,MATCH($A704,'15. Moreno'!$A:$A,0),2),"")</f>
        <v/>
      </c>
      <c r="R704" s="6" t="str">
        <f aca="false">IFERROR(INDEX('10. Collares'!$J:$K,MATCH($A704,'10. Collares'!$J:$J,0),2),"")</f>
        <v/>
      </c>
      <c r="S704" s="6" t="str">
        <f aca="false">IFERROR(INDEX('13. King Clor'!$G:$H,MATCH($A704,'13. King Clor'!$G:$G,0),2),"")</f>
        <v/>
      </c>
      <c r="T704" s="6" t="str">
        <f aca="false">IFERROR(INDEX('10. Collares'!$A:$B,MATCH($A704,'10. Collares'!$A:$A,0),2),"")</f>
        <v/>
      </c>
      <c r="U704" s="6" t="str">
        <f aca="false">IFERROR(INDEX('16. Mis nietos'!$B:$C,MATCH($A704,'16. Mis nietos'!$B:$B,0),2),"")</f>
        <v/>
      </c>
      <c r="V704" s="6" t="str">
        <f aca="false">IFERROR(INDEX('17. Profesional Vet'!$A:$B,MATCH($A704,'17. Profesional Vet'!$A:$A,0),2),"")</f>
        <v/>
      </c>
      <c r="W704" s="6" t="str">
        <f aca="false">IFERROR(INDEX('18. Premier'!$A:$B,MATCH($A704,'18. Premier'!$A:$A,0),2),"")</f>
        <v/>
      </c>
      <c r="X704" s="6" t="str">
        <f aca="false">IFERROR(INDEX('19. Dacam'!$A:$B,MATCH($A704,'19. Dacam'!$A:$A,0),2),"")</f>
        <v/>
      </c>
      <c r="Y704" s="6" t="str">
        <f aca="false">IFERROR(INDEX('20. Proveedor'!$A:$B,MATCH($A704,'20. Proveedor'!$A:$A,0),2),"")</f>
        <v/>
      </c>
      <c r="Z704" s="6" t="str">
        <f aca="false">IFERROR(INDEX('21. Saphirus'!$A:$B,MATCH($A704,'21. Saphirus'!$A:$A,0),2),"")</f>
        <v/>
      </c>
    </row>
    <row r="705" customFormat="false" ht="15.75" hidden="false" customHeight="true" outlineLevel="0" collapsed="false">
      <c r="A705" s="5" t="s">
        <v>743</v>
      </c>
      <c r="B705" s="5" t="n">
        <v>1905593</v>
      </c>
      <c r="C705" s="5" t="s">
        <v>123</v>
      </c>
      <c r="D705" s="6" t="str">
        <f aca="false">IFERROR(INDEX('1. Benavídez'!$A:$B,MATCH($A705,'1. Benavídez'!$A:$A,0),2),"")</f>
        <v/>
      </c>
      <c r="E705" s="6" t="str">
        <f aca="false">IFERROR(INDEX('2. Gallo'!$B:$D,MATCH($A705,'2. Gallo'!$B:$B,0),3),"")</f>
        <v/>
      </c>
      <c r="F705" s="6" t="str">
        <f aca="false">IFERROR(INDEX('3. Anea'!$B:$D,MATCH($A705,'3. Anea'!$B:$B,0),2),"")</f>
        <v/>
      </c>
      <c r="G705" s="6" t="str">
        <f aca="false">IFERROR(INDEX('4. Pilar'!$A:$C,MATCH($A705,'4. Pilar'!$A:$A,0),2),"")</f>
        <v/>
      </c>
      <c r="H705" s="6" t="str">
        <f aca="false">IFERROR(INDEX('5. Tortuguitas'!$B:$D,MATCH($A705,'5. Tortuguitas'!$B:$B,0),2),"")</f>
        <v/>
      </c>
      <c r="I705" s="6" t="str">
        <f aca="false">IFERROR(INDEX('6. Del Viso'!$A:$B,MATCH($A705,'6. Del Viso'!$A:$A,0),2),"")</f>
        <v/>
      </c>
      <c r="J705" s="6" t="str">
        <f aca="false">IFERROR(INDEX('7. Chica Glade'!$B:$F,MATCH($A705,'7. Chica Glade'!$B:$B,0),4),"")</f>
        <v/>
      </c>
      <c r="K705" s="6" t="str">
        <f aca="false">IFERROR(INDEX('8. Veterinaria'!$A:$B,MATCH($A705,'8. Veterinaria'!$A:$A,0),2),"")</f>
        <v/>
      </c>
      <c r="L705" s="6" t="str">
        <f aca="false">IFERROR(INDEX('9. Hipocampus'!$A:$B,MATCH($A705,'9. Hipocampus'!$A:$A,0),2),"")</f>
        <v/>
      </c>
      <c r="M705" s="6" t="str">
        <f aca="false">IFERROR(INDEX('11. Mundo Mascotas'!$B:$D,MATCH($A705,'11. Mundo Mascotas'!$B:$B,0),2),"")</f>
        <v/>
      </c>
      <c r="N705" s="6" t="n">
        <f aca="false">IFERROR(INDEX('12. Yaguar'!$B:$E,MATCH($A705,'12. Yaguar'!$B:$B,0),2),"")</f>
        <v>1280</v>
      </c>
      <c r="O705" s="6" t="str">
        <f aca="false">IFERROR(INDEX('13. King Clor'!$A:$B,MATCH($A705,'13. King Clor'!$A:$A,0),2),"")</f>
        <v/>
      </c>
      <c r="P705" s="6" t="str">
        <f aca="false">IFERROR(INDEX('14. Diserquim'!$A:$B,MATCH($A705,'14. Diserquim'!$A:$A,0),2),"")</f>
        <v/>
      </c>
      <c r="Q705" s="6" t="str">
        <f aca="false">IFERROR(INDEX('15. Moreno'!$A:$B,MATCH($A705,'15. Moreno'!$A:$A,0),2),"")</f>
        <v/>
      </c>
      <c r="R705" s="6" t="str">
        <f aca="false">IFERROR(INDEX('10. Collares'!$J:$K,MATCH($A705,'10. Collares'!$J:$J,0),2),"")</f>
        <v/>
      </c>
      <c r="S705" s="6" t="str">
        <f aca="false">IFERROR(INDEX('13. King Clor'!$G:$H,MATCH($A705,'13. King Clor'!$G:$G,0),2),"")</f>
        <v/>
      </c>
      <c r="T705" s="6" t="str">
        <f aca="false">IFERROR(INDEX('10. Collares'!$A:$B,MATCH($A705,'10. Collares'!$A:$A,0),2),"")</f>
        <v/>
      </c>
      <c r="U705" s="6" t="str">
        <f aca="false">IFERROR(INDEX('16. Mis nietos'!$B:$C,MATCH($A705,'16. Mis nietos'!$B:$B,0),2),"")</f>
        <v/>
      </c>
      <c r="V705" s="6" t="str">
        <f aca="false">IFERROR(INDEX('17. Profesional Vet'!$A:$B,MATCH($A705,'17. Profesional Vet'!$A:$A,0),2),"")</f>
        <v/>
      </c>
      <c r="W705" s="6" t="str">
        <f aca="false">IFERROR(INDEX('18. Premier'!$A:$B,MATCH($A705,'18. Premier'!$A:$A,0),2),"")</f>
        <v/>
      </c>
      <c r="X705" s="6" t="str">
        <f aca="false">IFERROR(INDEX('19. Dacam'!$A:$B,MATCH($A705,'19. Dacam'!$A:$A,0),2),"")</f>
        <v/>
      </c>
      <c r="Y705" s="6" t="str">
        <f aca="false">IFERROR(INDEX('20. Proveedor'!$A:$B,MATCH($A705,'20. Proveedor'!$A:$A,0),2),"")</f>
        <v/>
      </c>
      <c r="Z705" s="6" t="str">
        <f aca="false">IFERROR(INDEX('21. Saphirus'!$A:$B,MATCH($A705,'21. Saphirus'!$A:$A,0),2),"")</f>
        <v/>
      </c>
    </row>
    <row r="706" customFormat="false" ht="15.75" hidden="false" customHeight="true" outlineLevel="0" collapsed="false">
      <c r="A706" s="5" t="s">
        <v>744</v>
      </c>
      <c r="B706" s="5" t="n">
        <v>1906007</v>
      </c>
      <c r="C706" s="5" t="s">
        <v>123</v>
      </c>
      <c r="D706" s="6" t="str">
        <f aca="false">IFERROR(INDEX('1. Benavídez'!$A:$B,MATCH($A706,'1. Benavídez'!$A:$A,0),2),"")</f>
        <v/>
      </c>
      <c r="E706" s="6" t="str">
        <f aca="false">IFERROR(INDEX('2. Gallo'!$B:$D,MATCH($A706,'2. Gallo'!$B:$B,0),3),"")</f>
        <v/>
      </c>
      <c r="F706" s="6" t="str">
        <f aca="false">IFERROR(INDEX('3. Anea'!$B:$D,MATCH($A706,'3. Anea'!$B:$B,0),2),"")</f>
        <v/>
      </c>
      <c r="G706" s="6" t="str">
        <f aca="false">IFERROR(INDEX('4. Pilar'!$A:$C,MATCH($A706,'4. Pilar'!$A:$A,0),2),"")</f>
        <v/>
      </c>
      <c r="H706" s="6" t="str">
        <f aca="false">IFERROR(INDEX('5. Tortuguitas'!$B:$D,MATCH($A706,'5. Tortuguitas'!$B:$B,0),2),"")</f>
        <v/>
      </c>
      <c r="I706" s="6" t="str">
        <f aca="false">IFERROR(INDEX('6. Del Viso'!$A:$B,MATCH($A706,'6. Del Viso'!$A:$A,0),2),"")</f>
        <v/>
      </c>
      <c r="J706" s="6" t="str">
        <f aca="false">IFERROR(INDEX('7. Chica Glade'!$B:$F,MATCH($A706,'7. Chica Glade'!$B:$B,0),4),"")</f>
        <v/>
      </c>
      <c r="K706" s="6" t="str">
        <f aca="false">IFERROR(INDEX('8. Veterinaria'!$A:$B,MATCH($A706,'8. Veterinaria'!$A:$A,0),2),"")</f>
        <v/>
      </c>
      <c r="L706" s="6" t="str">
        <f aca="false">IFERROR(INDEX('9. Hipocampus'!$A:$B,MATCH($A706,'9. Hipocampus'!$A:$A,0),2),"")</f>
        <v/>
      </c>
      <c r="M706" s="6" t="str">
        <f aca="false">IFERROR(INDEX('11. Mundo Mascotas'!$B:$D,MATCH($A706,'11. Mundo Mascotas'!$B:$B,0),2),"")</f>
        <v/>
      </c>
      <c r="N706" s="6" t="n">
        <f aca="false">IFERROR(INDEX('12. Yaguar'!$B:$E,MATCH($A706,'12. Yaguar'!$B:$B,0),2),"")</f>
        <v>1074.79</v>
      </c>
      <c r="O706" s="6" t="str">
        <f aca="false">IFERROR(INDEX('13. King Clor'!$A:$B,MATCH($A706,'13. King Clor'!$A:$A,0),2),"")</f>
        <v/>
      </c>
      <c r="P706" s="6" t="str">
        <f aca="false">IFERROR(INDEX('14. Diserquim'!$A:$B,MATCH($A706,'14. Diserquim'!$A:$A,0),2),"")</f>
        <v/>
      </c>
      <c r="Q706" s="6" t="str">
        <f aca="false">IFERROR(INDEX('15. Moreno'!$A:$B,MATCH($A706,'15. Moreno'!$A:$A,0),2),"")</f>
        <v/>
      </c>
      <c r="R706" s="6" t="str">
        <f aca="false">IFERROR(INDEX('10. Collares'!$J:$K,MATCH($A706,'10. Collares'!$J:$J,0),2),"")</f>
        <v/>
      </c>
      <c r="S706" s="6" t="str">
        <f aca="false">IFERROR(INDEX('13. King Clor'!$G:$H,MATCH($A706,'13. King Clor'!$G:$G,0),2),"")</f>
        <v/>
      </c>
      <c r="T706" s="6" t="str">
        <f aca="false">IFERROR(INDEX('10. Collares'!$A:$B,MATCH($A706,'10. Collares'!$A:$A,0),2),"")</f>
        <v/>
      </c>
      <c r="U706" s="6" t="str">
        <f aca="false">IFERROR(INDEX('16. Mis nietos'!$B:$C,MATCH($A706,'16. Mis nietos'!$B:$B,0),2),"")</f>
        <v/>
      </c>
      <c r="V706" s="6" t="str">
        <f aca="false">IFERROR(INDEX('17. Profesional Vet'!$A:$B,MATCH($A706,'17. Profesional Vet'!$A:$A,0),2),"")</f>
        <v/>
      </c>
      <c r="W706" s="6" t="str">
        <f aca="false">IFERROR(INDEX('18. Premier'!$A:$B,MATCH($A706,'18. Premier'!$A:$A,0),2),"")</f>
        <v/>
      </c>
      <c r="X706" s="6" t="str">
        <f aca="false">IFERROR(INDEX('19. Dacam'!$A:$B,MATCH($A706,'19. Dacam'!$A:$A,0),2),"")</f>
        <v/>
      </c>
      <c r="Y706" s="6" t="str">
        <f aca="false">IFERROR(INDEX('20. Proveedor'!$A:$B,MATCH($A706,'20. Proveedor'!$A:$A,0),2),"")</f>
        <v/>
      </c>
      <c r="Z706" s="6" t="str">
        <f aca="false">IFERROR(INDEX('21. Saphirus'!$A:$B,MATCH($A706,'21. Saphirus'!$A:$A,0),2),"")</f>
        <v/>
      </c>
    </row>
    <row r="707" customFormat="false" ht="15.75" hidden="false" customHeight="true" outlineLevel="0" collapsed="false">
      <c r="A707" s="5" t="s">
        <v>745</v>
      </c>
      <c r="B707" s="5" t="n">
        <v>1905933</v>
      </c>
      <c r="C707" s="5" t="s">
        <v>123</v>
      </c>
      <c r="D707" s="6" t="str">
        <f aca="false">IFERROR(INDEX('1. Benavídez'!$A:$B,MATCH($A707,'1. Benavídez'!$A:$A,0),2),"")</f>
        <v/>
      </c>
      <c r="E707" s="6" t="str">
        <f aca="false">IFERROR(INDEX('2. Gallo'!$B:$D,MATCH($A707,'2. Gallo'!$B:$B,0),3),"")</f>
        <v/>
      </c>
      <c r="F707" s="6" t="str">
        <f aca="false">IFERROR(INDEX('3. Anea'!$B:$D,MATCH($A707,'3. Anea'!$B:$B,0),2),"")</f>
        <v/>
      </c>
      <c r="G707" s="6" t="str">
        <f aca="false">IFERROR(INDEX('4. Pilar'!$A:$C,MATCH($A707,'4. Pilar'!$A:$A,0),2),"")</f>
        <v/>
      </c>
      <c r="H707" s="6" t="str">
        <f aca="false">IFERROR(INDEX('5. Tortuguitas'!$B:$D,MATCH($A707,'5. Tortuguitas'!$B:$B,0),2),"")</f>
        <v/>
      </c>
      <c r="I707" s="6" t="str">
        <f aca="false">IFERROR(INDEX('6. Del Viso'!$A:$B,MATCH($A707,'6. Del Viso'!$A:$A,0),3),"")</f>
        <v/>
      </c>
      <c r="J707" s="6" t="str">
        <f aca="false">IFERROR(INDEX('7. Chica Glade'!$B:$F,MATCH($A707,'7. Chica Glade'!$B:$B,0),2),"")</f>
        <v/>
      </c>
      <c r="K707" s="6" t="str">
        <f aca="false">IFERROR(INDEX('8. Veterinaria'!$A:$B,MATCH($A707,'8. Veterinaria'!$A:$A,0),2),"")</f>
        <v/>
      </c>
      <c r="L707" s="6" t="str">
        <f aca="false">IFERROR(INDEX('9. Hipocampus'!$A:$B,MATCH($A707,'9. Hipocampus'!$A:$A,0),2),"")</f>
        <v/>
      </c>
      <c r="M707" s="6" t="str">
        <f aca="false">IFERROR(INDEX('11. Mundo Mascotas'!$B:$D,MATCH($A707,'11. Mundo Mascotas'!$B:$B,0),2),"")</f>
        <v/>
      </c>
      <c r="N707" s="6" t="str">
        <f aca="false">IFERROR(INDEX('12. Yaguar'!$B:$E,MATCH($A707,'12. Yaguar'!$B:$B,0),2),"")</f>
        <v/>
      </c>
      <c r="O707" s="6" t="str">
        <f aca="false">IFERROR(INDEX('13. King Clor'!$A:$B,MATCH($A707,'13. King Clor'!$A:$A,0),2),"")</f>
        <v/>
      </c>
      <c r="P707" s="6" t="str">
        <f aca="false">IFERROR(INDEX('14. Diserquim'!$A:$B,MATCH($A707,'14. Diserquim'!$A:$A,0),2),"")</f>
        <v/>
      </c>
      <c r="Q707" s="6" t="str">
        <f aca="false">IFERROR(INDEX('15. Moreno'!$A:$B,MATCH($A707,'15. Moreno'!$A:$A,0),2),"")</f>
        <v/>
      </c>
      <c r="R707" s="6" t="str">
        <f aca="false">IFERROR(INDEX('10. Collares'!$J:$K,MATCH($A707,'10. Collares'!$J:$J,0),2),"")</f>
        <v/>
      </c>
      <c r="S707" s="6" t="str">
        <f aca="false">IFERROR(INDEX('13. King Clor'!$G:$H,MATCH($A707,'13. King Clor'!$G:$G,0),2),"")</f>
        <v/>
      </c>
      <c r="T707" s="6" t="str">
        <f aca="false">IFERROR(INDEX('10. Collares'!$A:$B,MATCH($A707,'10. Collares'!$A:$A,0),2),"")</f>
        <v/>
      </c>
      <c r="U707" s="6" t="str">
        <f aca="false">IFERROR(INDEX('16. Mis nietos'!$B:$C,MATCH($A707,'16. Mis nietos'!$B:$B,0),2),"")</f>
        <v/>
      </c>
      <c r="V707" s="6" t="str">
        <f aca="false">IFERROR(INDEX('17. Profesional Vet'!$A:$B,MATCH($A707,'17. Profesional Vet'!$A:$A,0),2),"")</f>
        <v/>
      </c>
      <c r="W707" s="6" t="str">
        <f aca="false">IFERROR(INDEX('18. Premier'!$A:$B,MATCH($A707,'18. Premier'!$A:$A,0),2),"")</f>
        <v/>
      </c>
      <c r="X707" s="6" t="str">
        <f aca="false">IFERROR(INDEX('19. Dacam'!$A:$B,MATCH($A707,'19. Dacam'!$A:$A,0),2),"")</f>
        <v/>
      </c>
      <c r="Y707" s="6" t="str">
        <f aca="false">IFERROR(INDEX('20. Proveedor'!$A:$B,MATCH($A707,'20. Proveedor'!$A:$A,0),2),"")</f>
        <v/>
      </c>
      <c r="Z707" s="6" t="str">
        <f aca="false">IFERROR(INDEX('21. Saphirus'!$A:$B,MATCH($A707,'21. Saphirus'!$A:$A,0),2),"")</f>
        <v/>
      </c>
    </row>
    <row r="708" customFormat="false" ht="15.75" hidden="false" customHeight="true" outlineLevel="0" collapsed="false">
      <c r="A708" s="5" t="s">
        <v>746</v>
      </c>
      <c r="B708" s="5" t="n">
        <v>1905994</v>
      </c>
      <c r="C708" s="5" t="s">
        <v>121</v>
      </c>
      <c r="D708" s="6" t="str">
        <f aca="false">IFERROR(INDEX('1. Benavídez'!$A:$B,MATCH($A708,'1. Benavídez'!$A:$A,0),2),"")</f>
        <v/>
      </c>
      <c r="E708" s="6" t="str">
        <f aca="false">IFERROR(INDEX('2. Gallo'!$B:$D,MATCH($A708,'2. Gallo'!$B:$B,0),3),"")</f>
        <v/>
      </c>
      <c r="F708" s="6" t="str">
        <f aca="false">IFERROR(INDEX('3. Anea'!$B:$D,MATCH($A708,'3. Anea'!$B:$B,0),2),"")</f>
        <v/>
      </c>
      <c r="G708" s="6" t="str">
        <f aca="false">IFERROR(INDEX('4. Pilar'!$A:$C,MATCH($A708,'4. Pilar'!$A:$A,0),2),"")</f>
        <v/>
      </c>
      <c r="H708" s="6" t="str">
        <f aca="false">IFERROR(INDEX('5. Tortuguitas'!$B:$D,MATCH($A708,'5. Tortuguitas'!$B:$B,0),2),"")</f>
        <v/>
      </c>
      <c r="I708" s="6" t="str">
        <f aca="false">IFERROR(INDEX('6. Del Viso'!$A:$B,MATCH($A708,'6. Del Viso'!$A:$A,0),2),"")</f>
        <v/>
      </c>
      <c r="J708" s="6" t="str">
        <f aca="false">IFERROR(INDEX('7. Chica Glade'!$B:$F,MATCH($A708,'7. Chica Glade'!$B:$B,0),4),"")</f>
        <v/>
      </c>
      <c r="K708" s="6" t="str">
        <f aca="false">IFERROR(INDEX('8. Veterinaria'!$A:$B,MATCH($A708,'8. Veterinaria'!$A:$A,0),2),"")</f>
        <v/>
      </c>
      <c r="L708" s="6" t="str">
        <f aca="false">IFERROR(INDEX('9. Hipocampus'!$A:$B,MATCH($A708,'9. Hipocampus'!$A:$A,0),2),"")</f>
        <v/>
      </c>
      <c r="M708" s="6" t="str">
        <f aca="false">IFERROR(INDEX('11. Mundo Mascotas'!$B:$D,MATCH($A708,'11. Mundo Mascotas'!$B:$B,0),2),"")</f>
        <v/>
      </c>
      <c r="N708" s="6" t="str">
        <f aca="false">IFERROR(INDEX('12. Yaguar'!$B:$E,MATCH($A708,'12. Yaguar'!$B:$B,0),2),"")</f>
        <v/>
      </c>
      <c r="O708" s="6" t="str">
        <f aca="false">IFERROR(INDEX('13. King Clor'!$A:$B,MATCH($A708,'13. King Clor'!$A:$A,0),2),"")</f>
        <v/>
      </c>
      <c r="P708" s="6" t="str">
        <f aca="false">IFERROR(INDEX('14. Diserquim'!$A:$B,MATCH($A708,'14. Diserquim'!$A:$A,0),2),"")</f>
        <v/>
      </c>
      <c r="Q708" s="6" t="str">
        <f aca="false">IFERROR(INDEX('15. Moreno'!$A:$B,MATCH($A708,'15. Moreno'!$A:$A,0),2),"")</f>
        <v/>
      </c>
      <c r="R708" s="6" t="str">
        <f aca="false">IFERROR(INDEX('10. Collares'!$J:$K,MATCH($A708,'10. Collares'!$J:$J,0),2),"")</f>
        <v/>
      </c>
      <c r="S708" s="6" t="str">
        <f aca="false">IFERROR(INDEX('13. King Clor'!$G:$H,MATCH($A708,'13. King Clor'!$G:$G,0),2),"")</f>
        <v/>
      </c>
      <c r="T708" s="6" t="str">
        <f aca="false">IFERROR(INDEX('10. Collares'!$A:$B,MATCH($A708,'10. Collares'!$A:$A,0),2),"")</f>
        <v/>
      </c>
      <c r="U708" s="6" t="str">
        <f aca="false">IFERROR(INDEX('16. Mis nietos'!$B:$C,MATCH($A708,'16. Mis nietos'!$B:$B,0),2),"")</f>
        <v/>
      </c>
      <c r="V708" s="6" t="str">
        <f aca="false">IFERROR(INDEX('17. Profesional Vet'!$A:$B,MATCH($A708,'17. Profesional Vet'!$A:$A,0),2),"")</f>
        <v/>
      </c>
      <c r="W708" s="6" t="str">
        <f aca="false">IFERROR(INDEX('18. Premier'!$A:$B,MATCH($A708,'18. Premier'!$A:$A,0),2),"")</f>
        <v/>
      </c>
      <c r="X708" s="6" t="n">
        <f aca="false">IFERROR(INDEX('19. Dacam'!$A:$B,MATCH($A708,'19. Dacam'!$A:$A,0),2),"")</f>
        <v>401</v>
      </c>
      <c r="Y708" s="6" t="str">
        <f aca="false">IFERROR(INDEX('20. Proveedor'!$A:$B,MATCH($A708,'20. Proveedor'!$A:$A,0),2),"")</f>
        <v/>
      </c>
      <c r="Z708" s="6" t="str">
        <f aca="false">IFERROR(INDEX('21. Saphirus'!$A:$B,MATCH($A708,'21. Saphirus'!$A:$A,0),2),"")</f>
        <v/>
      </c>
    </row>
    <row r="709" customFormat="false" ht="15.75" hidden="false" customHeight="true" outlineLevel="0" collapsed="false">
      <c r="A709" s="5" t="s">
        <v>747</v>
      </c>
      <c r="B709" s="5" t="n">
        <v>1905932</v>
      </c>
      <c r="C709" s="5" t="s">
        <v>123</v>
      </c>
      <c r="D709" s="6" t="str">
        <f aca="false">IFERROR(INDEX('1. Benavídez'!$A:$B,MATCH($A709,'1. Benavídez'!$A:$A,0),2),"")</f>
        <v/>
      </c>
      <c r="E709" s="6" t="str">
        <f aca="false">IFERROR(INDEX('2. Gallo'!$B:$D,MATCH($A709,'2. Gallo'!$B:$B,0),3),"")</f>
        <v/>
      </c>
      <c r="F709" s="6" t="str">
        <f aca="false">IFERROR(INDEX('3. Anea'!$B:$D,MATCH($A709,'3. Anea'!$B:$B,0),2),"")</f>
        <v/>
      </c>
      <c r="G709" s="6" t="str">
        <f aca="false">IFERROR(INDEX('4. Pilar'!$A:$C,MATCH($A709,'4. Pilar'!$A:$A,0),2),"")</f>
        <v/>
      </c>
      <c r="H709" s="6" t="str">
        <f aca="false">IFERROR(INDEX('5. Tortuguitas'!$B:$D,MATCH($A709,'5. Tortuguitas'!$B:$B,0),2),"")</f>
        <v/>
      </c>
      <c r="I709" s="6" t="str">
        <f aca="false">IFERROR(INDEX('6. Del Viso'!$A:$B,MATCH($A709,'6. Del Viso'!$A:$A,0),2),"")</f>
        <v/>
      </c>
      <c r="J709" s="6" t="str">
        <f aca="false">IFERROR(INDEX('7. Chica Glade'!$B:$F,MATCH($A709,'7. Chica Glade'!$B:$B,0),4),"")</f>
        <v/>
      </c>
      <c r="K709" s="6" t="str">
        <f aca="false">IFERROR(INDEX('8. Veterinaria'!$A:$B,MATCH($A709,'8. Veterinaria'!$A:$A,0),2),"")</f>
        <v/>
      </c>
      <c r="L709" s="6" t="str">
        <f aca="false">IFERROR(INDEX('9. Hipocampus'!$A:$B,MATCH($A709,'9. Hipocampus'!$A:$A,0),2),"")</f>
        <v/>
      </c>
      <c r="M709" s="6" t="str">
        <f aca="false">IFERROR(INDEX('11. Mundo Mascotas'!$B:$D,MATCH($A709,'11. Mundo Mascotas'!$B:$B,0),2),"")</f>
        <v/>
      </c>
      <c r="N709" s="6" t="n">
        <f aca="false">IFERROR(INDEX('12. Yaguar'!$B:$E,MATCH($A709,'12. Yaguar'!$B:$B,0),2),"")</f>
        <v>853.73</v>
      </c>
      <c r="O709" s="6" t="str">
        <f aca="false">IFERROR(INDEX('13. King Clor'!$A:$B,MATCH($A709,'13. King Clor'!$A:$A,0),2),"")</f>
        <v/>
      </c>
      <c r="P709" s="6" t="str">
        <f aca="false">IFERROR(INDEX('14. Diserquim'!$A:$B,MATCH($A709,'14. Diserquim'!$A:$A,0),2),"")</f>
        <v/>
      </c>
      <c r="Q709" s="6" t="str">
        <f aca="false">IFERROR(INDEX('15. Moreno'!$A:$B,MATCH($A709,'15. Moreno'!$A:$A,0),2),"")</f>
        <v/>
      </c>
      <c r="R709" s="6" t="str">
        <f aca="false">IFERROR(INDEX('10. Collares'!$J:$K,MATCH($A709,'10. Collares'!$J:$J,0),2),"")</f>
        <v/>
      </c>
      <c r="S709" s="6" t="str">
        <f aca="false">IFERROR(INDEX('13. King Clor'!$G:$H,MATCH($A709,'13. King Clor'!$G:$G,0),2),"")</f>
        <v/>
      </c>
      <c r="T709" s="6" t="str">
        <f aca="false">IFERROR(INDEX('10. Collares'!$A:$B,MATCH($A709,'10. Collares'!$A:$A,0),2),"")</f>
        <v/>
      </c>
      <c r="U709" s="6" t="str">
        <f aca="false">IFERROR(INDEX('16. Mis nietos'!$B:$C,MATCH($A709,'16. Mis nietos'!$B:$B,0),2),"")</f>
        <v/>
      </c>
      <c r="V709" s="6" t="str">
        <f aca="false">IFERROR(INDEX('17. Profesional Vet'!$A:$B,MATCH($A709,'17. Profesional Vet'!$A:$A,0),2),"")</f>
        <v/>
      </c>
      <c r="W709" s="6" t="str">
        <f aca="false">IFERROR(INDEX('18. Premier'!$A:$B,MATCH($A709,'18. Premier'!$A:$A,0),2),"")</f>
        <v/>
      </c>
      <c r="X709" s="6" t="str">
        <f aca="false">IFERROR(INDEX('19. Dacam'!$A:$B,MATCH($A709,'19. Dacam'!$A:$A,0),2),"")</f>
        <v/>
      </c>
      <c r="Y709" s="6" t="str">
        <f aca="false">IFERROR(INDEX('20. Proveedor'!$A:$B,MATCH($A709,'20. Proveedor'!$A:$A,0),2),"")</f>
        <v/>
      </c>
      <c r="Z709" s="6" t="str">
        <f aca="false">IFERROR(INDEX('21. Saphirus'!$A:$B,MATCH($A709,'21. Saphirus'!$A:$A,0),2),"")</f>
        <v/>
      </c>
    </row>
    <row r="710" customFormat="false" ht="15.75" hidden="false" customHeight="true" outlineLevel="0" collapsed="false">
      <c r="A710" s="5" t="s">
        <v>748</v>
      </c>
      <c r="B710" s="5" t="n">
        <v>1906008</v>
      </c>
      <c r="C710" s="5" t="s">
        <v>123</v>
      </c>
      <c r="D710" s="6" t="str">
        <f aca="false">IFERROR(INDEX('1. Benavídez'!$A:$B,MATCH($A710,'1. Benavídez'!$A:$A,0),2),"")</f>
        <v/>
      </c>
      <c r="E710" s="6" t="str">
        <f aca="false">IFERROR(INDEX('2. Gallo'!$B:$D,MATCH($A710,'2. Gallo'!$B:$B,0),3),"")</f>
        <v/>
      </c>
      <c r="F710" s="6" t="str">
        <f aca="false">IFERROR(INDEX('3. Anea'!$B:$D,MATCH($A710,'3. Anea'!$B:$B,0),2),"")</f>
        <v/>
      </c>
      <c r="G710" s="6" t="str">
        <f aca="false">IFERROR(INDEX('4. Pilar'!$A:$C,MATCH($A710,'4. Pilar'!$A:$A,0),2),"")</f>
        <v/>
      </c>
      <c r="H710" s="6" t="str">
        <f aca="false">IFERROR(INDEX('5. Tortuguitas'!$B:$D,MATCH($A710,'5. Tortuguitas'!$B:$B,0),2),"")</f>
        <v/>
      </c>
      <c r="I710" s="6" t="str">
        <f aca="false">IFERROR(INDEX('6. Del Viso'!$A:$B,MATCH($A710,'6. Del Viso'!$A:$A,0),2),"")</f>
        <v/>
      </c>
      <c r="J710" s="6" t="str">
        <f aca="false">IFERROR(INDEX('7. Chica Glade'!$B:$F,MATCH($A710,'7. Chica Glade'!$B:$B,0),4),"")</f>
        <v/>
      </c>
      <c r="K710" s="6" t="str">
        <f aca="false">IFERROR(INDEX('8. Veterinaria'!$A:$B,MATCH($A710,'8. Veterinaria'!$A:$A,0),2),"")</f>
        <v/>
      </c>
      <c r="L710" s="6" t="str">
        <f aca="false">IFERROR(INDEX('9. Hipocampus'!$A:$B,MATCH($A710,'9. Hipocampus'!$A:$A,0),2),"")</f>
        <v/>
      </c>
      <c r="M710" s="6" t="str">
        <f aca="false">IFERROR(INDEX('11. Mundo Mascotas'!$B:$D,MATCH($A710,'11. Mundo Mascotas'!$B:$B,0),2),"")</f>
        <v/>
      </c>
      <c r="N710" s="6" t="str">
        <f aca="false">IFERROR(INDEX('12. Yaguar'!$B:$E,MATCH($A710,'12. Yaguar'!$B:$B,0),2),"")</f>
        <v/>
      </c>
      <c r="O710" s="6" t="str">
        <f aca="false">IFERROR(INDEX('13. King Clor'!$A:$B,MATCH($A710,'13. King Clor'!$A:$A,0),2),"")</f>
        <v/>
      </c>
      <c r="P710" s="6" t="str">
        <f aca="false">IFERROR(INDEX('14. Diserquim'!$A:$B,MATCH($A710,'14. Diserquim'!$A:$A,0),2),"")</f>
        <v/>
      </c>
      <c r="Q710" s="6" t="str">
        <f aca="false">IFERROR(INDEX('15. Moreno'!$A:$B,MATCH($A710,'15. Moreno'!$A:$A,0),2),"")</f>
        <v/>
      </c>
      <c r="R710" s="6" t="str">
        <f aca="false">IFERROR(INDEX('10. Collares'!$J:$K,MATCH($A710,'10. Collares'!$J:$J,0),2),"")</f>
        <v/>
      </c>
      <c r="S710" s="6" t="str">
        <f aca="false">IFERROR(INDEX('13. King Clor'!$G:$H,MATCH($A710,'13. King Clor'!$G:$G,0),2),"")</f>
        <v/>
      </c>
      <c r="T710" s="6" t="str">
        <f aca="false">IFERROR(INDEX('10. Collares'!$A:$B,MATCH($A710,'10. Collares'!$A:$A,0),2),"")</f>
        <v/>
      </c>
      <c r="U710" s="6" t="str">
        <f aca="false">IFERROR(INDEX('16. Mis nietos'!$B:$C,MATCH($A710,'16. Mis nietos'!$B:$B,0),2),"")</f>
        <v/>
      </c>
      <c r="V710" s="6" t="str">
        <f aca="false">IFERROR(INDEX('17. Profesional Vet'!$A:$B,MATCH($A710,'17. Profesional Vet'!$A:$A,0),2),"")</f>
        <v/>
      </c>
      <c r="W710" s="6" t="str">
        <f aca="false">IFERROR(INDEX('18. Premier'!$A:$B,MATCH($A710,'18. Premier'!$A:$A,0),2),"")</f>
        <v/>
      </c>
      <c r="X710" s="6" t="str">
        <f aca="false">IFERROR(INDEX('19. Dacam'!$A:$B,MATCH($A710,'19. Dacam'!$A:$A,0),2),"")</f>
        <v/>
      </c>
      <c r="Y710" s="6" t="str">
        <f aca="false">IFERROR(INDEX('20. Proveedor'!$A:$B,MATCH($A710,'20. Proveedor'!$A:$A,0),2),"")</f>
        <v/>
      </c>
      <c r="Z710" s="6" t="str">
        <f aca="false">IFERROR(INDEX('21. Saphirus'!$A:$B,MATCH($A710,'21. Saphirus'!$A:$A,0),2),"")</f>
        <v/>
      </c>
    </row>
    <row r="711" customFormat="false" ht="15.75" hidden="false" customHeight="true" outlineLevel="0" collapsed="false">
      <c r="A711" s="5" t="s">
        <v>749</v>
      </c>
      <c r="B711" s="5" t="n">
        <v>1905937</v>
      </c>
      <c r="C711" s="5" t="s">
        <v>123</v>
      </c>
      <c r="D711" s="6" t="str">
        <f aca="false">IFERROR(INDEX('1. Benavídez'!$A:$B,MATCH($A711,'1. Benavídez'!$A:$A,0),2),"")</f>
        <v/>
      </c>
      <c r="E711" s="6" t="str">
        <f aca="false">IFERROR(INDEX('2. Gallo'!$B:$D,MATCH($A711,'2. Gallo'!$B:$B,0),3),"")</f>
        <v/>
      </c>
      <c r="F711" s="6" t="str">
        <f aca="false">IFERROR(INDEX('3. Anea'!$B:$D,MATCH($A711,'3. Anea'!$B:$B,0),2),"")</f>
        <v/>
      </c>
      <c r="G711" s="6" t="str">
        <f aca="false">IFERROR(INDEX('4. Pilar'!$A:$C,MATCH($A711,'4. Pilar'!$A:$A,0),2),"")</f>
        <v/>
      </c>
      <c r="H711" s="6" t="str">
        <f aca="false">IFERROR(INDEX('5. Tortuguitas'!$B:$D,MATCH($A711,'5. Tortuguitas'!$B:$B,0),2),"")</f>
        <v/>
      </c>
      <c r="I711" s="6" t="str">
        <f aca="false">IFERROR(INDEX('6. Del Viso'!$A:$B,MATCH($A711,'6. Del Viso'!$A:$A,0),2),"")</f>
        <v/>
      </c>
      <c r="J711" s="6" t="str">
        <f aca="false">IFERROR(INDEX('7. Chica Glade'!$B:$F,MATCH($A711,'7. Chica Glade'!$B:$B,0),4),"")</f>
        <v/>
      </c>
      <c r="K711" s="6" t="str">
        <f aca="false">IFERROR(INDEX('8. Veterinaria'!$A:$B,MATCH($A711,'8. Veterinaria'!$A:$A,0),2),"")</f>
        <v/>
      </c>
      <c r="L711" s="6" t="str">
        <f aca="false">IFERROR(INDEX('9. Hipocampus'!$A:$B,MATCH($A711,'9. Hipocampus'!$A:$A,0),2),"")</f>
        <v/>
      </c>
      <c r="M711" s="6" t="str">
        <f aca="false">IFERROR(INDEX('11. Mundo Mascotas'!$B:$D,MATCH($A711,'11. Mundo Mascotas'!$B:$B,0),2),"")</f>
        <v/>
      </c>
      <c r="N711" s="6" t="str">
        <f aca="false">IFERROR(INDEX('12. Yaguar'!$B:$E,MATCH($A711,'12. Yaguar'!$B:$B,0),2),"")</f>
        <v/>
      </c>
      <c r="O711" s="6" t="str">
        <f aca="false">IFERROR(INDEX('13. King Clor'!$A:$B,MATCH($A711,'13. King Clor'!$A:$A,0),2),"")</f>
        <v/>
      </c>
      <c r="P711" s="6" t="str">
        <f aca="false">IFERROR(INDEX('14. Diserquim'!$A:$B,MATCH($A711,'14. Diserquim'!$A:$A,0),2),"")</f>
        <v/>
      </c>
      <c r="Q711" s="6" t="str">
        <f aca="false">IFERROR(INDEX('15. Moreno'!$A:$B,MATCH($A711,'15. Moreno'!$A:$A,0),2),"")</f>
        <v/>
      </c>
      <c r="R711" s="6" t="str">
        <f aca="false">IFERROR(INDEX('10. Collares'!$J:$K,MATCH($A711,'10. Collares'!$J:$J,0),2),"")</f>
        <v/>
      </c>
      <c r="S711" s="6" t="str">
        <f aca="false">IFERROR(INDEX('13. King Clor'!$G:$H,MATCH($A711,'13. King Clor'!$G:$G,0),2),"")</f>
        <v/>
      </c>
      <c r="T711" s="6" t="str">
        <f aca="false">IFERROR(INDEX('10. Collares'!$A:$B,MATCH($A711,'10. Collares'!$A:$A,0),2),"")</f>
        <v/>
      </c>
      <c r="U711" s="6" t="str">
        <f aca="false">IFERROR(INDEX('16. Mis nietos'!$B:$C,MATCH($A711,'16. Mis nietos'!$B:$B,0),2),"")</f>
        <v/>
      </c>
      <c r="V711" s="6" t="str">
        <f aca="false">IFERROR(INDEX('17. Profesional Vet'!$A:$B,MATCH($A711,'17. Profesional Vet'!$A:$A,0),2),"")</f>
        <v/>
      </c>
      <c r="W711" s="6" t="str">
        <f aca="false">IFERROR(INDEX('18. Premier'!$A:$B,MATCH($A711,'18. Premier'!$A:$A,0),2),"")</f>
        <v/>
      </c>
      <c r="X711" s="6" t="str">
        <f aca="false">IFERROR(INDEX('19. Dacam'!$A:$B,MATCH($A711,'19. Dacam'!$A:$A,0),2),"")</f>
        <v/>
      </c>
      <c r="Y711" s="6" t="str">
        <f aca="false">IFERROR(INDEX('20. Proveedor'!$A:$B,MATCH($A711,'20. Proveedor'!$A:$A,0),2),"")</f>
        <v/>
      </c>
      <c r="Z711" s="6" t="str">
        <f aca="false">IFERROR(INDEX('21. Saphirus'!$A:$B,MATCH($A711,'21. Saphirus'!$A:$A,0),2),"")</f>
        <v/>
      </c>
    </row>
    <row r="712" customFormat="false" ht="15.75" hidden="false" customHeight="true" outlineLevel="0" collapsed="false">
      <c r="A712" s="5" t="s">
        <v>750</v>
      </c>
      <c r="B712" s="5" t="n">
        <v>1906068</v>
      </c>
      <c r="C712" s="5" t="s">
        <v>123</v>
      </c>
      <c r="D712" s="6" t="str">
        <f aca="false">IFERROR(INDEX('1. Benavídez'!$A:$B,MATCH($A712,'1. Benavídez'!$A:$A,0),2),"")</f>
        <v/>
      </c>
      <c r="E712" s="6" t="str">
        <f aca="false">IFERROR(INDEX('2. Gallo'!$B:$D,MATCH($A712,'2. Gallo'!$B:$B,0),3),"")</f>
        <v/>
      </c>
      <c r="F712" s="6" t="str">
        <f aca="false">IFERROR(INDEX('3. Anea'!$B:$D,MATCH($A712,'3. Anea'!$B:$B,0),2),"")</f>
        <v/>
      </c>
      <c r="G712" s="6" t="str">
        <f aca="false">IFERROR(INDEX('4. Pilar'!$A:$C,MATCH($A712,'4. Pilar'!$A:$A,0),2),"")</f>
        <v/>
      </c>
      <c r="H712" s="6" t="str">
        <f aca="false">IFERROR(INDEX('5. Tortuguitas'!$B:$D,MATCH($A712,'5. Tortuguitas'!$B:$B,0),2),"")</f>
        <v/>
      </c>
      <c r="I712" s="6" t="str">
        <f aca="false">IFERROR(INDEX('6. Del Viso'!$A:$B,MATCH($A712,'6. Del Viso'!$A:$A,0),3),"")</f>
        <v/>
      </c>
      <c r="J712" s="6" t="str">
        <f aca="false">IFERROR(INDEX('7. Chica Glade'!$B:$F,MATCH($A712,'7. Chica Glade'!$B:$B,0),2),"")</f>
        <v/>
      </c>
      <c r="K712" s="6" t="str">
        <f aca="false">IFERROR(INDEX('8. Veterinaria'!$A:$B,MATCH($A712,'8. Veterinaria'!$A:$A,0),2),"")</f>
        <v/>
      </c>
      <c r="L712" s="6" t="str">
        <f aca="false">IFERROR(INDEX('9. Hipocampus'!$A:$B,MATCH($A712,'9. Hipocampus'!$A:$A,0),2),"")</f>
        <v/>
      </c>
      <c r="M712" s="6" t="str">
        <f aca="false">IFERROR(INDEX('11. Mundo Mascotas'!$B:$D,MATCH($A712,'11. Mundo Mascotas'!$B:$B,0),2),"")</f>
        <v/>
      </c>
      <c r="N712" s="6" t="n">
        <f aca="false">IFERROR(INDEX('12. Yaguar'!$B:$E,MATCH($A712,'12. Yaguar'!$B:$B,0),2),"")</f>
        <v>1583.02</v>
      </c>
      <c r="O712" s="6" t="str">
        <f aca="false">IFERROR(INDEX('13. King Clor'!$A:$B,MATCH($A712,'13. King Clor'!$A:$A,0),2),"")</f>
        <v/>
      </c>
      <c r="P712" s="6" t="str">
        <f aca="false">IFERROR(INDEX('14. Diserquim'!$A:$B,MATCH($A712,'14. Diserquim'!$A:$A,0),2),"")</f>
        <v/>
      </c>
      <c r="Q712" s="6" t="str">
        <f aca="false">IFERROR(INDEX('15. Moreno'!$A:$B,MATCH($A712,'15. Moreno'!$A:$A,0),2),"")</f>
        <v/>
      </c>
      <c r="R712" s="6" t="str">
        <f aca="false">IFERROR(INDEX('10. Collares'!$J:$K,MATCH($A712,'10. Collares'!$J:$J,0),2),"")</f>
        <v/>
      </c>
      <c r="S712" s="6" t="str">
        <f aca="false">IFERROR(INDEX('13. King Clor'!$G:$H,MATCH($A712,'13. King Clor'!$G:$G,0),2),"")</f>
        <v/>
      </c>
      <c r="T712" s="6" t="str">
        <f aca="false">IFERROR(INDEX('10. Collares'!$A:$B,MATCH($A712,'10. Collares'!$A:$A,0),2),"")</f>
        <v/>
      </c>
      <c r="U712" s="6" t="str">
        <f aca="false">IFERROR(INDEX('16. Mis nietos'!$B:$C,MATCH($A712,'16. Mis nietos'!$B:$B,0),2),"")</f>
        <v/>
      </c>
      <c r="V712" s="6" t="str">
        <f aca="false">IFERROR(INDEX('17. Profesional Vet'!$A:$B,MATCH($A712,'17. Profesional Vet'!$A:$A,0),2),"")</f>
        <v/>
      </c>
      <c r="W712" s="6" t="str">
        <f aca="false">IFERROR(INDEX('18. Premier'!$A:$B,MATCH($A712,'18. Premier'!$A:$A,0),2),"")</f>
        <v/>
      </c>
      <c r="X712" s="6" t="str">
        <f aca="false">IFERROR(INDEX('19. Dacam'!$A:$B,MATCH($A712,'19. Dacam'!$A:$A,0),2),"")</f>
        <v/>
      </c>
      <c r="Y712" s="6" t="str">
        <f aca="false">IFERROR(INDEX('20. Proveedor'!$A:$B,MATCH($A712,'20. Proveedor'!$A:$A,0),2),"")</f>
        <v/>
      </c>
      <c r="Z712" s="6" t="str">
        <f aca="false">IFERROR(INDEX('21. Saphirus'!$A:$B,MATCH($A712,'21. Saphirus'!$A:$A,0),2),"")</f>
        <v/>
      </c>
    </row>
    <row r="713" customFormat="false" ht="15.75" hidden="false" customHeight="true" outlineLevel="0" collapsed="false">
      <c r="A713" s="5" t="s">
        <v>751</v>
      </c>
      <c r="B713" s="5" t="n">
        <v>1906068</v>
      </c>
      <c r="C713" s="5" t="s">
        <v>123</v>
      </c>
      <c r="D713" s="6" t="str">
        <f aca="false">IFERROR(INDEX('1. Benavídez'!$A:$B,MATCH($A713,'1. Benavídez'!$A:$A,0),2),"")</f>
        <v/>
      </c>
      <c r="E713" s="6" t="str">
        <f aca="false">IFERROR(INDEX('2. Gallo'!$B:$D,MATCH($A713,'2. Gallo'!$B:$B,0),3),"")</f>
        <v/>
      </c>
      <c r="F713" s="6" t="str">
        <f aca="false">IFERROR(INDEX('3. Anea'!$B:$D,MATCH($A713,'3. Anea'!$B:$B,0),2),"")</f>
        <v/>
      </c>
      <c r="G713" s="6" t="str">
        <f aca="false">IFERROR(INDEX('4. Pilar'!$A:$C,MATCH($A713,'4. Pilar'!$A:$A,0),2),"")</f>
        <v/>
      </c>
      <c r="H713" s="6" t="str">
        <f aca="false">IFERROR(INDEX('5. Tortuguitas'!$B:$D,MATCH($A713,'5. Tortuguitas'!$B:$B,0),2),"")</f>
        <v/>
      </c>
      <c r="I713" s="6" t="str">
        <f aca="false">IFERROR(INDEX('6. Del Viso'!$A:$B,MATCH($A713,'6. Del Viso'!$A:$A,0),3),"")</f>
        <v/>
      </c>
      <c r="J713" s="6" t="str">
        <f aca="false">IFERROR(INDEX('7. Chica Glade'!$B:$F,MATCH($A713,'7. Chica Glade'!$B:$B,0),2),"")</f>
        <v/>
      </c>
      <c r="K713" s="6" t="str">
        <f aca="false">IFERROR(INDEX('8. Veterinaria'!$A:$B,MATCH($A713,'8. Veterinaria'!$A:$A,0),2),"")</f>
        <v/>
      </c>
      <c r="L713" s="6" t="str">
        <f aca="false">IFERROR(INDEX('9. Hipocampus'!$A:$B,MATCH($A713,'9. Hipocampus'!$A:$A,0),2),"")</f>
        <v/>
      </c>
      <c r="M713" s="6" t="str">
        <f aca="false">IFERROR(INDEX('11. Mundo Mascotas'!$B:$D,MATCH($A713,'11. Mundo Mascotas'!$B:$B,0),2),"")</f>
        <v/>
      </c>
      <c r="N713" s="6" t="n">
        <f aca="false">IFERROR(INDEX('12. Yaguar'!$B:$E,MATCH($A713,'12. Yaguar'!$B:$B,0),2),"")</f>
        <v>853.73</v>
      </c>
      <c r="O713" s="6" t="str">
        <f aca="false">IFERROR(INDEX('13. King Clor'!$A:$B,MATCH($A713,'13. King Clor'!$A:$A,0),2),"")</f>
        <v/>
      </c>
      <c r="P713" s="6" t="str">
        <f aca="false">IFERROR(INDEX('14. Diserquim'!$A:$B,MATCH($A713,'14. Diserquim'!$A:$A,0),2),"")</f>
        <v/>
      </c>
      <c r="Q713" s="6" t="str">
        <f aca="false">IFERROR(INDEX('15. Moreno'!$A:$B,MATCH($A713,'15. Moreno'!$A:$A,0),2),"")</f>
        <v/>
      </c>
      <c r="R713" s="6" t="str">
        <f aca="false">IFERROR(INDEX('10. Collares'!$J:$K,MATCH($A713,'10. Collares'!$J:$J,0),2),"")</f>
        <v/>
      </c>
      <c r="S713" s="6" t="str">
        <f aca="false">IFERROR(INDEX('13. King Clor'!$G:$H,MATCH($A713,'13. King Clor'!$G:$G,0),2),"")</f>
        <v/>
      </c>
      <c r="T713" s="6" t="str">
        <f aca="false">IFERROR(INDEX('10. Collares'!$A:$B,MATCH($A713,'10. Collares'!$A:$A,0),2),"")</f>
        <v/>
      </c>
      <c r="U713" s="6" t="str">
        <f aca="false">IFERROR(INDEX('16. Mis nietos'!$B:$C,MATCH($A713,'16. Mis nietos'!$B:$B,0),2),"")</f>
        <v/>
      </c>
      <c r="V713" s="6" t="str">
        <f aca="false">IFERROR(INDEX('17. Profesional Vet'!$A:$B,MATCH($A713,'17. Profesional Vet'!$A:$A,0),2),"")</f>
        <v/>
      </c>
      <c r="W713" s="6" t="str">
        <f aca="false">IFERROR(INDEX('18. Premier'!$A:$B,MATCH($A713,'18. Premier'!$A:$A,0),2),"")</f>
        <v/>
      </c>
      <c r="X713" s="6" t="str">
        <f aca="false">IFERROR(INDEX('19. Dacam'!$A:$B,MATCH($A713,'19. Dacam'!$A:$A,0),2),"")</f>
        <v/>
      </c>
      <c r="Y713" s="6" t="str">
        <f aca="false">IFERROR(INDEX('20. Proveedor'!$A:$B,MATCH($A713,'20. Proveedor'!$A:$A,0),2),"")</f>
        <v/>
      </c>
      <c r="Z713" s="6" t="str">
        <f aca="false">IFERROR(INDEX('21. Saphirus'!$A:$B,MATCH($A713,'21. Saphirus'!$A:$A,0),2),"")</f>
        <v/>
      </c>
    </row>
    <row r="714" customFormat="false" ht="15.75" hidden="false" customHeight="true" outlineLevel="0" collapsed="false">
      <c r="A714" s="5" t="s">
        <v>752</v>
      </c>
      <c r="B714" s="5" t="n">
        <v>1906068</v>
      </c>
      <c r="C714" s="5" t="s">
        <v>123</v>
      </c>
      <c r="D714" s="6" t="str">
        <f aca="false">IFERROR(INDEX('1. Benavídez'!$A:$B,MATCH($A714,'1. Benavídez'!$A:$A,0),2),"")</f>
        <v/>
      </c>
      <c r="E714" s="6" t="str">
        <f aca="false">IFERROR(INDEX('2. Gallo'!$B:$D,MATCH($A714,'2. Gallo'!$B:$B,0),3),"")</f>
        <v/>
      </c>
      <c r="F714" s="6" t="str">
        <f aca="false">IFERROR(INDEX('3. Anea'!$B:$D,MATCH($A714,'3. Anea'!$B:$B,0),2),"")</f>
        <v/>
      </c>
      <c r="G714" s="6" t="str">
        <f aca="false">IFERROR(INDEX('4. Pilar'!$A:$C,MATCH($A714,'4. Pilar'!$A:$A,0),2),"")</f>
        <v/>
      </c>
      <c r="H714" s="6" t="str">
        <f aca="false">IFERROR(INDEX('5. Tortuguitas'!$B:$D,MATCH($A714,'5. Tortuguitas'!$B:$B,0),2),"")</f>
        <v/>
      </c>
      <c r="I714" s="6" t="str">
        <f aca="false">IFERROR(INDEX('6. Del Viso'!$A:$B,MATCH($A714,'6. Del Viso'!$A:$A,0),3),"")</f>
        <v/>
      </c>
      <c r="J714" s="6" t="str">
        <f aca="false">IFERROR(INDEX('7. Chica Glade'!$B:$F,MATCH($A714,'7. Chica Glade'!$B:$B,0),2),"")</f>
        <v/>
      </c>
      <c r="K714" s="6" t="str">
        <f aca="false">IFERROR(INDEX('8. Veterinaria'!$A:$B,MATCH($A714,'8. Veterinaria'!$A:$A,0),2),"")</f>
        <v/>
      </c>
      <c r="L714" s="6" t="str">
        <f aca="false">IFERROR(INDEX('9. Hipocampus'!$A:$B,MATCH($A714,'9. Hipocampus'!$A:$A,0),2),"")</f>
        <v/>
      </c>
      <c r="M714" s="6" t="str">
        <f aca="false">IFERROR(INDEX('11. Mundo Mascotas'!$B:$D,MATCH($A714,'11. Mundo Mascotas'!$B:$B,0),2),"")</f>
        <v/>
      </c>
      <c r="N714" s="6" t="n">
        <f aca="false">IFERROR(INDEX('12. Yaguar'!$B:$E,MATCH($A714,'12. Yaguar'!$B:$B,0),2),"")</f>
        <v>1683.1</v>
      </c>
      <c r="O714" s="6" t="str">
        <f aca="false">IFERROR(INDEX('13. King Clor'!$A:$B,MATCH($A714,'13. King Clor'!$A:$A,0),2),"")</f>
        <v/>
      </c>
      <c r="P714" s="6" t="str">
        <f aca="false">IFERROR(INDEX('14. Diserquim'!$A:$B,MATCH($A714,'14. Diserquim'!$A:$A,0),2),"")</f>
        <v/>
      </c>
      <c r="Q714" s="6" t="str">
        <f aca="false">IFERROR(INDEX('15. Moreno'!$A:$B,MATCH($A714,'15. Moreno'!$A:$A,0),2),"")</f>
        <v/>
      </c>
      <c r="R714" s="6" t="str">
        <f aca="false">IFERROR(INDEX('10. Collares'!$J:$K,MATCH($A714,'10. Collares'!$J:$J,0),2),"")</f>
        <v/>
      </c>
      <c r="S714" s="6" t="str">
        <f aca="false">IFERROR(INDEX('13. King Clor'!$G:$H,MATCH($A714,'13. King Clor'!$G:$G,0),2),"")</f>
        <v/>
      </c>
      <c r="T714" s="6" t="str">
        <f aca="false">IFERROR(INDEX('10. Collares'!$A:$B,MATCH($A714,'10. Collares'!$A:$A,0),2),"")</f>
        <v/>
      </c>
      <c r="U714" s="6" t="str">
        <f aca="false">IFERROR(INDEX('16. Mis nietos'!$B:$C,MATCH($A714,'16. Mis nietos'!$B:$B,0),2),"")</f>
        <v/>
      </c>
      <c r="V714" s="6" t="str">
        <f aca="false">IFERROR(INDEX('17. Profesional Vet'!$A:$B,MATCH($A714,'17. Profesional Vet'!$A:$A,0),2),"")</f>
        <v/>
      </c>
      <c r="W714" s="6" t="str">
        <f aca="false">IFERROR(INDEX('18. Premier'!$A:$B,MATCH($A714,'18. Premier'!$A:$A,0),2),"")</f>
        <v/>
      </c>
      <c r="X714" s="6" t="str">
        <f aca="false">IFERROR(INDEX('19. Dacam'!$A:$B,MATCH($A714,'19. Dacam'!$A:$A,0),2),"")</f>
        <v/>
      </c>
      <c r="Y714" s="6" t="str">
        <f aca="false">IFERROR(INDEX('20. Proveedor'!$A:$B,MATCH($A714,'20. Proveedor'!$A:$A,0),2),"")</f>
        <v/>
      </c>
      <c r="Z714" s="6" t="str">
        <f aca="false">IFERROR(INDEX('21. Saphirus'!$A:$B,MATCH($A714,'21. Saphirus'!$A:$A,0),2),"")</f>
        <v/>
      </c>
    </row>
    <row r="715" customFormat="false" ht="15.75" hidden="false" customHeight="true" outlineLevel="0" collapsed="false">
      <c r="A715" s="5" t="s">
        <v>753</v>
      </c>
      <c r="B715" s="5" t="n">
        <v>1905767</v>
      </c>
      <c r="C715" s="5" t="s">
        <v>123</v>
      </c>
      <c r="D715" s="6" t="str">
        <f aca="false">IFERROR(INDEX('1. Benavídez'!$A:$B,MATCH($A715,'1. Benavídez'!$A:$A,0),2),"")</f>
        <v/>
      </c>
      <c r="E715" s="6" t="str">
        <f aca="false">IFERROR(INDEX('2. Gallo'!$B:$D,MATCH($A715,'2. Gallo'!$B:$B,0),3),"")</f>
        <v/>
      </c>
      <c r="F715" s="6" t="str">
        <f aca="false">IFERROR(INDEX('3. Anea'!$B:$D,MATCH($A715,'3. Anea'!$B:$B,0),2),"")</f>
        <v/>
      </c>
      <c r="G715" s="6" t="str">
        <f aca="false">IFERROR(INDEX('4. Pilar'!$A:$C,MATCH($A715,'4. Pilar'!$A:$A,0),2),"")</f>
        <v/>
      </c>
      <c r="H715" s="6" t="str">
        <f aca="false">IFERROR(INDEX('5. Tortuguitas'!$B:$D,MATCH($A715,'5. Tortuguitas'!$B:$B,0),2),"")</f>
        <v/>
      </c>
      <c r="I715" s="6" t="str">
        <f aca="false">IFERROR(INDEX('6. Del Viso'!$A:$B,MATCH($A715,'6. Del Viso'!$A:$A,0),2),"")</f>
        <v/>
      </c>
      <c r="J715" s="6" t="str">
        <f aca="false">IFERROR(INDEX('7. Chica Glade'!$B:$F,MATCH($A715,'7. Chica Glade'!$B:$B,0),4),"")</f>
        <v/>
      </c>
      <c r="K715" s="6" t="str">
        <f aca="false">IFERROR(INDEX('8. Veterinaria'!$A:$B,MATCH($A715,'8. Veterinaria'!$A:$A,0),2),"")</f>
        <v/>
      </c>
      <c r="L715" s="6" t="str">
        <f aca="false">IFERROR(INDEX('9. Hipocampus'!$A:$B,MATCH($A715,'9. Hipocampus'!$A:$A,0),2),"")</f>
        <v/>
      </c>
      <c r="M715" s="6" t="str">
        <f aca="false">IFERROR(INDEX('11. Mundo Mascotas'!$B:$D,MATCH($A715,'11. Mundo Mascotas'!$B:$B,0),2),"")</f>
        <v/>
      </c>
      <c r="N715" s="6" t="n">
        <f aca="false">IFERROR(INDEX('12. Yaguar'!$B:$E,MATCH($A715,'12. Yaguar'!$B:$B,0),2),"")</f>
        <v>1323.05</v>
      </c>
      <c r="O715" s="6" t="str">
        <f aca="false">IFERROR(INDEX('13. King Clor'!$A:$B,MATCH($A715,'13. King Clor'!$A:$A,0),2),"")</f>
        <v/>
      </c>
      <c r="P715" s="6" t="str">
        <f aca="false">IFERROR(INDEX('14. Diserquim'!$A:$B,MATCH($A715,'14. Diserquim'!$A:$A,0),2),"")</f>
        <v/>
      </c>
      <c r="Q715" s="6" t="str">
        <f aca="false">IFERROR(INDEX('15. Moreno'!$A:$B,MATCH($A715,'15. Moreno'!$A:$A,0),2),"")</f>
        <v/>
      </c>
      <c r="R715" s="6" t="str">
        <f aca="false">IFERROR(INDEX('10. Collares'!$J:$K,MATCH($A715,'10. Collares'!$J:$J,0),2),"")</f>
        <v/>
      </c>
      <c r="S715" s="6" t="str">
        <f aca="false">IFERROR(INDEX('13. King Clor'!$G:$H,MATCH($A715,'13. King Clor'!$G:$G,0),2),"")</f>
        <v/>
      </c>
      <c r="T715" s="6" t="str">
        <f aca="false">IFERROR(INDEX('10. Collares'!$A:$B,MATCH($A715,'10. Collares'!$A:$A,0),2),"")</f>
        <v/>
      </c>
      <c r="U715" s="6" t="str">
        <f aca="false">IFERROR(INDEX('16. Mis nietos'!$B:$C,MATCH($A715,'16. Mis nietos'!$B:$B,0),2),"")</f>
        <v/>
      </c>
      <c r="V715" s="6" t="str">
        <f aca="false">IFERROR(INDEX('17. Profesional Vet'!$A:$B,MATCH($A715,'17. Profesional Vet'!$A:$A,0),2),"")</f>
        <v/>
      </c>
      <c r="W715" s="6" t="str">
        <f aca="false">IFERROR(INDEX('18. Premier'!$A:$B,MATCH($A715,'18. Premier'!$A:$A,0),2),"")</f>
        <v/>
      </c>
      <c r="X715" s="6" t="str">
        <f aca="false">IFERROR(INDEX('19. Dacam'!$A:$B,MATCH($A715,'19. Dacam'!$A:$A,0),2),"")</f>
        <v/>
      </c>
      <c r="Y715" s="6" t="str">
        <f aca="false">IFERROR(INDEX('20. Proveedor'!$A:$B,MATCH($A715,'20. Proveedor'!$A:$A,0),2),"")</f>
        <v/>
      </c>
      <c r="Z715" s="6" t="str">
        <f aca="false">IFERROR(INDEX('21. Saphirus'!$A:$B,MATCH($A715,'21. Saphirus'!$A:$A,0),2),"")</f>
        <v/>
      </c>
    </row>
    <row r="716" customFormat="false" ht="15.75" hidden="false" customHeight="true" outlineLevel="0" collapsed="false">
      <c r="A716" s="5" t="s">
        <v>754</v>
      </c>
      <c r="B716" s="5" t="n">
        <v>1905580</v>
      </c>
      <c r="C716" s="5" t="s">
        <v>123</v>
      </c>
      <c r="D716" s="6" t="str">
        <f aca="false">IFERROR(INDEX('1. Benavídez'!$A:$B,MATCH($A716,'1. Benavídez'!$A:$A,0),2),"")</f>
        <v/>
      </c>
      <c r="E716" s="6" t="str">
        <f aca="false">IFERROR(INDEX('2. Gallo'!$B:$D,MATCH($A716,'2. Gallo'!$B:$B,0),3),"")</f>
        <v/>
      </c>
      <c r="F716" s="6" t="str">
        <f aca="false">IFERROR(INDEX('3. Anea'!$B:$D,MATCH($A716,'3. Anea'!$B:$B,0),2),"")</f>
        <v/>
      </c>
      <c r="G716" s="6" t="str">
        <f aca="false">IFERROR(INDEX('4. Pilar'!$A:$C,MATCH($A716,'4. Pilar'!$A:$A,0),2),"")</f>
        <v/>
      </c>
      <c r="H716" s="6" t="str">
        <f aca="false">IFERROR(INDEX('5. Tortuguitas'!$B:$D,MATCH($A716,'5. Tortuguitas'!$B:$B,0),2),"")</f>
        <v/>
      </c>
      <c r="I716" s="6" t="str">
        <f aca="false">IFERROR(INDEX('6. Del Viso'!$A:$B,MATCH($A716,'6. Del Viso'!$A:$A,0),2),"")</f>
        <v/>
      </c>
      <c r="J716" s="6" t="str">
        <f aca="false">IFERROR(INDEX('7. Chica Glade'!$B:$F,MATCH($A716,'7. Chica Glade'!$B:$B,0),4),"")</f>
        <v/>
      </c>
      <c r="K716" s="6" t="str">
        <f aca="false">IFERROR(INDEX('8. Veterinaria'!$A:$B,MATCH($A716,'8. Veterinaria'!$A:$A,0),2),"")</f>
        <v/>
      </c>
      <c r="L716" s="6" t="str">
        <f aca="false">IFERROR(INDEX('9. Hipocampus'!$A:$B,MATCH($A716,'9. Hipocampus'!$A:$A,0),2),"")</f>
        <v/>
      </c>
      <c r="M716" s="6" t="str">
        <f aca="false">IFERROR(INDEX('11. Mundo Mascotas'!$B:$D,MATCH($A716,'11. Mundo Mascotas'!$B:$B,0),2),"")</f>
        <v/>
      </c>
      <c r="N716" s="6" t="str">
        <f aca="false">IFERROR(INDEX('12. Yaguar'!$B:$E,MATCH($A716,'12. Yaguar'!$B:$B,0),2),"")</f>
        <v/>
      </c>
      <c r="O716" s="6" t="str">
        <f aca="false">IFERROR(INDEX('13. King Clor'!$A:$B,MATCH($A716,'13. King Clor'!$A:$A,0),2),"")</f>
        <v/>
      </c>
      <c r="P716" s="6" t="str">
        <f aca="false">IFERROR(INDEX('14. Diserquim'!$A:$B,MATCH($A716,'14. Diserquim'!$A:$A,0),2),"")</f>
        <v/>
      </c>
      <c r="Q716" s="6" t="str">
        <f aca="false">IFERROR(INDEX('15. Moreno'!$A:$B,MATCH($A716,'15. Moreno'!$A:$A,0),2),"")</f>
        <v/>
      </c>
      <c r="R716" s="6" t="str">
        <f aca="false">IFERROR(INDEX('10. Collares'!$J:$K,MATCH($A716,'10. Collares'!$J:$J,0),2),"")</f>
        <v/>
      </c>
      <c r="S716" s="6" t="str">
        <f aca="false">IFERROR(INDEX('13. King Clor'!$G:$H,MATCH($A716,'13. King Clor'!$G:$G,0),2),"")</f>
        <v/>
      </c>
      <c r="T716" s="6" t="str">
        <f aca="false">IFERROR(INDEX('10. Collares'!$A:$B,MATCH($A716,'10. Collares'!$A:$A,0),2),"")</f>
        <v/>
      </c>
      <c r="U716" s="6" t="str">
        <f aca="false">IFERROR(INDEX('16. Mis nietos'!$B:$C,MATCH($A716,'16. Mis nietos'!$B:$B,0),2),"")</f>
        <v/>
      </c>
      <c r="V716" s="6" t="str">
        <f aca="false">IFERROR(INDEX('17. Profesional Vet'!$A:$B,MATCH($A716,'17. Profesional Vet'!$A:$A,0),2),"")</f>
        <v/>
      </c>
      <c r="W716" s="6" t="str">
        <f aca="false">IFERROR(INDEX('18. Premier'!$A:$B,MATCH($A716,'18. Premier'!$A:$A,0),2),"")</f>
        <v/>
      </c>
      <c r="X716" s="6" t="str">
        <f aca="false">IFERROR(INDEX('19. Dacam'!$A:$B,MATCH($A716,'19. Dacam'!$A:$A,0),2),"")</f>
        <v/>
      </c>
      <c r="Y716" s="6" t="str">
        <f aca="false">IFERROR(INDEX('20. Proveedor'!$A:$B,MATCH($A716,'20. Proveedor'!$A:$A,0),2),"")</f>
        <v/>
      </c>
      <c r="Z716" s="6" t="str">
        <f aca="false">IFERROR(INDEX('21. Saphirus'!$A:$B,MATCH($A716,'21. Saphirus'!$A:$A,0),2),"")</f>
        <v/>
      </c>
    </row>
    <row r="717" customFormat="false" ht="15.75" hidden="false" customHeight="true" outlineLevel="0" collapsed="false">
      <c r="A717" s="5" t="s">
        <v>755</v>
      </c>
      <c r="B717" s="5" t="n">
        <v>1905579</v>
      </c>
      <c r="C717" s="5" t="s">
        <v>123</v>
      </c>
      <c r="D717" s="6" t="str">
        <f aca="false">IFERROR(INDEX('1. Benavídez'!$A:$B,MATCH($A717,'1. Benavídez'!$A:$A,0),2),"")</f>
        <v/>
      </c>
      <c r="E717" s="6" t="str">
        <f aca="false">IFERROR(INDEX('2. Gallo'!$B:$D,MATCH($A717,'2. Gallo'!$B:$B,0),3),"")</f>
        <v/>
      </c>
      <c r="F717" s="6" t="str">
        <f aca="false">IFERROR(INDEX('3. Anea'!$B:$D,MATCH($A717,'3. Anea'!$B:$B,0),2),"")</f>
        <v/>
      </c>
      <c r="G717" s="6" t="str">
        <f aca="false">IFERROR(INDEX('4. Pilar'!$A:$C,MATCH($A717,'4. Pilar'!$A:$A,0),2),"")</f>
        <v/>
      </c>
      <c r="H717" s="6" t="str">
        <f aca="false">IFERROR(INDEX('5. Tortuguitas'!$B:$D,MATCH($A717,'5. Tortuguitas'!$B:$B,0),2),"")</f>
        <v/>
      </c>
      <c r="I717" s="6" t="str">
        <f aca="false">IFERROR(INDEX('6. Del Viso'!$A:$B,MATCH($A717,'6. Del Viso'!$A:$A,0),2),"")</f>
        <v/>
      </c>
      <c r="J717" s="6" t="str">
        <f aca="false">IFERROR(INDEX('7. Chica Glade'!$B:$F,MATCH($A717,'7. Chica Glade'!$B:$B,0),4),"")</f>
        <v/>
      </c>
      <c r="K717" s="6" t="str">
        <f aca="false">IFERROR(INDEX('8. Veterinaria'!$A:$B,MATCH($A717,'8. Veterinaria'!$A:$A,0),2),"")</f>
        <v/>
      </c>
      <c r="L717" s="6" t="str">
        <f aca="false">IFERROR(INDEX('9. Hipocampus'!$A:$B,MATCH($A717,'9. Hipocampus'!$A:$A,0),2),"")</f>
        <v/>
      </c>
      <c r="M717" s="6" t="str">
        <f aca="false">IFERROR(INDEX('11. Mundo Mascotas'!$B:$D,MATCH($A717,'11. Mundo Mascotas'!$B:$B,0),2),"")</f>
        <v/>
      </c>
      <c r="N717" s="6" t="n">
        <f aca="false">IFERROR(INDEX('12. Yaguar'!$B:$E,MATCH($A717,'12. Yaguar'!$B:$B,0),2),"")</f>
        <v>799</v>
      </c>
      <c r="O717" s="6" t="str">
        <f aca="false">IFERROR(INDEX('13. King Clor'!$A:$B,MATCH($A717,'13. King Clor'!$A:$A,0),2),"")</f>
        <v/>
      </c>
      <c r="P717" s="6" t="str">
        <f aca="false">IFERROR(INDEX('14. Diserquim'!$A:$B,MATCH($A717,'14. Diserquim'!$A:$A,0),2),"")</f>
        <v/>
      </c>
      <c r="Q717" s="6" t="str">
        <f aca="false">IFERROR(INDEX('15. Moreno'!$A:$B,MATCH($A717,'15. Moreno'!$A:$A,0),2),"")</f>
        <v/>
      </c>
      <c r="R717" s="6" t="str">
        <f aca="false">IFERROR(INDEX('10. Collares'!$J:$K,MATCH($A717,'10. Collares'!$J:$J,0),2),"")</f>
        <v/>
      </c>
      <c r="S717" s="6" t="str">
        <f aca="false">IFERROR(INDEX('13. King Clor'!$G:$H,MATCH($A717,'13. King Clor'!$G:$G,0),2),"")</f>
        <v/>
      </c>
      <c r="T717" s="6" t="str">
        <f aca="false">IFERROR(INDEX('10. Collares'!$A:$B,MATCH($A717,'10. Collares'!$A:$A,0),2),"")</f>
        <v/>
      </c>
      <c r="U717" s="6" t="str">
        <f aca="false">IFERROR(INDEX('16. Mis nietos'!$B:$C,MATCH($A717,'16. Mis nietos'!$B:$B,0),2),"")</f>
        <v/>
      </c>
      <c r="V717" s="6" t="str">
        <f aca="false">IFERROR(INDEX('17. Profesional Vet'!$A:$B,MATCH($A717,'17. Profesional Vet'!$A:$A,0),2),"")</f>
        <v/>
      </c>
      <c r="W717" s="6" t="str">
        <f aca="false">IFERROR(INDEX('18. Premier'!$A:$B,MATCH($A717,'18. Premier'!$A:$A,0),2),"")</f>
        <v/>
      </c>
      <c r="X717" s="6" t="str">
        <f aca="false">IFERROR(INDEX('19. Dacam'!$A:$B,MATCH($A717,'19. Dacam'!$A:$A,0),2),"")</f>
        <v/>
      </c>
      <c r="Y717" s="6" t="str">
        <f aca="false">IFERROR(INDEX('20. Proveedor'!$A:$B,MATCH($A717,'20. Proveedor'!$A:$A,0),2),"")</f>
        <v/>
      </c>
      <c r="Z717" s="6" t="str">
        <f aca="false">IFERROR(INDEX('21. Saphirus'!$A:$B,MATCH($A717,'21. Saphirus'!$A:$A,0),2),"")</f>
        <v/>
      </c>
    </row>
    <row r="718" customFormat="false" ht="15.75" hidden="false" customHeight="true" outlineLevel="0" collapsed="false">
      <c r="A718" s="5" t="s">
        <v>756</v>
      </c>
      <c r="B718" s="5" t="n">
        <v>1905938</v>
      </c>
      <c r="C718" s="5" t="s">
        <v>123</v>
      </c>
      <c r="D718" s="6" t="str">
        <f aca="false">IFERROR(INDEX('1. Benavídez'!$A:$B,MATCH($A718,'1. Benavídez'!$A:$A,0),2),"")</f>
        <v/>
      </c>
      <c r="E718" s="6" t="str">
        <f aca="false">IFERROR(INDEX('2. Gallo'!$B:$D,MATCH($A718,'2. Gallo'!$B:$B,0),3),"")</f>
        <v/>
      </c>
      <c r="F718" s="6" t="str">
        <f aca="false">IFERROR(INDEX('3. Anea'!$B:$D,MATCH($A718,'3. Anea'!$B:$B,0),2),"")</f>
        <v/>
      </c>
      <c r="G718" s="6" t="str">
        <f aca="false">IFERROR(INDEX('4. Pilar'!$A:$C,MATCH($A718,'4. Pilar'!$A:$A,0),2),"")</f>
        <v/>
      </c>
      <c r="H718" s="6" t="str">
        <f aca="false">IFERROR(INDEX('5. Tortuguitas'!$B:$D,MATCH($A718,'5. Tortuguitas'!$B:$B,0),2),"")</f>
        <v/>
      </c>
      <c r="I718" s="6" t="str">
        <f aca="false">IFERROR(INDEX('6. Del Viso'!$A:$B,MATCH($A718,'6. Del Viso'!$A:$A,0),2),"")</f>
        <v/>
      </c>
      <c r="J718" s="6" t="str">
        <f aca="false">IFERROR(INDEX('7. Chica Glade'!$B:$F,MATCH($A718,'7. Chica Glade'!$B:$B,0),4),"")</f>
        <v/>
      </c>
      <c r="K718" s="6" t="str">
        <f aca="false">IFERROR(INDEX('8. Veterinaria'!$A:$B,MATCH($A718,'8. Veterinaria'!$A:$A,0),2),"")</f>
        <v/>
      </c>
      <c r="L718" s="6" t="str">
        <f aca="false">IFERROR(INDEX('9. Hipocampus'!$A:$B,MATCH($A718,'9. Hipocampus'!$A:$A,0),2),"")</f>
        <v/>
      </c>
      <c r="M718" s="6" t="str">
        <f aca="false">IFERROR(INDEX('11. Mundo Mascotas'!$B:$D,MATCH($A718,'11. Mundo Mascotas'!$B:$B,0),2),"")</f>
        <v/>
      </c>
      <c r="N718" s="6" t="n">
        <f aca="false">IFERROR(INDEX('12. Yaguar'!$B:$E,MATCH($A718,'12. Yaguar'!$B:$B,0),2),"")</f>
        <v>1650</v>
      </c>
      <c r="O718" s="6" t="str">
        <f aca="false">IFERROR(INDEX('13. King Clor'!$A:$B,MATCH($A718,'13. King Clor'!$A:$A,0),2),"")</f>
        <v/>
      </c>
      <c r="P718" s="6" t="str">
        <f aca="false">IFERROR(INDEX('14. Diserquim'!$A:$B,MATCH($A718,'14. Diserquim'!$A:$A,0),2),"")</f>
        <v/>
      </c>
      <c r="Q718" s="6" t="str">
        <f aca="false">IFERROR(INDEX('15. Moreno'!$A:$B,MATCH($A718,'15. Moreno'!$A:$A,0),2),"")</f>
        <v/>
      </c>
      <c r="R718" s="6" t="str">
        <f aca="false">IFERROR(INDEX('10. Collares'!$J:$K,MATCH($A718,'10. Collares'!$J:$J,0),2),"")</f>
        <v/>
      </c>
      <c r="S718" s="6" t="str">
        <f aca="false">IFERROR(INDEX('13. King Clor'!$G:$H,MATCH($A718,'13. King Clor'!$G:$G,0),2),"")</f>
        <v/>
      </c>
      <c r="T718" s="6" t="str">
        <f aca="false">IFERROR(INDEX('10. Collares'!$A:$B,MATCH($A718,'10. Collares'!$A:$A,0),2),"")</f>
        <v/>
      </c>
      <c r="U718" s="6" t="str">
        <f aca="false">IFERROR(INDEX('16. Mis nietos'!$B:$C,MATCH($A718,'16. Mis nietos'!$B:$B,0),2),"")</f>
        <v/>
      </c>
      <c r="V718" s="6" t="str">
        <f aca="false">IFERROR(INDEX('17. Profesional Vet'!$A:$B,MATCH($A718,'17. Profesional Vet'!$A:$A,0),2),"")</f>
        <v/>
      </c>
      <c r="W718" s="6" t="str">
        <f aca="false">IFERROR(INDEX('18. Premier'!$A:$B,MATCH($A718,'18. Premier'!$A:$A,0),2),"")</f>
        <v/>
      </c>
      <c r="X718" s="6" t="str">
        <f aca="false">IFERROR(INDEX('19. Dacam'!$A:$B,MATCH($A718,'19. Dacam'!$A:$A,0),2),"")</f>
        <v/>
      </c>
      <c r="Y718" s="6" t="str">
        <f aca="false">IFERROR(INDEX('20. Proveedor'!$A:$B,MATCH($A718,'20. Proveedor'!$A:$A,0),2),"")</f>
        <v/>
      </c>
      <c r="Z718" s="6" t="str">
        <f aca="false">IFERROR(INDEX('21. Saphirus'!$A:$B,MATCH($A718,'21. Saphirus'!$A:$A,0),2),"")</f>
        <v/>
      </c>
    </row>
    <row r="719" customFormat="false" ht="15.75" hidden="false" customHeight="true" outlineLevel="0" collapsed="false">
      <c r="A719" s="5" t="s">
        <v>757</v>
      </c>
      <c r="B719" s="5" t="n">
        <v>1905496</v>
      </c>
      <c r="C719" s="5" t="s">
        <v>121</v>
      </c>
      <c r="D719" s="6" t="str">
        <f aca="false">IFERROR(INDEX('1. Benavídez'!$A:$B,MATCH($A719,'1. Benavídez'!$A:$A,0),2),"")</f>
        <v/>
      </c>
      <c r="E719" s="6" t="str">
        <f aca="false">IFERROR(INDEX('2. Gallo'!$B:$D,MATCH($A719,'2. Gallo'!$B:$B,0),3),"")</f>
        <v/>
      </c>
      <c r="F719" s="6" t="str">
        <f aca="false">IFERROR(INDEX('3. Anea'!$B:$D,MATCH($A719,'3. Anea'!$B:$B,0),2),"")</f>
        <v/>
      </c>
      <c r="G719" s="6" t="str">
        <f aca="false">IFERROR(INDEX('4. Pilar'!$A:$C,MATCH($A719,'4. Pilar'!$A:$A,0),2),"")</f>
        <v/>
      </c>
      <c r="H719" s="6" t="str">
        <f aca="false">IFERROR(INDEX('5. Tortuguitas'!$B:$D,MATCH($A719,'5. Tortuguitas'!$B:$B,0),2),"")</f>
        <v/>
      </c>
      <c r="I719" s="6" t="str">
        <f aca="false">IFERROR(INDEX('6. Del Viso'!$A:$B,MATCH($A719,'6. Del Viso'!$A:$A,0),2),"")</f>
        <v/>
      </c>
      <c r="J719" s="6" t="str">
        <f aca="false">IFERROR(INDEX('7. Chica Glade'!$B:$F,MATCH($A719,'7. Chica Glade'!$B:$B,0),4),"")</f>
        <v/>
      </c>
      <c r="K719" s="6" t="str">
        <f aca="false">IFERROR(INDEX('8. Veterinaria'!$A:$B,MATCH($A719,'8. Veterinaria'!$A:$A,0),2),"")</f>
        <v/>
      </c>
      <c r="L719" s="6" t="str">
        <f aca="false">IFERROR(INDEX('9. Hipocampus'!$A:$B,MATCH($A719,'9. Hipocampus'!$A:$A,0),2),"")</f>
        <v/>
      </c>
      <c r="M719" s="6" t="str">
        <f aca="false">IFERROR(INDEX('11. Mundo Mascotas'!$B:$D,MATCH($A719,'11. Mundo Mascotas'!$B:$B,0),2),"")</f>
        <v/>
      </c>
      <c r="N719" s="6" t="str">
        <f aca="false">IFERROR(INDEX('12. Yaguar'!$B:$E,MATCH($A719,'12. Yaguar'!$B:$B,0),2),"")</f>
        <v/>
      </c>
      <c r="O719" s="6" t="str">
        <f aca="false">IFERROR(INDEX('13. King Clor'!$A:$B,MATCH($A719,'13. King Clor'!$A:$A,0),2),"")</f>
        <v/>
      </c>
      <c r="P719" s="6" t="n">
        <f aca="false">IFERROR(INDEX('14. Diserquim'!$A:$B,MATCH($A719,'14. Diserquim'!$A:$A,0),2),"")</f>
        <v>250</v>
      </c>
      <c r="Q719" s="6" t="n">
        <f aca="false">IFERROR(INDEX('15. Moreno'!$A:$B,MATCH($A719,'15. Moreno'!$A:$A,0),2),"")</f>
        <v>538</v>
      </c>
      <c r="R719" s="6" t="str">
        <f aca="false">IFERROR(INDEX('10. Collares'!$J:$K,MATCH($A719,'10. Collares'!$J:$J,0),2),"")</f>
        <v/>
      </c>
      <c r="S719" s="6" t="str">
        <f aca="false">IFERROR(INDEX('13. King Clor'!$G:$H,MATCH($A719,'13. King Clor'!$G:$G,0),2),"")</f>
        <v/>
      </c>
      <c r="T719" s="6" t="str">
        <f aca="false">IFERROR(INDEX('10. Collares'!$A:$B,MATCH($A719,'10. Collares'!$A:$A,0),2),"")</f>
        <v/>
      </c>
      <c r="U719" s="6" t="str">
        <f aca="false">IFERROR(INDEX('16. Mis nietos'!$B:$C,MATCH($A719,'16. Mis nietos'!$B:$B,0),2),"")</f>
        <v/>
      </c>
      <c r="V719" s="6" t="str">
        <f aca="false">IFERROR(INDEX('17. Profesional Vet'!$A:$B,MATCH($A719,'17. Profesional Vet'!$A:$A,0),2),"")</f>
        <v/>
      </c>
      <c r="W719" s="6" t="str">
        <f aca="false">IFERROR(INDEX('18. Premier'!$A:$B,MATCH($A719,'18. Premier'!$A:$A,0),2),"")</f>
        <v/>
      </c>
      <c r="X719" s="6" t="str">
        <f aca="false">IFERROR(INDEX('19. Dacam'!$A:$B,MATCH($A719,'19. Dacam'!$A:$A,0),2),"")</f>
        <v/>
      </c>
      <c r="Y719" s="6" t="str">
        <f aca="false">IFERROR(INDEX('20. Proveedor'!$A:$B,MATCH($A719,'20. Proveedor'!$A:$A,0),2),"")</f>
        <v/>
      </c>
      <c r="Z719" s="6" t="str">
        <f aca="false">IFERROR(INDEX('21. Saphirus'!$A:$B,MATCH($A719,'21. Saphirus'!$A:$A,0),2),"")</f>
        <v/>
      </c>
    </row>
    <row r="720" customFormat="false" ht="15.75" hidden="false" customHeight="true" outlineLevel="0" collapsed="false">
      <c r="A720" s="5" t="s">
        <v>758</v>
      </c>
      <c r="B720" s="5" t="n">
        <v>1905497</v>
      </c>
      <c r="C720" s="5" t="s">
        <v>121</v>
      </c>
      <c r="D720" s="6" t="str">
        <f aca="false">IFERROR(INDEX('1. Benavídez'!$A:$B,MATCH($A720,'1. Benavídez'!$A:$A,0),2),"")</f>
        <v/>
      </c>
      <c r="E720" s="6" t="str">
        <f aca="false">IFERROR(INDEX('2. Gallo'!$B:$D,MATCH($A720,'2. Gallo'!$B:$B,0),3),"")</f>
        <v/>
      </c>
      <c r="F720" s="6" t="str">
        <f aca="false">IFERROR(INDEX('3. Anea'!$B:$D,MATCH($A720,'3. Anea'!$B:$B,0),2),"")</f>
        <v/>
      </c>
      <c r="G720" s="6" t="str">
        <f aca="false">IFERROR(INDEX('4. Pilar'!$A:$C,MATCH($A720,'4. Pilar'!$A:$A,0),2),"")</f>
        <v/>
      </c>
      <c r="H720" s="6" t="str">
        <f aca="false">IFERROR(INDEX('5. Tortuguitas'!$B:$D,MATCH($A720,'5. Tortuguitas'!$B:$B,0),2),"")</f>
        <v/>
      </c>
      <c r="I720" s="6" t="str">
        <f aca="false">IFERROR(INDEX('6. Del Viso'!$A:$B,MATCH($A720,'6. Del Viso'!$A:$A,0),2),"")</f>
        <v/>
      </c>
      <c r="J720" s="6" t="str">
        <f aca="false">IFERROR(INDEX('7. Chica Glade'!$B:$F,MATCH($A720,'7. Chica Glade'!$B:$B,0),4),"")</f>
        <v/>
      </c>
      <c r="K720" s="6" t="str">
        <f aca="false">IFERROR(INDEX('8. Veterinaria'!$A:$B,MATCH($A720,'8. Veterinaria'!$A:$A,0),2),"")</f>
        <v/>
      </c>
      <c r="L720" s="6" t="str">
        <f aca="false">IFERROR(INDEX('9. Hipocampus'!$A:$B,MATCH($A720,'9. Hipocampus'!$A:$A,0),2),"")</f>
        <v/>
      </c>
      <c r="M720" s="6" t="str">
        <f aca="false">IFERROR(INDEX('11. Mundo Mascotas'!$B:$D,MATCH($A720,'11. Mundo Mascotas'!$B:$B,0),2),"")</f>
        <v/>
      </c>
      <c r="N720" s="6" t="str">
        <f aca="false">IFERROR(INDEX('12. Yaguar'!$B:$E,MATCH($A720,'12. Yaguar'!$B:$B,0),2),"")</f>
        <v/>
      </c>
      <c r="O720" s="6" t="str">
        <f aca="false">IFERROR(INDEX('13. King Clor'!$A:$B,MATCH($A720,'13. King Clor'!$A:$A,0),2),"")</f>
        <v/>
      </c>
      <c r="P720" s="6" t="n">
        <f aca="false">IFERROR(INDEX('14. Diserquim'!$A:$B,MATCH($A720,'14. Diserquim'!$A:$A,0),2),"")</f>
        <v>1250</v>
      </c>
      <c r="Q720" s="6" t="n">
        <f aca="false">IFERROR(INDEX('15. Moreno'!$A:$B,MATCH($A720,'15. Moreno'!$A:$A,0),2),"")</f>
        <v>1490</v>
      </c>
      <c r="R720" s="6" t="str">
        <f aca="false">IFERROR(INDEX('10. Collares'!$J:$K,MATCH($A720,'10. Collares'!$J:$J,0),2),"")</f>
        <v/>
      </c>
      <c r="S720" s="6" t="str">
        <f aca="false">IFERROR(INDEX('13. King Clor'!$G:$H,MATCH($A720,'13. King Clor'!$G:$G,0),2),"")</f>
        <v/>
      </c>
      <c r="T720" s="6" t="str">
        <f aca="false">IFERROR(INDEX('10. Collares'!$A:$B,MATCH($A720,'10. Collares'!$A:$A,0),2),"")</f>
        <v/>
      </c>
      <c r="U720" s="6" t="str">
        <f aca="false">IFERROR(INDEX('16. Mis nietos'!$B:$C,MATCH($A720,'16. Mis nietos'!$B:$B,0),2),"")</f>
        <v/>
      </c>
      <c r="V720" s="6" t="str">
        <f aca="false">IFERROR(INDEX('17. Profesional Vet'!$A:$B,MATCH($A720,'17. Profesional Vet'!$A:$A,0),2),"")</f>
        <v/>
      </c>
      <c r="W720" s="6" t="str">
        <f aca="false">IFERROR(INDEX('18. Premier'!$A:$B,MATCH($A720,'18. Premier'!$A:$A,0),2),"")</f>
        <v/>
      </c>
      <c r="X720" s="6" t="str">
        <f aca="false">IFERROR(INDEX('19. Dacam'!$A:$B,MATCH($A720,'19. Dacam'!$A:$A,0),2),"")</f>
        <v/>
      </c>
      <c r="Y720" s="6" t="str">
        <f aca="false">IFERROR(INDEX('20. Proveedor'!$A:$B,MATCH($A720,'20. Proveedor'!$A:$A,0),2),"")</f>
        <v/>
      </c>
      <c r="Z720" s="6" t="str">
        <f aca="false">IFERROR(INDEX('21. Saphirus'!$A:$B,MATCH($A720,'21. Saphirus'!$A:$A,0),2),"")</f>
        <v/>
      </c>
    </row>
    <row r="721" customFormat="false" ht="15.75" hidden="false" customHeight="true" outlineLevel="0" collapsed="false">
      <c r="A721" s="5" t="s">
        <v>759</v>
      </c>
      <c r="B721" s="5" t="n">
        <v>1011905676</v>
      </c>
      <c r="C721" s="5" t="s">
        <v>123</v>
      </c>
      <c r="D721" s="6" t="str">
        <f aca="false">IFERROR(INDEX('1. Benavídez'!$A:$B,MATCH($A721,'1. Benavídez'!$A:$A,0),2),"")</f>
        <v/>
      </c>
      <c r="E721" s="6" t="str">
        <f aca="false">IFERROR(INDEX('2. Gallo'!$B:$D,MATCH($A721,'2. Gallo'!$B:$B,0),3),"")</f>
        <v/>
      </c>
      <c r="F721" s="6" t="str">
        <f aca="false">IFERROR(INDEX('3. Anea'!$B:$D,MATCH($A721,'3. Anea'!$B:$B,0),2),"")</f>
        <v/>
      </c>
      <c r="G721" s="6" t="str">
        <f aca="false">IFERROR(INDEX('4. Pilar'!$A:$C,MATCH($A721,'4. Pilar'!$A:$A,0),2),"")</f>
        <v/>
      </c>
      <c r="H721" s="6" t="str">
        <f aca="false">IFERROR(INDEX('5. Tortuguitas'!$B:$D,MATCH($A721,'5. Tortuguitas'!$B:$B,0),2),"")</f>
        <v/>
      </c>
      <c r="I721" s="6" t="str">
        <f aca="false">IFERROR(INDEX('6. Del Viso'!$A:$B,MATCH($A721,'6. Del Viso'!$A:$A,0),2),"")</f>
        <v/>
      </c>
      <c r="J721" s="6" t="str">
        <f aca="false">IFERROR(INDEX('7. Chica Glade'!$B:$F,MATCH($A721,'7. Chica Glade'!$B:$B,0),4),"")</f>
        <v/>
      </c>
      <c r="K721" s="6" t="str">
        <f aca="false">IFERROR(INDEX('8. Veterinaria'!$A:$B,MATCH($A721,'8. Veterinaria'!$A:$A,0),2),"")</f>
        <v/>
      </c>
      <c r="L721" s="6" t="str">
        <f aca="false">IFERROR(INDEX('9. Hipocampus'!$A:$B,MATCH($A721,'9. Hipocampus'!$A:$A,0),2),"")</f>
        <v/>
      </c>
      <c r="M721" s="6" t="str">
        <f aca="false">IFERROR(INDEX('11. Mundo Mascotas'!$B:$D,MATCH($A721,'11. Mundo Mascotas'!$B:$B,0),2),"")</f>
        <v/>
      </c>
      <c r="N721" s="6" t="n">
        <f aca="false">IFERROR(INDEX('12. Yaguar'!$B:$E,MATCH($A721,'12. Yaguar'!$B:$B,0),2),"")</f>
        <v>1255</v>
      </c>
      <c r="O721" s="6" t="str">
        <f aca="false">IFERROR(INDEX('13. King Clor'!$A:$B,MATCH($A721,'13. King Clor'!$A:$A,0),2),"")</f>
        <v/>
      </c>
      <c r="P721" s="6" t="str">
        <f aca="false">IFERROR(INDEX('14. Diserquim'!$A:$B,MATCH($A721,'14. Diserquim'!$A:$A,0),2),"")</f>
        <v/>
      </c>
      <c r="Q721" s="6" t="str">
        <f aca="false">IFERROR(INDEX('15. Moreno'!$A:$B,MATCH($A721,'15. Moreno'!$A:$A,0),2),"")</f>
        <v/>
      </c>
      <c r="R721" s="6" t="str">
        <f aca="false">IFERROR(INDEX('10. Collares'!$J:$K,MATCH($A721,'10. Collares'!$J:$J,0),2),"")</f>
        <v/>
      </c>
      <c r="S721" s="6" t="str">
        <f aca="false">IFERROR(INDEX('13. King Clor'!$G:$H,MATCH($A721,'13. King Clor'!$G:$G,0),2),"")</f>
        <v/>
      </c>
      <c r="T721" s="6" t="str">
        <f aca="false">IFERROR(INDEX('10. Collares'!$A:$B,MATCH($A721,'10. Collares'!$A:$A,0),2),"")</f>
        <v/>
      </c>
      <c r="U721" s="6" t="str">
        <f aca="false">IFERROR(INDEX('16. Mis nietos'!$B:$C,MATCH($A721,'16. Mis nietos'!$B:$B,0),2),"")</f>
        <v/>
      </c>
      <c r="V721" s="6" t="str">
        <f aca="false">IFERROR(INDEX('17. Profesional Vet'!$A:$B,MATCH($A721,'17. Profesional Vet'!$A:$A,0),2),"")</f>
        <v/>
      </c>
      <c r="W721" s="6" t="str">
        <f aca="false">IFERROR(INDEX('18. Premier'!$A:$B,MATCH($A721,'18. Premier'!$A:$A,0),2),"")</f>
        <v/>
      </c>
      <c r="X721" s="6" t="str">
        <f aca="false">IFERROR(INDEX('19. Dacam'!$A:$B,MATCH($A721,'19. Dacam'!$A:$A,0),2),"")</f>
        <v/>
      </c>
      <c r="Y721" s="6" t="str">
        <f aca="false">IFERROR(INDEX('20. Proveedor'!$A:$B,MATCH($A721,'20. Proveedor'!$A:$A,0),2),"")</f>
        <v/>
      </c>
      <c r="Z721" s="6" t="str">
        <f aca="false">IFERROR(INDEX('21. Saphirus'!$A:$B,MATCH($A721,'21. Saphirus'!$A:$A,0),2),"")</f>
        <v/>
      </c>
    </row>
    <row r="722" customFormat="false" ht="15.75" hidden="false" customHeight="true" outlineLevel="0" collapsed="false">
      <c r="A722" s="5" t="s">
        <v>760</v>
      </c>
      <c r="B722" s="5" t="n">
        <v>1905768</v>
      </c>
      <c r="C722" s="5" t="s">
        <v>123</v>
      </c>
      <c r="D722" s="6" t="str">
        <f aca="false">IFERROR(INDEX('1. Benavídez'!$A:$B,MATCH($A722,'1. Benavídez'!$A:$A,0),2),"")</f>
        <v/>
      </c>
      <c r="E722" s="6" t="str">
        <f aca="false">IFERROR(INDEX('2. Gallo'!$B:$D,MATCH($A722,'2. Gallo'!$B:$B,0),3),"")</f>
        <v/>
      </c>
      <c r="F722" s="6" t="str">
        <f aca="false">IFERROR(INDEX('3. Anea'!$B:$D,MATCH($A722,'3. Anea'!$B:$B,0),2),"")</f>
        <v/>
      </c>
      <c r="G722" s="6" t="str">
        <f aca="false">IFERROR(INDEX('4. Pilar'!$A:$C,MATCH($A722,'4. Pilar'!$A:$A,0),2),"")</f>
        <v/>
      </c>
      <c r="H722" s="6" t="str">
        <f aca="false">IFERROR(INDEX('5. Tortuguitas'!$B:$D,MATCH($A722,'5. Tortuguitas'!$B:$B,0),2),"")</f>
        <v/>
      </c>
      <c r="I722" s="6" t="str">
        <f aca="false">IFERROR(INDEX('6. Del Viso'!$A:$B,MATCH($A722,'6. Del Viso'!$A:$A,0),2),"")</f>
        <v/>
      </c>
      <c r="J722" s="6" t="str">
        <f aca="false">IFERROR(INDEX('7. Chica Glade'!$B:$F,MATCH($A722,'7. Chica Glade'!$B:$B,0),4),"")</f>
        <v/>
      </c>
      <c r="K722" s="6" t="str">
        <f aca="false">IFERROR(INDEX('8. Veterinaria'!$A:$B,MATCH($A722,'8. Veterinaria'!$A:$A,0),2),"")</f>
        <v/>
      </c>
      <c r="L722" s="6" t="str">
        <f aca="false">IFERROR(INDEX('9. Hipocampus'!$A:$B,MATCH($A722,'9. Hipocampus'!$A:$A,0),2),"")</f>
        <v/>
      </c>
      <c r="M722" s="6" t="str">
        <f aca="false">IFERROR(INDEX('11. Mundo Mascotas'!$B:$D,MATCH($A722,'11. Mundo Mascotas'!$B:$B,0),2),"")</f>
        <v/>
      </c>
      <c r="N722" s="6" t="n">
        <f aca="false">IFERROR(INDEX('12. Yaguar'!$B:$E,MATCH($A722,'12. Yaguar'!$B:$B,0),2),"")</f>
        <v>2060</v>
      </c>
      <c r="O722" s="6" t="str">
        <f aca="false">IFERROR(INDEX('13. King Clor'!$A:$B,MATCH($A722,'13. King Clor'!$A:$A,0),2),"")</f>
        <v/>
      </c>
      <c r="P722" s="6" t="str">
        <f aca="false">IFERROR(INDEX('14. Diserquim'!$A:$B,MATCH($A722,'14. Diserquim'!$A:$A,0),2),"")</f>
        <v/>
      </c>
      <c r="Q722" s="6" t="str">
        <f aca="false">IFERROR(INDEX('15. Moreno'!$A:$B,MATCH($A722,'15. Moreno'!$A:$A,0),2),"")</f>
        <v/>
      </c>
      <c r="R722" s="6" t="str">
        <f aca="false">IFERROR(INDEX('10. Collares'!$J:$K,MATCH($A722,'10. Collares'!$J:$J,0),2),"")</f>
        <v/>
      </c>
      <c r="S722" s="6" t="str">
        <f aca="false">IFERROR(INDEX('13. King Clor'!$G:$H,MATCH($A722,'13. King Clor'!$G:$G,0),2),"")</f>
        <v/>
      </c>
      <c r="T722" s="6" t="str">
        <f aca="false">IFERROR(INDEX('10. Collares'!$A:$B,MATCH($A722,'10. Collares'!$A:$A,0),2),"")</f>
        <v/>
      </c>
      <c r="U722" s="6" t="str">
        <f aca="false">IFERROR(INDEX('16. Mis nietos'!$B:$C,MATCH($A722,'16. Mis nietos'!$B:$B,0),2),"")</f>
        <v/>
      </c>
      <c r="V722" s="6" t="str">
        <f aca="false">IFERROR(INDEX('17. Profesional Vet'!$A:$B,MATCH($A722,'17. Profesional Vet'!$A:$A,0),2),"")</f>
        <v/>
      </c>
      <c r="W722" s="6" t="str">
        <f aca="false">IFERROR(INDEX('18. Premier'!$A:$B,MATCH($A722,'18. Premier'!$A:$A,0),2),"")</f>
        <v/>
      </c>
      <c r="X722" s="6" t="str">
        <f aca="false">IFERROR(INDEX('19. Dacam'!$A:$B,MATCH($A722,'19. Dacam'!$A:$A,0),2),"")</f>
        <v/>
      </c>
      <c r="Y722" s="6" t="str">
        <f aca="false">IFERROR(INDEX('20. Proveedor'!$A:$B,MATCH($A722,'20. Proveedor'!$A:$A,0),2),"")</f>
        <v/>
      </c>
      <c r="Z722" s="6" t="str">
        <f aca="false">IFERROR(INDEX('21. Saphirus'!$A:$B,MATCH($A722,'21. Saphirus'!$A:$A,0),2),"")</f>
        <v/>
      </c>
    </row>
    <row r="723" customFormat="false" ht="15.75" hidden="false" customHeight="true" outlineLevel="0" collapsed="false">
      <c r="A723" s="5" t="s">
        <v>761</v>
      </c>
      <c r="B723" s="5" t="n">
        <v>1905769</v>
      </c>
      <c r="C723" s="5" t="s">
        <v>123</v>
      </c>
      <c r="D723" s="6" t="str">
        <f aca="false">IFERROR(INDEX('1. Benavídez'!$A:$B,MATCH($A723,'1. Benavídez'!$A:$A,0),2),"")</f>
        <v/>
      </c>
      <c r="E723" s="6" t="str">
        <f aca="false">IFERROR(INDEX('2. Gallo'!$B:$D,MATCH($A723,'2. Gallo'!$B:$B,0),3),"")</f>
        <v/>
      </c>
      <c r="F723" s="6" t="str">
        <f aca="false">IFERROR(INDEX('3. Anea'!$B:$D,MATCH($A723,'3. Anea'!$B:$B,0),2),"")</f>
        <v/>
      </c>
      <c r="G723" s="6" t="str">
        <f aca="false">IFERROR(INDEX('4. Pilar'!$A:$C,MATCH($A723,'4. Pilar'!$A:$A,0),2),"")</f>
        <v/>
      </c>
      <c r="H723" s="6" t="str">
        <f aca="false">IFERROR(INDEX('5. Tortuguitas'!$B:$D,MATCH($A723,'5. Tortuguitas'!$B:$B,0),2),"")</f>
        <v/>
      </c>
      <c r="I723" s="6" t="str">
        <f aca="false">IFERROR(INDEX('6. Del Viso'!$A:$B,MATCH($A723,'6. Del Viso'!$A:$A,0),2),"")</f>
        <v/>
      </c>
      <c r="J723" s="6" t="str">
        <f aca="false">IFERROR(INDEX('7. Chica Glade'!$B:$F,MATCH($A723,'7. Chica Glade'!$B:$B,0),4),"")</f>
        <v/>
      </c>
      <c r="K723" s="6" t="str">
        <f aca="false">IFERROR(INDEX('8. Veterinaria'!$A:$B,MATCH($A723,'8. Veterinaria'!$A:$A,0),2),"")</f>
        <v/>
      </c>
      <c r="L723" s="6" t="str">
        <f aca="false">IFERROR(INDEX('9. Hipocampus'!$A:$B,MATCH($A723,'9. Hipocampus'!$A:$A,0),2),"")</f>
        <v/>
      </c>
      <c r="M723" s="6" t="str">
        <f aca="false">IFERROR(INDEX('11. Mundo Mascotas'!$B:$D,MATCH($A723,'11. Mundo Mascotas'!$B:$B,0),2),"")</f>
        <v/>
      </c>
      <c r="N723" s="6" t="str">
        <f aca="false">IFERROR(INDEX('12. Yaguar'!$B:$E,MATCH($A723,'12. Yaguar'!$B:$B,0),2),"")</f>
        <v/>
      </c>
      <c r="O723" s="6" t="str">
        <f aca="false">IFERROR(INDEX('13. King Clor'!$A:$B,MATCH($A723,'13. King Clor'!$A:$A,0),2),"")</f>
        <v/>
      </c>
      <c r="P723" s="6" t="str">
        <f aca="false">IFERROR(INDEX('14. Diserquim'!$A:$B,MATCH($A723,'14. Diserquim'!$A:$A,0),2),"")</f>
        <v/>
      </c>
      <c r="Q723" s="6" t="str">
        <f aca="false">IFERROR(INDEX('15. Moreno'!$A:$B,MATCH($A723,'15. Moreno'!$A:$A,0),2),"")</f>
        <v/>
      </c>
      <c r="R723" s="6" t="str">
        <f aca="false">IFERROR(INDEX('10. Collares'!$J:$K,MATCH($A723,'10. Collares'!$J:$J,0),2),"")</f>
        <v/>
      </c>
      <c r="S723" s="6" t="str">
        <f aca="false">IFERROR(INDEX('13. King Clor'!$G:$H,MATCH($A723,'13. King Clor'!$G:$G,0),2),"")</f>
        <v/>
      </c>
      <c r="T723" s="6" t="str">
        <f aca="false">IFERROR(INDEX('10. Collares'!$A:$B,MATCH($A723,'10. Collares'!$A:$A,0),2),"")</f>
        <v/>
      </c>
      <c r="U723" s="6" t="str">
        <f aca="false">IFERROR(INDEX('16. Mis nietos'!$B:$C,MATCH($A723,'16. Mis nietos'!$B:$B,0),2),"")</f>
        <v/>
      </c>
      <c r="V723" s="6" t="str">
        <f aca="false">IFERROR(INDEX('17. Profesional Vet'!$A:$B,MATCH($A723,'17. Profesional Vet'!$A:$A,0),2),"")</f>
        <v/>
      </c>
      <c r="W723" s="6" t="str">
        <f aca="false">IFERROR(INDEX('18. Premier'!$A:$B,MATCH($A723,'18. Premier'!$A:$A,0),2),"")</f>
        <v/>
      </c>
      <c r="X723" s="6" t="str">
        <f aca="false">IFERROR(INDEX('19. Dacam'!$A:$B,MATCH($A723,'19. Dacam'!$A:$A,0),2),"")</f>
        <v/>
      </c>
      <c r="Y723" s="6" t="str">
        <f aca="false">IFERROR(INDEX('20. Proveedor'!$A:$B,MATCH($A723,'20. Proveedor'!$A:$A,0),2),"")</f>
        <v/>
      </c>
      <c r="Z723" s="6" t="str">
        <f aca="false">IFERROR(INDEX('21. Saphirus'!$A:$B,MATCH($A723,'21. Saphirus'!$A:$A,0),2),"")</f>
        <v/>
      </c>
    </row>
    <row r="724" customFormat="false" ht="15.75" hidden="false" customHeight="true" outlineLevel="0" collapsed="false">
      <c r="A724" s="5" t="s">
        <v>762</v>
      </c>
      <c r="B724" s="5" t="n">
        <v>1905770</v>
      </c>
      <c r="C724" s="5" t="s">
        <v>123</v>
      </c>
      <c r="D724" s="6" t="str">
        <f aca="false">IFERROR(INDEX('1. Benavídez'!$A:$B,MATCH($A724,'1. Benavídez'!$A:$A,0),2),"")</f>
        <v/>
      </c>
      <c r="E724" s="6" t="str">
        <f aca="false">IFERROR(INDEX('2. Gallo'!$B:$D,MATCH($A724,'2. Gallo'!$B:$B,0),3),"")</f>
        <v/>
      </c>
      <c r="F724" s="6" t="str">
        <f aca="false">IFERROR(INDEX('3. Anea'!$B:$D,MATCH($A724,'3. Anea'!$B:$B,0),2),"")</f>
        <v/>
      </c>
      <c r="G724" s="6" t="str">
        <f aca="false">IFERROR(INDEX('4. Pilar'!$A:$C,MATCH($A724,'4. Pilar'!$A:$A,0),2),"")</f>
        <v/>
      </c>
      <c r="H724" s="6" t="str">
        <f aca="false">IFERROR(INDEX('5. Tortuguitas'!$B:$D,MATCH($A724,'5. Tortuguitas'!$B:$B,0),2),"")</f>
        <v/>
      </c>
      <c r="I724" s="6" t="str">
        <f aca="false">IFERROR(INDEX('6. Del Viso'!$A:$B,MATCH($A724,'6. Del Viso'!$A:$A,0),2),"")</f>
        <v/>
      </c>
      <c r="J724" s="6" t="str">
        <f aca="false">IFERROR(INDEX('7. Chica Glade'!$B:$F,MATCH($A724,'7. Chica Glade'!$B:$B,0),4),"")</f>
        <v/>
      </c>
      <c r="K724" s="6" t="str">
        <f aca="false">IFERROR(INDEX('8. Veterinaria'!$A:$B,MATCH($A724,'8. Veterinaria'!$A:$A,0),2),"")</f>
        <v/>
      </c>
      <c r="L724" s="6" t="str">
        <f aca="false">IFERROR(INDEX('9. Hipocampus'!$A:$B,MATCH($A724,'9. Hipocampus'!$A:$A,0),2),"")</f>
        <v/>
      </c>
      <c r="M724" s="6" t="str">
        <f aca="false">IFERROR(INDEX('11. Mundo Mascotas'!$B:$D,MATCH($A724,'11. Mundo Mascotas'!$B:$B,0),2),"")</f>
        <v/>
      </c>
      <c r="N724" s="6" t="n">
        <f aca="false">IFERROR(INDEX('12. Yaguar'!$B:$E,MATCH($A724,'12. Yaguar'!$B:$B,0),2),"")</f>
        <v>704</v>
      </c>
      <c r="O724" s="6" t="str">
        <f aca="false">IFERROR(INDEX('13. King Clor'!$A:$B,MATCH($A724,'13. King Clor'!$A:$A,0),2),"")</f>
        <v/>
      </c>
      <c r="P724" s="6" t="str">
        <f aca="false">IFERROR(INDEX('14. Diserquim'!$A:$B,MATCH($A724,'14. Diserquim'!$A:$A,0),2),"")</f>
        <v/>
      </c>
      <c r="Q724" s="6" t="str">
        <f aca="false">IFERROR(INDEX('15. Moreno'!$A:$B,MATCH($A724,'15. Moreno'!$A:$A,0),2),"")</f>
        <v/>
      </c>
      <c r="R724" s="6" t="str">
        <f aca="false">IFERROR(INDEX('10. Collares'!$J:$K,MATCH($A724,'10. Collares'!$J:$J,0),2),"")</f>
        <v/>
      </c>
      <c r="S724" s="6" t="str">
        <f aca="false">IFERROR(INDEX('13. King Clor'!$G:$H,MATCH($A724,'13. King Clor'!$G:$G,0),2),"")</f>
        <v/>
      </c>
      <c r="T724" s="6" t="str">
        <f aca="false">IFERROR(INDEX('10. Collares'!$A:$B,MATCH($A724,'10. Collares'!$A:$A,0),2),"")</f>
        <v/>
      </c>
      <c r="U724" s="6" t="str">
        <f aca="false">IFERROR(INDEX('16. Mis nietos'!$B:$C,MATCH($A724,'16. Mis nietos'!$B:$B,0),2),"")</f>
        <v/>
      </c>
      <c r="V724" s="6" t="str">
        <f aca="false">IFERROR(INDEX('17. Profesional Vet'!$A:$B,MATCH($A724,'17. Profesional Vet'!$A:$A,0),2),"")</f>
        <v/>
      </c>
      <c r="W724" s="6" t="str">
        <f aca="false">IFERROR(INDEX('18. Premier'!$A:$B,MATCH($A724,'18. Premier'!$A:$A,0),2),"")</f>
        <v/>
      </c>
      <c r="X724" s="6" t="str">
        <f aca="false">IFERROR(INDEX('19. Dacam'!$A:$B,MATCH($A724,'19. Dacam'!$A:$A,0),2),"")</f>
        <v/>
      </c>
      <c r="Y724" s="6" t="str">
        <f aca="false">IFERROR(INDEX('20. Proveedor'!$A:$B,MATCH($A724,'20. Proveedor'!$A:$A,0),2),"")</f>
        <v/>
      </c>
      <c r="Z724" s="6" t="str">
        <f aca="false">IFERROR(INDEX('21. Saphirus'!$A:$B,MATCH($A724,'21. Saphirus'!$A:$A,0),2),"")</f>
        <v/>
      </c>
    </row>
    <row r="725" customFormat="false" ht="15.75" hidden="false" customHeight="true" outlineLevel="0" collapsed="false">
      <c r="A725" s="5" t="s">
        <v>763</v>
      </c>
      <c r="B725" s="5" t="n">
        <v>1905393</v>
      </c>
      <c r="C725" s="5" t="s">
        <v>121</v>
      </c>
      <c r="D725" s="6" t="str">
        <f aca="false">IFERROR(INDEX('1. Benavídez'!$A:$B,MATCH($A725,'1. Benavídez'!$A:$A,0),2),"")</f>
        <v/>
      </c>
      <c r="E725" s="6" t="str">
        <f aca="false">IFERROR(INDEX('2. Gallo'!$B:$D,MATCH($A725,'2. Gallo'!$B:$B,0),3),"")</f>
        <v/>
      </c>
      <c r="F725" s="6" t="str">
        <f aca="false">IFERROR(INDEX('3. Anea'!$B:$D,MATCH($A725,'3. Anea'!$B:$B,0),2),"")</f>
        <v/>
      </c>
      <c r="G725" s="6" t="str">
        <f aca="false">IFERROR(INDEX('4. Pilar'!$A:$C,MATCH($A725,'4. Pilar'!$A:$A,0),2),"")</f>
        <v/>
      </c>
      <c r="H725" s="6" t="str">
        <f aca="false">IFERROR(INDEX('5. Tortuguitas'!$B:$D,MATCH($A725,'5. Tortuguitas'!$B:$B,0),2),"")</f>
        <v/>
      </c>
      <c r="I725" s="6" t="str">
        <f aca="false">IFERROR(INDEX('6. Del Viso'!$A:$B,MATCH($A725,'6. Del Viso'!$A:$A,0),2),"")</f>
        <v/>
      </c>
      <c r="J725" s="6" t="str">
        <f aca="false">IFERROR(INDEX('7. Chica Glade'!$B:$F,MATCH($A725,'7. Chica Glade'!$B:$B,0),4),"")</f>
        <v/>
      </c>
      <c r="K725" s="6" t="str">
        <f aca="false">IFERROR(INDEX('8. Veterinaria'!$A:$B,MATCH($A725,'8. Veterinaria'!$A:$A,0),2),"")</f>
        <v/>
      </c>
      <c r="L725" s="6" t="str">
        <f aca="false">IFERROR(INDEX('9. Hipocampus'!$A:$B,MATCH($A725,'9. Hipocampus'!$A:$A,0),2),"")</f>
        <v/>
      </c>
      <c r="M725" s="6" t="str">
        <f aca="false">IFERROR(INDEX('11. Mundo Mascotas'!$B:$D,MATCH($A725,'11. Mundo Mascotas'!$B:$B,0),2),"")</f>
        <v/>
      </c>
      <c r="N725" s="6" t="str">
        <f aca="false">IFERROR(INDEX('12. Yaguar'!$B:$E,MATCH($A725,'12. Yaguar'!$B:$B,0),2),"")</f>
        <v/>
      </c>
      <c r="O725" s="6" t="str">
        <f aca="false">IFERROR(INDEX('13. King Clor'!$A:$B,MATCH($A725,'13. King Clor'!$A:$A,0),2),"")</f>
        <v/>
      </c>
      <c r="P725" s="6" t="str">
        <f aca="false">IFERROR(INDEX('14. Diserquim'!$A:$B,MATCH($A725,'14. Diserquim'!$A:$A,0),2),"")</f>
        <v/>
      </c>
      <c r="Q725" s="6" t="str">
        <f aca="false">IFERROR(INDEX('15. Moreno'!$A:$B,MATCH($A725,'15. Moreno'!$A:$A,0),2),"")</f>
        <v/>
      </c>
      <c r="R725" s="6" t="str">
        <f aca="false">IFERROR(INDEX('10. Collares'!$J:$K,MATCH($A725,'10. Collares'!$J:$J,0),2),"")</f>
        <v/>
      </c>
      <c r="S725" s="6" t="str">
        <f aca="false">IFERROR(INDEX('13. King Clor'!$G:$H,MATCH($A725,'13. King Clor'!$G:$G,0),2),"")</f>
        <v/>
      </c>
      <c r="T725" s="6" t="str">
        <f aca="false">IFERROR(INDEX('10. Collares'!$A:$B,MATCH($A725,'10. Collares'!$A:$A,0),2),"")</f>
        <v/>
      </c>
      <c r="U725" s="6" t="str">
        <f aca="false">IFERROR(INDEX('16. Mis nietos'!$B:$C,MATCH($A725,'16. Mis nietos'!$B:$B,0),2),"")</f>
        <v/>
      </c>
      <c r="V725" s="6" t="str">
        <f aca="false">IFERROR(INDEX('17. Profesional Vet'!$A:$B,MATCH($A725,'17. Profesional Vet'!$A:$A,0),2),"")</f>
        <v/>
      </c>
      <c r="W725" s="6" t="str">
        <f aca="false">IFERROR(INDEX('18. Premier'!$A:$B,MATCH($A725,'18. Premier'!$A:$A,0),2),"")</f>
        <v/>
      </c>
      <c r="X725" s="6" t="str">
        <f aca="false">IFERROR(INDEX('19. Dacam'!$A:$B,MATCH($A725,'19. Dacam'!$A:$A,0),2),"")</f>
        <v/>
      </c>
      <c r="Y725" s="6" t="str">
        <f aca="false">IFERROR(INDEX('20. Proveedor'!$A:$B,MATCH($A725,'20. Proveedor'!$A:$A,0),2),"")</f>
        <v/>
      </c>
      <c r="Z725" s="6" t="str">
        <f aca="false">IFERROR(INDEX('21. Saphirus'!$A:$B,MATCH($A725,'21. Saphirus'!$A:$A,0),2),"")</f>
        <v/>
      </c>
    </row>
    <row r="726" customFormat="false" ht="15.75" hidden="false" customHeight="true" outlineLevel="0" collapsed="false">
      <c r="A726" s="5" t="s">
        <v>764</v>
      </c>
      <c r="B726" s="5" t="n">
        <v>1905675</v>
      </c>
      <c r="C726" s="5" t="s">
        <v>121</v>
      </c>
      <c r="D726" s="6" t="str">
        <f aca="false">IFERROR(INDEX('1. Benavídez'!$A:$B,MATCH($A726,'1. Benavídez'!$A:$A,0),2),"")</f>
        <v/>
      </c>
      <c r="E726" s="6" t="str">
        <f aca="false">IFERROR(INDEX('2. Gallo'!$B:$D,MATCH($A726,'2. Gallo'!$B:$B,0),3),"")</f>
        <v/>
      </c>
      <c r="F726" s="6" t="str">
        <f aca="false">IFERROR(INDEX('3. Anea'!$B:$D,MATCH($A726,'3. Anea'!$B:$B,0),2),"")</f>
        <v/>
      </c>
      <c r="G726" s="6" t="str">
        <f aca="false">IFERROR(INDEX('4. Pilar'!$A:$C,MATCH($A726,'4. Pilar'!$A:$A,0),2),"")</f>
        <v/>
      </c>
      <c r="H726" s="6" t="str">
        <f aca="false">IFERROR(INDEX('5. Tortuguitas'!$B:$D,MATCH($A726,'5. Tortuguitas'!$B:$B,0),2),"")</f>
        <v/>
      </c>
      <c r="I726" s="6" t="str">
        <f aca="false">IFERROR(INDEX('6. Del Viso'!$A:$B,MATCH($A726,'6. Del Viso'!$A:$A,0),2),"")</f>
        <v/>
      </c>
      <c r="J726" s="6" t="str">
        <f aca="false">IFERROR(INDEX('7. Chica Glade'!$B:$F,MATCH($A726,'7. Chica Glade'!$B:$B,0),4),"")</f>
        <v/>
      </c>
      <c r="K726" s="6" t="str">
        <f aca="false">IFERROR(INDEX('8. Veterinaria'!$A:$B,MATCH($A726,'8. Veterinaria'!$A:$A,0),2),"")</f>
        <v/>
      </c>
      <c r="L726" s="6" t="str">
        <f aca="false">IFERROR(INDEX('9. Hipocampus'!$A:$B,MATCH($A726,'9. Hipocampus'!$A:$A,0),2),"")</f>
        <v/>
      </c>
      <c r="M726" s="6" t="str">
        <f aca="false">IFERROR(INDEX('11. Mundo Mascotas'!$B:$D,MATCH($A726,'11. Mundo Mascotas'!$B:$B,0),2),"")</f>
        <v/>
      </c>
      <c r="N726" s="6" t="str">
        <f aca="false">IFERROR(INDEX('12. Yaguar'!$B:$E,MATCH($A726,'12. Yaguar'!$B:$B,0),2),"")</f>
        <v/>
      </c>
      <c r="O726" s="6" t="str">
        <f aca="false">IFERROR(INDEX('13. King Clor'!$A:$B,MATCH($A726,'13. King Clor'!$A:$A,0),2),"")</f>
        <v/>
      </c>
      <c r="P726" s="6" t="str">
        <f aca="false">IFERROR(INDEX('14. Diserquim'!$A:$B,MATCH($A726,'14. Diserquim'!$A:$A,0),2),"")</f>
        <v/>
      </c>
      <c r="Q726" s="6" t="str">
        <f aca="false">IFERROR(INDEX('15. Moreno'!$A:$B,MATCH($A726,'15. Moreno'!$A:$A,0),2),"")</f>
        <v/>
      </c>
      <c r="R726" s="6" t="str">
        <f aca="false">IFERROR(INDEX('10. Collares'!$J:$K,MATCH($A726,'10. Collares'!$J:$J,0),2),"")</f>
        <v/>
      </c>
      <c r="S726" s="6" t="str">
        <f aca="false">IFERROR(INDEX('13. King Clor'!$G:$H,MATCH($A726,'13. King Clor'!$G:$G,0),2),"")</f>
        <v/>
      </c>
      <c r="T726" s="6" t="str">
        <f aca="false">IFERROR(INDEX('10. Collares'!$A:$B,MATCH($A726,'10. Collares'!$A:$A,0),2),"")</f>
        <v/>
      </c>
      <c r="U726" s="6" t="str">
        <f aca="false">IFERROR(INDEX('16. Mis nietos'!$B:$C,MATCH($A726,'16. Mis nietos'!$B:$B,0),2),"")</f>
        <v/>
      </c>
      <c r="V726" s="6" t="str">
        <f aca="false">IFERROR(INDEX('17. Profesional Vet'!$A:$B,MATCH($A726,'17. Profesional Vet'!$A:$A,0),2),"")</f>
        <v/>
      </c>
      <c r="W726" s="6" t="str">
        <f aca="false">IFERROR(INDEX('18. Premier'!$A:$B,MATCH($A726,'18. Premier'!$A:$A,0),2),"")</f>
        <v/>
      </c>
      <c r="X726" s="6" t="str">
        <f aca="false">IFERROR(INDEX('19. Dacam'!$A:$B,MATCH($A726,'19. Dacam'!$A:$A,0),2),"")</f>
        <v/>
      </c>
      <c r="Y726" s="6" t="str">
        <f aca="false">IFERROR(INDEX('20. Proveedor'!$A:$B,MATCH($A726,'20. Proveedor'!$A:$A,0),2),"")</f>
        <v/>
      </c>
      <c r="Z726" s="6" t="str">
        <f aca="false">IFERROR(INDEX('21. Saphirus'!$A:$B,MATCH($A726,'21. Saphirus'!$A:$A,0),2),"")</f>
        <v/>
      </c>
    </row>
    <row r="727" customFormat="false" ht="15.75" hidden="false" customHeight="true" outlineLevel="0" collapsed="false">
      <c r="A727" s="5" t="s">
        <v>765</v>
      </c>
      <c r="B727" s="5" t="n">
        <v>1905956</v>
      </c>
      <c r="C727" s="5" t="s">
        <v>123</v>
      </c>
      <c r="D727" s="6" t="str">
        <f aca="false">IFERROR(INDEX('1. Benavídez'!$A:$B,MATCH($A727,'1. Benavídez'!$A:$A,0),2),"")</f>
        <v/>
      </c>
      <c r="E727" s="6" t="str">
        <f aca="false">IFERROR(INDEX('2. Gallo'!$B:$D,MATCH($A727,'2. Gallo'!$B:$B,0),3),"")</f>
        <v/>
      </c>
      <c r="F727" s="6" t="str">
        <f aca="false">IFERROR(INDEX('3. Anea'!$B:$D,MATCH($A727,'3. Anea'!$B:$B,0),2),"")</f>
        <v/>
      </c>
      <c r="G727" s="6" t="str">
        <f aca="false">IFERROR(INDEX('4. Pilar'!$A:$C,MATCH($A727,'4. Pilar'!$A:$A,0),2),"")</f>
        <v/>
      </c>
      <c r="H727" s="6" t="str">
        <f aca="false">IFERROR(INDEX('5. Tortuguitas'!$B:$D,MATCH($A727,'5. Tortuguitas'!$B:$B,0),2),"")</f>
        <v/>
      </c>
      <c r="I727" s="6" t="str">
        <f aca="false">IFERROR(INDEX('6. Del Viso'!$A:$B,MATCH($A727,'6. Del Viso'!$A:$A,0),2),"")</f>
        <v/>
      </c>
      <c r="J727" s="6" t="str">
        <f aca="false">IFERROR(INDEX('7. Chica Glade'!$B:$F,MATCH($A727,'7. Chica Glade'!$B:$B,0),4),"")</f>
        <v/>
      </c>
      <c r="K727" s="6" t="str">
        <f aca="false">IFERROR(INDEX('8. Veterinaria'!$A:$B,MATCH($A727,'8. Veterinaria'!$A:$A,0),2),"")</f>
        <v/>
      </c>
      <c r="L727" s="6" t="str">
        <f aca="false">IFERROR(INDEX('9. Hipocampus'!$A:$B,MATCH($A727,'9. Hipocampus'!$A:$A,0),2),"")</f>
        <v/>
      </c>
      <c r="M727" s="6" t="str">
        <f aca="false">IFERROR(INDEX('11. Mundo Mascotas'!$B:$D,MATCH($A727,'11. Mundo Mascotas'!$B:$B,0),2),"")</f>
        <v/>
      </c>
      <c r="N727" s="6" t="n">
        <f aca="false">IFERROR(INDEX('12. Yaguar'!$B:$E,MATCH($A727,'12. Yaguar'!$B:$B,0),2),"")</f>
        <v>0</v>
      </c>
      <c r="O727" s="6" t="str">
        <f aca="false">IFERROR(INDEX('13. King Clor'!$A:$B,MATCH($A727,'13. King Clor'!$A:$A,0),2),"")</f>
        <v/>
      </c>
      <c r="P727" s="6" t="str">
        <f aca="false">IFERROR(INDEX('14. Diserquim'!$A:$B,MATCH($A727,'14. Diserquim'!$A:$A,0),2),"")</f>
        <v/>
      </c>
      <c r="Q727" s="6" t="str">
        <f aca="false">IFERROR(INDEX('15. Moreno'!$A:$B,MATCH($A727,'15. Moreno'!$A:$A,0),2),"")</f>
        <v/>
      </c>
      <c r="R727" s="6" t="str">
        <f aca="false">IFERROR(INDEX('10. Collares'!$J:$K,MATCH($A727,'10. Collares'!$J:$J,0),2),"")</f>
        <v/>
      </c>
      <c r="S727" s="6" t="str">
        <f aca="false">IFERROR(INDEX('13. King Clor'!$G:$H,MATCH($A727,'13. King Clor'!$G:$G,0),2),"")</f>
        <v/>
      </c>
      <c r="T727" s="6" t="str">
        <f aca="false">IFERROR(INDEX('10. Collares'!$A:$B,MATCH($A727,'10. Collares'!$A:$A,0),2),"")</f>
        <v/>
      </c>
      <c r="U727" s="6" t="str">
        <f aca="false">IFERROR(INDEX('16. Mis nietos'!$B:$C,MATCH($A727,'16. Mis nietos'!$B:$B,0),2),"")</f>
        <v/>
      </c>
      <c r="V727" s="6" t="str">
        <f aca="false">IFERROR(INDEX('17. Profesional Vet'!$A:$B,MATCH($A727,'17. Profesional Vet'!$A:$A,0),2),"")</f>
        <v/>
      </c>
      <c r="W727" s="6" t="str">
        <f aca="false">IFERROR(INDEX('18. Premier'!$A:$B,MATCH($A727,'18. Premier'!$A:$A,0),2),"")</f>
        <v/>
      </c>
      <c r="X727" s="6" t="str">
        <f aca="false">IFERROR(INDEX('19. Dacam'!$A:$B,MATCH($A727,'19. Dacam'!$A:$A,0),2),"")</f>
        <v/>
      </c>
      <c r="Y727" s="6" t="str">
        <f aca="false">IFERROR(INDEX('20. Proveedor'!$A:$B,MATCH($A727,'20. Proveedor'!$A:$A,0),2),"")</f>
        <v/>
      </c>
      <c r="Z727" s="6" t="str">
        <f aca="false">IFERROR(INDEX('21. Saphirus'!$A:$B,MATCH($A727,'21. Saphirus'!$A:$A,0),2),"")</f>
        <v/>
      </c>
    </row>
    <row r="728" customFormat="false" ht="15.75" hidden="false" customHeight="true" outlineLevel="0" collapsed="false">
      <c r="A728" s="5" t="s">
        <v>766</v>
      </c>
      <c r="B728" s="5" t="n">
        <v>1905959</v>
      </c>
      <c r="C728" s="5" t="s">
        <v>123</v>
      </c>
      <c r="D728" s="6" t="str">
        <f aca="false">IFERROR(INDEX('1. Benavídez'!$A:$B,MATCH($A728,'1. Benavídez'!$A:$A,0),2),"")</f>
        <v/>
      </c>
      <c r="E728" s="6" t="str">
        <f aca="false">IFERROR(INDEX('2. Gallo'!$B:$D,MATCH($A728,'2. Gallo'!$B:$B,0),3),"")</f>
        <v/>
      </c>
      <c r="F728" s="6" t="str">
        <f aca="false">IFERROR(INDEX('3. Anea'!$B:$D,MATCH($A728,'3. Anea'!$B:$B,0),2),"")</f>
        <v/>
      </c>
      <c r="G728" s="6" t="str">
        <f aca="false">IFERROR(INDEX('4. Pilar'!$A:$C,MATCH($A728,'4. Pilar'!$A:$A,0),2),"")</f>
        <v/>
      </c>
      <c r="H728" s="6" t="str">
        <f aca="false">IFERROR(INDEX('5. Tortuguitas'!$B:$D,MATCH($A728,'5. Tortuguitas'!$B:$B,0),2),"")</f>
        <v/>
      </c>
      <c r="I728" s="6" t="str">
        <f aca="false">IFERROR(INDEX('6. Del Viso'!$A:$B,MATCH($A728,'6. Del Viso'!$A:$A,0),2),"")</f>
        <v/>
      </c>
      <c r="J728" s="6" t="str">
        <f aca="false">IFERROR(INDEX('7. Chica Glade'!$B:$F,MATCH($A728,'7. Chica Glade'!$B:$B,0),4),"")</f>
        <v/>
      </c>
      <c r="K728" s="6" t="str">
        <f aca="false">IFERROR(INDEX('8. Veterinaria'!$A:$B,MATCH($A728,'8. Veterinaria'!$A:$A,0),2),"")</f>
        <v/>
      </c>
      <c r="L728" s="6" t="str">
        <f aca="false">IFERROR(INDEX('9. Hipocampus'!$A:$B,MATCH($A728,'9. Hipocampus'!$A:$A,0),2),"")</f>
        <v/>
      </c>
      <c r="M728" s="6" t="str">
        <f aca="false">IFERROR(INDEX('11. Mundo Mascotas'!$B:$D,MATCH($A728,'11. Mundo Mascotas'!$B:$B,0),2),"")</f>
        <v/>
      </c>
      <c r="N728" s="6" t="n">
        <f aca="false">IFERROR(INDEX('12. Yaguar'!$B:$E,MATCH($A728,'12. Yaguar'!$B:$B,0),2),"")</f>
        <v>1050</v>
      </c>
      <c r="O728" s="6" t="str">
        <f aca="false">IFERROR(INDEX('13. King Clor'!$A:$B,MATCH($A728,'13. King Clor'!$A:$A,0),2),"")</f>
        <v/>
      </c>
      <c r="P728" s="6" t="str">
        <f aca="false">IFERROR(INDEX('14. Diserquim'!$A:$B,MATCH($A728,'14. Diserquim'!$A:$A,0),2),"")</f>
        <v/>
      </c>
      <c r="Q728" s="6" t="str">
        <f aca="false">IFERROR(INDEX('15. Moreno'!$A:$B,MATCH($A728,'15. Moreno'!$A:$A,0),2),"")</f>
        <v/>
      </c>
      <c r="R728" s="6" t="str">
        <f aca="false">IFERROR(INDEX('10. Collares'!$J:$K,MATCH($A728,'10. Collares'!$J:$J,0),2),"")</f>
        <v/>
      </c>
      <c r="S728" s="6" t="str">
        <f aca="false">IFERROR(INDEX('13. King Clor'!$G:$H,MATCH($A728,'13. King Clor'!$G:$G,0),2),"")</f>
        <v/>
      </c>
      <c r="T728" s="6" t="str">
        <f aca="false">IFERROR(INDEX('10. Collares'!$A:$B,MATCH($A728,'10. Collares'!$A:$A,0),2),"")</f>
        <v/>
      </c>
      <c r="U728" s="6" t="str">
        <f aca="false">IFERROR(INDEX('16. Mis nietos'!$B:$C,MATCH($A728,'16. Mis nietos'!$B:$B,0),2),"")</f>
        <v/>
      </c>
      <c r="V728" s="6" t="str">
        <f aca="false">IFERROR(INDEX('17. Profesional Vet'!$A:$B,MATCH($A728,'17. Profesional Vet'!$A:$A,0),2),"")</f>
        <v/>
      </c>
      <c r="W728" s="6" t="str">
        <f aca="false">IFERROR(INDEX('18. Premier'!$A:$B,MATCH($A728,'18. Premier'!$A:$A,0),2),"")</f>
        <v/>
      </c>
      <c r="X728" s="6" t="str">
        <f aca="false">IFERROR(INDEX('19. Dacam'!$A:$B,MATCH($A728,'19. Dacam'!$A:$A,0),2),"")</f>
        <v/>
      </c>
      <c r="Y728" s="6" t="str">
        <f aca="false">IFERROR(INDEX('20. Proveedor'!$A:$B,MATCH($A728,'20. Proveedor'!$A:$A,0),2),"")</f>
        <v/>
      </c>
      <c r="Z728" s="6" t="str">
        <f aca="false">IFERROR(INDEX('21. Saphirus'!$A:$B,MATCH($A728,'21. Saphirus'!$A:$A,0),2),"")</f>
        <v/>
      </c>
    </row>
    <row r="729" customFormat="false" ht="15.75" hidden="false" customHeight="true" outlineLevel="0" collapsed="false">
      <c r="A729" s="5" t="s">
        <v>767</v>
      </c>
      <c r="B729" s="5" t="n">
        <v>1906068</v>
      </c>
      <c r="C729" s="5" t="s">
        <v>123</v>
      </c>
      <c r="D729" s="6" t="str">
        <f aca="false">IFERROR(INDEX('1. Benavídez'!$A:$B,MATCH($A729,'1. Benavídez'!$A:$A,0),2),"")</f>
        <v/>
      </c>
      <c r="E729" s="6" t="str">
        <f aca="false">IFERROR(INDEX('2. Gallo'!$B:$D,MATCH($A729,'2. Gallo'!$B:$B,0),3),"")</f>
        <v/>
      </c>
      <c r="F729" s="6" t="str">
        <f aca="false">IFERROR(INDEX('3. Anea'!$B:$D,MATCH($A729,'3. Anea'!$B:$B,0),2),"")</f>
        <v/>
      </c>
      <c r="G729" s="6" t="str">
        <f aca="false">IFERROR(INDEX('4. Pilar'!$A:$C,MATCH($A729,'4. Pilar'!$A:$A,0),2),"")</f>
        <v/>
      </c>
      <c r="H729" s="6" t="str">
        <f aca="false">IFERROR(INDEX('5. Tortuguitas'!$B:$D,MATCH($A729,'5. Tortuguitas'!$B:$B,0),2),"")</f>
        <v/>
      </c>
      <c r="I729" s="6" t="str">
        <f aca="false">IFERROR(INDEX('6. Del Viso'!$A:$B,MATCH($A729,'6. Del Viso'!$A:$A,0),3),"")</f>
        <v/>
      </c>
      <c r="J729" s="6" t="str">
        <f aca="false">IFERROR(INDEX('7. Chica Glade'!$B:$F,MATCH($A729,'7. Chica Glade'!$B:$B,0),2),"")</f>
        <v/>
      </c>
      <c r="K729" s="6" t="str">
        <f aca="false">IFERROR(INDEX('8. Veterinaria'!$A:$B,MATCH($A729,'8. Veterinaria'!$A:$A,0),2),"")</f>
        <v/>
      </c>
      <c r="L729" s="6" t="str">
        <f aca="false">IFERROR(INDEX('9. Hipocampus'!$A:$B,MATCH($A729,'9. Hipocampus'!$A:$A,0),2),"")</f>
        <v/>
      </c>
      <c r="M729" s="6" t="str">
        <f aca="false">IFERROR(INDEX('11. Mundo Mascotas'!$B:$D,MATCH($A729,'11. Mundo Mascotas'!$B:$B,0),2),"")</f>
        <v/>
      </c>
      <c r="N729" s="6" t="n">
        <f aca="false">IFERROR(INDEX('12. Yaguar'!$B:$E,MATCH($A729,'12. Yaguar'!$B:$B,0),2),"")</f>
        <v>2975</v>
      </c>
      <c r="O729" s="6" t="str">
        <f aca="false">IFERROR(INDEX('13. King Clor'!$A:$B,MATCH($A729,'13. King Clor'!$A:$A,0),2),"")</f>
        <v/>
      </c>
      <c r="P729" s="6" t="str">
        <f aca="false">IFERROR(INDEX('14. Diserquim'!$A:$B,MATCH($A729,'14. Diserquim'!$A:$A,0),2),"")</f>
        <v/>
      </c>
      <c r="Q729" s="6" t="str">
        <f aca="false">IFERROR(INDEX('15. Moreno'!$A:$B,MATCH($A729,'15. Moreno'!$A:$A,0),2),"")</f>
        <v/>
      </c>
      <c r="R729" s="6" t="str">
        <f aca="false">IFERROR(INDEX('10. Collares'!$J:$K,MATCH($A729,'10. Collares'!$J:$J,0),2),"")</f>
        <v/>
      </c>
      <c r="S729" s="6" t="str">
        <f aca="false">IFERROR(INDEX('13. King Clor'!$G:$H,MATCH($A729,'13. King Clor'!$G:$G,0),2),"")</f>
        <v/>
      </c>
      <c r="T729" s="6" t="str">
        <f aca="false">IFERROR(INDEX('10. Collares'!$A:$B,MATCH($A729,'10. Collares'!$A:$A,0),2),"")</f>
        <v/>
      </c>
      <c r="U729" s="6" t="str">
        <f aca="false">IFERROR(INDEX('16. Mis nietos'!$B:$C,MATCH($A729,'16. Mis nietos'!$B:$B,0),2),"")</f>
        <v/>
      </c>
      <c r="V729" s="6" t="str">
        <f aca="false">IFERROR(INDEX('17. Profesional Vet'!$A:$B,MATCH($A729,'17. Profesional Vet'!$A:$A,0),2),"")</f>
        <v/>
      </c>
      <c r="W729" s="6" t="str">
        <f aca="false">IFERROR(INDEX('18. Premier'!$A:$B,MATCH($A729,'18. Premier'!$A:$A,0),2),"")</f>
        <v/>
      </c>
      <c r="X729" s="6" t="str">
        <f aca="false">IFERROR(INDEX('19. Dacam'!$A:$B,MATCH($A729,'19. Dacam'!$A:$A,0),2),"")</f>
        <v/>
      </c>
      <c r="Y729" s="6" t="str">
        <f aca="false">IFERROR(INDEX('20. Proveedor'!$A:$B,MATCH($A729,'20. Proveedor'!$A:$A,0),2),"")</f>
        <v/>
      </c>
      <c r="Z729" s="6" t="str">
        <f aca="false">IFERROR(INDEX('21. Saphirus'!$A:$B,MATCH($A729,'21. Saphirus'!$A:$A,0),2),"")</f>
        <v/>
      </c>
    </row>
    <row r="730" customFormat="false" ht="15.75" hidden="false" customHeight="true" outlineLevel="0" collapsed="false">
      <c r="A730" s="5" t="s">
        <v>768</v>
      </c>
      <c r="B730" s="5" t="n">
        <v>1905582</v>
      </c>
      <c r="C730" s="5" t="s">
        <v>123</v>
      </c>
      <c r="D730" s="6" t="str">
        <f aca="false">IFERROR(INDEX('1. Benavídez'!$A:$B,MATCH($A730,'1. Benavídez'!$A:$A,0),2),"")</f>
        <v/>
      </c>
      <c r="E730" s="6" t="str">
        <f aca="false">IFERROR(INDEX('2. Gallo'!$B:$D,MATCH($A730,'2. Gallo'!$B:$B,0),3),"")</f>
        <v/>
      </c>
      <c r="F730" s="6" t="str">
        <f aca="false">IFERROR(INDEX('3. Anea'!$B:$D,MATCH($A730,'3. Anea'!$B:$B,0),2),"")</f>
        <v/>
      </c>
      <c r="G730" s="6" t="str">
        <f aca="false">IFERROR(INDEX('4. Pilar'!$A:$C,MATCH($A730,'4. Pilar'!$A:$A,0),2),"")</f>
        <v/>
      </c>
      <c r="H730" s="6" t="str">
        <f aca="false">IFERROR(INDEX('5. Tortuguitas'!$B:$D,MATCH($A730,'5. Tortuguitas'!$B:$B,0),2),"")</f>
        <v/>
      </c>
      <c r="I730" s="6" t="str">
        <f aca="false">IFERROR(INDEX('6. Del Viso'!$A:$B,MATCH($A730,'6. Del Viso'!$A:$A,0),2),"")</f>
        <v/>
      </c>
      <c r="J730" s="6" t="str">
        <f aca="false">IFERROR(INDEX('7. Chica Glade'!$B:$F,MATCH($A730,'7. Chica Glade'!$B:$B,0),4),"")</f>
        <v/>
      </c>
      <c r="K730" s="6" t="str">
        <f aca="false">IFERROR(INDEX('8. Veterinaria'!$A:$B,MATCH($A730,'8. Veterinaria'!$A:$A,0),2),"")</f>
        <v/>
      </c>
      <c r="L730" s="6" t="str">
        <f aca="false">IFERROR(INDEX('9. Hipocampus'!$A:$B,MATCH($A730,'9. Hipocampus'!$A:$A,0),2),"")</f>
        <v/>
      </c>
      <c r="M730" s="6" t="str">
        <f aca="false">IFERROR(INDEX('11. Mundo Mascotas'!$B:$D,MATCH($A730,'11. Mundo Mascotas'!$B:$B,0),2),"")</f>
        <v/>
      </c>
      <c r="N730" s="6" t="str">
        <f aca="false">IFERROR(INDEX('12. Yaguar'!$B:$E,MATCH($A730,'12. Yaguar'!$B:$B,0),2),"")</f>
        <v/>
      </c>
      <c r="O730" s="6" t="str">
        <f aca="false">IFERROR(INDEX('13. King Clor'!$A:$B,MATCH($A730,'13. King Clor'!$A:$A,0),2),"")</f>
        <v/>
      </c>
      <c r="P730" s="6" t="str">
        <f aca="false">IFERROR(INDEX('14. Diserquim'!$A:$B,MATCH($A730,'14. Diserquim'!$A:$A,0),2),"")</f>
        <v/>
      </c>
      <c r="Q730" s="6" t="str">
        <f aca="false">IFERROR(INDEX('15. Moreno'!$A:$B,MATCH($A730,'15. Moreno'!$A:$A,0),2),"")</f>
        <v/>
      </c>
      <c r="R730" s="6" t="str">
        <f aca="false">IFERROR(INDEX('10. Collares'!$J:$K,MATCH($A730,'10. Collares'!$J:$J,0),2),"")</f>
        <v/>
      </c>
      <c r="S730" s="6" t="str">
        <f aca="false">IFERROR(INDEX('13. King Clor'!$G:$H,MATCH($A730,'13. King Clor'!$G:$G,0),2),"")</f>
        <v/>
      </c>
      <c r="T730" s="6" t="str">
        <f aca="false">IFERROR(INDEX('10. Collares'!$A:$B,MATCH($A730,'10. Collares'!$A:$A,0),2),"")</f>
        <v/>
      </c>
      <c r="U730" s="6" t="str">
        <f aca="false">IFERROR(INDEX('16. Mis nietos'!$B:$C,MATCH($A730,'16. Mis nietos'!$B:$B,0),2),"")</f>
        <v/>
      </c>
      <c r="V730" s="6" t="str">
        <f aca="false">IFERROR(INDEX('17. Profesional Vet'!$A:$B,MATCH($A730,'17. Profesional Vet'!$A:$A,0),2),"")</f>
        <v/>
      </c>
      <c r="W730" s="6" t="str">
        <f aca="false">IFERROR(INDEX('18. Premier'!$A:$B,MATCH($A730,'18. Premier'!$A:$A,0),2),"")</f>
        <v/>
      </c>
      <c r="X730" s="6" t="str">
        <f aca="false">IFERROR(INDEX('19. Dacam'!$A:$B,MATCH($A730,'19. Dacam'!$A:$A,0),2),"")</f>
        <v/>
      </c>
      <c r="Y730" s="6" t="str">
        <f aca="false">IFERROR(INDEX('20. Proveedor'!$A:$B,MATCH($A730,'20. Proveedor'!$A:$A,0),2),"")</f>
        <v/>
      </c>
      <c r="Z730" s="6" t="str">
        <f aca="false">IFERROR(INDEX('21. Saphirus'!$A:$B,MATCH($A730,'21. Saphirus'!$A:$A,0),2),"")</f>
        <v/>
      </c>
    </row>
    <row r="731" customFormat="false" ht="15.75" hidden="false" customHeight="true" outlineLevel="0" collapsed="false">
      <c r="A731" s="5" t="s">
        <v>769</v>
      </c>
      <c r="B731" s="5" t="n">
        <v>1905583</v>
      </c>
      <c r="C731" s="5" t="s">
        <v>123</v>
      </c>
      <c r="D731" s="6" t="str">
        <f aca="false">IFERROR(INDEX('1. Benavídez'!$A:$B,MATCH($A731,'1. Benavídez'!$A:$A,0),2),"")</f>
        <v/>
      </c>
      <c r="E731" s="6" t="str">
        <f aca="false">IFERROR(INDEX('2. Gallo'!$B:$D,MATCH($A731,'2. Gallo'!$B:$B,0),3),"")</f>
        <v/>
      </c>
      <c r="F731" s="6" t="str">
        <f aca="false">IFERROR(INDEX('3. Anea'!$B:$D,MATCH($A731,'3. Anea'!$B:$B,0),2),"")</f>
        <v/>
      </c>
      <c r="G731" s="6" t="str">
        <f aca="false">IFERROR(INDEX('4. Pilar'!$A:$C,MATCH($A731,'4. Pilar'!$A:$A,0),2),"")</f>
        <v/>
      </c>
      <c r="H731" s="6" t="str">
        <f aca="false">IFERROR(INDEX('5. Tortuguitas'!$B:$D,MATCH($A731,'5. Tortuguitas'!$B:$B,0),2),"")</f>
        <v/>
      </c>
      <c r="I731" s="6" t="str">
        <f aca="false">IFERROR(INDEX('6. Del Viso'!$A:$B,MATCH($A731,'6. Del Viso'!$A:$A,0),2),"")</f>
        <v/>
      </c>
      <c r="J731" s="6" t="str">
        <f aca="false">IFERROR(INDEX('7. Chica Glade'!$B:$F,MATCH($A731,'7. Chica Glade'!$B:$B,0),4),"")</f>
        <v/>
      </c>
      <c r="K731" s="6" t="str">
        <f aca="false">IFERROR(INDEX('8. Veterinaria'!$A:$B,MATCH($A731,'8. Veterinaria'!$A:$A,0),2),"")</f>
        <v/>
      </c>
      <c r="L731" s="6" t="str">
        <f aca="false">IFERROR(INDEX('9. Hipocampus'!$A:$B,MATCH($A731,'9. Hipocampus'!$A:$A,0),2),"")</f>
        <v/>
      </c>
      <c r="M731" s="6" t="str">
        <f aca="false">IFERROR(INDEX('11. Mundo Mascotas'!$B:$D,MATCH($A731,'11. Mundo Mascotas'!$B:$B,0),2),"")</f>
        <v/>
      </c>
      <c r="N731" s="6" t="str">
        <f aca="false">IFERROR(INDEX('12. Yaguar'!$B:$E,MATCH($A731,'12. Yaguar'!$B:$B,0),2),"")</f>
        <v/>
      </c>
      <c r="O731" s="6" t="str">
        <f aca="false">IFERROR(INDEX('13. King Clor'!$A:$B,MATCH($A731,'13. King Clor'!$A:$A,0),2),"")</f>
        <v/>
      </c>
      <c r="P731" s="6" t="str">
        <f aca="false">IFERROR(INDEX('14. Diserquim'!$A:$B,MATCH($A731,'14. Diserquim'!$A:$A,0),2),"")</f>
        <v/>
      </c>
      <c r="Q731" s="6" t="str">
        <f aca="false">IFERROR(INDEX('15. Moreno'!$A:$B,MATCH($A731,'15. Moreno'!$A:$A,0),2),"")</f>
        <v/>
      </c>
      <c r="R731" s="6" t="str">
        <f aca="false">IFERROR(INDEX('10. Collares'!$J:$K,MATCH($A731,'10. Collares'!$J:$J,0),2),"")</f>
        <v/>
      </c>
      <c r="S731" s="6" t="str">
        <f aca="false">IFERROR(INDEX('13. King Clor'!$G:$H,MATCH($A731,'13. King Clor'!$G:$G,0),2),"")</f>
        <v/>
      </c>
      <c r="T731" s="6" t="str">
        <f aca="false">IFERROR(INDEX('10. Collares'!$A:$B,MATCH($A731,'10. Collares'!$A:$A,0),2),"")</f>
        <v/>
      </c>
      <c r="U731" s="6" t="str">
        <f aca="false">IFERROR(INDEX('16. Mis nietos'!$B:$C,MATCH($A731,'16. Mis nietos'!$B:$B,0),2),"")</f>
        <v/>
      </c>
      <c r="V731" s="6" t="str">
        <f aca="false">IFERROR(INDEX('17. Profesional Vet'!$A:$B,MATCH($A731,'17. Profesional Vet'!$A:$A,0),2),"")</f>
        <v/>
      </c>
      <c r="W731" s="6" t="str">
        <f aca="false">IFERROR(INDEX('18. Premier'!$A:$B,MATCH($A731,'18. Premier'!$A:$A,0),2),"")</f>
        <v/>
      </c>
      <c r="X731" s="6" t="str">
        <f aca="false">IFERROR(INDEX('19. Dacam'!$A:$B,MATCH($A731,'19. Dacam'!$A:$A,0),2),"")</f>
        <v/>
      </c>
      <c r="Y731" s="6" t="str">
        <f aca="false">IFERROR(INDEX('20. Proveedor'!$A:$B,MATCH($A731,'20. Proveedor'!$A:$A,0),2),"")</f>
        <v/>
      </c>
      <c r="Z731" s="6" t="str">
        <f aca="false">IFERROR(INDEX('21. Saphirus'!$A:$B,MATCH($A731,'21. Saphirus'!$A:$A,0),2),"")</f>
        <v/>
      </c>
    </row>
    <row r="732" customFormat="false" ht="15.75" hidden="false" customHeight="true" outlineLevel="0" collapsed="false">
      <c r="A732" s="5" t="s">
        <v>770</v>
      </c>
      <c r="B732" s="5" t="n">
        <v>1905581</v>
      </c>
      <c r="C732" s="5" t="s">
        <v>123</v>
      </c>
      <c r="D732" s="6" t="str">
        <f aca="false">IFERROR(INDEX('1. Benavídez'!$A:$B,MATCH($A732,'1. Benavídez'!$A:$A,0),2),"")</f>
        <v/>
      </c>
      <c r="E732" s="6" t="str">
        <f aca="false">IFERROR(INDEX('2. Gallo'!$B:$D,MATCH($A732,'2. Gallo'!$B:$B,0),3),"")</f>
        <v/>
      </c>
      <c r="F732" s="6" t="str">
        <f aca="false">IFERROR(INDEX('3. Anea'!$B:$D,MATCH($A732,'3. Anea'!$B:$B,0),2),"")</f>
        <v/>
      </c>
      <c r="G732" s="6" t="str">
        <f aca="false">IFERROR(INDEX('4. Pilar'!$A:$C,MATCH($A732,'4. Pilar'!$A:$A,0),2),"")</f>
        <v/>
      </c>
      <c r="H732" s="6" t="str">
        <f aca="false">IFERROR(INDEX('5. Tortuguitas'!$B:$D,MATCH($A732,'5. Tortuguitas'!$B:$B,0),2),"")</f>
        <v/>
      </c>
      <c r="I732" s="6" t="str">
        <f aca="false">IFERROR(INDEX('6. Del Viso'!$A:$B,MATCH($A732,'6. Del Viso'!$A:$A,0),2),"")</f>
        <v/>
      </c>
      <c r="J732" s="6" t="str">
        <f aca="false">IFERROR(INDEX('7. Chica Glade'!$B:$F,MATCH($A732,'7. Chica Glade'!$B:$B,0),4),"")</f>
        <v/>
      </c>
      <c r="K732" s="6" t="str">
        <f aca="false">IFERROR(INDEX('8. Veterinaria'!$A:$B,MATCH($A732,'8. Veterinaria'!$A:$A,0),2),"")</f>
        <v/>
      </c>
      <c r="L732" s="6" t="str">
        <f aca="false">IFERROR(INDEX('9. Hipocampus'!$A:$B,MATCH($A732,'9. Hipocampus'!$A:$A,0),2),"")</f>
        <v/>
      </c>
      <c r="M732" s="6" t="str">
        <f aca="false">IFERROR(INDEX('11. Mundo Mascotas'!$B:$D,MATCH($A732,'11. Mundo Mascotas'!$B:$B,0),2),"")</f>
        <v/>
      </c>
      <c r="N732" s="6" t="n">
        <f aca="false">IFERROR(INDEX('12. Yaguar'!$B:$E,MATCH($A732,'12. Yaguar'!$B:$B,0),2),"")</f>
        <v>1130.99</v>
      </c>
      <c r="O732" s="6" t="str">
        <f aca="false">IFERROR(INDEX('13. King Clor'!$A:$B,MATCH($A732,'13. King Clor'!$A:$A,0),2),"")</f>
        <v/>
      </c>
      <c r="P732" s="6" t="str">
        <f aca="false">IFERROR(INDEX('14. Diserquim'!$A:$B,MATCH($A732,'14. Diserquim'!$A:$A,0),2),"")</f>
        <v/>
      </c>
      <c r="Q732" s="6" t="str">
        <f aca="false">IFERROR(INDEX('15. Moreno'!$A:$B,MATCH($A732,'15. Moreno'!$A:$A,0),2),"")</f>
        <v/>
      </c>
      <c r="R732" s="6" t="str">
        <f aca="false">IFERROR(INDEX('10. Collares'!$J:$K,MATCH($A732,'10. Collares'!$J:$J,0),2),"")</f>
        <v/>
      </c>
      <c r="S732" s="6" t="str">
        <f aca="false">IFERROR(INDEX('13. King Clor'!$G:$H,MATCH($A732,'13. King Clor'!$G:$G,0),2),"")</f>
        <v/>
      </c>
      <c r="T732" s="6" t="str">
        <f aca="false">IFERROR(INDEX('10. Collares'!$A:$B,MATCH($A732,'10. Collares'!$A:$A,0),2),"")</f>
        <v/>
      </c>
      <c r="U732" s="6" t="str">
        <f aca="false">IFERROR(INDEX('16. Mis nietos'!$B:$C,MATCH($A732,'16. Mis nietos'!$B:$B,0),2),"")</f>
        <v/>
      </c>
      <c r="V732" s="6" t="str">
        <f aca="false">IFERROR(INDEX('17. Profesional Vet'!$A:$B,MATCH($A732,'17. Profesional Vet'!$A:$A,0),2),"")</f>
        <v/>
      </c>
      <c r="W732" s="6" t="str">
        <f aca="false">IFERROR(INDEX('18. Premier'!$A:$B,MATCH($A732,'18. Premier'!$A:$A,0),2),"")</f>
        <v/>
      </c>
      <c r="X732" s="6" t="str">
        <f aca="false">IFERROR(INDEX('19. Dacam'!$A:$B,MATCH($A732,'19. Dacam'!$A:$A,0),2),"")</f>
        <v/>
      </c>
      <c r="Y732" s="6" t="str">
        <f aca="false">IFERROR(INDEX('20. Proveedor'!$A:$B,MATCH($A732,'20. Proveedor'!$A:$A,0),2),"")</f>
        <v/>
      </c>
      <c r="Z732" s="6" t="str">
        <f aca="false">IFERROR(INDEX('21. Saphirus'!$A:$B,MATCH($A732,'21. Saphirus'!$A:$A,0),2),"")</f>
        <v/>
      </c>
    </row>
    <row r="733" customFormat="false" ht="15.75" hidden="false" customHeight="true" outlineLevel="0" collapsed="false">
      <c r="A733" s="5" t="s">
        <v>771</v>
      </c>
      <c r="B733" s="5" t="n">
        <v>1905939</v>
      </c>
      <c r="C733" s="5" t="s">
        <v>123</v>
      </c>
      <c r="D733" s="6" t="str">
        <f aca="false">IFERROR(INDEX('1. Benavídez'!$A:$B,MATCH($A733,'1. Benavídez'!$A:$A,0),2),"")</f>
        <v/>
      </c>
      <c r="E733" s="6" t="str">
        <f aca="false">IFERROR(INDEX('2. Gallo'!$B:$D,MATCH($A733,'2. Gallo'!$B:$B,0),3),"")</f>
        <v/>
      </c>
      <c r="F733" s="6" t="str">
        <f aca="false">IFERROR(INDEX('3. Anea'!$B:$D,MATCH($A733,'3. Anea'!$B:$B,0),2),"")</f>
        <v/>
      </c>
      <c r="G733" s="6" t="str">
        <f aca="false">IFERROR(INDEX('4. Pilar'!$A:$C,MATCH($A733,'4. Pilar'!$A:$A,0),2),"")</f>
        <v/>
      </c>
      <c r="H733" s="6" t="str">
        <f aca="false">IFERROR(INDEX('5. Tortuguitas'!$B:$D,MATCH($A733,'5. Tortuguitas'!$B:$B,0),2),"")</f>
        <v/>
      </c>
      <c r="I733" s="6" t="str">
        <f aca="false">IFERROR(INDEX('6. Del Viso'!$A:$B,MATCH($A733,'6. Del Viso'!$A:$A,0),2),"")</f>
        <v/>
      </c>
      <c r="J733" s="6" t="str">
        <f aca="false">IFERROR(INDEX('7. Chica Glade'!$B:$F,MATCH($A733,'7. Chica Glade'!$B:$B,0),4),"")</f>
        <v/>
      </c>
      <c r="K733" s="6" t="str">
        <f aca="false">IFERROR(INDEX('8. Veterinaria'!$A:$B,MATCH($A733,'8. Veterinaria'!$A:$A,0),2),"")</f>
        <v/>
      </c>
      <c r="L733" s="6" t="str">
        <f aca="false">IFERROR(INDEX('9. Hipocampus'!$A:$B,MATCH($A733,'9. Hipocampus'!$A:$A,0),2),"")</f>
        <v/>
      </c>
      <c r="M733" s="6" t="str">
        <f aca="false">IFERROR(INDEX('11. Mundo Mascotas'!$B:$D,MATCH($A733,'11. Mundo Mascotas'!$B:$B,0),2),"")</f>
        <v/>
      </c>
      <c r="N733" s="6" t="n">
        <f aca="false">IFERROR(INDEX('12. Yaguar'!$B:$E,MATCH($A733,'12. Yaguar'!$B:$B,0),2),"")</f>
        <v>1385.01</v>
      </c>
      <c r="O733" s="6" t="str">
        <f aca="false">IFERROR(INDEX('13. King Clor'!$A:$B,MATCH($A733,'13. King Clor'!$A:$A,0),2),"")</f>
        <v/>
      </c>
      <c r="P733" s="6" t="str">
        <f aca="false">IFERROR(INDEX('14. Diserquim'!$A:$B,MATCH($A733,'14. Diserquim'!$A:$A,0),2),"")</f>
        <v/>
      </c>
      <c r="Q733" s="6" t="str">
        <f aca="false">IFERROR(INDEX('15. Moreno'!$A:$B,MATCH($A733,'15. Moreno'!$A:$A,0),2),"")</f>
        <v/>
      </c>
      <c r="R733" s="6" t="str">
        <f aca="false">IFERROR(INDEX('10. Collares'!$J:$K,MATCH($A733,'10. Collares'!$J:$J,0),2),"")</f>
        <v/>
      </c>
      <c r="S733" s="6" t="str">
        <f aca="false">IFERROR(INDEX('13. King Clor'!$G:$H,MATCH($A733,'13. King Clor'!$G:$G,0),2),"")</f>
        <v/>
      </c>
      <c r="T733" s="6" t="str">
        <f aca="false">IFERROR(INDEX('10. Collares'!$A:$B,MATCH($A733,'10. Collares'!$A:$A,0),2),"")</f>
        <v/>
      </c>
      <c r="U733" s="6" t="str">
        <f aca="false">IFERROR(INDEX('16. Mis nietos'!$B:$C,MATCH($A733,'16. Mis nietos'!$B:$B,0),2),"")</f>
        <v/>
      </c>
      <c r="V733" s="6" t="str">
        <f aca="false">IFERROR(INDEX('17. Profesional Vet'!$A:$B,MATCH($A733,'17. Profesional Vet'!$A:$A,0),2),"")</f>
        <v/>
      </c>
      <c r="W733" s="6" t="str">
        <f aca="false">IFERROR(INDEX('18. Premier'!$A:$B,MATCH($A733,'18. Premier'!$A:$A,0),2),"")</f>
        <v/>
      </c>
      <c r="X733" s="6" t="str">
        <f aca="false">IFERROR(INDEX('19. Dacam'!$A:$B,MATCH($A733,'19. Dacam'!$A:$A,0),2),"")</f>
        <v/>
      </c>
      <c r="Y733" s="6" t="str">
        <f aca="false">IFERROR(INDEX('20. Proveedor'!$A:$B,MATCH($A733,'20. Proveedor'!$A:$A,0),2),"")</f>
        <v/>
      </c>
      <c r="Z733" s="6" t="str">
        <f aca="false">IFERROR(INDEX('21. Saphirus'!$A:$B,MATCH($A733,'21. Saphirus'!$A:$A,0),2),"")</f>
        <v/>
      </c>
    </row>
    <row r="734" customFormat="false" ht="15.75" hidden="false" customHeight="true" outlineLevel="0" collapsed="false">
      <c r="A734" s="5" t="s">
        <v>772</v>
      </c>
      <c r="B734" s="5" t="n">
        <v>1906000</v>
      </c>
      <c r="C734" s="5" t="s">
        <v>123</v>
      </c>
      <c r="D734" s="6" t="str">
        <f aca="false">IFERROR(INDEX('1. Benavídez'!$A:$B,MATCH($A734,'1. Benavídez'!$A:$A,0),2),"")</f>
        <v/>
      </c>
      <c r="E734" s="6" t="str">
        <f aca="false">IFERROR(INDEX('2. Gallo'!$B:$D,MATCH($A734,'2. Gallo'!$B:$B,0),3),"")</f>
        <v/>
      </c>
      <c r="F734" s="6" t="str">
        <f aca="false">IFERROR(INDEX('3. Anea'!$B:$D,MATCH($A734,'3. Anea'!$B:$B,0),2),"")</f>
        <v/>
      </c>
      <c r="G734" s="6" t="str">
        <f aca="false">IFERROR(INDEX('4. Pilar'!$A:$C,MATCH($A734,'4. Pilar'!$A:$A,0),2),"")</f>
        <v/>
      </c>
      <c r="H734" s="6" t="str">
        <f aca="false">IFERROR(INDEX('5. Tortuguitas'!$B:$D,MATCH($A734,'5. Tortuguitas'!$B:$B,0),2),"")</f>
        <v/>
      </c>
      <c r="I734" s="6" t="str">
        <f aca="false">IFERROR(INDEX('6. Del Viso'!$A:$B,MATCH($A734,'6. Del Viso'!$A:$A,0),2),"")</f>
        <v/>
      </c>
      <c r="J734" s="6" t="str">
        <f aca="false">IFERROR(INDEX('7. Chica Glade'!$B:$F,MATCH($A734,'7. Chica Glade'!$B:$B,0),4),"")</f>
        <v/>
      </c>
      <c r="K734" s="6" t="str">
        <f aca="false">IFERROR(INDEX('8. Veterinaria'!$A:$B,MATCH($A734,'8. Veterinaria'!$A:$A,0),2),"")</f>
        <v/>
      </c>
      <c r="L734" s="6" t="str">
        <f aca="false">IFERROR(INDEX('9. Hipocampus'!$A:$B,MATCH($A734,'9. Hipocampus'!$A:$A,0),2),"")</f>
        <v/>
      </c>
      <c r="M734" s="6" t="str">
        <f aca="false">IFERROR(INDEX('11. Mundo Mascotas'!$B:$D,MATCH($A734,'11. Mundo Mascotas'!$B:$B,0),2),"")</f>
        <v/>
      </c>
      <c r="N734" s="6" t="n">
        <f aca="false">IFERROR(INDEX('12. Yaguar'!$B:$E,MATCH($A734,'12. Yaguar'!$B:$B,0),2),"")</f>
        <v>1649</v>
      </c>
      <c r="O734" s="6" t="str">
        <f aca="false">IFERROR(INDEX('13. King Clor'!$A:$B,MATCH($A734,'13. King Clor'!$A:$A,0),2),"")</f>
        <v/>
      </c>
      <c r="P734" s="6" t="str">
        <f aca="false">IFERROR(INDEX('14. Diserquim'!$A:$B,MATCH($A734,'14. Diserquim'!$A:$A,0),2),"")</f>
        <v/>
      </c>
      <c r="Q734" s="6" t="str">
        <f aca="false">IFERROR(INDEX('15. Moreno'!$A:$B,MATCH($A734,'15. Moreno'!$A:$A,0),2),"")</f>
        <v/>
      </c>
      <c r="R734" s="6" t="str">
        <f aca="false">IFERROR(INDEX('10. Collares'!$J:$K,MATCH($A734,'10. Collares'!$J:$J,0),2),"")</f>
        <v/>
      </c>
      <c r="S734" s="6" t="str">
        <f aca="false">IFERROR(INDEX('13. King Clor'!$G:$H,MATCH($A734,'13. King Clor'!$G:$G,0),2),"")</f>
        <v/>
      </c>
      <c r="T734" s="6" t="str">
        <f aca="false">IFERROR(INDEX('10. Collares'!$A:$B,MATCH($A734,'10. Collares'!$A:$A,0),2),"")</f>
        <v/>
      </c>
      <c r="U734" s="6" t="str">
        <f aca="false">IFERROR(INDEX('16. Mis nietos'!$B:$C,MATCH($A734,'16. Mis nietos'!$B:$B,0),2),"")</f>
        <v/>
      </c>
      <c r="V734" s="6" t="str">
        <f aca="false">IFERROR(INDEX('17. Profesional Vet'!$A:$B,MATCH($A734,'17. Profesional Vet'!$A:$A,0),2),"")</f>
        <v/>
      </c>
      <c r="W734" s="6" t="str">
        <f aca="false">IFERROR(INDEX('18. Premier'!$A:$B,MATCH($A734,'18. Premier'!$A:$A,0),2),"")</f>
        <v/>
      </c>
      <c r="X734" s="6" t="str">
        <f aca="false">IFERROR(INDEX('19. Dacam'!$A:$B,MATCH($A734,'19. Dacam'!$A:$A,0),2),"")</f>
        <v/>
      </c>
      <c r="Y734" s="6" t="str">
        <f aca="false">IFERROR(INDEX('20. Proveedor'!$A:$B,MATCH($A734,'20. Proveedor'!$A:$A,0),2),"")</f>
        <v/>
      </c>
      <c r="Z734" s="6" t="str">
        <f aca="false">IFERROR(INDEX('21. Saphirus'!$A:$B,MATCH($A734,'21. Saphirus'!$A:$A,0),2),"")</f>
        <v/>
      </c>
    </row>
    <row r="735" customFormat="false" ht="15.75" hidden="false" customHeight="true" outlineLevel="0" collapsed="false">
      <c r="A735" s="5" t="s">
        <v>773</v>
      </c>
      <c r="B735" s="5" t="n">
        <v>1906068</v>
      </c>
      <c r="C735" s="5" t="s">
        <v>123</v>
      </c>
      <c r="D735" s="6" t="str">
        <f aca="false">IFERROR(INDEX('1. Benavídez'!$A:$B,MATCH($A735,'1. Benavídez'!$A:$A,0),2),"")</f>
        <v/>
      </c>
      <c r="E735" s="6" t="str">
        <f aca="false">IFERROR(INDEX('2. Gallo'!$B:$D,MATCH($A735,'2. Gallo'!$B:$B,0),3),"")</f>
        <v/>
      </c>
      <c r="F735" s="6" t="str">
        <f aca="false">IFERROR(INDEX('3. Anea'!$B:$D,MATCH($A735,'3. Anea'!$B:$B,0),2),"")</f>
        <v/>
      </c>
      <c r="G735" s="6" t="str">
        <f aca="false">IFERROR(INDEX('4. Pilar'!$A:$C,MATCH($A735,'4. Pilar'!$A:$A,0),2),"")</f>
        <v/>
      </c>
      <c r="H735" s="6" t="str">
        <f aca="false">IFERROR(INDEX('5. Tortuguitas'!$B:$D,MATCH($A735,'5. Tortuguitas'!$B:$B,0),2),"")</f>
        <v/>
      </c>
      <c r="I735" s="6" t="str">
        <f aca="false">IFERROR(INDEX('6. Del Viso'!$A:$B,MATCH($A735,'6. Del Viso'!$A:$A,0),3),"")</f>
        <v/>
      </c>
      <c r="J735" s="6" t="str">
        <f aca="false">IFERROR(INDEX('7. Chica Glade'!$B:$F,MATCH($A735,'7. Chica Glade'!$B:$B,0),2),"")</f>
        <v/>
      </c>
      <c r="K735" s="6" t="str">
        <f aca="false">IFERROR(INDEX('8. Veterinaria'!$A:$B,MATCH($A735,'8. Veterinaria'!$A:$A,0),2),"")</f>
        <v/>
      </c>
      <c r="L735" s="6" t="str">
        <f aca="false">IFERROR(INDEX('9. Hipocampus'!$A:$B,MATCH($A735,'9. Hipocampus'!$A:$A,0),2),"")</f>
        <v/>
      </c>
      <c r="M735" s="6" t="str">
        <f aca="false">IFERROR(INDEX('11. Mundo Mascotas'!$B:$D,MATCH($A735,'11. Mundo Mascotas'!$B:$B,0),2),"")</f>
        <v/>
      </c>
      <c r="N735" s="6" t="n">
        <f aca="false">IFERROR(INDEX('12. Yaguar'!$B:$E,MATCH($A735,'12. Yaguar'!$B:$B,0),2),"")</f>
        <v>2595</v>
      </c>
      <c r="O735" s="6" t="str">
        <f aca="false">IFERROR(INDEX('13. King Clor'!$A:$B,MATCH($A735,'13. King Clor'!$A:$A,0),2),"")</f>
        <v/>
      </c>
      <c r="P735" s="6" t="str">
        <f aca="false">IFERROR(INDEX('14. Diserquim'!$A:$B,MATCH($A735,'14. Diserquim'!$A:$A,0),2),"")</f>
        <v/>
      </c>
      <c r="Q735" s="6" t="str">
        <f aca="false">IFERROR(INDEX('15. Moreno'!$A:$B,MATCH($A735,'15. Moreno'!$A:$A,0),2),"")</f>
        <v/>
      </c>
      <c r="R735" s="6" t="str">
        <f aca="false">IFERROR(INDEX('10. Collares'!$J:$K,MATCH($A735,'10. Collares'!$J:$J,0),2),"")</f>
        <v/>
      </c>
      <c r="S735" s="6" t="str">
        <f aca="false">IFERROR(INDEX('13. King Clor'!$G:$H,MATCH($A735,'13. King Clor'!$G:$G,0),2),"")</f>
        <v/>
      </c>
      <c r="T735" s="6" t="str">
        <f aca="false">IFERROR(INDEX('10. Collares'!$A:$B,MATCH($A735,'10. Collares'!$A:$A,0),2),"")</f>
        <v/>
      </c>
      <c r="U735" s="6" t="str">
        <f aca="false">IFERROR(INDEX('16. Mis nietos'!$B:$C,MATCH($A735,'16. Mis nietos'!$B:$B,0),2),"")</f>
        <v/>
      </c>
      <c r="V735" s="6" t="str">
        <f aca="false">IFERROR(INDEX('17. Profesional Vet'!$A:$B,MATCH($A735,'17. Profesional Vet'!$A:$A,0),2),"")</f>
        <v/>
      </c>
      <c r="W735" s="6" t="str">
        <f aca="false">IFERROR(INDEX('18. Premier'!$A:$B,MATCH($A735,'18. Premier'!$A:$A,0),2),"")</f>
        <v/>
      </c>
      <c r="X735" s="6" t="str">
        <f aca="false">IFERROR(INDEX('19. Dacam'!$A:$B,MATCH($A735,'19. Dacam'!$A:$A,0),2),"")</f>
        <v/>
      </c>
      <c r="Y735" s="6" t="str">
        <f aca="false">IFERROR(INDEX('20. Proveedor'!$A:$B,MATCH($A735,'20. Proveedor'!$A:$A,0),2),"")</f>
        <v/>
      </c>
      <c r="Z735" s="6" t="str">
        <f aca="false">IFERROR(INDEX('21. Saphirus'!$A:$B,MATCH($A735,'21. Saphirus'!$A:$A,0),2),"")</f>
        <v/>
      </c>
    </row>
    <row r="736" customFormat="false" ht="15.75" hidden="false" customHeight="true" outlineLevel="0" collapsed="false">
      <c r="A736" s="5" t="s">
        <v>774</v>
      </c>
      <c r="B736" s="5" t="n">
        <v>1905494</v>
      </c>
      <c r="C736" s="5" t="s">
        <v>121</v>
      </c>
      <c r="D736" s="6" t="str">
        <f aca="false">IFERROR(INDEX('1. Benavídez'!$A:$B,MATCH($A736,'1. Benavídez'!$A:$A,0),2),"")</f>
        <v/>
      </c>
      <c r="E736" s="6" t="str">
        <f aca="false">IFERROR(INDEX('2. Gallo'!$B:$D,MATCH($A736,'2. Gallo'!$B:$B,0),3),"")</f>
        <v/>
      </c>
      <c r="F736" s="6" t="str">
        <f aca="false">IFERROR(INDEX('3. Anea'!$B:$D,MATCH($A736,'3. Anea'!$B:$B,0),2),"")</f>
        <v/>
      </c>
      <c r="G736" s="6" t="str">
        <f aca="false">IFERROR(INDEX('4. Pilar'!$A:$C,MATCH($A736,'4. Pilar'!$A:$A,0),2),"")</f>
        <v/>
      </c>
      <c r="H736" s="6" t="str">
        <f aca="false">IFERROR(INDEX('5. Tortuguitas'!$B:$D,MATCH($A736,'5. Tortuguitas'!$B:$B,0),2),"")</f>
        <v/>
      </c>
      <c r="I736" s="6" t="str">
        <f aca="false">IFERROR(INDEX('6. Del Viso'!$A:$B,MATCH($A736,'6. Del Viso'!$A:$A,0),2),"")</f>
        <v/>
      </c>
      <c r="J736" s="6" t="str">
        <f aca="false">IFERROR(INDEX('7. Chica Glade'!$B:$F,MATCH($A736,'7. Chica Glade'!$B:$B,0),4),"")</f>
        <v/>
      </c>
      <c r="K736" s="6" t="str">
        <f aca="false">IFERROR(INDEX('8. Veterinaria'!$A:$B,MATCH($A736,'8. Veterinaria'!$A:$A,0),2),"")</f>
        <v/>
      </c>
      <c r="L736" s="6" t="str">
        <f aca="false">IFERROR(INDEX('9. Hipocampus'!$A:$B,MATCH($A736,'9. Hipocampus'!$A:$A,0),2),"")</f>
        <v/>
      </c>
      <c r="M736" s="6" t="str">
        <f aca="false">IFERROR(INDEX('11. Mundo Mascotas'!$B:$D,MATCH($A736,'11. Mundo Mascotas'!$B:$B,0),2),"")</f>
        <v/>
      </c>
      <c r="N736" s="6" t="str">
        <f aca="false">IFERROR(INDEX('12. Yaguar'!$B:$E,MATCH($A736,'12. Yaguar'!$B:$B,0),2),"")</f>
        <v/>
      </c>
      <c r="O736" s="6" t="str">
        <f aca="false">IFERROR(INDEX('13. King Clor'!$A:$B,MATCH($A736,'13. King Clor'!$A:$A,0),2),"")</f>
        <v/>
      </c>
      <c r="P736" s="6" t="str">
        <f aca="false">IFERROR(INDEX('14. Diserquim'!$A:$B,MATCH($A736,'14. Diserquim'!$A:$A,0),2),"")</f>
        <v/>
      </c>
      <c r="Q736" s="6" t="n">
        <f aca="false">IFERROR(INDEX('15. Moreno'!$A:$B,MATCH($A736,'15. Moreno'!$A:$A,0),2),"")</f>
        <v>732.6</v>
      </c>
      <c r="R736" s="6" t="str">
        <f aca="false">IFERROR(INDEX('10. Collares'!$J:$K,MATCH($A736,'10. Collares'!$J:$J,0),2),"")</f>
        <v/>
      </c>
      <c r="S736" s="6" t="str">
        <f aca="false">IFERROR(INDEX('13. King Clor'!$G:$H,MATCH($A736,'13. King Clor'!$G:$G,0),2),"")</f>
        <v/>
      </c>
      <c r="T736" s="6" t="str">
        <f aca="false">IFERROR(INDEX('10. Collares'!$A:$B,MATCH($A736,'10. Collares'!$A:$A,0),2),"")</f>
        <v/>
      </c>
      <c r="U736" s="6" t="str">
        <f aca="false">IFERROR(INDEX('16. Mis nietos'!$B:$C,MATCH($A736,'16. Mis nietos'!$B:$B,0),2),"")</f>
        <v/>
      </c>
      <c r="V736" s="6" t="str">
        <f aca="false">IFERROR(INDEX('17. Profesional Vet'!$A:$B,MATCH($A736,'17. Profesional Vet'!$A:$A,0),2),"")</f>
        <v/>
      </c>
      <c r="W736" s="6" t="str">
        <f aca="false">IFERROR(INDEX('18. Premier'!$A:$B,MATCH($A736,'18. Premier'!$A:$A,0),2),"")</f>
        <v/>
      </c>
      <c r="X736" s="6" t="str">
        <f aca="false">IFERROR(INDEX('19. Dacam'!$A:$B,MATCH($A736,'19. Dacam'!$A:$A,0),2),"")</f>
        <v/>
      </c>
      <c r="Y736" s="6" t="str">
        <f aca="false">IFERROR(INDEX('20. Proveedor'!$A:$B,MATCH($A736,'20. Proveedor'!$A:$A,0),2),"")</f>
        <v/>
      </c>
      <c r="Z736" s="6" t="str">
        <f aca="false">IFERROR(INDEX('21. Saphirus'!$A:$B,MATCH($A736,'21. Saphirus'!$A:$A,0),2),"")</f>
        <v/>
      </c>
    </row>
    <row r="737" customFormat="false" ht="15.75" hidden="false" customHeight="true" outlineLevel="0" collapsed="false">
      <c r="A737" s="5" t="s">
        <v>775</v>
      </c>
      <c r="B737" s="5" t="n">
        <v>1905495</v>
      </c>
      <c r="C737" s="5" t="s">
        <v>121</v>
      </c>
      <c r="D737" s="6" t="str">
        <f aca="false">IFERROR(INDEX('1. Benavídez'!$A:$B,MATCH($A737,'1. Benavídez'!$A:$A,0),2),"")</f>
        <v/>
      </c>
      <c r="E737" s="6" t="str">
        <f aca="false">IFERROR(INDEX('2. Gallo'!$B:$D,MATCH($A737,'2. Gallo'!$B:$B,0),3),"")</f>
        <v/>
      </c>
      <c r="F737" s="6" t="str">
        <f aca="false">IFERROR(INDEX('3. Anea'!$B:$D,MATCH($A737,'3. Anea'!$B:$B,0),2),"")</f>
        <v/>
      </c>
      <c r="G737" s="6" t="str">
        <f aca="false">IFERROR(INDEX('4. Pilar'!$A:$C,MATCH($A737,'4. Pilar'!$A:$A,0),2),"")</f>
        <v/>
      </c>
      <c r="H737" s="6" t="str">
        <f aca="false">IFERROR(INDEX('5. Tortuguitas'!$B:$D,MATCH($A737,'5. Tortuguitas'!$B:$B,0),2),"")</f>
        <v/>
      </c>
      <c r="I737" s="6" t="str">
        <f aca="false">IFERROR(INDEX('6. Del Viso'!$A:$B,MATCH($A737,'6. Del Viso'!$A:$A,0),2),"")</f>
        <v/>
      </c>
      <c r="J737" s="6" t="str">
        <f aca="false">IFERROR(INDEX('7. Chica Glade'!$B:$F,MATCH($A737,'7. Chica Glade'!$B:$B,0),4),"")</f>
        <v/>
      </c>
      <c r="K737" s="6" t="str">
        <f aca="false">IFERROR(INDEX('8. Veterinaria'!$A:$B,MATCH($A737,'8. Veterinaria'!$A:$A,0),2),"")</f>
        <v/>
      </c>
      <c r="L737" s="6" t="str">
        <f aca="false">IFERROR(INDEX('9. Hipocampus'!$A:$B,MATCH($A737,'9. Hipocampus'!$A:$A,0),2),"")</f>
        <v/>
      </c>
      <c r="M737" s="6" t="str">
        <f aca="false">IFERROR(INDEX('11. Mundo Mascotas'!$B:$D,MATCH($A737,'11. Mundo Mascotas'!$B:$B,0),2),"")</f>
        <v/>
      </c>
      <c r="N737" s="6" t="str">
        <f aca="false">IFERROR(INDEX('12. Yaguar'!$B:$E,MATCH($A737,'12. Yaguar'!$B:$B,0),2),"")</f>
        <v/>
      </c>
      <c r="O737" s="6" t="str">
        <f aca="false">IFERROR(INDEX('13. King Clor'!$A:$B,MATCH($A737,'13. King Clor'!$A:$A,0),2),"")</f>
        <v/>
      </c>
      <c r="P737" s="6" t="str">
        <f aca="false">IFERROR(INDEX('14. Diserquim'!$A:$B,MATCH($A737,'14. Diserquim'!$A:$A,0),2),"")</f>
        <v/>
      </c>
      <c r="Q737" s="6" t="n">
        <f aca="false">IFERROR(INDEX('15. Moreno'!$A:$B,MATCH($A737,'15. Moreno'!$A:$A,0),2),"")</f>
        <v>2463</v>
      </c>
      <c r="R737" s="6" t="str">
        <f aca="false">IFERROR(INDEX('10. Collares'!$J:$K,MATCH($A737,'10. Collares'!$J:$J,0),2),"")</f>
        <v/>
      </c>
      <c r="S737" s="6" t="str">
        <f aca="false">IFERROR(INDEX('13. King Clor'!$G:$H,MATCH($A737,'13. King Clor'!$G:$G,0),2),"")</f>
        <v/>
      </c>
      <c r="T737" s="6" t="str">
        <f aca="false">IFERROR(INDEX('10. Collares'!$A:$B,MATCH($A737,'10. Collares'!$A:$A,0),2),"")</f>
        <v/>
      </c>
      <c r="U737" s="6" t="str">
        <f aca="false">IFERROR(INDEX('16. Mis nietos'!$B:$C,MATCH($A737,'16. Mis nietos'!$B:$B,0),2),"")</f>
        <v/>
      </c>
      <c r="V737" s="6" t="str">
        <f aca="false">IFERROR(INDEX('17. Profesional Vet'!$A:$B,MATCH($A737,'17. Profesional Vet'!$A:$A,0),2),"")</f>
        <v/>
      </c>
      <c r="W737" s="6" t="str">
        <f aca="false">IFERROR(INDEX('18. Premier'!$A:$B,MATCH($A737,'18. Premier'!$A:$A,0),2),"")</f>
        <v/>
      </c>
      <c r="X737" s="6" t="str">
        <f aca="false">IFERROR(INDEX('19. Dacam'!$A:$B,MATCH($A737,'19. Dacam'!$A:$A,0),2),"")</f>
        <v/>
      </c>
      <c r="Y737" s="6" t="str">
        <f aca="false">IFERROR(INDEX('20. Proveedor'!$A:$B,MATCH($A737,'20. Proveedor'!$A:$A,0),2),"")</f>
        <v/>
      </c>
      <c r="Z737" s="6" t="str">
        <f aca="false">IFERROR(INDEX('21. Saphirus'!$A:$B,MATCH($A737,'21. Saphirus'!$A:$A,0),2),"")</f>
        <v/>
      </c>
    </row>
    <row r="738" customFormat="false" ht="15.75" hidden="false" customHeight="true" outlineLevel="0" collapsed="false">
      <c r="A738" s="5" t="s">
        <v>776</v>
      </c>
      <c r="B738" s="5" t="n">
        <v>1906068</v>
      </c>
      <c r="C738" s="5" t="s">
        <v>123</v>
      </c>
      <c r="D738" s="6" t="str">
        <f aca="false">IFERROR(INDEX('1. Benavídez'!$A:$B,MATCH($A738,'1. Benavídez'!$A:$A,0),2),"")</f>
        <v/>
      </c>
      <c r="E738" s="6" t="str">
        <f aca="false">IFERROR(INDEX('2. Gallo'!$B:$D,MATCH($A738,'2. Gallo'!$B:$B,0),3),"")</f>
        <v/>
      </c>
      <c r="F738" s="6" t="str">
        <f aca="false">IFERROR(INDEX('3. Anea'!$B:$D,MATCH($A738,'3. Anea'!$B:$B,0),2),"")</f>
        <v/>
      </c>
      <c r="G738" s="6" t="str">
        <f aca="false">IFERROR(INDEX('4. Pilar'!$A:$C,MATCH($A738,'4. Pilar'!$A:$A,0),2),"")</f>
        <v/>
      </c>
      <c r="H738" s="6" t="str">
        <f aca="false">IFERROR(INDEX('5. Tortuguitas'!$B:$D,MATCH($A738,'5. Tortuguitas'!$B:$B,0),2),"")</f>
        <v/>
      </c>
      <c r="I738" s="6" t="str">
        <f aca="false">IFERROR(INDEX('6. Del Viso'!$A:$B,MATCH($A738,'6. Del Viso'!$A:$A,0),3),"")</f>
        <v/>
      </c>
      <c r="J738" s="6" t="str">
        <f aca="false">IFERROR(INDEX('7. Chica Glade'!$B:$F,MATCH($A738,'7. Chica Glade'!$B:$B,0),2),"")</f>
        <v/>
      </c>
      <c r="K738" s="6" t="str">
        <f aca="false">IFERROR(INDEX('8. Veterinaria'!$A:$B,MATCH($A738,'8. Veterinaria'!$A:$A,0),2),"")</f>
        <v/>
      </c>
      <c r="L738" s="6" t="str">
        <f aca="false">IFERROR(INDEX('9. Hipocampus'!$A:$B,MATCH($A738,'9. Hipocampus'!$A:$A,0),2),"")</f>
        <v/>
      </c>
      <c r="M738" s="6" t="str">
        <f aca="false">IFERROR(INDEX('11. Mundo Mascotas'!$B:$D,MATCH($A738,'11. Mundo Mascotas'!$B:$B,0),2),"")</f>
        <v/>
      </c>
      <c r="N738" s="6" t="n">
        <f aca="false">IFERROR(INDEX('12. Yaguar'!$B:$E,MATCH($A738,'12. Yaguar'!$B:$B,0),2),"")</f>
        <v>1743.95</v>
      </c>
      <c r="O738" s="6" t="str">
        <f aca="false">IFERROR(INDEX('13. King Clor'!$A:$B,MATCH($A738,'13. King Clor'!$A:$A,0),2),"")</f>
        <v/>
      </c>
      <c r="P738" s="6" t="str">
        <f aca="false">IFERROR(INDEX('14. Diserquim'!$A:$B,MATCH($A738,'14. Diserquim'!$A:$A,0),2),"")</f>
        <v/>
      </c>
      <c r="Q738" s="6" t="str">
        <f aca="false">IFERROR(INDEX('15. Moreno'!$A:$B,MATCH($A738,'15. Moreno'!$A:$A,0),2),"")</f>
        <v/>
      </c>
      <c r="R738" s="6" t="str">
        <f aca="false">IFERROR(INDEX('10. Collares'!$J:$K,MATCH($A738,'10. Collares'!$J:$J,0),2),"")</f>
        <v/>
      </c>
      <c r="S738" s="6" t="str">
        <f aca="false">IFERROR(INDEX('13. King Clor'!$G:$H,MATCH($A738,'13. King Clor'!$G:$G,0),2),"")</f>
        <v/>
      </c>
      <c r="T738" s="6" t="str">
        <f aca="false">IFERROR(INDEX('10. Collares'!$A:$B,MATCH($A738,'10. Collares'!$A:$A,0),2),"")</f>
        <v/>
      </c>
      <c r="U738" s="6" t="str">
        <f aca="false">IFERROR(INDEX('16. Mis nietos'!$B:$C,MATCH($A738,'16. Mis nietos'!$B:$B,0),2),"")</f>
        <v/>
      </c>
      <c r="V738" s="6" t="str">
        <f aca="false">IFERROR(INDEX('17. Profesional Vet'!$A:$B,MATCH($A738,'17. Profesional Vet'!$A:$A,0),2),"")</f>
        <v/>
      </c>
      <c r="W738" s="6" t="str">
        <f aca="false">IFERROR(INDEX('18. Premier'!$A:$B,MATCH($A738,'18. Premier'!$A:$A,0),2),"")</f>
        <v/>
      </c>
      <c r="X738" s="6" t="str">
        <f aca="false">IFERROR(INDEX('19. Dacam'!$A:$B,MATCH($A738,'19. Dacam'!$A:$A,0),2),"")</f>
        <v/>
      </c>
      <c r="Y738" s="6" t="str">
        <f aca="false">IFERROR(INDEX('20. Proveedor'!$A:$B,MATCH($A738,'20. Proveedor'!$A:$A,0),2),"")</f>
        <v/>
      </c>
      <c r="Z738" s="6" t="str">
        <f aca="false">IFERROR(INDEX('21. Saphirus'!$A:$B,MATCH($A738,'21. Saphirus'!$A:$A,0),2),"")</f>
        <v/>
      </c>
    </row>
    <row r="739" customFormat="false" ht="15.75" hidden="false" customHeight="true" outlineLevel="0" collapsed="false">
      <c r="A739" s="5" t="s">
        <v>777</v>
      </c>
      <c r="B739" s="5" t="n">
        <v>1905332</v>
      </c>
      <c r="C739" s="5" t="s">
        <v>778</v>
      </c>
      <c r="D739" s="6" t="str">
        <f aca="false">IFERROR(INDEX('1. Benavídez'!$A:$B,MATCH($A739,'1. Benavídez'!$A:$A,0),2),"")</f>
        <v/>
      </c>
      <c r="E739" s="6" t="str">
        <f aca="false">IFERROR(INDEX('2. Gallo'!$B:$D,MATCH($A739,'2. Gallo'!$B:$B,0),3),"")</f>
        <v/>
      </c>
      <c r="F739" s="6" t="str">
        <f aca="false">IFERROR(INDEX('3. Anea'!$B:$D,MATCH($A739,'3. Anea'!$B:$B,0),2),"")</f>
        <v/>
      </c>
      <c r="G739" s="6" t="str">
        <f aca="false">IFERROR(INDEX('4. Pilar'!$A:$C,MATCH($A739,'4. Pilar'!$A:$A,0),2),"")</f>
        <v/>
      </c>
      <c r="H739" s="6" t="str">
        <f aca="false">IFERROR(INDEX('5. Tortuguitas'!$B:$D,MATCH($A739,'5. Tortuguitas'!$B:$B,0),2),"")</f>
        <v/>
      </c>
      <c r="I739" s="6" t="str">
        <f aca="false">IFERROR(INDEX('6. Del Viso'!$A:$B,MATCH($A739,'6. Del Viso'!$A:$A,0),2),"")</f>
        <v/>
      </c>
      <c r="J739" s="6" t="str">
        <f aca="false">IFERROR(INDEX('7. Chica Glade'!$B:$F,MATCH($A739,'7. Chica Glade'!$B:$B,0),4),"")</f>
        <v/>
      </c>
      <c r="K739" s="6" t="str">
        <f aca="false">IFERROR(INDEX('8. Veterinaria'!$A:$B,MATCH($A739,'8. Veterinaria'!$A:$A,0),2),"")</f>
        <v/>
      </c>
      <c r="L739" s="6" t="str">
        <f aca="false">IFERROR(INDEX('9. Hipocampus'!$A:$B,MATCH($A739,'9. Hipocampus'!$A:$A,0),2),"")</f>
        <v/>
      </c>
      <c r="M739" s="6" t="str">
        <f aca="false">IFERROR(INDEX('11. Mundo Mascotas'!$B:$D,MATCH($A739,'11. Mundo Mascotas'!$B:$B,0),2),"")</f>
        <v/>
      </c>
      <c r="N739" s="6" t="str">
        <f aca="false">IFERROR(INDEX('12. Yaguar'!$B:$E,MATCH($A739,'12. Yaguar'!$B:$B,0),2),"")</f>
        <v/>
      </c>
      <c r="O739" s="6" t="str">
        <f aca="false">IFERROR(INDEX('13. King Clor'!$A:$B,MATCH($A739,'13. King Clor'!$A:$A,0),2),"")</f>
        <v/>
      </c>
      <c r="P739" s="6" t="str">
        <f aca="false">IFERROR(INDEX('14. Diserquim'!$A:$B,MATCH($A739,'14. Diserquim'!$A:$A,0),2),"")</f>
        <v/>
      </c>
      <c r="Q739" s="6" t="str">
        <f aca="false">IFERROR(INDEX('15. Moreno'!$A:$B,MATCH($A739,'15. Moreno'!$A:$A,0),2),"")</f>
        <v/>
      </c>
      <c r="R739" s="6" t="str">
        <f aca="false">IFERROR(INDEX('10. Collares'!$J:$K,MATCH($A739,'10. Collares'!$J:$J,0),2),"")</f>
        <v/>
      </c>
      <c r="S739" s="6" t="str">
        <f aca="false">IFERROR(INDEX('13. King Clor'!$G:$H,MATCH($A739,'13. King Clor'!$G:$G,0),2),"")</f>
        <v/>
      </c>
      <c r="T739" s="6" t="str">
        <f aca="false">IFERROR(INDEX('10. Collares'!$A:$B,MATCH($A739,'10. Collares'!$A:$A,0),2),"")</f>
        <v/>
      </c>
      <c r="U739" s="6" t="str">
        <f aca="false">IFERROR(INDEX('16. Mis nietos'!$B:$C,MATCH($A739,'16. Mis nietos'!$B:$B,0),2),"")</f>
        <v/>
      </c>
      <c r="V739" s="6" t="str">
        <f aca="false">IFERROR(INDEX('17. Profesional Vet'!$A:$B,MATCH($A739,'17. Profesional Vet'!$A:$A,0),2),"")</f>
        <v/>
      </c>
      <c r="W739" s="6" t="str">
        <f aca="false">IFERROR(INDEX('18. Premier'!$A:$B,MATCH($A739,'18. Premier'!$A:$A,0),2),"")</f>
        <v/>
      </c>
      <c r="X739" s="6" t="str">
        <f aca="false">IFERROR(INDEX('19. Dacam'!$A:$B,MATCH($A739,'19. Dacam'!$A:$A,0),2),"")</f>
        <v/>
      </c>
      <c r="Y739" s="6" t="str">
        <f aca="false">IFERROR(INDEX('20. Proveedor'!$A:$B,MATCH($A739,'20. Proveedor'!$A:$A,0),2),"")</f>
        <v/>
      </c>
      <c r="Z739" s="6" t="str">
        <f aca="false">IFERROR(INDEX('21. Saphirus'!$A:$B,MATCH($A739,'21. Saphirus'!$A:$A,0),2),"")</f>
        <v/>
      </c>
    </row>
    <row r="740" customFormat="false" ht="15.75" hidden="false" customHeight="true" outlineLevel="0" collapsed="false">
      <c r="A740" s="5" t="s">
        <v>779</v>
      </c>
      <c r="B740" s="5" t="n">
        <v>1905136</v>
      </c>
      <c r="C740" s="5" t="s">
        <v>33</v>
      </c>
      <c r="D740" s="6" t="str">
        <f aca="false">IFERROR(INDEX('1. Benavídez'!$A:$B,MATCH($A740,'1. Benavídez'!$A:$A,0),2),"")</f>
        <v/>
      </c>
      <c r="E740" s="6" t="str">
        <f aca="false">IFERROR(INDEX('2. Gallo'!$B:$D,MATCH($A740,'2. Gallo'!$B:$B,0),3),"")</f>
        <v/>
      </c>
      <c r="F740" s="6" t="str">
        <f aca="false">IFERROR(INDEX('3. Anea'!$B:$D,MATCH($A740,'3. Anea'!$B:$B,0),2),"")</f>
        <v/>
      </c>
      <c r="G740" s="6" t="str">
        <f aca="false">IFERROR(INDEX('4. Pilar'!$A:$C,MATCH($A740,'4. Pilar'!$A:$A,0),2),"")</f>
        <v/>
      </c>
      <c r="H740" s="6" t="str">
        <f aca="false">IFERROR(INDEX('5. Tortuguitas'!$B:$D,MATCH($A740,'5. Tortuguitas'!$B:$B,0),2),"")</f>
        <v/>
      </c>
      <c r="I740" s="6" t="str">
        <f aca="false">IFERROR(INDEX('6. Del Viso'!$A:$B,MATCH($A740,'6. Del Viso'!$A:$A,0),2),"")</f>
        <v/>
      </c>
      <c r="J740" s="6" t="str">
        <f aca="false">IFERROR(INDEX('7. Chica Glade'!$B:$F,MATCH($A740,'7. Chica Glade'!$B:$B,0),4),"")</f>
        <v/>
      </c>
      <c r="K740" s="6" t="str">
        <f aca="false">IFERROR(INDEX('8. Veterinaria'!$A:$B,MATCH($A740,'8. Veterinaria'!$A:$A,0),2),"")</f>
        <v/>
      </c>
      <c r="L740" s="6" t="n">
        <f aca="false">IFERROR(INDEX('9. Hipocampus'!$A:$B,MATCH($A740,'9. Hipocampus'!$A:$A,0),2),"")</f>
        <v>1486</v>
      </c>
      <c r="M740" s="6" t="str">
        <f aca="false">IFERROR(INDEX('11. Mundo Mascotas'!$B:$D,MATCH($A740,'11. Mundo Mascotas'!$B:$B,0),2),"")</f>
        <v/>
      </c>
      <c r="N740" s="6" t="str">
        <f aca="false">IFERROR(INDEX('12. Yaguar'!$B:$E,MATCH($A740,'12. Yaguar'!$B:$B,0),2),"")</f>
        <v/>
      </c>
      <c r="O740" s="6" t="str">
        <f aca="false">IFERROR(INDEX('13. King Clor'!$A:$B,MATCH($A740,'13. King Clor'!$A:$A,0),2),"")</f>
        <v/>
      </c>
      <c r="P740" s="6" t="str">
        <f aca="false">IFERROR(INDEX('14. Diserquim'!$A:$B,MATCH($A740,'14. Diserquim'!$A:$A,0),2),"")</f>
        <v/>
      </c>
      <c r="Q740" s="6" t="str">
        <f aca="false">IFERROR(INDEX('15. Moreno'!$A:$B,MATCH($A740,'15. Moreno'!$A:$A,0),2),"")</f>
        <v/>
      </c>
      <c r="R740" s="6" t="str">
        <f aca="false">IFERROR(INDEX('10. Collares'!$J:$K,MATCH($A740,'10. Collares'!$J:$J,0),2),"")</f>
        <v/>
      </c>
      <c r="S740" s="6" t="str">
        <f aca="false">IFERROR(INDEX('13. King Clor'!$G:$H,MATCH($A740,'13. King Clor'!$G:$G,0),2),"")</f>
        <v/>
      </c>
      <c r="T740" s="6" t="str">
        <f aca="false">IFERROR(INDEX('10. Collares'!$A:$B,MATCH($A740,'10. Collares'!$A:$A,0),2),"")</f>
        <v/>
      </c>
      <c r="U740" s="6" t="str">
        <f aca="false">IFERROR(INDEX('16. Mis nietos'!$B:$C,MATCH($A740,'16. Mis nietos'!$B:$B,0),2),"")</f>
        <v/>
      </c>
      <c r="V740" s="6" t="str">
        <f aca="false">IFERROR(INDEX('17. Profesional Vet'!$A:$B,MATCH($A740,'17. Profesional Vet'!$A:$A,0),2),"")</f>
        <v/>
      </c>
      <c r="W740" s="6" t="str">
        <f aca="false">IFERROR(INDEX('18. Premier'!$A:$B,MATCH($A740,'18. Premier'!$A:$A,0),2),"")</f>
        <v/>
      </c>
      <c r="X740" s="6" t="str">
        <f aca="false">IFERROR(INDEX('19. Dacam'!$A:$B,MATCH($A740,'19. Dacam'!$A:$A,0),2),"")</f>
        <v/>
      </c>
      <c r="Y740" s="6" t="str">
        <f aca="false">IFERROR(INDEX('20. Proveedor'!$A:$B,MATCH($A740,'20. Proveedor'!$A:$A,0),2),"")</f>
        <v/>
      </c>
      <c r="Z740" s="6" t="str">
        <f aca="false">IFERROR(INDEX('21. Saphirus'!$A:$B,MATCH($A740,'21. Saphirus'!$A:$A,0),2),"")</f>
        <v/>
      </c>
    </row>
    <row r="741" customFormat="false" ht="15.75" hidden="false" customHeight="true" outlineLevel="0" collapsed="false">
      <c r="A741" s="5" t="s">
        <v>780</v>
      </c>
      <c r="B741" s="5" t="n">
        <v>1905136</v>
      </c>
      <c r="C741" s="5" t="s">
        <v>33</v>
      </c>
      <c r="D741" s="6" t="str">
        <f aca="false">IFERROR(INDEX('1. Benavídez'!$A:$B,MATCH($A741,'1. Benavídez'!$A:$A,0),2),"")</f>
        <v/>
      </c>
      <c r="E741" s="6" t="str">
        <f aca="false">IFERROR(INDEX('2. Gallo'!$B:$D,MATCH($A741,'2. Gallo'!$B:$B,0),3),"")</f>
        <v/>
      </c>
      <c r="F741" s="6" t="str">
        <f aca="false">IFERROR(INDEX('3. Anea'!$B:$D,MATCH($A741,'3. Anea'!$B:$B,0),2),"")</f>
        <v/>
      </c>
      <c r="G741" s="6" t="str">
        <f aca="false">IFERROR(INDEX('4. Pilar'!$A:$C,MATCH($A741,'4. Pilar'!$A:$A,0),2),"")</f>
        <v/>
      </c>
      <c r="H741" s="6" t="str">
        <f aca="false">IFERROR(INDEX('5. Tortuguitas'!$B:$D,MATCH($A741,'5. Tortuguitas'!$B:$B,0),2),"")</f>
        <v/>
      </c>
      <c r="I741" s="6" t="str">
        <f aca="false">IFERROR(INDEX('6. Del Viso'!$A:$B,MATCH($A741,'6. Del Viso'!$A:$A,0),2),"")</f>
        <v/>
      </c>
      <c r="J741" s="6" t="str">
        <f aca="false">IFERROR(INDEX('7. Chica Glade'!$B:$F,MATCH($A741,'7. Chica Glade'!$B:$B,0),4),"")</f>
        <v/>
      </c>
      <c r="K741" s="6" t="str">
        <f aca="false">IFERROR(INDEX('8. Veterinaria'!$A:$B,MATCH($A741,'8. Veterinaria'!$A:$A,0),2),"")</f>
        <v/>
      </c>
      <c r="L741" s="6" t="n">
        <f aca="false">IFERROR(INDEX('9. Hipocampus'!$A:$B,MATCH($A741,'9. Hipocampus'!$A:$A,0),2),"")</f>
        <v>2910</v>
      </c>
      <c r="M741" s="6" t="str">
        <f aca="false">IFERROR(INDEX('11. Mundo Mascotas'!$B:$D,MATCH($A741,'11. Mundo Mascotas'!$B:$B,0),2),"")</f>
        <v/>
      </c>
      <c r="N741" s="6" t="str">
        <f aca="false">IFERROR(INDEX('12. Yaguar'!$B:$E,MATCH($A741,'12. Yaguar'!$B:$B,0),2),"")</f>
        <v/>
      </c>
      <c r="O741" s="6" t="str">
        <f aca="false">IFERROR(INDEX('13. King Clor'!$A:$B,MATCH($A741,'13. King Clor'!$A:$A,0),2),"")</f>
        <v/>
      </c>
      <c r="P741" s="6" t="str">
        <f aca="false">IFERROR(INDEX('14. Diserquim'!$A:$B,MATCH($A741,'14. Diserquim'!$A:$A,0),2),"")</f>
        <v/>
      </c>
      <c r="Q741" s="6" t="str">
        <f aca="false">IFERROR(INDEX('15. Moreno'!$A:$B,MATCH($A741,'15. Moreno'!$A:$A,0),2),"")</f>
        <v/>
      </c>
      <c r="R741" s="6" t="str">
        <f aca="false">IFERROR(INDEX('10. Collares'!$J:$K,MATCH($A741,'10. Collares'!$J:$J,0),2),"")</f>
        <v/>
      </c>
      <c r="S741" s="6" t="str">
        <f aca="false">IFERROR(INDEX('13. King Clor'!$G:$H,MATCH($A741,'13. King Clor'!$G:$G,0),2),"")</f>
        <v/>
      </c>
      <c r="T741" s="6" t="str">
        <f aca="false">IFERROR(INDEX('10. Collares'!$A:$B,MATCH($A741,'10. Collares'!$A:$A,0),2),"")</f>
        <v/>
      </c>
      <c r="U741" s="6" t="str">
        <f aca="false">IFERROR(INDEX('16. Mis nietos'!$B:$C,MATCH($A741,'16. Mis nietos'!$B:$B,0),2),"")</f>
        <v/>
      </c>
      <c r="V741" s="6" t="str">
        <f aca="false">IFERROR(INDEX('17. Profesional Vet'!$A:$B,MATCH($A741,'17. Profesional Vet'!$A:$A,0),2),"")</f>
        <v/>
      </c>
      <c r="W741" s="6" t="str">
        <f aca="false">IFERROR(INDEX('18. Premier'!$A:$B,MATCH($A741,'18. Premier'!$A:$A,0),2),"")</f>
        <v/>
      </c>
      <c r="X741" s="6" t="str">
        <f aca="false">IFERROR(INDEX('19. Dacam'!$A:$B,MATCH($A741,'19. Dacam'!$A:$A,0),2),"")</f>
        <v/>
      </c>
      <c r="Y741" s="6" t="str">
        <f aca="false">IFERROR(INDEX('20. Proveedor'!$A:$B,MATCH($A741,'20. Proveedor'!$A:$A,0),2),"")</f>
        <v/>
      </c>
      <c r="Z741" s="6" t="str">
        <f aca="false">IFERROR(INDEX('21. Saphirus'!$A:$B,MATCH($A741,'21. Saphirus'!$A:$A,0),2),"")</f>
        <v/>
      </c>
    </row>
    <row r="742" customFormat="false" ht="15.75" hidden="false" customHeight="true" outlineLevel="0" collapsed="false">
      <c r="A742" s="5" t="s">
        <v>781</v>
      </c>
      <c r="B742" s="5" t="n">
        <v>1906068</v>
      </c>
      <c r="C742" s="5" t="s">
        <v>33</v>
      </c>
      <c r="D742" s="6" t="str">
        <f aca="false">IFERROR(INDEX('1. Benavídez'!$A:$B,MATCH($A742,'1. Benavídez'!$A:$A,0),2),"")</f>
        <v/>
      </c>
      <c r="E742" s="6" t="str">
        <f aca="false">IFERROR(INDEX('2. Gallo'!$B:$D,MATCH($A742,'2. Gallo'!$B:$B,0),3),"")</f>
        <v/>
      </c>
      <c r="F742" s="6" t="str">
        <f aca="false">IFERROR(INDEX('3. Anea'!$B:$D,MATCH($A742,'3. Anea'!$B:$B,0),2),"")</f>
        <v/>
      </c>
      <c r="G742" s="6" t="str">
        <f aca="false">IFERROR(INDEX('4. Pilar'!$A:$C,MATCH($A742,'4. Pilar'!$A:$A,0),2),"")</f>
        <v/>
      </c>
      <c r="H742" s="6" t="str">
        <f aca="false">IFERROR(INDEX('5. Tortuguitas'!$B:$D,MATCH($A742,'5. Tortuguitas'!$B:$B,0),2),"")</f>
        <v/>
      </c>
      <c r="I742" s="6" t="str">
        <f aca="false">IFERROR(INDEX('6. Del Viso'!$A:$B,MATCH($A742,'6. Del Viso'!$A:$A,0),3),"")</f>
        <v/>
      </c>
      <c r="J742" s="6" t="str">
        <f aca="false">IFERROR(INDEX('7. Chica Glade'!$B:$F,MATCH($A742,'7. Chica Glade'!$B:$B,0),2),"")</f>
        <v/>
      </c>
      <c r="K742" s="6" t="str">
        <f aca="false">IFERROR(INDEX('8. Veterinaria'!$A:$B,MATCH($A742,'8. Veterinaria'!$A:$A,0),2),"")</f>
        <v/>
      </c>
      <c r="L742" s="6" t="str">
        <f aca="false">IFERROR(INDEX('9. Hipocampus'!$A:$B,MATCH($A742,'9. Hipocampus'!$A:$A,0),2),"")</f>
        <v/>
      </c>
      <c r="M742" s="6" t="str">
        <f aca="false">IFERROR(INDEX('11. Mundo Mascotas'!$B:$D,MATCH($A742,'11. Mundo Mascotas'!$B:$B,0),2),"")</f>
        <v/>
      </c>
      <c r="N742" s="6" t="str">
        <f aca="false">IFERROR(INDEX('12. Yaguar'!$B:$E,MATCH($A742,'12. Yaguar'!$B:$B,0),2),"")</f>
        <v/>
      </c>
      <c r="O742" s="6" t="str">
        <f aca="false">IFERROR(INDEX('13. King Clor'!$A:$B,MATCH($A742,'13. King Clor'!$A:$A,0),2),"")</f>
        <v/>
      </c>
      <c r="P742" s="6" t="str">
        <f aca="false">IFERROR(INDEX('14. Diserquim'!$A:$B,MATCH($A742,'14. Diserquim'!$A:$A,0),2),"")</f>
        <v/>
      </c>
      <c r="Q742" s="6" t="str">
        <f aca="false">IFERROR(INDEX('15. Moreno'!$A:$B,MATCH($A742,'15. Moreno'!$A:$A,0),2),"")</f>
        <v/>
      </c>
      <c r="R742" s="6" t="str">
        <f aca="false">IFERROR(INDEX('10. Collares'!$J:$K,MATCH($A742,'10. Collares'!$J:$J,0),2),"")</f>
        <v/>
      </c>
      <c r="S742" s="6" t="str">
        <f aca="false">IFERROR(INDEX('13. King Clor'!$G:$H,MATCH($A742,'13. King Clor'!$G:$G,0),2),"")</f>
        <v/>
      </c>
      <c r="T742" s="6" t="str">
        <f aca="false">IFERROR(INDEX('10. Collares'!$A:$B,MATCH($A742,'10. Collares'!$A:$A,0),2),"")</f>
        <v/>
      </c>
      <c r="U742" s="6" t="str">
        <f aca="false">IFERROR(INDEX('16. Mis nietos'!$B:$C,MATCH($A742,'16. Mis nietos'!$B:$B,0),2),"")</f>
        <v/>
      </c>
      <c r="V742" s="6" t="str">
        <f aca="false">IFERROR(INDEX('17. Profesional Vet'!$A:$B,MATCH($A742,'17. Profesional Vet'!$A:$A,0),2),"")</f>
        <v/>
      </c>
      <c r="W742" s="6" t="str">
        <f aca="false">IFERROR(INDEX('18. Premier'!$A:$B,MATCH($A742,'18. Premier'!$A:$A,0),2),"")</f>
        <v/>
      </c>
      <c r="X742" s="6" t="str">
        <f aca="false">IFERROR(INDEX('19. Dacam'!$A:$B,MATCH($A742,'19. Dacam'!$A:$A,0),2),"")</f>
        <v/>
      </c>
      <c r="Y742" s="6" t="str">
        <f aca="false">IFERROR(INDEX('20. Proveedor'!$A:$B,MATCH($A742,'20. Proveedor'!$A:$A,0),2),"")</f>
        <v/>
      </c>
      <c r="Z742" s="6" t="str">
        <f aca="false">IFERROR(INDEX('21. Saphirus'!$A:$B,MATCH($A742,'21. Saphirus'!$A:$A,0),2),"")</f>
        <v/>
      </c>
    </row>
    <row r="743" customFormat="false" ht="15.75" hidden="false" customHeight="true" outlineLevel="0" collapsed="false">
      <c r="A743" s="5" t="s">
        <v>782</v>
      </c>
      <c r="B743" s="5" t="n">
        <v>5040</v>
      </c>
      <c r="C743" s="5" t="s">
        <v>136</v>
      </c>
      <c r="D743" s="6" t="str">
        <f aca="false">IFERROR(INDEX('1. Benavídez'!$A:$B,MATCH($A743,'1. Benavídez'!$A:$A,0),2),"")</f>
        <v/>
      </c>
      <c r="E743" s="6" t="str">
        <f aca="false">IFERROR(INDEX('2. Gallo'!$B:$D,MATCH($A743,'2. Gallo'!$B:$B,0),3),"")</f>
        <v/>
      </c>
      <c r="F743" s="6" t="str">
        <f aca="false">IFERROR(INDEX('3. Anea'!$B:$D,MATCH($A743,'3. Anea'!$B:$B,0),2),"")</f>
        <v/>
      </c>
      <c r="G743" s="6" t="str">
        <f aca="false">IFERROR(INDEX('4. Pilar'!$A:$C,MATCH($A743,'4. Pilar'!$A:$A,0),2),"")</f>
        <v/>
      </c>
      <c r="H743" s="6" t="str">
        <f aca="false">IFERROR(INDEX('5. Tortuguitas'!$B:$D,MATCH($A743,'5. Tortuguitas'!$B:$B,0),2),"")</f>
        <v/>
      </c>
      <c r="I743" s="6" t="str">
        <f aca="false">IFERROR(INDEX('6. Del Viso'!$A:$B,MATCH($A743,'6. Del Viso'!$A:$A,0),2),"")</f>
        <v/>
      </c>
      <c r="J743" s="6" t="str">
        <f aca="false">IFERROR(INDEX('7. Chica Glade'!$B:$F,MATCH($A743,'7. Chica Glade'!$B:$B,0),4),"")</f>
        <v/>
      </c>
      <c r="K743" s="6" t="str">
        <f aca="false">IFERROR(INDEX('8. Veterinaria'!$A:$B,MATCH($A743,'8. Veterinaria'!$A:$A,0),2),"")</f>
        <v/>
      </c>
      <c r="L743" s="6" t="str">
        <f aca="false">IFERROR(INDEX('9. Hipocampus'!$A:$B,MATCH($A743,'9. Hipocampus'!$A:$A,0),2),"")</f>
        <v/>
      </c>
      <c r="M743" s="6" t="str">
        <f aca="false">IFERROR(INDEX('11. Mundo Mascotas'!$B:$D,MATCH($A743,'11. Mundo Mascotas'!$B:$B,0),2),"")</f>
        <v/>
      </c>
      <c r="N743" s="6" t="str">
        <f aca="false">IFERROR(INDEX('12. Yaguar'!$B:$E,MATCH($A743,'12. Yaguar'!$B:$B,0),2),"")</f>
        <v/>
      </c>
      <c r="O743" s="6" t="str">
        <f aca="false">IFERROR(INDEX('13. King Clor'!$A:$B,MATCH($A743,'13. King Clor'!$A:$A,0),2),"")</f>
        <v/>
      </c>
      <c r="P743" s="6" t="str">
        <f aca="false">IFERROR(INDEX('14. Diserquim'!$A:$B,MATCH($A743,'14. Diserquim'!$A:$A,0),2),"")</f>
        <v/>
      </c>
      <c r="Q743" s="6" t="str">
        <f aca="false">IFERROR(INDEX('15. Moreno'!$A:$B,MATCH($A743,'15. Moreno'!$A:$A,0),2),"")</f>
        <v/>
      </c>
      <c r="R743" s="6" t="str">
        <f aca="false">IFERROR(INDEX('10. Collares'!$J:$K,MATCH($A743,'10. Collares'!$J:$J,0),2),"")</f>
        <v/>
      </c>
      <c r="S743" s="6" t="str">
        <f aca="false">IFERROR(INDEX('13. King Clor'!$G:$H,MATCH($A743,'13. King Clor'!$G:$G,0),2),"")</f>
        <v/>
      </c>
      <c r="T743" s="6" t="str">
        <f aca="false">IFERROR(INDEX('10. Collares'!$A:$B,MATCH($A743,'10. Collares'!$A:$A,0),2),"")</f>
        <v/>
      </c>
      <c r="U743" s="6" t="str">
        <f aca="false">IFERROR(INDEX('16. Mis nietos'!$B:$C,MATCH($A743,'16. Mis nietos'!$B:$B,0),2),"")</f>
        <v/>
      </c>
      <c r="V743" s="6" t="str">
        <f aca="false">IFERROR(INDEX('17. Profesional Vet'!$A:$B,MATCH($A743,'17. Profesional Vet'!$A:$A,0),2),"")</f>
        <v/>
      </c>
      <c r="W743" s="6" t="str">
        <f aca="false">IFERROR(INDEX('18. Premier'!$A:$B,MATCH($A743,'18. Premier'!$A:$A,0),2),"")</f>
        <v/>
      </c>
      <c r="X743" s="6" t="str">
        <f aca="false">IFERROR(INDEX('19. Dacam'!$A:$B,MATCH($A743,'19. Dacam'!$A:$A,0),2),"")</f>
        <v/>
      </c>
      <c r="Y743" s="6" t="str">
        <f aca="false">IFERROR(INDEX('20. Proveedor'!$A:$B,MATCH($A743,'20. Proveedor'!$A:$A,0),2),"")</f>
        <v/>
      </c>
      <c r="Z743" s="6" t="str">
        <f aca="false">IFERROR(INDEX('21. Saphirus'!$A:$B,MATCH($A743,'21. Saphirus'!$A:$A,0),2),"")</f>
        <v/>
      </c>
    </row>
    <row r="744" customFormat="false" ht="15.75" hidden="false" customHeight="true" outlineLevel="0" collapsed="false">
      <c r="A744" s="5" t="s">
        <v>783</v>
      </c>
      <c r="B744" s="5" t="n">
        <v>1059</v>
      </c>
      <c r="C744" s="5" t="s">
        <v>138</v>
      </c>
      <c r="D744" s="6" t="n">
        <f aca="false">IFERROR(INDEX('1. Benavídez'!$A:$B,MATCH($A744,'1. Benavídez'!$A:$A,0),2),"")</f>
        <v>46737</v>
      </c>
      <c r="E744" s="6" t="n">
        <f aca="false">IFERROR(INDEX('2. Gallo'!$B:$D,MATCH($A744,'2. Gallo'!$B:$B,0),3),"")</f>
        <v>46597</v>
      </c>
      <c r="F744" s="6" t="n">
        <f aca="false">IFERROR(INDEX('3. Anea'!$B:$D,MATCH($A744,'3. Anea'!$B:$B,0),2),"")</f>
        <v>50904</v>
      </c>
      <c r="G744" s="6" t="str">
        <f aca="false">IFERROR(INDEX('4. Pilar'!$A:$C,MATCH($A744,'4. Pilar'!$A:$A,0),2),"")</f>
        <v/>
      </c>
      <c r="H744" s="6" t="n">
        <f aca="false">IFERROR(INDEX('5. Tortuguitas'!$B:$D,MATCH($A744,'5. Tortuguitas'!$B:$B,0),2),"")</f>
        <v>48460</v>
      </c>
      <c r="I744" s="6" t="str">
        <f aca="false">IFERROR(INDEX('6. Del Viso'!$A:$B,MATCH($A744,'6. Del Viso'!$A:$A,0),2),"")</f>
        <v/>
      </c>
      <c r="J744" s="6" t="str">
        <f aca="false">IFERROR(INDEX('7. Chica Glade'!$B:$F,MATCH($A744,'7. Chica Glade'!$B:$B,0),4),"")</f>
        <v/>
      </c>
      <c r="K744" s="6" t="str">
        <f aca="false">IFERROR(INDEX('8. Veterinaria'!$A:$B,MATCH($A744,'8. Veterinaria'!$A:$A,0),2),"")</f>
        <v/>
      </c>
      <c r="L744" s="6" t="str">
        <f aca="false">IFERROR(INDEX('9. Hipocampus'!$A:$B,MATCH($A744,'9. Hipocampus'!$A:$A,0),2),"")</f>
        <v/>
      </c>
      <c r="M744" s="6" t="n">
        <f aca="false">IFERROR(INDEX('11. Mundo Mascotas'!$B:$D,MATCH($A744,'11. Mundo Mascotas'!$B:$B,0),2),"")</f>
        <v>48260</v>
      </c>
      <c r="N744" s="6" t="str">
        <f aca="false">IFERROR(INDEX('12. Yaguar'!$B:$E,MATCH($A744,'12. Yaguar'!$B:$B,0),2),"")</f>
        <v/>
      </c>
      <c r="O744" s="6" t="str">
        <f aca="false">IFERROR(INDEX('13. King Clor'!$A:$B,MATCH($A744,'13. King Clor'!$A:$A,0),2),"")</f>
        <v/>
      </c>
      <c r="P744" s="6" t="str">
        <f aca="false">IFERROR(INDEX('14. Diserquim'!$A:$B,MATCH($A744,'14. Diserquim'!$A:$A,0),2),"")</f>
        <v/>
      </c>
      <c r="Q744" s="6" t="str">
        <f aca="false">IFERROR(INDEX('15. Moreno'!$A:$B,MATCH($A744,'15. Moreno'!$A:$A,0),2),"")</f>
        <v/>
      </c>
      <c r="R744" s="6" t="str">
        <f aca="false">IFERROR(INDEX('10. Collares'!$J:$K,MATCH($A744,'10. Collares'!$J:$J,0),2),"")</f>
        <v/>
      </c>
      <c r="S744" s="6" t="str">
        <f aca="false">IFERROR(INDEX('13. King Clor'!$G:$H,MATCH($A744,'13. King Clor'!$G:$G,0),2),"")</f>
        <v/>
      </c>
      <c r="T744" s="6" t="str">
        <f aca="false">IFERROR(INDEX('10. Collares'!$A:$B,MATCH($A744,'10. Collares'!$A:$A,0),2),"")</f>
        <v/>
      </c>
      <c r="U744" s="6" t="str">
        <f aca="false">IFERROR(INDEX('16. Mis nietos'!$B:$C,MATCH($A744,'16. Mis nietos'!$B:$B,0),2),"")</f>
        <v/>
      </c>
      <c r="V744" s="6" t="str">
        <f aca="false">IFERROR(INDEX('17. Profesional Vet'!$A:$B,MATCH($A744,'17. Profesional Vet'!$A:$A,0),2),"")</f>
        <v/>
      </c>
      <c r="W744" s="6" t="str">
        <f aca="false">IFERROR(INDEX('18. Premier'!$A:$B,MATCH($A744,'18. Premier'!$A:$A,0),2),"")</f>
        <v/>
      </c>
      <c r="X744" s="6" t="str">
        <f aca="false">IFERROR(INDEX('19. Dacam'!$A:$B,MATCH($A744,'19. Dacam'!$A:$A,0),2),"")</f>
        <v/>
      </c>
      <c r="Y744" s="6" t="n">
        <f aca="false">IFERROR(INDEX('20. Proveedor'!$A:$B,MATCH($A744,'20. Proveedor'!$A:$A,0),2),"")</f>
        <v>51232.65</v>
      </c>
      <c r="Z744" s="6" t="str">
        <f aca="false">IFERROR(INDEX('21. Saphirus'!$A:$B,MATCH($A744,'21. Saphirus'!$A:$A,0),2),"")</f>
        <v/>
      </c>
    </row>
    <row r="745" customFormat="false" ht="15.75" hidden="false" customHeight="true" outlineLevel="0" collapsed="false">
      <c r="A745" s="5" t="s">
        <v>784</v>
      </c>
      <c r="B745" s="5" t="n">
        <v>1905407</v>
      </c>
      <c r="C745" s="5" t="s">
        <v>136</v>
      </c>
      <c r="D745" s="6" t="str">
        <f aca="false">IFERROR(INDEX('1. Benavídez'!$A:$B,MATCH($A745,'1. Benavídez'!$A:$A,0),2),"")</f>
        <v/>
      </c>
      <c r="E745" s="6" t="str">
        <f aca="false">IFERROR(INDEX('2. Gallo'!$B:$D,MATCH($A745,'2. Gallo'!$B:$B,0),3),"")</f>
        <v/>
      </c>
      <c r="F745" s="6" t="str">
        <f aca="false">IFERROR(INDEX('3. Anea'!$B:$D,MATCH($A745,'3. Anea'!$B:$B,0),2),"")</f>
        <v/>
      </c>
      <c r="G745" s="6" t="str">
        <f aca="false">IFERROR(INDEX('4. Pilar'!$A:$C,MATCH($A745,'4. Pilar'!$A:$A,0),2),"")</f>
        <v/>
      </c>
      <c r="H745" s="6" t="str">
        <f aca="false">IFERROR(INDEX('5. Tortuguitas'!$B:$D,MATCH($A745,'5. Tortuguitas'!$B:$B,0),2),"")</f>
        <v/>
      </c>
      <c r="I745" s="6" t="str">
        <f aca="false">IFERROR(INDEX('6. Del Viso'!$A:$B,MATCH($A745,'6. Del Viso'!$A:$A,0),2),"")</f>
        <v/>
      </c>
      <c r="J745" s="6" t="str">
        <f aca="false">IFERROR(INDEX('7. Chica Glade'!$B:$F,MATCH($A745,'7. Chica Glade'!$B:$B,0),4),"")</f>
        <v/>
      </c>
      <c r="K745" s="6" t="str">
        <f aca="false">IFERROR(INDEX('8. Veterinaria'!$A:$B,MATCH($A745,'8. Veterinaria'!$A:$A,0),2),"")</f>
        <v/>
      </c>
      <c r="L745" s="6" t="str">
        <f aca="false">IFERROR(INDEX('9. Hipocampus'!$A:$B,MATCH($A745,'9. Hipocampus'!$A:$A,0),2),"")</f>
        <v/>
      </c>
      <c r="M745" s="6" t="str">
        <f aca="false">IFERROR(INDEX('11. Mundo Mascotas'!$B:$D,MATCH($A745,'11. Mundo Mascotas'!$B:$B,0),2),"")</f>
        <v/>
      </c>
      <c r="N745" s="6" t="str">
        <f aca="false">IFERROR(INDEX('12. Yaguar'!$B:$E,MATCH($A745,'12. Yaguar'!$B:$B,0),2),"")</f>
        <v/>
      </c>
      <c r="O745" s="6" t="str">
        <f aca="false">IFERROR(INDEX('13. King Clor'!$A:$B,MATCH($A745,'13. King Clor'!$A:$A,0),2),"")</f>
        <v/>
      </c>
      <c r="P745" s="6" t="str">
        <f aca="false">IFERROR(INDEX('14. Diserquim'!$A:$B,MATCH($A745,'14. Diserquim'!$A:$A,0),2),"")</f>
        <v/>
      </c>
      <c r="Q745" s="6" t="str">
        <f aca="false">IFERROR(INDEX('15. Moreno'!$A:$B,MATCH($A745,'15. Moreno'!$A:$A,0),2),"")</f>
        <v/>
      </c>
      <c r="R745" s="6" t="str">
        <f aca="false">IFERROR(INDEX('10. Collares'!$J:$K,MATCH($A745,'10. Collares'!$J:$J,0),2),"")</f>
        <v/>
      </c>
      <c r="S745" s="6" t="str">
        <f aca="false">IFERROR(INDEX('13. King Clor'!$G:$H,MATCH($A745,'13. King Clor'!$G:$G,0),2),"")</f>
        <v/>
      </c>
      <c r="T745" s="6" t="str">
        <f aca="false">IFERROR(INDEX('10. Collares'!$A:$B,MATCH($A745,'10. Collares'!$A:$A,0),2),"")</f>
        <v/>
      </c>
      <c r="U745" s="6" t="str">
        <f aca="false">IFERROR(INDEX('16. Mis nietos'!$B:$C,MATCH($A745,'16. Mis nietos'!$B:$B,0),2),"")</f>
        <v/>
      </c>
      <c r="V745" s="6" t="str">
        <f aca="false">IFERROR(INDEX('17. Profesional Vet'!$A:$B,MATCH($A745,'17. Profesional Vet'!$A:$A,0),2),"")</f>
        <v/>
      </c>
      <c r="W745" s="6" t="str">
        <f aca="false">IFERROR(INDEX('18. Premier'!$A:$B,MATCH($A745,'18. Premier'!$A:$A,0),2),"")</f>
        <v/>
      </c>
      <c r="X745" s="6" t="str">
        <f aca="false">IFERROR(INDEX('19. Dacam'!$A:$B,MATCH($A745,'19. Dacam'!$A:$A,0),2),"")</f>
        <v/>
      </c>
      <c r="Y745" s="6" t="str">
        <f aca="false">IFERROR(INDEX('20. Proveedor'!$A:$B,MATCH($A745,'20. Proveedor'!$A:$A,0),2),"")</f>
        <v/>
      </c>
      <c r="Z745" s="6" t="str">
        <f aca="false">IFERROR(INDEX('21. Saphirus'!$A:$B,MATCH($A745,'21. Saphirus'!$A:$A,0),2),"")</f>
        <v/>
      </c>
    </row>
    <row r="746" customFormat="false" ht="15.75" hidden="false" customHeight="true" outlineLevel="0" collapsed="false">
      <c r="A746" s="5" t="s">
        <v>785</v>
      </c>
      <c r="B746" s="5" t="n">
        <v>1905406</v>
      </c>
      <c r="C746" s="5" t="s">
        <v>138</v>
      </c>
      <c r="D746" s="6" t="n">
        <f aca="false">IFERROR(INDEX('1. Benavídez'!$A:$B,MATCH($A746,'1. Benavídez'!$A:$A,0),2),"")</f>
        <v>48921</v>
      </c>
      <c r="E746" s="6" t="n">
        <f aca="false">IFERROR(INDEX('2. Gallo'!$B:$D,MATCH($A746,'2. Gallo'!$B:$B,0),3),"")</f>
        <v>53013</v>
      </c>
      <c r="F746" s="6" t="n">
        <f aca="false">IFERROR(INDEX('3. Anea'!$B:$D,MATCH($A746,'3. Anea'!$B:$B,0),2),"")</f>
        <v>53280</v>
      </c>
      <c r="G746" s="6" t="str">
        <f aca="false">IFERROR(INDEX('4. Pilar'!$A:$C,MATCH($A746,'4. Pilar'!$A:$A,0),2),"")</f>
        <v/>
      </c>
      <c r="H746" s="6" t="n">
        <f aca="false">IFERROR(INDEX('5. Tortuguitas'!$B:$D,MATCH($A746,'5. Tortuguitas'!$B:$B,0),2),"")</f>
        <v>50720</v>
      </c>
      <c r="I746" s="6" t="str">
        <f aca="false">IFERROR(INDEX('6. Del Viso'!$A:$B,MATCH($A746,'6. Del Viso'!$A:$A,0),2),"")</f>
        <v/>
      </c>
      <c r="J746" s="6" t="str">
        <f aca="false">IFERROR(INDEX('7. Chica Glade'!$B:$F,MATCH($A746,'7. Chica Glade'!$B:$B,0),4),"")</f>
        <v/>
      </c>
      <c r="K746" s="6" t="str">
        <f aca="false">IFERROR(INDEX('8. Veterinaria'!$A:$B,MATCH($A746,'8. Veterinaria'!$A:$A,0),2),"")</f>
        <v/>
      </c>
      <c r="L746" s="6" t="str">
        <f aca="false">IFERROR(INDEX('9. Hipocampus'!$A:$B,MATCH($A746,'9. Hipocampus'!$A:$A,0),2),"")</f>
        <v/>
      </c>
      <c r="M746" s="6" t="n">
        <f aca="false">IFERROR(INDEX('11. Mundo Mascotas'!$B:$D,MATCH($A746,'11. Mundo Mascotas'!$B:$B,0),2),"")</f>
        <v>48260</v>
      </c>
      <c r="N746" s="6" t="str">
        <f aca="false">IFERROR(INDEX('12. Yaguar'!$B:$E,MATCH($A746,'12. Yaguar'!$B:$B,0),2),"")</f>
        <v/>
      </c>
      <c r="O746" s="6" t="str">
        <f aca="false">IFERROR(INDEX('13. King Clor'!$A:$B,MATCH($A746,'13. King Clor'!$A:$A,0),2),"")</f>
        <v/>
      </c>
      <c r="P746" s="6" t="str">
        <f aca="false">IFERROR(INDEX('14. Diserquim'!$A:$B,MATCH($A746,'14. Diserquim'!$A:$A,0),2),"")</f>
        <v/>
      </c>
      <c r="Q746" s="6" t="str">
        <f aca="false">IFERROR(INDEX('15. Moreno'!$A:$B,MATCH($A746,'15. Moreno'!$A:$A,0),2),"")</f>
        <v/>
      </c>
      <c r="R746" s="6" t="str">
        <f aca="false">IFERROR(INDEX('10. Collares'!$J:$K,MATCH($A746,'10. Collares'!$J:$J,0),2),"")</f>
        <v/>
      </c>
      <c r="S746" s="6" t="str">
        <f aca="false">IFERROR(INDEX('13. King Clor'!$G:$H,MATCH($A746,'13. King Clor'!$G:$G,0),2),"")</f>
        <v/>
      </c>
      <c r="T746" s="6" t="str">
        <f aca="false">IFERROR(INDEX('10. Collares'!$A:$B,MATCH($A746,'10. Collares'!$A:$A,0),2),"")</f>
        <v/>
      </c>
      <c r="U746" s="6" t="str">
        <f aca="false">IFERROR(INDEX('16. Mis nietos'!$B:$C,MATCH($A746,'16. Mis nietos'!$B:$B,0),2),"")</f>
        <v/>
      </c>
      <c r="V746" s="6" t="str">
        <f aca="false">IFERROR(INDEX('17. Profesional Vet'!$A:$B,MATCH($A746,'17. Profesional Vet'!$A:$A,0),2),"")</f>
        <v/>
      </c>
      <c r="W746" s="6" t="str">
        <f aca="false">IFERROR(INDEX('18. Premier'!$A:$B,MATCH($A746,'18. Premier'!$A:$A,0),2),"")</f>
        <v/>
      </c>
      <c r="X746" s="6" t="str">
        <f aca="false">IFERROR(INDEX('19. Dacam'!$A:$B,MATCH($A746,'19. Dacam'!$A:$A,0),2),"")</f>
        <v/>
      </c>
      <c r="Y746" s="6" t="n">
        <f aca="false">IFERROR(INDEX('20. Proveedor'!$A:$B,MATCH($A746,'20. Proveedor'!$A:$A,0),2),"")</f>
        <v>53624.55</v>
      </c>
      <c r="Z746" s="6" t="str">
        <f aca="false">IFERROR(INDEX('21. Saphirus'!$A:$B,MATCH($A746,'21. Saphirus'!$A:$A,0),2),"")</f>
        <v/>
      </c>
    </row>
    <row r="747" customFormat="false" ht="15.75" hidden="false" customHeight="true" outlineLevel="0" collapsed="false">
      <c r="A747" s="5" t="s">
        <v>786</v>
      </c>
      <c r="B747" s="5" t="n">
        <v>1905034</v>
      </c>
      <c r="C747" s="5" t="s">
        <v>33</v>
      </c>
      <c r="D747" s="6" t="str">
        <f aca="false">IFERROR(INDEX('1. Benavídez'!$A:$B,MATCH($A747,'1. Benavídez'!$A:$A,0),2),"")</f>
        <v/>
      </c>
      <c r="E747" s="6" t="str">
        <f aca="false">IFERROR(INDEX('2. Gallo'!$B:$D,MATCH($A747,'2. Gallo'!$B:$B,0),3),"")</f>
        <v/>
      </c>
      <c r="F747" s="6" t="str">
        <f aca="false">IFERROR(INDEX('3. Anea'!$B:$D,MATCH($A747,'3. Anea'!$B:$B,0),2),"")</f>
        <v/>
      </c>
      <c r="G747" s="6" t="str">
        <f aca="false">IFERROR(INDEX('4. Pilar'!$A:$C,MATCH($A747,'4. Pilar'!$A:$A,0),2),"")</f>
        <v/>
      </c>
      <c r="H747" s="6" t="str">
        <f aca="false">IFERROR(INDEX('5. Tortuguitas'!$B:$D,MATCH($A747,'5. Tortuguitas'!$B:$B,0),2),"")</f>
        <v/>
      </c>
      <c r="I747" s="6" t="str">
        <f aca="false">IFERROR(INDEX('6. Del Viso'!$A:$B,MATCH($A747,'6. Del Viso'!$A:$A,0),2),"")</f>
        <v/>
      </c>
      <c r="J747" s="6" t="str">
        <f aca="false">IFERROR(INDEX('7. Chica Glade'!$B:$F,MATCH($A747,'7. Chica Glade'!$B:$B,0),4),"")</f>
        <v/>
      </c>
      <c r="K747" s="6" t="str">
        <f aca="false">IFERROR(INDEX('8. Veterinaria'!$A:$B,MATCH($A747,'8. Veterinaria'!$A:$A,0),2),"")</f>
        <v/>
      </c>
      <c r="L747" s="6" t="str">
        <f aca="false">IFERROR(INDEX('9. Hipocampus'!$A:$B,MATCH($A747,'9. Hipocampus'!$A:$A,0),2),"")</f>
        <v/>
      </c>
      <c r="M747" s="6" t="n">
        <f aca="false">IFERROR(INDEX('11. Mundo Mascotas'!$B:$D,MATCH($A747,'11. Mundo Mascotas'!$B:$B,0),2),"")</f>
        <v>1120</v>
      </c>
      <c r="N747" s="6" t="str">
        <f aca="false">IFERROR(INDEX('12. Yaguar'!$B:$E,MATCH($A747,'12. Yaguar'!$B:$B,0),2),"")</f>
        <v/>
      </c>
      <c r="O747" s="6" t="str">
        <f aca="false">IFERROR(INDEX('13. King Clor'!$A:$B,MATCH($A747,'13. King Clor'!$A:$A,0),2),"")</f>
        <v/>
      </c>
      <c r="P747" s="6" t="str">
        <f aca="false">IFERROR(INDEX('14. Diserquim'!$A:$B,MATCH($A747,'14. Diserquim'!$A:$A,0),2),"")</f>
        <v/>
      </c>
      <c r="Q747" s="6" t="str">
        <f aca="false">IFERROR(INDEX('15. Moreno'!$A:$B,MATCH($A747,'15. Moreno'!$A:$A,0),2),"")</f>
        <v/>
      </c>
      <c r="R747" s="6" t="str">
        <f aca="false">IFERROR(INDEX('10. Collares'!$J:$K,MATCH($A747,'10. Collares'!$J:$J,0),2),"")</f>
        <v/>
      </c>
      <c r="S747" s="6" t="str">
        <f aca="false">IFERROR(INDEX('13. King Clor'!$G:$H,MATCH($A747,'13. King Clor'!$G:$G,0),2),"")</f>
        <v/>
      </c>
      <c r="T747" s="6" t="str">
        <f aca="false">IFERROR(INDEX('10. Collares'!$A:$B,MATCH($A747,'10. Collares'!$A:$A,0),2),"")</f>
        <v/>
      </c>
      <c r="U747" s="6" t="str">
        <f aca="false">IFERROR(INDEX('16. Mis nietos'!$B:$C,MATCH($A747,'16. Mis nietos'!$B:$B,0),2),"")</f>
        <v/>
      </c>
      <c r="V747" s="6" t="str">
        <f aca="false">IFERROR(INDEX('17. Profesional Vet'!$A:$B,MATCH($A747,'17. Profesional Vet'!$A:$A,0),2),"")</f>
        <v/>
      </c>
      <c r="W747" s="6" t="str">
        <f aca="false">IFERROR(INDEX('18. Premier'!$A:$B,MATCH($A747,'18. Premier'!$A:$A,0),2),"")</f>
        <v/>
      </c>
      <c r="X747" s="6" t="str">
        <f aca="false">IFERROR(INDEX('19. Dacam'!$A:$B,MATCH($A747,'19. Dacam'!$A:$A,0),2),"")</f>
        <v/>
      </c>
      <c r="Y747" s="6" t="str">
        <f aca="false">IFERROR(INDEX('20. Proveedor'!$A:$B,MATCH($A747,'20. Proveedor'!$A:$A,0),2),"")</f>
        <v/>
      </c>
      <c r="Z747" s="6" t="str">
        <f aca="false">IFERROR(INDEX('21. Saphirus'!$A:$B,MATCH($A747,'21. Saphirus'!$A:$A,0),2),"")</f>
        <v/>
      </c>
    </row>
    <row r="748" customFormat="false" ht="15.75" hidden="false" customHeight="true" outlineLevel="0" collapsed="false">
      <c r="A748" s="5" t="s">
        <v>787</v>
      </c>
      <c r="B748" s="5" t="n">
        <v>5041</v>
      </c>
      <c r="C748" s="5" t="s">
        <v>134</v>
      </c>
      <c r="D748" s="6" t="str">
        <f aca="false">IFERROR(INDEX('1. Benavídez'!$A:$B,MATCH($A748,'1. Benavídez'!$A:$A,0),2),"")</f>
        <v/>
      </c>
      <c r="E748" s="6" t="str">
        <f aca="false">IFERROR(INDEX('2. Gallo'!$B:$D,MATCH($A748,'2. Gallo'!$B:$B,0),3),"")</f>
        <v/>
      </c>
      <c r="F748" s="6" t="str">
        <f aca="false">IFERROR(INDEX('3. Anea'!$B:$D,MATCH($A748,'3. Anea'!$B:$B,0),2),"")</f>
        <v/>
      </c>
      <c r="G748" s="6" t="str">
        <f aca="false">IFERROR(INDEX('4. Pilar'!$A:$C,MATCH($A748,'4. Pilar'!$A:$A,0),2),"")</f>
        <v/>
      </c>
      <c r="H748" s="6" t="str">
        <f aca="false">IFERROR(INDEX('5. Tortuguitas'!$B:$D,MATCH($A748,'5. Tortuguitas'!$B:$B,0),2),"")</f>
        <v/>
      </c>
      <c r="I748" s="6" t="str">
        <f aca="false">IFERROR(INDEX('6. Del Viso'!$A:$B,MATCH($A748,'6. Del Viso'!$A:$A,0),2),"")</f>
        <v/>
      </c>
      <c r="J748" s="6" t="str">
        <f aca="false">IFERROR(INDEX('7. Chica Glade'!$B:$F,MATCH($A748,'7. Chica Glade'!$B:$B,0),4),"")</f>
        <v/>
      </c>
      <c r="K748" s="6" t="str">
        <f aca="false">IFERROR(INDEX('8. Veterinaria'!$A:$B,MATCH($A748,'8. Veterinaria'!$A:$A,0),2),"")</f>
        <v/>
      </c>
      <c r="L748" s="6" t="str">
        <f aca="false">IFERROR(INDEX('9. Hipocampus'!$A:$B,MATCH($A748,'9. Hipocampus'!$A:$A,0),2),"")</f>
        <v/>
      </c>
      <c r="M748" s="6" t="str">
        <f aca="false">IFERROR(INDEX('11. Mundo Mascotas'!$B:$D,MATCH($A748,'11. Mundo Mascotas'!$B:$B,0),2),"")</f>
        <v/>
      </c>
      <c r="N748" s="6" t="str">
        <f aca="false">IFERROR(INDEX('12. Yaguar'!$B:$E,MATCH($A748,'12. Yaguar'!$B:$B,0),2),"")</f>
        <v/>
      </c>
      <c r="O748" s="6" t="str">
        <f aca="false">IFERROR(INDEX('13. King Clor'!$A:$B,MATCH($A748,'13. King Clor'!$A:$A,0),2),"")</f>
        <v/>
      </c>
      <c r="P748" s="6" t="str">
        <f aca="false">IFERROR(INDEX('14. Diserquim'!$A:$B,MATCH($A748,'14. Diserquim'!$A:$A,0),2),"")</f>
        <v/>
      </c>
      <c r="Q748" s="6" t="str">
        <f aca="false">IFERROR(INDEX('15. Moreno'!$A:$B,MATCH($A748,'15. Moreno'!$A:$A,0),2),"")</f>
        <v/>
      </c>
      <c r="R748" s="6" t="str">
        <f aca="false">IFERROR(INDEX('10. Collares'!$J:$K,MATCH($A748,'10. Collares'!$J:$J,0),2),"")</f>
        <v/>
      </c>
      <c r="S748" s="6" t="str">
        <f aca="false">IFERROR(INDEX('13. King Clor'!$G:$H,MATCH($A748,'13. King Clor'!$G:$G,0),2),"")</f>
        <v/>
      </c>
      <c r="T748" s="6" t="str">
        <f aca="false">IFERROR(INDEX('10. Collares'!$A:$B,MATCH($A748,'10. Collares'!$A:$A,0),2),"")</f>
        <v/>
      </c>
      <c r="U748" s="6" t="str">
        <f aca="false">IFERROR(INDEX('16. Mis nietos'!$B:$C,MATCH($A748,'16. Mis nietos'!$B:$B,0),2),"")</f>
        <v/>
      </c>
      <c r="V748" s="6" t="str">
        <f aca="false">IFERROR(INDEX('17. Profesional Vet'!$A:$B,MATCH($A748,'17. Profesional Vet'!$A:$A,0),2),"")</f>
        <v/>
      </c>
      <c r="W748" s="6" t="str">
        <f aca="false">IFERROR(INDEX('18. Premier'!$A:$B,MATCH($A748,'18. Premier'!$A:$A,0),2),"")</f>
        <v/>
      </c>
      <c r="X748" s="6" t="str">
        <f aca="false">IFERROR(INDEX('19. Dacam'!$A:$B,MATCH($A748,'19. Dacam'!$A:$A,0),2),"")</f>
        <v/>
      </c>
      <c r="Y748" s="6" t="str">
        <f aca="false">IFERROR(INDEX('20. Proveedor'!$A:$B,MATCH($A748,'20. Proveedor'!$A:$A,0),2),"")</f>
        <v/>
      </c>
      <c r="Z748" s="6" t="str">
        <f aca="false">IFERROR(INDEX('21. Saphirus'!$A:$B,MATCH($A748,'21. Saphirus'!$A:$A,0),2),"")</f>
        <v/>
      </c>
    </row>
    <row r="749" customFormat="false" ht="15.75" hidden="false" customHeight="true" outlineLevel="0" collapsed="false">
      <c r="A749" s="5" t="s">
        <v>788</v>
      </c>
      <c r="B749" s="5" t="n">
        <v>1062</v>
      </c>
      <c r="C749" s="5" t="s">
        <v>147</v>
      </c>
      <c r="D749" s="6" t="n">
        <f aca="false">IFERROR(INDEX('1. Benavídez'!$A:$B,MATCH($A749,'1. Benavídez'!$A:$A,0),2),"")</f>
        <v>42485</v>
      </c>
      <c r="E749" s="6" t="n">
        <f aca="false">IFERROR(INDEX('2. Gallo'!$B:$D,MATCH($A749,'2. Gallo'!$B:$B,0),3),"")</f>
        <v>42805</v>
      </c>
      <c r="F749" s="6" t="n">
        <f aca="false">IFERROR(INDEX('3. Anea'!$B:$D,MATCH($A749,'3. Anea'!$B:$B,0),2),"")</f>
        <v>44962</v>
      </c>
      <c r="G749" s="6" t="str">
        <f aca="false">IFERROR(INDEX('4. Pilar'!$A:$C,MATCH($A749,'4. Pilar'!$A:$A,0),2),"")</f>
        <v/>
      </c>
      <c r="H749" s="6" t="n">
        <f aca="false">IFERROR(INDEX('5. Tortuguitas'!$B:$D,MATCH($A749,'5. Tortuguitas'!$B:$B,0),2),"")</f>
        <v>44510</v>
      </c>
      <c r="I749" s="6" t="str">
        <f aca="false">IFERROR(INDEX('6. Del Viso'!$A:$B,MATCH($A749,'6. Del Viso'!$A:$A,0),2),"")</f>
        <v/>
      </c>
      <c r="J749" s="6" t="str">
        <f aca="false">IFERROR(INDEX('7. Chica Glade'!$B:$F,MATCH($A749,'7. Chica Glade'!$B:$B,0),4),"")</f>
        <v/>
      </c>
      <c r="K749" s="6" t="str">
        <f aca="false">IFERROR(INDEX('8. Veterinaria'!$A:$B,MATCH($A749,'8. Veterinaria'!$A:$A,0),2),"")</f>
        <v/>
      </c>
      <c r="L749" s="6" t="str">
        <f aca="false">IFERROR(INDEX('9. Hipocampus'!$A:$B,MATCH($A749,'9. Hipocampus'!$A:$A,0),2),"")</f>
        <v/>
      </c>
      <c r="M749" s="6" t="n">
        <f aca="false">IFERROR(INDEX('11. Mundo Mascotas'!$B:$D,MATCH($A749,'11. Mundo Mascotas'!$B:$B,0),2),"")</f>
        <v>47500</v>
      </c>
      <c r="N749" s="6" t="str">
        <f aca="false">IFERROR(INDEX('12. Yaguar'!$B:$E,MATCH($A749,'12. Yaguar'!$B:$B,0),2),"")</f>
        <v/>
      </c>
      <c r="O749" s="6" t="str">
        <f aca="false">IFERROR(INDEX('13. King Clor'!$A:$B,MATCH($A749,'13. King Clor'!$A:$A,0),2),"")</f>
        <v/>
      </c>
      <c r="P749" s="6" t="str">
        <f aca="false">IFERROR(INDEX('14. Diserquim'!$A:$B,MATCH($A749,'14. Diserquim'!$A:$A,0),2),"")</f>
        <v/>
      </c>
      <c r="Q749" s="6" t="str">
        <f aca="false">IFERROR(INDEX('15. Moreno'!$A:$B,MATCH($A749,'15. Moreno'!$A:$A,0),2),"")</f>
        <v/>
      </c>
      <c r="R749" s="6" t="str">
        <f aca="false">IFERROR(INDEX('10. Collares'!$J:$K,MATCH($A749,'10. Collares'!$J:$J,0),2),"")</f>
        <v/>
      </c>
      <c r="S749" s="6" t="str">
        <f aca="false">IFERROR(INDEX('13. King Clor'!$G:$H,MATCH($A749,'13. King Clor'!$G:$G,0),2),"")</f>
        <v/>
      </c>
      <c r="T749" s="6" t="str">
        <f aca="false">IFERROR(INDEX('10. Collares'!$A:$B,MATCH($A749,'10. Collares'!$A:$A,0),2),"")</f>
        <v/>
      </c>
      <c r="U749" s="6" t="str">
        <f aca="false">IFERROR(INDEX('16. Mis nietos'!$B:$C,MATCH($A749,'16. Mis nietos'!$B:$B,0),2),"")</f>
        <v/>
      </c>
      <c r="V749" s="6" t="str">
        <f aca="false">IFERROR(INDEX('17. Profesional Vet'!$A:$B,MATCH($A749,'17. Profesional Vet'!$A:$A,0),2),"")</f>
        <v/>
      </c>
      <c r="W749" s="6" t="str">
        <f aca="false">IFERROR(INDEX('18. Premier'!$A:$B,MATCH($A749,'18. Premier'!$A:$A,0),2),"")</f>
        <v/>
      </c>
      <c r="X749" s="6" t="str">
        <f aca="false">IFERROR(INDEX('19. Dacam'!$A:$B,MATCH($A749,'19. Dacam'!$A:$A,0),2),"")</f>
        <v/>
      </c>
      <c r="Y749" s="6" t="n">
        <f aca="false">IFERROR(INDEX('20. Proveedor'!$A:$B,MATCH($A749,'20. Proveedor'!$A:$A,0),2),"")</f>
        <v>47063.1</v>
      </c>
      <c r="Z749" s="6" t="str">
        <f aca="false">IFERROR(INDEX('21. Saphirus'!$A:$B,MATCH($A749,'21. Saphirus'!$A:$A,0),2),"")</f>
        <v/>
      </c>
    </row>
    <row r="750" customFormat="false" ht="15.75" hidden="false" customHeight="true" outlineLevel="0" collapsed="false">
      <c r="A750" s="5" t="s">
        <v>789</v>
      </c>
      <c r="B750" s="5" t="n">
        <v>1905405</v>
      </c>
      <c r="C750" s="5" t="s">
        <v>134</v>
      </c>
      <c r="D750" s="6" t="str">
        <f aca="false">IFERROR(INDEX('1. Benavídez'!$A:$B,MATCH($A750,'1. Benavídez'!$A:$A,0),2),"")</f>
        <v/>
      </c>
      <c r="E750" s="6" t="str">
        <f aca="false">IFERROR(INDEX('2. Gallo'!$B:$D,MATCH($A750,'2. Gallo'!$B:$B,0),3),"")</f>
        <v/>
      </c>
      <c r="F750" s="6" t="str">
        <f aca="false">IFERROR(INDEX('3. Anea'!$B:$D,MATCH($A750,'3. Anea'!$B:$B,0),2),"")</f>
        <v/>
      </c>
      <c r="G750" s="6" t="str">
        <f aca="false">IFERROR(INDEX('4. Pilar'!$A:$C,MATCH($A750,'4. Pilar'!$A:$A,0),2),"")</f>
        <v/>
      </c>
      <c r="H750" s="6" t="str">
        <f aca="false">IFERROR(INDEX('5. Tortuguitas'!$B:$D,MATCH($A750,'5. Tortuguitas'!$B:$B,0),2),"")</f>
        <v/>
      </c>
      <c r="I750" s="6" t="str">
        <f aca="false">IFERROR(INDEX('6. Del Viso'!$A:$B,MATCH($A750,'6. Del Viso'!$A:$A,0),2),"")</f>
        <v/>
      </c>
      <c r="J750" s="6" t="str">
        <f aca="false">IFERROR(INDEX('7. Chica Glade'!$B:$F,MATCH($A750,'7. Chica Glade'!$B:$B,0),4),"")</f>
        <v/>
      </c>
      <c r="K750" s="6" t="str">
        <f aca="false">IFERROR(INDEX('8. Veterinaria'!$A:$B,MATCH($A750,'8. Veterinaria'!$A:$A,0),2),"")</f>
        <v/>
      </c>
      <c r="L750" s="6" t="str">
        <f aca="false">IFERROR(INDEX('9. Hipocampus'!$A:$B,MATCH($A750,'9. Hipocampus'!$A:$A,0),2),"")</f>
        <v/>
      </c>
      <c r="M750" s="6" t="str">
        <f aca="false">IFERROR(INDEX('11. Mundo Mascotas'!$B:$D,MATCH($A750,'11. Mundo Mascotas'!$B:$B,0),2),"")</f>
        <v/>
      </c>
      <c r="N750" s="6" t="str">
        <f aca="false">IFERROR(INDEX('12. Yaguar'!$B:$E,MATCH($A750,'12. Yaguar'!$B:$B,0),2),"")</f>
        <v/>
      </c>
      <c r="O750" s="6" t="str">
        <f aca="false">IFERROR(INDEX('13. King Clor'!$A:$B,MATCH($A750,'13. King Clor'!$A:$A,0),2),"")</f>
        <v/>
      </c>
      <c r="P750" s="6" t="str">
        <f aca="false">IFERROR(INDEX('14. Diserquim'!$A:$B,MATCH($A750,'14. Diserquim'!$A:$A,0),2),"")</f>
        <v/>
      </c>
      <c r="Q750" s="6" t="str">
        <f aca="false">IFERROR(INDEX('15. Moreno'!$A:$B,MATCH($A750,'15. Moreno'!$A:$A,0),2),"")</f>
        <v/>
      </c>
      <c r="R750" s="6" t="str">
        <f aca="false">IFERROR(INDEX('10. Collares'!$J:$K,MATCH($A750,'10. Collares'!$J:$J,0),2),"")</f>
        <v/>
      </c>
      <c r="S750" s="6" t="str">
        <f aca="false">IFERROR(INDEX('13. King Clor'!$G:$H,MATCH($A750,'13. King Clor'!$G:$G,0),2),"")</f>
        <v/>
      </c>
      <c r="T750" s="6" t="str">
        <f aca="false">IFERROR(INDEX('10. Collares'!$A:$B,MATCH($A750,'10. Collares'!$A:$A,0),2),"")</f>
        <v/>
      </c>
      <c r="U750" s="6" t="str">
        <f aca="false">IFERROR(INDEX('16. Mis nietos'!$B:$C,MATCH($A750,'16. Mis nietos'!$B:$B,0),2),"")</f>
        <v/>
      </c>
      <c r="V750" s="6" t="str">
        <f aca="false">IFERROR(INDEX('17. Profesional Vet'!$A:$B,MATCH($A750,'17. Profesional Vet'!$A:$A,0),2),"")</f>
        <v/>
      </c>
      <c r="W750" s="6" t="str">
        <f aca="false">IFERROR(INDEX('18. Premier'!$A:$B,MATCH($A750,'18. Premier'!$A:$A,0),2),"")</f>
        <v/>
      </c>
      <c r="X750" s="6" t="str">
        <f aca="false">IFERROR(INDEX('19. Dacam'!$A:$B,MATCH($A750,'19. Dacam'!$A:$A,0),2),"")</f>
        <v/>
      </c>
      <c r="Y750" s="6" t="str">
        <f aca="false">IFERROR(INDEX('20. Proveedor'!$A:$B,MATCH($A750,'20. Proveedor'!$A:$A,0),2),"")</f>
        <v/>
      </c>
      <c r="Z750" s="6" t="str">
        <f aca="false">IFERROR(INDEX('21. Saphirus'!$A:$B,MATCH($A750,'21. Saphirus'!$A:$A,0),2),"")</f>
        <v/>
      </c>
    </row>
    <row r="751" customFormat="false" ht="15.75" hidden="false" customHeight="true" outlineLevel="0" collapsed="false">
      <c r="A751" s="5" t="s">
        <v>790</v>
      </c>
      <c r="B751" s="5" t="n">
        <v>1905404</v>
      </c>
      <c r="C751" s="5" t="s">
        <v>147</v>
      </c>
      <c r="D751" s="6" t="n">
        <f aca="false">IFERROR(INDEX('1. Benavídez'!$A:$B,MATCH($A751,'1. Benavídez'!$A:$A,0),2),"")</f>
        <v>45352</v>
      </c>
      <c r="E751" s="6" t="str">
        <f aca="false">IFERROR(INDEX('2. Gallo'!$B:$D,MATCH($A751,'2. Gallo'!$B:$B,0),3),"")</f>
        <v/>
      </c>
      <c r="F751" s="6" t="n">
        <f aca="false">IFERROR(INDEX('3. Anea'!$B:$D,MATCH($A751,'3. Anea'!$B:$B,0),2),"")</f>
        <v>47963</v>
      </c>
      <c r="G751" s="6" t="str">
        <f aca="false">IFERROR(INDEX('4. Pilar'!$A:$C,MATCH($A751,'4. Pilar'!$A:$A,0),2),"")</f>
        <v/>
      </c>
      <c r="H751" s="6" t="n">
        <f aca="false">IFERROR(INDEX('5. Tortuguitas'!$B:$D,MATCH($A751,'5. Tortuguitas'!$B:$B,0),2),"")</f>
        <v>45210</v>
      </c>
      <c r="I751" s="6" t="str">
        <f aca="false">IFERROR(INDEX('6. Del Viso'!$A:$B,MATCH($A751,'6. Del Viso'!$A:$A,0),2),"")</f>
        <v/>
      </c>
      <c r="J751" s="6" t="str">
        <f aca="false">IFERROR(INDEX('7. Chica Glade'!$B:$F,MATCH($A751,'7. Chica Glade'!$B:$B,0),4),"")</f>
        <v/>
      </c>
      <c r="K751" s="6" t="str">
        <f aca="false">IFERROR(INDEX('8. Veterinaria'!$A:$B,MATCH($A751,'8. Veterinaria'!$A:$A,0),2),"")</f>
        <v/>
      </c>
      <c r="L751" s="6" t="str">
        <f aca="false">IFERROR(INDEX('9. Hipocampus'!$A:$B,MATCH($A751,'9. Hipocampus'!$A:$A,0),2),"")</f>
        <v/>
      </c>
      <c r="M751" s="6" t="n">
        <f aca="false">IFERROR(INDEX('11. Mundo Mascotas'!$B:$D,MATCH($A751,'11. Mundo Mascotas'!$B:$B,0),2),"")</f>
        <v>47500</v>
      </c>
      <c r="N751" s="6" t="str">
        <f aca="false">IFERROR(INDEX('12. Yaguar'!$B:$E,MATCH($A751,'12. Yaguar'!$B:$B,0),2),"")</f>
        <v/>
      </c>
      <c r="O751" s="6" t="str">
        <f aca="false">IFERROR(INDEX('13. King Clor'!$A:$B,MATCH($A751,'13. King Clor'!$A:$A,0),2),"")</f>
        <v/>
      </c>
      <c r="P751" s="6" t="str">
        <f aca="false">IFERROR(INDEX('14. Diserquim'!$A:$B,MATCH($A751,'14. Diserquim'!$A:$A,0),2),"")</f>
        <v/>
      </c>
      <c r="Q751" s="6" t="str">
        <f aca="false">IFERROR(INDEX('15. Moreno'!$A:$B,MATCH($A751,'15. Moreno'!$A:$A,0),2),"")</f>
        <v/>
      </c>
      <c r="R751" s="6" t="str">
        <f aca="false">IFERROR(INDEX('10. Collares'!$J:$K,MATCH($A751,'10. Collares'!$J:$J,0),2),"")</f>
        <v/>
      </c>
      <c r="S751" s="6" t="str">
        <f aca="false">IFERROR(INDEX('13. King Clor'!$G:$H,MATCH($A751,'13. King Clor'!$G:$G,0),2),"")</f>
        <v/>
      </c>
      <c r="T751" s="6" t="str">
        <f aca="false">IFERROR(INDEX('10. Collares'!$A:$B,MATCH($A751,'10. Collares'!$A:$A,0),2),"")</f>
        <v/>
      </c>
      <c r="U751" s="6" t="str">
        <f aca="false">IFERROR(INDEX('16. Mis nietos'!$B:$C,MATCH($A751,'16. Mis nietos'!$B:$B,0),2),"")</f>
        <v/>
      </c>
      <c r="V751" s="6" t="str">
        <f aca="false">IFERROR(INDEX('17. Profesional Vet'!$A:$B,MATCH($A751,'17. Profesional Vet'!$A:$A,0),2),"")</f>
        <v/>
      </c>
      <c r="W751" s="6" t="str">
        <f aca="false">IFERROR(INDEX('18. Premier'!$A:$B,MATCH($A751,'18. Premier'!$A:$A,0),2),"")</f>
        <v/>
      </c>
      <c r="X751" s="6" t="str">
        <f aca="false">IFERROR(INDEX('19. Dacam'!$A:$B,MATCH($A751,'19. Dacam'!$A:$A,0),2),"")</f>
        <v/>
      </c>
      <c r="Y751" s="6" t="n">
        <f aca="false">IFERROR(INDEX('20. Proveedor'!$A:$B,MATCH($A751,'20. Proveedor'!$A:$A,0),2),"")</f>
        <v>49712.25</v>
      </c>
      <c r="Z751" s="6" t="str">
        <f aca="false">IFERROR(INDEX('21. Saphirus'!$A:$B,MATCH($A751,'21. Saphirus'!$A:$A,0),2),"")</f>
        <v/>
      </c>
    </row>
    <row r="752" customFormat="false" ht="15.75" hidden="false" customHeight="true" outlineLevel="0" collapsed="false">
      <c r="A752" s="5" t="s">
        <v>791</v>
      </c>
      <c r="B752" s="5" t="n">
        <v>1905238</v>
      </c>
      <c r="C752" s="5" t="s">
        <v>147</v>
      </c>
      <c r="D752" s="6" t="str">
        <f aca="false">IFERROR(INDEX('1. Benavídez'!$A:$B,MATCH($A752,'1. Benavídez'!$A:$A,0),2),"")</f>
        <v/>
      </c>
      <c r="E752" s="6" t="n">
        <f aca="false">IFERROR(INDEX('2. Gallo'!$B:$D,MATCH($A752,'2. Gallo'!$B:$B,0),3),"")</f>
        <v>51180</v>
      </c>
      <c r="F752" s="6" t="n">
        <f aca="false">IFERROR(INDEX('3. Anea'!$B:$D,MATCH($A752,'3. Anea'!$B:$B,0),2),"")</f>
        <v>51436</v>
      </c>
      <c r="G752" s="6" t="str">
        <f aca="false">IFERROR(INDEX('4. Pilar'!$A:$C,MATCH($A752,'4. Pilar'!$A:$A,0),2),"")</f>
        <v/>
      </c>
      <c r="H752" s="6" t="n">
        <f aca="false">IFERROR(INDEX('5. Tortuguitas'!$B:$D,MATCH($A752,'5. Tortuguitas'!$B:$B,0),2),"")</f>
        <v>48960</v>
      </c>
      <c r="I752" s="6" t="str">
        <f aca="false">IFERROR(INDEX('6. Del Viso'!$A:$B,MATCH($A752,'6. Del Viso'!$A:$A,0),2),"")</f>
        <v/>
      </c>
      <c r="J752" s="6" t="str">
        <f aca="false">IFERROR(INDEX('7. Chica Glade'!$B:$F,MATCH($A752,'7. Chica Glade'!$B:$B,0),4),"")</f>
        <v/>
      </c>
      <c r="K752" s="6" t="str">
        <f aca="false">IFERROR(INDEX('8. Veterinaria'!$A:$B,MATCH($A752,'8. Veterinaria'!$A:$A,0),2),"")</f>
        <v/>
      </c>
      <c r="L752" s="6" t="str">
        <f aca="false">IFERROR(INDEX('9. Hipocampus'!$A:$B,MATCH($A752,'9. Hipocampus'!$A:$A,0),2),"")</f>
        <v/>
      </c>
      <c r="M752" s="6" t="str">
        <f aca="false">IFERROR(INDEX('11. Mundo Mascotas'!$B:$D,MATCH($A752,'11. Mundo Mascotas'!$B:$B,0),2),"")</f>
        <v/>
      </c>
      <c r="N752" s="6" t="str">
        <f aca="false">IFERROR(INDEX('12. Yaguar'!$B:$E,MATCH($A752,'12. Yaguar'!$B:$B,0),2),"")</f>
        <v/>
      </c>
      <c r="O752" s="6" t="str">
        <f aca="false">IFERROR(INDEX('13. King Clor'!$A:$B,MATCH($A752,'13. King Clor'!$A:$A,0),2),"")</f>
        <v/>
      </c>
      <c r="P752" s="6" t="str">
        <f aca="false">IFERROR(INDEX('14. Diserquim'!$A:$B,MATCH($A752,'14. Diserquim'!$A:$A,0),2),"")</f>
        <v/>
      </c>
      <c r="Q752" s="6" t="str">
        <f aca="false">IFERROR(INDEX('15. Moreno'!$A:$B,MATCH($A752,'15. Moreno'!$A:$A,0),2),"")</f>
        <v/>
      </c>
      <c r="R752" s="6" t="str">
        <f aca="false">IFERROR(INDEX('10. Collares'!$J:$K,MATCH($A752,'10. Collares'!$J:$J,0),2),"")</f>
        <v/>
      </c>
      <c r="S752" s="6" t="str">
        <f aca="false">IFERROR(INDEX('13. King Clor'!$G:$H,MATCH($A752,'13. King Clor'!$G:$G,0),2),"")</f>
        <v/>
      </c>
      <c r="T752" s="6" t="str">
        <f aca="false">IFERROR(INDEX('10. Collares'!$A:$B,MATCH($A752,'10. Collares'!$A:$A,0),2),"")</f>
        <v/>
      </c>
      <c r="U752" s="6" t="str">
        <f aca="false">IFERROR(INDEX('16. Mis nietos'!$B:$C,MATCH($A752,'16. Mis nietos'!$B:$B,0),2),"")</f>
        <v/>
      </c>
      <c r="V752" s="6" t="str">
        <f aca="false">IFERROR(INDEX('17. Profesional Vet'!$A:$B,MATCH($A752,'17. Profesional Vet'!$A:$A,0),2),"")</f>
        <v/>
      </c>
      <c r="W752" s="6" t="str">
        <f aca="false">IFERROR(INDEX('18. Premier'!$A:$B,MATCH($A752,'18. Premier'!$A:$A,0),2),"")</f>
        <v/>
      </c>
      <c r="X752" s="6" t="str">
        <f aca="false">IFERROR(INDEX('19. Dacam'!$A:$B,MATCH($A752,'19. Dacam'!$A:$A,0),2),"")</f>
        <v/>
      </c>
      <c r="Y752" s="6" t="n">
        <f aca="false">IFERROR(INDEX('20. Proveedor'!$A:$B,MATCH($A752,'20. Proveedor'!$A:$A,0),2),"")</f>
        <v>51768.15</v>
      </c>
      <c r="Z752" s="6" t="str">
        <f aca="false">IFERROR(INDEX('21. Saphirus'!$A:$B,MATCH($A752,'21. Saphirus'!$A:$A,0),2),"")</f>
        <v/>
      </c>
    </row>
    <row r="753" customFormat="false" ht="15.75" hidden="false" customHeight="true" outlineLevel="0" collapsed="false">
      <c r="A753" s="5" t="s">
        <v>792</v>
      </c>
      <c r="B753" s="5" t="n">
        <v>1063</v>
      </c>
      <c r="C753" s="5" t="s">
        <v>147</v>
      </c>
      <c r="D753" s="6" t="n">
        <f aca="false">IFERROR(INDEX('1. Benavídez'!$A:$B,MATCH($A753,'1. Benavídez'!$A:$A,0),2),"")</f>
        <v>18908</v>
      </c>
      <c r="E753" s="6" t="n">
        <f aca="false">IFERROR(INDEX('2. Gallo'!$B:$D,MATCH($A753,'2. Gallo'!$B:$B,0),3),"")</f>
        <v>19401</v>
      </c>
      <c r="F753" s="6" t="n">
        <f aca="false">IFERROR(INDEX('3. Anea'!$B:$D,MATCH($A753,'3. Anea'!$B:$B,0),2),"")</f>
        <v>21219</v>
      </c>
      <c r="G753" s="6" t="str">
        <f aca="false">IFERROR(INDEX('4. Pilar'!$A:$C,MATCH($A753,'4. Pilar'!$A:$A,0),2),"")</f>
        <v/>
      </c>
      <c r="H753" s="6" t="n">
        <f aca="false">IFERROR(INDEX('5. Tortuguitas'!$B:$D,MATCH($A753,'5. Tortuguitas'!$B:$B,0),2),"")</f>
        <v>19950</v>
      </c>
      <c r="I753" s="6" t="str">
        <f aca="false">IFERROR(INDEX('6. Del Viso'!$A:$B,MATCH($A753,'6. Del Viso'!$A:$A,0),2),"")</f>
        <v/>
      </c>
      <c r="J753" s="6" t="str">
        <f aca="false">IFERROR(INDEX('7. Chica Glade'!$B:$F,MATCH($A753,'7. Chica Glade'!$B:$B,0),4),"")</f>
        <v/>
      </c>
      <c r="K753" s="6" t="str">
        <f aca="false">IFERROR(INDEX('8. Veterinaria'!$A:$B,MATCH($A753,'8. Veterinaria'!$A:$A,0),2),"")</f>
        <v/>
      </c>
      <c r="L753" s="6" t="str">
        <f aca="false">IFERROR(INDEX('9. Hipocampus'!$A:$B,MATCH($A753,'9. Hipocampus'!$A:$A,0),2),"")</f>
        <v/>
      </c>
      <c r="M753" s="6" t="n">
        <f aca="false">IFERROR(INDEX('11. Mundo Mascotas'!$B:$D,MATCH($A753,'11. Mundo Mascotas'!$B:$B,0),2),"")</f>
        <v>0</v>
      </c>
      <c r="N753" s="6" t="str">
        <f aca="false">IFERROR(INDEX('12. Yaguar'!$B:$E,MATCH($A753,'12. Yaguar'!$B:$B,0),2),"")</f>
        <v/>
      </c>
      <c r="O753" s="6" t="str">
        <f aca="false">IFERROR(INDEX('13. King Clor'!$A:$B,MATCH($A753,'13. King Clor'!$A:$A,0),2),"")</f>
        <v/>
      </c>
      <c r="P753" s="6" t="str">
        <f aca="false">IFERROR(INDEX('14. Diserquim'!$A:$B,MATCH($A753,'14. Diserquim'!$A:$A,0),2),"")</f>
        <v/>
      </c>
      <c r="Q753" s="6" t="str">
        <f aca="false">IFERROR(INDEX('15. Moreno'!$A:$B,MATCH($A753,'15. Moreno'!$A:$A,0),2),"")</f>
        <v/>
      </c>
      <c r="R753" s="6" t="str">
        <f aca="false">IFERROR(INDEX('10. Collares'!$J:$K,MATCH($A753,'10. Collares'!$J:$J,0),2),"")</f>
        <v/>
      </c>
      <c r="S753" s="6" t="str">
        <f aca="false">IFERROR(INDEX('13. King Clor'!$G:$H,MATCH($A753,'13. King Clor'!$G:$G,0),2),"")</f>
        <v/>
      </c>
      <c r="T753" s="6" t="str">
        <f aca="false">IFERROR(INDEX('10. Collares'!$A:$B,MATCH($A753,'10. Collares'!$A:$A,0),2),"")</f>
        <v/>
      </c>
      <c r="U753" s="6" t="str">
        <f aca="false">IFERROR(INDEX('16. Mis nietos'!$B:$C,MATCH($A753,'16. Mis nietos'!$B:$B,0),2),"")</f>
        <v/>
      </c>
      <c r="V753" s="6" t="str">
        <f aca="false">IFERROR(INDEX('17. Profesional Vet'!$A:$B,MATCH($A753,'17. Profesional Vet'!$A:$A,0),2),"")</f>
        <v/>
      </c>
      <c r="W753" s="6" t="str">
        <f aca="false">IFERROR(INDEX('18. Premier'!$A:$B,MATCH($A753,'18. Premier'!$A:$A,0),2),"")</f>
        <v/>
      </c>
      <c r="X753" s="6" t="str">
        <f aca="false">IFERROR(INDEX('19. Dacam'!$A:$B,MATCH($A753,'19. Dacam'!$A:$A,0),2),"")</f>
        <v/>
      </c>
      <c r="Y753" s="6" t="str">
        <f aca="false">IFERROR(INDEX('20. Proveedor'!$A:$B,MATCH($A753,'20. Proveedor'!$A:$A,0),2),"")</f>
        <v/>
      </c>
      <c r="Z753" s="6" t="str">
        <f aca="false">IFERROR(INDEX('21. Saphirus'!$A:$B,MATCH($A753,'21. Saphirus'!$A:$A,0),2),"")</f>
        <v/>
      </c>
      <c r="XFC753" s="7"/>
      <c r="XFD753" s="7"/>
    </row>
    <row r="754" customFormat="false" ht="15.75" hidden="false" customHeight="true" outlineLevel="0" collapsed="false">
      <c r="A754" s="5" t="s">
        <v>793</v>
      </c>
      <c r="B754" s="5" t="n">
        <v>5045</v>
      </c>
      <c r="C754" s="5" t="s">
        <v>134</v>
      </c>
      <c r="D754" s="6" t="str">
        <f aca="false">IFERROR(INDEX('1. Benavídez'!$A:$B,MATCH($A754,'1. Benavídez'!$A:$A,0),2),"")</f>
        <v/>
      </c>
      <c r="E754" s="6" t="str">
        <f aca="false">IFERROR(INDEX('2. Gallo'!$B:$D,MATCH($A754,'2. Gallo'!$B:$B,0),3),"")</f>
        <v/>
      </c>
      <c r="F754" s="6" t="str">
        <f aca="false">IFERROR(INDEX('3. Anea'!$B:$D,MATCH($A754,'3. Anea'!$B:$B,0),2),"")</f>
        <v/>
      </c>
      <c r="G754" s="6" t="str">
        <f aca="false">IFERROR(INDEX('4. Pilar'!$A:$C,MATCH($A754,'4. Pilar'!$A:$A,0),2),"")</f>
        <v/>
      </c>
      <c r="H754" s="6" t="str">
        <f aca="false">IFERROR(INDEX('5. Tortuguitas'!$B:$D,MATCH($A754,'5. Tortuguitas'!$B:$B,0),2),"")</f>
        <v/>
      </c>
      <c r="I754" s="6" t="str">
        <f aca="false">IFERROR(INDEX('6. Del Viso'!$A:$B,MATCH($A754,'6. Del Viso'!$A:$A,0),2),"")</f>
        <v/>
      </c>
      <c r="J754" s="6" t="str">
        <f aca="false">IFERROR(INDEX('7. Chica Glade'!$B:$F,MATCH($A754,'7. Chica Glade'!$B:$B,0),4),"")</f>
        <v/>
      </c>
      <c r="K754" s="6" t="str">
        <f aca="false">IFERROR(INDEX('8. Veterinaria'!$A:$B,MATCH($A754,'8. Veterinaria'!$A:$A,0),2),"")</f>
        <v/>
      </c>
      <c r="L754" s="6" t="str">
        <f aca="false">IFERROR(INDEX('9. Hipocampus'!$A:$B,MATCH($A754,'9. Hipocampus'!$A:$A,0),2),"")</f>
        <v/>
      </c>
      <c r="M754" s="6" t="str">
        <f aca="false">IFERROR(INDEX('11. Mundo Mascotas'!$B:$D,MATCH($A754,'11. Mundo Mascotas'!$B:$B,0),2),"")</f>
        <v/>
      </c>
      <c r="N754" s="6" t="str">
        <f aca="false">IFERROR(INDEX('12. Yaguar'!$B:$E,MATCH($A754,'12. Yaguar'!$B:$B,0),2),"")</f>
        <v/>
      </c>
      <c r="O754" s="6" t="str">
        <f aca="false">IFERROR(INDEX('13. King Clor'!$A:$B,MATCH($A754,'13. King Clor'!$A:$A,0),2),"")</f>
        <v/>
      </c>
      <c r="P754" s="6" t="str">
        <f aca="false">IFERROR(INDEX('14. Diserquim'!$A:$B,MATCH($A754,'14. Diserquim'!$A:$A,0),2),"")</f>
        <v/>
      </c>
      <c r="Q754" s="6" t="str">
        <f aca="false">IFERROR(INDEX('15. Moreno'!$A:$B,MATCH($A754,'15. Moreno'!$A:$A,0),2),"")</f>
        <v/>
      </c>
      <c r="R754" s="6" t="str">
        <f aca="false">IFERROR(INDEX('10. Collares'!$J:$K,MATCH($A754,'10. Collares'!$J:$J,0),2),"")</f>
        <v/>
      </c>
      <c r="S754" s="6" t="str">
        <f aca="false">IFERROR(INDEX('13. King Clor'!$G:$H,MATCH($A754,'13. King Clor'!$G:$G,0),2),"")</f>
        <v/>
      </c>
      <c r="T754" s="6" t="str">
        <f aca="false">IFERROR(INDEX('10. Collares'!$A:$B,MATCH($A754,'10. Collares'!$A:$A,0),2),"")</f>
        <v/>
      </c>
      <c r="U754" s="6" t="str">
        <f aca="false">IFERROR(INDEX('16. Mis nietos'!$B:$C,MATCH($A754,'16. Mis nietos'!$B:$B,0),2),"")</f>
        <v/>
      </c>
      <c r="V754" s="6" t="str">
        <f aca="false">IFERROR(INDEX('17. Profesional Vet'!$A:$B,MATCH($A754,'17. Profesional Vet'!$A:$A,0),2),"")</f>
        <v/>
      </c>
      <c r="W754" s="6" t="str">
        <f aca="false">IFERROR(INDEX('18. Premier'!$A:$B,MATCH($A754,'18. Premier'!$A:$A,0),2),"")</f>
        <v/>
      </c>
      <c r="X754" s="6" t="str">
        <f aca="false">IFERROR(INDEX('19. Dacam'!$A:$B,MATCH($A754,'19. Dacam'!$A:$A,0),2),"")</f>
        <v/>
      </c>
      <c r="Y754" s="6" t="str">
        <f aca="false">IFERROR(INDEX('20. Proveedor'!$A:$B,MATCH($A754,'20. Proveedor'!$A:$A,0),2),"")</f>
        <v/>
      </c>
      <c r="Z754" s="6" t="str">
        <f aca="false">IFERROR(INDEX('21. Saphirus'!$A:$B,MATCH($A754,'21. Saphirus'!$A:$A,0),2),"")</f>
        <v/>
      </c>
    </row>
    <row r="755" customFormat="false" ht="15.75" hidden="false" customHeight="true" outlineLevel="0" collapsed="false">
      <c r="A755" s="5" t="s">
        <v>794</v>
      </c>
      <c r="B755" s="5" t="n">
        <v>5043</v>
      </c>
      <c r="C755" s="5" t="s">
        <v>136</v>
      </c>
      <c r="D755" s="6" t="str">
        <f aca="false">IFERROR(INDEX('1. Benavídez'!$A:$B,MATCH($A755,'1. Benavídez'!$A:$A,0),2),"")</f>
        <v/>
      </c>
      <c r="E755" s="6" t="str">
        <f aca="false">IFERROR(INDEX('2. Gallo'!$B:$D,MATCH($A755,'2. Gallo'!$B:$B,0),3),"")</f>
        <v/>
      </c>
      <c r="F755" s="6" t="str">
        <f aca="false">IFERROR(INDEX('3. Anea'!$B:$D,MATCH($A755,'3. Anea'!$B:$B,0),2),"")</f>
        <v/>
      </c>
      <c r="G755" s="6" t="str">
        <f aca="false">IFERROR(INDEX('4. Pilar'!$A:$C,MATCH($A755,'4. Pilar'!$A:$A,0),2),"")</f>
        <v/>
      </c>
      <c r="H755" s="6" t="str">
        <f aca="false">IFERROR(INDEX('5. Tortuguitas'!$B:$D,MATCH($A755,'5. Tortuguitas'!$B:$B,0),2),"")</f>
        <v/>
      </c>
      <c r="I755" s="6" t="str">
        <f aca="false">IFERROR(INDEX('6. Del Viso'!$A:$B,MATCH($A755,'6. Del Viso'!$A:$A,0),2),"")</f>
        <v/>
      </c>
      <c r="J755" s="6" t="str">
        <f aca="false">IFERROR(INDEX('7. Chica Glade'!$B:$F,MATCH($A755,'7. Chica Glade'!$B:$B,0),4),"")</f>
        <v/>
      </c>
      <c r="K755" s="6" t="str">
        <f aca="false">IFERROR(INDEX('8. Veterinaria'!$A:$B,MATCH($A755,'8. Veterinaria'!$A:$A,0),2),"")</f>
        <v/>
      </c>
      <c r="L755" s="6" t="str">
        <f aca="false">IFERROR(INDEX('9. Hipocampus'!$A:$B,MATCH($A755,'9. Hipocampus'!$A:$A,0),2),"")</f>
        <v/>
      </c>
      <c r="M755" s="6" t="str">
        <f aca="false">IFERROR(INDEX('11. Mundo Mascotas'!$B:$D,MATCH($A755,'11. Mundo Mascotas'!$B:$B,0),2),"")</f>
        <v/>
      </c>
      <c r="N755" s="6" t="str">
        <f aca="false">IFERROR(INDEX('12. Yaguar'!$B:$E,MATCH($A755,'12. Yaguar'!$B:$B,0),2),"")</f>
        <v/>
      </c>
      <c r="O755" s="6" t="str">
        <f aca="false">IFERROR(INDEX('13. King Clor'!$A:$B,MATCH($A755,'13. King Clor'!$A:$A,0),2),"")</f>
        <v/>
      </c>
      <c r="P755" s="6" t="str">
        <f aca="false">IFERROR(INDEX('14. Diserquim'!$A:$B,MATCH($A755,'14. Diserquim'!$A:$A,0),2),"")</f>
        <v/>
      </c>
      <c r="Q755" s="6" t="str">
        <f aca="false">IFERROR(INDEX('15. Moreno'!$A:$B,MATCH($A755,'15. Moreno'!$A:$A,0),2),"")</f>
        <v/>
      </c>
      <c r="R755" s="6" t="str">
        <f aca="false">IFERROR(INDEX('10. Collares'!$J:$K,MATCH($A755,'10. Collares'!$J:$J,0),2),"")</f>
        <v/>
      </c>
      <c r="S755" s="6" t="str">
        <f aca="false">IFERROR(INDEX('13. King Clor'!$G:$H,MATCH($A755,'13. King Clor'!$G:$G,0),2),"")</f>
        <v/>
      </c>
      <c r="T755" s="6" t="str">
        <f aca="false">IFERROR(INDEX('10. Collares'!$A:$B,MATCH($A755,'10. Collares'!$A:$A,0),2),"")</f>
        <v/>
      </c>
      <c r="U755" s="6" t="str">
        <f aca="false">IFERROR(INDEX('16. Mis nietos'!$B:$C,MATCH($A755,'16. Mis nietos'!$B:$B,0),2),"")</f>
        <v/>
      </c>
      <c r="V755" s="6" t="str">
        <f aca="false">IFERROR(INDEX('17. Profesional Vet'!$A:$B,MATCH($A755,'17. Profesional Vet'!$A:$A,0),2),"")</f>
        <v/>
      </c>
      <c r="W755" s="6" t="str">
        <f aca="false">IFERROR(INDEX('18. Premier'!$A:$B,MATCH($A755,'18. Premier'!$A:$A,0),2),"")</f>
        <v/>
      </c>
      <c r="X755" s="6" t="str">
        <f aca="false">IFERROR(INDEX('19. Dacam'!$A:$B,MATCH($A755,'19. Dacam'!$A:$A,0),2),"")</f>
        <v/>
      </c>
      <c r="Y755" s="6" t="str">
        <f aca="false">IFERROR(INDEX('20. Proveedor'!$A:$B,MATCH($A755,'20. Proveedor'!$A:$A,0),2),"")</f>
        <v/>
      </c>
      <c r="Z755" s="6" t="str">
        <f aca="false">IFERROR(INDEX('21. Saphirus'!$A:$B,MATCH($A755,'21. Saphirus'!$A:$A,0),2),"")</f>
        <v/>
      </c>
    </row>
    <row r="756" customFormat="false" ht="15.75" hidden="false" customHeight="true" outlineLevel="0" collapsed="false">
      <c r="A756" s="5" t="s">
        <v>795</v>
      </c>
      <c r="B756" s="5" t="n">
        <v>1066</v>
      </c>
      <c r="C756" s="5" t="s">
        <v>138</v>
      </c>
      <c r="D756" s="6" t="n">
        <f aca="false">IFERROR(INDEX('1. Benavídez'!$A:$B,MATCH($A756,'1. Benavídez'!$A:$A,0),2),"")</f>
        <v>28294</v>
      </c>
      <c r="E756" s="6" t="n">
        <f aca="false">IFERROR(INDEX('2. Gallo'!$B:$D,MATCH($A756,'2. Gallo'!$B:$B,0),3),"")</f>
        <v>30071</v>
      </c>
      <c r="F756" s="6" t="n">
        <f aca="false">IFERROR(INDEX('3. Anea'!$B:$D,MATCH($A756,'3. Anea'!$B:$B,0),2),"")</f>
        <v>29872</v>
      </c>
      <c r="G756" s="6" t="str">
        <f aca="false">IFERROR(INDEX('4. Pilar'!$A:$C,MATCH($A756,'4. Pilar'!$A:$A,0),2),"")</f>
        <v/>
      </c>
      <c r="H756" s="6" t="n">
        <f aca="false">IFERROR(INDEX('5. Tortuguitas'!$B:$D,MATCH($A756,'5. Tortuguitas'!$B:$B,0),2),"")</f>
        <v>30000</v>
      </c>
      <c r="I756" s="6" t="str">
        <f aca="false">IFERROR(INDEX('6. Del Viso'!$A:$B,MATCH($A756,'6. Del Viso'!$A:$A,0),2),"")</f>
        <v/>
      </c>
      <c r="J756" s="6" t="str">
        <f aca="false">IFERROR(INDEX('7. Chica Glade'!$B:$F,MATCH($A756,'7. Chica Glade'!$B:$B,0),4),"")</f>
        <v/>
      </c>
      <c r="K756" s="6" t="str">
        <f aca="false">IFERROR(INDEX('8. Veterinaria'!$A:$B,MATCH($A756,'8. Veterinaria'!$A:$A,0),2),"")</f>
        <v/>
      </c>
      <c r="L756" s="6" t="str">
        <f aca="false">IFERROR(INDEX('9. Hipocampus'!$A:$B,MATCH($A756,'9. Hipocampus'!$A:$A,0),2),"")</f>
        <v/>
      </c>
      <c r="M756" s="6" t="n">
        <f aca="false">IFERROR(INDEX('11. Mundo Mascotas'!$B:$D,MATCH($A756,'11. Mundo Mascotas'!$B:$B,0),2),"")</f>
        <v>30968</v>
      </c>
      <c r="N756" s="6" t="str">
        <f aca="false">IFERROR(INDEX('12. Yaguar'!$B:$E,MATCH($A756,'12. Yaguar'!$B:$B,0),2),"")</f>
        <v/>
      </c>
      <c r="O756" s="6" t="str">
        <f aca="false">IFERROR(INDEX('13. King Clor'!$A:$B,MATCH($A756,'13. King Clor'!$A:$A,0),2),"")</f>
        <v/>
      </c>
      <c r="P756" s="6" t="str">
        <f aca="false">IFERROR(INDEX('14. Diserquim'!$A:$B,MATCH($A756,'14. Diserquim'!$A:$A,0),2),"")</f>
        <v/>
      </c>
      <c r="Q756" s="6" t="str">
        <f aca="false">IFERROR(INDEX('15. Moreno'!$A:$B,MATCH($A756,'15. Moreno'!$A:$A,0),2),"")</f>
        <v/>
      </c>
      <c r="R756" s="6" t="str">
        <f aca="false">IFERROR(INDEX('10. Collares'!$J:$K,MATCH($A756,'10. Collares'!$J:$J,0),2),"")</f>
        <v/>
      </c>
      <c r="S756" s="6" t="str">
        <f aca="false">IFERROR(INDEX('13. King Clor'!$G:$H,MATCH($A756,'13. King Clor'!$G:$G,0),2),"")</f>
        <v/>
      </c>
      <c r="T756" s="6" t="str">
        <f aca="false">IFERROR(INDEX('10. Collares'!$A:$B,MATCH($A756,'10. Collares'!$A:$A,0),2),"")</f>
        <v/>
      </c>
      <c r="U756" s="6" t="str">
        <f aca="false">IFERROR(INDEX('16. Mis nietos'!$B:$C,MATCH($A756,'16. Mis nietos'!$B:$B,0),2),"")</f>
        <v/>
      </c>
      <c r="V756" s="6" t="str">
        <f aca="false">IFERROR(INDEX('17. Profesional Vet'!$A:$B,MATCH($A756,'17. Profesional Vet'!$A:$A,0),2),"")</f>
        <v/>
      </c>
      <c r="W756" s="6" t="str">
        <f aca="false">IFERROR(INDEX('18. Premier'!$A:$B,MATCH($A756,'18. Premier'!$A:$A,0),2),"")</f>
        <v/>
      </c>
      <c r="X756" s="6" t="str">
        <f aca="false">IFERROR(INDEX('19. Dacam'!$A:$B,MATCH($A756,'19. Dacam'!$A:$A,0),2),"")</f>
        <v/>
      </c>
      <c r="Y756" s="6" t="n">
        <f aca="false">IFERROR(INDEX('20. Proveedor'!$A:$B,MATCH($A756,'20. Proveedor'!$A:$A,0),2),"")</f>
        <v>27268</v>
      </c>
      <c r="Z756" s="6" t="str">
        <f aca="false">IFERROR(INDEX('21. Saphirus'!$A:$B,MATCH($A756,'21. Saphirus'!$A:$A,0),2),"")</f>
        <v/>
      </c>
    </row>
    <row r="757" customFormat="false" ht="15.75" hidden="false" customHeight="true" outlineLevel="0" collapsed="false">
      <c r="A757" s="5" t="s">
        <v>796</v>
      </c>
      <c r="B757" s="5" t="n">
        <v>1906068</v>
      </c>
      <c r="C757" s="5" t="s">
        <v>134</v>
      </c>
      <c r="D757" s="6" t="str">
        <f aca="false">IFERROR(INDEX('1. Benavídez'!$A:$B,MATCH($A757,'1. Benavídez'!$A:$A,0),2),"")</f>
        <v/>
      </c>
      <c r="E757" s="6" t="str">
        <f aca="false">IFERROR(INDEX('2. Gallo'!$B:$D,MATCH($A757,'2. Gallo'!$B:$B,0),3),"")</f>
        <v/>
      </c>
      <c r="F757" s="6" t="str">
        <f aca="false">IFERROR(INDEX('3. Anea'!$B:$D,MATCH($A757,'3. Anea'!$B:$B,0),2),"")</f>
        <v/>
      </c>
      <c r="G757" s="6" t="str">
        <f aca="false">IFERROR(INDEX('4. Pilar'!$A:$C,MATCH($A757,'4. Pilar'!$A:$A,0),2),"")</f>
        <v/>
      </c>
      <c r="H757" s="6" t="str">
        <f aca="false">IFERROR(INDEX('5. Tortuguitas'!$B:$D,MATCH($A757,'5. Tortuguitas'!$B:$B,0),2),"")</f>
        <v/>
      </c>
      <c r="I757" s="6" t="str">
        <f aca="false">IFERROR(INDEX('6. Del Viso'!$A:$B,MATCH($A757,'6. Del Viso'!$A:$A,0),3),"")</f>
        <v/>
      </c>
      <c r="J757" s="6" t="str">
        <f aca="false">IFERROR(INDEX('7. Chica Glade'!$B:$F,MATCH($A757,'7. Chica Glade'!$B:$B,0),2),"")</f>
        <v/>
      </c>
      <c r="K757" s="6" t="str">
        <f aca="false">IFERROR(INDEX('8. Veterinaria'!$A:$B,MATCH($A757,'8. Veterinaria'!$A:$A,0),2),"")</f>
        <v/>
      </c>
      <c r="L757" s="6" t="str">
        <f aca="false">IFERROR(INDEX('9. Hipocampus'!$A:$B,MATCH($A757,'9. Hipocampus'!$A:$A,0),2),"")</f>
        <v/>
      </c>
      <c r="M757" s="6" t="str">
        <f aca="false">IFERROR(INDEX('11. Mundo Mascotas'!$B:$D,MATCH($A757,'11. Mundo Mascotas'!$B:$B,0),2),"")</f>
        <v/>
      </c>
      <c r="N757" s="6" t="str">
        <f aca="false">IFERROR(INDEX('12. Yaguar'!$B:$E,MATCH($A757,'12. Yaguar'!$B:$B,0),2),"")</f>
        <v/>
      </c>
      <c r="O757" s="6" t="str">
        <f aca="false">IFERROR(INDEX('13. King Clor'!$A:$B,MATCH($A757,'13. King Clor'!$A:$A,0),2),"")</f>
        <v/>
      </c>
      <c r="P757" s="6" t="str">
        <f aca="false">IFERROR(INDEX('14. Diserquim'!$A:$B,MATCH($A757,'14. Diserquim'!$A:$A,0),2),"")</f>
        <v/>
      </c>
      <c r="Q757" s="6" t="str">
        <f aca="false">IFERROR(INDEX('15. Moreno'!$A:$B,MATCH($A757,'15. Moreno'!$A:$A,0),2),"")</f>
        <v/>
      </c>
      <c r="R757" s="6" t="str">
        <f aca="false">IFERROR(INDEX('10. Collares'!$J:$K,MATCH($A757,'10. Collares'!$J:$J,0),2),"")</f>
        <v/>
      </c>
      <c r="S757" s="6" t="str">
        <f aca="false">IFERROR(INDEX('13. King Clor'!$G:$H,MATCH($A757,'13. King Clor'!$G:$G,0),2),"")</f>
        <v/>
      </c>
      <c r="T757" s="6" t="str">
        <f aca="false">IFERROR(INDEX('10. Collares'!$A:$B,MATCH($A757,'10. Collares'!$A:$A,0),2),"")</f>
        <v/>
      </c>
      <c r="U757" s="6" t="str">
        <f aca="false">IFERROR(INDEX('16. Mis nietos'!$B:$C,MATCH($A757,'16. Mis nietos'!$B:$B,0),2),"")</f>
        <v/>
      </c>
      <c r="V757" s="6" t="str">
        <f aca="false">IFERROR(INDEX('17. Profesional Vet'!$A:$B,MATCH($A757,'17. Profesional Vet'!$A:$A,0),2),"")</f>
        <v/>
      </c>
      <c r="W757" s="6" t="str">
        <f aca="false">IFERROR(INDEX('18. Premier'!$A:$B,MATCH($A757,'18. Premier'!$A:$A,0),2),"")</f>
        <v/>
      </c>
      <c r="X757" s="6" t="str">
        <f aca="false">IFERROR(INDEX('19. Dacam'!$A:$B,MATCH($A757,'19. Dacam'!$A:$A,0),2),"")</f>
        <v/>
      </c>
      <c r="Y757" s="6" t="str">
        <f aca="false">IFERROR(INDEX('20. Proveedor'!$A:$B,MATCH($A757,'20. Proveedor'!$A:$A,0),2),"")</f>
        <v/>
      </c>
      <c r="Z757" s="6" t="str">
        <f aca="false">IFERROR(INDEX('21. Saphirus'!$A:$B,MATCH($A757,'21. Saphirus'!$A:$A,0),2),"")</f>
        <v/>
      </c>
    </row>
    <row r="758" customFormat="false" ht="15.75" hidden="false" customHeight="true" outlineLevel="0" collapsed="false">
      <c r="A758" s="5" t="s">
        <v>797</v>
      </c>
      <c r="B758" s="5" t="n">
        <v>1906068</v>
      </c>
      <c r="C758" s="5" t="s">
        <v>147</v>
      </c>
      <c r="D758" s="6" t="str">
        <f aca="false">IFERROR(INDEX('1. Benavídez'!$A:$B,MATCH($A758,'1. Benavídez'!$A:$A,0),2),"")</f>
        <v/>
      </c>
      <c r="E758" s="6" t="str">
        <f aca="false">IFERROR(INDEX('2. Gallo'!$B:$D,MATCH($A758,'2. Gallo'!$B:$B,0),3),"")</f>
        <v/>
      </c>
      <c r="F758" s="6" t="str">
        <f aca="false">IFERROR(INDEX('3. Anea'!$B:$D,MATCH($A758,'3. Anea'!$B:$B,0),2),"")</f>
        <v/>
      </c>
      <c r="G758" s="6" t="str">
        <f aca="false">IFERROR(INDEX('4. Pilar'!$A:$C,MATCH($A758,'4. Pilar'!$A:$A,0),2),"")</f>
        <v/>
      </c>
      <c r="H758" s="6" t="str">
        <f aca="false">IFERROR(INDEX('5. Tortuguitas'!$B:$D,MATCH($A758,'5. Tortuguitas'!$B:$B,0),2),"")</f>
        <v/>
      </c>
      <c r="I758" s="6" t="str">
        <f aca="false">IFERROR(INDEX('6. Del Viso'!$A:$B,MATCH($A758,'6. Del Viso'!$A:$A,0),3),"")</f>
        <v/>
      </c>
      <c r="J758" s="6" t="str">
        <f aca="false">IFERROR(INDEX('7. Chica Glade'!$B:$F,MATCH($A758,'7. Chica Glade'!$B:$B,0),2),"")</f>
        <v/>
      </c>
      <c r="K758" s="6" t="str">
        <f aca="false">IFERROR(INDEX('8. Veterinaria'!$A:$B,MATCH($A758,'8. Veterinaria'!$A:$A,0),2),"")</f>
        <v/>
      </c>
      <c r="L758" s="6" t="str">
        <f aca="false">IFERROR(INDEX('9. Hipocampus'!$A:$B,MATCH($A758,'9. Hipocampus'!$A:$A,0),2),"")</f>
        <v/>
      </c>
      <c r="M758" s="6" t="str">
        <f aca="false">IFERROR(INDEX('11. Mundo Mascotas'!$B:$D,MATCH($A758,'11. Mundo Mascotas'!$B:$B,0),2),"")</f>
        <v/>
      </c>
      <c r="N758" s="6" t="str">
        <f aca="false">IFERROR(INDEX('12. Yaguar'!$B:$E,MATCH($A758,'12. Yaguar'!$B:$B,0),2),"")</f>
        <v/>
      </c>
      <c r="O758" s="6" t="str">
        <f aca="false">IFERROR(INDEX('13. King Clor'!$A:$B,MATCH($A758,'13. King Clor'!$A:$A,0),2),"")</f>
        <v/>
      </c>
      <c r="P758" s="6" t="str">
        <f aca="false">IFERROR(INDEX('14. Diserquim'!$A:$B,MATCH($A758,'14. Diserquim'!$A:$A,0),2),"")</f>
        <v/>
      </c>
      <c r="Q758" s="6" t="str">
        <f aca="false">IFERROR(INDEX('15. Moreno'!$A:$B,MATCH($A758,'15. Moreno'!$A:$A,0),2),"")</f>
        <v/>
      </c>
      <c r="R758" s="6" t="str">
        <f aca="false">IFERROR(INDEX('10. Collares'!$J:$K,MATCH($A758,'10. Collares'!$J:$J,0),2),"")</f>
        <v/>
      </c>
      <c r="S758" s="6" t="str">
        <f aca="false">IFERROR(INDEX('13. King Clor'!$G:$H,MATCH($A758,'13. King Clor'!$G:$G,0),2),"")</f>
        <v/>
      </c>
      <c r="T758" s="6" t="str">
        <f aca="false">IFERROR(INDEX('10. Collares'!$A:$B,MATCH($A758,'10. Collares'!$A:$A,0),2),"")</f>
        <v/>
      </c>
      <c r="U758" s="6" t="str">
        <f aca="false">IFERROR(INDEX('16. Mis nietos'!$B:$C,MATCH($A758,'16. Mis nietos'!$B:$B,0),2),"")</f>
        <v/>
      </c>
      <c r="V758" s="6" t="str">
        <f aca="false">IFERROR(INDEX('17. Profesional Vet'!$A:$B,MATCH($A758,'17. Profesional Vet'!$A:$A,0),2),"")</f>
        <v/>
      </c>
      <c r="W758" s="6" t="str">
        <f aca="false">IFERROR(INDEX('18. Premier'!$A:$B,MATCH($A758,'18. Premier'!$A:$A,0),2),"")</f>
        <v/>
      </c>
      <c r="X758" s="6" t="str">
        <f aca="false">IFERROR(INDEX('19. Dacam'!$A:$B,MATCH($A758,'19. Dacam'!$A:$A,0),2),"")</f>
        <v/>
      </c>
      <c r="Y758" s="6" t="n">
        <f aca="false">IFERROR(INDEX('20. Proveedor'!$A:$B,MATCH($A758,'20. Proveedor'!$A:$A,0),2),"")</f>
        <v>21651</v>
      </c>
      <c r="Z758" s="6" t="str">
        <f aca="false">IFERROR(INDEX('21. Saphirus'!$A:$B,MATCH($A758,'21. Saphirus'!$A:$A,0),2),"")</f>
        <v/>
      </c>
    </row>
    <row r="759" customFormat="false" ht="15.75" hidden="false" customHeight="true" outlineLevel="0" collapsed="false">
      <c r="A759" s="5" t="s">
        <v>798</v>
      </c>
      <c r="B759" s="5" t="n">
        <v>5044</v>
      </c>
      <c r="C759" s="5" t="s">
        <v>134</v>
      </c>
      <c r="D759" s="6" t="str">
        <f aca="false">IFERROR(INDEX('1. Benavídez'!$A:$B,MATCH($A759,'1. Benavídez'!$A:$A,0),2),"")</f>
        <v/>
      </c>
      <c r="E759" s="6" t="str">
        <f aca="false">IFERROR(INDEX('2. Gallo'!$B:$D,MATCH($A759,'2. Gallo'!$B:$B,0),3),"")</f>
        <v/>
      </c>
      <c r="F759" s="6" t="str">
        <f aca="false">IFERROR(INDEX('3. Anea'!$B:$D,MATCH($A759,'3. Anea'!$B:$B,0),2),"")</f>
        <v/>
      </c>
      <c r="G759" s="6" t="str">
        <f aca="false">IFERROR(INDEX('4. Pilar'!$A:$C,MATCH($A759,'4. Pilar'!$A:$A,0),2),"")</f>
        <v/>
      </c>
      <c r="H759" s="6" t="str">
        <f aca="false">IFERROR(INDEX('5. Tortuguitas'!$B:$D,MATCH($A759,'5. Tortuguitas'!$B:$B,0),2),"")</f>
        <v/>
      </c>
      <c r="I759" s="6" t="str">
        <f aca="false">IFERROR(INDEX('6. Del Viso'!$A:$B,MATCH($A759,'6. Del Viso'!$A:$A,0),2),"")</f>
        <v/>
      </c>
      <c r="J759" s="6" t="str">
        <f aca="false">IFERROR(INDEX('7. Chica Glade'!$B:$F,MATCH($A759,'7. Chica Glade'!$B:$B,0),4),"")</f>
        <v/>
      </c>
      <c r="K759" s="6" t="str">
        <f aca="false">IFERROR(INDEX('8. Veterinaria'!$A:$B,MATCH($A759,'8. Veterinaria'!$A:$A,0),2),"")</f>
        <v/>
      </c>
      <c r="L759" s="6" t="str">
        <f aca="false">IFERROR(INDEX('9. Hipocampus'!$A:$B,MATCH($A759,'9. Hipocampus'!$A:$A,0),2),"")</f>
        <v/>
      </c>
      <c r="M759" s="6" t="str">
        <f aca="false">IFERROR(INDEX('11. Mundo Mascotas'!$B:$D,MATCH($A759,'11. Mundo Mascotas'!$B:$B,0),2),"")</f>
        <v/>
      </c>
      <c r="N759" s="6" t="str">
        <f aca="false">IFERROR(INDEX('12. Yaguar'!$B:$E,MATCH($A759,'12. Yaguar'!$B:$B,0),2),"")</f>
        <v/>
      </c>
      <c r="O759" s="6" t="str">
        <f aca="false">IFERROR(INDEX('13. King Clor'!$A:$B,MATCH($A759,'13. King Clor'!$A:$A,0),2),"")</f>
        <v/>
      </c>
      <c r="P759" s="6" t="str">
        <f aca="false">IFERROR(INDEX('14. Diserquim'!$A:$B,MATCH($A759,'14. Diserquim'!$A:$A,0),2),"")</f>
        <v/>
      </c>
      <c r="Q759" s="6" t="str">
        <f aca="false">IFERROR(INDEX('15. Moreno'!$A:$B,MATCH($A759,'15. Moreno'!$A:$A,0),2),"")</f>
        <v/>
      </c>
      <c r="R759" s="6" t="str">
        <f aca="false">IFERROR(INDEX('10. Collares'!$J:$K,MATCH($A759,'10. Collares'!$J:$J,0),2),"")</f>
        <v/>
      </c>
      <c r="S759" s="6" t="str">
        <f aca="false">IFERROR(INDEX('13. King Clor'!$G:$H,MATCH($A759,'13. King Clor'!$G:$G,0),2),"")</f>
        <v/>
      </c>
      <c r="T759" s="6" t="str">
        <f aca="false">IFERROR(INDEX('10. Collares'!$A:$B,MATCH($A759,'10. Collares'!$A:$A,0),2),"")</f>
        <v/>
      </c>
      <c r="U759" s="6" t="str">
        <f aca="false">IFERROR(INDEX('16. Mis nietos'!$B:$C,MATCH($A759,'16. Mis nietos'!$B:$B,0),2),"")</f>
        <v/>
      </c>
      <c r="V759" s="6" t="str">
        <f aca="false">IFERROR(INDEX('17. Profesional Vet'!$A:$B,MATCH($A759,'17. Profesional Vet'!$A:$A,0),2),"")</f>
        <v/>
      </c>
      <c r="W759" s="6" t="str">
        <f aca="false">IFERROR(INDEX('18. Premier'!$A:$B,MATCH($A759,'18. Premier'!$A:$A,0),2),"")</f>
        <v/>
      </c>
      <c r="X759" s="6" t="str">
        <f aca="false">IFERROR(INDEX('19. Dacam'!$A:$B,MATCH($A759,'19. Dacam'!$A:$A,0),2),"")</f>
        <v/>
      </c>
      <c r="Y759" s="6" t="str">
        <f aca="false">IFERROR(INDEX('20. Proveedor'!$A:$B,MATCH($A759,'20. Proveedor'!$A:$A,0),2),"")</f>
        <v/>
      </c>
      <c r="Z759" s="6" t="str">
        <f aca="false">IFERROR(INDEX('21. Saphirus'!$A:$B,MATCH($A759,'21. Saphirus'!$A:$A,0),2),"")</f>
        <v/>
      </c>
    </row>
    <row r="760" customFormat="false" ht="15.75" hidden="false" customHeight="true" outlineLevel="0" collapsed="false">
      <c r="A760" s="5" t="s">
        <v>799</v>
      </c>
      <c r="B760" s="5" t="n">
        <v>1067</v>
      </c>
      <c r="C760" s="5" t="s">
        <v>147</v>
      </c>
      <c r="D760" s="6" t="n">
        <f aca="false">IFERROR(INDEX('1. Benavídez'!$A:$B,MATCH($A760,'1. Benavídez'!$A:$A,0),2),"")</f>
        <v>18722</v>
      </c>
      <c r="E760" s="6" t="str">
        <f aca="false">IFERROR(INDEX('2. Gallo'!$B:$D,MATCH($A760,'2. Gallo'!$B:$B,0),3),"")</f>
        <v/>
      </c>
      <c r="F760" s="6" t="n">
        <f aca="false">IFERROR(INDEX('3. Anea'!$B:$D,MATCH($A760,'3. Anea'!$B:$B,0),2),"")</f>
        <v>19766</v>
      </c>
      <c r="G760" s="6" t="str">
        <f aca="false">IFERROR(INDEX('4. Pilar'!$A:$C,MATCH($A760,'4. Pilar'!$A:$A,0),2),"")</f>
        <v/>
      </c>
      <c r="H760" s="6" t="n">
        <f aca="false">IFERROR(INDEX('5. Tortuguitas'!$B:$D,MATCH($A760,'5. Tortuguitas'!$B:$B,0),2),"")</f>
        <v>20000</v>
      </c>
      <c r="I760" s="6" t="str">
        <f aca="false">IFERROR(INDEX('6. Del Viso'!$A:$B,MATCH($A760,'6. Del Viso'!$A:$A,0),2),"")</f>
        <v/>
      </c>
      <c r="J760" s="6" t="str">
        <f aca="false">IFERROR(INDEX('7. Chica Glade'!$B:$F,MATCH($A760,'7. Chica Glade'!$B:$B,0),4),"")</f>
        <v/>
      </c>
      <c r="K760" s="6" t="str">
        <f aca="false">IFERROR(INDEX('8. Veterinaria'!$A:$B,MATCH($A760,'8. Veterinaria'!$A:$A,0),2),"")</f>
        <v/>
      </c>
      <c r="L760" s="6" t="str">
        <f aca="false">IFERROR(INDEX('9. Hipocampus'!$A:$B,MATCH($A760,'9. Hipocampus'!$A:$A,0),2),"")</f>
        <v/>
      </c>
      <c r="M760" s="6" t="n">
        <f aca="false">IFERROR(INDEX('11. Mundo Mascotas'!$B:$D,MATCH($A760,'11. Mundo Mascotas'!$B:$B,0),2),"")</f>
        <v>20541</v>
      </c>
      <c r="N760" s="6" t="str">
        <f aca="false">IFERROR(INDEX('12. Yaguar'!$B:$E,MATCH($A760,'12. Yaguar'!$B:$B,0),2),"")</f>
        <v/>
      </c>
      <c r="O760" s="6" t="str">
        <f aca="false">IFERROR(INDEX('13. King Clor'!$A:$B,MATCH($A760,'13. King Clor'!$A:$A,0),2),"")</f>
        <v/>
      </c>
      <c r="P760" s="6" t="str">
        <f aca="false">IFERROR(INDEX('14. Diserquim'!$A:$B,MATCH($A760,'14. Diserquim'!$A:$A,0),2),"")</f>
        <v/>
      </c>
      <c r="Q760" s="6" t="str">
        <f aca="false">IFERROR(INDEX('15. Moreno'!$A:$B,MATCH($A760,'15. Moreno'!$A:$A,0),2),"")</f>
        <v/>
      </c>
      <c r="R760" s="6" t="str">
        <f aca="false">IFERROR(INDEX('10. Collares'!$J:$K,MATCH($A760,'10. Collares'!$J:$J,0),2),"")</f>
        <v/>
      </c>
      <c r="S760" s="6" t="str">
        <f aca="false">IFERROR(INDEX('13. King Clor'!$G:$H,MATCH($A760,'13. King Clor'!$G:$G,0),2),"")</f>
        <v/>
      </c>
      <c r="T760" s="6" t="str">
        <f aca="false">IFERROR(INDEX('10. Collares'!$A:$B,MATCH($A760,'10. Collares'!$A:$A,0),2),"")</f>
        <v/>
      </c>
      <c r="U760" s="6" t="str">
        <f aca="false">IFERROR(INDEX('16. Mis nietos'!$B:$C,MATCH($A760,'16. Mis nietos'!$B:$B,0),2),"")</f>
        <v/>
      </c>
      <c r="V760" s="6" t="str">
        <f aca="false">IFERROR(INDEX('17. Profesional Vet'!$A:$B,MATCH($A760,'17. Profesional Vet'!$A:$A,0),2),"")</f>
        <v/>
      </c>
      <c r="W760" s="6" t="str">
        <f aca="false">IFERROR(INDEX('18. Premier'!$A:$B,MATCH($A760,'18. Premier'!$A:$A,0),2),"")</f>
        <v/>
      </c>
      <c r="X760" s="6" t="str">
        <f aca="false">IFERROR(INDEX('19. Dacam'!$A:$B,MATCH($A760,'19. Dacam'!$A:$A,0),2),"")</f>
        <v/>
      </c>
      <c r="Y760" s="6" t="n">
        <f aca="false">IFERROR(INDEX('20. Proveedor'!$A:$B,MATCH($A760,'20. Proveedor'!$A:$A,0),2),"")</f>
        <v>18043</v>
      </c>
      <c r="Z760" s="6" t="str">
        <f aca="false">IFERROR(INDEX('21. Saphirus'!$A:$B,MATCH($A760,'21. Saphirus'!$A:$A,0),2),"")</f>
        <v/>
      </c>
    </row>
    <row r="761" customFormat="false" ht="15.75" hidden="false" customHeight="true" outlineLevel="0" collapsed="false">
      <c r="A761" s="5" t="s">
        <v>800</v>
      </c>
      <c r="B761" s="5" t="n">
        <v>1068</v>
      </c>
      <c r="C761" s="5" t="s">
        <v>147</v>
      </c>
      <c r="D761" s="6" t="n">
        <f aca="false">IFERROR(INDEX('1. Benavídez'!$A:$B,MATCH($A761,'1. Benavídez'!$A:$A,0),2),"")</f>
        <v>24963</v>
      </c>
      <c r="E761" s="6" t="n">
        <f aca="false">IFERROR(INDEX('2. Gallo'!$B:$D,MATCH($A761,'2. Gallo'!$B:$B,0),3),"")</f>
        <v>26532</v>
      </c>
      <c r="F761" s="6" t="n">
        <f aca="false">IFERROR(INDEX('3. Anea'!$B:$D,MATCH($A761,'3. Anea'!$B:$B,0),2),"")</f>
        <v>25320</v>
      </c>
      <c r="G761" s="6" t="str">
        <f aca="false">IFERROR(INDEX('4. Pilar'!$A:$C,MATCH($A761,'4. Pilar'!$A:$A,0),2),"")</f>
        <v/>
      </c>
      <c r="H761" s="6" t="n">
        <f aca="false">IFERROR(INDEX('5. Tortuguitas'!$B:$D,MATCH($A761,'5. Tortuguitas'!$B:$B,0),2),"")</f>
        <v>26500</v>
      </c>
      <c r="I761" s="6" t="str">
        <f aca="false">IFERROR(INDEX('6. Del Viso'!$A:$B,MATCH($A761,'6. Del Viso'!$A:$A,0),2),"")</f>
        <v/>
      </c>
      <c r="J761" s="6" t="str">
        <f aca="false">IFERROR(INDEX('7. Chica Glade'!$B:$F,MATCH($A761,'7. Chica Glade'!$B:$B,0),4),"")</f>
        <v/>
      </c>
      <c r="K761" s="6" t="str">
        <f aca="false">IFERROR(INDEX('8. Veterinaria'!$A:$B,MATCH($A761,'8. Veterinaria'!$A:$A,0),2),"")</f>
        <v/>
      </c>
      <c r="L761" s="6" t="str">
        <f aca="false">IFERROR(INDEX('9. Hipocampus'!$A:$B,MATCH($A761,'9. Hipocampus'!$A:$A,0),2),"")</f>
        <v/>
      </c>
      <c r="M761" s="6" t="n">
        <f aca="false">IFERROR(INDEX('11. Mundo Mascotas'!$B:$D,MATCH($A761,'11. Mundo Mascotas'!$B:$B,0),2),"")</f>
        <v>25480</v>
      </c>
      <c r="N761" s="6" t="str">
        <f aca="false">IFERROR(INDEX('12. Yaguar'!$B:$E,MATCH($A761,'12. Yaguar'!$B:$B,0),2),"")</f>
        <v/>
      </c>
      <c r="O761" s="6" t="str">
        <f aca="false">IFERROR(INDEX('13. King Clor'!$A:$B,MATCH($A761,'13. King Clor'!$A:$A,0),2),"")</f>
        <v/>
      </c>
      <c r="P761" s="6" t="str">
        <f aca="false">IFERROR(INDEX('14. Diserquim'!$A:$B,MATCH($A761,'14. Diserquim'!$A:$A,0),2),"")</f>
        <v/>
      </c>
      <c r="Q761" s="6" t="str">
        <f aca="false">IFERROR(INDEX('15. Moreno'!$A:$B,MATCH($A761,'15. Moreno'!$A:$A,0),2),"")</f>
        <v/>
      </c>
      <c r="R761" s="6" t="str">
        <f aca="false">IFERROR(INDEX('10. Collares'!$J:$K,MATCH($A761,'10. Collares'!$J:$J,0),2),"")</f>
        <v/>
      </c>
      <c r="S761" s="6" t="str">
        <f aca="false">IFERROR(INDEX('13. King Clor'!$G:$H,MATCH($A761,'13. King Clor'!$G:$G,0),2),"")</f>
        <v/>
      </c>
      <c r="T761" s="6" t="str">
        <f aca="false">IFERROR(INDEX('10. Collares'!$A:$B,MATCH($A761,'10. Collares'!$A:$A,0),2),"")</f>
        <v/>
      </c>
      <c r="U761" s="6" t="str">
        <f aca="false">IFERROR(INDEX('16. Mis nietos'!$B:$C,MATCH($A761,'16. Mis nietos'!$B:$B,0),2),"")</f>
        <v/>
      </c>
      <c r="V761" s="6" t="str">
        <f aca="false">IFERROR(INDEX('17. Profesional Vet'!$A:$B,MATCH($A761,'17. Profesional Vet'!$A:$A,0),2),"")</f>
        <v/>
      </c>
      <c r="W761" s="6" t="str">
        <f aca="false">IFERROR(INDEX('18. Premier'!$A:$B,MATCH($A761,'18. Premier'!$A:$A,0),2),"")</f>
        <v/>
      </c>
      <c r="X761" s="6" t="str">
        <f aca="false">IFERROR(INDEX('19. Dacam'!$A:$B,MATCH($A761,'19. Dacam'!$A:$A,0),2),"")</f>
        <v/>
      </c>
      <c r="Y761" s="6" t="n">
        <f aca="false">IFERROR(INDEX('20. Proveedor'!$A:$B,MATCH($A761,'20. Proveedor'!$A:$A,0),2),"")</f>
        <v>24057</v>
      </c>
      <c r="Z761" s="6" t="str">
        <f aca="false">IFERROR(INDEX('21. Saphirus'!$A:$B,MATCH($A761,'21. Saphirus'!$A:$A,0),2),"")</f>
        <v/>
      </c>
    </row>
    <row r="762" customFormat="false" ht="15.75" hidden="false" customHeight="true" outlineLevel="0" collapsed="false">
      <c r="A762" s="5" t="s">
        <v>801</v>
      </c>
      <c r="B762" s="5" t="n">
        <v>5048</v>
      </c>
      <c r="C762" s="5" t="s">
        <v>134</v>
      </c>
      <c r="D762" s="6" t="str">
        <f aca="false">IFERROR(INDEX('1. Benavídez'!$A:$B,MATCH($A762,'1. Benavídez'!$A:$A,0),2),"")</f>
        <v/>
      </c>
      <c r="E762" s="6" t="str">
        <f aca="false">IFERROR(INDEX('2. Gallo'!$B:$D,MATCH($A762,'2. Gallo'!$B:$B,0),3),"")</f>
        <v/>
      </c>
      <c r="F762" s="6" t="str">
        <f aca="false">IFERROR(INDEX('3. Anea'!$B:$D,MATCH($A762,'3. Anea'!$B:$B,0),2),"")</f>
        <v/>
      </c>
      <c r="G762" s="6" t="str">
        <f aca="false">IFERROR(INDEX('4. Pilar'!$A:$C,MATCH($A762,'4. Pilar'!$A:$A,0),2),"")</f>
        <v/>
      </c>
      <c r="H762" s="6" t="str">
        <f aca="false">IFERROR(INDEX('5. Tortuguitas'!$B:$D,MATCH($A762,'5. Tortuguitas'!$B:$B,0),2),"")</f>
        <v/>
      </c>
      <c r="I762" s="6" t="str">
        <f aca="false">IFERROR(INDEX('6. Del Viso'!$A:$B,MATCH($A762,'6. Del Viso'!$A:$A,0),2),"")</f>
        <v/>
      </c>
      <c r="J762" s="6" t="str">
        <f aca="false">IFERROR(INDEX('7. Chica Glade'!$B:$F,MATCH($A762,'7. Chica Glade'!$B:$B,0),4),"")</f>
        <v/>
      </c>
      <c r="K762" s="6" t="str">
        <f aca="false">IFERROR(INDEX('8. Veterinaria'!$A:$B,MATCH($A762,'8. Veterinaria'!$A:$A,0),2),"")</f>
        <v/>
      </c>
      <c r="L762" s="6" t="str">
        <f aca="false">IFERROR(INDEX('9. Hipocampus'!$A:$B,MATCH($A762,'9. Hipocampus'!$A:$A,0),2),"")</f>
        <v/>
      </c>
      <c r="M762" s="6" t="str">
        <f aca="false">IFERROR(INDEX('11. Mundo Mascotas'!$B:$D,MATCH($A762,'11. Mundo Mascotas'!$B:$B,0),2),"")</f>
        <v/>
      </c>
      <c r="N762" s="6" t="str">
        <f aca="false">IFERROR(INDEX('12. Yaguar'!$B:$E,MATCH($A762,'12. Yaguar'!$B:$B,0),2),"")</f>
        <v/>
      </c>
      <c r="O762" s="6" t="str">
        <f aca="false">IFERROR(INDEX('13. King Clor'!$A:$B,MATCH($A762,'13. King Clor'!$A:$A,0),2),"")</f>
        <v/>
      </c>
      <c r="P762" s="6" t="str">
        <f aca="false">IFERROR(INDEX('14. Diserquim'!$A:$B,MATCH($A762,'14. Diserquim'!$A:$A,0),2),"")</f>
        <v/>
      </c>
      <c r="Q762" s="6" t="str">
        <f aca="false">IFERROR(INDEX('15. Moreno'!$A:$B,MATCH($A762,'15. Moreno'!$A:$A,0),2),"")</f>
        <v/>
      </c>
      <c r="R762" s="6" t="str">
        <f aca="false">IFERROR(INDEX('10. Collares'!$J:$K,MATCH($A762,'10. Collares'!$J:$J,0),2),"")</f>
        <v/>
      </c>
      <c r="S762" s="6" t="str">
        <f aca="false">IFERROR(INDEX('13. King Clor'!$G:$H,MATCH($A762,'13. King Clor'!$G:$G,0),2),"")</f>
        <v/>
      </c>
      <c r="T762" s="6" t="str">
        <f aca="false">IFERROR(INDEX('10. Collares'!$A:$B,MATCH($A762,'10. Collares'!$A:$A,0),2),"")</f>
        <v/>
      </c>
      <c r="U762" s="6" t="str">
        <f aca="false">IFERROR(INDEX('16. Mis nietos'!$B:$C,MATCH($A762,'16. Mis nietos'!$B:$B,0),2),"")</f>
        <v/>
      </c>
      <c r="V762" s="6" t="str">
        <f aca="false">IFERROR(INDEX('17. Profesional Vet'!$A:$B,MATCH($A762,'17. Profesional Vet'!$A:$A,0),2),"")</f>
        <v/>
      </c>
      <c r="W762" s="6" t="str">
        <f aca="false">IFERROR(INDEX('18. Premier'!$A:$B,MATCH($A762,'18. Premier'!$A:$A,0),2),"")</f>
        <v/>
      </c>
      <c r="X762" s="6" t="str">
        <f aca="false">IFERROR(INDEX('19. Dacam'!$A:$B,MATCH($A762,'19. Dacam'!$A:$A,0),2),"")</f>
        <v/>
      </c>
      <c r="Y762" s="6" t="str">
        <f aca="false">IFERROR(INDEX('20. Proveedor'!$A:$B,MATCH($A762,'20. Proveedor'!$A:$A,0),2),"")</f>
        <v/>
      </c>
      <c r="Z762" s="6" t="str">
        <f aca="false">IFERROR(INDEX('21. Saphirus'!$A:$B,MATCH($A762,'21. Saphirus'!$A:$A,0),2),"")</f>
        <v/>
      </c>
    </row>
    <row r="763" customFormat="false" ht="15.75" hidden="false" customHeight="true" outlineLevel="0" collapsed="false">
      <c r="A763" s="5" t="s">
        <v>802</v>
      </c>
      <c r="B763" s="5" t="n">
        <v>5046</v>
      </c>
      <c r="C763" s="5" t="s">
        <v>136</v>
      </c>
      <c r="D763" s="6" t="str">
        <f aca="false">IFERROR(INDEX('1. Benavídez'!$A:$B,MATCH($A763,'1. Benavídez'!$A:$A,0),2),"")</f>
        <v/>
      </c>
      <c r="E763" s="6" t="str">
        <f aca="false">IFERROR(INDEX('2. Gallo'!$B:$D,MATCH($A763,'2. Gallo'!$B:$B,0),3),"")</f>
        <v/>
      </c>
      <c r="F763" s="6" t="str">
        <f aca="false">IFERROR(INDEX('3. Anea'!$B:$D,MATCH($A763,'3. Anea'!$B:$B,0),2),"")</f>
        <v/>
      </c>
      <c r="G763" s="6" t="str">
        <f aca="false">IFERROR(INDEX('4. Pilar'!$A:$C,MATCH($A763,'4. Pilar'!$A:$A,0),2),"")</f>
        <v/>
      </c>
      <c r="H763" s="6" t="str">
        <f aca="false">IFERROR(INDEX('5. Tortuguitas'!$B:$D,MATCH($A763,'5. Tortuguitas'!$B:$B,0),2),"")</f>
        <v/>
      </c>
      <c r="I763" s="6" t="str">
        <f aca="false">IFERROR(INDEX('6. Del Viso'!$A:$B,MATCH($A763,'6. Del Viso'!$A:$A,0),2),"")</f>
        <v/>
      </c>
      <c r="J763" s="6" t="str">
        <f aca="false">IFERROR(INDEX('7. Chica Glade'!$B:$F,MATCH($A763,'7. Chica Glade'!$B:$B,0),4),"")</f>
        <v/>
      </c>
      <c r="K763" s="6" t="str">
        <f aca="false">IFERROR(INDEX('8. Veterinaria'!$A:$B,MATCH($A763,'8. Veterinaria'!$A:$A,0),2),"")</f>
        <v/>
      </c>
      <c r="L763" s="6" t="str">
        <f aca="false">IFERROR(INDEX('9. Hipocampus'!$A:$B,MATCH($A763,'9. Hipocampus'!$A:$A,0),2),"")</f>
        <v/>
      </c>
      <c r="M763" s="6" t="str">
        <f aca="false">IFERROR(INDEX('11. Mundo Mascotas'!$B:$D,MATCH($A763,'11. Mundo Mascotas'!$B:$B,0),2),"")</f>
        <v/>
      </c>
      <c r="N763" s="6" t="str">
        <f aca="false">IFERROR(INDEX('12. Yaguar'!$B:$E,MATCH($A763,'12. Yaguar'!$B:$B,0),2),"")</f>
        <v/>
      </c>
      <c r="O763" s="6" t="str">
        <f aca="false">IFERROR(INDEX('13. King Clor'!$A:$B,MATCH($A763,'13. King Clor'!$A:$A,0),2),"")</f>
        <v/>
      </c>
      <c r="P763" s="6" t="str">
        <f aca="false">IFERROR(INDEX('14. Diserquim'!$A:$B,MATCH($A763,'14. Diserquim'!$A:$A,0),2),"")</f>
        <v/>
      </c>
      <c r="Q763" s="6" t="str">
        <f aca="false">IFERROR(INDEX('15. Moreno'!$A:$B,MATCH($A763,'15. Moreno'!$A:$A,0),2),"")</f>
        <v/>
      </c>
      <c r="R763" s="6" t="str">
        <f aca="false">IFERROR(INDEX('10. Collares'!$J:$K,MATCH($A763,'10. Collares'!$J:$J,0),2),"")</f>
        <v/>
      </c>
      <c r="S763" s="6" t="str">
        <f aca="false">IFERROR(INDEX('13. King Clor'!$G:$H,MATCH($A763,'13. King Clor'!$G:$G,0),2),"")</f>
        <v/>
      </c>
      <c r="T763" s="6" t="str">
        <f aca="false">IFERROR(INDEX('10. Collares'!$A:$B,MATCH($A763,'10. Collares'!$A:$A,0),2),"")</f>
        <v/>
      </c>
      <c r="U763" s="6" t="str">
        <f aca="false">IFERROR(INDEX('16. Mis nietos'!$B:$C,MATCH($A763,'16. Mis nietos'!$B:$B,0),2),"")</f>
        <v/>
      </c>
      <c r="V763" s="6" t="str">
        <f aca="false">IFERROR(INDEX('17. Profesional Vet'!$A:$B,MATCH($A763,'17. Profesional Vet'!$A:$A,0),2),"")</f>
        <v/>
      </c>
      <c r="W763" s="6" t="str">
        <f aca="false">IFERROR(INDEX('18. Premier'!$A:$B,MATCH($A763,'18. Premier'!$A:$A,0),2),"")</f>
        <v/>
      </c>
      <c r="X763" s="6" t="str">
        <f aca="false">IFERROR(INDEX('19. Dacam'!$A:$B,MATCH($A763,'19. Dacam'!$A:$A,0),2),"")</f>
        <v/>
      </c>
      <c r="Y763" s="6" t="str">
        <f aca="false">IFERROR(INDEX('20. Proveedor'!$A:$B,MATCH($A763,'20. Proveedor'!$A:$A,0),2),"")</f>
        <v/>
      </c>
      <c r="Z763" s="6" t="str">
        <f aca="false">IFERROR(INDEX('21. Saphirus'!$A:$B,MATCH($A763,'21. Saphirus'!$A:$A,0),2),"")</f>
        <v/>
      </c>
    </row>
    <row r="764" customFormat="false" ht="15.75" hidden="false" customHeight="true" outlineLevel="0" collapsed="false">
      <c r="A764" s="5" t="s">
        <v>803</v>
      </c>
      <c r="B764" s="5" t="n">
        <v>1069</v>
      </c>
      <c r="C764" s="5" t="s">
        <v>138</v>
      </c>
      <c r="D764" s="6" t="n">
        <f aca="false">IFERROR(INDEX('1. Benavídez'!$A:$B,MATCH($A764,'1. Benavídez'!$A:$A,0),2),"")</f>
        <v>26704</v>
      </c>
      <c r="E764" s="6" t="n">
        <f aca="false">IFERROR(INDEX('2. Gallo'!$B:$D,MATCH($A764,'2. Gallo'!$B:$B,0),3),"")</f>
        <v>29244</v>
      </c>
      <c r="F764" s="6" t="n">
        <f aca="false">IFERROR(INDEX('3. Anea'!$B:$D,MATCH($A764,'3. Anea'!$B:$B,0),2),"")</f>
        <v>31946</v>
      </c>
      <c r="G764" s="6" t="str">
        <f aca="false">IFERROR(INDEX('4. Pilar'!$A:$C,MATCH($A764,'4. Pilar'!$A:$A,0),2),"")</f>
        <v/>
      </c>
      <c r="H764" s="6" t="n">
        <f aca="false">IFERROR(INDEX('5. Tortuguitas'!$B:$D,MATCH($A764,'5. Tortuguitas'!$B:$B,0),2),"")</f>
        <v>30680</v>
      </c>
      <c r="I764" s="6" t="str">
        <f aca="false">IFERROR(INDEX('6. Del Viso'!$A:$B,MATCH($A764,'6. Del Viso'!$A:$A,0),2),"")</f>
        <v/>
      </c>
      <c r="J764" s="6" t="str">
        <f aca="false">IFERROR(INDEX('7. Chica Glade'!$B:$F,MATCH($A764,'7. Chica Glade'!$B:$B,0),4),"")</f>
        <v/>
      </c>
      <c r="K764" s="6" t="str">
        <f aca="false">IFERROR(INDEX('8. Veterinaria'!$A:$B,MATCH($A764,'8. Veterinaria'!$A:$A,0),2),"")</f>
        <v/>
      </c>
      <c r="L764" s="6" t="str">
        <f aca="false">IFERROR(INDEX('9. Hipocampus'!$A:$B,MATCH($A764,'9. Hipocampus'!$A:$A,0),2),"")</f>
        <v/>
      </c>
      <c r="M764" s="6" t="n">
        <f aca="false">IFERROR(INDEX('11. Mundo Mascotas'!$B:$D,MATCH($A764,'11. Mundo Mascotas'!$B:$B,0),2),"")</f>
        <v>30324</v>
      </c>
      <c r="N764" s="6" t="str">
        <f aca="false">IFERROR(INDEX('12. Yaguar'!$B:$E,MATCH($A764,'12. Yaguar'!$B:$B,0),2),"")</f>
        <v/>
      </c>
      <c r="O764" s="6" t="str">
        <f aca="false">IFERROR(INDEX('13. King Clor'!$A:$B,MATCH($A764,'13. King Clor'!$A:$A,0),2),"")</f>
        <v/>
      </c>
      <c r="P764" s="6" t="str">
        <f aca="false">IFERROR(INDEX('14. Diserquim'!$A:$B,MATCH($A764,'14. Diserquim'!$A:$A,0),2),"")</f>
        <v/>
      </c>
      <c r="Q764" s="6" t="str">
        <f aca="false">IFERROR(INDEX('15. Moreno'!$A:$B,MATCH($A764,'15. Moreno'!$A:$A,0),2),"")</f>
        <v/>
      </c>
      <c r="R764" s="6" t="str">
        <f aca="false">IFERROR(INDEX('10. Collares'!$J:$K,MATCH($A764,'10. Collares'!$J:$J,0),2),"")</f>
        <v/>
      </c>
      <c r="S764" s="6" t="str">
        <f aca="false">IFERROR(INDEX('13. King Clor'!$G:$H,MATCH($A764,'13. King Clor'!$G:$G,0),2),"")</f>
        <v/>
      </c>
      <c r="T764" s="6" t="str">
        <f aca="false">IFERROR(INDEX('10. Collares'!$A:$B,MATCH($A764,'10. Collares'!$A:$A,0),2),"")</f>
        <v/>
      </c>
      <c r="U764" s="6" t="str">
        <f aca="false">IFERROR(INDEX('16. Mis nietos'!$B:$C,MATCH($A764,'16. Mis nietos'!$B:$B,0),2),"")</f>
        <v/>
      </c>
      <c r="V764" s="6" t="str">
        <f aca="false">IFERROR(INDEX('17. Profesional Vet'!$A:$B,MATCH($A764,'17. Profesional Vet'!$A:$A,0),2),"")</f>
        <v/>
      </c>
      <c r="W764" s="6" t="str">
        <f aca="false">IFERROR(INDEX('18. Premier'!$A:$B,MATCH($A764,'18. Premier'!$A:$A,0),2),"")</f>
        <v/>
      </c>
      <c r="X764" s="6" t="str">
        <f aca="false">IFERROR(INDEX('19. Dacam'!$A:$B,MATCH($A764,'19. Dacam'!$A:$A,0),2),"")</f>
        <v/>
      </c>
      <c r="Y764" s="6" t="n">
        <f aca="false">IFERROR(INDEX('20. Proveedor'!$A:$B,MATCH($A764,'20. Proveedor'!$A:$A,0),2),"")</f>
        <v>32153.1</v>
      </c>
      <c r="Z764" s="6" t="str">
        <f aca="false">IFERROR(INDEX('21. Saphirus'!$A:$B,MATCH($A764,'21. Saphirus'!$A:$A,0),2),"")</f>
        <v/>
      </c>
    </row>
    <row r="765" customFormat="false" ht="15.75" hidden="false" customHeight="true" outlineLevel="0" collapsed="false">
      <c r="A765" s="5" t="s">
        <v>804</v>
      </c>
      <c r="B765" s="5" t="n">
        <v>1905125</v>
      </c>
      <c r="C765" s="5" t="s">
        <v>147</v>
      </c>
      <c r="D765" s="6" t="n">
        <f aca="false">IFERROR(INDEX('1. Benavídez'!$A:$B,MATCH($A765,'1. Benavídez'!$A:$A,0),2),"")</f>
        <v>26434</v>
      </c>
      <c r="E765" s="6" t="n">
        <f aca="false">IFERROR(INDEX('2. Gallo'!$B:$D,MATCH($A765,'2. Gallo'!$B:$B,0),3),"")</f>
        <v>0</v>
      </c>
      <c r="F765" s="6" t="n">
        <f aca="false">IFERROR(INDEX('3. Anea'!$B:$D,MATCH($A765,'3. Anea'!$B:$B,0),2),"")</f>
        <v>27348</v>
      </c>
      <c r="G765" s="6" t="str">
        <f aca="false">IFERROR(INDEX('4. Pilar'!$A:$C,MATCH($A765,'4. Pilar'!$A:$A,0),2),"")</f>
        <v/>
      </c>
      <c r="H765" s="6" t="n">
        <f aca="false">IFERROR(INDEX('5. Tortuguitas'!$B:$D,MATCH($A765,'5. Tortuguitas'!$B:$B,0),2),"")</f>
        <v>27940</v>
      </c>
      <c r="I765" s="6" t="str">
        <f aca="false">IFERROR(INDEX('6. Del Viso'!$A:$B,MATCH($A765,'6. Del Viso'!$A:$A,0),2),"")</f>
        <v/>
      </c>
      <c r="J765" s="6" t="str">
        <f aca="false">IFERROR(INDEX('7. Chica Glade'!$B:$F,MATCH($A765,'7. Chica Glade'!$B:$B,0),4),"")</f>
        <v/>
      </c>
      <c r="K765" s="6" t="str">
        <f aca="false">IFERROR(INDEX('8. Veterinaria'!$A:$B,MATCH($A765,'8. Veterinaria'!$A:$A,0),2),"")</f>
        <v/>
      </c>
      <c r="L765" s="6" t="str">
        <f aca="false">IFERROR(INDEX('9. Hipocampus'!$A:$B,MATCH($A765,'9. Hipocampus'!$A:$A,0),2),"")</f>
        <v/>
      </c>
      <c r="M765" s="6" t="n">
        <f aca="false">IFERROR(INDEX('11. Mundo Mascotas'!$B:$D,MATCH($A765,'11. Mundo Mascotas'!$B:$B,0),2),"")</f>
        <v>29564</v>
      </c>
      <c r="N765" s="6" t="str">
        <f aca="false">IFERROR(INDEX('12. Yaguar'!$B:$E,MATCH($A765,'12. Yaguar'!$B:$B,0),2),"")</f>
        <v/>
      </c>
      <c r="O765" s="6" t="str">
        <f aca="false">IFERROR(INDEX('13. King Clor'!$A:$B,MATCH($A765,'13. King Clor'!$A:$A,0),2),"")</f>
        <v/>
      </c>
      <c r="P765" s="6" t="str">
        <f aca="false">IFERROR(INDEX('14. Diserquim'!$A:$B,MATCH($A765,'14. Diserquim'!$A:$A,0),2),"")</f>
        <v/>
      </c>
      <c r="Q765" s="6" t="str">
        <f aca="false">IFERROR(INDEX('15. Moreno'!$A:$B,MATCH($A765,'15. Moreno'!$A:$A,0),2),"")</f>
        <v/>
      </c>
      <c r="R765" s="6" t="str">
        <f aca="false">IFERROR(INDEX('10. Collares'!$J:$K,MATCH($A765,'10. Collares'!$J:$J,0),2),"")</f>
        <v/>
      </c>
      <c r="S765" s="6" t="str">
        <f aca="false">IFERROR(INDEX('13. King Clor'!$G:$H,MATCH($A765,'13. King Clor'!$G:$G,0),2),"")</f>
        <v/>
      </c>
      <c r="T765" s="6" t="str">
        <f aca="false">IFERROR(INDEX('10. Collares'!$A:$B,MATCH($A765,'10. Collares'!$A:$A,0),2),"")</f>
        <v/>
      </c>
      <c r="U765" s="6" t="str">
        <f aca="false">IFERROR(INDEX('16. Mis nietos'!$B:$C,MATCH($A765,'16. Mis nietos'!$B:$B,0),2),"")</f>
        <v/>
      </c>
      <c r="V765" s="6" t="str">
        <f aca="false">IFERROR(INDEX('17. Profesional Vet'!$A:$B,MATCH($A765,'17. Profesional Vet'!$A:$A,0),2),"")</f>
        <v/>
      </c>
      <c r="W765" s="6" t="str">
        <f aca="false">IFERROR(INDEX('18. Premier'!$A:$B,MATCH($A765,'18. Premier'!$A:$A,0),2),"")</f>
        <v/>
      </c>
      <c r="X765" s="6" t="str">
        <f aca="false">IFERROR(INDEX('19. Dacam'!$A:$B,MATCH($A765,'19. Dacam'!$A:$A,0),2),"")</f>
        <v/>
      </c>
      <c r="Y765" s="6" t="n">
        <f aca="false">IFERROR(INDEX('20. Proveedor'!$A:$B,MATCH($A765,'20. Proveedor'!$A:$A,0),2),"")</f>
        <v>29282.4</v>
      </c>
      <c r="Z765" s="6" t="str">
        <f aca="false">IFERROR(INDEX('21. Saphirus'!$A:$B,MATCH($A765,'21. Saphirus'!$A:$A,0),2),"")</f>
        <v/>
      </c>
    </row>
    <row r="766" customFormat="false" ht="15.75" hidden="false" customHeight="true" outlineLevel="0" collapsed="false">
      <c r="A766" s="5" t="s">
        <v>805</v>
      </c>
      <c r="B766" s="5" t="n">
        <v>1906022</v>
      </c>
      <c r="C766" s="5" t="s">
        <v>33</v>
      </c>
      <c r="D766" s="6" t="str">
        <f aca="false">IFERROR(INDEX('1. Benavídez'!$A:$B,MATCH($A766,'1. Benavídez'!$A:$A,0),2),"")</f>
        <v/>
      </c>
      <c r="E766" s="6" t="str">
        <f aca="false">IFERROR(INDEX('2. Gallo'!$B:$D,MATCH($A766,'2. Gallo'!$B:$B,0),3),"")</f>
        <v/>
      </c>
      <c r="F766" s="6" t="str">
        <f aca="false">IFERROR(INDEX('3. Anea'!$B:$D,MATCH($A766,'3. Anea'!$B:$B,0),2),"")</f>
        <v/>
      </c>
      <c r="G766" s="6" t="str">
        <f aca="false">IFERROR(INDEX('4. Pilar'!$A:$C,MATCH($A766,'4. Pilar'!$A:$A,0),2),"")</f>
        <v/>
      </c>
      <c r="H766" s="6" t="str">
        <f aca="false">IFERROR(INDEX('5. Tortuguitas'!$B:$D,MATCH($A766,'5. Tortuguitas'!$B:$B,0),2),"")</f>
        <v/>
      </c>
      <c r="I766" s="6" t="str">
        <f aca="false">IFERROR(INDEX('6. Del Viso'!$A:$B,MATCH($A766,'6. Del Viso'!$A:$A,0),2),"")</f>
        <v/>
      </c>
      <c r="J766" s="6" t="str">
        <f aca="false">IFERROR(INDEX('7. Chica Glade'!$B:$F,MATCH($A766,'7. Chica Glade'!$B:$B,0),4),"")</f>
        <v/>
      </c>
      <c r="K766" s="6" t="str">
        <f aca="false">IFERROR(INDEX('8. Veterinaria'!$A:$B,MATCH($A766,'8. Veterinaria'!$A:$A,0),2),"")</f>
        <v/>
      </c>
      <c r="L766" s="6" t="n">
        <f aca="false">IFERROR(INDEX('9. Hipocampus'!$A:$B,MATCH($A766,'9. Hipocampus'!$A:$A,0),2),"")</f>
        <v>876</v>
      </c>
      <c r="M766" s="6" t="str">
        <f aca="false">IFERROR(INDEX('11. Mundo Mascotas'!$B:$D,MATCH($A766,'11. Mundo Mascotas'!$B:$B,0),2),"")</f>
        <v/>
      </c>
      <c r="N766" s="6" t="str">
        <f aca="false">IFERROR(INDEX('12. Yaguar'!$B:$E,MATCH($A766,'12. Yaguar'!$B:$B,0),2),"")</f>
        <v/>
      </c>
      <c r="O766" s="6" t="str">
        <f aca="false">IFERROR(INDEX('13. King Clor'!$A:$B,MATCH($A766,'13. King Clor'!$A:$A,0),2),"")</f>
        <v/>
      </c>
      <c r="P766" s="6" t="str">
        <f aca="false">IFERROR(INDEX('14. Diserquim'!$A:$B,MATCH($A766,'14. Diserquim'!$A:$A,0),2),"")</f>
        <v/>
      </c>
      <c r="Q766" s="6" t="str">
        <f aca="false">IFERROR(INDEX('15. Moreno'!$A:$B,MATCH($A766,'15. Moreno'!$A:$A,0),2),"")</f>
        <v/>
      </c>
      <c r="R766" s="6" t="str">
        <f aca="false">IFERROR(INDEX('10. Collares'!$J:$K,MATCH($A766,'10. Collares'!$J:$J,0),2),"")</f>
        <v/>
      </c>
      <c r="S766" s="6" t="str">
        <f aca="false">IFERROR(INDEX('13. King Clor'!$G:$H,MATCH($A766,'13. King Clor'!$G:$G,0),2),"")</f>
        <v/>
      </c>
      <c r="T766" s="6" t="str">
        <f aca="false">IFERROR(INDEX('10. Collares'!$A:$B,MATCH($A766,'10. Collares'!$A:$A,0),2),"")</f>
        <v/>
      </c>
      <c r="U766" s="6" t="str">
        <f aca="false">IFERROR(INDEX('16. Mis nietos'!$B:$C,MATCH($A766,'16. Mis nietos'!$B:$B,0),2),"")</f>
        <v/>
      </c>
      <c r="V766" s="6" t="str">
        <f aca="false">IFERROR(INDEX('17. Profesional Vet'!$A:$B,MATCH($A766,'17. Profesional Vet'!$A:$A,0),2),"")</f>
        <v/>
      </c>
      <c r="W766" s="6" t="str">
        <f aca="false">IFERROR(INDEX('18. Premier'!$A:$B,MATCH($A766,'18. Premier'!$A:$A,0),2),"")</f>
        <v/>
      </c>
      <c r="X766" s="6" t="str">
        <f aca="false">IFERROR(INDEX('19. Dacam'!$A:$B,MATCH($A766,'19. Dacam'!$A:$A,0),2),"")</f>
        <v/>
      </c>
      <c r="Y766" s="6" t="str">
        <f aca="false">IFERROR(INDEX('20. Proveedor'!$A:$B,MATCH($A766,'20. Proveedor'!$A:$A,0),2),"")</f>
        <v/>
      </c>
      <c r="Z766" s="6" t="str">
        <f aca="false">IFERROR(INDEX('21. Saphirus'!$A:$B,MATCH($A766,'21. Saphirus'!$A:$A,0),2),"")</f>
        <v/>
      </c>
    </row>
    <row r="767" customFormat="false" ht="15.75" hidden="false" customHeight="true" outlineLevel="0" collapsed="false">
      <c r="A767" s="5" t="s">
        <v>806</v>
      </c>
      <c r="B767" s="5" t="n">
        <v>1905312</v>
      </c>
      <c r="C767" s="5" t="s">
        <v>134</v>
      </c>
      <c r="D767" s="6" t="str">
        <f aca="false">IFERROR(INDEX('1. Benavídez'!$A:$B,MATCH($A767,'1. Benavídez'!$A:$A,0),2),"")</f>
        <v/>
      </c>
      <c r="E767" s="6" t="str">
        <f aca="false">IFERROR(INDEX('2. Gallo'!$B:$D,MATCH($A767,'2. Gallo'!$B:$B,0),3),"")</f>
        <v/>
      </c>
      <c r="F767" s="6" t="str">
        <f aca="false">IFERROR(INDEX('3. Anea'!$B:$D,MATCH($A767,'3. Anea'!$B:$B,0),2),"")</f>
        <v/>
      </c>
      <c r="G767" s="6" t="str">
        <f aca="false">IFERROR(INDEX('4. Pilar'!$A:$C,MATCH($A767,'4. Pilar'!$A:$A,0),2),"")</f>
        <v/>
      </c>
      <c r="H767" s="6" t="str">
        <f aca="false">IFERROR(INDEX('5. Tortuguitas'!$B:$D,MATCH($A767,'5. Tortuguitas'!$B:$B,0),2),"")</f>
        <v/>
      </c>
      <c r="I767" s="6" t="str">
        <f aca="false">IFERROR(INDEX('6. Del Viso'!$A:$B,MATCH($A767,'6. Del Viso'!$A:$A,0),2),"")</f>
        <v/>
      </c>
      <c r="J767" s="6" t="str">
        <f aca="false">IFERROR(INDEX('7. Chica Glade'!$B:$F,MATCH($A767,'7. Chica Glade'!$B:$B,0),4),"")</f>
        <v/>
      </c>
      <c r="K767" s="6" t="str">
        <f aca="false">IFERROR(INDEX('8. Veterinaria'!$A:$B,MATCH($A767,'8. Veterinaria'!$A:$A,0),2),"")</f>
        <v/>
      </c>
      <c r="L767" s="6" t="str">
        <f aca="false">IFERROR(INDEX('9. Hipocampus'!$A:$B,MATCH($A767,'9. Hipocampus'!$A:$A,0),2),"")</f>
        <v/>
      </c>
      <c r="M767" s="6" t="str">
        <f aca="false">IFERROR(INDEX('11. Mundo Mascotas'!$B:$D,MATCH($A767,'11. Mundo Mascotas'!$B:$B,0),2),"")</f>
        <v/>
      </c>
      <c r="N767" s="6" t="str">
        <f aca="false">IFERROR(INDEX('12. Yaguar'!$B:$E,MATCH($A767,'12. Yaguar'!$B:$B,0),2),"")</f>
        <v/>
      </c>
      <c r="O767" s="6" t="str">
        <f aca="false">IFERROR(INDEX('13. King Clor'!$A:$B,MATCH($A767,'13. King Clor'!$A:$A,0),2),"")</f>
        <v/>
      </c>
      <c r="P767" s="6" t="str">
        <f aca="false">IFERROR(INDEX('14. Diserquim'!$A:$B,MATCH($A767,'14. Diserquim'!$A:$A,0),2),"")</f>
        <v/>
      </c>
      <c r="Q767" s="6" t="str">
        <f aca="false">IFERROR(INDEX('15. Moreno'!$A:$B,MATCH($A767,'15. Moreno'!$A:$A,0),2),"")</f>
        <v/>
      </c>
      <c r="R767" s="6" t="str">
        <f aca="false">IFERROR(INDEX('10. Collares'!$J:$K,MATCH($A767,'10. Collares'!$J:$J,0),2),"")</f>
        <v/>
      </c>
      <c r="S767" s="6" t="str">
        <f aca="false">IFERROR(INDEX('13. King Clor'!$G:$H,MATCH($A767,'13. King Clor'!$G:$G,0),2),"")</f>
        <v/>
      </c>
      <c r="T767" s="6" t="str">
        <f aca="false">IFERROR(INDEX('10. Collares'!$A:$B,MATCH($A767,'10. Collares'!$A:$A,0),2),"")</f>
        <v/>
      </c>
      <c r="U767" s="6" t="str">
        <f aca="false">IFERROR(INDEX('16. Mis nietos'!$B:$C,MATCH($A767,'16. Mis nietos'!$B:$B,0),2),"")</f>
        <v/>
      </c>
      <c r="V767" s="6" t="str">
        <f aca="false">IFERROR(INDEX('17. Profesional Vet'!$A:$B,MATCH($A767,'17. Profesional Vet'!$A:$A,0),2),"")</f>
        <v/>
      </c>
      <c r="W767" s="6" t="str">
        <f aca="false">IFERROR(INDEX('18. Premier'!$A:$B,MATCH($A767,'18. Premier'!$A:$A,0),2),"")</f>
        <v/>
      </c>
      <c r="X767" s="6" t="str">
        <f aca="false">IFERROR(INDEX('19. Dacam'!$A:$B,MATCH($A767,'19. Dacam'!$A:$A,0),2),"")</f>
        <v/>
      </c>
      <c r="Y767" s="6" t="str">
        <f aca="false">IFERROR(INDEX('20. Proveedor'!$A:$B,MATCH($A767,'20. Proveedor'!$A:$A,0),2),"")</f>
        <v/>
      </c>
      <c r="Z767" s="6" t="str">
        <f aca="false">IFERROR(INDEX('21. Saphirus'!$A:$B,MATCH($A767,'21. Saphirus'!$A:$A,0),2),"")</f>
        <v/>
      </c>
    </row>
    <row r="768" customFormat="false" ht="15.75" hidden="false" customHeight="true" outlineLevel="0" collapsed="false">
      <c r="A768" s="5" t="s">
        <v>807</v>
      </c>
      <c r="B768" s="5" t="n">
        <v>1905312</v>
      </c>
      <c r="C768" s="5" t="s">
        <v>147</v>
      </c>
      <c r="D768" s="6" t="str">
        <f aca="false">IFERROR(INDEX('1. Benavídez'!$A:$B,MATCH($A768,'1. Benavídez'!$A:$A,0),2),"")</f>
        <v/>
      </c>
      <c r="E768" s="6" t="str">
        <f aca="false">IFERROR(INDEX('2. Gallo'!$B:$D,MATCH($A768,'2. Gallo'!$B:$B,0),3),"")</f>
        <v/>
      </c>
      <c r="F768" s="6" t="str">
        <f aca="false">IFERROR(INDEX('3. Anea'!$B:$D,MATCH($A768,'3. Anea'!$B:$B,0),2),"")</f>
        <v/>
      </c>
      <c r="G768" s="6" t="str">
        <f aca="false">IFERROR(INDEX('4. Pilar'!$A:$C,MATCH($A768,'4. Pilar'!$A:$A,0),2),"")</f>
        <v/>
      </c>
      <c r="H768" s="6" t="n">
        <f aca="false">IFERROR(INDEX('5. Tortuguitas'!$B:$D,MATCH($A768,'5. Tortuguitas'!$B:$B,0),2),"")</f>
        <v>20900</v>
      </c>
      <c r="I768" s="6" t="str">
        <f aca="false">IFERROR(INDEX('6. Del Viso'!$A:$B,MATCH($A768,'6. Del Viso'!$A:$A,0),2),"")</f>
        <v/>
      </c>
      <c r="J768" s="6" t="str">
        <f aca="false">IFERROR(INDEX('7. Chica Glade'!$B:$F,MATCH($A768,'7. Chica Glade'!$B:$B,0),4),"")</f>
        <v/>
      </c>
      <c r="K768" s="6" t="str">
        <f aca="false">IFERROR(INDEX('8. Veterinaria'!$A:$B,MATCH($A768,'8. Veterinaria'!$A:$A,0),2),"")</f>
        <v/>
      </c>
      <c r="L768" s="6" t="str">
        <f aca="false">IFERROR(INDEX('9. Hipocampus'!$A:$B,MATCH($A768,'9. Hipocampus'!$A:$A,0),2),"")</f>
        <v/>
      </c>
      <c r="M768" s="6" t="str">
        <f aca="false">IFERROR(INDEX('11. Mundo Mascotas'!$B:$D,MATCH($A768,'11. Mundo Mascotas'!$B:$B,0),2),"")</f>
        <v/>
      </c>
      <c r="N768" s="6" t="str">
        <f aca="false">IFERROR(INDEX('12. Yaguar'!$B:$E,MATCH($A768,'12. Yaguar'!$B:$B,0),2),"")</f>
        <v/>
      </c>
      <c r="O768" s="6" t="str">
        <f aca="false">IFERROR(INDEX('13. King Clor'!$A:$B,MATCH($A768,'13. King Clor'!$A:$A,0),2),"")</f>
        <v/>
      </c>
      <c r="P768" s="6" t="str">
        <f aca="false">IFERROR(INDEX('14. Diserquim'!$A:$B,MATCH($A768,'14. Diserquim'!$A:$A,0),2),"")</f>
        <v/>
      </c>
      <c r="Q768" s="6" t="str">
        <f aca="false">IFERROR(INDEX('15. Moreno'!$A:$B,MATCH($A768,'15. Moreno'!$A:$A,0),2),"")</f>
        <v/>
      </c>
      <c r="R768" s="6" t="str">
        <f aca="false">IFERROR(INDEX('10. Collares'!$J:$K,MATCH($A768,'10. Collares'!$J:$J,0),2),"")</f>
        <v/>
      </c>
      <c r="S768" s="6" t="str">
        <f aca="false">IFERROR(INDEX('13. King Clor'!$G:$H,MATCH($A768,'13. King Clor'!$G:$G,0),2),"")</f>
        <v/>
      </c>
      <c r="T768" s="6" t="str">
        <f aca="false">IFERROR(INDEX('10. Collares'!$A:$B,MATCH($A768,'10. Collares'!$A:$A,0),2),"")</f>
        <v/>
      </c>
      <c r="U768" s="6" t="str">
        <f aca="false">IFERROR(INDEX('16. Mis nietos'!$B:$C,MATCH($A768,'16. Mis nietos'!$B:$B,0),2),"")</f>
        <v/>
      </c>
      <c r="V768" s="6" t="n">
        <f aca="false">IFERROR(INDEX('17. Profesional Vet'!$A:$B,MATCH($A768,'17. Profesional Vet'!$A:$A,0),2),"")</f>
        <v>21323.4</v>
      </c>
      <c r="W768" s="6" t="str">
        <f aca="false">IFERROR(INDEX('18. Premier'!$A:$B,MATCH($A768,'18. Premier'!$A:$A,0),2),"")</f>
        <v/>
      </c>
      <c r="X768" s="6" t="str">
        <f aca="false">IFERROR(INDEX('19. Dacam'!$A:$B,MATCH($A768,'19. Dacam'!$A:$A,0),2),"")</f>
        <v/>
      </c>
      <c r="Y768" s="6" t="str">
        <f aca="false">IFERROR(INDEX('20. Proveedor'!$A:$B,MATCH($A768,'20. Proveedor'!$A:$A,0),2),"")</f>
        <v/>
      </c>
      <c r="Z768" s="6" t="str">
        <f aca="false">IFERROR(INDEX('21. Saphirus'!$A:$B,MATCH($A768,'21. Saphirus'!$A:$A,0),2),"")</f>
        <v/>
      </c>
    </row>
    <row r="769" customFormat="false" ht="15.75" hidden="false" customHeight="true" outlineLevel="0" collapsed="false">
      <c r="A769" s="5" t="s">
        <v>808</v>
      </c>
      <c r="B769" s="5" t="n">
        <v>5049</v>
      </c>
      <c r="C769" s="5" t="s">
        <v>134</v>
      </c>
      <c r="D769" s="6" t="str">
        <f aca="false">IFERROR(INDEX('1. Benavídez'!$A:$B,MATCH($A769,'1. Benavídez'!$A:$A,0),2),"")</f>
        <v/>
      </c>
      <c r="E769" s="6" t="str">
        <f aca="false">IFERROR(INDEX('2. Gallo'!$B:$D,MATCH($A769,'2. Gallo'!$B:$B,0),3),"")</f>
        <v/>
      </c>
      <c r="F769" s="6" t="str">
        <f aca="false">IFERROR(INDEX('3. Anea'!$B:$D,MATCH($A769,'3. Anea'!$B:$B,0),2),"")</f>
        <v/>
      </c>
      <c r="G769" s="6" t="str">
        <f aca="false">IFERROR(INDEX('4. Pilar'!$A:$C,MATCH($A769,'4. Pilar'!$A:$A,0),2),"")</f>
        <v/>
      </c>
      <c r="H769" s="6" t="str">
        <f aca="false">IFERROR(INDEX('5. Tortuguitas'!$B:$D,MATCH($A769,'5. Tortuguitas'!$B:$B,0),2),"")</f>
        <v/>
      </c>
      <c r="I769" s="6" t="str">
        <f aca="false">IFERROR(INDEX('6. Del Viso'!$A:$B,MATCH($A769,'6. Del Viso'!$A:$A,0),2),"")</f>
        <v/>
      </c>
      <c r="J769" s="6" t="str">
        <f aca="false">IFERROR(INDEX('7. Chica Glade'!$B:$F,MATCH($A769,'7. Chica Glade'!$B:$B,0),4),"")</f>
        <v/>
      </c>
      <c r="K769" s="6" t="str">
        <f aca="false">IFERROR(INDEX('8. Veterinaria'!$A:$B,MATCH($A769,'8. Veterinaria'!$A:$A,0),2),"")</f>
        <v/>
      </c>
      <c r="L769" s="6" t="str">
        <f aca="false">IFERROR(INDEX('9. Hipocampus'!$A:$B,MATCH($A769,'9. Hipocampus'!$A:$A,0),2),"")</f>
        <v/>
      </c>
      <c r="M769" s="6" t="str">
        <f aca="false">IFERROR(INDEX('11. Mundo Mascotas'!$B:$D,MATCH($A769,'11. Mundo Mascotas'!$B:$B,0),2),"")</f>
        <v/>
      </c>
      <c r="N769" s="6" t="str">
        <f aca="false">IFERROR(INDEX('12. Yaguar'!$B:$E,MATCH($A769,'12. Yaguar'!$B:$B,0),2),"")</f>
        <v/>
      </c>
      <c r="O769" s="6" t="str">
        <f aca="false">IFERROR(INDEX('13. King Clor'!$A:$B,MATCH($A769,'13. King Clor'!$A:$A,0),2),"")</f>
        <v/>
      </c>
      <c r="P769" s="6" t="str">
        <f aca="false">IFERROR(INDEX('14. Diserquim'!$A:$B,MATCH($A769,'14. Diserquim'!$A:$A,0),2),"")</f>
        <v/>
      </c>
      <c r="Q769" s="6" t="str">
        <f aca="false">IFERROR(INDEX('15. Moreno'!$A:$B,MATCH($A769,'15. Moreno'!$A:$A,0),2),"")</f>
        <v/>
      </c>
      <c r="R769" s="6" t="str">
        <f aca="false">IFERROR(INDEX('10. Collares'!$J:$K,MATCH($A769,'10. Collares'!$J:$J,0),2),"")</f>
        <v/>
      </c>
      <c r="S769" s="6" t="str">
        <f aca="false">IFERROR(INDEX('13. King Clor'!$G:$H,MATCH($A769,'13. King Clor'!$G:$G,0),2),"")</f>
        <v/>
      </c>
      <c r="T769" s="6" t="str">
        <f aca="false">IFERROR(INDEX('10. Collares'!$A:$B,MATCH($A769,'10. Collares'!$A:$A,0),2),"")</f>
        <v/>
      </c>
      <c r="U769" s="6" t="str">
        <f aca="false">IFERROR(INDEX('16. Mis nietos'!$B:$C,MATCH($A769,'16. Mis nietos'!$B:$B,0),2),"")</f>
        <v/>
      </c>
      <c r="V769" s="6" t="str">
        <f aca="false">IFERROR(INDEX('17. Profesional Vet'!$A:$B,MATCH($A769,'17. Profesional Vet'!$A:$A,0),2),"")</f>
        <v/>
      </c>
      <c r="W769" s="6" t="str">
        <f aca="false">IFERROR(INDEX('18. Premier'!$A:$B,MATCH($A769,'18. Premier'!$A:$A,0),2),"")</f>
        <v/>
      </c>
      <c r="X769" s="6" t="str">
        <f aca="false">IFERROR(INDEX('19. Dacam'!$A:$B,MATCH($A769,'19. Dacam'!$A:$A,0),2),"")</f>
        <v/>
      </c>
      <c r="Y769" s="6" t="str">
        <f aca="false">IFERROR(INDEX('20. Proveedor'!$A:$B,MATCH($A769,'20. Proveedor'!$A:$A,0),2),"")</f>
        <v/>
      </c>
      <c r="Z769" s="6" t="str">
        <f aca="false">IFERROR(INDEX('21. Saphirus'!$A:$B,MATCH($A769,'21. Saphirus'!$A:$A,0),2),"")</f>
        <v/>
      </c>
    </row>
    <row r="770" customFormat="false" ht="15.75" hidden="false" customHeight="true" outlineLevel="0" collapsed="false">
      <c r="A770" s="5" t="s">
        <v>809</v>
      </c>
      <c r="B770" s="5" t="n">
        <v>1906068</v>
      </c>
      <c r="C770" s="5" t="s">
        <v>147</v>
      </c>
      <c r="D770" s="6" t="n">
        <f aca="false">IFERROR(INDEX('1. Benavídez'!$A:$B,MATCH($A770,'1. Benavídez'!$A:$A,0),2),"")</f>
        <v>11616</v>
      </c>
      <c r="E770" s="6" t="n">
        <f aca="false">IFERROR(INDEX('2. Gallo'!$B:$D,MATCH($A770,'2. Gallo'!$B:$B,0),3),"")</f>
        <v>0</v>
      </c>
      <c r="F770" s="6" t="n">
        <f aca="false">IFERROR(INDEX('3. Anea'!$B:$D,MATCH($A770,'3. Anea'!$B:$B,0),2),"")</f>
        <v>12934</v>
      </c>
      <c r="G770" s="6" t="n">
        <f aca="false">IFERROR(INDEX('4. Pilar'!$A:$C,MATCH($A770,'4. Pilar'!$A:$A,0),2),"")</f>
        <v>12177</v>
      </c>
      <c r="H770" s="6" t="str">
        <f aca="false">IFERROR(INDEX('5. Tortuguitas'!$B:$D,MATCH($A770,'5. Tortuguitas'!$B:$B,0),2),"")</f>
        <v/>
      </c>
      <c r="I770" s="6" t="str">
        <f aca="false">IFERROR(INDEX('6. Del Viso'!$A:$B,MATCH($A770,'6. Del Viso'!$A:$A,0),3),"")</f>
        <v/>
      </c>
      <c r="J770" s="6" t="str">
        <f aca="false">IFERROR(INDEX('7. Chica Glade'!$B:$F,MATCH($A770,'7. Chica Glade'!$B:$B,0),4),"")</f>
        <v/>
      </c>
      <c r="K770" s="6" t="str">
        <f aca="false">IFERROR(INDEX('8. Veterinaria'!$A:$B,MATCH($A770,'8. Veterinaria'!$A:$A,0),2),"")</f>
        <v/>
      </c>
      <c r="L770" s="6" t="str">
        <f aca="false">IFERROR(INDEX('9. Hipocampus'!$A:$B,MATCH($A770,'9. Hipocampus'!$A:$A,0),2),"")</f>
        <v/>
      </c>
      <c r="M770" s="6" t="str">
        <f aca="false">IFERROR(INDEX('11. Mundo Mascotas'!$B:$D,MATCH($A770,'11. Mundo Mascotas'!$B:$B,0),2),"")</f>
        <v/>
      </c>
      <c r="N770" s="6" t="str">
        <f aca="false">IFERROR(INDEX('12. Yaguar'!$B:$E,MATCH($A770,'12. Yaguar'!$B:$B,0),2),"")</f>
        <v/>
      </c>
      <c r="O770" s="6" t="str">
        <f aca="false">IFERROR(INDEX('13. King Clor'!$A:$B,MATCH($A770,'13. King Clor'!$A:$A,0),2),"")</f>
        <v/>
      </c>
      <c r="P770" s="6" t="str">
        <f aca="false">IFERROR(INDEX('14. Diserquim'!$A:$B,MATCH($A770,'14. Diserquim'!$A:$A,0),2),"")</f>
        <v/>
      </c>
      <c r="Q770" s="6" t="str">
        <f aca="false">IFERROR(INDEX('15. Moreno'!$A:$B,MATCH($A770,'15. Moreno'!$A:$A,0),2),"")</f>
        <v/>
      </c>
      <c r="R770" s="6" t="str">
        <f aca="false">IFERROR(INDEX('10. Collares'!$J:$K,MATCH($A770,'10. Collares'!$J:$J,0),2),"")</f>
        <v/>
      </c>
      <c r="S770" s="6" t="str">
        <f aca="false">IFERROR(INDEX('13. King Clor'!$G:$H,MATCH($A770,'13. King Clor'!$G:$G,0),2),"")</f>
        <v/>
      </c>
      <c r="T770" s="6" t="str">
        <f aca="false">IFERROR(INDEX('10. Collares'!$A:$B,MATCH($A770,'10. Collares'!$A:$A,0),2),"")</f>
        <v/>
      </c>
      <c r="U770" s="6" t="str">
        <f aca="false">IFERROR(INDEX('16. Mis nietos'!$B:$C,MATCH($A770,'16. Mis nietos'!$B:$B,0),2),"")</f>
        <v/>
      </c>
      <c r="V770" s="6" t="str">
        <f aca="false">IFERROR(INDEX('17. Profesional Vet'!$A:$B,MATCH($A770,'17. Profesional Vet'!$A:$A,0),2),"")</f>
        <v/>
      </c>
      <c r="W770" s="6" t="str">
        <f aca="false">IFERROR(INDEX('18. Premier'!$A:$B,MATCH($A770,'18. Premier'!$A:$A,0),2),"")</f>
        <v/>
      </c>
      <c r="X770" s="6" t="str">
        <f aca="false">IFERROR(INDEX('19. Dacam'!$A:$B,MATCH($A770,'19. Dacam'!$A:$A,0),2),"")</f>
        <v/>
      </c>
      <c r="Y770" s="6" t="str">
        <f aca="false">IFERROR(INDEX('20. Proveedor'!$A:$B,MATCH($A770,'20. Proveedor'!$A:$A,0),2),"")</f>
        <v/>
      </c>
      <c r="Z770" s="6" t="str">
        <f aca="false">IFERROR(INDEX('21. Saphirus'!$A:$B,MATCH($A770,'21. Saphirus'!$A:$A,0),2),"")</f>
        <v/>
      </c>
    </row>
    <row r="771" customFormat="false" ht="15.75" hidden="false" customHeight="true" outlineLevel="0" collapsed="false">
      <c r="A771" s="5" t="s">
        <v>810</v>
      </c>
      <c r="B771" s="5" t="n">
        <v>1073</v>
      </c>
      <c r="C771" s="5" t="s">
        <v>147</v>
      </c>
      <c r="D771" s="6" t="n">
        <f aca="false">IFERROR(INDEX('1. Benavídez'!$A:$B,MATCH($A771,'1. Benavídez'!$A:$A,0),2),"")</f>
        <v>15488</v>
      </c>
      <c r="E771" s="6" t="str">
        <f aca="false">IFERROR(INDEX('2. Gallo'!$B:$D,MATCH($A771,'2. Gallo'!$B:$B,0),3),"")</f>
        <v/>
      </c>
      <c r="F771" s="6" t="n">
        <f aca="false">IFERROR(INDEX('3. Anea'!$B:$D,MATCH($A771,'3. Anea'!$B:$B,0),2),"")</f>
        <v>16199</v>
      </c>
      <c r="G771" s="6" t="n">
        <f aca="false">IFERROR(INDEX('4. Pilar'!$A:$C,MATCH($A771,'4. Pilar'!$A:$A,0),2),"")</f>
        <v>16235</v>
      </c>
      <c r="H771" s="6" t="str">
        <f aca="false">IFERROR(INDEX('5. Tortuguitas'!$B:$D,MATCH($A771,'5. Tortuguitas'!$B:$B,0),2),"")</f>
        <v/>
      </c>
      <c r="I771" s="6" t="str">
        <f aca="false">IFERROR(INDEX('6. Del Viso'!$A:$B,MATCH($A771,'6. Del Viso'!$A:$A,0),2),"")</f>
        <v/>
      </c>
      <c r="J771" s="6" t="str">
        <f aca="false">IFERROR(INDEX('7. Chica Glade'!$B:$F,MATCH($A771,'7. Chica Glade'!$B:$B,0),4),"")</f>
        <v/>
      </c>
      <c r="K771" s="6" t="str">
        <f aca="false">IFERROR(INDEX('8. Veterinaria'!$A:$B,MATCH($A771,'8. Veterinaria'!$A:$A,0),2),"")</f>
        <v/>
      </c>
      <c r="L771" s="6" t="str">
        <f aca="false">IFERROR(INDEX('9. Hipocampus'!$A:$B,MATCH($A771,'9. Hipocampus'!$A:$A,0),2),"")</f>
        <v/>
      </c>
      <c r="M771" s="6" t="n">
        <f aca="false">IFERROR(INDEX('11. Mundo Mascotas'!$B:$D,MATCH($A771,'11. Mundo Mascotas'!$B:$B,0),2),"")</f>
        <v>16150</v>
      </c>
      <c r="N771" s="6" t="str">
        <f aca="false">IFERROR(INDEX('12. Yaguar'!$B:$E,MATCH($A771,'12. Yaguar'!$B:$B,0),2),"")</f>
        <v/>
      </c>
      <c r="O771" s="6" t="str">
        <f aca="false">IFERROR(INDEX('13. King Clor'!$A:$B,MATCH($A771,'13. King Clor'!$A:$A,0),2),"")</f>
        <v/>
      </c>
      <c r="P771" s="6" t="str">
        <f aca="false">IFERROR(INDEX('14. Diserquim'!$A:$B,MATCH($A771,'14. Diserquim'!$A:$A,0),2),"")</f>
        <v/>
      </c>
      <c r="Q771" s="6" t="str">
        <f aca="false">IFERROR(INDEX('15. Moreno'!$A:$B,MATCH($A771,'15. Moreno'!$A:$A,0),2),"")</f>
        <v/>
      </c>
      <c r="R771" s="6" t="str">
        <f aca="false">IFERROR(INDEX('10. Collares'!$J:$K,MATCH($A771,'10. Collares'!$J:$J,0),2),"")</f>
        <v/>
      </c>
      <c r="S771" s="6" t="str">
        <f aca="false">IFERROR(INDEX('13. King Clor'!$G:$H,MATCH($A771,'13. King Clor'!$G:$G,0),2),"")</f>
        <v/>
      </c>
      <c r="T771" s="6" t="str">
        <f aca="false">IFERROR(INDEX('10. Collares'!$A:$B,MATCH($A771,'10. Collares'!$A:$A,0),2),"")</f>
        <v/>
      </c>
      <c r="U771" s="6" t="str">
        <f aca="false">IFERROR(INDEX('16. Mis nietos'!$B:$C,MATCH($A771,'16. Mis nietos'!$B:$B,0),2),"")</f>
        <v/>
      </c>
      <c r="V771" s="6" t="str">
        <f aca="false">IFERROR(INDEX('17. Profesional Vet'!$A:$B,MATCH($A771,'17. Profesional Vet'!$A:$A,0),2),"")</f>
        <v/>
      </c>
      <c r="W771" s="6" t="str">
        <f aca="false">IFERROR(INDEX('18. Premier'!$A:$B,MATCH($A771,'18. Premier'!$A:$A,0),2),"")</f>
        <v/>
      </c>
      <c r="X771" s="6" t="str">
        <f aca="false">IFERROR(INDEX('19. Dacam'!$A:$B,MATCH($A771,'19. Dacam'!$A:$A,0),2),"")</f>
        <v/>
      </c>
      <c r="Y771" s="6" t="str">
        <f aca="false">IFERROR(INDEX('20. Proveedor'!$A:$B,MATCH($A771,'20. Proveedor'!$A:$A,0),2),"")</f>
        <v/>
      </c>
      <c r="Z771" s="6" t="str">
        <f aca="false">IFERROR(INDEX('21. Saphirus'!$A:$B,MATCH($A771,'21. Saphirus'!$A:$A,0),2),"")</f>
        <v/>
      </c>
    </row>
    <row r="772" customFormat="false" ht="15.75" hidden="false" customHeight="true" outlineLevel="0" collapsed="false">
      <c r="A772" s="5" t="s">
        <v>811</v>
      </c>
      <c r="B772" s="5" t="n">
        <v>4355</v>
      </c>
      <c r="C772" s="5" t="s">
        <v>33</v>
      </c>
      <c r="D772" s="6" t="str">
        <f aca="false">IFERROR(INDEX('1. Benavídez'!$A:$B,MATCH($A772,'1. Benavídez'!$A:$A,0),2),"")</f>
        <v/>
      </c>
      <c r="E772" s="6" t="str">
        <f aca="false">IFERROR(INDEX('2. Gallo'!$B:$D,MATCH($A772,'2. Gallo'!$B:$B,0),3),"")</f>
        <v/>
      </c>
      <c r="F772" s="6" t="n">
        <f aca="false">IFERROR(INDEX('3. Anea'!$B:$D,MATCH($A772,'3. Anea'!$B:$B,0),2),"")</f>
        <v>1654</v>
      </c>
      <c r="G772" s="6" t="str">
        <f aca="false">IFERROR(INDEX('4. Pilar'!$A:$C,MATCH($A772,'4. Pilar'!$A:$A,0),2),"")</f>
        <v/>
      </c>
      <c r="H772" s="6" t="str">
        <f aca="false">IFERROR(INDEX('5. Tortuguitas'!$B:$D,MATCH($A772,'5. Tortuguitas'!$B:$B,0),2),"")</f>
        <v/>
      </c>
      <c r="I772" s="6" t="str">
        <f aca="false">IFERROR(INDEX('6. Del Viso'!$A:$B,MATCH($A772,'6. Del Viso'!$A:$A,0),2),"")</f>
        <v/>
      </c>
      <c r="J772" s="6" t="str">
        <f aca="false">IFERROR(INDEX('7. Chica Glade'!$B:$F,MATCH($A772,'7. Chica Glade'!$B:$B,0),4),"")</f>
        <v/>
      </c>
      <c r="K772" s="6" t="str">
        <f aca="false">IFERROR(INDEX('8. Veterinaria'!$A:$B,MATCH($A772,'8. Veterinaria'!$A:$A,0),2),"")</f>
        <v/>
      </c>
      <c r="L772" s="6" t="str">
        <f aca="false">IFERROR(INDEX('9. Hipocampus'!$A:$B,MATCH($A772,'9. Hipocampus'!$A:$A,0),2),"")</f>
        <v/>
      </c>
      <c r="M772" s="6" t="str">
        <f aca="false">IFERROR(INDEX('11. Mundo Mascotas'!$B:$D,MATCH($A772,'11. Mundo Mascotas'!$B:$B,0),2),"")</f>
        <v/>
      </c>
      <c r="N772" s="6" t="str">
        <f aca="false">IFERROR(INDEX('12. Yaguar'!$B:$E,MATCH($A772,'12. Yaguar'!$B:$B,0),2),"")</f>
        <v/>
      </c>
      <c r="O772" s="6" t="str">
        <f aca="false">IFERROR(INDEX('13. King Clor'!$A:$B,MATCH($A772,'13. King Clor'!$A:$A,0),2),"")</f>
        <v/>
      </c>
      <c r="P772" s="6" t="str">
        <f aca="false">IFERROR(INDEX('14. Diserquim'!$A:$B,MATCH($A772,'14. Diserquim'!$A:$A,0),2),"")</f>
        <v/>
      </c>
      <c r="Q772" s="6" t="str">
        <f aca="false">IFERROR(INDEX('15. Moreno'!$A:$B,MATCH($A772,'15. Moreno'!$A:$A,0),2),"")</f>
        <v/>
      </c>
      <c r="R772" s="6" t="str">
        <f aca="false">IFERROR(INDEX('10. Collares'!$J:$K,MATCH($A772,'10. Collares'!$J:$J,0),2),"")</f>
        <v/>
      </c>
      <c r="S772" s="6" t="str">
        <f aca="false">IFERROR(INDEX('13. King Clor'!$G:$H,MATCH($A772,'13. King Clor'!$G:$G,0),2),"")</f>
        <v/>
      </c>
      <c r="T772" s="6" t="str">
        <f aca="false">IFERROR(INDEX('10. Collares'!$A:$B,MATCH($A772,'10. Collares'!$A:$A,0),2),"")</f>
        <v/>
      </c>
      <c r="U772" s="6" t="str">
        <f aca="false">IFERROR(INDEX('16. Mis nietos'!$B:$C,MATCH($A772,'16. Mis nietos'!$B:$B,0),2),"")</f>
        <v/>
      </c>
      <c r="V772" s="6" t="str">
        <f aca="false">IFERROR(INDEX('17. Profesional Vet'!$A:$B,MATCH($A772,'17. Profesional Vet'!$A:$A,0),2),"")</f>
        <v/>
      </c>
      <c r="W772" s="6" t="str">
        <f aca="false">IFERROR(INDEX('18. Premier'!$A:$B,MATCH($A772,'18. Premier'!$A:$A,0),2),"")</f>
        <v/>
      </c>
      <c r="X772" s="6" t="str">
        <f aca="false">IFERROR(INDEX('19. Dacam'!$A:$B,MATCH($A772,'19. Dacam'!$A:$A,0),2),"")</f>
        <v/>
      </c>
      <c r="Y772" s="6" t="str">
        <f aca="false">IFERROR(INDEX('20. Proveedor'!$A:$B,MATCH($A772,'20. Proveedor'!$A:$A,0),2),"")</f>
        <v/>
      </c>
      <c r="Z772" s="6" t="str">
        <f aca="false">IFERROR(INDEX('21. Saphirus'!$A:$B,MATCH($A772,'21. Saphirus'!$A:$A,0),2),"")</f>
        <v/>
      </c>
    </row>
    <row r="773" customFormat="false" ht="15.75" hidden="false" customHeight="true" outlineLevel="0" collapsed="false">
      <c r="A773" s="5" t="s">
        <v>812</v>
      </c>
      <c r="B773" s="5" t="n">
        <v>1906068</v>
      </c>
      <c r="C773" s="5" t="s">
        <v>33</v>
      </c>
      <c r="D773" s="6" t="str">
        <f aca="false">IFERROR(INDEX('1. Benavídez'!$A:$B,MATCH($A773,'1. Benavídez'!$A:$A,0),2),"")</f>
        <v/>
      </c>
      <c r="E773" s="6" t="str">
        <f aca="false">IFERROR(INDEX('2. Gallo'!$B:$D,MATCH($A773,'2. Gallo'!$B:$B,0),3),"")</f>
        <v/>
      </c>
      <c r="F773" s="6" t="str">
        <f aca="false">IFERROR(INDEX('3. Anea'!$B:$D,MATCH($A773,'3. Anea'!$B:$B,0),2),"")</f>
        <v/>
      </c>
      <c r="G773" s="6" t="str">
        <f aca="false">IFERROR(INDEX('4. Pilar'!$A:$C,MATCH($A773,'4. Pilar'!$A:$A,0),2),"")</f>
        <v/>
      </c>
      <c r="H773" s="6" t="str">
        <f aca="false">IFERROR(INDEX('5. Tortuguitas'!$B:$D,MATCH($A773,'5. Tortuguitas'!$B:$B,0),2),"")</f>
        <v/>
      </c>
      <c r="I773" s="6" t="str">
        <f aca="false">IFERROR(INDEX('6. Del Viso'!$A:$B,MATCH($A773,'6. Del Viso'!$A:$A,0),3),"")</f>
        <v/>
      </c>
      <c r="J773" s="6" t="str">
        <f aca="false">IFERROR(INDEX('7. Chica Glade'!$B:$F,MATCH($A773,'7. Chica Glade'!$B:$B,0),2),"")</f>
        <v/>
      </c>
      <c r="K773" s="6" t="str">
        <f aca="false">IFERROR(INDEX('8. Veterinaria'!$A:$B,MATCH($A773,'8. Veterinaria'!$A:$A,0),2),"")</f>
        <v/>
      </c>
      <c r="L773" s="6" t="str">
        <f aca="false">IFERROR(INDEX('9. Hipocampus'!$A:$B,MATCH($A773,'9. Hipocampus'!$A:$A,0),2),"")</f>
        <v/>
      </c>
      <c r="M773" s="6" t="str">
        <f aca="false">IFERROR(INDEX('11. Mundo Mascotas'!$B:$D,MATCH($A773,'11. Mundo Mascotas'!$B:$B,0),2),"")</f>
        <v/>
      </c>
      <c r="N773" s="6" t="str">
        <f aca="false">IFERROR(INDEX('12. Yaguar'!$B:$E,MATCH($A773,'12. Yaguar'!$B:$B,0),2),"")</f>
        <v/>
      </c>
      <c r="O773" s="6" t="str">
        <f aca="false">IFERROR(INDEX('13. King Clor'!$A:$B,MATCH($A773,'13. King Clor'!$A:$A,0),2),"")</f>
        <v/>
      </c>
      <c r="P773" s="6" t="str">
        <f aca="false">IFERROR(INDEX('14. Diserquim'!$A:$B,MATCH($A773,'14. Diserquim'!$A:$A,0),2),"")</f>
        <v/>
      </c>
      <c r="Q773" s="6" t="str">
        <f aca="false">IFERROR(INDEX('15. Moreno'!$A:$B,MATCH($A773,'15. Moreno'!$A:$A,0),2),"")</f>
        <v/>
      </c>
      <c r="R773" s="6" t="str">
        <f aca="false">IFERROR(INDEX('10. Collares'!$J:$K,MATCH($A773,'10. Collares'!$J:$J,0),2),"")</f>
        <v/>
      </c>
      <c r="S773" s="6" t="str">
        <f aca="false">IFERROR(INDEX('13. King Clor'!$G:$H,MATCH($A773,'13. King Clor'!$G:$G,0),2),"")</f>
        <v/>
      </c>
      <c r="T773" s="6" t="str">
        <f aca="false">IFERROR(INDEX('10. Collares'!$A:$B,MATCH($A773,'10. Collares'!$A:$A,0),2),"")</f>
        <v/>
      </c>
      <c r="U773" s="6" t="str">
        <f aca="false">IFERROR(INDEX('16. Mis nietos'!$B:$C,MATCH($A773,'16. Mis nietos'!$B:$B,0),2),"")</f>
        <v/>
      </c>
      <c r="V773" s="6" t="str">
        <f aca="false">IFERROR(INDEX('17. Profesional Vet'!$A:$B,MATCH($A773,'17. Profesional Vet'!$A:$A,0),2),"")</f>
        <v/>
      </c>
      <c r="W773" s="6" t="str">
        <f aca="false">IFERROR(INDEX('18. Premier'!$A:$B,MATCH($A773,'18. Premier'!$A:$A,0),2),"")</f>
        <v/>
      </c>
      <c r="X773" s="6" t="str">
        <f aca="false">IFERROR(INDEX('19. Dacam'!$A:$B,MATCH($A773,'19. Dacam'!$A:$A,0),2),"")</f>
        <v/>
      </c>
      <c r="Y773" s="6" t="str">
        <f aca="false">IFERROR(INDEX('20. Proveedor'!$A:$B,MATCH($A773,'20. Proveedor'!$A:$A,0),2),"")</f>
        <v/>
      </c>
      <c r="Z773" s="6" t="str">
        <f aca="false">IFERROR(INDEX('21. Saphirus'!$A:$B,MATCH($A773,'21. Saphirus'!$A:$A,0),2),"")</f>
        <v/>
      </c>
    </row>
    <row r="774" customFormat="false" ht="15.75" hidden="false" customHeight="true" outlineLevel="0" collapsed="false">
      <c r="A774" s="5" t="s">
        <v>813</v>
      </c>
      <c r="B774" s="5" t="n">
        <v>1905387</v>
      </c>
      <c r="C774" s="5" t="s">
        <v>33</v>
      </c>
      <c r="D774" s="6" t="str">
        <f aca="false">IFERROR(INDEX('1. Benavídez'!$A:$B,MATCH($A774,'1. Benavídez'!$A:$A,0),2),"")</f>
        <v/>
      </c>
      <c r="E774" s="6" t="str">
        <f aca="false">IFERROR(INDEX('2. Gallo'!$B:$D,MATCH($A774,'2. Gallo'!$B:$B,0),3),"")</f>
        <v/>
      </c>
      <c r="F774" s="6" t="n">
        <f aca="false">IFERROR(INDEX('3. Anea'!$B:$D,MATCH($A774,'3. Anea'!$B:$B,0),2),"")</f>
        <v>1654</v>
      </c>
      <c r="G774" s="6" t="str">
        <f aca="false">IFERROR(INDEX('4. Pilar'!$A:$C,MATCH($A774,'4. Pilar'!$A:$A,0),2),"")</f>
        <v/>
      </c>
      <c r="H774" s="6" t="str">
        <f aca="false">IFERROR(INDEX('5. Tortuguitas'!$B:$D,MATCH($A774,'5. Tortuguitas'!$B:$B,0),2),"")</f>
        <v/>
      </c>
      <c r="I774" s="6" t="str">
        <f aca="false">IFERROR(INDEX('6. Del Viso'!$A:$B,MATCH($A774,'6. Del Viso'!$A:$A,0),2),"")</f>
        <v/>
      </c>
      <c r="J774" s="6" t="str">
        <f aca="false">IFERROR(INDEX('7. Chica Glade'!$B:$F,MATCH($A774,'7. Chica Glade'!$B:$B,0),4),"")</f>
        <v/>
      </c>
      <c r="K774" s="6" t="str">
        <f aca="false">IFERROR(INDEX('8. Veterinaria'!$A:$B,MATCH($A774,'8. Veterinaria'!$A:$A,0),2),"")</f>
        <v/>
      </c>
      <c r="L774" s="6" t="str">
        <f aca="false">IFERROR(INDEX('9. Hipocampus'!$A:$B,MATCH($A774,'9. Hipocampus'!$A:$A,0),2),"")</f>
        <v/>
      </c>
      <c r="M774" s="6" t="str">
        <f aca="false">IFERROR(INDEX('11. Mundo Mascotas'!$B:$D,MATCH($A774,'11. Mundo Mascotas'!$B:$B,0),2),"")</f>
        <v/>
      </c>
      <c r="N774" s="6" t="str">
        <f aca="false">IFERROR(INDEX('12. Yaguar'!$B:$E,MATCH($A774,'12. Yaguar'!$B:$B,0),2),"")</f>
        <v/>
      </c>
      <c r="O774" s="6" t="str">
        <f aca="false">IFERROR(INDEX('13. King Clor'!$A:$B,MATCH($A774,'13. King Clor'!$A:$A,0),2),"")</f>
        <v/>
      </c>
      <c r="P774" s="6" t="str">
        <f aca="false">IFERROR(INDEX('14. Diserquim'!$A:$B,MATCH($A774,'14. Diserquim'!$A:$A,0),2),"")</f>
        <v/>
      </c>
      <c r="Q774" s="6" t="str">
        <f aca="false">IFERROR(INDEX('15. Moreno'!$A:$B,MATCH($A774,'15. Moreno'!$A:$A,0),2),"")</f>
        <v/>
      </c>
      <c r="R774" s="6" t="str">
        <f aca="false">IFERROR(INDEX('10. Collares'!$J:$K,MATCH($A774,'10. Collares'!$J:$J,0),2),"")</f>
        <v/>
      </c>
      <c r="S774" s="6" t="str">
        <f aca="false">IFERROR(INDEX('13. King Clor'!$G:$H,MATCH($A774,'13. King Clor'!$G:$G,0),2),"")</f>
        <v/>
      </c>
      <c r="T774" s="6" t="str">
        <f aca="false">IFERROR(INDEX('10. Collares'!$A:$B,MATCH($A774,'10. Collares'!$A:$A,0),2),"")</f>
        <v/>
      </c>
      <c r="U774" s="6" t="str">
        <f aca="false">IFERROR(INDEX('16. Mis nietos'!$B:$C,MATCH($A774,'16. Mis nietos'!$B:$B,0),2),"")</f>
        <v/>
      </c>
      <c r="V774" s="6" t="str">
        <f aca="false">IFERROR(INDEX('17. Profesional Vet'!$A:$B,MATCH($A774,'17. Profesional Vet'!$A:$A,0),2),"")</f>
        <v/>
      </c>
      <c r="W774" s="6" t="str">
        <f aca="false">IFERROR(INDEX('18. Premier'!$A:$B,MATCH($A774,'18. Premier'!$A:$A,0),2),"")</f>
        <v/>
      </c>
      <c r="X774" s="6" t="str">
        <f aca="false">IFERROR(INDEX('19. Dacam'!$A:$B,MATCH($A774,'19. Dacam'!$A:$A,0),2),"")</f>
        <v/>
      </c>
      <c r="Y774" s="6" t="str">
        <f aca="false">IFERROR(INDEX('20. Proveedor'!$A:$B,MATCH($A774,'20. Proveedor'!$A:$A,0),2),"")</f>
        <v/>
      </c>
      <c r="Z774" s="6" t="str">
        <f aca="false">IFERROR(INDEX('21. Saphirus'!$A:$B,MATCH($A774,'21. Saphirus'!$A:$A,0),2),"")</f>
        <v/>
      </c>
    </row>
    <row r="775" customFormat="false" ht="15.75" hidden="false" customHeight="true" outlineLevel="0" collapsed="false">
      <c r="A775" s="5" t="s">
        <v>814</v>
      </c>
      <c r="B775" s="5" t="n">
        <v>1906068</v>
      </c>
      <c r="C775" s="5" t="s">
        <v>33</v>
      </c>
      <c r="D775" s="6" t="str">
        <f aca="false">IFERROR(INDEX('1. Benavídez'!$A:$B,MATCH($A775,'1. Benavídez'!$A:$A,0),2),"")</f>
        <v/>
      </c>
      <c r="E775" s="6" t="str">
        <f aca="false">IFERROR(INDEX('2. Gallo'!$B:$D,MATCH($A775,'2. Gallo'!$B:$B,0),3),"")</f>
        <v/>
      </c>
      <c r="F775" s="6" t="str">
        <f aca="false">IFERROR(INDEX('3. Anea'!$B:$D,MATCH($A775,'3. Anea'!$B:$B,0),2),"")</f>
        <v/>
      </c>
      <c r="G775" s="6" t="str">
        <f aca="false">IFERROR(INDEX('4. Pilar'!$A:$C,MATCH($A775,'4. Pilar'!$A:$A,0),2),"")</f>
        <v/>
      </c>
      <c r="H775" s="6" t="str">
        <f aca="false">IFERROR(INDEX('5. Tortuguitas'!$B:$D,MATCH($A775,'5. Tortuguitas'!$B:$B,0),2),"")</f>
        <v/>
      </c>
      <c r="I775" s="6" t="str">
        <f aca="false">IFERROR(INDEX('6. Del Viso'!$A:$B,MATCH($A775,'6. Del Viso'!$A:$A,0),3),"")</f>
        <v/>
      </c>
      <c r="J775" s="6" t="str">
        <f aca="false">IFERROR(INDEX('7. Chica Glade'!$B:$F,MATCH($A775,'7. Chica Glade'!$B:$B,0),4),"")</f>
        <v/>
      </c>
      <c r="K775" s="6" t="str">
        <f aca="false">IFERROR(INDEX('8. Veterinaria'!$A:$B,MATCH($A775,'8. Veterinaria'!$A:$A,0),2),"")</f>
        <v/>
      </c>
      <c r="L775" s="6" t="str">
        <f aca="false">IFERROR(INDEX('9. Hipocampus'!$A:$B,MATCH($A775,'9. Hipocampus'!$A:$A,0),2),"")</f>
        <v/>
      </c>
      <c r="M775" s="6" t="str">
        <f aca="false">IFERROR(INDEX('11. Mundo Mascotas'!$B:$D,MATCH($A775,'11. Mundo Mascotas'!$B:$B,0),2),"")</f>
        <v/>
      </c>
      <c r="N775" s="6" t="str">
        <f aca="false">IFERROR(INDEX('12. Yaguar'!$B:$E,MATCH($A775,'12. Yaguar'!$B:$B,0),2),"")</f>
        <v/>
      </c>
      <c r="O775" s="6" t="str">
        <f aca="false">IFERROR(INDEX('13. King Clor'!$A:$B,MATCH($A775,'13. King Clor'!$A:$A,0),2),"")</f>
        <v/>
      </c>
      <c r="P775" s="6" t="str">
        <f aca="false">IFERROR(INDEX('14. Diserquim'!$A:$B,MATCH($A775,'14. Diserquim'!$A:$A,0),2),"")</f>
        <v/>
      </c>
      <c r="Q775" s="6" t="str">
        <f aca="false">IFERROR(INDEX('15. Moreno'!$A:$B,MATCH($A775,'15. Moreno'!$A:$A,0),2),"")</f>
        <v/>
      </c>
      <c r="R775" s="6" t="str">
        <f aca="false">IFERROR(INDEX('10. Collares'!$J:$K,MATCH($A775,'10. Collares'!$J:$J,0),2),"")</f>
        <v/>
      </c>
      <c r="S775" s="6" t="str">
        <f aca="false">IFERROR(INDEX('13. King Clor'!$G:$H,MATCH($A775,'13. King Clor'!$G:$G,0),2),"")</f>
        <v/>
      </c>
      <c r="T775" s="6" t="str">
        <f aca="false">IFERROR(INDEX('10. Collares'!$A:$B,MATCH($A775,'10. Collares'!$A:$A,0),2),"")</f>
        <v/>
      </c>
      <c r="U775" s="6" t="str">
        <f aca="false">IFERROR(INDEX('16. Mis nietos'!$B:$C,MATCH($A775,'16. Mis nietos'!$B:$B,0),2),"")</f>
        <v/>
      </c>
      <c r="V775" s="6" t="str">
        <f aca="false">IFERROR(INDEX('17. Profesional Vet'!$A:$B,MATCH($A775,'17. Profesional Vet'!$A:$A,0),2),"")</f>
        <v/>
      </c>
      <c r="W775" s="6" t="str">
        <f aca="false">IFERROR(INDEX('18. Premier'!$A:$B,MATCH($A775,'18. Premier'!$A:$A,0),2),"")</f>
        <v/>
      </c>
      <c r="X775" s="6" t="str">
        <f aca="false">IFERROR(INDEX('19. Dacam'!$A:$B,MATCH($A775,'19. Dacam'!$A:$A,0),2),"")</f>
        <v/>
      </c>
      <c r="Y775" s="6" t="str">
        <f aca="false">IFERROR(INDEX('20. Proveedor'!$A:$B,MATCH($A775,'20. Proveedor'!$A:$A,0),2),"")</f>
        <v/>
      </c>
      <c r="Z775" s="6" t="str">
        <f aca="false">IFERROR(INDEX('21. Saphirus'!$A:$B,MATCH($A775,'21. Saphirus'!$A:$A,0),2),"")</f>
        <v/>
      </c>
    </row>
    <row r="776" customFormat="false" ht="15.75" hidden="false" customHeight="true" outlineLevel="0" collapsed="false">
      <c r="A776" s="5" t="s">
        <v>815</v>
      </c>
      <c r="B776" s="5" t="n">
        <v>8199</v>
      </c>
      <c r="C776" s="5" t="s">
        <v>33</v>
      </c>
      <c r="D776" s="6" t="str">
        <f aca="false">IFERROR(INDEX('1. Benavídez'!$A:$B,MATCH($A776,'1. Benavídez'!$A:$A,0),2),"")</f>
        <v/>
      </c>
      <c r="E776" s="6" t="str">
        <f aca="false">IFERROR(INDEX('2. Gallo'!$B:$D,MATCH($A776,'2. Gallo'!$B:$B,0),3),"")</f>
        <v/>
      </c>
      <c r="F776" s="6" t="n">
        <f aca="false">IFERROR(INDEX('3. Anea'!$B:$D,MATCH($A776,'3. Anea'!$B:$B,0),2),"")</f>
        <v>1654</v>
      </c>
      <c r="G776" s="6" t="str">
        <f aca="false">IFERROR(INDEX('4. Pilar'!$A:$C,MATCH($A776,'4. Pilar'!$A:$A,0),2),"")</f>
        <v/>
      </c>
      <c r="H776" s="6" t="str">
        <f aca="false">IFERROR(INDEX('5. Tortuguitas'!$B:$D,MATCH($A776,'5. Tortuguitas'!$B:$B,0),2),"")</f>
        <v/>
      </c>
      <c r="I776" s="6" t="str">
        <f aca="false">IFERROR(INDEX('6. Del Viso'!$A:$B,MATCH($A776,'6. Del Viso'!$A:$A,0),2),"")</f>
        <v/>
      </c>
      <c r="J776" s="6" t="str">
        <f aca="false">IFERROR(INDEX('7. Chica Glade'!$B:$F,MATCH($A776,'7. Chica Glade'!$B:$B,0),4),"")</f>
        <v/>
      </c>
      <c r="K776" s="6" t="str">
        <f aca="false">IFERROR(INDEX('8. Veterinaria'!$A:$B,MATCH($A776,'8. Veterinaria'!$A:$A,0),2),"")</f>
        <v/>
      </c>
      <c r="L776" s="6" t="str">
        <f aca="false">IFERROR(INDEX('9. Hipocampus'!$A:$B,MATCH($A776,'9. Hipocampus'!$A:$A,0),2),"")</f>
        <v/>
      </c>
      <c r="M776" s="6" t="str">
        <f aca="false">IFERROR(INDEX('11. Mundo Mascotas'!$B:$D,MATCH($A776,'11. Mundo Mascotas'!$B:$B,0),2),"")</f>
        <v/>
      </c>
      <c r="N776" s="6" t="str">
        <f aca="false">IFERROR(INDEX('12. Yaguar'!$B:$E,MATCH($A776,'12. Yaguar'!$B:$B,0),2),"")</f>
        <v/>
      </c>
      <c r="O776" s="6" t="str">
        <f aca="false">IFERROR(INDEX('13. King Clor'!$A:$B,MATCH($A776,'13. King Clor'!$A:$A,0),2),"")</f>
        <v/>
      </c>
      <c r="P776" s="6" t="str">
        <f aca="false">IFERROR(INDEX('14. Diserquim'!$A:$B,MATCH($A776,'14. Diserquim'!$A:$A,0),2),"")</f>
        <v/>
      </c>
      <c r="Q776" s="6" t="str">
        <f aca="false">IFERROR(INDEX('15. Moreno'!$A:$B,MATCH($A776,'15. Moreno'!$A:$A,0),2),"")</f>
        <v/>
      </c>
      <c r="R776" s="6" t="str">
        <f aca="false">IFERROR(INDEX('10. Collares'!$J:$K,MATCH($A776,'10. Collares'!$J:$J,0),2),"")</f>
        <v/>
      </c>
      <c r="S776" s="6" t="str">
        <f aca="false">IFERROR(INDEX('13. King Clor'!$G:$H,MATCH($A776,'13. King Clor'!$G:$G,0),2),"")</f>
        <v/>
      </c>
      <c r="T776" s="6" t="str">
        <f aca="false">IFERROR(INDEX('10. Collares'!$A:$B,MATCH($A776,'10. Collares'!$A:$A,0),2),"")</f>
        <v/>
      </c>
      <c r="U776" s="6" t="str">
        <f aca="false">IFERROR(INDEX('16. Mis nietos'!$B:$C,MATCH($A776,'16. Mis nietos'!$B:$B,0),2),"")</f>
        <v/>
      </c>
      <c r="V776" s="6" t="str">
        <f aca="false">IFERROR(INDEX('17. Profesional Vet'!$A:$B,MATCH($A776,'17. Profesional Vet'!$A:$A,0),2),"")</f>
        <v/>
      </c>
      <c r="W776" s="6" t="str">
        <f aca="false">IFERROR(INDEX('18. Premier'!$A:$B,MATCH($A776,'18. Premier'!$A:$A,0),2),"")</f>
        <v/>
      </c>
      <c r="X776" s="6" t="str">
        <f aca="false">IFERROR(INDEX('19. Dacam'!$A:$B,MATCH($A776,'19. Dacam'!$A:$A,0),2),"")</f>
        <v/>
      </c>
      <c r="Y776" s="6" t="str">
        <f aca="false">IFERROR(INDEX('20. Proveedor'!$A:$B,MATCH($A776,'20. Proveedor'!$A:$A,0),2),"")</f>
        <v/>
      </c>
      <c r="Z776" s="6" t="str">
        <f aca="false">IFERROR(INDEX('21. Saphirus'!$A:$B,MATCH($A776,'21. Saphirus'!$A:$A,0),2),"")</f>
        <v/>
      </c>
    </row>
    <row r="777" customFormat="false" ht="15.75" hidden="false" customHeight="true" outlineLevel="0" collapsed="false">
      <c r="A777" s="5" t="s">
        <v>816</v>
      </c>
      <c r="B777" s="5" t="n">
        <v>1905191</v>
      </c>
      <c r="C777" s="5" t="s">
        <v>134</v>
      </c>
      <c r="D777" s="6" t="str">
        <f aca="false">IFERROR(INDEX('1. Benavídez'!$A:$B,MATCH($A777,'1. Benavídez'!$A:$A,0),2),"")</f>
        <v/>
      </c>
      <c r="E777" s="6" t="str">
        <f aca="false">IFERROR(INDEX('2. Gallo'!$B:$D,MATCH($A777,'2. Gallo'!$B:$B,0),3),"")</f>
        <v/>
      </c>
      <c r="F777" s="6" t="str">
        <f aca="false">IFERROR(INDEX('3. Anea'!$B:$D,MATCH($A777,'3. Anea'!$B:$B,0),2),"")</f>
        <v/>
      </c>
      <c r="G777" s="6" t="str">
        <f aca="false">IFERROR(INDEX('4. Pilar'!$A:$C,MATCH($A777,'4. Pilar'!$A:$A,0),2),"")</f>
        <v/>
      </c>
      <c r="H777" s="6" t="str">
        <f aca="false">IFERROR(INDEX('5. Tortuguitas'!$B:$D,MATCH($A777,'5. Tortuguitas'!$B:$B,0),2),"")</f>
        <v/>
      </c>
      <c r="I777" s="6" t="str">
        <f aca="false">IFERROR(INDEX('6. Del Viso'!$A:$B,MATCH($A777,'6. Del Viso'!$A:$A,0),2),"")</f>
        <v/>
      </c>
      <c r="J777" s="6" t="str">
        <f aca="false">IFERROR(INDEX('7. Chica Glade'!$B:$F,MATCH($A777,'7. Chica Glade'!$B:$B,0),4),"")</f>
        <v/>
      </c>
      <c r="K777" s="6" t="str">
        <f aca="false">IFERROR(INDEX('8. Veterinaria'!$A:$B,MATCH($A777,'8. Veterinaria'!$A:$A,0),2),"")</f>
        <v/>
      </c>
      <c r="L777" s="6" t="str">
        <f aca="false">IFERROR(INDEX('9. Hipocampus'!$A:$B,MATCH($A777,'9. Hipocampus'!$A:$A,0),2),"")</f>
        <v/>
      </c>
      <c r="M777" s="6" t="str">
        <f aca="false">IFERROR(INDEX('11. Mundo Mascotas'!$B:$D,MATCH($A777,'11. Mundo Mascotas'!$B:$B,0),2),"")</f>
        <v/>
      </c>
      <c r="N777" s="6" t="str">
        <f aca="false">IFERROR(INDEX('12. Yaguar'!$B:$E,MATCH($A777,'12. Yaguar'!$B:$B,0),2),"")</f>
        <v/>
      </c>
      <c r="O777" s="6" t="str">
        <f aca="false">IFERROR(INDEX('13. King Clor'!$A:$B,MATCH($A777,'13. King Clor'!$A:$A,0),2),"")</f>
        <v/>
      </c>
      <c r="P777" s="6" t="str">
        <f aca="false">IFERROR(INDEX('14. Diserquim'!$A:$B,MATCH($A777,'14. Diserquim'!$A:$A,0),2),"")</f>
        <v/>
      </c>
      <c r="Q777" s="6" t="str">
        <f aca="false">IFERROR(INDEX('15. Moreno'!$A:$B,MATCH($A777,'15. Moreno'!$A:$A,0),2),"")</f>
        <v/>
      </c>
      <c r="R777" s="6" t="str">
        <f aca="false">IFERROR(INDEX('10. Collares'!$J:$K,MATCH($A777,'10. Collares'!$J:$J,0),2),"")</f>
        <v/>
      </c>
      <c r="S777" s="6" t="str">
        <f aca="false">IFERROR(INDEX('13. King Clor'!$G:$H,MATCH($A777,'13. King Clor'!$G:$G,0),2),"")</f>
        <v/>
      </c>
      <c r="T777" s="6" t="str">
        <f aca="false">IFERROR(INDEX('10. Collares'!$A:$B,MATCH($A777,'10. Collares'!$A:$A,0),2),"")</f>
        <v/>
      </c>
      <c r="U777" s="6" t="str">
        <f aca="false">IFERROR(INDEX('16. Mis nietos'!$B:$C,MATCH($A777,'16. Mis nietos'!$B:$B,0),2),"")</f>
        <v/>
      </c>
      <c r="V777" s="6" t="str">
        <f aca="false">IFERROR(INDEX('17. Profesional Vet'!$A:$B,MATCH($A777,'17. Profesional Vet'!$A:$A,0),2),"")</f>
        <v/>
      </c>
      <c r="W777" s="6" t="str">
        <f aca="false">IFERROR(INDEX('18. Premier'!$A:$B,MATCH($A777,'18. Premier'!$A:$A,0),2),"")</f>
        <v/>
      </c>
      <c r="X777" s="6" t="str">
        <f aca="false">IFERROR(INDEX('19. Dacam'!$A:$B,MATCH($A777,'19. Dacam'!$A:$A,0),2),"")</f>
        <v/>
      </c>
      <c r="Y777" s="6" t="str">
        <f aca="false">IFERROR(INDEX('20. Proveedor'!$A:$B,MATCH($A777,'20. Proveedor'!$A:$A,0),2),"")</f>
        <v/>
      </c>
      <c r="Z777" s="6" t="str">
        <f aca="false">IFERROR(INDEX('21. Saphirus'!$A:$B,MATCH($A777,'21. Saphirus'!$A:$A,0),2),"")</f>
        <v/>
      </c>
    </row>
    <row r="778" customFormat="false" ht="15.75" hidden="false" customHeight="true" outlineLevel="0" collapsed="false">
      <c r="A778" s="5" t="s">
        <v>817</v>
      </c>
      <c r="B778" s="5" t="n">
        <v>1905763</v>
      </c>
      <c r="C778" s="5" t="s">
        <v>123</v>
      </c>
      <c r="D778" s="6" t="str">
        <f aca="false">IFERROR(INDEX('1. Benavídez'!$A:$B,MATCH($A778,'1. Benavídez'!$A:$A,0),2),"")</f>
        <v/>
      </c>
      <c r="E778" s="6" t="str">
        <f aca="false">IFERROR(INDEX('2. Gallo'!$B:$D,MATCH($A778,'2. Gallo'!$B:$B,0),3),"")</f>
        <v/>
      </c>
      <c r="F778" s="6" t="str">
        <f aca="false">IFERROR(INDEX('3. Anea'!$B:$D,MATCH($A778,'3. Anea'!$B:$B,0),2),"")</f>
        <v/>
      </c>
      <c r="G778" s="6" t="str">
        <f aca="false">IFERROR(INDEX('4. Pilar'!$A:$C,MATCH($A778,'4. Pilar'!$A:$A,0),2),"")</f>
        <v/>
      </c>
      <c r="H778" s="6" t="str">
        <f aca="false">IFERROR(INDEX('5. Tortuguitas'!$B:$D,MATCH($A778,'5. Tortuguitas'!$B:$B,0),2),"")</f>
        <v/>
      </c>
      <c r="I778" s="6" t="str">
        <f aca="false">IFERROR(INDEX('6. Del Viso'!$A:$B,MATCH($A778,'6. Del Viso'!$A:$A,0),2),"")</f>
        <v/>
      </c>
      <c r="J778" s="6" t="n">
        <f aca="false">IFERROR(INDEX('7. Chica Glade'!$B:$F,MATCH($A778,'7. Chica Glade'!$B:$B,0),4),"")</f>
        <v>3085</v>
      </c>
      <c r="K778" s="6" t="str">
        <f aca="false">IFERROR(INDEX('8. Veterinaria'!$A:$B,MATCH($A778,'8. Veterinaria'!$A:$A,0),2),"")</f>
        <v/>
      </c>
      <c r="L778" s="6" t="str">
        <f aca="false">IFERROR(INDEX('9. Hipocampus'!$A:$B,MATCH($A778,'9. Hipocampus'!$A:$A,0),2),"")</f>
        <v/>
      </c>
      <c r="M778" s="6" t="str">
        <f aca="false">IFERROR(INDEX('11. Mundo Mascotas'!$B:$D,MATCH($A778,'11. Mundo Mascotas'!$B:$B,0),2),"")</f>
        <v/>
      </c>
      <c r="N778" s="6" t="str">
        <f aca="false">IFERROR(INDEX('12. Yaguar'!$B:$E,MATCH($A778,'12. Yaguar'!$B:$B,0),2),"")</f>
        <v/>
      </c>
      <c r="O778" s="6" t="str">
        <f aca="false">IFERROR(INDEX('13. King Clor'!$A:$B,MATCH($A778,'13. King Clor'!$A:$A,0),2),"")</f>
        <v/>
      </c>
      <c r="P778" s="6" t="str">
        <f aca="false">IFERROR(INDEX('14. Diserquim'!$A:$B,MATCH($A778,'14. Diserquim'!$A:$A,0),2),"")</f>
        <v/>
      </c>
      <c r="Q778" s="6" t="str">
        <f aca="false">IFERROR(INDEX('15. Moreno'!$A:$B,MATCH($A778,'15. Moreno'!$A:$A,0),2),"")</f>
        <v/>
      </c>
      <c r="R778" s="6" t="str">
        <f aca="false">IFERROR(INDEX('10. Collares'!$J:$K,MATCH($A778,'10. Collares'!$J:$J,0),2),"")</f>
        <v/>
      </c>
      <c r="S778" s="6" t="str">
        <f aca="false">IFERROR(INDEX('13. King Clor'!$G:$H,MATCH($A778,'13. King Clor'!$G:$G,0),2),"")</f>
        <v/>
      </c>
      <c r="T778" s="6" t="str">
        <f aca="false">IFERROR(INDEX('10. Collares'!$A:$B,MATCH($A778,'10. Collares'!$A:$A,0),2),"")</f>
        <v/>
      </c>
      <c r="U778" s="6" t="str">
        <f aca="false">IFERROR(INDEX('16. Mis nietos'!$B:$C,MATCH($A778,'16. Mis nietos'!$B:$B,0),2),"")</f>
        <v/>
      </c>
      <c r="V778" s="6" t="str">
        <f aca="false">IFERROR(INDEX('17. Profesional Vet'!$A:$B,MATCH($A778,'17. Profesional Vet'!$A:$A,0),2),"")</f>
        <v/>
      </c>
      <c r="W778" s="6" t="str">
        <f aca="false">IFERROR(INDEX('18. Premier'!$A:$B,MATCH($A778,'18. Premier'!$A:$A,0),2),"")</f>
        <v/>
      </c>
      <c r="X778" s="6" t="str">
        <f aca="false">IFERROR(INDEX('19. Dacam'!$A:$B,MATCH($A778,'19. Dacam'!$A:$A,0),2),"")</f>
        <v/>
      </c>
      <c r="Y778" s="6" t="str">
        <f aca="false">IFERROR(INDEX('20. Proveedor'!$A:$B,MATCH($A778,'20. Proveedor'!$A:$A,0),2),"")</f>
        <v/>
      </c>
      <c r="Z778" s="6" t="str">
        <f aca="false">IFERROR(INDEX('21. Saphirus'!$A:$B,MATCH($A778,'21. Saphirus'!$A:$A,0),2),"")</f>
        <v/>
      </c>
    </row>
    <row r="779" customFormat="false" ht="15.75" hidden="false" customHeight="true" outlineLevel="0" collapsed="false">
      <c r="A779" s="5" t="s">
        <v>818</v>
      </c>
      <c r="B779" s="5" t="n">
        <v>4133</v>
      </c>
      <c r="C779" s="5" t="s">
        <v>118</v>
      </c>
      <c r="D779" s="6" t="str">
        <f aca="false">IFERROR(INDEX('1. Benavídez'!$A:$B,MATCH($A779,'1. Benavídez'!$A:$A,0),2),"")</f>
        <v/>
      </c>
      <c r="E779" s="6" t="n">
        <f aca="false">IFERROR(INDEX('2. Gallo'!$B:$D,MATCH($A779,'2. Gallo'!$B:$B,0),3),"")</f>
        <v>4606</v>
      </c>
      <c r="F779" s="6" t="str">
        <f aca="false">IFERROR(INDEX('3. Anea'!$B:$D,MATCH($A779,'3. Anea'!$B:$B,0),2),"")</f>
        <v/>
      </c>
      <c r="G779" s="6" t="str">
        <f aca="false">IFERROR(INDEX('4. Pilar'!$A:$C,MATCH($A779,'4. Pilar'!$A:$A,0),2),"")</f>
        <v/>
      </c>
      <c r="H779" s="6" t="n">
        <f aca="false">IFERROR(INDEX('5. Tortuguitas'!$B:$D,MATCH($A779,'5. Tortuguitas'!$B:$B,0),2),"")</f>
        <v>4690</v>
      </c>
      <c r="I779" s="6" t="str">
        <f aca="false">IFERROR(INDEX('6. Del Viso'!$A:$B,MATCH($A779,'6. Del Viso'!$A:$A,0),2),"")</f>
        <v/>
      </c>
      <c r="J779" s="6" t="str">
        <f aca="false">IFERROR(INDEX('7. Chica Glade'!$B:$F,MATCH($A779,'7. Chica Glade'!$B:$B,0),4),"")</f>
        <v/>
      </c>
      <c r="K779" s="6" t="str">
        <f aca="false">IFERROR(INDEX('8. Veterinaria'!$A:$B,MATCH($A779,'8. Veterinaria'!$A:$A,0),2),"")</f>
        <v/>
      </c>
      <c r="L779" s="6" t="n">
        <f aca="false">IFERROR(INDEX('9. Hipocampus'!$A:$B,MATCH($A779,'9. Hipocampus'!$A:$A,0),2),"")</f>
        <v>4399</v>
      </c>
      <c r="M779" s="6" t="n">
        <f aca="false">IFERROR(INDEX('11. Mundo Mascotas'!$B:$D,MATCH($A779,'11. Mundo Mascotas'!$B:$B,0),2),"")</f>
        <v>4400</v>
      </c>
      <c r="N779" s="6" t="str">
        <f aca="false">IFERROR(INDEX('12. Yaguar'!$B:$E,MATCH($A779,'12. Yaguar'!$B:$B,0),2),"")</f>
        <v/>
      </c>
      <c r="O779" s="6" t="str">
        <f aca="false">IFERROR(INDEX('13. King Clor'!$A:$B,MATCH($A779,'13. King Clor'!$A:$A,0),2),"")</f>
        <v/>
      </c>
      <c r="P779" s="6" t="str">
        <f aca="false">IFERROR(INDEX('14. Diserquim'!$A:$B,MATCH($A779,'14. Diserquim'!$A:$A,0),2),"")</f>
        <v/>
      </c>
      <c r="Q779" s="6" t="str">
        <f aca="false">IFERROR(INDEX('15. Moreno'!$A:$B,MATCH($A779,'15. Moreno'!$A:$A,0),2),"")</f>
        <v/>
      </c>
      <c r="R779" s="6" t="str">
        <f aca="false">IFERROR(INDEX('10. Collares'!$J:$K,MATCH($A779,'10. Collares'!$J:$J,0),2),"")</f>
        <v/>
      </c>
      <c r="S779" s="6" t="str">
        <f aca="false">IFERROR(INDEX('13. King Clor'!$G:$H,MATCH($A779,'13. King Clor'!$G:$G,0),2),"")</f>
        <v/>
      </c>
      <c r="T779" s="6" t="str">
        <f aca="false">IFERROR(INDEX('10. Collares'!$A:$B,MATCH($A779,'10. Collares'!$A:$A,0),2),"")</f>
        <v/>
      </c>
      <c r="U779" s="6" t="str">
        <f aca="false">IFERROR(INDEX('16. Mis nietos'!$B:$C,MATCH($A779,'16. Mis nietos'!$B:$B,0),2),"")</f>
        <v/>
      </c>
      <c r="V779" s="6" t="str">
        <f aca="false">IFERROR(INDEX('17. Profesional Vet'!$A:$B,MATCH($A779,'17. Profesional Vet'!$A:$A,0),2),"")</f>
        <v/>
      </c>
      <c r="W779" s="6" t="str">
        <f aca="false">IFERROR(INDEX('18. Premier'!$A:$B,MATCH($A779,'18. Premier'!$A:$A,0),2),"")</f>
        <v/>
      </c>
      <c r="X779" s="6" t="str">
        <f aca="false">IFERROR(INDEX('19. Dacam'!$A:$B,MATCH($A779,'19. Dacam'!$A:$A,0),2),"")</f>
        <v/>
      </c>
      <c r="Y779" s="6" t="str">
        <f aca="false">IFERROR(INDEX('20. Proveedor'!$A:$B,MATCH($A779,'20. Proveedor'!$A:$A,0),2),"")</f>
        <v/>
      </c>
      <c r="Z779" s="6" t="str">
        <f aca="false">IFERROR(INDEX('21. Saphirus'!$A:$B,MATCH($A779,'21. Saphirus'!$A:$A,0),2),"")</f>
        <v/>
      </c>
    </row>
    <row r="780" customFormat="false" ht="15.75" hidden="false" customHeight="true" outlineLevel="0" collapsed="false">
      <c r="A780" s="5" t="s">
        <v>819</v>
      </c>
      <c r="B780" s="5" t="n">
        <v>4134</v>
      </c>
      <c r="C780" s="5" t="s">
        <v>118</v>
      </c>
      <c r="D780" s="6" t="str">
        <f aca="false">IFERROR(INDEX('1. Benavídez'!$A:$B,MATCH($A780,'1. Benavídez'!$A:$A,0),2),"")</f>
        <v/>
      </c>
      <c r="E780" s="6" t="n">
        <f aca="false">IFERROR(INDEX('2. Gallo'!$B:$D,MATCH($A780,'2. Gallo'!$B:$B,0),3),"")</f>
        <v>3266</v>
      </c>
      <c r="F780" s="6" t="str">
        <f aca="false">IFERROR(INDEX('3. Anea'!$B:$D,MATCH($A780,'3. Anea'!$B:$B,0),2),"")</f>
        <v/>
      </c>
      <c r="G780" s="6" t="str">
        <f aca="false">IFERROR(INDEX('4. Pilar'!$A:$C,MATCH($A780,'4. Pilar'!$A:$A,0),2),"")</f>
        <v/>
      </c>
      <c r="H780" s="6" t="n">
        <f aca="false">IFERROR(INDEX('5. Tortuguitas'!$B:$D,MATCH($A780,'5. Tortuguitas'!$B:$B,0),2),"")</f>
        <v>3380</v>
      </c>
      <c r="I780" s="6" t="str">
        <f aca="false">IFERROR(INDEX('6. Del Viso'!$A:$B,MATCH($A780,'6. Del Viso'!$A:$A,0),2),"")</f>
        <v/>
      </c>
      <c r="J780" s="6" t="str">
        <f aca="false">IFERROR(INDEX('7. Chica Glade'!$B:$F,MATCH($A780,'7. Chica Glade'!$B:$B,0),4),"")</f>
        <v/>
      </c>
      <c r="K780" s="6" t="str">
        <f aca="false">IFERROR(INDEX('8. Veterinaria'!$A:$B,MATCH($A780,'8. Veterinaria'!$A:$A,0),2),"")</f>
        <v/>
      </c>
      <c r="L780" s="6" t="n">
        <f aca="false">IFERROR(INDEX('9. Hipocampus'!$A:$B,MATCH($A780,'9. Hipocampus'!$A:$A,0),2),"")</f>
        <v>3120</v>
      </c>
      <c r="M780" s="6" t="str">
        <f aca="false">IFERROR(INDEX('11. Mundo Mascotas'!$B:$D,MATCH($A780,'11. Mundo Mascotas'!$B:$B,0),2),"")</f>
        <v/>
      </c>
      <c r="N780" s="6" t="str">
        <f aca="false">IFERROR(INDEX('12. Yaguar'!$B:$E,MATCH($A780,'12. Yaguar'!$B:$B,0),2),"")</f>
        <v/>
      </c>
      <c r="O780" s="6" t="str">
        <f aca="false">IFERROR(INDEX('13. King Clor'!$A:$B,MATCH($A780,'13. King Clor'!$A:$A,0),2),"")</f>
        <v/>
      </c>
      <c r="P780" s="6" t="str">
        <f aca="false">IFERROR(INDEX('14. Diserquim'!$A:$B,MATCH($A780,'14. Diserquim'!$A:$A,0),2),"")</f>
        <v/>
      </c>
      <c r="Q780" s="6" t="str">
        <f aca="false">IFERROR(INDEX('15. Moreno'!$A:$B,MATCH($A780,'15. Moreno'!$A:$A,0),2),"")</f>
        <v/>
      </c>
      <c r="R780" s="6" t="str">
        <f aca="false">IFERROR(INDEX('10. Collares'!$J:$K,MATCH($A780,'10. Collares'!$J:$J,0),2),"")</f>
        <v/>
      </c>
      <c r="S780" s="6" t="str">
        <f aca="false">IFERROR(INDEX('13. King Clor'!$G:$H,MATCH($A780,'13. King Clor'!$G:$G,0),2),"")</f>
        <v/>
      </c>
      <c r="T780" s="6" t="str">
        <f aca="false">IFERROR(INDEX('10. Collares'!$A:$B,MATCH($A780,'10. Collares'!$A:$A,0),2),"")</f>
        <v/>
      </c>
      <c r="U780" s="6" t="str">
        <f aca="false">IFERROR(INDEX('16. Mis nietos'!$B:$C,MATCH($A780,'16. Mis nietos'!$B:$B,0),2),"")</f>
        <v/>
      </c>
      <c r="V780" s="6" t="str">
        <f aca="false">IFERROR(INDEX('17. Profesional Vet'!$A:$B,MATCH($A780,'17. Profesional Vet'!$A:$A,0),2),"")</f>
        <v/>
      </c>
      <c r="W780" s="6" t="str">
        <f aca="false">IFERROR(INDEX('18. Premier'!$A:$B,MATCH($A780,'18. Premier'!$A:$A,0),2),"")</f>
        <v/>
      </c>
      <c r="X780" s="6" t="str">
        <f aca="false">IFERROR(INDEX('19. Dacam'!$A:$B,MATCH($A780,'19. Dacam'!$A:$A,0),2),"")</f>
        <v/>
      </c>
      <c r="Y780" s="6" t="str">
        <f aca="false">IFERROR(INDEX('20. Proveedor'!$A:$B,MATCH($A780,'20. Proveedor'!$A:$A,0),2),"")</f>
        <v/>
      </c>
      <c r="Z780" s="6" t="str">
        <f aca="false">IFERROR(INDEX('21. Saphirus'!$A:$B,MATCH($A780,'21. Saphirus'!$A:$A,0),2),"")</f>
        <v/>
      </c>
    </row>
    <row r="781" customFormat="false" ht="15.75" hidden="false" customHeight="true" outlineLevel="0" collapsed="false">
      <c r="A781" s="5" t="s">
        <v>820</v>
      </c>
      <c r="B781" s="5" t="n">
        <v>1906140</v>
      </c>
      <c r="C781" s="5" t="s">
        <v>118</v>
      </c>
      <c r="D781" s="6" t="str">
        <f aca="false">IFERROR(INDEX('1. Benavídez'!$A:$B,MATCH($A781,'1. Benavídez'!$A:$A,0),2),"")</f>
        <v/>
      </c>
      <c r="E781" s="6" t="str">
        <f aca="false">IFERROR(INDEX('2. Gallo'!$B:$D,MATCH($A781,'2. Gallo'!$B:$B,0),3),"")</f>
        <v/>
      </c>
      <c r="F781" s="6" t="str">
        <f aca="false">IFERROR(INDEX('3. Anea'!$B:$D,MATCH($A781,'3. Anea'!$B:$B,0),2),"")</f>
        <v/>
      </c>
      <c r="G781" s="6" t="str">
        <f aca="false">IFERROR(INDEX('4. Pilar'!$A:$C,MATCH($A781,'4. Pilar'!$A:$A,0),2),"")</f>
        <v/>
      </c>
      <c r="H781" s="6" t="str">
        <f aca="false">IFERROR(INDEX('5. Tortuguitas'!$B:$D,MATCH($A781,'5. Tortuguitas'!$B:$B,0),2),"")</f>
        <v/>
      </c>
      <c r="I781" s="6" t="str">
        <f aca="false">IFERROR(INDEX('6. Del Viso'!$A:$B,MATCH($A781,'6. Del Viso'!$A:$A,0),2),"")</f>
        <v/>
      </c>
      <c r="J781" s="6" t="str">
        <f aca="false">IFERROR(INDEX('7. Chica Glade'!$B:$F,MATCH($A781,'7. Chica Glade'!$B:$B,0),4),"")</f>
        <v/>
      </c>
      <c r="K781" s="6" t="str">
        <f aca="false">IFERROR(INDEX('8. Veterinaria'!$A:$B,MATCH($A781,'8. Veterinaria'!$A:$A,0),2),"")</f>
        <v/>
      </c>
      <c r="L781" s="6" t="n">
        <f aca="false">IFERROR(INDEX('9. Hipocampus'!$A:$B,MATCH($A781,'9. Hipocampus'!$A:$A,0),2),"")</f>
        <v>47197</v>
      </c>
      <c r="M781" s="6" t="str">
        <f aca="false">IFERROR(INDEX('11. Mundo Mascotas'!$B:$D,MATCH($A781,'11. Mundo Mascotas'!$B:$B,0),2),"")</f>
        <v/>
      </c>
      <c r="N781" s="6" t="str">
        <f aca="false">IFERROR(INDEX('12. Yaguar'!$B:$E,MATCH($A781,'12. Yaguar'!$B:$B,0),2),"")</f>
        <v/>
      </c>
      <c r="O781" s="6" t="str">
        <f aca="false">IFERROR(INDEX('13. King Clor'!$A:$B,MATCH($A781,'13. King Clor'!$A:$A,0),2),"")</f>
        <v/>
      </c>
      <c r="P781" s="6" t="str">
        <f aca="false">IFERROR(INDEX('14. Diserquim'!$A:$B,MATCH($A781,'14. Diserquim'!$A:$A,0),2),"")</f>
        <v/>
      </c>
      <c r="Q781" s="6" t="str">
        <f aca="false">IFERROR(INDEX('15. Moreno'!$A:$B,MATCH($A781,'15. Moreno'!$A:$A,0),2),"")</f>
        <v/>
      </c>
      <c r="R781" s="6" t="str">
        <f aca="false">IFERROR(INDEX('10. Collares'!$J:$K,MATCH($A781,'10. Collares'!$J:$J,0),2),"")</f>
        <v/>
      </c>
      <c r="S781" s="6" t="str">
        <f aca="false">IFERROR(INDEX('13. King Clor'!$G:$H,MATCH($A781,'13. King Clor'!$G:$G,0),2),"")</f>
        <v/>
      </c>
      <c r="T781" s="6" t="str">
        <f aca="false">IFERROR(INDEX('10. Collares'!$A:$B,MATCH($A781,'10. Collares'!$A:$A,0),2),"")</f>
        <v/>
      </c>
      <c r="U781" s="6" t="str">
        <f aca="false">IFERROR(INDEX('16. Mis nietos'!$B:$C,MATCH($A781,'16. Mis nietos'!$B:$B,0),2),"")</f>
        <v/>
      </c>
      <c r="V781" s="6" t="str">
        <f aca="false">IFERROR(INDEX('17. Profesional Vet'!$A:$B,MATCH($A781,'17. Profesional Vet'!$A:$A,0),2),"")</f>
        <v/>
      </c>
      <c r="W781" s="6" t="str">
        <f aca="false">IFERROR(INDEX('18. Premier'!$A:$B,MATCH($A781,'18. Premier'!$A:$A,0),2),"")</f>
        <v/>
      </c>
      <c r="X781" s="6" t="str">
        <f aca="false">IFERROR(INDEX('19. Dacam'!$A:$B,MATCH($A781,'19. Dacam'!$A:$A,0),2),"")</f>
        <v/>
      </c>
      <c r="Y781" s="6" t="str">
        <f aca="false">IFERROR(INDEX('20. Proveedor'!$A:$B,MATCH($A781,'20. Proveedor'!$A:$A,0),2),"")</f>
        <v/>
      </c>
      <c r="Z781" s="6" t="str">
        <f aca="false">IFERROR(INDEX('21. Saphirus'!$A:$B,MATCH($A781,'21. Saphirus'!$A:$A,0),2),"")</f>
        <v/>
      </c>
    </row>
    <row r="782" customFormat="false" ht="15.75" hidden="false" customHeight="true" outlineLevel="0" collapsed="false">
      <c r="A782" s="5" t="s">
        <v>821</v>
      </c>
      <c r="B782" s="5" t="n">
        <v>4135</v>
      </c>
      <c r="C782" s="5" t="s">
        <v>118</v>
      </c>
      <c r="D782" s="6" t="str">
        <f aca="false">IFERROR(INDEX('1. Benavídez'!$A:$B,MATCH($A782,'1. Benavídez'!$A:$A,0),2),"")</f>
        <v/>
      </c>
      <c r="E782" s="6" t="str">
        <f aca="false">IFERROR(INDEX('2. Gallo'!$B:$D,MATCH($A782,'2. Gallo'!$B:$B,0),3),"")</f>
        <v/>
      </c>
      <c r="F782" s="6" t="str">
        <f aca="false">IFERROR(INDEX('3. Anea'!$B:$D,MATCH($A782,'3. Anea'!$B:$B,0),2),"")</f>
        <v/>
      </c>
      <c r="G782" s="6" t="str">
        <f aca="false">IFERROR(INDEX('4. Pilar'!$A:$C,MATCH($A782,'4. Pilar'!$A:$A,0),2),"")</f>
        <v/>
      </c>
      <c r="H782" s="6" t="str">
        <f aca="false">IFERROR(INDEX('5. Tortuguitas'!$B:$D,MATCH($A782,'5. Tortuguitas'!$B:$B,0),2),"")</f>
        <v/>
      </c>
      <c r="I782" s="6" t="str">
        <f aca="false">IFERROR(INDEX('6. Del Viso'!$A:$B,MATCH($A782,'6. Del Viso'!$A:$A,0),2),"")</f>
        <v/>
      </c>
      <c r="J782" s="6" t="str">
        <f aca="false">IFERROR(INDEX('7. Chica Glade'!$B:$F,MATCH($A782,'7. Chica Glade'!$B:$B,0),4),"")</f>
        <v/>
      </c>
      <c r="K782" s="6" t="str">
        <f aca="false">IFERROR(INDEX('8. Veterinaria'!$A:$B,MATCH($A782,'8. Veterinaria'!$A:$A,0),2),"")</f>
        <v/>
      </c>
      <c r="L782" s="6" t="str">
        <f aca="false">IFERROR(INDEX('9. Hipocampus'!$A:$B,MATCH($A782,'9. Hipocampus'!$A:$A,0),2),"")</f>
        <v/>
      </c>
      <c r="M782" s="6" t="str">
        <f aca="false">IFERROR(INDEX('11. Mundo Mascotas'!$B:$D,MATCH($A782,'11. Mundo Mascotas'!$B:$B,0),2),"")</f>
        <v/>
      </c>
      <c r="N782" s="6" t="str">
        <f aca="false">IFERROR(INDEX('12. Yaguar'!$B:$E,MATCH($A782,'12. Yaguar'!$B:$B,0),2),"")</f>
        <v/>
      </c>
      <c r="O782" s="6" t="str">
        <f aca="false">IFERROR(INDEX('13. King Clor'!$A:$B,MATCH($A782,'13. King Clor'!$A:$A,0),2),"")</f>
        <v/>
      </c>
      <c r="P782" s="6" t="str">
        <f aca="false">IFERROR(INDEX('14. Diserquim'!$A:$B,MATCH($A782,'14. Diserquim'!$A:$A,0),2),"")</f>
        <v/>
      </c>
      <c r="Q782" s="6" t="str">
        <f aca="false">IFERROR(INDEX('15. Moreno'!$A:$B,MATCH($A782,'15. Moreno'!$A:$A,0),2),"")</f>
        <v/>
      </c>
      <c r="R782" s="6" t="str">
        <f aca="false">IFERROR(INDEX('10. Collares'!$J:$K,MATCH($A782,'10. Collares'!$J:$J,0),2),"")</f>
        <v/>
      </c>
      <c r="S782" s="6" t="str">
        <f aca="false">IFERROR(INDEX('13. King Clor'!$G:$H,MATCH($A782,'13. King Clor'!$G:$G,0),2),"")</f>
        <v/>
      </c>
      <c r="T782" s="6" t="str">
        <f aca="false">IFERROR(INDEX('10. Collares'!$A:$B,MATCH($A782,'10. Collares'!$A:$A,0),2),"")</f>
        <v/>
      </c>
      <c r="U782" s="6" t="str">
        <f aca="false">IFERROR(INDEX('16. Mis nietos'!$B:$C,MATCH($A782,'16. Mis nietos'!$B:$B,0),2),"")</f>
        <v/>
      </c>
      <c r="V782" s="6" t="str">
        <f aca="false">IFERROR(INDEX('17. Profesional Vet'!$A:$B,MATCH($A782,'17. Profesional Vet'!$A:$A,0),2),"")</f>
        <v/>
      </c>
      <c r="W782" s="6" t="str">
        <f aca="false">IFERROR(INDEX('18. Premier'!$A:$B,MATCH($A782,'18. Premier'!$A:$A,0),2),"")</f>
        <v/>
      </c>
      <c r="X782" s="6" t="str">
        <f aca="false">IFERROR(INDEX('19. Dacam'!$A:$B,MATCH($A782,'19. Dacam'!$A:$A,0),2),"")</f>
        <v/>
      </c>
      <c r="Y782" s="6" t="str">
        <f aca="false">IFERROR(INDEX('20. Proveedor'!$A:$B,MATCH($A782,'20. Proveedor'!$A:$A,0),2),"")</f>
        <v/>
      </c>
      <c r="Z782" s="6" t="str">
        <f aca="false">IFERROR(INDEX('21. Saphirus'!$A:$B,MATCH($A782,'21. Saphirus'!$A:$A,0),2),"")</f>
        <v/>
      </c>
    </row>
    <row r="783" customFormat="false" ht="15.75" hidden="false" customHeight="true" outlineLevel="0" collapsed="false">
      <c r="A783" s="5" t="s">
        <v>822</v>
      </c>
      <c r="B783" s="5" t="n">
        <v>5050</v>
      </c>
      <c r="C783" s="5" t="s">
        <v>134</v>
      </c>
      <c r="D783" s="6" t="str">
        <f aca="false">IFERROR(INDEX('1. Benavídez'!$A:$B,MATCH($A783,'1. Benavídez'!$A:$A,0),2),"")</f>
        <v/>
      </c>
      <c r="E783" s="6" t="str">
        <f aca="false">IFERROR(INDEX('2. Gallo'!$B:$D,MATCH($A783,'2. Gallo'!$B:$B,0),3),"")</f>
        <v/>
      </c>
      <c r="F783" s="6" t="str">
        <f aca="false">IFERROR(INDEX('3. Anea'!$B:$D,MATCH($A783,'3. Anea'!$B:$B,0),2),"")</f>
        <v/>
      </c>
      <c r="G783" s="6" t="str">
        <f aca="false">IFERROR(INDEX('4. Pilar'!$A:$C,MATCH($A783,'4. Pilar'!$A:$A,0),2),"")</f>
        <v/>
      </c>
      <c r="H783" s="6" t="str">
        <f aca="false">IFERROR(INDEX('5. Tortuguitas'!$B:$D,MATCH($A783,'5. Tortuguitas'!$B:$B,0),2),"")</f>
        <v/>
      </c>
      <c r="I783" s="6" t="str">
        <f aca="false">IFERROR(INDEX('6. Del Viso'!$A:$B,MATCH($A783,'6. Del Viso'!$A:$A,0),2),"")</f>
        <v/>
      </c>
      <c r="J783" s="6" t="str">
        <f aca="false">IFERROR(INDEX('7. Chica Glade'!$B:$F,MATCH($A783,'7. Chica Glade'!$B:$B,0),4),"")</f>
        <v/>
      </c>
      <c r="K783" s="6" t="str">
        <f aca="false">IFERROR(INDEX('8. Veterinaria'!$A:$B,MATCH($A783,'8. Veterinaria'!$A:$A,0),2),"")</f>
        <v/>
      </c>
      <c r="L783" s="6" t="str">
        <f aca="false">IFERROR(INDEX('9. Hipocampus'!$A:$B,MATCH($A783,'9. Hipocampus'!$A:$A,0),2),"")</f>
        <v/>
      </c>
      <c r="M783" s="6" t="str">
        <f aca="false">IFERROR(INDEX('11. Mundo Mascotas'!$B:$D,MATCH($A783,'11. Mundo Mascotas'!$B:$B,0),2),"")</f>
        <v/>
      </c>
      <c r="N783" s="6" t="str">
        <f aca="false">IFERROR(INDEX('12. Yaguar'!$B:$E,MATCH($A783,'12. Yaguar'!$B:$B,0),2),"")</f>
        <v/>
      </c>
      <c r="O783" s="6" t="str">
        <f aca="false">IFERROR(INDEX('13. King Clor'!$A:$B,MATCH($A783,'13. King Clor'!$A:$A,0),2),"")</f>
        <v/>
      </c>
      <c r="P783" s="6" t="str">
        <f aca="false">IFERROR(INDEX('14. Diserquim'!$A:$B,MATCH($A783,'14. Diserquim'!$A:$A,0),2),"")</f>
        <v/>
      </c>
      <c r="Q783" s="6" t="str">
        <f aca="false">IFERROR(INDEX('15. Moreno'!$A:$B,MATCH($A783,'15. Moreno'!$A:$A,0),2),"")</f>
        <v/>
      </c>
      <c r="R783" s="6" t="str">
        <f aca="false">IFERROR(INDEX('10. Collares'!$J:$K,MATCH($A783,'10. Collares'!$J:$J,0),2),"")</f>
        <v/>
      </c>
      <c r="S783" s="6" t="str">
        <f aca="false">IFERROR(INDEX('13. King Clor'!$G:$H,MATCH($A783,'13. King Clor'!$G:$G,0),2),"")</f>
        <v/>
      </c>
      <c r="T783" s="6" t="str">
        <f aca="false">IFERROR(INDEX('10. Collares'!$A:$B,MATCH($A783,'10. Collares'!$A:$A,0),2),"")</f>
        <v/>
      </c>
      <c r="U783" s="6" t="str">
        <f aca="false">IFERROR(INDEX('16. Mis nietos'!$B:$C,MATCH($A783,'16. Mis nietos'!$B:$B,0),2),"")</f>
        <v/>
      </c>
      <c r="V783" s="6" t="str">
        <f aca="false">IFERROR(INDEX('17. Profesional Vet'!$A:$B,MATCH($A783,'17. Profesional Vet'!$A:$A,0),2),"")</f>
        <v/>
      </c>
      <c r="W783" s="6" t="str">
        <f aca="false">IFERROR(INDEX('18. Premier'!$A:$B,MATCH($A783,'18. Premier'!$A:$A,0),2),"")</f>
        <v/>
      </c>
      <c r="X783" s="6" t="str">
        <f aca="false">IFERROR(INDEX('19. Dacam'!$A:$B,MATCH($A783,'19. Dacam'!$A:$A,0),2),"")</f>
        <v/>
      </c>
      <c r="Y783" s="6" t="str">
        <f aca="false">IFERROR(INDEX('20. Proveedor'!$A:$B,MATCH($A783,'20. Proveedor'!$A:$A,0),2),"")</f>
        <v/>
      </c>
      <c r="Z783" s="6" t="str">
        <f aca="false">IFERROR(INDEX('21. Saphirus'!$A:$B,MATCH($A783,'21. Saphirus'!$A:$A,0),2),"")</f>
        <v/>
      </c>
    </row>
    <row r="784" customFormat="false" ht="15.75" hidden="false" customHeight="true" outlineLevel="0" collapsed="false">
      <c r="A784" s="5" t="s">
        <v>823</v>
      </c>
      <c r="B784" s="5" t="n">
        <v>5051</v>
      </c>
      <c r="C784" s="5" t="s">
        <v>130</v>
      </c>
      <c r="D784" s="6" t="str">
        <f aca="false">IFERROR(INDEX('1. Benavídez'!$A:$B,MATCH($A784,'1. Benavídez'!$A:$A,0),2),"")</f>
        <v/>
      </c>
      <c r="E784" s="6" t="str">
        <f aca="false">IFERROR(INDEX('2. Gallo'!$B:$D,MATCH($A784,'2. Gallo'!$B:$B,0),3),"")</f>
        <v/>
      </c>
      <c r="F784" s="6" t="str">
        <f aca="false">IFERROR(INDEX('3. Anea'!$B:$D,MATCH($A784,'3. Anea'!$B:$B,0),2),"")</f>
        <v/>
      </c>
      <c r="G784" s="6" t="str">
        <f aca="false">IFERROR(INDEX('4. Pilar'!$A:$C,MATCH($A784,'4. Pilar'!$A:$A,0),2),"")</f>
        <v/>
      </c>
      <c r="H784" s="6" t="str">
        <f aca="false">IFERROR(INDEX('5. Tortuguitas'!$B:$D,MATCH($A784,'5. Tortuguitas'!$B:$B,0),2),"")</f>
        <v/>
      </c>
      <c r="I784" s="6" t="str">
        <f aca="false">IFERROR(INDEX('6. Del Viso'!$A:$B,MATCH($A784,'6. Del Viso'!$A:$A,0),2),"")</f>
        <v/>
      </c>
      <c r="J784" s="6" t="str">
        <f aca="false">IFERROR(INDEX('7. Chica Glade'!$B:$F,MATCH($A784,'7. Chica Glade'!$B:$B,0),4),"")</f>
        <v/>
      </c>
      <c r="K784" s="6" t="str">
        <f aca="false">IFERROR(INDEX('8. Veterinaria'!$A:$B,MATCH($A784,'8. Veterinaria'!$A:$A,0),2),"")</f>
        <v/>
      </c>
      <c r="L784" s="6" t="str">
        <f aca="false">IFERROR(INDEX('9. Hipocampus'!$A:$B,MATCH($A784,'9. Hipocampus'!$A:$A,0),2),"")</f>
        <v/>
      </c>
      <c r="M784" s="6" t="str">
        <f aca="false">IFERROR(INDEX('11. Mundo Mascotas'!$B:$D,MATCH($A784,'11. Mundo Mascotas'!$B:$B,0),2),"")</f>
        <v/>
      </c>
      <c r="N784" s="6" t="str">
        <f aca="false">IFERROR(INDEX('12. Yaguar'!$B:$E,MATCH($A784,'12. Yaguar'!$B:$B,0),2),"")</f>
        <v/>
      </c>
      <c r="O784" s="6" t="str">
        <f aca="false">IFERROR(INDEX('13. King Clor'!$A:$B,MATCH($A784,'13. King Clor'!$A:$A,0),2),"")</f>
        <v/>
      </c>
      <c r="P784" s="6" t="str">
        <f aca="false">IFERROR(INDEX('14. Diserquim'!$A:$B,MATCH($A784,'14. Diserquim'!$A:$A,0),2),"")</f>
        <v/>
      </c>
      <c r="Q784" s="6" t="str">
        <f aca="false">IFERROR(INDEX('15. Moreno'!$A:$B,MATCH($A784,'15. Moreno'!$A:$A,0),2),"")</f>
        <v/>
      </c>
      <c r="R784" s="6" t="str">
        <f aca="false">IFERROR(INDEX('10. Collares'!$J:$K,MATCH($A784,'10. Collares'!$J:$J,0),2),"")</f>
        <v/>
      </c>
      <c r="S784" s="6" t="str">
        <f aca="false">IFERROR(INDEX('13. King Clor'!$G:$H,MATCH($A784,'13. King Clor'!$G:$G,0),2),"")</f>
        <v/>
      </c>
      <c r="T784" s="6" t="str">
        <f aca="false">IFERROR(INDEX('10. Collares'!$A:$B,MATCH($A784,'10. Collares'!$A:$A,0),2),"")</f>
        <v/>
      </c>
      <c r="U784" s="6" t="str">
        <f aca="false">IFERROR(INDEX('16. Mis nietos'!$B:$C,MATCH($A784,'16. Mis nietos'!$B:$B,0),2),"")</f>
        <v/>
      </c>
      <c r="V784" s="6" t="str">
        <f aca="false">IFERROR(INDEX('17. Profesional Vet'!$A:$B,MATCH($A784,'17. Profesional Vet'!$A:$A,0),2),"")</f>
        <v/>
      </c>
      <c r="W784" s="6" t="str">
        <f aca="false">IFERROR(INDEX('18. Premier'!$A:$B,MATCH($A784,'18. Premier'!$A:$A,0),2),"")</f>
        <v/>
      </c>
      <c r="X784" s="6" t="str">
        <f aca="false">IFERROR(INDEX('19. Dacam'!$A:$B,MATCH($A784,'19. Dacam'!$A:$A,0),2),"")</f>
        <v/>
      </c>
      <c r="Y784" s="6" t="str">
        <f aca="false">IFERROR(INDEX('20. Proveedor'!$A:$B,MATCH($A784,'20. Proveedor'!$A:$A,0),2),"")</f>
        <v/>
      </c>
      <c r="Z784" s="6" t="str">
        <f aca="false">IFERROR(INDEX('21. Saphirus'!$A:$B,MATCH($A784,'21. Saphirus'!$A:$A,0),2),"")</f>
        <v/>
      </c>
    </row>
    <row r="785" customFormat="false" ht="15.75" hidden="false" customHeight="true" outlineLevel="0" collapsed="false">
      <c r="A785" s="5" t="s">
        <v>824</v>
      </c>
      <c r="B785" s="5" t="n">
        <v>1905267</v>
      </c>
      <c r="C785" s="5" t="s">
        <v>132</v>
      </c>
      <c r="D785" s="6" t="n">
        <f aca="false">IFERROR(INDEX('1. Benavídez'!$A:$B,MATCH($A785,'1. Benavídez'!$A:$A,0),2),"")</f>
        <v>9228</v>
      </c>
      <c r="E785" s="6" t="n">
        <f aca="false">IFERROR(INDEX('2. Gallo'!$B:$D,MATCH($A785,'2. Gallo'!$B:$B,0),3),"")</f>
        <v>9026</v>
      </c>
      <c r="F785" s="6" t="str">
        <f aca="false">IFERROR(INDEX('3. Anea'!$B:$D,MATCH($A785,'3. Anea'!$B:$B,0),2),"")</f>
        <v/>
      </c>
      <c r="G785" s="6" t="str">
        <f aca="false">IFERROR(INDEX('4. Pilar'!$A:$C,MATCH($A785,'4. Pilar'!$A:$A,0),2),"")</f>
        <v/>
      </c>
      <c r="H785" s="6" t="str">
        <f aca="false">IFERROR(INDEX('5. Tortuguitas'!$B:$D,MATCH($A785,'5. Tortuguitas'!$B:$B,0),2),"")</f>
        <v/>
      </c>
      <c r="I785" s="6" t="str">
        <f aca="false">IFERROR(INDEX('6. Del Viso'!$A:$B,MATCH($A785,'6. Del Viso'!$A:$A,0),2),"")</f>
        <v/>
      </c>
      <c r="J785" s="6" t="str">
        <f aca="false">IFERROR(INDEX('7. Chica Glade'!$B:$F,MATCH($A785,'7. Chica Glade'!$B:$B,0),4),"")</f>
        <v/>
      </c>
      <c r="K785" s="6" t="str">
        <f aca="false">IFERROR(INDEX('8. Veterinaria'!$A:$B,MATCH($A785,'8. Veterinaria'!$A:$A,0),2),"")</f>
        <v/>
      </c>
      <c r="L785" s="6" t="str">
        <f aca="false">IFERROR(INDEX('9. Hipocampus'!$A:$B,MATCH($A785,'9. Hipocampus'!$A:$A,0),2),"")</f>
        <v/>
      </c>
      <c r="M785" s="6" t="str">
        <f aca="false">IFERROR(INDEX('11. Mundo Mascotas'!$B:$D,MATCH($A785,'11. Mundo Mascotas'!$B:$B,0),2),"")</f>
        <v/>
      </c>
      <c r="N785" s="6" t="str">
        <f aca="false">IFERROR(INDEX('12. Yaguar'!$B:$E,MATCH($A785,'12. Yaguar'!$B:$B,0),2),"")</f>
        <v/>
      </c>
      <c r="O785" s="6" t="str">
        <f aca="false">IFERROR(INDEX('13. King Clor'!$A:$B,MATCH($A785,'13. King Clor'!$A:$A,0),2),"")</f>
        <v/>
      </c>
      <c r="P785" s="6" t="str">
        <f aca="false">IFERROR(INDEX('14. Diserquim'!$A:$B,MATCH($A785,'14. Diserquim'!$A:$A,0),2),"")</f>
        <v/>
      </c>
      <c r="Q785" s="6" t="str">
        <f aca="false">IFERROR(INDEX('15. Moreno'!$A:$B,MATCH($A785,'15. Moreno'!$A:$A,0),2),"")</f>
        <v/>
      </c>
      <c r="R785" s="6" t="str">
        <f aca="false">IFERROR(INDEX('10. Collares'!$J:$K,MATCH($A785,'10. Collares'!$J:$J,0),2),"")</f>
        <v/>
      </c>
      <c r="S785" s="6" t="str">
        <f aca="false">IFERROR(INDEX('13. King Clor'!$G:$H,MATCH($A785,'13. King Clor'!$G:$G,0),2),"")</f>
        <v/>
      </c>
      <c r="T785" s="6" t="str">
        <f aca="false">IFERROR(INDEX('10. Collares'!$A:$B,MATCH($A785,'10. Collares'!$A:$A,0),2),"")</f>
        <v/>
      </c>
      <c r="U785" s="6" t="str">
        <f aca="false">IFERROR(INDEX('16. Mis nietos'!$B:$C,MATCH($A785,'16. Mis nietos'!$B:$B,0),2),"")</f>
        <v/>
      </c>
      <c r="V785" s="6" t="str">
        <f aca="false">IFERROR(INDEX('17. Profesional Vet'!$A:$B,MATCH($A785,'17. Profesional Vet'!$A:$A,0),2),"")</f>
        <v/>
      </c>
      <c r="W785" s="6" t="str">
        <f aca="false">IFERROR(INDEX('18. Premier'!$A:$B,MATCH($A785,'18. Premier'!$A:$A,0),2),"")</f>
        <v/>
      </c>
      <c r="X785" s="6" t="str">
        <f aca="false">IFERROR(INDEX('19. Dacam'!$A:$B,MATCH($A785,'19. Dacam'!$A:$A,0),2),"")</f>
        <v/>
      </c>
      <c r="Y785" s="6" t="str">
        <f aca="false">IFERROR(INDEX('20. Proveedor'!$A:$B,MATCH($A785,'20. Proveedor'!$A:$A,0),2),"")</f>
        <v/>
      </c>
      <c r="Z785" s="6" t="str">
        <f aca="false">IFERROR(INDEX('21. Saphirus'!$A:$B,MATCH($A785,'21. Saphirus'!$A:$A,0),2),"")</f>
        <v/>
      </c>
    </row>
    <row r="786" customFormat="false" ht="15.75" hidden="false" customHeight="true" outlineLevel="0" collapsed="false">
      <c r="A786" s="5" t="s">
        <v>825</v>
      </c>
      <c r="B786" s="5" t="n">
        <v>1076</v>
      </c>
      <c r="C786" s="5" t="s">
        <v>132</v>
      </c>
      <c r="D786" s="6" t="str">
        <f aca="false">IFERROR(INDEX('1. Benavídez'!$A:$B,MATCH($A786,'1. Benavídez'!$A:$A,0),2),"")</f>
        <v/>
      </c>
      <c r="E786" s="6" t="str">
        <f aca="false">IFERROR(INDEX('2. Gallo'!$B:$D,MATCH($A786,'2. Gallo'!$B:$B,0),3),"")</f>
        <v/>
      </c>
      <c r="F786" s="6" t="str">
        <f aca="false">IFERROR(INDEX('3. Anea'!$B:$D,MATCH($A786,'3. Anea'!$B:$B,0),2),"")</f>
        <v/>
      </c>
      <c r="G786" s="6" t="n">
        <f aca="false">IFERROR(INDEX('4. Pilar'!$A:$C,MATCH($A786,'4. Pilar'!$A:$A,0),2),"")</f>
        <v>12687</v>
      </c>
      <c r="H786" s="6" t="str">
        <f aca="false">IFERROR(INDEX('5. Tortuguitas'!$B:$D,MATCH($A786,'5. Tortuguitas'!$B:$B,0),2),"")</f>
        <v/>
      </c>
      <c r="I786" s="6" t="str">
        <f aca="false">IFERROR(INDEX('6. Del Viso'!$A:$B,MATCH($A786,'6. Del Viso'!$A:$A,0),2),"")</f>
        <v/>
      </c>
      <c r="J786" s="6" t="str">
        <f aca="false">IFERROR(INDEX('7. Chica Glade'!$B:$F,MATCH($A786,'7. Chica Glade'!$B:$B,0),4),"")</f>
        <v/>
      </c>
      <c r="K786" s="6" t="str">
        <f aca="false">IFERROR(INDEX('8. Veterinaria'!$A:$B,MATCH($A786,'8. Veterinaria'!$A:$A,0),2),"")</f>
        <v/>
      </c>
      <c r="L786" s="6" t="str">
        <f aca="false">IFERROR(INDEX('9. Hipocampus'!$A:$B,MATCH($A786,'9. Hipocampus'!$A:$A,0),2),"")</f>
        <v/>
      </c>
      <c r="M786" s="6" t="str">
        <f aca="false">IFERROR(INDEX('11. Mundo Mascotas'!$B:$D,MATCH($A786,'11. Mundo Mascotas'!$B:$B,0),2),"")</f>
        <v/>
      </c>
      <c r="N786" s="6" t="str">
        <f aca="false">IFERROR(INDEX('12. Yaguar'!$B:$E,MATCH($A786,'12. Yaguar'!$B:$B,0),2),"")</f>
        <v/>
      </c>
      <c r="O786" s="6" t="str">
        <f aca="false">IFERROR(INDEX('13. King Clor'!$A:$B,MATCH($A786,'13. King Clor'!$A:$A,0),2),"")</f>
        <v/>
      </c>
      <c r="P786" s="6" t="str">
        <f aca="false">IFERROR(INDEX('14. Diserquim'!$A:$B,MATCH($A786,'14. Diserquim'!$A:$A,0),2),"")</f>
        <v/>
      </c>
      <c r="Q786" s="6" t="str">
        <f aca="false">IFERROR(INDEX('15. Moreno'!$A:$B,MATCH($A786,'15. Moreno'!$A:$A,0),2),"")</f>
        <v/>
      </c>
      <c r="R786" s="6" t="str">
        <f aca="false">IFERROR(INDEX('10. Collares'!$J:$K,MATCH($A786,'10. Collares'!$J:$J,0),2),"")</f>
        <v/>
      </c>
      <c r="S786" s="6" t="str">
        <f aca="false">IFERROR(INDEX('13. King Clor'!$G:$H,MATCH($A786,'13. King Clor'!$G:$G,0),2),"")</f>
        <v/>
      </c>
      <c r="T786" s="6" t="str">
        <f aca="false">IFERROR(INDEX('10. Collares'!$A:$B,MATCH($A786,'10. Collares'!$A:$A,0),2),"")</f>
        <v/>
      </c>
      <c r="U786" s="6" t="str">
        <f aca="false">IFERROR(INDEX('16. Mis nietos'!$B:$C,MATCH($A786,'16. Mis nietos'!$B:$B,0),2),"")</f>
        <v/>
      </c>
      <c r="V786" s="6" t="str">
        <f aca="false">IFERROR(INDEX('17. Profesional Vet'!$A:$B,MATCH($A786,'17. Profesional Vet'!$A:$A,0),2),"")</f>
        <v/>
      </c>
      <c r="W786" s="6" t="str">
        <f aca="false">IFERROR(INDEX('18. Premier'!$A:$B,MATCH($A786,'18. Premier'!$A:$A,0),2),"")</f>
        <v/>
      </c>
      <c r="X786" s="6" t="str">
        <f aca="false">IFERROR(INDEX('19. Dacam'!$A:$B,MATCH($A786,'19. Dacam'!$A:$A,0),2),"")</f>
        <v/>
      </c>
      <c r="Y786" s="6" t="str">
        <f aca="false">IFERROR(INDEX('20. Proveedor'!$A:$B,MATCH($A786,'20. Proveedor'!$A:$A,0),2),"")</f>
        <v/>
      </c>
      <c r="Z786" s="6" t="str">
        <f aca="false">IFERROR(INDEX('21. Saphirus'!$A:$B,MATCH($A786,'21. Saphirus'!$A:$A,0),2),"")</f>
        <v/>
      </c>
    </row>
    <row r="787" customFormat="false" ht="15.75" hidden="false" customHeight="true" outlineLevel="0" collapsed="false">
      <c r="A787" s="5" t="s">
        <v>826</v>
      </c>
      <c r="B787" s="5" t="n">
        <v>1906068</v>
      </c>
      <c r="C787" s="5" t="s">
        <v>33</v>
      </c>
      <c r="D787" s="6" t="str">
        <f aca="false">IFERROR(INDEX('1. Benavídez'!$A:$B,MATCH($A787,'1. Benavídez'!$A:$A,0),2),"")</f>
        <v/>
      </c>
      <c r="E787" s="6" t="str">
        <f aca="false">IFERROR(INDEX('2. Gallo'!$B:$D,MATCH($A787,'2. Gallo'!$B:$B,0),3),"")</f>
        <v/>
      </c>
      <c r="F787" s="6" t="str">
        <f aca="false">IFERROR(INDEX('3. Anea'!$B:$D,MATCH($A787,'3. Anea'!$B:$B,0),2),"")</f>
        <v/>
      </c>
      <c r="G787" s="6" t="str">
        <f aca="false">IFERROR(INDEX('4. Pilar'!$A:$C,MATCH($A787,'4. Pilar'!$A:$A,0),2),"")</f>
        <v/>
      </c>
      <c r="H787" s="6" t="str">
        <f aca="false">IFERROR(INDEX('5. Tortuguitas'!$B:$D,MATCH($A787,'5. Tortuguitas'!$B:$B,0),2),"")</f>
        <v/>
      </c>
      <c r="I787" s="6" t="str">
        <f aca="false">IFERROR(INDEX('6. Del Viso'!$A:$B,MATCH($A787,'6. Del Viso'!$A:$A,0),3),"")</f>
        <v/>
      </c>
      <c r="J787" s="6" t="str">
        <f aca="false">IFERROR(INDEX('7. Chica Glade'!$B:$F,MATCH($A787,'7. Chica Glade'!$B:$B,0),4),"")</f>
        <v/>
      </c>
      <c r="K787" s="6" t="str">
        <f aca="false">IFERROR(INDEX('8. Veterinaria'!$A:$B,MATCH($A787,'8. Veterinaria'!$A:$A,0),2),"")</f>
        <v/>
      </c>
      <c r="L787" s="6" t="str">
        <f aca="false">IFERROR(INDEX('9. Hipocampus'!$A:$B,MATCH($A787,'9. Hipocampus'!$A:$A,0),2),"")</f>
        <v/>
      </c>
      <c r="M787" s="6" t="str">
        <f aca="false">IFERROR(INDEX('11. Mundo Mascotas'!$B:$D,MATCH($A787,'11. Mundo Mascotas'!$B:$B,0),2),"")</f>
        <v/>
      </c>
      <c r="N787" s="6" t="str">
        <f aca="false">IFERROR(INDEX('12. Yaguar'!$B:$E,MATCH($A787,'12. Yaguar'!$B:$B,0),2),"")</f>
        <v/>
      </c>
      <c r="O787" s="6" t="str">
        <f aca="false">IFERROR(INDEX('13. King Clor'!$A:$B,MATCH($A787,'13. King Clor'!$A:$A,0),2),"")</f>
        <v/>
      </c>
      <c r="P787" s="6" t="str">
        <f aca="false">IFERROR(INDEX('14. Diserquim'!$A:$B,MATCH($A787,'14. Diserquim'!$A:$A,0),2),"")</f>
        <v/>
      </c>
      <c r="Q787" s="6" t="str">
        <f aca="false">IFERROR(INDEX('15. Moreno'!$A:$B,MATCH($A787,'15. Moreno'!$A:$A,0),2),"")</f>
        <v/>
      </c>
      <c r="R787" s="6" t="str">
        <f aca="false">IFERROR(INDEX('10. Collares'!$J:$K,MATCH($A787,'10. Collares'!$J:$J,0),2),"")</f>
        <v/>
      </c>
      <c r="S787" s="6" t="str">
        <f aca="false">IFERROR(INDEX('13. King Clor'!$G:$H,MATCH($A787,'13. King Clor'!$G:$G,0),2),"")</f>
        <v/>
      </c>
      <c r="T787" s="6" t="str">
        <f aca="false">IFERROR(INDEX('10. Collares'!$A:$B,MATCH($A787,'10. Collares'!$A:$A,0),2),"")</f>
        <v/>
      </c>
      <c r="U787" s="6" t="str">
        <f aca="false">IFERROR(INDEX('16. Mis nietos'!$B:$C,MATCH($A787,'16. Mis nietos'!$B:$B,0),2),"")</f>
        <v/>
      </c>
      <c r="V787" s="6" t="str">
        <f aca="false">IFERROR(INDEX('17. Profesional Vet'!$A:$B,MATCH($A787,'17. Profesional Vet'!$A:$A,0),2),"")</f>
        <v/>
      </c>
      <c r="W787" s="6" t="str">
        <f aca="false">IFERROR(INDEX('18. Premier'!$A:$B,MATCH($A787,'18. Premier'!$A:$A,0),2),"")</f>
        <v/>
      </c>
      <c r="X787" s="6" t="str">
        <f aca="false">IFERROR(INDEX('19. Dacam'!$A:$B,MATCH($A787,'19. Dacam'!$A:$A,0),2),"")</f>
        <v/>
      </c>
      <c r="Y787" s="6" t="str">
        <f aca="false">IFERROR(INDEX('20. Proveedor'!$A:$B,MATCH($A787,'20. Proveedor'!$A:$A,0),2),"")</f>
        <v/>
      </c>
      <c r="Z787" s="6" t="str">
        <f aca="false">IFERROR(INDEX('21. Saphirus'!$A:$B,MATCH($A787,'21. Saphirus'!$A:$A,0),2),"")</f>
        <v/>
      </c>
    </row>
    <row r="788" customFormat="false" ht="15.75" hidden="false" customHeight="true" outlineLevel="0" collapsed="false">
      <c r="A788" s="5" t="s">
        <v>827</v>
      </c>
      <c r="B788" s="5" t="n">
        <v>1905933</v>
      </c>
      <c r="C788" s="5" t="s">
        <v>33</v>
      </c>
      <c r="D788" s="6" t="str">
        <f aca="false">IFERROR(INDEX('1. Benavídez'!$A:$B,MATCH($A788,'1. Benavídez'!$A:$A,0),2),"")</f>
        <v/>
      </c>
      <c r="E788" s="6" t="str">
        <f aca="false">IFERROR(INDEX('2. Gallo'!$B:$D,MATCH($A788,'2. Gallo'!$B:$B,0),3),"")</f>
        <v/>
      </c>
      <c r="F788" s="6" t="str">
        <f aca="false">IFERROR(INDEX('3. Anea'!$B:$D,MATCH($A788,'3. Anea'!$B:$B,0),2),"")</f>
        <v/>
      </c>
      <c r="G788" s="6" t="str">
        <f aca="false">IFERROR(INDEX('4. Pilar'!$A:$C,MATCH($A788,'4. Pilar'!$A:$A,0),2),"")</f>
        <v/>
      </c>
      <c r="H788" s="6" t="str">
        <f aca="false">IFERROR(INDEX('5. Tortuguitas'!$B:$D,MATCH($A788,'5. Tortuguitas'!$B:$B,0),2),"")</f>
        <v/>
      </c>
      <c r="I788" s="6" t="str">
        <f aca="false">IFERROR(INDEX('6. Del Viso'!$A:$B,MATCH($A788,'6. Del Viso'!$A:$A,0),3),"")</f>
        <v/>
      </c>
      <c r="J788" s="6" t="str">
        <f aca="false">IFERROR(INDEX('7. Chica Glade'!$B:$F,MATCH($A788,'7. Chica Glade'!$B:$B,0),4),"")</f>
        <v/>
      </c>
      <c r="K788" s="6" t="str">
        <f aca="false">IFERROR(INDEX('8. Veterinaria'!$A:$B,MATCH($A788,'8. Veterinaria'!$A:$A,0),2),"")</f>
        <v/>
      </c>
      <c r="L788" s="6" t="str">
        <f aca="false">IFERROR(INDEX('9. Hipocampus'!$A:$B,MATCH($A788,'9. Hipocampus'!$A:$A,0),2),"")</f>
        <v/>
      </c>
      <c r="M788" s="6" t="str">
        <f aca="false">IFERROR(INDEX('11. Mundo Mascotas'!$B:$D,MATCH($A788,'11. Mundo Mascotas'!$B:$B,0),2),"")</f>
        <v/>
      </c>
      <c r="N788" s="6" t="str">
        <f aca="false">IFERROR(INDEX('12. Yaguar'!$B:$E,MATCH($A788,'12. Yaguar'!$B:$B,0),2),"")</f>
        <v/>
      </c>
      <c r="O788" s="6" t="str">
        <f aca="false">IFERROR(INDEX('13. King Clor'!$A:$B,MATCH($A788,'13. King Clor'!$A:$A,0),2),"")</f>
        <v/>
      </c>
      <c r="P788" s="6" t="str">
        <f aca="false">IFERROR(INDEX('14. Diserquim'!$A:$B,MATCH($A788,'14. Diserquim'!$A:$A,0),2),"")</f>
        <v/>
      </c>
      <c r="Q788" s="6" t="str">
        <f aca="false">IFERROR(INDEX('15. Moreno'!$A:$B,MATCH($A788,'15. Moreno'!$A:$A,0),2),"")</f>
        <v/>
      </c>
      <c r="R788" s="6" t="str">
        <f aca="false">IFERROR(INDEX('10. Collares'!$J:$K,MATCH($A788,'10. Collares'!$J:$J,0),2),"")</f>
        <v/>
      </c>
      <c r="S788" s="6" t="str">
        <f aca="false">IFERROR(INDEX('13. King Clor'!$G:$H,MATCH($A788,'13. King Clor'!$G:$G,0),2),"")</f>
        <v/>
      </c>
      <c r="T788" s="6" t="str">
        <f aca="false">IFERROR(INDEX('10. Collares'!$A:$B,MATCH($A788,'10. Collares'!$A:$A,0),2),"")</f>
        <v/>
      </c>
      <c r="U788" s="6" t="str">
        <f aca="false">IFERROR(INDEX('16. Mis nietos'!$B:$C,MATCH($A788,'16. Mis nietos'!$B:$B,0),2),"")</f>
        <v/>
      </c>
      <c r="V788" s="6" t="str">
        <f aca="false">IFERROR(INDEX('17. Profesional Vet'!$A:$B,MATCH($A788,'17. Profesional Vet'!$A:$A,0),2),"")</f>
        <v/>
      </c>
      <c r="W788" s="6" t="str">
        <f aca="false">IFERROR(INDEX('18. Premier'!$A:$B,MATCH($A788,'18. Premier'!$A:$A,0),2),"")</f>
        <v/>
      </c>
      <c r="X788" s="6" t="str">
        <f aca="false">IFERROR(INDEX('19. Dacam'!$A:$B,MATCH($A788,'19. Dacam'!$A:$A,0),2),"")</f>
        <v/>
      </c>
      <c r="Y788" s="6" t="str">
        <f aca="false">IFERROR(INDEX('20. Proveedor'!$A:$B,MATCH($A788,'20. Proveedor'!$A:$A,0),2),"")</f>
        <v/>
      </c>
      <c r="Z788" s="6" t="str">
        <f aca="false">IFERROR(INDEX('21. Saphirus'!$A:$B,MATCH($A788,'21. Saphirus'!$A:$A,0),2),"")</f>
        <v/>
      </c>
    </row>
    <row r="789" customFormat="false" ht="15.75" hidden="false" customHeight="true" outlineLevel="0" collapsed="false">
      <c r="A789" s="5" t="s">
        <v>828</v>
      </c>
      <c r="B789" s="5" t="n">
        <v>1905933</v>
      </c>
      <c r="C789" s="5" t="s">
        <v>33</v>
      </c>
      <c r="D789" s="6" t="str">
        <f aca="false">IFERROR(INDEX('1. Benavídez'!$A:$B,MATCH($A789,'1. Benavídez'!$A:$A,0),2),"")</f>
        <v/>
      </c>
      <c r="E789" s="6" t="str">
        <f aca="false">IFERROR(INDEX('2. Gallo'!$B:$D,MATCH($A789,'2. Gallo'!$B:$B,0),3),"")</f>
        <v/>
      </c>
      <c r="F789" s="6" t="str">
        <f aca="false">IFERROR(INDEX('3. Anea'!$B:$D,MATCH($A789,'3. Anea'!$B:$B,0),2),"")</f>
        <v/>
      </c>
      <c r="G789" s="6" t="str">
        <f aca="false">IFERROR(INDEX('4. Pilar'!$A:$C,MATCH($A789,'4. Pilar'!$A:$A,0),2),"")</f>
        <v/>
      </c>
      <c r="H789" s="6" t="str">
        <f aca="false">IFERROR(INDEX('5. Tortuguitas'!$B:$D,MATCH($A789,'5. Tortuguitas'!$B:$B,0),2),"")</f>
        <v/>
      </c>
      <c r="I789" s="6" t="str">
        <f aca="false">IFERROR(INDEX('6. Del Viso'!$A:$B,MATCH($A789,'6. Del Viso'!$A:$A,0),3),"")</f>
        <v/>
      </c>
      <c r="J789" s="6" t="str">
        <f aca="false">IFERROR(INDEX('7. Chica Glade'!$B:$F,MATCH($A789,'7. Chica Glade'!$B:$B,0),4),"")</f>
        <v/>
      </c>
      <c r="K789" s="6" t="str">
        <f aca="false">IFERROR(INDEX('8. Veterinaria'!$A:$B,MATCH($A789,'8. Veterinaria'!$A:$A,0),2),"")</f>
        <v/>
      </c>
      <c r="L789" s="6" t="str">
        <f aca="false">IFERROR(INDEX('9. Hipocampus'!$A:$B,MATCH($A789,'9. Hipocampus'!$A:$A,0),2),"")</f>
        <v/>
      </c>
      <c r="M789" s="6" t="str">
        <f aca="false">IFERROR(INDEX('11. Mundo Mascotas'!$B:$D,MATCH($A789,'11. Mundo Mascotas'!$B:$B,0),2),"")</f>
        <v/>
      </c>
      <c r="N789" s="6" t="str">
        <f aca="false">IFERROR(INDEX('12. Yaguar'!$B:$E,MATCH($A789,'12. Yaguar'!$B:$B,0),2),"")</f>
        <v/>
      </c>
      <c r="O789" s="6" t="str">
        <f aca="false">IFERROR(INDEX('13. King Clor'!$A:$B,MATCH($A789,'13. King Clor'!$A:$A,0),2),"")</f>
        <v/>
      </c>
      <c r="P789" s="6" t="str">
        <f aca="false">IFERROR(INDEX('14. Diserquim'!$A:$B,MATCH($A789,'14. Diserquim'!$A:$A,0),2),"")</f>
        <v/>
      </c>
      <c r="Q789" s="6" t="str">
        <f aca="false">IFERROR(INDEX('15. Moreno'!$A:$B,MATCH($A789,'15. Moreno'!$A:$A,0),2),"")</f>
        <v/>
      </c>
      <c r="R789" s="6" t="str">
        <f aca="false">IFERROR(INDEX('10. Collares'!$J:$K,MATCH($A789,'10. Collares'!$J:$J,0),2),"")</f>
        <v/>
      </c>
      <c r="S789" s="6" t="str">
        <f aca="false">IFERROR(INDEX('13. King Clor'!$G:$H,MATCH($A789,'13. King Clor'!$G:$G,0),2),"")</f>
        <v/>
      </c>
      <c r="T789" s="6" t="str">
        <f aca="false">IFERROR(INDEX('10. Collares'!$A:$B,MATCH($A789,'10. Collares'!$A:$A,0),2),"")</f>
        <v/>
      </c>
      <c r="U789" s="6" t="str">
        <f aca="false">IFERROR(INDEX('16. Mis nietos'!$B:$C,MATCH($A789,'16. Mis nietos'!$B:$B,0),2),"")</f>
        <v/>
      </c>
      <c r="V789" s="6" t="str">
        <f aca="false">IFERROR(INDEX('17. Profesional Vet'!$A:$B,MATCH($A789,'17. Profesional Vet'!$A:$A,0),2),"")</f>
        <v/>
      </c>
      <c r="W789" s="6" t="str">
        <f aca="false">IFERROR(INDEX('18. Premier'!$A:$B,MATCH($A789,'18. Premier'!$A:$A,0),2),"")</f>
        <v/>
      </c>
      <c r="X789" s="6" t="str">
        <f aca="false">IFERROR(INDEX('19. Dacam'!$A:$B,MATCH($A789,'19. Dacam'!$A:$A,0),2),"")</f>
        <v/>
      </c>
      <c r="Y789" s="6" t="str">
        <f aca="false">IFERROR(INDEX('20. Proveedor'!$A:$B,MATCH($A789,'20. Proveedor'!$A:$A,0),2),"")</f>
        <v/>
      </c>
      <c r="Z789" s="6" t="str">
        <f aca="false">IFERROR(INDEX('21. Saphirus'!$A:$B,MATCH($A789,'21. Saphirus'!$A:$A,0),2),"")</f>
        <v/>
      </c>
    </row>
    <row r="790" customFormat="false" ht="15.75" hidden="false" customHeight="true" outlineLevel="0" collapsed="false">
      <c r="A790" s="5" t="s">
        <v>829</v>
      </c>
      <c r="B790" s="5" t="n">
        <v>1905933</v>
      </c>
      <c r="C790" s="5" t="s">
        <v>33</v>
      </c>
      <c r="D790" s="6" t="str">
        <f aca="false">IFERROR(INDEX('1. Benavídez'!$A:$B,MATCH($A790,'1. Benavídez'!$A:$A,0),2),"")</f>
        <v/>
      </c>
      <c r="E790" s="6" t="str">
        <f aca="false">IFERROR(INDEX('2. Gallo'!$B:$D,MATCH($A790,'2. Gallo'!$B:$B,0),3),"")</f>
        <v/>
      </c>
      <c r="F790" s="6" t="str">
        <f aca="false">IFERROR(INDEX('3. Anea'!$B:$D,MATCH($A790,'3. Anea'!$B:$B,0),2),"")</f>
        <v/>
      </c>
      <c r="G790" s="6" t="str">
        <f aca="false">IFERROR(INDEX('4. Pilar'!$A:$C,MATCH($A790,'4. Pilar'!$A:$A,0),2),"")</f>
        <v/>
      </c>
      <c r="H790" s="6" t="str">
        <f aca="false">IFERROR(INDEX('5. Tortuguitas'!$B:$D,MATCH($A790,'5. Tortuguitas'!$B:$B,0),2),"")</f>
        <v/>
      </c>
      <c r="I790" s="6" t="str">
        <f aca="false">IFERROR(INDEX('6. Del Viso'!$A:$B,MATCH($A790,'6. Del Viso'!$A:$A,0),3),"")</f>
        <v/>
      </c>
      <c r="J790" s="6" t="str">
        <f aca="false">IFERROR(INDEX('7. Chica Glade'!$B:$F,MATCH($A790,'7. Chica Glade'!$B:$B,0),4),"")</f>
        <v/>
      </c>
      <c r="K790" s="6" t="str">
        <f aca="false">IFERROR(INDEX('8. Veterinaria'!$A:$B,MATCH($A790,'8. Veterinaria'!$A:$A,0),2),"")</f>
        <v/>
      </c>
      <c r="L790" s="6" t="str">
        <f aca="false">IFERROR(INDEX('9. Hipocampus'!$A:$B,MATCH($A790,'9. Hipocampus'!$A:$A,0),2),"")</f>
        <v/>
      </c>
      <c r="M790" s="6" t="str">
        <f aca="false">IFERROR(INDEX('11. Mundo Mascotas'!$B:$D,MATCH($A790,'11. Mundo Mascotas'!$B:$B,0),2),"")</f>
        <v/>
      </c>
      <c r="N790" s="6" t="str">
        <f aca="false">IFERROR(INDEX('12. Yaguar'!$B:$E,MATCH($A790,'12. Yaguar'!$B:$B,0),2),"")</f>
        <v/>
      </c>
      <c r="O790" s="6" t="str">
        <f aca="false">IFERROR(INDEX('13. King Clor'!$A:$B,MATCH($A790,'13. King Clor'!$A:$A,0),2),"")</f>
        <v/>
      </c>
      <c r="P790" s="6" t="str">
        <f aca="false">IFERROR(INDEX('14. Diserquim'!$A:$B,MATCH($A790,'14. Diserquim'!$A:$A,0),2),"")</f>
        <v/>
      </c>
      <c r="Q790" s="6" t="str">
        <f aca="false">IFERROR(INDEX('15. Moreno'!$A:$B,MATCH($A790,'15. Moreno'!$A:$A,0),2),"")</f>
        <v/>
      </c>
      <c r="R790" s="6" t="str">
        <f aca="false">IFERROR(INDEX('10. Collares'!$J:$K,MATCH($A790,'10. Collares'!$J:$J,0),2),"")</f>
        <v/>
      </c>
      <c r="S790" s="6" t="str">
        <f aca="false">IFERROR(INDEX('13. King Clor'!$G:$H,MATCH($A790,'13. King Clor'!$G:$G,0),2),"")</f>
        <v/>
      </c>
      <c r="T790" s="6" t="str">
        <f aca="false">IFERROR(INDEX('10. Collares'!$A:$B,MATCH($A790,'10. Collares'!$A:$A,0),2),"")</f>
        <v/>
      </c>
      <c r="U790" s="6" t="str">
        <f aca="false">IFERROR(INDEX('16. Mis nietos'!$B:$C,MATCH($A790,'16. Mis nietos'!$B:$B,0),2),"")</f>
        <v/>
      </c>
      <c r="V790" s="6" t="str">
        <f aca="false">IFERROR(INDEX('17. Profesional Vet'!$A:$B,MATCH($A790,'17. Profesional Vet'!$A:$A,0),2),"")</f>
        <v/>
      </c>
      <c r="W790" s="6" t="str">
        <f aca="false">IFERROR(INDEX('18. Premier'!$A:$B,MATCH($A790,'18. Premier'!$A:$A,0),2),"")</f>
        <v/>
      </c>
      <c r="X790" s="6" t="str">
        <f aca="false">IFERROR(INDEX('19. Dacam'!$A:$B,MATCH($A790,'19. Dacam'!$A:$A,0),2),"")</f>
        <v/>
      </c>
      <c r="Y790" s="6" t="str">
        <f aca="false">IFERROR(INDEX('20. Proveedor'!$A:$B,MATCH($A790,'20. Proveedor'!$A:$A,0),2),"")</f>
        <v/>
      </c>
      <c r="Z790" s="6" t="str">
        <f aca="false">IFERROR(INDEX('21. Saphirus'!$A:$B,MATCH($A790,'21. Saphirus'!$A:$A,0),2),"")</f>
        <v/>
      </c>
    </row>
    <row r="791" customFormat="false" ht="15.75" hidden="false" customHeight="true" outlineLevel="0" collapsed="false">
      <c r="A791" s="5" t="s">
        <v>830</v>
      </c>
      <c r="B791" s="5" t="n">
        <v>1905933</v>
      </c>
      <c r="C791" s="5" t="s">
        <v>33</v>
      </c>
      <c r="D791" s="6" t="str">
        <f aca="false">IFERROR(INDEX('1. Benavídez'!$A:$B,MATCH($A791,'1. Benavídez'!$A:$A,0),2),"")</f>
        <v/>
      </c>
      <c r="E791" s="6" t="str">
        <f aca="false">IFERROR(INDEX('2. Gallo'!$B:$D,MATCH($A791,'2. Gallo'!$B:$B,0),3),"")</f>
        <v/>
      </c>
      <c r="F791" s="6" t="str">
        <f aca="false">IFERROR(INDEX('3. Anea'!$B:$D,MATCH($A791,'3. Anea'!$B:$B,0),2),"")</f>
        <v/>
      </c>
      <c r="G791" s="6" t="str">
        <f aca="false">IFERROR(INDEX('4. Pilar'!$A:$C,MATCH($A791,'4. Pilar'!$A:$A,0),2),"")</f>
        <v/>
      </c>
      <c r="H791" s="6" t="str">
        <f aca="false">IFERROR(INDEX('5. Tortuguitas'!$B:$D,MATCH($A791,'5. Tortuguitas'!$B:$B,0),2),"")</f>
        <v/>
      </c>
      <c r="I791" s="6" t="str">
        <f aca="false">IFERROR(INDEX('6. Del Viso'!$A:$B,MATCH($A791,'6. Del Viso'!$A:$A,0),3),"")</f>
        <v/>
      </c>
      <c r="J791" s="6" t="str">
        <f aca="false">IFERROR(INDEX('7. Chica Glade'!$B:$F,MATCH($A791,'7. Chica Glade'!$B:$B,0),4),"")</f>
        <v/>
      </c>
      <c r="K791" s="6" t="str">
        <f aca="false">IFERROR(INDEX('8. Veterinaria'!$A:$B,MATCH($A791,'8. Veterinaria'!$A:$A,0),2),"")</f>
        <v/>
      </c>
      <c r="L791" s="6" t="str">
        <f aca="false">IFERROR(INDEX('9. Hipocampus'!$A:$B,MATCH($A791,'9. Hipocampus'!$A:$A,0),2),"")</f>
        <v/>
      </c>
      <c r="M791" s="6" t="str">
        <f aca="false">IFERROR(INDEX('11. Mundo Mascotas'!$B:$D,MATCH($A791,'11. Mundo Mascotas'!$B:$B,0),2),"")</f>
        <v/>
      </c>
      <c r="N791" s="6" t="str">
        <f aca="false">IFERROR(INDEX('12. Yaguar'!$B:$E,MATCH($A791,'12. Yaguar'!$B:$B,0),2),"")</f>
        <v/>
      </c>
      <c r="O791" s="6" t="str">
        <f aca="false">IFERROR(INDEX('13. King Clor'!$A:$B,MATCH($A791,'13. King Clor'!$A:$A,0),2),"")</f>
        <v/>
      </c>
      <c r="P791" s="6" t="str">
        <f aca="false">IFERROR(INDEX('14. Diserquim'!$A:$B,MATCH($A791,'14. Diserquim'!$A:$A,0),2),"")</f>
        <v/>
      </c>
      <c r="Q791" s="6" t="str">
        <f aca="false">IFERROR(INDEX('15. Moreno'!$A:$B,MATCH($A791,'15. Moreno'!$A:$A,0),2),"")</f>
        <v/>
      </c>
      <c r="R791" s="6" t="str">
        <f aca="false">IFERROR(INDEX('10. Collares'!$J:$K,MATCH($A791,'10. Collares'!$J:$J,0),2),"")</f>
        <v/>
      </c>
      <c r="S791" s="6" t="str">
        <f aca="false">IFERROR(INDEX('13. King Clor'!$G:$H,MATCH($A791,'13. King Clor'!$G:$G,0),2),"")</f>
        <v/>
      </c>
      <c r="T791" s="6" t="str">
        <f aca="false">IFERROR(INDEX('10. Collares'!$A:$B,MATCH($A791,'10. Collares'!$A:$A,0),2),"")</f>
        <v/>
      </c>
      <c r="U791" s="6" t="str">
        <f aca="false">IFERROR(INDEX('16. Mis nietos'!$B:$C,MATCH($A791,'16. Mis nietos'!$B:$B,0),2),"")</f>
        <v/>
      </c>
      <c r="V791" s="6" t="str">
        <f aca="false">IFERROR(INDEX('17. Profesional Vet'!$A:$B,MATCH($A791,'17. Profesional Vet'!$A:$A,0),2),"")</f>
        <v/>
      </c>
      <c r="W791" s="6" t="str">
        <f aca="false">IFERROR(INDEX('18. Premier'!$A:$B,MATCH($A791,'18. Premier'!$A:$A,0),2),"")</f>
        <v/>
      </c>
      <c r="X791" s="6" t="str">
        <f aca="false">IFERROR(INDEX('19. Dacam'!$A:$B,MATCH($A791,'19. Dacam'!$A:$A,0),2),"")</f>
        <v/>
      </c>
      <c r="Y791" s="6" t="str">
        <f aca="false">IFERROR(INDEX('20. Proveedor'!$A:$B,MATCH($A791,'20. Proveedor'!$A:$A,0),2),"")</f>
        <v/>
      </c>
      <c r="Z791" s="6" t="str">
        <f aca="false">IFERROR(INDEX('21. Saphirus'!$A:$B,MATCH($A791,'21. Saphirus'!$A:$A,0),2),"")</f>
        <v/>
      </c>
    </row>
    <row r="792" customFormat="false" ht="15.75" hidden="false" customHeight="true" outlineLevel="0" collapsed="false">
      <c r="A792" s="5" t="s">
        <v>831</v>
      </c>
      <c r="B792" s="5" t="n">
        <v>1906068</v>
      </c>
      <c r="C792" s="5" t="s">
        <v>33</v>
      </c>
      <c r="D792" s="6" t="str">
        <f aca="false">IFERROR(INDEX('1. Benavídez'!$A:$B,MATCH($A792,'1. Benavídez'!$A:$A,0),2),"")</f>
        <v/>
      </c>
      <c r="E792" s="6" t="str">
        <f aca="false">IFERROR(INDEX('2. Gallo'!$B:$D,MATCH($A792,'2. Gallo'!$B:$B,0),3),"")</f>
        <v/>
      </c>
      <c r="F792" s="6" t="str">
        <f aca="false">IFERROR(INDEX('3. Anea'!$B:$D,MATCH($A792,'3. Anea'!$B:$B,0),2),"")</f>
        <v/>
      </c>
      <c r="G792" s="6" t="str">
        <f aca="false">IFERROR(INDEX('4. Pilar'!$A:$C,MATCH($A792,'4. Pilar'!$A:$A,0),2),"")</f>
        <v/>
      </c>
      <c r="H792" s="6" t="str">
        <f aca="false">IFERROR(INDEX('5. Tortuguitas'!$B:$D,MATCH($A792,'5. Tortuguitas'!$B:$B,0),2),"")</f>
        <v/>
      </c>
      <c r="I792" s="6" t="str">
        <f aca="false">IFERROR(INDEX('6. Del Viso'!$A:$B,MATCH($A792,'6. Del Viso'!$A:$A,0),3),"")</f>
        <v/>
      </c>
      <c r="J792" s="6" t="str">
        <f aca="false">IFERROR(INDEX('7. Chica Glade'!$B:$F,MATCH($A792,'7. Chica Glade'!$B:$B,0),4),"")</f>
        <v/>
      </c>
      <c r="K792" s="6" t="str">
        <f aca="false">IFERROR(INDEX('8. Veterinaria'!$A:$B,MATCH($A792,'8. Veterinaria'!$A:$A,0),2),"")</f>
        <v/>
      </c>
      <c r="L792" s="6" t="str">
        <f aca="false">IFERROR(INDEX('9. Hipocampus'!$A:$B,MATCH($A792,'9. Hipocampus'!$A:$A,0),2),"")</f>
        <v/>
      </c>
      <c r="M792" s="6" t="str">
        <f aca="false">IFERROR(INDEX('11. Mundo Mascotas'!$B:$D,MATCH($A792,'11. Mundo Mascotas'!$B:$B,0),2),"")</f>
        <v/>
      </c>
      <c r="N792" s="6" t="str">
        <f aca="false">IFERROR(INDEX('12. Yaguar'!$B:$E,MATCH($A792,'12. Yaguar'!$B:$B,0),2),"")</f>
        <v/>
      </c>
      <c r="O792" s="6" t="str">
        <f aca="false">IFERROR(INDEX('13. King Clor'!$A:$B,MATCH($A792,'13. King Clor'!$A:$A,0),2),"")</f>
        <v/>
      </c>
      <c r="P792" s="6" t="str">
        <f aca="false">IFERROR(INDEX('14. Diserquim'!$A:$B,MATCH($A792,'14. Diserquim'!$A:$A,0),2),"")</f>
        <v/>
      </c>
      <c r="Q792" s="6" t="str">
        <f aca="false">IFERROR(INDEX('15. Moreno'!$A:$B,MATCH($A792,'15. Moreno'!$A:$A,0),2),"")</f>
        <v/>
      </c>
      <c r="R792" s="6" t="str">
        <f aca="false">IFERROR(INDEX('10. Collares'!$J:$K,MATCH($A792,'10. Collares'!$J:$J,0),2),"")</f>
        <v/>
      </c>
      <c r="S792" s="6" t="str">
        <f aca="false">IFERROR(INDEX('13. King Clor'!$G:$H,MATCH($A792,'13. King Clor'!$G:$G,0),2),"")</f>
        <v/>
      </c>
      <c r="T792" s="6" t="str">
        <f aca="false">IFERROR(INDEX('10. Collares'!$A:$B,MATCH($A792,'10. Collares'!$A:$A,0),2),"")</f>
        <v/>
      </c>
      <c r="U792" s="6" t="str">
        <f aca="false">IFERROR(INDEX('16. Mis nietos'!$B:$C,MATCH($A792,'16. Mis nietos'!$B:$B,0),2),"")</f>
        <v/>
      </c>
      <c r="V792" s="6" t="str">
        <f aca="false">IFERROR(INDEX('17. Profesional Vet'!$A:$B,MATCH($A792,'17. Profesional Vet'!$A:$A,0),2),"")</f>
        <v/>
      </c>
      <c r="W792" s="6" t="str">
        <f aca="false">IFERROR(INDEX('18. Premier'!$A:$B,MATCH($A792,'18. Premier'!$A:$A,0),2),"")</f>
        <v/>
      </c>
      <c r="X792" s="6" t="str">
        <f aca="false">IFERROR(INDEX('19. Dacam'!$A:$B,MATCH($A792,'19. Dacam'!$A:$A,0),2),"")</f>
        <v/>
      </c>
      <c r="Y792" s="6" t="str">
        <f aca="false">IFERROR(INDEX('20. Proveedor'!$A:$B,MATCH($A792,'20. Proveedor'!$A:$A,0),2),"")</f>
        <v/>
      </c>
      <c r="Z792" s="6" t="str">
        <f aca="false">IFERROR(INDEX('21. Saphirus'!$A:$B,MATCH($A792,'21. Saphirus'!$A:$A,0),2),"")</f>
        <v/>
      </c>
    </row>
    <row r="793" customFormat="false" ht="15.75" hidden="false" customHeight="true" outlineLevel="0" collapsed="false">
      <c r="A793" s="5" t="s">
        <v>832</v>
      </c>
      <c r="B793" s="5" t="n">
        <v>1906068</v>
      </c>
      <c r="C793" s="5" t="s">
        <v>33</v>
      </c>
      <c r="D793" s="6" t="str">
        <f aca="false">IFERROR(INDEX('1. Benavídez'!$A:$B,MATCH($A793,'1. Benavídez'!$A:$A,0),2),"")</f>
        <v/>
      </c>
      <c r="E793" s="6" t="str">
        <f aca="false">IFERROR(INDEX('2. Gallo'!$B:$D,MATCH($A793,'2. Gallo'!$B:$B,0),3),"")</f>
        <v/>
      </c>
      <c r="F793" s="6" t="str">
        <f aca="false">IFERROR(INDEX('3. Anea'!$B:$D,MATCH($A793,'3. Anea'!$B:$B,0),2),"")</f>
        <v/>
      </c>
      <c r="G793" s="6" t="str">
        <f aca="false">IFERROR(INDEX('4. Pilar'!$A:$C,MATCH($A793,'4. Pilar'!$A:$A,0),2),"")</f>
        <v/>
      </c>
      <c r="H793" s="6" t="str">
        <f aca="false">IFERROR(INDEX('5. Tortuguitas'!$B:$D,MATCH($A793,'5. Tortuguitas'!$B:$B,0),2),"")</f>
        <v/>
      </c>
      <c r="I793" s="6" t="str">
        <f aca="false">IFERROR(INDEX('6. Del Viso'!$A:$B,MATCH($A793,'6. Del Viso'!$A:$A,0),3),"")</f>
        <v/>
      </c>
      <c r="J793" s="6" t="str">
        <f aca="false">IFERROR(INDEX('7. Chica Glade'!$B:$F,MATCH($A793,'7. Chica Glade'!$B:$B,0),4),"")</f>
        <v/>
      </c>
      <c r="K793" s="6" t="str">
        <f aca="false">IFERROR(INDEX('8. Veterinaria'!$A:$B,MATCH($A793,'8. Veterinaria'!$A:$A,0),2),"")</f>
        <v/>
      </c>
      <c r="L793" s="6" t="str">
        <f aca="false">IFERROR(INDEX('9. Hipocampus'!$A:$B,MATCH($A793,'9. Hipocampus'!$A:$A,0),2),"")</f>
        <v/>
      </c>
      <c r="M793" s="6" t="str">
        <f aca="false">IFERROR(INDEX('11. Mundo Mascotas'!$B:$D,MATCH($A793,'11. Mundo Mascotas'!$B:$B,0),2),"")</f>
        <v/>
      </c>
      <c r="N793" s="6" t="str">
        <f aca="false">IFERROR(INDEX('12. Yaguar'!$B:$E,MATCH($A793,'12. Yaguar'!$B:$B,0),2),"")</f>
        <v/>
      </c>
      <c r="O793" s="6" t="str">
        <f aca="false">IFERROR(INDEX('13. King Clor'!$A:$B,MATCH($A793,'13. King Clor'!$A:$A,0),2),"")</f>
        <v/>
      </c>
      <c r="P793" s="6" t="str">
        <f aca="false">IFERROR(INDEX('14. Diserquim'!$A:$B,MATCH($A793,'14. Diserquim'!$A:$A,0),2),"")</f>
        <v/>
      </c>
      <c r="Q793" s="6" t="str">
        <f aca="false">IFERROR(INDEX('15. Moreno'!$A:$B,MATCH($A793,'15. Moreno'!$A:$A,0),2),"")</f>
        <v/>
      </c>
      <c r="R793" s="6" t="str">
        <f aca="false">IFERROR(INDEX('10. Collares'!$J:$K,MATCH($A793,'10. Collares'!$J:$J,0),2),"")</f>
        <v/>
      </c>
      <c r="S793" s="6" t="str">
        <f aca="false">IFERROR(INDEX('13. King Clor'!$G:$H,MATCH($A793,'13. King Clor'!$G:$G,0),2),"")</f>
        <v/>
      </c>
      <c r="T793" s="6" t="str">
        <f aca="false">IFERROR(INDEX('10. Collares'!$A:$B,MATCH($A793,'10. Collares'!$A:$A,0),2),"")</f>
        <v/>
      </c>
      <c r="U793" s="6" t="str">
        <f aca="false">IFERROR(INDEX('16. Mis nietos'!$B:$C,MATCH($A793,'16. Mis nietos'!$B:$B,0),2),"")</f>
        <v/>
      </c>
      <c r="V793" s="6" t="str">
        <f aca="false">IFERROR(INDEX('17. Profesional Vet'!$A:$B,MATCH($A793,'17. Profesional Vet'!$A:$A,0),2),"")</f>
        <v/>
      </c>
      <c r="W793" s="6" t="str">
        <f aca="false">IFERROR(INDEX('18. Premier'!$A:$B,MATCH($A793,'18. Premier'!$A:$A,0),2),"")</f>
        <v/>
      </c>
      <c r="X793" s="6" t="str">
        <f aca="false">IFERROR(INDEX('19. Dacam'!$A:$B,MATCH($A793,'19. Dacam'!$A:$A,0),2),"")</f>
        <v/>
      </c>
      <c r="Y793" s="6" t="str">
        <f aca="false">IFERROR(INDEX('20. Proveedor'!$A:$B,MATCH($A793,'20. Proveedor'!$A:$A,0),2),"")</f>
        <v/>
      </c>
      <c r="Z793" s="6" t="str">
        <f aca="false">IFERROR(INDEX('21. Saphirus'!$A:$B,MATCH($A793,'21. Saphirus'!$A:$A,0),2),"")</f>
        <v/>
      </c>
    </row>
    <row r="794" customFormat="false" ht="15.75" hidden="false" customHeight="true" outlineLevel="0" collapsed="false">
      <c r="A794" s="5" t="s">
        <v>833</v>
      </c>
      <c r="B794" s="5" t="n">
        <v>1906068</v>
      </c>
      <c r="C794" s="5" t="s">
        <v>33</v>
      </c>
      <c r="D794" s="6" t="str">
        <f aca="false">IFERROR(INDEX('1. Benavídez'!$A:$B,MATCH($A794,'1. Benavídez'!$A:$A,0),2),"")</f>
        <v/>
      </c>
      <c r="E794" s="6" t="str">
        <f aca="false">IFERROR(INDEX('2. Gallo'!$B:$D,MATCH($A794,'2. Gallo'!$B:$B,0),3),"")</f>
        <v/>
      </c>
      <c r="F794" s="6" t="str">
        <f aca="false">IFERROR(INDEX('3. Anea'!$B:$D,MATCH($A794,'3. Anea'!$B:$B,0),2),"")</f>
        <v/>
      </c>
      <c r="G794" s="6" t="str">
        <f aca="false">IFERROR(INDEX('4. Pilar'!$A:$C,MATCH($A794,'4. Pilar'!$A:$A,0),2),"")</f>
        <v/>
      </c>
      <c r="H794" s="6" t="str">
        <f aca="false">IFERROR(INDEX('5. Tortuguitas'!$B:$D,MATCH($A794,'5. Tortuguitas'!$B:$B,0),2),"")</f>
        <v/>
      </c>
      <c r="I794" s="6" t="str">
        <f aca="false">IFERROR(INDEX('6. Del Viso'!$A:$B,MATCH($A794,'6. Del Viso'!$A:$A,0),3),"")</f>
        <v/>
      </c>
      <c r="J794" s="6" t="str">
        <f aca="false">IFERROR(INDEX('7. Chica Glade'!$B:$F,MATCH($A794,'7. Chica Glade'!$B:$B,0),4),"")</f>
        <v/>
      </c>
      <c r="K794" s="6" t="str">
        <f aca="false">IFERROR(INDEX('8. Veterinaria'!$A:$B,MATCH($A794,'8. Veterinaria'!$A:$A,0),2),"")</f>
        <v/>
      </c>
      <c r="L794" s="6" t="str">
        <f aca="false">IFERROR(INDEX('9. Hipocampus'!$A:$B,MATCH($A794,'9. Hipocampus'!$A:$A,0),2),"")</f>
        <v/>
      </c>
      <c r="M794" s="6" t="str">
        <f aca="false">IFERROR(INDEX('11. Mundo Mascotas'!$B:$D,MATCH($A794,'11. Mundo Mascotas'!$B:$B,0),2),"")</f>
        <v/>
      </c>
      <c r="N794" s="6" t="str">
        <f aca="false">IFERROR(INDEX('12. Yaguar'!$B:$E,MATCH($A794,'12. Yaguar'!$B:$B,0),2),"")</f>
        <v/>
      </c>
      <c r="O794" s="6" t="str">
        <f aca="false">IFERROR(INDEX('13. King Clor'!$A:$B,MATCH($A794,'13. King Clor'!$A:$A,0),2),"")</f>
        <v/>
      </c>
      <c r="P794" s="6" t="str">
        <f aca="false">IFERROR(INDEX('14. Diserquim'!$A:$B,MATCH($A794,'14. Diserquim'!$A:$A,0),2),"")</f>
        <v/>
      </c>
      <c r="Q794" s="6" t="str">
        <f aca="false">IFERROR(INDEX('15. Moreno'!$A:$B,MATCH($A794,'15. Moreno'!$A:$A,0),2),"")</f>
        <v/>
      </c>
      <c r="R794" s="6" t="str">
        <f aca="false">IFERROR(INDEX('10. Collares'!$J:$K,MATCH($A794,'10. Collares'!$J:$J,0),2),"")</f>
        <v/>
      </c>
      <c r="S794" s="6" t="str">
        <f aca="false">IFERROR(INDEX('13. King Clor'!$G:$H,MATCH($A794,'13. King Clor'!$G:$G,0),2),"")</f>
        <v/>
      </c>
      <c r="T794" s="6" t="str">
        <f aca="false">IFERROR(INDEX('10. Collares'!$A:$B,MATCH($A794,'10. Collares'!$A:$A,0),2),"")</f>
        <v/>
      </c>
      <c r="U794" s="6" t="str">
        <f aca="false">IFERROR(INDEX('16. Mis nietos'!$B:$C,MATCH($A794,'16. Mis nietos'!$B:$B,0),2),"")</f>
        <v/>
      </c>
      <c r="V794" s="6" t="str">
        <f aca="false">IFERROR(INDEX('17. Profesional Vet'!$A:$B,MATCH($A794,'17. Profesional Vet'!$A:$A,0),2),"")</f>
        <v/>
      </c>
      <c r="W794" s="6" t="str">
        <f aca="false">IFERROR(INDEX('18. Premier'!$A:$B,MATCH($A794,'18. Premier'!$A:$A,0),2),"")</f>
        <v/>
      </c>
      <c r="X794" s="6" t="str">
        <f aca="false">IFERROR(INDEX('19. Dacam'!$A:$B,MATCH($A794,'19. Dacam'!$A:$A,0),2),"")</f>
        <v/>
      </c>
      <c r="Y794" s="6" t="str">
        <f aca="false">IFERROR(INDEX('20. Proveedor'!$A:$B,MATCH($A794,'20. Proveedor'!$A:$A,0),2),"")</f>
        <v/>
      </c>
      <c r="Z794" s="6" t="str">
        <f aca="false">IFERROR(INDEX('21. Saphirus'!$A:$B,MATCH($A794,'21. Saphirus'!$A:$A,0),2),"")</f>
        <v/>
      </c>
    </row>
    <row r="795" customFormat="false" ht="15.75" hidden="false" customHeight="true" outlineLevel="0" collapsed="false">
      <c r="A795" s="5" t="s">
        <v>834</v>
      </c>
      <c r="B795" s="5" t="n">
        <v>8174</v>
      </c>
      <c r="C795" s="5" t="s">
        <v>33</v>
      </c>
      <c r="D795" s="6" t="str">
        <f aca="false">IFERROR(INDEX('1. Benavídez'!$A:$B,MATCH($A795,'1. Benavídez'!$A:$A,0),2),"")</f>
        <v/>
      </c>
      <c r="E795" s="6" t="str">
        <f aca="false">IFERROR(INDEX('2. Gallo'!$B:$D,MATCH($A795,'2. Gallo'!$B:$B,0),3),"")</f>
        <v/>
      </c>
      <c r="F795" s="6" t="str">
        <f aca="false">IFERROR(INDEX('3. Anea'!$B:$D,MATCH($A795,'3. Anea'!$B:$B,0),2),"")</f>
        <v/>
      </c>
      <c r="G795" s="6" t="str">
        <f aca="false">IFERROR(INDEX('4. Pilar'!$A:$C,MATCH($A795,'4. Pilar'!$A:$A,0),2),"")</f>
        <v/>
      </c>
      <c r="H795" s="6" t="str">
        <f aca="false">IFERROR(INDEX('5. Tortuguitas'!$B:$D,MATCH($A795,'5. Tortuguitas'!$B:$B,0),2),"")</f>
        <v/>
      </c>
      <c r="I795" s="6" t="str">
        <f aca="false">IFERROR(INDEX('6. Del Viso'!$A:$B,MATCH($A795,'6. Del Viso'!$A:$A,0),2),"")</f>
        <v/>
      </c>
      <c r="J795" s="6" t="str">
        <f aca="false">IFERROR(INDEX('7. Chica Glade'!$B:$F,MATCH($A795,'7. Chica Glade'!$B:$B,0),4),"")</f>
        <v/>
      </c>
      <c r="K795" s="6" t="str">
        <f aca="false">IFERROR(INDEX('8. Veterinaria'!$A:$B,MATCH($A795,'8. Veterinaria'!$A:$A,0),2),"")</f>
        <v/>
      </c>
      <c r="L795" s="6" t="str">
        <f aca="false">IFERROR(INDEX('9. Hipocampus'!$A:$B,MATCH($A795,'9. Hipocampus'!$A:$A,0),2),"")</f>
        <v/>
      </c>
      <c r="M795" s="6" t="str">
        <f aca="false">IFERROR(INDEX('11. Mundo Mascotas'!$B:$D,MATCH($A795,'11. Mundo Mascotas'!$B:$B,0),2),"")</f>
        <v/>
      </c>
      <c r="N795" s="6" t="str">
        <f aca="false">IFERROR(INDEX('12. Yaguar'!$B:$E,MATCH($A795,'12. Yaguar'!$B:$B,0),2),"")</f>
        <v/>
      </c>
      <c r="O795" s="6" t="str">
        <f aca="false">IFERROR(INDEX('13. King Clor'!$A:$B,MATCH($A795,'13. King Clor'!$A:$A,0),2),"")</f>
        <v/>
      </c>
      <c r="P795" s="6" t="str">
        <f aca="false">IFERROR(INDEX('14. Diserquim'!$A:$B,MATCH($A795,'14. Diserquim'!$A:$A,0),2),"")</f>
        <v/>
      </c>
      <c r="Q795" s="6" t="str">
        <f aca="false">IFERROR(INDEX('15. Moreno'!$A:$B,MATCH($A795,'15. Moreno'!$A:$A,0),2),"")</f>
        <v/>
      </c>
      <c r="R795" s="6" t="str">
        <f aca="false">IFERROR(INDEX('10. Collares'!$J:$K,MATCH($A795,'10. Collares'!$J:$J,0),2),"")</f>
        <v/>
      </c>
      <c r="S795" s="6" t="str">
        <f aca="false">IFERROR(INDEX('13. King Clor'!$G:$H,MATCH($A795,'13. King Clor'!$G:$G,0),2),"")</f>
        <v/>
      </c>
      <c r="T795" s="6" t="str">
        <f aca="false">IFERROR(INDEX('10. Collares'!$A:$B,MATCH($A795,'10. Collares'!$A:$A,0),2),"")</f>
        <v/>
      </c>
      <c r="U795" s="6" t="str">
        <f aca="false">IFERROR(INDEX('16. Mis nietos'!$B:$C,MATCH($A795,'16. Mis nietos'!$B:$B,0),2),"")</f>
        <v/>
      </c>
      <c r="V795" s="6" t="str">
        <f aca="false">IFERROR(INDEX('17. Profesional Vet'!$A:$B,MATCH($A795,'17. Profesional Vet'!$A:$A,0),2),"")</f>
        <v/>
      </c>
      <c r="W795" s="6" t="str">
        <f aca="false">IFERROR(INDEX('18. Premier'!$A:$B,MATCH($A795,'18. Premier'!$A:$A,0),2),"")</f>
        <v/>
      </c>
      <c r="X795" s="6" t="str">
        <f aca="false">IFERROR(INDEX('19. Dacam'!$A:$B,MATCH($A795,'19. Dacam'!$A:$A,0),2),"")</f>
        <v/>
      </c>
      <c r="Y795" s="6" t="str">
        <f aca="false">IFERROR(INDEX('20. Proveedor'!$A:$B,MATCH($A795,'20. Proveedor'!$A:$A,0),2),"")</f>
        <v/>
      </c>
      <c r="Z795" s="6" t="str">
        <f aca="false">IFERROR(INDEX('21. Saphirus'!$A:$B,MATCH($A795,'21. Saphirus'!$A:$A,0),2),"")</f>
        <v/>
      </c>
    </row>
    <row r="796" customFormat="false" ht="15.75" hidden="false" customHeight="true" outlineLevel="0" collapsed="false">
      <c r="A796" s="5" t="s">
        <v>835</v>
      </c>
      <c r="B796" s="5"/>
      <c r="C796" s="5" t="s">
        <v>33</v>
      </c>
      <c r="D796" s="6" t="str">
        <f aca="false">IFERROR(INDEX('1. Benavídez'!$A:$B,MATCH($A796,'1. Benavídez'!$A:$A,0),2),"")</f>
        <v/>
      </c>
      <c r="E796" s="6" t="str">
        <f aca="false">IFERROR(INDEX('2. Gallo'!$B:$D,MATCH($A796,'2. Gallo'!$B:$B,0),3),"")</f>
        <v/>
      </c>
      <c r="F796" s="6" t="str">
        <f aca="false">IFERROR(INDEX('3. Anea'!$B:$D,MATCH($A796,'3. Anea'!$B:$B,0),2),"")</f>
        <v/>
      </c>
      <c r="G796" s="6" t="str">
        <f aca="false">IFERROR(INDEX('4. Pilar'!$A:$C,MATCH($A796,'4. Pilar'!$A:$A,0),2),"")</f>
        <v/>
      </c>
      <c r="H796" s="6" t="str">
        <f aca="false">IFERROR(INDEX('5. Tortuguitas'!$B:$D,MATCH($A796,'5. Tortuguitas'!$B:$B,0),2),"")</f>
        <v/>
      </c>
      <c r="I796" s="6" t="str">
        <f aca="false">IFERROR(INDEX('6. Del Viso'!$A:$B,MATCH($A796,'6. Del Viso'!$A:$A,0),3),"")</f>
        <v/>
      </c>
      <c r="J796" s="6" t="str">
        <f aca="false">IFERROR(INDEX('7. Chica Glade'!$B:$F,MATCH($A796,'7. Chica Glade'!$B:$B,0),4),"")</f>
        <v/>
      </c>
      <c r="K796" s="6" t="str">
        <f aca="false">IFERROR(INDEX('8. Veterinaria'!$A:$B,MATCH($A796,'8. Veterinaria'!$A:$A,0),2),"")</f>
        <v/>
      </c>
      <c r="L796" s="6" t="str">
        <f aca="false">IFERROR(INDEX('9. Hipocampus'!$A:$B,MATCH($A796,'9. Hipocampus'!$A:$A,0),2),"")</f>
        <v/>
      </c>
      <c r="M796" s="6" t="str">
        <f aca="false">IFERROR(INDEX('11. Mundo Mascotas'!$B:$D,MATCH($A796,'11. Mundo Mascotas'!$B:$B,0),2),"")</f>
        <v/>
      </c>
      <c r="N796" s="6" t="str">
        <f aca="false">IFERROR(INDEX('12. Yaguar'!$B:$E,MATCH($A796,'12. Yaguar'!$B:$B,0),2),"")</f>
        <v/>
      </c>
      <c r="O796" s="6" t="str">
        <f aca="false">IFERROR(INDEX('13. King Clor'!$A:$B,MATCH($A796,'13. King Clor'!$A:$A,0),2),"")</f>
        <v/>
      </c>
      <c r="P796" s="6" t="str">
        <f aca="false">IFERROR(INDEX('14. Diserquim'!$A:$B,MATCH($A796,'14. Diserquim'!$A:$A,0),2),"")</f>
        <v/>
      </c>
      <c r="Q796" s="6" t="str">
        <f aca="false">IFERROR(INDEX('15. Moreno'!$A:$B,MATCH($A796,'15. Moreno'!$A:$A,0),2),"")</f>
        <v/>
      </c>
      <c r="R796" s="6" t="str">
        <f aca="false">IFERROR(INDEX('10. Collares'!$J:$K,MATCH($A796,'10. Collares'!$J:$J,0),2),"")</f>
        <v/>
      </c>
      <c r="S796" s="6" t="str">
        <f aca="false">IFERROR(INDEX('13. King Clor'!$G:$H,MATCH($A796,'13. King Clor'!$G:$G,0),2),"")</f>
        <v/>
      </c>
      <c r="T796" s="6" t="str">
        <f aca="false">IFERROR(INDEX('10. Collares'!$A:$B,MATCH($A796,'10. Collares'!$A:$A,0),2),"")</f>
        <v/>
      </c>
      <c r="U796" s="6" t="str">
        <f aca="false">IFERROR(INDEX('16. Mis nietos'!$B:$C,MATCH($A796,'16. Mis nietos'!$B:$B,0),2),"")</f>
        <v/>
      </c>
      <c r="V796" s="6" t="str">
        <f aca="false">IFERROR(INDEX('17. Profesional Vet'!$A:$B,MATCH($A796,'17. Profesional Vet'!$A:$A,0),2),"")</f>
        <v/>
      </c>
      <c r="W796" s="6" t="str">
        <f aca="false">IFERROR(INDEX('18. Premier'!$A:$B,MATCH($A796,'18. Premier'!$A:$A,0),2),"")</f>
        <v/>
      </c>
      <c r="X796" s="6" t="str">
        <f aca="false">IFERROR(INDEX('19. Dacam'!$A:$B,MATCH($A796,'19. Dacam'!$A:$A,0),2),"")</f>
        <v/>
      </c>
      <c r="Y796" s="6" t="str">
        <f aca="false">IFERROR(INDEX('20. Proveedor'!$A:$B,MATCH($A796,'20. Proveedor'!$A:$A,0),2),"")</f>
        <v/>
      </c>
      <c r="Z796" s="6" t="str">
        <f aca="false">IFERROR(INDEX('21. Saphirus'!$A:$B,MATCH($A796,'21. Saphirus'!$A:$A,0),2),"")</f>
        <v/>
      </c>
    </row>
    <row r="797" customFormat="false" ht="15.75" hidden="false" customHeight="true" outlineLevel="0" collapsed="false">
      <c r="A797" s="5" t="s">
        <v>836</v>
      </c>
      <c r="B797" s="5"/>
      <c r="C797" s="5" t="s">
        <v>33</v>
      </c>
      <c r="D797" s="6" t="str">
        <f aca="false">IFERROR(INDEX('1. Benavídez'!$A:$B,MATCH($A797,'1. Benavídez'!$A:$A,0),2),"")</f>
        <v/>
      </c>
      <c r="E797" s="6" t="str">
        <f aca="false">IFERROR(INDEX('2. Gallo'!$B:$D,MATCH($A797,'2. Gallo'!$B:$B,0),3),"")</f>
        <v/>
      </c>
      <c r="F797" s="6" t="str">
        <f aca="false">IFERROR(INDEX('3. Anea'!$B:$D,MATCH($A797,'3. Anea'!$B:$B,0),2),"")</f>
        <v/>
      </c>
      <c r="G797" s="6" t="str">
        <f aca="false">IFERROR(INDEX('4. Pilar'!$A:$C,MATCH($A797,'4. Pilar'!$A:$A,0),2),"")</f>
        <v/>
      </c>
      <c r="H797" s="6" t="str">
        <f aca="false">IFERROR(INDEX('5. Tortuguitas'!$B:$D,MATCH($A797,'5. Tortuguitas'!$B:$B,0),2),"")</f>
        <v/>
      </c>
      <c r="I797" s="6" t="str">
        <f aca="false">IFERROR(INDEX('6. Del Viso'!$A:$B,MATCH($A797,'6. Del Viso'!$A:$A,0),3),"")</f>
        <v/>
      </c>
      <c r="J797" s="6" t="str">
        <f aca="false">IFERROR(INDEX('7. Chica Glade'!$B:$F,MATCH($A797,'7. Chica Glade'!$B:$B,0),4),"")</f>
        <v/>
      </c>
      <c r="K797" s="6" t="str">
        <f aca="false">IFERROR(INDEX('8. Veterinaria'!$A:$B,MATCH($A797,'8. Veterinaria'!$A:$A,0),2),"")</f>
        <v/>
      </c>
      <c r="L797" s="6" t="str">
        <f aca="false">IFERROR(INDEX('9. Hipocampus'!$A:$B,MATCH($A797,'9. Hipocampus'!$A:$A,0),2),"")</f>
        <v/>
      </c>
      <c r="M797" s="6" t="str">
        <f aca="false">IFERROR(INDEX('11. Mundo Mascotas'!$B:$D,MATCH($A797,'11. Mundo Mascotas'!$B:$B,0),2),"")</f>
        <v/>
      </c>
      <c r="N797" s="6" t="str">
        <f aca="false">IFERROR(INDEX('12. Yaguar'!$B:$E,MATCH($A797,'12. Yaguar'!$B:$B,0),2),"")</f>
        <v/>
      </c>
      <c r="O797" s="6" t="str">
        <f aca="false">IFERROR(INDEX('13. King Clor'!$A:$B,MATCH($A797,'13. King Clor'!$A:$A,0),2),"")</f>
        <v/>
      </c>
      <c r="P797" s="6" t="str">
        <f aca="false">IFERROR(INDEX('14. Diserquim'!$A:$B,MATCH($A797,'14. Diserquim'!$A:$A,0),2),"")</f>
        <v/>
      </c>
      <c r="Q797" s="6" t="str">
        <f aca="false">IFERROR(INDEX('15. Moreno'!$A:$B,MATCH($A797,'15. Moreno'!$A:$A,0),2),"")</f>
        <v/>
      </c>
      <c r="R797" s="6" t="str">
        <f aca="false">IFERROR(INDEX('10. Collares'!$J:$K,MATCH($A797,'10. Collares'!$J:$J,0),2),"")</f>
        <v/>
      </c>
      <c r="S797" s="6" t="str">
        <f aca="false">IFERROR(INDEX('13. King Clor'!$G:$H,MATCH($A797,'13. King Clor'!$G:$G,0),2),"")</f>
        <v/>
      </c>
      <c r="T797" s="6" t="str">
        <f aca="false">IFERROR(INDEX('10. Collares'!$A:$B,MATCH($A797,'10. Collares'!$A:$A,0),2),"")</f>
        <v/>
      </c>
      <c r="U797" s="6" t="str">
        <f aca="false">IFERROR(INDEX('16. Mis nietos'!$B:$C,MATCH($A797,'16. Mis nietos'!$B:$B,0),2),"")</f>
        <v/>
      </c>
      <c r="V797" s="6" t="str">
        <f aca="false">IFERROR(INDEX('17. Profesional Vet'!$A:$B,MATCH($A797,'17. Profesional Vet'!$A:$A,0),2),"")</f>
        <v/>
      </c>
      <c r="W797" s="6" t="str">
        <f aca="false">IFERROR(INDEX('18. Premier'!$A:$B,MATCH($A797,'18. Premier'!$A:$A,0),2),"")</f>
        <v/>
      </c>
      <c r="X797" s="6" t="str">
        <f aca="false">IFERROR(INDEX('19. Dacam'!$A:$B,MATCH($A797,'19. Dacam'!$A:$A,0),2),"")</f>
        <v/>
      </c>
      <c r="Y797" s="6" t="str">
        <f aca="false">IFERROR(INDEX('20. Proveedor'!$A:$B,MATCH($A797,'20. Proveedor'!$A:$A,0),2),"")</f>
        <v/>
      </c>
      <c r="Z797" s="6" t="str">
        <f aca="false">IFERROR(INDEX('21. Saphirus'!$A:$B,MATCH($A797,'21. Saphirus'!$A:$A,0),2),"")</f>
        <v/>
      </c>
    </row>
    <row r="798" customFormat="false" ht="15.75" hidden="false" customHeight="true" outlineLevel="0" collapsed="false">
      <c r="A798" s="5" t="s">
        <v>837</v>
      </c>
      <c r="B798" s="5"/>
      <c r="C798" s="5" t="s">
        <v>33</v>
      </c>
      <c r="D798" s="6" t="str">
        <f aca="false">IFERROR(INDEX('1. Benavídez'!$A:$B,MATCH($A798,'1. Benavídez'!$A:$A,0),2),"")</f>
        <v/>
      </c>
      <c r="E798" s="6" t="str">
        <f aca="false">IFERROR(INDEX('2. Gallo'!$B:$D,MATCH($A798,'2. Gallo'!$B:$B,0),3),"")</f>
        <v/>
      </c>
      <c r="F798" s="6" t="str">
        <f aca="false">IFERROR(INDEX('3. Anea'!$B:$D,MATCH($A798,'3. Anea'!$B:$B,0),2),"")</f>
        <v/>
      </c>
      <c r="G798" s="6" t="str">
        <f aca="false">IFERROR(INDEX('4. Pilar'!$A:$C,MATCH($A798,'4. Pilar'!$A:$A,0),2),"")</f>
        <v/>
      </c>
      <c r="H798" s="6" t="str">
        <f aca="false">IFERROR(INDEX('5. Tortuguitas'!$B:$D,MATCH($A798,'5. Tortuguitas'!$B:$B,0),2),"")</f>
        <v/>
      </c>
      <c r="I798" s="6" t="str">
        <f aca="false">IFERROR(INDEX('6. Del Viso'!$A:$B,MATCH($A798,'6. Del Viso'!$A:$A,0),3),"")</f>
        <v/>
      </c>
      <c r="J798" s="6" t="str">
        <f aca="false">IFERROR(INDEX('7. Chica Glade'!$B:$F,MATCH($A798,'7. Chica Glade'!$B:$B,0),4),"")</f>
        <v/>
      </c>
      <c r="K798" s="6" t="str">
        <f aca="false">IFERROR(INDEX('8. Veterinaria'!$A:$B,MATCH($A798,'8. Veterinaria'!$A:$A,0),2),"")</f>
        <v/>
      </c>
      <c r="L798" s="6" t="str">
        <f aca="false">IFERROR(INDEX('9. Hipocampus'!$A:$B,MATCH($A798,'9. Hipocampus'!$A:$A,0),2),"")</f>
        <v/>
      </c>
      <c r="M798" s="6" t="str">
        <f aca="false">IFERROR(INDEX('11. Mundo Mascotas'!$B:$D,MATCH($A798,'11. Mundo Mascotas'!$B:$B,0),2),"")</f>
        <v/>
      </c>
      <c r="N798" s="6" t="str">
        <f aca="false">IFERROR(INDEX('12. Yaguar'!$B:$E,MATCH($A798,'12. Yaguar'!$B:$B,0),2),"")</f>
        <v/>
      </c>
      <c r="O798" s="6" t="str">
        <f aca="false">IFERROR(INDEX('13. King Clor'!$A:$B,MATCH($A798,'13. King Clor'!$A:$A,0),2),"")</f>
        <v/>
      </c>
      <c r="P798" s="6" t="str">
        <f aca="false">IFERROR(INDEX('14. Diserquim'!$A:$B,MATCH($A798,'14. Diserquim'!$A:$A,0),2),"")</f>
        <v/>
      </c>
      <c r="Q798" s="6" t="str">
        <f aca="false">IFERROR(INDEX('15. Moreno'!$A:$B,MATCH($A798,'15. Moreno'!$A:$A,0),2),"")</f>
        <v/>
      </c>
      <c r="R798" s="6" t="str">
        <f aca="false">IFERROR(INDEX('10. Collares'!$J:$K,MATCH($A798,'10. Collares'!$J:$J,0),2),"")</f>
        <v/>
      </c>
      <c r="S798" s="6" t="str">
        <f aca="false">IFERROR(INDEX('13. King Clor'!$G:$H,MATCH($A798,'13. King Clor'!$G:$G,0),2),"")</f>
        <v/>
      </c>
      <c r="T798" s="6" t="str">
        <f aca="false">IFERROR(INDEX('10. Collares'!$A:$B,MATCH($A798,'10. Collares'!$A:$A,0),2),"")</f>
        <v/>
      </c>
      <c r="U798" s="6" t="str">
        <f aca="false">IFERROR(INDEX('16. Mis nietos'!$B:$C,MATCH($A798,'16. Mis nietos'!$B:$B,0),2),"")</f>
        <v/>
      </c>
      <c r="V798" s="6" t="str">
        <f aca="false">IFERROR(INDEX('17. Profesional Vet'!$A:$B,MATCH($A798,'17. Profesional Vet'!$A:$A,0),2),"")</f>
        <v/>
      </c>
      <c r="W798" s="6" t="str">
        <f aca="false">IFERROR(INDEX('18. Premier'!$A:$B,MATCH($A798,'18. Premier'!$A:$A,0),2),"")</f>
        <v/>
      </c>
      <c r="X798" s="6" t="str">
        <f aca="false">IFERROR(INDEX('19. Dacam'!$A:$B,MATCH($A798,'19. Dacam'!$A:$A,0),2),"")</f>
        <v/>
      </c>
      <c r="Y798" s="6" t="str">
        <f aca="false">IFERROR(INDEX('20. Proveedor'!$A:$B,MATCH($A798,'20. Proveedor'!$A:$A,0),2),"")</f>
        <v/>
      </c>
      <c r="Z798" s="6" t="str">
        <f aca="false">IFERROR(INDEX('21. Saphirus'!$A:$B,MATCH($A798,'21. Saphirus'!$A:$A,0),2),"")</f>
        <v/>
      </c>
    </row>
    <row r="799" customFormat="false" ht="15.75" hidden="false" customHeight="true" outlineLevel="0" collapsed="false">
      <c r="A799" s="5" t="s">
        <v>838</v>
      </c>
      <c r="B799" s="5"/>
      <c r="C799" s="5" t="s">
        <v>33</v>
      </c>
      <c r="D799" s="6" t="str">
        <f aca="false">IFERROR(INDEX('1. Benavídez'!$A:$B,MATCH($A799,'1. Benavídez'!$A:$A,0),2),"")</f>
        <v/>
      </c>
      <c r="E799" s="6" t="str">
        <f aca="false">IFERROR(INDEX('2. Gallo'!$B:$D,MATCH($A799,'2. Gallo'!$B:$B,0),3),"")</f>
        <v/>
      </c>
      <c r="F799" s="6" t="str">
        <f aca="false">IFERROR(INDEX('3. Anea'!$B:$D,MATCH($A799,'3. Anea'!$B:$B,0),2),"")</f>
        <v/>
      </c>
      <c r="G799" s="6" t="str">
        <f aca="false">IFERROR(INDEX('4. Pilar'!$A:$C,MATCH($A799,'4. Pilar'!$A:$A,0),2),"")</f>
        <v/>
      </c>
      <c r="H799" s="6" t="str">
        <f aca="false">IFERROR(INDEX('5. Tortuguitas'!$B:$D,MATCH($A799,'5. Tortuguitas'!$B:$B,0),2),"")</f>
        <v/>
      </c>
      <c r="I799" s="6" t="str">
        <f aca="false">IFERROR(INDEX('6. Del Viso'!$A:$B,MATCH($A799,'6. Del Viso'!$A:$A,0),3),"")</f>
        <v/>
      </c>
      <c r="J799" s="6" t="str">
        <f aca="false">IFERROR(INDEX('7. Chica Glade'!$B:$F,MATCH($A799,'7. Chica Glade'!$B:$B,0),4),"")</f>
        <v/>
      </c>
      <c r="K799" s="6" t="str">
        <f aca="false">IFERROR(INDEX('8. Veterinaria'!$A:$B,MATCH($A799,'8. Veterinaria'!$A:$A,0),2),"")</f>
        <v/>
      </c>
      <c r="L799" s="6" t="str">
        <f aca="false">IFERROR(INDEX('9. Hipocampus'!$A:$B,MATCH($A799,'9. Hipocampus'!$A:$A,0),2),"")</f>
        <v/>
      </c>
      <c r="M799" s="6" t="str">
        <f aca="false">IFERROR(INDEX('11. Mundo Mascotas'!$B:$D,MATCH($A799,'11. Mundo Mascotas'!$B:$B,0),2),"")</f>
        <v/>
      </c>
      <c r="N799" s="6" t="str">
        <f aca="false">IFERROR(INDEX('12. Yaguar'!$B:$E,MATCH($A799,'12. Yaguar'!$B:$B,0),2),"")</f>
        <v/>
      </c>
      <c r="O799" s="6" t="str">
        <f aca="false">IFERROR(INDEX('13. King Clor'!$A:$B,MATCH($A799,'13. King Clor'!$A:$A,0),2),"")</f>
        <v/>
      </c>
      <c r="P799" s="6" t="str">
        <f aca="false">IFERROR(INDEX('14. Diserquim'!$A:$B,MATCH($A799,'14. Diserquim'!$A:$A,0),2),"")</f>
        <v/>
      </c>
      <c r="Q799" s="6" t="str">
        <f aca="false">IFERROR(INDEX('15. Moreno'!$A:$B,MATCH($A799,'15. Moreno'!$A:$A,0),2),"")</f>
        <v/>
      </c>
      <c r="R799" s="6" t="str">
        <f aca="false">IFERROR(INDEX('10. Collares'!$J:$K,MATCH($A799,'10. Collares'!$J:$J,0),2),"")</f>
        <v/>
      </c>
      <c r="S799" s="6" t="str">
        <f aca="false">IFERROR(INDEX('13. King Clor'!$G:$H,MATCH($A799,'13. King Clor'!$G:$G,0),2),"")</f>
        <v/>
      </c>
      <c r="T799" s="6" t="str">
        <f aca="false">IFERROR(INDEX('10. Collares'!$A:$B,MATCH($A799,'10. Collares'!$A:$A,0),2),"")</f>
        <v/>
      </c>
      <c r="U799" s="6" t="str">
        <f aca="false">IFERROR(INDEX('16. Mis nietos'!$B:$C,MATCH($A799,'16. Mis nietos'!$B:$B,0),2),"")</f>
        <v/>
      </c>
      <c r="V799" s="6" t="str">
        <f aca="false">IFERROR(INDEX('17. Profesional Vet'!$A:$B,MATCH($A799,'17. Profesional Vet'!$A:$A,0),2),"")</f>
        <v/>
      </c>
      <c r="W799" s="6" t="str">
        <f aca="false">IFERROR(INDEX('18. Premier'!$A:$B,MATCH($A799,'18. Premier'!$A:$A,0),2),"")</f>
        <v/>
      </c>
      <c r="X799" s="6" t="str">
        <f aca="false">IFERROR(INDEX('19. Dacam'!$A:$B,MATCH($A799,'19. Dacam'!$A:$A,0),2),"")</f>
        <v/>
      </c>
      <c r="Y799" s="6" t="str">
        <f aca="false">IFERROR(INDEX('20. Proveedor'!$A:$B,MATCH($A799,'20. Proveedor'!$A:$A,0),2),"")</f>
        <v/>
      </c>
      <c r="Z799" s="6" t="str">
        <f aca="false">IFERROR(INDEX('21. Saphirus'!$A:$B,MATCH($A799,'21. Saphirus'!$A:$A,0),2),"")</f>
        <v/>
      </c>
    </row>
    <row r="800" customFormat="false" ht="15.75" hidden="false" customHeight="true" outlineLevel="0" collapsed="false">
      <c r="A800" s="5" t="s">
        <v>839</v>
      </c>
      <c r="B800" s="5" t="n">
        <v>1906068</v>
      </c>
      <c r="C800" s="5" t="s">
        <v>33</v>
      </c>
      <c r="D800" s="6" t="str">
        <f aca="false">IFERROR(INDEX('1. Benavídez'!$A:$B,MATCH($A800,'1. Benavídez'!$A:$A,0),2),"")</f>
        <v/>
      </c>
      <c r="E800" s="6" t="str">
        <f aca="false">IFERROR(INDEX('2. Gallo'!$B:$D,MATCH($A800,'2. Gallo'!$B:$B,0),3),"")</f>
        <v/>
      </c>
      <c r="F800" s="6" t="str">
        <f aca="false">IFERROR(INDEX('3. Anea'!$B:$D,MATCH($A800,'3. Anea'!$B:$B,0),2),"")</f>
        <v/>
      </c>
      <c r="G800" s="6" t="str">
        <f aca="false">IFERROR(INDEX('4. Pilar'!$A:$C,MATCH($A800,'4. Pilar'!$A:$A,0),2),"")</f>
        <v/>
      </c>
      <c r="H800" s="6" t="str">
        <f aca="false">IFERROR(INDEX('5. Tortuguitas'!$B:$D,MATCH($A800,'5. Tortuguitas'!$B:$B,0),2),"")</f>
        <v/>
      </c>
      <c r="I800" s="6" t="str">
        <f aca="false">IFERROR(INDEX('6. Del Viso'!$A:$B,MATCH($A800,'6. Del Viso'!$A:$A,0),3),"")</f>
        <v/>
      </c>
      <c r="J800" s="6" t="str">
        <f aca="false">IFERROR(INDEX('7. Chica Glade'!$B:$F,MATCH($A800,'7. Chica Glade'!$B:$B,0),4),"")</f>
        <v/>
      </c>
      <c r="K800" s="6" t="str">
        <f aca="false">IFERROR(INDEX('8. Veterinaria'!$A:$B,MATCH($A800,'8. Veterinaria'!$A:$A,0),2),"")</f>
        <v/>
      </c>
      <c r="L800" s="6" t="str">
        <f aca="false">IFERROR(INDEX('9. Hipocampus'!$A:$B,MATCH($A800,'9. Hipocampus'!$A:$A,0),2),"")</f>
        <v/>
      </c>
      <c r="M800" s="6" t="str">
        <f aca="false">IFERROR(INDEX('11. Mundo Mascotas'!$B:$D,MATCH($A800,'11. Mundo Mascotas'!$B:$B,0),2),"")</f>
        <v/>
      </c>
      <c r="N800" s="6" t="str">
        <f aca="false">IFERROR(INDEX('12. Yaguar'!$B:$E,MATCH($A800,'12. Yaguar'!$B:$B,0),2),"")</f>
        <v/>
      </c>
      <c r="O800" s="6" t="str">
        <f aca="false">IFERROR(INDEX('13. King Clor'!$A:$B,MATCH($A800,'13. King Clor'!$A:$A,0),2),"")</f>
        <v/>
      </c>
      <c r="P800" s="6" t="str">
        <f aca="false">IFERROR(INDEX('14. Diserquim'!$A:$B,MATCH($A800,'14. Diserquim'!$A:$A,0),2),"")</f>
        <v/>
      </c>
      <c r="Q800" s="6" t="str">
        <f aca="false">IFERROR(INDEX('15. Moreno'!$A:$B,MATCH($A800,'15. Moreno'!$A:$A,0),2),"")</f>
        <v/>
      </c>
      <c r="R800" s="6" t="str">
        <f aca="false">IFERROR(INDEX('10. Collares'!$J:$K,MATCH($A800,'10. Collares'!$J:$J,0),2),"")</f>
        <v/>
      </c>
      <c r="S800" s="6" t="str">
        <f aca="false">IFERROR(INDEX('13. King Clor'!$G:$H,MATCH($A800,'13. King Clor'!$G:$G,0),2),"")</f>
        <v/>
      </c>
      <c r="T800" s="6" t="str">
        <f aca="false">IFERROR(INDEX('10. Collares'!$A:$B,MATCH($A800,'10. Collares'!$A:$A,0),2),"")</f>
        <v/>
      </c>
      <c r="U800" s="6" t="str">
        <f aca="false">IFERROR(INDEX('16. Mis nietos'!$B:$C,MATCH($A800,'16. Mis nietos'!$B:$B,0),2),"")</f>
        <v/>
      </c>
      <c r="V800" s="6" t="str">
        <f aca="false">IFERROR(INDEX('17. Profesional Vet'!$A:$B,MATCH($A800,'17. Profesional Vet'!$A:$A,0),2),"")</f>
        <v/>
      </c>
      <c r="W800" s="6" t="str">
        <f aca="false">IFERROR(INDEX('18. Premier'!$A:$B,MATCH($A800,'18. Premier'!$A:$A,0),2),"")</f>
        <v/>
      </c>
      <c r="X800" s="6" t="str">
        <f aca="false">IFERROR(INDEX('19. Dacam'!$A:$B,MATCH($A800,'19. Dacam'!$A:$A,0),2),"")</f>
        <v/>
      </c>
      <c r="Y800" s="6" t="str">
        <f aca="false">IFERROR(INDEX('20. Proveedor'!$A:$B,MATCH($A800,'20. Proveedor'!$A:$A,0),2),"")</f>
        <v/>
      </c>
      <c r="Z800" s="6" t="str">
        <f aca="false">IFERROR(INDEX('21. Saphirus'!$A:$B,MATCH($A800,'21. Saphirus'!$A:$A,0),2),"")</f>
        <v/>
      </c>
    </row>
    <row r="801" customFormat="false" ht="15.75" hidden="false" customHeight="true" outlineLevel="0" collapsed="false">
      <c r="A801" s="5" t="s">
        <v>840</v>
      </c>
      <c r="B801" s="5" t="n">
        <v>1906068</v>
      </c>
      <c r="C801" s="5" t="s">
        <v>33</v>
      </c>
      <c r="D801" s="6" t="str">
        <f aca="false">IFERROR(INDEX('1. Benavídez'!$A:$B,MATCH($A801,'1. Benavídez'!$A:$A,0),2),"")</f>
        <v/>
      </c>
      <c r="E801" s="6" t="str">
        <f aca="false">IFERROR(INDEX('2. Gallo'!$B:$D,MATCH($A801,'2. Gallo'!$B:$B,0),3),"")</f>
        <v/>
      </c>
      <c r="F801" s="6" t="str">
        <f aca="false">IFERROR(INDEX('3. Anea'!$B:$D,MATCH($A801,'3. Anea'!$B:$B,0),2),"")</f>
        <v/>
      </c>
      <c r="G801" s="6" t="str">
        <f aca="false">IFERROR(INDEX('4. Pilar'!$A:$C,MATCH($A801,'4. Pilar'!$A:$A,0),2),"")</f>
        <v/>
      </c>
      <c r="H801" s="6" t="str">
        <f aca="false">IFERROR(INDEX('5. Tortuguitas'!$B:$D,MATCH($A801,'5. Tortuguitas'!$B:$B,0),2),"")</f>
        <v/>
      </c>
      <c r="I801" s="6" t="str">
        <f aca="false">IFERROR(INDEX('6. Del Viso'!$A:$B,MATCH($A801,'6. Del Viso'!$A:$A,0),3),"")</f>
        <v/>
      </c>
      <c r="J801" s="6" t="str">
        <f aca="false">IFERROR(INDEX('7. Chica Glade'!$B:$F,MATCH($A801,'7. Chica Glade'!$B:$B,0),4),"")</f>
        <v/>
      </c>
      <c r="K801" s="6" t="str">
        <f aca="false">IFERROR(INDEX('8. Veterinaria'!$A:$B,MATCH($A801,'8. Veterinaria'!$A:$A,0),2),"")</f>
        <v/>
      </c>
      <c r="L801" s="6" t="str">
        <f aca="false">IFERROR(INDEX('9. Hipocampus'!$A:$B,MATCH($A801,'9. Hipocampus'!$A:$A,0),2),"")</f>
        <v/>
      </c>
      <c r="M801" s="6" t="str">
        <f aca="false">IFERROR(INDEX('11. Mundo Mascotas'!$B:$D,MATCH($A801,'11. Mundo Mascotas'!$B:$B,0),2),"")</f>
        <v/>
      </c>
      <c r="N801" s="6" t="str">
        <f aca="false">IFERROR(INDEX('12. Yaguar'!$B:$E,MATCH($A801,'12. Yaguar'!$B:$B,0),2),"")</f>
        <v/>
      </c>
      <c r="O801" s="6" t="str">
        <f aca="false">IFERROR(INDEX('13. King Clor'!$A:$B,MATCH($A801,'13. King Clor'!$A:$A,0),2),"")</f>
        <v/>
      </c>
      <c r="P801" s="6" t="str">
        <f aca="false">IFERROR(INDEX('14. Diserquim'!$A:$B,MATCH($A801,'14. Diserquim'!$A:$A,0),2),"")</f>
        <v/>
      </c>
      <c r="Q801" s="6" t="str">
        <f aca="false">IFERROR(INDEX('15. Moreno'!$A:$B,MATCH($A801,'15. Moreno'!$A:$A,0),2),"")</f>
        <v/>
      </c>
      <c r="R801" s="6" t="str">
        <f aca="false">IFERROR(INDEX('10. Collares'!$J:$K,MATCH($A801,'10. Collares'!$J:$J,0),2),"")</f>
        <v/>
      </c>
      <c r="S801" s="6" t="str">
        <f aca="false">IFERROR(INDEX('13. King Clor'!$G:$H,MATCH($A801,'13. King Clor'!$G:$G,0),2),"")</f>
        <v/>
      </c>
      <c r="T801" s="6" t="str">
        <f aca="false">IFERROR(INDEX('10. Collares'!$A:$B,MATCH($A801,'10. Collares'!$A:$A,0),2),"")</f>
        <v/>
      </c>
      <c r="U801" s="6" t="str">
        <f aca="false">IFERROR(INDEX('16. Mis nietos'!$B:$C,MATCH($A801,'16. Mis nietos'!$B:$B,0),2),"")</f>
        <v/>
      </c>
      <c r="V801" s="6" t="str">
        <f aca="false">IFERROR(INDEX('17. Profesional Vet'!$A:$B,MATCH($A801,'17. Profesional Vet'!$A:$A,0),2),"")</f>
        <v/>
      </c>
      <c r="W801" s="6" t="str">
        <f aca="false">IFERROR(INDEX('18. Premier'!$A:$B,MATCH($A801,'18. Premier'!$A:$A,0),2),"")</f>
        <v/>
      </c>
      <c r="X801" s="6" t="str">
        <f aca="false">IFERROR(INDEX('19. Dacam'!$A:$B,MATCH($A801,'19. Dacam'!$A:$A,0),2),"")</f>
        <v/>
      </c>
      <c r="Y801" s="6" t="str">
        <f aca="false">IFERROR(INDEX('20. Proveedor'!$A:$B,MATCH($A801,'20. Proveedor'!$A:$A,0),2),"")</f>
        <v/>
      </c>
      <c r="Z801" s="6" t="str">
        <f aca="false">IFERROR(INDEX('21. Saphirus'!$A:$B,MATCH($A801,'21. Saphirus'!$A:$A,0),2),"")</f>
        <v/>
      </c>
    </row>
    <row r="802" customFormat="false" ht="15.75" hidden="false" customHeight="true" outlineLevel="0" collapsed="false">
      <c r="A802" s="5" t="s">
        <v>841</v>
      </c>
      <c r="B802" s="5" t="n">
        <v>1906068</v>
      </c>
      <c r="C802" s="5" t="s">
        <v>33</v>
      </c>
      <c r="D802" s="6" t="str">
        <f aca="false">IFERROR(INDEX('1. Benavídez'!$A:$B,MATCH($A802,'1. Benavídez'!$A:$A,0),2),"")</f>
        <v/>
      </c>
      <c r="E802" s="6" t="str">
        <f aca="false">IFERROR(INDEX('2. Gallo'!$B:$D,MATCH($A802,'2. Gallo'!$B:$B,0),3),"")</f>
        <v/>
      </c>
      <c r="F802" s="6" t="str">
        <f aca="false">IFERROR(INDEX('3. Anea'!$B:$D,MATCH($A802,'3. Anea'!$B:$B,0),2),"")</f>
        <v/>
      </c>
      <c r="G802" s="6" t="str">
        <f aca="false">IFERROR(INDEX('4. Pilar'!$A:$C,MATCH($A802,'4. Pilar'!$A:$A,0),2),"")</f>
        <v/>
      </c>
      <c r="H802" s="6" t="str">
        <f aca="false">IFERROR(INDEX('5. Tortuguitas'!$B:$D,MATCH($A802,'5. Tortuguitas'!$B:$B,0),2),"")</f>
        <v/>
      </c>
      <c r="I802" s="6" t="str">
        <f aca="false">IFERROR(INDEX('6. Del Viso'!$A:$B,MATCH($A802,'6. Del Viso'!$A:$A,0),3),"")</f>
        <v/>
      </c>
      <c r="J802" s="6" t="str">
        <f aca="false">IFERROR(INDEX('7. Chica Glade'!$B:$F,MATCH($A802,'7. Chica Glade'!$B:$B,0),4),"")</f>
        <v/>
      </c>
      <c r="K802" s="6" t="str">
        <f aca="false">IFERROR(INDEX('8. Veterinaria'!$A:$B,MATCH($A802,'8. Veterinaria'!$A:$A,0),2),"")</f>
        <v/>
      </c>
      <c r="L802" s="6" t="str">
        <f aca="false">IFERROR(INDEX('9. Hipocampus'!$A:$B,MATCH($A802,'9. Hipocampus'!$A:$A,0),2),"")</f>
        <v/>
      </c>
      <c r="M802" s="6" t="str">
        <f aca="false">IFERROR(INDEX('11. Mundo Mascotas'!$B:$D,MATCH($A802,'11. Mundo Mascotas'!$B:$B,0),2),"")</f>
        <v/>
      </c>
      <c r="N802" s="6" t="str">
        <f aca="false">IFERROR(INDEX('12. Yaguar'!$B:$E,MATCH($A802,'12. Yaguar'!$B:$B,0),2),"")</f>
        <v/>
      </c>
      <c r="O802" s="6" t="str">
        <f aca="false">IFERROR(INDEX('13. King Clor'!$A:$B,MATCH($A802,'13. King Clor'!$A:$A,0),2),"")</f>
        <v/>
      </c>
      <c r="P802" s="6" t="str">
        <f aca="false">IFERROR(INDEX('14. Diserquim'!$A:$B,MATCH($A802,'14. Diserquim'!$A:$A,0),2),"")</f>
        <v/>
      </c>
      <c r="Q802" s="6" t="str">
        <f aca="false">IFERROR(INDEX('15. Moreno'!$A:$B,MATCH($A802,'15. Moreno'!$A:$A,0),2),"")</f>
        <v/>
      </c>
      <c r="R802" s="6" t="str">
        <f aca="false">IFERROR(INDEX('10. Collares'!$J:$K,MATCH($A802,'10. Collares'!$J:$J,0),2),"")</f>
        <v/>
      </c>
      <c r="S802" s="6" t="str">
        <f aca="false">IFERROR(INDEX('13. King Clor'!$G:$H,MATCH($A802,'13. King Clor'!$G:$G,0),2),"")</f>
        <v/>
      </c>
      <c r="T802" s="6" t="str">
        <f aca="false">IFERROR(INDEX('10. Collares'!$A:$B,MATCH($A802,'10. Collares'!$A:$A,0),2),"")</f>
        <v/>
      </c>
      <c r="U802" s="6" t="str">
        <f aca="false">IFERROR(INDEX('16. Mis nietos'!$B:$C,MATCH($A802,'16. Mis nietos'!$B:$B,0),2),"")</f>
        <v/>
      </c>
      <c r="V802" s="6" t="str">
        <f aca="false">IFERROR(INDEX('17. Profesional Vet'!$A:$B,MATCH($A802,'17. Profesional Vet'!$A:$A,0),2),"")</f>
        <v/>
      </c>
      <c r="W802" s="6" t="str">
        <f aca="false">IFERROR(INDEX('18. Premier'!$A:$B,MATCH($A802,'18. Premier'!$A:$A,0),2),"")</f>
        <v/>
      </c>
      <c r="X802" s="6" t="str">
        <f aca="false">IFERROR(INDEX('19. Dacam'!$A:$B,MATCH($A802,'19. Dacam'!$A:$A,0),2),"")</f>
        <v/>
      </c>
      <c r="Y802" s="6" t="str">
        <f aca="false">IFERROR(INDEX('20. Proveedor'!$A:$B,MATCH($A802,'20. Proveedor'!$A:$A,0),2),"")</f>
        <v/>
      </c>
      <c r="Z802" s="6" t="str">
        <f aca="false">IFERROR(INDEX('21. Saphirus'!$A:$B,MATCH($A802,'21. Saphirus'!$A:$A,0),2),"")</f>
        <v/>
      </c>
    </row>
    <row r="803" customFormat="false" ht="15.75" hidden="false" customHeight="true" outlineLevel="0" collapsed="false">
      <c r="A803" s="5" t="s">
        <v>842</v>
      </c>
      <c r="B803" s="5" t="n">
        <v>1906068</v>
      </c>
      <c r="C803" s="5" t="s">
        <v>33</v>
      </c>
      <c r="D803" s="6" t="str">
        <f aca="false">IFERROR(INDEX('1. Benavídez'!$A:$B,MATCH($A803,'1. Benavídez'!$A:$A,0),2),"")</f>
        <v/>
      </c>
      <c r="E803" s="6" t="str">
        <f aca="false">IFERROR(INDEX('2. Gallo'!$B:$D,MATCH($A803,'2. Gallo'!$B:$B,0),3),"")</f>
        <v/>
      </c>
      <c r="F803" s="6" t="str">
        <f aca="false">IFERROR(INDEX('3. Anea'!$B:$D,MATCH($A803,'3. Anea'!$B:$B,0),2),"")</f>
        <v/>
      </c>
      <c r="G803" s="6" t="str">
        <f aca="false">IFERROR(INDEX('4. Pilar'!$A:$C,MATCH($A803,'4. Pilar'!$A:$A,0),2),"")</f>
        <v/>
      </c>
      <c r="H803" s="6" t="str">
        <f aca="false">IFERROR(INDEX('5. Tortuguitas'!$B:$D,MATCH($A803,'5. Tortuguitas'!$B:$B,0),2),"")</f>
        <v/>
      </c>
      <c r="I803" s="6" t="str">
        <f aca="false">IFERROR(INDEX('6. Del Viso'!$A:$B,MATCH($A803,'6. Del Viso'!$A:$A,0),3),"")</f>
        <v/>
      </c>
      <c r="J803" s="6" t="str">
        <f aca="false">IFERROR(INDEX('7. Chica Glade'!$B:$F,MATCH($A803,'7. Chica Glade'!$B:$B,0),4),"")</f>
        <v/>
      </c>
      <c r="K803" s="6" t="str">
        <f aca="false">IFERROR(INDEX('8. Veterinaria'!$A:$B,MATCH($A803,'8. Veterinaria'!$A:$A,0),2),"")</f>
        <v/>
      </c>
      <c r="L803" s="6" t="str">
        <f aca="false">IFERROR(INDEX('9. Hipocampus'!$A:$B,MATCH($A803,'9. Hipocampus'!$A:$A,0),2),"")</f>
        <v/>
      </c>
      <c r="M803" s="6" t="str">
        <f aca="false">IFERROR(INDEX('11. Mundo Mascotas'!$B:$D,MATCH($A803,'11. Mundo Mascotas'!$B:$B,0),2),"")</f>
        <v/>
      </c>
      <c r="N803" s="6" t="str">
        <f aca="false">IFERROR(INDEX('12. Yaguar'!$B:$E,MATCH($A803,'12. Yaguar'!$B:$B,0),2),"")</f>
        <v/>
      </c>
      <c r="O803" s="6" t="str">
        <f aca="false">IFERROR(INDEX('13. King Clor'!$A:$B,MATCH($A803,'13. King Clor'!$A:$A,0),2),"")</f>
        <v/>
      </c>
      <c r="P803" s="6" t="str">
        <f aca="false">IFERROR(INDEX('14. Diserquim'!$A:$B,MATCH($A803,'14. Diserquim'!$A:$A,0),2),"")</f>
        <v/>
      </c>
      <c r="Q803" s="6" t="str">
        <f aca="false">IFERROR(INDEX('15. Moreno'!$A:$B,MATCH($A803,'15. Moreno'!$A:$A,0),2),"")</f>
        <v/>
      </c>
      <c r="R803" s="6" t="str">
        <f aca="false">IFERROR(INDEX('10. Collares'!$J:$K,MATCH($A803,'10. Collares'!$J:$J,0),2),"")</f>
        <v/>
      </c>
      <c r="S803" s="6" t="str">
        <f aca="false">IFERROR(INDEX('13. King Clor'!$G:$H,MATCH($A803,'13. King Clor'!$G:$G,0),2),"")</f>
        <v/>
      </c>
      <c r="T803" s="6" t="str">
        <f aca="false">IFERROR(INDEX('10. Collares'!$A:$B,MATCH($A803,'10. Collares'!$A:$A,0),2),"")</f>
        <v/>
      </c>
      <c r="U803" s="6" t="str">
        <f aca="false">IFERROR(INDEX('16. Mis nietos'!$B:$C,MATCH($A803,'16. Mis nietos'!$B:$B,0),2),"")</f>
        <v/>
      </c>
      <c r="V803" s="6" t="str">
        <f aca="false">IFERROR(INDEX('17. Profesional Vet'!$A:$B,MATCH($A803,'17. Profesional Vet'!$A:$A,0),2),"")</f>
        <v/>
      </c>
      <c r="W803" s="6" t="str">
        <f aca="false">IFERROR(INDEX('18. Premier'!$A:$B,MATCH($A803,'18. Premier'!$A:$A,0),2),"")</f>
        <v/>
      </c>
      <c r="X803" s="6" t="str">
        <f aca="false">IFERROR(INDEX('19. Dacam'!$A:$B,MATCH($A803,'19. Dacam'!$A:$A,0),2),"")</f>
        <v/>
      </c>
      <c r="Y803" s="6" t="str">
        <f aca="false">IFERROR(INDEX('20. Proveedor'!$A:$B,MATCH($A803,'20. Proveedor'!$A:$A,0),2),"")</f>
        <v/>
      </c>
      <c r="Z803" s="6" t="str">
        <f aca="false">IFERROR(INDEX('21. Saphirus'!$A:$B,MATCH($A803,'21. Saphirus'!$A:$A,0),2),"")</f>
        <v/>
      </c>
    </row>
    <row r="804" customFormat="false" ht="15.75" hidden="false" customHeight="true" outlineLevel="0" collapsed="false">
      <c r="A804" s="5" t="s">
        <v>843</v>
      </c>
      <c r="B804" s="5"/>
      <c r="C804" s="5" t="s">
        <v>33</v>
      </c>
      <c r="D804" s="6" t="str">
        <f aca="false">IFERROR(INDEX('1. Benavídez'!$A:$B,MATCH($A804,'1. Benavídez'!$A:$A,0),2),"")</f>
        <v/>
      </c>
      <c r="E804" s="6" t="str">
        <f aca="false">IFERROR(INDEX('2. Gallo'!$B:$D,MATCH($A804,'2. Gallo'!$B:$B,0),3),"")</f>
        <v/>
      </c>
      <c r="F804" s="6" t="str">
        <f aca="false">IFERROR(INDEX('3. Anea'!$B:$D,MATCH($A804,'3. Anea'!$B:$B,0),2),"")</f>
        <v/>
      </c>
      <c r="G804" s="6" t="str">
        <f aca="false">IFERROR(INDEX('4. Pilar'!$A:$C,MATCH($A804,'4. Pilar'!$A:$A,0),2),"")</f>
        <v/>
      </c>
      <c r="H804" s="6" t="str">
        <f aca="false">IFERROR(INDEX('5. Tortuguitas'!$B:$D,MATCH($A804,'5. Tortuguitas'!$B:$B,0),2),"")</f>
        <v/>
      </c>
      <c r="I804" s="6" t="str">
        <f aca="false">IFERROR(INDEX('6. Del Viso'!$A:$B,MATCH($A804,'6. Del Viso'!$A:$A,0),3),"")</f>
        <v/>
      </c>
      <c r="J804" s="6" t="str">
        <f aca="false">IFERROR(INDEX('7. Chica Glade'!$B:$F,MATCH($A804,'7. Chica Glade'!$B:$B,0),4),"")</f>
        <v/>
      </c>
      <c r="K804" s="6" t="str">
        <f aca="false">IFERROR(INDEX('8. Veterinaria'!$A:$B,MATCH($A804,'8. Veterinaria'!$A:$A,0),2),"")</f>
        <v/>
      </c>
      <c r="L804" s="6" t="str">
        <f aca="false">IFERROR(INDEX('9. Hipocampus'!$A:$B,MATCH($A804,'9. Hipocampus'!$A:$A,0),2),"")</f>
        <v/>
      </c>
      <c r="M804" s="6" t="str">
        <f aca="false">IFERROR(INDEX('11. Mundo Mascotas'!$B:$D,MATCH($A804,'11. Mundo Mascotas'!$B:$B,0),2),"")</f>
        <v/>
      </c>
      <c r="N804" s="6" t="str">
        <f aca="false">IFERROR(INDEX('12. Yaguar'!$B:$E,MATCH($A804,'12. Yaguar'!$B:$B,0),2),"")</f>
        <v/>
      </c>
      <c r="O804" s="6" t="str">
        <f aca="false">IFERROR(INDEX('13. King Clor'!$A:$B,MATCH($A804,'13. King Clor'!$A:$A,0),2),"")</f>
        <v/>
      </c>
      <c r="P804" s="6" t="str">
        <f aca="false">IFERROR(INDEX('14. Diserquim'!$A:$B,MATCH($A804,'14. Diserquim'!$A:$A,0),2),"")</f>
        <v/>
      </c>
      <c r="Q804" s="6" t="str">
        <f aca="false">IFERROR(INDEX('15. Moreno'!$A:$B,MATCH($A804,'15. Moreno'!$A:$A,0),2),"")</f>
        <v/>
      </c>
      <c r="R804" s="6" t="str">
        <f aca="false">IFERROR(INDEX('10. Collares'!$J:$K,MATCH($A804,'10. Collares'!$J:$J,0),2),"")</f>
        <v/>
      </c>
      <c r="S804" s="6" t="str">
        <f aca="false">IFERROR(INDEX('13. King Clor'!$G:$H,MATCH($A804,'13. King Clor'!$G:$G,0),2),"")</f>
        <v/>
      </c>
      <c r="T804" s="6" t="str">
        <f aca="false">IFERROR(INDEX('10. Collares'!$A:$B,MATCH($A804,'10. Collares'!$A:$A,0),2),"")</f>
        <v/>
      </c>
      <c r="U804" s="6" t="str">
        <f aca="false">IFERROR(INDEX('16. Mis nietos'!$B:$C,MATCH($A804,'16. Mis nietos'!$B:$B,0),2),"")</f>
        <v/>
      </c>
      <c r="V804" s="6" t="str">
        <f aca="false">IFERROR(INDEX('17. Profesional Vet'!$A:$B,MATCH($A804,'17. Profesional Vet'!$A:$A,0),2),"")</f>
        <v/>
      </c>
      <c r="W804" s="6" t="str">
        <f aca="false">IFERROR(INDEX('18. Premier'!$A:$B,MATCH($A804,'18. Premier'!$A:$A,0),2),"")</f>
        <v/>
      </c>
      <c r="X804" s="6" t="str">
        <f aca="false">IFERROR(INDEX('19. Dacam'!$A:$B,MATCH($A804,'19. Dacam'!$A:$A,0),2),"")</f>
        <v/>
      </c>
      <c r="Y804" s="6" t="str">
        <f aca="false">IFERROR(INDEX('20. Proveedor'!$A:$B,MATCH($A804,'20. Proveedor'!$A:$A,0),2),"")</f>
        <v/>
      </c>
      <c r="Z804" s="6" t="str">
        <f aca="false">IFERROR(INDEX('21. Saphirus'!$A:$B,MATCH($A804,'21. Saphirus'!$A:$A,0),2),"")</f>
        <v/>
      </c>
    </row>
    <row r="805" customFormat="false" ht="15.75" hidden="false" customHeight="true" outlineLevel="0" collapsed="false">
      <c r="A805" s="5" t="s">
        <v>844</v>
      </c>
      <c r="B805" s="5"/>
      <c r="C805" s="5" t="s">
        <v>33</v>
      </c>
      <c r="D805" s="6" t="str">
        <f aca="false">IFERROR(INDEX('1. Benavídez'!$A:$B,MATCH($A805,'1. Benavídez'!$A:$A,0),2),"")</f>
        <v/>
      </c>
      <c r="E805" s="6" t="str">
        <f aca="false">IFERROR(INDEX('2. Gallo'!$B:$D,MATCH($A805,'2. Gallo'!$B:$B,0),3),"")</f>
        <v/>
      </c>
      <c r="F805" s="6" t="str">
        <f aca="false">IFERROR(INDEX('3. Anea'!$B:$D,MATCH($A805,'3. Anea'!$B:$B,0),2),"")</f>
        <v/>
      </c>
      <c r="G805" s="6" t="str">
        <f aca="false">IFERROR(INDEX('4. Pilar'!$A:$C,MATCH($A805,'4. Pilar'!$A:$A,0),2),"")</f>
        <v/>
      </c>
      <c r="H805" s="6" t="str">
        <f aca="false">IFERROR(INDEX('5. Tortuguitas'!$B:$D,MATCH($A805,'5. Tortuguitas'!$B:$B,0),2),"")</f>
        <v/>
      </c>
      <c r="I805" s="6" t="str">
        <f aca="false">IFERROR(INDEX('6. Del Viso'!$A:$B,MATCH($A805,'6. Del Viso'!$A:$A,0),3),"")</f>
        <v/>
      </c>
      <c r="J805" s="6" t="str">
        <f aca="false">IFERROR(INDEX('7. Chica Glade'!$B:$F,MATCH($A805,'7. Chica Glade'!$B:$B,0),4),"")</f>
        <v/>
      </c>
      <c r="K805" s="6" t="str">
        <f aca="false">IFERROR(INDEX('8. Veterinaria'!$A:$B,MATCH($A805,'8. Veterinaria'!$A:$A,0),2),"")</f>
        <v/>
      </c>
      <c r="L805" s="6" t="str">
        <f aca="false">IFERROR(INDEX('9. Hipocampus'!$A:$B,MATCH($A805,'9. Hipocampus'!$A:$A,0),2),"")</f>
        <v/>
      </c>
      <c r="M805" s="6" t="str">
        <f aca="false">IFERROR(INDEX('11. Mundo Mascotas'!$B:$D,MATCH($A805,'11. Mundo Mascotas'!$B:$B,0),2),"")</f>
        <v/>
      </c>
      <c r="N805" s="6" t="str">
        <f aca="false">IFERROR(INDEX('12. Yaguar'!$B:$E,MATCH($A805,'12. Yaguar'!$B:$B,0),2),"")</f>
        <v/>
      </c>
      <c r="O805" s="6" t="str">
        <f aca="false">IFERROR(INDEX('13. King Clor'!$A:$B,MATCH($A805,'13. King Clor'!$A:$A,0),2),"")</f>
        <v/>
      </c>
      <c r="P805" s="6" t="str">
        <f aca="false">IFERROR(INDEX('14. Diserquim'!$A:$B,MATCH($A805,'14. Diserquim'!$A:$A,0),2),"")</f>
        <v/>
      </c>
      <c r="Q805" s="6" t="str">
        <f aca="false">IFERROR(INDEX('15. Moreno'!$A:$B,MATCH($A805,'15. Moreno'!$A:$A,0),2),"")</f>
        <v/>
      </c>
      <c r="R805" s="6" t="str">
        <f aca="false">IFERROR(INDEX('10. Collares'!$J:$K,MATCH($A805,'10. Collares'!$J:$J,0),2),"")</f>
        <v/>
      </c>
      <c r="S805" s="6" t="str">
        <f aca="false">IFERROR(INDEX('13. King Clor'!$G:$H,MATCH($A805,'13. King Clor'!$G:$G,0),2),"")</f>
        <v/>
      </c>
      <c r="T805" s="6" t="str">
        <f aca="false">IFERROR(INDEX('10. Collares'!$A:$B,MATCH($A805,'10. Collares'!$A:$A,0),2),"")</f>
        <v/>
      </c>
      <c r="U805" s="6" t="str">
        <f aca="false">IFERROR(INDEX('16. Mis nietos'!$B:$C,MATCH($A805,'16. Mis nietos'!$B:$B,0),2),"")</f>
        <v/>
      </c>
      <c r="V805" s="6" t="str">
        <f aca="false">IFERROR(INDEX('17. Profesional Vet'!$A:$B,MATCH($A805,'17. Profesional Vet'!$A:$A,0),2),"")</f>
        <v/>
      </c>
      <c r="W805" s="6" t="str">
        <f aca="false">IFERROR(INDEX('18. Premier'!$A:$B,MATCH($A805,'18. Premier'!$A:$A,0),2),"")</f>
        <v/>
      </c>
      <c r="X805" s="6" t="str">
        <f aca="false">IFERROR(INDEX('19. Dacam'!$A:$B,MATCH($A805,'19. Dacam'!$A:$A,0),2),"")</f>
        <v/>
      </c>
      <c r="Y805" s="6" t="str">
        <f aca="false">IFERROR(INDEX('20. Proveedor'!$A:$B,MATCH($A805,'20. Proveedor'!$A:$A,0),2),"")</f>
        <v/>
      </c>
      <c r="Z805" s="6" t="str">
        <f aca="false">IFERROR(INDEX('21. Saphirus'!$A:$B,MATCH($A805,'21. Saphirus'!$A:$A,0),2),"")</f>
        <v/>
      </c>
    </row>
    <row r="806" customFormat="false" ht="15.75" hidden="false" customHeight="true" outlineLevel="0" collapsed="false">
      <c r="A806" s="5" t="s">
        <v>845</v>
      </c>
      <c r="B806" s="5"/>
      <c r="C806" s="5" t="s">
        <v>33</v>
      </c>
      <c r="D806" s="6" t="str">
        <f aca="false">IFERROR(INDEX('1. Benavídez'!$A:$B,MATCH($A806,'1. Benavídez'!$A:$A,0),2),"")</f>
        <v/>
      </c>
      <c r="E806" s="6" t="str">
        <f aca="false">IFERROR(INDEX('2. Gallo'!$B:$D,MATCH($A806,'2. Gallo'!$B:$B,0),3),"")</f>
        <v/>
      </c>
      <c r="F806" s="6" t="str">
        <f aca="false">IFERROR(INDEX('3. Anea'!$B:$D,MATCH($A806,'3. Anea'!$B:$B,0),2),"")</f>
        <v/>
      </c>
      <c r="G806" s="6" t="str">
        <f aca="false">IFERROR(INDEX('4. Pilar'!$A:$C,MATCH($A806,'4. Pilar'!$A:$A,0),2),"")</f>
        <v/>
      </c>
      <c r="H806" s="6" t="str">
        <f aca="false">IFERROR(INDEX('5. Tortuguitas'!$B:$D,MATCH($A806,'5. Tortuguitas'!$B:$B,0),2),"")</f>
        <v/>
      </c>
      <c r="I806" s="6" t="str">
        <f aca="false">IFERROR(INDEX('6. Del Viso'!$A:$B,MATCH($A806,'6. Del Viso'!$A:$A,0),3),"")</f>
        <v/>
      </c>
      <c r="J806" s="6" t="str">
        <f aca="false">IFERROR(INDEX('7. Chica Glade'!$B:$F,MATCH($A806,'7. Chica Glade'!$B:$B,0),4),"")</f>
        <v/>
      </c>
      <c r="K806" s="6" t="str">
        <f aca="false">IFERROR(INDEX('8. Veterinaria'!$A:$B,MATCH($A806,'8. Veterinaria'!$A:$A,0),2),"")</f>
        <v/>
      </c>
      <c r="L806" s="6" t="str">
        <f aca="false">IFERROR(INDEX('9. Hipocampus'!$A:$B,MATCH($A806,'9. Hipocampus'!$A:$A,0),2),"")</f>
        <v/>
      </c>
      <c r="M806" s="6" t="str">
        <f aca="false">IFERROR(INDEX('11. Mundo Mascotas'!$B:$D,MATCH($A806,'11. Mundo Mascotas'!$B:$B,0),2),"")</f>
        <v/>
      </c>
      <c r="N806" s="6" t="str">
        <f aca="false">IFERROR(INDEX('12. Yaguar'!$B:$E,MATCH($A806,'12. Yaguar'!$B:$B,0),2),"")</f>
        <v/>
      </c>
      <c r="O806" s="6" t="str">
        <f aca="false">IFERROR(INDEX('13. King Clor'!$A:$B,MATCH($A806,'13. King Clor'!$A:$A,0),2),"")</f>
        <v/>
      </c>
      <c r="P806" s="6" t="str">
        <f aca="false">IFERROR(INDEX('14. Diserquim'!$A:$B,MATCH($A806,'14. Diserquim'!$A:$A,0),2),"")</f>
        <v/>
      </c>
      <c r="Q806" s="6" t="str">
        <f aca="false">IFERROR(INDEX('15. Moreno'!$A:$B,MATCH($A806,'15. Moreno'!$A:$A,0),2),"")</f>
        <v/>
      </c>
      <c r="R806" s="6" t="str">
        <f aca="false">IFERROR(INDEX('10. Collares'!$J:$K,MATCH($A806,'10. Collares'!$J:$J,0),2),"")</f>
        <v/>
      </c>
      <c r="S806" s="6" t="str">
        <f aca="false">IFERROR(INDEX('13. King Clor'!$G:$H,MATCH($A806,'13. King Clor'!$G:$G,0),2),"")</f>
        <v/>
      </c>
      <c r="T806" s="6" t="str">
        <f aca="false">IFERROR(INDEX('10. Collares'!$A:$B,MATCH($A806,'10. Collares'!$A:$A,0),2),"")</f>
        <v/>
      </c>
      <c r="U806" s="6" t="str">
        <f aca="false">IFERROR(INDEX('16. Mis nietos'!$B:$C,MATCH($A806,'16. Mis nietos'!$B:$B,0),2),"")</f>
        <v/>
      </c>
      <c r="V806" s="6" t="str">
        <f aca="false">IFERROR(INDEX('17. Profesional Vet'!$A:$B,MATCH($A806,'17. Profesional Vet'!$A:$A,0),2),"")</f>
        <v/>
      </c>
      <c r="W806" s="6" t="str">
        <f aca="false">IFERROR(INDEX('18. Premier'!$A:$B,MATCH($A806,'18. Premier'!$A:$A,0),2),"")</f>
        <v/>
      </c>
      <c r="X806" s="6" t="str">
        <f aca="false">IFERROR(INDEX('19. Dacam'!$A:$B,MATCH($A806,'19. Dacam'!$A:$A,0),2),"")</f>
        <v/>
      </c>
      <c r="Y806" s="6" t="str">
        <f aca="false">IFERROR(INDEX('20. Proveedor'!$A:$B,MATCH($A806,'20. Proveedor'!$A:$A,0),2),"")</f>
        <v/>
      </c>
      <c r="Z806" s="6" t="str">
        <f aca="false">IFERROR(INDEX('21. Saphirus'!$A:$B,MATCH($A806,'21. Saphirus'!$A:$A,0),2),"")</f>
        <v/>
      </c>
    </row>
    <row r="807" customFormat="false" ht="15.75" hidden="false" customHeight="true" outlineLevel="0" collapsed="false">
      <c r="A807" s="5" t="s">
        <v>846</v>
      </c>
      <c r="B807" s="5"/>
      <c r="C807" s="5" t="s">
        <v>33</v>
      </c>
      <c r="D807" s="6" t="str">
        <f aca="false">IFERROR(INDEX('1. Benavídez'!$A:$B,MATCH($A807,'1. Benavídez'!$A:$A,0),2),"")</f>
        <v/>
      </c>
      <c r="E807" s="6" t="str">
        <f aca="false">IFERROR(INDEX('2. Gallo'!$B:$D,MATCH($A807,'2. Gallo'!$B:$B,0),3),"")</f>
        <v/>
      </c>
      <c r="F807" s="6" t="str">
        <f aca="false">IFERROR(INDEX('3. Anea'!$B:$D,MATCH($A807,'3. Anea'!$B:$B,0),2),"")</f>
        <v/>
      </c>
      <c r="G807" s="6" t="str">
        <f aca="false">IFERROR(INDEX('4. Pilar'!$A:$C,MATCH($A807,'4. Pilar'!$A:$A,0),2),"")</f>
        <v/>
      </c>
      <c r="H807" s="6" t="str">
        <f aca="false">IFERROR(INDEX('5. Tortuguitas'!$B:$D,MATCH($A807,'5. Tortuguitas'!$B:$B,0),2),"")</f>
        <v/>
      </c>
      <c r="I807" s="6" t="str">
        <f aca="false">IFERROR(INDEX('6. Del Viso'!$A:$B,MATCH($A807,'6. Del Viso'!$A:$A,0),3),"")</f>
        <v/>
      </c>
      <c r="J807" s="6" t="str">
        <f aca="false">IFERROR(INDEX('7. Chica Glade'!$B:$F,MATCH($A807,'7. Chica Glade'!$B:$B,0),4),"")</f>
        <v/>
      </c>
      <c r="K807" s="6" t="str">
        <f aca="false">IFERROR(INDEX('8. Veterinaria'!$A:$B,MATCH($A807,'8. Veterinaria'!$A:$A,0),2),"")</f>
        <v/>
      </c>
      <c r="L807" s="6" t="str">
        <f aca="false">IFERROR(INDEX('9. Hipocampus'!$A:$B,MATCH($A807,'9. Hipocampus'!$A:$A,0),2),"")</f>
        <v/>
      </c>
      <c r="M807" s="6" t="str">
        <f aca="false">IFERROR(INDEX('11. Mundo Mascotas'!$B:$D,MATCH($A807,'11. Mundo Mascotas'!$B:$B,0),2),"")</f>
        <v/>
      </c>
      <c r="N807" s="6" t="str">
        <f aca="false">IFERROR(INDEX('12. Yaguar'!$B:$E,MATCH($A807,'12. Yaguar'!$B:$B,0),2),"")</f>
        <v/>
      </c>
      <c r="O807" s="6" t="str">
        <f aca="false">IFERROR(INDEX('13. King Clor'!$A:$B,MATCH($A807,'13. King Clor'!$A:$A,0),2),"")</f>
        <v/>
      </c>
      <c r="P807" s="6" t="str">
        <f aca="false">IFERROR(INDEX('14. Diserquim'!$A:$B,MATCH($A807,'14. Diserquim'!$A:$A,0),2),"")</f>
        <v/>
      </c>
      <c r="Q807" s="6" t="str">
        <f aca="false">IFERROR(INDEX('15. Moreno'!$A:$B,MATCH($A807,'15. Moreno'!$A:$A,0),2),"")</f>
        <v/>
      </c>
      <c r="R807" s="6" t="str">
        <f aca="false">IFERROR(INDEX('10. Collares'!$J:$K,MATCH($A807,'10. Collares'!$J:$J,0),2),"")</f>
        <v/>
      </c>
      <c r="S807" s="6" t="str">
        <f aca="false">IFERROR(INDEX('13. King Clor'!$G:$H,MATCH($A807,'13. King Clor'!$G:$G,0),2),"")</f>
        <v/>
      </c>
      <c r="T807" s="6" t="str">
        <f aca="false">IFERROR(INDEX('10. Collares'!$A:$B,MATCH($A807,'10. Collares'!$A:$A,0),2),"")</f>
        <v/>
      </c>
      <c r="U807" s="6" t="str">
        <f aca="false">IFERROR(INDEX('16. Mis nietos'!$B:$C,MATCH($A807,'16. Mis nietos'!$B:$B,0),2),"")</f>
        <v/>
      </c>
      <c r="V807" s="6" t="str">
        <f aca="false">IFERROR(INDEX('17. Profesional Vet'!$A:$B,MATCH($A807,'17. Profesional Vet'!$A:$A,0),2),"")</f>
        <v/>
      </c>
      <c r="W807" s="6" t="str">
        <f aca="false">IFERROR(INDEX('18. Premier'!$A:$B,MATCH($A807,'18. Premier'!$A:$A,0),2),"")</f>
        <v/>
      </c>
      <c r="X807" s="6" t="str">
        <f aca="false">IFERROR(INDEX('19. Dacam'!$A:$B,MATCH($A807,'19. Dacam'!$A:$A,0),2),"")</f>
        <v/>
      </c>
      <c r="Y807" s="6" t="str">
        <f aca="false">IFERROR(INDEX('20. Proveedor'!$A:$B,MATCH($A807,'20. Proveedor'!$A:$A,0),2),"")</f>
        <v/>
      </c>
      <c r="Z807" s="6" t="str">
        <f aca="false">IFERROR(INDEX('21. Saphirus'!$A:$B,MATCH($A807,'21. Saphirus'!$A:$A,0),2),"")</f>
        <v/>
      </c>
    </row>
    <row r="808" customFormat="false" ht="15.75" hidden="false" customHeight="true" outlineLevel="0" collapsed="false">
      <c r="A808" s="5" t="s">
        <v>847</v>
      </c>
      <c r="B808" s="5"/>
      <c r="C808" s="5" t="s">
        <v>33</v>
      </c>
      <c r="D808" s="6" t="str">
        <f aca="false">IFERROR(INDEX('1. Benavídez'!$A:$B,MATCH($A808,'1. Benavídez'!$A:$A,0),2),"")</f>
        <v/>
      </c>
      <c r="E808" s="6" t="str">
        <f aca="false">IFERROR(INDEX('2. Gallo'!$B:$D,MATCH($A808,'2. Gallo'!$B:$B,0),3),"")</f>
        <v/>
      </c>
      <c r="F808" s="6" t="str">
        <f aca="false">IFERROR(INDEX('3. Anea'!$B:$D,MATCH($A808,'3. Anea'!$B:$B,0),2),"")</f>
        <v/>
      </c>
      <c r="G808" s="6" t="str">
        <f aca="false">IFERROR(INDEX('4. Pilar'!$A:$C,MATCH($A808,'4. Pilar'!$A:$A,0),2),"")</f>
        <v/>
      </c>
      <c r="H808" s="6" t="str">
        <f aca="false">IFERROR(INDEX('5. Tortuguitas'!$B:$D,MATCH($A808,'5. Tortuguitas'!$B:$B,0),2),"")</f>
        <v/>
      </c>
      <c r="I808" s="6" t="str">
        <f aca="false">IFERROR(INDEX('6. Del Viso'!$A:$B,MATCH($A808,'6. Del Viso'!$A:$A,0),3),"")</f>
        <v/>
      </c>
      <c r="J808" s="6" t="str">
        <f aca="false">IFERROR(INDEX('7. Chica Glade'!$B:$F,MATCH($A808,'7. Chica Glade'!$B:$B,0),4),"")</f>
        <v/>
      </c>
      <c r="K808" s="6" t="str">
        <f aca="false">IFERROR(INDEX('8. Veterinaria'!$A:$B,MATCH($A808,'8. Veterinaria'!$A:$A,0),2),"")</f>
        <v/>
      </c>
      <c r="L808" s="6" t="str">
        <f aca="false">IFERROR(INDEX('9. Hipocampus'!$A:$B,MATCH($A808,'9. Hipocampus'!$A:$A,0),2),"")</f>
        <v/>
      </c>
      <c r="M808" s="6" t="str">
        <f aca="false">IFERROR(INDEX('11. Mundo Mascotas'!$B:$D,MATCH($A808,'11. Mundo Mascotas'!$B:$B,0),2),"")</f>
        <v/>
      </c>
      <c r="N808" s="6" t="str">
        <f aca="false">IFERROR(INDEX('12. Yaguar'!$B:$E,MATCH($A808,'12. Yaguar'!$B:$B,0),2),"")</f>
        <v/>
      </c>
      <c r="O808" s="6" t="str">
        <f aca="false">IFERROR(INDEX('13. King Clor'!$A:$B,MATCH($A808,'13. King Clor'!$A:$A,0),2),"")</f>
        <v/>
      </c>
      <c r="P808" s="6" t="str">
        <f aca="false">IFERROR(INDEX('14. Diserquim'!$A:$B,MATCH($A808,'14. Diserquim'!$A:$A,0),2),"")</f>
        <v/>
      </c>
      <c r="Q808" s="6" t="str">
        <f aca="false">IFERROR(INDEX('15. Moreno'!$A:$B,MATCH($A808,'15. Moreno'!$A:$A,0),2),"")</f>
        <v/>
      </c>
      <c r="R808" s="6" t="str">
        <f aca="false">IFERROR(INDEX('10. Collares'!$J:$K,MATCH($A808,'10. Collares'!$J:$J,0),2),"")</f>
        <v/>
      </c>
      <c r="S808" s="6" t="str">
        <f aca="false">IFERROR(INDEX('13. King Clor'!$G:$H,MATCH($A808,'13. King Clor'!$G:$G,0),2),"")</f>
        <v/>
      </c>
      <c r="T808" s="6" t="str">
        <f aca="false">IFERROR(INDEX('10. Collares'!$A:$B,MATCH($A808,'10. Collares'!$A:$A,0),2),"")</f>
        <v/>
      </c>
      <c r="U808" s="6" t="str">
        <f aca="false">IFERROR(INDEX('16. Mis nietos'!$B:$C,MATCH($A808,'16. Mis nietos'!$B:$B,0),2),"")</f>
        <v/>
      </c>
      <c r="V808" s="6" t="str">
        <f aca="false">IFERROR(INDEX('17. Profesional Vet'!$A:$B,MATCH($A808,'17. Profesional Vet'!$A:$A,0),2),"")</f>
        <v/>
      </c>
      <c r="W808" s="6" t="str">
        <f aca="false">IFERROR(INDEX('18. Premier'!$A:$B,MATCH($A808,'18. Premier'!$A:$A,0),2),"")</f>
        <v/>
      </c>
      <c r="X808" s="6" t="str">
        <f aca="false">IFERROR(INDEX('19. Dacam'!$A:$B,MATCH($A808,'19. Dacam'!$A:$A,0),2),"")</f>
        <v/>
      </c>
      <c r="Y808" s="6" t="str">
        <f aca="false">IFERROR(INDEX('20. Proveedor'!$A:$B,MATCH($A808,'20. Proveedor'!$A:$A,0),2),"")</f>
        <v/>
      </c>
      <c r="Z808" s="6" t="str">
        <f aca="false">IFERROR(INDEX('21. Saphirus'!$A:$B,MATCH($A808,'21. Saphirus'!$A:$A,0),2),"")</f>
        <v/>
      </c>
    </row>
    <row r="809" customFormat="false" ht="15.75" hidden="false" customHeight="true" outlineLevel="0" collapsed="false">
      <c r="A809" s="5" t="s">
        <v>848</v>
      </c>
      <c r="B809" s="5"/>
      <c r="C809" s="5" t="s">
        <v>33</v>
      </c>
      <c r="D809" s="6" t="str">
        <f aca="false">IFERROR(INDEX('1. Benavídez'!$A:$B,MATCH($A809,'1. Benavídez'!$A:$A,0),2),"")</f>
        <v/>
      </c>
      <c r="E809" s="6" t="str">
        <f aca="false">IFERROR(INDEX('2. Gallo'!$B:$D,MATCH($A809,'2. Gallo'!$B:$B,0),3),"")</f>
        <v/>
      </c>
      <c r="F809" s="6" t="str">
        <f aca="false">IFERROR(INDEX('3. Anea'!$B:$D,MATCH($A809,'3. Anea'!$B:$B,0),2),"")</f>
        <v/>
      </c>
      <c r="G809" s="6" t="str">
        <f aca="false">IFERROR(INDEX('4. Pilar'!$A:$C,MATCH($A809,'4. Pilar'!$A:$A,0),2),"")</f>
        <v/>
      </c>
      <c r="H809" s="6" t="str">
        <f aca="false">IFERROR(INDEX('5. Tortuguitas'!$B:$D,MATCH($A809,'5. Tortuguitas'!$B:$B,0),2),"")</f>
        <v/>
      </c>
      <c r="I809" s="6" t="str">
        <f aca="false">IFERROR(INDEX('6. Del Viso'!$A:$B,MATCH($A809,'6. Del Viso'!$A:$A,0),3),"")</f>
        <v/>
      </c>
      <c r="J809" s="6" t="str">
        <f aca="false">IFERROR(INDEX('7. Chica Glade'!$B:$F,MATCH($A809,'7. Chica Glade'!$B:$B,0),4),"")</f>
        <v/>
      </c>
      <c r="K809" s="6" t="str">
        <f aca="false">IFERROR(INDEX('8. Veterinaria'!$A:$B,MATCH($A809,'8. Veterinaria'!$A:$A,0),2),"")</f>
        <v/>
      </c>
      <c r="L809" s="6" t="str">
        <f aca="false">IFERROR(INDEX('9. Hipocampus'!$A:$B,MATCH($A809,'9. Hipocampus'!$A:$A,0),2),"")</f>
        <v/>
      </c>
      <c r="M809" s="6" t="str">
        <f aca="false">IFERROR(INDEX('11. Mundo Mascotas'!$B:$D,MATCH($A809,'11. Mundo Mascotas'!$B:$B,0),2),"")</f>
        <v/>
      </c>
      <c r="N809" s="6" t="str">
        <f aca="false">IFERROR(INDEX('12. Yaguar'!$B:$E,MATCH($A809,'12. Yaguar'!$B:$B,0),2),"")</f>
        <v/>
      </c>
      <c r="O809" s="6" t="str">
        <f aca="false">IFERROR(INDEX('13. King Clor'!$A:$B,MATCH($A809,'13. King Clor'!$A:$A,0),2),"")</f>
        <v/>
      </c>
      <c r="P809" s="6" t="str">
        <f aca="false">IFERROR(INDEX('14. Diserquim'!$A:$B,MATCH($A809,'14. Diserquim'!$A:$A,0),2),"")</f>
        <v/>
      </c>
      <c r="Q809" s="6" t="str">
        <f aca="false">IFERROR(INDEX('15. Moreno'!$A:$B,MATCH($A809,'15. Moreno'!$A:$A,0),2),"")</f>
        <v/>
      </c>
      <c r="R809" s="6" t="str">
        <f aca="false">IFERROR(INDEX('10. Collares'!$J:$K,MATCH($A809,'10. Collares'!$J:$J,0),2),"")</f>
        <v/>
      </c>
      <c r="S809" s="6" t="str">
        <f aca="false">IFERROR(INDEX('13. King Clor'!$G:$H,MATCH($A809,'13. King Clor'!$G:$G,0),2),"")</f>
        <v/>
      </c>
      <c r="T809" s="6" t="str">
        <f aca="false">IFERROR(INDEX('10. Collares'!$A:$B,MATCH($A809,'10. Collares'!$A:$A,0),2),"")</f>
        <v/>
      </c>
      <c r="U809" s="6" t="str">
        <f aca="false">IFERROR(INDEX('16. Mis nietos'!$B:$C,MATCH($A809,'16. Mis nietos'!$B:$B,0),2),"")</f>
        <v/>
      </c>
      <c r="V809" s="6" t="str">
        <f aca="false">IFERROR(INDEX('17. Profesional Vet'!$A:$B,MATCH($A809,'17. Profesional Vet'!$A:$A,0),2),"")</f>
        <v/>
      </c>
      <c r="W809" s="6" t="str">
        <f aca="false">IFERROR(INDEX('18. Premier'!$A:$B,MATCH($A809,'18. Premier'!$A:$A,0),2),"")</f>
        <v/>
      </c>
      <c r="X809" s="6" t="str">
        <f aca="false">IFERROR(INDEX('19. Dacam'!$A:$B,MATCH($A809,'19. Dacam'!$A:$A,0),2),"")</f>
        <v/>
      </c>
      <c r="Y809" s="6" t="str">
        <f aca="false">IFERROR(INDEX('20. Proveedor'!$A:$B,MATCH($A809,'20. Proveedor'!$A:$A,0),2),"")</f>
        <v/>
      </c>
      <c r="Z809" s="6" t="str">
        <f aca="false">IFERROR(INDEX('21. Saphirus'!$A:$B,MATCH($A809,'21. Saphirus'!$A:$A,0),2),"")</f>
        <v/>
      </c>
    </row>
    <row r="810" customFormat="false" ht="15.75" hidden="false" customHeight="true" outlineLevel="0" collapsed="false">
      <c r="A810" s="5" t="s">
        <v>849</v>
      </c>
      <c r="B810" s="5"/>
      <c r="C810" s="5" t="s">
        <v>33</v>
      </c>
      <c r="D810" s="6" t="str">
        <f aca="false">IFERROR(INDEX('1. Benavídez'!$A:$B,MATCH($A810,'1. Benavídez'!$A:$A,0),2),"")</f>
        <v/>
      </c>
      <c r="E810" s="6" t="str">
        <f aca="false">IFERROR(INDEX('2. Gallo'!$B:$D,MATCH($A810,'2. Gallo'!$B:$B,0),3),"")</f>
        <v/>
      </c>
      <c r="F810" s="6" t="str">
        <f aca="false">IFERROR(INDEX('3. Anea'!$B:$D,MATCH($A810,'3. Anea'!$B:$B,0),2),"")</f>
        <v/>
      </c>
      <c r="G810" s="6" t="str">
        <f aca="false">IFERROR(INDEX('4. Pilar'!$A:$C,MATCH($A810,'4. Pilar'!$A:$A,0),2),"")</f>
        <v/>
      </c>
      <c r="H810" s="6" t="str">
        <f aca="false">IFERROR(INDEX('5. Tortuguitas'!$B:$D,MATCH($A810,'5. Tortuguitas'!$B:$B,0),2),"")</f>
        <v/>
      </c>
      <c r="I810" s="6" t="str">
        <f aca="false">IFERROR(INDEX('6. Del Viso'!$A:$B,MATCH($A810,'6. Del Viso'!$A:$A,0),3),"")</f>
        <v/>
      </c>
      <c r="J810" s="6" t="str">
        <f aca="false">IFERROR(INDEX('7. Chica Glade'!$B:$F,MATCH($A810,'7. Chica Glade'!$B:$B,0),4),"")</f>
        <v/>
      </c>
      <c r="K810" s="6" t="str">
        <f aca="false">IFERROR(INDEX('8. Veterinaria'!$A:$B,MATCH($A810,'8. Veterinaria'!$A:$A,0),2),"")</f>
        <v/>
      </c>
      <c r="L810" s="6" t="str">
        <f aca="false">IFERROR(INDEX('9. Hipocampus'!$A:$B,MATCH($A810,'9. Hipocampus'!$A:$A,0),2),"")</f>
        <v/>
      </c>
      <c r="M810" s="6" t="str">
        <f aca="false">IFERROR(INDEX('11. Mundo Mascotas'!$B:$D,MATCH($A810,'11. Mundo Mascotas'!$B:$B,0),2),"")</f>
        <v/>
      </c>
      <c r="N810" s="6" t="str">
        <f aca="false">IFERROR(INDEX('12. Yaguar'!$B:$E,MATCH($A810,'12. Yaguar'!$B:$B,0),2),"")</f>
        <v/>
      </c>
      <c r="O810" s="6" t="str">
        <f aca="false">IFERROR(INDEX('13. King Clor'!$A:$B,MATCH($A810,'13. King Clor'!$A:$A,0),2),"")</f>
        <v/>
      </c>
      <c r="P810" s="6" t="str">
        <f aca="false">IFERROR(INDEX('14. Diserquim'!$A:$B,MATCH($A810,'14. Diserquim'!$A:$A,0),2),"")</f>
        <v/>
      </c>
      <c r="Q810" s="6" t="str">
        <f aca="false">IFERROR(INDEX('15. Moreno'!$A:$B,MATCH($A810,'15. Moreno'!$A:$A,0),2),"")</f>
        <v/>
      </c>
      <c r="R810" s="6" t="str">
        <f aca="false">IFERROR(INDEX('10. Collares'!$J:$K,MATCH($A810,'10. Collares'!$J:$J,0),2),"")</f>
        <v/>
      </c>
      <c r="S810" s="6" t="str">
        <f aca="false">IFERROR(INDEX('13. King Clor'!$G:$H,MATCH($A810,'13. King Clor'!$G:$G,0),2),"")</f>
        <v/>
      </c>
      <c r="T810" s="6" t="str">
        <f aca="false">IFERROR(INDEX('10. Collares'!$A:$B,MATCH($A810,'10. Collares'!$A:$A,0),2),"")</f>
        <v/>
      </c>
      <c r="U810" s="6" t="str">
        <f aca="false">IFERROR(INDEX('16. Mis nietos'!$B:$C,MATCH($A810,'16. Mis nietos'!$B:$B,0),2),"")</f>
        <v/>
      </c>
      <c r="V810" s="6" t="str">
        <f aca="false">IFERROR(INDEX('17. Profesional Vet'!$A:$B,MATCH($A810,'17. Profesional Vet'!$A:$A,0),2),"")</f>
        <v/>
      </c>
      <c r="W810" s="6" t="str">
        <f aca="false">IFERROR(INDEX('18. Premier'!$A:$B,MATCH($A810,'18. Premier'!$A:$A,0),2),"")</f>
        <v/>
      </c>
      <c r="X810" s="6" t="str">
        <f aca="false">IFERROR(INDEX('19. Dacam'!$A:$B,MATCH($A810,'19. Dacam'!$A:$A,0),2),"")</f>
        <v/>
      </c>
      <c r="Y810" s="6" t="str">
        <f aca="false">IFERROR(INDEX('20. Proveedor'!$A:$B,MATCH($A810,'20. Proveedor'!$A:$A,0),2),"")</f>
        <v/>
      </c>
      <c r="Z810" s="6" t="str">
        <f aca="false">IFERROR(INDEX('21. Saphirus'!$A:$B,MATCH($A810,'21. Saphirus'!$A:$A,0),2),"")</f>
        <v/>
      </c>
    </row>
    <row r="811" customFormat="false" ht="15.75" hidden="false" customHeight="true" outlineLevel="0" collapsed="false">
      <c r="A811" s="5" t="s">
        <v>850</v>
      </c>
      <c r="B811" s="5" t="n">
        <v>8169</v>
      </c>
      <c r="C811" s="5" t="s">
        <v>33</v>
      </c>
      <c r="D811" s="6" t="str">
        <f aca="false">IFERROR(INDEX('1. Benavídez'!$A:$B,MATCH($A811,'1. Benavídez'!$A:$A,0),2),"")</f>
        <v/>
      </c>
      <c r="E811" s="6" t="str">
        <f aca="false">IFERROR(INDEX('2. Gallo'!$B:$D,MATCH($A811,'2. Gallo'!$B:$B,0),3),"")</f>
        <v/>
      </c>
      <c r="F811" s="6" t="str">
        <f aca="false">IFERROR(INDEX('3. Anea'!$B:$D,MATCH($A811,'3. Anea'!$B:$B,0),2),"")</f>
        <v/>
      </c>
      <c r="G811" s="6" t="str">
        <f aca="false">IFERROR(INDEX('4. Pilar'!$A:$C,MATCH($A811,'4. Pilar'!$A:$A,0),2),"")</f>
        <v/>
      </c>
      <c r="H811" s="6" t="str">
        <f aca="false">IFERROR(INDEX('5. Tortuguitas'!$B:$D,MATCH($A811,'5. Tortuguitas'!$B:$B,0),2),"")</f>
        <v/>
      </c>
      <c r="I811" s="6" t="str">
        <f aca="false">IFERROR(INDEX('6. Del Viso'!$A:$B,MATCH($A811,'6. Del Viso'!$A:$A,0),2),"")</f>
        <v/>
      </c>
      <c r="J811" s="6" t="str">
        <f aca="false">IFERROR(INDEX('7. Chica Glade'!$B:$F,MATCH($A811,'7. Chica Glade'!$B:$B,0),4),"")</f>
        <v/>
      </c>
      <c r="K811" s="6" t="str">
        <f aca="false">IFERROR(INDEX('8. Veterinaria'!$A:$B,MATCH($A811,'8. Veterinaria'!$A:$A,0),2),"")</f>
        <v/>
      </c>
      <c r="L811" s="6" t="str">
        <f aca="false">IFERROR(INDEX('9. Hipocampus'!$A:$B,MATCH($A811,'9. Hipocampus'!$A:$A,0),2),"")</f>
        <v/>
      </c>
      <c r="M811" s="6" t="str">
        <f aca="false">IFERROR(INDEX('11. Mundo Mascotas'!$B:$D,MATCH($A811,'11. Mundo Mascotas'!$B:$B,0),2),"")</f>
        <v/>
      </c>
      <c r="N811" s="6" t="str">
        <f aca="false">IFERROR(INDEX('12. Yaguar'!$B:$E,MATCH($A811,'12. Yaguar'!$B:$B,0),2),"")</f>
        <v/>
      </c>
      <c r="O811" s="6" t="str">
        <f aca="false">IFERROR(INDEX('13. King Clor'!$A:$B,MATCH($A811,'13. King Clor'!$A:$A,0),2),"")</f>
        <v/>
      </c>
      <c r="P811" s="6" t="str">
        <f aca="false">IFERROR(INDEX('14. Diserquim'!$A:$B,MATCH($A811,'14. Diserquim'!$A:$A,0),2),"")</f>
        <v/>
      </c>
      <c r="Q811" s="6" t="str">
        <f aca="false">IFERROR(INDEX('15. Moreno'!$A:$B,MATCH($A811,'15. Moreno'!$A:$A,0),2),"")</f>
        <v/>
      </c>
      <c r="R811" s="6" t="str">
        <f aca="false">IFERROR(INDEX('10. Collares'!$J:$K,MATCH($A811,'10. Collares'!$J:$J,0),2),"")</f>
        <v/>
      </c>
      <c r="S811" s="6" t="str">
        <f aca="false">IFERROR(INDEX('13. King Clor'!$G:$H,MATCH($A811,'13. King Clor'!$G:$G,0),2),"")</f>
        <v/>
      </c>
      <c r="T811" s="6" t="str">
        <f aca="false">IFERROR(INDEX('10. Collares'!$A:$B,MATCH($A811,'10. Collares'!$A:$A,0),2),"")</f>
        <v/>
      </c>
      <c r="U811" s="6" t="str">
        <f aca="false">IFERROR(INDEX('16. Mis nietos'!$B:$C,MATCH($A811,'16. Mis nietos'!$B:$B,0),2),"")</f>
        <v/>
      </c>
      <c r="V811" s="6" t="str">
        <f aca="false">IFERROR(INDEX('17. Profesional Vet'!$A:$B,MATCH($A811,'17. Profesional Vet'!$A:$A,0),2),"")</f>
        <v/>
      </c>
      <c r="W811" s="6" t="str">
        <f aca="false">IFERROR(INDEX('18. Premier'!$A:$B,MATCH($A811,'18. Premier'!$A:$A,0),2),"")</f>
        <v/>
      </c>
      <c r="X811" s="6" t="str">
        <f aca="false">IFERROR(INDEX('19. Dacam'!$A:$B,MATCH($A811,'19. Dacam'!$A:$A,0),2),"")</f>
        <v/>
      </c>
      <c r="Y811" s="6" t="str">
        <f aca="false">IFERROR(INDEX('20. Proveedor'!$A:$B,MATCH($A811,'20. Proveedor'!$A:$A,0),2),"")</f>
        <v/>
      </c>
      <c r="Z811" s="6" t="str">
        <f aca="false">IFERROR(INDEX('21. Saphirus'!$A:$B,MATCH($A811,'21. Saphirus'!$A:$A,0),2),"")</f>
        <v/>
      </c>
    </row>
    <row r="812" customFormat="false" ht="15.75" hidden="false" customHeight="true" outlineLevel="0" collapsed="false">
      <c r="A812" s="5" t="s">
        <v>851</v>
      </c>
      <c r="B812" s="5" t="n">
        <v>8171</v>
      </c>
      <c r="C812" s="5" t="s">
        <v>33</v>
      </c>
      <c r="D812" s="6" t="str">
        <f aca="false">IFERROR(INDEX('1. Benavídez'!$A:$B,MATCH($A812,'1. Benavídez'!$A:$A,0),2),"")</f>
        <v/>
      </c>
      <c r="E812" s="6" t="str">
        <f aca="false">IFERROR(INDEX('2. Gallo'!$B:$D,MATCH($A812,'2. Gallo'!$B:$B,0),3),"")</f>
        <v/>
      </c>
      <c r="F812" s="6" t="str">
        <f aca="false">IFERROR(INDEX('3. Anea'!$B:$D,MATCH($A812,'3. Anea'!$B:$B,0),2),"")</f>
        <v/>
      </c>
      <c r="G812" s="6" t="str">
        <f aca="false">IFERROR(INDEX('4. Pilar'!$A:$C,MATCH($A812,'4. Pilar'!$A:$A,0),2),"")</f>
        <v/>
      </c>
      <c r="H812" s="6" t="str">
        <f aca="false">IFERROR(INDEX('5. Tortuguitas'!$B:$D,MATCH($A812,'5. Tortuguitas'!$B:$B,0),2),"")</f>
        <v/>
      </c>
      <c r="I812" s="6" t="str">
        <f aca="false">IFERROR(INDEX('6. Del Viso'!$A:$B,MATCH($A812,'6. Del Viso'!$A:$A,0),2),"")</f>
        <v/>
      </c>
      <c r="J812" s="6" t="str">
        <f aca="false">IFERROR(INDEX('7. Chica Glade'!$B:$F,MATCH($A812,'7. Chica Glade'!$B:$B,0),4),"")</f>
        <v/>
      </c>
      <c r="K812" s="6" t="str">
        <f aca="false">IFERROR(INDEX('8. Veterinaria'!$A:$B,MATCH($A812,'8. Veterinaria'!$A:$A,0),2),"")</f>
        <v/>
      </c>
      <c r="L812" s="6" t="str">
        <f aca="false">IFERROR(INDEX('9. Hipocampus'!$A:$B,MATCH($A812,'9. Hipocampus'!$A:$A,0),2),"")</f>
        <v/>
      </c>
      <c r="M812" s="6" t="str">
        <f aca="false">IFERROR(INDEX('11. Mundo Mascotas'!$B:$D,MATCH($A812,'11. Mundo Mascotas'!$B:$B,0),2),"")</f>
        <v/>
      </c>
      <c r="N812" s="6" t="str">
        <f aca="false">IFERROR(INDEX('12. Yaguar'!$B:$E,MATCH($A812,'12. Yaguar'!$B:$B,0),2),"")</f>
        <v/>
      </c>
      <c r="O812" s="6" t="str">
        <f aca="false">IFERROR(INDEX('13. King Clor'!$A:$B,MATCH($A812,'13. King Clor'!$A:$A,0),2),"")</f>
        <v/>
      </c>
      <c r="P812" s="6" t="str">
        <f aca="false">IFERROR(INDEX('14. Diserquim'!$A:$B,MATCH($A812,'14. Diserquim'!$A:$A,0),2),"")</f>
        <v/>
      </c>
      <c r="Q812" s="6" t="str">
        <f aca="false">IFERROR(INDEX('15. Moreno'!$A:$B,MATCH($A812,'15. Moreno'!$A:$A,0),2),"")</f>
        <v/>
      </c>
      <c r="R812" s="6" t="str">
        <f aca="false">IFERROR(INDEX('10. Collares'!$J:$K,MATCH($A812,'10. Collares'!$J:$J,0),2),"")</f>
        <v/>
      </c>
      <c r="S812" s="6" t="str">
        <f aca="false">IFERROR(INDEX('13. King Clor'!$G:$H,MATCH($A812,'13. King Clor'!$G:$G,0),2),"")</f>
        <v/>
      </c>
      <c r="T812" s="6" t="str">
        <f aca="false">IFERROR(INDEX('10. Collares'!$A:$B,MATCH($A812,'10. Collares'!$A:$A,0),2),"")</f>
        <v/>
      </c>
      <c r="U812" s="6" t="str">
        <f aca="false">IFERROR(INDEX('16. Mis nietos'!$B:$C,MATCH($A812,'16. Mis nietos'!$B:$B,0),2),"")</f>
        <v/>
      </c>
      <c r="V812" s="6" t="str">
        <f aca="false">IFERROR(INDEX('17. Profesional Vet'!$A:$B,MATCH($A812,'17. Profesional Vet'!$A:$A,0),2),"")</f>
        <v/>
      </c>
      <c r="W812" s="6" t="str">
        <f aca="false">IFERROR(INDEX('18. Premier'!$A:$B,MATCH($A812,'18. Premier'!$A:$A,0),2),"")</f>
        <v/>
      </c>
      <c r="X812" s="6" t="str">
        <f aca="false">IFERROR(INDEX('19. Dacam'!$A:$B,MATCH($A812,'19. Dacam'!$A:$A,0),2),"")</f>
        <v/>
      </c>
      <c r="Y812" s="6" t="str">
        <f aca="false">IFERROR(INDEX('20. Proveedor'!$A:$B,MATCH($A812,'20. Proveedor'!$A:$A,0),2),"")</f>
        <v/>
      </c>
      <c r="Z812" s="6" t="str">
        <f aca="false">IFERROR(INDEX('21. Saphirus'!$A:$B,MATCH($A812,'21. Saphirus'!$A:$A,0),2),"")</f>
        <v/>
      </c>
    </row>
    <row r="813" customFormat="false" ht="15.75" hidden="false" customHeight="true" outlineLevel="0" collapsed="false">
      <c r="A813" s="5" t="s">
        <v>852</v>
      </c>
      <c r="B813" s="5" t="n">
        <v>8172</v>
      </c>
      <c r="C813" s="5" t="s">
        <v>33</v>
      </c>
      <c r="D813" s="6" t="str">
        <f aca="false">IFERROR(INDEX('1. Benavídez'!$A:$B,MATCH($A813,'1. Benavídez'!$A:$A,0),2),"")</f>
        <v/>
      </c>
      <c r="E813" s="6" t="str">
        <f aca="false">IFERROR(INDEX('2. Gallo'!$B:$D,MATCH($A813,'2. Gallo'!$B:$B,0),3),"")</f>
        <v/>
      </c>
      <c r="F813" s="6" t="str">
        <f aca="false">IFERROR(INDEX('3. Anea'!$B:$D,MATCH($A813,'3. Anea'!$B:$B,0),2),"")</f>
        <v/>
      </c>
      <c r="G813" s="6" t="str">
        <f aca="false">IFERROR(INDEX('4. Pilar'!$A:$C,MATCH($A813,'4. Pilar'!$A:$A,0),2),"")</f>
        <v/>
      </c>
      <c r="H813" s="6" t="str">
        <f aca="false">IFERROR(INDEX('5. Tortuguitas'!$B:$D,MATCH($A813,'5. Tortuguitas'!$B:$B,0),2),"")</f>
        <v/>
      </c>
      <c r="I813" s="6" t="str">
        <f aca="false">IFERROR(INDEX('6. Del Viso'!$A:$B,MATCH($A813,'6. Del Viso'!$A:$A,0),2),"")</f>
        <v/>
      </c>
      <c r="J813" s="6" t="str">
        <f aca="false">IFERROR(INDEX('7. Chica Glade'!$B:$F,MATCH($A813,'7. Chica Glade'!$B:$B,0),4),"")</f>
        <v/>
      </c>
      <c r="K813" s="6" t="str">
        <f aca="false">IFERROR(INDEX('8. Veterinaria'!$A:$B,MATCH($A813,'8. Veterinaria'!$A:$A,0),2),"")</f>
        <v/>
      </c>
      <c r="L813" s="6" t="str">
        <f aca="false">IFERROR(INDEX('9. Hipocampus'!$A:$B,MATCH($A813,'9. Hipocampus'!$A:$A,0),2),"")</f>
        <v/>
      </c>
      <c r="M813" s="6" t="str">
        <f aca="false">IFERROR(INDEX('11. Mundo Mascotas'!$B:$D,MATCH($A813,'11. Mundo Mascotas'!$B:$B,0),2),"")</f>
        <v/>
      </c>
      <c r="N813" s="6" t="str">
        <f aca="false">IFERROR(INDEX('12. Yaguar'!$B:$E,MATCH($A813,'12. Yaguar'!$B:$B,0),2),"")</f>
        <v/>
      </c>
      <c r="O813" s="6" t="str">
        <f aca="false">IFERROR(INDEX('13. King Clor'!$A:$B,MATCH($A813,'13. King Clor'!$A:$A,0),2),"")</f>
        <v/>
      </c>
      <c r="P813" s="6" t="str">
        <f aca="false">IFERROR(INDEX('14. Diserquim'!$A:$B,MATCH($A813,'14. Diserquim'!$A:$A,0),2),"")</f>
        <v/>
      </c>
      <c r="Q813" s="6" t="str">
        <f aca="false">IFERROR(INDEX('15. Moreno'!$A:$B,MATCH($A813,'15. Moreno'!$A:$A,0),2),"")</f>
        <v/>
      </c>
      <c r="R813" s="6" t="str">
        <f aca="false">IFERROR(INDEX('10. Collares'!$J:$K,MATCH($A813,'10. Collares'!$J:$J,0),2),"")</f>
        <v/>
      </c>
      <c r="S813" s="6" t="str">
        <f aca="false">IFERROR(INDEX('13. King Clor'!$G:$H,MATCH($A813,'13. King Clor'!$G:$G,0),2),"")</f>
        <v/>
      </c>
      <c r="T813" s="6" t="str">
        <f aca="false">IFERROR(INDEX('10. Collares'!$A:$B,MATCH($A813,'10. Collares'!$A:$A,0),2),"")</f>
        <v/>
      </c>
      <c r="U813" s="6" t="str">
        <f aca="false">IFERROR(INDEX('16. Mis nietos'!$B:$C,MATCH($A813,'16. Mis nietos'!$B:$B,0),2),"")</f>
        <v/>
      </c>
      <c r="V813" s="6" t="str">
        <f aca="false">IFERROR(INDEX('17. Profesional Vet'!$A:$B,MATCH($A813,'17. Profesional Vet'!$A:$A,0),2),"")</f>
        <v/>
      </c>
      <c r="W813" s="6" t="str">
        <f aca="false">IFERROR(INDEX('18. Premier'!$A:$B,MATCH($A813,'18. Premier'!$A:$A,0),2),"")</f>
        <v/>
      </c>
      <c r="X813" s="6" t="str">
        <f aca="false">IFERROR(INDEX('19. Dacam'!$A:$B,MATCH($A813,'19. Dacam'!$A:$A,0),2),"")</f>
        <v/>
      </c>
      <c r="Y813" s="6" t="str">
        <f aca="false">IFERROR(INDEX('20. Proveedor'!$A:$B,MATCH($A813,'20. Proveedor'!$A:$A,0),2),"")</f>
        <v/>
      </c>
      <c r="Z813" s="6" t="str">
        <f aca="false">IFERROR(INDEX('21. Saphirus'!$A:$B,MATCH($A813,'21. Saphirus'!$A:$A,0),2),"")</f>
        <v/>
      </c>
    </row>
    <row r="814" customFormat="false" ht="15.75" hidden="false" customHeight="true" outlineLevel="0" collapsed="false">
      <c r="A814" s="5" t="s">
        <v>853</v>
      </c>
      <c r="B814" s="5" t="n">
        <v>8173</v>
      </c>
      <c r="C814" s="5" t="s">
        <v>33</v>
      </c>
      <c r="D814" s="6" t="str">
        <f aca="false">IFERROR(INDEX('1. Benavídez'!$A:$B,MATCH($A814,'1. Benavídez'!$A:$A,0),2),"")</f>
        <v/>
      </c>
      <c r="E814" s="6" t="str">
        <f aca="false">IFERROR(INDEX('2. Gallo'!$B:$D,MATCH($A814,'2. Gallo'!$B:$B,0),3),"")</f>
        <v/>
      </c>
      <c r="F814" s="6" t="str">
        <f aca="false">IFERROR(INDEX('3. Anea'!$B:$D,MATCH($A814,'3. Anea'!$B:$B,0),2),"")</f>
        <v/>
      </c>
      <c r="G814" s="6" t="str">
        <f aca="false">IFERROR(INDEX('4. Pilar'!$A:$C,MATCH($A814,'4. Pilar'!$A:$A,0),2),"")</f>
        <v/>
      </c>
      <c r="H814" s="6" t="str">
        <f aca="false">IFERROR(INDEX('5. Tortuguitas'!$B:$D,MATCH($A814,'5. Tortuguitas'!$B:$B,0),2),"")</f>
        <v/>
      </c>
      <c r="I814" s="6" t="str">
        <f aca="false">IFERROR(INDEX('6. Del Viso'!$A:$B,MATCH($A814,'6. Del Viso'!$A:$A,0),2),"")</f>
        <v/>
      </c>
      <c r="J814" s="6" t="str">
        <f aca="false">IFERROR(INDEX('7. Chica Glade'!$B:$F,MATCH($A814,'7. Chica Glade'!$B:$B,0),4),"")</f>
        <v/>
      </c>
      <c r="K814" s="6" t="str">
        <f aca="false">IFERROR(INDEX('8. Veterinaria'!$A:$B,MATCH($A814,'8. Veterinaria'!$A:$A,0),2),"")</f>
        <v/>
      </c>
      <c r="L814" s="6" t="str">
        <f aca="false">IFERROR(INDEX('9. Hipocampus'!$A:$B,MATCH($A814,'9. Hipocampus'!$A:$A,0),2),"")</f>
        <v/>
      </c>
      <c r="M814" s="6" t="str">
        <f aca="false">IFERROR(INDEX('11. Mundo Mascotas'!$B:$D,MATCH($A814,'11. Mundo Mascotas'!$B:$B,0),2),"")</f>
        <v/>
      </c>
      <c r="N814" s="6" t="str">
        <f aca="false">IFERROR(INDEX('12. Yaguar'!$B:$E,MATCH($A814,'12. Yaguar'!$B:$B,0),2),"")</f>
        <v/>
      </c>
      <c r="O814" s="6" t="str">
        <f aca="false">IFERROR(INDEX('13. King Clor'!$A:$B,MATCH($A814,'13. King Clor'!$A:$A,0),2),"")</f>
        <v/>
      </c>
      <c r="P814" s="6" t="str">
        <f aca="false">IFERROR(INDEX('14. Diserquim'!$A:$B,MATCH($A814,'14. Diserquim'!$A:$A,0),2),"")</f>
        <v/>
      </c>
      <c r="Q814" s="6" t="str">
        <f aca="false">IFERROR(INDEX('15. Moreno'!$A:$B,MATCH($A814,'15. Moreno'!$A:$A,0),2),"")</f>
        <v/>
      </c>
      <c r="R814" s="6" t="str">
        <f aca="false">IFERROR(INDEX('10. Collares'!$J:$K,MATCH($A814,'10. Collares'!$J:$J,0),2),"")</f>
        <v/>
      </c>
      <c r="S814" s="6" t="str">
        <f aca="false">IFERROR(INDEX('13. King Clor'!$G:$H,MATCH($A814,'13. King Clor'!$G:$G,0),2),"")</f>
        <v/>
      </c>
      <c r="T814" s="6" t="str">
        <f aca="false">IFERROR(INDEX('10. Collares'!$A:$B,MATCH($A814,'10. Collares'!$A:$A,0),2),"")</f>
        <v/>
      </c>
      <c r="U814" s="6" t="str">
        <f aca="false">IFERROR(INDEX('16. Mis nietos'!$B:$C,MATCH($A814,'16. Mis nietos'!$B:$B,0),2),"")</f>
        <v/>
      </c>
      <c r="V814" s="6" t="str">
        <f aca="false">IFERROR(INDEX('17. Profesional Vet'!$A:$B,MATCH($A814,'17. Profesional Vet'!$A:$A,0),2),"")</f>
        <v/>
      </c>
      <c r="W814" s="6" t="str">
        <f aca="false">IFERROR(INDEX('18. Premier'!$A:$B,MATCH($A814,'18. Premier'!$A:$A,0),2),"")</f>
        <v/>
      </c>
      <c r="X814" s="6" t="str">
        <f aca="false">IFERROR(INDEX('19. Dacam'!$A:$B,MATCH($A814,'19. Dacam'!$A:$A,0),2),"")</f>
        <v/>
      </c>
      <c r="Y814" s="6" t="str">
        <f aca="false">IFERROR(INDEX('20. Proveedor'!$A:$B,MATCH($A814,'20. Proveedor'!$A:$A,0),2),"")</f>
        <v/>
      </c>
      <c r="Z814" s="6" t="str">
        <f aca="false">IFERROR(INDEX('21. Saphirus'!$A:$B,MATCH($A814,'21. Saphirus'!$A:$A,0),2),"")</f>
        <v/>
      </c>
    </row>
    <row r="815" customFormat="false" ht="15.75" hidden="false" customHeight="true" outlineLevel="0" collapsed="false">
      <c r="A815" s="5" t="s">
        <v>854</v>
      </c>
      <c r="B815" s="5" t="n">
        <v>8175</v>
      </c>
      <c r="C815" s="5" t="s">
        <v>33</v>
      </c>
      <c r="D815" s="6" t="str">
        <f aca="false">IFERROR(INDEX('1. Benavídez'!$A:$B,MATCH($A815,'1. Benavídez'!$A:$A,0),2),"")</f>
        <v/>
      </c>
      <c r="E815" s="6" t="str">
        <f aca="false">IFERROR(INDEX('2. Gallo'!$B:$D,MATCH($A815,'2. Gallo'!$B:$B,0),3),"")</f>
        <v/>
      </c>
      <c r="F815" s="6" t="str">
        <f aca="false">IFERROR(INDEX('3. Anea'!$B:$D,MATCH($A815,'3. Anea'!$B:$B,0),2),"")</f>
        <v/>
      </c>
      <c r="G815" s="6" t="str">
        <f aca="false">IFERROR(INDEX('4. Pilar'!$A:$C,MATCH($A815,'4. Pilar'!$A:$A,0),2),"")</f>
        <v/>
      </c>
      <c r="H815" s="6" t="str">
        <f aca="false">IFERROR(INDEX('5. Tortuguitas'!$B:$D,MATCH($A815,'5. Tortuguitas'!$B:$B,0),2),"")</f>
        <v/>
      </c>
      <c r="I815" s="6" t="str">
        <f aca="false">IFERROR(INDEX('6. Del Viso'!$A:$B,MATCH($A815,'6. Del Viso'!$A:$A,0),2),"")</f>
        <v/>
      </c>
      <c r="J815" s="6" t="str">
        <f aca="false">IFERROR(INDEX('7. Chica Glade'!$B:$F,MATCH($A815,'7. Chica Glade'!$B:$B,0),4),"")</f>
        <v/>
      </c>
      <c r="K815" s="6" t="str">
        <f aca="false">IFERROR(INDEX('8. Veterinaria'!$A:$B,MATCH($A815,'8. Veterinaria'!$A:$A,0),2),"")</f>
        <v/>
      </c>
      <c r="L815" s="6" t="str">
        <f aca="false">IFERROR(INDEX('9. Hipocampus'!$A:$B,MATCH($A815,'9. Hipocampus'!$A:$A,0),2),"")</f>
        <v/>
      </c>
      <c r="M815" s="6" t="str">
        <f aca="false">IFERROR(INDEX('11. Mundo Mascotas'!$B:$D,MATCH($A815,'11. Mundo Mascotas'!$B:$B,0),2),"")</f>
        <v/>
      </c>
      <c r="N815" s="6" t="str">
        <f aca="false">IFERROR(INDEX('12. Yaguar'!$B:$E,MATCH($A815,'12. Yaguar'!$B:$B,0),2),"")</f>
        <v/>
      </c>
      <c r="O815" s="6" t="str">
        <f aca="false">IFERROR(INDEX('13. King Clor'!$A:$B,MATCH($A815,'13. King Clor'!$A:$A,0),2),"")</f>
        <v/>
      </c>
      <c r="P815" s="6" t="str">
        <f aca="false">IFERROR(INDEX('14. Diserquim'!$A:$B,MATCH($A815,'14. Diserquim'!$A:$A,0),2),"")</f>
        <v/>
      </c>
      <c r="Q815" s="6" t="str">
        <f aca="false">IFERROR(INDEX('15. Moreno'!$A:$B,MATCH($A815,'15. Moreno'!$A:$A,0),2),"")</f>
        <v/>
      </c>
      <c r="R815" s="6" t="str">
        <f aca="false">IFERROR(INDEX('10. Collares'!$J:$K,MATCH($A815,'10. Collares'!$J:$J,0),2),"")</f>
        <v/>
      </c>
      <c r="S815" s="6" t="str">
        <f aca="false">IFERROR(INDEX('13. King Clor'!$G:$H,MATCH($A815,'13. King Clor'!$G:$G,0),2),"")</f>
        <v/>
      </c>
      <c r="T815" s="6" t="str">
        <f aca="false">IFERROR(INDEX('10. Collares'!$A:$B,MATCH($A815,'10. Collares'!$A:$A,0),2),"")</f>
        <v/>
      </c>
      <c r="U815" s="6" t="str">
        <f aca="false">IFERROR(INDEX('16. Mis nietos'!$B:$C,MATCH($A815,'16. Mis nietos'!$B:$B,0),2),"")</f>
        <v/>
      </c>
      <c r="V815" s="6" t="str">
        <f aca="false">IFERROR(INDEX('17. Profesional Vet'!$A:$B,MATCH($A815,'17. Profesional Vet'!$A:$A,0),2),"")</f>
        <v/>
      </c>
      <c r="W815" s="6" t="str">
        <f aca="false">IFERROR(INDEX('18. Premier'!$A:$B,MATCH($A815,'18. Premier'!$A:$A,0),2),"")</f>
        <v/>
      </c>
      <c r="X815" s="6" t="str">
        <f aca="false">IFERROR(INDEX('19. Dacam'!$A:$B,MATCH($A815,'19. Dacam'!$A:$A,0),2),"")</f>
        <v/>
      </c>
      <c r="Y815" s="6" t="str">
        <f aca="false">IFERROR(INDEX('20. Proveedor'!$A:$B,MATCH($A815,'20. Proveedor'!$A:$A,0),2),"")</f>
        <v/>
      </c>
      <c r="Z815" s="6" t="str">
        <f aca="false">IFERROR(INDEX('21. Saphirus'!$A:$B,MATCH($A815,'21. Saphirus'!$A:$A,0),2),"")</f>
        <v/>
      </c>
    </row>
    <row r="816" customFormat="false" ht="15.75" hidden="false" customHeight="true" outlineLevel="0" collapsed="false">
      <c r="A816" s="5" t="s">
        <v>855</v>
      </c>
      <c r="B816" s="5" t="n">
        <v>8176</v>
      </c>
      <c r="C816" s="5" t="s">
        <v>33</v>
      </c>
      <c r="D816" s="6" t="str">
        <f aca="false">IFERROR(INDEX('1. Benavídez'!$A:$B,MATCH($A816,'1. Benavídez'!$A:$A,0),2),"")</f>
        <v/>
      </c>
      <c r="E816" s="6" t="str">
        <f aca="false">IFERROR(INDEX('2. Gallo'!$B:$D,MATCH($A816,'2. Gallo'!$B:$B,0),3),"")</f>
        <v/>
      </c>
      <c r="F816" s="6" t="str">
        <f aca="false">IFERROR(INDEX('3. Anea'!$B:$D,MATCH($A816,'3. Anea'!$B:$B,0),2),"")</f>
        <v/>
      </c>
      <c r="G816" s="6" t="str">
        <f aca="false">IFERROR(INDEX('4. Pilar'!$A:$C,MATCH($A816,'4. Pilar'!$A:$A,0),2),"")</f>
        <v/>
      </c>
      <c r="H816" s="6" t="str">
        <f aca="false">IFERROR(INDEX('5. Tortuguitas'!$B:$D,MATCH($A816,'5. Tortuguitas'!$B:$B,0),2),"")</f>
        <v/>
      </c>
      <c r="I816" s="6" t="str">
        <f aca="false">IFERROR(INDEX('6. Del Viso'!$A:$B,MATCH($A816,'6. Del Viso'!$A:$A,0),2),"")</f>
        <v/>
      </c>
      <c r="J816" s="6" t="str">
        <f aca="false">IFERROR(INDEX('7. Chica Glade'!$B:$F,MATCH($A816,'7. Chica Glade'!$B:$B,0),4),"")</f>
        <v/>
      </c>
      <c r="K816" s="6" t="str">
        <f aca="false">IFERROR(INDEX('8. Veterinaria'!$A:$B,MATCH($A816,'8. Veterinaria'!$A:$A,0),2),"")</f>
        <v/>
      </c>
      <c r="L816" s="6" t="str">
        <f aca="false">IFERROR(INDEX('9. Hipocampus'!$A:$B,MATCH($A816,'9. Hipocampus'!$A:$A,0),2),"")</f>
        <v/>
      </c>
      <c r="M816" s="6" t="str">
        <f aca="false">IFERROR(INDEX('11. Mundo Mascotas'!$B:$D,MATCH($A816,'11. Mundo Mascotas'!$B:$B,0),2),"")</f>
        <v/>
      </c>
      <c r="N816" s="6" t="str">
        <f aca="false">IFERROR(INDEX('12. Yaguar'!$B:$E,MATCH($A816,'12. Yaguar'!$B:$B,0),2),"")</f>
        <v/>
      </c>
      <c r="O816" s="6" t="str">
        <f aca="false">IFERROR(INDEX('13. King Clor'!$A:$B,MATCH($A816,'13. King Clor'!$A:$A,0),2),"")</f>
        <v/>
      </c>
      <c r="P816" s="6" t="str">
        <f aca="false">IFERROR(INDEX('14. Diserquim'!$A:$B,MATCH($A816,'14. Diserquim'!$A:$A,0),2),"")</f>
        <v/>
      </c>
      <c r="Q816" s="6" t="str">
        <f aca="false">IFERROR(INDEX('15. Moreno'!$A:$B,MATCH($A816,'15. Moreno'!$A:$A,0),2),"")</f>
        <v/>
      </c>
      <c r="R816" s="6" t="str">
        <f aca="false">IFERROR(INDEX('10. Collares'!$J:$K,MATCH($A816,'10. Collares'!$J:$J,0),2),"")</f>
        <v/>
      </c>
      <c r="S816" s="6" t="str">
        <f aca="false">IFERROR(INDEX('13. King Clor'!$G:$H,MATCH($A816,'13. King Clor'!$G:$G,0),2),"")</f>
        <v/>
      </c>
      <c r="T816" s="6" t="str">
        <f aca="false">IFERROR(INDEX('10. Collares'!$A:$B,MATCH($A816,'10. Collares'!$A:$A,0),2),"")</f>
        <v/>
      </c>
      <c r="U816" s="6" t="str">
        <f aca="false">IFERROR(INDEX('16. Mis nietos'!$B:$C,MATCH($A816,'16. Mis nietos'!$B:$B,0),2),"")</f>
        <v/>
      </c>
      <c r="V816" s="6" t="str">
        <f aca="false">IFERROR(INDEX('17. Profesional Vet'!$A:$B,MATCH($A816,'17. Profesional Vet'!$A:$A,0),2),"")</f>
        <v/>
      </c>
      <c r="W816" s="6" t="str">
        <f aca="false">IFERROR(INDEX('18. Premier'!$A:$B,MATCH($A816,'18. Premier'!$A:$A,0),2),"")</f>
        <v/>
      </c>
      <c r="X816" s="6" t="str">
        <f aca="false">IFERROR(INDEX('19. Dacam'!$A:$B,MATCH($A816,'19. Dacam'!$A:$A,0),2),"")</f>
        <v/>
      </c>
      <c r="Y816" s="6" t="str">
        <f aca="false">IFERROR(INDEX('20. Proveedor'!$A:$B,MATCH($A816,'20. Proveedor'!$A:$A,0),2),"")</f>
        <v/>
      </c>
      <c r="Z816" s="6" t="str">
        <f aca="false">IFERROR(INDEX('21. Saphirus'!$A:$B,MATCH($A816,'21. Saphirus'!$A:$A,0),2),"")</f>
        <v/>
      </c>
    </row>
    <row r="817" customFormat="false" ht="15.75" hidden="false" customHeight="true" outlineLevel="0" collapsed="false">
      <c r="A817" s="5" t="s">
        <v>856</v>
      </c>
      <c r="B817" s="5"/>
      <c r="C817" s="5" t="s">
        <v>33</v>
      </c>
      <c r="D817" s="6" t="str">
        <f aca="false">IFERROR(INDEX('1. Benavídez'!$A:$B,MATCH($A817,'1. Benavídez'!$A:$A,0),2),"")</f>
        <v/>
      </c>
      <c r="E817" s="6" t="str">
        <f aca="false">IFERROR(INDEX('2. Gallo'!$B:$D,MATCH($A817,'2. Gallo'!$B:$B,0),3),"")</f>
        <v/>
      </c>
      <c r="F817" s="6" t="str">
        <f aca="false">IFERROR(INDEX('3. Anea'!$B:$D,MATCH($A817,'3. Anea'!$B:$B,0),2),"")</f>
        <v/>
      </c>
      <c r="G817" s="6" t="str">
        <f aca="false">IFERROR(INDEX('4. Pilar'!$A:$C,MATCH($A817,'4. Pilar'!$A:$A,0),2),"")</f>
        <v/>
      </c>
      <c r="H817" s="6" t="str">
        <f aca="false">IFERROR(INDEX('5. Tortuguitas'!$B:$D,MATCH($A817,'5. Tortuguitas'!$B:$B,0),2),"")</f>
        <v/>
      </c>
      <c r="I817" s="6" t="str">
        <f aca="false">IFERROR(INDEX('6. Del Viso'!$A:$B,MATCH($A817,'6. Del Viso'!$A:$A,0),3),"")</f>
        <v/>
      </c>
      <c r="J817" s="6" t="str">
        <f aca="false">IFERROR(INDEX('7. Chica Glade'!$B:$F,MATCH($A817,'7. Chica Glade'!$B:$B,0),4),"")</f>
        <v/>
      </c>
      <c r="K817" s="6" t="str">
        <f aca="false">IFERROR(INDEX('8. Veterinaria'!$A:$B,MATCH($A817,'8. Veterinaria'!$A:$A,0),2),"")</f>
        <v/>
      </c>
      <c r="L817" s="6" t="str">
        <f aca="false">IFERROR(INDEX('9. Hipocampus'!$A:$B,MATCH($A817,'9. Hipocampus'!$A:$A,0),2),"")</f>
        <v/>
      </c>
      <c r="M817" s="6" t="str">
        <f aca="false">IFERROR(INDEX('11. Mundo Mascotas'!$B:$D,MATCH($A817,'11. Mundo Mascotas'!$B:$B,0),2),"")</f>
        <v/>
      </c>
      <c r="N817" s="6" t="str">
        <f aca="false">IFERROR(INDEX('12. Yaguar'!$B:$E,MATCH($A817,'12. Yaguar'!$B:$B,0),2),"")</f>
        <v/>
      </c>
      <c r="O817" s="6" t="str">
        <f aca="false">IFERROR(INDEX('13. King Clor'!$A:$B,MATCH($A817,'13. King Clor'!$A:$A,0),2),"")</f>
        <v/>
      </c>
      <c r="P817" s="6" t="str">
        <f aca="false">IFERROR(INDEX('14. Diserquim'!$A:$B,MATCH($A817,'14. Diserquim'!$A:$A,0),2),"")</f>
        <v/>
      </c>
      <c r="Q817" s="6" t="str">
        <f aca="false">IFERROR(INDEX('15. Moreno'!$A:$B,MATCH($A817,'15. Moreno'!$A:$A,0),2),"")</f>
        <v/>
      </c>
      <c r="R817" s="6" t="str">
        <f aca="false">IFERROR(INDEX('10. Collares'!$J:$K,MATCH($A817,'10. Collares'!$J:$J,0),2),"")</f>
        <v/>
      </c>
      <c r="S817" s="6" t="str">
        <f aca="false">IFERROR(INDEX('13. King Clor'!$G:$H,MATCH($A817,'13. King Clor'!$G:$G,0),2),"")</f>
        <v/>
      </c>
      <c r="T817" s="6" t="str">
        <f aca="false">IFERROR(INDEX('10. Collares'!$A:$B,MATCH($A817,'10. Collares'!$A:$A,0),2),"")</f>
        <v/>
      </c>
      <c r="U817" s="6" t="str">
        <f aca="false">IFERROR(INDEX('16. Mis nietos'!$B:$C,MATCH($A817,'16. Mis nietos'!$B:$B,0),2),"")</f>
        <v/>
      </c>
      <c r="V817" s="6" t="str">
        <f aca="false">IFERROR(INDEX('17. Profesional Vet'!$A:$B,MATCH($A817,'17. Profesional Vet'!$A:$A,0),2),"")</f>
        <v/>
      </c>
      <c r="W817" s="6" t="str">
        <f aca="false">IFERROR(INDEX('18. Premier'!$A:$B,MATCH($A817,'18. Premier'!$A:$A,0),2),"")</f>
        <v/>
      </c>
      <c r="X817" s="6" t="str">
        <f aca="false">IFERROR(INDEX('19. Dacam'!$A:$B,MATCH($A817,'19. Dacam'!$A:$A,0),2),"")</f>
        <v/>
      </c>
      <c r="Y817" s="6" t="str">
        <f aca="false">IFERROR(INDEX('20. Proveedor'!$A:$B,MATCH($A817,'20. Proveedor'!$A:$A,0),2),"")</f>
        <v/>
      </c>
      <c r="Z817" s="6" t="str">
        <f aca="false">IFERROR(INDEX('21. Saphirus'!$A:$B,MATCH($A817,'21. Saphirus'!$A:$A,0),2),"")</f>
        <v/>
      </c>
    </row>
    <row r="818" customFormat="false" ht="15.75" hidden="false" customHeight="true" outlineLevel="0" collapsed="false">
      <c r="A818" s="5" t="s">
        <v>857</v>
      </c>
      <c r="B818" s="5"/>
      <c r="C818" s="5" t="s">
        <v>33</v>
      </c>
      <c r="D818" s="6" t="str">
        <f aca="false">IFERROR(INDEX('1. Benavídez'!$A:$B,MATCH($A818,'1. Benavídez'!$A:$A,0),2),"")</f>
        <v/>
      </c>
      <c r="E818" s="6" t="str">
        <f aca="false">IFERROR(INDEX('2. Gallo'!$B:$D,MATCH($A818,'2. Gallo'!$B:$B,0),3),"")</f>
        <v/>
      </c>
      <c r="F818" s="6" t="str">
        <f aca="false">IFERROR(INDEX('3. Anea'!$B:$D,MATCH($A818,'3. Anea'!$B:$B,0),2),"")</f>
        <v/>
      </c>
      <c r="G818" s="6" t="str">
        <f aca="false">IFERROR(INDEX('4. Pilar'!$A:$C,MATCH($A818,'4. Pilar'!$A:$A,0),2),"")</f>
        <v/>
      </c>
      <c r="H818" s="6" t="str">
        <f aca="false">IFERROR(INDEX('5. Tortuguitas'!$B:$D,MATCH($A818,'5. Tortuguitas'!$B:$B,0),2),"")</f>
        <v/>
      </c>
      <c r="I818" s="6" t="str">
        <f aca="false">IFERROR(INDEX('6. Del Viso'!$A:$B,MATCH($A818,'6. Del Viso'!$A:$A,0),3),"")</f>
        <v/>
      </c>
      <c r="J818" s="6" t="str">
        <f aca="false">IFERROR(INDEX('7. Chica Glade'!$B:$F,MATCH($A818,'7. Chica Glade'!$B:$B,0),4),"")</f>
        <v/>
      </c>
      <c r="K818" s="6" t="str">
        <f aca="false">IFERROR(INDEX('8. Veterinaria'!$A:$B,MATCH($A818,'8. Veterinaria'!$A:$A,0),2),"")</f>
        <v/>
      </c>
      <c r="L818" s="6" t="str">
        <f aca="false">IFERROR(INDEX('9. Hipocampus'!$A:$B,MATCH($A818,'9. Hipocampus'!$A:$A,0),2),"")</f>
        <v/>
      </c>
      <c r="M818" s="6" t="str">
        <f aca="false">IFERROR(INDEX('11. Mundo Mascotas'!$B:$D,MATCH($A818,'11. Mundo Mascotas'!$B:$B,0),2),"")</f>
        <v/>
      </c>
      <c r="N818" s="6" t="str">
        <f aca="false">IFERROR(INDEX('12. Yaguar'!$B:$E,MATCH($A818,'12. Yaguar'!$B:$B,0),2),"")</f>
        <v/>
      </c>
      <c r="O818" s="6" t="str">
        <f aca="false">IFERROR(INDEX('13. King Clor'!$A:$B,MATCH($A818,'13. King Clor'!$A:$A,0),2),"")</f>
        <v/>
      </c>
      <c r="P818" s="6" t="str">
        <f aca="false">IFERROR(INDEX('14. Diserquim'!$A:$B,MATCH($A818,'14. Diserquim'!$A:$A,0),2),"")</f>
        <v/>
      </c>
      <c r="Q818" s="6" t="str">
        <f aca="false">IFERROR(INDEX('15. Moreno'!$A:$B,MATCH($A818,'15. Moreno'!$A:$A,0),2),"")</f>
        <v/>
      </c>
      <c r="R818" s="6" t="str">
        <f aca="false">IFERROR(INDEX('10. Collares'!$J:$K,MATCH($A818,'10. Collares'!$J:$J,0),2),"")</f>
        <v/>
      </c>
      <c r="S818" s="6" t="str">
        <f aca="false">IFERROR(INDEX('13. King Clor'!$G:$H,MATCH($A818,'13. King Clor'!$G:$G,0),2),"")</f>
        <v/>
      </c>
      <c r="T818" s="6" t="str">
        <f aca="false">IFERROR(INDEX('10. Collares'!$A:$B,MATCH($A818,'10. Collares'!$A:$A,0),2),"")</f>
        <v/>
      </c>
      <c r="U818" s="6" t="str">
        <f aca="false">IFERROR(INDEX('16. Mis nietos'!$B:$C,MATCH($A818,'16. Mis nietos'!$B:$B,0),2),"")</f>
        <v/>
      </c>
      <c r="V818" s="6" t="str">
        <f aca="false">IFERROR(INDEX('17. Profesional Vet'!$A:$B,MATCH($A818,'17. Profesional Vet'!$A:$A,0),2),"")</f>
        <v/>
      </c>
      <c r="W818" s="6" t="str">
        <f aca="false">IFERROR(INDEX('18. Premier'!$A:$B,MATCH($A818,'18. Premier'!$A:$A,0),2),"")</f>
        <v/>
      </c>
      <c r="X818" s="6" t="str">
        <f aca="false">IFERROR(INDEX('19. Dacam'!$A:$B,MATCH($A818,'19. Dacam'!$A:$A,0),2),"")</f>
        <v/>
      </c>
      <c r="Y818" s="6" t="str">
        <f aca="false">IFERROR(INDEX('20. Proveedor'!$A:$B,MATCH($A818,'20. Proveedor'!$A:$A,0),2),"")</f>
        <v/>
      </c>
      <c r="Z818" s="6" t="str">
        <f aca="false">IFERROR(INDEX('21. Saphirus'!$A:$B,MATCH($A818,'21. Saphirus'!$A:$A,0),2),"")</f>
        <v/>
      </c>
    </row>
    <row r="819" customFormat="false" ht="15.75" hidden="false" customHeight="true" outlineLevel="0" collapsed="false">
      <c r="A819" s="5" t="s">
        <v>858</v>
      </c>
      <c r="B819" s="5"/>
      <c r="C819" s="5" t="s">
        <v>33</v>
      </c>
      <c r="D819" s="6" t="str">
        <f aca="false">IFERROR(INDEX('1. Benavídez'!$A:$B,MATCH($A819,'1. Benavídez'!$A:$A,0),2),"")</f>
        <v/>
      </c>
      <c r="E819" s="6" t="str">
        <f aca="false">IFERROR(INDEX('2. Gallo'!$B:$D,MATCH($A819,'2. Gallo'!$B:$B,0),3),"")</f>
        <v/>
      </c>
      <c r="F819" s="6" t="str">
        <f aca="false">IFERROR(INDEX('3. Anea'!$B:$D,MATCH($A819,'3. Anea'!$B:$B,0),2),"")</f>
        <v/>
      </c>
      <c r="G819" s="6" t="str">
        <f aca="false">IFERROR(INDEX('4. Pilar'!$A:$C,MATCH($A819,'4. Pilar'!$A:$A,0),2),"")</f>
        <v/>
      </c>
      <c r="H819" s="6" t="str">
        <f aca="false">IFERROR(INDEX('5. Tortuguitas'!$B:$D,MATCH($A819,'5. Tortuguitas'!$B:$B,0),2),"")</f>
        <v/>
      </c>
      <c r="I819" s="6" t="str">
        <f aca="false">IFERROR(INDEX('6. Del Viso'!$A:$B,MATCH($A819,'6. Del Viso'!$A:$A,0),3),"")</f>
        <v/>
      </c>
      <c r="J819" s="6" t="str">
        <f aca="false">IFERROR(INDEX('7. Chica Glade'!$B:$F,MATCH($A819,'7. Chica Glade'!$B:$B,0),4),"")</f>
        <v/>
      </c>
      <c r="K819" s="6" t="str">
        <f aca="false">IFERROR(INDEX('8. Veterinaria'!$A:$B,MATCH($A819,'8. Veterinaria'!$A:$A,0),2),"")</f>
        <v/>
      </c>
      <c r="L819" s="6" t="str">
        <f aca="false">IFERROR(INDEX('9. Hipocampus'!$A:$B,MATCH($A819,'9. Hipocampus'!$A:$A,0),2),"")</f>
        <v/>
      </c>
      <c r="M819" s="6" t="str">
        <f aca="false">IFERROR(INDEX('11. Mundo Mascotas'!$B:$D,MATCH($A819,'11. Mundo Mascotas'!$B:$B,0),2),"")</f>
        <v/>
      </c>
      <c r="N819" s="6" t="str">
        <f aca="false">IFERROR(INDEX('12. Yaguar'!$B:$E,MATCH($A819,'12. Yaguar'!$B:$B,0),2),"")</f>
        <v/>
      </c>
      <c r="O819" s="6" t="str">
        <f aca="false">IFERROR(INDEX('13. King Clor'!$A:$B,MATCH($A819,'13. King Clor'!$A:$A,0),2),"")</f>
        <v/>
      </c>
      <c r="P819" s="6" t="str">
        <f aca="false">IFERROR(INDEX('14. Diserquim'!$A:$B,MATCH($A819,'14. Diserquim'!$A:$A,0),2),"")</f>
        <v/>
      </c>
      <c r="Q819" s="6" t="str">
        <f aca="false">IFERROR(INDEX('15. Moreno'!$A:$B,MATCH($A819,'15. Moreno'!$A:$A,0),2),"")</f>
        <v/>
      </c>
      <c r="R819" s="6" t="str">
        <f aca="false">IFERROR(INDEX('10. Collares'!$J:$K,MATCH($A819,'10. Collares'!$J:$J,0),2),"")</f>
        <v/>
      </c>
      <c r="S819" s="6" t="str">
        <f aca="false">IFERROR(INDEX('13. King Clor'!$G:$H,MATCH($A819,'13. King Clor'!$G:$G,0),2),"")</f>
        <v/>
      </c>
      <c r="T819" s="6" t="str">
        <f aca="false">IFERROR(INDEX('10. Collares'!$A:$B,MATCH($A819,'10. Collares'!$A:$A,0),2),"")</f>
        <v/>
      </c>
      <c r="U819" s="6" t="str">
        <f aca="false">IFERROR(INDEX('16. Mis nietos'!$B:$C,MATCH($A819,'16. Mis nietos'!$B:$B,0),2),"")</f>
        <v/>
      </c>
      <c r="V819" s="6" t="str">
        <f aca="false">IFERROR(INDEX('17. Profesional Vet'!$A:$B,MATCH($A819,'17. Profesional Vet'!$A:$A,0),2),"")</f>
        <v/>
      </c>
      <c r="W819" s="6" t="str">
        <f aca="false">IFERROR(INDEX('18. Premier'!$A:$B,MATCH($A819,'18. Premier'!$A:$A,0),2),"")</f>
        <v/>
      </c>
      <c r="X819" s="6" t="str">
        <f aca="false">IFERROR(INDEX('19. Dacam'!$A:$B,MATCH($A819,'19. Dacam'!$A:$A,0),2),"")</f>
        <v/>
      </c>
      <c r="Y819" s="6" t="str">
        <f aca="false">IFERROR(INDEX('20. Proveedor'!$A:$B,MATCH($A819,'20. Proveedor'!$A:$A,0),2),"")</f>
        <v/>
      </c>
      <c r="Z819" s="6" t="str">
        <f aca="false">IFERROR(INDEX('21. Saphirus'!$A:$B,MATCH($A819,'21. Saphirus'!$A:$A,0),2),"")</f>
        <v/>
      </c>
    </row>
    <row r="820" customFormat="false" ht="15.75" hidden="false" customHeight="true" outlineLevel="0" collapsed="false">
      <c r="A820" s="5" t="s">
        <v>859</v>
      </c>
      <c r="B820" s="5" t="n">
        <v>1906126</v>
      </c>
      <c r="C820" s="5" t="s">
        <v>123</v>
      </c>
      <c r="D820" s="6" t="str">
        <f aca="false">IFERROR(INDEX('1. Benavídez'!$A:$B,MATCH($A820,'1. Benavídez'!$A:$A,0),2),"")</f>
        <v/>
      </c>
      <c r="E820" s="6" t="str">
        <f aca="false">IFERROR(INDEX('2. Gallo'!$B:$D,MATCH($A820,'2. Gallo'!$B:$B,0),3),"")</f>
        <v/>
      </c>
      <c r="F820" s="6" t="str">
        <f aca="false">IFERROR(INDEX('3. Anea'!$B:$D,MATCH($A820,'3. Anea'!$B:$B,0),2),"")</f>
        <v/>
      </c>
      <c r="G820" s="6" t="str">
        <f aca="false">IFERROR(INDEX('4. Pilar'!$A:$C,MATCH($A820,'4. Pilar'!$A:$A,0),2),"")</f>
        <v/>
      </c>
      <c r="H820" s="6" t="str">
        <f aca="false">IFERROR(INDEX('5. Tortuguitas'!$B:$D,MATCH($A820,'5. Tortuguitas'!$B:$B,0),2),"")</f>
        <v/>
      </c>
      <c r="I820" s="6" t="str">
        <f aca="false">IFERROR(INDEX('6. Del Viso'!$A:$B,MATCH($A820,'6. Del Viso'!$A:$A,0),2),"")</f>
        <v/>
      </c>
      <c r="J820" s="6" t="str">
        <f aca="false">IFERROR(INDEX('7. Chica Glade'!$B:$F,MATCH($A820,'7. Chica Glade'!$B:$B,0),4),"")</f>
        <v/>
      </c>
      <c r="K820" s="6" t="str">
        <f aca="false">IFERROR(INDEX('8. Veterinaria'!$A:$B,MATCH($A820,'8. Veterinaria'!$A:$A,0),2),"")</f>
        <v/>
      </c>
      <c r="L820" s="6" t="str">
        <f aca="false">IFERROR(INDEX('9. Hipocampus'!$A:$B,MATCH($A820,'9. Hipocampus'!$A:$A,0),2),"")</f>
        <v/>
      </c>
      <c r="M820" s="6" t="str">
        <f aca="false">IFERROR(INDEX('11. Mundo Mascotas'!$B:$D,MATCH($A820,'11. Mundo Mascotas'!$B:$B,0),2),"")</f>
        <v/>
      </c>
      <c r="N820" s="6" t="str">
        <f aca="false">IFERROR(INDEX('12. Yaguar'!$B:$E,MATCH($A820,'12. Yaguar'!$B:$B,0),2),"")</f>
        <v/>
      </c>
      <c r="O820" s="6" t="n">
        <f aca="false">IFERROR(INDEX('13. King Clor'!$A:$B,MATCH($A820,'13. King Clor'!$A:$A,0),2),"")</f>
        <v>340</v>
      </c>
      <c r="P820" s="6" t="str">
        <f aca="false">IFERROR(INDEX('14. Diserquim'!$A:$B,MATCH($A820,'14. Diserquim'!$A:$A,0),2),"")</f>
        <v/>
      </c>
      <c r="Q820" s="6" t="n">
        <f aca="false">IFERROR(INDEX('15. Moreno'!$A:$B,MATCH($A820,'15. Moreno'!$A:$A,0),2),"")</f>
        <v>240</v>
      </c>
      <c r="R820" s="6" t="str">
        <f aca="false">IFERROR(INDEX('10. Collares'!$J:$K,MATCH($A820,'10. Collares'!$J:$J,0),2),"")</f>
        <v/>
      </c>
      <c r="S820" s="6" t="str">
        <f aca="false">IFERROR(INDEX('13. King Clor'!$G:$H,MATCH($A820,'13. King Clor'!$G:$G,0),2),"")</f>
        <v/>
      </c>
      <c r="T820" s="6" t="str">
        <f aca="false">IFERROR(INDEX('10. Collares'!$A:$B,MATCH($A820,'10. Collares'!$A:$A,0),2),"")</f>
        <v/>
      </c>
      <c r="U820" s="6" t="str">
        <f aca="false">IFERROR(INDEX('16. Mis nietos'!$B:$C,MATCH($A820,'16. Mis nietos'!$B:$B,0),2),"")</f>
        <v/>
      </c>
      <c r="V820" s="6" t="str">
        <f aca="false">IFERROR(INDEX('17. Profesional Vet'!$A:$B,MATCH($A820,'17. Profesional Vet'!$A:$A,0),2),"")</f>
        <v/>
      </c>
      <c r="W820" s="6" t="str">
        <f aca="false">IFERROR(INDEX('18. Premier'!$A:$B,MATCH($A820,'18. Premier'!$A:$A,0),2),"")</f>
        <v/>
      </c>
      <c r="X820" s="6" t="str">
        <f aca="false">IFERROR(INDEX('19. Dacam'!$A:$B,MATCH($A820,'19. Dacam'!$A:$A,0),2),"")</f>
        <v/>
      </c>
      <c r="Y820" s="6" t="str">
        <f aca="false">IFERROR(INDEX('20. Proveedor'!$A:$B,MATCH($A820,'20. Proveedor'!$A:$A,0),2),"")</f>
        <v/>
      </c>
      <c r="Z820" s="6" t="str">
        <f aca="false">IFERROR(INDEX('21. Saphirus'!$A:$B,MATCH($A820,'21. Saphirus'!$A:$A,0),2),"")</f>
        <v/>
      </c>
    </row>
    <row r="821" customFormat="false" ht="15.75" hidden="false" customHeight="true" outlineLevel="0" collapsed="false">
      <c r="A821" s="5" t="s">
        <v>860</v>
      </c>
      <c r="B821" s="5" t="n">
        <v>1906128</v>
      </c>
      <c r="C821" s="5" t="s">
        <v>123</v>
      </c>
      <c r="D821" s="6" t="str">
        <f aca="false">IFERROR(INDEX('1. Benavídez'!$A:$B,MATCH($A821,'1. Benavídez'!$A:$A,0),2),"")</f>
        <v/>
      </c>
      <c r="E821" s="6" t="str">
        <f aca="false">IFERROR(INDEX('2. Gallo'!$B:$D,MATCH($A821,'2. Gallo'!$B:$B,0),3),"")</f>
        <v/>
      </c>
      <c r="F821" s="6" t="str">
        <f aca="false">IFERROR(INDEX('3. Anea'!$B:$D,MATCH($A821,'3. Anea'!$B:$B,0),2),"")</f>
        <v/>
      </c>
      <c r="G821" s="6" t="str">
        <f aca="false">IFERROR(INDEX('4. Pilar'!$A:$C,MATCH($A821,'4. Pilar'!$A:$A,0),2),"")</f>
        <v/>
      </c>
      <c r="H821" s="6" t="str">
        <f aca="false">IFERROR(INDEX('5. Tortuguitas'!$B:$D,MATCH($A821,'5. Tortuguitas'!$B:$B,0),2),"")</f>
        <v/>
      </c>
      <c r="I821" s="6" t="str">
        <f aca="false">IFERROR(INDEX('6. Del Viso'!$A:$B,MATCH($A821,'6. Del Viso'!$A:$A,0),2),"")</f>
        <v/>
      </c>
      <c r="J821" s="6" t="str">
        <f aca="false">IFERROR(INDEX('7. Chica Glade'!$B:$F,MATCH($A821,'7. Chica Glade'!$B:$B,0),4),"")</f>
        <v/>
      </c>
      <c r="K821" s="6" t="str">
        <f aca="false">IFERROR(INDEX('8. Veterinaria'!$A:$B,MATCH($A821,'8. Veterinaria'!$A:$A,0),2),"")</f>
        <v/>
      </c>
      <c r="L821" s="6" t="str">
        <f aca="false">IFERROR(INDEX('9. Hipocampus'!$A:$B,MATCH($A821,'9. Hipocampus'!$A:$A,0),2),"")</f>
        <v/>
      </c>
      <c r="M821" s="6" t="str">
        <f aca="false">IFERROR(INDEX('11. Mundo Mascotas'!$B:$D,MATCH($A821,'11. Mundo Mascotas'!$B:$B,0),2),"")</f>
        <v/>
      </c>
      <c r="N821" s="6" t="str">
        <f aca="false">IFERROR(INDEX('12. Yaguar'!$B:$E,MATCH($A821,'12. Yaguar'!$B:$B,0),2),"")</f>
        <v/>
      </c>
      <c r="O821" s="6" t="n">
        <f aca="false">IFERROR(INDEX('13. King Clor'!$A:$B,MATCH($A821,'13. King Clor'!$A:$A,0),2),"")</f>
        <v>180</v>
      </c>
      <c r="P821" s="6" t="str">
        <f aca="false">IFERROR(INDEX('14. Diserquim'!$A:$B,MATCH($A821,'14. Diserquim'!$A:$A,0),2),"")</f>
        <v/>
      </c>
      <c r="Q821" s="6" t="n">
        <f aca="false">IFERROR(INDEX('15. Moreno'!$A:$B,MATCH($A821,'15. Moreno'!$A:$A,0),2),"")</f>
        <v>210</v>
      </c>
      <c r="R821" s="6" t="str">
        <f aca="false">IFERROR(INDEX('10. Collares'!$J:$K,MATCH($A821,'10. Collares'!$J:$J,0),2),"")</f>
        <v/>
      </c>
      <c r="S821" s="6" t="str">
        <f aca="false">IFERROR(INDEX('13. King Clor'!$G:$H,MATCH($A821,'13. King Clor'!$G:$G,0),2),"")</f>
        <v/>
      </c>
      <c r="T821" s="6" t="str">
        <f aca="false">IFERROR(INDEX('10. Collares'!$A:$B,MATCH($A821,'10. Collares'!$A:$A,0),2),"")</f>
        <v/>
      </c>
      <c r="U821" s="6" t="str">
        <f aca="false">IFERROR(INDEX('16. Mis nietos'!$B:$C,MATCH($A821,'16. Mis nietos'!$B:$B,0),2),"")</f>
        <v/>
      </c>
      <c r="V821" s="6" t="str">
        <f aca="false">IFERROR(INDEX('17. Profesional Vet'!$A:$B,MATCH($A821,'17. Profesional Vet'!$A:$A,0),2),"")</f>
        <v/>
      </c>
      <c r="W821" s="6" t="str">
        <f aca="false">IFERROR(INDEX('18. Premier'!$A:$B,MATCH($A821,'18. Premier'!$A:$A,0),2),"")</f>
        <v/>
      </c>
      <c r="X821" s="6" t="str">
        <f aca="false">IFERROR(INDEX('19. Dacam'!$A:$B,MATCH($A821,'19. Dacam'!$A:$A,0),2),"")</f>
        <v/>
      </c>
      <c r="Y821" s="6" t="str">
        <f aca="false">IFERROR(INDEX('20. Proveedor'!$A:$B,MATCH($A821,'20. Proveedor'!$A:$A,0),2),"")</f>
        <v/>
      </c>
      <c r="Z821" s="6" t="str">
        <f aca="false">IFERROR(INDEX('21. Saphirus'!$A:$B,MATCH($A821,'21. Saphirus'!$A:$A,0),2),"")</f>
        <v/>
      </c>
    </row>
    <row r="822" customFormat="false" ht="15.75" hidden="false" customHeight="true" outlineLevel="0" collapsed="false">
      <c r="A822" s="5" t="s">
        <v>861</v>
      </c>
      <c r="B822" s="5" t="n">
        <v>1905428</v>
      </c>
      <c r="C822" s="5" t="s">
        <v>121</v>
      </c>
      <c r="D822" s="6" t="str">
        <f aca="false">IFERROR(INDEX('1. Benavídez'!$A:$B,MATCH($A822,'1. Benavídez'!$A:$A,0),2),"")</f>
        <v/>
      </c>
      <c r="E822" s="6" t="str">
        <f aca="false">IFERROR(INDEX('2. Gallo'!$B:$D,MATCH($A822,'2. Gallo'!$B:$B,0),3),"")</f>
        <v/>
      </c>
      <c r="F822" s="6" t="str">
        <f aca="false">IFERROR(INDEX('3. Anea'!$B:$D,MATCH($A822,'3. Anea'!$B:$B,0),2),"")</f>
        <v/>
      </c>
      <c r="G822" s="6" t="str">
        <f aca="false">IFERROR(INDEX('4. Pilar'!$A:$C,MATCH($A822,'4. Pilar'!$A:$A,0),2),"")</f>
        <v/>
      </c>
      <c r="H822" s="6" t="str">
        <f aca="false">IFERROR(INDEX('5. Tortuguitas'!$B:$D,MATCH($A822,'5. Tortuguitas'!$B:$B,0),2),"")</f>
        <v/>
      </c>
      <c r="I822" s="6" t="str">
        <f aca="false">IFERROR(INDEX('6. Del Viso'!$A:$B,MATCH($A822,'6. Del Viso'!$A:$A,0),2),"")</f>
        <v/>
      </c>
      <c r="J822" s="6" t="str">
        <f aca="false">IFERROR(INDEX('7. Chica Glade'!$B:$F,MATCH($A822,'7. Chica Glade'!$B:$B,0),4),"")</f>
        <v/>
      </c>
      <c r="K822" s="6" t="str">
        <f aca="false">IFERROR(INDEX('8. Veterinaria'!$A:$B,MATCH($A822,'8. Veterinaria'!$A:$A,0),2),"")</f>
        <v/>
      </c>
      <c r="L822" s="6" t="str">
        <f aca="false">IFERROR(INDEX('9. Hipocampus'!$A:$B,MATCH($A822,'9. Hipocampus'!$A:$A,0),2),"")</f>
        <v/>
      </c>
      <c r="M822" s="6" t="str">
        <f aca="false">IFERROR(INDEX('11. Mundo Mascotas'!$B:$D,MATCH($A822,'11. Mundo Mascotas'!$B:$B,0),2),"")</f>
        <v/>
      </c>
      <c r="N822" s="6" t="str">
        <f aca="false">IFERROR(INDEX('12. Yaguar'!$B:$E,MATCH($A822,'12. Yaguar'!$B:$B,0),2),"")</f>
        <v/>
      </c>
      <c r="O822" s="6" t="n">
        <f aca="false">IFERROR(INDEX('13. King Clor'!$A:$B,MATCH($A822,'13. King Clor'!$A:$A,0),2),"")</f>
        <v>800</v>
      </c>
      <c r="P822" s="6" t="str">
        <f aca="false">IFERROR(INDEX('14. Diserquim'!$A:$B,MATCH($A822,'14. Diserquim'!$A:$A,0),2),"")</f>
        <v/>
      </c>
      <c r="Q822" s="6" t="n">
        <f aca="false">IFERROR(INDEX('15. Moreno'!$A:$B,MATCH($A822,'15. Moreno'!$A:$A,0),2),"")</f>
        <v>510</v>
      </c>
      <c r="R822" s="6" t="str">
        <f aca="false">IFERROR(INDEX('10. Collares'!$J:$K,MATCH($A822,'10. Collares'!$J:$J,0),2),"")</f>
        <v/>
      </c>
      <c r="S822" s="6" t="str">
        <f aca="false">IFERROR(INDEX('13. King Clor'!$G:$H,MATCH($A822,'13. King Clor'!$G:$G,0),2),"")</f>
        <v/>
      </c>
      <c r="T822" s="6" t="str">
        <f aca="false">IFERROR(INDEX('10. Collares'!$A:$B,MATCH($A822,'10. Collares'!$A:$A,0),2),"")</f>
        <v/>
      </c>
      <c r="U822" s="6" t="str">
        <f aca="false">IFERROR(INDEX('16. Mis nietos'!$B:$C,MATCH($A822,'16. Mis nietos'!$B:$B,0),2),"")</f>
        <v/>
      </c>
      <c r="V822" s="6" t="str">
        <f aca="false">IFERROR(INDEX('17. Profesional Vet'!$A:$B,MATCH($A822,'17. Profesional Vet'!$A:$A,0),2),"")</f>
        <v/>
      </c>
      <c r="W822" s="6" t="str">
        <f aca="false">IFERROR(INDEX('18. Premier'!$A:$B,MATCH($A822,'18. Premier'!$A:$A,0),2),"")</f>
        <v/>
      </c>
      <c r="X822" s="6" t="str">
        <f aca="false">IFERROR(INDEX('19. Dacam'!$A:$B,MATCH($A822,'19. Dacam'!$A:$A,0),2),"")</f>
        <v/>
      </c>
      <c r="Y822" s="6" t="str">
        <f aca="false">IFERROR(INDEX('20. Proveedor'!$A:$B,MATCH($A822,'20. Proveedor'!$A:$A,0),2),"")</f>
        <v/>
      </c>
      <c r="Z822" s="6" t="str">
        <f aca="false">IFERROR(INDEX('21. Saphirus'!$A:$B,MATCH($A822,'21. Saphirus'!$A:$A,0),2),"")</f>
        <v/>
      </c>
    </row>
    <row r="823" customFormat="false" ht="15.75" hidden="false" customHeight="true" outlineLevel="0" collapsed="false">
      <c r="A823" s="5" t="s">
        <v>862</v>
      </c>
      <c r="B823" s="5" t="n">
        <v>1906127</v>
      </c>
      <c r="C823" s="5" t="s">
        <v>123</v>
      </c>
      <c r="D823" s="6" t="str">
        <f aca="false">IFERROR(INDEX('1. Benavídez'!$A:$B,MATCH($A823,'1. Benavídez'!$A:$A,0),2),"")</f>
        <v/>
      </c>
      <c r="E823" s="6" t="str">
        <f aca="false">IFERROR(INDEX('2. Gallo'!$B:$D,MATCH($A823,'2. Gallo'!$B:$B,0),3),"")</f>
        <v/>
      </c>
      <c r="F823" s="6" t="str">
        <f aca="false">IFERROR(INDEX('3. Anea'!$B:$D,MATCH($A823,'3. Anea'!$B:$B,0),2),"")</f>
        <v/>
      </c>
      <c r="G823" s="6" t="str">
        <f aca="false">IFERROR(INDEX('4. Pilar'!$A:$C,MATCH($A823,'4. Pilar'!$A:$A,0),2),"")</f>
        <v/>
      </c>
      <c r="H823" s="6" t="str">
        <f aca="false">IFERROR(INDEX('5. Tortuguitas'!$B:$D,MATCH($A823,'5. Tortuguitas'!$B:$B,0),2),"")</f>
        <v/>
      </c>
      <c r="I823" s="6" t="str">
        <f aca="false">IFERROR(INDEX('6. Del Viso'!$A:$B,MATCH($A823,'6. Del Viso'!$A:$A,0),2),"")</f>
        <v/>
      </c>
      <c r="J823" s="6" t="str">
        <f aca="false">IFERROR(INDEX('7. Chica Glade'!$B:$F,MATCH($A823,'7. Chica Glade'!$B:$B,0),4),"")</f>
        <v/>
      </c>
      <c r="K823" s="6" t="str">
        <f aca="false">IFERROR(INDEX('8. Veterinaria'!$A:$B,MATCH($A823,'8. Veterinaria'!$A:$A,0),2),"")</f>
        <v/>
      </c>
      <c r="L823" s="6" t="str">
        <f aca="false">IFERROR(INDEX('9. Hipocampus'!$A:$B,MATCH($A823,'9. Hipocampus'!$A:$A,0),2),"")</f>
        <v/>
      </c>
      <c r="M823" s="6" t="str">
        <f aca="false">IFERROR(INDEX('11. Mundo Mascotas'!$B:$D,MATCH($A823,'11. Mundo Mascotas'!$B:$B,0),2),"")</f>
        <v/>
      </c>
      <c r="N823" s="6" t="str">
        <f aca="false">IFERROR(INDEX('12. Yaguar'!$B:$E,MATCH($A823,'12. Yaguar'!$B:$B,0),2),"")</f>
        <v/>
      </c>
      <c r="O823" s="6" t="n">
        <f aca="false">IFERROR(INDEX('13. King Clor'!$A:$B,MATCH($A823,'13. King Clor'!$A:$A,0),2),"")</f>
        <v>270</v>
      </c>
      <c r="P823" s="6" t="str">
        <f aca="false">IFERROR(INDEX('14. Diserquim'!$A:$B,MATCH($A823,'14. Diserquim'!$A:$A,0),2),"")</f>
        <v/>
      </c>
      <c r="Q823" s="6" t="n">
        <f aca="false">IFERROR(INDEX('15. Moreno'!$A:$B,MATCH($A823,'15. Moreno'!$A:$A,0),2),"")</f>
        <v>230</v>
      </c>
      <c r="R823" s="6" t="str">
        <f aca="false">IFERROR(INDEX('10. Collares'!$J:$K,MATCH($A823,'10. Collares'!$J:$J,0),2),"")</f>
        <v/>
      </c>
      <c r="S823" s="6" t="str">
        <f aca="false">IFERROR(INDEX('13. King Clor'!$G:$H,MATCH($A823,'13. King Clor'!$G:$G,0),2),"")</f>
        <v/>
      </c>
      <c r="T823" s="6" t="str">
        <f aca="false">IFERROR(INDEX('10. Collares'!$A:$B,MATCH($A823,'10. Collares'!$A:$A,0),2),"")</f>
        <v/>
      </c>
      <c r="U823" s="6" t="str">
        <f aca="false">IFERROR(INDEX('16. Mis nietos'!$B:$C,MATCH($A823,'16. Mis nietos'!$B:$B,0),2),"")</f>
        <v/>
      </c>
      <c r="V823" s="6" t="str">
        <f aca="false">IFERROR(INDEX('17. Profesional Vet'!$A:$B,MATCH($A823,'17. Profesional Vet'!$A:$A,0),2),"")</f>
        <v/>
      </c>
      <c r="W823" s="6" t="str">
        <f aca="false">IFERROR(INDEX('18. Premier'!$A:$B,MATCH($A823,'18. Premier'!$A:$A,0),2),"")</f>
        <v/>
      </c>
      <c r="X823" s="6" t="str">
        <f aca="false">IFERROR(INDEX('19. Dacam'!$A:$B,MATCH($A823,'19. Dacam'!$A:$A,0),2),"")</f>
        <v/>
      </c>
      <c r="Y823" s="6" t="str">
        <f aca="false">IFERROR(INDEX('20. Proveedor'!$A:$B,MATCH($A823,'20. Proveedor'!$A:$A,0),2),"")</f>
        <v/>
      </c>
      <c r="Z823" s="6" t="str">
        <f aca="false">IFERROR(INDEX('21. Saphirus'!$A:$B,MATCH($A823,'21. Saphirus'!$A:$A,0),2),"")</f>
        <v/>
      </c>
    </row>
    <row r="824" customFormat="false" ht="15.75" hidden="false" customHeight="true" outlineLevel="0" collapsed="false">
      <c r="A824" s="5" t="s">
        <v>863</v>
      </c>
      <c r="B824" s="5" t="n">
        <v>1905114</v>
      </c>
      <c r="C824" s="5" t="s">
        <v>778</v>
      </c>
      <c r="D824" s="6" t="str">
        <f aca="false">IFERROR(INDEX('1. Benavídez'!$A:$B,MATCH($A824,'1. Benavídez'!$A:$A,0),2),"")</f>
        <v/>
      </c>
      <c r="E824" s="6" t="str">
        <f aca="false">IFERROR(INDEX('2. Gallo'!$B:$D,MATCH($A824,'2. Gallo'!$B:$B,0),3),"")</f>
        <v/>
      </c>
      <c r="F824" s="6" t="str">
        <f aca="false">IFERROR(INDEX('3. Anea'!$B:$D,MATCH($A824,'3. Anea'!$B:$B,0),2),"")</f>
        <v/>
      </c>
      <c r="G824" s="6" t="str">
        <f aca="false">IFERROR(INDEX('4. Pilar'!$A:$C,MATCH($A824,'4. Pilar'!$A:$A,0),2),"")</f>
        <v/>
      </c>
      <c r="H824" s="6" t="str">
        <f aca="false">IFERROR(INDEX('5. Tortuguitas'!$B:$D,MATCH($A824,'5. Tortuguitas'!$B:$B,0),2),"")</f>
        <v/>
      </c>
      <c r="I824" s="6" t="str">
        <f aca="false">IFERROR(INDEX('6. Del Viso'!$A:$B,MATCH($A824,'6. Del Viso'!$A:$A,0),2),"")</f>
        <v/>
      </c>
      <c r="J824" s="6" t="str">
        <f aca="false">IFERROR(INDEX('7. Chica Glade'!$B:$F,MATCH($A824,'7. Chica Glade'!$B:$B,0),4),"")</f>
        <v/>
      </c>
      <c r="K824" s="6" t="str">
        <f aca="false">IFERROR(INDEX('8. Veterinaria'!$A:$B,MATCH($A824,'8. Veterinaria'!$A:$A,0),2),"")</f>
        <v/>
      </c>
      <c r="L824" s="6" t="str">
        <f aca="false">IFERROR(INDEX('9. Hipocampus'!$A:$B,MATCH($A824,'9. Hipocampus'!$A:$A,0),2),"")</f>
        <v/>
      </c>
      <c r="M824" s="6" t="str">
        <f aca="false">IFERROR(INDEX('11. Mundo Mascotas'!$B:$D,MATCH($A824,'11. Mundo Mascotas'!$B:$B,0),2),"")</f>
        <v/>
      </c>
      <c r="N824" s="6" t="str">
        <f aca="false">IFERROR(INDEX('12. Yaguar'!$B:$E,MATCH($A824,'12. Yaguar'!$B:$B,0),2),"")</f>
        <v/>
      </c>
      <c r="O824" s="6" t="str">
        <f aca="false">IFERROR(INDEX('13. King Clor'!$A:$B,MATCH($A824,'13. King Clor'!$A:$A,0),2),"")</f>
        <v/>
      </c>
      <c r="P824" s="6" t="str">
        <f aca="false">IFERROR(INDEX('14. Diserquim'!$A:$B,MATCH($A824,'14. Diserquim'!$A:$A,0),2),"")</f>
        <v/>
      </c>
      <c r="Q824" s="6" t="str">
        <f aca="false">IFERROR(INDEX('15. Moreno'!$A:$B,MATCH($A824,'15. Moreno'!$A:$A,0),2),"")</f>
        <v/>
      </c>
      <c r="R824" s="6" t="str">
        <f aca="false">IFERROR(INDEX('10. Collares'!$J:$K,MATCH($A824,'10. Collares'!$J:$J,0),2),"")</f>
        <v/>
      </c>
      <c r="S824" s="6" t="str">
        <f aca="false">IFERROR(INDEX('13. King Clor'!$G:$H,MATCH($A824,'13. King Clor'!$G:$G,0),2),"")</f>
        <v/>
      </c>
      <c r="T824" s="6" t="str">
        <f aca="false">IFERROR(INDEX('10. Collares'!$A:$B,MATCH($A824,'10. Collares'!$A:$A,0),2),"")</f>
        <v/>
      </c>
      <c r="U824" s="6" t="str">
        <f aca="false">IFERROR(INDEX('16. Mis nietos'!$B:$C,MATCH($A824,'16. Mis nietos'!$B:$B,0),2),"")</f>
        <v/>
      </c>
      <c r="V824" s="6" t="str">
        <f aca="false">IFERROR(INDEX('17. Profesional Vet'!$A:$B,MATCH($A824,'17. Profesional Vet'!$A:$A,0),2),"")</f>
        <v/>
      </c>
      <c r="W824" s="6" t="str">
        <f aca="false">IFERROR(INDEX('18. Premier'!$A:$B,MATCH($A824,'18. Premier'!$A:$A,0),2),"")</f>
        <v/>
      </c>
      <c r="X824" s="6" t="str">
        <f aca="false">IFERROR(INDEX('19. Dacam'!$A:$B,MATCH($A824,'19. Dacam'!$A:$A,0),2),"")</f>
        <v/>
      </c>
      <c r="Y824" s="6" t="str">
        <f aca="false">IFERROR(INDEX('20. Proveedor'!$A:$B,MATCH($A824,'20. Proveedor'!$A:$A,0),2),"")</f>
        <v/>
      </c>
      <c r="Z824" s="6" t="str">
        <f aca="false">IFERROR(INDEX('21. Saphirus'!$A:$B,MATCH($A824,'21. Saphirus'!$A:$A,0),2),"")</f>
        <v/>
      </c>
    </row>
    <row r="825" customFormat="false" ht="15.75" hidden="false" customHeight="true" outlineLevel="0" collapsed="false">
      <c r="A825" s="5" t="s">
        <v>864</v>
      </c>
      <c r="B825" s="5" t="n">
        <v>1905616</v>
      </c>
      <c r="C825" s="5" t="s">
        <v>123</v>
      </c>
      <c r="D825" s="6" t="str">
        <f aca="false">IFERROR(INDEX('1. Benavídez'!$A:$B,MATCH($A825,'1. Benavídez'!$A:$A,0),2),"")</f>
        <v/>
      </c>
      <c r="E825" s="6" t="str">
        <f aca="false">IFERROR(INDEX('2. Gallo'!$B:$D,MATCH($A825,'2. Gallo'!$B:$B,0),3),"")</f>
        <v/>
      </c>
      <c r="F825" s="6" t="str">
        <f aca="false">IFERROR(INDEX('3. Anea'!$B:$D,MATCH($A825,'3. Anea'!$B:$B,0),2),"")</f>
        <v/>
      </c>
      <c r="G825" s="6" t="str">
        <f aca="false">IFERROR(INDEX('4. Pilar'!$A:$C,MATCH($A825,'4. Pilar'!$A:$A,0),2),"")</f>
        <v/>
      </c>
      <c r="H825" s="6" t="str">
        <f aca="false">IFERROR(INDEX('5. Tortuguitas'!$B:$D,MATCH($A825,'5. Tortuguitas'!$B:$B,0),2),"")</f>
        <v/>
      </c>
      <c r="I825" s="6" t="str">
        <f aca="false">IFERROR(INDEX('6. Del Viso'!$A:$B,MATCH($A825,'6. Del Viso'!$A:$A,0),2),"")</f>
        <v/>
      </c>
      <c r="J825" s="6" t="str">
        <f aca="false">IFERROR(INDEX('7. Chica Glade'!$B:$F,MATCH($A825,'7. Chica Glade'!$B:$B,0),4),"")</f>
        <v/>
      </c>
      <c r="K825" s="6" t="str">
        <f aca="false">IFERROR(INDEX('8. Veterinaria'!$A:$B,MATCH($A825,'8. Veterinaria'!$A:$A,0),2),"")</f>
        <v/>
      </c>
      <c r="L825" s="6" t="str">
        <f aca="false">IFERROR(INDEX('9. Hipocampus'!$A:$B,MATCH($A825,'9. Hipocampus'!$A:$A,0),2),"")</f>
        <v/>
      </c>
      <c r="M825" s="6" t="str">
        <f aca="false">IFERROR(INDEX('11. Mundo Mascotas'!$B:$D,MATCH($A825,'11. Mundo Mascotas'!$B:$B,0),2),"")</f>
        <v/>
      </c>
      <c r="N825" s="6" t="str">
        <f aca="false">IFERROR(INDEX('12. Yaguar'!$B:$E,MATCH($A825,'12. Yaguar'!$B:$B,0),2),"")</f>
        <v/>
      </c>
      <c r="O825" s="6" t="str">
        <f aca="false">IFERROR(INDEX('13. King Clor'!$A:$B,MATCH($A825,'13. King Clor'!$A:$A,0),2),"")</f>
        <v/>
      </c>
      <c r="P825" s="6" t="str">
        <f aca="false">IFERROR(INDEX('14. Diserquim'!$A:$B,MATCH($A825,'14. Diserquim'!$A:$A,0),2),"")</f>
        <v/>
      </c>
      <c r="Q825" s="6" t="str">
        <f aca="false">IFERROR(INDEX('15. Moreno'!$A:$B,MATCH($A825,'15. Moreno'!$A:$A,0),2),"")</f>
        <v/>
      </c>
      <c r="R825" s="6" t="str">
        <f aca="false">IFERROR(INDEX('10. Collares'!$J:$K,MATCH($A825,'10. Collares'!$J:$J,0),2),"")</f>
        <v/>
      </c>
      <c r="S825" s="6" t="str">
        <f aca="false">IFERROR(INDEX('13. King Clor'!$G:$H,MATCH($A825,'13. King Clor'!$G:$G,0),2),"")</f>
        <v/>
      </c>
      <c r="T825" s="6" t="str">
        <f aca="false">IFERROR(INDEX('10. Collares'!$A:$B,MATCH($A825,'10. Collares'!$A:$A,0),2),"")</f>
        <v/>
      </c>
      <c r="U825" s="6" t="str">
        <f aca="false">IFERROR(INDEX('16. Mis nietos'!$B:$C,MATCH($A825,'16. Mis nietos'!$B:$B,0),2),"")</f>
        <v/>
      </c>
      <c r="V825" s="6" t="str">
        <f aca="false">IFERROR(INDEX('17. Profesional Vet'!$A:$B,MATCH($A825,'17. Profesional Vet'!$A:$A,0),2),"")</f>
        <v/>
      </c>
      <c r="W825" s="6" t="str">
        <f aca="false">IFERROR(INDEX('18. Premier'!$A:$B,MATCH($A825,'18. Premier'!$A:$A,0),2),"")</f>
        <v/>
      </c>
      <c r="X825" s="6" t="str">
        <f aca="false">IFERROR(INDEX('19. Dacam'!$A:$B,MATCH($A825,'19. Dacam'!$A:$A,0),2),"")</f>
        <v/>
      </c>
      <c r="Y825" s="6" t="str">
        <f aca="false">IFERROR(INDEX('20. Proveedor'!$A:$B,MATCH($A825,'20. Proveedor'!$A:$A,0),2),"")</f>
        <v/>
      </c>
      <c r="Z825" s="6" t="str">
        <f aca="false">IFERROR(INDEX('21. Saphirus'!$A:$B,MATCH($A825,'21. Saphirus'!$A:$A,0),2),"")</f>
        <v/>
      </c>
    </row>
    <row r="826" customFormat="false" ht="15.75" hidden="false" customHeight="true" outlineLevel="0" collapsed="false">
      <c r="A826" s="5" t="s">
        <v>865</v>
      </c>
      <c r="B826" s="5" t="n">
        <v>1906068</v>
      </c>
      <c r="C826" s="5" t="s">
        <v>123</v>
      </c>
      <c r="D826" s="6" t="str">
        <f aca="false">IFERROR(INDEX('1. Benavídez'!$A:$B,MATCH($A826,'1. Benavídez'!$A:$A,0),2),"")</f>
        <v/>
      </c>
      <c r="E826" s="6" t="str">
        <f aca="false">IFERROR(INDEX('2. Gallo'!$B:$D,MATCH($A826,'2. Gallo'!$B:$B,0),3),"")</f>
        <v/>
      </c>
      <c r="F826" s="6" t="str">
        <f aca="false">IFERROR(INDEX('3. Anea'!$B:$D,MATCH($A826,'3. Anea'!$B:$B,0),2),"")</f>
        <v/>
      </c>
      <c r="G826" s="6" t="str">
        <f aca="false">IFERROR(INDEX('4. Pilar'!$A:$C,MATCH($A826,'4. Pilar'!$A:$A,0),2),"")</f>
        <v/>
      </c>
      <c r="H826" s="6" t="str">
        <f aca="false">IFERROR(INDEX('5. Tortuguitas'!$B:$D,MATCH($A826,'5. Tortuguitas'!$B:$B,0),2),"")</f>
        <v/>
      </c>
      <c r="I826" s="6" t="str">
        <f aca="false">IFERROR(INDEX('6. Del Viso'!$A:$B,MATCH($A826,'6. Del Viso'!$A:$A,0),3),"")</f>
        <v/>
      </c>
      <c r="J826" s="6" t="str">
        <f aca="false">IFERROR(INDEX('7. Chica Glade'!$B:$F,MATCH($A826,'7. Chica Glade'!$B:$B,0),2),"")</f>
        <v/>
      </c>
      <c r="K826" s="6" t="str">
        <f aca="false">IFERROR(INDEX('8. Veterinaria'!$A:$B,MATCH($A826,'8. Veterinaria'!$A:$A,0),2),"")</f>
        <v/>
      </c>
      <c r="L826" s="6" t="str">
        <f aca="false">IFERROR(INDEX('9. Hipocampus'!$A:$B,MATCH($A826,'9. Hipocampus'!$A:$A,0),2),"")</f>
        <v/>
      </c>
      <c r="M826" s="6" t="str">
        <f aca="false">IFERROR(INDEX('11. Mundo Mascotas'!$B:$D,MATCH($A826,'11. Mundo Mascotas'!$B:$B,0),2),"")</f>
        <v/>
      </c>
      <c r="N826" s="6" t="str">
        <f aca="false">IFERROR(INDEX('12. Yaguar'!$B:$E,MATCH($A826,'12. Yaguar'!$B:$B,0),2),"")</f>
        <v/>
      </c>
      <c r="O826" s="6" t="str">
        <f aca="false">IFERROR(INDEX('13. King Clor'!$A:$B,MATCH($A826,'13. King Clor'!$A:$A,0),2),"")</f>
        <v/>
      </c>
      <c r="P826" s="6" t="str">
        <f aca="false">IFERROR(INDEX('14. Diserquim'!$A:$B,MATCH($A826,'14. Diserquim'!$A:$A,0),2),"")</f>
        <v/>
      </c>
      <c r="Q826" s="6" t="str">
        <f aca="false">IFERROR(INDEX('15. Moreno'!$A:$B,MATCH($A826,'15. Moreno'!$A:$A,0),2),"")</f>
        <v/>
      </c>
      <c r="R826" s="6" t="str">
        <f aca="false">IFERROR(INDEX('10. Collares'!$J:$K,MATCH($A826,'10. Collares'!$J:$J,0),2),"")</f>
        <v/>
      </c>
      <c r="S826" s="6" t="str">
        <f aca="false">IFERROR(INDEX('13. King Clor'!$G:$H,MATCH($A826,'13. King Clor'!$G:$G,0),2),"")</f>
        <v/>
      </c>
      <c r="T826" s="6" t="str">
        <f aca="false">IFERROR(INDEX('10. Collares'!$A:$B,MATCH($A826,'10. Collares'!$A:$A,0),2),"")</f>
        <v/>
      </c>
      <c r="U826" s="6" t="str">
        <f aca="false">IFERROR(INDEX('16. Mis nietos'!$B:$C,MATCH($A826,'16. Mis nietos'!$B:$B,0),2),"")</f>
        <v/>
      </c>
      <c r="V826" s="6" t="str">
        <f aca="false">IFERROR(INDEX('17. Profesional Vet'!$A:$B,MATCH($A826,'17. Profesional Vet'!$A:$A,0),2),"")</f>
        <v/>
      </c>
      <c r="W826" s="6" t="n">
        <f aca="false">IFERROR(INDEX('18. Premier'!$A:$B,MATCH($A826,'18. Premier'!$A:$A,0),2),"")</f>
        <v>930</v>
      </c>
      <c r="X826" s="6" t="str">
        <f aca="false">IFERROR(INDEX('19. Dacam'!$A:$B,MATCH($A826,'19. Dacam'!$A:$A,0),2),"")</f>
        <v/>
      </c>
      <c r="Y826" s="6" t="str">
        <f aca="false">IFERROR(INDEX('20. Proveedor'!$A:$B,MATCH($A826,'20. Proveedor'!$A:$A,0),2),"")</f>
        <v/>
      </c>
      <c r="Z826" s="6" t="str">
        <f aca="false">IFERROR(INDEX('21. Saphirus'!$A:$B,MATCH($A826,'21. Saphirus'!$A:$A,0),2),"")</f>
        <v/>
      </c>
    </row>
    <row r="827" customFormat="false" ht="15.75" hidden="false" customHeight="true" outlineLevel="0" collapsed="false">
      <c r="A827" s="5" t="s">
        <v>866</v>
      </c>
      <c r="B827" s="5" t="n">
        <v>1905740</v>
      </c>
      <c r="C827" s="5" t="s">
        <v>123</v>
      </c>
      <c r="D827" s="6" t="str">
        <f aca="false">IFERROR(INDEX('1. Benavídez'!$A:$B,MATCH($A827,'1. Benavídez'!$A:$A,0),2),"")</f>
        <v/>
      </c>
      <c r="E827" s="6" t="str">
        <f aca="false">IFERROR(INDEX('2. Gallo'!$B:$D,MATCH($A827,'2. Gallo'!$B:$B,0),3),"")</f>
        <v/>
      </c>
      <c r="F827" s="6" t="str">
        <f aca="false">IFERROR(INDEX('3. Anea'!$B:$D,MATCH($A827,'3. Anea'!$B:$B,0),2),"")</f>
        <v/>
      </c>
      <c r="G827" s="6" t="str">
        <f aca="false">IFERROR(INDEX('4. Pilar'!$A:$C,MATCH($A827,'4. Pilar'!$A:$A,0),2),"")</f>
        <v/>
      </c>
      <c r="H827" s="6" t="str">
        <f aca="false">IFERROR(INDEX('5. Tortuguitas'!$B:$D,MATCH($A827,'5. Tortuguitas'!$B:$B,0),2),"")</f>
        <v/>
      </c>
      <c r="I827" s="6" t="str">
        <f aca="false">IFERROR(INDEX('6. Del Viso'!$A:$B,MATCH($A827,'6. Del Viso'!$A:$A,0),2),"")</f>
        <v/>
      </c>
      <c r="J827" s="6" t="str">
        <f aca="false">IFERROR(INDEX('7. Chica Glade'!$B:$F,MATCH($A827,'7. Chica Glade'!$B:$B,0),4),"")</f>
        <v/>
      </c>
      <c r="K827" s="6" t="str">
        <f aca="false">IFERROR(INDEX('8. Veterinaria'!$A:$B,MATCH($A827,'8. Veterinaria'!$A:$A,0),2),"")</f>
        <v/>
      </c>
      <c r="L827" s="6" t="str">
        <f aca="false">IFERROR(INDEX('9. Hipocampus'!$A:$B,MATCH($A827,'9. Hipocampus'!$A:$A,0),2),"")</f>
        <v/>
      </c>
      <c r="M827" s="6" t="str">
        <f aca="false">IFERROR(INDEX('11. Mundo Mascotas'!$B:$D,MATCH($A827,'11. Mundo Mascotas'!$B:$B,0),2),"")</f>
        <v/>
      </c>
      <c r="N827" s="6" t="str">
        <f aca="false">IFERROR(INDEX('12. Yaguar'!$B:$E,MATCH($A827,'12. Yaguar'!$B:$B,0),2),"")</f>
        <v/>
      </c>
      <c r="O827" s="6" t="str">
        <f aca="false">IFERROR(INDEX('13. King Clor'!$A:$B,MATCH($A827,'13. King Clor'!$A:$A,0),2),"")</f>
        <v/>
      </c>
      <c r="P827" s="6" t="str">
        <f aca="false">IFERROR(INDEX('14. Diserquim'!$A:$B,MATCH($A827,'14. Diserquim'!$A:$A,0),2),"")</f>
        <v/>
      </c>
      <c r="Q827" s="6" t="str">
        <f aca="false">IFERROR(INDEX('15. Moreno'!$A:$B,MATCH($A827,'15. Moreno'!$A:$A,0),2),"")</f>
        <v/>
      </c>
      <c r="R827" s="6" t="str">
        <f aca="false">IFERROR(INDEX('10. Collares'!$J:$K,MATCH($A827,'10. Collares'!$J:$J,0),2),"")</f>
        <v/>
      </c>
      <c r="S827" s="6" t="str">
        <f aca="false">IFERROR(INDEX('13. King Clor'!$G:$H,MATCH($A827,'13. King Clor'!$G:$G,0),2),"")</f>
        <v/>
      </c>
      <c r="T827" s="6" t="str">
        <f aca="false">IFERROR(INDEX('10. Collares'!$A:$B,MATCH($A827,'10. Collares'!$A:$A,0),2),"")</f>
        <v/>
      </c>
      <c r="U827" s="6" t="n">
        <f aca="false">IFERROR(INDEX('16. Mis nietos'!$B:$C,MATCH($A827,'16. Mis nietos'!$B:$B,0),2),"")</f>
        <v>1620</v>
      </c>
      <c r="V827" s="6" t="str">
        <f aca="false">IFERROR(INDEX('17. Profesional Vet'!$A:$B,MATCH($A827,'17. Profesional Vet'!$A:$A,0),2),"")</f>
        <v/>
      </c>
      <c r="W827" s="6" t="n">
        <f aca="false">IFERROR(INDEX('18. Premier'!$A:$B,MATCH($A827,'18. Premier'!$A:$A,0),2),"")</f>
        <v>1658</v>
      </c>
      <c r="X827" s="6" t="str">
        <f aca="false">IFERROR(INDEX('19. Dacam'!$A:$B,MATCH($A827,'19. Dacam'!$A:$A,0),2),"")</f>
        <v/>
      </c>
      <c r="Y827" s="6" t="str">
        <f aca="false">IFERROR(INDEX('20. Proveedor'!$A:$B,MATCH($A827,'20. Proveedor'!$A:$A,0),2),"")</f>
        <v/>
      </c>
      <c r="Z827" s="6" t="str">
        <f aca="false">IFERROR(INDEX('21. Saphirus'!$A:$B,MATCH($A827,'21. Saphirus'!$A:$A,0),2),"")</f>
        <v/>
      </c>
      <c r="XFC827" s="7"/>
      <c r="XFD827" s="7"/>
    </row>
    <row r="828" customFormat="false" ht="15.75" hidden="false" customHeight="true" outlineLevel="0" collapsed="false">
      <c r="A828" s="5" t="s">
        <v>867</v>
      </c>
      <c r="B828" s="5" t="n">
        <v>1905744</v>
      </c>
      <c r="C828" s="5" t="s">
        <v>123</v>
      </c>
      <c r="D828" s="6" t="str">
        <f aca="false">IFERROR(INDEX('1. Benavídez'!$A:$B,MATCH($A828,'1. Benavídez'!$A:$A,0),2),"")</f>
        <v/>
      </c>
      <c r="E828" s="6" t="str">
        <f aca="false">IFERROR(INDEX('2. Gallo'!$B:$D,MATCH($A828,'2. Gallo'!$B:$B,0),3),"")</f>
        <v/>
      </c>
      <c r="F828" s="6" t="str">
        <f aca="false">IFERROR(INDEX('3. Anea'!$B:$D,MATCH($A828,'3. Anea'!$B:$B,0),2),"")</f>
        <v/>
      </c>
      <c r="G828" s="6" t="str">
        <f aca="false">IFERROR(INDEX('4. Pilar'!$A:$C,MATCH($A828,'4. Pilar'!$A:$A,0),2),"")</f>
        <v/>
      </c>
      <c r="H828" s="6" t="str">
        <f aca="false">IFERROR(INDEX('5. Tortuguitas'!$B:$D,MATCH($A828,'5. Tortuguitas'!$B:$B,0),2),"")</f>
        <v/>
      </c>
      <c r="I828" s="6" t="str">
        <f aca="false">IFERROR(INDEX('6. Del Viso'!$A:$B,MATCH($A828,'6. Del Viso'!$A:$A,0),2),"")</f>
        <v/>
      </c>
      <c r="J828" s="6" t="str">
        <f aca="false">IFERROR(INDEX('7. Chica Glade'!$B:$F,MATCH($A828,'7. Chica Glade'!$B:$B,0),4),"")</f>
        <v/>
      </c>
      <c r="K828" s="6" t="str">
        <f aca="false">IFERROR(INDEX('8. Veterinaria'!$A:$B,MATCH($A828,'8. Veterinaria'!$A:$A,0),2),"")</f>
        <v/>
      </c>
      <c r="L828" s="6" t="str">
        <f aca="false">IFERROR(INDEX('9. Hipocampus'!$A:$B,MATCH($A828,'9. Hipocampus'!$A:$A,0),2),"")</f>
        <v/>
      </c>
      <c r="M828" s="6" t="str">
        <f aca="false">IFERROR(INDEX('11. Mundo Mascotas'!$B:$D,MATCH($A828,'11. Mundo Mascotas'!$B:$B,0),2),"")</f>
        <v/>
      </c>
      <c r="N828" s="6" t="str">
        <f aca="false">IFERROR(INDEX('12. Yaguar'!$B:$E,MATCH($A828,'12. Yaguar'!$B:$B,0),2),"")</f>
        <v/>
      </c>
      <c r="O828" s="6" t="str">
        <f aca="false">IFERROR(INDEX('13. King Clor'!$A:$B,MATCH($A828,'13. King Clor'!$A:$A,0),2),"")</f>
        <v/>
      </c>
      <c r="P828" s="6" t="str">
        <f aca="false">IFERROR(INDEX('14. Diserquim'!$A:$B,MATCH($A828,'14. Diserquim'!$A:$A,0),2),"")</f>
        <v/>
      </c>
      <c r="Q828" s="6" t="str">
        <f aca="false">IFERROR(INDEX('15. Moreno'!$A:$B,MATCH($A828,'15. Moreno'!$A:$A,0),2),"")</f>
        <v/>
      </c>
      <c r="R828" s="6" t="str">
        <f aca="false">IFERROR(INDEX('10. Collares'!$J:$K,MATCH($A828,'10. Collares'!$J:$J,0),2),"")</f>
        <v/>
      </c>
      <c r="S828" s="6" t="str">
        <f aca="false">IFERROR(INDEX('13. King Clor'!$G:$H,MATCH($A828,'13. King Clor'!$G:$G,0),2),"")</f>
        <v/>
      </c>
      <c r="T828" s="6" t="str">
        <f aca="false">IFERROR(INDEX('10. Collares'!$A:$B,MATCH($A828,'10. Collares'!$A:$A,0),2),"")</f>
        <v/>
      </c>
      <c r="U828" s="6" t="str">
        <f aca="false">IFERROR(INDEX('16. Mis nietos'!$B:$C,MATCH($A828,'16. Mis nietos'!$B:$B,0),2),"")</f>
        <v/>
      </c>
      <c r="V828" s="6" t="str">
        <f aca="false">IFERROR(INDEX('17. Profesional Vet'!$A:$B,MATCH($A828,'17. Profesional Vet'!$A:$A,0),2),"")</f>
        <v/>
      </c>
      <c r="W828" s="6" t="str">
        <f aca="false">IFERROR(INDEX('18. Premier'!$A:$B,MATCH($A828,'18. Premier'!$A:$A,0),2),"")</f>
        <v/>
      </c>
      <c r="X828" s="6" t="str">
        <f aca="false">IFERROR(INDEX('19. Dacam'!$A:$B,MATCH($A828,'19. Dacam'!$A:$A,0),2),"")</f>
        <v/>
      </c>
      <c r="Y828" s="6" t="str">
        <f aca="false">IFERROR(INDEX('20. Proveedor'!$A:$B,MATCH($A828,'20. Proveedor'!$A:$A,0),2),"")</f>
        <v/>
      </c>
      <c r="Z828" s="6" t="str">
        <f aca="false">IFERROR(INDEX('21. Saphirus'!$A:$B,MATCH($A828,'21. Saphirus'!$A:$A,0),2),"")</f>
        <v/>
      </c>
    </row>
    <row r="829" customFormat="false" ht="15.75" hidden="false" customHeight="true" outlineLevel="0" collapsed="false">
      <c r="A829" s="5" t="s">
        <v>868</v>
      </c>
      <c r="B829" s="5" t="n">
        <v>1905933</v>
      </c>
      <c r="C829" s="5" t="s">
        <v>123</v>
      </c>
      <c r="D829" s="6" t="str">
        <f aca="false">IFERROR(INDEX('1. Benavídez'!$A:$B,MATCH($A829,'1. Benavídez'!$A:$A,0),2),"")</f>
        <v/>
      </c>
      <c r="E829" s="6" t="str">
        <f aca="false">IFERROR(INDEX('2. Gallo'!$B:$D,MATCH($A829,'2. Gallo'!$B:$B,0),3),"")</f>
        <v/>
      </c>
      <c r="F829" s="6" t="str">
        <f aca="false">IFERROR(INDEX('3. Anea'!$B:$D,MATCH($A829,'3. Anea'!$B:$B,0),2),"")</f>
        <v/>
      </c>
      <c r="G829" s="6" t="str">
        <f aca="false">IFERROR(INDEX('4. Pilar'!$A:$C,MATCH($A829,'4. Pilar'!$A:$A,0),2),"")</f>
        <v/>
      </c>
      <c r="H829" s="6" t="str">
        <f aca="false">IFERROR(INDEX('5. Tortuguitas'!$B:$D,MATCH($A829,'5. Tortuguitas'!$B:$B,0),2),"")</f>
        <v/>
      </c>
      <c r="I829" s="6" t="str">
        <f aca="false">IFERROR(INDEX('6. Del Viso'!$A:$B,MATCH($A829,'6. Del Viso'!$A:$A,0),3),"")</f>
        <v/>
      </c>
      <c r="J829" s="6" t="str">
        <f aca="false">IFERROR(INDEX('7. Chica Glade'!$B:$F,MATCH($A829,'7. Chica Glade'!$B:$B,0),2),"")</f>
        <v/>
      </c>
      <c r="K829" s="6" t="str">
        <f aca="false">IFERROR(INDEX('8. Veterinaria'!$A:$B,MATCH($A829,'8. Veterinaria'!$A:$A,0),2),"")</f>
        <v/>
      </c>
      <c r="L829" s="6" t="str">
        <f aca="false">IFERROR(INDEX('9. Hipocampus'!$A:$B,MATCH($A829,'9. Hipocampus'!$A:$A,0),2),"")</f>
        <v/>
      </c>
      <c r="M829" s="6" t="str">
        <f aca="false">IFERROR(INDEX('11. Mundo Mascotas'!$B:$D,MATCH($A829,'11. Mundo Mascotas'!$B:$B,0),2),"")</f>
        <v/>
      </c>
      <c r="N829" s="6" t="str">
        <f aca="false">IFERROR(INDEX('12. Yaguar'!$B:$E,MATCH($A829,'12. Yaguar'!$B:$B,0),2),"")</f>
        <v/>
      </c>
      <c r="O829" s="6" t="str">
        <f aca="false">IFERROR(INDEX('13. King Clor'!$A:$B,MATCH($A829,'13. King Clor'!$A:$A,0),2),"")</f>
        <v/>
      </c>
      <c r="P829" s="6" t="str">
        <f aca="false">IFERROR(INDEX('14. Diserquim'!$A:$B,MATCH($A829,'14. Diserquim'!$A:$A,0),2),"")</f>
        <v/>
      </c>
      <c r="Q829" s="6" t="str">
        <f aca="false">IFERROR(INDEX('15. Moreno'!$A:$B,MATCH($A829,'15. Moreno'!$A:$A,0),2),"")</f>
        <v/>
      </c>
      <c r="R829" s="6" t="str">
        <f aca="false">IFERROR(INDEX('10. Collares'!$J:$K,MATCH($A829,'10. Collares'!$J:$J,0),2),"")</f>
        <v/>
      </c>
      <c r="S829" s="6" t="str">
        <f aca="false">IFERROR(INDEX('13. King Clor'!$G:$H,MATCH($A829,'13. King Clor'!$G:$G,0),2),"")</f>
        <v/>
      </c>
      <c r="T829" s="6" t="str">
        <f aca="false">IFERROR(INDEX('10. Collares'!$A:$B,MATCH($A829,'10. Collares'!$A:$A,0),2),"")</f>
        <v/>
      </c>
      <c r="U829" s="6" t="str">
        <f aca="false">IFERROR(INDEX('16. Mis nietos'!$B:$C,MATCH($A829,'16. Mis nietos'!$B:$B,0),2),"")</f>
        <v/>
      </c>
      <c r="V829" s="6" t="str">
        <f aca="false">IFERROR(INDEX('17. Profesional Vet'!$A:$B,MATCH($A829,'17. Profesional Vet'!$A:$A,0),2),"")</f>
        <v/>
      </c>
      <c r="W829" s="6" t="str">
        <f aca="false">IFERROR(INDEX('18. Premier'!$A:$B,MATCH($A829,'18. Premier'!$A:$A,0),2),"")</f>
        <v/>
      </c>
      <c r="X829" s="6" t="str">
        <f aca="false">IFERROR(INDEX('19. Dacam'!$A:$B,MATCH($A829,'19. Dacam'!$A:$A,0),2),"")</f>
        <v/>
      </c>
      <c r="Y829" s="6" t="str">
        <f aca="false">IFERROR(INDEX('20. Proveedor'!$A:$B,MATCH($A829,'20. Proveedor'!$A:$A,0),2),"")</f>
        <v/>
      </c>
      <c r="Z829" s="6" t="str">
        <f aca="false">IFERROR(INDEX('21. Saphirus'!$A:$B,MATCH($A829,'21. Saphirus'!$A:$A,0),2),"")</f>
        <v/>
      </c>
    </row>
    <row r="830" customFormat="false" ht="15.75" hidden="false" customHeight="true" outlineLevel="0" collapsed="false">
      <c r="A830" s="5" t="s">
        <v>869</v>
      </c>
      <c r="B830" s="5" t="n">
        <v>1905612</v>
      </c>
      <c r="C830" s="5" t="s">
        <v>123</v>
      </c>
      <c r="D830" s="6" t="str">
        <f aca="false">IFERROR(INDEX('1. Benavídez'!$A:$B,MATCH($A830,'1. Benavídez'!$A:$A,0),2),"")</f>
        <v/>
      </c>
      <c r="E830" s="6" t="str">
        <f aca="false">IFERROR(INDEX('2. Gallo'!$B:$D,MATCH($A830,'2. Gallo'!$B:$B,0),3),"")</f>
        <v/>
      </c>
      <c r="F830" s="6" t="str">
        <f aca="false">IFERROR(INDEX('3. Anea'!$B:$D,MATCH($A830,'3. Anea'!$B:$B,0),2),"")</f>
        <v/>
      </c>
      <c r="G830" s="6" t="str">
        <f aca="false">IFERROR(INDEX('4. Pilar'!$A:$C,MATCH($A830,'4. Pilar'!$A:$A,0),2),"")</f>
        <v/>
      </c>
      <c r="H830" s="6" t="str">
        <f aca="false">IFERROR(INDEX('5. Tortuguitas'!$B:$D,MATCH($A830,'5. Tortuguitas'!$B:$B,0),2),"")</f>
        <v/>
      </c>
      <c r="I830" s="6" t="str">
        <f aca="false">IFERROR(INDEX('6. Del Viso'!$A:$B,MATCH($A830,'6. Del Viso'!$A:$A,0),2),"")</f>
        <v/>
      </c>
      <c r="J830" s="6" t="str">
        <f aca="false">IFERROR(INDEX('7. Chica Glade'!$B:$F,MATCH($A830,'7. Chica Glade'!$B:$B,0),4),"")</f>
        <v/>
      </c>
      <c r="K830" s="6" t="str">
        <f aca="false">IFERROR(INDEX('8. Veterinaria'!$A:$B,MATCH($A830,'8. Veterinaria'!$A:$A,0),2),"")</f>
        <v/>
      </c>
      <c r="L830" s="6" t="str">
        <f aca="false">IFERROR(INDEX('9. Hipocampus'!$A:$B,MATCH($A830,'9. Hipocampus'!$A:$A,0),2),"")</f>
        <v/>
      </c>
      <c r="M830" s="6" t="str">
        <f aca="false">IFERROR(INDEX('11. Mundo Mascotas'!$B:$D,MATCH($A830,'11. Mundo Mascotas'!$B:$B,0),2),"")</f>
        <v/>
      </c>
      <c r="N830" s="6" t="str">
        <f aca="false">IFERROR(INDEX('12. Yaguar'!$B:$E,MATCH($A830,'12. Yaguar'!$B:$B,0),2),"")</f>
        <v/>
      </c>
      <c r="O830" s="6" t="str">
        <f aca="false">IFERROR(INDEX('13. King Clor'!$A:$B,MATCH($A830,'13. King Clor'!$A:$A,0),2),"")</f>
        <v/>
      </c>
      <c r="P830" s="6" t="str">
        <f aca="false">IFERROR(INDEX('14. Diserquim'!$A:$B,MATCH($A830,'14. Diserquim'!$A:$A,0),2),"")</f>
        <v/>
      </c>
      <c r="Q830" s="6" t="str">
        <f aca="false">IFERROR(INDEX('15. Moreno'!$A:$B,MATCH($A830,'15. Moreno'!$A:$A,0),2),"")</f>
        <v/>
      </c>
      <c r="R830" s="6" t="str">
        <f aca="false">IFERROR(INDEX('10. Collares'!$J:$K,MATCH($A830,'10. Collares'!$J:$J,0),2),"")</f>
        <v/>
      </c>
      <c r="S830" s="6" t="str">
        <f aca="false">IFERROR(INDEX('13. King Clor'!$G:$H,MATCH($A830,'13. King Clor'!$G:$G,0),2),"")</f>
        <v/>
      </c>
      <c r="T830" s="6" t="str">
        <f aca="false">IFERROR(INDEX('10. Collares'!$A:$B,MATCH($A830,'10. Collares'!$A:$A,0),2),"")</f>
        <v/>
      </c>
      <c r="U830" s="6" t="n">
        <f aca="false">IFERROR(INDEX('16. Mis nietos'!$B:$C,MATCH($A830,'16. Mis nietos'!$B:$B,0),2),"")</f>
        <v>862</v>
      </c>
      <c r="V830" s="6" t="str">
        <f aca="false">IFERROR(INDEX('17. Profesional Vet'!$A:$B,MATCH($A830,'17. Profesional Vet'!$A:$A,0),2),"")</f>
        <v/>
      </c>
      <c r="W830" s="6" t="str">
        <f aca="false">IFERROR(INDEX('18. Premier'!$A:$B,MATCH($A830,'18. Premier'!$A:$A,0),2),"")</f>
        <v/>
      </c>
      <c r="X830" s="6" t="str">
        <f aca="false">IFERROR(INDEX('19. Dacam'!$A:$B,MATCH($A830,'19. Dacam'!$A:$A,0),2),"")</f>
        <v/>
      </c>
      <c r="Y830" s="6" t="str">
        <f aca="false">IFERROR(INDEX('20. Proveedor'!$A:$B,MATCH($A830,'20. Proveedor'!$A:$A,0),2),"")</f>
        <v/>
      </c>
      <c r="Z830" s="6" t="str">
        <f aca="false">IFERROR(INDEX('21. Saphirus'!$A:$B,MATCH($A830,'21. Saphirus'!$A:$A,0),2),"")</f>
        <v/>
      </c>
    </row>
    <row r="831" customFormat="false" ht="15.75" hidden="false" customHeight="true" outlineLevel="0" collapsed="false">
      <c r="A831" s="5" t="s">
        <v>870</v>
      </c>
      <c r="B831" s="5" t="n">
        <v>1905395</v>
      </c>
      <c r="C831" s="5" t="s">
        <v>123</v>
      </c>
      <c r="D831" s="6" t="str">
        <f aca="false">IFERROR(INDEX('1. Benavídez'!$A:$B,MATCH($A831,'1. Benavídez'!$A:$A,0),2),"")</f>
        <v/>
      </c>
      <c r="E831" s="6" t="str">
        <f aca="false">IFERROR(INDEX('2. Gallo'!$B:$D,MATCH($A831,'2. Gallo'!$B:$B,0),3),"")</f>
        <v/>
      </c>
      <c r="F831" s="6" t="str">
        <f aca="false">IFERROR(INDEX('3. Anea'!$B:$D,MATCH($A831,'3. Anea'!$B:$B,0),2),"")</f>
        <v/>
      </c>
      <c r="G831" s="6" t="str">
        <f aca="false">IFERROR(INDEX('4. Pilar'!$A:$C,MATCH($A831,'4. Pilar'!$A:$A,0),2),"")</f>
        <v/>
      </c>
      <c r="H831" s="6" t="str">
        <f aca="false">IFERROR(INDEX('5. Tortuguitas'!$B:$D,MATCH($A831,'5. Tortuguitas'!$B:$B,0),2),"")</f>
        <v/>
      </c>
      <c r="I831" s="6" t="str">
        <f aca="false">IFERROR(INDEX('6. Del Viso'!$A:$B,MATCH($A831,'6. Del Viso'!$A:$A,0),2),"")</f>
        <v/>
      </c>
      <c r="J831" s="6" t="str">
        <f aca="false">IFERROR(INDEX('7. Chica Glade'!$B:$F,MATCH($A831,'7. Chica Glade'!$B:$B,0),4),"")</f>
        <v/>
      </c>
      <c r="K831" s="6" t="str">
        <f aca="false">IFERROR(INDEX('8. Veterinaria'!$A:$B,MATCH($A831,'8. Veterinaria'!$A:$A,0),2),"")</f>
        <v/>
      </c>
      <c r="L831" s="6" t="str">
        <f aca="false">IFERROR(INDEX('9. Hipocampus'!$A:$B,MATCH($A831,'9. Hipocampus'!$A:$A,0),2),"")</f>
        <v/>
      </c>
      <c r="M831" s="6" t="str">
        <f aca="false">IFERROR(INDEX('11. Mundo Mascotas'!$B:$D,MATCH($A831,'11. Mundo Mascotas'!$B:$B,0),2),"")</f>
        <v/>
      </c>
      <c r="N831" s="6" t="str">
        <f aca="false">IFERROR(INDEX('12. Yaguar'!$B:$E,MATCH($A831,'12. Yaguar'!$B:$B,0),2),"")</f>
        <v/>
      </c>
      <c r="O831" s="6" t="str">
        <f aca="false">IFERROR(INDEX('13. King Clor'!$A:$B,MATCH($A831,'13. King Clor'!$A:$A,0),2),"")</f>
        <v/>
      </c>
      <c r="P831" s="6" t="str">
        <f aca="false">IFERROR(INDEX('14. Diserquim'!$A:$B,MATCH($A831,'14. Diserquim'!$A:$A,0),2),"")</f>
        <v/>
      </c>
      <c r="Q831" s="6" t="str">
        <f aca="false">IFERROR(INDEX('15. Moreno'!$A:$B,MATCH($A831,'15. Moreno'!$A:$A,0),2),"")</f>
        <v/>
      </c>
      <c r="R831" s="6" t="str">
        <f aca="false">IFERROR(INDEX('10. Collares'!$J:$K,MATCH($A831,'10. Collares'!$J:$J,0),2),"")</f>
        <v/>
      </c>
      <c r="S831" s="6" t="str">
        <f aca="false">IFERROR(INDEX('13. King Clor'!$G:$H,MATCH($A831,'13. King Clor'!$G:$G,0),2),"")</f>
        <v/>
      </c>
      <c r="T831" s="6" t="str">
        <f aca="false">IFERROR(INDEX('10. Collares'!$A:$B,MATCH($A831,'10. Collares'!$A:$A,0),2),"")</f>
        <v/>
      </c>
      <c r="U831" s="6" t="str">
        <f aca="false">IFERROR(INDEX('16. Mis nietos'!$B:$C,MATCH($A831,'16. Mis nietos'!$B:$B,0),2),"")</f>
        <v/>
      </c>
      <c r="V831" s="6" t="str">
        <f aca="false">IFERROR(INDEX('17. Profesional Vet'!$A:$B,MATCH($A831,'17. Profesional Vet'!$A:$A,0),2),"")</f>
        <v/>
      </c>
      <c r="W831" s="6" t="str">
        <f aca="false">IFERROR(INDEX('18. Premier'!$A:$B,MATCH($A831,'18. Premier'!$A:$A,0),2),"")</f>
        <v/>
      </c>
      <c r="X831" s="6" t="str">
        <f aca="false">IFERROR(INDEX('19. Dacam'!$A:$B,MATCH($A831,'19. Dacam'!$A:$A,0),2),"")</f>
        <v/>
      </c>
      <c r="Y831" s="6" t="str">
        <f aca="false">IFERROR(INDEX('20. Proveedor'!$A:$B,MATCH($A831,'20. Proveedor'!$A:$A,0),2),"")</f>
        <v/>
      </c>
      <c r="Z831" s="6" t="str">
        <f aca="false">IFERROR(INDEX('21. Saphirus'!$A:$B,MATCH($A831,'21. Saphirus'!$A:$A,0),2),"")</f>
        <v/>
      </c>
    </row>
    <row r="832" customFormat="false" ht="15.75" hidden="false" customHeight="true" outlineLevel="0" collapsed="false">
      <c r="A832" s="5" t="s">
        <v>871</v>
      </c>
      <c r="B832" s="5" t="n">
        <v>1906068</v>
      </c>
      <c r="C832" s="5" t="s">
        <v>123</v>
      </c>
      <c r="D832" s="6" t="str">
        <f aca="false">IFERROR(INDEX('1. Benavídez'!$A:$B,MATCH($A832,'1. Benavídez'!$A:$A,0),2),"")</f>
        <v/>
      </c>
      <c r="E832" s="6" t="str">
        <f aca="false">IFERROR(INDEX('2. Gallo'!$B:$D,MATCH($A832,'2. Gallo'!$B:$B,0),3),"")</f>
        <v/>
      </c>
      <c r="F832" s="6" t="str">
        <f aca="false">IFERROR(INDEX('3. Anea'!$B:$D,MATCH($A832,'3. Anea'!$B:$B,0),2),"")</f>
        <v/>
      </c>
      <c r="G832" s="6" t="str">
        <f aca="false">IFERROR(INDEX('4. Pilar'!$A:$C,MATCH($A832,'4. Pilar'!$A:$A,0),2),"")</f>
        <v/>
      </c>
      <c r="H832" s="6" t="str">
        <f aca="false">IFERROR(INDEX('5. Tortuguitas'!$B:$D,MATCH($A832,'5. Tortuguitas'!$B:$B,0),2),"")</f>
        <v/>
      </c>
      <c r="I832" s="6" t="str">
        <f aca="false">IFERROR(INDEX('6. Del Viso'!$A:$B,MATCH($A832,'6. Del Viso'!$A:$A,0),3),"")</f>
        <v/>
      </c>
      <c r="J832" s="6" t="str">
        <f aca="false">IFERROR(INDEX('7. Chica Glade'!$B:$F,MATCH($A832,'7. Chica Glade'!$B:$B,0),4),"")</f>
        <v/>
      </c>
      <c r="K832" s="6" t="str">
        <f aca="false">IFERROR(INDEX('8. Veterinaria'!$A:$B,MATCH($A832,'8. Veterinaria'!$A:$A,0),2),"")</f>
        <v/>
      </c>
      <c r="L832" s="6" t="str">
        <f aca="false">IFERROR(INDEX('9. Hipocampus'!$A:$B,MATCH($A832,'9. Hipocampus'!$A:$A,0),2),"")</f>
        <v/>
      </c>
      <c r="M832" s="6" t="str">
        <f aca="false">IFERROR(INDEX('11. Mundo Mascotas'!$B:$D,MATCH($A832,'11. Mundo Mascotas'!$B:$B,0),2),"")</f>
        <v/>
      </c>
      <c r="N832" s="6" t="str">
        <f aca="false">IFERROR(INDEX('12. Yaguar'!$B:$E,MATCH($A832,'12. Yaguar'!$B:$B,0),2),"")</f>
        <v/>
      </c>
      <c r="O832" s="6" t="str">
        <f aca="false">IFERROR(INDEX('13. King Clor'!$A:$B,MATCH($A832,'13. King Clor'!$A:$A,0),2),"")</f>
        <v/>
      </c>
      <c r="P832" s="6" t="str">
        <f aca="false">IFERROR(INDEX('14. Diserquim'!$A:$B,MATCH($A832,'14. Diserquim'!$A:$A,0),2),"")</f>
        <v/>
      </c>
      <c r="Q832" s="6" t="str">
        <f aca="false">IFERROR(INDEX('15. Moreno'!$A:$B,MATCH($A832,'15. Moreno'!$A:$A,0),2),"")</f>
        <v/>
      </c>
      <c r="R832" s="6" t="str">
        <f aca="false">IFERROR(INDEX('10. Collares'!$J:$K,MATCH($A832,'10. Collares'!$J:$J,0),2),"")</f>
        <v/>
      </c>
      <c r="S832" s="6" t="str">
        <f aca="false">IFERROR(INDEX('13. King Clor'!$G:$H,MATCH($A832,'13. King Clor'!$G:$G,0),2),"")</f>
        <v/>
      </c>
      <c r="T832" s="6" t="str">
        <f aca="false">IFERROR(INDEX('10. Collares'!$A:$B,MATCH($A832,'10. Collares'!$A:$A,0),2),"")</f>
        <v/>
      </c>
      <c r="U832" s="6" t="n">
        <f aca="false">IFERROR(INDEX('16. Mis nietos'!$B:$C,MATCH($A832,'16. Mis nietos'!$B:$B,0),2),"")</f>
        <v>1280</v>
      </c>
      <c r="V832" s="6" t="str">
        <f aca="false">IFERROR(INDEX('17. Profesional Vet'!$A:$B,MATCH($A832,'17. Profesional Vet'!$A:$A,0),2),"")</f>
        <v/>
      </c>
      <c r="W832" s="6" t="str">
        <f aca="false">IFERROR(INDEX('18. Premier'!$A:$B,MATCH($A832,'18. Premier'!$A:$A,0),2),"")</f>
        <v/>
      </c>
      <c r="X832" s="6" t="str">
        <f aca="false">IFERROR(INDEX('19. Dacam'!$A:$B,MATCH($A832,'19. Dacam'!$A:$A,0),2),"")</f>
        <v/>
      </c>
      <c r="Y832" s="6" t="str">
        <f aca="false">IFERROR(INDEX('20. Proveedor'!$A:$B,MATCH($A832,'20. Proveedor'!$A:$A,0),2),"")</f>
        <v/>
      </c>
      <c r="Z832" s="6" t="str">
        <f aca="false">IFERROR(INDEX('21. Saphirus'!$A:$B,MATCH($A832,'21. Saphirus'!$A:$A,0),2),"")</f>
        <v/>
      </c>
    </row>
    <row r="833" customFormat="false" ht="15.75" hidden="false" customHeight="true" outlineLevel="0" collapsed="false">
      <c r="A833" s="5" t="s">
        <v>872</v>
      </c>
      <c r="B833" s="5" t="n">
        <v>1905617</v>
      </c>
      <c r="C833" s="5" t="s">
        <v>123</v>
      </c>
      <c r="D833" s="6" t="str">
        <f aca="false">IFERROR(INDEX('1. Benavídez'!$A:$B,MATCH($A833,'1. Benavídez'!$A:$A,0),2),"")</f>
        <v/>
      </c>
      <c r="E833" s="6" t="str">
        <f aca="false">IFERROR(INDEX('2. Gallo'!$B:$D,MATCH($A833,'2. Gallo'!$B:$B,0),3),"")</f>
        <v/>
      </c>
      <c r="F833" s="6" t="str">
        <f aca="false">IFERROR(INDEX('3. Anea'!$B:$D,MATCH($A833,'3. Anea'!$B:$B,0),2),"")</f>
        <v/>
      </c>
      <c r="G833" s="6" t="str">
        <f aca="false">IFERROR(INDEX('4. Pilar'!$A:$C,MATCH($A833,'4. Pilar'!$A:$A,0),2),"")</f>
        <v/>
      </c>
      <c r="H833" s="6" t="str">
        <f aca="false">IFERROR(INDEX('5. Tortuguitas'!$B:$D,MATCH($A833,'5. Tortuguitas'!$B:$B,0),2),"")</f>
        <v/>
      </c>
      <c r="I833" s="6" t="str">
        <f aca="false">IFERROR(INDEX('6. Del Viso'!$A:$B,MATCH($A833,'6. Del Viso'!$A:$A,0),2),"")</f>
        <v/>
      </c>
      <c r="J833" s="6" t="str">
        <f aca="false">IFERROR(INDEX('7. Chica Glade'!$B:$F,MATCH($A833,'7. Chica Glade'!$B:$B,0),4),"")</f>
        <v/>
      </c>
      <c r="K833" s="6" t="str">
        <f aca="false">IFERROR(INDEX('8. Veterinaria'!$A:$B,MATCH($A833,'8. Veterinaria'!$A:$A,0),2),"")</f>
        <v/>
      </c>
      <c r="L833" s="6" t="str">
        <f aca="false">IFERROR(INDEX('9. Hipocampus'!$A:$B,MATCH($A833,'9. Hipocampus'!$A:$A,0),2),"")</f>
        <v/>
      </c>
      <c r="M833" s="6" t="str">
        <f aca="false">IFERROR(INDEX('11. Mundo Mascotas'!$B:$D,MATCH($A833,'11. Mundo Mascotas'!$B:$B,0),2),"")</f>
        <v/>
      </c>
      <c r="N833" s="6" t="str">
        <f aca="false">IFERROR(INDEX('12. Yaguar'!$B:$E,MATCH($A833,'12. Yaguar'!$B:$B,0),2),"")</f>
        <v/>
      </c>
      <c r="O833" s="6" t="str">
        <f aca="false">IFERROR(INDEX('13. King Clor'!$A:$B,MATCH($A833,'13. King Clor'!$A:$A,0),2),"")</f>
        <v/>
      </c>
      <c r="P833" s="6" t="str">
        <f aca="false">IFERROR(INDEX('14. Diserquim'!$A:$B,MATCH($A833,'14. Diserquim'!$A:$A,0),2),"")</f>
        <v/>
      </c>
      <c r="Q833" s="6" t="str">
        <f aca="false">IFERROR(INDEX('15. Moreno'!$A:$B,MATCH($A833,'15. Moreno'!$A:$A,0),2),"")</f>
        <v/>
      </c>
      <c r="R833" s="6" t="str">
        <f aca="false">IFERROR(INDEX('10. Collares'!$J:$K,MATCH($A833,'10. Collares'!$J:$J,0),2),"")</f>
        <v/>
      </c>
      <c r="S833" s="6" t="str">
        <f aca="false">IFERROR(INDEX('13. King Clor'!$G:$H,MATCH($A833,'13. King Clor'!$G:$G,0),2),"")</f>
        <v/>
      </c>
      <c r="T833" s="6" t="str">
        <f aca="false">IFERROR(INDEX('10. Collares'!$A:$B,MATCH($A833,'10. Collares'!$A:$A,0),2),"")</f>
        <v/>
      </c>
      <c r="U833" s="6" t="n">
        <f aca="false">IFERROR(INDEX('16. Mis nietos'!$B:$C,MATCH($A833,'16. Mis nietos'!$B:$B,0),2),"")</f>
        <v>1163</v>
      </c>
      <c r="V833" s="6" t="str">
        <f aca="false">IFERROR(INDEX('17. Profesional Vet'!$A:$B,MATCH($A833,'17. Profesional Vet'!$A:$A,0),2),"")</f>
        <v/>
      </c>
      <c r="W833" s="6" t="str">
        <f aca="false">IFERROR(INDEX('18. Premier'!$A:$B,MATCH($A833,'18. Premier'!$A:$A,0),2),"")</f>
        <v/>
      </c>
      <c r="X833" s="6" t="str">
        <f aca="false">IFERROR(INDEX('19. Dacam'!$A:$B,MATCH($A833,'19. Dacam'!$A:$A,0),2),"")</f>
        <v/>
      </c>
      <c r="Y833" s="6" t="str">
        <f aca="false">IFERROR(INDEX('20. Proveedor'!$A:$B,MATCH($A833,'20. Proveedor'!$A:$A,0),2),"")</f>
        <v/>
      </c>
      <c r="Z833" s="6" t="str">
        <f aca="false">IFERROR(INDEX('21. Saphirus'!$A:$B,MATCH($A833,'21. Saphirus'!$A:$A,0),2),"")</f>
        <v/>
      </c>
    </row>
    <row r="834" customFormat="false" ht="15.75" hidden="false" customHeight="true" outlineLevel="0" collapsed="false">
      <c r="A834" s="5" t="s">
        <v>873</v>
      </c>
      <c r="B834" s="5" t="n">
        <v>1905619</v>
      </c>
      <c r="C834" s="5" t="s">
        <v>123</v>
      </c>
      <c r="D834" s="6" t="str">
        <f aca="false">IFERROR(INDEX('1. Benavídez'!$A:$B,MATCH($A834,'1. Benavídez'!$A:$A,0),2),"")</f>
        <v/>
      </c>
      <c r="E834" s="6" t="str">
        <f aca="false">IFERROR(INDEX('2. Gallo'!$B:$D,MATCH($A834,'2. Gallo'!$B:$B,0),3),"")</f>
        <v/>
      </c>
      <c r="F834" s="6" t="str">
        <f aca="false">IFERROR(INDEX('3. Anea'!$B:$D,MATCH($A834,'3. Anea'!$B:$B,0),2),"")</f>
        <v/>
      </c>
      <c r="G834" s="6" t="str">
        <f aca="false">IFERROR(INDEX('4. Pilar'!$A:$C,MATCH($A834,'4. Pilar'!$A:$A,0),2),"")</f>
        <v/>
      </c>
      <c r="H834" s="6" t="str">
        <f aca="false">IFERROR(INDEX('5. Tortuguitas'!$B:$D,MATCH($A834,'5. Tortuguitas'!$B:$B,0),2),"")</f>
        <v/>
      </c>
      <c r="I834" s="6" t="str">
        <f aca="false">IFERROR(INDEX('6. Del Viso'!$A:$B,MATCH($A834,'6. Del Viso'!$A:$A,0),2),"")</f>
        <v/>
      </c>
      <c r="J834" s="6" t="str">
        <f aca="false">IFERROR(INDEX('7. Chica Glade'!$B:$F,MATCH($A834,'7. Chica Glade'!$B:$B,0),4),"")</f>
        <v/>
      </c>
      <c r="K834" s="6" t="str">
        <f aca="false">IFERROR(INDEX('8. Veterinaria'!$A:$B,MATCH($A834,'8. Veterinaria'!$A:$A,0),2),"")</f>
        <v/>
      </c>
      <c r="L834" s="6" t="str">
        <f aca="false">IFERROR(INDEX('9. Hipocampus'!$A:$B,MATCH($A834,'9. Hipocampus'!$A:$A,0),2),"")</f>
        <v/>
      </c>
      <c r="M834" s="6" t="str">
        <f aca="false">IFERROR(INDEX('11. Mundo Mascotas'!$B:$D,MATCH($A834,'11. Mundo Mascotas'!$B:$B,0),2),"")</f>
        <v/>
      </c>
      <c r="N834" s="6" t="str">
        <f aca="false">IFERROR(INDEX('12. Yaguar'!$B:$E,MATCH($A834,'12. Yaguar'!$B:$B,0),2),"")</f>
        <v/>
      </c>
      <c r="O834" s="6" t="str">
        <f aca="false">IFERROR(INDEX('13. King Clor'!$A:$B,MATCH($A834,'13. King Clor'!$A:$A,0),2),"")</f>
        <v/>
      </c>
      <c r="P834" s="6" t="str">
        <f aca="false">IFERROR(INDEX('14. Diserquim'!$A:$B,MATCH($A834,'14. Diserquim'!$A:$A,0),2),"")</f>
        <v/>
      </c>
      <c r="Q834" s="6" t="str">
        <f aca="false">IFERROR(INDEX('15. Moreno'!$A:$B,MATCH($A834,'15. Moreno'!$A:$A,0),2),"")</f>
        <v/>
      </c>
      <c r="R834" s="6" t="str">
        <f aca="false">IFERROR(INDEX('10. Collares'!$J:$K,MATCH($A834,'10. Collares'!$J:$J,0),2),"")</f>
        <v/>
      </c>
      <c r="S834" s="6" t="str">
        <f aca="false">IFERROR(INDEX('13. King Clor'!$G:$H,MATCH($A834,'13. King Clor'!$G:$G,0),2),"")</f>
        <v/>
      </c>
      <c r="T834" s="6" t="str">
        <f aca="false">IFERROR(INDEX('10. Collares'!$A:$B,MATCH($A834,'10. Collares'!$A:$A,0),2),"")</f>
        <v/>
      </c>
      <c r="U834" s="6" t="str">
        <f aca="false">IFERROR(INDEX('16. Mis nietos'!$B:$C,MATCH($A834,'16. Mis nietos'!$B:$B,0),2),"")</f>
        <v/>
      </c>
      <c r="V834" s="6" t="str">
        <f aca="false">IFERROR(INDEX('17. Profesional Vet'!$A:$B,MATCH($A834,'17. Profesional Vet'!$A:$A,0),2),"")</f>
        <v/>
      </c>
      <c r="W834" s="6" t="str">
        <f aca="false">IFERROR(INDEX('18. Premier'!$A:$B,MATCH($A834,'18. Premier'!$A:$A,0),2),"")</f>
        <v/>
      </c>
      <c r="X834" s="6" t="str">
        <f aca="false">IFERROR(INDEX('19. Dacam'!$A:$B,MATCH($A834,'19. Dacam'!$A:$A,0),2),"")</f>
        <v/>
      </c>
      <c r="Y834" s="6" t="str">
        <f aca="false">IFERROR(INDEX('20. Proveedor'!$A:$B,MATCH($A834,'20. Proveedor'!$A:$A,0),2),"")</f>
        <v/>
      </c>
      <c r="Z834" s="6" t="str">
        <f aca="false">IFERROR(INDEX('21. Saphirus'!$A:$B,MATCH($A834,'21. Saphirus'!$A:$A,0),2),"")</f>
        <v/>
      </c>
    </row>
    <row r="835" customFormat="false" ht="15.75" hidden="false" customHeight="true" outlineLevel="0" collapsed="false">
      <c r="A835" s="5" t="s">
        <v>874</v>
      </c>
      <c r="B835" s="5" t="n">
        <v>1906068</v>
      </c>
      <c r="C835" s="5" t="s">
        <v>123</v>
      </c>
      <c r="D835" s="6" t="str">
        <f aca="false">IFERROR(INDEX('1. Benavídez'!$A:$B,MATCH($A835,'1. Benavídez'!$A:$A,0),2),"")</f>
        <v/>
      </c>
      <c r="E835" s="6" t="str">
        <f aca="false">IFERROR(INDEX('2. Gallo'!$B:$D,MATCH($A835,'2. Gallo'!$B:$B,0),3),"")</f>
        <v/>
      </c>
      <c r="F835" s="6" t="str">
        <f aca="false">IFERROR(INDEX('3. Anea'!$B:$D,MATCH($A835,'3. Anea'!$B:$B,0),2),"")</f>
        <v/>
      </c>
      <c r="G835" s="6" t="str">
        <f aca="false">IFERROR(INDEX('4. Pilar'!$A:$C,MATCH($A835,'4. Pilar'!$A:$A,0),2),"")</f>
        <v/>
      </c>
      <c r="H835" s="6" t="str">
        <f aca="false">IFERROR(INDEX('5. Tortuguitas'!$B:$D,MATCH($A835,'5. Tortuguitas'!$B:$B,0),2),"")</f>
        <v/>
      </c>
      <c r="I835" s="6" t="str">
        <f aca="false">IFERROR(INDEX('6. Del Viso'!$A:$B,MATCH($A835,'6. Del Viso'!$A:$A,0),3),"")</f>
        <v/>
      </c>
      <c r="J835" s="6" t="str">
        <f aca="false">IFERROR(INDEX('7. Chica Glade'!$B:$F,MATCH($A835,'7. Chica Glade'!$B:$B,0),4),"")</f>
        <v/>
      </c>
      <c r="K835" s="6" t="str">
        <f aca="false">IFERROR(INDEX('8. Veterinaria'!$A:$B,MATCH($A835,'8. Veterinaria'!$A:$A,0),2),"")</f>
        <v/>
      </c>
      <c r="L835" s="6" t="str">
        <f aca="false">IFERROR(INDEX('9. Hipocampus'!$A:$B,MATCH($A835,'9. Hipocampus'!$A:$A,0),2),"")</f>
        <v/>
      </c>
      <c r="M835" s="6" t="str">
        <f aca="false">IFERROR(INDEX('11. Mundo Mascotas'!$B:$D,MATCH($A835,'11. Mundo Mascotas'!$B:$B,0),2),"")</f>
        <v/>
      </c>
      <c r="N835" s="6" t="str">
        <f aca="false">IFERROR(INDEX('12. Yaguar'!$B:$E,MATCH($A835,'12. Yaguar'!$B:$B,0),2),"")</f>
        <v/>
      </c>
      <c r="O835" s="6" t="str">
        <f aca="false">IFERROR(INDEX('13. King Clor'!$A:$B,MATCH($A835,'13. King Clor'!$A:$A,0),2),"")</f>
        <v/>
      </c>
      <c r="P835" s="6" t="str">
        <f aca="false">IFERROR(INDEX('14. Diserquim'!$A:$B,MATCH($A835,'14. Diserquim'!$A:$A,0),2),"")</f>
        <v/>
      </c>
      <c r="Q835" s="6" t="str">
        <f aca="false">IFERROR(INDEX('15. Moreno'!$A:$B,MATCH($A835,'15. Moreno'!$A:$A,0),2),"")</f>
        <v/>
      </c>
      <c r="R835" s="6" t="str">
        <f aca="false">IFERROR(INDEX('10. Collares'!$J:$K,MATCH($A835,'10. Collares'!$J:$J,0),2),"")</f>
        <v/>
      </c>
      <c r="S835" s="6" t="str">
        <f aca="false">IFERROR(INDEX('13. King Clor'!$G:$H,MATCH($A835,'13. King Clor'!$G:$G,0),2),"")</f>
        <v/>
      </c>
      <c r="T835" s="6" t="str">
        <f aca="false">IFERROR(INDEX('10. Collares'!$A:$B,MATCH($A835,'10. Collares'!$A:$A,0),2),"")</f>
        <v/>
      </c>
      <c r="U835" s="6" t="str">
        <f aca="false">IFERROR(INDEX('16. Mis nietos'!$B:$C,MATCH($A835,'16. Mis nietos'!$B:$B,0),2),"")</f>
        <v/>
      </c>
      <c r="V835" s="6" t="str">
        <f aca="false">IFERROR(INDEX('17. Profesional Vet'!$A:$B,MATCH($A835,'17. Profesional Vet'!$A:$A,0),2),"")</f>
        <v/>
      </c>
      <c r="W835" s="6" t="str">
        <f aca="false">IFERROR(INDEX('18. Premier'!$A:$B,MATCH($A835,'18. Premier'!$A:$A,0),2),"")</f>
        <v/>
      </c>
      <c r="X835" s="6" t="str">
        <f aca="false">IFERROR(INDEX('19. Dacam'!$A:$B,MATCH($A835,'19. Dacam'!$A:$A,0),2),"")</f>
        <v/>
      </c>
      <c r="Y835" s="6" t="str">
        <f aca="false">IFERROR(INDEX('20. Proveedor'!$A:$B,MATCH($A835,'20. Proveedor'!$A:$A,0),2),"")</f>
        <v/>
      </c>
      <c r="Z835" s="6" t="str">
        <f aca="false">IFERROR(INDEX('21. Saphirus'!$A:$B,MATCH($A835,'21. Saphirus'!$A:$A,0),2),"")</f>
        <v/>
      </c>
    </row>
    <row r="836" customFormat="false" ht="15.75" hidden="false" customHeight="true" outlineLevel="0" collapsed="false">
      <c r="A836" s="5" t="s">
        <v>875</v>
      </c>
      <c r="B836" s="5" t="n">
        <v>1905621</v>
      </c>
      <c r="C836" s="5" t="s">
        <v>123</v>
      </c>
      <c r="D836" s="6" t="str">
        <f aca="false">IFERROR(INDEX('1. Benavídez'!$A:$B,MATCH($A836,'1. Benavídez'!$A:$A,0),2),"")</f>
        <v/>
      </c>
      <c r="E836" s="6" t="str">
        <f aca="false">IFERROR(INDEX('2. Gallo'!$B:$D,MATCH($A836,'2. Gallo'!$B:$B,0),3),"")</f>
        <v/>
      </c>
      <c r="F836" s="6" t="str">
        <f aca="false">IFERROR(INDEX('3. Anea'!$B:$D,MATCH($A836,'3. Anea'!$B:$B,0),2),"")</f>
        <v/>
      </c>
      <c r="G836" s="6" t="str">
        <f aca="false">IFERROR(INDEX('4. Pilar'!$A:$C,MATCH($A836,'4. Pilar'!$A:$A,0),2),"")</f>
        <v/>
      </c>
      <c r="H836" s="6" t="str">
        <f aca="false">IFERROR(INDEX('5. Tortuguitas'!$B:$D,MATCH($A836,'5. Tortuguitas'!$B:$B,0),2),"")</f>
        <v/>
      </c>
      <c r="I836" s="6" t="str">
        <f aca="false">IFERROR(INDEX('6. Del Viso'!$A:$B,MATCH($A836,'6. Del Viso'!$A:$A,0),2),"")</f>
        <v/>
      </c>
      <c r="J836" s="6" t="str">
        <f aca="false">IFERROR(INDEX('7. Chica Glade'!$B:$F,MATCH($A836,'7. Chica Glade'!$B:$B,0),4),"")</f>
        <v/>
      </c>
      <c r="K836" s="6" t="str">
        <f aca="false">IFERROR(INDEX('8. Veterinaria'!$A:$B,MATCH($A836,'8. Veterinaria'!$A:$A,0),2),"")</f>
        <v/>
      </c>
      <c r="L836" s="6" t="str">
        <f aca="false">IFERROR(INDEX('9. Hipocampus'!$A:$B,MATCH($A836,'9. Hipocampus'!$A:$A,0),2),"")</f>
        <v/>
      </c>
      <c r="M836" s="6" t="str">
        <f aca="false">IFERROR(INDEX('11. Mundo Mascotas'!$B:$D,MATCH($A836,'11. Mundo Mascotas'!$B:$B,0),2),"")</f>
        <v/>
      </c>
      <c r="N836" s="6" t="str">
        <f aca="false">IFERROR(INDEX('12. Yaguar'!$B:$E,MATCH($A836,'12. Yaguar'!$B:$B,0),2),"")</f>
        <v/>
      </c>
      <c r="O836" s="6" t="str">
        <f aca="false">IFERROR(INDEX('13. King Clor'!$A:$B,MATCH($A836,'13. King Clor'!$A:$A,0),2),"")</f>
        <v/>
      </c>
      <c r="P836" s="6" t="str">
        <f aca="false">IFERROR(INDEX('14. Diserquim'!$A:$B,MATCH($A836,'14. Diserquim'!$A:$A,0),2),"")</f>
        <v/>
      </c>
      <c r="Q836" s="6" t="str">
        <f aca="false">IFERROR(INDEX('15. Moreno'!$A:$B,MATCH($A836,'15. Moreno'!$A:$A,0),2),"")</f>
        <v/>
      </c>
      <c r="R836" s="6" t="str">
        <f aca="false">IFERROR(INDEX('10. Collares'!$J:$K,MATCH($A836,'10. Collares'!$J:$J,0),2),"")</f>
        <v/>
      </c>
      <c r="S836" s="6" t="str">
        <f aca="false">IFERROR(INDEX('13. King Clor'!$G:$H,MATCH($A836,'13. King Clor'!$G:$G,0),2),"")</f>
        <v/>
      </c>
      <c r="T836" s="6" t="str">
        <f aca="false">IFERROR(INDEX('10. Collares'!$A:$B,MATCH($A836,'10. Collares'!$A:$A,0),2),"")</f>
        <v/>
      </c>
      <c r="U836" s="6" t="str">
        <f aca="false">IFERROR(INDEX('16. Mis nietos'!$B:$C,MATCH($A836,'16. Mis nietos'!$B:$B,0),2),"")</f>
        <v/>
      </c>
      <c r="V836" s="6" t="str">
        <f aca="false">IFERROR(INDEX('17. Profesional Vet'!$A:$B,MATCH($A836,'17. Profesional Vet'!$A:$A,0),2),"")</f>
        <v/>
      </c>
      <c r="W836" s="6" t="str">
        <f aca="false">IFERROR(INDEX('18. Premier'!$A:$B,MATCH($A836,'18. Premier'!$A:$A,0),2),"")</f>
        <v/>
      </c>
      <c r="X836" s="6" t="str">
        <f aca="false">IFERROR(INDEX('19. Dacam'!$A:$B,MATCH($A836,'19. Dacam'!$A:$A,0),2),"")</f>
        <v/>
      </c>
      <c r="Y836" s="6" t="str">
        <f aca="false">IFERROR(INDEX('20. Proveedor'!$A:$B,MATCH($A836,'20. Proveedor'!$A:$A,0),2),"")</f>
        <v/>
      </c>
      <c r="Z836" s="6" t="str">
        <f aca="false">IFERROR(INDEX('21. Saphirus'!$A:$B,MATCH($A836,'21. Saphirus'!$A:$A,0),2),"")</f>
        <v/>
      </c>
    </row>
    <row r="837" customFormat="false" ht="15.75" hidden="false" customHeight="true" outlineLevel="0" collapsed="false">
      <c r="A837" s="5" t="s">
        <v>876</v>
      </c>
      <c r="B837" s="5" t="n">
        <v>1905620</v>
      </c>
      <c r="C837" s="5" t="s">
        <v>123</v>
      </c>
      <c r="D837" s="6" t="str">
        <f aca="false">IFERROR(INDEX('1. Benavídez'!$A:$B,MATCH($A837,'1. Benavídez'!$A:$A,0),2),"")</f>
        <v/>
      </c>
      <c r="E837" s="6" t="str">
        <f aca="false">IFERROR(INDEX('2. Gallo'!$B:$D,MATCH($A837,'2. Gallo'!$B:$B,0),3),"")</f>
        <v/>
      </c>
      <c r="F837" s="6" t="str">
        <f aca="false">IFERROR(INDEX('3. Anea'!$B:$D,MATCH($A837,'3. Anea'!$B:$B,0),2),"")</f>
        <v/>
      </c>
      <c r="G837" s="6" t="str">
        <f aca="false">IFERROR(INDEX('4. Pilar'!$A:$C,MATCH($A837,'4. Pilar'!$A:$A,0),2),"")</f>
        <v/>
      </c>
      <c r="H837" s="6" t="str">
        <f aca="false">IFERROR(INDEX('5. Tortuguitas'!$B:$D,MATCH($A837,'5. Tortuguitas'!$B:$B,0),2),"")</f>
        <v/>
      </c>
      <c r="I837" s="6" t="str">
        <f aca="false">IFERROR(INDEX('6. Del Viso'!$A:$B,MATCH($A837,'6. Del Viso'!$A:$A,0),2),"")</f>
        <v/>
      </c>
      <c r="J837" s="6" t="str">
        <f aca="false">IFERROR(INDEX('7. Chica Glade'!$B:$F,MATCH($A837,'7. Chica Glade'!$B:$B,0),4),"")</f>
        <v/>
      </c>
      <c r="K837" s="6" t="str">
        <f aca="false">IFERROR(INDEX('8. Veterinaria'!$A:$B,MATCH($A837,'8. Veterinaria'!$A:$A,0),2),"")</f>
        <v/>
      </c>
      <c r="L837" s="6" t="str">
        <f aca="false">IFERROR(INDEX('9. Hipocampus'!$A:$B,MATCH($A837,'9. Hipocampus'!$A:$A,0),2),"")</f>
        <v/>
      </c>
      <c r="M837" s="6" t="str">
        <f aca="false">IFERROR(INDEX('11. Mundo Mascotas'!$B:$D,MATCH($A837,'11. Mundo Mascotas'!$B:$B,0),2),"")</f>
        <v/>
      </c>
      <c r="N837" s="6" t="str">
        <f aca="false">IFERROR(INDEX('12. Yaguar'!$B:$E,MATCH($A837,'12. Yaguar'!$B:$B,0),2),"")</f>
        <v/>
      </c>
      <c r="O837" s="6" t="str">
        <f aca="false">IFERROR(INDEX('13. King Clor'!$A:$B,MATCH($A837,'13. King Clor'!$A:$A,0),2),"")</f>
        <v/>
      </c>
      <c r="P837" s="6" t="str">
        <f aca="false">IFERROR(INDEX('14. Diserquim'!$A:$B,MATCH($A837,'14. Diserquim'!$A:$A,0),2),"")</f>
        <v/>
      </c>
      <c r="Q837" s="6" t="str">
        <f aca="false">IFERROR(INDEX('15. Moreno'!$A:$B,MATCH($A837,'15. Moreno'!$A:$A,0),2),"")</f>
        <v/>
      </c>
      <c r="R837" s="6" t="str">
        <f aca="false">IFERROR(INDEX('10. Collares'!$J:$K,MATCH($A837,'10. Collares'!$J:$J,0),2),"")</f>
        <v/>
      </c>
      <c r="S837" s="6" t="str">
        <f aca="false">IFERROR(INDEX('13. King Clor'!$G:$H,MATCH($A837,'13. King Clor'!$G:$G,0),2),"")</f>
        <v/>
      </c>
      <c r="T837" s="6" t="str">
        <f aca="false">IFERROR(INDEX('10. Collares'!$A:$B,MATCH($A837,'10. Collares'!$A:$A,0),2),"")</f>
        <v/>
      </c>
      <c r="U837" s="6" t="str">
        <f aca="false">IFERROR(INDEX('16. Mis nietos'!$B:$C,MATCH($A837,'16. Mis nietos'!$B:$B,0),2),"")</f>
        <v/>
      </c>
      <c r="V837" s="6" t="str">
        <f aca="false">IFERROR(INDEX('17. Profesional Vet'!$A:$B,MATCH($A837,'17. Profesional Vet'!$A:$A,0),2),"")</f>
        <v/>
      </c>
      <c r="W837" s="6" t="str">
        <f aca="false">IFERROR(INDEX('18. Premier'!$A:$B,MATCH($A837,'18. Premier'!$A:$A,0),2),"")</f>
        <v/>
      </c>
      <c r="X837" s="6" t="str">
        <f aca="false">IFERROR(INDEX('19. Dacam'!$A:$B,MATCH($A837,'19. Dacam'!$A:$A,0),2),"")</f>
        <v/>
      </c>
      <c r="Y837" s="6" t="str">
        <f aca="false">IFERROR(INDEX('20. Proveedor'!$A:$B,MATCH($A837,'20. Proveedor'!$A:$A,0),2),"")</f>
        <v/>
      </c>
      <c r="Z837" s="6" t="str">
        <f aca="false">IFERROR(INDEX('21. Saphirus'!$A:$B,MATCH($A837,'21. Saphirus'!$A:$A,0),2),"")</f>
        <v/>
      </c>
    </row>
    <row r="838" customFormat="false" ht="15.75" hidden="false" customHeight="true" outlineLevel="0" collapsed="false">
      <c r="A838" s="5" t="s">
        <v>877</v>
      </c>
      <c r="B838" s="5" t="n">
        <v>1905296</v>
      </c>
      <c r="C838" s="5" t="s">
        <v>33</v>
      </c>
      <c r="D838" s="6" t="str">
        <f aca="false">IFERROR(INDEX('1. Benavídez'!$A:$B,MATCH($A838,'1. Benavídez'!$A:$A,0),2),"")</f>
        <v/>
      </c>
      <c r="E838" s="6" t="str">
        <f aca="false">IFERROR(INDEX('2. Gallo'!$B:$D,MATCH($A838,'2. Gallo'!$B:$B,0),3),"")</f>
        <v/>
      </c>
      <c r="F838" s="6" t="str">
        <f aca="false">IFERROR(INDEX('3. Anea'!$B:$D,MATCH($A838,'3. Anea'!$B:$B,0),2),"")</f>
        <v/>
      </c>
      <c r="G838" s="6" t="str">
        <f aca="false">IFERROR(INDEX('4. Pilar'!$A:$C,MATCH($A838,'4. Pilar'!$A:$A,0),2),"")</f>
        <v/>
      </c>
      <c r="H838" s="6" t="str">
        <f aca="false">IFERROR(INDEX('5. Tortuguitas'!$B:$D,MATCH($A838,'5. Tortuguitas'!$B:$B,0),2),"")</f>
        <v/>
      </c>
      <c r="I838" s="6" t="str">
        <f aca="false">IFERROR(INDEX('6. Del Viso'!$A:$B,MATCH($A838,'6. Del Viso'!$A:$A,0),2),"")</f>
        <v/>
      </c>
      <c r="J838" s="6" t="str">
        <f aca="false">IFERROR(INDEX('7. Chica Glade'!$B:$F,MATCH($A838,'7. Chica Glade'!$B:$B,0),4),"")</f>
        <v/>
      </c>
      <c r="K838" s="6" t="str">
        <f aca="false">IFERROR(INDEX('8. Veterinaria'!$A:$B,MATCH($A838,'8. Veterinaria'!$A:$A,0),2),"")</f>
        <v/>
      </c>
      <c r="L838" s="6" t="n">
        <f aca="false">IFERROR(INDEX('9. Hipocampus'!$A:$B,MATCH($A838,'9. Hipocampus'!$A:$A,0),2),"")</f>
        <v>5161</v>
      </c>
      <c r="M838" s="6" t="str">
        <f aca="false">IFERROR(INDEX('11. Mundo Mascotas'!$B:$D,MATCH($A838,'11. Mundo Mascotas'!$B:$B,0),2),"")</f>
        <v/>
      </c>
      <c r="N838" s="6" t="str">
        <f aca="false">IFERROR(INDEX('12. Yaguar'!$B:$E,MATCH($A838,'12. Yaguar'!$B:$B,0),2),"")</f>
        <v/>
      </c>
      <c r="O838" s="6" t="str">
        <f aca="false">IFERROR(INDEX('13. King Clor'!$A:$B,MATCH($A838,'13. King Clor'!$A:$A,0),2),"")</f>
        <v/>
      </c>
      <c r="P838" s="6" t="str">
        <f aca="false">IFERROR(INDEX('14. Diserquim'!$A:$B,MATCH($A838,'14. Diserquim'!$A:$A,0),2),"")</f>
        <v/>
      </c>
      <c r="Q838" s="6" t="str">
        <f aca="false">IFERROR(INDEX('15. Moreno'!$A:$B,MATCH($A838,'15. Moreno'!$A:$A,0),2),"")</f>
        <v/>
      </c>
      <c r="R838" s="6" t="str">
        <f aca="false">IFERROR(INDEX('10. Collares'!$J:$K,MATCH($A838,'10. Collares'!$J:$J,0),2),"")</f>
        <v/>
      </c>
      <c r="S838" s="6" t="str">
        <f aca="false">IFERROR(INDEX('13. King Clor'!$G:$H,MATCH($A838,'13. King Clor'!$G:$G,0),2),"")</f>
        <v/>
      </c>
      <c r="T838" s="6" t="str">
        <f aca="false">IFERROR(INDEX('10. Collares'!$A:$B,MATCH($A838,'10. Collares'!$A:$A,0),2),"")</f>
        <v/>
      </c>
      <c r="U838" s="6" t="str">
        <f aca="false">IFERROR(INDEX('16. Mis nietos'!$B:$C,MATCH($A838,'16. Mis nietos'!$B:$B,0),2),"")</f>
        <v/>
      </c>
      <c r="V838" s="6" t="str">
        <f aca="false">IFERROR(INDEX('17. Profesional Vet'!$A:$B,MATCH($A838,'17. Profesional Vet'!$A:$A,0),2),"")</f>
        <v/>
      </c>
      <c r="W838" s="6" t="str">
        <f aca="false">IFERROR(INDEX('18. Premier'!$A:$B,MATCH($A838,'18. Premier'!$A:$A,0),2),"")</f>
        <v/>
      </c>
      <c r="X838" s="6" t="str">
        <f aca="false">IFERROR(INDEX('19. Dacam'!$A:$B,MATCH($A838,'19. Dacam'!$A:$A,0),2),"")</f>
        <v/>
      </c>
      <c r="Y838" s="6" t="str">
        <f aca="false">IFERROR(INDEX('20. Proveedor'!$A:$B,MATCH($A838,'20. Proveedor'!$A:$A,0),2),"")</f>
        <v/>
      </c>
      <c r="Z838" s="6" t="str">
        <f aca="false">IFERROR(INDEX('21. Saphirus'!$A:$B,MATCH($A838,'21. Saphirus'!$A:$A,0),2),"")</f>
        <v/>
      </c>
    </row>
    <row r="839" customFormat="false" ht="15.75" hidden="false" customHeight="true" outlineLevel="0" collapsed="false">
      <c r="A839" s="5" t="s">
        <v>878</v>
      </c>
      <c r="B839" s="5" t="n">
        <v>1905910</v>
      </c>
      <c r="C839" s="5" t="s">
        <v>123</v>
      </c>
      <c r="D839" s="6" t="str">
        <f aca="false">IFERROR(INDEX('1. Benavídez'!$A:$B,MATCH($A839,'1. Benavídez'!$A:$A,0),2),"")</f>
        <v/>
      </c>
      <c r="E839" s="6" t="str">
        <f aca="false">IFERROR(INDEX('2. Gallo'!$B:$D,MATCH($A839,'2. Gallo'!$B:$B,0),3),"")</f>
        <v/>
      </c>
      <c r="F839" s="6" t="str">
        <f aca="false">IFERROR(INDEX('3. Anea'!$B:$D,MATCH($A839,'3. Anea'!$B:$B,0),2),"")</f>
        <v/>
      </c>
      <c r="G839" s="6" t="str">
        <f aca="false">IFERROR(INDEX('4. Pilar'!$A:$C,MATCH($A839,'4. Pilar'!$A:$A,0),2),"")</f>
        <v/>
      </c>
      <c r="H839" s="6" t="str">
        <f aca="false">IFERROR(INDEX('5. Tortuguitas'!$B:$D,MATCH($A839,'5. Tortuguitas'!$B:$B,0),2),"")</f>
        <v/>
      </c>
      <c r="I839" s="6" t="str">
        <f aca="false">IFERROR(INDEX('6. Del Viso'!$A:$B,MATCH($A839,'6. Del Viso'!$A:$A,0),2),"")</f>
        <v/>
      </c>
      <c r="J839" s="6" t="str">
        <f aca="false">IFERROR(INDEX('7. Chica Glade'!$B:$F,MATCH($A839,'7. Chica Glade'!$B:$B,0),4),"")</f>
        <v/>
      </c>
      <c r="K839" s="6" t="str">
        <f aca="false">IFERROR(INDEX('8. Veterinaria'!$A:$B,MATCH($A839,'8. Veterinaria'!$A:$A,0),2),"")</f>
        <v/>
      </c>
      <c r="L839" s="6" t="n">
        <f aca="false">IFERROR(INDEX('9. Hipocampus'!$A:$B,MATCH($A839,'9. Hipocampus'!$A:$A,0),2),"")</f>
        <v>100</v>
      </c>
      <c r="M839" s="6" t="str">
        <f aca="false">IFERROR(INDEX('11. Mundo Mascotas'!$B:$D,MATCH($A839,'11. Mundo Mascotas'!$B:$B,0),2),"")</f>
        <v/>
      </c>
      <c r="N839" s="6" t="str">
        <f aca="false">IFERROR(INDEX('12. Yaguar'!$B:$E,MATCH($A839,'12. Yaguar'!$B:$B,0),2),"")</f>
        <v/>
      </c>
      <c r="O839" s="6" t="str">
        <f aca="false">IFERROR(INDEX('13. King Clor'!$A:$B,MATCH($A839,'13. King Clor'!$A:$A,0),2),"")</f>
        <v/>
      </c>
      <c r="P839" s="6" t="str">
        <f aca="false">IFERROR(INDEX('14. Diserquim'!$A:$B,MATCH($A839,'14. Diserquim'!$A:$A,0),2),"")</f>
        <v/>
      </c>
      <c r="Q839" s="6" t="str">
        <f aca="false">IFERROR(INDEX('15. Moreno'!$A:$B,MATCH($A839,'15. Moreno'!$A:$A,0),2),"")</f>
        <v/>
      </c>
      <c r="R839" s="6" t="str">
        <f aca="false">IFERROR(INDEX('10. Collares'!$J:$K,MATCH($A839,'10. Collares'!$J:$J,0),2),"")</f>
        <v/>
      </c>
      <c r="S839" s="6" t="str">
        <f aca="false">IFERROR(INDEX('13. King Clor'!$G:$H,MATCH($A839,'13. King Clor'!$G:$G,0),2),"")</f>
        <v/>
      </c>
      <c r="T839" s="6" t="str">
        <f aca="false">IFERROR(INDEX('10. Collares'!$A:$B,MATCH($A839,'10. Collares'!$A:$A,0),2),"")</f>
        <v/>
      </c>
      <c r="U839" s="6" t="n">
        <f aca="false">IFERROR(INDEX('16. Mis nietos'!$B:$C,MATCH($A839,'16. Mis nietos'!$B:$B,0),2),"")</f>
        <v>0</v>
      </c>
      <c r="V839" s="6" t="str">
        <f aca="false">IFERROR(INDEX('17. Profesional Vet'!$A:$B,MATCH($A839,'17. Profesional Vet'!$A:$A,0),2),"")</f>
        <v/>
      </c>
      <c r="W839" s="6" t="str">
        <f aca="false">IFERROR(INDEX('18. Premier'!$A:$B,MATCH($A839,'18. Premier'!$A:$A,0),2),"")</f>
        <v/>
      </c>
      <c r="X839" s="6" t="str">
        <f aca="false">IFERROR(INDEX('19. Dacam'!$A:$B,MATCH($A839,'19. Dacam'!$A:$A,0),2),"")</f>
        <v/>
      </c>
      <c r="Y839" s="6" t="str">
        <f aca="false">IFERROR(INDEX('20. Proveedor'!$A:$B,MATCH($A839,'20. Proveedor'!$A:$A,0),2),"")</f>
        <v/>
      </c>
      <c r="Z839" s="6" t="str">
        <f aca="false">IFERROR(INDEX('21. Saphirus'!$A:$B,MATCH($A839,'21. Saphirus'!$A:$A,0),2),"")</f>
        <v/>
      </c>
    </row>
    <row r="840" customFormat="false" ht="15.75" hidden="false" customHeight="true" outlineLevel="0" collapsed="false">
      <c r="A840" s="5" t="s">
        <v>879</v>
      </c>
      <c r="B840" s="5" t="n">
        <v>1906068</v>
      </c>
      <c r="C840" s="5" t="s">
        <v>183</v>
      </c>
      <c r="D840" s="6" t="str">
        <f aca="false">IFERROR(INDEX('1. Benavídez'!$A:$B,MATCH($A840,'1. Benavídez'!$A:$A,0),2),"")</f>
        <v/>
      </c>
      <c r="E840" s="6" t="str">
        <f aca="false">IFERROR(INDEX('2. Gallo'!$B:$D,MATCH($A840,'2. Gallo'!$B:$B,0),3),"")</f>
        <v/>
      </c>
      <c r="F840" s="6" t="str">
        <f aca="false">IFERROR(INDEX('3. Anea'!$B:$D,MATCH($A840,'3. Anea'!$B:$B,0),2),"")</f>
        <v/>
      </c>
      <c r="G840" s="6" t="str">
        <f aca="false">IFERROR(INDEX('4. Pilar'!$A:$C,MATCH($A840,'4. Pilar'!$A:$A,0),2),"")</f>
        <v/>
      </c>
      <c r="H840" s="6" t="str">
        <f aca="false">IFERROR(INDEX('5. Tortuguitas'!$B:$D,MATCH($A840,'5. Tortuguitas'!$B:$B,0),2),"")</f>
        <v/>
      </c>
      <c r="I840" s="6" t="str">
        <f aca="false">IFERROR(INDEX('6. Del Viso'!$A:$B,MATCH($A840,'6. Del Viso'!$A:$A,0),3),"")</f>
        <v/>
      </c>
      <c r="J840" s="6" t="str">
        <f aca="false">IFERROR(INDEX('7. Chica Glade'!$B:$F,MATCH($A840,'7. Chica Glade'!$B:$B,0),2),"")</f>
        <v/>
      </c>
      <c r="K840" s="6" t="str">
        <f aca="false">IFERROR(INDEX('8. Veterinaria'!$A:$B,MATCH($A840,'8. Veterinaria'!$A:$A,0),2),"")</f>
        <v/>
      </c>
      <c r="L840" s="6" t="str">
        <f aca="false">IFERROR(INDEX('9. Hipocampus'!$A:$B,MATCH($A840,'9. Hipocampus'!$A:$A,0),2),"")</f>
        <v/>
      </c>
      <c r="M840" s="6" t="str">
        <f aca="false">IFERROR(INDEX('11. Mundo Mascotas'!$B:$D,MATCH($A840,'11. Mundo Mascotas'!$B:$B,0),2),"")</f>
        <v/>
      </c>
      <c r="N840" s="6" t="str">
        <f aca="false">IFERROR(INDEX('12. Yaguar'!$B:$E,MATCH($A840,'12. Yaguar'!$B:$B,0),2),"")</f>
        <v/>
      </c>
      <c r="O840" s="6" t="str">
        <f aca="false">IFERROR(INDEX('13. King Clor'!$A:$B,MATCH($A840,'13. King Clor'!$A:$A,0),2),"")</f>
        <v/>
      </c>
      <c r="P840" s="6" t="str">
        <f aca="false">IFERROR(INDEX('14. Diserquim'!$A:$B,MATCH($A840,'14. Diserquim'!$A:$A,0),2),"")</f>
        <v/>
      </c>
      <c r="Q840" s="6" t="str">
        <f aca="false">IFERROR(INDEX('15. Moreno'!$A:$B,MATCH($A840,'15. Moreno'!$A:$A,0),2),"")</f>
        <v/>
      </c>
      <c r="R840" s="6" t="str">
        <f aca="false">IFERROR(INDEX('10. Collares'!$J:$K,MATCH($A840,'10. Collares'!$J:$J,0),2),"")</f>
        <v/>
      </c>
      <c r="S840" s="6" t="str">
        <f aca="false">IFERROR(INDEX('13. King Clor'!$G:$H,MATCH($A840,'13. King Clor'!$G:$G,0),2),"")</f>
        <v/>
      </c>
      <c r="T840" s="6" t="str">
        <f aca="false">IFERROR(INDEX('10. Collares'!$A:$B,MATCH($A840,'10. Collares'!$A:$A,0),2),"")</f>
        <v/>
      </c>
      <c r="U840" s="6" t="str">
        <f aca="false">IFERROR(INDEX('16. Mis nietos'!$B:$C,MATCH($A840,'16. Mis nietos'!$B:$B,0),2),"")</f>
        <v/>
      </c>
      <c r="V840" s="6" t="str">
        <f aca="false">IFERROR(INDEX('17. Profesional Vet'!$A:$B,MATCH($A840,'17. Profesional Vet'!$A:$A,0),2),"")</f>
        <v/>
      </c>
      <c r="W840" s="6" t="str">
        <f aca="false">IFERROR(INDEX('18. Premier'!$A:$B,MATCH($A840,'18. Premier'!$A:$A,0),2),"")</f>
        <v/>
      </c>
      <c r="X840" s="6" t="str">
        <f aca="false">IFERROR(INDEX('19. Dacam'!$A:$B,MATCH($A840,'19. Dacam'!$A:$A,0),2),"")</f>
        <v/>
      </c>
      <c r="Y840" s="6" t="str">
        <f aca="false">IFERROR(INDEX('20. Proveedor'!$A:$B,MATCH($A840,'20. Proveedor'!$A:$A,0),2),"")</f>
        <v/>
      </c>
      <c r="Z840" s="6" t="str">
        <f aca="false">IFERROR(INDEX('21. Saphirus'!$A:$B,MATCH($A840,'21. Saphirus'!$A:$A,0),2),"")</f>
        <v/>
      </c>
    </row>
    <row r="841" customFormat="false" ht="15.75" hidden="false" customHeight="true" outlineLevel="0" collapsed="false">
      <c r="A841" s="5" t="s">
        <v>880</v>
      </c>
      <c r="B841" s="5" t="n">
        <v>1905538</v>
      </c>
      <c r="C841" s="5" t="s">
        <v>183</v>
      </c>
      <c r="D841" s="6" t="str">
        <f aca="false">IFERROR(INDEX('1. Benavídez'!$A:$B,MATCH($A841,'1. Benavídez'!$A:$A,0),2),"")</f>
        <v/>
      </c>
      <c r="E841" s="6" t="str">
        <f aca="false">IFERROR(INDEX('2. Gallo'!$B:$D,MATCH($A841,'2. Gallo'!$B:$B,0),3),"")</f>
        <v/>
      </c>
      <c r="F841" s="6" t="str">
        <f aca="false">IFERROR(INDEX('3. Anea'!$B:$D,MATCH($A841,'3. Anea'!$B:$B,0),2),"")</f>
        <v/>
      </c>
      <c r="G841" s="6" t="str">
        <f aca="false">IFERROR(INDEX('4. Pilar'!$A:$C,MATCH($A841,'4. Pilar'!$A:$A,0),2),"")</f>
        <v/>
      </c>
      <c r="H841" s="6" t="str">
        <f aca="false">IFERROR(INDEX('5. Tortuguitas'!$B:$D,MATCH($A841,'5. Tortuguitas'!$B:$B,0),2),"")</f>
        <v/>
      </c>
      <c r="I841" s="6" t="str">
        <f aca="false">IFERROR(INDEX('6. Del Viso'!$A:$B,MATCH($A841,'6. Del Viso'!$A:$A,0),2),"")</f>
        <v/>
      </c>
      <c r="J841" s="6" t="str">
        <f aca="false">IFERROR(INDEX('7. Chica Glade'!$B:$F,MATCH($A841,'7. Chica Glade'!$B:$B,0),4),"")</f>
        <v/>
      </c>
      <c r="K841" s="6" t="str">
        <f aca="false">IFERROR(INDEX('8. Veterinaria'!$A:$B,MATCH($A841,'8. Veterinaria'!$A:$A,0),2),"")</f>
        <v/>
      </c>
      <c r="L841" s="6" t="str">
        <f aca="false">IFERROR(INDEX('9. Hipocampus'!$A:$B,MATCH($A841,'9. Hipocampus'!$A:$A,0),2),"")</f>
        <v/>
      </c>
      <c r="M841" s="6" t="str">
        <f aca="false">IFERROR(INDEX('11. Mundo Mascotas'!$B:$D,MATCH($A841,'11. Mundo Mascotas'!$B:$B,0),2),"")</f>
        <v/>
      </c>
      <c r="N841" s="6" t="str">
        <f aca="false">IFERROR(INDEX('12. Yaguar'!$B:$E,MATCH($A841,'12. Yaguar'!$B:$B,0),2),"")</f>
        <v/>
      </c>
      <c r="O841" s="6" t="str">
        <f aca="false">IFERROR(INDEX('13. King Clor'!$A:$B,MATCH($A841,'13. King Clor'!$A:$A,0),2),"")</f>
        <v/>
      </c>
      <c r="P841" s="6" t="str">
        <f aca="false">IFERROR(INDEX('14. Diserquim'!$A:$B,MATCH($A841,'14. Diserquim'!$A:$A,0),2),"")</f>
        <v/>
      </c>
      <c r="Q841" s="6" t="str">
        <f aca="false">IFERROR(INDEX('15. Moreno'!$A:$B,MATCH($A841,'15. Moreno'!$A:$A,0),2),"")</f>
        <v/>
      </c>
      <c r="R841" s="6" t="str">
        <f aca="false">IFERROR(INDEX('10. Collares'!$J:$K,MATCH($A841,'10. Collares'!$J:$J,0),2),"")</f>
        <v/>
      </c>
      <c r="S841" s="6" t="str">
        <f aca="false">IFERROR(INDEX('13. King Clor'!$G:$H,MATCH($A841,'13. King Clor'!$G:$G,0),2),"")</f>
        <v/>
      </c>
      <c r="T841" s="6" t="str">
        <f aca="false">IFERROR(INDEX('10. Collares'!$A:$B,MATCH($A841,'10. Collares'!$A:$A,0),2),"")</f>
        <v/>
      </c>
      <c r="U841" s="6" t="str">
        <f aca="false">IFERROR(INDEX('16. Mis nietos'!$B:$C,MATCH($A841,'16. Mis nietos'!$B:$B,0),2),"")</f>
        <v/>
      </c>
      <c r="V841" s="6" t="str">
        <f aca="false">IFERROR(INDEX('17. Profesional Vet'!$A:$B,MATCH($A841,'17. Profesional Vet'!$A:$A,0),2),"")</f>
        <v/>
      </c>
      <c r="W841" s="6" t="str">
        <f aca="false">IFERROR(INDEX('18. Premier'!$A:$B,MATCH($A841,'18. Premier'!$A:$A,0),2),"")</f>
        <v/>
      </c>
      <c r="X841" s="6" t="str">
        <f aca="false">IFERROR(INDEX('19. Dacam'!$A:$B,MATCH($A841,'19. Dacam'!$A:$A,0),2),"")</f>
        <v/>
      </c>
      <c r="Y841" s="6" t="str">
        <f aca="false">IFERROR(INDEX('20. Proveedor'!$A:$B,MATCH($A841,'20. Proveedor'!$A:$A,0),2),"")</f>
        <v/>
      </c>
      <c r="Z841" s="6" t="str">
        <f aca="false">IFERROR(INDEX('21. Saphirus'!$A:$B,MATCH($A841,'21. Saphirus'!$A:$A,0),2),"")</f>
        <v/>
      </c>
    </row>
    <row r="842" customFormat="false" ht="15.75" hidden="false" customHeight="true" outlineLevel="0" collapsed="false">
      <c r="A842" s="5" t="s">
        <v>881</v>
      </c>
      <c r="B842" s="5" t="n">
        <v>1905626</v>
      </c>
      <c r="C842" s="5" t="s">
        <v>123</v>
      </c>
      <c r="D842" s="6" t="str">
        <f aca="false">IFERROR(INDEX('1. Benavídez'!$A:$B,MATCH($A842,'1. Benavídez'!$A:$A,0),2),"")</f>
        <v/>
      </c>
      <c r="E842" s="6" t="str">
        <f aca="false">IFERROR(INDEX('2. Gallo'!$B:$D,MATCH($A842,'2. Gallo'!$B:$B,0),3),"")</f>
        <v/>
      </c>
      <c r="F842" s="6" t="str">
        <f aca="false">IFERROR(INDEX('3. Anea'!$B:$D,MATCH($A842,'3. Anea'!$B:$B,0),2),"")</f>
        <v/>
      </c>
      <c r="G842" s="6" t="str">
        <f aca="false">IFERROR(INDEX('4. Pilar'!$A:$C,MATCH($A842,'4. Pilar'!$A:$A,0),2),"")</f>
        <v/>
      </c>
      <c r="H842" s="6" t="str">
        <f aca="false">IFERROR(INDEX('5. Tortuguitas'!$B:$D,MATCH($A842,'5. Tortuguitas'!$B:$B,0),2),"")</f>
        <v/>
      </c>
      <c r="I842" s="6" t="str">
        <f aca="false">IFERROR(INDEX('6. Del Viso'!$A:$B,MATCH($A842,'6. Del Viso'!$A:$A,0),2),"")</f>
        <v/>
      </c>
      <c r="J842" s="6" t="str">
        <f aca="false">IFERROR(INDEX('7. Chica Glade'!$B:$F,MATCH($A842,'7. Chica Glade'!$B:$B,0),4),"")</f>
        <v/>
      </c>
      <c r="K842" s="6" t="str">
        <f aca="false">IFERROR(INDEX('8. Veterinaria'!$A:$B,MATCH($A842,'8. Veterinaria'!$A:$A,0),2),"")</f>
        <v/>
      </c>
      <c r="L842" s="6" t="str">
        <f aca="false">IFERROR(INDEX('9. Hipocampus'!$A:$B,MATCH($A842,'9. Hipocampus'!$A:$A,0),2),"")</f>
        <v/>
      </c>
      <c r="M842" s="6" t="str">
        <f aca="false">IFERROR(INDEX('11. Mundo Mascotas'!$B:$D,MATCH($A842,'11. Mundo Mascotas'!$B:$B,0),2),"")</f>
        <v/>
      </c>
      <c r="N842" s="6" t="str">
        <f aca="false">IFERROR(INDEX('12. Yaguar'!$B:$E,MATCH($A842,'12. Yaguar'!$B:$B,0),2),"")</f>
        <v/>
      </c>
      <c r="O842" s="6" t="str">
        <f aca="false">IFERROR(INDEX('13. King Clor'!$A:$B,MATCH($A842,'13. King Clor'!$A:$A,0),2),"")</f>
        <v/>
      </c>
      <c r="P842" s="6" t="str">
        <f aca="false">IFERROR(INDEX('14. Diserquim'!$A:$B,MATCH($A842,'14. Diserquim'!$A:$A,0),2),"")</f>
        <v/>
      </c>
      <c r="Q842" s="6" t="str">
        <f aca="false">IFERROR(INDEX('15. Moreno'!$A:$B,MATCH($A842,'15. Moreno'!$A:$A,0),2),"")</f>
        <v/>
      </c>
      <c r="R842" s="6" t="str">
        <f aca="false">IFERROR(INDEX('10. Collares'!$J:$K,MATCH($A842,'10. Collares'!$J:$J,0),2),"")</f>
        <v/>
      </c>
      <c r="S842" s="6" t="str">
        <f aca="false">IFERROR(INDEX('13. King Clor'!$G:$H,MATCH($A842,'13. King Clor'!$G:$G,0),2),"")</f>
        <v/>
      </c>
      <c r="T842" s="6" t="str">
        <f aca="false">IFERROR(INDEX('10. Collares'!$A:$B,MATCH($A842,'10. Collares'!$A:$A,0),2),"")</f>
        <v/>
      </c>
      <c r="U842" s="6" t="n">
        <f aca="false">IFERROR(INDEX('16. Mis nietos'!$B:$C,MATCH($A842,'16. Mis nietos'!$B:$B,0),2),"")</f>
        <v>0</v>
      </c>
      <c r="V842" s="6" t="str">
        <f aca="false">IFERROR(INDEX('17. Profesional Vet'!$A:$B,MATCH($A842,'17. Profesional Vet'!$A:$A,0),2),"")</f>
        <v/>
      </c>
      <c r="W842" s="6" t="n">
        <f aca="false">IFERROR(INDEX('18. Premier'!$A:$B,MATCH($A842,'18. Premier'!$A:$A,0),2),"")</f>
        <v>275</v>
      </c>
      <c r="X842" s="6" t="str">
        <f aca="false">IFERROR(INDEX('19. Dacam'!$A:$B,MATCH($A842,'19. Dacam'!$A:$A,0),2),"")</f>
        <v/>
      </c>
      <c r="Y842" s="6" t="str">
        <f aca="false">IFERROR(INDEX('20. Proveedor'!$A:$B,MATCH($A842,'20. Proveedor'!$A:$A,0),2),"")</f>
        <v/>
      </c>
      <c r="Z842" s="6" t="str">
        <f aca="false">IFERROR(INDEX('21. Saphirus'!$A:$B,MATCH($A842,'21. Saphirus'!$A:$A,0),2),"")</f>
        <v/>
      </c>
    </row>
    <row r="843" customFormat="false" ht="15.75" hidden="false" customHeight="true" outlineLevel="0" collapsed="false">
      <c r="A843" s="5" t="s">
        <v>882</v>
      </c>
      <c r="B843" s="5" t="n">
        <v>1905933</v>
      </c>
      <c r="C843" s="5" t="s">
        <v>123</v>
      </c>
      <c r="D843" s="6" t="str">
        <f aca="false">IFERROR(INDEX('1. Benavídez'!$A:$B,MATCH($A843,'1. Benavídez'!$A:$A,0),2),"")</f>
        <v/>
      </c>
      <c r="E843" s="6" t="str">
        <f aca="false">IFERROR(INDEX('2. Gallo'!$B:$D,MATCH($A843,'2. Gallo'!$B:$B,0),3),"")</f>
        <v/>
      </c>
      <c r="F843" s="6" t="str">
        <f aca="false">IFERROR(INDEX('3. Anea'!$B:$D,MATCH($A843,'3. Anea'!$B:$B,0),2),"")</f>
        <v/>
      </c>
      <c r="G843" s="6" t="str">
        <f aca="false">IFERROR(INDEX('4. Pilar'!$A:$C,MATCH($A843,'4. Pilar'!$A:$A,0),2),"")</f>
        <v/>
      </c>
      <c r="H843" s="6" t="str">
        <f aca="false">IFERROR(INDEX('5. Tortuguitas'!$B:$D,MATCH($A843,'5. Tortuguitas'!$B:$B,0),2),"")</f>
        <v/>
      </c>
      <c r="I843" s="6" t="str">
        <f aca="false">IFERROR(INDEX('6. Del Viso'!$A:$B,MATCH($A843,'6. Del Viso'!$A:$A,0),3),"")</f>
        <v/>
      </c>
      <c r="J843" s="6" t="str">
        <f aca="false">IFERROR(INDEX('7. Chica Glade'!$B:$F,MATCH($A843,'7. Chica Glade'!$B:$B,0),2),"")</f>
        <v/>
      </c>
      <c r="K843" s="6" t="str">
        <f aca="false">IFERROR(INDEX('8. Veterinaria'!$A:$B,MATCH($A843,'8. Veterinaria'!$A:$A,0),2),"")</f>
        <v/>
      </c>
      <c r="L843" s="6" t="str">
        <f aca="false">IFERROR(INDEX('9. Hipocampus'!$A:$B,MATCH($A843,'9. Hipocampus'!$A:$A,0),2),"")</f>
        <v/>
      </c>
      <c r="M843" s="6" t="str">
        <f aca="false">IFERROR(INDEX('11. Mundo Mascotas'!$B:$D,MATCH($A843,'11. Mundo Mascotas'!$B:$B,0),2),"")</f>
        <v/>
      </c>
      <c r="N843" s="6" t="str">
        <f aca="false">IFERROR(INDEX('12. Yaguar'!$B:$E,MATCH($A843,'12. Yaguar'!$B:$B,0),2),"")</f>
        <v/>
      </c>
      <c r="O843" s="6" t="str">
        <f aca="false">IFERROR(INDEX('13. King Clor'!$A:$B,MATCH($A843,'13. King Clor'!$A:$A,0),2),"")</f>
        <v/>
      </c>
      <c r="P843" s="6" t="str">
        <f aca="false">IFERROR(INDEX('14. Diserquim'!$A:$B,MATCH($A843,'14. Diserquim'!$A:$A,0),2),"")</f>
        <v/>
      </c>
      <c r="Q843" s="6" t="str">
        <f aca="false">IFERROR(INDEX('15. Moreno'!$A:$B,MATCH($A843,'15. Moreno'!$A:$A,0),2),"")</f>
        <v/>
      </c>
      <c r="R843" s="6" t="str">
        <f aca="false">IFERROR(INDEX('10. Collares'!$J:$K,MATCH($A843,'10. Collares'!$J:$J,0),2),"")</f>
        <v/>
      </c>
      <c r="S843" s="6" t="str">
        <f aca="false">IFERROR(INDEX('13. King Clor'!$G:$H,MATCH($A843,'13. King Clor'!$G:$G,0),2),"")</f>
        <v/>
      </c>
      <c r="T843" s="6" t="str">
        <f aca="false">IFERROR(INDEX('10. Collares'!$A:$B,MATCH($A843,'10. Collares'!$A:$A,0),2),"")</f>
        <v/>
      </c>
      <c r="U843" s="6" t="str">
        <f aca="false">IFERROR(INDEX('16. Mis nietos'!$B:$C,MATCH($A843,'16. Mis nietos'!$B:$B,0),2),"")</f>
        <v/>
      </c>
      <c r="V843" s="6" t="str">
        <f aca="false">IFERROR(INDEX('17. Profesional Vet'!$A:$B,MATCH($A843,'17. Profesional Vet'!$A:$A,0),2),"")</f>
        <v/>
      </c>
      <c r="W843" s="6" t="str">
        <f aca="false">IFERROR(INDEX('18. Premier'!$A:$B,MATCH($A843,'18. Premier'!$A:$A,0),2),"")</f>
        <v/>
      </c>
      <c r="X843" s="6" t="str">
        <f aca="false">IFERROR(INDEX('19. Dacam'!$A:$B,MATCH($A843,'19. Dacam'!$A:$A,0),2),"")</f>
        <v/>
      </c>
      <c r="Y843" s="6" t="str">
        <f aca="false">IFERROR(INDEX('20. Proveedor'!$A:$B,MATCH($A843,'20. Proveedor'!$A:$A,0),2),"")</f>
        <v/>
      </c>
      <c r="Z843" s="6" t="str">
        <f aca="false">IFERROR(INDEX('21. Saphirus'!$A:$B,MATCH($A843,'21. Saphirus'!$A:$A,0),2),"")</f>
        <v/>
      </c>
    </row>
    <row r="844" customFormat="false" ht="15.75" hidden="false" customHeight="true" outlineLevel="0" collapsed="false">
      <c r="A844" s="5" t="s">
        <v>883</v>
      </c>
      <c r="B844" s="5" t="n">
        <v>1905933</v>
      </c>
      <c r="C844" s="5" t="s">
        <v>123</v>
      </c>
      <c r="D844" s="6" t="str">
        <f aca="false">IFERROR(INDEX('1. Benavídez'!$A:$B,MATCH($A844,'1. Benavídez'!$A:$A,0),2),"")</f>
        <v/>
      </c>
      <c r="E844" s="6" t="str">
        <f aca="false">IFERROR(INDEX('2. Gallo'!$B:$D,MATCH($A844,'2. Gallo'!$B:$B,0),3),"")</f>
        <v/>
      </c>
      <c r="F844" s="6" t="str">
        <f aca="false">IFERROR(INDEX('3. Anea'!$B:$D,MATCH($A844,'3. Anea'!$B:$B,0),2),"")</f>
        <v/>
      </c>
      <c r="G844" s="6" t="str">
        <f aca="false">IFERROR(INDEX('4. Pilar'!$A:$C,MATCH($A844,'4. Pilar'!$A:$A,0),2),"")</f>
        <v/>
      </c>
      <c r="H844" s="6" t="str">
        <f aca="false">IFERROR(INDEX('5. Tortuguitas'!$B:$D,MATCH($A844,'5. Tortuguitas'!$B:$B,0),2),"")</f>
        <v/>
      </c>
      <c r="I844" s="6" t="str">
        <f aca="false">IFERROR(INDEX('6. Del Viso'!$A:$B,MATCH($A844,'6. Del Viso'!$A:$A,0),3),"")</f>
        <v/>
      </c>
      <c r="J844" s="6" t="str">
        <f aca="false">IFERROR(INDEX('7. Chica Glade'!$B:$F,MATCH($A844,'7. Chica Glade'!$B:$B,0),2),"")</f>
        <v/>
      </c>
      <c r="K844" s="6" t="str">
        <f aca="false">IFERROR(INDEX('8. Veterinaria'!$A:$B,MATCH($A844,'8. Veterinaria'!$A:$A,0),2),"")</f>
        <v/>
      </c>
      <c r="L844" s="6" t="str">
        <f aca="false">IFERROR(INDEX('9. Hipocampus'!$A:$B,MATCH($A844,'9. Hipocampus'!$A:$A,0),2),"")</f>
        <v/>
      </c>
      <c r="M844" s="6" t="str">
        <f aca="false">IFERROR(INDEX('11. Mundo Mascotas'!$B:$D,MATCH($A844,'11. Mundo Mascotas'!$B:$B,0),2),"")</f>
        <v/>
      </c>
      <c r="N844" s="6" t="str">
        <f aca="false">IFERROR(INDEX('12. Yaguar'!$B:$E,MATCH($A844,'12. Yaguar'!$B:$B,0),2),"")</f>
        <v/>
      </c>
      <c r="O844" s="6" t="str">
        <f aca="false">IFERROR(INDEX('13. King Clor'!$A:$B,MATCH($A844,'13. King Clor'!$A:$A,0),2),"")</f>
        <v/>
      </c>
      <c r="P844" s="6" t="str">
        <f aca="false">IFERROR(INDEX('14. Diserquim'!$A:$B,MATCH($A844,'14. Diserquim'!$A:$A,0),2),"")</f>
        <v/>
      </c>
      <c r="Q844" s="6" t="str">
        <f aca="false">IFERROR(INDEX('15. Moreno'!$A:$B,MATCH($A844,'15. Moreno'!$A:$A,0),2),"")</f>
        <v/>
      </c>
      <c r="R844" s="6" t="str">
        <f aca="false">IFERROR(INDEX('10. Collares'!$J:$K,MATCH($A844,'10. Collares'!$J:$J,0),2),"")</f>
        <v/>
      </c>
      <c r="S844" s="6" t="str">
        <f aca="false">IFERROR(INDEX('13. King Clor'!$G:$H,MATCH($A844,'13. King Clor'!$G:$G,0),2),"")</f>
        <v/>
      </c>
      <c r="T844" s="6" t="str">
        <f aca="false">IFERROR(INDEX('10. Collares'!$A:$B,MATCH($A844,'10. Collares'!$A:$A,0),2),"")</f>
        <v/>
      </c>
      <c r="U844" s="6" t="str">
        <f aca="false">IFERROR(INDEX('16. Mis nietos'!$B:$C,MATCH($A844,'16. Mis nietos'!$B:$B,0),2),"")</f>
        <v/>
      </c>
      <c r="V844" s="6" t="str">
        <f aca="false">IFERROR(INDEX('17. Profesional Vet'!$A:$B,MATCH($A844,'17. Profesional Vet'!$A:$A,0),2),"")</f>
        <v/>
      </c>
      <c r="W844" s="6" t="str">
        <f aca="false">IFERROR(INDEX('18. Premier'!$A:$B,MATCH($A844,'18. Premier'!$A:$A,0),2),"")</f>
        <v/>
      </c>
      <c r="X844" s="6" t="str">
        <f aca="false">IFERROR(INDEX('19. Dacam'!$A:$B,MATCH($A844,'19. Dacam'!$A:$A,0),2),"")</f>
        <v/>
      </c>
      <c r="Y844" s="6" t="str">
        <f aca="false">IFERROR(INDEX('20. Proveedor'!$A:$B,MATCH($A844,'20. Proveedor'!$A:$A,0),2),"")</f>
        <v/>
      </c>
      <c r="Z844" s="6" t="str">
        <f aca="false">IFERROR(INDEX('21. Saphirus'!$A:$B,MATCH($A844,'21. Saphirus'!$A:$A,0),2),"")</f>
        <v/>
      </c>
    </row>
    <row r="845" customFormat="false" ht="15.75" hidden="false" customHeight="true" outlineLevel="0" collapsed="false">
      <c r="A845" s="5" t="s">
        <v>884</v>
      </c>
      <c r="B845" s="5" t="n">
        <v>1905706</v>
      </c>
      <c r="C845" s="5" t="s">
        <v>123</v>
      </c>
      <c r="D845" s="6" t="str">
        <f aca="false">IFERROR(INDEX('1. Benavídez'!$A:$B,MATCH($A845,'1. Benavídez'!$A:$A,0),2),"")</f>
        <v/>
      </c>
      <c r="E845" s="6" t="str">
        <f aca="false">IFERROR(INDEX('2. Gallo'!$B:$D,MATCH($A845,'2. Gallo'!$B:$B,0),3),"")</f>
        <v/>
      </c>
      <c r="F845" s="6" t="str">
        <f aca="false">IFERROR(INDEX('3. Anea'!$B:$D,MATCH($A845,'3. Anea'!$B:$B,0),2),"")</f>
        <v/>
      </c>
      <c r="G845" s="6" t="str">
        <f aca="false">IFERROR(INDEX('4. Pilar'!$A:$C,MATCH($A845,'4. Pilar'!$A:$A,0),2),"")</f>
        <v/>
      </c>
      <c r="H845" s="6" t="str">
        <f aca="false">IFERROR(INDEX('5. Tortuguitas'!$B:$D,MATCH($A845,'5. Tortuguitas'!$B:$B,0),2),"")</f>
        <v/>
      </c>
      <c r="I845" s="6" t="str">
        <f aca="false">IFERROR(INDEX('6. Del Viso'!$A:$B,MATCH($A845,'6. Del Viso'!$A:$A,0),2),"")</f>
        <v/>
      </c>
      <c r="J845" s="6" t="str">
        <f aca="false">IFERROR(INDEX('7. Chica Glade'!$B:$F,MATCH($A845,'7. Chica Glade'!$B:$B,0),4),"")</f>
        <v/>
      </c>
      <c r="K845" s="6" t="str">
        <f aca="false">IFERROR(INDEX('8. Veterinaria'!$A:$B,MATCH($A845,'8. Veterinaria'!$A:$A,0),2),"")</f>
        <v/>
      </c>
      <c r="L845" s="6" t="str">
        <f aca="false">IFERROR(INDEX('9. Hipocampus'!$A:$B,MATCH($A845,'9. Hipocampus'!$A:$A,0),2),"")</f>
        <v/>
      </c>
      <c r="M845" s="6" t="str">
        <f aca="false">IFERROR(INDEX('11. Mundo Mascotas'!$B:$D,MATCH($A845,'11. Mundo Mascotas'!$B:$B,0),2),"")</f>
        <v/>
      </c>
      <c r="N845" s="6" t="str">
        <f aca="false">IFERROR(INDEX('12. Yaguar'!$B:$E,MATCH($A845,'12. Yaguar'!$B:$B,0),2),"")</f>
        <v/>
      </c>
      <c r="O845" s="6" t="str">
        <f aca="false">IFERROR(INDEX('13. King Clor'!$A:$B,MATCH($A845,'13. King Clor'!$A:$A,0),2),"")</f>
        <v/>
      </c>
      <c r="P845" s="6" t="str">
        <f aca="false">IFERROR(INDEX('14. Diserquim'!$A:$B,MATCH($A845,'14. Diserquim'!$A:$A,0),2),"")</f>
        <v/>
      </c>
      <c r="Q845" s="6" t="str">
        <f aca="false">IFERROR(INDEX('15. Moreno'!$A:$B,MATCH($A845,'15. Moreno'!$A:$A,0),2),"")</f>
        <v/>
      </c>
      <c r="R845" s="6" t="str">
        <f aca="false">IFERROR(INDEX('10. Collares'!$J:$K,MATCH($A845,'10. Collares'!$J:$J,0),2),"")</f>
        <v/>
      </c>
      <c r="S845" s="6" t="str">
        <f aca="false">IFERROR(INDEX('13. King Clor'!$G:$H,MATCH($A845,'13. King Clor'!$G:$G,0),2),"")</f>
        <v/>
      </c>
      <c r="T845" s="6" t="str">
        <f aca="false">IFERROR(INDEX('10. Collares'!$A:$B,MATCH($A845,'10. Collares'!$A:$A,0),2),"")</f>
        <v/>
      </c>
      <c r="U845" s="6" t="n">
        <f aca="false">IFERROR(INDEX('16. Mis nietos'!$B:$C,MATCH($A845,'16. Mis nietos'!$B:$B,0),2),"")</f>
        <v>209</v>
      </c>
      <c r="V845" s="6" t="str">
        <f aca="false">IFERROR(INDEX('17. Profesional Vet'!$A:$B,MATCH($A845,'17. Profesional Vet'!$A:$A,0),2),"")</f>
        <v/>
      </c>
      <c r="W845" s="6" t="n">
        <f aca="false">IFERROR(INDEX('18. Premier'!$A:$B,MATCH($A845,'18. Premier'!$A:$A,0),2),"")</f>
        <v>238</v>
      </c>
      <c r="X845" s="6" t="str">
        <f aca="false">IFERROR(INDEX('19. Dacam'!$A:$B,MATCH($A845,'19. Dacam'!$A:$A,0),2),"")</f>
        <v/>
      </c>
      <c r="Y845" s="6" t="str">
        <f aca="false">IFERROR(INDEX('20. Proveedor'!$A:$B,MATCH($A845,'20. Proveedor'!$A:$A,0),2),"")</f>
        <v/>
      </c>
      <c r="Z845" s="6" t="str">
        <f aca="false">IFERROR(INDEX('21. Saphirus'!$A:$B,MATCH($A845,'21. Saphirus'!$A:$A,0),2),"")</f>
        <v/>
      </c>
    </row>
    <row r="846" customFormat="false" ht="15.75" hidden="false" customHeight="true" outlineLevel="0" collapsed="false">
      <c r="A846" s="5" t="s">
        <v>885</v>
      </c>
      <c r="B846" s="5" t="n">
        <v>1905718</v>
      </c>
      <c r="C846" s="5" t="s">
        <v>123</v>
      </c>
      <c r="D846" s="6" t="str">
        <f aca="false">IFERROR(INDEX('1. Benavídez'!$A:$B,MATCH($A846,'1. Benavídez'!$A:$A,0),2),"")</f>
        <v/>
      </c>
      <c r="E846" s="6" t="str">
        <f aca="false">IFERROR(INDEX('2. Gallo'!$B:$D,MATCH($A846,'2. Gallo'!$B:$B,0),3),"")</f>
        <v/>
      </c>
      <c r="F846" s="6" t="str">
        <f aca="false">IFERROR(INDEX('3. Anea'!$B:$D,MATCH($A846,'3. Anea'!$B:$B,0),2),"")</f>
        <v/>
      </c>
      <c r="G846" s="6" t="str">
        <f aca="false">IFERROR(INDEX('4. Pilar'!$A:$C,MATCH($A846,'4. Pilar'!$A:$A,0),2),"")</f>
        <v/>
      </c>
      <c r="H846" s="6" t="str">
        <f aca="false">IFERROR(INDEX('5. Tortuguitas'!$B:$D,MATCH($A846,'5. Tortuguitas'!$B:$B,0),2),"")</f>
        <v/>
      </c>
      <c r="I846" s="6" t="str">
        <f aca="false">IFERROR(INDEX('6. Del Viso'!$A:$B,MATCH($A846,'6. Del Viso'!$A:$A,0),2),"")</f>
        <v/>
      </c>
      <c r="J846" s="6" t="str">
        <f aca="false">IFERROR(INDEX('7. Chica Glade'!$B:$F,MATCH($A846,'7. Chica Glade'!$B:$B,0),4),"")</f>
        <v/>
      </c>
      <c r="K846" s="6" t="str">
        <f aca="false">IFERROR(INDEX('8. Veterinaria'!$A:$B,MATCH($A846,'8. Veterinaria'!$A:$A,0),2),"")</f>
        <v/>
      </c>
      <c r="L846" s="6" t="str">
        <f aca="false">IFERROR(INDEX('9. Hipocampus'!$A:$B,MATCH($A846,'9. Hipocampus'!$A:$A,0),2),"")</f>
        <v/>
      </c>
      <c r="M846" s="6" t="str">
        <f aca="false">IFERROR(INDEX('11. Mundo Mascotas'!$B:$D,MATCH($A846,'11. Mundo Mascotas'!$B:$B,0),2),"")</f>
        <v/>
      </c>
      <c r="N846" s="6" t="str">
        <f aca="false">IFERROR(INDEX('12. Yaguar'!$B:$E,MATCH($A846,'12. Yaguar'!$B:$B,0),2),"")</f>
        <v/>
      </c>
      <c r="O846" s="6" t="str">
        <f aca="false">IFERROR(INDEX('13. King Clor'!$A:$B,MATCH($A846,'13. King Clor'!$A:$A,0),2),"")</f>
        <v/>
      </c>
      <c r="P846" s="6" t="str">
        <f aca="false">IFERROR(INDEX('14. Diserquim'!$A:$B,MATCH($A846,'14. Diserquim'!$A:$A,0),2),"")</f>
        <v/>
      </c>
      <c r="Q846" s="6" t="str">
        <f aca="false">IFERROR(INDEX('15. Moreno'!$A:$B,MATCH($A846,'15. Moreno'!$A:$A,0),2),"")</f>
        <v/>
      </c>
      <c r="R846" s="6" t="str">
        <f aca="false">IFERROR(INDEX('10. Collares'!$J:$K,MATCH($A846,'10. Collares'!$J:$J,0),2),"")</f>
        <v/>
      </c>
      <c r="S846" s="6" t="str">
        <f aca="false">IFERROR(INDEX('13. King Clor'!$G:$H,MATCH($A846,'13. King Clor'!$G:$G,0),2),"")</f>
        <v/>
      </c>
      <c r="T846" s="6" t="str">
        <f aca="false">IFERROR(INDEX('10. Collares'!$A:$B,MATCH($A846,'10. Collares'!$A:$A,0),2),"")</f>
        <v/>
      </c>
      <c r="U846" s="6" t="str">
        <f aca="false">IFERROR(INDEX('16. Mis nietos'!$B:$C,MATCH($A846,'16. Mis nietos'!$B:$B,0),2),"")</f>
        <v/>
      </c>
      <c r="V846" s="6" t="str">
        <f aca="false">IFERROR(INDEX('17. Profesional Vet'!$A:$B,MATCH($A846,'17. Profesional Vet'!$A:$A,0),2),"")</f>
        <v/>
      </c>
      <c r="W846" s="6" t="str">
        <f aca="false">IFERROR(INDEX('18. Premier'!$A:$B,MATCH($A846,'18. Premier'!$A:$A,0),2),"")</f>
        <v/>
      </c>
      <c r="X846" s="6" t="str">
        <f aca="false">IFERROR(INDEX('19. Dacam'!$A:$B,MATCH($A846,'19. Dacam'!$A:$A,0),2),"")</f>
        <v/>
      </c>
      <c r="Y846" s="6" t="str">
        <f aca="false">IFERROR(INDEX('20. Proveedor'!$A:$B,MATCH($A846,'20. Proveedor'!$A:$A,0),2),"")</f>
        <v/>
      </c>
      <c r="Z846" s="6" t="str">
        <f aca="false">IFERROR(INDEX('21. Saphirus'!$A:$B,MATCH($A846,'21. Saphirus'!$A:$A,0),2),"")</f>
        <v/>
      </c>
    </row>
    <row r="847" customFormat="false" ht="15.75" hidden="false" customHeight="true" outlineLevel="0" collapsed="false">
      <c r="A847" s="5" t="s">
        <v>886</v>
      </c>
      <c r="B847" s="5" t="n">
        <v>1905623</v>
      </c>
      <c r="C847" s="5" t="s">
        <v>123</v>
      </c>
      <c r="D847" s="6" t="str">
        <f aca="false">IFERROR(INDEX('1. Benavídez'!$A:$B,MATCH($A847,'1. Benavídez'!$A:$A,0),2),"")</f>
        <v/>
      </c>
      <c r="E847" s="6" t="str">
        <f aca="false">IFERROR(INDEX('2. Gallo'!$B:$D,MATCH($A847,'2. Gallo'!$B:$B,0),3),"")</f>
        <v/>
      </c>
      <c r="F847" s="6" t="str">
        <f aca="false">IFERROR(INDEX('3. Anea'!$B:$D,MATCH($A847,'3. Anea'!$B:$B,0),2),"")</f>
        <v/>
      </c>
      <c r="G847" s="6" t="str">
        <f aca="false">IFERROR(INDEX('4. Pilar'!$A:$C,MATCH($A847,'4. Pilar'!$A:$A,0),2),"")</f>
        <v/>
      </c>
      <c r="H847" s="6" t="str">
        <f aca="false">IFERROR(INDEX('5. Tortuguitas'!$B:$D,MATCH($A847,'5. Tortuguitas'!$B:$B,0),2),"")</f>
        <v/>
      </c>
      <c r="I847" s="6" t="str">
        <f aca="false">IFERROR(INDEX('6. Del Viso'!$A:$B,MATCH($A847,'6. Del Viso'!$A:$A,0),2),"")</f>
        <v/>
      </c>
      <c r="J847" s="6" t="str">
        <f aca="false">IFERROR(INDEX('7. Chica Glade'!$B:$F,MATCH($A847,'7. Chica Glade'!$B:$B,0),4),"")</f>
        <v/>
      </c>
      <c r="K847" s="6" t="str">
        <f aca="false">IFERROR(INDEX('8. Veterinaria'!$A:$B,MATCH($A847,'8. Veterinaria'!$A:$A,0),2),"")</f>
        <v/>
      </c>
      <c r="L847" s="6" t="str">
        <f aca="false">IFERROR(INDEX('9. Hipocampus'!$A:$B,MATCH($A847,'9. Hipocampus'!$A:$A,0),2),"")</f>
        <v/>
      </c>
      <c r="M847" s="6" t="str">
        <f aca="false">IFERROR(INDEX('11. Mundo Mascotas'!$B:$D,MATCH($A847,'11. Mundo Mascotas'!$B:$B,0),2),"")</f>
        <v/>
      </c>
      <c r="N847" s="6" t="str">
        <f aca="false">IFERROR(INDEX('12. Yaguar'!$B:$E,MATCH($A847,'12. Yaguar'!$B:$B,0),2),"")</f>
        <v/>
      </c>
      <c r="O847" s="6" t="str">
        <f aca="false">IFERROR(INDEX('13. King Clor'!$A:$B,MATCH($A847,'13. King Clor'!$A:$A,0),2),"")</f>
        <v/>
      </c>
      <c r="P847" s="6" t="str">
        <f aca="false">IFERROR(INDEX('14. Diserquim'!$A:$B,MATCH($A847,'14. Diserquim'!$A:$A,0),2),"")</f>
        <v/>
      </c>
      <c r="Q847" s="6" t="str">
        <f aca="false">IFERROR(INDEX('15. Moreno'!$A:$B,MATCH($A847,'15. Moreno'!$A:$A,0),2),"")</f>
        <v/>
      </c>
      <c r="R847" s="6" t="str">
        <f aca="false">IFERROR(INDEX('10. Collares'!$J:$K,MATCH($A847,'10. Collares'!$J:$J,0),2),"")</f>
        <v/>
      </c>
      <c r="S847" s="6" t="str">
        <f aca="false">IFERROR(INDEX('13. King Clor'!$G:$H,MATCH($A847,'13. King Clor'!$G:$G,0),2),"")</f>
        <v/>
      </c>
      <c r="T847" s="6" t="str">
        <f aca="false">IFERROR(INDEX('10. Collares'!$A:$B,MATCH($A847,'10. Collares'!$A:$A,0),2),"")</f>
        <v/>
      </c>
      <c r="U847" s="6" t="str">
        <f aca="false">IFERROR(INDEX('16. Mis nietos'!$B:$C,MATCH($A847,'16. Mis nietos'!$B:$B,0),2),"")</f>
        <v/>
      </c>
      <c r="V847" s="6" t="str">
        <f aca="false">IFERROR(INDEX('17. Profesional Vet'!$A:$B,MATCH($A847,'17. Profesional Vet'!$A:$A,0),2),"")</f>
        <v/>
      </c>
      <c r="W847" s="6" t="n">
        <f aca="false">IFERROR(INDEX('18. Premier'!$A:$B,MATCH($A847,'18. Premier'!$A:$A,0),2),"")</f>
        <v>625</v>
      </c>
      <c r="X847" s="6" t="str">
        <f aca="false">IFERROR(INDEX('19. Dacam'!$A:$B,MATCH($A847,'19. Dacam'!$A:$A,0),2),"")</f>
        <v/>
      </c>
      <c r="Y847" s="6" t="str">
        <f aca="false">IFERROR(INDEX('20. Proveedor'!$A:$B,MATCH($A847,'20. Proveedor'!$A:$A,0),2),"")</f>
        <v/>
      </c>
      <c r="Z847" s="6" t="str">
        <f aca="false">IFERROR(INDEX('21. Saphirus'!$A:$B,MATCH($A847,'21. Saphirus'!$A:$A,0),2),"")</f>
        <v/>
      </c>
    </row>
    <row r="848" customFormat="false" ht="15.75" hidden="false" customHeight="true" outlineLevel="0" collapsed="false">
      <c r="A848" s="5" t="s">
        <v>887</v>
      </c>
      <c r="B848" s="5" t="n">
        <v>1905624</v>
      </c>
      <c r="C848" s="5" t="s">
        <v>123</v>
      </c>
      <c r="D848" s="6" t="str">
        <f aca="false">IFERROR(INDEX('1. Benavídez'!$A:$B,MATCH($A848,'1. Benavídez'!$A:$A,0),2),"")</f>
        <v/>
      </c>
      <c r="E848" s="6" t="str">
        <f aca="false">IFERROR(INDEX('2. Gallo'!$B:$D,MATCH($A848,'2. Gallo'!$B:$B,0),3),"")</f>
        <v/>
      </c>
      <c r="F848" s="6" t="str">
        <f aca="false">IFERROR(INDEX('3. Anea'!$B:$D,MATCH($A848,'3. Anea'!$B:$B,0),2),"")</f>
        <v/>
      </c>
      <c r="G848" s="6" t="str">
        <f aca="false">IFERROR(INDEX('4. Pilar'!$A:$C,MATCH($A848,'4. Pilar'!$A:$A,0),2),"")</f>
        <v/>
      </c>
      <c r="H848" s="6" t="str">
        <f aca="false">IFERROR(INDEX('5. Tortuguitas'!$B:$D,MATCH($A848,'5. Tortuguitas'!$B:$B,0),2),"")</f>
        <v/>
      </c>
      <c r="I848" s="6" t="str">
        <f aca="false">IFERROR(INDEX('6. Del Viso'!$A:$B,MATCH($A848,'6. Del Viso'!$A:$A,0),2),"")</f>
        <v/>
      </c>
      <c r="J848" s="6" t="str">
        <f aca="false">IFERROR(INDEX('7. Chica Glade'!$B:$F,MATCH($A848,'7. Chica Glade'!$B:$B,0),4),"")</f>
        <v/>
      </c>
      <c r="K848" s="6" t="str">
        <f aca="false">IFERROR(INDEX('8. Veterinaria'!$A:$B,MATCH($A848,'8. Veterinaria'!$A:$A,0),2),"")</f>
        <v/>
      </c>
      <c r="L848" s="6" t="str">
        <f aca="false">IFERROR(INDEX('9. Hipocampus'!$A:$B,MATCH($A848,'9. Hipocampus'!$A:$A,0),2),"")</f>
        <v/>
      </c>
      <c r="M848" s="6" t="str">
        <f aca="false">IFERROR(INDEX('11. Mundo Mascotas'!$B:$D,MATCH($A848,'11. Mundo Mascotas'!$B:$B,0),2),"")</f>
        <v/>
      </c>
      <c r="N848" s="6" t="str">
        <f aca="false">IFERROR(INDEX('12. Yaguar'!$B:$E,MATCH($A848,'12. Yaguar'!$B:$B,0),2),"")</f>
        <v/>
      </c>
      <c r="O848" s="6" t="str">
        <f aca="false">IFERROR(INDEX('13. King Clor'!$A:$B,MATCH($A848,'13. King Clor'!$A:$A,0),2),"")</f>
        <v/>
      </c>
      <c r="P848" s="6" t="str">
        <f aca="false">IFERROR(INDEX('14. Diserquim'!$A:$B,MATCH($A848,'14. Diserquim'!$A:$A,0),2),"")</f>
        <v/>
      </c>
      <c r="Q848" s="6" t="str">
        <f aca="false">IFERROR(INDEX('15. Moreno'!$A:$B,MATCH($A848,'15. Moreno'!$A:$A,0),2),"")</f>
        <v/>
      </c>
      <c r="R848" s="6" t="str">
        <f aca="false">IFERROR(INDEX('10. Collares'!$J:$K,MATCH($A848,'10. Collares'!$J:$J,0),2),"")</f>
        <v/>
      </c>
      <c r="S848" s="6" t="str">
        <f aca="false">IFERROR(INDEX('13. King Clor'!$G:$H,MATCH($A848,'13. King Clor'!$G:$G,0),2),"")</f>
        <v/>
      </c>
      <c r="T848" s="6" t="str">
        <f aca="false">IFERROR(INDEX('10. Collares'!$A:$B,MATCH($A848,'10. Collares'!$A:$A,0),2),"")</f>
        <v/>
      </c>
      <c r="U848" s="6" t="str">
        <f aca="false">IFERROR(INDEX('16. Mis nietos'!$B:$C,MATCH($A848,'16. Mis nietos'!$B:$B,0),2),"")</f>
        <v/>
      </c>
      <c r="V848" s="6" t="str">
        <f aca="false">IFERROR(INDEX('17. Profesional Vet'!$A:$B,MATCH($A848,'17. Profesional Vet'!$A:$A,0),2),"")</f>
        <v/>
      </c>
      <c r="W848" s="6" t="n">
        <f aca="false">IFERROR(INDEX('18. Premier'!$A:$B,MATCH($A848,'18. Premier'!$A:$A,0),2),"")</f>
        <v>348</v>
      </c>
      <c r="X848" s="6" t="str">
        <f aca="false">IFERROR(INDEX('19. Dacam'!$A:$B,MATCH($A848,'19. Dacam'!$A:$A,0),2),"")</f>
        <v/>
      </c>
      <c r="Y848" s="6" t="str">
        <f aca="false">IFERROR(INDEX('20. Proveedor'!$A:$B,MATCH($A848,'20. Proveedor'!$A:$A,0),2),"")</f>
        <v/>
      </c>
      <c r="Z848" s="6" t="str">
        <f aca="false">IFERROR(INDEX('21. Saphirus'!$A:$B,MATCH($A848,'21. Saphirus'!$A:$A,0),2),"")</f>
        <v/>
      </c>
    </row>
    <row r="849" customFormat="false" ht="15.75" hidden="false" customHeight="true" outlineLevel="0" collapsed="false">
      <c r="A849" s="5" t="s">
        <v>888</v>
      </c>
      <c r="B849" s="5" t="n">
        <v>1905719</v>
      </c>
      <c r="C849" s="5" t="s">
        <v>123</v>
      </c>
      <c r="D849" s="6" t="str">
        <f aca="false">IFERROR(INDEX('1. Benavídez'!$A:$B,MATCH($A849,'1. Benavídez'!$A:$A,0),2),"")</f>
        <v/>
      </c>
      <c r="E849" s="6" t="str">
        <f aca="false">IFERROR(INDEX('2. Gallo'!$B:$D,MATCH($A849,'2. Gallo'!$B:$B,0),3),"")</f>
        <v/>
      </c>
      <c r="F849" s="6" t="str">
        <f aca="false">IFERROR(INDEX('3. Anea'!$B:$D,MATCH($A849,'3. Anea'!$B:$B,0),2),"")</f>
        <v/>
      </c>
      <c r="G849" s="6" t="str">
        <f aca="false">IFERROR(INDEX('4. Pilar'!$A:$C,MATCH($A849,'4. Pilar'!$A:$A,0),2),"")</f>
        <v/>
      </c>
      <c r="H849" s="6" t="str">
        <f aca="false">IFERROR(INDEX('5. Tortuguitas'!$B:$D,MATCH($A849,'5. Tortuguitas'!$B:$B,0),2),"")</f>
        <v/>
      </c>
      <c r="I849" s="6" t="str">
        <f aca="false">IFERROR(INDEX('6. Del Viso'!$A:$B,MATCH($A849,'6. Del Viso'!$A:$A,0),2),"")</f>
        <v/>
      </c>
      <c r="J849" s="6" t="str">
        <f aca="false">IFERROR(INDEX('7. Chica Glade'!$B:$F,MATCH($A849,'7. Chica Glade'!$B:$B,0),4),"")</f>
        <v/>
      </c>
      <c r="K849" s="6" t="str">
        <f aca="false">IFERROR(INDEX('8. Veterinaria'!$A:$B,MATCH($A849,'8. Veterinaria'!$A:$A,0),2),"")</f>
        <v/>
      </c>
      <c r="L849" s="6" t="str">
        <f aca="false">IFERROR(INDEX('9. Hipocampus'!$A:$B,MATCH($A849,'9. Hipocampus'!$A:$A,0),2),"")</f>
        <v/>
      </c>
      <c r="M849" s="6" t="str">
        <f aca="false">IFERROR(INDEX('11. Mundo Mascotas'!$B:$D,MATCH($A849,'11. Mundo Mascotas'!$B:$B,0),2),"")</f>
        <v/>
      </c>
      <c r="N849" s="6" t="str">
        <f aca="false">IFERROR(INDEX('12. Yaguar'!$B:$E,MATCH($A849,'12. Yaguar'!$B:$B,0),2),"")</f>
        <v/>
      </c>
      <c r="O849" s="6" t="str">
        <f aca="false">IFERROR(INDEX('13. King Clor'!$A:$B,MATCH($A849,'13. King Clor'!$A:$A,0),2),"")</f>
        <v/>
      </c>
      <c r="P849" s="6" t="str">
        <f aca="false">IFERROR(INDEX('14. Diserquim'!$A:$B,MATCH($A849,'14. Diserquim'!$A:$A,0),2),"")</f>
        <v/>
      </c>
      <c r="Q849" s="6" t="str">
        <f aca="false">IFERROR(INDEX('15. Moreno'!$A:$B,MATCH($A849,'15. Moreno'!$A:$A,0),2),"")</f>
        <v/>
      </c>
      <c r="R849" s="6" t="str">
        <f aca="false">IFERROR(INDEX('10. Collares'!$J:$K,MATCH($A849,'10. Collares'!$J:$J,0),2),"")</f>
        <v/>
      </c>
      <c r="S849" s="6" t="str">
        <f aca="false">IFERROR(INDEX('13. King Clor'!$G:$H,MATCH($A849,'13. King Clor'!$G:$G,0),2),"")</f>
        <v/>
      </c>
      <c r="T849" s="6" t="str">
        <f aca="false">IFERROR(INDEX('10. Collares'!$A:$B,MATCH($A849,'10. Collares'!$A:$A,0),2),"")</f>
        <v/>
      </c>
      <c r="U849" s="6" t="str">
        <f aca="false">IFERROR(INDEX('16. Mis nietos'!$B:$C,MATCH($A849,'16. Mis nietos'!$B:$B,0),2),"")</f>
        <v/>
      </c>
      <c r="V849" s="6" t="str">
        <f aca="false">IFERROR(INDEX('17. Profesional Vet'!$A:$B,MATCH($A849,'17. Profesional Vet'!$A:$A,0),2),"")</f>
        <v/>
      </c>
      <c r="W849" s="6" t="n">
        <f aca="false">IFERROR(INDEX('18. Premier'!$A:$B,MATCH($A849,'18. Premier'!$A:$A,0),2),"")</f>
        <v>598</v>
      </c>
      <c r="X849" s="6" t="str">
        <f aca="false">IFERROR(INDEX('19. Dacam'!$A:$B,MATCH($A849,'19. Dacam'!$A:$A,0),2),"")</f>
        <v/>
      </c>
      <c r="Y849" s="6" t="str">
        <f aca="false">IFERROR(INDEX('20. Proveedor'!$A:$B,MATCH($A849,'20. Proveedor'!$A:$A,0),2),"")</f>
        <v/>
      </c>
      <c r="Z849" s="6" t="str">
        <f aca="false">IFERROR(INDEX('21. Saphirus'!$A:$B,MATCH($A849,'21. Saphirus'!$A:$A,0),2),"")</f>
        <v/>
      </c>
    </row>
    <row r="850" customFormat="false" ht="15.75" hidden="false" customHeight="true" outlineLevel="0" collapsed="false">
      <c r="A850" s="5" t="s">
        <v>889</v>
      </c>
      <c r="B850" s="5" t="n">
        <v>1905720</v>
      </c>
      <c r="C850" s="5" t="s">
        <v>123</v>
      </c>
      <c r="D850" s="6" t="str">
        <f aca="false">IFERROR(INDEX('1. Benavídez'!$A:$B,MATCH($A850,'1. Benavídez'!$A:$A,0),2),"")</f>
        <v/>
      </c>
      <c r="E850" s="6" t="str">
        <f aca="false">IFERROR(INDEX('2. Gallo'!$B:$D,MATCH($A850,'2. Gallo'!$B:$B,0),3),"")</f>
        <v/>
      </c>
      <c r="F850" s="6" t="str">
        <f aca="false">IFERROR(INDEX('3. Anea'!$B:$D,MATCH($A850,'3. Anea'!$B:$B,0),2),"")</f>
        <v/>
      </c>
      <c r="G850" s="6" t="str">
        <f aca="false">IFERROR(INDEX('4. Pilar'!$A:$C,MATCH($A850,'4. Pilar'!$A:$A,0),2),"")</f>
        <v/>
      </c>
      <c r="H850" s="6" t="str">
        <f aca="false">IFERROR(INDEX('5. Tortuguitas'!$B:$D,MATCH($A850,'5. Tortuguitas'!$B:$B,0),2),"")</f>
        <v/>
      </c>
      <c r="I850" s="6" t="str">
        <f aca="false">IFERROR(INDEX('6. Del Viso'!$A:$B,MATCH($A850,'6. Del Viso'!$A:$A,0),2),"")</f>
        <v/>
      </c>
      <c r="J850" s="6" t="str">
        <f aca="false">IFERROR(INDEX('7. Chica Glade'!$B:$F,MATCH($A850,'7. Chica Glade'!$B:$B,0),4),"")</f>
        <v/>
      </c>
      <c r="K850" s="6" t="str">
        <f aca="false">IFERROR(INDEX('8. Veterinaria'!$A:$B,MATCH($A850,'8. Veterinaria'!$A:$A,0),2),"")</f>
        <v/>
      </c>
      <c r="L850" s="6" t="str">
        <f aca="false">IFERROR(INDEX('9. Hipocampus'!$A:$B,MATCH($A850,'9. Hipocampus'!$A:$A,0),2),"")</f>
        <v/>
      </c>
      <c r="M850" s="6" t="str">
        <f aca="false">IFERROR(INDEX('11. Mundo Mascotas'!$B:$D,MATCH($A850,'11. Mundo Mascotas'!$B:$B,0),2),"")</f>
        <v/>
      </c>
      <c r="N850" s="6" t="str">
        <f aca="false">IFERROR(INDEX('12. Yaguar'!$B:$E,MATCH($A850,'12. Yaguar'!$B:$B,0),2),"")</f>
        <v/>
      </c>
      <c r="O850" s="6" t="str">
        <f aca="false">IFERROR(INDEX('13. King Clor'!$A:$B,MATCH($A850,'13. King Clor'!$A:$A,0),2),"")</f>
        <v/>
      </c>
      <c r="P850" s="6" t="str">
        <f aca="false">IFERROR(INDEX('14. Diserquim'!$A:$B,MATCH($A850,'14. Diserquim'!$A:$A,0),2),"")</f>
        <v/>
      </c>
      <c r="Q850" s="6" t="str">
        <f aca="false">IFERROR(INDEX('15. Moreno'!$A:$B,MATCH($A850,'15. Moreno'!$A:$A,0),2),"")</f>
        <v/>
      </c>
      <c r="R850" s="6" t="str">
        <f aca="false">IFERROR(INDEX('10. Collares'!$J:$K,MATCH($A850,'10. Collares'!$J:$J,0),2),"")</f>
        <v/>
      </c>
      <c r="S850" s="6" t="str">
        <f aca="false">IFERROR(INDEX('13. King Clor'!$G:$H,MATCH($A850,'13. King Clor'!$G:$G,0),2),"")</f>
        <v/>
      </c>
      <c r="T850" s="6" t="str">
        <f aca="false">IFERROR(INDEX('10. Collares'!$A:$B,MATCH($A850,'10. Collares'!$A:$A,0),2),"")</f>
        <v/>
      </c>
      <c r="U850" s="6" t="str">
        <f aca="false">IFERROR(INDEX('16. Mis nietos'!$B:$C,MATCH($A850,'16. Mis nietos'!$B:$B,0),2),"")</f>
        <v/>
      </c>
      <c r="V850" s="6" t="str">
        <f aca="false">IFERROR(INDEX('17. Profesional Vet'!$A:$B,MATCH($A850,'17. Profesional Vet'!$A:$A,0),2),"")</f>
        <v/>
      </c>
      <c r="W850" s="6" t="n">
        <f aca="false">IFERROR(INDEX('18. Premier'!$A:$B,MATCH($A850,'18. Premier'!$A:$A,0),2),"")</f>
        <v>650</v>
      </c>
      <c r="X850" s="6" t="str">
        <f aca="false">IFERROR(INDEX('19. Dacam'!$A:$B,MATCH($A850,'19. Dacam'!$A:$A,0),2),"")</f>
        <v/>
      </c>
      <c r="Y850" s="6" t="str">
        <f aca="false">IFERROR(INDEX('20. Proveedor'!$A:$B,MATCH($A850,'20. Proveedor'!$A:$A,0),2),"")</f>
        <v/>
      </c>
      <c r="Z850" s="6" t="str">
        <f aca="false">IFERROR(INDEX('21. Saphirus'!$A:$B,MATCH($A850,'21. Saphirus'!$A:$A,0),2),"")</f>
        <v/>
      </c>
    </row>
    <row r="851" customFormat="false" ht="15.75" hidden="false" customHeight="true" outlineLevel="0" collapsed="false">
      <c r="A851" s="5" t="s">
        <v>890</v>
      </c>
      <c r="B851" s="5" t="n">
        <v>1905973</v>
      </c>
      <c r="C851" s="5" t="s">
        <v>123</v>
      </c>
      <c r="D851" s="6" t="str">
        <f aca="false">IFERROR(INDEX('1. Benavídez'!$A:$B,MATCH($A851,'1. Benavídez'!$A:$A,0),2),"")</f>
        <v/>
      </c>
      <c r="E851" s="6" t="str">
        <f aca="false">IFERROR(INDEX('2. Gallo'!$B:$D,MATCH($A851,'2. Gallo'!$B:$B,0),3),"")</f>
        <v/>
      </c>
      <c r="F851" s="6" t="str">
        <f aca="false">IFERROR(INDEX('3. Anea'!$B:$D,MATCH($A851,'3. Anea'!$B:$B,0),2),"")</f>
        <v/>
      </c>
      <c r="G851" s="6" t="str">
        <f aca="false">IFERROR(INDEX('4. Pilar'!$A:$C,MATCH($A851,'4. Pilar'!$A:$A,0),2),"")</f>
        <v/>
      </c>
      <c r="H851" s="6" t="str">
        <f aca="false">IFERROR(INDEX('5. Tortuguitas'!$B:$D,MATCH($A851,'5. Tortuguitas'!$B:$B,0),2),"")</f>
        <v/>
      </c>
      <c r="I851" s="6" t="str">
        <f aca="false">IFERROR(INDEX('6. Del Viso'!$A:$B,MATCH($A851,'6. Del Viso'!$A:$A,0),2),"")</f>
        <v/>
      </c>
      <c r="J851" s="6" t="str">
        <f aca="false">IFERROR(INDEX('7. Chica Glade'!$B:$F,MATCH($A851,'7. Chica Glade'!$B:$B,0),4),"")</f>
        <v/>
      </c>
      <c r="K851" s="6" t="str">
        <f aca="false">IFERROR(INDEX('8. Veterinaria'!$A:$B,MATCH($A851,'8. Veterinaria'!$A:$A,0),2),"")</f>
        <v/>
      </c>
      <c r="L851" s="6" t="str">
        <f aca="false">IFERROR(INDEX('9. Hipocampus'!$A:$B,MATCH($A851,'9. Hipocampus'!$A:$A,0),2),"")</f>
        <v/>
      </c>
      <c r="M851" s="6" t="str">
        <f aca="false">IFERROR(INDEX('11. Mundo Mascotas'!$B:$D,MATCH($A851,'11. Mundo Mascotas'!$B:$B,0),2),"")</f>
        <v/>
      </c>
      <c r="N851" s="6" t="str">
        <f aca="false">IFERROR(INDEX('12. Yaguar'!$B:$E,MATCH($A851,'12. Yaguar'!$B:$B,0),2),"")</f>
        <v/>
      </c>
      <c r="O851" s="6" t="str">
        <f aca="false">IFERROR(INDEX('13. King Clor'!$A:$B,MATCH($A851,'13. King Clor'!$A:$A,0),2),"")</f>
        <v/>
      </c>
      <c r="P851" s="6" t="str">
        <f aca="false">IFERROR(INDEX('14. Diserquim'!$A:$B,MATCH($A851,'14. Diserquim'!$A:$A,0),2),"")</f>
        <v/>
      </c>
      <c r="Q851" s="6" t="str">
        <f aca="false">IFERROR(INDEX('15. Moreno'!$A:$B,MATCH($A851,'15. Moreno'!$A:$A,0),2),"")</f>
        <v/>
      </c>
      <c r="R851" s="6" t="str">
        <f aca="false">IFERROR(INDEX('10. Collares'!$J:$K,MATCH($A851,'10. Collares'!$J:$J,0),2),"")</f>
        <v/>
      </c>
      <c r="S851" s="6" t="str">
        <f aca="false">IFERROR(INDEX('13. King Clor'!$G:$H,MATCH($A851,'13. King Clor'!$G:$G,0),2),"")</f>
        <v/>
      </c>
      <c r="T851" s="6" t="str">
        <f aca="false">IFERROR(INDEX('10. Collares'!$A:$B,MATCH($A851,'10. Collares'!$A:$A,0),2),"")</f>
        <v/>
      </c>
      <c r="U851" s="6" t="str">
        <f aca="false">IFERROR(INDEX('16. Mis nietos'!$B:$C,MATCH($A851,'16. Mis nietos'!$B:$B,0),2),"")</f>
        <v/>
      </c>
      <c r="V851" s="6" t="str">
        <f aca="false">IFERROR(INDEX('17. Profesional Vet'!$A:$B,MATCH($A851,'17. Profesional Vet'!$A:$A,0),2),"")</f>
        <v/>
      </c>
      <c r="W851" s="6" t="n">
        <f aca="false">IFERROR(INDEX('18. Premier'!$A:$B,MATCH($A851,'18. Premier'!$A:$A,0),2),"")</f>
        <v>1750</v>
      </c>
      <c r="X851" s="6" t="str">
        <f aca="false">IFERROR(INDEX('19. Dacam'!$A:$B,MATCH($A851,'19. Dacam'!$A:$A,0),2),"")</f>
        <v/>
      </c>
      <c r="Y851" s="6" t="str">
        <f aca="false">IFERROR(INDEX('20. Proveedor'!$A:$B,MATCH($A851,'20. Proveedor'!$A:$A,0),2),"")</f>
        <v/>
      </c>
      <c r="Z851" s="6" t="str">
        <f aca="false">IFERROR(INDEX('21. Saphirus'!$A:$B,MATCH($A851,'21. Saphirus'!$A:$A,0),2),"")</f>
        <v/>
      </c>
    </row>
    <row r="852" customFormat="false" ht="15.75" hidden="false" customHeight="true" outlineLevel="0" collapsed="false">
      <c r="A852" s="5" t="s">
        <v>891</v>
      </c>
      <c r="B852" s="5" t="n">
        <v>7501905710</v>
      </c>
      <c r="C852" s="5" t="s">
        <v>123</v>
      </c>
      <c r="D852" s="6" t="str">
        <f aca="false">IFERROR(INDEX('1. Benavídez'!$A:$B,MATCH($A852,'1. Benavídez'!$A:$A,0),2),"")</f>
        <v/>
      </c>
      <c r="E852" s="6" t="str">
        <f aca="false">IFERROR(INDEX('2. Gallo'!$B:$D,MATCH($A852,'2. Gallo'!$B:$B,0),3),"")</f>
        <v/>
      </c>
      <c r="F852" s="6" t="str">
        <f aca="false">IFERROR(INDEX('3. Anea'!$B:$D,MATCH($A852,'3. Anea'!$B:$B,0),2),"")</f>
        <v/>
      </c>
      <c r="G852" s="6" t="str">
        <f aca="false">IFERROR(INDEX('4. Pilar'!$A:$C,MATCH($A852,'4. Pilar'!$A:$A,0),2),"")</f>
        <v/>
      </c>
      <c r="H852" s="6" t="str">
        <f aca="false">IFERROR(INDEX('5. Tortuguitas'!$B:$D,MATCH($A852,'5. Tortuguitas'!$B:$B,0),2),"")</f>
        <v/>
      </c>
      <c r="I852" s="6" t="str">
        <f aca="false">IFERROR(INDEX('6. Del Viso'!$A:$B,MATCH($A852,'6. Del Viso'!$A:$A,0),2),"")</f>
        <v/>
      </c>
      <c r="J852" s="6" t="str">
        <f aca="false">IFERROR(INDEX('7. Chica Glade'!$B:$F,MATCH($A852,'7. Chica Glade'!$B:$B,0),4),"")</f>
        <v/>
      </c>
      <c r="K852" s="6" t="str">
        <f aca="false">IFERROR(INDEX('8. Veterinaria'!$A:$B,MATCH($A852,'8. Veterinaria'!$A:$A,0),2),"")</f>
        <v/>
      </c>
      <c r="L852" s="6" t="str">
        <f aca="false">IFERROR(INDEX('9. Hipocampus'!$A:$B,MATCH($A852,'9. Hipocampus'!$A:$A,0),2),"")</f>
        <v/>
      </c>
      <c r="M852" s="6" t="str">
        <f aca="false">IFERROR(INDEX('11. Mundo Mascotas'!$B:$D,MATCH($A852,'11. Mundo Mascotas'!$B:$B,0),2),"")</f>
        <v/>
      </c>
      <c r="N852" s="6" t="str">
        <f aca="false">IFERROR(INDEX('12. Yaguar'!$B:$E,MATCH($A852,'12. Yaguar'!$B:$B,0),2),"")</f>
        <v/>
      </c>
      <c r="O852" s="6" t="str">
        <f aca="false">IFERROR(INDEX('13. King Clor'!$A:$B,MATCH($A852,'13. King Clor'!$A:$A,0),2),"")</f>
        <v/>
      </c>
      <c r="P852" s="6" t="str">
        <f aca="false">IFERROR(INDEX('14. Diserquim'!$A:$B,MATCH($A852,'14. Diserquim'!$A:$A,0),2),"")</f>
        <v/>
      </c>
      <c r="Q852" s="6" t="str">
        <f aca="false">IFERROR(INDEX('15. Moreno'!$A:$B,MATCH($A852,'15. Moreno'!$A:$A,0),2),"")</f>
        <v/>
      </c>
      <c r="R852" s="6" t="str">
        <f aca="false">IFERROR(INDEX('10. Collares'!$J:$K,MATCH($A852,'10. Collares'!$J:$J,0),2),"")</f>
        <v/>
      </c>
      <c r="S852" s="6" t="str">
        <f aca="false">IFERROR(INDEX('13. King Clor'!$G:$H,MATCH($A852,'13. King Clor'!$G:$G,0),2),"")</f>
        <v/>
      </c>
      <c r="T852" s="6" t="str">
        <f aca="false">IFERROR(INDEX('10. Collares'!$A:$B,MATCH($A852,'10. Collares'!$A:$A,0),2),"")</f>
        <v/>
      </c>
      <c r="U852" s="6" t="str">
        <f aca="false">IFERROR(INDEX('16. Mis nietos'!$B:$C,MATCH($A852,'16. Mis nietos'!$B:$B,0),2),"")</f>
        <v/>
      </c>
      <c r="V852" s="6" t="str">
        <f aca="false">IFERROR(INDEX('17. Profesional Vet'!$A:$B,MATCH($A852,'17. Profesional Vet'!$A:$A,0),2),"")</f>
        <v/>
      </c>
      <c r="W852" s="6" t="str">
        <f aca="false">IFERROR(INDEX('18. Premier'!$A:$B,MATCH($A852,'18. Premier'!$A:$A,0),2),"")</f>
        <v/>
      </c>
      <c r="X852" s="6" t="str">
        <f aca="false">IFERROR(INDEX('19. Dacam'!$A:$B,MATCH($A852,'19. Dacam'!$A:$A,0),2),"")</f>
        <v/>
      </c>
      <c r="Y852" s="6" t="str">
        <f aca="false">IFERROR(INDEX('20. Proveedor'!$A:$B,MATCH($A852,'20. Proveedor'!$A:$A,0),2),"")</f>
        <v/>
      </c>
      <c r="Z852" s="6" t="str">
        <f aca="false">IFERROR(INDEX('21. Saphirus'!$A:$B,MATCH($A852,'21. Saphirus'!$A:$A,0),2),"")</f>
        <v/>
      </c>
    </row>
    <row r="853" customFormat="false" ht="15.75" hidden="false" customHeight="true" outlineLevel="0" collapsed="false">
      <c r="A853" s="5" t="s">
        <v>892</v>
      </c>
      <c r="B853" s="5" t="n">
        <v>1905711</v>
      </c>
      <c r="C853" s="5" t="s">
        <v>123</v>
      </c>
      <c r="D853" s="6" t="str">
        <f aca="false">IFERROR(INDEX('1. Benavídez'!$A:$B,MATCH($A853,'1. Benavídez'!$A:$A,0),2),"")</f>
        <v/>
      </c>
      <c r="E853" s="6" t="str">
        <f aca="false">IFERROR(INDEX('2. Gallo'!$B:$D,MATCH($A853,'2. Gallo'!$B:$B,0),3),"")</f>
        <v/>
      </c>
      <c r="F853" s="6" t="str">
        <f aca="false">IFERROR(INDEX('3. Anea'!$B:$D,MATCH($A853,'3. Anea'!$B:$B,0),2),"")</f>
        <v/>
      </c>
      <c r="G853" s="6" t="str">
        <f aca="false">IFERROR(INDEX('4. Pilar'!$A:$C,MATCH($A853,'4. Pilar'!$A:$A,0),2),"")</f>
        <v/>
      </c>
      <c r="H853" s="6" t="str">
        <f aca="false">IFERROR(INDEX('5. Tortuguitas'!$B:$D,MATCH($A853,'5. Tortuguitas'!$B:$B,0),2),"")</f>
        <v/>
      </c>
      <c r="I853" s="6" t="str">
        <f aca="false">IFERROR(INDEX('6. Del Viso'!$A:$B,MATCH($A853,'6. Del Viso'!$A:$A,0),2),"")</f>
        <v/>
      </c>
      <c r="J853" s="6" t="str">
        <f aca="false">IFERROR(INDEX('7. Chica Glade'!$B:$F,MATCH($A853,'7. Chica Glade'!$B:$B,0),4),"")</f>
        <v/>
      </c>
      <c r="K853" s="6" t="str">
        <f aca="false">IFERROR(INDEX('8. Veterinaria'!$A:$B,MATCH($A853,'8. Veterinaria'!$A:$A,0),2),"")</f>
        <v/>
      </c>
      <c r="L853" s="6" t="str">
        <f aca="false">IFERROR(INDEX('9. Hipocampus'!$A:$B,MATCH($A853,'9. Hipocampus'!$A:$A,0),2),"")</f>
        <v/>
      </c>
      <c r="M853" s="6" t="str">
        <f aca="false">IFERROR(INDEX('11. Mundo Mascotas'!$B:$D,MATCH($A853,'11. Mundo Mascotas'!$B:$B,0),2),"")</f>
        <v/>
      </c>
      <c r="N853" s="6" t="str">
        <f aca="false">IFERROR(INDEX('12. Yaguar'!$B:$E,MATCH($A853,'12. Yaguar'!$B:$B,0),2),"")</f>
        <v/>
      </c>
      <c r="O853" s="6" t="str">
        <f aca="false">IFERROR(INDEX('13. King Clor'!$A:$B,MATCH($A853,'13. King Clor'!$A:$A,0),2),"")</f>
        <v/>
      </c>
      <c r="P853" s="6" t="str">
        <f aca="false">IFERROR(INDEX('14. Diserquim'!$A:$B,MATCH($A853,'14. Diserquim'!$A:$A,0),2),"")</f>
        <v/>
      </c>
      <c r="Q853" s="6" t="str">
        <f aca="false">IFERROR(INDEX('15. Moreno'!$A:$B,MATCH($A853,'15. Moreno'!$A:$A,0),2),"")</f>
        <v/>
      </c>
      <c r="R853" s="6" t="str">
        <f aca="false">IFERROR(INDEX('10. Collares'!$J:$K,MATCH($A853,'10. Collares'!$J:$J,0),2),"")</f>
        <v/>
      </c>
      <c r="S853" s="6" t="str">
        <f aca="false">IFERROR(INDEX('13. King Clor'!$G:$H,MATCH($A853,'13. King Clor'!$G:$G,0),2),"")</f>
        <v/>
      </c>
      <c r="T853" s="6" t="str">
        <f aca="false">IFERROR(INDEX('10. Collares'!$A:$B,MATCH($A853,'10. Collares'!$A:$A,0),2),"")</f>
        <v/>
      </c>
      <c r="U853" s="6" t="str">
        <f aca="false">IFERROR(INDEX('16. Mis nietos'!$B:$C,MATCH($A853,'16. Mis nietos'!$B:$B,0),2),"")</f>
        <v/>
      </c>
      <c r="V853" s="6" t="str">
        <f aca="false">IFERROR(INDEX('17. Profesional Vet'!$A:$B,MATCH($A853,'17. Profesional Vet'!$A:$A,0),2),"")</f>
        <v/>
      </c>
      <c r="W853" s="6" t="n">
        <f aca="false">IFERROR(INDEX('18. Premier'!$A:$B,MATCH($A853,'18. Premier'!$A:$A,0),2),"")</f>
        <v>475</v>
      </c>
      <c r="X853" s="6" t="str">
        <f aca="false">IFERROR(INDEX('19. Dacam'!$A:$B,MATCH($A853,'19. Dacam'!$A:$A,0),2),"")</f>
        <v/>
      </c>
      <c r="Y853" s="6" t="str">
        <f aca="false">IFERROR(INDEX('20. Proveedor'!$A:$B,MATCH($A853,'20. Proveedor'!$A:$A,0),2),"")</f>
        <v/>
      </c>
      <c r="Z853" s="6" t="str">
        <f aca="false">IFERROR(INDEX('21. Saphirus'!$A:$B,MATCH($A853,'21. Saphirus'!$A:$A,0),2),"")</f>
        <v/>
      </c>
    </row>
    <row r="854" customFormat="false" ht="15.75" hidden="false" customHeight="true" outlineLevel="0" collapsed="false">
      <c r="A854" s="5" t="s">
        <v>893</v>
      </c>
      <c r="B854" s="5" t="n">
        <v>1905717</v>
      </c>
      <c r="C854" s="5" t="s">
        <v>123</v>
      </c>
      <c r="D854" s="6" t="str">
        <f aca="false">IFERROR(INDEX('1. Benavídez'!$A:$B,MATCH($A854,'1. Benavídez'!$A:$A,0),2),"")</f>
        <v/>
      </c>
      <c r="E854" s="6" t="str">
        <f aca="false">IFERROR(INDEX('2. Gallo'!$B:$D,MATCH($A854,'2. Gallo'!$B:$B,0),3),"")</f>
        <v/>
      </c>
      <c r="F854" s="6" t="str">
        <f aca="false">IFERROR(INDEX('3. Anea'!$B:$D,MATCH($A854,'3. Anea'!$B:$B,0),2),"")</f>
        <v/>
      </c>
      <c r="G854" s="6" t="str">
        <f aca="false">IFERROR(INDEX('4. Pilar'!$A:$C,MATCH($A854,'4. Pilar'!$A:$A,0),2),"")</f>
        <v/>
      </c>
      <c r="H854" s="6" t="str">
        <f aca="false">IFERROR(INDEX('5. Tortuguitas'!$B:$D,MATCH($A854,'5. Tortuguitas'!$B:$B,0),2),"")</f>
        <v/>
      </c>
      <c r="I854" s="6" t="str">
        <f aca="false">IFERROR(INDEX('6. Del Viso'!$A:$B,MATCH($A854,'6. Del Viso'!$A:$A,0),2),"")</f>
        <v/>
      </c>
      <c r="J854" s="6" t="str">
        <f aca="false">IFERROR(INDEX('7. Chica Glade'!$B:$F,MATCH($A854,'7. Chica Glade'!$B:$B,0),4),"")</f>
        <v/>
      </c>
      <c r="K854" s="6" t="str">
        <f aca="false">IFERROR(INDEX('8. Veterinaria'!$A:$B,MATCH($A854,'8. Veterinaria'!$A:$A,0),2),"")</f>
        <v/>
      </c>
      <c r="L854" s="6" t="str">
        <f aca="false">IFERROR(INDEX('9. Hipocampus'!$A:$B,MATCH($A854,'9. Hipocampus'!$A:$A,0),2),"")</f>
        <v/>
      </c>
      <c r="M854" s="6" t="str">
        <f aca="false">IFERROR(INDEX('11. Mundo Mascotas'!$B:$D,MATCH($A854,'11. Mundo Mascotas'!$B:$B,0),2),"")</f>
        <v/>
      </c>
      <c r="N854" s="6" t="str">
        <f aca="false">IFERROR(INDEX('12. Yaguar'!$B:$E,MATCH($A854,'12. Yaguar'!$B:$B,0),2),"")</f>
        <v/>
      </c>
      <c r="O854" s="6" t="str">
        <f aca="false">IFERROR(INDEX('13. King Clor'!$A:$B,MATCH($A854,'13. King Clor'!$A:$A,0),2),"")</f>
        <v/>
      </c>
      <c r="P854" s="6" t="str">
        <f aca="false">IFERROR(INDEX('14. Diserquim'!$A:$B,MATCH($A854,'14. Diserquim'!$A:$A,0),2),"")</f>
        <v/>
      </c>
      <c r="Q854" s="6" t="str">
        <f aca="false">IFERROR(INDEX('15. Moreno'!$A:$B,MATCH($A854,'15. Moreno'!$A:$A,0),2),"")</f>
        <v/>
      </c>
      <c r="R854" s="6" t="str">
        <f aca="false">IFERROR(INDEX('10. Collares'!$J:$K,MATCH($A854,'10. Collares'!$J:$J,0),2),"")</f>
        <v/>
      </c>
      <c r="S854" s="6" t="str">
        <f aca="false">IFERROR(INDEX('13. King Clor'!$G:$H,MATCH($A854,'13. King Clor'!$G:$G,0),2),"")</f>
        <v/>
      </c>
      <c r="T854" s="6" t="str">
        <f aca="false">IFERROR(INDEX('10. Collares'!$A:$B,MATCH($A854,'10. Collares'!$A:$A,0),2),"")</f>
        <v/>
      </c>
      <c r="U854" s="6" t="str">
        <f aca="false">IFERROR(INDEX('16. Mis nietos'!$B:$C,MATCH($A854,'16. Mis nietos'!$B:$B,0),2),"")</f>
        <v/>
      </c>
      <c r="V854" s="6" t="str">
        <f aca="false">IFERROR(INDEX('17. Profesional Vet'!$A:$B,MATCH($A854,'17. Profesional Vet'!$A:$A,0),2),"")</f>
        <v/>
      </c>
      <c r="W854" s="6" t="str">
        <f aca="false">IFERROR(INDEX('18. Premier'!$A:$B,MATCH($A854,'18. Premier'!$A:$A,0),2),"")</f>
        <v/>
      </c>
      <c r="X854" s="6" t="str">
        <f aca="false">IFERROR(INDEX('19. Dacam'!$A:$B,MATCH($A854,'19. Dacam'!$A:$A,0),2),"")</f>
        <v/>
      </c>
      <c r="Y854" s="6" t="str">
        <f aca="false">IFERROR(INDEX('20. Proveedor'!$A:$B,MATCH($A854,'20. Proveedor'!$A:$A,0),2),"")</f>
        <v/>
      </c>
      <c r="Z854" s="6" t="str">
        <f aca="false">IFERROR(INDEX('21. Saphirus'!$A:$B,MATCH($A854,'21. Saphirus'!$A:$A,0),2),"")</f>
        <v/>
      </c>
    </row>
    <row r="855" customFormat="false" ht="15.75" hidden="false" customHeight="true" outlineLevel="0" collapsed="false">
      <c r="A855" s="5" t="s">
        <v>894</v>
      </c>
      <c r="B855" s="5" t="n">
        <v>1905715</v>
      </c>
      <c r="C855" s="5" t="s">
        <v>123</v>
      </c>
      <c r="D855" s="6" t="str">
        <f aca="false">IFERROR(INDEX('1. Benavídez'!$A:$B,MATCH($A855,'1. Benavídez'!$A:$A,0),2),"")</f>
        <v/>
      </c>
      <c r="E855" s="6" t="str">
        <f aca="false">IFERROR(INDEX('2. Gallo'!$B:$D,MATCH($A855,'2. Gallo'!$B:$B,0),3),"")</f>
        <v/>
      </c>
      <c r="F855" s="6" t="str">
        <f aca="false">IFERROR(INDEX('3. Anea'!$B:$D,MATCH($A855,'3. Anea'!$B:$B,0),2),"")</f>
        <v/>
      </c>
      <c r="G855" s="6" t="str">
        <f aca="false">IFERROR(INDEX('4. Pilar'!$A:$C,MATCH($A855,'4. Pilar'!$A:$A,0),2),"")</f>
        <v/>
      </c>
      <c r="H855" s="6" t="str">
        <f aca="false">IFERROR(INDEX('5. Tortuguitas'!$B:$D,MATCH($A855,'5. Tortuguitas'!$B:$B,0),2),"")</f>
        <v/>
      </c>
      <c r="I855" s="6" t="str">
        <f aca="false">IFERROR(INDEX('6. Del Viso'!$A:$B,MATCH($A855,'6. Del Viso'!$A:$A,0),2),"")</f>
        <v/>
      </c>
      <c r="J855" s="6" t="str">
        <f aca="false">IFERROR(INDEX('7. Chica Glade'!$B:$F,MATCH($A855,'7. Chica Glade'!$B:$B,0),4),"")</f>
        <v/>
      </c>
      <c r="K855" s="6" t="str">
        <f aca="false">IFERROR(INDEX('8. Veterinaria'!$A:$B,MATCH($A855,'8. Veterinaria'!$A:$A,0),2),"")</f>
        <v/>
      </c>
      <c r="L855" s="6" t="str">
        <f aca="false">IFERROR(INDEX('9. Hipocampus'!$A:$B,MATCH($A855,'9. Hipocampus'!$A:$A,0),2),"")</f>
        <v/>
      </c>
      <c r="M855" s="6" t="str">
        <f aca="false">IFERROR(INDEX('11. Mundo Mascotas'!$B:$D,MATCH($A855,'11. Mundo Mascotas'!$B:$B,0),2),"")</f>
        <v/>
      </c>
      <c r="N855" s="6" t="str">
        <f aca="false">IFERROR(INDEX('12. Yaguar'!$B:$E,MATCH($A855,'12. Yaguar'!$B:$B,0),2),"")</f>
        <v/>
      </c>
      <c r="O855" s="6" t="str">
        <f aca="false">IFERROR(INDEX('13. King Clor'!$A:$B,MATCH($A855,'13. King Clor'!$A:$A,0),2),"")</f>
        <v/>
      </c>
      <c r="P855" s="6" t="str">
        <f aca="false">IFERROR(INDEX('14. Diserquim'!$A:$B,MATCH($A855,'14. Diserquim'!$A:$A,0),2),"")</f>
        <v/>
      </c>
      <c r="Q855" s="6" t="str">
        <f aca="false">IFERROR(INDEX('15. Moreno'!$A:$B,MATCH($A855,'15. Moreno'!$A:$A,0),2),"")</f>
        <v/>
      </c>
      <c r="R855" s="6" t="str">
        <f aca="false">IFERROR(INDEX('10. Collares'!$J:$K,MATCH($A855,'10. Collares'!$J:$J,0),2),"")</f>
        <v/>
      </c>
      <c r="S855" s="6" t="str">
        <f aca="false">IFERROR(INDEX('13. King Clor'!$G:$H,MATCH($A855,'13. King Clor'!$G:$G,0),2),"")</f>
        <v/>
      </c>
      <c r="T855" s="6" t="str">
        <f aca="false">IFERROR(INDEX('10. Collares'!$A:$B,MATCH($A855,'10. Collares'!$A:$A,0),2),"")</f>
        <v/>
      </c>
      <c r="U855" s="6" t="str">
        <f aca="false">IFERROR(INDEX('16. Mis nietos'!$B:$C,MATCH($A855,'16. Mis nietos'!$B:$B,0),2),"")</f>
        <v/>
      </c>
      <c r="V855" s="6" t="str">
        <f aca="false">IFERROR(INDEX('17. Profesional Vet'!$A:$B,MATCH($A855,'17. Profesional Vet'!$A:$A,0),2),"")</f>
        <v/>
      </c>
      <c r="W855" s="6" t="n">
        <f aca="false">IFERROR(INDEX('18. Premier'!$A:$B,MATCH($A855,'18. Premier'!$A:$A,0),2),"")</f>
        <v>725</v>
      </c>
      <c r="X855" s="6" t="str">
        <f aca="false">IFERROR(INDEX('19. Dacam'!$A:$B,MATCH($A855,'19. Dacam'!$A:$A,0),2),"")</f>
        <v/>
      </c>
      <c r="Y855" s="6" t="str">
        <f aca="false">IFERROR(INDEX('20. Proveedor'!$A:$B,MATCH($A855,'20. Proveedor'!$A:$A,0),2),"")</f>
        <v/>
      </c>
      <c r="Z855" s="6" t="str">
        <f aca="false">IFERROR(INDEX('21. Saphirus'!$A:$B,MATCH($A855,'21. Saphirus'!$A:$A,0),2),"")</f>
        <v/>
      </c>
    </row>
    <row r="856" customFormat="false" ht="15.75" hidden="false" customHeight="true" outlineLevel="0" collapsed="false">
      <c r="A856" s="5" t="s">
        <v>895</v>
      </c>
      <c r="B856" s="5" t="n">
        <v>1905715</v>
      </c>
      <c r="C856" s="5" t="s">
        <v>123</v>
      </c>
      <c r="D856" s="6" t="str">
        <f aca="false">IFERROR(INDEX('1. Benavídez'!$A:$B,MATCH($A856,'1. Benavídez'!$A:$A,0),2),"")</f>
        <v/>
      </c>
      <c r="E856" s="6" t="str">
        <f aca="false">IFERROR(INDEX('2. Gallo'!$B:$D,MATCH($A856,'2. Gallo'!$B:$B,0),3),"")</f>
        <v/>
      </c>
      <c r="F856" s="6" t="str">
        <f aca="false">IFERROR(INDEX('3. Anea'!$B:$D,MATCH($A856,'3. Anea'!$B:$B,0),2),"")</f>
        <v/>
      </c>
      <c r="G856" s="6" t="str">
        <f aca="false">IFERROR(INDEX('4. Pilar'!$A:$C,MATCH($A856,'4. Pilar'!$A:$A,0),2),"")</f>
        <v/>
      </c>
      <c r="H856" s="6" t="str">
        <f aca="false">IFERROR(INDEX('5. Tortuguitas'!$B:$D,MATCH($A856,'5. Tortuguitas'!$B:$B,0),2),"")</f>
        <v/>
      </c>
      <c r="I856" s="6" t="str">
        <f aca="false">IFERROR(INDEX('6. Del Viso'!$A:$B,MATCH($A856,'6. Del Viso'!$A:$A,0),2),"")</f>
        <v/>
      </c>
      <c r="J856" s="6" t="str">
        <f aca="false">IFERROR(INDEX('7. Chica Glade'!$B:$F,MATCH($A856,'7. Chica Glade'!$B:$B,0),4),"")</f>
        <v/>
      </c>
      <c r="K856" s="6" t="str">
        <f aca="false">IFERROR(INDEX('8. Veterinaria'!$A:$B,MATCH($A856,'8. Veterinaria'!$A:$A,0),2),"")</f>
        <v/>
      </c>
      <c r="L856" s="6" t="str">
        <f aca="false">IFERROR(INDEX('9. Hipocampus'!$A:$B,MATCH($A856,'9. Hipocampus'!$A:$A,0),2),"")</f>
        <v/>
      </c>
      <c r="M856" s="6" t="str">
        <f aca="false">IFERROR(INDEX('11. Mundo Mascotas'!$B:$D,MATCH($A856,'11. Mundo Mascotas'!$B:$B,0),2),"")</f>
        <v/>
      </c>
      <c r="N856" s="6" t="str">
        <f aca="false">IFERROR(INDEX('12. Yaguar'!$B:$E,MATCH($A856,'12. Yaguar'!$B:$B,0),2),"")</f>
        <v/>
      </c>
      <c r="O856" s="6" t="str">
        <f aca="false">IFERROR(INDEX('13. King Clor'!$A:$B,MATCH($A856,'13. King Clor'!$A:$A,0),2),"")</f>
        <v/>
      </c>
      <c r="P856" s="6" t="str">
        <f aca="false">IFERROR(INDEX('14. Diserquim'!$A:$B,MATCH($A856,'14. Diserquim'!$A:$A,0),2),"")</f>
        <v/>
      </c>
      <c r="Q856" s="6" t="n">
        <f aca="false">IFERROR(INDEX('15. Moreno'!$A:$B,MATCH($A856,'15. Moreno'!$A:$A,0),2),"")</f>
        <v>220</v>
      </c>
      <c r="R856" s="6" t="str">
        <f aca="false">IFERROR(INDEX('10. Collares'!$J:$K,MATCH($A856,'10. Collares'!$J:$J,0),2),"")</f>
        <v/>
      </c>
      <c r="S856" s="6" t="str">
        <f aca="false">IFERROR(INDEX('13. King Clor'!$G:$H,MATCH($A856,'13. King Clor'!$G:$G,0),2),"")</f>
        <v/>
      </c>
      <c r="T856" s="6" t="str">
        <f aca="false">IFERROR(INDEX('10. Collares'!$A:$B,MATCH($A856,'10. Collares'!$A:$A,0),2),"")</f>
        <v/>
      </c>
      <c r="U856" s="6" t="str">
        <f aca="false">IFERROR(INDEX('16. Mis nietos'!$B:$C,MATCH($A856,'16. Mis nietos'!$B:$B,0),2),"")</f>
        <v/>
      </c>
      <c r="V856" s="6" t="str">
        <f aca="false">IFERROR(INDEX('17. Profesional Vet'!$A:$B,MATCH($A856,'17. Profesional Vet'!$A:$A,0),2),"")</f>
        <v/>
      </c>
      <c r="W856" s="6" t="n">
        <f aca="false">IFERROR(INDEX('18. Premier'!$A:$B,MATCH($A856,'18. Premier'!$A:$A,0),2),"")</f>
        <v>220</v>
      </c>
      <c r="X856" s="6" t="str">
        <f aca="false">IFERROR(INDEX('19. Dacam'!$A:$B,MATCH($A856,'19. Dacam'!$A:$A,0),2),"")</f>
        <v/>
      </c>
      <c r="Y856" s="6" t="str">
        <f aca="false">IFERROR(INDEX('20. Proveedor'!$A:$B,MATCH($A856,'20. Proveedor'!$A:$A,0),2),"")</f>
        <v/>
      </c>
      <c r="Z856" s="6" t="str">
        <f aca="false">IFERROR(INDEX('21. Saphirus'!$A:$B,MATCH($A856,'21. Saphirus'!$A:$A,0),2),"")</f>
        <v/>
      </c>
    </row>
    <row r="857" customFormat="false" ht="15.75" hidden="false" customHeight="true" outlineLevel="0" collapsed="false">
      <c r="A857" s="5" t="s">
        <v>896</v>
      </c>
      <c r="B857" s="5" t="n">
        <v>1905625</v>
      </c>
      <c r="C857" s="5" t="s">
        <v>123</v>
      </c>
      <c r="D857" s="6" t="str">
        <f aca="false">IFERROR(INDEX('1. Benavídez'!$A:$B,MATCH($A857,'1. Benavídez'!$A:$A,0),2),"")</f>
        <v/>
      </c>
      <c r="E857" s="6" t="str">
        <f aca="false">IFERROR(INDEX('2. Gallo'!$B:$D,MATCH($A857,'2. Gallo'!$B:$B,0),3),"")</f>
        <v/>
      </c>
      <c r="F857" s="6" t="str">
        <f aca="false">IFERROR(INDEX('3. Anea'!$B:$D,MATCH($A857,'3. Anea'!$B:$B,0),2),"")</f>
        <v/>
      </c>
      <c r="G857" s="6" t="str">
        <f aca="false">IFERROR(INDEX('4. Pilar'!$A:$C,MATCH($A857,'4. Pilar'!$A:$A,0),2),"")</f>
        <v/>
      </c>
      <c r="H857" s="6" t="str">
        <f aca="false">IFERROR(INDEX('5. Tortuguitas'!$B:$D,MATCH($A857,'5. Tortuguitas'!$B:$B,0),2),"")</f>
        <v/>
      </c>
      <c r="I857" s="6" t="str">
        <f aca="false">IFERROR(INDEX('6. Del Viso'!$A:$B,MATCH($A857,'6. Del Viso'!$A:$A,0),2),"")</f>
        <v/>
      </c>
      <c r="J857" s="6" t="str">
        <f aca="false">IFERROR(INDEX('7. Chica Glade'!$B:$F,MATCH($A857,'7. Chica Glade'!$B:$B,0),4),"")</f>
        <v/>
      </c>
      <c r="K857" s="6" t="str">
        <f aca="false">IFERROR(INDEX('8. Veterinaria'!$A:$B,MATCH($A857,'8. Veterinaria'!$A:$A,0),2),"")</f>
        <v/>
      </c>
      <c r="L857" s="6" t="str">
        <f aca="false">IFERROR(INDEX('9. Hipocampus'!$A:$B,MATCH($A857,'9. Hipocampus'!$A:$A,0),2),"")</f>
        <v/>
      </c>
      <c r="M857" s="6" t="str">
        <f aca="false">IFERROR(INDEX('11. Mundo Mascotas'!$B:$D,MATCH($A857,'11. Mundo Mascotas'!$B:$B,0),2),"")</f>
        <v/>
      </c>
      <c r="N857" s="6" t="str">
        <f aca="false">IFERROR(INDEX('12. Yaguar'!$B:$E,MATCH($A857,'12. Yaguar'!$B:$B,0),2),"")</f>
        <v/>
      </c>
      <c r="O857" s="6" t="str">
        <f aca="false">IFERROR(INDEX('13. King Clor'!$A:$B,MATCH($A857,'13. King Clor'!$A:$A,0),2),"")</f>
        <v/>
      </c>
      <c r="P857" s="6" t="str">
        <f aca="false">IFERROR(INDEX('14. Diserquim'!$A:$B,MATCH($A857,'14. Diserquim'!$A:$A,0),2),"")</f>
        <v/>
      </c>
      <c r="Q857" s="6" t="str">
        <f aca="false">IFERROR(INDEX('15. Moreno'!$A:$B,MATCH($A857,'15. Moreno'!$A:$A,0),2),"")</f>
        <v/>
      </c>
      <c r="R857" s="6" t="str">
        <f aca="false">IFERROR(INDEX('10. Collares'!$J:$K,MATCH($A857,'10. Collares'!$J:$J,0),2),"")</f>
        <v/>
      </c>
      <c r="S857" s="6" t="str">
        <f aca="false">IFERROR(INDEX('13. King Clor'!$G:$H,MATCH($A857,'13. King Clor'!$G:$G,0),2),"")</f>
        <v/>
      </c>
      <c r="T857" s="6" t="str">
        <f aca="false">IFERROR(INDEX('10. Collares'!$A:$B,MATCH($A857,'10. Collares'!$A:$A,0),2),"")</f>
        <v/>
      </c>
      <c r="U857" s="6" t="str">
        <f aca="false">IFERROR(INDEX('16. Mis nietos'!$B:$C,MATCH($A857,'16. Mis nietos'!$B:$B,0),2),"")</f>
        <v/>
      </c>
      <c r="V857" s="6" t="str">
        <f aca="false">IFERROR(INDEX('17. Profesional Vet'!$A:$B,MATCH($A857,'17. Profesional Vet'!$A:$A,0),2),"")</f>
        <v/>
      </c>
      <c r="W857" s="6" t="n">
        <f aca="false">IFERROR(INDEX('18. Premier'!$A:$B,MATCH($A857,'18. Premier'!$A:$A,0),2),"")</f>
        <v>598</v>
      </c>
      <c r="X857" s="6" t="str">
        <f aca="false">IFERROR(INDEX('19. Dacam'!$A:$B,MATCH($A857,'19. Dacam'!$A:$A,0),2),"")</f>
        <v/>
      </c>
      <c r="Y857" s="6" t="str">
        <f aca="false">IFERROR(INDEX('20. Proveedor'!$A:$B,MATCH($A857,'20. Proveedor'!$A:$A,0),2),"")</f>
        <v/>
      </c>
      <c r="Z857" s="6" t="str">
        <f aca="false">IFERROR(INDEX('21. Saphirus'!$A:$B,MATCH($A857,'21. Saphirus'!$A:$A,0),2),"")</f>
        <v/>
      </c>
    </row>
    <row r="858" customFormat="false" ht="15.75" hidden="false" customHeight="true" outlineLevel="0" collapsed="false">
      <c r="A858" s="5" t="s">
        <v>897</v>
      </c>
      <c r="B858" s="5" t="n">
        <v>1905933</v>
      </c>
      <c r="C858" s="5" t="s">
        <v>123</v>
      </c>
      <c r="D858" s="6" t="str">
        <f aca="false">IFERROR(INDEX('1. Benavídez'!$A:$B,MATCH($A858,'1. Benavídez'!$A:$A,0),2),"")</f>
        <v/>
      </c>
      <c r="E858" s="6" t="str">
        <f aca="false">IFERROR(INDEX('2. Gallo'!$B:$D,MATCH($A858,'2. Gallo'!$B:$B,0),3),"")</f>
        <v/>
      </c>
      <c r="F858" s="6" t="str">
        <f aca="false">IFERROR(INDEX('3. Anea'!$B:$D,MATCH($A858,'3. Anea'!$B:$B,0),2),"")</f>
        <v/>
      </c>
      <c r="G858" s="6" t="str">
        <f aca="false">IFERROR(INDEX('4. Pilar'!$A:$C,MATCH($A858,'4. Pilar'!$A:$A,0),2),"")</f>
        <v/>
      </c>
      <c r="H858" s="6" t="str">
        <f aca="false">IFERROR(INDEX('5. Tortuguitas'!$B:$D,MATCH($A858,'5. Tortuguitas'!$B:$B,0),2),"")</f>
        <v/>
      </c>
      <c r="I858" s="6" t="str">
        <f aca="false">IFERROR(INDEX('6. Del Viso'!$A:$B,MATCH($A858,'6. Del Viso'!$A:$A,0),3),"")</f>
        <v/>
      </c>
      <c r="J858" s="6" t="str">
        <f aca="false">IFERROR(INDEX('7. Chica Glade'!$B:$F,MATCH($A858,'7. Chica Glade'!$B:$B,0),2),"")</f>
        <v/>
      </c>
      <c r="K858" s="6" t="str">
        <f aca="false">IFERROR(INDEX('8. Veterinaria'!$A:$B,MATCH($A858,'8. Veterinaria'!$A:$A,0),2),"")</f>
        <v/>
      </c>
      <c r="L858" s="6" t="str">
        <f aca="false">IFERROR(INDEX('9. Hipocampus'!$A:$B,MATCH($A858,'9. Hipocampus'!$A:$A,0),2),"")</f>
        <v/>
      </c>
      <c r="M858" s="6" t="str">
        <f aca="false">IFERROR(INDEX('11. Mundo Mascotas'!$B:$D,MATCH($A858,'11. Mundo Mascotas'!$B:$B,0),2),"")</f>
        <v/>
      </c>
      <c r="N858" s="6" t="str">
        <f aca="false">IFERROR(INDEX('12. Yaguar'!$B:$E,MATCH($A858,'12. Yaguar'!$B:$B,0),2),"")</f>
        <v/>
      </c>
      <c r="O858" s="6" t="str">
        <f aca="false">IFERROR(INDEX('13. King Clor'!$A:$B,MATCH($A858,'13. King Clor'!$A:$A,0),2),"")</f>
        <v/>
      </c>
      <c r="P858" s="6" t="str">
        <f aca="false">IFERROR(INDEX('14. Diserquim'!$A:$B,MATCH($A858,'14. Diserquim'!$A:$A,0),2),"")</f>
        <v/>
      </c>
      <c r="Q858" s="6" t="str">
        <f aca="false">IFERROR(INDEX('15. Moreno'!$A:$B,MATCH($A858,'15. Moreno'!$A:$A,0),2),"")</f>
        <v/>
      </c>
      <c r="R858" s="6" t="str">
        <f aca="false">IFERROR(INDEX('10. Collares'!$J:$K,MATCH($A858,'10. Collares'!$J:$J,0),2),"")</f>
        <v/>
      </c>
      <c r="S858" s="6" t="str">
        <f aca="false">IFERROR(INDEX('13. King Clor'!$G:$H,MATCH($A858,'13. King Clor'!$G:$G,0),2),"")</f>
        <v/>
      </c>
      <c r="T858" s="6" t="str">
        <f aca="false">IFERROR(INDEX('10. Collares'!$A:$B,MATCH($A858,'10. Collares'!$A:$A,0),2),"")</f>
        <v/>
      </c>
      <c r="U858" s="6" t="str">
        <f aca="false">IFERROR(INDEX('16. Mis nietos'!$B:$C,MATCH($A858,'16. Mis nietos'!$B:$B,0),2),"")</f>
        <v/>
      </c>
      <c r="V858" s="6" t="str">
        <f aca="false">IFERROR(INDEX('17. Profesional Vet'!$A:$B,MATCH($A858,'17. Profesional Vet'!$A:$A,0),2),"")</f>
        <v/>
      </c>
      <c r="W858" s="6" t="str">
        <f aca="false">IFERROR(INDEX('18. Premier'!$A:$B,MATCH($A858,'18. Premier'!$A:$A,0),2),"")</f>
        <v/>
      </c>
      <c r="X858" s="6" t="str">
        <f aca="false">IFERROR(INDEX('19. Dacam'!$A:$B,MATCH($A858,'19. Dacam'!$A:$A,0),2),"")</f>
        <v/>
      </c>
      <c r="Y858" s="6" t="str">
        <f aca="false">IFERROR(INDEX('20. Proveedor'!$A:$B,MATCH($A858,'20. Proveedor'!$A:$A,0),2),"")</f>
        <v/>
      </c>
      <c r="Z858" s="6" t="str">
        <f aca="false">IFERROR(INDEX('21. Saphirus'!$A:$B,MATCH($A858,'21. Saphirus'!$A:$A,0),2),"")</f>
        <v/>
      </c>
    </row>
    <row r="859" customFormat="false" ht="15.75" hidden="false" customHeight="true" outlineLevel="0" collapsed="false">
      <c r="A859" s="5" t="s">
        <v>898</v>
      </c>
      <c r="B859" s="5" t="n">
        <v>1905613</v>
      </c>
      <c r="C859" s="5" t="s">
        <v>123</v>
      </c>
      <c r="D859" s="6" t="str">
        <f aca="false">IFERROR(INDEX('1. Benavídez'!$A:$B,MATCH($A859,'1. Benavídez'!$A:$A,0),2),"")</f>
        <v/>
      </c>
      <c r="E859" s="6" t="str">
        <f aca="false">IFERROR(INDEX('2. Gallo'!$B:$D,MATCH($A859,'2. Gallo'!$B:$B,0),3),"")</f>
        <v/>
      </c>
      <c r="F859" s="6" t="str">
        <f aca="false">IFERROR(INDEX('3. Anea'!$B:$D,MATCH($A859,'3. Anea'!$B:$B,0),2),"")</f>
        <v/>
      </c>
      <c r="G859" s="6" t="str">
        <f aca="false">IFERROR(INDEX('4. Pilar'!$A:$C,MATCH($A859,'4. Pilar'!$A:$A,0),2),"")</f>
        <v/>
      </c>
      <c r="H859" s="6" t="str">
        <f aca="false">IFERROR(INDEX('5. Tortuguitas'!$B:$D,MATCH($A859,'5. Tortuguitas'!$B:$B,0),2),"")</f>
        <v/>
      </c>
      <c r="I859" s="6" t="str">
        <f aca="false">IFERROR(INDEX('6. Del Viso'!$A:$B,MATCH($A859,'6. Del Viso'!$A:$A,0),2),"")</f>
        <v/>
      </c>
      <c r="J859" s="6" t="str">
        <f aca="false">IFERROR(INDEX('7. Chica Glade'!$B:$F,MATCH($A859,'7. Chica Glade'!$B:$B,0),4),"")</f>
        <v/>
      </c>
      <c r="K859" s="6" t="str">
        <f aca="false">IFERROR(INDEX('8. Veterinaria'!$A:$B,MATCH($A859,'8. Veterinaria'!$A:$A,0),2),"")</f>
        <v/>
      </c>
      <c r="L859" s="6" t="str">
        <f aca="false">IFERROR(INDEX('9. Hipocampus'!$A:$B,MATCH($A859,'9. Hipocampus'!$A:$A,0),2),"")</f>
        <v/>
      </c>
      <c r="M859" s="6" t="str">
        <f aca="false">IFERROR(INDEX('11. Mundo Mascotas'!$B:$D,MATCH($A859,'11. Mundo Mascotas'!$B:$B,0),2),"")</f>
        <v/>
      </c>
      <c r="N859" s="6" t="str">
        <f aca="false">IFERROR(INDEX('12. Yaguar'!$B:$E,MATCH($A859,'12. Yaguar'!$B:$B,0),2),"")</f>
        <v/>
      </c>
      <c r="O859" s="6" t="str">
        <f aca="false">IFERROR(INDEX('13. King Clor'!$A:$B,MATCH($A859,'13. King Clor'!$A:$A,0),2),"")</f>
        <v/>
      </c>
      <c r="P859" s="6" t="str">
        <f aca="false">IFERROR(INDEX('14. Diserquim'!$A:$B,MATCH($A859,'14. Diserquim'!$A:$A,0),2),"")</f>
        <v/>
      </c>
      <c r="Q859" s="6" t="str">
        <f aca="false">IFERROR(INDEX('15. Moreno'!$A:$B,MATCH($A859,'15. Moreno'!$A:$A,0),2),"")</f>
        <v/>
      </c>
      <c r="R859" s="6" t="str">
        <f aca="false">IFERROR(INDEX('10. Collares'!$J:$K,MATCH($A859,'10. Collares'!$J:$J,0),2),"")</f>
        <v/>
      </c>
      <c r="S859" s="6" t="str">
        <f aca="false">IFERROR(INDEX('13. King Clor'!$G:$H,MATCH($A859,'13. King Clor'!$G:$G,0),2),"")</f>
        <v/>
      </c>
      <c r="T859" s="6" t="str">
        <f aca="false">IFERROR(INDEX('10. Collares'!$A:$B,MATCH($A859,'10. Collares'!$A:$A,0),2),"")</f>
        <v/>
      </c>
      <c r="U859" s="6" t="str">
        <f aca="false">IFERROR(INDEX('16. Mis nietos'!$B:$C,MATCH($A859,'16. Mis nietos'!$B:$B,0),2),"")</f>
        <v/>
      </c>
      <c r="V859" s="6" t="str">
        <f aca="false">IFERROR(INDEX('17. Profesional Vet'!$A:$B,MATCH($A859,'17. Profesional Vet'!$A:$A,0),2),"")</f>
        <v/>
      </c>
      <c r="W859" s="6" t="n">
        <f aca="false">IFERROR(INDEX('18. Premier'!$A:$B,MATCH($A859,'18. Premier'!$A:$A,0),2),"")</f>
        <v>398</v>
      </c>
      <c r="X859" s="6" t="str">
        <f aca="false">IFERROR(INDEX('19. Dacam'!$A:$B,MATCH($A859,'19. Dacam'!$A:$A,0),2),"")</f>
        <v/>
      </c>
      <c r="Y859" s="6" t="str">
        <f aca="false">IFERROR(INDEX('20. Proveedor'!$A:$B,MATCH($A859,'20. Proveedor'!$A:$A,0),2),"")</f>
        <v/>
      </c>
      <c r="Z859" s="6" t="str">
        <f aca="false">IFERROR(INDEX('21. Saphirus'!$A:$B,MATCH($A859,'21. Saphirus'!$A:$A,0),2),"")</f>
        <v/>
      </c>
    </row>
    <row r="860" customFormat="false" ht="15.75" hidden="false" customHeight="true" outlineLevel="0" collapsed="false">
      <c r="A860" s="5" t="s">
        <v>899</v>
      </c>
      <c r="B860" s="5" t="n">
        <v>4341</v>
      </c>
      <c r="C860" s="5" t="s">
        <v>33</v>
      </c>
      <c r="D860" s="6" t="str">
        <f aca="false">IFERROR(INDEX('1. Benavídez'!$A:$B,MATCH($A860,'1. Benavídez'!$A:$A,0),2),"")</f>
        <v/>
      </c>
      <c r="E860" s="6" t="str">
        <f aca="false">IFERROR(INDEX('2. Gallo'!$B:$D,MATCH($A860,'2. Gallo'!$B:$B,0),3),"")</f>
        <v/>
      </c>
      <c r="F860" s="6" t="str">
        <f aca="false">IFERROR(INDEX('3. Anea'!$B:$D,MATCH($A860,'3. Anea'!$B:$B,0),2),"")</f>
        <v/>
      </c>
      <c r="G860" s="6" t="str">
        <f aca="false">IFERROR(INDEX('4. Pilar'!$A:$C,MATCH($A860,'4. Pilar'!$A:$A,0),2),"")</f>
        <v/>
      </c>
      <c r="H860" s="6" t="str">
        <f aca="false">IFERROR(INDEX('5. Tortuguitas'!$B:$D,MATCH($A860,'5. Tortuguitas'!$B:$B,0),2),"")</f>
        <v/>
      </c>
      <c r="I860" s="6" t="str">
        <f aca="false">IFERROR(INDEX('6. Del Viso'!$A:$B,MATCH($A860,'6. Del Viso'!$A:$A,0),2),"")</f>
        <v/>
      </c>
      <c r="J860" s="6" t="str">
        <f aca="false">IFERROR(INDEX('7. Chica Glade'!$B:$F,MATCH($A860,'7. Chica Glade'!$B:$B,0),4),"")</f>
        <v/>
      </c>
      <c r="K860" s="6" t="str">
        <f aca="false">IFERROR(INDEX('8. Veterinaria'!$A:$B,MATCH($A860,'8. Veterinaria'!$A:$A,0),2),"")</f>
        <v/>
      </c>
      <c r="L860" s="6" t="n">
        <f aca="false">IFERROR(INDEX('9. Hipocampus'!$A:$B,MATCH($A860,'9. Hipocampus'!$A:$A,0),2),"")</f>
        <v>9057</v>
      </c>
      <c r="M860" s="6" t="str">
        <f aca="false">IFERROR(INDEX('11. Mundo Mascotas'!$B:$D,MATCH($A860,'11. Mundo Mascotas'!$B:$B,0),2),"")</f>
        <v/>
      </c>
      <c r="N860" s="6" t="str">
        <f aca="false">IFERROR(INDEX('12. Yaguar'!$B:$E,MATCH($A860,'12. Yaguar'!$B:$B,0),2),"")</f>
        <v/>
      </c>
      <c r="O860" s="6" t="str">
        <f aca="false">IFERROR(INDEX('13. King Clor'!$A:$B,MATCH($A860,'13. King Clor'!$A:$A,0),2),"")</f>
        <v/>
      </c>
      <c r="P860" s="6" t="str">
        <f aca="false">IFERROR(INDEX('14. Diserquim'!$A:$B,MATCH($A860,'14. Diserquim'!$A:$A,0),2),"")</f>
        <v/>
      </c>
      <c r="Q860" s="6" t="str">
        <f aca="false">IFERROR(INDEX('15. Moreno'!$A:$B,MATCH($A860,'15. Moreno'!$A:$A,0),2),"")</f>
        <v/>
      </c>
      <c r="R860" s="6" t="str">
        <f aca="false">IFERROR(INDEX('10. Collares'!$J:$K,MATCH($A860,'10. Collares'!$J:$J,0),2),"")</f>
        <v/>
      </c>
      <c r="S860" s="6" t="str">
        <f aca="false">IFERROR(INDEX('13. King Clor'!$G:$H,MATCH($A860,'13. King Clor'!$G:$G,0),2),"")</f>
        <v/>
      </c>
      <c r="T860" s="6" t="str">
        <f aca="false">IFERROR(INDEX('10. Collares'!$A:$B,MATCH($A860,'10. Collares'!$A:$A,0),2),"")</f>
        <v/>
      </c>
      <c r="U860" s="6" t="str">
        <f aca="false">IFERROR(INDEX('16. Mis nietos'!$B:$C,MATCH($A860,'16. Mis nietos'!$B:$B,0),2),"")</f>
        <v/>
      </c>
      <c r="V860" s="6" t="str">
        <f aca="false">IFERROR(INDEX('17. Profesional Vet'!$A:$B,MATCH($A860,'17. Profesional Vet'!$A:$A,0),2),"")</f>
        <v/>
      </c>
      <c r="W860" s="6" t="str">
        <f aca="false">IFERROR(INDEX('18. Premier'!$A:$B,MATCH($A860,'18. Premier'!$A:$A,0),2),"")</f>
        <v/>
      </c>
      <c r="X860" s="6" t="str">
        <f aca="false">IFERROR(INDEX('19. Dacam'!$A:$B,MATCH($A860,'19. Dacam'!$A:$A,0),2),"")</f>
        <v/>
      </c>
      <c r="Y860" s="6" t="str">
        <f aca="false">IFERROR(INDEX('20. Proveedor'!$A:$B,MATCH($A860,'20. Proveedor'!$A:$A,0),2),"")</f>
        <v/>
      </c>
      <c r="Z860" s="6" t="str">
        <f aca="false">IFERROR(INDEX('21. Saphirus'!$A:$B,MATCH($A860,'21. Saphirus'!$A:$A,0),2),"")</f>
        <v/>
      </c>
    </row>
    <row r="861" customFormat="false" ht="15.75" hidden="false" customHeight="true" outlineLevel="0" collapsed="false">
      <c r="A861" s="5" t="s">
        <v>900</v>
      </c>
      <c r="B861" s="5" t="n">
        <v>4151</v>
      </c>
      <c r="C861" s="5" t="s">
        <v>33</v>
      </c>
      <c r="D861" s="6" t="str">
        <f aca="false">IFERROR(INDEX('1. Benavídez'!$A:$B,MATCH($A861,'1. Benavídez'!$A:$A,0),2),"")</f>
        <v/>
      </c>
      <c r="E861" s="6" t="str">
        <f aca="false">IFERROR(INDEX('2. Gallo'!$B:$D,MATCH($A861,'2. Gallo'!$B:$B,0),3),"")</f>
        <v/>
      </c>
      <c r="F861" s="6" t="str">
        <f aca="false">IFERROR(INDEX('3. Anea'!$B:$D,MATCH($A861,'3. Anea'!$B:$B,0),2),"")</f>
        <v/>
      </c>
      <c r="G861" s="6" t="str">
        <f aca="false">IFERROR(INDEX('4. Pilar'!$A:$C,MATCH($A861,'4. Pilar'!$A:$A,0),2),"")</f>
        <v/>
      </c>
      <c r="H861" s="6" t="str">
        <f aca="false">IFERROR(INDEX('5. Tortuguitas'!$B:$D,MATCH($A861,'5. Tortuguitas'!$B:$B,0),2),"")</f>
        <v/>
      </c>
      <c r="I861" s="6" t="str">
        <f aca="false">IFERROR(INDEX('6. Del Viso'!$A:$B,MATCH($A861,'6. Del Viso'!$A:$A,0),2),"")</f>
        <v/>
      </c>
      <c r="J861" s="6" t="str">
        <f aca="false">IFERROR(INDEX('7. Chica Glade'!$B:$F,MATCH($A861,'7. Chica Glade'!$B:$B,0),4),"")</f>
        <v/>
      </c>
      <c r="K861" s="6" t="str">
        <f aca="false">IFERROR(INDEX('8. Veterinaria'!$A:$B,MATCH($A861,'8. Veterinaria'!$A:$A,0),2),"")</f>
        <v/>
      </c>
      <c r="L861" s="6" t="str">
        <f aca="false">IFERROR(INDEX('9. Hipocampus'!$A:$B,MATCH($A861,'9. Hipocampus'!$A:$A,0),2),"")</f>
        <v/>
      </c>
      <c r="M861" s="6" t="str">
        <f aca="false">IFERROR(INDEX('11. Mundo Mascotas'!$B:$D,MATCH($A861,'11. Mundo Mascotas'!$B:$B,0),2),"")</f>
        <v/>
      </c>
      <c r="N861" s="6" t="str">
        <f aca="false">IFERROR(INDEX('12. Yaguar'!$B:$E,MATCH($A861,'12. Yaguar'!$B:$B,0),2),"")</f>
        <v/>
      </c>
      <c r="O861" s="6" t="str">
        <f aca="false">IFERROR(INDEX('13. King Clor'!$A:$B,MATCH($A861,'13. King Clor'!$A:$A,0),2),"")</f>
        <v/>
      </c>
      <c r="P861" s="6" t="str">
        <f aca="false">IFERROR(INDEX('14. Diserquim'!$A:$B,MATCH($A861,'14. Diserquim'!$A:$A,0),2),"")</f>
        <v/>
      </c>
      <c r="Q861" s="6" t="str">
        <f aca="false">IFERROR(INDEX('15. Moreno'!$A:$B,MATCH($A861,'15. Moreno'!$A:$A,0),2),"")</f>
        <v/>
      </c>
      <c r="R861" s="6" t="str">
        <f aca="false">IFERROR(INDEX('10. Collares'!$J:$K,MATCH($A861,'10. Collares'!$J:$J,0),2),"")</f>
        <v/>
      </c>
      <c r="S861" s="6" t="str">
        <f aca="false">IFERROR(INDEX('13. King Clor'!$G:$H,MATCH($A861,'13. King Clor'!$G:$G,0),2),"")</f>
        <v/>
      </c>
      <c r="T861" s="6" t="str">
        <f aca="false">IFERROR(INDEX('10. Collares'!$A:$B,MATCH($A861,'10. Collares'!$A:$A,0),2),"")</f>
        <v/>
      </c>
      <c r="U861" s="6" t="str">
        <f aca="false">IFERROR(INDEX('16. Mis nietos'!$B:$C,MATCH($A861,'16. Mis nietos'!$B:$B,0),2),"")</f>
        <v/>
      </c>
      <c r="V861" s="6" t="str">
        <f aca="false">IFERROR(INDEX('17. Profesional Vet'!$A:$B,MATCH($A861,'17. Profesional Vet'!$A:$A,0),2),"")</f>
        <v/>
      </c>
      <c r="W861" s="6" t="str">
        <f aca="false">IFERROR(INDEX('18. Premier'!$A:$B,MATCH($A861,'18. Premier'!$A:$A,0),2),"")</f>
        <v/>
      </c>
      <c r="X861" s="6" t="str">
        <f aca="false">IFERROR(INDEX('19. Dacam'!$A:$B,MATCH($A861,'19. Dacam'!$A:$A,0),2),"")</f>
        <v/>
      </c>
      <c r="Y861" s="6" t="str">
        <f aca="false">IFERROR(INDEX('20. Proveedor'!$A:$B,MATCH($A861,'20. Proveedor'!$A:$A,0),2),"")</f>
        <v/>
      </c>
      <c r="Z861" s="6" t="str">
        <f aca="false">IFERROR(INDEX('21. Saphirus'!$A:$B,MATCH($A861,'21. Saphirus'!$A:$A,0),2),"")</f>
        <v/>
      </c>
    </row>
    <row r="862" customFormat="false" ht="15.75" hidden="false" customHeight="true" outlineLevel="0" collapsed="false">
      <c r="A862" s="5" t="s">
        <v>901</v>
      </c>
      <c r="B862" s="5" t="n">
        <v>5053</v>
      </c>
      <c r="C862" s="5" t="s">
        <v>27</v>
      </c>
      <c r="D862" s="6" t="str">
        <f aca="false">IFERROR(INDEX('1. Benavídez'!$A:$B,MATCH($A862,'1. Benavídez'!$A:$A,0),2),"")</f>
        <v/>
      </c>
      <c r="E862" s="6" t="str">
        <f aca="false">IFERROR(INDEX('2. Gallo'!$B:$D,MATCH($A862,'2. Gallo'!$B:$B,0),3),"")</f>
        <v/>
      </c>
      <c r="F862" s="6" t="str">
        <f aca="false">IFERROR(INDEX('3. Anea'!$B:$D,MATCH($A862,'3. Anea'!$B:$B,0),2),"")</f>
        <v/>
      </c>
      <c r="G862" s="6" t="str">
        <f aca="false">IFERROR(INDEX('4. Pilar'!$A:$C,MATCH($A862,'4. Pilar'!$A:$A,0),2),"")</f>
        <v/>
      </c>
      <c r="H862" s="6" t="str">
        <f aca="false">IFERROR(INDEX('5. Tortuguitas'!$B:$D,MATCH($A862,'5. Tortuguitas'!$B:$B,0),2),"")</f>
        <v/>
      </c>
      <c r="I862" s="6" t="str">
        <f aca="false">IFERROR(INDEX('6. Del Viso'!$A:$B,MATCH($A862,'6. Del Viso'!$A:$A,0),2),"")</f>
        <v/>
      </c>
      <c r="J862" s="6" t="str">
        <f aca="false">IFERROR(INDEX('7. Chica Glade'!$B:$F,MATCH($A862,'7. Chica Glade'!$B:$B,0),4),"")</f>
        <v/>
      </c>
      <c r="K862" s="6" t="str">
        <f aca="false">IFERROR(INDEX('8. Veterinaria'!$A:$B,MATCH($A862,'8. Veterinaria'!$A:$A,0),2),"")</f>
        <v/>
      </c>
      <c r="L862" s="6" t="str">
        <f aca="false">IFERROR(INDEX('9. Hipocampus'!$A:$B,MATCH($A862,'9. Hipocampus'!$A:$A,0),2),"")</f>
        <v/>
      </c>
      <c r="M862" s="6" t="str">
        <f aca="false">IFERROR(INDEX('11. Mundo Mascotas'!$B:$D,MATCH($A862,'11. Mundo Mascotas'!$B:$B,0),2),"")</f>
        <v/>
      </c>
      <c r="N862" s="6" t="str">
        <f aca="false">IFERROR(INDEX('12. Yaguar'!$B:$E,MATCH($A862,'12. Yaguar'!$B:$B,0),2),"")</f>
        <v/>
      </c>
      <c r="O862" s="6" t="str">
        <f aca="false">IFERROR(INDEX('13. King Clor'!$A:$B,MATCH($A862,'13. King Clor'!$A:$A,0),2),"")</f>
        <v/>
      </c>
      <c r="P862" s="6" t="str">
        <f aca="false">IFERROR(INDEX('14. Diserquim'!$A:$B,MATCH($A862,'14. Diserquim'!$A:$A,0),2),"")</f>
        <v/>
      </c>
      <c r="Q862" s="6" t="str">
        <f aca="false">IFERROR(INDEX('15. Moreno'!$A:$B,MATCH($A862,'15. Moreno'!$A:$A,0),2),"")</f>
        <v/>
      </c>
      <c r="R862" s="6" t="str">
        <f aca="false">IFERROR(INDEX('10. Collares'!$J:$K,MATCH($A862,'10. Collares'!$J:$J,0),2),"")</f>
        <v/>
      </c>
      <c r="S862" s="6" t="str">
        <f aca="false">IFERROR(INDEX('13. King Clor'!$G:$H,MATCH($A862,'13. King Clor'!$G:$G,0),2),"")</f>
        <v/>
      </c>
      <c r="T862" s="6" t="str">
        <f aca="false">IFERROR(INDEX('10. Collares'!$A:$B,MATCH($A862,'10. Collares'!$A:$A,0),2),"")</f>
        <v/>
      </c>
      <c r="U862" s="6" t="str">
        <f aca="false">IFERROR(INDEX('16. Mis nietos'!$B:$C,MATCH($A862,'16. Mis nietos'!$B:$B,0),2),"")</f>
        <v/>
      </c>
      <c r="V862" s="6" t="str">
        <f aca="false">IFERROR(INDEX('17. Profesional Vet'!$A:$B,MATCH($A862,'17. Profesional Vet'!$A:$A,0),2),"")</f>
        <v/>
      </c>
      <c r="W862" s="6" t="str">
        <f aca="false">IFERROR(INDEX('18. Premier'!$A:$B,MATCH($A862,'18. Premier'!$A:$A,0),2),"")</f>
        <v/>
      </c>
      <c r="X862" s="6" t="str">
        <f aca="false">IFERROR(INDEX('19. Dacam'!$A:$B,MATCH($A862,'19. Dacam'!$A:$A,0),2),"")</f>
        <v/>
      </c>
      <c r="Y862" s="6" t="str">
        <f aca="false">IFERROR(INDEX('20. Proveedor'!$A:$B,MATCH($A862,'20. Proveedor'!$A:$A,0),2),"")</f>
        <v/>
      </c>
      <c r="Z862" s="6" t="str">
        <f aca="false">IFERROR(INDEX('21. Saphirus'!$A:$B,MATCH($A862,'21. Saphirus'!$A:$A,0),2),"")</f>
        <v/>
      </c>
    </row>
    <row r="863" customFormat="false" ht="15.75" hidden="false" customHeight="true" outlineLevel="0" collapsed="false">
      <c r="A863" s="5" t="s">
        <v>902</v>
      </c>
      <c r="B863" s="5" t="n">
        <v>1078</v>
      </c>
      <c r="C863" s="5" t="s">
        <v>29</v>
      </c>
      <c r="D863" s="6" t="n">
        <f aca="false">IFERROR(INDEX('1. Benavídez'!$A:$B,MATCH($A863,'1. Benavídez'!$A:$A,0),2),"")</f>
        <v>26788</v>
      </c>
      <c r="E863" s="6" t="str">
        <f aca="false">IFERROR(INDEX('2. Gallo'!$B:$D,MATCH($A863,'2. Gallo'!$B:$B,0),3),"")</f>
        <v/>
      </c>
      <c r="F863" s="6" t="str">
        <f aca="false">IFERROR(INDEX('3. Anea'!$B:$D,MATCH($A863,'3. Anea'!$B:$B,0),2),"")</f>
        <v/>
      </c>
      <c r="G863" s="6" t="n">
        <f aca="false">IFERROR(INDEX('4. Pilar'!$A:$C,MATCH($A863,'4. Pilar'!$A:$A,0),2),"")</f>
        <v>25856</v>
      </c>
      <c r="H863" s="6" t="str">
        <f aca="false">IFERROR(INDEX('5. Tortuguitas'!$B:$D,MATCH($A863,'5. Tortuguitas'!$B:$B,0),2),"")</f>
        <v/>
      </c>
      <c r="I863" s="6" t="str">
        <f aca="false">IFERROR(INDEX('6. Del Viso'!$A:$B,MATCH($A863,'6. Del Viso'!$A:$A,0),2),"")</f>
        <v/>
      </c>
      <c r="J863" s="6" t="str">
        <f aca="false">IFERROR(INDEX('7. Chica Glade'!$B:$F,MATCH($A863,'7. Chica Glade'!$B:$B,0),4),"")</f>
        <v/>
      </c>
      <c r="K863" s="6" t="str">
        <f aca="false">IFERROR(INDEX('8. Veterinaria'!$A:$B,MATCH($A863,'8. Veterinaria'!$A:$A,0),2),"")</f>
        <v/>
      </c>
      <c r="L863" s="6" t="str">
        <f aca="false">IFERROR(INDEX('9. Hipocampus'!$A:$B,MATCH($A863,'9. Hipocampus'!$A:$A,0),2),"")</f>
        <v/>
      </c>
      <c r="M863" s="6" t="n">
        <f aca="false">IFERROR(INDEX('11. Mundo Mascotas'!$B:$D,MATCH($A863,'11. Mundo Mascotas'!$B:$B,0),2),"")</f>
        <v>28224</v>
      </c>
      <c r="N863" s="6" t="str">
        <f aca="false">IFERROR(INDEX('12. Yaguar'!$B:$E,MATCH($A863,'12. Yaguar'!$B:$B,0),2),"")</f>
        <v/>
      </c>
      <c r="O863" s="6" t="str">
        <f aca="false">IFERROR(INDEX('13. King Clor'!$A:$B,MATCH($A863,'13. King Clor'!$A:$A,0),2),"")</f>
        <v/>
      </c>
      <c r="P863" s="6" t="str">
        <f aca="false">IFERROR(INDEX('14. Diserquim'!$A:$B,MATCH($A863,'14. Diserquim'!$A:$A,0),2),"")</f>
        <v/>
      </c>
      <c r="Q863" s="6" t="str">
        <f aca="false">IFERROR(INDEX('15. Moreno'!$A:$B,MATCH($A863,'15. Moreno'!$A:$A,0),2),"")</f>
        <v/>
      </c>
      <c r="R863" s="6" t="str">
        <f aca="false">IFERROR(INDEX('10. Collares'!$J:$K,MATCH($A863,'10. Collares'!$J:$J,0),2),"")</f>
        <v/>
      </c>
      <c r="S863" s="6" t="str">
        <f aca="false">IFERROR(INDEX('13. King Clor'!$G:$H,MATCH($A863,'13. King Clor'!$G:$G,0),2),"")</f>
        <v/>
      </c>
      <c r="T863" s="6" t="str">
        <f aca="false">IFERROR(INDEX('10. Collares'!$A:$B,MATCH($A863,'10. Collares'!$A:$A,0),2),"")</f>
        <v/>
      </c>
      <c r="U863" s="6" t="str">
        <f aca="false">IFERROR(INDEX('16. Mis nietos'!$B:$C,MATCH($A863,'16. Mis nietos'!$B:$B,0),2),"")</f>
        <v/>
      </c>
      <c r="V863" s="6" t="str">
        <f aca="false">IFERROR(INDEX('17. Profesional Vet'!$A:$B,MATCH($A863,'17. Profesional Vet'!$A:$A,0),2),"")</f>
        <v/>
      </c>
      <c r="W863" s="6" t="str">
        <f aca="false">IFERROR(INDEX('18. Premier'!$A:$B,MATCH($A863,'18. Premier'!$A:$A,0),2),"")</f>
        <v/>
      </c>
      <c r="X863" s="6" t="str">
        <f aca="false">IFERROR(INDEX('19. Dacam'!$A:$B,MATCH($A863,'19. Dacam'!$A:$A,0),2),"")</f>
        <v/>
      </c>
      <c r="Y863" s="6" t="str">
        <f aca="false">IFERROR(INDEX('20. Proveedor'!$A:$B,MATCH($A863,'20. Proveedor'!$A:$A,0),2),"")</f>
        <v/>
      </c>
      <c r="Z863" s="6" t="str">
        <f aca="false">IFERROR(INDEX('21. Saphirus'!$A:$B,MATCH($A863,'21. Saphirus'!$A:$A,0),2),"")</f>
        <v/>
      </c>
    </row>
    <row r="864" customFormat="false" ht="15.75" hidden="false" customHeight="true" outlineLevel="0" collapsed="false">
      <c r="A864" s="5" t="s">
        <v>903</v>
      </c>
      <c r="B864" s="5" t="n">
        <v>1081</v>
      </c>
      <c r="C864" s="5" t="s">
        <v>147</v>
      </c>
      <c r="D864" s="6" t="n">
        <f aca="false">IFERROR(INDEX('1. Benavídez'!$A:$B,MATCH($A864,'1. Benavídez'!$A:$A,0),2),"")</f>
        <v>28792</v>
      </c>
      <c r="E864" s="6" t="str">
        <f aca="false">IFERROR(INDEX('2. Gallo'!$B:$D,MATCH($A864,'2. Gallo'!$B:$B,0),3),"")</f>
        <v/>
      </c>
      <c r="F864" s="6" t="str">
        <f aca="false">IFERROR(INDEX('3. Anea'!$B:$D,MATCH($A864,'3. Anea'!$B:$B,0),2),"")</f>
        <v/>
      </c>
      <c r="G864" s="6" t="n">
        <f aca="false">IFERROR(INDEX('4. Pilar'!$A:$C,MATCH($A864,'4. Pilar'!$A:$A,0),2),"")</f>
        <v>27794</v>
      </c>
      <c r="H864" s="6" t="str">
        <f aca="false">IFERROR(INDEX('5. Tortuguitas'!$B:$D,MATCH($A864,'5. Tortuguitas'!$B:$B,0),2),"")</f>
        <v/>
      </c>
      <c r="I864" s="6" t="str">
        <f aca="false">IFERROR(INDEX('6. Del Viso'!$A:$B,MATCH($A864,'6. Del Viso'!$A:$A,0),2),"")</f>
        <v/>
      </c>
      <c r="J864" s="6" t="str">
        <f aca="false">IFERROR(INDEX('7. Chica Glade'!$B:$F,MATCH($A864,'7. Chica Glade'!$B:$B,0),4),"")</f>
        <v/>
      </c>
      <c r="K864" s="6" t="str">
        <f aca="false">IFERROR(INDEX('8. Veterinaria'!$A:$B,MATCH($A864,'8. Veterinaria'!$A:$A,0),2),"")</f>
        <v/>
      </c>
      <c r="L864" s="6" t="str">
        <f aca="false">IFERROR(INDEX('9. Hipocampus'!$A:$B,MATCH($A864,'9. Hipocampus'!$A:$A,0),2),"")</f>
        <v/>
      </c>
      <c r="M864" s="6" t="n">
        <f aca="false">IFERROR(INDEX('11. Mundo Mascotas'!$B:$D,MATCH($A864,'11. Mundo Mascotas'!$B:$B,0),2),"")</f>
        <v>31046</v>
      </c>
      <c r="N864" s="6" t="str">
        <f aca="false">IFERROR(INDEX('12. Yaguar'!$B:$E,MATCH($A864,'12. Yaguar'!$B:$B,0),2),"")</f>
        <v/>
      </c>
      <c r="O864" s="6" t="str">
        <f aca="false">IFERROR(INDEX('13. King Clor'!$A:$B,MATCH($A864,'13. King Clor'!$A:$A,0),2),"")</f>
        <v/>
      </c>
      <c r="P864" s="6" t="str">
        <f aca="false">IFERROR(INDEX('14. Diserquim'!$A:$B,MATCH($A864,'14. Diserquim'!$A:$A,0),2),"")</f>
        <v/>
      </c>
      <c r="Q864" s="6" t="str">
        <f aca="false">IFERROR(INDEX('15. Moreno'!$A:$B,MATCH($A864,'15. Moreno'!$A:$A,0),2),"")</f>
        <v/>
      </c>
      <c r="R864" s="6" t="str">
        <f aca="false">IFERROR(INDEX('10. Collares'!$J:$K,MATCH($A864,'10. Collares'!$J:$J,0),2),"")</f>
        <v/>
      </c>
      <c r="S864" s="6" t="str">
        <f aca="false">IFERROR(INDEX('13. King Clor'!$G:$H,MATCH($A864,'13. King Clor'!$G:$G,0),2),"")</f>
        <v/>
      </c>
      <c r="T864" s="6" t="str">
        <f aca="false">IFERROR(INDEX('10. Collares'!$A:$B,MATCH($A864,'10. Collares'!$A:$A,0),2),"")</f>
        <v/>
      </c>
      <c r="U864" s="6" t="str">
        <f aca="false">IFERROR(INDEX('16. Mis nietos'!$B:$C,MATCH($A864,'16. Mis nietos'!$B:$B,0),2),"")</f>
        <v/>
      </c>
      <c r="V864" s="6" t="str">
        <f aca="false">IFERROR(INDEX('17. Profesional Vet'!$A:$B,MATCH($A864,'17. Profesional Vet'!$A:$A,0),2),"")</f>
        <v/>
      </c>
      <c r="W864" s="6" t="str">
        <f aca="false">IFERROR(INDEX('18. Premier'!$A:$B,MATCH($A864,'18. Premier'!$A:$A,0),2),"")</f>
        <v/>
      </c>
      <c r="X864" s="6" t="str">
        <f aca="false">IFERROR(INDEX('19. Dacam'!$A:$B,MATCH($A864,'19. Dacam'!$A:$A,0),2),"")</f>
        <v/>
      </c>
      <c r="Y864" s="6" t="str">
        <f aca="false">IFERROR(INDEX('20. Proveedor'!$A:$B,MATCH($A864,'20. Proveedor'!$A:$A,0),2),"")</f>
        <v/>
      </c>
      <c r="Z864" s="6" t="str">
        <f aca="false">IFERROR(INDEX('21. Saphirus'!$A:$B,MATCH($A864,'21. Saphirus'!$A:$A,0),2),"")</f>
        <v/>
      </c>
    </row>
    <row r="865" customFormat="false" ht="15.75" hidden="false" customHeight="true" outlineLevel="0" collapsed="false">
      <c r="A865" s="5" t="s">
        <v>904</v>
      </c>
      <c r="B865" s="5" t="n">
        <v>1083</v>
      </c>
      <c r="C865" s="5" t="s">
        <v>147</v>
      </c>
      <c r="D865" s="6" t="n">
        <f aca="false">IFERROR(INDEX('1. Benavídez'!$A:$B,MATCH($A865,'1. Benavídez'!$A:$A,0),2),"")</f>
        <v>24264</v>
      </c>
      <c r="E865" s="6" t="str">
        <f aca="false">IFERROR(INDEX('2. Gallo'!$B:$D,MATCH($A865,'2. Gallo'!$B:$B,0),3),"")</f>
        <v/>
      </c>
      <c r="F865" s="6" t="n">
        <f aca="false">IFERROR(INDEX('3. Anea'!$B:$D,MATCH($A865,'3. Anea'!$B:$B,0),2),"")</f>
        <v>24381</v>
      </c>
      <c r="G865" s="6" t="n">
        <f aca="false">IFERROR(INDEX('4. Pilar'!$A:$C,MATCH($A865,'4. Pilar'!$A:$A,0),2),"")</f>
        <v>24697</v>
      </c>
      <c r="H865" s="6" t="str">
        <f aca="false">IFERROR(INDEX('5. Tortuguitas'!$B:$D,MATCH($A865,'5. Tortuguitas'!$B:$B,0),2),"")</f>
        <v/>
      </c>
      <c r="I865" s="6" t="str">
        <f aca="false">IFERROR(INDEX('6. Del Viso'!$A:$B,MATCH($A865,'6. Del Viso'!$A:$A,0),2),"")</f>
        <v/>
      </c>
      <c r="J865" s="6" t="str">
        <f aca="false">IFERROR(INDEX('7. Chica Glade'!$B:$F,MATCH($A865,'7. Chica Glade'!$B:$B,0),4),"")</f>
        <v/>
      </c>
      <c r="K865" s="6" t="str">
        <f aca="false">IFERROR(INDEX('8. Veterinaria'!$A:$B,MATCH($A865,'8. Veterinaria'!$A:$A,0),2),"")</f>
        <v/>
      </c>
      <c r="L865" s="6" t="str">
        <f aca="false">IFERROR(INDEX('9. Hipocampus'!$A:$B,MATCH($A865,'9. Hipocampus'!$A:$A,0),2),"")</f>
        <v/>
      </c>
      <c r="M865" s="6" t="n">
        <f aca="false">IFERROR(INDEX('11. Mundo Mascotas'!$B:$D,MATCH($A865,'11. Mundo Mascotas'!$B:$B,0),2),"")</f>
        <v>24461</v>
      </c>
      <c r="N865" s="6" t="str">
        <f aca="false">IFERROR(INDEX('12. Yaguar'!$B:$E,MATCH($A865,'12. Yaguar'!$B:$B,0),2),"")</f>
        <v/>
      </c>
      <c r="O865" s="6" t="str">
        <f aca="false">IFERROR(INDEX('13. King Clor'!$A:$B,MATCH($A865,'13. King Clor'!$A:$A,0),2),"")</f>
        <v/>
      </c>
      <c r="P865" s="6" t="str">
        <f aca="false">IFERROR(INDEX('14. Diserquim'!$A:$B,MATCH($A865,'14. Diserquim'!$A:$A,0),2),"")</f>
        <v/>
      </c>
      <c r="Q865" s="6" t="str">
        <f aca="false">IFERROR(INDEX('15. Moreno'!$A:$B,MATCH($A865,'15. Moreno'!$A:$A,0),2),"")</f>
        <v/>
      </c>
      <c r="R865" s="6" t="str">
        <f aca="false">IFERROR(INDEX('10. Collares'!$J:$K,MATCH($A865,'10. Collares'!$J:$J,0),2),"")</f>
        <v/>
      </c>
      <c r="S865" s="6" t="str">
        <f aca="false">IFERROR(INDEX('13. King Clor'!$G:$H,MATCH($A865,'13. King Clor'!$G:$G,0),2),"")</f>
        <v/>
      </c>
      <c r="T865" s="6" t="str">
        <f aca="false">IFERROR(INDEX('10. Collares'!$A:$B,MATCH($A865,'10. Collares'!$A:$A,0),2),"")</f>
        <v/>
      </c>
      <c r="U865" s="6" t="str">
        <f aca="false">IFERROR(INDEX('16. Mis nietos'!$B:$C,MATCH($A865,'16. Mis nietos'!$B:$B,0),2),"")</f>
        <v/>
      </c>
      <c r="V865" s="6" t="str">
        <f aca="false">IFERROR(INDEX('17. Profesional Vet'!$A:$B,MATCH($A865,'17. Profesional Vet'!$A:$A,0),2),"")</f>
        <v/>
      </c>
      <c r="W865" s="6" t="str">
        <f aca="false">IFERROR(INDEX('18. Premier'!$A:$B,MATCH($A865,'18. Premier'!$A:$A,0),2),"")</f>
        <v/>
      </c>
      <c r="X865" s="6" t="str">
        <f aca="false">IFERROR(INDEX('19. Dacam'!$A:$B,MATCH($A865,'19. Dacam'!$A:$A,0),2),"")</f>
        <v/>
      </c>
      <c r="Y865" s="6" t="str">
        <f aca="false">IFERROR(INDEX('20. Proveedor'!$A:$B,MATCH($A865,'20. Proveedor'!$A:$A,0),2),"")</f>
        <v/>
      </c>
      <c r="Z865" s="6" t="str">
        <f aca="false">IFERROR(INDEX('21. Saphirus'!$A:$B,MATCH($A865,'21. Saphirus'!$A:$A,0),2),"")</f>
        <v/>
      </c>
    </row>
    <row r="866" customFormat="false" ht="15.75" hidden="false" customHeight="true" outlineLevel="0" collapsed="false">
      <c r="A866" s="5" t="s">
        <v>905</v>
      </c>
      <c r="B866" s="5" t="n">
        <v>8097</v>
      </c>
      <c r="C866" s="5" t="s">
        <v>33</v>
      </c>
      <c r="D866" s="6" t="str">
        <f aca="false">IFERROR(INDEX('1. Benavídez'!$A:$B,MATCH($A866,'1. Benavídez'!$A:$A,0),2),"")</f>
        <v/>
      </c>
      <c r="E866" s="6" t="str">
        <f aca="false">IFERROR(INDEX('2. Gallo'!$B:$D,MATCH($A866,'2. Gallo'!$B:$B,0),3),"")</f>
        <v/>
      </c>
      <c r="F866" s="6" t="str">
        <f aca="false">IFERROR(INDEX('3. Anea'!$B:$D,MATCH($A866,'3. Anea'!$B:$B,0),2),"")</f>
        <v/>
      </c>
      <c r="G866" s="6" t="str">
        <f aca="false">IFERROR(INDEX('4. Pilar'!$A:$C,MATCH($A866,'4. Pilar'!$A:$A,0),2),"")</f>
        <v/>
      </c>
      <c r="H866" s="6" t="str">
        <f aca="false">IFERROR(INDEX('5. Tortuguitas'!$B:$D,MATCH($A866,'5. Tortuguitas'!$B:$B,0),2),"")</f>
        <v/>
      </c>
      <c r="I866" s="6" t="str">
        <f aca="false">IFERROR(INDEX('6. Del Viso'!$A:$B,MATCH($A866,'6. Del Viso'!$A:$A,0),2),"")</f>
        <v/>
      </c>
      <c r="J866" s="6" t="str">
        <f aca="false">IFERROR(INDEX('7. Chica Glade'!$B:$F,MATCH($A866,'7. Chica Glade'!$B:$B,0),4),"")</f>
        <v/>
      </c>
      <c r="K866" s="6" t="str">
        <f aca="false">IFERROR(INDEX('8. Veterinaria'!$A:$B,MATCH($A866,'8. Veterinaria'!$A:$A,0),2),"")</f>
        <v/>
      </c>
      <c r="L866" s="6" t="str">
        <f aca="false">IFERROR(INDEX('9. Hipocampus'!$A:$B,MATCH($A866,'9. Hipocampus'!$A:$A,0),2),"")</f>
        <v/>
      </c>
      <c r="M866" s="6" t="str">
        <f aca="false">IFERROR(INDEX('11. Mundo Mascotas'!$B:$D,MATCH($A866,'11. Mundo Mascotas'!$B:$B,0),2),"")</f>
        <v/>
      </c>
      <c r="N866" s="6" t="str">
        <f aca="false">IFERROR(INDEX('12. Yaguar'!$B:$E,MATCH($A866,'12. Yaguar'!$B:$B,0),2),"")</f>
        <v/>
      </c>
      <c r="O866" s="6" t="str">
        <f aca="false">IFERROR(INDEX('13. King Clor'!$A:$B,MATCH($A866,'13. King Clor'!$A:$A,0),2),"")</f>
        <v/>
      </c>
      <c r="P866" s="6" t="str">
        <f aca="false">IFERROR(INDEX('14. Diserquim'!$A:$B,MATCH($A866,'14. Diserquim'!$A:$A,0),2),"")</f>
        <v/>
      </c>
      <c r="Q866" s="6" t="str">
        <f aca="false">IFERROR(INDEX('15. Moreno'!$A:$B,MATCH($A866,'15. Moreno'!$A:$A,0),2),"")</f>
        <v/>
      </c>
      <c r="R866" s="6" t="str">
        <f aca="false">IFERROR(INDEX('10. Collares'!$J:$K,MATCH($A866,'10. Collares'!$J:$J,0),2),"")</f>
        <v/>
      </c>
      <c r="S866" s="6" t="str">
        <f aca="false">IFERROR(INDEX('13. King Clor'!$G:$H,MATCH($A866,'13. King Clor'!$G:$G,0),2),"")</f>
        <v/>
      </c>
      <c r="T866" s="6" t="str">
        <f aca="false">IFERROR(INDEX('10. Collares'!$A:$B,MATCH($A866,'10. Collares'!$A:$A,0),2),"")</f>
        <v/>
      </c>
      <c r="U866" s="6" t="str">
        <f aca="false">IFERROR(INDEX('16. Mis nietos'!$B:$C,MATCH($A866,'16. Mis nietos'!$B:$B,0),2),"")</f>
        <v/>
      </c>
      <c r="V866" s="6" t="str">
        <f aca="false">IFERROR(INDEX('17. Profesional Vet'!$A:$B,MATCH($A866,'17. Profesional Vet'!$A:$A,0),2),"")</f>
        <v/>
      </c>
      <c r="W866" s="6" t="str">
        <f aca="false">IFERROR(INDEX('18. Premier'!$A:$B,MATCH($A866,'18. Premier'!$A:$A,0),2),"")</f>
        <v/>
      </c>
      <c r="X866" s="6" t="str">
        <f aca="false">IFERROR(INDEX('19. Dacam'!$A:$B,MATCH($A866,'19. Dacam'!$A:$A,0),2),"")</f>
        <v/>
      </c>
      <c r="Y866" s="6" t="str">
        <f aca="false">IFERROR(INDEX('20. Proveedor'!$A:$B,MATCH($A866,'20. Proveedor'!$A:$A,0),2),"")</f>
        <v/>
      </c>
      <c r="Z866" s="6" t="str">
        <f aca="false">IFERROR(INDEX('21. Saphirus'!$A:$B,MATCH($A866,'21. Saphirus'!$A:$A,0),2),"")</f>
        <v/>
      </c>
    </row>
    <row r="867" customFormat="false" ht="15.75" hidden="false" customHeight="true" outlineLevel="0" collapsed="false">
      <c r="A867" s="5" t="s">
        <v>906</v>
      </c>
      <c r="B867" s="5" t="n">
        <v>1906023</v>
      </c>
      <c r="C867" s="5" t="s">
        <v>136</v>
      </c>
      <c r="D867" s="6" t="str">
        <f aca="false">IFERROR(INDEX('1. Benavídez'!$A:$B,MATCH($A867,'1. Benavídez'!$A:$A,0),2),"")</f>
        <v/>
      </c>
      <c r="E867" s="6" t="str">
        <f aca="false">IFERROR(INDEX('2. Gallo'!$B:$D,MATCH($A867,'2. Gallo'!$B:$B,0),3),"")</f>
        <v/>
      </c>
      <c r="F867" s="6" t="str">
        <f aca="false">IFERROR(INDEX('3. Anea'!$B:$D,MATCH($A867,'3. Anea'!$B:$B,0),2),"")</f>
        <v/>
      </c>
      <c r="G867" s="6" t="str">
        <f aca="false">IFERROR(INDEX('4. Pilar'!$A:$C,MATCH($A867,'4. Pilar'!$A:$A,0),2),"")</f>
        <v/>
      </c>
      <c r="H867" s="6" t="str">
        <f aca="false">IFERROR(INDEX('5. Tortuguitas'!$B:$D,MATCH($A867,'5. Tortuguitas'!$B:$B,0),2),"")</f>
        <v/>
      </c>
      <c r="I867" s="6" t="str">
        <f aca="false">IFERROR(INDEX('6. Del Viso'!$A:$B,MATCH($A867,'6. Del Viso'!$A:$A,0),2),"")</f>
        <v/>
      </c>
      <c r="J867" s="6" t="str">
        <f aca="false">IFERROR(INDEX('7. Chica Glade'!$B:$F,MATCH($A867,'7. Chica Glade'!$B:$B,0),4),"")</f>
        <v/>
      </c>
      <c r="K867" s="6" t="str">
        <f aca="false">IFERROR(INDEX('8. Veterinaria'!$A:$B,MATCH($A867,'8. Veterinaria'!$A:$A,0),2),"")</f>
        <v/>
      </c>
      <c r="L867" s="6" t="str">
        <f aca="false">IFERROR(INDEX('9. Hipocampus'!$A:$B,MATCH($A867,'9. Hipocampus'!$A:$A,0),2),"")</f>
        <v/>
      </c>
      <c r="M867" s="6" t="str">
        <f aca="false">IFERROR(INDEX('11. Mundo Mascotas'!$B:$D,MATCH($A867,'11. Mundo Mascotas'!$B:$B,0),2),"")</f>
        <v/>
      </c>
      <c r="N867" s="6" t="str">
        <f aca="false">IFERROR(INDEX('12. Yaguar'!$B:$E,MATCH($A867,'12. Yaguar'!$B:$B,0),2),"")</f>
        <v/>
      </c>
      <c r="O867" s="6" t="str">
        <f aca="false">IFERROR(INDEX('13. King Clor'!$A:$B,MATCH($A867,'13. King Clor'!$A:$A,0),2),"")</f>
        <v/>
      </c>
      <c r="P867" s="6" t="str">
        <f aca="false">IFERROR(INDEX('14. Diserquim'!$A:$B,MATCH($A867,'14. Diserquim'!$A:$A,0),2),"")</f>
        <v/>
      </c>
      <c r="Q867" s="6" t="str">
        <f aca="false">IFERROR(INDEX('15. Moreno'!$A:$B,MATCH($A867,'15. Moreno'!$A:$A,0),2),"")</f>
        <v/>
      </c>
      <c r="R867" s="6" t="str">
        <f aca="false">IFERROR(INDEX('10. Collares'!$J:$K,MATCH($A867,'10. Collares'!$J:$J,0),2),"")</f>
        <v/>
      </c>
      <c r="S867" s="6" t="str">
        <f aca="false">IFERROR(INDEX('13. King Clor'!$G:$H,MATCH($A867,'13. King Clor'!$G:$G,0),2),"")</f>
        <v/>
      </c>
      <c r="T867" s="6" t="str">
        <f aca="false">IFERROR(INDEX('10. Collares'!$A:$B,MATCH($A867,'10. Collares'!$A:$A,0),2),"")</f>
        <v/>
      </c>
      <c r="U867" s="6" t="str">
        <f aca="false">IFERROR(INDEX('16. Mis nietos'!$B:$C,MATCH($A867,'16. Mis nietos'!$B:$B,0),2),"")</f>
        <v/>
      </c>
      <c r="V867" s="6" t="str">
        <f aca="false">IFERROR(INDEX('17. Profesional Vet'!$A:$B,MATCH($A867,'17. Profesional Vet'!$A:$A,0),2),"")</f>
        <v/>
      </c>
      <c r="W867" s="6" t="str">
        <f aca="false">IFERROR(INDEX('18. Premier'!$A:$B,MATCH($A867,'18. Premier'!$A:$A,0),2),"")</f>
        <v/>
      </c>
      <c r="X867" s="6" t="str">
        <f aca="false">IFERROR(INDEX('19. Dacam'!$A:$B,MATCH($A867,'19. Dacam'!$A:$A,0),2),"")</f>
        <v/>
      </c>
      <c r="Y867" s="6" t="str">
        <f aca="false">IFERROR(INDEX('20. Proveedor'!$A:$B,MATCH($A867,'20. Proveedor'!$A:$A,0),2),"")</f>
        <v/>
      </c>
      <c r="Z867" s="6" t="str">
        <f aca="false">IFERROR(INDEX('21. Saphirus'!$A:$B,MATCH($A867,'21. Saphirus'!$A:$A,0),2),"")</f>
        <v/>
      </c>
    </row>
    <row r="868" customFormat="false" ht="15.75" hidden="false" customHeight="true" outlineLevel="0" collapsed="false">
      <c r="A868" s="5" t="s">
        <v>907</v>
      </c>
      <c r="B868" s="5" t="n">
        <v>1906024</v>
      </c>
      <c r="C868" s="5" t="s">
        <v>138</v>
      </c>
      <c r="D868" s="6" t="str">
        <f aca="false">IFERROR(INDEX('1. Benavídez'!$A:$B,MATCH($A868,'1. Benavídez'!$A:$A,0),2),"")</f>
        <v/>
      </c>
      <c r="E868" s="6" t="n">
        <f aca="false">IFERROR(INDEX('2. Gallo'!$B:$D,MATCH($A868,'2. Gallo'!$B:$B,0),3),"")</f>
        <v>49789</v>
      </c>
      <c r="F868" s="6" t="n">
        <f aca="false">IFERROR(INDEX('3. Anea'!$B:$D,MATCH($A868,'3. Anea'!$B:$B,0),2),"")</f>
        <v>47462</v>
      </c>
      <c r="G868" s="6" t="str">
        <f aca="false">IFERROR(INDEX('4. Pilar'!$A:$C,MATCH($A868,'4. Pilar'!$A:$A,0),2),"")</f>
        <v/>
      </c>
      <c r="H868" s="6" t="n">
        <f aca="false">IFERROR(INDEX('5. Tortuguitas'!$B:$D,MATCH($A868,'5. Tortuguitas'!$B:$B,0),2),"")</f>
        <v>49340</v>
      </c>
      <c r="I868" s="6" t="str">
        <f aca="false">IFERROR(INDEX('6. Del Viso'!$A:$B,MATCH($A868,'6. Del Viso'!$A:$A,0),2),"")</f>
        <v/>
      </c>
      <c r="J868" s="6" t="str">
        <f aca="false">IFERROR(INDEX('7. Chica Glade'!$B:$F,MATCH($A868,'7. Chica Glade'!$B:$B,0),4),"")</f>
        <v/>
      </c>
      <c r="K868" s="6" t="str">
        <f aca="false">IFERROR(INDEX('8. Veterinaria'!$A:$B,MATCH($A868,'8. Veterinaria'!$A:$A,0),2),"")</f>
        <v/>
      </c>
      <c r="L868" s="6" t="str">
        <f aca="false">IFERROR(INDEX('9. Hipocampus'!$A:$B,MATCH($A868,'9. Hipocampus'!$A:$A,0),2),"")</f>
        <v/>
      </c>
      <c r="M868" s="6" t="n">
        <f aca="false">IFERROR(INDEX('11. Mundo Mascotas'!$B:$D,MATCH($A868,'11. Mundo Mascotas'!$B:$B,0),2),"")</f>
        <v>49400</v>
      </c>
      <c r="N868" s="6" t="str">
        <f aca="false">IFERROR(INDEX('12. Yaguar'!$B:$E,MATCH($A868,'12. Yaguar'!$B:$B,0),2),"")</f>
        <v/>
      </c>
      <c r="O868" s="6" t="str">
        <f aca="false">IFERROR(INDEX('13. King Clor'!$A:$B,MATCH($A868,'13. King Clor'!$A:$A,0),2),"")</f>
        <v/>
      </c>
      <c r="P868" s="6" t="str">
        <f aca="false">IFERROR(INDEX('14. Diserquim'!$A:$B,MATCH($A868,'14. Diserquim'!$A:$A,0),2),"")</f>
        <v/>
      </c>
      <c r="Q868" s="6" t="str">
        <f aca="false">IFERROR(INDEX('15. Moreno'!$A:$B,MATCH($A868,'15. Moreno'!$A:$A,0),2),"")</f>
        <v/>
      </c>
      <c r="R868" s="6" t="str">
        <f aca="false">IFERROR(INDEX('10. Collares'!$J:$K,MATCH($A868,'10. Collares'!$J:$J,0),2),"")</f>
        <v/>
      </c>
      <c r="S868" s="6" t="str">
        <f aca="false">IFERROR(INDEX('13. King Clor'!$G:$H,MATCH($A868,'13. King Clor'!$G:$G,0),2),"")</f>
        <v/>
      </c>
      <c r="T868" s="6" t="str">
        <f aca="false">IFERROR(INDEX('10. Collares'!$A:$B,MATCH($A868,'10. Collares'!$A:$A,0),2),"")</f>
        <v/>
      </c>
      <c r="U868" s="6" t="str">
        <f aca="false">IFERROR(INDEX('16. Mis nietos'!$B:$C,MATCH($A868,'16. Mis nietos'!$B:$B,0),2),"")</f>
        <v/>
      </c>
      <c r="V868" s="6" t="str">
        <f aca="false">IFERROR(INDEX('17. Profesional Vet'!$A:$B,MATCH($A868,'17. Profesional Vet'!$A:$A,0),2),"")</f>
        <v/>
      </c>
      <c r="W868" s="6" t="str">
        <f aca="false">IFERROR(INDEX('18. Premier'!$A:$B,MATCH($A868,'18. Premier'!$A:$A,0),2),"")</f>
        <v/>
      </c>
      <c r="X868" s="6" t="str">
        <f aca="false">IFERROR(INDEX('19. Dacam'!$A:$B,MATCH($A868,'19. Dacam'!$A:$A,0),2),"")</f>
        <v/>
      </c>
      <c r="Y868" s="6" t="n">
        <f aca="false">IFERROR(INDEX('20. Proveedor'!$A:$B,MATCH($A868,'20. Proveedor'!$A:$A,0),2),"")</f>
        <v>48490.83</v>
      </c>
      <c r="Z868" s="6" t="str">
        <f aca="false">IFERROR(INDEX('21. Saphirus'!$A:$B,MATCH($A868,'21. Saphirus'!$A:$A,0),2),"")</f>
        <v/>
      </c>
    </row>
    <row r="869" customFormat="false" ht="15.75" hidden="false" customHeight="true" outlineLevel="0" collapsed="false">
      <c r="A869" s="5" t="s">
        <v>908</v>
      </c>
      <c r="B869" s="5" t="n">
        <v>5057</v>
      </c>
      <c r="C869" s="5" t="s">
        <v>136</v>
      </c>
      <c r="D869" s="6" t="str">
        <f aca="false">IFERROR(INDEX('1. Benavídez'!$A:$B,MATCH($A869,'1. Benavídez'!$A:$A,0),2),"")</f>
        <v/>
      </c>
      <c r="E869" s="6" t="str">
        <f aca="false">IFERROR(INDEX('2. Gallo'!$B:$D,MATCH($A869,'2. Gallo'!$B:$B,0),3),"")</f>
        <v/>
      </c>
      <c r="F869" s="6" t="str">
        <f aca="false">IFERROR(INDEX('3. Anea'!$B:$D,MATCH($A869,'3. Anea'!$B:$B,0),2),"")</f>
        <v/>
      </c>
      <c r="G869" s="6" t="str">
        <f aca="false">IFERROR(INDEX('4. Pilar'!$A:$C,MATCH($A869,'4. Pilar'!$A:$A,0),2),"")</f>
        <v/>
      </c>
      <c r="H869" s="6" t="str">
        <f aca="false">IFERROR(INDEX('5. Tortuguitas'!$B:$D,MATCH($A869,'5. Tortuguitas'!$B:$B,0),2),"")</f>
        <v/>
      </c>
      <c r="I869" s="6" t="str">
        <f aca="false">IFERROR(INDEX('6. Del Viso'!$A:$B,MATCH($A869,'6. Del Viso'!$A:$A,0),2),"")</f>
        <v/>
      </c>
      <c r="J869" s="6" t="str">
        <f aca="false">IFERROR(INDEX('7. Chica Glade'!$B:$F,MATCH($A869,'7. Chica Glade'!$B:$B,0),4),"")</f>
        <v/>
      </c>
      <c r="K869" s="6" t="str">
        <f aca="false">IFERROR(INDEX('8. Veterinaria'!$A:$B,MATCH($A869,'8. Veterinaria'!$A:$A,0),2),"")</f>
        <v/>
      </c>
      <c r="L869" s="6" t="str">
        <f aca="false">IFERROR(INDEX('9. Hipocampus'!$A:$B,MATCH($A869,'9. Hipocampus'!$A:$A,0),2),"")</f>
        <v/>
      </c>
      <c r="M869" s="6" t="str">
        <f aca="false">IFERROR(INDEX('11. Mundo Mascotas'!$B:$D,MATCH($A869,'11. Mundo Mascotas'!$B:$B,0),2),"")</f>
        <v/>
      </c>
      <c r="N869" s="6" t="str">
        <f aca="false">IFERROR(INDEX('12. Yaguar'!$B:$E,MATCH($A869,'12. Yaguar'!$B:$B,0),2),"")</f>
        <v/>
      </c>
      <c r="O869" s="6" t="str">
        <f aca="false">IFERROR(INDEX('13. King Clor'!$A:$B,MATCH($A869,'13. King Clor'!$A:$A,0),2),"")</f>
        <v/>
      </c>
      <c r="P869" s="6" t="str">
        <f aca="false">IFERROR(INDEX('14. Diserquim'!$A:$B,MATCH($A869,'14. Diserquim'!$A:$A,0),2),"")</f>
        <v/>
      </c>
      <c r="Q869" s="6" t="str">
        <f aca="false">IFERROR(INDEX('15. Moreno'!$A:$B,MATCH($A869,'15. Moreno'!$A:$A,0),2),"")</f>
        <v/>
      </c>
      <c r="R869" s="6" t="str">
        <f aca="false">IFERROR(INDEX('10. Collares'!$J:$K,MATCH($A869,'10. Collares'!$J:$J,0),2),"")</f>
        <v/>
      </c>
      <c r="S869" s="6" t="str">
        <f aca="false">IFERROR(INDEX('13. King Clor'!$G:$H,MATCH($A869,'13. King Clor'!$G:$G,0),2),"")</f>
        <v/>
      </c>
      <c r="T869" s="6" t="str">
        <f aca="false">IFERROR(INDEX('10. Collares'!$A:$B,MATCH($A869,'10. Collares'!$A:$A,0),2),"")</f>
        <v/>
      </c>
      <c r="U869" s="6" t="str">
        <f aca="false">IFERROR(INDEX('16. Mis nietos'!$B:$C,MATCH($A869,'16. Mis nietos'!$B:$B,0),2),"")</f>
        <v/>
      </c>
      <c r="V869" s="6" t="str">
        <f aca="false">IFERROR(INDEX('17. Profesional Vet'!$A:$B,MATCH($A869,'17. Profesional Vet'!$A:$A,0),2),"")</f>
        <v/>
      </c>
      <c r="W869" s="6" t="str">
        <f aca="false">IFERROR(INDEX('18. Premier'!$A:$B,MATCH($A869,'18. Premier'!$A:$A,0),2),"")</f>
        <v/>
      </c>
      <c r="X869" s="6" t="str">
        <f aca="false">IFERROR(INDEX('19. Dacam'!$A:$B,MATCH($A869,'19. Dacam'!$A:$A,0),2),"")</f>
        <v/>
      </c>
      <c r="Y869" s="6" t="str">
        <f aca="false">IFERROR(INDEX('20. Proveedor'!$A:$B,MATCH($A869,'20. Proveedor'!$A:$A,0),2),"")</f>
        <v/>
      </c>
      <c r="Z869" s="6" t="str">
        <f aca="false">IFERROR(INDEX('21. Saphirus'!$A:$B,MATCH($A869,'21. Saphirus'!$A:$A,0),2),"")</f>
        <v/>
      </c>
    </row>
    <row r="870" customFormat="false" ht="15.75" hidden="false" customHeight="true" outlineLevel="0" collapsed="false">
      <c r="A870" s="5" t="s">
        <v>909</v>
      </c>
      <c r="B870" s="5" t="n">
        <v>1085</v>
      </c>
      <c r="C870" s="5" t="s">
        <v>138</v>
      </c>
      <c r="D870" s="6" t="str">
        <f aca="false">IFERROR(INDEX('1. Benavídez'!$A:$B,MATCH($A870,'1. Benavídez'!$A:$A,0),2),"")</f>
        <v/>
      </c>
      <c r="E870" s="6" t="n">
        <f aca="false">IFERROR(INDEX('2. Gallo'!$B:$D,MATCH($A870,'2. Gallo'!$B:$B,0),3),"")</f>
        <v>49789</v>
      </c>
      <c r="F870" s="6" t="n">
        <f aca="false">IFERROR(INDEX('3. Anea'!$B:$D,MATCH($A870,'3. Anea'!$B:$B,0),2),"")</f>
        <v>47462</v>
      </c>
      <c r="G870" s="6" t="str">
        <f aca="false">IFERROR(INDEX('4. Pilar'!$A:$C,MATCH($A870,'4. Pilar'!$A:$A,0),2),"")</f>
        <v/>
      </c>
      <c r="H870" s="6" t="n">
        <f aca="false">IFERROR(INDEX('5. Tortuguitas'!$B:$D,MATCH($A870,'5. Tortuguitas'!$B:$B,0),2),"")</f>
        <v>49340</v>
      </c>
      <c r="I870" s="6" t="str">
        <f aca="false">IFERROR(INDEX('6. Del Viso'!$A:$B,MATCH($A870,'6. Del Viso'!$A:$A,0),2),"")</f>
        <v/>
      </c>
      <c r="J870" s="6" t="str">
        <f aca="false">IFERROR(INDEX('7. Chica Glade'!$B:$F,MATCH($A870,'7. Chica Glade'!$B:$B,0),4),"")</f>
        <v/>
      </c>
      <c r="K870" s="6" t="str">
        <f aca="false">IFERROR(INDEX('8. Veterinaria'!$A:$B,MATCH($A870,'8. Veterinaria'!$A:$A,0),2),"")</f>
        <v/>
      </c>
      <c r="L870" s="6" t="str">
        <f aca="false">IFERROR(INDEX('9. Hipocampus'!$A:$B,MATCH($A870,'9. Hipocampus'!$A:$A,0),2),"")</f>
        <v/>
      </c>
      <c r="M870" s="6" t="n">
        <f aca="false">IFERROR(INDEX('11. Mundo Mascotas'!$B:$D,MATCH($A870,'11. Mundo Mascotas'!$B:$B,0),2),"")</f>
        <v>49400</v>
      </c>
      <c r="N870" s="6" t="str">
        <f aca="false">IFERROR(INDEX('12. Yaguar'!$B:$E,MATCH($A870,'12. Yaguar'!$B:$B,0),2),"")</f>
        <v/>
      </c>
      <c r="O870" s="6" t="str">
        <f aca="false">IFERROR(INDEX('13. King Clor'!$A:$B,MATCH($A870,'13. King Clor'!$A:$A,0),2),"")</f>
        <v/>
      </c>
      <c r="P870" s="6" t="str">
        <f aca="false">IFERROR(INDEX('14. Diserquim'!$A:$B,MATCH($A870,'14. Diserquim'!$A:$A,0),2),"")</f>
        <v/>
      </c>
      <c r="Q870" s="6" t="str">
        <f aca="false">IFERROR(INDEX('15. Moreno'!$A:$B,MATCH($A870,'15. Moreno'!$A:$A,0),2),"")</f>
        <v/>
      </c>
      <c r="R870" s="6" t="str">
        <f aca="false">IFERROR(INDEX('10. Collares'!$J:$K,MATCH($A870,'10. Collares'!$J:$J,0),2),"")</f>
        <v/>
      </c>
      <c r="S870" s="6" t="str">
        <f aca="false">IFERROR(INDEX('13. King Clor'!$G:$H,MATCH($A870,'13. King Clor'!$G:$G,0),2),"")</f>
        <v/>
      </c>
      <c r="T870" s="6" t="str">
        <f aca="false">IFERROR(INDEX('10. Collares'!$A:$B,MATCH($A870,'10. Collares'!$A:$A,0),2),"")</f>
        <v/>
      </c>
      <c r="U870" s="6" t="str">
        <f aca="false">IFERROR(INDEX('16. Mis nietos'!$B:$C,MATCH($A870,'16. Mis nietos'!$B:$B,0),2),"")</f>
        <v/>
      </c>
      <c r="V870" s="6" t="str">
        <f aca="false">IFERROR(INDEX('17. Profesional Vet'!$A:$B,MATCH($A870,'17. Profesional Vet'!$A:$A,0),2),"")</f>
        <v/>
      </c>
      <c r="W870" s="6" t="str">
        <f aca="false">IFERROR(INDEX('18. Premier'!$A:$B,MATCH($A870,'18. Premier'!$A:$A,0),2),"")</f>
        <v/>
      </c>
      <c r="X870" s="6" t="str">
        <f aca="false">IFERROR(INDEX('19. Dacam'!$A:$B,MATCH($A870,'19. Dacam'!$A:$A,0),2),"")</f>
        <v/>
      </c>
      <c r="Y870" s="6" t="n">
        <f aca="false">IFERROR(INDEX('20. Proveedor'!$A:$B,MATCH($A870,'20. Proveedor'!$A:$A,0),2),"")</f>
        <v>48490.83</v>
      </c>
      <c r="Z870" s="6" t="str">
        <f aca="false">IFERROR(INDEX('21. Saphirus'!$A:$B,MATCH($A870,'21. Saphirus'!$A:$A,0),2),"")</f>
        <v/>
      </c>
    </row>
    <row r="871" customFormat="false" ht="15.75" hidden="false" customHeight="true" outlineLevel="0" collapsed="false">
      <c r="A871" s="5" t="s">
        <v>910</v>
      </c>
      <c r="B871" s="5" t="n">
        <v>1905481</v>
      </c>
      <c r="C871" s="5" t="s">
        <v>33</v>
      </c>
      <c r="D871" s="6" t="str">
        <f aca="false">IFERROR(INDEX('1. Benavídez'!$A:$B,MATCH($A871,'1. Benavídez'!$A:$A,0),2),"")</f>
        <v/>
      </c>
      <c r="E871" s="6" t="n">
        <f aca="false">IFERROR(INDEX('2. Gallo'!$B:$D,MATCH($A871,'2. Gallo'!$B:$B,0),3),"")</f>
        <v>13447</v>
      </c>
      <c r="F871" s="6" t="n">
        <f aca="false">IFERROR(INDEX('3. Anea'!$B:$D,MATCH($A871,'3. Anea'!$B:$B,0),2),"")</f>
        <v>12817</v>
      </c>
      <c r="G871" s="6" t="str">
        <f aca="false">IFERROR(INDEX('4. Pilar'!$A:$C,MATCH($A871,'4. Pilar'!$A:$A,0),2),"")</f>
        <v/>
      </c>
      <c r="H871" s="6" t="str">
        <f aca="false">IFERROR(INDEX('5. Tortuguitas'!$B:$D,MATCH($A871,'5. Tortuguitas'!$B:$B,0),2),"")</f>
        <v/>
      </c>
      <c r="I871" s="6" t="str">
        <f aca="false">IFERROR(INDEX('6. Del Viso'!$A:$B,MATCH($A871,'6. Del Viso'!$A:$A,0),2),"")</f>
        <v/>
      </c>
      <c r="J871" s="6" t="str">
        <f aca="false">IFERROR(INDEX('7. Chica Glade'!$B:$F,MATCH($A871,'7. Chica Glade'!$B:$B,0),4),"")</f>
        <v/>
      </c>
      <c r="K871" s="6" t="str">
        <f aca="false">IFERROR(INDEX('8. Veterinaria'!$A:$B,MATCH($A871,'8. Veterinaria'!$A:$A,0),2),"")</f>
        <v/>
      </c>
      <c r="L871" s="6" t="str">
        <f aca="false">IFERROR(INDEX('9. Hipocampus'!$A:$B,MATCH($A871,'9. Hipocampus'!$A:$A,0),2),"")</f>
        <v/>
      </c>
      <c r="M871" s="6" t="n">
        <f aca="false">IFERROR(INDEX('11. Mundo Mascotas'!$B:$D,MATCH($A871,'11. Mundo Mascotas'!$B:$B,0),2),"")</f>
        <v>14820</v>
      </c>
      <c r="N871" s="6" t="str">
        <f aca="false">IFERROR(INDEX('12. Yaguar'!$B:$E,MATCH($A871,'12. Yaguar'!$B:$B,0),2),"")</f>
        <v/>
      </c>
      <c r="O871" s="6" t="str">
        <f aca="false">IFERROR(INDEX('13. King Clor'!$A:$B,MATCH($A871,'13. King Clor'!$A:$A,0),2),"")</f>
        <v/>
      </c>
      <c r="P871" s="6" t="str">
        <f aca="false">IFERROR(INDEX('14. Diserquim'!$A:$B,MATCH($A871,'14. Diserquim'!$A:$A,0),2),"")</f>
        <v/>
      </c>
      <c r="Q871" s="6" t="str">
        <f aca="false">IFERROR(INDEX('15. Moreno'!$A:$B,MATCH($A871,'15. Moreno'!$A:$A,0),2),"")</f>
        <v/>
      </c>
      <c r="R871" s="6" t="str">
        <f aca="false">IFERROR(INDEX('10. Collares'!$J:$K,MATCH($A871,'10. Collares'!$J:$J,0),2),"")</f>
        <v/>
      </c>
      <c r="S871" s="6" t="str">
        <f aca="false">IFERROR(INDEX('13. King Clor'!$G:$H,MATCH($A871,'13. King Clor'!$G:$G,0),2),"")</f>
        <v/>
      </c>
      <c r="T871" s="6" t="str">
        <f aca="false">IFERROR(INDEX('10. Collares'!$A:$B,MATCH($A871,'10. Collares'!$A:$A,0),2),"")</f>
        <v/>
      </c>
      <c r="U871" s="6" t="str">
        <f aca="false">IFERROR(INDEX('16. Mis nietos'!$B:$C,MATCH($A871,'16. Mis nietos'!$B:$B,0),2),"")</f>
        <v/>
      </c>
      <c r="V871" s="6" t="str">
        <f aca="false">IFERROR(INDEX('17. Profesional Vet'!$A:$B,MATCH($A871,'17. Profesional Vet'!$A:$A,0),2),"")</f>
        <v/>
      </c>
      <c r="W871" s="6" t="str">
        <f aca="false">IFERROR(INDEX('18. Premier'!$A:$B,MATCH($A871,'18. Premier'!$A:$A,0),2),"")</f>
        <v/>
      </c>
      <c r="X871" s="6" t="str">
        <f aca="false">IFERROR(INDEX('19. Dacam'!$A:$B,MATCH($A871,'19. Dacam'!$A:$A,0),2),"")</f>
        <v/>
      </c>
      <c r="Y871" s="6" t="str">
        <f aca="false">IFERROR(INDEX('20. Proveedor'!$A:$B,MATCH($A871,'20. Proveedor'!$A:$A,0),2),"")</f>
        <v/>
      </c>
      <c r="Z871" s="6" t="str">
        <f aca="false">IFERROR(INDEX('21. Saphirus'!$A:$B,MATCH($A871,'21. Saphirus'!$A:$A,0),2),"")</f>
        <v/>
      </c>
    </row>
    <row r="872" customFormat="false" ht="15.75" hidden="false" customHeight="true" outlineLevel="0" collapsed="false">
      <c r="A872" s="5" t="s">
        <v>911</v>
      </c>
      <c r="B872" s="5" t="n">
        <v>5059</v>
      </c>
      <c r="C872" s="5" t="s">
        <v>136</v>
      </c>
      <c r="D872" s="6" t="str">
        <f aca="false">IFERROR(INDEX('1. Benavídez'!$A:$B,MATCH($A872,'1. Benavídez'!$A:$A,0),2),"")</f>
        <v/>
      </c>
      <c r="E872" s="6" t="str">
        <f aca="false">IFERROR(INDEX('2. Gallo'!$B:$D,MATCH($A872,'2. Gallo'!$B:$B,0),3),"")</f>
        <v/>
      </c>
      <c r="F872" s="6" t="str">
        <f aca="false">IFERROR(INDEX('3. Anea'!$B:$D,MATCH($A872,'3. Anea'!$B:$B,0),2),"")</f>
        <v/>
      </c>
      <c r="G872" s="6" t="str">
        <f aca="false">IFERROR(INDEX('4. Pilar'!$A:$C,MATCH($A872,'4. Pilar'!$A:$A,0),2),"")</f>
        <v/>
      </c>
      <c r="H872" s="6" t="str">
        <f aca="false">IFERROR(INDEX('5. Tortuguitas'!$B:$D,MATCH($A872,'5. Tortuguitas'!$B:$B,0),2),"")</f>
        <v/>
      </c>
      <c r="I872" s="6" t="str">
        <f aca="false">IFERROR(INDEX('6. Del Viso'!$A:$B,MATCH($A872,'6. Del Viso'!$A:$A,0),2),"")</f>
        <v/>
      </c>
      <c r="J872" s="6" t="str">
        <f aca="false">IFERROR(INDEX('7. Chica Glade'!$B:$F,MATCH($A872,'7. Chica Glade'!$B:$B,0),4),"")</f>
        <v/>
      </c>
      <c r="K872" s="6" t="str">
        <f aca="false">IFERROR(INDEX('8. Veterinaria'!$A:$B,MATCH($A872,'8. Veterinaria'!$A:$A,0),2),"")</f>
        <v/>
      </c>
      <c r="L872" s="6" t="str">
        <f aca="false">IFERROR(INDEX('9. Hipocampus'!$A:$B,MATCH($A872,'9. Hipocampus'!$A:$A,0),2),"")</f>
        <v/>
      </c>
      <c r="M872" s="6" t="str">
        <f aca="false">IFERROR(INDEX('11. Mundo Mascotas'!$B:$D,MATCH($A872,'11. Mundo Mascotas'!$B:$B,0),2),"")</f>
        <v/>
      </c>
      <c r="N872" s="6" t="str">
        <f aca="false">IFERROR(INDEX('12. Yaguar'!$B:$E,MATCH($A872,'12. Yaguar'!$B:$B,0),2),"")</f>
        <v/>
      </c>
      <c r="O872" s="6" t="str">
        <f aca="false">IFERROR(INDEX('13. King Clor'!$A:$B,MATCH($A872,'13. King Clor'!$A:$A,0),2),"")</f>
        <v/>
      </c>
      <c r="P872" s="6" t="str">
        <f aca="false">IFERROR(INDEX('14. Diserquim'!$A:$B,MATCH($A872,'14. Diserquim'!$A:$A,0),2),"")</f>
        <v/>
      </c>
      <c r="Q872" s="6" t="str">
        <f aca="false">IFERROR(INDEX('15. Moreno'!$A:$B,MATCH($A872,'15. Moreno'!$A:$A,0),2),"")</f>
        <v/>
      </c>
      <c r="R872" s="6" t="str">
        <f aca="false">IFERROR(INDEX('10. Collares'!$J:$K,MATCH($A872,'10. Collares'!$J:$J,0),2),"")</f>
        <v/>
      </c>
      <c r="S872" s="6" t="str">
        <f aca="false">IFERROR(INDEX('13. King Clor'!$G:$H,MATCH($A872,'13. King Clor'!$G:$G,0),2),"")</f>
        <v/>
      </c>
      <c r="T872" s="6" t="str">
        <f aca="false">IFERROR(INDEX('10. Collares'!$A:$B,MATCH($A872,'10. Collares'!$A:$A,0),2),"")</f>
        <v/>
      </c>
      <c r="U872" s="6" t="str">
        <f aca="false">IFERROR(INDEX('16. Mis nietos'!$B:$C,MATCH($A872,'16. Mis nietos'!$B:$B,0),2),"")</f>
        <v/>
      </c>
      <c r="V872" s="6" t="str">
        <f aca="false">IFERROR(INDEX('17. Profesional Vet'!$A:$B,MATCH($A872,'17. Profesional Vet'!$A:$A,0),2),"")</f>
        <v/>
      </c>
      <c r="W872" s="6" t="str">
        <f aca="false">IFERROR(INDEX('18. Premier'!$A:$B,MATCH($A872,'18. Premier'!$A:$A,0),2),"")</f>
        <v/>
      </c>
      <c r="X872" s="6" t="str">
        <f aca="false">IFERROR(INDEX('19. Dacam'!$A:$B,MATCH($A872,'19. Dacam'!$A:$A,0),2),"")</f>
        <v/>
      </c>
      <c r="Y872" s="6" t="str">
        <f aca="false">IFERROR(INDEX('20. Proveedor'!$A:$B,MATCH($A872,'20. Proveedor'!$A:$A,0),2),"")</f>
        <v/>
      </c>
      <c r="Z872" s="6" t="str">
        <f aca="false">IFERROR(INDEX('21. Saphirus'!$A:$B,MATCH($A872,'21. Saphirus'!$A:$A,0),2),"")</f>
        <v/>
      </c>
    </row>
    <row r="873" customFormat="false" ht="15.75" hidden="false" customHeight="true" outlineLevel="0" collapsed="false">
      <c r="A873" s="5" t="s">
        <v>912</v>
      </c>
      <c r="B873" s="5" t="n">
        <v>1087</v>
      </c>
      <c r="C873" s="5" t="s">
        <v>138</v>
      </c>
      <c r="D873" s="6" t="str">
        <f aca="false">IFERROR(INDEX('1. Benavídez'!$A:$B,MATCH($A873,'1. Benavídez'!$A:$A,0),2),"")</f>
        <v/>
      </c>
      <c r="E873" s="6" t="n">
        <f aca="false">IFERROR(INDEX('2. Gallo'!$B:$D,MATCH($A873,'2. Gallo'!$B:$B,0),3),"")</f>
        <v>52376</v>
      </c>
      <c r="F873" s="6" t="n">
        <f aca="false">IFERROR(INDEX('3. Anea'!$B:$D,MATCH($A873,'3. Anea'!$B:$B,0),2),"")</f>
        <v>42440</v>
      </c>
      <c r="G873" s="6" t="str">
        <f aca="false">IFERROR(INDEX('4. Pilar'!$A:$C,MATCH($A873,'4. Pilar'!$A:$A,0),2),"")</f>
        <v/>
      </c>
      <c r="H873" s="6" t="n">
        <f aca="false">IFERROR(INDEX('5. Tortuguitas'!$B:$D,MATCH($A873,'5. Tortuguitas'!$B:$B,0),2),"")</f>
        <v>51900</v>
      </c>
      <c r="I873" s="6" t="str">
        <f aca="false">IFERROR(INDEX('6. Del Viso'!$A:$B,MATCH($A873,'6. Del Viso'!$A:$A,0),2),"")</f>
        <v/>
      </c>
      <c r="J873" s="6" t="str">
        <f aca="false">IFERROR(INDEX('7. Chica Glade'!$B:$F,MATCH($A873,'7. Chica Glade'!$B:$B,0),4),"")</f>
        <v/>
      </c>
      <c r="K873" s="6" t="str">
        <f aca="false">IFERROR(INDEX('8. Veterinaria'!$A:$B,MATCH($A873,'8. Veterinaria'!$A:$A,0),2),"")</f>
        <v/>
      </c>
      <c r="L873" s="6" t="str">
        <f aca="false">IFERROR(INDEX('9. Hipocampus'!$A:$B,MATCH($A873,'9. Hipocampus'!$A:$A,0),2),"")</f>
        <v/>
      </c>
      <c r="M873" s="6" t="n">
        <f aca="false">IFERROR(INDEX('11. Mundo Mascotas'!$B:$D,MATCH($A873,'11. Mundo Mascotas'!$B:$B,0),2),"")</f>
        <v>49400</v>
      </c>
      <c r="N873" s="6" t="str">
        <f aca="false">IFERROR(INDEX('12. Yaguar'!$B:$E,MATCH($A873,'12. Yaguar'!$B:$B,0),2),"")</f>
        <v/>
      </c>
      <c r="O873" s="6" t="str">
        <f aca="false">IFERROR(INDEX('13. King Clor'!$A:$B,MATCH($A873,'13. King Clor'!$A:$A,0),2),"")</f>
        <v/>
      </c>
      <c r="P873" s="6" t="str">
        <f aca="false">IFERROR(INDEX('14. Diserquim'!$A:$B,MATCH($A873,'14. Diserquim'!$A:$A,0),2),"")</f>
        <v/>
      </c>
      <c r="Q873" s="6" t="str">
        <f aca="false">IFERROR(INDEX('15. Moreno'!$A:$B,MATCH($A873,'15. Moreno'!$A:$A,0),2),"")</f>
        <v/>
      </c>
      <c r="R873" s="6" t="str">
        <f aca="false">IFERROR(INDEX('10. Collares'!$J:$K,MATCH($A873,'10. Collares'!$J:$J,0),2),"")</f>
        <v/>
      </c>
      <c r="S873" s="6" t="str">
        <f aca="false">IFERROR(INDEX('13. King Clor'!$G:$H,MATCH($A873,'13. King Clor'!$G:$G,0),2),"")</f>
        <v/>
      </c>
      <c r="T873" s="6" t="str">
        <f aca="false">IFERROR(INDEX('10. Collares'!$A:$B,MATCH($A873,'10. Collares'!$A:$A,0),2),"")</f>
        <v/>
      </c>
      <c r="U873" s="6" t="str">
        <f aca="false">IFERROR(INDEX('16. Mis nietos'!$B:$C,MATCH($A873,'16. Mis nietos'!$B:$B,0),2),"")</f>
        <v/>
      </c>
      <c r="V873" s="6" t="str">
        <f aca="false">IFERROR(INDEX('17. Profesional Vet'!$A:$B,MATCH($A873,'17. Profesional Vet'!$A:$A,0),2),"")</f>
        <v/>
      </c>
      <c r="W873" s="6" t="str">
        <f aca="false">IFERROR(INDEX('18. Premier'!$A:$B,MATCH($A873,'18. Premier'!$A:$A,0),2),"")</f>
        <v/>
      </c>
      <c r="X873" s="6" t="str">
        <f aca="false">IFERROR(INDEX('19. Dacam'!$A:$B,MATCH($A873,'19. Dacam'!$A:$A,0),2),"")</f>
        <v/>
      </c>
      <c r="Y873" s="6" t="n">
        <f aca="false">IFERROR(INDEX('20. Proveedor'!$A:$B,MATCH($A873,'20. Proveedor'!$A:$A,0),2),"")</f>
        <v>51010.91</v>
      </c>
      <c r="Z873" s="6" t="str">
        <f aca="false">IFERROR(INDEX('21. Saphirus'!$A:$B,MATCH($A873,'21. Saphirus'!$A:$A,0),2),"")</f>
        <v/>
      </c>
    </row>
    <row r="874" customFormat="false" ht="15.75" hidden="false" customHeight="true" outlineLevel="0" collapsed="false">
      <c r="A874" s="5" t="s">
        <v>913</v>
      </c>
      <c r="B874" s="5" t="n">
        <v>1905482</v>
      </c>
      <c r="C874" s="5" t="s">
        <v>33</v>
      </c>
      <c r="D874" s="6" t="str">
        <f aca="false">IFERROR(INDEX('1. Benavídez'!$A:$B,MATCH($A874,'1. Benavídez'!$A:$A,0),2),"")</f>
        <v/>
      </c>
      <c r="E874" s="6" t="str">
        <f aca="false">IFERROR(INDEX('2. Gallo'!$B:$D,MATCH($A874,'2. Gallo'!$B:$B,0),3),"")</f>
        <v/>
      </c>
      <c r="F874" s="6" t="n">
        <f aca="false">IFERROR(INDEX('3. Anea'!$B:$D,MATCH($A874,'3. Anea'!$B:$B,0),2),"")</f>
        <v>13709</v>
      </c>
      <c r="G874" s="6" t="str">
        <f aca="false">IFERROR(INDEX('4. Pilar'!$A:$C,MATCH($A874,'4. Pilar'!$A:$A,0),2),"")</f>
        <v/>
      </c>
      <c r="H874" s="6" t="str">
        <f aca="false">IFERROR(INDEX('5. Tortuguitas'!$B:$D,MATCH($A874,'5. Tortuguitas'!$B:$B,0),2),"")</f>
        <v/>
      </c>
      <c r="I874" s="6" t="str">
        <f aca="false">IFERROR(INDEX('6. Del Viso'!$A:$B,MATCH($A874,'6. Del Viso'!$A:$A,0),2),"")</f>
        <v/>
      </c>
      <c r="J874" s="6" t="str">
        <f aca="false">IFERROR(INDEX('7. Chica Glade'!$B:$F,MATCH($A874,'7. Chica Glade'!$B:$B,0),4),"")</f>
        <v/>
      </c>
      <c r="K874" s="6" t="str">
        <f aca="false">IFERROR(INDEX('8. Veterinaria'!$A:$B,MATCH($A874,'8. Veterinaria'!$A:$A,0),2),"")</f>
        <v/>
      </c>
      <c r="L874" s="6" t="str">
        <f aca="false">IFERROR(INDEX('9. Hipocampus'!$A:$B,MATCH($A874,'9. Hipocampus'!$A:$A,0),2),"")</f>
        <v/>
      </c>
      <c r="M874" s="6" t="n">
        <f aca="false">IFERROR(INDEX('11. Mundo Mascotas'!$B:$D,MATCH($A874,'11. Mundo Mascotas'!$B:$B,0),2),"")</f>
        <v>14820</v>
      </c>
      <c r="N874" s="6" t="str">
        <f aca="false">IFERROR(INDEX('12. Yaguar'!$B:$E,MATCH($A874,'12. Yaguar'!$B:$B,0),2),"")</f>
        <v/>
      </c>
      <c r="O874" s="6" t="str">
        <f aca="false">IFERROR(INDEX('13. King Clor'!$A:$B,MATCH($A874,'13. King Clor'!$A:$A,0),2),"")</f>
        <v/>
      </c>
      <c r="P874" s="6" t="str">
        <f aca="false">IFERROR(INDEX('14. Diserquim'!$A:$B,MATCH($A874,'14. Diserquim'!$A:$A,0),2),"")</f>
        <v/>
      </c>
      <c r="Q874" s="6" t="str">
        <f aca="false">IFERROR(INDEX('15. Moreno'!$A:$B,MATCH($A874,'15. Moreno'!$A:$A,0),2),"")</f>
        <v/>
      </c>
      <c r="R874" s="6" t="str">
        <f aca="false">IFERROR(INDEX('10. Collares'!$J:$K,MATCH($A874,'10. Collares'!$J:$J,0),2),"")</f>
        <v/>
      </c>
      <c r="S874" s="6" t="str">
        <f aca="false">IFERROR(INDEX('13. King Clor'!$G:$H,MATCH($A874,'13. King Clor'!$G:$G,0),2),"")</f>
        <v/>
      </c>
      <c r="T874" s="6" t="str">
        <f aca="false">IFERROR(INDEX('10. Collares'!$A:$B,MATCH($A874,'10. Collares'!$A:$A,0),2),"")</f>
        <v/>
      </c>
      <c r="U874" s="6" t="str">
        <f aca="false">IFERROR(INDEX('16. Mis nietos'!$B:$C,MATCH($A874,'16. Mis nietos'!$B:$B,0),2),"")</f>
        <v/>
      </c>
      <c r="V874" s="6" t="str">
        <f aca="false">IFERROR(INDEX('17. Profesional Vet'!$A:$B,MATCH($A874,'17. Profesional Vet'!$A:$A,0),2),"")</f>
        <v/>
      </c>
      <c r="W874" s="6" t="str">
        <f aca="false">IFERROR(INDEX('18. Premier'!$A:$B,MATCH($A874,'18. Premier'!$A:$A,0),2),"")</f>
        <v/>
      </c>
      <c r="X874" s="6" t="str">
        <f aca="false">IFERROR(INDEX('19. Dacam'!$A:$B,MATCH($A874,'19. Dacam'!$A:$A,0),2),"")</f>
        <v/>
      </c>
      <c r="Y874" s="6" t="str">
        <f aca="false">IFERROR(INDEX('20. Proveedor'!$A:$B,MATCH($A874,'20. Proveedor'!$A:$A,0),2),"")</f>
        <v/>
      </c>
      <c r="Z874" s="6" t="str">
        <f aca="false">IFERROR(INDEX('21. Saphirus'!$A:$B,MATCH($A874,'21. Saphirus'!$A:$A,0),2),"")</f>
        <v/>
      </c>
    </row>
    <row r="875" customFormat="false" ht="15.75" hidden="false" customHeight="true" outlineLevel="0" collapsed="false">
      <c r="A875" s="5" t="s">
        <v>914</v>
      </c>
      <c r="B875" s="5" t="n">
        <v>1905483</v>
      </c>
      <c r="C875" s="5" t="s">
        <v>33</v>
      </c>
      <c r="D875" s="6" t="str">
        <f aca="false">IFERROR(INDEX('1. Benavídez'!$A:$B,MATCH($A875,'1. Benavídez'!$A:$A,0),2),"")</f>
        <v/>
      </c>
      <c r="E875" s="6" t="str">
        <f aca="false">IFERROR(INDEX('2. Gallo'!$B:$D,MATCH($A875,'2. Gallo'!$B:$B,0),3),"")</f>
        <v/>
      </c>
      <c r="F875" s="6" t="n">
        <f aca="false">IFERROR(INDEX('3. Anea'!$B:$D,MATCH($A875,'3. Anea'!$B:$B,0),2),"")</f>
        <v>13946</v>
      </c>
      <c r="G875" s="6" t="str">
        <f aca="false">IFERROR(INDEX('4. Pilar'!$A:$C,MATCH($A875,'4. Pilar'!$A:$A,0),2),"")</f>
        <v/>
      </c>
      <c r="H875" s="6" t="str">
        <f aca="false">IFERROR(INDEX('5. Tortuguitas'!$B:$D,MATCH($A875,'5. Tortuguitas'!$B:$B,0),2),"")</f>
        <v/>
      </c>
      <c r="I875" s="6" t="str">
        <f aca="false">IFERROR(INDEX('6. Del Viso'!$A:$B,MATCH($A875,'6. Del Viso'!$A:$A,0),2),"")</f>
        <v/>
      </c>
      <c r="J875" s="6" t="str">
        <f aca="false">IFERROR(INDEX('7. Chica Glade'!$B:$F,MATCH($A875,'7. Chica Glade'!$B:$B,0),4),"")</f>
        <v/>
      </c>
      <c r="K875" s="6" t="str">
        <f aca="false">IFERROR(INDEX('8. Veterinaria'!$A:$B,MATCH($A875,'8. Veterinaria'!$A:$A,0),2),"")</f>
        <v/>
      </c>
      <c r="L875" s="6" t="str">
        <f aca="false">IFERROR(INDEX('9. Hipocampus'!$A:$B,MATCH($A875,'9. Hipocampus'!$A:$A,0),2),"")</f>
        <v/>
      </c>
      <c r="M875" s="6" t="n">
        <f aca="false">IFERROR(INDEX('11. Mundo Mascotas'!$B:$D,MATCH($A875,'11. Mundo Mascotas'!$B:$B,0),2),"")</f>
        <v>14820</v>
      </c>
      <c r="N875" s="6" t="str">
        <f aca="false">IFERROR(INDEX('12. Yaguar'!$B:$E,MATCH($A875,'12. Yaguar'!$B:$B,0),2),"")</f>
        <v/>
      </c>
      <c r="O875" s="6" t="str">
        <f aca="false">IFERROR(INDEX('13. King Clor'!$A:$B,MATCH($A875,'13. King Clor'!$A:$A,0),2),"")</f>
        <v/>
      </c>
      <c r="P875" s="6" t="str">
        <f aca="false">IFERROR(INDEX('14. Diserquim'!$A:$B,MATCH($A875,'14. Diserquim'!$A:$A,0),2),"")</f>
        <v/>
      </c>
      <c r="Q875" s="6" t="str">
        <f aca="false">IFERROR(INDEX('15. Moreno'!$A:$B,MATCH($A875,'15. Moreno'!$A:$A,0),2),"")</f>
        <v/>
      </c>
      <c r="R875" s="6" t="str">
        <f aca="false">IFERROR(INDEX('10. Collares'!$J:$K,MATCH($A875,'10. Collares'!$J:$J,0),2),"")</f>
        <v/>
      </c>
      <c r="S875" s="6" t="str">
        <f aca="false">IFERROR(INDEX('13. King Clor'!$G:$H,MATCH($A875,'13. King Clor'!$G:$G,0),2),"")</f>
        <v/>
      </c>
      <c r="T875" s="6" t="str">
        <f aca="false">IFERROR(INDEX('10. Collares'!$A:$B,MATCH($A875,'10. Collares'!$A:$A,0),2),"")</f>
        <v/>
      </c>
      <c r="U875" s="6" t="str">
        <f aca="false">IFERROR(INDEX('16. Mis nietos'!$B:$C,MATCH($A875,'16. Mis nietos'!$B:$B,0),2),"")</f>
        <v/>
      </c>
      <c r="V875" s="6" t="str">
        <f aca="false">IFERROR(INDEX('17. Profesional Vet'!$A:$B,MATCH($A875,'17. Profesional Vet'!$A:$A,0),2),"")</f>
        <v/>
      </c>
      <c r="W875" s="6" t="str">
        <f aca="false">IFERROR(INDEX('18. Premier'!$A:$B,MATCH($A875,'18. Premier'!$A:$A,0),2),"")</f>
        <v/>
      </c>
      <c r="X875" s="6" t="str">
        <f aca="false">IFERROR(INDEX('19. Dacam'!$A:$B,MATCH($A875,'19. Dacam'!$A:$A,0),2),"")</f>
        <v/>
      </c>
      <c r="Y875" s="6" t="str">
        <f aca="false">IFERROR(INDEX('20. Proveedor'!$A:$B,MATCH($A875,'20. Proveedor'!$A:$A,0),2),"")</f>
        <v/>
      </c>
      <c r="Z875" s="6" t="str">
        <f aca="false">IFERROR(INDEX('21. Saphirus'!$A:$B,MATCH($A875,'21. Saphirus'!$A:$A,0),2),"")</f>
        <v/>
      </c>
    </row>
    <row r="876" customFormat="false" ht="15.75" hidden="false" customHeight="true" outlineLevel="0" collapsed="false">
      <c r="A876" s="5" t="s">
        <v>915</v>
      </c>
      <c r="B876" s="5" t="n">
        <v>5060</v>
      </c>
      <c r="C876" s="5" t="s">
        <v>134</v>
      </c>
      <c r="D876" s="6" t="str">
        <f aca="false">IFERROR(INDEX('1. Benavídez'!$A:$B,MATCH($A876,'1. Benavídez'!$A:$A,0),2),"")</f>
        <v/>
      </c>
      <c r="E876" s="6" t="str">
        <f aca="false">IFERROR(INDEX('2. Gallo'!$B:$D,MATCH($A876,'2. Gallo'!$B:$B,0),3),"")</f>
        <v/>
      </c>
      <c r="F876" s="6" t="str">
        <f aca="false">IFERROR(INDEX('3. Anea'!$B:$D,MATCH($A876,'3. Anea'!$B:$B,0),2),"")</f>
        <v/>
      </c>
      <c r="G876" s="6" t="str">
        <f aca="false">IFERROR(INDEX('4. Pilar'!$A:$C,MATCH($A876,'4. Pilar'!$A:$A,0),2),"")</f>
        <v/>
      </c>
      <c r="H876" s="6" t="str">
        <f aca="false">IFERROR(INDEX('5. Tortuguitas'!$B:$D,MATCH($A876,'5. Tortuguitas'!$B:$B,0),2),"")</f>
        <v/>
      </c>
      <c r="I876" s="6" t="str">
        <f aca="false">IFERROR(INDEX('6. Del Viso'!$A:$B,MATCH($A876,'6. Del Viso'!$A:$A,0),2),"")</f>
        <v/>
      </c>
      <c r="J876" s="6" t="str">
        <f aca="false">IFERROR(INDEX('7. Chica Glade'!$B:$F,MATCH($A876,'7. Chica Glade'!$B:$B,0),4),"")</f>
        <v/>
      </c>
      <c r="K876" s="6" t="str">
        <f aca="false">IFERROR(INDEX('8. Veterinaria'!$A:$B,MATCH($A876,'8. Veterinaria'!$A:$A,0),2),"")</f>
        <v/>
      </c>
      <c r="L876" s="6" t="str">
        <f aca="false">IFERROR(INDEX('9. Hipocampus'!$A:$B,MATCH($A876,'9. Hipocampus'!$A:$A,0),2),"")</f>
        <v/>
      </c>
      <c r="M876" s="6" t="str">
        <f aca="false">IFERROR(INDEX('11. Mundo Mascotas'!$B:$D,MATCH($A876,'11. Mundo Mascotas'!$B:$B,0),2),"")</f>
        <v/>
      </c>
      <c r="N876" s="6" t="str">
        <f aca="false">IFERROR(INDEX('12. Yaguar'!$B:$E,MATCH($A876,'12. Yaguar'!$B:$B,0),2),"")</f>
        <v/>
      </c>
      <c r="O876" s="6" t="str">
        <f aca="false">IFERROR(INDEX('13. King Clor'!$A:$B,MATCH($A876,'13. King Clor'!$A:$A,0),2),"")</f>
        <v/>
      </c>
      <c r="P876" s="6" t="str">
        <f aca="false">IFERROR(INDEX('14. Diserquim'!$A:$B,MATCH($A876,'14. Diserquim'!$A:$A,0),2),"")</f>
        <v/>
      </c>
      <c r="Q876" s="6" t="str">
        <f aca="false">IFERROR(INDEX('15. Moreno'!$A:$B,MATCH($A876,'15. Moreno'!$A:$A,0),2),"")</f>
        <v/>
      </c>
      <c r="R876" s="6" t="str">
        <f aca="false">IFERROR(INDEX('10. Collares'!$J:$K,MATCH($A876,'10. Collares'!$J:$J,0),2),"")</f>
        <v/>
      </c>
      <c r="S876" s="6" t="str">
        <f aca="false">IFERROR(INDEX('13. King Clor'!$G:$H,MATCH($A876,'13. King Clor'!$G:$G,0),2),"")</f>
        <v/>
      </c>
      <c r="T876" s="6" t="str">
        <f aca="false">IFERROR(INDEX('10. Collares'!$A:$B,MATCH($A876,'10. Collares'!$A:$A,0),2),"")</f>
        <v/>
      </c>
      <c r="U876" s="6" t="str">
        <f aca="false">IFERROR(INDEX('16. Mis nietos'!$B:$C,MATCH($A876,'16. Mis nietos'!$B:$B,0),2),"")</f>
        <v/>
      </c>
      <c r="V876" s="6" t="str">
        <f aca="false">IFERROR(INDEX('17. Profesional Vet'!$A:$B,MATCH($A876,'17. Profesional Vet'!$A:$A,0),2),"")</f>
        <v/>
      </c>
      <c r="W876" s="6" t="str">
        <f aca="false">IFERROR(INDEX('18. Premier'!$A:$B,MATCH($A876,'18. Premier'!$A:$A,0),2),"")</f>
        <v/>
      </c>
      <c r="X876" s="6" t="str">
        <f aca="false">IFERROR(INDEX('19. Dacam'!$A:$B,MATCH($A876,'19. Dacam'!$A:$A,0),2),"")</f>
        <v/>
      </c>
      <c r="Y876" s="6" t="str">
        <f aca="false">IFERROR(INDEX('20. Proveedor'!$A:$B,MATCH($A876,'20. Proveedor'!$A:$A,0),2),"")</f>
        <v/>
      </c>
      <c r="Z876" s="6" t="str">
        <f aca="false">IFERROR(INDEX('21. Saphirus'!$A:$B,MATCH($A876,'21. Saphirus'!$A:$A,0),2),"")</f>
        <v/>
      </c>
    </row>
    <row r="877" customFormat="false" ht="15.75" hidden="false" customHeight="true" outlineLevel="0" collapsed="false">
      <c r="A877" s="5" t="s">
        <v>916</v>
      </c>
      <c r="B877" s="5" t="n">
        <v>1088</v>
      </c>
      <c r="C877" s="5" t="s">
        <v>147</v>
      </c>
      <c r="D877" s="6" t="str">
        <f aca="false">IFERROR(INDEX('1. Benavídez'!$A:$B,MATCH($A877,'1. Benavídez'!$A:$A,0),2),"")</f>
        <v/>
      </c>
      <c r="E877" s="6" t="n">
        <f aca="false">IFERROR(INDEX('2. Gallo'!$B:$D,MATCH($A877,'2. Gallo'!$B:$B,0),3),"")</f>
        <v>49374</v>
      </c>
      <c r="F877" s="6" t="n">
        <f aca="false">IFERROR(INDEX('3. Anea'!$B:$D,MATCH($A877,'3. Anea'!$B:$B,0),2),"")</f>
        <v>40006</v>
      </c>
      <c r="G877" s="6" t="str">
        <f aca="false">IFERROR(INDEX('4. Pilar'!$A:$C,MATCH($A877,'4. Pilar'!$A:$A,0),2),"")</f>
        <v/>
      </c>
      <c r="H877" s="6" t="n">
        <f aca="false">IFERROR(INDEX('5. Tortuguitas'!$B:$D,MATCH($A877,'5. Tortuguitas'!$B:$B,0),2),"")</f>
        <v>48920</v>
      </c>
      <c r="I877" s="6" t="str">
        <f aca="false">IFERROR(INDEX('6. Del Viso'!$A:$B,MATCH($A877,'6. Del Viso'!$A:$A,0),2),"")</f>
        <v/>
      </c>
      <c r="J877" s="6" t="str">
        <f aca="false">IFERROR(INDEX('7. Chica Glade'!$B:$F,MATCH($A877,'7. Chica Glade'!$B:$B,0),4),"")</f>
        <v/>
      </c>
      <c r="K877" s="6" t="str">
        <f aca="false">IFERROR(INDEX('8. Veterinaria'!$A:$B,MATCH($A877,'8. Veterinaria'!$A:$A,0),2),"")</f>
        <v/>
      </c>
      <c r="L877" s="6" t="str">
        <f aca="false">IFERROR(INDEX('9. Hipocampus'!$A:$B,MATCH($A877,'9. Hipocampus'!$A:$A,0),2),"")</f>
        <v/>
      </c>
      <c r="M877" s="6" t="n">
        <f aca="false">IFERROR(INDEX('11. Mundo Mascotas'!$B:$D,MATCH($A877,'11. Mundo Mascotas'!$B:$B,0),2),"")</f>
        <v>0</v>
      </c>
      <c r="N877" s="6" t="str">
        <f aca="false">IFERROR(INDEX('12. Yaguar'!$B:$E,MATCH($A877,'12. Yaguar'!$B:$B,0),2),"")</f>
        <v/>
      </c>
      <c r="O877" s="6" t="str">
        <f aca="false">IFERROR(INDEX('13. King Clor'!$A:$B,MATCH($A877,'13. King Clor'!$A:$A,0),2),"")</f>
        <v/>
      </c>
      <c r="P877" s="6" t="str">
        <f aca="false">IFERROR(INDEX('14. Diserquim'!$A:$B,MATCH($A877,'14. Diserquim'!$A:$A,0),2),"")</f>
        <v/>
      </c>
      <c r="Q877" s="6" t="str">
        <f aca="false">IFERROR(INDEX('15. Moreno'!$A:$B,MATCH($A877,'15. Moreno'!$A:$A,0),2),"")</f>
        <v/>
      </c>
      <c r="R877" s="6" t="str">
        <f aca="false">IFERROR(INDEX('10. Collares'!$J:$K,MATCH($A877,'10. Collares'!$J:$J,0),2),"")</f>
        <v/>
      </c>
      <c r="S877" s="6" t="str">
        <f aca="false">IFERROR(INDEX('13. King Clor'!$G:$H,MATCH($A877,'13. King Clor'!$G:$G,0),2),"")</f>
        <v/>
      </c>
      <c r="T877" s="6" t="str">
        <f aca="false">IFERROR(INDEX('10. Collares'!$A:$B,MATCH($A877,'10. Collares'!$A:$A,0),2),"")</f>
        <v/>
      </c>
      <c r="U877" s="6" t="str">
        <f aca="false">IFERROR(INDEX('16. Mis nietos'!$B:$C,MATCH($A877,'16. Mis nietos'!$B:$B,0),2),"")</f>
        <v/>
      </c>
      <c r="V877" s="6" t="str">
        <f aca="false">IFERROR(INDEX('17. Profesional Vet'!$A:$B,MATCH($A877,'17. Profesional Vet'!$A:$A,0),2),"")</f>
        <v/>
      </c>
      <c r="W877" s="6" t="str">
        <f aca="false">IFERROR(INDEX('18. Premier'!$A:$B,MATCH($A877,'18. Premier'!$A:$A,0),2),"")</f>
        <v/>
      </c>
      <c r="X877" s="6" t="str">
        <f aca="false">IFERROR(INDEX('19. Dacam'!$A:$B,MATCH($A877,'19. Dacam'!$A:$A,0),2),"")</f>
        <v/>
      </c>
      <c r="Y877" s="6" t="n">
        <f aca="false">IFERROR(INDEX('20. Proveedor'!$A:$B,MATCH($A877,'20. Proveedor'!$A:$A,0),2),"")</f>
        <v>48285.91</v>
      </c>
      <c r="Z877" s="6" t="str">
        <f aca="false">IFERROR(INDEX('21. Saphirus'!$A:$B,MATCH($A877,'21. Saphirus'!$A:$A,0),2),"")</f>
        <v/>
      </c>
    </row>
    <row r="878" customFormat="false" ht="15.75" hidden="false" customHeight="true" outlineLevel="0" collapsed="false">
      <c r="A878" s="5" t="s">
        <v>917</v>
      </c>
      <c r="B878" s="5" t="n">
        <v>5061</v>
      </c>
      <c r="C878" s="5" t="s">
        <v>134</v>
      </c>
      <c r="D878" s="6" t="str">
        <f aca="false">IFERROR(INDEX('1. Benavídez'!$A:$B,MATCH($A878,'1. Benavídez'!$A:$A,0),2),"")</f>
        <v/>
      </c>
      <c r="E878" s="6" t="str">
        <f aca="false">IFERROR(INDEX('2. Gallo'!$B:$D,MATCH($A878,'2. Gallo'!$B:$B,0),3),"")</f>
        <v/>
      </c>
      <c r="F878" s="6" t="str">
        <f aca="false">IFERROR(INDEX('3. Anea'!$B:$D,MATCH($A878,'3. Anea'!$B:$B,0),2),"")</f>
        <v/>
      </c>
      <c r="G878" s="6" t="str">
        <f aca="false">IFERROR(INDEX('4. Pilar'!$A:$C,MATCH($A878,'4. Pilar'!$A:$A,0),2),"")</f>
        <v/>
      </c>
      <c r="H878" s="6" t="str">
        <f aca="false">IFERROR(INDEX('5. Tortuguitas'!$B:$D,MATCH($A878,'5. Tortuguitas'!$B:$B,0),2),"")</f>
        <v/>
      </c>
      <c r="I878" s="6" t="str">
        <f aca="false">IFERROR(INDEX('6. Del Viso'!$A:$B,MATCH($A878,'6. Del Viso'!$A:$A,0),2),"")</f>
        <v/>
      </c>
      <c r="J878" s="6" t="str">
        <f aca="false">IFERROR(INDEX('7. Chica Glade'!$B:$F,MATCH($A878,'7. Chica Glade'!$B:$B,0),4),"")</f>
        <v/>
      </c>
      <c r="K878" s="6" t="str">
        <f aca="false">IFERROR(INDEX('8. Veterinaria'!$A:$B,MATCH($A878,'8. Veterinaria'!$A:$A,0),2),"")</f>
        <v/>
      </c>
      <c r="L878" s="6" t="str">
        <f aca="false">IFERROR(INDEX('9. Hipocampus'!$A:$B,MATCH($A878,'9. Hipocampus'!$A:$A,0),2),"")</f>
        <v/>
      </c>
      <c r="M878" s="6" t="str">
        <f aca="false">IFERROR(INDEX('11. Mundo Mascotas'!$B:$D,MATCH($A878,'11. Mundo Mascotas'!$B:$B,0),2),"")</f>
        <v/>
      </c>
      <c r="N878" s="6" t="str">
        <f aca="false">IFERROR(INDEX('12. Yaguar'!$B:$E,MATCH($A878,'12. Yaguar'!$B:$B,0),2),"")</f>
        <v/>
      </c>
      <c r="O878" s="6" t="str">
        <f aca="false">IFERROR(INDEX('13. King Clor'!$A:$B,MATCH($A878,'13. King Clor'!$A:$A,0),2),"")</f>
        <v/>
      </c>
      <c r="P878" s="6" t="str">
        <f aca="false">IFERROR(INDEX('14. Diserquim'!$A:$B,MATCH($A878,'14. Diserquim'!$A:$A,0),2),"")</f>
        <v/>
      </c>
      <c r="Q878" s="6" t="str">
        <f aca="false">IFERROR(INDEX('15. Moreno'!$A:$B,MATCH($A878,'15. Moreno'!$A:$A,0),2),"")</f>
        <v/>
      </c>
      <c r="R878" s="6" t="str">
        <f aca="false">IFERROR(INDEX('10. Collares'!$J:$K,MATCH($A878,'10. Collares'!$J:$J,0),2),"")</f>
        <v/>
      </c>
      <c r="S878" s="6" t="str">
        <f aca="false">IFERROR(INDEX('13. King Clor'!$G:$H,MATCH($A878,'13. King Clor'!$G:$G,0),2),"")</f>
        <v/>
      </c>
      <c r="T878" s="6" t="str">
        <f aca="false">IFERROR(INDEX('10. Collares'!$A:$B,MATCH($A878,'10. Collares'!$A:$A,0),2),"")</f>
        <v/>
      </c>
      <c r="U878" s="6" t="str">
        <f aca="false">IFERROR(INDEX('16. Mis nietos'!$B:$C,MATCH($A878,'16. Mis nietos'!$B:$B,0),2),"")</f>
        <v/>
      </c>
      <c r="V878" s="6" t="str">
        <f aca="false">IFERROR(INDEX('17. Profesional Vet'!$A:$B,MATCH($A878,'17. Profesional Vet'!$A:$A,0),2),"")</f>
        <v/>
      </c>
      <c r="W878" s="6" t="str">
        <f aca="false">IFERROR(INDEX('18. Premier'!$A:$B,MATCH($A878,'18. Premier'!$A:$A,0),2),"")</f>
        <v/>
      </c>
      <c r="X878" s="6" t="str">
        <f aca="false">IFERROR(INDEX('19. Dacam'!$A:$B,MATCH($A878,'19. Dacam'!$A:$A,0),2),"")</f>
        <v/>
      </c>
      <c r="Y878" s="6" t="str">
        <f aca="false">IFERROR(INDEX('20. Proveedor'!$A:$B,MATCH($A878,'20. Proveedor'!$A:$A,0),2),"")</f>
        <v/>
      </c>
      <c r="Z878" s="6" t="str">
        <f aca="false">IFERROR(INDEX('21. Saphirus'!$A:$B,MATCH($A878,'21. Saphirus'!$A:$A,0),2),"")</f>
        <v/>
      </c>
    </row>
    <row r="879" customFormat="false" ht="15.75" hidden="false" customHeight="true" outlineLevel="0" collapsed="false">
      <c r="A879" s="5" t="s">
        <v>918</v>
      </c>
      <c r="B879" s="5" t="n">
        <v>1089</v>
      </c>
      <c r="C879" s="5" t="s">
        <v>147</v>
      </c>
      <c r="D879" s="6" t="str">
        <f aca="false">IFERROR(INDEX('1. Benavídez'!$A:$B,MATCH($A879,'1. Benavídez'!$A:$A,0),2),"")</f>
        <v/>
      </c>
      <c r="E879" s="6" t="n">
        <f aca="false">IFERROR(INDEX('2. Gallo'!$B:$D,MATCH($A879,'2. Gallo'!$B:$B,0),3),"")</f>
        <v>46422</v>
      </c>
      <c r="F879" s="6" t="n">
        <f aca="false">IFERROR(INDEX('3. Anea'!$B:$D,MATCH($A879,'3. Anea'!$B:$B,0),2),"")</f>
        <v>40173</v>
      </c>
      <c r="G879" s="6" t="str">
        <f aca="false">IFERROR(INDEX('4. Pilar'!$A:$C,MATCH($A879,'4. Pilar'!$A:$A,0),2),"")</f>
        <v/>
      </c>
      <c r="H879" s="6" t="n">
        <f aca="false">IFERROR(INDEX('5. Tortuguitas'!$B:$D,MATCH($A879,'5. Tortuguitas'!$B:$B,0),2),"")</f>
        <v>49130</v>
      </c>
      <c r="I879" s="6" t="str">
        <f aca="false">IFERROR(INDEX('6. Del Viso'!$A:$B,MATCH($A879,'6. Del Viso'!$A:$A,0),2),"")</f>
        <v/>
      </c>
      <c r="J879" s="6" t="str">
        <f aca="false">IFERROR(INDEX('7. Chica Glade'!$B:$F,MATCH($A879,'7. Chica Glade'!$B:$B,0),4),"")</f>
        <v/>
      </c>
      <c r="K879" s="6" t="str">
        <f aca="false">IFERROR(INDEX('8. Veterinaria'!$A:$B,MATCH($A879,'8. Veterinaria'!$A:$A,0),2),"")</f>
        <v/>
      </c>
      <c r="L879" s="6" t="str">
        <f aca="false">IFERROR(INDEX('9. Hipocampus'!$A:$B,MATCH($A879,'9. Hipocampus'!$A:$A,0),2),"")</f>
        <v/>
      </c>
      <c r="M879" s="6" t="n">
        <f aca="false">IFERROR(INDEX('11. Mundo Mascotas'!$B:$D,MATCH($A879,'11. Mundo Mascotas'!$B:$B,0),2),"")</f>
        <v>0</v>
      </c>
      <c r="N879" s="6" t="str">
        <f aca="false">IFERROR(INDEX('12. Yaguar'!$B:$E,MATCH($A879,'12. Yaguar'!$B:$B,0),2),"")</f>
        <v/>
      </c>
      <c r="O879" s="6" t="str">
        <f aca="false">IFERROR(INDEX('13. King Clor'!$A:$B,MATCH($A879,'13. King Clor'!$A:$A,0),2),"")</f>
        <v/>
      </c>
      <c r="P879" s="6" t="str">
        <f aca="false">IFERROR(INDEX('14. Diserquim'!$A:$B,MATCH($A879,'14. Diserquim'!$A:$A,0),2),"")</f>
        <v/>
      </c>
      <c r="Q879" s="6" t="str">
        <f aca="false">IFERROR(INDEX('15. Moreno'!$A:$B,MATCH($A879,'15. Moreno'!$A:$A,0),2),"")</f>
        <v/>
      </c>
      <c r="R879" s="6" t="str">
        <f aca="false">IFERROR(INDEX('10. Collares'!$J:$K,MATCH($A879,'10. Collares'!$J:$J,0),2),"")</f>
        <v/>
      </c>
      <c r="S879" s="6" t="str">
        <f aca="false">IFERROR(INDEX('13. King Clor'!$G:$H,MATCH($A879,'13. King Clor'!$G:$G,0),2),"")</f>
        <v/>
      </c>
      <c r="T879" s="6" t="str">
        <f aca="false">IFERROR(INDEX('10. Collares'!$A:$B,MATCH($A879,'10. Collares'!$A:$A,0),2),"")</f>
        <v/>
      </c>
      <c r="U879" s="6" t="str">
        <f aca="false">IFERROR(INDEX('16. Mis nietos'!$B:$C,MATCH($A879,'16. Mis nietos'!$B:$B,0),2),"")</f>
        <v/>
      </c>
      <c r="V879" s="6" t="str">
        <f aca="false">IFERROR(INDEX('17. Profesional Vet'!$A:$B,MATCH($A879,'17. Profesional Vet'!$A:$A,0),2),"")</f>
        <v/>
      </c>
      <c r="W879" s="6" t="str">
        <f aca="false">IFERROR(INDEX('18. Premier'!$A:$B,MATCH($A879,'18. Premier'!$A:$A,0),2),"")</f>
        <v/>
      </c>
      <c r="X879" s="6" t="str">
        <f aca="false">IFERROR(INDEX('19. Dacam'!$A:$B,MATCH($A879,'19. Dacam'!$A:$A,0),2),"")</f>
        <v/>
      </c>
      <c r="Y879" s="6" t="n">
        <f aca="false">IFERROR(INDEX('20. Proveedor'!$A:$B,MATCH($A879,'20. Proveedor'!$A:$A,0),2),"")</f>
        <v>48084.26</v>
      </c>
      <c r="Z879" s="6" t="str">
        <f aca="false">IFERROR(INDEX('21. Saphirus'!$A:$B,MATCH($A879,'21. Saphirus'!$A:$A,0),2),"")</f>
        <v/>
      </c>
    </row>
    <row r="880" customFormat="false" ht="15.75" hidden="false" customHeight="true" outlineLevel="0" collapsed="false">
      <c r="A880" s="5" t="s">
        <v>919</v>
      </c>
      <c r="B880" s="5" t="n">
        <v>5062</v>
      </c>
      <c r="C880" s="5" t="s">
        <v>134</v>
      </c>
      <c r="D880" s="6" t="str">
        <f aca="false">IFERROR(INDEX('1. Benavídez'!$A:$B,MATCH($A880,'1. Benavídez'!$A:$A,0),2),"")</f>
        <v/>
      </c>
      <c r="E880" s="6" t="str">
        <f aca="false">IFERROR(INDEX('2. Gallo'!$B:$D,MATCH($A880,'2. Gallo'!$B:$B,0),3),"")</f>
        <v/>
      </c>
      <c r="F880" s="6" t="str">
        <f aca="false">IFERROR(INDEX('3. Anea'!$B:$D,MATCH($A880,'3. Anea'!$B:$B,0),2),"")</f>
        <v/>
      </c>
      <c r="G880" s="6" t="str">
        <f aca="false">IFERROR(INDEX('4. Pilar'!$A:$C,MATCH($A880,'4. Pilar'!$A:$A,0),2),"")</f>
        <v/>
      </c>
      <c r="H880" s="6" t="str">
        <f aca="false">IFERROR(INDEX('5. Tortuguitas'!$B:$D,MATCH($A880,'5. Tortuguitas'!$B:$B,0),2),"")</f>
        <v/>
      </c>
      <c r="I880" s="6" t="str">
        <f aca="false">IFERROR(INDEX('6. Del Viso'!$A:$B,MATCH($A880,'6. Del Viso'!$A:$A,0),2),"")</f>
        <v/>
      </c>
      <c r="J880" s="6" t="str">
        <f aca="false">IFERROR(INDEX('7. Chica Glade'!$B:$F,MATCH($A880,'7. Chica Glade'!$B:$B,0),4),"")</f>
        <v/>
      </c>
      <c r="K880" s="6" t="str">
        <f aca="false">IFERROR(INDEX('8. Veterinaria'!$A:$B,MATCH($A880,'8. Veterinaria'!$A:$A,0),2),"")</f>
        <v/>
      </c>
      <c r="L880" s="6" t="str">
        <f aca="false">IFERROR(INDEX('9. Hipocampus'!$A:$B,MATCH($A880,'9. Hipocampus'!$A:$A,0),2),"")</f>
        <v/>
      </c>
      <c r="M880" s="6" t="str">
        <f aca="false">IFERROR(INDEX('11. Mundo Mascotas'!$B:$D,MATCH($A880,'11. Mundo Mascotas'!$B:$B,0),2),"")</f>
        <v/>
      </c>
      <c r="N880" s="6" t="str">
        <f aca="false">IFERROR(INDEX('12. Yaguar'!$B:$E,MATCH($A880,'12. Yaguar'!$B:$B,0),2),"")</f>
        <v/>
      </c>
      <c r="O880" s="6" t="str">
        <f aca="false">IFERROR(INDEX('13. King Clor'!$A:$B,MATCH($A880,'13. King Clor'!$A:$A,0),2),"")</f>
        <v/>
      </c>
      <c r="P880" s="6" t="str">
        <f aca="false">IFERROR(INDEX('14. Diserquim'!$A:$B,MATCH($A880,'14. Diserquim'!$A:$A,0),2),"")</f>
        <v/>
      </c>
      <c r="Q880" s="6" t="str">
        <f aca="false">IFERROR(INDEX('15. Moreno'!$A:$B,MATCH($A880,'15. Moreno'!$A:$A,0),2),"")</f>
        <v/>
      </c>
      <c r="R880" s="6" t="str">
        <f aca="false">IFERROR(INDEX('10. Collares'!$J:$K,MATCH($A880,'10. Collares'!$J:$J,0),2),"")</f>
        <v/>
      </c>
      <c r="S880" s="6" t="str">
        <f aca="false">IFERROR(INDEX('13. King Clor'!$G:$H,MATCH($A880,'13. King Clor'!$G:$G,0),2),"")</f>
        <v/>
      </c>
      <c r="T880" s="6" t="str">
        <f aca="false">IFERROR(INDEX('10. Collares'!$A:$B,MATCH($A880,'10. Collares'!$A:$A,0),2),"")</f>
        <v/>
      </c>
      <c r="U880" s="6" t="str">
        <f aca="false">IFERROR(INDEX('16. Mis nietos'!$B:$C,MATCH($A880,'16. Mis nietos'!$B:$B,0),2),"")</f>
        <v/>
      </c>
      <c r="V880" s="6" t="str">
        <f aca="false">IFERROR(INDEX('17. Profesional Vet'!$A:$B,MATCH($A880,'17. Profesional Vet'!$A:$A,0),2),"")</f>
        <v/>
      </c>
      <c r="W880" s="6" t="str">
        <f aca="false">IFERROR(INDEX('18. Premier'!$A:$B,MATCH($A880,'18. Premier'!$A:$A,0),2),"")</f>
        <v/>
      </c>
      <c r="X880" s="6" t="str">
        <f aca="false">IFERROR(INDEX('19. Dacam'!$A:$B,MATCH($A880,'19. Dacam'!$A:$A,0),2),"")</f>
        <v/>
      </c>
      <c r="Y880" s="6" t="str">
        <f aca="false">IFERROR(INDEX('20. Proveedor'!$A:$B,MATCH($A880,'20. Proveedor'!$A:$A,0),2),"")</f>
        <v/>
      </c>
      <c r="Z880" s="6" t="str">
        <f aca="false">IFERROR(INDEX('21. Saphirus'!$A:$B,MATCH($A880,'21. Saphirus'!$A:$A,0),2),"")</f>
        <v/>
      </c>
    </row>
    <row r="881" customFormat="false" ht="15.75" hidden="false" customHeight="true" outlineLevel="0" collapsed="false">
      <c r="A881" s="5" t="s">
        <v>920</v>
      </c>
      <c r="B881" s="5" t="n">
        <v>1090</v>
      </c>
      <c r="C881" s="5" t="s">
        <v>147</v>
      </c>
      <c r="D881" s="6" t="str">
        <f aca="false">IFERROR(INDEX('1. Benavídez'!$A:$B,MATCH($A881,'1. Benavídez'!$A:$A,0),2),"")</f>
        <v/>
      </c>
      <c r="E881" s="6" t="n">
        <f aca="false">IFERROR(INDEX('2. Gallo'!$B:$D,MATCH($A881,'2. Gallo'!$B:$B,0),3),"")</f>
        <v>51064</v>
      </c>
      <c r="F881" s="6" t="n">
        <f aca="false">IFERROR(INDEX('3. Anea'!$B:$D,MATCH($A881,'3. Anea'!$B:$B,0),2),"")</f>
        <v>41377</v>
      </c>
      <c r="G881" s="6" t="str">
        <f aca="false">IFERROR(INDEX('4. Pilar'!$A:$C,MATCH($A881,'4. Pilar'!$A:$A,0),2),"")</f>
        <v/>
      </c>
      <c r="H881" s="6" t="n">
        <f aca="false">IFERROR(INDEX('5. Tortuguitas'!$B:$D,MATCH($A881,'5. Tortuguitas'!$B:$B,0),2),"")</f>
        <v>50600</v>
      </c>
      <c r="I881" s="6" t="str">
        <f aca="false">IFERROR(INDEX('6. Del Viso'!$A:$B,MATCH($A881,'6. Del Viso'!$A:$A,0),2),"")</f>
        <v/>
      </c>
      <c r="J881" s="6" t="str">
        <f aca="false">IFERROR(INDEX('7. Chica Glade'!$B:$F,MATCH($A881,'7. Chica Glade'!$B:$B,0),4),"")</f>
        <v/>
      </c>
      <c r="K881" s="6" t="str">
        <f aca="false">IFERROR(INDEX('8. Veterinaria'!$A:$B,MATCH($A881,'8. Veterinaria'!$A:$A,0),2),"")</f>
        <v/>
      </c>
      <c r="L881" s="6" t="str">
        <f aca="false">IFERROR(INDEX('9. Hipocampus'!$A:$B,MATCH($A881,'9. Hipocampus'!$A:$A,0),2),"")</f>
        <v/>
      </c>
      <c r="M881" s="6" t="n">
        <f aca="false">IFERROR(INDEX('11. Mundo Mascotas'!$B:$D,MATCH($A881,'11. Mundo Mascotas'!$B:$B,0),2),"")</f>
        <v>0</v>
      </c>
      <c r="N881" s="6" t="str">
        <f aca="false">IFERROR(INDEX('12. Yaguar'!$B:$E,MATCH($A881,'12. Yaguar'!$B:$B,0),2),"")</f>
        <v/>
      </c>
      <c r="O881" s="6" t="str">
        <f aca="false">IFERROR(INDEX('13. King Clor'!$A:$B,MATCH($A881,'13. King Clor'!$A:$A,0),2),"")</f>
        <v/>
      </c>
      <c r="P881" s="6" t="str">
        <f aca="false">IFERROR(INDEX('14. Diserquim'!$A:$B,MATCH($A881,'14. Diserquim'!$A:$A,0),2),"")</f>
        <v/>
      </c>
      <c r="Q881" s="6" t="str">
        <f aca="false">IFERROR(INDEX('15. Moreno'!$A:$B,MATCH($A881,'15. Moreno'!$A:$A,0),2),"")</f>
        <v/>
      </c>
      <c r="R881" s="6" t="str">
        <f aca="false">IFERROR(INDEX('10. Collares'!$J:$K,MATCH($A881,'10. Collares'!$J:$J,0),2),"")</f>
        <v/>
      </c>
      <c r="S881" s="6" t="str">
        <f aca="false">IFERROR(INDEX('13. King Clor'!$G:$H,MATCH($A881,'13. King Clor'!$G:$G,0),2),"")</f>
        <v/>
      </c>
      <c r="T881" s="6" t="str">
        <f aca="false">IFERROR(INDEX('10. Collares'!$A:$B,MATCH($A881,'10. Collares'!$A:$A,0),2),"")</f>
        <v/>
      </c>
      <c r="U881" s="6" t="str">
        <f aca="false">IFERROR(INDEX('16. Mis nietos'!$B:$C,MATCH($A881,'16. Mis nietos'!$B:$B,0),2),"")</f>
        <v/>
      </c>
      <c r="V881" s="6" t="str">
        <f aca="false">IFERROR(INDEX('17. Profesional Vet'!$A:$B,MATCH($A881,'17. Profesional Vet'!$A:$A,0),2),"")</f>
        <v/>
      </c>
      <c r="W881" s="6" t="str">
        <f aca="false">IFERROR(INDEX('18. Premier'!$A:$B,MATCH($A881,'18. Premier'!$A:$A,0),2),"")</f>
        <v/>
      </c>
      <c r="X881" s="6" t="str">
        <f aca="false">IFERROR(INDEX('19. Dacam'!$A:$B,MATCH($A881,'19. Dacam'!$A:$A,0),2),"")</f>
        <v/>
      </c>
      <c r="Y881" s="6" t="n">
        <f aca="false">IFERROR(INDEX('20. Proveedor'!$A:$B,MATCH($A881,'20. Proveedor'!$A:$A,0),2),"")</f>
        <v>49732.34</v>
      </c>
      <c r="Z881" s="6" t="str">
        <f aca="false">IFERROR(INDEX('21. Saphirus'!$A:$B,MATCH($A881,'21. Saphirus'!$A:$A,0),2),"")</f>
        <v/>
      </c>
    </row>
    <row r="882" customFormat="false" ht="15.75" hidden="false" customHeight="true" outlineLevel="0" collapsed="false">
      <c r="A882" s="5" t="s">
        <v>921</v>
      </c>
      <c r="B882" s="5" t="n">
        <v>1905480</v>
      </c>
      <c r="C882" s="5" t="s">
        <v>33</v>
      </c>
      <c r="D882" s="6" t="str">
        <f aca="false">IFERROR(INDEX('1. Benavídez'!$A:$B,MATCH($A882,'1. Benavídez'!$A:$A,0),2),"")</f>
        <v/>
      </c>
      <c r="E882" s="6" t="n">
        <f aca="false">IFERROR(INDEX('2. Gallo'!$B:$D,MATCH($A882,'2. Gallo'!$B:$B,0),3),"")</f>
        <v>13243</v>
      </c>
      <c r="F882" s="6" t="n">
        <f aca="false">IFERROR(INDEX('3. Anea'!$B:$D,MATCH($A882,'3. Anea'!$B:$B,0),2),"")</f>
        <v>12592</v>
      </c>
      <c r="G882" s="6" t="str">
        <f aca="false">IFERROR(INDEX('4. Pilar'!$A:$C,MATCH($A882,'4. Pilar'!$A:$A,0),2),"")</f>
        <v/>
      </c>
      <c r="H882" s="6" t="str">
        <f aca="false">IFERROR(INDEX('5. Tortuguitas'!$B:$D,MATCH($A882,'5. Tortuguitas'!$B:$B,0),2),"")</f>
        <v/>
      </c>
      <c r="I882" s="6" t="str">
        <f aca="false">IFERROR(INDEX('6. Del Viso'!$A:$B,MATCH($A882,'6. Del Viso'!$A:$A,0),2),"")</f>
        <v/>
      </c>
      <c r="J882" s="6" t="str">
        <f aca="false">IFERROR(INDEX('7. Chica Glade'!$B:$F,MATCH($A882,'7. Chica Glade'!$B:$B,0),4),"")</f>
        <v/>
      </c>
      <c r="K882" s="6" t="str">
        <f aca="false">IFERROR(INDEX('8. Veterinaria'!$A:$B,MATCH($A882,'8. Veterinaria'!$A:$A,0),2),"")</f>
        <v/>
      </c>
      <c r="L882" s="6" t="str">
        <f aca="false">IFERROR(INDEX('9. Hipocampus'!$A:$B,MATCH($A882,'9. Hipocampus'!$A:$A,0),2),"")</f>
        <v/>
      </c>
      <c r="M882" s="6" t="str">
        <f aca="false">IFERROR(INDEX('11. Mundo Mascotas'!$B:$D,MATCH($A882,'11. Mundo Mascotas'!$B:$B,0),2),"")</f>
        <v/>
      </c>
      <c r="N882" s="6" t="str">
        <f aca="false">IFERROR(INDEX('12. Yaguar'!$B:$E,MATCH($A882,'12. Yaguar'!$B:$B,0),2),"")</f>
        <v/>
      </c>
      <c r="O882" s="6" t="str">
        <f aca="false">IFERROR(INDEX('13. King Clor'!$A:$B,MATCH($A882,'13. King Clor'!$A:$A,0),2),"")</f>
        <v/>
      </c>
      <c r="P882" s="6" t="str">
        <f aca="false">IFERROR(INDEX('14. Diserquim'!$A:$B,MATCH($A882,'14. Diserquim'!$A:$A,0),2),"")</f>
        <v/>
      </c>
      <c r="Q882" s="6" t="str">
        <f aca="false">IFERROR(INDEX('15. Moreno'!$A:$B,MATCH($A882,'15. Moreno'!$A:$A,0),2),"")</f>
        <v/>
      </c>
      <c r="R882" s="6" t="str">
        <f aca="false">IFERROR(INDEX('10. Collares'!$J:$K,MATCH($A882,'10. Collares'!$J:$J,0),2),"")</f>
        <v/>
      </c>
      <c r="S882" s="6" t="str">
        <f aca="false">IFERROR(INDEX('13. King Clor'!$G:$H,MATCH($A882,'13. King Clor'!$G:$G,0),2),"")</f>
        <v/>
      </c>
      <c r="T882" s="6" t="str">
        <f aca="false">IFERROR(INDEX('10. Collares'!$A:$B,MATCH($A882,'10. Collares'!$A:$A,0),2),"")</f>
        <v/>
      </c>
      <c r="U882" s="6" t="str">
        <f aca="false">IFERROR(INDEX('16. Mis nietos'!$B:$C,MATCH($A882,'16. Mis nietos'!$B:$B,0),2),"")</f>
        <v/>
      </c>
      <c r="V882" s="6" t="str">
        <f aca="false">IFERROR(INDEX('17. Profesional Vet'!$A:$B,MATCH($A882,'17. Profesional Vet'!$A:$A,0),2),"")</f>
        <v/>
      </c>
      <c r="W882" s="6" t="str">
        <f aca="false">IFERROR(INDEX('18. Premier'!$A:$B,MATCH($A882,'18. Premier'!$A:$A,0),2),"")</f>
        <v/>
      </c>
      <c r="X882" s="6" t="str">
        <f aca="false">IFERROR(INDEX('19. Dacam'!$A:$B,MATCH($A882,'19. Dacam'!$A:$A,0),2),"")</f>
        <v/>
      </c>
      <c r="Y882" s="6" t="str">
        <f aca="false">IFERROR(INDEX('20. Proveedor'!$A:$B,MATCH($A882,'20. Proveedor'!$A:$A,0),2),"")</f>
        <v/>
      </c>
      <c r="Z882" s="6" t="str">
        <f aca="false">IFERROR(INDEX('21. Saphirus'!$A:$B,MATCH($A882,'21. Saphirus'!$A:$A,0),2),"")</f>
        <v/>
      </c>
    </row>
    <row r="883" customFormat="false" ht="15.75" hidden="false" customHeight="true" outlineLevel="0" collapsed="false">
      <c r="A883" s="5" t="s">
        <v>922</v>
      </c>
      <c r="B883" s="5" t="n">
        <v>5064</v>
      </c>
      <c r="C883" s="5" t="s">
        <v>134</v>
      </c>
      <c r="D883" s="6" t="str">
        <f aca="false">IFERROR(INDEX('1. Benavídez'!$A:$B,MATCH($A883,'1. Benavídez'!$A:$A,0),2),"")</f>
        <v/>
      </c>
      <c r="E883" s="6" t="str">
        <f aca="false">IFERROR(INDEX('2. Gallo'!$B:$D,MATCH($A883,'2. Gallo'!$B:$B,0),3),"")</f>
        <v/>
      </c>
      <c r="F883" s="6" t="str">
        <f aca="false">IFERROR(INDEX('3. Anea'!$B:$D,MATCH($A883,'3. Anea'!$B:$B,0),2),"")</f>
        <v/>
      </c>
      <c r="G883" s="6" t="str">
        <f aca="false">IFERROR(INDEX('4. Pilar'!$A:$C,MATCH($A883,'4. Pilar'!$A:$A,0),2),"")</f>
        <v/>
      </c>
      <c r="H883" s="6" t="str">
        <f aca="false">IFERROR(INDEX('5. Tortuguitas'!$B:$D,MATCH($A883,'5. Tortuguitas'!$B:$B,0),2),"")</f>
        <v/>
      </c>
      <c r="I883" s="6" t="str">
        <f aca="false">IFERROR(INDEX('6. Del Viso'!$A:$B,MATCH($A883,'6. Del Viso'!$A:$A,0),2),"")</f>
        <v/>
      </c>
      <c r="J883" s="6" t="str">
        <f aca="false">IFERROR(INDEX('7. Chica Glade'!$B:$F,MATCH($A883,'7. Chica Glade'!$B:$B,0),4),"")</f>
        <v/>
      </c>
      <c r="K883" s="6" t="str">
        <f aca="false">IFERROR(INDEX('8. Veterinaria'!$A:$B,MATCH($A883,'8. Veterinaria'!$A:$A,0),2),"")</f>
        <v/>
      </c>
      <c r="L883" s="6" t="str">
        <f aca="false">IFERROR(INDEX('9. Hipocampus'!$A:$B,MATCH($A883,'9. Hipocampus'!$A:$A,0),2),"")</f>
        <v/>
      </c>
      <c r="M883" s="6" t="str">
        <f aca="false">IFERROR(INDEX('11. Mundo Mascotas'!$B:$D,MATCH($A883,'11. Mundo Mascotas'!$B:$B,0),2),"")</f>
        <v/>
      </c>
      <c r="N883" s="6" t="str">
        <f aca="false">IFERROR(INDEX('12. Yaguar'!$B:$E,MATCH($A883,'12. Yaguar'!$B:$B,0),2),"")</f>
        <v/>
      </c>
      <c r="O883" s="6" t="str">
        <f aca="false">IFERROR(INDEX('13. King Clor'!$A:$B,MATCH($A883,'13. King Clor'!$A:$A,0),2),"")</f>
        <v/>
      </c>
      <c r="P883" s="6" t="str">
        <f aca="false">IFERROR(INDEX('14. Diserquim'!$A:$B,MATCH($A883,'14. Diserquim'!$A:$A,0),2),"")</f>
        <v/>
      </c>
      <c r="Q883" s="6" t="str">
        <f aca="false">IFERROR(INDEX('15. Moreno'!$A:$B,MATCH($A883,'15. Moreno'!$A:$A,0),2),"")</f>
        <v/>
      </c>
      <c r="R883" s="6" t="str">
        <f aca="false">IFERROR(INDEX('10. Collares'!$J:$K,MATCH($A883,'10. Collares'!$J:$J,0),2),"")</f>
        <v/>
      </c>
      <c r="S883" s="6" t="str">
        <f aca="false">IFERROR(INDEX('13. King Clor'!$G:$H,MATCH($A883,'13. King Clor'!$G:$G,0),2),"")</f>
        <v/>
      </c>
      <c r="T883" s="6" t="str">
        <f aca="false">IFERROR(INDEX('10. Collares'!$A:$B,MATCH($A883,'10. Collares'!$A:$A,0),2),"")</f>
        <v/>
      </c>
      <c r="U883" s="6" t="str">
        <f aca="false">IFERROR(INDEX('16. Mis nietos'!$B:$C,MATCH($A883,'16. Mis nietos'!$B:$B,0),2),"")</f>
        <v/>
      </c>
      <c r="V883" s="6" t="str">
        <f aca="false">IFERROR(INDEX('17. Profesional Vet'!$A:$B,MATCH($A883,'17. Profesional Vet'!$A:$A,0),2),"")</f>
        <v/>
      </c>
      <c r="W883" s="6" t="str">
        <f aca="false">IFERROR(INDEX('18. Premier'!$A:$B,MATCH($A883,'18. Premier'!$A:$A,0),2),"")</f>
        <v/>
      </c>
      <c r="X883" s="6" t="str">
        <f aca="false">IFERROR(INDEX('19. Dacam'!$A:$B,MATCH($A883,'19. Dacam'!$A:$A,0),2),"")</f>
        <v/>
      </c>
      <c r="Y883" s="6" t="str">
        <f aca="false">IFERROR(INDEX('20. Proveedor'!$A:$B,MATCH($A883,'20. Proveedor'!$A:$A,0),2),"")</f>
        <v/>
      </c>
      <c r="Z883" s="6" t="str">
        <f aca="false">IFERROR(INDEX('21. Saphirus'!$A:$B,MATCH($A883,'21. Saphirus'!$A:$A,0),2),"")</f>
        <v/>
      </c>
    </row>
    <row r="884" customFormat="false" ht="15.75" hidden="false" customHeight="true" outlineLevel="0" collapsed="false">
      <c r="A884" s="5" t="s">
        <v>923</v>
      </c>
      <c r="B884" s="5" t="n">
        <v>5063</v>
      </c>
      <c r="C884" s="5" t="s">
        <v>136</v>
      </c>
      <c r="D884" s="6" t="str">
        <f aca="false">IFERROR(INDEX('1. Benavídez'!$A:$B,MATCH($A884,'1. Benavídez'!$A:$A,0),2),"")</f>
        <v/>
      </c>
      <c r="E884" s="6" t="str">
        <f aca="false">IFERROR(INDEX('2. Gallo'!$B:$D,MATCH($A884,'2. Gallo'!$B:$B,0),3),"")</f>
        <v/>
      </c>
      <c r="F884" s="6" t="str">
        <f aca="false">IFERROR(INDEX('3. Anea'!$B:$D,MATCH($A884,'3. Anea'!$B:$B,0),2),"")</f>
        <v/>
      </c>
      <c r="G884" s="6" t="str">
        <f aca="false">IFERROR(INDEX('4. Pilar'!$A:$C,MATCH($A884,'4. Pilar'!$A:$A,0),2),"")</f>
        <v/>
      </c>
      <c r="H884" s="6" t="str">
        <f aca="false">IFERROR(INDEX('5. Tortuguitas'!$B:$D,MATCH($A884,'5. Tortuguitas'!$B:$B,0),2),"")</f>
        <v/>
      </c>
      <c r="I884" s="6" t="str">
        <f aca="false">IFERROR(INDEX('6. Del Viso'!$A:$B,MATCH($A884,'6. Del Viso'!$A:$A,0),2),"")</f>
        <v/>
      </c>
      <c r="J884" s="6" t="str">
        <f aca="false">IFERROR(INDEX('7. Chica Glade'!$B:$F,MATCH($A884,'7. Chica Glade'!$B:$B,0),4),"")</f>
        <v/>
      </c>
      <c r="K884" s="6" t="str">
        <f aca="false">IFERROR(INDEX('8. Veterinaria'!$A:$B,MATCH($A884,'8. Veterinaria'!$A:$A,0),2),"")</f>
        <v/>
      </c>
      <c r="L884" s="6" t="str">
        <f aca="false">IFERROR(INDEX('9. Hipocampus'!$A:$B,MATCH($A884,'9. Hipocampus'!$A:$A,0),2),"")</f>
        <v/>
      </c>
      <c r="M884" s="6" t="str">
        <f aca="false">IFERROR(INDEX('11. Mundo Mascotas'!$B:$D,MATCH($A884,'11. Mundo Mascotas'!$B:$B,0),2),"")</f>
        <v/>
      </c>
      <c r="N884" s="6" t="str">
        <f aca="false">IFERROR(INDEX('12. Yaguar'!$B:$E,MATCH($A884,'12. Yaguar'!$B:$B,0),2),"")</f>
        <v/>
      </c>
      <c r="O884" s="6" t="str">
        <f aca="false">IFERROR(INDEX('13. King Clor'!$A:$B,MATCH($A884,'13. King Clor'!$A:$A,0),2),"")</f>
        <v/>
      </c>
      <c r="P884" s="6" t="str">
        <f aca="false">IFERROR(INDEX('14. Diserquim'!$A:$B,MATCH($A884,'14. Diserquim'!$A:$A,0),2),"")</f>
        <v/>
      </c>
      <c r="Q884" s="6" t="str">
        <f aca="false">IFERROR(INDEX('15. Moreno'!$A:$B,MATCH($A884,'15. Moreno'!$A:$A,0),2),"")</f>
        <v/>
      </c>
      <c r="R884" s="6" t="str">
        <f aca="false">IFERROR(INDEX('10. Collares'!$J:$K,MATCH($A884,'10. Collares'!$J:$J,0),2),"")</f>
        <v/>
      </c>
      <c r="S884" s="6" t="str">
        <f aca="false">IFERROR(INDEX('13. King Clor'!$G:$H,MATCH($A884,'13. King Clor'!$G:$G,0),2),"")</f>
        <v/>
      </c>
      <c r="T884" s="6" t="str">
        <f aca="false">IFERROR(INDEX('10. Collares'!$A:$B,MATCH($A884,'10. Collares'!$A:$A,0),2),"")</f>
        <v/>
      </c>
      <c r="U884" s="6" t="str">
        <f aca="false">IFERROR(INDEX('16. Mis nietos'!$B:$C,MATCH($A884,'16. Mis nietos'!$B:$B,0),2),"")</f>
        <v/>
      </c>
      <c r="V884" s="6" t="str">
        <f aca="false">IFERROR(INDEX('17. Profesional Vet'!$A:$B,MATCH($A884,'17. Profesional Vet'!$A:$A,0),2),"")</f>
        <v/>
      </c>
      <c r="W884" s="6" t="str">
        <f aca="false">IFERROR(INDEX('18. Premier'!$A:$B,MATCH($A884,'18. Premier'!$A:$A,0),2),"")</f>
        <v/>
      </c>
      <c r="X884" s="6" t="str">
        <f aca="false">IFERROR(INDEX('19. Dacam'!$A:$B,MATCH($A884,'19. Dacam'!$A:$A,0),2),"")</f>
        <v/>
      </c>
      <c r="Y884" s="6" t="str">
        <f aca="false">IFERROR(INDEX('20. Proveedor'!$A:$B,MATCH($A884,'20. Proveedor'!$A:$A,0),2),"")</f>
        <v/>
      </c>
      <c r="Z884" s="6" t="str">
        <f aca="false">IFERROR(INDEX('21. Saphirus'!$A:$B,MATCH($A884,'21. Saphirus'!$A:$A,0),2),"")</f>
        <v/>
      </c>
    </row>
    <row r="885" customFormat="false" ht="15.75" hidden="false" customHeight="true" outlineLevel="0" collapsed="false">
      <c r="A885" s="5" t="s">
        <v>924</v>
      </c>
      <c r="B885" s="5" t="n">
        <v>1092</v>
      </c>
      <c r="C885" s="5" t="s">
        <v>138</v>
      </c>
      <c r="D885" s="6" t="n">
        <f aca="false">IFERROR(INDEX('1. Benavídez'!$A:$B,MATCH($A885,'1. Benavídez'!$A:$A,0),2),"")</f>
        <v>40077</v>
      </c>
      <c r="E885" s="6" t="str">
        <f aca="false">IFERROR(INDEX('2. Gallo'!$B:$D,MATCH($A885,'2. Gallo'!$B:$B,0),3),"")</f>
        <v/>
      </c>
      <c r="F885" s="6" t="n">
        <f aca="false">IFERROR(INDEX('3. Anea'!$B:$D,MATCH($A885,'3. Anea'!$B:$B,0),2),"")</f>
        <v>46571</v>
      </c>
      <c r="G885" s="6" t="str">
        <f aca="false">IFERROR(INDEX('4. Pilar'!$A:$C,MATCH($A885,'4. Pilar'!$A:$A,0),2),"")</f>
        <v/>
      </c>
      <c r="H885" s="6" t="n">
        <f aca="false">IFERROR(INDEX('5. Tortuguitas'!$B:$D,MATCH($A885,'5. Tortuguitas'!$B:$B,0),2),"")</f>
        <v>41290</v>
      </c>
      <c r="I885" s="6" t="str">
        <f aca="false">IFERROR(INDEX('6. Del Viso'!$A:$B,MATCH($A885,'6. Del Viso'!$A:$A,0),2),"")</f>
        <v/>
      </c>
      <c r="J885" s="6" t="str">
        <f aca="false">IFERROR(INDEX('7. Chica Glade'!$B:$F,MATCH($A885,'7. Chica Glade'!$B:$B,0),4),"")</f>
        <v/>
      </c>
      <c r="K885" s="6" t="str">
        <f aca="false">IFERROR(INDEX('8. Veterinaria'!$A:$B,MATCH($A885,'8. Veterinaria'!$A:$A,0),2),"")</f>
        <v/>
      </c>
      <c r="L885" s="6" t="str">
        <f aca="false">IFERROR(INDEX('9. Hipocampus'!$A:$B,MATCH($A885,'9. Hipocampus'!$A:$A,0),2),"")</f>
        <v/>
      </c>
      <c r="M885" s="6" t="n">
        <f aca="false">IFERROR(INDEX('11. Mundo Mascotas'!$B:$D,MATCH($A885,'11. Mundo Mascotas'!$B:$B,0),2),"")</f>
        <v>50692</v>
      </c>
      <c r="N885" s="6" t="str">
        <f aca="false">IFERROR(INDEX('12. Yaguar'!$B:$E,MATCH($A885,'12. Yaguar'!$B:$B,0),2),"")</f>
        <v/>
      </c>
      <c r="O885" s="6" t="str">
        <f aca="false">IFERROR(INDEX('13. King Clor'!$A:$B,MATCH($A885,'13. King Clor'!$A:$A,0),2),"")</f>
        <v/>
      </c>
      <c r="P885" s="6" t="str">
        <f aca="false">IFERROR(INDEX('14. Diserquim'!$A:$B,MATCH($A885,'14. Diserquim'!$A:$A,0),2),"")</f>
        <v/>
      </c>
      <c r="Q885" s="6" t="str">
        <f aca="false">IFERROR(INDEX('15. Moreno'!$A:$B,MATCH($A885,'15. Moreno'!$A:$A,0),2),"")</f>
        <v/>
      </c>
      <c r="R885" s="6" t="str">
        <f aca="false">IFERROR(INDEX('10. Collares'!$J:$K,MATCH($A885,'10. Collares'!$J:$J,0),2),"")</f>
        <v/>
      </c>
      <c r="S885" s="6" t="str">
        <f aca="false">IFERROR(INDEX('13. King Clor'!$G:$H,MATCH($A885,'13. King Clor'!$G:$G,0),2),"")</f>
        <v/>
      </c>
      <c r="T885" s="6" t="str">
        <f aca="false">IFERROR(INDEX('10. Collares'!$A:$B,MATCH($A885,'10. Collares'!$A:$A,0),2),"")</f>
        <v/>
      </c>
      <c r="U885" s="6" t="str">
        <f aca="false">IFERROR(INDEX('16. Mis nietos'!$B:$C,MATCH($A885,'16. Mis nietos'!$B:$B,0),2),"")</f>
        <v/>
      </c>
      <c r="V885" s="6" t="str">
        <f aca="false">IFERROR(INDEX('17. Profesional Vet'!$A:$B,MATCH($A885,'17. Profesional Vet'!$A:$A,0),2),"")</f>
        <v/>
      </c>
      <c r="W885" s="6" t="str">
        <f aca="false">IFERROR(INDEX('18. Premier'!$A:$B,MATCH($A885,'18. Premier'!$A:$A,0),2),"")</f>
        <v/>
      </c>
      <c r="X885" s="6" t="str">
        <f aca="false">IFERROR(INDEX('19. Dacam'!$A:$B,MATCH($A885,'19. Dacam'!$A:$A,0),2),"")</f>
        <v/>
      </c>
      <c r="Y885" s="6" t="n">
        <f aca="false">IFERROR(INDEX('20. Proveedor'!$A:$B,MATCH($A885,'20. Proveedor'!$A:$A,0),2),"")</f>
        <v>46285.05</v>
      </c>
      <c r="Z885" s="6" t="str">
        <f aca="false">IFERROR(INDEX('21. Saphirus'!$A:$B,MATCH($A885,'21. Saphirus'!$A:$A,0),2),"")</f>
        <v/>
      </c>
    </row>
    <row r="886" customFormat="false" ht="15.75" hidden="false" customHeight="true" outlineLevel="0" collapsed="false">
      <c r="A886" s="5" t="s">
        <v>925</v>
      </c>
      <c r="B886" s="5" t="n">
        <v>1094</v>
      </c>
      <c r="C886" s="5" t="s">
        <v>147</v>
      </c>
      <c r="D886" s="6" t="n">
        <f aca="false">IFERROR(INDEX('1. Benavídez'!$A:$B,MATCH($A886,'1. Benavídez'!$A:$A,0),2),"")</f>
        <v>39385</v>
      </c>
      <c r="E886" s="6" t="n">
        <f aca="false">IFERROR(INDEX('2. Gallo'!$B:$D,MATCH($A886,'2. Gallo'!$B:$B,0),3),"")</f>
        <v>44459</v>
      </c>
      <c r="F886" s="6" t="n">
        <f aca="false">IFERROR(INDEX('3. Anea'!$B:$D,MATCH($A886,'3. Anea'!$B:$B,0),2),"")</f>
        <v>42532</v>
      </c>
      <c r="G886" s="6" t="str">
        <f aca="false">IFERROR(INDEX('4. Pilar'!$A:$C,MATCH($A886,'4. Pilar'!$A:$A,0),2),"")</f>
        <v/>
      </c>
      <c r="H886" s="6" t="n">
        <f aca="false">IFERROR(INDEX('5. Tortuguitas'!$B:$D,MATCH($A886,'5. Tortuguitas'!$B:$B,0),2),"")</f>
        <v>40050</v>
      </c>
      <c r="I886" s="6" t="str">
        <f aca="false">IFERROR(INDEX('6. Del Viso'!$A:$B,MATCH($A886,'6. Del Viso'!$A:$A,0),2),"")</f>
        <v/>
      </c>
      <c r="J886" s="6" t="str">
        <f aca="false">IFERROR(INDEX('7. Chica Glade'!$B:$F,MATCH($A886,'7. Chica Glade'!$B:$B,0),4),"")</f>
        <v/>
      </c>
      <c r="K886" s="6" t="str">
        <f aca="false">IFERROR(INDEX('8. Veterinaria'!$A:$B,MATCH($A886,'8. Veterinaria'!$A:$A,0),2),"")</f>
        <v/>
      </c>
      <c r="L886" s="6" t="str">
        <f aca="false">IFERROR(INDEX('9. Hipocampus'!$A:$B,MATCH($A886,'9. Hipocampus'!$A:$A,0),2),"")</f>
        <v/>
      </c>
      <c r="M886" s="6" t="n">
        <f aca="false">IFERROR(INDEX('11. Mundo Mascotas'!$B:$D,MATCH($A886,'11. Mundo Mascotas'!$B:$B,0),2),"")</f>
        <v>44688</v>
      </c>
      <c r="N886" s="6" t="str">
        <f aca="false">IFERROR(INDEX('12. Yaguar'!$B:$E,MATCH($A886,'12. Yaguar'!$B:$B,0),2),"")</f>
        <v/>
      </c>
      <c r="O886" s="6" t="str">
        <f aca="false">IFERROR(INDEX('13. King Clor'!$A:$B,MATCH($A886,'13. King Clor'!$A:$A,0),2),"")</f>
        <v/>
      </c>
      <c r="P886" s="6" t="str">
        <f aca="false">IFERROR(INDEX('14. Diserquim'!$A:$B,MATCH($A886,'14. Diserquim'!$A:$A,0),2),"")</f>
        <v/>
      </c>
      <c r="Q886" s="6" t="str">
        <f aca="false">IFERROR(INDEX('15. Moreno'!$A:$B,MATCH($A886,'15. Moreno'!$A:$A,0),2),"")</f>
        <v/>
      </c>
      <c r="R886" s="6" t="str">
        <f aca="false">IFERROR(INDEX('10. Collares'!$J:$K,MATCH($A886,'10. Collares'!$J:$J,0),2),"")</f>
        <v/>
      </c>
      <c r="S886" s="6" t="str">
        <f aca="false">IFERROR(INDEX('13. King Clor'!$G:$H,MATCH($A886,'13. King Clor'!$G:$G,0),2),"")</f>
        <v/>
      </c>
      <c r="T886" s="6" t="str">
        <f aca="false">IFERROR(INDEX('10. Collares'!$A:$B,MATCH($A886,'10. Collares'!$A:$A,0),2),"")</f>
        <v/>
      </c>
      <c r="U886" s="6" t="str">
        <f aca="false">IFERROR(INDEX('16. Mis nietos'!$B:$C,MATCH($A886,'16. Mis nietos'!$B:$B,0),2),"")</f>
        <v/>
      </c>
      <c r="V886" s="6" t="str">
        <f aca="false">IFERROR(INDEX('17. Profesional Vet'!$A:$B,MATCH($A886,'17. Profesional Vet'!$A:$A,0),2),"")</f>
        <v/>
      </c>
      <c r="W886" s="6" t="str">
        <f aca="false">IFERROR(INDEX('18. Premier'!$A:$B,MATCH($A886,'18. Premier'!$A:$A,0),2),"")</f>
        <v/>
      </c>
      <c r="X886" s="6" t="str">
        <f aca="false">IFERROR(INDEX('19. Dacam'!$A:$B,MATCH($A886,'19. Dacam'!$A:$A,0),2),"")</f>
        <v/>
      </c>
      <c r="Y886" s="6" t="n">
        <f aca="false">IFERROR(INDEX('20. Proveedor'!$A:$B,MATCH($A886,'20. Proveedor'!$A:$A,0),2),"")</f>
        <v>44969.4</v>
      </c>
      <c r="Z886" s="6" t="str">
        <f aca="false">IFERROR(INDEX('21. Saphirus'!$A:$B,MATCH($A886,'21. Saphirus'!$A:$A,0),2),"")</f>
        <v/>
      </c>
    </row>
    <row r="887" customFormat="false" ht="15.75" hidden="false" customHeight="true" outlineLevel="0" collapsed="false">
      <c r="A887" s="5" t="s">
        <v>926</v>
      </c>
      <c r="B887" s="5" t="n">
        <v>5066</v>
      </c>
      <c r="C887" s="5" t="s">
        <v>27</v>
      </c>
      <c r="D887" s="6" t="str">
        <f aca="false">IFERROR(INDEX('1. Benavídez'!$A:$B,MATCH($A887,'1. Benavídez'!$A:$A,0),2),"")</f>
        <v/>
      </c>
      <c r="E887" s="6" t="str">
        <f aca="false">IFERROR(INDEX('2. Gallo'!$B:$D,MATCH($A887,'2. Gallo'!$B:$B,0),3),"")</f>
        <v/>
      </c>
      <c r="F887" s="6" t="str">
        <f aca="false">IFERROR(INDEX('3. Anea'!$B:$D,MATCH($A887,'3. Anea'!$B:$B,0),2),"")</f>
        <v/>
      </c>
      <c r="G887" s="6" t="str">
        <f aca="false">IFERROR(INDEX('4. Pilar'!$A:$C,MATCH($A887,'4. Pilar'!$A:$A,0),2),"")</f>
        <v/>
      </c>
      <c r="H887" s="6" t="str">
        <f aca="false">IFERROR(INDEX('5. Tortuguitas'!$B:$D,MATCH($A887,'5. Tortuguitas'!$B:$B,0),2),"")</f>
        <v/>
      </c>
      <c r="I887" s="6" t="str">
        <f aca="false">IFERROR(INDEX('6. Del Viso'!$A:$B,MATCH($A887,'6. Del Viso'!$A:$A,0),2),"")</f>
        <v/>
      </c>
      <c r="J887" s="6" t="str">
        <f aca="false">IFERROR(INDEX('7. Chica Glade'!$B:$F,MATCH($A887,'7. Chica Glade'!$B:$B,0),4),"")</f>
        <v/>
      </c>
      <c r="K887" s="6" t="str">
        <f aca="false">IFERROR(INDEX('8. Veterinaria'!$A:$B,MATCH($A887,'8. Veterinaria'!$A:$A,0),2),"")</f>
        <v/>
      </c>
      <c r="L887" s="6" t="str">
        <f aca="false">IFERROR(INDEX('9. Hipocampus'!$A:$B,MATCH($A887,'9. Hipocampus'!$A:$A,0),2),"")</f>
        <v/>
      </c>
      <c r="M887" s="6" t="str">
        <f aca="false">IFERROR(INDEX('11. Mundo Mascotas'!$B:$D,MATCH($A887,'11. Mundo Mascotas'!$B:$B,0),2),"")</f>
        <v/>
      </c>
      <c r="N887" s="6" t="str">
        <f aca="false">IFERROR(INDEX('12. Yaguar'!$B:$E,MATCH($A887,'12. Yaguar'!$B:$B,0),2),"")</f>
        <v/>
      </c>
      <c r="O887" s="6" t="str">
        <f aca="false">IFERROR(INDEX('13. King Clor'!$A:$B,MATCH($A887,'13. King Clor'!$A:$A,0),2),"")</f>
        <v/>
      </c>
      <c r="P887" s="6" t="str">
        <f aca="false">IFERROR(INDEX('14. Diserquim'!$A:$B,MATCH($A887,'14. Diserquim'!$A:$A,0),2),"")</f>
        <v/>
      </c>
      <c r="Q887" s="6" t="str">
        <f aca="false">IFERROR(INDEX('15. Moreno'!$A:$B,MATCH($A887,'15. Moreno'!$A:$A,0),2),"")</f>
        <v/>
      </c>
      <c r="R887" s="6" t="str">
        <f aca="false">IFERROR(INDEX('10. Collares'!$J:$K,MATCH($A887,'10. Collares'!$J:$J,0),2),"")</f>
        <v/>
      </c>
      <c r="S887" s="6" t="str">
        <f aca="false">IFERROR(INDEX('13. King Clor'!$G:$H,MATCH($A887,'13. King Clor'!$G:$G,0),2),"")</f>
        <v/>
      </c>
      <c r="T887" s="6" t="str">
        <f aca="false">IFERROR(INDEX('10. Collares'!$A:$B,MATCH($A887,'10. Collares'!$A:$A,0),2),"")</f>
        <v/>
      </c>
      <c r="U887" s="6" t="str">
        <f aca="false">IFERROR(INDEX('16. Mis nietos'!$B:$C,MATCH($A887,'16. Mis nietos'!$B:$B,0),2),"")</f>
        <v/>
      </c>
      <c r="V887" s="6" t="str">
        <f aca="false">IFERROR(INDEX('17. Profesional Vet'!$A:$B,MATCH($A887,'17. Profesional Vet'!$A:$A,0),2),"")</f>
        <v/>
      </c>
      <c r="W887" s="6" t="str">
        <f aca="false">IFERROR(INDEX('18. Premier'!$A:$B,MATCH($A887,'18. Premier'!$A:$A,0),2),"")</f>
        <v/>
      </c>
      <c r="X887" s="6" t="str">
        <f aca="false">IFERROR(INDEX('19. Dacam'!$A:$B,MATCH($A887,'19. Dacam'!$A:$A,0),2),"")</f>
        <v/>
      </c>
      <c r="Y887" s="6" t="str">
        <f aca="false">IFERROR(INDEX('20. Proveedor'!$A:$B,MATCH($A887,'20. Proveedor'!$A:$A,0),2),"")</f>
        <v/>
      </c>
      <c r="Z887" s="6" t="str">
        <f aca="false">IFERROR(INDEX('21. Saphirus'!$A:$B,MATCH($A887,'21. Saphirus'!$A:$A,0),2),"")</f>
        <v/>
      </c>
    </row>
    <row r="888" customFormat="false" ht="15.75" hidden="false" customHeight="true" outlineLevel="0" collapsed="false">
      <c r="A888" s="5" t="s">
        <v>927</v>
      </c>
      <c r="B888" s="5" t="n">
        <v>1095</v>
      </c>
      <c r="C888" s="5" t="s">
        <v>29</v>
      </c>
      <c r="D888" s="6" t="str">
        <f aca="false">IFERROR(INDEX('1. Benavídez'!$A:$B,MATCH($A888,'1. Benavídez'!$A:$A,0),2),"")</f>
        <v/>
      </c>
      <c r="E888" s="6" t="n">
        <f aca="false">IFERROR(INDEX('2. Gallo'!$B:$D,MATCH($A888,'2. Gallo'!$B:$B,0),3),"")</f>
        <v>43701</v>
      </c>
      <c r="F888" s="6" t="n">
        <f aca="false">IFERROR(INDEX('3. Anea'!$B:$D,MATCH($A888,'3. Anea'!$B:$B,0),2),"")</f>
        <v>44475</v>
      </c>
      <c r="G888" s="6" t="str">
        <f aca="false">IFERROR(INDEX('4. Pilar'!$A:$C,MATCH($A888,'4. Pilar'!$A:$A,0),2),"")</f>
        <v/>
      </c>
      <c r="H888" s="6" t="n">
        <f aca="false">IFERROR(INDEX('5. Tortuguitas'!$B:$D,MATCH($A888,'5. Tortuguitas'!$B:$B,0),2),"")</f>
        <v>39990</v>
      </c>
      <c r="I888" s="6" t="str">
        <f aca="false">IFERROR(INDEX('6. Del Viso'!$A:$B,MATCH($A888,'6. Del Viso'!$A:$A,0),2),"")</f>
        <v/>
      </c>
      <c r="J888" s="6" t="str">
        <f aca="false">IFERROR(INDEX('7. Chica Glade'!$B:$F,MATCH($A888,'7. Chica Glade'!$B:$B,0),4),"")</f>
        <v/>
      </c>
      <c r="K888" s="6" t="str">
        <f aca="false">IFERROR(INDEX('8. Veterinaria'!$A:$B,MATCH($A888,'8. Veterinaria'!$A:$A,0),2),"")</f>
        <v/>
      </c>
      <c r="L888" s="6" t="str">
        <f aca="false">IFERROR(INDEX('9. Hipocampus'!$A:$B,MATCH($A888,'9. Hipocampus'!$A:$A,0),2),"")</f>
        <v/>
      </c>
      <c r="M888" s="6" t="n">
        <f aca="false">IFERROR(INDEX('11. Mundo Mascotas'!$B:$D,MATCH($A888,'11. Mundo Mascotas'!$B:$B,0),2),"")</f>
        <v>44460</v>
      </c>
      <c r="N888" s="6" t="str">
        <f aca="false">IFERROR(INDEX('12. Yaguar'!$B:$E,MATCH($A888,'12. Yaguar'!$B:$B,0),2),"")</f>
        <v/>
      </c>
      <c r="O888" s="6" t="str">
        <f aca="false">IFERROR(INDEX('13. King Clor'!$A:$B,MATCH($A888,'13. King Clor'!$A:$A,0),2),"")</f>
        <v/>
      </c>
      <c r="P888" s="6" t="str">
        <f aca="false">IFERROR(INDEX('14. Diserquim'!$A:$B,MATCH($A888,'14. Diserquim'!$A:$A,0),2),"")</f>
        <v/>
      </c>
      <c r="Q888" s="6" t="str">
        <f aca="false">IFERROR(INDEX('15. Moreno'!$A:$B,MATCH($A888,'15. Moreno'!$A:$A,0),2),"")</f>
        <v/>
      </c>
      <c r="R888" s="6" t="str">
        <f aca="false">IFERROR(INDEX('10. Collares'!$J:$K,MATCH($A888,'10. Collares'!$J:$J,0),2),"")</f>
        <v/>
      </c>
      <c r="S888" s="6" t="str">
        <f aca="false">IFERROR(INDEX('13. King Clor'!$G:$H,MATCH($A888,'13. King Clor'!$G:$G,0),2),"")</f>
        <v/>
      </c>
      <c r="T888" s="6" t="str">
        <f aca="false">IFERROR(INDEX('10. Collares'!$A:$B,MATCH($A888,'10. Collares'!$A:$A,0),2),"")</f>
        <v/>
      </c>
      <c r="U888" s="6" t="str">
        <f aca="false">IFERROR(INDEX('16. Mis nietos'!$B:$C,MATCH($A888,'16. Mis nietos'!$B:$B,0),2),"")</f>
        <v/>
      </c>
      <c r="V888" s="6" t="str">
        <f aca="false">IFERROR(INDEX('17. Profesional Vet'!$A:$B,MATCH($A888,'17. Profesional Vet'!$A:$A,0),2),"")</f>
        <v/>
      </c>
      <c r="W888" s="6" t="str">
        <f aca="false">IFERROR(INDEX('18. Premier'!$A:$B,MATCH($A888,'18. Premier'!$A:$A,0),2),"")</f>
        <v/>
      </c>
      <c r="X888" s="6" t="str">
        <f aca="false">IFERROR(INDEX('19. Dacam'!$A:$B,MATCH($A888,'19. Dacam'!$A:$A,0),2),"")</f>
        <v/>
      </c>
      <c r="Y888" s="6" t="n">
        <f aca="false">IFERROR(INDEX('20. Proveedor'!$A:$B,MATCH($A888,'20. Proveedor'!$A:$A,0),2),"")</f>
        <v>44201.85</v>
      </c>
      <c r="Z888" s="6" t="str">
        <f aca="false">IFERROR(INDEX('21. Saphirus'!$A:$B,MATCH($A888,'21. Saphirus'!$A:$A,0),2),"")</f>
        <v/>
      </c>
    </row>
    <row r="889" customFormat="false" ht="15.75" hidden="false" customHeight="true" outlineLevel="0" collapsed="false">
      <c r="A889" s="5" t="s">
        <v>928</v>
      </c>
      <c r="B889" s="5" t="n">
        <v>5067</v>
      </c>
      <c r="C889" s="5" t="s">
        <v>27</v>
      </c>
      <c r="D889" s="6" t="str">
        <f aca="false">IFERROR(INDEX('1. Benavídez'!$A:$B,MATCH($A889,'1. Benavídez'!$A:$A,0),2),"")</f>
        <v/>
      </c>
      <c r="E889" s="6" t="str">
        <f aca="false">IFERROR(INDEX('2. Gallo'!$B:$D,MATCH($A889,'2. Gallo'!$B:$B,0),3),"")</f>
        <v/>
      </c>
      <c r="F889" s="6" t="str">
        <f aca="false">IFERROR(INDEX('3. Anea'!$B:$D,MATCH($A889,'3. Anea'!$B:$B,0),2),"")</f>
        <v/>
      </c>
      <c r="G889" s="6" t="str">
        <f aca="false">IFERROR(INDEX('4. Pilar'!$A:$C,MATCH($A889,'4. Pilar'!$A:$A,0),2),"")</f>
        <v/>
      </c>
      <c r="H889" s="6" t="str">
        <f aca="false">IFERROR(INDEX('5. Tortuguitas'!$B:$D,MATCH($A889,'5. Tortuguitas'!$B:$B,0),2),"")</f>
        <v/>
      </c>
      <c r="I889" s="6" t="str">
        <f aca="false">IFERROR(INDEX('6. Del Viso'!$A:$B,MATCH($A889,'6. Del Viso'!$A:$A,0),2),"")</f>
        <v/>
      </c>
      <c r="J889" s="6" t="str">
        <f aca="false">IFERROR(INDEX('7. Chica Glade'!$B:$F,MATCH($A889,'7. Chica Glade'!$B:$B,0),4),"")</f>
        <v/>
      </c>
      <c r="K889" s="6" t="str">
        <f aca="false">IFERROR(INDEX('8. Veterinaria'!$A:$B,MATCH($A889,'8. Veterinaria'!$A:$A,0),2),"")</f>
        <v/>
      </c>
      <c r="L889" s="6" t="str">
        <f aca="false">IFERROR(INDEX('9. Hipocampus'!$A:$B,MATCH($A889,'9. Hipocampus'!$A:$A,0),2),"")</f>
        <v/>
      </c>
      <c r="M889" s="6" t="str">
        <f aca="false">IFERROR(INDEX('11. Mundo Mascotas'!$B:$D,MATCH($A889,'11. Mundo Mascotas'!$B:$B,0),2),"")</f>
        <v/>
      </c>
      <c r="N889" s="6" t="str">
        <f aca="false">IFERROR(INDEX('12. Yaguar'!$B:$E,MATCH($A889,'12. Yaguar'!$B:$B,0),2),"")</f>
        <v/>
      </c>
      <c r="O889" s="6" t="str">
        <f aca="false">IFERROR(INDEX('13. King Clor'!$A:$B,MATCH($A889,'13. King Clor'!$A:$A,0),2),"")</f>
        <v/>
      </c>
      <c r="P889" s="6" t="str">
        <f aca="false">IFERROR(INDEX('14. Diserquim'!$A:$B,MATCH($A889,'14. Diserquim'!$A:$A,0),2),"")</f>
        <v/>
      </c>
      <c r="Q889" s="6" t="str">
        <f aca="false">IFERROR(INDEX('15. Moreno'!$A:$B,MATCH($A889,'15. Moreno'!$A:$A,0),2),"")</f>
        <v/>
      </c>
      <c r="R889" s="6" t="str">
        <f aca="false">IFERROR(INDEX('10. Collares'!$J:$K,MATCH($A889,'10. Collares'!$J:$J,0),2),"")</f>
        <v/>
      </c>
      <c r="S889" s="6" t="str">
        <f aca="false">IFERROR(INDEX('13. King Clor'!$G:$H,MATCH($A889,'13. King Clor'!$G:$G,0),2),"")</f>
        <v/>
      </c>
      <c r="T889" s="6" t="str">
        <f aca="false">IFERROR(INDEX('10. Collares'!$A:$B,MATCH($A889,'10. Collares'!$A:$A,0),2),"")</f>
        <v/>
      </c>
      <c r="U889" s="6" t="str">
        <f aca="false">IFERROR(INDEX('16. Mis nietos'!$B:$C,MATCH($A889,'16. Mis nietos'!$B:$B,0),2),"")</f>
        <v/>
      </c>
      <c r="V889" s="6" t="str">
        <f aca="false">IFERROR(INDEX('17. Profesional Vet'!$A:$B,MATCH($A889,'17. Profesional Vet'!$A:$A,0),2),"")</f>
        <v/>
      </c>
      <c r="W889" s="6" t="str">
        <f aca="false">IFERROR(INDEX('18. Premier'!$A:$B,MATCH($A889,'18. Premier'!$A:$A,0),2),"")</f>
        <v/>
      </c>
      <c r="X889" s="6" t="str">
        <f aca="false">IFERROR(INDEX('19. Dacam'!$A:$B,MATCH($A889,'19. Dacam'!$A:$A,0),2),"")</f>
        <v/>
      </c>
      <c r="Y889" s="6" t="str">
        <f aca="false">IFERROR(INDEX('20. Proveedor'!$A:$B,MATCH($A889,'20. Proveedor'!$A:$A,0),2),"")</f>
        <v/>
      </c>
      <c r="Z889" s="6" t="str">
        <f aca="false">IFERROR(INDEX('21. Saphirus'!$A:$B,MATCH($A889,'21. Saphirus'!$A:$A,0),2),"")</f>
        <v/>
      </c>
    </row>
    <row r="890" customFormat="false" ht="15.75" hidden="false" customHeight="true" outlineLevel="0" collapsed="false">
      <c r="A890" s="5" t="s">
        <v>929</v>
      </c>
      <c r="B890" s="5"/>
      <c r="C890" s="5" t="s">
        <v>29</v>
      </c>
      <c r="D890" s="6" t="str">
        <f aca="false">IFERROR(INDEX('1. Benavídez'!$A:$B,MATCH($A890,'1. Benavídez'!$A:$A,0),2),"")</f>
        <v/>
      </c>
      <c r="E890" s="6" t="str">
        <f aca="false">IFERROR(INDEX('2. Gallo'!$B:$D,MATCH($A890,'2. Gallo'!$B:$B,0),3),"")</f>
        <v/>
      </c>
      <c r="F890" s="6" t="n">
        <f aca="false">IFERROR(INDEX('3. Anea'!$B:$D,MATCH($A890,'3. Anea'!$B:$B,0),2),"")</f>
        <v>7925</v>
      </c>
      <c r="G890" s="6" t="str">
        <f aca="false">IFERROR(INDEX('4. Pilar'!$A:$C,MATCH($A890,'4. Pilar'!$A:$A,0),2),"")</f>
        <v/>
      </c>
      <c r="H890" s="6" t="str">
        <f aca="false">IFERROR(INDEX('5. Tortuguitas'!$B:$D,MATCH($A890,'5. Tortuguitas'!$B:$B,0),2),"")</f>
        <v/>
      </c>
      <c r="I890" s="6" t="str">
        <f aca="false">IFERROR(INDEX('6. Del Viso'!$A:$B,MATCH($A890,'6. Del Viso'!$A:$A,0),3),"")</f>
        <v/>
      </c>
      <c r="J890" s="6" t="str">
        <f aca="false">IFERROR(INDEX('7. Chica Glade'!$B:$F,MATCH($A890,'7. Chica Glade'!$B:$B,0),4),"")</f>
        <v/>
      </c>
      <c r="K890" s="6" t="str">
        <f aca="false">IFERROR(INDEX('8. Veterinaria'!$A:$B,MATCH($A890,'8. Veterinaria'!$A:$A,0),2),"")</f>
        <v/>
      </c>
      <c r="L890" s="6" t="str">
        <f aca="false">IFERROR(INDEX('9. Hipocampus'!$A:$B,MATCH($A890,'9. Hipocampus'!$A:$A,0),2),"")</f>
        <v/>
      </c>
      <c r="M890" s="6" t="n">
        <f aca="false">IFERROR(INDEX('11. Mundo Mascotas'!$B:$D,MATCH($A890,'11. Mundo Mascotas'!$B:$B,0),2),"")</f>
        <v>8132</v>
      </c>
      <c r="N890" s="6" t="str">
        <f aca="false">IFERROR(INDEX('12. Yaguar'!$B:$E,MATCH($A890,'12. Yaguar'!$B:$B,0),2),"")</f>
        <v/>
      </c>
      <c r="O890" s="6" t="str">
        <f aca="false">IFERROR(INDEX('13. King Clor'!$A:$B,MATCH($A890,'13. King Clor'!$A:$A,0),2),"")</f>
        <v/>
      </c>
      <c r="P890" s="6" t="str">
        <f aca="false">IFERROR(INDEX('14. Diserquim'!$A:$B,MATCH($A890,'14. Diserquim'!$A:$A,0),2),"")</f>
        <v/>
      </c>
      <c r="Q890" s="6" t="str">
        <f aca="false">IFERROR(INDEX('15. Moreno'!$A:$B,MATCH($A890,'15. Moreno'!$A:$A,0),2),"")</f>
        <v/>
      </c>
      <c r="R890" s="6" t="str">
        <f aca="false">IFERROR(INDEX('10. Collares'!$J:$K,MATCH($A890,'10. Collares'!$J:$J,0),2),"")</f>
        <v/>
      </c>
      <c r="S890" s="6" t="str">
        <f aca="false">IFERROR(INDEX('13. King Clor'!$G:$H,MATCH($A890,'13. King Clor'!$G:$G,0),2),"")</f>
        <v/>
      </c>
      <c r="T890" s="6" t="str">
        <f aca="false">IFERROR(INDEX('10. Collares'!$A:$B,MATCH($A890,'10. Collares'!$A:$A,0),2),"")</f>
        <v/>
      </c>
      <c r="U890" s="6" t="str">
        <f aca="false">IFERROR(INDEX('16. Mis nietos'!$B:$C,MATCH($A890,'16. Mis nietos'!$B:$B,0),2),"")</f>
        <v/>
      </c>
      <c r="V890" s="6" t="str">
        <f aca="false">IFERROR(INDEX('17. Profesional Vet'!$A:$B,MATCH($A890,'17. Profesional Vet'!$A:$A,0),2),"")</f>
        <v/>
      </c>
      <c r="W890" s="6" t="str">
        <f aca="false">IFERROR(INDEX('18. Premier'!$A:$B,MATCH($A890,'18. Premier'!$A:$A,0),2),"")</f>
        <v/>
      </c>
      <c r="X890" s="6" t="str">
        <f aca="false">IFERROR(INDEX('19. Dacam'!$A:$B,MATCH($A890,'19. Dacam'!$A:$A,0),2),"")</f>
        <v/>
      </c>
      <c r="Y890" s="6" t="str">
        <f aca="false">IFERROR(INDEX('20. Proveedor'!$A:$B,MATCH($A890,'20. Proveedor'!$A:$A,0),2),"")</f>
        <v/>
      </c>
      <c r="Z890" s="6" t="str">
        <f aca="false">IFERROR(INDEX('21. Saphirus'!$A:$B,MATCH($A890,'21. Saphirus'!$A:$A,0),2),"")</f>
        <v/>
      </c>
    </row>
    <row r="891" customFormat="false" ht="15.75" hidden="false" customHeight="true" outlineLevel="0" collapsed="false">
      <c r="A891" s="5" t="s">
        <v>930</v>
      </c>
      <c r="B891" s="5" t="n">
        <v>5065</v>
      </c>
      <c r="C891" s="5" t="s">
        <v>27</v>
      </c>
      <c r="D891" s="6" t="str">
        <f aca="false">IFERROR(INDEX('1. Benavídez'!$A:$B,MATCH($A891,'1. Benavídez'!$A:$A,0),2),"")</f>
        <v/>
      </c>
      <c r="E891" s="6" t="str">
        <f aca="false">IFERROR(INDEX('2. Gallo'!$B:$D,MATCH($A891,'2. Gallo'!$B:$B,0),3),"")</f>
        <v/>
      </c>
      <c r="F891" s="6" t="str">
        <f aca="false">IFERROR(INDEX('3. Anea'!$B:$D,MATCH($A891,'3. Anea'!$B:$B,0),2),"")</f>
        <v/>
      </c>
      <c r="G891" s="6" t="str">
        <f aca="false">IFERROR(INDEX('4. Pilar'!$A:$C,MATCH($A891,'4. Pilar'!$A:$A,0),2),"")</f>
        <v/>
      </c>
      <c r="H891" s="6" t="str">
        <f aca="false">IFERROR(INDEX('5. Tortuguitas'!$B:$D,MATCH($A891,'5. Tortuguitas'!$B:$B,0),2),"")</f>
        <v/>
      </c>
      <c r="I891" s="6" t="str">
        <f aca="false">IFERROR(INDEX('6. Del Viso'!$A:$B,MATCH($A891,'6. Del Viso'!$A:$A,0),2),"")</f>
        <v/>
      </c>
      <c r="J891" s="6" t="str">
        <f aca="false">IFERROR(INDEX('7. Chica Glade'!$B:$F,MATCH($A891,'7. Chica Glade'!$B:$B,0),4),"")</f>
        <v/>
      </c>
      <c r="K891" s="6" t="str">
        <f aca="false">IFERROR(INDEX('8. Veterinaria'!$A:$B,MATCH($A891,'8. Veterinaria'!$A:$A,0),2),"")</f>
        <v/>
      </c>
      <c r="L891" s="6" t="str">
        <f aca="false">IFERROR(INDEX('9. Hipocampus'!$A:$B,MATCH($A891,'9. Hipocampus'!$A:$A,0),2),"")</f>
        <v/>
      </c>
      <c r="M891" s="6" t="str">
        <f aca="false">IFERROR(INDEX('11. Mundo Mascotas'!$B:$D,MATCH($A891,'11. Mundo Mascotas'!$B:$B,0),2),"")</f>
        <v/>
      </c>
      <c r="N891" s="6" t="str">
        <f aca="false">IFERROR(INDEX('12. Yaguar'!$B:$E,MATCH($A891,'12. Yaguar'!$B:$B,0),2),"")</f>
        <v/>
      </c>
      <c r="O891" s="6" t="str">
        <f aca="false">IFERROR(INDEX('13. King Clor'!$A:$B,MATCH($A891,'13. King Clor'!$A:$A,0),2),"")</f>
        <v/>
      </c>
      <c r="P891" s="6" t="str">
        <f aca="false">IFERROR(INDEX('14. Diserquim'!$A:$B,MATCH($A891,'14. Diserquim'!$A:$A,0),2),"")</f>
        <v/>
      </c>
      <c r="Q891" s="6" t="str">
        <f aca="false">IFERROR(INDEX('15. Moreno'!$A:$B,MATCH($A891,'15. Moreno'!$A:$A,0),2),"")</f>
        <v/>
      </c>
      <c r="R891" s="6" t="str">
        <f aca="false">IFERROR(INDEX('10. Collares'!$J:$K,MATCH($A891,'10. Collares'!$J:$J,0),2),"")</f>
        <v/>
      </c>
      <c r="S891" s="6" t="str">
        <f aca="false">IFERROR(INDEX('13. King Clor'!$G:$H,MATCH($A891,'13. King Clor'!$G:$G,0),2),"")</f>
        <v/>
      </c>
      <c r="T891" s="6" t="str">
        <f aca="false">IFERROR(INDEX('10. Collares'!$A:$B,MATCH($A891,'10. Collares'!$A:$A,0),2),"")</f>
        <v/>
      </c>
      <c r="U891" s="6" t="str">
        <f aca="false">IFERROR(INDEX('16. Mis nietos'!$B:$C,MATCH($A891,'16. Mis nietos'!$B:$B,0),2),"")</f>
        <v/>
      </c>
      <c r="V891" s="6" t="str">
        <f aca="false">IFERROR(INDEX('17. Profesional Vet'!$A:$B,MATCH($A891,'17. Profesional Vet'!$A:$A,0),2),"")</f>
        <v/>
      </c>
      <c r="W891" s="6" t="str">
        <f aca="false">IFERROR(INDEX('18. Premier'!$A:$B,MATCH($A891,'18. Premier'!$A:$A,0),2),"")</f>
        <v/>
      </c>
      <c r="X891" s="6" t="str">
        <f aca="false">IFERROR(INDEX('19. Dacam'!$A:$B,MATCH($A891,'19. Dacam'!$A:$A,0),2),"")</f>
        <v/>
      </c>
      <c r="Y891" s="6" t="str">
        <f aca="false">IFERROR(INDEX('20. Proveedor'!$A:$B,MATCH($A891,'20. Proveedor'!$A:$A,0),2),"")</f>
        <v/>
      </c>
      <c r="Z891" s="6" t="str">
        <f aca="false">IFERROR(INDEX('21. Saphirus'!$A:$B,MATCH($A891,'21. Saphirus'!$A:$A,0),2),"")</f>
        <v/>
      </c>
    </row>
    <row r="892" customFormat="false" ht="15.75" hidden="false" customHeight="true" outlineLevel="0" collapsed="false">
      <c r="A892" s="5" t="s">
        <v>931</v>
      </c>
      <c r="B892" s="5"/>
      <c r="C892" s="5" t="s">
        <v>29</v>
      </c>
      <c r="D892" s="6" t="str">
        <f aca="false">IFERROR(INDEX('1. Benavídez'!$A:$B,MATCH($A892,'1. Benavídez'!$A:$A,0),2),"")</f>
        <v/>
      </c>
      <c r="E892" s="6" t="str">
        <f aca="false">IFERROR(INDEX('2. Gallo'!$B:$D,MATCH($A892,'2. Gallo'!$B:$B,0),3),"")</f>
        <v/>
      </c>
      <c r="F892" s="6" t="str">
        <f aca="false">IFERROR(INDEX('3. Anea'!$B:$D,MATCH($A892,'3. Anea'!$B:$B,0),2),"")</f>
        <v/>
      </c>
      <c r="G892" s="6" t="str">
        <f aca="false">IFERROR(INDEX('4. Pilar'!$A:$C,MATCH($A892,'4. Pilar'!$A:$A,0),2),"")</f>
        <v/>
      </c>
      <c r="H892" s="6" t="n">
        <f aca="false">IFERROR(INDEX('5. Tortuguitas'!$B:$D,MATCH($A892,'5. Tortuguitas'!$B:$B,0),2),"")</f>
        <v>79170</v>
      </c>
      <c r="I892" s="6" t="str">
        <f aca="false">IFERROR(INDEX('6. Del Viso'!$A:$B,MATCH($A892,'6. Del Viso'!$A:$A,0),3),"")</f>
        <v/>
      </c>
      <c r="J892" s="6" t="str">
        <f aca="false">IFERROR(INDEX('7. Chica Glade'!$B:$F,MATCH($A892,'7. Chica Glade'!$B:$B,0),4),"")</f>
        <v/>
      </c>
      <c r="K892" s="6" t="str">
        <f aca="false">IFERROR(INDEX('8. Veterinaria'!$A:$B,MATCH($A892,'8. Veterinaria'!$A:$A,0),2),"")</f>
        <v/>
      </c>
      <c r="L892" s="6" t="str">
        <f aca="false">IFERROR(INDEX('9. Hipocampus'!$A:$B,MATCH($A892,'9. Hipocampus'!$A:$A,0),2),"")</f>
        <v/>
      </c>
      <c r="M892" s="6" t="str">
        <f aca="false">IFERROR(INDEX('11. Mundo Mascotas'!$B:$D,MATCH($A892,'11. Mundo Mascotas'!$B:$B,0),2),"")</f>
        <v/>
      </c>
      <c r="N892" s="6" t="str">
        <f aca="false">IFERROR(INDEX('12. Yaguar'!$B:$E,MATCH($A892,'12. Yaguar'!$B:$B,0),2),"")</f>
        <v/>
      </c>
      <c r="O892" s="6" t="str">
        <f aca="false">IFERROR(INDEX('13. King Clor'!$A:$B,MATCH($A892,'13. King Clor'!$A:$A,0),2),"")</f>
        <v/>
      </c>
      <c r="P892" s="6" t="str">
        <f aca="false">IFERROR(INDEX('14. Diserquim'!$A:$B,MATCH($A892,'14. Diserquim'!$A:$A,0),2),"")</f>
        <v/>
      </c>
      <c r="Q892" s="6" t="str">
        <f aca="false">IFERROR(INDEX('15. Moreno'!$A:$B,MATCH($A892,'15. Moreno'!$A:$A,0),2),"")</f>
        <v/>
      </c>
      <c r="R892" s="6" t="str">
        <f aca="false">IFERROR(INDEX('10. Collares'!$J:$K,MATCH($A892,'10. Collares'!$J:$J,0),2),"")</f>
        <v/>
      </c>
      <c r="S892" s="6" t="str">
        <f aca="false">IFERROR(INDEX('13. King Clor'!$G:$H,MATCH($A892,'13. King Clor'!$G:$G,0),2),"")</f>
        <v/>
      </c>
      <c r="T892" s="6" t="str">
        <f aca="false">IFERROR(INDEX('10. Collares'!$A:$B,MATCH($A892,'10. Collares'!$A:$A,0),2),"")</f>
        <v/>
      </c>
      <c r="U892" s="6" t="str">
        <f aca="false">IFERROR(INDEX('16. Mis nietos'!$B:$C,MATCH($A892,'16. Mis nietos'!$B:$B,0),2),"")</f>
        <v/>
      </c>
      <c r="V892" s="6" t="str">
        <f aca="false">IFERROR(INDEX('17. Profesional Vet'!$A:$B,MATCH($A892,'17. Profesional Vet'!$A:$A,0),2),"")</f>
        <v/>
      </c>
      <c r="W892" s="6" t="str">
        <f aca="false">IFERROR(INDEX('18. Premier'!$A:$B,MATCH($A892,'18. Premier'!$A:$A,0),2),"")</f>
        <v/>
      </c>
      <c r="X892" s="6" t="str">
        <f aca="false">IFERROR(INDEX('19. Dacam'!$A:$B,MATCH($A892,'19. Dacam'!$A:$A,0),2),"")</f>
        <v/>
      </c>
      <c r="Y892" s="6" t="str">
        <f aca="false">IFERROR(INDEX('20. Proveedor'!$A:$B,MATCH($A892,'20. Proveedor'!$A:$A,0),2),"")</f>
        <v/>
      </c>
      <c r="Z892" s="6" t="str">
        <f aca="false">IFERROR(INDEX('21. Saphirus'!$A:$B,MATCH($A892,'21. Saphirus'!$A:$A,0),2),"")</f>
        <v/>
      </c>
    </row>
    <row r="893" customFormat="false" ht="15.75" hidden="false" customHeight="true" outlineLevel="0" collapsed="false">
      <c r="A893" s="5" t="s">
        <v>932</v>
      </c>
      <c r="B893" s="5" t="n">
        <v>1096</v>
      </c>
      <c r="C893" s="5" t="s">
        <v>29</v>
      </c>
      <c r="D893" s="6" t="n">
        <f aca="false">IFERROR(INDEX('1. Benavídez'!$A:$B,MATCH($A893,'1. Benavídez'!$A:$A,0),2),"")</f>
        <v>39826</v>
      </c>
      <c r="E893" s="6" t="n">
        <f aca="false">IFERROR(INDEX('2. Gallo'!$B:$D,MATCH($A893,'2. Gallo'!$B:$B,0),3),"")</f>
        <v>45470</v>
      </c>
      <c r="F893" s="6" t="n">
        <f aca="false">IFERROR(INDEX('3. Anea'!$B:$D,MATCH($A893,'3. Anea'!$B:$B,0),2),"")</f>
        <v>43491</v>
      </c>
      <c r="G893" s="6" t="str">
        <f aca="false">IFERROR(INDEX('4. Pilar'!$A:$C,MATCH($A893,'4. Pilar'!$A:$A,0),2),"")</f>
        <v/>
      </c>
      <c r="H893" s="6" t="n">
        <f aca="false">IFERROR(INDEX('5. Tortuguitas'!$B:$D,MATCH($A893,'5. Tortuguitas'!$B:$B,0),2),"")</f>
        <v>41610</v>
      </c>
      <c r="I893" s="6" t="str">
        <f aca="false">IFERROR(INDEX('6. Del Viso'!$A:$B,MATCH($A893,'6. Del Viso'!$A:$A,0),2),"")</f>
        <v/>
      </c>
      <c r="J893" s="6" t="str">
        <f aca="false">IFERROR(INDEX('7. Chica Glade'!$B:$F,MATCH($A893,'7. Chica Glade'!$B:$B,0),4),"")</f>
        <v/>
      </c>
      <c r="K893" s="6" t="str">
        <f aca="false">IFERROR(INDEX('8. Veterinaria'!$A:$B,MATCH($A893,'8. Veterinaria'!$A:$A,0),2),"")</f>
        <v/>
      </c>
      <c r="L893" s="6" t="str">
        <f aca="false">IFERROR(INDEX('9. Hipocampus'!$A:$B,MATCH($A893,'9. Hipocampus'!$A:$A,0),2),"")</f>
        <v/>
      </c>
      <c r="M893" s="6" t="n">
        <f aca="false">IFERROR(INDEX('11. Mundo Mascotas'!$B:$D,MATCH($A893,'11. Mundo Mascotas'!$B:$B,0),2),"")</f>
        <v>47728</v>
      </c>
      <c r="N893" s="6" t="str">
        <f aca="false">IFERROR(INDEX('12. Yaguar'!$B:$E,MATCH($A893,'12. Yaguar'!$B:$B,0),2),"")</f>
        <v/>
      </c>
      <c r="O893" s="6" t="str">
        <f aca="false">IFERROR(INDEX('13. King Clor'!$A:$B,MATCH($A893,'13. King Clor'!$A:$A,0),2),"")</f>
        <v/>
      </c>
      <c r="P893" s="6" t="str">
        <f aca="false">IFERROR(INDEX('14. Diserquim'!$A:$B,MATCH($A893,'14. Diserquim'!$A:$A,0),2),"")</f>
        <v/>
      </c>
      <c r="Q893" s="6" t="str">
        <f aca="false">IFERROR(INDEX('15. Moreno'!$A:$B,MATCH($A893,'15. Moreno'!$A:$A,0),2),"")</f>
        <v/>
      </c>
      <c r="R893" s="6" t="str">
        <f aca="false">IFERROR(INDEX('10. Collares'!$J:$K,MATCH($A893,'10. Collares'!$J:$J,0),2),"")</f>
        <v/>
      </c>
      <c r="S893" s="6" t="str">
        <f aca="false">IFERROR(INDEX('13. King Clor'!$G:$H,MATCH($A893,'13. King Clor'!$G:$G,0),2),"")</f>
        <v/>
      </c>
      <c r="T893" s="6" t="str">
        <f aca="false">IFERROR(INDEX('10. Collares'!$A:$B,MATCH($A893,'10. Collares'!$A:$A,0),2),"")</f>
        <v/>
      </c>
      <c r="U893" s="6" t="str">
        <f aca="false">IFERROR(INDEX('16. Mis nietos'!$B:$C,MATCH($A893,'16. Mis nietos'!$B:$B,0),2),"")</f>
        <v/>
      </c>
      <c r="V893" s="6" t="str">
        <f aca="false">IFERROR(INDEX('17. Profesional Vet'!$A:$B,MATCH($A893,'17. Profesional Vet'!$A:$A,0),2),"")</f>
        <v/>
      </c>
      <c r="W893" s="6" t="str">
        <f aca="false">IFERROR(INDEX('18. Premier'!$A:$B,MATCH($A893,'18. Premier'!$A:$A,0),2),"")</f>
        <v/>
      </c>
      <c r="X893" s="6" t="str">
        <f aca="false">IFERROR(INDEX('19. Dacam'!$A:$B,MATCH($A893,'19. Dacam'!$A:$A,0),2),"")</f>
        <v/>
      </c>
      <c r="Y893" s="6" t="n">
        <f aca="false">IFERROR(INDEX('20. Proveedor'!$A:$B,MATCH($A893,'20. Proveedor'!$A:$A,0),2),"")</f>
        <v>45995.25</v>
      </c>
      <c r="Z893" s="6" t="str">
        <f aca="false">IFERROR(INDEX('21. Saphirus'!$A:$B,MATCH($A893,'21. Saphirus'!$A:$A,0),2),"")</f>
        <v/>
      </c>
    </row>
    <row r="894" customFormat="false" ht="15.75" hidden="false" customHeight="true" outlineLevel="0" collapsed="false">
      <c r="A894" s="5" t="s">
        <v>933</v>
      </c>
      <c r="B894" s="5" t="n">
        <v>1097</v>
      </c>
      <c r="C894" s="5" t="s">
        <v>29</v>
      </c>
      <c r="D894" s="6" t="n">
        <f aca="false">IFERROR(INDEX('1. Benavídez'!$A:$B,MATCH($A894,'1. Benavídez'!$A:$A,0),2),"")</f>
        <v>66672</v>
      </c>
      <c r="E894" s="6" t="n">
        <f aca="false">IFERROR(INDEX('2. Gallo'!$B:$D,MATCH($A894,'2. Gallo'!$B:$B,0),3),"")</f>
        <v>76136</v>
      </c>
      <c r="F894" s="6" t="n">
        <f aca="false">IFERROR(INDEX('3. Anea'!$B:$D,MATCH($A894,'3. Anea'!$B:$B,0),2),"")</f>
        <v>72839</v>
      </c>
      <c r="G894" s="6" t="str">
        <f aca="false">IFERROR(INDEX('4. Pilar'!$A:$C,MATCH($A894,'4. Pilar'!$A:$A,0),2),"")</f>
        <v/>
      </c>
      <c r="H894" s="6" t="n">
        <f aca="false">IFERROR(INDEX('5. Tortuguitas'!$B:$D,MATCH($A894,'5. Tortuguitas'!$B:$B,0),2),"")</f>
        <v>68710</v>
      </c>
      <c r="I894" s="6" t="str">
        <f aca="false">IFERROR(INDEX('6. Del Viso'!$A:$B,MATCH($A894,'6. Del Viso'!$A:$A,0),2),"")</f>
        <v/>
      </c>
      <c r="J894" s="6" t="str">
        <f aca="false">IFERROR(INDEX('7. Chica Glade'!$B:$F,MATCH($A894,'7. Chica Glade'!$B:$B,0),4),"")</f>
        <v/>
      </c>
      <c r="K894" s="6" t="str">
        <f aca="false">IFERROR(INDEX('8. Veterinaria'!$A:$B,MATCH($A894,'8. Veterinaria'!$A:$A,0),2),"")</f>
        <v/>
      </c>
      <c r="L894" s="6" t="str">
        <f aca="false">IFERROR(INDEX('9. Hipocampus'!$A:$B,MATCH($A894,'9. Hipocampus'!$A:$A,0),2),"")</f>
        <v/>
      </c>
      <c r="M894" s="6" t="n">
        <f aca="false">IFERROR(INDEX('11. Mundo Mascotas'!$B:$D,MATCH($A894,'11. Mundo Mascotas'!$B:$B,0),2),"")</f>
        <v>76684</v>
      </c>
      <c r="N894" s="6" t="str">
        <f aca="false">IFERROR(INDEX('12. Yaguar'!$B:$E,MATCH($A894,'12. Yaguar'!$B:$B,0),2),"")</f>
        <v/>
      </c>
      <c r="O894" s="6" t="str">
        <f aca="false">IFERROR(INDEX('13. King Clor'!$A:$B,MATCH($A894,'13. King Clor'!$A:$A,0),2),"")</f>
        <v/>
      </c>
      <c r="P894" s="6" t="str">
        <f aca="false">IFERROR(INDEX('14. Diserquim'!$A:$B,MATCH($A894,'14. Diserquim'!$A:$A,0),2),"")</f>
        <v/>
      </c>
      <c r="Q894" s="6" t="str">
        <f aca="false">IFERROR(INDEX('15. Moreno'!$A:$B,MATCH($A894,'15. Moreno'!$A:$A,0),2),"")</f>
        <v/>
      </c>
      <c r="R894" s="6" t="str">
        <f aca="false">IFERROR(INDEX('10. Collares'!$J:$K,MATCH($A894,'10. Collares'!$J:$J,0),2),"")</f>
        <v/>
      </c>
      <c r="S894" s="6" t="str">
        <f aca="false">IFERROR(INDEX('13. King Clor'!$G:$H,MATCH($A894,'13. King Clor'!$G:$G,0),2),"")</f>
        <v/>
      </c>
      <c r="T894" s="6" t="str">
        <f aca="false">IFERROR(INDEX('10. Collares'!$A:$B,MATCH($A894,'10. Collares'!$A:$A,0),2),"")</f>
        <v/>
      </c>
      <c r="U894" s="6" t="str">
        <f aca="false">IFERROR(INDEX('16. Mis nietos'!$B:$C,MATCH($A894,'16. Mis nietos'!$B:$B,0),2),"")</f>
        <v/>
      </c>
      <c r="V894" s="6" t="str">
        <f aca="false">IFERROR(INDEX('17. Profesional Vet'!$A:$B,MATCH($A894,'17. Profesional Vet'!$A:$A,0),2),"")</f>
        <v/>
      </c>
      <c r="W894" s="6" t="str">
        <f aca="false">IFERROR(INDEX('18. Premier'!$A:$B,MATCH($A894,'18. Premier'!$A:$A,0),2),"")</f>
        <v/>
      </c>
      <c r="X894" s="6" t="str">
        <f aca="false">IFERROR(INDEX('19. Dacam'!$A:$B,MATCH($A894,'19. Dacam'!$A:$A,0),2),"")</f>
        <v/>
      </c>
      <c r="Y894" s="6" t="str">
        <f aca="false">IFERROR(INDEX('20. Proveedor'!$A:$B,MATCH($A894,'20. Proveedor'!$A:$A,0),2),"")</f>
        <v/>
      </c>
      <c r="Z894" s="6" t="str">
        <f aca="false">IFERROR(INDEX('21. Saphirus'!$A:$B,MATCH($A894,'21. Saphirus'!$A:$A,0),2),"")</f>
        <v/>
      </c>
    </row>
    <row r="895" customFormat="false" ht="15.75" hidden="false" customHeight="true" outlineLevel="0" collapsed="false">
      <c r="A895" s="5" t="s">
        <v>934</v>
      </c>
      <c r="B895" s="5" t="n">
        <v>1905479</v>
      </c>
      <c r="C895" s="5" t="s">
        <v>33</v>
      </c>
      <c r="D895" s="6" t="str">
        <f aca="false">IFERROR(INDEX('1. Benavídez'!$A:$B,MATCH($A895,'1. Benavídez'!$A:$A,0),2),"")</f>
        <v/>
      </c>
      <c r="E895" s="6" t="n">
        <f aca="false">IFERROR(INDEX('2. Gallo'!$B:$D,MATCH($A895,'2. Gallo'!$B:$B,0),3),"")</f>
        <v>18315</v>
      </c>
      <c r="F895" s="6" t="n">
        <f aca="false">IFERROR(INDEX('3. Anea'!$B:$D,MATCH($A895,'3. Anea'!$B:$B,0),2),"")</f>
        <v>18637</v>
      </c>
      <c r="G895" s="6" t="str">
        <f aca="false">IFERROR(INDEX('4. Pilar'!$A:$C,MATCH($A895,'4. Pilar'!$A:$A,0),2),"")</f>
        <v/>
      </c>
      <c r="H895" s="6" t="n">
        <f aca="false">IFERROR(INDEX('5. Tortuguitas'!$B:$D,MATCH($A895,'5. Tortuguitas'!$B:$B,0),2),"")</f>
        <v>17050</v>
      </c>
      <c r="I895" s="6" t="str">
        <f aca="false">IFERROR(INDEX('6. Del Viso'!$A:$B,MATCH($A895,'6. Del Viso'!$A:$A,0),2),"")</f>
        <v/>
      </c>
      <c r="J895" s="6" t="str">
        <f aca="false">IFERROR(INDEX('7. Chica Glade'!$B:$F,MATCH($A895,'7. Chica Glade'!$B:$B,0),4),"")</f>
        <v/>
      </c>
      <c r="K895" s="6" t="str">
        <f aca="false">IFERROR(INDEX('8. Veterinaria'!$A:$B,MATCH($A895,'8. Veterinaria'!$A:$A,0),2),"")</f>
        <v/>
      </c>
      <c r="L895" s="6" t="str">
        <f aca="false">IFERROR(INDEX('9. Hipocampus'!$A:$B,MATCH($A895,'9. Hipocampus'!$A:$A,0),2),"")</f>
        <v/>
      </c>
      <c r="M895" s="6" t="n">
        <f aca="false">IFERROR(INDEX('11. Mundo Mascotas'!$B:$D,MATCH($A895,'11. Mundo Mascotas'!$B:$B,0),2),"")</f>
        <v>18392</v>
      </c>
      <c r="N895" s="6" t="str">
        <f aca="false">IFERROR(INDEX('12. Yaguar'!$B:$E,MATCH($A895,'12. Yaguar'!$B:$B,0),2),"")</f>
        <v/>
      </c>
      <c r="O895" s="6" t="str">
        <f aca="false">IFERROR(INDEX('13. King Clor'!$A:$B,MATCH($A895,'13. King Clor'!$A:$A,0),2),"")</f>
        <v/>
      </c>
      <c r="P895" s="6" t="str">
        <f aca="false">IFERROR(INDEX('14. Diserquim'!$A:$B,MATCH($A895,'14. Diserquim'!$A:$A,0),2),"")</f>
        <v/>
      </c>
      <c r="Q895" s="6" t="str">
        <f aca="false">IFERROR(INDEX('15. Moreno'!$A:$B,MATCH($A895,'15. Moreno'!$A:$A,0),2),"")</f>
        <v/>
      </c>
      <c r="R895" s="6" t="str">
        <f aca="false">IFERROR(INDEX('10. Collares'!$J:$K,MATCH($A895,'10. Collares'!$J:$J,0),2),"")</f>
        <v/>
      </c>
      <c r="S895" s="6" t="str">
        <f aca="false">IFERROR(INDEX('13. King Clor'!$G:$H,MATCH($A895,'13. King Clor'!$G:$G,0),2),"")</f>
        <v/>
      </c>
      <c r="T895" s="6" t="str">
        <f aca="false">IFERROR(INDEX('10. Collares'!$A:$B,MATCH($A895,'10. Collares'!$A:$A,0),2),"")</f>
        <v/>
      </c>
      <c r="U895" s="6" t="str">
        <f aca="false">IFERROR(INDEX('16. Mis nietos'!$B:$C,MATCH($A895,'16. Mis nietos'!$B:$B,0),2),"")</f>
        <v/>
      </c>
      <c r="V895" s="6" t="str">
        <f aca="false">IFERROR(INDEX('17. Profesional Vet'!$A:$B,MATCH($A895,'17. Profesional Vet'!$A:$A,0),2),"")</f>
        <v/>
      </c>
      <c r="W895" s="6" t="str">
        <f aca="false">IFERROR(INDEX('18. Premier'!$A:$B,MATCH($A895,'18. Premier'!$A:$A,0),2),"")</f>
        <v/>
      </c>
      <c r="X895" s="6" t="str">
        <f aca="false">IFERROR(INDEX('19. Dacam'!$A:$B,MATCH($A895,'19. Dacam'!$A:$A,0),2),"")</f>
        <v/>
      </c>
      <c r="Y895" s="6" t="str">
        <f aca="false">IFERROR(INDEX('20. Proveedor'!$A:$B,MATCH($A895,'20. Proveedor'!$A:$A,0),2),"")</f>
        <v/>
      </c>
      <c r="Z895" s="6" t="str">
        <f aca="false">IFERROR(INDEX('21. Saphirus'!$A:$B,MATCH($A895,'21. Saphirus'!$A:$A,0),2),"")</f>
        <v/>
      </c>
    </row>
    <row r="896" customFormat="false" ht="15.75" hidden="false" customHeight="true" outlineLevel="0" collapsed="false">
      <c r="A896" s="5" t="s">
        <v>935</v>
      </c>
      <c r="B896" s="5" t="n">
        <v>1098</v>
      </c>
      <c r="C896" s="5" t="s">
        <v>29</v>
      </c>
      <c r="D896" s="6" t="n">
        <f aca="false">IFERROR(INDEX('1. Benavídez'!$A:$B,MATCH($A896,'1. Benavídez'!$A:$A,0),2),"")</f>
        <v>34563</v>
      </c>
      <c r="E896" s="6" t="n">
        <f aca="false">IFERROR(INDEX('2. Gallo'!$B:$D,MATCH($A896,'2. Gallo'!$B:$B,0),3),"")</f>
        <v>39461</v>
      </c>
      <c r="F896" s="6" t="n">
        <f aca="false">IFERROR(INDEX('3. Anea'!$B:$D,MATCH($A896,'3. Anea'!$B:$B,0),2),"")</f>
        <v>37754</v>
      </c>
      <c r="G896" s="6" t="str">
        <f aca="false">IFERROR(INDEX('4. Pilar'!$A:$C,MATCH($A896,'4. Pilar'!$A:$A,0),2),"")</f>
        <v/>
      </c>
      <c r="H896" s="6" t="n">
        <f aca="false">IFERROR(INDEX('5. Tortuguitas'!$B:$D,MATCH($A896,'5. Tortuguitas'!$B:$B,0),2),"")</f>
        <v>36200</v>
      </c>
      <c r="I896" s="6" t="str">
        <f aca="false">IFERROR(INDEX('6. Del Viso'!$A:$B,MATCH($A896,'6. Del Viso'!$A:$A,0),2),"")</f>
        <v/>
      </c>
      <c r="J896" s="6" t="str">
        <f aca="false">IFERROR(INDEX('7. Chica Glade'!$B:$F,MATCH($A896,'7. Chica Glade'!$B:$B,0),4),"")</f>
        <v/>
      </c>
      <c r="K896" s="6" t="str">
        <f aca="false">IFERROR(INDEX('8. Veterinaria'!$A:$B,MATCH($A896,'8. Veterinaria'!$A:$A,0),2),"")</f>
        <v/>
      </c>
      <c r="L896" s="6" t="str">
        <f aca="false">IFERROR(INDEX('9. Hipocampus'!$A:$B,MATCH($A896,'9. Hipocampus'!$A:$A,0),2),"")</f>
        <v/>
      </c>
      <c r="M896" s="6" t="n">
        <f aca="false">IFERROR(INDEX('11. Mundo Mascotas'!$B:$D,MATCH($A896,'11. Mundo Mascotas'!$B:$B,0),2),"")</f>
        <v>39520</v>
      </c>
      <c r="N896" s="6" t="str">
        <f aca="false">IFERROR(INDEX('12. Yaguar'!$B:$E,MATCH($A896,'12. Yaguar'!$B:$B,0),2),"")</f>
        <v/>
      </c>
      <c r="O896" s="6" t="str">
        <f aca="false">IFERROR(INDEX('13. King Clor'!$A:$B,MATCH($A896,'13. King Clor'!$A:$A,0),2),"")</f>
        <v/>
      </c>
      <c r="P896" s="6" t="str">
        <f aca="false">IFERROR(INDEX('14. Diserquim'!$A:$B,MATCH($A896,'14. Diserquim'!$A:$A,0),2),"")</f>
        <v/>
      </c>
      <c r="Q896" s="6" t="str">
        <f aca="false">IFERROR(INDEX('15. Moreno'!$A:$B,MATCH($A896,'15. Moreno'!$A:$A,0),2),"")</f>
        <v/>
      </c>
      <c r="R896" s="6" t="str">
        <f aca="false">IFERROR(INDEX('10. Collares'!$J:$K,MATCH($A896,'10. Collares'!$J:$J,0),2),"")</f>
        <v/>
      </c>
      <c r="S896" s="6" t="str">
        <f aca="false">IFERROR(INDEX('13. King Clor'!$G:$H,MATCH($A896,'13. King Clor'!$G:$G,0),2),"")</f>
        <v/>
      </c>
      <c r="T896" s="6" t="str">
        <f aca="false">IFERROR(INDEX('10. Collares'!$A:$B,MATCH($A896,'10. Collares'!$A:$A,0),2),"")</f>
        <v/>
      </c>
      <c r="U896" s="6" t="str">
        <f aca="false">IFERROR(INDEX('16. Mis nietos'!$B:$C,MATCH($A896,'16. Mis nietos'!$B:$B,0),2),"")</f>
        <v/>
      </c>
      <c r="V896" s="6" t="str">
        <f aca="false">IFERROR(INDEX('17. Profesional Vet'!$A:$B,MATCH($A896,'17. Profesional Vet'!$A:$A,0),2),"")</f>
        <v/>
      </c>
      <c r="W896" s="6" t="str">
        <f aca="false">IFERROR(INDEX('18. Premier'!$A:$B,MATCH($A896,'18. Premier'!$A:$A,0),2),"")</f>
        <v/>
      </c>
      <c r="X896" s="6" t="str">
        <f aca="false">IFERROR(INDEX('19. Dacam'!$A:$B,MATCH($A896,'19. Dacam'!$A:$A,0),2),"")</f>
        <v/>
      </c>
      <c r="Y896" s="6" t="n">
        <f aca="false">IFERROR(INDEX('20. Proveedor'!$A:$B,MATCH($A896,'20. Proveedor'!$A:$A,0),2),"")</f>
        <v>39916.8</v>
      </c>
      <c r="Z896" s="6" t="str">
        <f aca="false">IFERROR(INDEX('21. Saphirus'!$A:$B,MATCH($A896,'21. Saphirus'!$A:$A,0),2),"")</f>
        <v/>
      </c>
    </row>
    <row r="897" customFormat="false" ht="15.75" hidden="false" customHeight="true" outlineLevel="0" collapsed="false">
      <c r="A897" s="5" t="s">
        <v>936</v>
      </c>
      <c r="B897" s="5" t="n">
        <v>1905381</v>
      </c>
      <c r="C897" s="5" t="s">
        <v>33</v>
      </c>
      <c r="D897" s="6" t="str">
        <f aca="false">IFERROR(INDEX('1. Benavídez'!$A:$B,MATCH($A897,'1. Benavídez'!$A:$A,0),2),"")</f>
        <v/>
      </c>
      <c r="E897" s="6" t="n">
        <f aca="false">IFERROR(INDEX('2. Gallo'!$B:$D,MATCH($A897,'2. Gallo'!$B:$B,0),3),"")</f>
        <v>11659</v>
      </c>
      <c r="F897" s="6" t="n">
        <f aca="false">IFERROR(INDEX('3. Anea'!$B:$D,MATCH($A897,'3. Anea'!$B:$B,0),2),"")</f>
        <v>11863</v>
      </c>
      <c r="G897" s="6" t="str">
        <f aca="false">IFERROR(INDEX('4. Pilar'!$A:$C,MATCH($A897,'4. Pilar'!$A:$A,0),2),"")</f>
        <v/>
      </c>
      <c r="H897" s="6" t="n">
        <f aca="false">IFERROR(INDEX('5. Tortuguitas'!$B:$D,MATCH($A897,'5. Tortuguitas'!$B:$B,0),2),"")</f>
        <v>10850</v>
      </c>
      <c r="I897" s="6" t="str">
        <f aca="false">IFERROR(INDEX('6. Del Viso'!$A:$B,MATCH($A897,'6. Del Viso'!$A:$A,0),2),"")</f>
        <v/>
      </c>
      <c r="J897" s="6" t="str">
        <f aca="false">IFERROR(INDEX('7. Chica Glade'!$B:$F,MATCH($A897,'7. Chica Glade'!$B:$B,0),4),"")</f>
        <v/>
      </c>
      <c r="K897" s="6" t="str">
        <f aca="false">IFERROR(INDEX('8. Veterinaria'!$A:$B,MATCH($A897,'8. Veterinaria'!$A:$A,0),2),"")</f>
        <v/>
      </c>
      <c r="L897" s="6" t="str">
        <f aca="false">IFERROR(INDEX('9. Hipocampus'!$A:$B,MATCH($A897,'9. Hipocampus'!$A:$A,0),2),"")</f>
        <v/>
      </c>
      <c r="M897" s="6" t="n">
        <f aca="false">IFERROR(INDEX('11. Mundo Mascotas'!$B:$D,MATCH($A897,'11. Mundo Mascotas'!$B:$B,0),2),"")</f>
        <v>12008</v>
      </c>
      <c r="N897" s="6" t="str">
        <f aca="false">IFERROR(INDEX('12. Yaguar'!$B:$E,MATCH($A897,'12. Yaguar'!$B:$B,0),2),"")</f>
        <v/>
      </c>
      <c r="O897" s="6" t="str">
        <f aca="false">IFERROR(INDEX('13. King Clor'!$A:$B,MATCH($A897,'13. King Clor'!$A:$A,0),2),"")</f>
        <v/>
      </c>
      <c r="P897" s="6" t="str">
        <f aca="false">IFERROR(INDEX('14. Diserquim'!$A:$B,MATCH($A897,'14. Diserquim'!$A:$A,0),2),"")</f>
        <v/>
      </c>
      <c r="Q897" s="6" t="str">
        <f aca="false">IFERROR(INDEX('15. Moreno'!$A:$B,MATCH($A897,'15. Moreno'!$A:$A,0),2),"")</f>
        <v/>
      </c>
      <c r="R897" s="6" t="str">
        <f aca="false">IFERROR(INDEX('10. Collares'!$J:$K,MATCH($A897,'10. Collares'!$J:$J,0),2),"")</f>
        <v/>
      </c>
      <c r="S897" s="6" t="str">
        <f aca="false">IFERROR(INDEX('13. King Clor'!$G:$H,MATCH($A897,'13. King Clor'!$G:$G,0),2),"")</f>
        <v/>
      </c>
      <c r="T897" s="6" t="str">
        <f aca="false">IFERROR(INDEX('10. Collares'!$A:$B,MATCH($A897,'10. Collares'!$A:$A,0),2),"")</f>
        <v/>
      </c>
      <c r="U897" s="6" t="str">
        <f aca="false">IFERROR(INDEX('16. Mis nietos'!$B:$C,MATCH($A897,'16. Mis nietos'!$B:$B,0),2),"")</f>
        <v/>
      </c>
      <c r="V897" s="6" t="str">
        <f aca="false">IFERROR(INDEX('17. Profesional Vet'!$A:$B,MATCH($A897,'17. Profesional Vet'!$A:$A,0),2),"")</f>
        <v/>
      </c>
      <c r="W897" s="6" t="str">
        <f aca="false">IFERROR(INDEX('18. Premier'!$A:$B,MATCH($A897,'18. Premier'!$A:$A,0),2),"")</f>
        <v/>
      </c>
      <c r="X897" s="6" t="str">
        <f aca="false">IFERROR(INDEX('19. Dacam'!$A:$B,MATCH($A897,'19. Dacam'!$A:$A,0),2),"")</f>
        <v/>
      </c>
      <c r="Y897" s="6" t="str">
        <f aca="false">IFERROR(INDEX('20. Proveedor'!$A:$B,MATCH($A897,'20. Proveedor'!$A:$A,0),2),"")</f>
        <v/>
      </c>
      <c r="Z897" s="6" t="str">
        <f aca="false">IFERROR(INDEX('21. Saphirus'!$A:$B,MATCH($A897,'21. Saphirus'!$A:$A,0),2),"")</f>
        <v/>
      </c>
    </row>
    <row r="898" customFormat="false" ht="15.75" hidden="false" customHeight="true" outlineLevel="0" collapsed="false">
      <c r="A898" s="5" t="s">
        <v>937</v>
      </c>
      <c r="B898" s="5" t="n">
        <v>44473</v>
      </c>
      <c r="C898" s="5" t="s">
        <v>33</v>
      </c>
      <c r="D898" s="6" t="str">
        <f aca="false">IFERROR(INDEX('1. Benavídez'!$A:$B,MATCH($A898,'1. Benavídez'!$A:$A,0),2),"")</f>
        <v/>
      </c>
      <c r="E898" s="6" t="str">
        <f aca="false">IFERROR(INDEX('2. Gallo'!$B:$D,MATCH($A898,'2. Gallo'!$B:$B,0),3),"")</f>
        <v/>
      </c>
      <c r="F898" s="6" t="str">
        <f aca="false">IFERROR(INDEX('3. Anea'!$B:$D,MATCH($A898,'3. Anea'!$B:$B,0),2),"")</f>
        <v/>
      </c>
      <c r="G898" s="6" t="str">
        <f aca="false">IFERROR(INDEX('4. Pilar'!$A:$C,MATCH($A898,'4. Pilar'!$A:$A,0),2),"")</f>
        <v/>
      </c>
      <c r="H898" s="6" t="str">
        <f aca="false">IFERROR(INDEX('5. Tortuguitas'!$B:$D,MATCH($A898,'5. Tortuguitas'!$B:$B,0),2),"")</f>
        <v/>
      </c>
      <c r="I898" s="6" t="str">
        <f aca="false">IFERROR(INDEX('6. Del Viso'!$A:$B,MATCH($A898,'6. Del Viso'!$A:$A,0),2),"")</f>
        <v/>
      </c>
      <c r="J898" s="6" t="str">
        <f aca="false">IFERROR(INDEX('7. Chica Glade'!$B:$F,MATCH($A898,'7. Chica Glade'!$B:$B,0),4),"")</f>
        <v/>
      </c>
      <c r="K898" s="6" t="str">
        <f aca="false">IFERROR(INDEX('8. Veterinaria'!$A:$B,MATCH($A898,'8. Veterinaria'!$A:$A,0),2),"")</f>
        <v/>
      </c>
      <c r="L898" s="6" t="str">
        <f aca="false">IFERROR(INDEX('9. Hipocampus'!$A:$B,MATCH($A898,'9. Hipocampus'!$A:$A,0),2),"")</f>
        <v/>
      </c>
      <c r="M898" s="6" t="n">
        <f aca="false">IFERROR(INDEX('11. Mundo Mascotas'!$B:$D,MATCH($A898,'11. Mundo Mascotas'!$B:$B,0),2),"")</f>
        <v>0</v>
      </c>
      <c r="N898" s="6" t="str">
        <f aca="false">IFERROR(INDEX('12. Yaguar'!$B:$E,MATCH($A898,'12. Yaguar'!$B:$B,0),2),"")</f>
        <v/>
      </c>
      <c r="O898" s="6" t="str">
        <f aca="false">IFERROR(INDEX('13. King Clor'!$A:$B,MATCH($A898,'13. King Clor'!$A:$A,0),2),"")</f>
        <v/>
      </c>
      <c r="P898" s="6" t="str">
        <f aca="false">IFERROR(INDEX('14. Diserquim'!$A:$B,MATCH($A898,'14. Diserquim'!$A:$A,0),2),"")</f>
        <v/>
      </c>
      <c r="Q898" s="6" t="str">
        <f aca="false">IFERROR(INDEX('15. Moreno'!$A:$B,MATCH($A898,'15. Moreno'!$A:$A,0),2),"")</f>
        <v/>
      </c>
      <c r="R898" s="6" t="str">
        <f aca="false">IFERROR(INDEX('10. Collares'!$J:$K,MATCH($A898,'10. Collares'!$J:$J,0),2),"")</f>
        <v/>
      </c>
      <c r="S898" s="6" t="str">
        <f aca="false">IFERROR(INDEX('13. King Clor'!$G:$H,MATCH($A898,'13. King Clor'!$G:$G,0),2),"")</f>
        <v/>
      </c>
      <c r="T898" s="6" t="str">
        <f aca="false">IFERROR(INDEX('10. Collares'!$A:$B,MATCH($A898,'10. Collares'!$A:$A,0),2),"")</f>
        <v/>
      </c>
      <c r="U898" s="6" t="str">
        <f aca="false">IFERROR(INDEX('16. Mis nietos'!$B:$C,MATCH($A898,'16. Mis nietos'!$B:$B,0),2),"")</f>
        <v/>
      </c>
      <c r="V898" s="6" t="str">
        <f aca="false">IFERROR(INDEX('17. Profesional Vet'!$A:$B,MATCH($A898,'17. Profesional Vet'!$A:$A,0),2),"")</f>
        <v/>
      </c>
      <c r="W898" s="6" t="str">
        <f aca="false">IFERROR(INDEX('18. Premier'!$A:$B,MATCH($A898,'18. Premier'!$A:$A,0),2),"")</f>
        <v/>
      </c>
      <c r="X898" s="6" t="str">
        <f aca="false">IFERROR(INDEX('19. Dacam'!$A:$B,MATCH($A898,'19. Dacam'!$A:$A,0),2),"")</f>
        <v/>
      </c>
      <c r="Y898" s="6" t="str">
        <f aca="false">IFERROR(INDEX('20. Proveedor'!$A:$B,MATCH($A898,'20. Proveedor'!$A:$A,0),2),"")</f>
        <v/>
      </c>
      <c r="Z898" s="6" t="str">
        <f aca="false">IFERROR(INDEX('21. Saphirus'!$A:$B,MATCH($A898,'21. Saphirus'!$A:$A,0),2),"")</f>
        <v/>
      </c>
    </row>
    <row r="899" customFormat="false" ht="15.75" hidden="false" customHeight="true" outlineLevel="0" collapsed="false">
      <c r="A899" s="5" t="s">
        <v>938</v>
      </c>
      <c r="B899" s="5" t="n">
        <v>1906162</v>
      </c>
      <c r="C899" s="5" t="s">
        <v>33</v>
      </c>
      <c r="D899" s="6" t="str">
        <f aca="false">IFERROR(INDEX('1. Benavídez'!$A:$B,MATCH($A899,'1. Benavídez'!$A:$A,0),2),"")</f>
        <v/>
      </c>
      <c r="E899" s="6" t="str">
        <f aca="false">IFERROR(INDEX('2. Gallo'!$B:$D,MATCH($A899,'2. Gallo'!$B:$B,0),3),"")</f>
        <v/>
      </c>
      <c r="F899" s="6" t="n">
        <f aca="false">IFERROR(INDEX('3. Anea'!$B:$D,MATCH($A899,'3. Anea'!$B:$B,0),2),"")</f>
        <v>0</v>
      </c>
      <c r="G899" s="6" t="str">
        <f aca="false">IFERROR(INDEX('4. Pilar'!$A:$C,MATCH($A899,'4. Pilar'!$A:$A,0),2),"")</f>
        <v/>
      </c>
      <c r="H899" s="6" t="str">
        <f aca="false">IFERROR(INDEX('5. Tortuguitas'!$B:$D,MATCH($A899,'5. Tortuguitas'!$B:$B,0),2),"")</f>
        <v/>
      </c>
      <c r="I899" s="6" t="str">
        <f aca="false">IFERROR(INDEX('6. Del Viso'!$A:$B,MATCH($A899,'6. Del Viso'!$A:$A,0),2),"")</f>
        <v/>
      </c>
      <c r="J899" s="6" t="str">
        <f aca="false">IFERROR(INDEX('7. Chica Glade'!$B:$F,MATCH($A899,'7. Chica Glade'!$B:$B,0),4),"")</f>
        <v/>
      </c>
      <c r="K899" s="6" t="str">
        <f aca="false">IFERROR(INDEX('8. Veterinaria'!$A:$B,MATCH($A899,'8. Veterinaria'!$A:$A,0),2),"")</f>
        <v/>
      </c>
      <c r="L899" s="6" t="n">
        <f aca="false">IFERROR(INDEX('9. Hipocampus'!$A:$B,MATCH($A899,'9. Hipocampus'!$A:$A,0),2),"")</f>
        <v>14302</v>
      </c>
      <c r="M899" s="6" t="str">
        <f aca="false">IFERROR(INDEX('11. Mundo Mascotas'!$B:$D,MATCH($A899,'11. Mundo Mascotas'!$B:$B,0),2),"")</f>
        <v/>
      </c>
      <c r="N899" s="6" t="str">
        <f aca="false">IFERROR(INDEX('12. Yaguar'!$B:$E,MATCH($A899,'12. Yaguar'!$B:$B,0),2),"")</f>
        <v/>
      </c>
      <c r="O899" s="6" t="str">
        <f aca="false">IFERROR(INDEX('13. King Clor'!$A:$B,MATCH($A899,'13. King Clor'!$A:$A,0),2),"")</f>
        <v/>
      </c>
      <c r="P899" s="6" t="str">
        <f aca="false">IFERROR(INDEX('14. Diserquim'!$A:$B,MATCH($A899,'14. Diserquim'!$A:$A,0),2),"")</f>
        <v/>
      </c>
      <c r="Q899" s="6" t="str">
        <f aca="false">IFERROR(INDEX('15. Moreno'!$A:$B,MATCH($A899,'15. Moreno'!$A:$A,0),2),"")</f>
        <v/>
      </c>
      <c r="R899" s="6" t="str">
        <f aca="false">IFERROR(INDEX('10. Collares'!$J:$K,MATCH($A899,'10. Collares'!$J:$J,0),2),"")</f>
        <v/>
      </c>
      <c r="S899" s="6" t="str">
        <f aca="false">IFERROR(INDEX('13. King Clor'!$G:$H,MATCH($A899,'13. King Clor'!$G:$G,0),2),"")</f>
        <v/>
      </c>
      <c r="T899" s="6" t="str">
        <f aca="false">IFERROR(INDEX('10. Collares'!$A:$B,MATCH($A899,'10. Collares'!$A:$A,0),2),"")</f>
        <v/>
      </c>
      <c r="U899" s="6" t="str">
        <f aca="false">IFERROR(INDEX('16. Mis nietos'!$B:$C,MATCH($A899,'16. Mis nietos'!$B:$B,0),2),"")</f>
        <v/>
      </c>
      <c r="V899" s="6" t="str">
        <f aca="false">IFERROR(INDEX('17. Profesional Vet'!$A:$B,MATCH($A899,'17. Profesional Vet'!$A:$A,0),2),"")</f>
        <v/>
      </c>
      <c r="W899" s="6" t="str">
        <f aca="false">IFERROR(INDEX('18. Premier'!$A:$B,MATCH($A899,'18. Premier'!$A:$A,0),2),"")</f>
        <v/>
      </c>
      <c r="X899" s="6" t="str">
        <f aca="false">IFERROR(INDEX('19. Dacam'!$A:$B,MATCH($A899,'19. Dacam'!$A:$A,0),2),"")</f>
        <v/>
      </c>
      <c r="Y899" s="6" t="str">
        <f aca="false">IFERROR(INDEX('20. Proveedor'!$A:$B,MATCH($A899,'20. Proveedor'!$A:$A,0),2),"")</f>
        <v/>
      </c>
      <c r="Z899" s="6" t="str">
        <f aca="false">IFERROR(INDEX('21. Saphirus'!$A:$B,MATCH($A899,'21. Saphirus'!$A:$A,0),2),"")</f>
        <v/>
      </c>
    </row>
    <row r="900" customFormat="false" ht="15.75" hidden="false" customHeight="true" outlineLevel="0" collapsed="false">
      <c r="A900" s="5" t="s">
        <v>939</v>
      </c>
      <c r="B900" s="5" t="n">
        <v>1905539</v>
      </c>
      <c r="C900" s="5" t="s">
        <v>183</v>
      </c>
      <c r="D900" s="6" t="str">
        <f aca="false">IFERROR(INDEX('1. Benavídez'!$A:$B,MATCH($A900,'1. Benavídez'!$A:$A,0),2),"")</f>
        <v/>
      </c>
      <c r="E900" s="6" t="n">
        <f aca="false">IFERROR(INDEX('2. Gallo'!$B:$D,MATCH($A900,'2. Gallo'!$B:$B,0),3),"")</f>
        <v>3640</v>
      </c>
      <c r="F900" s="6" t="n">
        <f aca="false">IFERROR(INDEX('3. Anea'!$B:$D,MATCH($A900,'3. Anea'!$B:$B,0),2),"")</f>
        <v>3427</v>
      </c>
      <c r="G900" s="6" t="str">
        <f aca="false">IFERROR(INDEX('4. Pilar'!$A:$C,MATCH($A900,'4. Pilar'!$A:$A,0),2),"")</f>
        <v/>
      </c>
      <c r="H900" s="6" t="str">
        <f aca="false">IFERROR(INDEX('5. Tortuguitas'!$B:$D,MATCH($A900,'5. Tortuguitas'!$B:$B,0),2),"")</f>
        <v/>
      </c>
      <c r="I900" s="6" t="str">
        <f aca="false">IFERROR(INDEX('6. Del Viso'!$A:$B,MATCH($A900,'6. Del Viso'!$A:$A,0),2),"")</f>
        <v/>
      </c>
      <c r="J900" s="6" t="str">
        <f aca="false">IFERROR(INDEX('7. Chica Glade'!$B:$F,MATCH($A900,'7. Chica Glade'!$B:$B,0),4),"")</f>
        <v/>
      </c>
      <c r="K900" s="6" t="str">
        <f aca="false">IFERROR(INDEX('8. Veterinaria'!$A:$B,MATCH($A900,'8. Veterinaria'!$A:$A,0),2),"")</f>
        <v/>
      </c>
      <c r="L900" s="6" t="n">
        <f aca="false">IFERROR(INDEX('9. Hipocampus'!$A:$B,MATCH($A900,'9. Hipocampus'!$A:$A,0),2),"")</f>
        <v>3031</v>
      </c>
      <c r="M900" s="6" t="str">
        <f aca="false">IFERROR(INDEX('11. Mundo Mascotas'!$B:$D,MATCH($A900,'11. Mundo Mascotas'!$B:$B,0),2),"")</f>
        <v/>
      </c>
      <c r="N900" s="6" t="str">
        <f aca="false">IFERROR(INDEX('12. Yaguar'!$B:$E,MATCH($A900,'12. Yaguar'!$B:$B,0),2),"")</f>
        <v/>
      </c>
      <c r="O900" s="6" t="str">
        <f aca="false">IFERROR(INDEX('13. King Clor'!$A:$B,MATCH($A900,'13. King Clor'!$A:$A,0),2),"")</f>
        <v/>
      </c>
      <c r="P900" s="6" t="str">
        <f aca="false">IFERROR(INDEX('14. Diserquim'!$A:$B,MATCH($A900,'14. Diserquim'!$A:$A,0),2),"")</f>
        <v/>
      </c>
      <c r="Q900" s="6" t="str">
        <f aca="false">IFERROR(INDEX('15. Moreno'!$A:$B,MATCH($A900,'15. Moreno'!$A:$A,0),2),"")</f>
        <v/>
      </c>
      <c r="R900" s="6" t="str">
        <f aca="false">IFERROR(INDEX('10. Collares'!$J:$K,MATCH($A900,'10. Collares'!$J:$J,0),2),"")</f>
        <v/>
      </c>
      <c r="S900" s="6" t="str">
        <f aca="false">IFERROR(INDEX('13. King Clor'!$G:$H,MATCH($A900,'13. King Clor'!$G:$G,0),2),"")</f>
        <v/>
      </c>
      <c r="T900" s="6" t="str">
        <f aca="false">IFERROR(INDEX('10. Collares'!$A:$B,MATCH($A900,'10. Collares'!$A:$A,0),2),"")</f>
        <v/>
      </c>
      <c r="U900" s="6" t="str">
        <f aca="false">IFERROR(INDEX('16. Mis nietos'!$B:$C,MATCH($A900,'16. Mis nietos'!$B:$B,0),2),"")</f>
        <v/>
      </c>
      <c r="V900" s="6" t="str">
        <f aca="false">IFERROR(INDEX('17. Profesional Vet'!$A:$B,MATCH($A900,'17. Profesional Vet'!$A:$A,0),2),"")</f>
        <v/>
      </c>
      <c r="W900" s="6" t="str">
        <f aca="false">IFERROR(INDEX('18. Premier'!$A:$B,MATCH($A900,'18. Premier'!$A:$A,0),2),"")</f>
        <v/>
      </c>
      <c r="X900" s="6" t="str">
        <f aca="false">IFERROR(INDEX('19. Dacam'!$A:$B,MATCH($A900,'19. Dacam'!$A:$A,0),2),"")</f>
        <v/>
      </c>
      <c r="Y900" s="6" t="str">
        <f aca="false">IFERROR(INDEX('20. Proveedor'!$A:$B,MATCH($A900,'20. Proveedor'!$A:$A,0),2),"")</f>
        <v/>
      </c>
      <c r="Z900" s="6" t="str">
        <f aca="false">IFERROR(INDEX('21. Saphirus'!$A:$B,MATCH($A900,'21. Saphirus'!$A:$A,0),2),"")</f>
        <v/>
      </c>
    </row>
    <row r="901" customFormat="false" ht="15.75" hidden="false" customHeight="true" outlineLevel="0" collapsed="false">
      <c r="A901" s="5" t="s">
        <v>940</v>
      </c>
      <c r="B901" s="5" t="n">
        <v>1905540</v>
      </c>
      <c r="C901" s="5" t="s">
        <v>183</v>
      </c>
      <c r="D901" s="6" t="str">
        <f aca="false">IFERROR(INDEX('1. Benavídez'!$A:$B,MATCH($A901,'1. Benavídez'!$A:$A,0),2),"")</f>
        <v/>
      </c>
      <c r="E901" s="6" t="n">
        <f aca="false">IFERROR(INDEX('2. Gallo'!$B:$D,MATCH($A901,'2. Gallo'!$B:$B,0),3),"")</f>
        <v>3640</v>
      </c>
      <c r="F901" s="6" t="n">
        <f aca="false">IFERROR(INDEX('3. Anea'!$B:$D,MATCH($A901,'3. Anea'!$B:$B,0),2),"")</f>
        <v>3427</v>
      </c>
      <c r="G901" s="6" t="str">
        <f aca="false">IFERROR(INDEX('4. Pilar'!$A:$C,MATCH($A901,'4. Pilar'!$A:$A,0),2),"")</f>
        <v/>
      </c>
      <c r="H901" s="6" t="str">
        <f aca="false">IFERROR(INDEX('5. Tortuguitas'!$B:$D,MATCH($A901,'5. Tortuguitas'!$B:$B,0),2),"")</f>
        <v/>
      </c>
      <c r="I901" s="6" t="str">
        <f aca="false">IFERROR(INDEX('6. Del Viso'!$A:$B,MATCH($A901,'6. Del Viso'!$A:$A,0),2),"")</f>
        <v/>
      </c>
      <c r="J901" s="6" t="str">
        <f aca="false">IFERROR(INDEX('7. Chica Glade'!$B:$F,MATCH($A901,'7. Chica Glade'!$B:$B,0),4),"")</f>
        <v/>
      </c>
      <c r="K901" s="6" t="str">
        <f aca="false">IFERROR(INDEX('8. Veterinaria'!$A:$B,MATCH($A901,'8. Veterinaria'!$A:$A,0),2),"")</f>
        <v/>
      </c>
      <c r="L901" s="6" t="n">
        <f aca="false">IFERROR(INDEX('9. Hipocampus'!$A:$B,MATCH($A901,'9. Hipocampus'!$A:$A,0),2),"")</f>
        <v>3031</v>
      </c>
      <c r="M901" s="6" t="str">
        <f aca="false">IFERROR(INDEX('11. Mundo Mascotas'!$B:$D,MATCH($A901,'11. Mundo Mascotas'!$B:$B,0),2),"")</f>
        <v/>
      </c>
      <c r="N901" s="6" t="str">
        <f aca="false">IFERROR(INDEX('12. Yaguar'!$B:$E,MATCH($A901,'12. Yaguar'!$B:$B,0),2),"")</f>
        <v/>
      </c>
      <c r="O901" s="6" t="str">
        <f aca="false">IFERROR(INDEX('13. King Clor'!$A:$B,MATCH($A901,'13. King Clor'!$A:$A,0),2),"")</f>
        <v/>
      </c>
      <c r="P901" s="6" t="str">
        <f aca="false">IFERROR(INDEX('14. Diserquim'!$A:$B,MATCH($A901,'14. Diserquim'!$A:$A,0),2),"")</f>
        <v/>
      </c>
      <c r="Q901" s="6" t="str">
        <f aca="false">IFERROR(INDEX('15. Moreno'!$A:$B,MATCH($A901,'15. Moreno'!$A:$A,0),2),"")</f>
        <v/>
      </c>
      <c r="R901" s="6" t="str">
        <f aca="false">IFERROR(INDEX('10. Collares'!$J:$K,MATCH($A901,'10. Collares'!$J:$J,0),2),"")</f>
        <v/>
      </c>
      <c r="S901" s="6" t="str">
        <f aca="false">IFERROR(INDEX('13. King Clor'!$G:$H,MATCH($A901,'13. King Clor'!$G:$G,0),2),"")</f>
        <v/>
      </c>
      <c r="T901" s="6" t="str">
        <f aca="false">IFERROR(INDEX('10. Collares'!$A:$B,MATCH($A901,'10. Collares'!$A:$A,0),2),"")</f>
        <v/>
      </c>
      <c r="U901" s="6" t="str">
        <f aca="false">IFERROR(INDEX('16. Mis nietos'!$B:$C,MATCH($A901,'16. Mis nietos'!$B:$B,0),2),"")</f>
        <v/>
      </c>
      <c r="V901" s="6" t="str">
        <f aca="false">IFERROR(INDEX('17. Profesional Vet'!$A:$B,MATCH($A901,'17. Profesional Vet'!$A:$A,0),2),"")</f>
        <v/>
      </c>
      <c r="W901" s="6" t="str">
        <f aca="false">IFERROR(INDEX('18. Premier'!$A:$B,MATCH($A901,'18. Premier'!$A:$A,0),2),"")</f>
        <v/>
      </c>
      <c r="X901" s="6" t="str">
        <f aca="false">IFERROR(INDEX('19. Dacam'!$A:$B,MATCH($A901,'19. Dacam'!$A:$A,0),2),"")</f>
        <v/>
      </c>
      <c r="Y901" s="6" t="str">
        <f aca="false">IFERROR(INDEX('20. Proveedor'!$A:$B,MATCH($A901,'20. Proveedor'!$A:$A,0),2),"")</f>
        <v/>
      </c>
      <c r="Z901" s="6" t="str">
        <f aca="false">IFERROR(INDEX('21. Saphirus'!$A:$B,MATCH($A901,'21. Saphirus'!$A:$A,0),2),"")</f>
        <v/>
      </c>
    </row>
    <row r="902" customFormat="false" ht="15.75" hidden="false" customHeight="true" outlineLevel="0" collapsed="false">
      <c r="A902" s="5" t="s">
        <v>941</v>
      </c>
      <c r="B902" s="5" t="n">
        <v>1905541</v>
      </c>
      <c r="C902" s="5" t="s">
        <v>183</v>
      </c>
      <c r="D902" s="6" t="str">
        <f aca="false">IFERROR(INDEX('1. Benavídez'!$A:$B,MATCH($A902,'1. Benavídez'!$A:$A,0),2),"")</f>
        <v/>
      </c>
      <c r="E902" s="6" t="n">
        <f aca="false">IFERROR(INDEX('2. Gallo'!$B:$D,MATCH($A902,'2. Gallo'!$B:$B,0),3),"")</f>
        <v>3640</v>
      </c>
      <c r="F902" s="6" t="n">
        <f aca="false">IFERROR(INDEX('3. Anea'!$B:$D,MATCH($A902,'3. Anea'!$B:$B,0),2),"")</f>
        <v>3427</v>
      </c>
      <c r="G902" s="6" t="str">
        <f aca="false">IFERROR(INDEX('4. Pilar'!$A:$C,MATCH($A902,'4. Pilar'!$A:$A,0),2),"")</f>
        <v/>
      </c>
      <c r="H902" s="6" t="str">
        <f aca="false">IFERROR(INDEX('5. Tortuguitas'!$B:$D,MATCH($A902,'5. Tortuguitas'!$B:$B,0),2),"")</f>
        <v/>
      </c>
      <c r="I902" s="6" t="str">
        <f aca="false">IFERROR(INDEX('6. Del Viso'!$A:$B,MATCH($A902,'6. Del Viso'!$A:$A,0),2),"")</f>
        <v/>
      </c>
      <c r="J902" s="6" t="str">
        <f aca="false">IFERROR(INDEX('7. Chica Glade'!$B:$F,MATCH($A902,'7. Chica Glade'!$B:$B,0),4),"")</f>
        <v/>
      </c>
      <c r="K902" s="6" t="str">
        <f aca="false">IFERROR(INDEX('8. Veterinaria'!$A:$B,MATCH($A902,'8. Veterinaria'!$A:$A,0),2),"")</f>
        <v/>
      </c>
      <c r="L902" s="6" t="n">
        <f aca="false">IFERROR(INDEX('9. Hipocampus'!$A:$B,MATCH($A902,'9. Hipocampus'!$A:$A,0),2),"")</f>
        <v>3031</v>
      </c>
      <c r="M902" s="6" t="str">
        <f aca="false">IFERROR(INDEX('11. Mundo Mascotas'!$B:$D,MATCH($A902,'11. Mundo Mascotas'!$B:$B,0),2),"")</f>
        <v/>
      </c>
      <c r="N902" s="6" t="str">
        <f aca="false">IFERROR(INDEX('12. Yaguar'!$B:$E,MATCH($A902,'12. Yaguar'!$B:$B,0),2),"")</f>
        <v/>
      </c>
      <c r="O902" s="6" t="str">
        <f aca="false">IFERROR(INDEX('13. King Clor'!$A:$B,MATCH($A902,'13. King Clor'!$A:$A,0),2),"")</f>
        <v/>
      </c>
      <c r="P902" s="6" t="str">
        <f aca="false">IFERROR(INDEX('14. Diserquim'!$A:$B,MATCH($A902,'14. Diserquim'!$A:$A,0),2),"")</f>
        <v/>
      </c>
      <c r="Q902" s="6" t="str">
        <f aca="false">IFERROR(INDEX('15. Moreno'!$A:$B,MATCH($A902,'15. Moreno'!$A:$A,0),2),"")</f>
        <v/>
      </c>
      <c r="R902" s="6" t="str">
        <f aca="false">IFERROR(INDEX('10. Collares'!$J:$K,MATCH($A902,'10. Collares'!$J:$J,0),2),"")</f>
        <v/>
      </c>
      <c r="S902" s="6" t="str">
        <f aca="false">IFERROR(INDEX('13. King Clor'!$G:$H,MATCH($A902,'13. King Clor'!$G:$G,0),2),"")</f>
        <v/>
      </c>
      <c r="T902" s="6" t="str">
        <f aca="false">IFERROR(INDEX('10. Collares'!$A:$B,MATCH($A902,'10. Collares'!$A:$A,0),2),"")</f>
        <v/>
      </c>
      <c r="U902" s="6" t="str">
        <f aca="false">IFERROR(INDEX('16. Mis nietos'!$B:$C,MATCH($A902,'16. Mis nietos'!$B:$B,0),2),"")</f>
        <v/>
      </c>
      <c r="V902" s="6" t="str">
        <f aca="false">IFERROR(INDEX('17. Profesional Vet'!$A:$B,MATCH($A902,'17. Profesional Vet'!$A:$A,0),2),"")</f>
        <v/>
      </c>
      <c r="W902" s="6" t="str">
        <f aca="false">IFERROR(INDEX('18. Premier'!$A:$B,MATCH($A902,'18. Premier'!$A:$A,0),2),"")</f>
        <v/>
      </c>
      <c r="X902" s="6" t="str">
        <f aca="false">IFERROR(INDEX('19. Dacam'!$A:$B,MATCH($A902,'19. Dacam'!$A:$A,0),2),"")</f>
        <v/>
      </c>
      <c r="Y902" s="6" t="str">
        <f aca="false">IFERROR(INDEX('20. Proveedor'!$A:$B,MATCH($A902,'20. Proveedor'!$A:$A,0),2),"")</f>
        <v/>
      </c>
      <c r="Z902" s="6" t="str">
        <f aca="false">IFERROR(INDEX('21. Saphirus'!$A:$B,MATCH($A902,'21. Saphirus'!$A:$A,0),2),"")</f>
        <v/>
      </c>
    </row>
    <row r="903" customFormat="false" ht="15.75" hidden="false" customHeight="true" outlineLevel="0" collapsed="false">
      <c r="A903" s="5" t="s">
        <v>942</v>
      </c>
      <c r="B903" s="5" t="n">
        <v>1905759</v>
      </c>
      <c r="C903" s="5" t="s">
        <v>183</v>
      </c>
      <c r="D903" s="6" t="str">
        <f aca="false">IFERROR(INDEX('1. Benavídez'!$A:$B,MATCH($A903,'1. Benavídez'!$A:$A,0),2),"")</f>
        <v/>
      </c>
      <c r="E903" s="6" t="str">
        <f aca="false">IFERROR(INDEX('2. Gallo'!$B:$D,MATCH($A903,'2. Gallo'!$B:$B,0),3),"")</f>
        <v/>
      </c>
      <c r="F903" s="6" t="str">
        <f aca="false">IFERROR(INDEX('3. Anea'!$B:$D,MATCH($A903,'3. Anea'!$B:$B,0),2),"")</f>
        <v/>
      </c>
      <c r="G903" s="6" t="str">
        <f aca="false">IFERROR(INDEX('4. Pilar'!$A:$C,MATCH($A903,'4. Pilar'!$A:$A,0),2),"")</f>
        <v/>
      </c>
      <c r="H903" s="6" t="str">
        <f aca="false">IFERROR(INDEX('5. Tortuguitas'!$B:$D,MATCH($A903,'5. Tortuguitas'!$B:$B,0),2),"")</f>
        <v/>
      </c>
      <c r="I903" s="6" t="str">
        <f aca="false">IFERROR(INDEX('6. Del Viso'!$A:$B,MATCH($A903,'6. Del Viso'!$A:$A,0),2),"")</f>
        <v/>
      </c>
      <c r="J903" s="6" t="str">
        <f aca="false">IFERROR(INDEX('7. Chica Glade'!$B:$F,MATCH($A903,'7. Chica Glade'!$B:$B,0),4),"")</f>
        <v/>
      </c>
      <c r="K903" s="6" t="str">
        <f aca="false">IFERROR(INDEX('8. Veterinaria'!$A:$B,MATCH($A903,'8. Veterinaria'!$A:$A,0),2),"")</f>
        <v/>
      </c>
      <c r="L903" s="6" t="str">
        <f aca="false">IFERROR(INDEX('9. Hipocampus'!$A:$B,MATCH($A903,'9. Hipocampus'!$A:$A,0),2),"")</f>
        <v/>
      </c>
      <c r="M903" s="6" t="str">
        <f aca="false">IFERROR(INDEX('11. Mundo Mascotas'!$B:$D,MATCH($A903,'11. Mundo Mascotas'!$B:$B,0),2),"")</f>
        <v/>
      </c>
      <c r="N903" s="6" t="str">
        <f aca="false">IFERROR(INDEX('12. Yaguar'!$B:$E,MATCH($A903,'12. Yaguar'!$B:$B,0),2),"")</f>
        <v/>
      </c>
      <c r="O903" s="6" t="str">
        <f aca="false">IFERROR(INDEX('13. King Clor'!$A:$B,MATCH($A903,'13. King Clor'!$A:$A,0),2),"")</f>
        <v/>
      </c>
      <c r="P903" s="6" t="str">
        <f aca="false">IFERROR(INDEX('14. Diserquim'!$A:$B,MATCH($A903,'14. Diserquim'!$A:$A,0),2),"")</f>
        <v/>
      </c>
      <c r="Q903" s="6" t="str">
        <f aca="false">IFERROR(INDEX('15. Moreno'!$A:$B,MATCH($A903,'15. Moreno'!$A:$A,0),2),"")</f>
        <v/>
      </c>
      <c r="R903" s="6" t="str">
        <f aca="false">IFERROR(INDEX('10. Collares'!$J:$K,MATCH($A903,'10. Collares'!$J:$J,0),2),"")</f>
        <v/>
      </c>
      <c r="S903" s="6" t="str">
        <f aca="false">IFERROR(INDEX('13. King Clor'!$G:$H,MATCH($A903,'13. King Clor'!$G:$G,0),2),"")</f>
        <v/>
      </c>
      <c r="T903" s="6" t="str">
        <f aca="false">IFERROR(INDEX('10. Collares'!$A:$B,MATCH($A903,'10. Collares'!$A:$A,0),2),"")</f>
        <v/>
      </c>
      <c r="U903" s="6" t="str">
        <f aca="false">IFERROR(INDEX('16. Mis nietos'!$B:$C,MATCH($A903,'16. Mis nietos'!$B:$B,0),2),"")</f>
        <v/>
      </c>
      <c r="V903" s="6" t="str">
        <f aca="false">IFERROR(INDEX('17. Profesional Vet'!$A:$B,MATCH($A903,'17. Profesional Vet'!$A:$A,0),2),"")</f>
        <v/>
      </c>
      <c r="W903" s="6" t="str">
        <f aca="false">IFERROR(INDEX('18. Premier'!$A:$B,MATCH($A903,'18. Premier'!$A:$A,0),2),"")</f>
        <v/>
      </c>
      <c r="X903" s="6" t="str">
        <f aca="false">IFERROR(INDEX('19. Dacam'!$A:$B,MATCH($A903,'19. Dacam'!$A:$A,0),2),"")</f>
        <v/>
      </c>
      <c r="Y903" s="6" t="str">
        <f aca="false">IFERROR(INDEX('20. Proveedor'!$A:$B,MATCH($A903,'20. Proveedor'!$A:$A,0),2),"")</f>
        <v/>
      </c>
      <c r="Z903" s="6" t="str">
        <f aca="false">IFERROR(INDEX('21. Saphirus'!$A:$B,MATCH($A903,'21. Saphirus'!$A:$A,0),2),"")</f>
        <v/>
      </c>
    </row>
    <row r="904" customFormat="false" ht="15.75" hidden="false" customHeight="true" outlineLevel="0" collapsed="false">
      <c r="A904" s="5" t="s">
        <v>943</v>
      </c>
      <c r="B904" s="5" t="n">
        <v>1905752</v>
      </c>
      <c r="C904" s="5" t="s">
        <v>123</v>
      </c>
      <c r="D904" s="6" t="str">
        <f aca="false">IFERROR(INDEX('1. Benavídez'!$A:$B,MATCH($A904,'1. Benavídez'!$A:$A,0),2),"")</f>
        <v/>
      </c>
      <c r="E904" s="6" t="str">
        <f aca="false">IFERROR(INDEX('2. Gallo'!$B:$D,MATCH($A904,'2. Gallo'!$B:$B,0),3),"")</f>
        <v/>
      </c>
      <c r="F904" s="6" t="str">
        <f aca="false">IFERROR(INDEX('3. Anea'!$B:$D,MATCH($A904,'3. Anea'!$B:$B,0),2),"")</f>
        <v/>
      </c>
      <c r="G904" s="6" t="str">
        <f aca="false">IFERROR(INDEX('4. Pilar'!$A:$C,MATCH($A904,'4. Pilar'!$A:$A,0),2),"")</f>
        <v/>
      </c>
      <c r="H904" s="6" t="str">
        <f aca="false">IFERROR(INDEX('5. Tortuguitas'!$B:$D,MATCH($A904,'5. Tortuguitas'!$B:$B,0),2),"")</f>
        <v/>
      </c>
      <c r="I904" s="6" t="str">
        <f aca="false">IFERROR(INDEX('6. Del Viso'!$A:$B,MATCH($A904,'6. Del Viso'!$A:$A,0),2),"")</f>
        <v/>
      </c>
      <c r="J904" s="6" t="str">
        <f aca="false">IFERROR(INDEX('7. Chica Glade'!$B:$F,MATCH($A904,'7. Chica Glade'!$B:$B,0),4),"")</f>
        <v/>
      </c>
      <c r="K904" s="6" t="str">
        <f aca="false">IFERROR(INDEX('8. Veterinaria'!$A:$B,MATCH($A904,'8. Veterinaria'!$A:$A,0),2),"")</f>
        <v/>
      </c>
      <c r="L904" s="6" t="str">
        <f aca="false">IFERROR(INDEX('9. Hipocampus'!$A:$B,MATCH($A904,'9. Hipocampus'!$A:$A,0),2),"")</f>
        <v/>
      </c>
      <c r="M904" s="6" t="str">
        <f aca="false">IFERROR(INDEX('11. Mundo Mascotas'!$B:$D,MATCH($A904,'11. Mundo Mascotas'!$B:$B,0),2),"")</f>
        <v/>
      </c>
      <c r="N904" s="6" t="str">
        <f aca="false">IFERROR(INDEX('12. Yaguar'!$B:$E,MATCH($A904,'12. Yaguar'!$B:$B,0),2),"")</f>
        <v/>
      </c>
      <c r="O904" s="6" t="str">
        <f aca="false">IFERROR(INDEX('13. King Clor'!$A:$B,MATCH($A904,'13. King Clor'!$A:$A,0),2),"")</f>
        <v/>
      </c>
      <c r="P904" s="6" t="str">
        <f aca="false">IFERROR(INDEX('14. Diserquim'!$A:$B,MATCH($A904,'14. Diserquim'!$A:$A,0),2),"")</f>
        <v/>
      </c>
      <c r="Q904" s="6" t="str">
        <f aca="false">IFERROR(INDEX('15. Moreno'!$A:$B,MATCH($A904,'15. Moreno'!$A:$A,0),2),"")</f>
        <v/>
      </c>
      <c r="R904" s="6" t="str">
        <f aca="false">IFERROR(INDEX('10. Collares'!$J:$K,MATCH($A904,'10. Collares'!$J:$J,0),2),"")</f>
        <v/>
      </c>
      <c r="S904" s="6" t="str">
        <f aca="false">IFERROR(INDEX('13. King Clor'!$G:$H,MATCH($A904,'13. King Clor'!$G:$G,0),2),"")</f>
        <v/>
      </c>
      <c r="T904" s="6" t="str">
        <f aca="false">IFERROR(INDEX('10. Collares'!$A:$B,MATCH($A904,'10. Collares'!$A:$A,0),2),"")</f>
        <v/>
      </c>
      <c r="U904" s="6" t="str">
        <f aca="false">IFERROR(INDEX('16. Mis nietos'!$B:$C,MATCH($A904,'16. Mis nietos'!$B:$B,0),2),"")</f>
        <v/>
      </c>
      <c r="V904" s="6" t="str">
        <f aca="false">IFERROR(INDEX('17. Profesional Vet'!$A:$B,MATCH($A904,'17. Profesional Vet'!$A:$A,0),2),"")</f>
        <v/>
      </c>
      <c r="W904" s="6" t="n">
        <f aca="false">IFERROR(INDEX('18. Premier'!$A:$B,MATCH($A904,'18. Premier'!$A:$A,0),2),"")</f>
        <v>475</v>
      </c>
      <c r="X904" s="6" t="str">
        <f aca="false">IFERROR(INDEX('19. Dacam'!$A:$B,MATCH($A904,'19. Dacam'!$A:$A,0),2),"")</f>
        <v/>
      </c>
      <c r="Y904" s="6" t="str">
        <f aca="false">IFERROR(INDEX('20. Proveedor'!$A:$B,MATCH($A904,'20. Proveedor'!$A:$A,0),2),"")</f>
        <v/>
      </c>
      <c r="Z904" s="6" t="str">
        <f aca="false">IFERROR(INDEX('21. Saphirus'!$A:$B,MATCH($A904,'21. Saphirus'!$A:$A,0),2),"")</f>
        <v/>
      </c>
    </row>
    <row r="905" customFormat="false" ht="15.75" hidden="false" customHeight="true" outlineLevel="0" collapsed="false">
      <c r="A905" s="5" t="s">
        <v>944</v>
      </c>
      <c r="B905" s="5" t="n">
        <v>1905978</v>
      </c>
      <c r="C905" s="5" t="s">
        <v>159</v>
      </c>
      <c r="D905" s="6" t="str">
        <f aca="false">IFERROR(INDEX('1. Benavídez'!$A:$B,MATCH($A905,'1. Benavídez'!$A:$A,0),2),"")</f>
        <v/>
      </c>
      <c r="E905" s="6" t="str">
        <f aca="false">IFERROR(INDEX('2. Gallo'!$B:$D,MATCH($A905,'2. Gallo'!$B:$B,0),3),"")</f>
        <v/>
      </c>
      <c r="F905" s="6" t="str">
        <f aca="false">IFERROR(INDEX('3. Anea'!$B:$D,MATCH($A905,'3. Anea'!$B:$B,0),2),"")</f>
        <v/>
      </c>
      <c r="G905" s="6" t="str">
        <f aca="false">IFERROR(INDEX('4. Pilar'!$A:$C,MATCH($A905,'4. Pilar'!$A:$A,0),2),"")</f>
        <v/>
      </c>
      <c r="H905" s="6" t="str">
        <f aca="false">IFERROR(INDEX('5. Tortuguitas'!$B:$D,MATCH($A905,'5. Tortuguitas'!$B:$B,0),2),"")</f>
        <v/>
      </c>
      <c r="I905" s="6" t="str">
        <f aca="false">IFERROR(INDEX('6. Del Viso'!$A:$B,MATCH($A905,'6. Del Viso'!$A:$A,0),2),"")</f>
        <v/>
      </c>
      <c r="J905" s="6" t="str">
        <f aca="false">IFERROR(INDEX('7. Chica Glade'!$B:$F,MATCH($A905,'7. Chica Glade'!$B:$B,0),4),"")</f>
        <v/>
      </c>
      <c r="K905" s="6" t="str">
        <f aca="false">IFERROR(INDEX('8. Veterinaria'!$A:$B,MATCH($A905,'8. Veterinaria'!$A:$A,0),2),"")</f>
        <v/>
      </c>
      <c r="L905" s="6" t="str">
        <f aca="false">IFERROR(INDEX('9. Hipocampus'!$A:$B,MATCH($A905,'9. Hipocampus'!$A:$A,0),2),"")</f>
        <v/>
      </c>
      <c r="M905" s="6" t="str">
        <f aca="false">IFERROR(INDEX('11. Mundo Mascotas'!$B:$D,MATCH($A905,'11. Mundo Mascotas'!$B:$B,0),2),"")</f>
        <v/>
      </c>
      <c r="N905" s="6" t="str">
        <f aca="false">IFERROR(INDEX('12. Yaguar'!$B:$E,MATCH($A905,'12. Yaguar'!$B:$B,0),2),"")</f>
        <v/>
      </c>
      <c r="O905" s="6" t="str">
        <f aca="false">IFERROR(INDEX('13. King Clor'!$A:$B,MATCH($A905,'13. King Clor'!$A:$A,0),2),"")</f>
        <v/>
      </c>
      <c r="P905" s="6" t="str">
        <f aca="false">IFERROR(INDEX('14. Diserquim'!$A:$B,MATCH($A905,'14. Diserquim'!$A:$A,0),2),"")</f>
        <v/>
      </c>
      <c r="Q905" s="6" t="str">
        <f aca="false">IFERROR(INDEX('15. Moreno'!$A:$B,MATCH($A905,'15. Moreno'!$A:$A,0),2),"")</f>
        <v/>
      </c>
      <c r="R905" s="6" t="str">
        <f aca="false">IFERROR(INDEX('10. Collares'!$J:$K,MATCH($A905,'10. Collares'!$J:$J,0),2),"")</f>
        <v/>
      </c>
      <c r="S905" s="6" t="str">
        <f aca="false">IFERROR(INDEX('13. King Clor'!$G:$H,MATCH($A905,'13. King Clor'!$G:$G,0),2),"")</f>
        <v/>
      </c>
      <c r="T905" s="6" t="str">
        <f aca="false">IFERROR(INDEX('10. Collares'!$A:$B,MATCH($A905,'10. Collares'!$A:$A,0),2),"")</f>
        <v/>
      </c>
      <c r="U905" s="6" t="n">
        <f aca="false">IFERROR(INDEX('16. Mis nietos'!$B:$C,MATCH($A905,'16. Mis nietos'!$B:$B,0),2),"")</f>
        <v>1000</v>
      </c>
      <c r="V905" s="6" t="str">
        <f aca="false">IFERROR(INDEX('17. Profesional Vet'!$A:$B,MATCH($A905,'17. Profesional Vet'!$A:$A,0),2),"")</f>
        <v/>
      </c>
      <c r="W905" s="6" t="str">
        <f aca="false">IFERROR(INDEX('18. Premier'!$A:$B,MATCH($A905,'18. Premier'!$A:$A,0),2),"")</f>
        <v/>
      </c>
      <c r="X905" s="6" t="str">
        <f aca="false">IFERROR(INDEX('19. Dacam'!$A:$B,MATCH($A905,'19. Dacam'!$A:$A,0),2),"")</f>
        <v/>
      </c>
      <c r="Y905" s="6" t="str">
        <f aca="false">IFERROR(INDEX('20. Proveedor'!$A:$B,MATCH($A905,'20. Proveedor'!$A:$A,0),2),"")</f>
        <v/>
      </c>
      <c r="Z905" s="6" t="str">
        <f aca="false">IFERROR(INDEX('21. Saphirus'!$A:$B,MATCH($A905,'21. Saphirus'!$A:$A,0),2),"")</f>
        <v/>
      </c>
    </row>
    <row r="906" customFormat="false" ht="15.75" hidden="false" customHeight="true" outlineLevel="0" collapsed="false">
      <c r="A906" s="5" t="s">
        <v>945</v>
      </c>
      <c r="B906" s="5" t="n">
        <v>1905927</v>
      </c>
      <c r="C906" s="5" t="s">
        <v>121</v>
      </c>
      <c r="D906" s="6" t="str">
        <f aca="false">IFERROR(INDEX('1. Benavídez'!$A:$B,MATCH($A906,'1. Benavídez'!$A:$A,0),2),"")</f>
        <v/>
      </c>
      <c r="E906" s="6" t="str">
        <f aca="false">IFERROR(INDEX('2. Gallo'!$B:$D,MATCH($A906,'2. Gallo'!$B:$B,0),3),"")</f>
        <v/>
      </c>
      <c r="F906" s="6" t="str">
        <f aca="false">IFERROR(INDEX('3. Anea'!$B:$D,MATCH($A906,'3. Anea'!$B:$B,0),2),"")</f>
        <v/>
      </c>
      <c r="G906" s="6" t="str">
        <f aca="false">IFERROR(INDEX('4. Pilar'!$A:$C,MATCH($A906,'4. Pilar'!$A:$A,0),2),"")</f>
        <v/>
      </c>
      <c r="H906" s="6" t="str">
        <f aca="false">IFERROR(INDEX('5. Tortuguitas'!$B:$D,MATCH($A906,'5. Tortuguitas'!$B:$B,0),2),"")</f>
        <v/>
      </c>
      <c r="I906" s="6" t="str">
        <f aca="false">IFERROR(INDEX('6. Del Viso'!$A:$B,MATCH($A906,'6. Del Viso'!$A:$A,0),2),"")</f>
        <v/>
      </c>
      <c r="J906" s="6" t="str">
        <f aca="false">IFERROR(INDEX('7. Chica Glade'!$B:$F,MATCH($A906,'7. Chica Glade'!$B:$B,0),4),"")</f>
        <v/>
      </c>
      <c r="K906" s="6" t="str">
        <f aca="false">IFERROR(INDEX('8. Veterinaria'!$A:$B,MATCH($A906,'8. Veterinaria'!$A:$A,0),2),"")</f>
        <v/>
      </c>
      <c r="L906" s="6" t="str">
        <f aca="false">IFERROR(INDEX('9. Hipocampus'!$A:$B,MATCH($A906,'9. Hipocampus'!$A:$A,0),2),"")</f>
        <v/>
      </c>
      <c r="M906" s="6" t="str">
        <f aca="false">IFERROR(INDEX('11. Mundo Mascotas'!$B:$D,MATCH($A906,'11. Mundo Mascotas'!$B:$B,0),2),"")</f>
        <v/>
      </c>
      <c r="N906" s="6" t="str">
        <f aca="false">IFERROR(INDEX('12. Yaguar'!$B:$E,MATCH($A906,'12. Yaguar'!$B:$B,0),2),"")</f>
        <v/>
      </c>
      <c r="O906" s="6" t="str">
        <f aca="false">IFERROR(INDEX('13. King Clor'!$A:$B,MATCH($A906,'13. King Clor'!$A:$A,0),2),"")</f>
        <v/>
      </c>
      <c r="P906" s="6" t="str">
        <f aca="false">IFERROR(INDEX('14. Diserquim'!$A:$B,MATCH($A906,'14. Diserquim'!$A:$A,0),2),"")</f>
        <v/>
      </c>
      <c r="Q906" s="6" t="str">
        <f aca="false">IFERROR(INDEX('15. Moreno'!$A:$B,MATCH($A906,'15. Moreno'!$A:$A,0),2),"")</f>
        <v/>
      </c>
      <c r="R906" s="6" t="str">
        <f aca="false">IFERROR(INDEX('10. Collares'!$J:$K,MATCH($A906,'10. Collares'!$J:$J,0),2),"")</f>
        <v/>
      </c>
      <c r="S906" s="6" t="str">
        <f aca="false">IFERROR(INDEX('13. King Clor'!$G:$H,MATCH($A906,'13. King Clor'!$G:$G,0),2),"")</f>
        <v/>
      </c>
      <c r="T906" s="6" t="str">
        <f aca="false">IFERROR(INDEX('10. Collares'!$A:$B,MATCH($A906,'10. Collares'!$A:$A,0),2),"")</f>
        <v/>
      </c>
      <c r="U906" s="6" t="str">
        <f aca="false">IFERROR(INDEX('16. Mis nietos'!$B:$C,MATCH($A906,'16. Mis nietos'!$B:$B,0),2),"")</f>
        <v/>
      </c>
      <c r="V906" s="6" t="str">
        <f aca="false">IFERROR(INDEX('17. Profesional Vet'!$A:$B,MATCH($A906,'17. Profesional Vet'!$A:$A,0),2),"")</f>
        <v/>
      </c>
      <c r="W906" s="6" t="str">
        <f aca="false">IFERROR(INDEX('18. Premier'!$A:$B,MATCH($A906,'18. Premier'!$A:$A,0),2),"")</f>
        <v/>
      </c>
      <c r="X906" s="6" t="str">
        <f aca="false">IFERROR(INDEX('19. Dacam'!$A:$B,MATCH($A906,'19. Dacam'!$A:$A,0),2),"")</f>
        <v/>
      </c>
      <c r="Y906" s="6" t="str">
        <f aca="false">IFERROR(INDEX('20. Proveedor'!$A:$B,MATCH($A906,'20. Proveedor'!$A:$A,0),2),"")</f>
        <v/>
      </c>
      <c r="Z906" s="6" t="str">
        <f aca="false">IFERROR(INDEX('21. Saphirus'!$A:$B,MATCH($A906,'21. Saphirus'!$A:$A,0),2),"")</f>
        <v/>
      </c>
    </row>
    <row r="907" customFormat="false" ht="15.75" hidden="false" customHeight="true" outlineLevel="0" collapsed="false">
      <c r="A907" s="5" t="s">
        <v>946</v>
      </c>
      <c r="B907" s="5" t="n">
        <v>1905543</v>
      </c>
      <c r="C907" s="5" t="s">
        <v>183</v>
      </c>
      <c r="D907" s="6" t="str">
        <f aca="false">IFERROR(INDEX('1. Benavídez'!$A:$B,MATCH($A907,'1. Benavídez'!$A:$A,0),2),"")</f>
        <v/>
      </c>
      <c r="E907" s="6" t="str">
        <f aca="false">IFERROR(INDEX('2. Gallo'!$B:$D,MATCH($A907,'2. Gallo'!$B:$B,0),3),"")</f>
        <v/>
      </c>
      <c r="F907" s="6" t="n">
        <f aca="false">IFERROR(INDEX('3. Anea'!$B:$D,MATCH($A907,'3. Anea'!$B:$B,0),2),"")</f>
        <v>0</v>
      </c>
      <c r="G907" s="6" t="str">
        <f aca="false">IFERROR(INDEX('4. Pilar'!$A:$C,MATCH($A907,'4. Pilar'!$A:$A,0),2),"")</f>
        <v/>
      </c>
      <c r="H907" s="6" t="str">
        <f aca="false">IFERROR(INDEX('5. Tortuguitas'!$B:$D,MATCH($A907,'5. Tortuguitas'!$B:$B,0),2),"")</f>
        <v/>
      </c>
      <c r="I907" s="6" t="str">
        <f aca="false">IFERROR(INDEX('6. Del Viso'!$A:$B,MATCH($A907,'6. Del Viso'!$A:$A,0),2),"")</f>
        <v/>
      </c>
      <c r="J907" s="6" t="str">
        <f aca="false">IFERROR(INDEX('7. Chica Glade'!$B:$F,MATCH($A907,'7. Chica Glade'!$B:$B,0),4),"")</f>
        <v/>
      </c>
      <c r="K907" s="6" t="str">
        <f aca="false">IFERROR(INDEX('8. Veterinaria'!$A:$B,MATCH($A907,'8. Veterinaria'!$A:$A,0),2),"")</f>
        <v/>
      </c>
      <c r="L907" s="6" t="str">
        <f aca="false">IFERROR(INDEX('9. Hipocampus'!$A:$B,MATCH($A907,'9. Hipocampus'!$A:$A,0),2),"")</f>
        <v/>
      </c>
      <c r="M907" s="6" t="str">
        <f aca="false">IFERROR(INDEX('11. Mundo Mascotas'!$B:$D,MATCH($A907,'11. Mundo Mascotas'!$B:$B,0),2),"")</f>
        <v/>
      </c>
      <c r="N907" s="6" t="str">
        <f aca="false">IFERROR(INDEX('12. Yaguar'!$B:$E,MATCH($A907,'12. Yaguar'!$B:$B,0),2),"")</f>
        <v/>
      </c>
      <c r="O907" s="6" t="str">
        <f aca="false">IFERROR(INDEX('13. King Clor'!$A:$B,MATCH($A907,'13. King Clor'!$A:$A,0),2),"")</f>
        <v/>
      </c>
      <c r="P907" s="6" t="str">
        <f aca="false">IFERROR(INDEX('14. Diserquim'!$A:$B,MATCH($A907,'14. Diserquim'!$A:$A,0),2),"")</f>
        <v/>
      </c>
      <c r="Q907" s="6" t="str">
        <f aca="false">IFERROR(INDEX('15. Moreno'!$A:$B,MATCH($A907,'15. Moreno'!$A:$A,0),2),"")</f>
        <v/>
      </c>
      <c r="R907" s="6" t="str">
        <f aca="false">IFERROR(INDEX('10. Collares'!$J:$K,MATCH($A907,'10. Collares'!$J:$J,0),2),"")</f>
        <v/>
      </c>
      <c r="S907" s="6" t="str">
        <f aca="false">IFERROR(INDEX('13. King Clor'!$G:$H,MATCH($A907,'13. King Clor'!$G:$G,0),2),"")</f>
        <v/>
      </c>
      <c r="T907" s="6" t="str">
        <f aca="false">IFERROR(INDEX('10. Collares'!$A:$B,MATCH($A907,'10. Collares'!$A:$A,0),2),"")</f>
        <v/>
      </c>
      <c r="U907" s="6" t="str">
        <f aca="false">IFERROR(INDEX('16. Mis nietos'!$B:$C,MATCH($A907,'16. Mis nietos'!$B:$B,0),2),"")</f>
        <v/>
      </c>
      <c r="V907" s="6" t="str">
        <f aca="false">IFERROR(INDEX('17. Profesional Vet'!$A:$B,MATCH($A907,'17. Profesional Vet'!$A:$A,0),2),"")</f>
        <v/>
      </c>
      <c r="W907" s="6" t="str">
        <f aca="false">IFERROR(INDEX('18. Premier'!$A:$B,MATCH($A907,'18. Premier'!$A:$A,0),2),"")</f>
        <v/>
      </c>
      <c r="X907" s="6" t="str">
        <f aca="false">IFERROR(INDEX('19. Dacam'!$A:$B,MATCH($A907,'19. Dacam'!$A:$A,0),2),"")</f>
        <v/>
      </c>
      <c r="Y907" s="6" t="str">
        <f aca="false">IFERROR(INDEX('20. Proveedor'!$A:$B,MATCH($A907,'20. Proveedor'!$A:$A,0),2),"")</f>
        <v/>
      </c>
      <c r="Z907" s="6" t="str">
        <f aca="false">IFERROR(INDEX('21. Saphirus'!$A:$B,MATCH($A907,'21. Saphirus'!$A:$A,0),2),"")</f>
        <v/>
      </c>
    </row>
    <row r="908" customFormat="false" ht="15.75" hidden="false" customHeight="true" outlineLevel="0" collapsed="false">
      <c r="A908" s="5" t="s">
        <v>947</v>
      </c>
      <c r="B908" s="5" t="n">
        <v>1905544</v>
      </c>
      <c r="C908" s="5" t="s">
        <v>183</v>
      </c>
      <c r="D908" s="6" t="str">
        <f aca="false">IFERROR(INDEX('1. Benavídez'!$A:$B,MATCH($A908,'1. Benavídez'!$A:$A,0),2),"")</f>
        <v/>
      </c>
      <c r="E908" s="6" t="str">
        <f aca="false">IFERROR(INDEX('2. Gallo'!$B:$D,MATCH($A908,'2. Gallo'!$B:$B,0),3),"")</f>
        <v/>
      </c>
      <c r="F908" s="6" t="str">
        <f aca="false">IFERROR(INDEX('3. Anea'!$B:$D,MATCH($A908,'3. Anea'!$B:$B,0),2),"")</f>
        <v/>
      </c>
      <c r="G908" s="6" t="str">
        <f aca="false">IFERROR(INDEX('4. Pilar'!$A:$C,MATCH($A908,'4. Pilar'!$A:$A,0),2),"")</f>
        <v/>
      </c>
      <c r="H908" s="6" t="str">
        <f aca="false">IFERROR(INDEX('5. Tortuguitas'!$B:$D,MATCH($A908,'5. Tortuguitas'!$B:$B,0),2),"")</f>
        <v/>
      </c>
      <c r="I908" s="6" t="str">
        <f aca="false">IFERROR(INDEX('6. Del Viso'!$A:$B,MATCH($A908,'6. Del Viso'!$A:$A,0),2),"")</f>
        <v/>
      </c>
      <c r="J908" s="6" t="str">
        <f aca="false">IFERROR(INDEX('7. Chica Glade'!$B:$F,MATCH($A908,'7. Chica Glade'!$B:$B,0),4),"")</f>
        <v/>
      </c>
      <c r="K908" s="6" t="str">
        <f aca="false">IFERROR(INDEX('8. Veterinaria'!$A:$B,MATCH($A908,'8. Veterinaria'!$A:$A,0),2),"")</f>
        <v/>
      </c>
      <c r="L908" s="6" t="n">
        <f aca="false">IFERROR(INDEX('9. Hipocampus'!$A:$B,MATCH($A908,'9. Hipocampus'!$A:$A,0),2),"")</f>
        <v>3156</v>
      </c>
      <c r="M908" s="6" t="str">
        <f aca="false">IFERROR(INDEX('11. Mundo Mascotas'!$B:$D,MATCH($A908,'11. Mundo Mascotas'!$B:$B,0),2),"")</f>
        <v/>
      </c>
      <c r="N908" s="6" t="str">
        <f aca="false">IFERROR(INDEX('12. Yaguar'!$B:$E,MATCH($A908,'12. Yaguar'!$B:$B,0),2),"")</f>
        <v/>
      </c>
      <c r="O908" s="6" t="str">
        <f aca="false">IFERROR(INDEX('13. King Clor'!$A:$B,MATCH($A908,'13. King Clor'!$A:$A,0),2),"")</f>
        <v/>
      </c>
      <c r="P908" s="6" t="str">
        <f aca="false">IFERROR(INDEX('14. Diserquim'!$A:$B,MATCH($A908,'14. Diserquim'!$A:$A,0),2),"")</f>
        <v/>
      </c>
      <c r="Q908" s="6" t="str">
        <f aca="false">IFERROR(INDEX('15. Moreno'!$A:$B,MATCH($A908,'15. Moreno'!$A:$A,0),2),"")</f>
        <v/>
      </c>
      <c r="R908" s="6" t="str">
        <f aca="false">IFERROR(INDEX('10. Collares'!$J:$K,MATCH($A908,'10. Collares'!$J:$J,0),2),"")</f>
        <v/>
      </c>
      <c r="S908" s="6" t="str">
        <f aca="false">IFERROR(INDEX('13. King Clor'!$G:$H,MATCH($A908,'13. King Clor'!$G:$G,0),2),"")</f>
        <v/>
      </c>
      <c r="T908" s="6" t="str">
        <f aca="false">IFERROR(INDEX('10. Collares'!$A:$B,MATCH($A908,'10. Collares'!$A:$A,0),2),"")</f>
        <v/>
      </c>
      <c r="U908" s="6" t="n">
        <f aca="false">IFERROR(INDEX('16. Mis nietos'!$B:$C,MATCH($A908,'16. Mis nietos'!$B:$B,0),2),"")</f>
        <v>0</v>
      </c>
      <c r="V908" s="6" t="str">
        <f aca="false">IFERROR(INDEX('17. Profesional Vet'!$A:$B,MATCH($A908,'17. Profesional Vet'!$A:$A,0),2),"")</f>
        <v/>
      </c>
      <c r="W908" s="6" t="str">
        <f aca="false">IFERROR(INDEX('18. Premier'!$A:$B,MATCH($A908,'18. Premier'!$A:$A,0),2),"")</f>
        <v/>
      </c>
      <c r="X908" s="6" t="str">
        <f aca="false">IFERROR(INDEX('19. Dacam'!$A:$B,MATCH($A908,'19. Dacam'!$A:$A,0),2),"")</f>
        <v/>
      </c>
      <c r="Y908" s="6" t="str">
        <f aca="false">IFERROR(INDEX('20. Proveedor'!$A:$B,MATCH($A908,'20. Proveedor'!$A:$A,0),2),"")</f>
        <v/>
      </c>
      <c r="Z908" s="6" t="str">
        <f aca="false">IFERROR(INDEX('21. Saphirus'!$A:$B,MATCH($A908,'21. Saphirus'!$A:$A,0),2),"")</f>
        <v/>
      </c>
    </row>
    <row r="909" customFormat="false" ht="15.75" hidden="false" customHeight="true" outlineLevel="0" collapsed="false">
      <c r="A909" s="5" t="s">
        <v>948</v>
      </c>
      <c r="B909" s="5" t="n">
        <v>1905697</v>
      </c>
      <c r="C909" s="5" t="s">
        <v>183</v>
      </c>
      <c r="D909" s="6" t="str">
        <f aca="false">IFERROR(INDEX('1. Benavídez'!$A:$B,MATCH($A909,'1. Benavídez'!$A:$A,0),2),"")</f>
        <v/>
      </c>
      <c r="E909" s="6" t="str">
        <f aca="false">IFERROR(INDEX('2. Gallo'!$B:$D,MATCH($A909,'2. Gallo'!$B:$B,0),3),"")</f>
        <v/>
      </c>
      <c r="F909" s="6" t="n">
        <f aca="false">IFERROR(INDEX('3. Anea'!$B:$D,MATCH($A909,'3. Anea'!$B:$B,0),2),"")</f>
        <v>2944</v>
      </c>
      <c r="G909" s="6" t="str">
        <f aca="false">IFERROR(INDEX('4. Pilar'!$A:$C,MATCH($A909,'4. Pilar'!$A:$A,0),2),"")</f>
        <v/>
      </c>
      <c r="H909" s="6" t="str">
        <f aca="false">IFERROR(INDEX('5. Tortuguitas'!$B:$D,MATCH($A909,'5. Tortuguitas'!$B:$B,0),2),"")</f>
        <v/>
      </c>
      <c r="I909" s="6" t="str">
        <f aca="false">IFERROR(INDEX('6. Del Viso'!$A:$B,MATCH($A909,'6. Del Viso'!$A:$A,0),2),"")</f>
        <v/>
      </c>
      <c r="J909" s="6" t="str">
        <f aca="false">IFERROR(INDEX('7. Chica Glade'!$B:$F,MATCH($A909,'7. Chica Glade'!$B:$B,0),4),"")</f>
        <v/>
      </c>
      <c r="K909" s="6" t="str">
        <f aca="false">IFERROR(INDEX('8. Veterinaria'!$A:$B,MATCH($A909,'8. Veterinaria'!$A:$A,0),2),"")</f>
        <v/>
      </c>
      <c r="L909" s="6" t="n">
        <f aca="false">IFERROR(INDEX('9. Hipocampus'!$A:$B,MATCH($A909,'9. Hipocampus'!$A:$A,0),2),"")</f>
        <v>2515</v>
      </c>
      <c r="M909" s="6" t="str">
        <f aca="false">IFERROR(INDEX('11. Mundo Mascotas'!$B:$D,MATCH($A909,'11. Mundo Mascotas'!$B:$B,0),2),"")</f>
        <v/>
      </c>
      <c r="N909" s="6" t="str">
        <f aca="false">IFERROR(INDEX('12. Yaguar'!$B:$E,MATCH($A909,'12. Yaguar'!$B:$B,0),2),"")</f>
        <v/>
      </c>
      <c r="O909" s="6" t="str">
        <f aca="false">IFERROR(INDEX('13. King Clor'!$A:$B,MATCH($A909,'13. King Clor'!$A:$A,0),2),"")</f>
        <v/>
      </c>
      <c r="P909" s="6" t="str">
        <f aca="false">IFERROR(INDEX('14. Diserquim'!$A:$B,MATCH($A909,'14. Diserquim'!$A:$A,0),2),"")</f>
        <v/>
      </c>
      <c r="Q909" s="6" t="str">
        <f aca="false">IFERROR(INDEX('15. Moreno'!$A:$B,MATCH($A909,'15. Moreno'!$A:$A,0),2),"")</f>
        <v/>
      </c>
      <c r="R909" s="6" t="str">
        <f aca="false">IFERROR(INDEX('10. Collares'!$J:$K,MATCH($A909,'10. Collares'!$J:$J,0),2),"")</f>
        <v/>
      </c>
      <c r="S909" s="6" t="str">
        <f aca="false">IFERROR(INDEX('13. King Clor'!$G:$H,MATCH($A909,'13. King Clor'!$G:$G,0),2),"")</f>
        <v/>
      </c>
      <c r="T909" s="6" t="str">
        <f aca="false">IFERROR(INDEX('10. Collares'!$A:$B,MATCH($A909,'10. Collares'!$A:$A,0),2),"")</f>
        <v/>
      </c>
      <c r="U909" s="6" t="str">
        <f aca="false">IFERROR(INDEX('16. Mis nietos'!$B:$C,MATCH($A909,'16. Mis nietos'!$B:$B,0),2),"")</f>
        <v/>
      </c>
      <c r="V909" s="6" t="str">
        <f aca="false">IFERROR(INDEX('17. Profesional Vet'!$A:$B,MATCH($A909,'17. Profesional Vet'!$A:$A,0),2),"")</f>
        <v/>
      </c>
      <c r="W909" s="6" t="str">
        <f aca="false">IFERROR(INDEX('18. Premier'!$A:$B,MATCH($A909,'18. Premier'!$A:$A,0),2),"")</f>
        <v/>
      </c>
      <c r="X909" s="6" t="str">
        <f aca="false">IFERROR(INDEX('19. Dacam'!$A:$B,MATCH($A909,'19. Dacam'!$A:$A,0),2),"")</f>
        <v/>
      </c>
      <c r="Y909" s="6" t="n">
        <f aca="false">IFERROR(INDEX('20. Proveedor'!$A:$B,MATCH($A909,'20. Proveedor'!$A:$A,0),2),"")</f>
        <v>2922</v>
      </c>
      <c r="Z909" s="6" t="str">
        <f aca="false">IFERROR(INDEX('21. Saphirus'!$A:$B,MATCH($A909,'21. Saphirus'!$A:$A,0),2),"")</f>
        <v/>
      </c>
    </row>
    <row r="910" customFormat="false" ht="15.75" hidden="false" customHeight="true" outlineLevel="0" collapsed="false">
      <c r="A910" s="5" t="s">
        <v>949</v>
      </c>
      <c r="B910" s="5" t="n">
        <v>1905546</v>
      </c>
      <c r="C910" s="5" t="s">
        <v>183</v>
      </c>
      <c r="D910" s="6" t="str">
        <f aca="false">IFERROR(INDEX('1. Benavídez'!$A:$B,MATCH($A910,'1. Benavídez'!$A:$A,0),2),"")</f>
        <v/>
      </c>
      <c r="E910" s="6" t="n">
        <f aca="false">IFERROR(INDEX('2. Gallo'!$B:$D,MATCH($A910,'2. Gallo'!$B:$B,0),3),"")</f>
        <v>8352</v>
      </c>
      <c r="F910" s="6" t="n">
        <f aca="false">IFERROR(INDEX('3. Anea'!$B:$D,MATCH($A910,'3. Anea'!$B:$B,0),2),"")</f>
        <v>6568</v>
      </c>
      <c r="G910" s="6" t="str">
        <f aca="false">IFERROR(INDEX('4. Pilar'!$A:$C,MATCH($A910,'4. Pilar'!$A:$A,0),2),"")</f>
        <v/>
      </c>
      <c r="H910" s="6" t="str">
        <f aca="false">IFERROR(INDEX('5. Tortuguitas'!$B:$D,MATCH($A910,'5. Tortuguitas'!$B:$B,0),2),"")</f>
        <v/>
      </c>
      <c r="I910" s="6" t="str">
        <f aca="false">IFERROR(INDEX('6. Del Viso'!$A:$B,MATCH($A910,'6. Del Viso'!$A:$A,0),2),"")</f>
        <v/>
      </c>
      <c r="J910" s="6" t="str">
        <f aca="false">IFERROR(INDEX('7. Chica Glade'!$B:$F,MATCH($A910,'7. Chica Glade'!$B:$B,0),4),"")</f>
        <v/>
      </c>
      <c r="K910" s="6" t="str">
        <f aca="false">IFERROR(INDEX('8. Veterinaria'!$A:$B,MATCH($A910,'8. Veterinaria'!$A:$A,0),2),"")</f>
        <v/>
      </c>
      <c r="L910" s="6" t="n">
        <f aca="false">IFERROR(INDEX('9. Hipocampus'!$A:$B,MATCH($A910,'9. Hipocampus'!$A:$A,0),2),"")</f>
        <v>5612</v>
      </c>
      <c r="M910" s="6" t="n">
        <f aca="false">IFERROR(INDEX('11. Mundo Mascotas'!$B:$D,MATCH($A910,'11. Mundo Mascotas'!$B:$B,0),2),"")</f>
        <v>8000</v>
      </c>
      <c r="N910" s="6" t="str">
        <f aca="false">IFERROR(INDEX('12. Yaguar'!$B:$E,MATCH($A910,'12. Yaguar'!$B:$B,0),2),"")</f>
        <v/>
      </c>
      <c r="O910" s="6" t="str">
        <f aca="false">IFERROR(INDEX('13. King Clor'!$A:$B,MATCH($A910,'13. King Clor'!$A:$A,0),2),"")</f>
        <v/>
      </c>
      <c r="P910" s="6" t="str">
        <f aca="false">IFERROR(INDEX('14. Diserquim'!$A:$B,MATCH($A910,'14. Diserquim'!$A:$A,0),2),"")</f>
        <v/>
      </c>
      <c r="Q910" s="6" t="str">
        <f aca="false">IFERROR(INDEX('15. Moreno'!$A:$B,MATCH($A910,'15. Moreno'!$A:$A,0),2),"")</f>
        <v/>
      </c>
      <c r="R910" s="6" t="str">
        <f aca="false">IFERROR(INDEX('10. Collares'!$J:$K,MATCH($A910,'10. Collares'!$J:$J,0),2),"")</f>
        <v/>
      </c>
      <c r="S910" s="6" t="str">
        <f aca="false">IFERROR(INDEX('13. King Clor'!$G:$H,MATCH($A910,'13. King Clor'!$G:$G,0),2),"")</f>
        <v/>
      </c>
      <c r="T910" s="6" t="str">
        <f aca="false">IFERROR(INDEX('10. Collares'!$A:$B,MATCH($A910,'10. Collares'!$A:$A,0),2),"")</f>
        <v/>
      </c>
      <c r="U910" s="6" t="str">
        <f aca="false">IFERROR(INDEX('16. Mis nietos'!$B:$C,MATCH($A910,'16. Mis nietos'!$B:$B,0),2),"")</f>
        <v/>
      </c>
      <c r="V910" s="6" t="str">
        <f aca="false">IFERROR(INDEX('17. Profesional Vet'!$A:$B,MATCH($A910,'17. Profesional Vet'!$A:$A,0),2),"")</f>
        <v/>
      </c>
      <c r="W910" s="6" t="str">
        <f aca="false">IFERROR(INDEX('18. Premier'!$A:$B,MATCH($A910,'18. Premier'!$A:$A,0),2),"")</f>
        <v/>
      </c>
      <c r="X910" s="6" t="str">
        <f aca="false">IFERROR(INDEX('19. Dacam'!$A:$B,MATCH($A910,'19. Dacam'!$A:$A,0),2),"")</f>
        <v/>
      </c>
      <c r="Y910" s="6" t="str">
        <f aca="false">IFERROR(INDEX('20. Proveedor'!$A:$B,MATCH($A910,'20. Proveedor'!$A:$A,0),2),"")</f>
        <v/>
      </c>
      <c r="Z910" s="6" t="str">
        <f aca="false">IFERROR(INDEX('21. Saphirus'!$A:$B,MATCH($A910,'21. Saphirus'!$A:$A,0),2),"")</f>
        <v/>
      </c>
    </row>
    <row r="911" customFormat="false" ht="15.75" hidden="false" customHeight="true" outlineLevel="0" collapsed="false">
      <c r="A911" s="5" t="s">
        <v>950</v>
      </c>
      <c r="B911" s="5" t="n">
        <v>1905698</v>
      </c>
      <c r="C911" s="5" t="s">
        <v>183</v>
      </c>
      <c r="D911" s="6" t="str">
        <f aca="false">IFERROR(INDEX('1. Benavídez'!$A:$B,MATCH($A911,'1. Benavídez'!$A:$A,0),2),"")</f>
        <v/>
      </c>
      <c r="E911" s="6" t="str">
        <f aca="false">IFERROR(INDEX('2. Gallo'!$B:$D,MATCH($A911,'2. Gallo'!$B:$B,0),3),"")</f>
        <v/>
      </c>
      <c r="F911" s="6" t="n">
        <f aca="false">IFERROR(INDEX('3. Anea'!$B:$D,MATCH($A911,'3. Anea'!$B:$B,0),2),"")</f>
        <v>3936</v>
      </c>
      <c r="G911" s="6" t="str">
        <f aca="false">IFERROR(INDEX('4. Pilar'!$A:$C,MATCH($A911,'4. Pilar'!$A:$A,0),2),"")</f>
        <v/>
      </c>
      <c r="H911" s="6" t="str">
        <f aca="false">IFERROR(INDEX('5. Tortuguitas'!$B:$D,MATCH($A911,'5. Tortuguitas'!$B:$B,0),2),"")</f>
        <v/>
      </c>
      <c r="I911" s="6" t="str">
        <f aca="false">IFERROR(INDEX('6. Del Viso'!$A:$B,MATCH($A911,'6. Del Viso'!$A:$A,0),2),"")</f>
        <v/>
      </c>
      <c r="J911" s="6" t="str">
        <f aca="false">IFERROR(INDEX('7. Chica Glade'!$B:$F,MATCH($A911,'7. Chica Glade'!$B:$B,0),4),"")</f>
        <v/>
      </c>
      <c r="K911" s="6" t="str">
        <f aca="false">IFERROR(INDEX('8. Veterinaria'!$A:$B,MATCH($A911,'8. Veterinaria'!$A:$A,0),2),"")</f>
        <v/>
      </c>
      <c r="L911" s="6" t="n">
        <f aca="false">IFERROR(INDEX('9. Hipocampus'!$A:$B,MATCH($A911,'9. Hipocampus'!$A:$A,0),2),"")</f>
        <v>3363</v>
      </c>
      <c r="M911" s="6" t="n">
        <f aca="false">IFERROR(INDEX('11. Mundo Mascotas'!$B:$D,MATCH($A911,'11. Mundo Mascotas'!$B:$B,0),2),"")</f>
        <v>4800</v>
      </c>
      <c r="N911" s="6" t="str">
        <f aca="false">IFERROR(INDEX('12. Yaguar'!$B:$E,MATCH($A911,'12. Yaguar'!$B:$B,0),2),"")</f>
        <v/>
      </c>
      <c r="O911" s="6" t="str">
        <f aca="false">IFERROR(INDEX('13. King Clor'!$A:$B,MATCH($A911,'13. King Clor'!$A:$A,0),2),"")</f>
        <v/>
      </c>
      <c r="P911" s="6" t="str">
        <f aca="false">IFERROR(INDEX('14. Diserquim'!$A:$B,MATCH($A911,'14. Diserquim'!$A:$A,0),2),"")</f>
        <v/>
      </c>
      <c r="Q911" s="6" t="str">
        <f aca="false">IFERROR(INDEX('15. Moreno'!$A:$B,MATCH($A911,'15. Moreno'!$A:$A,0),2),"")</f>
        <v/>
      </c>
      <c r="R911" s="6" t="str">
        <f aca="false">IFERROR(INDEX('10. Collares'!$J:$K,MATCH($A911,'10. Collares'!$J:$J,0),2),"")</f>
        <v/>
      </c>
      <c r="S911" s="6" t="str">
        <f aca="false">IFERROR(INDEX('13. King Clor'!$G:$H,MATCH($A911,'13. King Clor'!$G:$G,0),2),"")</f>
        <v/>
      </c>
      <c r="T911" s="6" t="str">
        <f aca="false">IFERROR(INDEX('10. Collares'!$A:$B,MATCH($A911,'10. Collares'!$A:$A,0),2),"")</f>
        <v/>
      </c>
      <c r="U911" s="6" t="str">
        <f aca="false">IFERROR(INDEX('16. Mis nietos'!$B:$C,MATCH($A911,'16. Mis nietos'!$B:$B,0),2),"")</f>
        <v/>
      </c>
      <c r="V911" s="6" t="str">
        <f aca="false">IFERROR(INDEX('17. Profesional Vet'!$A:$B,MATCH($A911,'17. Profesional Vet'!$A:$A,0),2),"")</f>
        <v/>
      </c>
      <c r="W911" s="6" t="str">
        <f aca="false">IFERROR(INDEX('18. Premier'!$A:$B,MATCH($A911,'18. Premier'!$A:$A,0),2),"")</f>
        <v/>
      </c>
      <c r="X911" s="6" t="str">
        <f aca="false">IFERROR(INDEX('19. Dacam'!$A:$B,MATCH($A911,'19. Dacam'!$A:$A,0),2),"")</f>
        <v/>
      </c>
      <c r="Y911" s="6" t="str">
        <f aca="false">IFERROR(INDEX('20. Proveedor'!$A:$B,MATCH($A911,'20. Proveedor'!$A:$A,0),2),"")</f>
        <v/>
      </c>
      <c r="Z911" s="6" t="str">
        <f aca="false">IFERROR(INDEX('21. Saphirus'!$A:$B,MATCH($A911,'21. Saphirus'!$A:$A,0),2),"")</f>
        <v/>
      </c>
    </row>
    <row r="912" customFormat="false" ht="15.75" hidden="false" customHeight="true" outlineLevel="0" collapsed="false">
      <c r="A912" s="5" t="s">
        <v>951</v>
      </c>
      <c r="B912" s="5" t="n">
        <v>1905699</v>
      </c>
      <c r="C912" s="5" t="s">
        <v>121</v>
      </c>
      <c r="D912" s="6" t="str">
        <f aca="false">IFERROR(INDEX('1. Benavídez'!$A:$B,MATCH($A912,'1. Benavídez'!$A:$A,0),2),"")</f>
        <v/>
      </c>
      <c r="E912" s="6" t="str">
        <f aca="false">IFERROR(INDEX('2. Gallo'!$B:$D,MATCH($A912,'2. Gallo'!$B:$B,0),3),"")</f>
        <v/>
      </c>
      <c r="F912" s="6" t="str">
        <f aca="false">IFERROR(INDEX('3. Anea'!$B:$D,MATCH($A912,'3. Anea'!$B:$B,0),2),"")</f>
        <v/>
      </c>
      <c r="G912" s="6" t="str">
        <f aca="false">IFERROR(INDEX('4. Pilar'!$A:$C,MATCH($A912,'4. Pilar'!$A:$A,0),2),"")</f>
        <v/>
      </c>
      <c r="H912" s="6" t="str">
        <f aca="false">IFERROR(INDEX('5. Tortuguitas'!$B:$D,MATCH($A912,'5. Tortuguitas'!$B:$B,0),2),"")</f>
        <v/>
      </c>
      <c r="I912" s="6" t="str">
        <f aca="false">IFERROR(INDEX('6. Del Viso'!$A:$B,MATCH($A912,'6. Del Viso'!$A:$A,0),2),"")</f>
        <v/>
      </c>
      <c r="J912" s="6" t="str">
        <f aca="false">IFERROR(INDEX('7. Chica Glade'!$B:$F,MATCH($A912,'7. Chica Glade'!$B:$B,0),4),"")</f>
        <v/>
      </c>
      <c r="K912" s="6" t="str">
        <f aca="false">IFERROR(INDEX('8. Veterinaria'!$A:$B,MATCH($A912,'8. Veterinaria'!$A:$A,0),2),"")</f>
        <v/>
      </c>
      <c r="L912" s="6" t="str">
        <f aca="false">IFERROR(INDEX('9. Hipocampus'!$A:$B,MATCH($A912,'9. Hipocampus'!$A:$A,0),2),"")</f>
        <v/>
      </c>
      <c r="M912" s="6" t="str">
        <f aca="false">IFERROR(INDEX('11. Mundo Mascotas'!$B:$D,MATCH($A912,'11. Mundo Mascotas'!$B:$B,0),2),"")</f>
        <v/>
      </c>
      <c r="N912" s="6" t="str">
        <f aca="false">IFERROR(INDEX('12. Yaguar'!$B:$E,MATCH($A912,'12. Yaguar'!$B:$B,0),2),"")</f>
        <v/>
      </c>
      <c r="O912" s="6" t="str">
        <f aca="false">IFERROR(INDEX('13. King Clor'!$A:$B,MATCH($A912,'13. King Clor'!$A:$A,0),2),"")</f>
        <v/>
      </c>
      <c r="P912" s="6" t="str">
        <f aca="false">IFERROR(INDEX('14. Diserquim'!$A:$B,MATCH($A912,'14. Diserquim'!$A:$A,0),2),"")</f>
        <v/>
      </c>
      <c r="Q912" s="6" t="str">
        <f aca="false">IFERROR(INDEX('15. Moreno'!$A:$B,MATCH($A912,'15. Moreno'!$A:$A,0),2),"")</f>
        <v/>
      </c>
      <c r="R912" s="6" t="str">
        <f aca="false">IFERROR(INDEX('10. Collares'!$J:$K,MATCH($A912,'10. Collares'!$J:$J,0),2),"")</f>
        <v/>
      </c>
      <c r="S912" s="6" t="str">
        <f aca="false">IFERROR(INDEX('13. King Clor'!$G:$H,MATCH($A912,'13. King Clor'!$G:$G,0),2),"")</f>
        <v/>
      </c>
      <c r="T912" s="6" t="str">
        <f aca="false">IFERROR(INDEX('10. Collares'!$A:$B,MATCH($A912,'10. Collares'!$A:$A,0),2),"")</f>
        <v/>
      </c>
      <c r="U912" s="6" t="str">
        <f aca="false">IFERROR(INDEX('16. Mis nietos'!$B:$C,MATCH($A912,'16. Mis nietos'!$B:$B,0),2),"")</f>
        <v/>
      </c>
      <c r="V912" s="6" t="str">
        <f aca="false">IFERROR(INDEX('17. Profesional Vet'!$A:$B,MATCH($A912,'17. Profesional Vet'!$A:$A,0),2),"")</f>
        <v/>
      </c>
      <c r="W912" s="6" t="str">
        <f aca="false">IFERROR(INDEX('18. Premier'!$A:$B,MATCH($A912,'18. Premier'!$A:$A,0),2),"")</f>
        <v/>
      </c>
      <c r="X912" s="6" t="str">
        <f aca="false">IFERROR(INDEX('19. Dacam'!$A:$B,MATCH($A912,'19. Dacam'!$A:$A,0),2),"")</f>
        <v/>
      </c>
      <c r="Y912" s="6" t="str">
        <f aca="false">IFERROR(INDEX('20. Proveedor'!$A:$B,MATCH($A912,'20. Proveedor'!$A:$A,0),2),"")</f>
        <v/>
      </c>
      <c r="Z912" s="6" t="str">
        <f aca="false">IFERROR(INDEX('21. Saphirus'!$A:$B,MATCH($A912,'21. Saphirus'!$A:$A,0),2),"")</f>
        <v/>
      </c>
    </row>
    <row r="913" customFormat="false" ht="15.75" hidden="false" customHeight="true" outlineLevel="0" collapsed="false">
      <c r="A913" s="5" t="s">
        <v>952</v>
      </c>
      <c r="B913" s="5" t="n">
        <v>1905547</v>
      </c>
      <c r="C913" s="5" t="s">
        <v>183</v>
      </c>
      <c r="D913" s="6" t="str">
        <f aca="false">IFERROR(INDEX('1. Benavídez'!$A:$B,MATCH($A913,'1. Benavídez'!$A:$A,0),2),"")</f>
        <v/>
      </c>
      <c r="E913" s="6" t="str">
        <f aca="false">IFERROR(INDEX('2. Gallo'!$B:$D,MATCH($A913,'2. Gallo'!$B:$B,0),3),"")</f>
        <v/>
      </c>
      <c r="F913" s="6" t="n">
        <f aca="false">IFERROR(INDEX('3. Anea'!$B:$D,MATCH($A913,'3. Anea'!$B:$B,0),2),"")</f>
        <v>2175</v>
      </c>
      <c r="G913" s="6" t="str">
        <f aca="false">IFERROR(INDEX('4. Pilar'!$A:$C,MATCH($A913,'4. Pilar'!$A:$A,0),2),"")</f>
        <v/>
      </c>
      <c r="H913" s="6" t="str">
        <f aca="false">IFERROR(INDEX('5. Tortuguitas'!$B:$D,MATCH($A913,'5. Tortuguitas'!$B:$B,0),2),"")</f>
        <v/>
      </c>
      <c r="I913" s="6" t="str">
        <f aca="false">IFERROR(INDEX('6. Del Viso'!$A:$B,MATCH($A913,'6. Del Viso'!$A:$A,0),2),"")</f>
        <v/>
      </c>
      <c r="J913" s="6" t="str">
        <f aca="false">IFERROR(INDEX('7. Chica Glade'!$B:$F,MATCH($A913,'7. Chica Glade'!$B:$B,0),4),"")</f>
        <v/>
      </c>
      <c r="K913" s="6" t="str">
        <f aca="false">IFERROR(INDEX('8. Veterinaria'!$A:$B,MATCH($A913,'8. Veterinaria'!$A:$A,0),2),"")</f>
        <v/>
      </c>
      <c r="L913" s="6" t="n">
        <f aca="false">IFERROR(INDEX('9. Hipocampus'!$A:$B,MATCH($A913,'9. Hipocampus'!$A:$A,0),2),"")</f>
        <v>1858</v>
      </c>
      <c r="M913" s="6" t="n">
        <f aca="false">IFERROR(INDEX('11. Mundo Mascotas'!$B:$D,MATCH($A913,'11. Mundo Mascotas'!$B:$B,0),2),"")</f>
        <v>2400</v>
      </c>
      <c r="N913" s="6" t="str">
        <f aca="false">IFERROR(INDEX('12. Yaguar'!$B:$E,MATCH($A913,'12. Yaguar'!$B:$B,0),2),"")</f>
        <v/>
      </c>
      <c r="O913" s="6" t="str">
        <f aca="false">IFERROR(INDEX('13. King Clor'!$A:$B,MATCH($A913,'13. King Clor'!$A:$A,0),2),"")</f>
        <v/>
      </c>
      <c r="P913" s="6" t="str">
        <f aca="false">IFERROR(INDEX('14. Diserquim'!$A:$B,MATCH($A913,'14. Diserquim'!$A:$A,0),2),"")</f>
        <v/>
      </c>
      <c r="Q913" s="6" t="str">
        <f aca="false">IFERROR(INDEX('15. Moreno'!$A:$B,MATCH($A913,'15. Moreno'!$A:$A,0),2),"")</f>
        <v/>
      </c>
      <c r="R913" s="6" t="str">
        <f aca="false">IFERROR(INDEX('10. Collares'!$J:$K,MATCH($A913,'10. Collares'!$J:$J,0),2),"")</f>
        <v/>
      </c>
      <c r="S913" s="6" t="str">
        <f aca="false">IFERROR(INDEX('13. King Clor'!$G:$H,MATCH($A913,'13. King Clor'!$G:$G,0),2),"")</f>
        <v/>
      </c>
      <c r="T913" s="6" t="str">
        <f aca="false">IFERROR(INDEX('10. Collares'!$A:$B,MATCH($A913,'10. Collares'!$A:$A,0),2),"")</f>
        <v/>
      </c>
      <c r="U913" s="6" t="str">
        <f aca="false">IFERROR(INDEX('16. Mis nietos'!$B:$C,MATCH($A913,'16. Mis nietos'!$B:$B,0),2),"")</f>
        <v/>
      </c>
      <c r="V913" s="6" t="str">
        <f aca="false">IFERROR(INDEX('17. Profesional Vet'!$A:$B,MATCH($A913,'17. Profesional Vet'!$A:$A,0),2),"")</f>
        <v/>
      </c>
      <c r="W913" s="6" t="str">
        <f aca="false">IFERROR(INDEX('18. Premier'!$A:$B,MATCH($A913,'18. Premier'!$A:$A,0),2),"")</f>
        <v/>
      </c>
      <c r="X913" s="6" t="str">
        <f aca="false">IFERROR(INDEX('19. Dacam'!$A:$B,MATCH($A913,'19. Dacam'!$A:$A,0),2),"")</f>
        <v/>
      </c>
      <c r="Y913" s="6" t="str">
        <f aca="false">IFERROR(INDEX('20. Proveedor'!$A:$B,MATCH($A913,'20. Proveedor'!$A:$A,0),2),"")</f>
        <v/>
      </c>
      <c r="Z913" s="6" t="str">
        <f aca="false">IFERROR(INDEX('21. Saphirus'!$A:$B,MATCH($A913,'21. Saphirus'!$A:$A,0),2),"")</f>
        <v/>
      </c>
    </row>
    <row r="914" customFormat="false" ht="15.75" hidden="false" customHeight="true" outlineLevel="0" collapsed="false">
      <c r="A914" s="5" t="s">
        <v>953</v>
      </c>
      <c r="B914" s="5" t="n">
        <v>1905756</v>
      </c>
      <c r="C914" s="5" t="s">
        <v>123</v>
      </c>
      <c r="D914" s="6" t="str">
        <f aca="false">IFERROR(INDEX('1. Benavídez'!$A:$B,MATCH($A914,'1. Benavídez'!$A:$A,0),2),"")</f>
        <v/>
      </c>
      <c r="E914" s="6" t="str">
        <f aca="false">IFERROR(INDEX('2. Gallo'!$B:$D,MATCH($A914,'2. Gallo'!$B:$B,0),3),"")</f>
        <v/>
      </c>
      <c r="F914" s="6" t="str">
        <f aca="false">IFERROR(INDEX('3. Anea'!$B:$D,MATCH($A914,'3. Anea'!$B:$B,0),2),"")</f>
        <v/>
      </c>
      <c r="G914" s="6" t="str">
        <f aca="false">IFERROR(INDEX('4. Pilar'!$A:$C,MATCH($A914,'4. Pilar'!$A:$A,0),2),"")</f>
        <v/>
      </c>
      <c r="H914" s="6" t="str">
        <f aca="false">IFERROR(INDEX('5. Tortuguitas'!$B:$D,MATCH($A914,'5. Tortuguitas'!$B:$B,0),2),"")</f>
        <v/>
      </c>
      <c r="I914" s="6" t="str">
        <f aca="false">IFERROR(INDEX('6. Del Viso'!$A:$B,MATCH($A914,'6. Del Viso'!$A:$A,0),2),"")</f>
        <v/>
      </c>
      <c r="J914" s="6" t="str">
        <f aca="false">IFERROR(INDEX('7. Chica Glade'!$B:$F,MATCH($A914,'7. Chica Glade'!$B:$B,0),4),"")</f>
        <v/>
      </c>
      <c r="K914" s="6" t="str">
        <f aca="false">IFERROR(INDEX('8. Veterinaria'!$A:$B,MATCH($A914,'8. Veterinaria'!$A:$A,0),2),"")</f>
        <v/>
      </c>
      <c r="L914" s="6" t="str">
        <f aca="false">IFERROR(INDEX('9. Hipocampus'!$A:$B,MATCH($A914,'9. Hipocampus'!$A:$A,0),2),"")</f>
        <v/>
      </c>
      <c r="M914" s="6" t="str">
        <f aca="false">IFERROR(INDEX('11. Mundo Mascotas'!$B:$D,MATCH($A914,'11. Mundo Mascotas'!$B:$B,0),2),"")</f>
        <v/>
      </c>
      <c r="N914" s="6" t="str">
        <f aca="false">IFERROR(INDEX('12. Yaguar'!$B:$E,MATCH($A914,'12. Yaguar'!$B:$B,0),2),"")</f>
        <v/>
      </c>
      <c r="O914" s="6" t="str">
        <f aca="false">IFERROR(INDEX('13. King Clor'!$A:$B,MATCH($A914,'13. King Clor'!$A:$A,0),2),"")</f>
        <v/>
      </c>
      <c r="P914" s="6" t="str">
        <f aca="false">IFERROR(INDEX('14. Diserquim'!$A:$B,MATCH($A914,'14. Diserquim'!$A:$A,0),2),"")</f>
        <v/>
      </c>
      <c r="Q914" s="6" t="str">
        <f aca="false">IFERROR(INDEX('15. Moreno'!$A:$B,MATCH($A914,'15. Moreno'!$A:$A,0),2),"")</f>
        <v/>
      </c>
      <c r="R914" s="6" t="str">
        <f aca="false">IFERROR(INDEX('10. Collares'!$J:$K,MATCH($A914,'10. Collares'!$J:$J,0),2),"")</f>
        <v/>
      </c>
      <c r="S914" s="6" t="str">
        <f aca="false">IFERROR(INDEX('13. King Clor'!$G:$H,MATCH($A914,'13. King Clor'!$G:$G,0),2),"")</f>
        <v/>
      </c>
      <c r="T914" s="6" t="str">
        <f aca="false">IFERROR(INDEX('10. Collares'!$A:$B,MATCH($A914,'10. Collares'!$A:$A,0),2),"")</f>
        <v/>
      </c>
      <c r="U914" s="6" t="n">
        <f aca="false">IFERROR(INDEX('16. Mis nietos'!$B:$C,MATCH($A914,'16. Mis nietos'!$B:$B,0),2),"")</f>
        <v>0</v>
      </c>
      <c r="V914" s="6" t="str">
        <f aca="false">IFERROR(INDEX('17. Profesional Vet'!$A:$B,MATCH($A914,'17. Profesional Vet'!$A:$A,0),2),"")</f>
        <v/>
      </c>
      <c r="W914" s="6" t="str">
        <f aca="false">IFERROR(INDEX('18. Premier'!$A:$B,MATCH($A914,'18. Premier'!$A:$A,0),2),"")</f>
        <v/>
      </c>
      <c r="X914" s="6" t="str">
        <f aca="false">IFERROR(INDEX('19. Dacam'!$A:$B,MATCH($A914,'19. Dacam'!$A:$A,0),2),"")</f>
        <v/>
      </c>
      <c r="Y914" s="6" t="str">
        <f aca="false">IFERROR(INDEX('20. Proveedor'!$A:$B,MATCH($A914,'20. Proveedor'!$A:$A,0),2),"")</f>
        <v/>
      </c>
      <c r="Z914" s="6" t="str">
        <f aca="false">IFERROR(INDEX('21. Saphirus'!$A:$B,MATCH($A914,'21. Saphirus'!$A:$A,0),2),"")</f>
        <v/>
      </c>
    </row>
    <row r="915" customFormat="false" ht="15.75" hidden="false" customHeight="true" outlineLevel="0" collapsed="false">
      <c r="A915" s="5" t="s">
        <v>954</v>
      </c>
      <c r="B915" s="5" t="n">
        <v>1905942</v>
      </c>
      <c r="C915" s="5" t="s">
        <v>123</v>
      </c>
      <c r="D915" s="6" t="str">
        <f aca="false">IFERROR(INDEX('1. Benavídez'!$A:$B,MATCH($A915,'1. Benavídez'!$A:$A,0),2),"")</f>
        <v/>
      </c>
      <c r="E915" s="6" t="str">
        <f aca="false">IFERROR(INDEX('2. Gallo'!$B:$D,MATCH($A915,'2. Gallo'!$B:$B,0),3),"")</f>
        <v/>
      </c>
      <c r="F915" s="6" t="str">
        <f aca="false">IFERROR(INDEX('3. Anea'!$B:$D,MATCH($A915,'3. Anea'!$B:$B,0),2),"")</f>
        <v/>
      </c>
      <c r="G915" s="6" t="str">
        <f aca="false">IFERROR(INDEX('4. Pilar'!$A:$C,MATCH($A915,'4. Pilar'!$A:$A,0),2),"")</f>
        <v/>
      </c>
      <c r="H915" s="6" t="str">
        <f aca="false">IFERROR(INDEX('5. Tortuguitas'!$B:$D,MATCH($A915,'5. Tortuguitas'!$B:$B,0),2),"")</f>
        <v/>
      </c>
      <c r="I915" s="6" t="str">
        <f aca="false">IFERROR(INDEX('6. Del Viso'!$A:$B,MATCH($A915,'6. Del Viso'!$A:$A,0),2),"")</f>
        <v/>
      </c>
      <c r="J915" s="6" t="str">
        <f aca="false">IFERROR(INDEX('7. Chica Glade'!$B:$F,MATCH($A915,'7. Chica Glade'!$B:$B,0),4),"")</f>
        <v/>
      </c>
      <c r="K915" s="6" t="str">
        <f aca="false">IFERROR(INDEX('8. Veterinaria'!$A:$B,MATCH($A915,'8. Veterinaria'!$A:$A,0),2),"")</f>
        <v/>
      </c>
      <c r="L915" s="6" t="str">
        <f aca="false">IFERROR(INDEX('9. Hipocampus'!$A:$B,MATCH($A915,'9. Hipocampus'!$A:$A,0),2),"")</f>
        <v/>
      </c>
      <c r="M915" s="6" t="str">
        <f aca="false">IFERROR(INDEX('11. Mundo Mascotas'!$B:$D,MATCH($A915,'11. Mundo Mascotas'!$B:$B,0),2),"")</f>
        <v/>
      </c>
      <c r="N915" s="6" t="str">
        <f aca="false">IFERROR(INDEX('12. Yaguar'!$B:$E,MATCH($A915,'12. Yaguar'!$B:$B,0),2),"")</f>
        <v/>
      </c>
      <c r="O915" s="6" t="str">
        <f aca="false">IFERROR(INDEX('13. King Clor'!$A:$B,MATCH($A915,'13. King Clor'!$A:$A,0),2),"")</f>
        <v/>
      </c>
      <c r="P915" s="6" t="str">
        <f aca="false">IFERROR(INDEX('14. Diserquim'!$A:$B,MATCH($A915,'14. Diserquim'!$A:$A,0),2),"")</f>
        <v/>
      </c>
      <c r="Q915" s="6" t="str">
        <f aca="false">IFERROR(INDEX('15. Moreno'!$A:$B,MATCH($A915,'15. Moreno'!$A:$A,0),2),"")</f>
        <v/>
      </c>
      <c r="R915" s="6" t="str">
        <f aca="false">IFERROR(INDEX('10. Collares'!$J:$K,MATCH($A915,'10. Collares'!$J:$J,0),2),"")</f>
        <v/>
      </c>
      <c r="S915" s="6" t="str">
        <f aca="false">IFERROR(INDEX('13. King Clor'!$G:$H,MATCH($A915,'13. King Clor'!$G:$G,0),2),"")</f>
        <v/>
      </c>
      <c r="T915" s="6" t="str">
        <f aca="false">IFERROR(INDEX('10. Collares'!$A:$B,MATCH($A915,'10. Collares'!$A:$A,0),2),"")</f>
        <v/>
      </c>
      <c r="U915" s="6" t="str">
        <f aca="false">IFERROR(INDEX('16. Mis nietos'!$B:$C,MATCH($A915,'16. Mis nietos'!$B:$B,0),2),"")</f>
        <v/>
      </c>
      <c r="V915" s="6" t="str">
        <f aca="false">IFERROR(INDEX('17. Profesional Vet'!$A:$B,MATCH($A915,'17. Profesional Vet'!$A:$A,0),2),"")</f>
        <v/>
      </c>
      <c r="W915" s="6" t="n">
        <f aca="false">IFERROR(INDEX('18. Premier'!$A:$B,MATCH($A915,'18. Premier'!$A:$A,0),2),"")</f>
        <v>798</v>
      </c>
      <c r="X915" s="6" t="str">
        <f aca="false">IFERROR(INDEX('19. Dacam'!$A:$B,MATCH($A915,'19. Dacam'!$A:$A,0),2),"")</f>
        <v/>
      </c>
      <c r="Y915" s="6" t="str">
        <f aca="false">IFERROR(INDEX('20. Proveedor'!$A:$B,MATCH($A915,'20. Proveedor'!$A:$A,0),2),"")</f>
        <v/>
      </c>
      <c r="Z915" s="6" t="str">
        <f aca="false">IFERROR(INDEX('21. Saphirus'!$A:$B,MATCH($A915,'21. Saphirus'!$A:$A,0),2),"")</f>
        <v/>
      </c>
    </row>
    <row r="916" customFormat="false" ht="15.75" hidden="false" customHeight="true" outlineLevel="0" collapsed="false">
      <c r="A916" s="5" t="s">
        <v>955</v>
      </c>
      <c r="B916" s="5" t="n">
        <v>1906068</v>
      </c>
      <c r="C916" s="5" t="s">
        <v>123</v>
      </c>
      <c r="D916" s="6" t="str">
        <f aca="false">IFERROR(INDEX('1. Benavídez'!$A:$B,MATCH($A916,'1. Benavídez'!$A:$A,0),2),"")</f>
        <v/>
      </c>
      <c r="E916" s="6" t="str">
        <f aca="false">IFERROR(INDEX('2. Gallo'!$B:$D,MATCH($A916,'2. Gallo'!$B:$B,0),3),"")</f>
        <v/>
      </c>
      <c r="F916" s="6" t="str">
        <f aca="false">IFERROR(INDEX('3. Anea'!$B:$D,MATCH($A916,'3. Anea'!$B:$B,0),2),"")</f>
        <v/>
      </c>
      <c r="G916" s="6" t="str">
        <f aca="false">IFERROR(INDEX('4. Pilar'!$A:$C,MATCH($A916,'4. Pilar'!$A:$A,0),2),"")</f>
        <v/>
      </c>
      <c r="H916" s="6" t="str">
        <f aca="false">IFERROR(INDEX('5. Tortuguitas'!$B:$D,MATCH($A916,'5. Tortuguitas'!$B:$B,0),2),"")</f>
        <v/>
      </c>
      <c r="I916" s="6" t="str">
        <f aca="false">IFERROR(INDEX('6. Del Viso'!$A:$B,MATCH($A916,'6. Del Viso'!$A:$A,0),3),"")</f>
        <v/>
      </c>
      <c r="J916" s="6" t="str">
        <f aca="false">IFERROR(INDEX('7. Chica Glade'!$B:$F,MATCH($A916,'7. Chica Glade'!$B:$B,0),2),"")</f>
        <v/>
      </c>
      <c r="K916" s="6" t="str">
        <f aca="false">IFERROR(INDEX('8. Veterinaria'!$A:$B,MATCH($A916,'8. Veterinaria'!$A:$A,0),2),"")</f>
        <v/>
      </c>
      <c r="L916" s="6" t="str">
        <f aca="false">IFERROR(INDEX('9. Hipocampus'!$A:$B,MATCH($A916,'9. Hipocampus'!$A:$A,0),2),"")</f>
        <v/>
      </c>
      <c r="M916" s="6" t="str">
        <f aca="false">IFERROR(INDEX('11. Mundo Mascotas'!$B:$D,MATCH($A916,'11. Mundo Mascotas'!$B:$B,0),2),"")</f>
        <v/>
      </c>
      <c r="N916" s="6" t="str">
        <f aca="false">IFERROR(INDEX('12. Yaguar'!$B:$E,MATCH($A916,'12. Yaguar'!$B:$B,0),2),"")</f>
        <v/>
      </c>
      <c r="O916" s="6" t="str">
        <f aca="false">IFERROR(INDEX('13. King Clor'!$A:$B,MATCH($A916,'13. King Clor'!$A:$A,0),2),"")</f>
        <v/>
      </c>
      <c r="P916" s="6" t="str">
        <f aca="false">IFERROR(INDEX('14. Diserquim'!$A:$B,MATCH($A916,'14. Diserquim'!$A:$A,0),2),"")</f>
        <v/>
      </c>
      <c r="Q916" s="6" t="str">
        <f aca="false">IFERROR(INDEX('15. Moreno'!$A:$B,MATCH($A916,'15. Moreno'!$A:$A,0),2),"")</f>
        <v/>
      </c>
      <c r="R916" s="6" t="str">
        <f aca="false">IFERROR(INDEX('10. Collares'!$J:$K,MATCH($A916,'10. Collares'!$J:$J,0),2),"")</f>
        <v/>
      </c>
      <c r="S916" s="6" t="str">
        <f aca="false">IFERROR(INDEX('13. King Clor'!$G:$H,MATCH($A916,'13. King Clor'!$G:$G,0),2),"")</f>
        <v/>
      </c>
      <c r="T916" s="6" t="str">
        <f aca="false">IFERROR(INDEX('10. Collares'!$A:$B,MATCH($A916,'10. Collares'!$A:$A,0),2),"")</f>
        <v/>
      </c>
      <c r="U916" s="6" t="str">
        <f aca="false">IFERROR(INDEX('16. Mis nietos'!$B:$C,MATCH($A916,'16. Mis nietos'!$B:$B,0),2),"")</f>
        <v/>
      </c>
      <c r="V916" s="6" t="str">
        <f aca="false">IFERROR(INDEX('17. Profesional Vet'!$A:$B,MATCH($A916,'17. Profesional Vet'!$A:$A,0),2),"")</f>
        <v/>
      </c>
      <c r="W916" s="6" t="n">
        <f aca="false">IFERROR(INDEX('18. Premier'!$A:$B,MATCH($A916,'18. Premier'!$A:$A,0),2),"")</f>
        <v>538</v>
      </c>
      <c r="X916" s="6" t="str">
        <f aca="false">IFERROR(INDEX('19. Dacam'!$A:$B,MATCH($A916,'19. Dacam'!$A:$A,0),2),"")</f>
        <v/>
      </c>
      <c r="Y916" s="6" t="str">
        <f aca="false">IFERROR(INDEX('20. Proveedor'!$A:$B,MATCH($A916,'20. Proveedor'!$A:$A,0),2),"")</f>
        <v/>
      </c>
      <c r="Z916" s="6" t="str">
        <f aca="false">IFERROR(INDEX('21. Saphirus'!$A:$B,MATCH($A916,'21. Saphirus'!$A:$A,0),2),"")</f>
        <v/>
      </c>
    </row>
    <row r="917" customFormat="false" ht="15.75" hidden="false" customHeight="true" outlineLevel="0" collapsed="false">
      <c r="A917" s="5" t="s">
        <v>956</v>
      </c>
      <c r="B917" s="5" t="n">
        <v>1905755</v>
      </c>
      <c r="C917" s="5" t="s">
        <v>123</v>
      </c>
      <c r="D917" s="6" t="str">
        <f aca="false">IFERROR(INDEX('1. Benavídez'!$A:$B,MATCH($A917,'1. Benavídez'!$A:$A,0),2),"")</f>
        <v/>
      </c>
      <c r="E917" s="6" t="str">
        <f aca="false">IFERROR(INDEX('2. Gallo'!$B:$D,MATCH($A917,'2. Gallo'!$B:$B,0),3),"")</f>
        <v/>
      </c>
      <c r="F917" s="6" t="str">
        <f aca="false">IFERROR(INDEX('3. Anea'!$B:$D,MATCH($A917,'3. Anea'!$B:$B,0),2),"")</f>
        <v/>
      </c>
      <c r="G917" s="6" t="str">
        <f aca="false">IFERROR(INDEX('4. Pilar'!$A:$C,MATCH($A917,'4. Pilar'!$A:$A,0),2),"")</f>
        <v/>
      </c>
      <c r="H917" s="6" t="str">
        <f aca="false">IFERROR(INDEX('5. Tortuguitas'!$B:$D,MATCH($A917,'5. Tortuguitas'!$B:$B,0),2),"")</f>
        <v/>
      </c>
      <c r="I917" s="6" t="str">
        <f aca="false">IFERROR(INDEX('6. Del Viso'!$A:$B,MATCH($A917,'6. Del Viso'!$A:$A,0),2),"")</f>
        <v/>
      </c>
      <c r="J917" s="6" t="str">
        <f aca="false">IFERROR(INDEX('7. Chica Glade'!$B:$F,MATCH($A917,'7. Chica Glade'!$B:$B,0),4),"")</f>
        <v/>
      </c>
      <c r="K917" s="6" t="str">
        <f aca="false">IFERROR(INDEX('8. Veterinaria'!$A:$B,MATCH($A917,'8. Veterinaria'!$A:$A,0),2),"")</f>
        <v/>
      </c>
      <c r="L917" s="6" t="str">
        <f aca="false">IFERROR(INDEX('9. Hipocampus'!$A:$B,MATCH($A917,'9. Hipocampus'!$A:$A,0),2),"")</f>
        <v/>
      </c>
      <c r="M917" s="6" t="str">
        <f aca="false">IFERROR(INDEX('11. Mundo Mascotas'!$B:$D,MATCH($A917,'11. Mundo Mascotas'!$B:$B,0),2),"")</f>
        <v/>
      </c>
      <c r="N917" s="6" t="str">
        <f aca="false">IFERROR(INDEX('12. Yaguar'!$B:$E,MATCH($A917,'12. Yaguar'!$B:$B,0),2),"")</f>
        <v/>
      </c>
      <c r="O917" s="6" t="str">
        <f aca="false">IFERROR(INDEX('13. King Clor'!$A:$B,MATCH($A917,'13. King Clor'!$A:$A,0),2),"")</f>
        <v/>
      </c>
      <c r="P917" s="6" t="str">
        <f aca="false">IFERROR(INDEX('14. Diserquim'!$A:$B,MATCH($A917,'14. Diserquim'!$A:$A,0),2),"")</f>
        <v/>
      </c>
      <c r="Q917" s="6" t="str">
        <f aca="false">IFERROR(INDEX('15. Moreno'!$A:$B,MATCH($A917,'15. Moreno'!$A:$A,0),2),"")</f>
        <v/>
      </c>
      <c r="R917" s="6" t="str">
        <f aca="false">IFERROR(INDEX('10. Collares'!$J:$K,MATCH($A917,'10. Collares'!$J:$J,0),2),"")</f>
        <v/>
      </c>
      <c r="S917" s="6" t="str">
        <f aca="false">IFERROR(INDEX('13. King Clor'!$G:$H,MATCH($A917,'13. King Clor'!$G:$G,0),2),"")</f>
        <v/>
      </c>
      <c r="T917" s="6" t="str">
        <f aca="false">IFERROR(INDEX('10. Collares'!$A:$B,MATCH($A917,'10. Collares'!$A:$A,0),2),"")</f>
        <v/>
      </c>
      <c r="U917" s="6" t="str">
        <f aca="false">IFERROR(INDEX('16. Mis nietos'!$B:$C,MATCH($A917,'16. Mis nietos'!$B:$B,0),2),"")</f>
        <v/>
      </c>
      <c r="V917" s="6" t="str">
        <f aca="false">IFERROR(INDEX('17. Profesional Vet'!$A:$B,MATCH($A917,'17. Profesional Vet'!$A:$A,0),2),"")</f>
        <v/>
      </c>
      <c r="W917" s="6" t="n">
        <f aca="false">IFERROR(INDEX('18. Premier'!$A:$B,MATCH($A917,'18. Premier'!$A:$A,0),2),"")</f>
        <v>848</v>
      </c>
      <c r="X917" s="6" t="str">
        <f aca="false">IFERROR(INDEX('19. Dacam'!$A:$B,MATCH($A917,'19. Dacam'!$A:$A,0),2),"")</f>
        <v/>
      </c>
      <c r="Y917" s="6" t="str">
        <f aca="false">IFERROR(INDEX('20. Proveedor'!$A:$B,MATCH($A917,'20. Proveedor'!$A:$A,0),2),"")</f>
        <v/>
      </c>
      <c r="Z917" s="6" t="str">
        <f aca="false">IFERROR(INDEX('21. Saphirus'!$A:$B,MATCH($A917,'21. Saphirus'!$A:$A,0),2),"")</f>
        <v/>
      </c>
    </row>
    <row r="918" customFormat="false" ht="15.75" hidden="false" customHeight="true" outlineLevel="0" collapsed="false">
      <c r="A918" s="5" t="s">
        <v>957</v>
      </c>
      <c r="B918" s="5" t="n">
        <v>1905726</v>
      </c>
      <c r="C918" s="5" t="s">
        <v>123</v>
      </c>
      <c r="D918" s="6" t="str">
        <f aca="false">IFERROR(INDEX('1. Benavídez'!$A:$B,MATCH($A918,'1. Benavídez'!$A:$A,0),2),"")</f>
        <v/>
      </c>
      <c r="E918" s="6" t="str">
        <f aca="false">IFERROR(INDEX('2. Gallo'!$B:$D,MATCH($A918,'2. Gallo'!$B:$B,0),3),"")</f>
        <v/>
      </c>
      <c r="F918" s="6" t="str">
        <f aca="false">IFERROR(INDEX('3. Anea'!$B:$D,MATCH($A918,'3. Anea'!$B:$B,0),2),"")</f>
        <v/>
      </c>
      <c r="G918" s="6" t="str">
        <f aca="false">IFERROR(INDEX('4. Pilar'!$A:$C,MATCH($A918,'4. Pilar'!$A:$A,0),2),"")</f>
        <v/>
      </c>
      <c r="H918" s="6" t="str">
        <f aca="false">IFERROR(INDEX('5. Tortuguitas'!$B:$D,MATCH($A918,'5. Tortuguitas'!$B:$B,0),2),"")</f>
        <v/>
      </c>
      <c r="I918" s="6" t="str">
        <f aca="false">IFERROR(INDEX('6. Del Viso'!$A:$B,MATCH($A918,'6. Del Viso'!$A:$A,0),2),"")</f>
        <v/>
      </c>
      <c r="J918" s="6" t="str">
        <f aca="false">IFERROR(INDEX('7. Chica Glade'!$B:$F,MATCH($A918,'7. Chica Glade'!$B:$B,0),4),"")</f>
        <v/>
      </c>
      <c r="K918" s="6" t="str">
        <f aca="false">IFERROR(INDEX('8. Veterinaria'!$A:$B,MATCH($A918,'8. Veterinaria'!$A:$A,0),2),"")</f>
        <v/>
      </c>
      <c r="L918" s="6" t="str">
        <f aca="false">IFERROR(INDEX('9. Hipocampus'!$A:$B,MATCH($A918,'9. Hipocampus'!$A:$A,0),2),"")</f>
        <v/>
      </c>
      <c r="M918" s="6" t="str">
        <f aca="false">IFERROR(INDEX('11. Mundo Mascotas'!$B:$D,MATCH($A918,'11. Mundo Mascotas'!$B:$B,0),2),"")</f>
        <v/>
      </c>
      <c r="N918" s="6" t="str">
        <f aca="false">IFERROR(INDEX('12. Yaguar'!$B:$E,MATCH($A918,'12. Yaguar'!$B:$B,0),2),"")</f>
        <v/>
      </c>
      <c r="O918" s="6" t="str">
        <f aca="false">IFERROR(INDEX('13. King Clor'!$A:$B,MATCH($A918,'13. King Clor'!$A:$A,0),2),"")</f>
        <v/>
      </c>
      <c r="P918" s="6" t="str">
        <f aca="false">IFERROR(INDEX('14. Diserquim'!$A:$B,MATCH($A918,'14. Diserquim'!$A:$A,0),2),"")</f>
        <v/>
      </c>
      <c r="Q918" s="6" t="str">
        <f aca="false">IFERROR(INDEX('15. Moreno'!$A:$B,MATCH($A918,'15. Moreno'!$A:$A,0),2),"")</f>
        <v/>
      </c>
      <c r="R918" s="6" t="str">
        <f aca="false">IFERROR(INDEX('10. Collares'!$J:$K,MATCH($A918,'10. Collares'!$J:$J,0),2),"")</f>
        <v/>
      </c>
      <c r="S918" s="6" t="str">
        <f aca="false">IFERROR(INDEX('13. King Clor'!$G:$H,MATCH($A918,'13. King Clor'!$G:$G,0),2),"")</f>
        <v/>
      </c>
      <c r="T918" s="6" t="str">
        <f aca="false">IFERROR(INDEX('10. Collares'!$A:$B,MATCH($A918,'10. Collares'!$A:$A,0),2),"")</f>
        <v/>
      </c>
      <c r="U918" s="6" t="n">
        <f aca="false">IFERROR(INDEX('16. Mis nietos'!$B:$C,MATCH($A918,'16. Mis nietos'!$B:$B,0),2),"")</f>
        <v>566</v>
      </c>
      <c r="V918" s="6" t="str">
        <f aca="false">IFERROR(INDEX('17. Profesional Vet'!$A:$B,MATCH($A918,'17. Profesional Vet'!$A:$A,0),2),"")</f>
        <v/>
      </c>
      <c r="W918" s="6" t="n">
        <f aca="false">IFERROR(INDEX('18. Premier'!$A:$B,MATCH($A918,'18. Premier'!$A:$A,0),2),"")</f>
        <v>498</v>
      </c>
      <c r="X918" s="6" t="str">
        <f aca="false">IFERROR(INDEX('19. Dacam'!$A:$B,MATCH($A918,'19. Dacam'!$A:$A,0),2),"")</f>
        <v/>
      </c>
      <c r="Y918" s="6" t="str">
        <f aca="false">IFERROR(INDEX('20. Proveedor'!$A:$B,MATCH($A918,'20. Proveedor'!$A:$A,0),2),"")</f>
        <v/>
      </c>
      <c r="Z918" s="6" t="str">
        <f aca="false">IFERROR(INDEX('21. Saphirus'!$A:$B,MATCH($A918,'21. Saphirus'!$A:$A,0),2),"")</f>
        <v/>
      </c>
    </row>
    <row r="919" customFormat="false" ht="15.75" hidden="false" customHeight="true" outlineLevel="0" collapsed="false">
      <c r="A919" s="5" t="s">
        <v>958</v>
      </c>
      <c r="B919" s="5" t="n">
        <v>1905436</v>
      </c>
      <c r="C919" s="5" t="s">
        <v>33</v>
      </c>
      <c r="D919" s="6" t="str">
        <f aca="false">IFERROR(INDEX('1. Benavídez'!$A:$B,MATCH($A919,'1. Benavídez'!$A:$A,0),2),"")</f>
        <v/>
      </c>
      <c r="E919" s="6" t="str">
        <f aca="false">IFERROR(INDEX('2. Gallo'!$B:$D,MATCH($A919,'2. Gallo'!$B:$B,0),3),"")</f>
        <v/>
      </c>
      <c r="F919" s="6" t="str">
        <f aca="false">IFERROR(INDEX('3. Anea'!$B:$D,MATCH($A919,'3. Anea'!$B:$B,0),2),"")</f>
        <v/>
      </c>
      <c r="G919" s="6" t="str">
        <f aca="false">IFERROR(INDEX('4. Pilar'!$A:$C,MATCH($A919,'4. Pilar'!$A:$A,0),2),"")</f>
        <v/>
      </c>
      <c r="H919" s="6" t="str">
        <f aca="false">IFERROR(INDEX('5. Tortuguitas'!$B:$D,MATCH($A919,'5. Tortuguitas'!$B:$B,0),2),"")</f>
        <v/>
      </c>
      <c r="I919" s="6" t="str">
        <f aca="false">IFERROR(INDEX('6. Del Viso'!$A:$B,MATCH($A919,'6. Del Viso'!$A:$A,0),2),"")</f>
        <v/>
      </c>
      <c r="J919" s="6" t="str">
        <f aca="false">IFERROR(INDEX('7. Chica Glade'!$B:$F,MATCH($A919,'7. Chica Glade'!$B:$B,0),4),"")</f>
        <v/>
      </c>
      <c r="K919" s="6" t="str">
        <f aca="false">IFERROR(INDEX('8. Veterinaria'!$A:$B,MATCH($A919,'8. Veterinaria'!$A:$A,0),2),"")</f>
        <v/>
      </c>
      <c r="L919" s="6" t="str">
        <f aca="false">IFERROR(INDEX('9. Hipocampus'!$A:$B,MATCH($A919,'9. Hipocampus'!$A:$A,0),2),"")</f>
        <v/>
      </c>
      <c r="M919" s="6" t="str">
        <f aca="false">IFERROR(INDEX('11. Mundo Mascotas'!$B:$D,MATCH($A919,'11. Mundo Mascotas'!$B:$B,0),2),"")</f>
        <v/>
      </c>
      <c r="N919" s="6" t="str">
        <f aca="false">IFERROR(INDEX('12. Yaguar'!$B:$E,MATCH($A919,'12. Yaguar'!$B:$B,0),2),"")</f>
        <v/>
      </c>
      <c r="O919" s="6" t="str">
        <f aca="false">IFERROR(INDEX('13. King Clor'!$A:$B,MATCH($A919,'13. King Clor'!$A:$A,0),2),"")</f>
        <v/>
      </c>
      <c r="P919" s="6" t="str">
        <f aca="false">IFERROR(INDEX('14. Diserquim'!$A:$B,MATCH($A919,'14. Diserquim'!$A:$A,0),2),"")</f>
        <v/>
      </c>
      <c r="Q919" s="6" t="str">
        <f aca="false">IFERROR(INDEX('15. Moreno'!$A:$B,MATCH($A919,'15. Moreno'!$A:$A,0),2),"")</f>
        <v/>
      </c>
      <c r="R919" s="6" t="str">
        <f aca="false">IFERROR(INDEX('10. Collares'!$J:$K,MATCH($A919,'10. Collares'!$J:$J,0),2),"")</f>
        <v/>
      </c>
      <c r="S919" s="6" t="str">
        <f aca="false">IFERROR(INDEX('13. King Clor'!$G:$H,MATCH($A919,'13. King Clor'!$G:$G,0),2),"")</f>
        <v/>
      </c>
      <c r="T919" s="6" t="str">
        <f aca="false">IFERROR(INDEX('10. Collares'!$A:$B,MATCH($A919,'10. Collares'!$A:$A,0),2),"")</f>
        <v/>
      </c>
      <c r="U919" s="6" t="str">
        <f aca="false">IFERROR(INDEX('16. Mis nietos'!$B:$C,MATCH($A919,'16. Mis nietos'!$B:$B,0),2),"")</f>
        <v/>
      </c>
      <c r="V919" s="6" t="str">
        <f aca="false">IFERROR(INDEX('17. Profesional Vet'!$A:$B,MATCH($A919,'17. Profesional Vet'!$A:$A,0),2),"")</f>
        <v/>
      </c>
      <c r="W919" s="6" t="str">
        <f aca="false">IFERROR(INDEX('18. Premier'!$A:$B,MATCH($A919,'18. Premier'!$A:$A,0),2),"")</f>
        <v/>
      </c>
      <c r="X919" s="6" t="str">
        <f aca="false">IFERROR(INDEX('19. Dacam'!$A:$B,MATCH($A919,'19. Dacam'!$A:$A,0),2),"")</f>
        <v/>
      </c>
      <c r="Y919" s="6" t="str">
        <f aca="false">IFERROR(INDEX('20. Proveedor'!$A:$B,MATCH($A919,'20. Proveedor'!$A:$A,0),2),"")</f>
        <v/>
      </c>
      <c r="Z919" s="6" t="str">
        <f aca="false">IFERROR(INDEX('21. Saphirus'!$A:$B,MATCH($A919,'21. Saphirus'!$A:$A,0),2),"")</f>
        <v/>
      </c>
    </row>
    <row r="920" customFormat="false" ht="15.75" hidden="false" customHeight="true" outlineLevel="0" collapsed="false">
      <c r="A920" s="5" t="s">
        <v>959</v>
      </c>
      <c r="B920" s="5" t="n">
        <v>1905435</v>
      </c>
      <c r="C920" s="5" t="s">
        <v>33</v>
      </c>
      <c r="D920" s="6" t="str">
        <f aca="false">IFERROR(INDEX('1. Benavídez'!$A:$B,MATCH($A920,'1. Benavídez'!$A:$A,0),2),"")</f>
        <v/>
      </c>
      <c r="E920" s="6" t="str">
        <f aca="false">IFERROR(INDEX('2. Gallo'!$B:$D,MATCH($A920,'2. Gallo'!$B:$B,0),3),"")</f>
        <v/>
      </c>
      <c r="F920" s="6" t="str">
        <f aca="false">IFERROR(INDEX('3. Anea'!$B:$D,MATCH($A920,'3. Anea'!$B:$B,0),2),"")</f>
        <v/>
      </c>
      <c r="G920" s="6" t="str">
        <f aca="false">IFERROR(INDEX('4. Pilar'!$A:$C,MATCH($A920,'4. Pilar'!$A:$A,0),2),"")</f>
        <v/>
      </c>
      <c r="H920" s="6" t="str">
        <f aca="false">IFERROR(INDEX('5. Tortuguitas'!$B:$D,MATCH($A920,'5. Tortuguitas'!$B:$B,0),2),"")</f>
        <v/>
      </c>
      <c r="I920" s="6" t="str">
        <f aca="false">IFERROR(INDEX('6. Del Viso'!$A:$B,MATCH($A920,'6. Del Viso'!$A:$A,0),2),"")</f>
        <v/>
      </c>
      <c r="J920" s="6" t="str">
        <f aca="false">IFERROR(INDEX('7. Chica Glade'!$B:$F,MATCH($A920,'7. Chica Glade'!$B:$B,0),4),"")</f>
        <v/>
      </c>
      <c r="K920" s="6" t="str">
        <f aca="false">IFERROR(INDEX('8. Veterinaria'!$A:$B,MATCH($A920,'8. Veterinaria'!$A:$A,0),2),"")</f>
        <v/>
      </c>
      <c r="L920" s="6" t="str">
        <f aca="false">IFERROR(INDEX('9. Hipocampus'!$A:$B,MATCH($A920,'9. Hipocampus'!$A:$A,0),2),"")</f>
        <v/>
      </c>
      <c r="M920" s="6" t="str">
        <f aca="false">IFERROR(INDEX('11. Mundo Mascotas'!$B:$D,MATCH($A920,'11. Mundo Mascotas'!$B:$B,0),2),"")</f>
        <v/>
      </c>
      <c r="N920" s="6" t="str">
        <f aca="false">IFERROR(INDEX('12. Yaguar'!$B:$E,MATCH($A920,'12. Yaguar'!$B:$B,0),2),"")</f>
        <v/>
      </c>
      <c r="O920" s="6" t="str">
        <f aca="false">IFERROR(INDEX('13. King Clor'!$A:$B,MATCH($A920,'13. King Clor'!$A:$A,0),2),"")</f>
        <v/>
      </c>
      <c r="P920" s="6" t="str">
        <f aca="false">IFERROR(INDEX('14. Diserquim'!$A:$B,MATCH($A920,'14. Diserquim'!$A:$A,0),2),"")</f>
        <v/>
      </c>
      <c r="Q920" s="6" t="str">
        <f aca="false">IFERROR(INDEX('15. Moreno'!$A:$B,MATCH($A920,'15. Moreno'!$A:$A,0),2),"")</f>
        <v/>
      </c>
      <c r="R920" s="6" t="str">
        <f aca="false">IFERROR(INDEX('10. Collares'!$J:$K,MATCH($A920,'10. Collares'!$J:$J,0),2),"")</f>
        <v/>
      </c>
      <c r="S920" s="6" t="str">
        <f aca="false">IFERROR(INDEX('13. King Clor'!$G:$H,MATCH($A920,'13. King Clor'!$G:$G,0),2),"")</f>
        <v/>
      </c>
      <c r="T920" s="6" t="str">
        <f aca="false">IFERROR(INDEX('10. Collares'!$A:$B,MATCH($A920,'10. Collares'!$A:$A,0),2),"")</f>
        <v/>
      </c>
      <c r="U920" s="6" t="str">
        <f aca="false">IFERROR(INDEX('16. Mis nietos'!$B:$C,MATCH($A920,'16. Mis nietos'!$B:$B,0),2),"")</f>
        <v/>
      </c>
      <c r="V920" s="6" t="str">
        <f aca="false">IFERROR(INDEX('17. Profesional Vet'!$A:$B,MATCH($A920,'17. Profesional Vet'!$A:$A,0),2),"")</f>
        <v/>
      </c>
      <c r="W920" s="6" t="str">
        <f aca="false">IFERROR(INDEX('18. Premier'!$A:$B,MATCH($A920,'18. Premier'!$A:$A,0),2),"")</f>
        <v/>
      </c>
      <c r="X920" s="6" t="str">
        <f aca="false">IFERROR(INDEX('19. Dacam'!$A:$B,MATCH($A920,'19. Dacam'!$A:$A,0),2),"")</f>
        <v/>
      </c>
      <c r="Y920" s="6" t="str">
        <f aca="false">IFERROR(INDEX('20. Proveedor'!$A:$B,MATCH($A920,'20. Proveedor'!$A:$A,0),2),"")</f>
        <v/>
      </c>
      <c r="Z920" s="6" t="str">
        <f aca="false">IFERROR(INDEX('21. Saphirus'!$A:$B,MATCH($A920,'21. Saphirus'!$A:$A,0),2),"")</f>
        <v/>
      </c>
    </row>
    <row r="921" customFormat="false" ht="15.75" hidden="false" customHeight="true" outlineLevel="0" collapsed="false">
      <c r="A921" s="5" t="s">
        <v>960</v>
      </c>
      <c r="B921" s="5" t="n">
        <v>8156</v>
      </c>
      <c r="C921" s="5" t="s">
        <v>33</v>
      </c>
      <c r="D921" s="6" t="str">
        <f aca="false">IFERROR(INDEX('1. Benavídez'!$A:$B,MATCH($A921,'1. Benavídez'!$A:$A,0),2),"")</f>
        <v/>
      </c>
      <c r="E921" s="6" t="str">
        <f aca="false">IFERROR(INDEX('2. Gallo'!$B:$D,MATCH($A921,'2. Gallo'!$B:$B,0),3),"")</f>
        <v/>
      </c>
      <c r="F921" s="6" t="str">
        <f aca="false">IFERROR(INDEX('3. Anea'!$B:$D,MATCH($A921,'3. Anea'!$B:$B,0),2),"")</f>
        <v/>
      </c>
      <c r="G921" s="6" t="str">
        <f aca="false">IFERROR(INDEX('4. Pilar'!$A:$C,MATCH($A921,'4. Pilar'!$A:$A,0),2),"")</f>
        <v/>
      </c>
      <c r="H921" s="6" t="str">
        <f aca="false">IFERROR(INDEX('5. Tortuguitas'!$B:$D,MATCH($A921,'5. Tortuguitas'!$B:$B,0),2),"")</f>
        <v/>
      </c>
      <c r="I921" s="6" t="str">
        <f aca="false">IFERROR(INDEX('6. Del Viso'!$A:$B,MATCH($A921,'6. Del Viso'!$A:$A,0),2),"")</f>
        <v/>
      </c>
      <c r="J921" s="6" t="str">
        <f aca="false">IFERROR(INDEX('7. Chica Glade'!$B:$F,MATCH($A921,'7. Chica Glade'!$B:$B,0),4),"")</f>
        <v/>
      </c>
      <c r="K921" s="6" t="str">
        <f aca="false">IFERROR(INDEX('8. Veterinaria'!$A:$B,MATCH($A921,'8. Veterinaria'!$A:$A,0),2),"")</f>
        <v/>
      </c>
      <c r="L921" s="6" t="str">
        <f aca="false">IFERROR(INDEX('9. Hipocampus'!$A:$B,MATCH($A921,'9. Hipocampus'!$A:$A,0),2),"")</f>
        <v/>
      </c>
      <c r="M921" s="6" t="str">
        <f aca="false">IFERROR(INDEX('11. Mundo Mascotas'!$B:$D,MATCH($A921,'11. Mundo Mascotas'!$B:$B,0),2),"")</f>
        <v/>
      </c>
      <c r="N921" s="6" t="str">
        <f aca="false">IFERROR(INDEX('12. Yaguar'!$B:$E,MATCH($A921,'12. Yaguar'!$B:$B,0),2),"")</f>
        <v/>
      </c>
      <c r="O921" s="6" t="str">
        <f aca="false">IFERROR(INDEX('13. King Clor'!$A:$B,MATCH($A921,'13. King Clor'!$A:$A,0),2),"")</f>
        <v/>
      </c>
      <c r="P921" s="6" t="str">
        <f aca="false">IFERROR(INDEX('14. Diserquim'!$A:$B,MATCH($A921,'14. Diserquim'!$A:$A,0),2),"")</f>
        <v/>
      </c>
      <c r="Q921" s="6" t="str">
        <f aca="false">IFERROR(INDEX('15. Moreno'!$A:$B,MATCH($A921,'15. Moreno'!$A:$A,0),2),"")</f>
        <v/>
      </c>
      <c r="R921" s="6" t="str">
        <f aca="false">IFERROR(INDEX('10. Collares'!$J:$K,MATCH($A921,'10. Collares'!$J:$J,0),2),"")</f>
        <v/>
      </c>
      <c r="S921" s="6" t="str">
        <f aca="false">IFERROR(INDEX('13. King Clor'!$G:$H,MATCH($A921,'13. King Clor'!$G:$G,0),2),"")</f>
        <v/>
      </c>
      <c r="T921" s="6" t="str">
        <f aca="false">IFERROR(INDEX('10. Collares'!$A:$B,MATCH($A921,'10. Collares'!$A:$A,0),2),"")</f>
        <v/>
      </c>
      <c r="U921" s="6" t="str">
        <f aca="false">IFERROR(INDEX('16. Mis nietos'!$B:$C,MATCH($A921,'16. Mis nietos'!$B:$B,0),2),"")</f>
        <v/>
      </c>
      <c r="V921" s="6" t="str">
        <f aca="false">IFERROR(INDEX('17. Profesional Vet'!$A:$B,MATCH($A921,'17. Profesional Vet'!$A:$A,0),2),"")</f>
        <v/>
      </c>
      <c r="W921" s="6" t="str">
        <f aca="false">IFERROR(INDEX('18. Premier'!$A:$B,MATCH($A921,'18. Premier'!$A:$A,0),2),"")</f>
        <v/>
      </c>
      <c r="X921" s="6" t="str">
        <f aca="false">IFERROR(INDEX('19. Dacam'!$A:$B,MATCH($A921,'19. Dacam'!$A:$A,0),2),"")</f>
        <v/>
      </c>
      <c r="Y921" s="6" t="str">
        <f aca="false">IFERROR(INDEX('20. Proveedor'!$A:$B,MATCH($A921,'20. Proveedor'!$A:$A,0),2),"")</f>
        <v/>
      </c>
      <c r="Z921" s="6" t="str">
        <f aca="false">IFERROR(INDEX('21. Saphirus'!$A:$B,MATCH($A921,'21. Saphirus'!$A:$A,0),2),"")</f>
        <v/>
      </c>
    </row>
    <row r="922" customFormat="false" ht="15.75" hidden="false" customHeight="true" outlineLevel="0" collapsed="false">
      <c r="A922" s="5" t="s">
        <v>961</v>
      </c>
      <c r="B922" s="5" t="n">
        <v>8157</v>
      </c>
      <c r="C922" s="5" t="s">
        <v>33</v>
      </c>
      <c r="D922" s="6" t="str">
        <f aca="false">IFERROR(INDEX('1. Benavídez'!$A:$B,MATCH($A922,'1. Benavídez'!$A:$A,0),2),"")</f>
        <v/>
      </c>
      <c r="E922" s="6" t="str">
        <f aca="false">IFERROR(INDEX('2. Gallo'!$B:$D,MATCH($A922,'2. Gallo'!$B:$B,0),3),"")</f>
        <v/>
      </c>
      <c r="F922" s="6" t="str">
        <f aca="false">IFERROR(INDEX('3. Anea'!$B:$D,MATCH($A922,'3. Anea'!$B:$B,0),2),"")</f>
        <v/>
      </c>
      <c r="G922" s="6" t="str">
        <f aca="false">IFERROR(INDEX('4. Pilar'!$A:$C,MATCH($A922,'4. Pilar'!$A:$A,0),2),"")</f>
        <v/>
      </c>
      <c r="H922" s="6" t="str">
        <f aca="false">IFERROR(INDEX('5. Tortuguitas'!$B:$D,MATCH($A922,'5. Tortuguitas'!$B:$B,0),2),"")</f>
        <v/>
      </c>
      <c r="I922" s="6" t="str">
        <f aca="false">IFERROR(INDEX('6. Del Viso'!$A:$B,MATCH($A922,'6. Del Viso'!$A:$A,0),2),"")</f>
        <v/>
      </c>
      <c r="J922" s="6" t="str">
        <f aca="false">IFERROR(INDEX('7. Chica Glade'!$B:$F,MATCH($A922,'7. Chica Glade'!$B:$B,0),4),"")</f>
        <v/>
      </c>
      <c r="K922" s="6" t="str">
        <f aca="false">IFERROR(INDEX('8. Veterinaria'!$A:$B,MATCH($A922,'8. Veterinaria'!$A:$A,0),2),"")</f>
        <v/>
      </c>
      <c r="L922" s="6" t="str">
        <f aca="false">IFERROR(INDEX('9. Hipocampus'!$A:$B,MATCH($A922,'9. Hipocampus'!$A:$A,0),2),"")</f>
        <v/>
      </c>
      <c r="M922" s="6" t="str">
        <f aca="false">IFERROR(INDEX('11. Mundo Mascotas'!$B:$D,MATCH($A922,'11. Mundo Mascotas'!$B:$B,0),2),"")</f>
        <v/>
      </c>
      <c r="N922" s="6" t="str">
        <f aca="false">IFERROR(INDEX('12. Yaguar'!$B:$E,MATCH($A922,'12. Yaguar'!$B:$B,0),2),"")</f>
        <v/>
      </c>
      <c r="O922" s="6" t="str">
        <f aca="false">IFERROR(INDEX('13. King Clor'!$A:$B,MATCH($A922,'13. King Clor'!$A:$A,0),2),"")</f>
        <v/>
      </c>
      <c r="P922" s="6" t="str">
        <f aca="false">IFERROR(INDEX('14. Diserquim'!$A:$B,MATCH($A922,'14. Diserquim'!$A:$A,0),2),"")</f>
        <v/>
      </c>
      <c r="Q922" s="6" t="str">
        <f aca="false">IFERROR(INDEX('15. Moreno'!$A:$B,MATCH($A922,'15. Moreno'!$A:$A,0),2),"")</f>
        <v/>
      </c>
      <c r="R922" s="6" t="str">
        <f aca="false">IFERROR(INDEX('10. Collares'!$J:$K,MATCH($A922,'10. Collares'!$J:$J,0),2),"")</f>
        <v/>
      </c>
      <c r="S922" s="6" t="str">
        <f aca="false">IFERROR(INDEX('13. King Clor'!$G:$H,MATCH($A922,'13. King Clor'!$G:$G,0),2),"")</f>
        <v/>
      </c>
      <c r="T922" s="6" t="str">
        <f aca="false">IFERROR(INDEX('10. Collares'!$A:$B,MATCH($A922,'10. Collares'!$A:$A,0),2),"")</f>
        <v/>
      </c>
      <c r="U922" s="6" t="str">
        <f aca="false">IFERROR(INDEX('16. Mis nietos'!$B:$C,MATCH($A922,'16. Mis nietos'!$B:$B,0),2),"")</f>
        <v/>
      </c>
      <c r="V922" s="6" t="str">
        <f aca="false">IFERROR(INDEX('17. Profesional Vet'!$A:$B,MATCH($A922,'17. Profesional Vet'!$A:$A,0),2),"")</f>
        <v/>
      </c>
      <c r="W922" s="6" t="str">
        <f aca="false">IFERROR(INDEX('18. Premier'!$A:$B,MATCH($A922,'18. Premier'!$A:$A,0),2),"")</f>
        <v/>
      </c>
      <c r="X922" s="6" t="str">
        <f aca="false">IFERROR(INDEX('19. Dacam'!$A:$B,MATCH($A922,'19. Dacam'!$A:$A,0),2),"")</f>
        <v/>
      </c>
      <c r="Y922" s="6" t="str">
        <f aca="false">IFERROR(INDEX('20. Proveedor'!$A:$B,MATCH($A922,'20. Proveedor'!$A:$A,0),2),"")</f>
        <v/>
      </c>
      <c r="Z922" s="6" t="str">
        <f aca="false">IFERROR(INDEX('21. Saphirus'!$A:$B,MATCH($A922,'21. Saphirus'!$A:$A,0),2),"")</f>
        <v/>
      </c>
    </row>
    <row r="923" customFormat="false" ht="15.75" hidden="false" customHeight="true" outlineLevel="0" collapsed="false">
      <c r="A923" s="5" t="s">
        <v>962</v>
      </c>
      <c r="B923" s="5" t="n">
        <v>8166</v>
      </c>
      <c r="C923" s="5" t="s">
        <v>33</v>
      </c>
      <c r="D923" s="6" t="str">
        <f aca="false">IFERROR(INDEX('1. Benavídez'!$A:$B,MATCH($A923,'1. Benavídez'!$A:$A,0),2),"")</f>
        <v/>
      </c>
      <c r="E923" s="6" t="str">
        <f aca="false">IFERROR(INDEX('2. Gallo'!$B:$D,MATCH($A923,'2. Gallo'!$B:$B,0),3),"")</f>
        <v/>
      </c>
      <c r="F923" s="6" t="str">
        <f aca="false">IFERROR(INDEX('3. Anea'!$B:$D,MATCH($A923,'3. Anea'!$B:$B,0),2),"")</f>
        <v/>
      </c>
      <c r="G923" s="6" t="str">
        <f aca="false">IFERROR(INDEX('4. Pilar'!$A:$C,MATCH($A923,'4. Pilar'!$A:$A,0),2),"")</f>
        <v/>
      </c>
      <c r="H923" s="6" t="str">
        <f aca="false">IFERROR(INDEX('5. Tortuguitas'!$B:$D,MATCH($A923,'5. Tortuguitas'!$B:$B,0),2),"")</f>
        <v/>
      </c>
      <c r="I923" s="6" t="str">
        <f aca="false">IFERROR(INDEX('6. Del Viso'!$A:$B,MATCH($A923,'6. Del Viso'!$A:$A,0),2),"")</f>
        <v/>
      </c>
      <c r="J923" s="6" t="str">
        <f aca="false">IFERROR(INDEX('7. Chica Glade'!$B:$F,MATCH($A923,'7. Chica Glade'!$B:$B,0),4),"")</f>
        <v/>
      </c>
      <c r="K923" s="6" t="str">
        <f aca="false">IFERROR(INDEX('8. Veterinaria'!$A:$B,MATCH($A923,'8. Veterinaria'!$A:$A,0),2),"")</f>
        <v/>
      </c>
      <c r="L923" s="6" t="str">
        <f aca="false">IFERROR(INDEX('9. Hipocampus'!$A:$B,MATCH($A923,'9. Hipocampus'!$A:$A,0),2),"")</f>
        <v/>
      </c>
      <c r="M923" s="6" t="str">
        <f aca="false">IFERROR(INDEX('11. Mundo Mascotas'!$B:$D,MATCH($A923,'11. Mundo Mascotas'!$B:$B,0),2),"")</f>
        <v/>
      </c>
      <c r="N923" s="6" t="str">
        <f aca="false">IFERROR(INDEX('12. Yaguar'!$B:$E,MATCH($A923,'12. Yaguar'!$B:$B,0),2),"")</f>
        <v/>
      </c>
      <c r="O923" s="6" t="str">
        <f aca="false">IFERROR(INDEX('13. King Clor'!$A:$B,MATCH($A923,'13. King Clor'!$A:$A,0),2),"")</f>
        <v/>
      </c>
      <c r="P923" s="6" t="str">
        <f aca="false">IFERROR(INDEX('14. Diserquim'!$A:$B,MATCH($A923,'14. Diserquim'!$A:$A,0),2),"")</f>
        <v/>
      </c>
      <c r="Q923" s="6" t="str">
        <f aca="false">IFERROR(INDEX('15. Moreno'!$A:$B,MATCH($A923,'15. Moreno'!$A:$A,0),2),"")</f>
        <v/>
      </c>
      <c r="R923" s="6" t="str">
        <f aca="false">IFERROR(INDEX('10. Collares'!$J:$K,MATCH($A923,'10. Collares'!$J:$J,0),2),"")</f>
        <v/>
      </c>
      <c r="S923" s="6" t="str">
        <f aca="false">IFERROR(INDEX('13. King Clor'!$G:$H,MATCH($A923,'13. King Clor'!$G:$G,0),2),"")</f>
        <v/>
      </c>
      <c r="T923" s="6" t="str">
        <f aca="false">IFERROR(INDEX('10. Collares'!$A:$B,MATCH($A923,'10. Collares'!$A:$A,0),2),"")</f>
        <v/>
      </c>
      <c r="U923" s="6" t="str">
        <f aca="false">IFERROR(INDEX('16. Mis nietos'!$B:$C,MATCH($A923,'16. Mis nietos'!$B:$B,0),2),"")</f>
        <v/>
      </c>
      <c r="V923" s="6" t="str">
        <f aca="false">IFERROR(INDEX('17. Profesional Vet'!$A:$B,MATCH($A923,'17. Profesional Vet'!$A:$A,0),2),"")</f>
        <v/>
      </c>
      <c r="W923" s="6" t="str">
        <f aca="false">IFERROR(INDEX('18. Premier'!$A:$B,MATCH($A923,'18. Premier'!$A:$A,0),2),"")</f>
        <v/>
      </c>
      <c r="X923" s="6" t="str">
        <f aca="false">IFERROR(INDEX('19. Dacam'!$A:$B,MATCH($A923,'19. Dacam'!$A:$A,0),2),"")</f>
        <v/>
      </c>
      <c r="Y923" s="6" t="str">
        <f aca="false">IFERROR(INDEX('20. Proveedor'!$A:$B,MATCH($A923,'20. Proveedor'!$A:$A,0),2),"")</f>
        <v/>
      </c>
      <c r="Z923" s="6" t="str">
        <f aca="false">IFERROR(INDEX('21. Saphirus'!$A:$B,MATCH($A923,'21. Saphirus'!$A:$A,0),2),"")</f>
        <v/>
      </c>
    </row>
    <row r="924" customFormat="false" ht="15.75" hidden="false" customHeight="true" outlineLevel="0" collapsed="false">
      <c r="A924" s="5" t="s">
        <v>963</v>
      </c>
      <c r="B924" s="5" t="n">
        <v>8167</v>
      </c>
      <c r="C924" s="5" t="s">
        <v>33</v>
      </c>
      <c r="D924" s="6" t="str">
        <f aca="false">IFERROR(INDEX('1. Benavídez'!$A:$B,MATCH($A924,'1. Benavídez'!$A:$A,0),2),"")</f>
        <v/>
      </c>
      <c r="E924" s="6" t="str">
        <f aca="false">IFERROR(INDEX('2. Gallo'!$B:$D,MATCH($A924,'2. Gallo'!$B:$B,0),3),"")</f>
        <v/>
      </c>
      <c r="F924" s="6" t="str">
        <f aca="false">IFERROR(INDEX('3. Anea'!$B:$D,MATCH($A924,'3. Anea'!$B:$B,0),2),"")</f>
        <v/>
      </c>
      <c r="G924" s="6" t="str">
        <f aca="false">IFERROR(INDEX('4. Pilar'!$A:$C,MATCH($A924,'4. Pilar'!$A:$A,0),2),"")</f>
        <v/>
      </c>
      <c r="H924" s="6" t="str">
        <f aca="false">IFERROR(INDEX('5. Tortuguitas'!$B:$D,MATCH($A924,'5. Tortuguitas'!$B:$B,0),2),"")</f>
        <v/>
      </c>
      <c r="I924" s="6" t="str">
        <f aca="false">IFERROR(INDEX('6. Del Viso'!$A:$B,MATCH($A924,'6. Del Viso'!$A:$A,0),2),"")</f>
        <v/>
      </c>
      <c r="J924" s="6" t="str">
        <f aca="false">IFERROR(INDEX('7. Chica Glade'!$B:$F,MATCH($A924,'7. Chica Glade'!$B:$B,0),4),"")</f>
        <v/>
      </c>
      <c r="K924" s="6" t="str">
        <f aca="false">IFERROR(INDEX('8. Veterinaria'!$A:$B,MATCH($A924,'8. Veterinaria'!$A:$A,0),2),"")</f>
        <v/>
      </c>
      <c r="L924" s="6" t="str">
        <f aca="false">IFERROR(INDEX('9. Hipocampus'!$A:$B,MATCH($A924,'9. Hipocampus'!$A:$A,0),2),"")</f>
        <v/>
      </c>
      <c r="M924" s="6" t="str">
        <f aca="false">IFERROR(INDEX('11. Mundo Mascotas'!$B:$D,MATCH($A924,'11. Mundo Mascotas'!$B:$B,0),2),"")</f>
        <v/>
      </c>
      <c r="N924" s="6" t="str">
        <f aca="false">IFERROR(INDEX('12. Yaguar'!$B:$E,MATCH($A924,'12. Yaguar'!$B:$B,0),2),"")</f>
        <v/>
      </c>
      <c r="O924" s="6" t="str">
        <f aca="false">IFERROR(INDEX('13. King Clor'!$A:$B,MATCH($A924,'13. King Clor'!$A:$A,0),2),"")</f>
        <v/>
      </c>
      <c r="P924" s="6" t="str">
        <f aca="false">IFERROR(INDEX('14. Diserquim'!$A:$B,MATCH($A924,'14. Diserquim'!$A:$A,0),2),"")</f>
        <v/>
      </c>
      <c r="Q924" s="6" t="str">
        <f aca="false">IFERROR(INDEX('15. Moreno'!$A:$B,MATCH($A924,'15. Moreno'!$A:$A,0),2),"")</f>
        <v/>
      </c>
      <c r="R924" s="6" t="str">
        <f aca="false">IFERROR(INDEX('10. Collares'!$J:$K,MATCH($A924,'10. Collares'!$J:$J,0),2),"")</f>
        <v/>
      </c>
      <c r="S924" s="6" t="str">
        <f aca="false">IFERROR(INDEX('13. King Clor'!$G:$H,MATCH($A924,'13. King Clor'!$G:$G,0),2),"")</f>
        <v/>
      </c>
      <c r="T924" s="6" t="str">
        <f aca="false">IFERROR(INDEX('10. Collares'!$A:$B,MATCH($A924,'10. Collares'!$A:$A,0),2),"")</f>
        <v/>
      </c>
      <c r="U924" s="6" t="str">
        <f aca="false">IFERROR(INDEX('16. Mis nietos'!$B:$C,MATCH($A924,'16. Mis nietos'!$B:$B,0),2),"")</f>
        <v/>
      </c>
      <c r="V924" s="6" t="str">
        <f aca="false">IFERROR(INDEX('17. Profesional Vet'!$A:$B,MATCH($A924,'17. Profesional Vet'!$A:$A,0),2),"")</f>
        <v/>
      </c>
      <c r="W924" s="6" t="str">
        <f aca="false">IFERROR(INDEX('18. Premier'!$A:$B,MATCH($A924,'18. Premier'!$A:$A,0),2),"")</f>
        <v/>
      </c>
      <c r="X924" s="6" t="str">
        <f aca="false">IFERROR(INDEX('19. Dacam'!$A:$B,MATCH($A924,'19. Dacam'!$A:$A,0),2),"")</f>
        <v/>
      </c>
      <c r="Y924" s="6" t="str">
        <f aca="false">IFERROR(INDEX('20. Proveedor'!$A:$B,MATCH($A924,'20. Proveedor'!$A:$A,0),2),"")</f>
        <v/>
      </c>
      <c r="Z924" s="6" t="str">
        <f aca="false">IFERROR(INDEX('21. Saphirus'!$A:$B,MATCH($A924,'21. Saphirus'!$A:$A,0),2),"")</f>
        <v/>
      </c>
    </row>
    <row r="925" customFormat="false" ht="15.75" hidden="false" customHeight="true" outlineLevel="0" collapsed="false">
      <c r="A925" s="5" t="s">
        <v>964</v>
      </c>
      <c r="B925" s="5" t="n">
        <v>8158</v>
      </c>
      <c r="C925" s="5" t="s">
        <v>33</v>
      </c>
      <c r="D925" s="6" t="str">
        <f aca="false">IFERROR(INDEX('1. Benavídez'!$A:$B,MATCH($A925,'1. Benavídez'!$A:$A,0),2),"")</f>
        <v/>
      </c>
      <c r="E925" s="6" t="str">
        <f aca="false">IFERROR(INDEX('2. Gallo'!$B:$D,MATCH($A925,'2. Gallo'!$B:$B,0),3),"")</f>
        <v/>
      </c>
      <c r="F925" s="6" t="str">
        <f aca="false">IFERROR(INDEX('3. Anea'!$B:$D,MATCH($A925,'3. Anea'!$B:$B,0),2),"")</f>
        <v/>
      </c>
      <c r="G925" s="6" t="str">
        <f aca="false">IFERROR(INDEX('4. Pilar'!$A:$C,MATCH($A925,'4. Pilar'!$A:$A,0),2),"")</f>
        <v/>
      </c>
      <c r="H925" s="6" t="str">
        <f aca="false">IFERROR(INDEX('5. Tortuguitas'!$B:$D,MATCH($A925,'5. Tortuguitas'!$B:$B,0),2),"")</f>
        <v/>
      </c>
      <c r="I925" s="6" t="str">
        <f aca="false">IFERROR(INDEX('6. Del Viso'!$A:$B,MATCH($A925,'6. Del Viso'!$A:$A,0),2),"")</f>
        <v/>
      </c>
      <c r="J925" s="6" t="str">
        <f aca="false">IFERROR(INDEX('7. Chica Glade'!$B:$F,MATCH($A925,'7. Chica Glade'!$B:$B,0),4),"")</f>
        <v/>
      </c>
      <c r="K925" s="6" t="str">
        <f aca="false">IFERROR(INDEX('8. Veterinaria'!$A:$B,MATCH($A925,'8. Veterinaria'!$A:$A,0),2),"")</f>
        <v/>
      </c>
      <c r="L925" s="6" t="str">
        <f aca="false">IFERROR(INDEX('9. Hipocampus'!$A:$B,MATCH($A925,'9. Hipocampus'!$A:$A,0),2),"")</f>
        <v/>
      </c>
      <c r="M925" s="6" t="str">
        <f aca="false">IFERROR(INDEX('11. Mundo Mascotas'!$B:$D,MATCH($A925,'11. Mundo Mascotas'!$B:$B,0),2),"")</f>
        <v/>
      </c>
      <c r="N925" s="6" t="str">
        <f aca="false">IFERROR(INDEX('12. Yaguar'!$B:$E,MATCH($A925,'12. Yaguar'!$B:$B,0),2),"")</f>
        <v/>
      </c>
      <c r="O925" s="6" t="str">
        <f aca="false">IFERROR(INDEX('13. King Clor'!$A:$B,MATCH($A925,'13. King Clor'!$A:$A,0),2),"")</f>
        <v/>
      </c>
      <c r="P925" s="6" t="str">
        <f aca="false">IFERROR(INDEX('14. Diserquim'!$A:$B,MATCH($A925,'14. Diserquim'!$A:$A,0),2),"")</f>
        <v/>
      </c>
      <c r="Q925" s="6" t="str">
        <f aca="false">IFERROR(INDEX('15. Moreno'!$A:$B,MATCH($A925,'15. Moreno'!$A:$A,0),2),"")</f>
        <v/>
      </c>
      <c r="R925" s="6" t="str">
        <f aca="false">IFERROR(INDEX('10. Collares'!$J:$K,MATCH($A925,'10. Collares'!$J:$J,0),2),"")</f>
        <v/>
      </c>
      <c r="S925" s="6" t="str">
        <f aca="false">IFERROR(INDEX('13. King Clor'!$G:$H,MATCH($A925,'13. King Clor'!$G:$G,0),2),"")</f>
        <v/>
      </c>
      <c r="T925" s="6" t="str">
        <f aca="false">IFERROR(INDEX('10. Collares'!$A:$B,MATCH($A925,'10. Collares'!$A:$A,0),2),"")</f>
        <v/>
      </c>
      <c r="U925" s="6" t="str">
        <f aca="false">IFERROR(INDEX('16. Mis nietos'!$B:$C,MATCH($A925,'16. Mis nietos'!$B:$B,0),2),"")</f>
        <v/>
      </c>
      <c r="V925" s="6" t="str">
        <f aca="false">IFERROR(INDEX('17. Profesional Vet'!$A:$B,MATCH($A925,'17. Profesional Vet'!$A:$A,0),2),"")</f>
        <v/>
      </c>
      <c r="W925" s="6" t="str">
        <f aca="false">IFERROR(INDEX('18. Premier'!$A:$B,MATCH($A925,'18. Premier'!$A:$A,0),2),"")</f>
        <v/>
      </c>
      <c r="X925" s="6" t="str">
        <f aca="false">IFERROR(INDEX('19. Dacam'!$A:$B,MATCH($A925,'19. Dacam'!$A:$A,0),2),"")</f>
        <v/>
      </c>
      <c r="Y925" s="6" t="str">
        <f aca="false">IFERROR(INDEX('20. Proveedor'!$A:$B,MATCH($A925,'20. Proveedor'!$A:$A,0),2),"")</f>
        <v/>
      </c>
      <c r="Z925" s="6" t="str">
        <f aca="false">IFERROR(INDEX('21. Saphirus'!$A:$B,MATCH($A925,'21. Saphirus'!$A:$A,0),2),"")</f>
        <v/>
      </c>
    </row>
    <row r="926" customFormat="false" ht="15.75" hidden="false" customHeight="true" outlineLevel="0" collapsed="false">
      <c r="A926" s="5" t="s">
        <v>965</v>
      </c>
      <c r="B926" s="5" t="n">
        <v>8159</v>
      </c>
      <c r="C926" s="5" t="s">
        <v>33</v>
      </c>
      <c r="D926" s="6" t="str">
        <f aca="false">IFERROR(INDEX('1. Benavídez'!$A:$B,MATCH($A926,'1. Benavídez'!$A:$A,0),2),"")</f>
        <v/>
      </c>
      <c r="E926" s="6" t="str">
        <f aca="false">IFERROR(INDEX('2. Gallo'!$B:$D,MATCH($A926,'2. Gallo'!$B:$B,0),3),"")</f>
        <v/>
      </c>
      <c r="F926" s="6" t="str">
        <f aca="false">IFERROR(INDEX('3. Anea'!$B:$D,MATCH($A926,'3. Anea'!$B:$B,0),2),"")</f>
        <v/>
      </c>
      <c r="G926" s="6" t="str">
        <f aca="false">IFERROR(INDEX('4. Pilar'!$A:$C,MATCH($A926,'4. Pilar'!$A:$A,0),2),"")</f>
        <v/>
      </c>
      <c r="H926" s="6" t="str">
        <f aca="false">IFERROR(INDEX('5. Tortuguitas'!$B:$D,MATCH($A926,'5. Tortuguitas'!$B:$B,0),2),"")</f>
        <v/>
      </c>
      <c r="I926" s="6" t="str">
        <f aca="false">IFERROR(INDEX('6. Del Viso'!$A:$B,MATCH($A926,'6. Del Viso'!$A:$A,0),2),"")</f>
        <v/>
      </c>
      <c r="J926" s="6" t="str">
        <f aca="false">IFERROR(INDEX('7. Chica Glade'!$B:$F,MATCH($A926,'7. Chica Glade'!$B:$B,0),4),"")</f>
        <v/>
      </c>
      <c r="K926" s="6" t="str">
        <f aca="false">IFERROR(INDEX('8. Veterinaria'!$A:$B,MATCH($A926,'8. Veterinaria'!$A:$A,0),2),"")</f>
        <v/>
      </c>
      <c r="L926" s="6" t="str">
        <f aca="false">IFERROR(INDEX('9. Hipocampus'!$A:$B,MATCH($A926,'9. Hipocampus'!$A:$A,0),2),"")</f>
        <v/>
      </c>
      <c r="M926" s="6" t="str">
        <f aca="false">IFERROR(INDEX('11. Mundo Mascotas'!$B:$D,MATCH($A926,'11. Mundo Mascotas'!$B:$B,0),2),"")</f>
        <v/>
      </c>
      <c r="N926" s="6" t="str">
        <f aca="false">IFERROR(INDEX('12. Yaguar'!$B:$E,MATCH($A926,'12. Yaguar'!$B:$B,0),2),"")</f>
        <v/>
      </c>
      <c r="O926" s="6" t="str">
        <f aca="false">IFERROR(INDEX('13. King Clor'!$A:$B,MATCH($A926,'13. King Clor'!$A:$A,0),2),"")</f>
        <v/>
      </c>
      <c r="P926" s="6" t="str">
        <f aca="false">IFERROR(INDEX('14. Diserquim'!$A:$B,MATCH($A926,'14. Diserquim'!$A:$A,0),2),"")</f>
        <v/>
      </c>
      <c r="Q926" s="6" t="str">
        <f aca="false">IFERROR(INDEX('15. Moreno'!$A:$B,MATCH($A926,'15. Moreno'!$A:$A,0),2),"")</f>
        <v/>
      </c>
      <c r="R926" s="6" t="str">
        <f aca="false">IFERROR(INDEX('10. Collares'!$J:$K,MATCH($A926,'10. Collares'!$J:$J,0),2),"")</f>
        <v/>
      </c>
      <c r="S926" s="6" t="str">
        <f aca="false">IFERROR(INDEX('13. King Clor'!$G:$H,MATCH($A926,'13. King Clor'!$G:$G,0),2),"")</f>
        <v/>
      </c>
      <c r="T926" s="6" t="str">
        <f aca="false">IFERROR(INDEX('10. Collares'!$A:$B,MATCH($A926,'10. Collares'!$A:$A,0),2),"")</f>
        <v/>
      </c>
      <c r="U926" s="6" t="str">
        <f aca="false">IFERROR(INDEX('16. Mis nietos'!$B:$C,MATCH($A926,'16. Mis nietos'!$B:$B,0),2),"")</f>
        <v/>
      </c>
      <c r="V926" s="6" t="str">
        <f aca="false">IFERROR(INDEX('17. Profesional Vet'!$A:$B,MATCH($A926,'17. Profesional Vet'!$A:$A,0),2),"")</f>
        <v/>
      </c>
      <c r="W926" s="6" t="str">
        <f aca="false">IFERROR(INDEX('18. Premier'!$A:$B,MATCH($A926,'18. Premier'!$A:$A,0),2),"")</f>
        <v/>
      </c>
      <c r="X926" s="6" t="str">
        <f aca="false">IFERROR(INDEX('19. Dacam'!$A:$B,MATCH($A926,'19. Dacam'!$A:$A,0),2),"")</f>
        <v/>
      </c>
      <c r="Y926" s="6" t="str">
        <f aca="false">IFERROR(INDEX('20. Proveedor'!$A:$B,MATCH($A926,'20. Proveedor'!$A:$A,0),2),"")</f>
        <v/>
      </c>
      <c r="Z926" s="6" t="str">
        <f aca="false">IFERROR(INDEX('21. Saphirus'!$A:$B,MATCH($A926,'21. Saphirus'!$A:$A,0),2),"")</f>
        <v/>
      </c>
    </row>
    <row r="927" customFormat="false" ht="15.75" hidden="false" customHeight="true" outlineLevel="0" collapsed="false">
      <c r="A927" s="5" t="s">
        <v>966</v>
      </c>
      <c r="B927" s="5" t="n">
        <v>8160</v>
      </c>
      <c r="C927" s="5" t="s">
        <v>33</v>
      </c>
      <c r="D927" s="6" t="str">
        <f aca="false">IFERROR(INDEX('1. Benavídez'!$A:$B,MATCH($A927,'1. Benavídez'!$A:$A,0),2),"")</f>
        <v/>
      </c>
      <c r="E927" s="6" t="str">
        <f aca="false">IFERROR(INDEX('2. Gallo'!$B:$D,MATCH($A927,'2. Gallo'!$B:$B,0),3),"")</f>
        <v/>
      </c>
      <c r="F927" s="6" t="str">
        <f aca="false">IFERROR(INDEX('3. Anea'!$B:$D,MATCH($A927,'3. Anea'!$B:$B,0),2),"")</f>
        <v/>
      </c>
      <c r="G927" s="6" t="str">
        <f aca="false">IFERROR(INDEX('4. Pilar'!$A:$C,MATCH($A927,'4. Pilar'!$A:$A,0),2),"")</f>
        <v/>
      </c>
      <c r="H927" s="6" t="str">
        <f aca="false">IFERROR(INDEX('5. Tortuguitas'!$B:$D,MATCH($A927,'5. Tortuguitas'!$B:$B,0),2),"")</f>
        <v/>
      </c>
      <c r="I927" s="6" t="str">
        <f aca="false">IFERROR(INDEX('6. Del Viso'!$A:$B,MATCH($A927,'6. Del Viso'!$A:$A,0),2),"")</f>
        <v/>
      </c>
      <c r="J927" s="6" t="str">
        <f aca="false">IFERROR(INDEX('7. Chica Glade'!$B:$F,MATCH($A927,'7. Chica Glade'!$B:$B,0),4),"")</f>
        <v/>
      </c>
      <c r="K927" s="6" t="str">
        <f aca="false">IFERROR(INDEX('8. Veterinaria'!$A:$B,MATCH($A927,'8. Veterinaria'!$A:$A,0),2),"")</f>
        <v/>
      </c>
      <c r="L927" s="6" t="str">
        <f aca="false">IFERROR(INDEX('9. Hipocampus'!$A:$B,MATCH($A927,'9. Hipocampus'!$A:$A,0),2),"")</f>
        <v/>
      </c>
      <c r="M927" s="6" t="str">
        <f aca="false">IFERROR(INDEX('11. Mundo Mascotas'!$B:$D,MATCH($A927,'11. Mundo Mascotas'!$B:$B,0),2),"")</f>
        <v/>
      </c>
      <c r="N927" s="6" t="str">
        <f aca="false">IFERROR(INDEX('12. Yaguar'!$B:$E,MATCH($A927,'12. Yaguar'!$B:$B,0),2),"")</f>
        <v/>
      </c>
      <c r="O927" s="6" t="str">
        <f aca="false">IFERROR(INDEX('13. King Clor'!$A:$B,MATCH($A927,'13. King Clor'!$A:$A,0),2),"")</f>
        <v/>
      </c>
      <c r="P927" s="6" t="str">
        <f aca="false">IFERROR(INDEX('14. Diserquim'!$A:$B,MATCH($A927,'14. Diserquim'!$A:$A,0),2),"")</f>
        <v/>
      </c>
      <c r="Q927" s="6" t="str">
        <f aca="false">IFERROR(INDEX('15. Moreno'!$A:$B,MATCH($A927,'15. Moreno'!$A:$A,0),2),"")</f>
        <v/>
      </c>
      <c r="R927" s="6" t="str">
        <f aca="false">IFERROR(INDEX('10. Collares'!$J:$K,MATCH($A927,'10. Collares'!$J:$J,0),2),"")</f>
        <v/>
      </c>
      <c r="S927" s="6" t="str">
        <f aca="false">IFERROR(INDEX('13. King Clor'!$G:$H,MATCH($A927,'13. King Clor'!$G:$G,0),2),"")</f>
        <v/>
      </c>
      <c r="T927" s="6" t="str">
        <f aca="false">IFERROR(INDEX('10. Collares'!$A:$B,MATCH($A927,'10. Collares'!$A:$A,0),2),"")</f>
        <v/>
      </c>
      <c r="U927" s="6" t="str">
        <f aca="false">IFERROR(INDEX('16. Mis nietos'!$B:$C,MATCH($A927,'16. Mis nietos'!$B:$B,0),2),"")</f>
        <v/>
      </c>
      <c r="V927" s="6" t="str">
        <f aca="false">IFERROR(INDEX('17. Profesional Vet'!$A:$B,MATCH($A927,'17. Profesional Vet'!$A:$A,0),2),"")</f>
        <v/>
      </c>
      <c r="W927" s="6" t="str">
        <f aca="false">IFERROR(INDEX('18. Premier'!$A:$B,MATCH($A927,'18. Premier'!$A:$A,0),2),"")</f>
        <v/>
      </c>
      <c r="X927" s="6" t="str">
        <f aca="false">IFERROR(INDEX('19. Dacam'!$A:$B,MATCH($A927,'19. Dacam'!$A:$A,0),2),"")</f>
        <v/>
      </c>
      <c r="Y927" s="6" t="str">
        <f aca="false">IFERROR(INDEX('20. Proveedor'!$A:$B,MATCH($A927,'20. Proveedor'!$A:$A,0),2),"")</f>
        <v/>
      </c>
      <c r="Z927" s="6" t="str">
        <f aca="false">IFERROR(INDEX('21. Saphirus'!$A:$B,MATCH($A927,'21. Saphirus'!$A:$A,0),2),"")</f>
        <v/>
      </c>
    </row>
    <row r="928" customFormat="false" ht="15.75" hidden="false" customHeight="true" outlineLevel="0" collapsed="false">
      <c r="A928" s="5" t="s">
        <v>967</v>
      </c>
      <c r="B928" s="5" t="n">
        <v>8161</v>
      </c>
      <c r="C928" s="5" t="s">
        <v>33</v>
      </c>
      <c r="D928" s="6" t="str">
        <f aca="false">IFERROR(INDEX('1. Benavídez'!$A:$B,MATCH($A928,'1. Benavídez'!$A:$A,0),2),"")</f>
        <v/>
      </c>
      <c r="E928" s="6" t="str">
        <f aca="false">IFERROR(INDEX('2. Gallo'!$B:$D,MATCH($A928,'2. Gallo'!$B:$B,0),3),"")</f>
        <v/>
      </c>
      <c r="F928" s="6" t="str">
        <f aca="false">IFERROR(INDEX('3. Anea'!$B:$D,MATCH($A928,'3. Anea'!$B:$B,0),2),"")</f>
        <v/>
      </c>
      <c r="G928" s="6" t="str">
        <f aca="false">IFERROR(INDEX('4. Pilar'!$A:$C,MATCH($A928,'4. Pilar'!$A:$A,0),2),"")</f>
        <v/>
      </c>
      <c r="H928" s="6" t="str">
        <f aca="false">IFERROR(INDEX('5. Tortuguitas'!$B:$D,MATCH($A928,'5. Tortuguitas'!$B:$B,0),2),"")</f>
        <v/>
      </c>
      <c r="I928" s="6" t="str">
        <f aca="false">IFERROR(INDEX('6. Del Viso'!$A:$B,MATCH($A928,'6. Del Viso'!$A:$A,0),2),"")</f>
        <v/>
      </c>
      <c r="J928" s="6" t="str">
        <f aca="false">IFERROR(INDEX('7. Chica Glade'!$B:$F,MATCH($A928,'7. Chica Glade'!$B:$B,0),4),"")</f>
        <v/>
      </c>
      <c r="K928" s="6" t="str">
        <f aca="false">IFERROR(INDEX('8. Veterinaria'!$A:$B,MATCH($A928,'8. Veterinaria'!$A:$A,0),2),"")</f>
        <v/>
      </c>
      <c r="L928" s="6" t="str">
        <f aca="false">IFERROR(INDEX('9. Hipocampus'!$A:$B,MATCH($A928,'9. Hipocampus'!$A:$A,0),2),"")</f>
        <v/>
      </c>
      <c r="M928" s="6" t="str">
        <f aca="false">IFERROR(INDEX('11. Mundo Mascotas'!$B:$D,MATCH($A928,'11. Mundo Mascotas'!$B:$B,0),2),"")</f>
        <v/>
      </c>
      <c r="N928" s="6" t="str">
        <f aca="false">IFERROR(INDEX('12. Yaguar'!$B:$E,MATCH($A928,'12. Yaguar'!$B:$B,0),2),"")</f>
        <v/>
      </c>
      <c r="O928" s="6" t="str">
        <f aca="false">IFERROR(INDEX('13. King Clor'!$A:$B,MATCH($A928,'13. King Clor'!$A:$A,0),2),"")</f>
        <v/>
      </c>
      <c r="P928" s="6" t="str">
        <f aca="false">IFERROR(INDEX('14. Diserquim'!$A:$B,MATCH($A928,'14. Diserquim'!$A:$A,0),2),"")</f>
        <v/>
      </c>
      <c r="Q928" s="6" t="str">
        <f aca="false">IFERROR(INDEX('15. Moreno'!$A:$B,MATCH($A928,'15. Moreno'!$A:$A,0),2),"")</f>
        <v/>
      </c>
      <c r="R928" s="6" t="str">
        <f aca="false">IFERROR(INDEX('10. Collares'!$J:$K,MATCH($A928,'10. Collares'!$J:$J,0),2),"")</f>
        <v/>
      </c>
      <c r="S928" s="6" t="str">
        <f aca="false">IFERROR(INDEX('13. King Clor'!$G:$H,MATCH($A928,'13. King Clor'!$G:$G,0),2),"")</f>
        <v/>
      </c>
      <c r="T928" s="6" t="str">
        <f aca="false">IFERROR(INDEX('10. Collares'!$A:$B,MATCH($A928,'10. Collares'!$A:$A,0),2),"")</f>
        <v/>
      </c>
      <c r="U928" s="6" t="str">
        <f aca="false">IFERROR(INDEX('16. Mis nietos'!$B:$C,MATCH($A928,'16. Mis nietos'!$B:$B,0),2),"")</f>
        <v/>
      </c>
      <c r="V928" s="6" t="str">
        <f aca="false">IFERROR(INDEX('17. Profesional Vet'!$A:$B,MATCH($A928,'17. Profesional Vet'!$A:$A,0),2),"")</f>
        <v/>
      </c>
      <c r="W928" s="6" t="str">
        <f aca="false">IFERROR(INDEX('18. Premier'!$A:$B,MATCH($A928,'18. Premier'!$A:$A,0),2),"")</f>
        <v/>
      </c>
      <c r="X928" s="6" t="str">
        <f aca="false">IFERROR(INDEX('19. Dacam'!$A:$B,MATCH($A928,'19. Dacam'!$A:$A,0),2),"")</f>
        <v/>
      </c>
      <c r="Y928" s="6" t="str">
        <f aca="false">IFERROR(INDEX('20. Proveedor'!$A:$B,MATCH($A928,'20. Proveedor'!$A:$A,0),2),"")</f>
        <v/>
      </c>
      <c r="Z928" s="6" t="str">
        <f aca="false">IFERROR(INDEX('21. Saphirus'!$A:$B,MATCH($A928,'21. Saphirus'!$A:$A,0),2),"")</f>
        <v/>
      </c>
    </row>
    <row r="929" customFormat="false" ht="15.75" hidden="false" customHeight="true" outlineLevel="0" collapsed="false">
      <c r="A929" s="5" t="s">
        <v>968</v>
      </c>
      <c r="B929" s="5" t="n">
        <v>8162</v>
      </c>
      <c r="C929" s="5" t="s">
        <v>33</v>
      </c>
      <c r="D929" s="6" t="str">
        <f aca="false">IFERROR(INDEX('1. Benavídez'!$A:$B,MATCH($A929,'1. Benavídez'!$A:$A,0),2),"")</f>
        <v/>
      </c>
      <c r="E929" s="6" t="str">
        <f aca="false">IFERROR(INDEX('2. Gallo'!$B:$D,MATCH($A929,'2. Gallo'!$B:$B,0),3),"")</f>
        <v/>
      </c>
      <c r="F929" s="6" t="str">
        <f aca="false">IFERROR(INDEX('3. Anea'!$B:$D,MATCH($A929,'3. Anea'!$B:$B,0),2),"")</f>
        <v/>
      </c>
      <c r="G929" s="6" t="str">
        <f aca="false">IFERROR(INDEX('4. Pilar'!$A:$C,MATCH($A929,'4. Pilar'!$A:$A,0),2),"")</f>
        <v/>
      </c>
      <c r="H929" s="6" t="str">
        <f aca="false">IFERROR(INDEX('5. Tortuguitas'!$B:$D,MATCH($A929,'5. Tortuguitas'!$B:$B,0),2),"")</f>
        <v/>
      </c>
      <c r="I929" s="6" t="str">
        <f aca="false">IFERROR(INDEX('6. Del Viso'!$A:$B,MATCH($A929,'6. Del Viso'!$A:$A,0),2),"")</f>
        <v/>
      </c>
      <c r="J929" s="6" t="str">
        <f aca="false">IFERROR(INDEX('7. Chica Glade'!$B:$F,MATCH($A929,'7. Chica Glade'!$B:$B,0),4),"")</f>
        <v/>
      </c>
      <c r="K929" s="6" t="str">
        <f aca="false">IFERROR(INDEX('8. Veterinaria'!$A:$B,MATCH($A929,'8. Veterinaria'!$A:$A,0),2),"")</f>
        <v/>
      </c>
      <c r="L929" s="6" t="str">
        <f aca="false">IFERROR(INDEX('9. Hipocampus'!$A:$B,MATCH($A929,'9. Hipocampus'!$A:$A,0),2),"")</f>
        <v/>
      </c>
      <c r="M929" s="6" t="str">
        <f aca="false">IFERROR(INDEX('11. Mundo Mascotas'!$B:$D,MATCH($A929,'11. Mundo Mascotas'!$B:$B,0),2),"")</f>
        <v/>
      </c>
      <c r="N929" s="6" t="str">
        <f aca="false">IFERROR(INDEX('12. Yaguar'!$B:$E,MATCH($A929,'12. Yaguar'!$B:$B,0),2),"")</f>
        <v/>
      </c>
      <c r="O929" s="6" t="str">
        <f aca="false">IFERROR(INDEX('13. King Clor'!$A:$B,MATCH($A929,'13. King Clor'!$A:$A,0),2),"")</f>
        <v/>
      </c>
      <c r="P929" s="6" t="str">
        <f aca="false">IFERROR(INDEX('14. Diserquim'!$A:$B,MATCH($A929,'14. Diserquim'!$A:$A,0),2),"")</f>
        <v/>
      </c>
      <c r="Q929" s="6" t="str">
        <f aca="false">IFERROR(INDEX('15. Moreno'!$A:$B,MATCH($A929,'15. Moreno'!$A:$A,0),2),"")</f>
        <v/>
      </c>
      <c r="R929" s="6" t="str">
        <f aca="false">IFERROR(INDEX('10. Collares'!$J:$K,MATCH($A929,'10. Collares'!$J:$J,0),2),"")</f>
        <v/>
      </c>
      <c r="S929" s="6" t="str">
        <f aca="false">IFERROR(INDEX('13. King Clor'!$G:$H,MATCH($A929,'13. King Clor'!$G:$G,0),2),"")</f>
        <v/>
      </c>
      <c r="T929" s="6" t="str">
        <f aca="false">IFERROR(INDEX('10. Collares'!$A:$B,MATCH($A929,'10. Collares'!$A:$A,0),2),"")</f>
        <v/>
      </c>
      <c r="U929" s="6" t="str">
        <f aca="false">IFERROR(INDEX('16. Mis nietos'!$B:$C,MATCH($A929,'16. Mis nietos'!$B:$B,0),2),"")</f>
        <v/>
      </c>
      <c r="V929" s="6" t="str">
        <f aca="false">IFERROR(INDEX('17. Profesional Vet'!$A:$B,MATCH($A929,'17. Profesional Vet'!$A:$A,0),2),"")</f>
        <v/>
      </c>
      <c r="W929" s="6" t="str">
        <f aca="false">IFERROR(INDEX('18. Premier'!$A:$B,MATCH($A929,'18. Premier'!$A:$A,0),2),"")</f>
        <v/>
      </c>
      <c r="X929" s="6" t="str">
        <f aca="false">IFERROR(INDEX('19. Dacam'!$A:$B,MATCH($A929,'19. Dacam'!$A:$A,0),2),"")</f>
        <v/>
      </c>
      <c r="Y929" s="6" t="str">
        <f aca="false">IFERROR(INDEX('20. Proveedor'!$A:$B,MATCH($A929,'20. Proveedor'!$A:$A,0),2),"")</f>
        <v/>
      </c>
      <c r="Z929" s="6" t="str">
        <f aca="false">IFERROR(INDEX('21. Saphirus'!$A:$B,MATCH($A929,'21. Saphirus'!$A:$A,0),2),"")</f>
        <v/>
      </c>
    </row>
    <row r="930" customFormat="false" ht="15.75" hidden="false" customHeight="true" outlineLevel="0" collapsed="false">
      <c r="A930" s="5" t="s">
        <v>969</v>
      </c>
      <c r="B930" s="5" t="n">
        <v>8163</v>
      </c>
      <c r="C930" s="5" t="s">
        <v>33</v>
      </c>
      <c r="D930" s="6" t="str">
        <f aca="false">IFERROR(INDEX('1. Benavídez'!$A:$B,MATCH($A930,'1. Benavídez'!$A:$A,0),2),"")</f>
        <v/>
      </c>
      <c r="E930" s="6" t="str">
        <f aca="false">IFERROR(INDEX('2. Gallo'!$B:$D,MATCH($A930,'2. Gallo'!$B:$B,0),3),"")</f>
        <v/>
      </c>
      <c r="F930" s="6" t="str">
        <f aca="false">IFERROR(INDEX('3. Anea'!$B:$D,MATCH($A930,'3. Anea'!$B:$B,0),2),"")</f>
        <v/>
      </c>
      <c r="G930" s="6" t="str">
        <f aca="false">IFERROR(INDEX('4. Pilar'!$A:$C,MATCH($A930,'4. Pilar'!$A:$A,0),2),"")</f>
        <v/>
      </c>
      <c r="H930" s="6" t="str">
        <f aca="false">IFERROR(INDEX('5. Tortuguitas'!$B:$D,MATCH($A930,'5. Tortuguitas'!$B:$B,0),2),"")</f>
        <v/>
      </c>
      <c r="I930" s="6" t="str">
        <f aca="false">IFERROR(INDEX('6. Del Viso'!$A:$B,MATCH($A930,'6. Del Viso'!$A:$A,0),2),"")</f>
        <v/>
      </c>
      <c r="J930" s="6" t="str">
        <f aca="false">IFERROR(INDEX('7. Chica Glade'!$B:$F,MATCH($A930,'7. Chica Glade'!$B:$B,0),4),"")</f>
        <v/>
      </c>
      <c r="K930" s="6" t="str">
        <f aca="false">IFERROR(INDEX('8. Veterinaria'!$A:$B,MATCH($A930,'8. Veterinaria'!$A:$A,0),2),"")</f>
        <v/>
      </c>
      <c r="L930" s="6" t="str">
        <f aca="false">IFERROR(INDEX('9. Hipocampus'!$A:$B,MATCH($A930,'9. Hipocampus'!$A:$A,0),2),"")</f>
        <v/>
      </c>
      <c r="M930" s="6" t="str">
        <f aca="false">IFERROR(INDEX('11. Mundo Mascotas'!$B:$D,MATCH($A930,'11. Mundo Mascotas'!$B:$B,0),2),"")</f>
        <v/>
      </c>
      <c r="N930" s="6" t="str">
        <f aca="false">IFERROR(INDEX('12. Yaguar'!$B:$E,MATCH($A930,'12. Yaguar'!$B:$B,0),2),"")</f>
        <v/>
      </c>
      <c r="O930" s="6" t="str">
        <f aca="false">IFERROR(INDEX('13. King Clor'!$A:$B,MATCH($A930,'13. King Clor'!$A:$A,0),2),"")</f>
        <v/>
      </c>
      <c r="P930" s="6" t="str">
        <f aca="false">IFERROR(INDEX('14. Diserquim'!$A:$B,MATCH($A930,'14. Diserquim'!$A:$A,0),2),"")</f>
        <v/>
      </c>
      <c r="Q930" s="6" t="str">
        <f aca="false">IFERROR(INDEX('15. Moreno'!$A:$B,MATCH($A930,'15. Moreno'!$A:$A,0),2),"")</f>
        <v/>
      </c>
      <c r="R930" s="6" t="str">
        <f aca="false">IFERROR(INDEX('10. Collares'!$J:$K,MATCH($A930,'10. Collares'!$J:$J,0),2),"")</f>
        <v/>
      </c>
      <c r="S930" s="6" t="str">
        <f aca="false">IFERROR(INDEX('13. King Clor'!$G:$H,MATCH($A930,'13. King Clor'!$G:$G,0),2),"")</f>
        <v/>
      </c>
      <c r="T930" s="6" t="str">
        <f aca="false">IFERROR(INDEX('10. Collares'!$A:$B,MATCH($A930,'10. Collares'!$A:$A,0),2),"")</f>
        <v/>
      </c>
      <c r="U930" s="6" t="str">
        <f aca="false">IFERROR(INDEX('16. Mis nietos'!$B:$C,MATCH($A930,'16. Mis nietos'!$B:$B,0),2),"")</f>
        <v/>
      </c>
      <c r="V930" s="6" t="str">
        <f aca="false">IFERROR(INDEX('17. Profesional Vet'!$A:$B,MATCH($A930,'17. Profesional Vet'!$A:$A,0),2),"")</f>
        <v/>
      </c>
      <c r="W930" s="6" t="str">
        <f aca="false">IFERROR(INDEX('18. Premier'!$A:$B,MATCH($A930,'18. Premier'!$A:$A,0),2),"")</f>
        <v/>
      </c>
      <c r="X930" s="6" t="str">
        <f aca="false">IFERROR(INDEX('19. Dacam'!$A:$B,MATCH($A930,'19. Dacam'!$A:$A,0),2),"")</f>
        <v/>
      </c>
      <c r="Y930" s="6" t="str">
        <f aca="false">IFERROR(INDEX('20. Proveedor'!$A:$B,MATCH($A930,'20. Proveedor'!$A:$A,0),2),"")</f>
        <v/>
      </c>
      <c r="Z930" s="6" t="str">
        <f aca="false">IFERROR(INDEX('21. Saphirus'!$A:$B,MATCH($A930,'21. Saphirus'!$A:$A,0),2),"")</f>
        <v/>
      </c>
    </row>
    <row r="931" customFormat="false" ht="15.75" hidden="false" customHeight="true" outlineLevel="0" collapsed="false">
      <c r="A931" s="5" t="s">
        <v>970</v>
      </c>
      <c r="B931" s="5" t="n">
        <v>8164</v>
      </c>
      <c r="C931" s="5" t="s">
        <v>33</v>
      </c>
      <c r="D931" s="6" t="str">
        <f aca="false">IFERROR(INDEX('1. Benavídez'!$A:$B,MATCH($A931,'1. Benavídez'!$A:$A,0),2),"")</f>
        <v/>
      </c>
      <c r="E931" s="6" t="str">
        <f aca="false">IFERROR(INDEX('2. Gallo'!$B:$D,MATCH($A931,'2. Gallo'!$B:$B,0),3),"")</f>
        <v/>
      </c>
      <c r="F931" s="6" t="str">
        <f aca="false">IFERROR(INDEX('3. Anea'!$B:$D,MATCH($A931,'3. Anea'!$B:$B,0),2),"")</f>
        <v/>
      </c>
      <c r="G931" s="6" t="str">
        <f aca="false">IFERROR(INDEX('4. Pilar'!$A:$C,MATCH($A931,'4. Pilar'!$A:$A,0),2),"")</f>
        <v/>
      </c>
      <c r="H931" s="6" t="str">
        <f aca="false">IFERROR(INDEX('5. Tortuguitas'!$B:$D,MATCH($A931,'5. Tortuguitas'!$B:$B,0),2),"")</f>
        <v/>
      </c>
      <c r="I931" s="6" t="str">
        <f aca="false">IFERROR(INDEX('6. Del Viso'!$A:$B,MATCH($A931,'6. Del Viso'!$A:$A,0),2),"")</f>
        <v/>
      </c>
      <c r="J931" s="6" t="str">
        <f aca="false">IFERROR(INDEX('7. Chica Glade'!$B:$F,MATCH($A931,'7. Chica Glade'!$B:$B,0),4),"")</f>
        <v/>
      </c>
      <c r="K931" s="6" t="str">
        <f aca="false">IFERROR(INDEX('8. Veterinaria'!$A:$B,MATCH($A931,'8. Veterinaria'!$A:$A,0),2),"")</f>
        <v/>
      </c>
      <c r="L931" s="6" t="str">
        <f aca="false">IFERROR(INDEX('9. Hipocampus'!$A:$B,MATCH($A931,'9. Hipocampus'!$A:$A,0),2),"")</f>
        <v/>
      </c>
      <c r="M931" s="6" t="str">
        <f aca="false">IFERROR(INDEX('11. Mundo Mascotas'!$B:$D,MATCH($A931,'11. Mundo Mascotas'!$B:$B,0),2),"")</f>
        <v/>
      </c>
      <c r="N931" s="6" t="str">
        <f aca="false">IFERROR(INDEX('12. Yaguar'!$B:$E,MATCH($A931,'12. Yaguar'!$B:$B,0),2),"")</f>
        <v/>
      </c>
      <c r="O931" s="6" t="str">
        <f aca="false">IFERROR(INDEX('13. King Clor'!$A:$B,MATCH($A931,'13. King Clor'!$A:$A,0),2),"")</f>
        <v/>
      </c>
      <c r="P931" s="6" t="str">
        <f aca="false">IFERROR(INDEX('14. Diserquim'!$A:$B,MATCH($A931,'14. Diserquim'!$A:$A,0),2),"")</f>
        <v/>
      </c>
      <c r="Q931" s="6" t="str">
        <f aca="false">IFERROR(INDEX('15. Moreno'!$A:$B,MATCH($A931,'15. Moreno'!$A:$A,0),2),"")</f>
        <v/>
      </c>
      <c r="R931" s="6" t="str">
        <f aca="false">IFERROR(INDEX('10. Collares'!$J:$K,MATCH($A931,'10. Collares'!$J:$J,0),2),"")</f>
        <v/>
      </c>
      <c r="S931" s="6" t="str">
        <f aca="false">IFERROR(INDEX('13. King Clor'!$G:$H,MATCH($A931,'13. King Clor'!$G:$G,0),2),"")</f>
        <v/>
      </c>
      <c r="T931" s="6" t="str">
        <f aca="false">IFERROR(INDEX('10. Collares'!$A:$B,MATCH($A931,'10. Collares'!$A:$A,0),2),"")</f>
        <v/>
      </c>
      <c r="U931" s="6" t="str">
        <f aca="false">IFERROR(INDEX('16. Mis nietos'!$B:$C,MATCH($A931,'16. Mis nietos'!$B:$B,0),2),"")</f>
        <v/>
      </c>
      <c r="V931" s="6" t="str">
        <f aca="false">IFERROR(INDEX('17. Profesional Vet'!$A:$B,MATCH($A931,'17. Profesional Vet'!$A:$A,0),2),"")</f>
        <v/>
      </c>
      <c r="W931" s="6" t="str">
        <f aca="false">IFERROR(INDEX('18. Premier'!$A:$B,MATCH($A931,'18. Premier'!$A:$A,0),2),"")</f>
        <v/>
      </c>
      <c r="X931" s="6" t="str">
        <f aca="false">IFERROR(INDEX('19. Dacam'!$A:$B,MATCH($A931,'19. Dacam'!$A:$A,0),2),"")</f>
        <v/>
      </c>
      <c r="Y931" s="6" t="str">
        <f aca="false">IFERROR(INDEX('20. Proveedor'!$A:$B,MATCH($A931,'20. Proveedor'!$A:$A,0),2),"")</f>
        <v/>
      </c>
      <c r="Z931" s="6" t="str">
        <f aca="false">IFERROR(INDEX('21. Saphirus'!$A:$B,MATCH($A931,'21. Saphirus'!$A:$A,0),2),"")</f>
        <v/>
      </c>
    </row>
    <row r="932" customFormat="false" ht="15.75" hidden="false" customHeight="true" outlineLevel="0" collapsed="false">
      <c r="A932" s="5" t="s">
        <v>971</v>
      </c>
      <c r="B932" s="5" t="n">
        <v>8165</v>
      </c>
      <c r="C932" s="5" t="s">
        <v>33</v>
      </c>
      <c r="D932" s="6" t="str">
        <f aca="false">IFERROR(INDEX('1. Benavídez'!$A:$B,MATCH($A932,'1. Benavídez'!$A:$A,0),2),"")</f>
        <v/>
      </c>
      <c r="E932" s="6" t="str">
        <f aca="false">IFERROR(INDEX('2. Gallo'!$B:$D,MATCH($A932,'2. Gallo'!$B:$B,0),3),"")</f>
        <v/>
      </c>
      <c r="F932" s="6" t="str">
        <f aca="false">IFERROR(INDEX('3. Anea'!$B:$D,MATCH($A932,'3. Anea'!$B:$B,0),2),"")</f>
        <v/>
      </c>
      <c r="G932" s="6" t="str">
        <f aca="false">IFERROR(INDEX('4. Pilar'!$A:$C,MATCH($A932,'4. Pilar'!$A:$A,0),2),"")</f>
        <v/>
      </c>
      <c r="H932" s="6" t="str">
        <f aca="false">IFERROR(INDEX('5. Tortuguitas'!$B:$D,MATCH($A932,'5. Tortuguitas'!$B:$B,0),2),"")</f>
        <v/>
      </c>
      <c r="I932" s="6" t="str">
        <f aca="false">IFERROR(INDEX('6. Del Viso'!$A:$B,MATCH($A932,'6. Del Viso'!$A:$A,0),2),"")</f>
        <v/>
      </c>
      <c r="J932" s="6" t="str">
        <f aca="false">IFERROR(INDEX('7. Chica Glade'!$B:$F,MATCH($A932,'7. Chica Glade'!$B:$B,0),4),"")</f>
        <v/>
      </c>
      <c r="K932" s="6" t="str">
        <f aca="false">IFERROR(INDEX('8. Veterinaria'!$A:$B,MATCH($A932,'8. Veterinaria'!$A:$A,0),2),"")</f>
        <v/>
      </c>
      <c r="L932" s="6" t="str">
        <f aca="false">IFERROR(INDEX('9. Hipocampus'!$A:$B,MATCH($A932,'9. Hipocampus'!$A:$A,0),2),"")</f>
        <v/>
      </c>
      <c r="M932" s="6" t="str">
        <f aca="false">IFERROR(INDEX('11. Mundo Mascotas'!$B:$D,MATCH($A932,'11. Mundo Mascotas'!$B:$B,0),2),"")</f>
        <v/>
      </c>
      <c r="N932" s="6" t="str">
        <f aca="false">IFERROR(INDEX('12. Yaguar'!$B:$E,MATCH($A932,'12. Yaguar'!$B:$B,0),2),"")</f>
        <v/>
      </c>
      <c r="O932" s="6" t="str">
        <f aca="false">IFERROR(INDEX('13. King Clor'!$A:$B,MATCH($A932,'13. King Clor'!$A:$A,0),2),"")</f>
        <v/>
      </c>
      <c r="P932" s="6" t="str">
        <f aca="false">IFERROR(INDEX('14. Diserquim'!$A:$B,MATCH($A932,'14. Diserquim'!$A:$A,0),2),"")</f>
        <v/>
      </c>
      <c r="Q932" s="6" t="str">
        <f aca="false">IFERROR(INDEX('15. Moreno'!$A:$B,MATCH($A932,'15. Moreno'!$A:$A,0),2),"")</f>
        <v/>
      </c>
      <c r="R932" s="6" t="str">
        <f aca="false">IFERROR(INDEX('10. Collares'!$J:$K,MATCH($A932,'10. Collares'!$J:$J,0),2),"")</f>
        <v/>
      </c>
      <c r="S932" s="6" t="str">
        <f aca="false">IFERROR(INDEX('13. King Clor'!$G:$H,MATCH($A932,'13. King Clor'!$G:$G,0),2),"")</f>
        <v/>
      </c>
      <c r="T932" s="6" t="str">
        <f aca="false">IFERROR(INDEX('10. Collares'!$A:$B,MATCH($A932,'10. Collares'!$A:$A,0),2),"")</f>
        <v/>
      </c>
      <c r="U932" s="6" t="str">
        <f aca="false">IFERROR(INDEX('16. Mis nietos'!$B:$C,MATCH($A932,'16. Mis nietos'!$B:$B,0),2),"")</f>
        <v/>
      </c>
      <c r="V932" s="6" t="str">
        <f aca="false">IFERROR(INDEX('17. Profesional Vet'!$A:$B,MATCH($A932,'17. Profesional Vet'!$A:$A,0),2),"")</f>
        <v/>
      </c>
      <c r="W932" s="6" t="str">
        <f aca="false">IFERROR(INDEX('18. Premier'!$A:$B,MATCH($A932,'18. Premier'!$A:$A,0),2),"")</f>
        <v/>
      </c>
      <c r="X932" s="6" t="str">
        <f aca="false">IFERROR(INDEX('19. Dacam'!$A:$B,MATCH($A932,'19. Dacam'!$A:$A,0),2),"")</f>
        <v/>
      </c>
      <c r="Y932" s="6" t="str">
        <f aca="false">IFERROR(INDEX('20. Proveedor'!$A:$B,MATCH($A932,'20. Proveedor'!$A:$A,0),2),"")</f>
        <v/>
      </c>
      <c r="Z932" s="6" t="str">
        <f aca="false">IFERROR(INDEX('21. Saphirus'!$A:$B,MATCH($A932,'21. Saphirus'!$A:$A,0),2),"")</f>
        <v/>
      </c>
      <c r="XFC932" s="7"/>
      <c r="XFD932" s="7"/>
    </row>
    <row r="933" customFormat="false" ht="15.75" hidden="false" customHeight="true" outlineLevel="0" collapsed="false">
      <c r="A933" s="5" t="s">
        <v>972</v>
      </c>
      <c r="B933" s="5" t="n">
        <v>1905326</v>
      </c>
      <c r="C933" s="5" t="s">
        <v>118</v>
      </c>
      <c r="D933" s="6" t="str">
        <f aca="false">IFERROR(INDEX('1. Benavídez'!$A:$B,MATCH($A933,'1. Benavídez'!$A:$A,0),2),"")</f>
        <v/>
      </c>
      <c r="E933" s="6" t="str">
        <f aca="false">IFERROR(INDEX('2. Gallo'!$B:$D,MATCH($A933,'2. Gallo'!$B:$B,0),3),"")</f>
        <v/>
      </c>
      <c r="F933" s="6" t="n">
        <f aca="false">IFERROR(INDEX('3. Anea'!$B:$D,MATCH($A933,'3. Anea'!$B:$B,0),2),"")</f>
        <v>13700</v>
      </c>
      <c r="G933" s="6" t="str">
        <f aca="false">IFERROR(INDEX('4. Pilar'!$A:$C,MATCH($A933,'4. Pilar'!$A:$A,0),2),"")</f>
        <v/>
      </c>
      <c r="H933" s="6" t="str">
        <f aca="false">IFERROR(INDEX('5. Tortuguitas'!$B:$D,MATCH($A933,'5. Tortuguitas'!$B:$B,0),2),"")</f>
        <v/>
      </c>
      <c r="I933" s="6" t="str">
        <f aca="false">IFERROR(INDEX('6. Del Viso'!$A:$B,MATCH($A933,'6. Del Viso'!$A:$A,0),2),"")</f>
        <v/>
      </c>
      <c r="J933" s="6" t="str">
        <f aca="false">IFERROR(INDEX('7. Chica Glade'!$B:$F,MATCH($A933,'7. Chica Glade'!$B:$B,0),4),"")</f>
        <v/>
      </c>
      <c r="K933" s="6" t="str">
        <f aca="false">IFERROR(INDEX('8. Veterinaria'!$A:$B,MATCH($A933,'8. Veterinaria'!$A:$A,0),2),"")</f>
        <v/>
      </c>
      <c r="L933" s="6" t="n">
        <f aca="false">IFERROR(INDEX('9. Hipocampus'!$A:$B,MATCH($A933,'9. Hipocampus'!$A:$A,0),2),"")</f>
        <v>11503</v>
      </c>
      <c r="M933" s="6" t="n">
        <f aca="false">IFERROR(INDEX('11. Mundo Mascotas'!$B:$D,MATCH($A933,'11. Mundo Mascotas'!$B:$B,0),2),"")</f>
        <v>12768</v>
      </c>
      <c r="N933" s="6" t="str">
        <f aca="false">IFERROR(INDEX('12. Yaguar'!$B:$E,MATCH($A933,'12. Yaguar'!$B:$B,0),2),"")</f>
        <v/>
      </c>
      <c r="O933" s="6" t="str">
        <f aca="false">IFERROR(INDEX('13. King Clor'!$A:$B,MATCH($A933,'13. King Clor'!$A:$A,0),2),"")</f>
        <v/>
      </c>
      <c r="P933" s="6" t="str">
        <f aca="false">IFERROR(INDEX('14. Diserquim'!$A:$B,MATCH($A933,'14. Diserquim'!$A:$A,0),2),"")</f>
        <v/>
      </c>
      <c r="Q933" s="6" t="str">
        <f aca="false">IFERROR(INDEX('15. Moreno'!$A:$B,MATCH($A933,'15. Moreno'!$A:$A,0),2),"")</f>
        <v/>
      </c>
      <c r="R933" s="6" t="str">
        <f aca="false">IFERROR(INDEX('10. Collares'!$J:$K,MATCH($A933,'10. Collares'!$J:$J,0),2),"")</f>
        <v/>
      </c>
      <c r="S933" s="6" t="str">
        <f aca="false">IFERROR(INDEX('13. King Clor'!$G:$H,MATCH($A933,'13. King Clor'!$G:$G,0),2),"")</f>
        <v/>
      </c>
      <c r="T933" s="6" t="str">
        <f aca="false">IFERROR(INDEX('10. Collares'!$A:$B,MATCH($A933,'10. Collares'!$A:$A,0),2),"")</f>
        <v/>
      </c>
      <c r="U933" s="6" t="str">
        <f aca="false">IFERROR(INDEX('16. Mis nietos'!$B:$C,MATCH($A933,'16. Mis nietos'!$B:$B,0),2),"")</f>
        <v/>
      </c>
      <c r="V933" s="6" t="str">
        <f aca="false">IFERROR(INDEX('17. Profesional Vet'!$A:$B,MATCH($A933,'17. Profesional Vet'!$A:$A,0),2),"")</f>
        <v/>
      </c>
      <c r="W933" s="6" t="str">
        <f aca="false">IFERROR(INDEX('18. Premier'!$A:$B,MATCH($A933,'18. Premier'!$A:$A,0),2),"")</f>
        <v/>
      </c>
      <c r="X933" s="6" t="str">
        <f aca="false">IFERROR(INDEX('19. Dacam'!$A:$B,MATCH($A933,'19. Dacam'!$A:$A,0),2),"")</f>
        <v/>
      </c>
      <c r="Y933" s="6" t="str">
        <f aca="false">IFERROR(INDEX('20. Proveedor'!$A:$B,MATCH($A933,'20. Proveedor'!$A:$A,0),2),"")</f>
        <v/>
      </c>
      <c r="Z933" s="6" t="str">
        <f aca="false">IFERROR(INDEX('21. Saphirus'!$A:$B,MATCH($A933,'21. Saphirus'!$A:$A,0),2),"")</f>
        <v/>
      </c>
    </row>
    <row r="934" customFormat="false" ht="15.75" hidden="false" customHeight="true" outlineLevel="0" collapsed="false">
      <c r="A934" s="5" t="s">
        <v>973</v>
      </c>
      <c r="B934" s="5" t="n">
        <v>1905339</v>
      </c>
      <c r="C934" s="5" t="s">
        <v>118</v>
      </c>
      <c r="D934" s="6" t="str">
        <f aca="false">IFERROR(INDEX('1. Benavídez'!$A:$B,MATCH($A934,'1. Benavídez'!$A:$A,0),2),"")</f>
        <v/>
      </c>
      <c r="E934" s="6" t="str">
        <f aca="false">IFERROR(INDEX('2. Gallo'!$B:$D,MATCH($A934,'2. Gallo'!$B:$B,0),3),"")</f>
        <v/>
      </c>
      <c r="F934" s="6" t="n">
        <f aca="false">IFERROR(INDEX('3. Anea'!$B:$D,MATCH($A934,'3. Anea'!$B:$B,0),2),"")</f>
        <v>20912</v>
      </c>
      <c r="G934" s="6" t="str">
        <f aca="false">IFERROR(INDEX('4. Pilar'!$A:$C,MATCH($A934,'4. Pilar'!$A:$A,0),2),"")</f>
        <v/>
      </c>
      <c r="H934" s="6" t="n">
        <f aca="false">IFERROR(INDEX('5. Tortuguitas'!$B:$D,MATCH($A934,'5. Tortuguitas'!$B:$B,0),2),"")</f>
        <v>20320</v>
      </c>
      <c r="I934" s="6" t="str">
        <f aca="false">IFERROR(INDEX('6. Del Viso'!$A:$B,MATCH($A934,'6. Del Viso'!$A:$A,0),2),"")</f>
        <v/>
      </c>
      <c r="J934" s="6" t="str">
        <f aca="false">IFERROR(INDEX('7. Chica Glade'!$B:$F,MATCH($A934,'7. Chica Glade'!$B:$B,0),4),"")</f>
        <v/>
      </c>
      <c r="K934" s="6" t="str">
        <f aca="false">IFERROR(INDEX('8. Veterinaria'!$A:$B,MATCH($A934,'8. Veterinaria'!$A:$A,0),2),"")</f>
        <v/>
      </c>
      <c r="L934" s="6" t="n">
        <f aca="false">IFERROR(INDEX('9. Hipocampus'!$A:$B,MATCH($A934,'9. Hipocampus'!$A:$A,0),2),"")</f>
        <v>17540</v>
      </c>
      <c r="M934" s="6" t="n">
        <f aca="false">IFERROR(INDEX('11. Mundo Mascotas'!$B:$D,MATCH($A934,'11. Mundo Mascotas'!$B:$B,0),2),"")</f>
        <v>19532</v>
      </c>
      <c r="N934" s="6" t="str">
        <f aca="false">IFERROR(INDEX('12. Yaguar'!$B:$E,MATCH($A934,'12. Yaguar'!$B:$B,0),2),"")</f>
        <v/>
      </c>
      <c r="O934" s="6" t="str">
        <f aca="false">IFERROR(INDEX('13. King Clor'!$A:$B,MATCH($A934,'13. King Clor'!$A:$A,0),2),"")</f>
        <v/>
      </c>
      <c r="P934" s="6" t="str">
        <f aca="false">IFERROR(INDEX('14. Diserquim'!$A:$B,MATCH($A934,'14. Diserquim'!$A:$A,0),2),"")</f>
        <v/>
      </c>
      <c r="Q934" s="6" t="str">
        <f aca="false">IFERROR(INDEX('15. Moreno'!$A:$B,MATCH($A934,'15. Moreno'!$A:$A,0),2),"")</f>
        <v/>
      </c>
      <c r="R934" s="6" t="str">
        <f aca="false">IFERROR(INDEX('10. Collares'!$J:$K,MATCH($A934,'10. Collares'!$J:$J,0),2),"")</f>
        <v/>
      </c>
      <c r="S934" s="6" t="str">
        <f aca="false">IFERROR(INDEX('13. King Clor'!$G:$H,MATCH($A934,'13. King Clor'!$G:$G,0),2),"")</f>
        <v/>
      </c>
      <c r="T934" s="6" t="str">
        <f aca="false">IFERROR(INDEX('10. Collares'!$A:$B,MATCH($A934,'10. Collares'!$A:$A,0),2),"")</f>
        <v/>
      </c>
      <c r="U934" s="6" t="str">
        <f aca="false">IFERROR(INDEX('16. Mis nietos'!$B:$C,MATCH($A934,'16. Mis nietos'!$B:$B,0),2),"")</f>
        <v/>
      </c>
      <c r="V934" s="6" t="str">
        <f aca="false">IFERROR(INDEX('17. Profesional Vet'!$A:$B,MATCH($A934,'17. Profesional Vet'!$A:$A,0),2),"")</f>
        <v/>
      </c>
      <c r="W934" s="6" t="str">
        <f aca="false">IFERROR(INDEX('18. Premier'!$A:$B,MATCH($A934,'18. Premier'!$A:$A,0),2),"")</f>
        <v/>
      </c>
      <c r="X934" s="6" t="str">
        <f aca="false">IFERROR(INDEX('19. Dacam'!$A:$B,MATCH($A934,'19. Dacam'!$A:$A,0),2),"")</f>
        <v/>
      </c>
      <c r="Y934" s="6" t="str">
        <f aca="false">IFERROR(INDEX('20. Proveedor'!$A:$B,MATCH($A934,'20. Proveedor'!$A:$A,0),2),"")</f>
        <v/>
      </c>
      <c r="Z934" s="6" t="str">
        <f aca="false">IFERROR(INDEX('21. Saphirus'!$A:$B,MATCH($A934,'21. Saphirus'!$A:$A,0),2),"")</f>
        <v/>
      </c>
    </row>
    <row r="935" customFormat="false" ht="15.75" hidden="false" customHeight="true" outlineLevel="0" collapsed="false">
      <c r="A935" s="5" t="s">
        <v>974</v>
      </c>
      <c r="B935" s="5" t="n">
        <v>1905916</v>
      </c>
      <c r="C935" s="5" t="s">
        <v>123</v>
      </c>
      <c r="D935" s="6" t="str">
        <f aca="false">IFERROR(INDEX('1. Benavídez'!$A:$B,MATCH($A935,'1. Benavídez'!$A:$A,0),2),"")</f>
        <v/>
      </c>
      <c r="E935" s="6" t="str">
        <f aca="false">IFERROR(INDEX('2. Gallo'!$B:$D,MATCH($A935,'2. Gallo'!$B:$B,0),3),"")</f>
        <v/>
      </c>
      <c r="F935" s="6" t="str">
        <f aca="false">IFERROR(INDEX('3. Anea'!$B:$D,MATCH($A935,'3. Anea'!$B:$B,0),2),"")</f>
        <v/>
      </c>
      <c r="G935" s="6" t="str">
        <f aca="false">IFERROR(INDEX('4. Pilar'!$A:$C,MATCH($A935,'4. Pilar'!$A:$A,0),2),"")</f>
        <v/>
      </c>
      <c r="H935" s="6" t="str">
        <f aca="false">IFERROR(INDEX('5. Tortuguitas'!$B:$D,MATCH($A935,'5. Tortuguitas'!$B:$B,0),2),"")</f>
        <v/>
      </c>
      <c r="I935" s="6" t="str">
        <f aca="false">IFERROR(INDEX('6. Del Viso'!$A:$B,MATCH($A935,'6. Del Viso'!$A:$A,0),2),"")</f>
        <v/>
      </c>
      <c r="J935" s="6" t="str">
        <f aca="false">IFERROR(INDEX('7. Chica Glade'!$B:$F,MATCH($A935,'7. Chica Glade'!$B:$B,0),4),"")</f>
        <v/>
      </c>
      <c r="K935" s="6" t="str">
        <f aca="false">IFERROR(INDEX('8. Veterinaria'!$A:$B,MATCH($A935,'8. Veterinaria'!$A:$A,0),2),"")</f>
        <v/>
      </c>
      <c r="L935" s="6" t="str">
        <f aca="false">IFERROR(INDEX('9. Hipocampus'!$A:$B,MATCH($A935,'9. Hipocampus'!$A:$A,0),2),"")</f>
        <v/>
      </c>
      <c r="M935" s="6" t="str">
        <f aca="false">IFERROR(INDEX('11. Mundo Mascotas'!$B:$D,MATCH($A935,'11. Mundo Mascotas'!$B:$B,0),2),"")</f>
        <v/>
      </c>
      <c r="N935" s="6" t="str">
        <f aca="false">IFERROR(INDEX('12. Yaguar'!$B:$E,MATCH($A935,'12. Yaguar'!$B:$B,0),2),"")</f>
        <v/>
      </c>
      <c r="O935" s="6" t="str">
        <f aca="false">IFERROR(INDEX('13. King Clor'!$A:$B,MATCH($A935,'13. King Clor'!$A:$A,0),2),"")</f>
        <v/>
      </c>
      <c r="P935" s="6" t="str">
        <f aca="false">IFERROR(INDEX('14. Diserquim'!$A:$B,MATCH($A935,'14. Diserquim'!$A:$A,0),2),"")</f>
        <v/>
      </c>
      <c r="Q935" s="6" t="str">
        <f aca="false">IFERROR(INDEX('15. Moreno'!$A:$B,MATCH($A935,'15. Moreno'!$A:$A,0),2),"")</f>
        <v/>
      </c>
      <c r="R935" s="6" t="str">
        <f aca="false">IFERROR(INDEX('10. Collares'!$J:$K,MATCH($A935,'10. Collares'!$J:$J,0),2),"")</f>
        <v/>
      </c>
      <c r="S935" s="6" t="str">
        <f aca="false">IFERROR(INDEX('13. King Clor'!$G:$H,MATCH($A935,'13. King Clor'!$G:$G,0),2),"")</f>
        <v/>
      </c>
      <c r="T935" s="6" t="str">
        <f aca="false">IFERROR(INDEX('10. Collares'!$A:$B,MATCH($A935,'10. Collares'!$A:$A,0),2),"")</f>
        <v/>
      </c>
      <c r="U935" s="6" t="str">
        <f aca="false">IFERROR(INDEX('16. Mis nietos'!$B:$C,MATCH($A935,'16. Mis nietos'!$B:$B,0),2),"")</f>
        <v/>
      </c>
      <c r="V935" s="6" t="str">
        <f aca="false">IFERROR(INDEX('17. Profesional Vet'!$A:$B,MATCH($A935,'17. Profesional Vet'!$A:$A,0),2),"")</f>
        <v/>
      </c>
      <c r="W935" s="6" t="str">
        <f aca="false">IFERROR(INDEX('18. Premier'!$A:$B,MATCH($A935,'18. Premier'!$A:$A,0),2),"")</f>
        <v/>
      </c>
      <c r="X935" s="6" t="str">
        <f aca="false">IFERROR(INDEX('19. Dacam'!$A:$B,MATCH($A935,'19. Dacam'!$A:$A,0),2),"")</f>
        <v/>
      </c>
      <c r="Y935" s="6" t="str">
        <f aca="false">IFERROR(INDEX('20. Proveedor'!$A:$B,MATCH($A935,'20. Proveedor'!$A:$A,0),2),"")</f>
        <v/>
      </c>
      <c r="Z935" s="6" t="str">
        <f aca="false">IFERROR(INDEX('21. Saphirus'!$A:$B,MATCH($A935,'21. Saphirus'!$A:$A,0),2),"")</f>
        <v/>
      </c>
    </row>
    <row r="936" customFormat="false" ht="15.75" hidden="false" customHeight="true" outlineLevel="0" collapsed="false">
      <c r="A936" s="5" t="s">
        <v>975</v>
      </c>
      <c r="B936" s="5"/>
      <c r="C936" s="5" t="s">
        <v>123</v>
      </c>
      <c r="D936" s="6" t="str">
        <f aca="false">IFERROR(INDEX('1. Benavídez'!$A:$B,MATCH($A936,'1. Benavídez'!$A:$A,0),2),"")</f>
        <v/>
      </c>
      <c r="E936" s="6" t="str">
        <f aca="false">IFERROR(INDEX('2. Gallo'!$B:$D,MATCH($A936,'2. Gallo'!$B:$B,0),3),"")</f>
        <v/>
      </c>
      <c r="F936" s="6" t="str">
        <f aca="false">IFERROR(INDEX('3. Anea'!$B:$D,MATCH($A936,'3. Anea'!$B:$B,0),2),"")</f>
        <v/>
      </c>
      <c r="G936" s="6" t="str">
        <f aca="false">IFERROR(INDEX('4. Pilar'!$A:$C,MATCH($A936,'4. Pilar'!$A:$A,0),2),"")</f>
        <v/>
      </c>
      <c r="H936" s="6" t="str">
        <f aca="false">IFERROR(INDEX('5. Tortuguitas'!$B:$D,MATCH($A936,'5. Tortuguitas'!$B:$B,0),2),"")</f>
        <v/>
      </c>
      <c r="I936" s="6" t="str">
        <f aca="false">IFERROR(INDEX('6. Del Viso'!$A:$B,MATCH($A936,'6. Del Viso'!$A:$A,0),3),"")</f>
        <v/>
      </c>
      <c r="J936" s="6" t="str">
        <f aca="false">IFERROR(INDEX('7. Chica Glade'!$B:$F,MATCH($A936,'7. Chica Glade'!$B:$B,0),4),"")</f>
        <v/>
      </c>
      <c r="K936" s="6" t="str">
        <f aca="false">IFERROR(INDEX('8. Veterinaria'!$A:$B,MATCH($A936,'8. Veterinaria'!$A:$A,0),2),"")</f>
        <v/>
      </c>
      <c r="L936" s="6" t="str">
        <f aca="false">IFERROR(INDEX('9. Hipocampus'!$A:$B,MATCH($A936,'9. Hipocampus'!$A:$A,0),2),"")</f>
        <v/>
      </c>
      <c r="M936" s="6" t="str">
        <f aca="false">IFERROR(INDEX('11. Mundo Mascotas'!$B:$D,MATCH($A936,'11. Mundo Mascotas'!$B:$B,0),2),"")</f>
        <v/>
      </c>
      <c r="N936" s="6" t="str">
        <f aca="false">IFERROR(INDEX('12. Yaguar'!$B:$E,MATCH($A936,'12. Yaguar'!$B:$B,0),2),"")</f>
        <v/>
      </c>
      <c r="O936" s="6" t="str">
        <f aca="false">IFERROR(INDEX('13. King Clor'!$A:$B,MATCH($A936,'13. King Clor'!$A:$A,0),2),"")</f>
        <v/>
      </c>
      <c r="P936" s="6" t="str">
        <f aca="false">IFERROR(INDEX('14. Diserquim'!$A:$B,MATCH($A936,'14. Diserquim'!$A:$A,0),2),"")</f>
        <v/>
      </c>
      <c r="Q936" s="6" t="str">
        <f aca="false">IFERROR(INDEX('15. Moreno'!$A:$B,MATCH($A936,'15. Moreno'!$A:$A,0),2),"")</f>
        <v/>
      </c>
      <c r="R936" s="6" t="str">
        <f aca="false">IFERROR(INDEX('10. Collares'!$J:$K,MATCH($A936,'10. Collares'!$J:$J,0),2),"")</f>
        <v/>
      </c>
      <c r="S936" s="6" t="str">
        <f aca="false">IFERROR(INDEX('13. King Clor'!$G:$H,MATCH($A936,'13. King Clor'!$G:$G,0),2),"")</f>
        <v/>
      </c>
      <c r="T936" s="6" t="str">
        <f aca="false">IFERROR(INDEX('10. Collares'!$A:$B,MATCH($A936,'10. Collares'!$A:$A,0),2),"")</f>
        <v/>
      </c>
      <c r="U936" s="6" t="n">
        <f aca="false">IFERROR(INDEX('16. Mis nietos'!$B:$C,MATCH($A936,'16. Mis nietos'!$B:$B,0),2),"")</f>
        <v>1531</v>
      </c>
      <c r="V936" s="6" t="str">
        <f aca="false">IFERROR(INDEX('17. Profesional Vet'!$A:$B,MATCH($A936,'17. Profesional Vet'!$A:$A,0),2),"")</f>
        <v/>
      </c>
      <c r="W936" s="6" t="str">
        <f aca="false">IFERROR(INDEX('18. Premier'!$A:$B,MATCH($A936,'18. Premier'!$A:$A,0),2),"")</f>
        <v/>
      </c>
      <c r="X936" s="6" t="str">
        <f aca="false">IFERROR(INDEX('19. Dacam'!$A:$B,MATCH($A936,'19. Dacam'!$A:$A,0),2),"")</f>
        <v/>
      </c>
      <c r="Y936" s="6" t="str">
        <f aca="false">IFERROR(INDEX('20. Proveedor'!$A:$B,MATCH($A936,'20. Proveedor'!$A:$A,0),2),"")</f>
        <v/>
      </c>
      <c r="Z936" s="6" t="str">
        <f aca="false">IFERROR(INDEX('21. Saphirus'!$A:$B,MATCH($A936,'21. Saphirus'!$A:$A,0),2),"")</f>
        <v/>
      </c>
    </row>
    <row r="937" customFormat="false" ht="15.75" hidden="false" customHeight="true" outlineLevel="0" collapsed="false">
      <c r="A937" s="5" t="s">
        <v>976</v>
      </c>
      <c r="B937" s="5" t="n">
        <v>1905933</v>
      </c>
      <c r="C937" s="5" t="s">
        <v>123</v>
      </c>
      <c r="D937" s="6" t="str">
        <f aca="false">IFERROR(INDEX('1. Benavídez'!$A:$B,MATCH($A937,'1. Benavídez'!$A:$A,0),2),"")</f>
        <v/>
      </c>
      <c r="E937" s="6" t="str">
        <f aca="false">IFERROR(INDEX('2. Gallo'!$B:$D,MATCH($A937,'2. Gallo'!$B:$B,0),3),"")</f>
        <v/>
      </c>
      <c r="F937" s="6" t="str">
        <f aca="false">IFERROR(INDEX('3. Anea'!$B:$D,MATCH($A937,'3. Anea'!$B:$B,0),2),"")</f>
        <v/>
      </c>
      <c r="G937" s="6" t="str">
        <f aca="false">IFERROR(INDEX('4. Pilar'!$A:$C,MATCH($A937,'4. Pilar'!$A:$A,0),2),"")</f>
        <v/>
      </c>
      <c r="H937" s="6" t="str">
        <f aca="false">IFERROR(INDEX('5. Tortuguitas'!$B:$D,MATCH($A937,'5. Tortuguitas'!$B:$B,0),2),"")</f>
        <v/>
      </c>
      <c r="I937" s="6" t="str">
        <f aca="false">IFERROR(INDEX('6. Del Viso'!$A:$B,MATCH($A937,'6. Del Viso'!$A:$A,0),3),"")</f>
        <v/>
      </c>
      <c r="J937" s="6" t="str">
        <f aca="false">IFERROR(INDEX('7. Chica Glade'!$B:$F,MATCH($A937,'7. Chica Glade'!$B:$B,0),2),"")</f>
        <v/>
      </c>
      <c r="K937" s="6" t="str">
        <f aca="false">IFERROR(INDEX('8. Veterinaria'!$A:$B,MATCH($A937,'8. Veterinaria'!$A:$A,0),2),"")</f>
        <v/>
      </c>
      <c r="L937" s="6" t="str">
        <f aca="false">IFERROR(INDEX('9. Hipocampus'!$A:$B,MATCH($A937,'9. Hipocampus'!$A:$A,0),2),"")</f>
        <v/>
      </c>
      <c r="M937" s="6" t="str">
        <f aca="false">IFERROR(INDEX('11. Mundo Mascotas'!$B:$D,MATCH($A937,'11. Mundo Mascotas'!$B:$B,0),2),"")</f>
        <v/>
      </c>
      <c r="N937" s="6" t="str">
        <f aca="false">IFERROR(INDEX('12. Yaguar'!$B:$E,MATCH($A937,'12. Yaguar'!$B:$B,0),2),"")</f>
        <v/>
      </c>
      <c r="O937" s="6" t="str">
        <f aca="false">IFERROR(INDEX('13. King Clor'!$A:$B,MATCH($A937,'13. King Clor'!$A:$A,0),2),"")</f>
        <v/>
      </c>
      <c r="P937" s="6" t="str">
        <f aca="false">IFERROR(INDEX('14. Diserquim'!$A:$B,MATCH($A937,'14. Diserquim'!$A:$A,0),2),"")</f>
        <v/>
      </c>
      <c r="Q937" s="6" t="str">
        <f aca="false">IFERROR(INDEX('15. Moreno'!$A:$B,MATCH($A937,'15. Moreno'!$A:$A,0),2),"")</f>
        <v/>
      </c>
      <c r="R937" s="6" t="str">
        <f aca="false">IFERROR(INDEX('10. Collares'!$J:$K,MATCH($A937,'10. Collares'!$J:$J,0),2),"")</f>
        <v/>
      </c>
      <c r="S937" s="6" t="str">
        <f aca="false">IFERROR(INDEX('13. King Clor'!$G:$H,MATCH($A937,'13. King Clor'!$G:$G,0),2),"")</f>
        <v/>
      </c>
      <c r="T937" s="6" t="str">
        <f aca="false">IFERROR(INDEX('10. Collares'!$A:$B,MATCH($A937,'10. Collares'!$A:$A,0),2),"")</f>
        <v/>
      </c>
      <c r="U937" s="6" t="str">
        <f aca="false">IFERROR(INDEX('16. Mis nietos'!$B:$C,MATCH($A937,'16. Mis nietos'!$B:$B,0),2),"")</f>
        <v/>
      </c>
      <c r="V937" s="6" t="str">
        <f aca="false">IFERROR(INDEX('17. Profesional Vet'!$A:$B,MATCH($A937,'17. Profesional Vet'!$A:$A,0),2),"")</f>
        <v/>
      </c>
      <c r="W937" s="6" t="str">
        <f aca="false">IFERROR(INDEX('18. Premier'!$A:$B,MATCH($A937,'18. Premier'!$A:$A,0),2),"")</f>
        <v/>
      </c>
      <c r="X937" s="6" t="str">
        <f aca="false">IFERROR(INDEX('19. Dacam'!$A:$B,MATCH($A937,'19. Dacam'!$A:$A,0),2),"")</f>
        <v/>
      </c>
      <c r="Y937" s="6" t="str">
        <f aca="false">IFERROR(INDEX('20. Proveedor'!$A:$B,MATCH($A937,'20. Proveedor'!$A:$A,0),2),"")</f>
        <v/>
      </c>
      <c r="Z937" s="6" t="str">
        <f aca="false">IFERROR(INDEX('21. Saphirus'!$A:$B,MATCH($A937,'21. Saphirus'!$A:$A,0),2),"")</f>
        <v/>
      </c>
    </row>
    <row r="938" customFormat="false" ht="15.75" hidden="false" customHeight="true" outlineLevel="0" collapsed="false">
      <c r="A938" s="5" t="s">
        <v>977</v>
      </c>
      <c r="B938" s="5" t="n">
        <v>1905911</v>
      </c>
      <c r="C938" s="5" t="s">
        <v>123</v>
      </c>
      <c r="D938" s="6" t="str">
        <f aca="false">IFERROR(INDEX('1. Benavídez'!$A:$B,MATCH($A938,'1. Benavídez'!$A:$A,0),2),"")</f>
        <v/>
      </c>
      <c r="E938" s="6" t="str">
        <f aca="false">IFERROR(INDEX('2. Gallo'!$B:$D,MATCH($A938,'2. Gallo'!$B:$B,0),3),"")</f>
        <v/>
      </c>
      <c r="F938" s="6" t="str">
        <f aca="false">IFERROR(INDEX('3. Anea'!$B:$D,MATCH($A938,'3. Anea'!$B:$B,0),2),"")</f>
        <v/>
      </c>
      <c r="G938" s="6" t="str">
        <f aca="false">IFERROR(INDEX('4. Pilar'!$A:$C,MATCH($A938,'4. Pilar'!$A:$A,0),2),"")</f>
        <v/>
      </c>
      <c r="H938" s="6" t="str">
        <f aca="false">IFERROR(INDEX('5. Tortuguitas'!$B:$D,MATCH($A938,'5. Tortuguitas'!$B:$B,0),2),"")</f>
        <v/>
      </c>
      <c r="I938" s="6" t="str">
        <f aca="false">IFERROR(INDEX('6. Del Viso'!$A:$B,MATCH($A938,'6. Del Viso'!$A:$A,0),2),"")</f>
        <v/>
      </c>
      <c r="J938" s="6" t="str">
        <f aca="false">IFERROR(INDEX('7. Chica Glade'!$B:$F,MATCH($A938,'7. Chica Glade'!$B:$B,0),4),"")</f>
        <v/>
      </c>
      <c r="K938" s="6" t="str">
        <f aca="false">IFERROR(INDEX('8. Veterinaria'!$A:$B,MATCH($A938,'8. Veterinaria'!$A:$A,0),2),"")</f>
        <v/>
      </c>
      <c r="L938" s="6" t="str">
        <f aca="false">IFERROR(INDEX('9. Hipocampus'!$A:$B,MATCH($A938,'9. Hipocampus'!$A:$A,0),2),"")</f>
        <v/>
      </c>
      <c r="M938" s="6" t="str">
        <f aca="false">IFERROR(INDEX('11. Mundo Mascotas'!$B:$D,MATCH($A938,'11. Mundo Mascotas'!$B:$B,0),2),"")</f>
        <v/>
      </c>
      <c r="N938" s="6" t="str">
        <f aca="false">IFERROR(INDEX('12. Yaguar'!$B:$E,MATCH($A938,'12. Yaguar'!$B:$B,0),2),"")</f>
        <v/>
      </c>
      <c r="O938" s="6" t="str">
        <f aca="false">IFERROR(INDEX('13. King Clor'!$A:$B,MATCH($A938,'13. King Clor'!$A:$A,0),2),"")</f>
        <v/>
      </c>
      <c r="P938" s="6" t="str">
        <f aca="false">IFERROR(INDEX('14. Diserquim'!$A:$B,MATCH($A938,'14. Diserquim'!$A:$A,0),2),"")</f>
        <v/>
      </c>
      <c r="Q938" s="6" t="str">
        <f aca="false">IFERROR(INDEX('15. Moreno'!$A:$B,MATCH($A938,'15. Moreno'!$A:$A,0),2),"")</f>
        <v/>
      </c>
      <c r="R938" s="6" t="str">
        <f aca="false">IFERROR(INDEX('10. Collares'!$J:$K,MATCH($A938,'10. Collares'!$J:$J,0),2),"")</f>
        <v/>
      </c>
      <c r="S938" s="6" t="str">
        <f aca="false">IFERROR(INDEX('13. King Clor'!$G:$H,MATCH($A938,'13. King Clor'!$G:$G,0),2),"")</f>
        <v/>
      </c>
      <c r="T938" s="6" t="str">
        <f aca="false">IFERROR(INDEX('10. Collares'!$A:$B,MATCH($A938,'10. Collares'!$A:$A,0),2),"")</f>
        <v/>
      </c>
      <c r="U938" s="6" t="n">
        <f aca="false">IFERROR(INDEX('16. Mis nietos'!$B:$C,MATCH($A938,'16. Mis nietos'!$B:$B,0),2),"")</f>
        <v>2421</v>
      </c>
      <c r="V938" s="6" t="str">
        <f aca="false">IFERROR(INDEX('17. Profesional Vet'!$A:$B,MATCH($A938,'17. Profesional Vet'!$A:$A,0),2),"")</f>
        <v/>
      </c>
      <c r="W938" s="6" t="str">
        <f aca="false">IFERROR(INDEX('18. Premier'!$A:$B,MATCH($A938,'18. Premier'!$A:$A,0),2),"")</f>
        <v/>
      </c>
      <c r="X938" s="6" t="str">
        <f aca="false">IFERROR(INDEX('19. Dacam'!$A:$B,MATCH($A938,'19. Dacam'!$A:$A,0),2),"")</f>
        <v/>
      </c>
      <c r="Y938" s="6" t="str">
        <f aca="false">IFERROR(INDEX('20. Proveedor'!$A:$B,MATCH($A938,'20. Proveedor'!$A:$A,0),2),"")</f>
        <v/>
      </c>
      <c r="Z938" s="6" t="str">
        <f aca="false">IFERROR(INDEX('21. Saphirus'!$A:$B,MATCH($A938,'21. Saphirus'!$A:$A,0),2),"")</f>
        <v/>
      </c>
    </row>
    <row r="939" customFormat="false" ht="15.75" hidden="false" customHeight="true" outlineLevel="0" collapsed="false">
      <c r="A939" s="5" t="s">
        <v>978</v>
      </c>
      <c r="B939" s="5" t="n">
        <v>1905912</v>
      </c>
      <c r="C939" s="5" t="s">
        <v>123</v>
      </c>
      <c r="D939" s="6" t="str">
        <f aca="false">IFERROR(INDEX('1. Benavídez'!$A:$B,MATCH($A939,'1. Benavídez'!$A:$A,0),2),"")</f>
        <v/>
      </c>
      <c r="E939" s="6" t="str">
        <f aca="false">IFERROR(INDEX('2. Gallo'!$B:$D,MATCH($A939,'2. Gallo'!$B:$B,0),3),"")</f>
        <v/>
      </c>
      <c r="F939" s="6" t="str">
        <f aca="false">IFERROR(INDEX('3. Anea'!$B:$D,MATCH($A939,'3. Anea'!$B:$B,0),2),"")</f>
        <v/>
      </c>
      <c r="G939" s="6" t="str">
        <f aca="false">IFERROR(INDEX('4. Pilar'!$A:$C,MATCH($A939,'4. Pilar'!$A:$A,0),2),"")</f>
        <v/>
      </c>
      <c r="H939" s="6" t="str">
        <f aca="false">IFERROR(INDEX('5. Tortuguitas'!$B:$D,MATCH($A939,'5. Tortuguitas'!$B:$B,0),2),"")</f>
        <v/>
      </c>
      <c r="I939" s="6" t="str">
        <f aca="false">IFERROR(INDEX('6. Del Viso'!$A:$B,MATCH($A939,'6. Del Viso'!$A:$A,0),2),"")</f>
        <v/>
      </c>
      <c r="J939" s="6" t="str">
        <f aca="false">IFERROR(INDEX('7. Chica Glade'!$B:$F,MATCH($A939,'7. Chica Glade'!$B:$B,0),4),"")</f>
        <v/>
      </c>
      <c r="K939" s="6" t="str">
        <f aca="false">IFERROR(INDEX('8. Veterinaria'!$A:$B,MATCH($A939,'8. Veterinaria'!$A:$A,0),2),"")</f>
        <v/>
      </c>
      <c r="L939" s="6" t="str">
        <f aca="false">IFERROR(INDEX('9. Hipocampus'!$A:$B,MATCH($A939,'9. Hipocampus'!$A:$A,0),2),"")</f>
        <v/>
      </c>
      <c r="M939" s="6" t="str">
        <f aca="false">IFERROR(INDEX('11. Mundo Mascotas'!$B:$D,MATCH($A939,'11. Mundo Mascotas'!$B:$B,0),2),"")</f>
        <v/>
      </c>
      <c r="N939" s="6" t="str">
        <f aca="false">IFERROR(INDEX('12. Yaguar'!$B:$E,MATCH($A939,'12. Yaguar'!$B:$B,0),2),"")</f>
        <v/>
      </c>
      <c r="O939" s="6" t="str">
        <f aca="false">IFERROR(INDEX('13. King Clor'!$A:$B,MATCH($A939,'13. King Clor'!$A:$A,0),2),"")</f>
        <v/>
      </c>
      <c r="P939" s="6" t="str">
        <f aca="false">IFERROR(INDEX('14. Diserquim'!$A:$B,MATCH($A939,'14. Diserquim'!$A:$A,0),2),"")</f>
        <v/>
      </c>
      <c r="Q939" s="6" t="str">
        <f aca="false">IFERROR(INDEX('15. Moreno'!$A:$B,MATCH($A939,'15. Moreno'!$A:$A,0),2),"")</f>
        <v/>
      </c>
      <c r="R939" s="6" t="str">
        <f aca="false">IFERROR(INDEX('10. Collares'!$J:$K,MATCH($A939,'10. Collares'!$J:$J,0),2),"")</f>
        <v/>
      </c>
      <c r="S939" s="6" t="str">
        <f aca="false">IFERROR(INDEX('13. King Clor'!$G:$H,MATCH($A939,'13. King Clor'!$G:$G,0),2),"")</f>
        <v/>
      </c>
      <c r="T939" s="6" t="str">
        <f aca="false">IFERROR(INDEX('10. Collares'!$A:$B,MATCH($A939,'10. Collares'!$A:$A,0),2),"")</f>
        <v/>
      </c>
      <c r="U939" s="6" t="n">
        <f aca="false">IFERROR(INDEX('16. Mis nietos'!$B:$C,MATCH($A939,'16. Mis nietos'!$B:$B,0),2),"")</f>
        <v>2671</v>
      </c>
      <c r="V939" s="6" t="str">
        <f aca="false">IFERROR(INDEX('17. Profesional Vet'!$A:$B,MATCH($A939,'17. Profesional Vet'!$A:$A,0),2),"")</f>
        <v/>
      </c>
      <c r="W939" s="6" t="str">
        <f aca="false">IFERROR(INDEX('18. Premier'!$A:$B,MATCH($A939,'18. Premier'!$A:$A,0),2),"")</f>
        <v/>
      </c>
      <c r="X939" s="6" t="str">
        <f aca="false">IFERROR(INDEX('19. Dacam'!$A:$B,MATCH($A939,'19. Dacam'!$A:$A,0),2),"")</f>
        <v/>
      </c>
      <c r="Y939" s="6" t="str">
        <f aca="false">IFERROR(INDEX('20. Proveedor'!$A:$B,MATCH($A939,'20. Proveedor'!$A:$A,0),2),"")</f>
        <v/>
      </c>
      <c r="Z939" s="6" t="str">
        <f aca="false">IFERROR(INDEX('21. Saphirus'!$A:$B,MATCH($A939,'21. Saphirus'!$A:$A,0),2),"")</f>
        <v/>
      </c>
    </row>
    <row r="940" customFormat="false" ht="15.75" hidden="false" customHeight="true" outlineLevel="0" collapsed="false">
      <c r="A940" s="5" t="s">
        <v>979</v>
      </c>
      <c r="B940" s="5" t="n">
        <v>1905913</v>
      </c>
      <c r="C940" s="5" t="s">
        <v>123</v>
      </c>
      <c r="D940" s="6" t="str">
        <f aca="false">IFERROR(INDEX('1. Benavídez'!$A:$B,MATCH($A940,'1. Benavídez'!$A:$A,0),2),"")</f>
        <v/>
      </c>
      <c r="E940" s="6" t="str">
        <f aca="false">IFERROR(INDEX('2. Gallo'!$B:$D,MATCH($A940,'2. Gallo'!$B:$B,0),3),"")</f>
        <v/>
      </c>
      <c r="F940" s="6" t="str">
        <f aca="false">IFERROR(INDEX('3. Anea'!$B:$D,MATCH($A940,'3. Anea'!$B:$B,0),2),"")</f>
        <v/>
      </c>
      <c r="G940" s="6" t="str">
        <f aca="false">IFERROR(INDEX('4. Pilar'!$A:$C,MATCH($A940,'4. Pilar'!$A:$A,0),2),"")</f>
        <v/>
      </c>
      <c r="H940" s="6" t="str">
        <f aca="false">IFERROR(INDEX('5. Tortuguitas'!$B:$D,MATCH($A940,'5. Tortuguitas'!$B:$B,0),2),"")</f>
        <v/>
      </c>
      <c r="I940" s="6" t="str">
        <f aca="false">IFERROR(INDEX('6. Del Viso'!$A:$B,MATCH($A940,'6. Del Viso'!$A:$A,0),2),"")</f>
        <v/>
      </c>
      <c r="J940" s="6" t="str">
        <f aca="false">IFERROR(INDEX('7. Chica Glade'!$B:$F,MATCH($A940,'7. Chica Glade'!$B:$B,0),4),"")</f>
        <v/>
      </c>
      <c r="K940" s="6" t="str">
        <f aca="false">IFERROR(INDEX('8. Veterinaria'!$A:$B,MATCH($A940,'8. Veterinaria'!$A:$A,0),2),"")</f>
        <v/>
      </c>
      <c r="L940" s="6" t="str">
        <f aca="false">IFERROR(INDEX('9. Hipocampus'!$A:$B,MATCH($A940,'9. Hipocampus'!$A:$A,0),2),"")</f>
        <v/>
      </c>
      <c r="M940" s="6" t="str">
        <f aca="false">IFERROR(INDEX('11. Mundo Mascotas'!$B:$D,MATCH($A940,'11. Mundo Mascotas'!$B:$B,0),2),"")</f>
        <v/>
      </c>
      <c r="N940" s="6" t="str">
        <f aca="false">IFERROR(INDEX('12. Yaguar'!$B:$E,MATCH($A940,'12. Yaguar'!$B:$B,0),2),"")</f>
        <v/>
      </c>
      <c r="O940" s="6" t="str">
        <f aca="false">IFERROR(INDEX('13. King Clor'!$A:$B,MATCH($A940,'13. King Clor'!$A:$A,0),2),"")</f>
        <v/>
      </c>
      <c r="P940" s="6" t="str">
        <f aca="false">IFERROR(INDEX('14. Diserquim'!$A:$B,MATCH($A940,'14. Diserquim'!$A:$A,0),2),"")</f>
        <v/>
      </c>
      <c r="Q940" s="6" t="str">
        <f aca="false">IFERROR(INDEX('15. Moreno'!$A:$B,MATCH($A940,'15. Moreno'!$A:$A,0),2),"")</f>
        <v/>
      </c>
      <c r="R940" s="6" t="str">
        <f aca="false">IFERROR(INDEX('10. Collares'!$J:$K,MATCH($A940,'10. Collares'!$J:$J,0),2),"")</f>
        <v/>
      </c>
      <c r="S940" s="6" t="str">
        <f aca="false">IFERROR(INDEX('13. King Clor'!$G:$H,MATCH($A940,'13. King Clor'!$G:$G,0),2),"")</f>
        <v/>
      </c>
      <c r="T940" s="6" t="str">
        <f aca="false">IFERROR(INDEX('10. Collares'!$A:$B,MATCH($A940,'10. Collares'!$A:$A,0),2),"")</f>
        <v/>
      </c>
      <c r="U940" s="6" t="n">
        <f aca="false">IFERROR(INDEX('16. Mis nietos'!$B:$C,MATCH($A940,'16. Mis nietos'!$B:$B,0),2),"")</f>
        <v>3342</v>
      </c>
      <c r="V940" s="6" t="str">
        <f aca="false">IFERROR(INDEX('17. Profesional Vet'!$A:$B,MATCH($A940,'17. Profesional Vet'!$A:$A,0),2),"")</f>
        <v/>
      </c>
      <c r="W940" s="6" t="str">
        <f aca="false">IFERROR(INDEX('18. Premier'!$A:$B,MATCH($A940,'18. Premier'!$A:$A,0),2),"")</f>
        <v/>
      </c>
      <c r="X940" s="6" t="str">
        <f aca="false">IFERROR(INDEX('19. Dacam'!$A:$B,MATCH($A940,'19. Dacam'!$A:$A,0),2),"")</f>
        <v/>
      </c>
      <c r="Y940" s="6" t="str">
        <f aca="false">IFERROR(INDEX('20. Proveedor'!$A:$B,MATCH($A940,'20. Proveedor'!$A:$A,0),2),"")</f>
        <v/>
      </c>
      <c r="Z940" s="6" t="str">
        <f aca="false">IFERROR(INDEX('21. Saphirus'!$A:$B,MATCH($A940,'21. Saphirus'!$A:$A,0),2),"")</f>
        <v/>
      </c>
    </row>
    <row r="941" customFormat="false" ht="15.75" hidden="false" customHeight="true" outlineLevel="0" collapsed="false">
      <c r="A941" s="5" t="s">
        <v>980</v>
      </c>
      <c r="B941" s="5" t="n">
        <v>1905914</v>
      </c>
      <c r="C941" s="5" t="s">
        <v>123</v>
      </c>
      <c r="D941" s="6" t="str">
        <f aca="false">IFERROR(INDEX('1. Benavídez'!$A:$B,MATCH($A941,'1. Benavídez'!$A:$A,0),2),"")</f>
        <v/>
      </c>
      <c r="E941" s="6" t="str">
        <f aca="false">IFERROR(INDEX('2. Gallo'!$B:$D,MATCH($A941,'2. Gallo'!$B:$B,0),3),"")</f>
        <v/>
      </c>
      <c r="F941" s="6" t="str">
        <f aca="false">IFERROR(INDEX('3. Anea'!$B:$D,MATCH($A941,'3. Anea'!$B:$B,0),2),"")</f>
        <v/>
      </c>
      <c r="G941" s="6" t="str">
        <f aca="false">IFERROR(INDEX('4. Pilar'!$A:$C,MATCH($A941,'4. Pilar'!$A:$A,0),2),"")</f>
        <v/>
      </c>
      <c r="H941" s="6" t="str">
        <f aca="false">IFERROR(INDEX('5. Tortuguitas'!$B:$D,MATCH($A941,'5. Tortuguitas'!$B:$B,0),2),"")</f>
        <v/>
      </c>
      <c r="I941" s="6" t="str">
        <f aca="false">IFERROR(INDEX('6. Del Viso'!$A:$B,MATCH($A941,'6. Del Viso'!$A:$A,0),2),"")</f>
        <v/>
      </c>
      <c r="J941" s="6" t="str">
        <f aca="false">IFERROR(INDEX('7. Chica Glade'!$B:$F,MATCH($A941,'7. Chica Glade'!$B:$B,0),4),"")</f>
        <v/>
      </c>
      <c r="K941" s="6" t="str">
        <f aca="false">IFERROR(INDEX('8. Veterinaria'!$A:$B,MATCH($A941,'8. Veterinaria'!$A:$A,0),2),"")</f>
        <v/>
      </c>
      <c r="L941" s="6" t="str">
        <f aca="false">IFERROR(INDEX('9. Hipocampus'!$A:$B,MATCH($A941,'9. Hipocampus'!$A:$A,0),2),"")</f>
        <v/>
      </c>
      <c r="M941" s="6" t="str">
        <f aca="false">IFERROR(INDEX('11. Mundo Mascotas'!$B:$D,MATCH($A941,'11. Mundo Mascotas'!$B:$B,0),2),"")</f>
        <v/>
      </c>
      <c r="N941" s="6" t="str">
        <f aca="false">IFERROR(INDEX('12. Yaguar'!$B:$E,MATCH($A941,'12. Yaguar'!$B:$B,0),2),"")</f>
        <v/>
      </c>
      <c r="O941" s="6" t="str">
        <f aca="false">IFERROR(INDEX('13. King Clor'!$A:$B,MATCH($A941,'13. King Clor'!$A:$A,0),2),"")</f>
        <v/>
      </c>
      <c r="P941" s="6" t="str">
        <f aca="false">IFERROR(INDEX('14. Diserquim'!$A:$B,MATCH($A941,'14. Diserquim'!$A:$A,0),2),"")</f>
        <v/>
      </c>
      <c r="Q941" s="6" t="str">
        <f aca="false">IFERROR(INDEX('15. Moreno'!$A:$B,MATCH($A941,'15. Moreno'!$A:$A,0),2),"")</f>
        <v/>
      </c>
      <c r="R941" s="6" t="str">
        <f aca="false">IFERROR(INDEX('10. Collares'!$J:$K,MATCH($A941,'10. Collares'!$J:$J,0),2),"")</f>
        <v/>
      </c>
      <c r="S941" s="6" t="str">
        <f aca="false">IFERROR(INDEX('13. King Clor'!$G:$H,MATCH($A941,'13. King Clor'!$G:$G,0),2),"")</f>
        <v/>
      </c>
      <c r="T941" s="6" t="str">
        <f aca="false">IFERROR(INDEX('10. Collares'!$A:$B,MATCH($A941,'10. Collares'!$A:$A,0),2),"")</f>
        <v/>
      </c>
      <c r="U941" s="6" t="n">
        <f aca="false">IFERROR(INDEX('16. Mis nietos'!$B:$C,MATCH($A941,'16. Mis nietos'!$B:$B,0),2),"")</f>
        <v>4703</v>
      </c>
      <c r="V941" s="6" t="str">
        <f aca="false">IFERROR(INDEX('17. Profesional Vet'!$A:$B,MATCH($A941,'17. Profesional Vet'!$A:$A,0),2),"")</f>
        <v/>
      </c>
      <c r="W941" s="6" t="str">
        <f aca="false">IFERROR(INDEX('18. Premier'!$A:$B,MATCH($A941,'18. Premier'!$A:$A,0),2),"")</f>
        <v/>
      </c>
      <c r="X941" s="6" t="str">
        <f aca="false">IFERROR(INDEX('19. Dacam'!$A:$B,MATCH($A941,'19. Dacam'!$A:$A,0),2),"")</f>
        <v/>
      </c>
      <c r="Y941" s="6" t="str">
        <f aca="false">IFERROR(INDEX('20. Proveedor'!$A:$B,MATCH($A941,'20. Proveedor'!$A:$A,0),2),"")</f>
        <v/>
      </c>
      <c r="Z941" s="6" t="str">
        <f aca="false">IFERROR(INDEX('21. Saphirus'!$A:$B,MATCH($A941,'21. Saphirus'!$A:$A,0),2),"")</f>
        <v/>
      </c>
    </row>
    <row r="942" customFormat="false" ht="15.75" hidden="false" customHeight="true" outlineLevel="0" collapsed="false">
      <c r="A942" s="5" t="s">
        <v>981</v>
      </c>
      <c r="B942" s="5" t="n">
        <v>1905915</v>
      </c>
      <c r="C942" s="5" t="s">
        <v>123</v>
      </c>
      <c r="D942" s="6" t="str">
        <f aca="false">IFERROR(INDEX('1. Benavídez'!$A:$B,MATCH($A942,'1. Benavídez'!$A:$A,0),2),"")</f>
        <v/>
      </c>
      <c r="E942" s="6" t="str">
        <f aca="false">IFERROR(INDEX('2. Gallo'!$B:$D,MATCH($A942,'2. Gallo'!$B:$B,0),3),"")</f>
        <v/>
      </c>
      <c r="F942" s="6" t="str">
        <f aca="false">IFERROR(INDEX('3. Anea'!$B:$D,MATCH($A942,'3. Anea'!$B:$B,0),2),"")</f>
        <v/>
      </c>
      <c r="G942" s="6" t="str">
        <f aca="false">IFERROR(INDEX('4. Pilar'!$A:$C,MATCH($A942,'4. Pilar'!$A:$A,0),2),"")</f>
        <v/>
      </c>
      <c r="H942" s="6" t="str">
        <f aca="false">IFERROR(INDEX('5. Tortuguitas'!$B:$D,MATCH($A942,'5. Tortuguitas'!$B:$B,0),2),"")</f>
        <v/>
      </c>
      <c r="I942" s="6" t="str">
        <f aca="false">IFERROR(INDEX('6. Del Viso'!$A:$B,MATCH($A942,'6. Del Viso'!$A:$A,0),2),"")</f>
        <v/>
      </c>
      <c r="J942" s="6" t="str">
        <f aca="false">IFERROR(INDEX('7. Chica Glade'!$B:$F,MATCH($A942,'7. Chica Glade'!$B:$B,0),4),"")</f>
        <v/>
      </c>
      <c r="K942" s="6" t="str">
        <f aca="false">IFERROR(INDEX('8. Veterinaria'!$A:$B,MATCH($A942,'8. Veterinaria'!$A:$A,0),2),"")</f>
        <v/>
      </c>
      <c r="L942" s="6" t="str">
        <f aca="false">IFERROR(INDEX('9. Hipocampus'!$A:$B,MATCH($A942,'9. Hipocampus'!$A:$A,0),2),"")</f>
        <v/>
      </c>
      <c r="M942" s="6" t="str">
        <f aca="false">IFERROR(INDEX('11. Mundo Mascotas'!$B:$D,MATCH($A942,'11. Mundo Mascotas'!$B:$B,0),2),"")</f>
        <v/>
      </c>
      <c r="N942" s="6" t="str">
        <f aca="false">IFERROR(INDEX('12. Yaguar'!$B:$E,MATCH($A942,'12. Yaguar'!$B:$B,0),2),"")</f>
        <v/>
      </c>
      <c r="O942" s="6" t="str">
        <f aca="false">IFERROR(INDEX('13. King Clor'!$A:$B,MATCH($A942,'13. King Clor'!$A:$A,0),2),"")</f>
        <v/>
      </c>
      <c r="P942" s="6" t="str">
        <f aca="false">IFERROR(INDEX('14. Diserquim'!$A:$B,MATCH($A942,'14. Diserquim'!$A:$A,0),2),"")</f>
        <v/>
      </c>
      <c r="Q942" s="6" t="str">
        <f aca="false">IFERROR(INDEX('15. Moreno'!$A:$B,MATCH($A942,'15. Moreno'!$A:$A,0),2),"")</f>
        <v/>
      </c>
      <c r="R942" s="6" t="str">
        <f aca="false">IFERROR(INDEX('10. Collares'!$J:$K,MATCH($A942,'10. Collares'!$J:$J,0),2),"")</f>
        <v/>
      </c>
      <c r="S942" s="6" t="str">
        <f aca="false">IFERROR(INDEX('13. King Clor'!$G:$H,MATCH($A942,'13. King Clor'!$G:$G,0),2),"")</f>
        <v/>
      </c>
      <c r="T942" s="6" t="str">
        <f aca="false">IFERROR(INDEX('10. Collares'!$A:$B,MATCH($A942,'10. Collares'!$A:$A,0),2),"")</f>
        <v/>
      </c>
      <c r="U942" s="6" t="n">
        <f aca="false">IFERROR(INDEX('16. Mis nietos'!$B:$C,MATCH($A942,'16. Mis nietos'!$B:$B,0),2),"")</f>
        <v>5927</v>
      </c>
      <c r="V942" s="6" t="str">
        <f aca="false">IFERROR(INDEX('17. Profesional Vet'!$A:$B,MATCH($A942,'17. Profesional Vet'!$A:$A,0),2),"")</f>
        <v/>
      </c>
      <c r="W942" s="6" t="str">
        <f aca="false">IFERROR(INDEX('18. Premier'!$A:$B,MATCH($A942,'18. Premier'!$A:$A,0),2),"")</f>
        <v/>
      </c>
      <c r="X942" s="6" t="str">
        <f aca="false">IFERROR(INDEX('19. Dacam'!$A:$B,MATCH($A942,'19. Dacam'!$A:$A,0),2),"")</f>
        <v/>
      </c>
      <c r="Y942" s="6" t="str">
        <f aca="false">IFERROR(INDEX('20. Proveedor'!$A:$B,MATCH($A942,'20. Proveedor'!$A:$A,0),2),"")</f>
        <v/>
      </c>
      <c r="Z942" s="6" t="str">
        <f aca="false">IFERROR(INDEX('21. Saphirus'!$A:$B,MATCH($A942,'21. Saphirus'!$A:$A,0),2),"")</f>
        <v/>
      </c>
    </row>
    <row r="943" customFormat="false" ht="15.75" hidden="false" customHeight="true" outlineLevel="0" collapsed="false">
      <c r="A943" s="5" t="s">
        <v>982</v>
      </c>
      <c r="B943" s="5" t="n">
        <v>1905548</v>
      </c>
      <c r="C943" s="5" t="s">
        <v>183</v>
      </c>
      <c r="D943" s="6" t="str">
        <f aca="false">IFERROR(INDEX('1. Benavídez'!$A:$B,MATCH($A943,'1. Benavídez'!$A:$A,0),2),"")</f>
        <v/>
      </c>
      <c r="E943" s="6" t="n">
        <f aca="false">IFERROR(INDEX('2. Gallo'!$B:$D,MATCH($A943,'2. Gallo'!$B:$B,0),3),"")</f>
        <v>6028</v>
      </c>
      <c r="F943" s="6" t="str">
        <f aca="false">IFERROR(INDEX('3. Anea'!$B:$D,MATCH($A943,'3. Anea'!$B:$B,0),2),"")</f>
        <v/>
      </c>
      <c r="G943" s="6" t="str">
        <f aca="false">IFERROR(INDEX('4. Pilar'!$A:$C,MATCH($A943,'4. Pilar'!$A:$A,0),2),"")</f>
        <v/>
      </c>
      <c r="H943" s="6" t="str">
        <f aca="false">IFERROR(INDEX('5. Tortuguitas'!$B:$D,MATCH($A943,'5. Tortuguitas'!$B:$B,0),2),"")</f>
        <v/>
      </c>
      <c r="I943" s="6" t="str">
        <f aca="false">IFERROR(INDEX('6. Del Viso'!$A:$B,MATCH($A943,'6. Del Viso'!$A:$A,0),2),"")</f>
        <v/>
      </c>
      <c r="J943" s="6" t="str">
        <f aca="false">IFERROR(INDEX('7. Chica Glade'!$B:$F,MATCH($A943,'7. Chica Glade'!$B:$B,0),4),"")</f>
        <v/>
      </c>
      <c r="K943" s="6" t="str">
        <f aca="false">IFERROR(INDEX('8. Veterinaria'!$A:$B,MATCH($A943,'8. Veterinaria'!$A:$A,0),2),"")</f>
        <v/>
      </c>
      <c r="L943" s="6" t="n">
        <f aca="false">IFERROR(INDEX('9. Hipocampus'!$A:$B,MATCH($A943,'9. Hipocampus'!$A:$A,0),2),"")</f>
        <v>4875</v>
      </c>
      <c r="M943" s="6" t="str">
        <f aca="false">IFERROR(INDEX('11. Mundo Mascotas'!$B:$D,MATCH($A943,'11. Mundo Mascotas'!$B:$B,0),2),"")</f>
        <v/>
      </c>
      <c r="N943" s="6" t="str">
        <f aca="false">IFERROR(INDEX('12. Yaguar'!$B:$E,MATCH($A943,'12. Yaguar'!$B:$B,0),2),"")</f>
        <v/>
      </c>
      <c r="O943" s="6" t="str">
        <f aca="false">IFERROR(INDEX('13. King Clor'!$A:$B,MATCH($A943,'13. King Clor'!$A:$A,0),2),"")</f>
        <v/>
      </c>
      <c r="P943" s="6" t="str">
        <f aca="false">IFERROR(INDEX('14. Diserquim'!$A:$B,MATCH($A943,'14. Diserquim'!$A:$A,0),2),"")</f>
        <v/>
      </c>
      <c r="Q943" s="6" t="str">
        <f aca="false">IFERROR(INDEX('15. Moreno'!$A:$B,MATCH($A943,'15. Moreno'!$A:$A,0),2),"")</f>
        <v/>
      </c>
      <c r="R943" s="6" t="str">
        <f aca="false">IFERROR(INDEX('10. Collares'!$J:$K,MATCH($A943,'10. Collares'!$J:$J,0),2),"")</f>
        <v/>
      </c>
      <c r="S943" s="6" t="str">
        <f aca="false">IFERROR(INDEX('13. King Clor'!$G:$H,MATCH($A943,'13. King Clor'!$G:$G,0),2),"")</f>
        <v/>
      </c>
      <c r="T943" s="6" t="str">
        <f aca="false">IFERROR(INDEX('10. Collares'!$A:$B,MATCH($A943,'10. Collares'!$A:$A,0),2),"")</f>
        <v/>
      </c>
      <c r="U943" s="6" t="str">
        <f aca="false">IFERROR(INDEX('16. Mis nietos'!$B:$C,MATCH($A943,'16. Mis nietos'!$B:$B,0),2),"")</f>
        <v/>
      </c>
      <c r="V943" s="6" t="str">
        <f aca="false">IFERROR(INDEX('17. Profesional Vet'!$A:$B,MATCH($A943,'17. Profesional Vet'!$A:$A,0),2),"")</f>
        <v/>
      </c>
      <c r="W943" s="6" t="str">
        <f aca="false">IFERROR(INDEX('18. Premier'!$A:$B,MATCH($A943,'18. Premier'!$A:$A,0),2),"")</f>
        <v/>
      </c>
      <c r="X943" s="6" t="str">
        <f aca="false">IFERROR(INDEX('19. Dacam'!$A:$B,MATCH($A943,'19. Dacam'!$A:$A,0),2),"")</f>
        <v/>
      </c>
      <c r="Y943" s="6" t="str">
        <f aca="false">IFERROR(INDEX('20. Proveedor'!$A:$B,MATCH($A943,'20. Proveedor'!$A:$A,0),2),"")</f>
        <v/>
      </c>
      <c r="Z943" s="6" t="str">
        <f aca="false">IFERROR(INDEX('21. Saphirus'!$A:$B,MATCH($A943,'21. Saphirus'!$A:$A,0),2),"")</f>
        <v/>
      </c>
    </row>
    <row r="944" customFormat="false" ht="15.75" hidden="false" customHeight="true" outlineLevel="0" collapsed="false">
      <c r="A944" s="5" t="s">
        <v>983</v>
      </c>
      <c r="B944" s="5" t="n">
        <v>1905548</v>
      </c>
      <c r="C944" s="5" t="s">
        <v>183</v>
      </c>
      <c r="D944" s="6" t="str">
        <f aca="false">IFERROR(INDEX('1. Benavídez'!$A:$B,MATCH($A944,'1. Benavídez'!$A:$A,0),2),"")</f>
        <v/>
      </c>
      <c r="E944" s="6" t="str">
        <f aca="false">IFERROR(INDEX('2. Gallo'!$B:$D,MATCH($A944,'2. Gallo'!$B:$B,0),3),"")</f>
        <v/>
      </c>
      <c r="F944" s="6" t="n">
        <f aca="false">IFERROR(INDEX('3. Anea'!$B:$D,MATCH($A944,'3. Anea'!$B:$B,0),2),"")</f>
        <v>7112</v>
      </c>
      <c r="G944" s="6" t="str">
        <f aca="false">IFERROR(INDEX('4. Pilar'!$A:$C,MATCH($A944,'4. Pilar'!$A:$A,0),2),"")</f>
        <v/>
      </c>
      <c r="H944" s="6" t="str">
        <f aca="false">IFERROR(INDEX('5. Tortuguitas'!$B:$D,MATCH($A944,'5. Tortuguitas'!$B:$B,0),2),"")</f>
        <v/>
      </c>
      <c r="I944" s="6" t="str">
        <f aca="false">IFERROR(INDEX('6. Del Viso'!$A:$B,MATCH($A944,'6. Del Viso'!$A:$A,0),2),"")</f>
        <v/>
      </c>
      <c r="J944" s="6" t="str">
        <f aca="false">IFERROR(INDEX('7. Chica Glade'!$B:$F,MATCH($A944,'7. Chica Glade'!$B:$B,0),4),"")</f>
        <v/>
      </c>
      <c r="K944" s="6" t="str">
        <f aca="false">IFERROR(INDEX('8. Veterinaria'!$A:$B,MATCH($A944,'8. Veterinaria'!$A:$A,0),2),"")</f>
        <v/>
      </c>
      <c r="L944" s="6" t="n">
        <f aca="false">IFERROR(INDEX('9. Hipocampus'!$A:$B,MATCH($A944,'9. Hipocampus'!$A:$A,0),2),"")</f>
        <v>6290</v>
      </c>
      <c r="M944" s="6" t="str">
        <f aca="false">IFERROR(INDEX('11. Mundo Mascotas'!$B:$D,MATCH($A944,'11. Mundo Mascotas'!$B:$B,0),2),"")</f>
        <v/>
      </c>
      <c r="N944" s="6" t="str">
        <f aca="false">IFERROR(INDEX('12. Yaguar'!$B:$E,MATCH($A944,'12. Yaguar'!$B:$B,0),2),"")</f>
        <v/>
      </c>
      <c r="O944" s="6" t="str">
        <f aca="false">IFERROR(INDEX('13. King Clor'!$A:$B,MATCH($A944,'13. King Clor'!$A:$A,0),2),"")</f>
        <v/>
      </c>
      <c r="P944" s="6" t="str">
        <f aca="false">IFERROR(INDEX('14. Diserquim'!$A:$B,MATCH($A944,'14. Diserquim'!$A:$A,0),2),"")</f>
        <v/>
      </c>
      <c r="Q944" s="6" t="str">
        <f aca="false">IFERROR(INDEX('15. Moreno'!$A:$B,MATCH($A944,'15. Moreno'!$A:$A,0),2),"")</f>
        <v/>
      </c>
      <c r="R944" s="6" t="str">
        <f aca="false">IFERROR(INDEX('10. Collares'!$J:$K,MATCH($A944,'10. Collares'!$J:$J,0),2),"")</f>
        <v/>
      </c>
      <c r="S944" s="6" t="str">
        <f aca="false">IFERROR(INDEX('13. King Clor'!$G:$H,MATCH($A944,'13. King Clor'!$G:$G,0),2),"")</f>
        <v/>
      </c>
      <c r="T944" s="6" t="str">
        <f aca="false">IFERROR(INDEX('10. Collares'!$A:$B,MATCH($A944,'10. Collares'!$A:$A,0),2),"")</f>
        <v/>
      </c>
      <c r="U944" s="6" t="str">
        <f aca="false">IFERROR(INDEX('16. Mis nietos'!$B:$C,MATCH($A944,'16. Mis nietos'!$B:$B,0),2),"")</f>
        <v/>
      </c>
      <c r="V944" s="6" t="str">
        <f aca="false">IFERROR(INDEX('17. Profesional Vet'!$A:$B,MATCH($A944,'17. Profesional Vet'!$A:$A,0),2),"")</f>
        <v/>
      </c>
      <c r="W944" s="6" t="str">
        <f aca="false">IFERROR(INDEX('18. Premier'!$A:$B,MATCH($A944,'18. Premier'!$A:$A,0),2),"")</f>
        <v/>
      </c>
      <c r="X944" s="6" t="str">
        <f aca="false">IFERROR(INDEX('19. Dacam'!$A:$B,MATCH($A944,'19. Dacam'!$A:$A,0),2),"")</f>
        <v/>
      </c>
      <c r="Y944" s="6" t="str">
        <f aca="false">IFERROR(INDEX('20. Proveedor'!$A:$B,MATCH($A944,'20. Proveedor'!$A:$A,0),2),"")</f>
        <v/>
      </c>
      <c r="Z944" s="6" t="str">
        <f aca="false">IFERROR(INDEX('21. Saphirus'!$A:$B,MATCH($A944,'21. Saphirus'!$A:$A,0),2),"")</f>
        <v/>
      </c>
    </row>
    <row r="945" customFormat="false" ht="15.75" hidden="false" customHeight="true" outlineLevel="0" collapsed="false">
      <c r="A945" s="5" t="s">
        <v>984</v>
      </c>
      <c r="B945" s="5" t="n">
        <v>1905801</v>
      </c>
      <c r="C945" s="5" t="s">
        <v>33</v>
      </c>
      <c r="D945" s="6" t="str">
        <f aca="false">IFERROR(INDEX('1. Benavídez'!$A:$B,MATCH($A945,'1. Benavídez'!$A:$A,0),2),"")</f>
        <v/>
      </c>
      <c r="E945" s="6" t="str">
        <f aca="false">IFERROR(INDEX('2. Gallo'!$B:$D,MATCH($A945,'2. Gallo'!$B:$B,0),3),"")</f>
        <v/>
      </c>
      <c r="F945" s="6" t="str">
        <f aca="false">IFERROR(INDEX('3. Anea'!$B:$D,MATCH($A945,'3. Anea'!$B:$B,0),2),"")</f>
        <v/>
      </c>
      <c r="G945" s="6" t="str">
        <f aca="false">IFERROR(INDEX('4. Pilar'!$A:$C,MATCH($A945,'4. Pilar'!$A:$A,0),2),"")</f>
        <v/>
      </c>
      <c r="H945" s="6" t="str">
        <f aca="false">IFERROR(INDEX('5. Tortuguitas'!$B:$D,MATCH($A945,'5. Tortuguitas'!$B:$B,0),2),"")</f>
        <v/>
      </c>
      <c r="I945" s="6" t="str">
        <f aca="false">IFERROR(INDEX('6. Del Viso'!$A:$B,MATCH($A945,'6. Del Viso'!$A:$A,0),2),"")</f>
        <v/>
      </c>
      <c r="J945" s="6" t="str">
        <f aca="false">IFERROR(INDEX('7. Chica Glade'!$B:$F,MATCH($A945,'7. Chica Glade'!$B:$B,0),4),"")</f>
        <v/>
      </c>
      <c r="K945" s="6" t="str">
        <f aca="false">IFERROR(INDEX('8. Veterinaria'!$A:$B,MATCH($A945,'8. Veterinaria'!$A:$A,0),2),"")</f>
        <v/>
      </c>
      <c r="L945" s="6" t="n">
        <f aca="false">IFERROR(INDEX('9. Hipocampus'!$A:$B,MATCH($A945,'9. Hipocampus'!$A:$A,0),2),"")</f>
        <v>11105</v>
      </c>
      <c r="M945" s="6" t="str">
        <f aca="false">IFERROR(INDEX('11. Mundo Mascotas'!$B:$D,MATCH($A945,'11. Mundo Mascotas'!$B:$B,0),2),"")</f>
        <v/>
      </c>
      <c r="N945" s="6" t="str">
        <f aca="false">IFERROR(INDEX('12. Yaguar'!$B:$E,MATCH($A945,'12. Yaguar'!$B:$B,0),2),"")</f>
        <v/>
      </c>
      <c r="O945" s="6" t="str">
        <f aca="false">IFERROR(INDEX('13. King Clor'!$A:$B,MATCH($A945,'13. King Clor'!$A:$A,0),2),"")</f>
        <v/>
      </c>
      <c r="P945" s="6" t="str">
        <f aca="false">IFERROR(INDEX('14. Diserquim'!$A:$B,MATCH($A945,'14. Diserquim'!$A:$A,0),2),"")</f>
        <v/>
      </c>
      <c r="Q945" s="6" t="str">
        <f aca="false">IFERROR(INDEX('15. Moreno'!$A:$B,MATCH($A945,'15. Moreno'!$A:$A,0),2),"")</f>
        <v/>
      </c>
      <c r="R945" s="6" t="str">
        <f aca="false">IFERROR(INDEX('10. Collares'!$J:$K,MATCH($A945,'10. Collares'!$J:$J,0),2),"")</f>
        <v/>
      </c>
      <c r="S945" s="6" t="str">
        <f aca="false">IFERROR(INDEX('13. King Clor'!$G:$H,MATCH($A945,'13. King Clor'!$G:$G,0),2),"")</f>
        <v/>
      </c>
      <c r="T945" s="6" t="str">
        <f aca="false">IFERROR(INDEX('10. Collares'!$A:$B,MATCH($A945,'10. Collares'!$A:$A,0),2),"")</f>
        <v/>
      </c>
      <c r="U945" s="6" t="str">
        <f aca="false">IFERROR(INDEX('16. Mis nietos'!$B:$C,MATCH($A945,'16. Mis nietos'!$B:$B,0),2),"")</f>
        <v/>
      </c>
      <c r="V945" s="6" t="str">
        <f aca="false">IFERROR(INDEX('17. Profesional Vet'!$A:$B,MATCH($A945,'17. Profesional Vet'!$A:$A,0),2),"")</f>
        <v/>
      </c>
      <c r="W945" s="6" t="str">
        <f aca="false">IFERROR(INDEX('18. Premier'!$A:$B,MATCH($A945,'18. Premier'!$A:$A,0),2),"")</f>
        <v/>
      </c>
      <c r="X945" s="6" t="str">
        <f aca="false">IFERROR(INDEX('19. Dacam'!$A:$B,MATCH($A945,'19. Dacam'!$A:$A,0),2),"")</f>
        <v/>
      </c>
      <c r="Y945" s="6" t="str">
        <f aca="false">IFERROR(INDEX('20. Proveedor'!$A:$B,MATCH($A945,'20. Proveedor'!$A:$A,0),2),"")</f>
        <v/>
      </c>
      <c r="Z945" s="6" t="str">
        <f aca="false">IFERROR(INDEX('21. Saphirus'!$A:$B,MATCH($A945,'21. Saphirus'!$A:$A,0),2),"")</f>
        <v/>
      </c>
    </row>
    <row r="946" customFormat="false" ht="15.75" hidden="false" customHeight="true" outlineLevel="0" collapsed="false">
      <c r="A946" s="5" t="s">
        <v>985</v>
      </c>
      <c r="B946" s="5" t="n">
        <v>1905549</v>
      </c>
      <c r="C946" s="5" t="s">
        <v>183</v>
      </c>
      <c r="D946" s="6" t="str">
        <f aca="false">IFERROR(INDEX('1. Benavídez'!$A:$B,MATCH($A946,'1. Benavídez'!$A:$A,0),2),"")</f>
        <v/>
      </c>
      <c r="E946" s="6" t="n">
        <f aca="false">IFERROR(INDEX('2. Gallo'!$B:$D,MATCH($A946,'2. Gallo'!$B:$B,0),3),"")</f>
        <v>3945</v>
      </c>
      <c r="F946" s="6" t="n">
        <f aca="false">IFERROR(INDEX('3. Anea'!$B:$D,MATCH($A946,'3. Anea'!$B:$B,0),2),"")</f>
        <v>3607</v>
      </c>
      <c r="G946" s="6" t="str">
        <f aca="false">IFERROR(INDEX('4. Pilar'!$A:$C,MATCH($A946,'4. Pilar'!$A:$A,0),2),"")</f>
        <v/>
      </c>
      <c r="H946" s="6" t="str">
        <f aca="false">IFERROR(INDEX('5. Tortuguitas'!$B:$D,MATCH($A946,'5. Tortuguitas'!$B:$B,0),2),"")</f>
        <v/>
      </c>
      <c r="I946" s="6" t="str">
        <f aca="false">IFERROR(INDEX('6. Del Viso'!$A:$B,MATCH($A946,'6. Del Viso'!$A:$A,0),2),"")</f>
        <v/>
      </c>
      <c r="J946" s="6" t="str">
        <f aca="false">IFERROR(INDEX('7. Chica Glade'!$B:$F,MATCH($A946,'7. Chica Glade'!$B:$B,0),4),"")</f>
        <v/>
      </c>
      <c r="K946" s="6" t="str">
        <f aca="false">IFERROR(INDEX('8. Veterinaria'!$A:$B,MATCH($A946,'8. Veterinaria'!$A:$A,0),2),"")</f>
        <v/>
      </c>
      <c r="L946" s="6" t="n">
        <f aca="false">IFERROR(INDEX('9. Hipocampus'!$A:$B,MATCH($A946,'9. Hipocampus'!$A:$A,0),2),"")</f>
        <v>3190</v>
      </c>
      <c r="M946" s="6" t="str">
        <f aca="false">IFERROR(INDEX('11. Mundo Mascotas'!$B:$D,MATCH($A946,'11. Mundo Mascotas'!$B:$B,0),2),"")</f>
        <v/>
      </c>
      <c r="N946" s="6" t="str">
        <f aca="false">IFERROR(INDEX('12. Yaguar'!$B:$E,MATCH($A946,'12. Yaguar'!$B:$B,0),2),"")</f>
        <v/>
      </c>
      <c r="O946" s="6" t="str">
        <f aca="false">IFERROR(INDEX('13. King Clor'!$A:$B,MATCH($A946,'13. King Clor'!$A:$A,0),2),"")</f>
        <v/>
      </c>
      <c r="P946" s="6" t="str">
        <f aca="false">IFERROR(INDEX('14. Diserquim'!$A:$B,MATCH($A946,'14. Diserquim'!$A:$A,0),2),"")</f>
        <v/>
      </c>
      <c r="Q946" s="6" t="str">
        <f aca="false">IFERROR(INDEX('15. Moreno'!$A:$B,MATCH($A946,'15. Moreno'!$A:$A,0),2),"")</f>
        <v/>
      </c>
      <c r="R946" s="6" t="str">
        <f aca="false">IFERROR(INDEX('10. Collares'!$J:$K,MATCH($A946,'10. Collares'!$J:$J,0),2),"")</f>
        <v/>
      </c>
      <c r="S946" s="6" t="str">
        <f aca="false">IFERROR(INDEX('13. King Clor'!$G:$H,MATCH($A946,'13. King Clor'!$G:$G,0),2),"")</f>
        <v/>
      </c>
      <c r="T946" s="6" t="str">
        <f aca="false">IFERROR(INDEX('10. Collares'!$A:$B,MATCH($A946,'10. Collares'!$A:$A,0),2),"")</f>
        <v/>
      </c>
      <c r="U946" s="6" t="str">
        <f aca="false">IFERROR(INDEX('16. Mis nietos'!$B:$C,MATCH($A946,'16. Mis nietos'!$B:$B,0),2),"")</f>
        <v/>
      </c>
      <c r="V946" s="6" t="str">
        <f aca="false">IFERROR(INDEX('17. Profesional Vet'!$A:$B,MATCH($A946,'17. Profesional Vet'!$A:$A,0),2),"")</f>
        <v/>
      </c>
      <c r="W946" s="6" t="str">
        <f aca="false">IFERROR(INDEX('18. Premier'!$A:$B,MATCH($A946,'18. Premier'!$A:$A,0),2),"")</f>
        <v/>
      </c>
      <c r="X946" s="6" t="str">
        <f aca="false">IFERROR(INDEX('19. Dacam'!$A:$B,MATCH($A946,'19. Dacam'!$A:$A,0),2),"")</f>
        <v/>
      </c>
      <c r="Y946" s="6" t="str">
        <f aca="false">IFERROR(INDEX('20. Proveedor'!$A:$B,MATCH($A946,'20. Proveedor'!$A:$A,0),2),"")</f>
        <v/>
      </c>
      <c r="Z946" s="6" t="str">
        <f aca="false">IFERROR(INDEX('21. Saphirus'!$A:$B,MATCH($A946,'21. Saphirus'!$A:$A,0),2),"")</f>
        <v/>
      </c>
    </row>
    <row r="947" customFormat="false" ht="15.75" hidden="false" customHeight="true" outlineLevel="0" collapsed="false">
      <c r="A947" s="5" t="s">
        <v>986</v>
      </c>
      <c r="B947" s="5" t="n">
        <v>1905856</v>
      </c>
      <c r="C947" s="5" t="s">
        <v>183</v>
      </c>
      <c r="D947" s="6" t="str">
        <f aca="false">IFERROR(INDEX('1. Benavídez'!$A:$B,MATCH($A947,'1. Benavídez'!$A:$A,0),2),"")</f>
        <v/>
      </c>
      <c r="E947" s="6" t="str">
        <f aca="false">IFERROR(INDEX('2. Gallo'!$B:$D,MATCH($A947,'2. Gallo'!$B:$B,0),3),"")</f>
        <v/>
      </c>
      <c r="F947" s="6" t="str">
        <f aca="false">IFERROR(INDEX('3. Anea'!$B:$D,MATCH($A947,'3. Anea'!$B:$B,0),2),"")</f>
        <v/>
      </c>
      <c r="G947" s="6" t="str">
        <f aca="false">IFERROR(INDEX('4. Pilar'!$A:$C,MATCH($A947,'4. Pilar'!$A:$A,0),2),"")</f>
        <v/>
      </c>
      <c r="H947" s="6" t="str">
        <f aca="false">IFERROR(INDEX('5. Tortuguitas'!$B:$D,MATCH($A947,'5. Tortuguitas'!$B:$B,0),2),"")</f>
        <v/>
      </c>
      <c r="I947" s="6" t="str">
        <f aca="false">IFERROR(INDEX('6. Del Viso'!$A:$B,MATCH($A947,'6. Del Viso'!$A:$A,0),2),"")</f>
        <v/>
      </c>
      <c r="J947" s="6" t="n">
        <f aca="false">IFERROR(INDEX('7. Chica Glade'!$B:$F,MATCH($A947,'7. Chica Glade'!$B:$B,0),4),"")</f>
        <v>2799</v>
      </c>
      <c r="K947" s="6" t="str">
        <f aca="false">IFERROR(INDEX('8. Veterinaria'!$A:$B,MATCH($A947,'8. Veterinaria'!$A:$A,0),2),"")</f>
        <v/>
      </c>
      <c r="L947" s="6" t="str">
        <f aca="false">IFERROR(INDEX('9. Hipocampus'!$A:$B,MATCH($A947,'9. Hipocampus'!$A:$A,0),2),"")</f>
        <v/>
      </c>
      <c r="M947" s="6" t="str">
        <f aca="false">IFERROR(INDEX('11. Mundo Mascotas'!$B:$D,MATCH($A947,'11. Mundo Mascotas'!$B:$B,0),2),"")</f>
        <v/>
      </c>
      <c r="N947" s="6" t="n">
        <f aca="false">IFERROR(INDEX('12. Yaguar'!$B:$E,MATCH($A947,'12. Yaguar'!$B:$B,0),2),"")</f>
        <v>3266.02</v>
      </c>
      <c r="O947" s="6" t="str">
        <f aca="false">IFERROR(INDEX('13. King Clor'!$A:$B,MATCH($A947,'13. King Clor'!$A:$A,0),2),"")</f>
        <v/>
      </c>
      <c r="P947" s="6" t="str">
        <f aca="false">IFERROR(INDEX('14. Diserquim'!$A:$B,MATCH($A947,'14. Diserquim'!$A:$A,0),2),"")</f>
        <v/>
      </c>
      <c r="Q947" s="6" t="str">
        <f aca="false">IFERROR(INDEX('15. Moreno'!$A:$B,MATCH($A947,'15. Moreno'!$A:$A,0),2),"")</f>
        <v/>
      </c>
      <c r="R947" s="6" t="str">
        <f aca="false">IFERROR(INDEX('10. Collares'!$J:$K,MATCH($A947,'10. Collares'!$J:$J,0),2),"")</f>
        <v/>
      </c>
      <c r="S947" s="6" t="str">
        <f aca="false">IFERROR(INDEX('13. King Clor'!$G:$H,MATCH($A947,'13. King Clor'!$G:$G,0),2),"")</f>
        <v/>
      </c>
      <c r="T947" s="6" t="str">
        <f aca="false">IFERROR(INDEX('10. Collares'!$A:$B,MATCH($A947,'10. Collares'!$A:$A,0),2),"")</f>
        <v/>
      </c>
      <c r="U947" s="6" t="str">
        <f aca="false">IFERROR(INDEX('16. Mis nietos'!$B:$C,MATCH($A947,'16. Mis nietos'!$B:$B,0),2),"")</f>
        <v/>
      </c>
      <c r="V947" s="6" t="str">
        <f aca="false">IFERROR(INDEX('17. Profesional Vet'!$A:$B,MATCH($A947,'17. Profesional Vet'!$A:$A,0),2),"")</f>
        <v/>
      </c>
      <c r="W947" s="6" t="str">
        <f aca="false">IFERROR(INDEX('18. Premier'!$A:$B,MATCH($A947,'18. Premier'!$A:$A,0),2),"")</f>
        <v/>
      </c>
      <c r="X947" s="6" t="str">
        <f aca="false">IFERROR(INDEX('19. Dacam'!$A:$B,MATCH($A947,'19. Dacam'!$A:$A,0),2),"")</f>
        <v/>
      </c>
      <c r="Y947" s="6" t="str">
        <f aca="false">IFERROR(INDEX('20. Proveedor'!$A:$B,MATCH($A947,'20. Proveedor'!$A:$A,0),2),"")</f>
        <v/>
      </c>
      <c r="Z947" s="6" t="str">
        <f aca="false">IFERROR(INDEX('21. Saphirus'!$A:$B,MATCH($A947,'21. Saphirus'!$A:$A,0),2),"")</f>
        <v/>
      </c>
    </row>
    <row r="948" customFormat="false" ht="15.75" hidden="false" customHeight="true" outlineLevel="0" collapsed="false">
      <c r="A948" s="5" t="s">
        <v>987</v>
      </c>
      <c r="B948" s="5" t="n">
        <v>1905696</v>
      </c>
      <c r="C948" s="5" t="s">
        <v>183</v>
      </c>
      <c r="D948" s="6" t="str">
        <f aca="false">IFERROR(INDEX('1. Benavídez'!$A:$B,MATCH($A948,'1. Benavídez'!$A:$A,0),2),"")</f>
        <v/>
      </c>
      <c r="E948" s="6" t="str">
        <f aca="false">IFERROR(INDEX('2. Gallo'!$B:$D,MATCH($A948,'2. Gallo'!$B:$B,0),3),"")</f>
        <v/>
      </c>
      <c r="F948" s="6" t="str">
        <f aca="false">IFERROR(INDEX('3. Anea'!$B:$D,MATCH($A948,'3. Anea'!$B:$B,0),2),"")</f>
        <v/>
      </c>
      <c r="G948" s="6" t="str">
        <f aca="false">IFERROR(INDEX('4. Pilar'!$A:$C,MATCH($A948,'4. Pilar'!$A:$A,0),2),"")</f>
        <v/>
      </c>
      <c r="H948" s="6" t="str">
        <f aca="false">IFERROR(INDEX('5. Tortuguitas'!$B:$D,MATCH($A948,'5. Tortuguitas'!$B:$B,0),2),"")</f>
        <v/>
      </c>
      <c r="I948" s="6" t="str">
        <f aca="false">IFERROR(INDEX('6. Del Viso'!$A:$B,MATCH($A948,'6. Del Viso'!$A:$A,0),2),"")</f>
        <v/>
      </c>
      <c r="J948" s="6" t="n">
        <f aca="false">IFERROR(INDEX('7. Chica Glade'!$B:$F,MATCH($A948,'7. Chica Glade'!$B:$B,0),4),"")</f>
        <v>2159.62461</v>
      </c>
      <c r="K948" s="6" t="str">
        <f aca="false">IFERROR(INDEX('8. Veterinaria'!$A:$B,MATCH($A948,'8. Veterinaria'!$A:$A,0),2),"")</f>
        <v/>
      </c>
      <c r="L948" s="6" t="str">
        <f aca="false">IFERROR(INDEX('9. Hipocampus'!$A:$B,MATCH($A948,'9. Hipocampus'!$A:$A,0),2),"")</f>
        <v/>
      </c>
      <c r="M948" s="6" t="str">
        <f aca="false">IFERROR(INDEX('11. Mundo Mascotas'!$B:$D,MATCH($A948,'11. Mundo Mascotas'!$B:$B,0),2),"")</f>
        <v/>
      </c>
      <c r="N948" s="6" t="n">
        <f aca="false">IFERROR(INDEX('12. Yaguar'!$B:$E,MATCH($A948,'12. Yaguar'!$B:$B,0),2),"")</f>
        <v>3660</v>
      </c>
      <c r="O948" s="6" t="str">
        <f aca="false">IFERROR(INDEX('13. King Clor'!$A:$B,MATCH($A948,'13. King Clor'!$A:$A,0),2),"")</f>
        <v/>
      </c>
      <c r="P948" s="6" t="str">
        <f aca="false">IFERROR(INDEX('14. Diserquim'!$A:$B,MATCH($A948,'14. Diserquim'!$A:$A,0),2),"")</f>
        <v/>
      </c>
      <c r="Q948" s="6" t="str">
        <f aca="false">IFERROR(INDEX('15. Moreno'!$A:$B,MATCH($A948,'15. Moreno'!$A:$A,0),2),"")</f>
        <v/>
      </c>
      <c r="R948" s="6" t="str">
        <f aca="false">IFERROR(INDEX('10. Collares'!$J:$K,MATCH($A948,'10. Collares'!$J:$J,0),2),"")</f>
        <v/>
      </c>
      <c r="S948" s="6" t="str">
        <f aca="false">IFERROR(INDEX('13. King Clor'!$G:$H,MATCH($A948,'13. King Clor'!$G:$G,0),2),"")</f>
        <v/>
      </c>
      <c r="T948" s="6" t="str">
        <f aca="false">IFERROR(INDEX('10. Collares'!$A:$B,MATCH($A948,'10. Collares'!$A:$A,0),2),"")</f>
        <v/>
      </c>
      <c r="U948" s="6" t="str">
        <f aca="false">IFERROR(INDEX('16. Mis nietos'!$B:$C,MATCH($A948,'16. Mis nietos'!$B:$B,0),2),"")</f>
        <v/>
      </c>
      <c r="V948" s="6" t="str">
        <f aca="false">IFERROR(INDEX('17. Profesional Vet'!$A:$B,MATCH($A948,'17. Profesional Vet'!$A:$A,0),2),"")</f>
        <v/>
      </c>
      <c r="W948" s="6" t="str">
        <f aca="false">IFERROR(INDEX('18. Premier'!$A:$B,MATCH($A948,'18. Premier'!$A:$A,0),2),"")</f>
        <v/>
      </c>
      <c r="X948" s="6" t="str">
        <f aca="false">IFERROR(INDEX('19. Dacam'!$A:$B,MATCH($A948,'19. Dacam'!$A:$A,0),2),"")</f>
        <v/>
      </c>
      <c r="Y948" s="6" t="str">
        <f aca="false">IFERROR(INDEX('20. Proveedor'!$A:$B,MATCH($A948,'20. Proveedor'!$A:$A,0),2),"")</f>
        <v/>
      </c>
      <c r="Z948" s="6" t="str">
        <f aca="false">IFERROR(INDEX('21. Saphirus'!$A:$B,MATCH($A948,'21. Saphirus'!$A:$A,0),2),"")</f>
        <v/>
      </c>
    </row>
    <row r="949" customFormat="false" ht="15.75" hidden="false" customHeight="true" outlineLevel="0" collapsed="false">
      <c r="A949" s="5" t="s">
        <v>988</v>
      </c>
      <c r="B949" s="5" t="n">
        <v>1905857</v>
      </c>
      <c r="C949" s="5" t="s">
        <v>183</v>
      </c>
      <c r="D949" s="6" t="str">
        <f aca="false">IFERROR(INDEX('1. Benavídez'!$A:$B,MATCH($A949,'1. Benavídez'!$A:$A,0),2),"")</f>
        <v/>
      </c>
      <c r="E949" s="6" t="str">
        <f aca="false">IFERROR(INDEX('2. Gallo'!$B:$D,MATCH($A949,'2. Gallo'!$B:$B,0),3),"")</f>
        <v/>
      </c>
      <c r="F949" s="6" t="str">
        <f aca="false">IFERROR(INDEX('3. Anea'!$B:$D,MATCH($A949,'3. Anea'!$B:$B,0),2),"")</f>
        <v/>
      </c>
      <c r="G949" s="6" t="str">
        <f aca="false">IFERROR(INDEX('4. Pilar'!$A:$C,MATCH($A949,'4. Pilar'!$A:$A,0),2),"")</f>
        <v/>
      </c>
      <c r="H949" s="6" t="str">
        <f aca="false">IFERROR(INDEX('5. Tortuguitas'!$B:$D,MATCH($A949,'5. Tortuguitas'!$B:$B,0),2),"")</f>
        <v/>
      </c>
      <c r="I949" s="6" t="str">
        <f aca="false">IFERROR(INDEX('6. Del Viso'!$A:$B,MATCH($A949,'6. Del Viso'!$A:$A,0),2),"")</f>
        <v/>
      </c>
      <c r="J949" s="6" t="n">
        <f aca="false">IFERROR(INDEX('7. Chica Glade'!$B:$F,MATCH($A949,'7. Chica Glade'!$B:$B,0),4),"")</f>
        <v>1799</v>
      </c>
      <c r="K949" s="6" t="str">
        <f aca="false">IFERROR(INDEX('8. Veterinaria'!$A:$B,MATCH($A949,'8. Veterinaria'!$A:$A,0),2),"")</f>
        <v/>
      </c>
      <c r="L949" s="6" t="str">
        <f aca="false">IFERROR(INDEX('9. Hipocampus'!$A:$B,MATCH($A949,'9. Hipocampus'!$A:$A,0),2),"")</f>
        <v/>
      </c>
      <c r="M949" s="6" t="str">
        <f aca="false">IFERROR(INDEX('11. Mundo Mascotas'!$B:$D,MATCH($A949,'11. Mundo Mascotas'!$B:$B,0),2),"")</f>
        <v/>
      </c>
      <c r="N949" s="6" t="str">
        <f aca="false">IFERROR(INDEX('12. Yaguar'!$B:$E,MATCH($A949,'12. Yaguar'!$B:$B,0),2),"")</f>
        <v/>
      </c>
      <c r="O949" s="6" t="str">
        <f aca="false">IFERROR(INDEX('13. King Clor'!$A:$B,MATCH($A949,'13. King Clor'!$A:$A,0),2),"")</f>
        <v/>
      </c>
      <c r="P949" s="6" t="str">
        <f aca="false">IFERROR(INDEX('14. Diserquim'!$A:$B,MATCH($A949,'14. Diserquim'!$A:$A,0),2),"")</f>
        <v/>
      </c>
      <c r="Q949" s="6" t="str">
        <f aca="false">IFERROR(INDEX('15. Moreno'!$A:$B,MATCH($A949,'15. Moreno'!$A:$A,0),2),"")</f>
        <v/>
      </c>
      <c r="R949" s="6" t="str">
        <f aca="false">IFERROR(INDEX('10. Collares'!$J:$K,MATCH($A949,'10. Collares'!$J:$J,0),2),"")</f>
        <v/>
      </c>
      <c r="S949" s="6" t="str">
        <f aca="false">IFERROR(INDEX('13. King Clor'!$G:$H,MATCH($A949,'13. King Clor'!$G:$G,0),2),"")</f>
        <v/>
      </c>
      <c r="T949" s="6" t="str">
        <f aca="false">IFERROR(INDEX('10. Collares'!$A:$B,MATCH($A949,'10. Collares'!$A:$A,0),2),"")</f>
        <v/>
      </c>
      <c r="U949" s="6" t="str">
        <f aca="false">IFERROR(INDEX('16. Mis nietos'!$B:$C,MATCH($A949,'16. Mis nietos'!$B:$B,0),2),"")</f>
        <v/>
      </c>
      <c r="V949" s="6" t="str">
        <f aca="false">IFERROR(INDEX('17. Profesional Vet'!$A:$B,MATCH($A949,'17. Profesional Vet'!$A:$A,0),2),"")</f>
        <v/>
      </c>
      <c r="W949" s="6" t="str">
        <f aca="false">IFERROR(INDEX('18. Premier'!$A:$B,MATCH($A949,'18. Premier'!$A:$A,0),2),"")</f>
        <v/>
      </c>
      <c r="X949" s="6" t="str">
        <f aca="false">IFERROR(INDEX('19. Dacam'!$A:$B,MATCH($A949,'19. Dacam'!$A:$A,0),2),"")</f>
        <v/>
      </c>
      <c r="Y949" s="6" t="str">
        <f aca="false">IFERROR(INDEX('20. Proveedor'!$A:$B,MATCH($A949,'20. Proveedor'!$A:$A,0),2),"")</f>
        <v/>
      </c>
      <c r="Z949" s="6" t="str">
        <f aca="false">IFERROR(INDEX('21. Saphirus'!$A:$B,MATCH($A949,'21. Saphirus'!$A:$A,0),2),"")</f>
        <v/>
      </c>
    </row>
    <row r="950" customFormat="false" ht="15.75" hidden="false" customHeight="true" outlineLevel="0" collapsed="false">
      <c r="A950" s="5" t="s">
        <v>989</v>
      </c>
      <c r="B950" s="5" t="n">
        <v>1905858</v>
      </c>
      <c r="C950" s="5" t="s">
        <v>183</v>
      </c>
      <c r="D950" s="6" t="str">
        <f aca="false">IFERROR(INDEX('1. Benavídez'!$A:$B,MATCH($A950,'1. Benavídez'!$A:$A,0),2),"")</f>
        <v/>
      </c>
      <c r="E950" s="6" t="str">
        <f aca="false">IFERROR(INDEX('2. Gallo'!$B:$D,MATCH($A950,'2. Gallo'!$B:$B,0),3),"")</f>
        <v/>
      </c>
      <c r="F950" s="6" t="str">
        <f aca="false">IFERROR(INDEX('3. Anea'!$B:$D,MATCH($A950,'3. Anea'!$B:$B,0),2),"")</f>
        <v/>
      </c>
      <c r="G950" s="6" t="str">
        <f aca="false">IFERROR(INDEX('4. Pilar'!$A:$C,MATCH($A950,'4. Pilar'!$A:$A,0),2),"")</f>
        <v/>
      </c>
      <c r="H950" s="6" t="str">
        <f aca="false">IFERROR(INDEX('5. Tortuguitas'!$B:$D,MATCH($A950,'5. Tortuguitas'!$B:$B,0),2),"")</f>
        <v/>
      </c>
      <c r="I950" s="6" t="str">
        <f aca="false">IFERROR(INDEX('6. Del Viso'!$A:$B,MATCH($A950,'6. Del Viso'!$A:$A,0),2),"")</f>
        <v/>
      </c>
      <c r="J950" s="6" t="n">
        <f aca="false">IFERROR(INDEX('7. Chica Glade'!$B:$F,MATCH($A950,'7. Chica Glade'!$B:$B,0),4),"")</f>
        <v>2889</v>
      </c>
      <c r="K950" s="6" t="str">
        <f aca="false">IFERROR(INDEX('8. Veterinaria'!$A:$B,MATCH($A950,'8. Veterinaria'!$A:$A,0),2),"")</f>
        <v/>
      </c>
      <c r="L950" s="6" t="str">
        <f aca="false">IFERROR(INDEX('9. Hipocampus'!$A:$B,MATCH($A950,'9. Hipocampus'!$A:$A,0),2),"")</f>
        <v/>
      </c>
      <c r="M950" s="6" t="str">
        <f aca="false">IFERROR(INDEX('11. Mundo Mascotas'!$B:$D,MATCH($A950,'11. Mundo Mascotas'!$B:$B,0),2),"")</f>
        <v/>
      </c>
      <c r="N950" s="6" t="str">
        <f aca="false">IFERROR(INDEX('12. Yaguar'!$B:$E,MATCH($A950,'12. Yaguar'!$B:$B,0),2),"")</f>
        <v/>
      </c>
      <c r="O950" s="6" t="str">
        <f aca="false">IFERROR(INDEX('13. King Clor'!$A:$B,MATCH($A950,'13. King Clor'!$A:$A,0),2),"")</f>
        <v/>
      </c>
      <c r="P950" s="6" t="str">
        <f aca="false">IFERROR(INDEX('14. Diserquim'!$A:$B,MATCH($A950,'14. Diserquim'!$A:$A,0),2),"")</f>
        <v/>
      </c>
      <c r="Q950" s="6" t="str">
        <f aca="false">IFERROR(INDEX('15. Moreno'!$A:$B,MATCH($A950,'15. Moreno'!$A:$A,0),2),"")</f>
        <v/>
      </c>
      <c r="R950" s="6" t="str">
        <f aca="false">IFERROR(INDEX('10. Collares'!$J:$K,MATCH($A950,'10. Collares'!$J:$J,0),2),"")</f>
        <v/>
      </c>
      <c r="S950" s="6" t="str">
        <f aca="false">IFERROR(INDEX('13. King Clor'!$G:$H,MATCH($A950,'13. King Clor'!$G:$G,0),2),"")</f>
        <v/>
      </c>
      <c r="T950" s="6" t="str">
        <f aca="false">IFERROR(INDEX('10. Collares'!$A:$B,MATCH($A950,'10. Collares'!$A:$A,0),2),"")</f>
        <v/>
      </c>
      <c r="U950" s="6" t="str">
        <f aca="false">IFERROR(INDEX('16. Mis nietos'!$B:$C,MATCH($A950,'16. Mis nietos'!$B:$B,0),2),"")</f>
        <v/>
      </c>
      <c r="V950" s="6" t="str">
        <f aca="false">IFERROR(INDEX('17. Profesional Vet'!$A:$B,MATCH($A950,'17. Profesional Vet'!$A:$A,0),2),"")</f>
        <v/>
      </c>
      <c r="W950" s="6" t="str">
        <f aca="false">IFERROR(INDEX('18. Premier'!$A:$B,MATCH($A950,'18. Premier'!$A:$A,0),2),"")</f>
        <v/>
      </c>
      <c r="X950" s="6" t="str">
        <f aca="false">IFERROR(INDEX('19. Dacam'!$A:$B,MATCH($A950,'19. Dacam'!$A:$A,0),2),"")</f>
        <v/>
      </c>
      <c r="Y950" s="6" t="str">
        <f aca="false">IFERROR(INDEX('20. Proveedor'!$A:$B,MATCH($A950,'20. Proveedor'!$A:$A,0),2),"")</f>
        <v/>
      </c>
      <c r="Z950" s="6" t="str">
        <f aca="false">IFERROR(INDEX('21. Saphirus'!$A:$B,MATCH($A950,'21. Saphirus'!$A:$A,0),2),"")</f>
        <v/>
      </c>
    </row>
    <row r="951" customFormat="false" ht="15.75" hidden="false" customHeight="true" outlineLevel="0" collapsed="false">
      <c r="A951" s="5" t="s">
        <v>990</v>
      </c>
      <c r="B951" s="5" t="n">
        <v>1906068</v>
      </c>
      <c r="C951" s="5" t="s">
        <v>183</v>
      </c>
      <c r="D951" s="6" t="str">
        <f aca="false">IFERROR(INDEX('1. Benavídez'!$A:$B,MATCH($A951,'1. Benavídez'!$A:$A,0),2),"")</f>
        <v/>
      </c>
      <c r="E951" s="6" t="str">
        <f aca="false">IFERROR(INDEX('2. Gallo'!$B:$D,MATCH($A951,'2. Gallo'!$B:$B,0),3),"")</f>
        <v/>
      </c>
      <c r="F951" s="6" t="str">
        <f aca="false">IFERROR(INDEX('3. Anea'!$B:$D,MATCH($A951,'3. Anea'!$B:$B,0),2),"")</f>
        <v/>
      </c>
      <c r="G951" s="6" t="str">
        <f aca="false">IFERROR(INDEX('4. Pilar'!$A:$C,MATCH($A951,'4. Pilar'!$A:$A,0),2),"")</f>
        <v/>
      </c>
      <c r="H951" s="6" t="str">
        <f aca="false">IFERROR(INDEX('5. Tortuguitas'!$B:$D,MATCH($A951,'5. Tortuguitas'!$B:$B,0),2),"")</f>
        <v/>
      </c>
      <c r="I951" s="6" t="str">
        <f aca="false">IFERROR(INDEX('6. Del Viso'!$A:$B,MATCH($A951,'6. Del Viso'!$A:$A,0),3),"")</f>
        <v/>
      </c>
      <c r="J951" s="6" t="str">
        <f aca="false">IFERROR(INDEX('7. Chica Glade'!$B:$F,MATCH($A951,'7. Chica Glade'!$B:$B,0),2),"")</f>
        <v/>
      </c>
      <c r="K951" s="6" t="str">
        <f aca="false">IFERROR(INDEX('8. Veterinaria'!$A:$B,MATCH($A951,'8. Veterinaria'!$A:$A,0),2),"")</f>
        <v/>
      </c>
      <c r="L951" s="6" t="str">
        <f aca="false">IFERROR(INDEX('9. Hipocampus'!$A:$B,MATCH($A951,'9. Hipocampus'!$A:$A,0),2),"")</f>
        <v/>
      </c>
      <c r="M951" s="6" t="str">
        <f aca="false">IFERROR(INDEX('11. Mundo Mascotas'!$B:$D,MATCH($A951,'11. Mundo Mascotas'!$B:$B,0),2),"")</f>
        <v/>
      </c>
      <c r="N951" s="6" t="str">
        <f aca="false">IFERROR(INDEX('12. Yaguar'!$B:$E,MATCH($A951,'12. Yaguar'!$B:$B,0),2),"")</f>
        <v/>
      </c>
      <c r="O951" s="6" t="str">
        <f aca="false">IFERROR(INDEX('13. King Clor'!$A:$B,MATCH($A951,'13. King Clor'!$A:$A,0),2),"")</f>
        <v/>
      </c>
      <c r="P951" s="6" t="str">
        <f aca="false">IFERROR(INDEX('14. Diserquim'!$A:$B,MATCH($A951,'14. Diserquim'!$A:$A,0),2),"")</f>
        <v/>
      </c>
      <c r="Q951" s="6" t="str">
        <f aca="false">IFERROR(INDEX('15. Moreno'!$A:$B,MATCH($A951,'15. Moreno'!$A:$A,0),2),"")</f>
        <v/>
      </c>
      <c r="R951" s="6" t="str">
        <f aca="false">IFERROR(INDEX('10. Collares'!$J:$K,MATCH($A951,'10. Collares'!$J:$J,0),2),"")</f>
        <v/>
      </c>
      <c r="S951" s="6" t="str">
        <f aca="false">IFERROR(INDEX('13. King Clor'!$G:$H,MATCH($A951,'13. King Clor'!$G:$G,0),2),"")</f>
        <v/>
      </c>
      <c r="T951" s="6" t="str">
        <f aca="false">IFERROR(INDEX('10. Collares'!$A:$B,MATCH($A951,'10. Collares'!$A:$A,0),2),"")</f>
        <v/>
      </c>
      <c r="U951" s="6" t="str">
        <f aca="false">IFERROR(INDEX('16. Mis nietos'!$B:$C,MATCH($A951,'16. Mis nietos'!$B:$B,0),2),"")</f>
        <v/>
      </c>
      <c r="V951" s="6" t="str">
        <f aca="false">IFERROR(INDEX('17. Profesional Vet'!$A:$B,MATCH($A951,'17. Profesional Vet'!$A:$A,0),2),"")</f>
        <v/>
      </c>
      <c r="W951" s="6" t="str">
        <f aca="false">IFERROR(INDEX('18. Premier'!$A:$B,MATCH($A951,'18. Premier'!$A:$A,0),2),"")</f>
        <v/>
      </c>
      <c r="X951" s="6" t="str">
        <f aca="false">IFERROR(INDEX('19. Dacam'!$A:$B,MATCH($A951,'19. Dacam'!$A:$A,0),2),"")</f>
        <v/>
      </c>
      <c r="Y951" s="6" t="str">
        <f aca="false">IFERROR(INDEX('20. Proveedor'!$A:$B,MATCH($A951,'20. Proveedor'!$A:$A,0),2),"")</f>
        <v/>
      </c>
      <c r="Z951" s="6" t="str">
        <f aca="false">IFERROR(INDEX('21. Saphirus'!$A:$B,MATCH($A951,'21. Saphirus'!$A:$A,0),2),"")</f>
        <v/>
      </c>
    </row>
    <row r="952" customFormat="false" ht="15.75" hidden="false" customHeight="true" outlineLevel="0" collapsed="false">
      <c r="A952" s="5" t="s">
        <v>991</v>
      </c>
      <c r="B952" s="5" t="n">
        <v>8100</v>
      </c>
      <c r="C952" s="5" t="s">
        <v>33</v>
      </c>
      <c r="D952" s="6" t="str">
        <f aca="false">IFERROR(INDEX('1. Benavídez'!$A:$B,MATCH($A952,'1. Benavídez'!$A:$A,0),2),"")</f>
        <v/>
      </c>
      <c r="E952" s="6" t="str">
        <f aca="false">IFERROR(INDEX('2. Gallo'!$B:$D,MATCH($A952,'2. Gallo'!$B:$B,0),3),"")</f>
        <v/>
      </c>
      <c r="F952" s="6" t="str">
        <f aca="false">IFERROR(INDEX('3. Anea'!$B:$D,MATCH($A952,'3. Anea'!$B:$B,0),2),"")</f>
        <v/>
      </c>
      <c r="G952" s="6" t="str">
        <f aca="false">IFERROR(INDEX('4. Pilar'!$A:$C,MATCH($A952,'4. Pilar'!$A:$A,0),2),"")</f>
        <v/>
      </c>
      <c r="H952" s="6" t="str">
        <f aca="false">IFERROR(INDEX('5. Tortuguitas'!$B:$D,MATCH($A952,'5. Tortuguitas'!$B:$B,0),2),"")</f>
        <v/>
      </c>
      <c r="I952" s="6" t="str">
        <f aca="false">IFERROR(INDEX('6. Del Viso'!$A:$B,MATCH($A952,'6. Del Viso'!$A:$A,0),2),"")</f>
        <v/>
      </c>
      <c r="J952" s="6" t="str">
        <f aca="false">IFERROR(INDEX('7. Chica Glade'!$B:$F,MATCH($A952,'7. Chica Glade'!$B:$B,0),4),"")</f>
        <v/>
      </c>
      <c r="K952" s="6" t="str">
        <f aca="false">IFERROR(INDEX('8. Veterinaria'!$A:$B,MATCH($A952,'8. Veterinaria'!$A:$A,0),2),"")</f>
        <v/>
      </c>
      <c r="L952" s="6" t="str">
        <f aca="false">IFERROR(INDEX('9. Hipocampus'!$A:$B,MATCH($A952,'9. Hipocampus'!$A:$A,0),2),"")</f>
        <v/>
      </c>
      <c r="M952" s="6" t="str">
        <f aca="false">IFERROR(INDEX('11. Mundo Mascotas'!$B:$D,MATCH($A952,'11. Mundo Mascotas'!$B:$B,0),2),"")</f>
        <v/>
      </c>
      <c r="N952" s="6" t="str">
        <f aca="false">IFERROR(INDEX('12. Yaguar'!$B:$E,MATCH($A952,'12. Yaguar'!$B:$B,0),2),"")</f>
        <v/>
      </c>
      <c r="O952" s="6" t="str">
        <f aca="false">IFERROR(INDEX('13. King Clor'!$A:$B,MATCH($A952,'13. King Clor'!$A:$A,0),2),"")</f>
        <v/>
      </c>
      <c r="P952" s="6" t="str">
        <f aca="false">IFERROR(INDEX('14. Diserquim'!$A:$B,MATCH($A952,'14. Diserquim'!$A:$A,0),2),"")</f>
        <v/>
      </c>
      <c r="Q952" s="6" t="str">
        <f aca="false">IFERROR(INDEX('15. Moreno'!$A:$B,MATCH($A952,'15. Moreno'!$A:$A,0),2),"")</f>
        <v/>
      </c>
      <c r="R952" s="6" t="str">
        <f aca="false">IFERROR(INDEX('10. Collares'!$J:$K,MATCH($A952,'10. Collares'!$J:$J,0),2),"")</f>
        <v/>
      </c>
      <c r="S952" s="6" t="str">
        <f aca="false">IFERROR(INDEX('13. King Clor'!$G:$H,MATCH($A952,'13. King Clor'!$G:$G,0),2),"")</f>
        <v/>
      </c>
      <c r="T952" s="6" t="str">
        <f aca="false">IFERROR(INDEX('10. Collares'!$A:$B,MATCH($A952,'10. Collares'!$A:$A,0),2),"")</f>
        <v/>
      </c>
      <c r="U952" s="6" t="str">
        <f aca="false">IFERROR(INDEX('16. Mis nietos'!$B:$C,MATCH($A952,'16. Mis nietos'!$B:$B,0),2),"")</f>
        <v/>
      </c>
      <c r="V952" s="6" t="str">
        <f aca="false">IFERROR(INDEX('17. Profesional Vet'!$A:$B,MATCH($A952,'17. Profesional Vet'!$A:$A,0),2),"")</f>
        <v/>
      </c>
      <c r="W952" s="6" t="str">
        <f aca="false">IFERROR(INDEX('18. Premier'!$A:$B,MATCH($A952,'18. Premier'!$A:$A,0),2),"")</f>
        <v/>
      </c>
      <c r="X952" s="6" t="str">
        <f aca="false">IFERROR(INDEX('19. Dacam'!$A:$B,MATCH($A952,'19. Dacam'!$A:$A,0),2),"")</f>
        <v/>
      </c>
      <c r="Y952" s="6" t="str">
        <f aca="false">IFERROR(INDEX('20. Proveedor'!$A:$B,MATCH($A952,'20. Proveedor'!$A:$A,0),2),"")</f>
        <v/>
      </c>
      <c r="Z952" s="6" t="str">
        <f aca="false">IFERROR(INDEX('21. Saphirus'!$A:$B,MATCH($A952,'21. Saphirus'!$A:$A,0),2),"")</f>
        <v/>
      </c>
    </row>
    <row r="953" customFormat="false" ht="15.75" hidden="false" customHeight="true" outlineLevel="0" collapsed="false">
      <c r="A953" s="5" t="s">
        <v>992</v>
      </c>
      <c r="B953" s="5" t="n">
        <v>4351</v>
      </c>
      <c r="C953" s="5" t="s">
        <v>33</v>
      </c>
      <c r="D953" s="6" t="str">
        <f aca="false">IFERROR(INDEX('1. Benavídez'!$A:$B,MATCH($A953,'1. Benavídez'!$A:$A,0),2),"")</f>
        <v/>
      </c>
      <c r="E953" s="6" t="str">
        <f aca="false">IFERROR(INDEX('2. Gallo'!$B:$D,MATCH($A953,'2. Gallo'!$B:$B,0),3),"")</f>
        <v/>
      </c>
      <c r="F953" s="6" t="n">
        <f aca="false">IFERROR(INDEX('3. Anea'!$B:$D,MATCH($A953,'3. Anea'!$B:$B,0),2),"")</f>
        <v>1654</v>
      </c>
      <c r="G953" s="6" t="str">
        <f aca="false">IFERROR(INDEX('4. Pilar'!$A:$C,MATCH($A953,'4. Pilar'!$A:$A,0),2),"")</f>
        <v/>
      </c>
      <c r="H953" s="6" t="str">
        <f aca="false">IFERROR(INDEX('5. Tortuguitas'!$B:$D,MATCH($A953,'5. Tortuguitas'!$B:$B,0),2),"")</f>
        <v/>
      </c>
      <c r="I953" s="6" t="str">
        <f aca="false">IFERROR(INDEX('6. Del Viso'!$A:$B,MATCH($A953,'6. Del Viso'!$A:$A,0),2),"")</f>
        <v/>
      </c>
      <c r="J953" s="6" t="str">
        <f aca="false">IFERROR(INDEX('7. Chica Glade'!$B:$F,MATCH($A953,'7. Chica Glade'!$B:$B,0),4),"")</f>
        <v/>
      </c>
      <c r="K953" s="6" t="str">
        <f aca="false">IFERROR(INDEX('8. Veterinaria'!$A:$B,MATCH($A953,'8. Veterinaria'!$A:$A,0),2),"")</f>
        <v/>
      </c>
      <c r="L953" s="6" t="str">
        <f aca="false">IFERROR(INDEX('9. Hipocampus'!$A:$B,MATCH($A953,'9. Hipocampus'!$A:$A,0),2),"")</f>
        <v/>
      </c>
      <c r="M953" s="6" t="str">
        <f aca="false">IFERROR(INDEX('11. Mundo Mascotas'!$B:$D,MATCH($A953,'11. Mundo Mascotas'!$B:$B,0),2),"")</f>
        <v/>
      </c>
      <c r="N953" s="6" t="str">
        <f aca="false">IFERROR(INDEX('12. Yaguar'!$B:$E,MATCH($A953,'12. Yaguar'!$B:$B,0),2),"")</f>
        <v/>
      </c>
      <c r="O953" s="6" t="str">
        <f aca="false">IFERROR(INDEX('13. King Clor'!$A:$B,MATCH($A953,'13. King Clor'!$A:$A,0),2),"")</f>
        <v/>
      </c>
      <c r="P953" s="6" t="str">
        <f aca="false">IFERROR(INDEX('14. Diserquim'!$A:$B,MATCH($A953,'14. Diserquim'!$A:$A,0),2),"")</f>
        <v/>
      </c>
      <c r="Q953" s="6" t="str">
        <f aca="false">IFERROR(INDEX('15. Moreno'!$A:$B,MATCH($A953,'15. Moreno'!$A:$A,0),2),"")</f>
        <v/>
      </c>
      <c r="R953" s="6" t="str">
        <f aca="false">IFERROR(INDEX('10. Collares'!$J:$K,MATCH($A953,'10. Collares'!$J:$J,0),2),"")</f>
        <v/>
      </c>
      <c r="S953" s="6" t="str">
        <f aca="false">IFERROR(INDEX('13. King Clor'!$G:$H,MATCH($A953,'13. King Clor'!$G:$G,0),2),"")</f>
        <v/>
      </c>
      <c r="T953" s="6" t="str">
        <f aca="false">IFERROR(INDEX('10. Collares'!$A:$B,MATCH($A953,'10. Collares'!$A:$A,0),2),"")</f>
        <v/>
      </c>
      <c r="U953" s="6" t="str">
        <f aca="false">IFERROR(INDEX('16. Mis nietos'!$B:$C,MATCH($A953,'16. Mis nietos'!$B:$B,0),2),"")</f>
        <v/>
      </c>
      <c r="V953" s="6" t="str">
        <f aca="false">IFERROR(INDEX('17. Profesional Vet'!$A:$B,MATCH($A953,'17. Profesional Vet'!$A:$A,0),2),"")</f>
        <v/>
      </c>
      <c r="W953" s="6" t="str">
        <f aca="false">IFERROR(INDEX('18. Premier'!$A:$B,MATCH($A953,'18. Premier'!$A:$A,0),2),"")</f>
        <v/>
      </c>
      <c r="X953" s="6" t="str">
        <f aca="false">IFERROR(INDEX('19. Dacam'!$A:$B,MATCH($A953,'19. Dacam'!$A:$A,0),2),"")</f>
        <v/>
      </c>
      <c r="Y953" s="6" t="str">
        <f aca="false">IFERROR(INDEX('20. Proveedor'!$A:$B,MATCH($A953,'20. Proveedor'!$A:$A,0),2),"")</f>
        <v/>
      </c>
      <c r="Z953" s="6" t="str">
        <f aca="false">IFERROR(INDEX('21. Saphirus'!$A:$B,MATCH($A953,'21. Saphirus'!$A:$A,0),2),"")</f>
        <v/>
      </c>
    </row>
    <row r="954" customFormat="false" ht="15.75" hidden="false" customHeight="true" outlineLevel="0" collapsed="false">
      <c r="A954" s="5" t="s">
        <v>993</v>
      </c>
      <c r="B954" s="5" t="n">
        <v>4350</v>
      </c>
      <c r="C954" s="5" t="s">
        <v>33</v>
      </c>
      <c r="D954" s="6" t="str">
        <f aca="false">IFERROR(INDEX('1. Benavídez'!$A:$B,MATCH($A954,'1. Benavídez'!$A:$A,0),2),"")</f>
        <v/>
      </c>
      <c r="E954" s="6" t="str">
        <f aca="false">IFERROR(INDEX('2. Gallo'!$B:$D,MATCH($A954,'2. Gallo'!$B:$B,0),3),"")</f>
        <v/>
      </c>
      <c r="F954" s="6" t="n">
        <f aca="false">IFERROR(INDEX('3. Anea'!$B:$D,MATCH($A954,'3. Anea'!$B:$B,0),2),"")</f>
        <v>1654</v>
      </c>
      <c r="G954" s="6" t="str">
        <f aca="false">IFERROR(INDEX('4. Pilar'!$A:$C,MATCH($A954,'4. Pilar'!$A:$A,0),2),"")</f>
        <v/>
      </c>
      <c r="H954" s="6" t="str">
        <f aca="false">IFERROR(INDEX('5. Tortuguitas'!$B:$D,MATCH($A954,'5. Tortuguitas'!$B:$B,0),2),"")</f>
        <v/>
      </c>
      <c r="I954" s="6" t="str">
        <f aca="false">IFERROR(INDEX('6. Del Viso'!$A:$B,MATCH($A954,'6. Del Viso'!$A:$A,0),2),"")</f>
        <v/>
      </c>
      <c r="J954" s="6" t="str">
        <f aca="false">IFERROR(INDEX('7. Chica Glade'!$B:$F,MATCH($A954,'7. Chica Glade'!$B:$B,0),4),"")</f>
        <v/>
      </c>
      <c r="K954" s="6" t="str">
        <f aca="false">IFERROR(INDEX('8. Veterinaria'!$A:$B,MATCH($A954,'8. Veterinaria'!$A:$A,0),2),"")</f>
        <v/>
      </c>
      <c r="L954" s="6" t="str">
        <f aca="false">IFERROR(INDEX('9. Hipocampus'!$A:$B,MATCH($A954,'9. Hipocampus'!$A:$A,0),2),"")</f>
        <v/>
      </c>
      <c r="M954" s="6" t="str">
        <f aca="false">IFERROR(INDEX('11. Mundo Mascotas'!$B:$D,MATCH($A954,'11. Mundo Mascotas'!$B:$B,0),2),"")</f>
        <v/>
      </c>
      <c r="N954" s="6" t="str">
        <f aca="false">IFERROR(INDEX('12. Yaguar'!$B:$E,MATCH($A954,'12. Yaguar'!$B:$B,0),2),"")</f>
        <v/>
      </c>
      <c r="O954" s="6" t="str">
        <f aca="false">IFERROR(INDEX('13. King Clor'!$A:$B,MATCH($A954,'13. King Clor'!$A:$A,0),2),"")</f>
        <v/>
      </c>
      <c r="P954" s="6" t="str">
        <f aca="false">IFERROR(INDEX('14. Diserquim'!$A:$B,MATCH($A954,'14. Diserquim'!$A:$A,0),2),"")</f>
        <v/>
      </c>
      <c r="Q954" s="6" t="str">
        <f aca="false">IFERROR(INDEX('15. Moreno'!$A:$B,MATCH($A954,'15. Moreno'!$A:$A,0),2),"")</f>
        <v/>
      </c>
      <c r="R954" s="6" t="str">
        <f aca="false">IFERROR(INDEX('10. Collares'!$J:$K,MATCH($A954,'10. Collares'!$J:$J,0),2),"")</f>
        <v/>
      </c>
      <c r="S954" s="6" t="str">
        <f aca="false">IFERROR(INDEX('13. King Clor'!$G:$H,MATCH($A954,'13. King Clor'!$G:$G,0),2),"")</f>
        <v/>
      </c>
      <c r="T954" s="6" t="str">
        <f aca="false">IFERROR(INDEX('10. Collares'!$A:$B,MATCH($A954,'10. Collares'!$A:$A,0),2),"")</f>
        <v/>
      </c>
      <c r="U954" s="6" t="str">
        <f aca="false">IFERROR(INDEX('16. Mis nietos'!$B:$C,MATCH($A954,'16. Mis nietos'!$B:$B,0),2),"")</f>
        <v/>
      </c>
      <c r="V954" s="6" t="str">
        <f aca="false">IFERROR(INDEX('17. Profesional Vet'!$A:$B,MATCH($A954,'17. Profesional Vet'!$A:$A,0),2),"")</f>
        <v/>
      </c>
      <c r="W954" s="6" t="str">
        <f aca="false">IFERROR(INDEX('18. Premier'!$A:$B,MATCH($A954,'18. Premier'!$A:$A,0),2),"")</f>
        <v/>
      </c>
      <c r="X954" s="6" t="str">
        <f aca="false">IFERROR(INDEX('19. Dacam'!$A:$B,MATCH($A954,'19. Dacam'!$A:$A,0),2),"")</f>
        <v/>
      </c>
      <c r="Y954" s="6" t="str">
        <f aca="false">IFERROR(INDEX('20. Proveedor'!$A:$B,MATCH($A954,'20. Proveedor'!$A:$A,0),2),"")</f>
        <v/>
      </c>
      <c r="Z954" s="6" t="str">
        <f aca="false">IFERROR(INDEX('21. Saphirus'!$A:$B,MATCH($A954,'21. Saphirus'!$A:$A,0),2),"")</f>
        <v/>
      </c>
    </row>
    <row r="955" customFormat="false" ht="15.75" hidden="false" customHeight="true" outlineLevel="0" collapsed="false">
      <c r="A955" s="5" t="s">
        <v>994</v>
      </c>
      <c r="B955" s="5" t="n">
        <v>4352</v>
      </c>
      <c r="C955" s="5" t="s">
        <v>33</v>
      </c>
      <c r="D955" s="6" t="str">
        <f aca="false">IFERROR(INDEX('1. Benavídez'!$A:$B,MATCH($A955,'1. Benavídez'!$A:$A,0),2),"")</f>
        <v/>
      </c>
      <c r="E955" s="6" t="str">
        <f aca="false">IFERROR(INDEX('2. Gallo'!$B:$D,MATCH($A955,'2. Gallo'!$B:$B,0),3),"")</f>
        <v/>
      </c>
      <c r="F955" s="6" t="n">
        <f aca="false">IFERROR(INDEX('3. Anea'!$B:$D,MATCH($A955,'3. Anea'!$B:$B,0),2),"")</f>
        <v>1654</v>
      </c>
      <c r="G955" s="6" t="str">
        <f aca="false">IFERROR(INDEX('4. Pilar'!$A:$C,MATCH($A955,'4. Pilar'!$A:$A,0),2),"")</f>
        <v/>
      </c>
      <c r="H955" s="6" t="str">
        <f aca="false">IFERROR(INDEX('5. Tortuguitas'!$B:$D,MATCH($A955,'5. Tortuguitas'!$B:$B,0),2),"")</f>
        <v/>
      </c>
      <c r="I955" s="6" t="str">
        <f aca="false">IFERROR(INDEX('6. Del Viso'!$A:$B,MATCH($A955,'6. Del Viso'!$A:$A,0),2),"")</f>
        <v/>
      </c>
      <c r="J955" s="6" t="str">
        <f aca="false">IFERROR(INDEX('7. Chica Glade'!$B:$F,MATCH($A955,'7. Chica Glade'!$B:$B,0),4),"")</f>
        <v/>
      </c>
      <c r="K955" s="6" t="str">
        <f aca="false">IFERROR(INDEX('8. Veterinaria'!$A:$B,MATCH($A955,'8. Veterinaria'!$A:$A,0),2),"")</f>
        <v/>
      </c>
      <c r="L955" s="6" t="str">
        <f aca="false">IFERROR(INDEX('9. Hipocampus'!$A:$B,MATCH($A955,'9. Hipocampus'!$A:$A,0),2),"")</f>
        <v/>
      </c>
      <c r="M955" s="6" t="str">
        <f aca="false">IFERROR(INDEX('11. Mundo Mascotas'!$B:$D,MATCH($A955,'11. Mundo Mascotas'!$B:$B,0),2),"")</f>
        <v/>
      </c>
      <c r="N955" s="6" t="str">
        <f aca="false">IFERROR(INDEX('12. Yaguar'!$B:$E,MATCH($A955,'12. Yaguar'!$B:$B,0),2),"")</f>
        <v/>
      </c>
      <c r="O955" s="6" t="str">
        <f aca="false">IFERROR(INDEX('13. King Clor'!$A:$B,MATCH($A955,'13. King Clor'!$A:$A,0),2),"")</f>
        <v/>
      </c>
      <c r="P955" s="6" t="str">
        <f aca="false">IFERROR(INDEX('14. Diserquim'!$A:$B,MATCH($A955,'14. Diserquim'!$A:$A,0),2),"")</f>
        <v/>
      </c>
      <c r="Q955" s="6" t="str">
        <f aca="false">IFERROR(INDEX('15. Moreno'!$A:$B,MATCH($A955,'15. Moreno'!$A:$A,0),2),"")</f>
        <v/>
      </c>
      <c r="R955" s="6" t="str">
        <f aca="false">IFERROR(INDEX('10. Collares'!$J:$K,MATCH($A955,'10. Collares'!$J:$J,0),2),"")</f>
        <v/>
      </c>
      <c r="S955" s="6" t="str">
        <f aca="false">IFERROR(INDEX('13. King Clor'!$G:$H,MATCH($A955,'13. King Clor'!$G:$G,0),2),"")</f>
        <v/>
      </c>
      <c r="T955" s="6" t="str">
        <f aca="false">IFERROR(INDEX('10. Collares'!$A:$B,MATCH($A955,'10. Collares'!$A:$A,0),2),"")</f>
        <v/>
      </c>
      <c r="U955" s="6" t="str">
        <f aca="false">IFERROR(INDEX('16. Mis nietos'!$B:$C,MATCH($A955,'16. Mis nietos'!$B:$B,0),2),"")</f>
        <v/>
      </c>
      <c r="V955" s="6" t="str">
        <f aca="false">IFERROR(INDEX('17. Profesional Vet'!$A:$B,MATCH($A955,'17. Profesional Vet'!$A:$A,0),2),"")</f>
        <v/>
      </c>
      <c r="W955" s="6" t="str">
        <f aca="false">IFERROR(INDEX('18. Premier'!$A:$B,MATCH($A955,'18. Premier'!$A:$A,0),2),"")</f>
        <v/>
      </c>
      <c r="X955" s="6" t="str">
        <f aca="false">IFERROR(INDEX('19. Dacam'!$A:$B,MATCH($A955,'19. Dacam'!$A:$A,0),2),"")</f>
        <v/>
      </c>
      <c r="Y955" s="6" t="str">
        <f aca="false">IFERROR(INDEX('20. Proveedor'!$A:$B,MATCH($A955,'20. Proveedor'!$A:$A,0),2),"")</f>
        <v/>
      </c>
      <c r="Z955" s="6" t="str">
        <f aca="false">IFERROR(INDEX('21. Saphirus'!$A:$B,MATCH($A955,'21. Saphirus'!$A:$A,0),2),"")</f>
        <v/>
      </c>
    </row>
    <row r="956" customFormat="false" ht="15.75" hidden="false" customHeight="true" outlineLevel="0" collapsed="false">
      <c r="A956" s="5" t="s">
        <v>995</v>
      </c>
      <c r="B956" s="5" t="n">
        <v>1905131</v>
      </c>
      <c r="C956" s="5" t="s">
        <v>33</v>
      </c>
      <c r="D956" s="6" t="str">
        <f aca="false">IFERROR(INDEX('1. Benavídez'!$A:$B,MATCH($A956,'1. Benavídez'!$A:$A,0),2),"")</f>
        <v/>
      </c>
      <c r="E956" s="6" t="str">
        <f aca="false">IFERROR(INDEX('2. Gallo'!$B:$D,MATCH($A956,'2. Gallo'!$B:$B,0),3),"")</f>
        <v/>
      </c>
      <c r="F956" s="6" t="str">
        <f aca="false">IFERROR(INDEX('3. Anea'!$B:$D,MATCH($A956,'3. Anea'!$B:$B,0),2),"")</f>
        <v/>
      </c>
      <c r="G956" s="6" t="str">
        <f aca="false">IFERROR(INDEX('4. Pilar'!$A:$C,MATCH($A956,'4. Pilar'!$A:$A,0),2),"")</f>
        <v/>
      </c>
      <c r="H956" s="6" t="str">
        <f aca="false">IFERROR(INDEX('5. Tortuguitas'!$B:$D,MATCH($A956,'5. Tortuguitas'!$B:$B,0),2),"")</f>
        <v/>
      </c>
      <c r="I956" s="6" t="str">
        <f aca="false">IFERROR(INDEX('6. Del Viso'!$A:$B,MATCH($A956,'6. Del Viso'!$A:$A,0),2),"")</f>
        <v/>
      </c>
      <c r="J956" s="6" t="str">
        <f aca="false">IFERROR(INDEX('7. Chica Glade'!$B:$F,MATCH($A956,'7. Chica Glade'!$B:$B,0),4),"")</f>
        <v/>
      </c>
      <c r="K956" s="6" t="str">
        <f aca="false">IFERROR(INDEX('8. Veterinaria'!$A:$B,MATCH($A956,'8. Veterinaria'!$A:$A,0),2),"")</f>
        <v/>
      </c>
      <c r="L956" s="6" t="str">
        <f aca="false">IFERROR(INDEX('9. Hipocampus'!$A:$B,MATCH($A956,'9. Hipocampus'!$A:$A,0),2),"")</f>
        <v/>
      </c>
      <c r="M956" s="6" t="str">
        <f aca="false">IFERROR(INDEX('11. Mundo Mascotas'!$B:$D,MATCH($A956,'11. Mundo Mascotas'!$B:$B,0),2),"")</f>
        <v/>
      </c>
      <c r="N956" s="6" t="str">
        <f aca="false">IFERROR(INDEX('12. Yaguar'!$B:$E,MATCH($A956,'12. Yaguar'!$B:$B,0),2),"")</f>
        <v/>
      </c>
      <c r="O956" s="6" t="str">
        <f aca="false">IFERROR(INDEX('13. King Clor'!$A:$B,MATCH($A956,'13. King Clor'!$A:$A,0),2),"")</f>
        <v/>
      </c>
      <c r="P956" s="6" t="str">
        <f aca="false">IFERROR(INDEX('14. Diserquim'!$A:$B,MATCH($A956,'14. Diserquim'!$A:$A,0),2),"")</f>
        <v/>
      </c>
      <c r="Q956" s="6" t="str">
        <f aca="false">IFERROR(INDEX('15. Moreno'!$A:$B,MATCH($A956,'15. Moreno'!$A:$A,0),2),"")</f>
        <v/>
      </c>
      <c r="R956" s="6" t="str">
        <f aca="false">IFERROR(INDEX('10. Collares'!$J:$K,MATCH($A956,'10. Collares'!$J:$J,0),2),"")</f>
        <v/>
      </c>
      <c r="S956" s="6" t="str">
        <f aca="false">IFERROR(INDEX('13. King Clor'!$G:$H,MATCH($A956,'13. King Clor'!$G:$G,0),2),"")</f>
        <v/>
      </c>
      <c r="T956" s="6" t="str">
        <f aca="false">IFERROR(INDEX('10. Collares'!$A:$B,MATCH($A956,'10. Collares'!$A:$A,0),2),"")</f>
        <v/>
      </c>
      <c r="U956" s="6" t="str">
        <f aca="false">IFERROR(INDEX('16. Mis nietos'!$B:$C,MATCH($A956,'16. Mis nietos'!$B:$B,0),2),"")</f>
        <v/>
      </c>
      <c r="V956" s="6" t="str">
        <f aca="false">IFERROR(INDEX('17. Profesional Vet'!$A:$B,MATCH($A956,'17. Profesional Vet'!$A:$A,0),2),"")</f>
        <v/>
      </c>
      <c r="W956" s="6" t="str">
        <f aca="false">IFERROR(INDEX('18. Premier'!$A:$B,MATCH($A956,'18. Premier'!$A:$A,0),2),"")</f>
        <v/>
      </c>
      <c r="X956" s="6" t="str">
        <f aca="false">IFERROR(INDEX('19. Dacam'!$A:$B,MATCH($A956,'19. Dacam'!$A:$A,0),2),"")</f>
        <v/>
      </c>
      <c r="Y956" s="6" t="str">
        <f aca="false">IFERROR(INDEX('20. Proveedor'!$A:$B,MATCH($A956,'20. Proveedor'!$A:$A,0),2),"")</f>
        <v/>
      </c>
      <c r="Z956" s="6" t="str">
        <f aca="false">IFERROR(INDEX('21. Saphirus'!$A:$B,MATCH($A956,'21. Saphirus'!$A:$A,0),2),"")</f>
        <v/>
      </c>
    </row>
    <row r="957" customFormat="false" ht="15.75" hidden="false" customHeight="true" outlineLevel="0" collapsed="false">
      <c r="A957" s="5" t="s">
        <v>996</v>
      </c>
      <c r="B957" s="5" t="n">
        <v>8201</v>
      </c>
      <c r="C957" s="5" t="s">
        <v>33</v>
      </c>
      <c r="D957" s="6" t="str">
        <f aca="false">IFERROR(INDEX('1. Benavídez'!$A:$B,MATCH($A957,'1. Benavídez'!$A:$A,0),2),"")</f>
        <v/>
      </c>
      <c r="E957" s="6" t="str">
        <f aca="false">IFERROR(INDEX('2. Gallo'!$B:$D,MATCH($A957,'2. Gallo'!$B:$B,0),3),"")</f>
        <v/>
      </c>
      <c r="F957" s="6" t="str">
        <f aca="false">IFERROR(INDEX('3. Anea'!$B:$D,MATCH($A957,'3. Anea'!$B:$B,0),2),"")</f>
        <v/>
      </c>
      <c r="G957" s="6" t="str">
        <f aca="false">IFERROR(INDEX('4. Pilar'!$A:$C,MATCH($A957,'4. Pilar'!$A:$A,0),2),"")</f>
        <v/>
      </c>
      <c r="H957" s="6" t="str">
        <f aca="false">IFERROR(INDEX('5. Tortuguitas'!$B:$D,MATCH($A957,'5. Tortuguitas'!$B:$B,0),2),"")</f>
        <v/>
      </c>
      <c r="I957" s="6" t="str">
        <f aca="false">IFERROR(INDEX('6. Del Viso'!$A:$B,MATCH($A957,'6. Del Viso'!$A:$A,0),2),"")</f>
        <v/>
      </c>
      <c r="J957" s="6" t="str">
        <f aca="false">IFERROR(INDEX('7. Chica Glade'!$B:$F,MATCH($A957,'7. Chica Glade'!$B:$B,0),4),"")</f>
        <v/>
      </c>
      <c r="K957" s="6" t="str">
        <f aca="false">IFERROR(INDEX('8. Veterinaria'!$A:$B,MATCH($A957,'8. Veterinaria'!$A:$A,0),2),"")</f>
        <v/>
      </c>
      <c r="L957" s="6" t="str">
        <f aca="false">IFERROR(INDEX('9. Hipocampus'!$A:$B,MATCH($A957,'9. Hipocampus'!$A:$A,0),2),"")</f>
        <v/>
      </c>
      <c r="M957" s="6" t="str">
        <f aca="false">IFERROR(INDEX('11. Mundo Mascotas'!$B:$D,MATCH($A957,'11. Mundo Mascotas'!$B:$B,0),2),"")</f>
        <v/>
      </c>
      <c r="N957" s="6" t="str">
        <f aca="false">IFERROR(INDEX('12. Yaguar'!$B:$E,MATCH($A957,'12. Yaguar'!$B:$B,0),2),"")</f>
        <v/>
      </c>
      <c r="O957" s="6" t="str">
        <f aca="false">IFERROR(INDEX('13. King Clor'!$A:$B,MATCH($A957,'13. King Clor'!$A:$A,0),2),"")</f>
        <v/>
      </c>
      <c r="P957" s="6" t="str">
        <f aca="false">IFERROR(INDEX('14. Diserquim'!$A:$B,MATCH($A957,'14. Diserquim'!$A:$A,0),2),"")</f>
        <v/>
      </c>
      <c r="Q957" s="6" t="str">
        <f aca="false">IFERROR(INDEX('15. Moreno'!$A:$B,MATCH($A957,'15. Moreno'!$A:$A,0),2),"")</f>
        <v/>
      </c>
      <c r="R957" s="6" t="str">
        <f aca="false">IFERROR(INDEX('10. Collares'!$J:$K,MATCH($A957,'10. Collares'!$J:$J,0),2),"")</f>
        <v/>
      </c>
      <c r="S957" s="6" t="str">
        <f aca="false">IFERROR(INDEX('13. King Clor'!$G:$H,MATCH($A957,'13. King Clor'!$G:$G,0),2),"")</f>
        <v/>
      </c>
      <c r="T957" s="6" t="str">
        <f aca="false">IFERROR(INDEX('10. Collares'!$A:$B,MATCH($A957,'10. Collares'!$A:$A,0),2),"")</f>
        <v/>
      </c>
      <c r="U957" s="6" t="str">
        <f aca="false">IFERROR(INDEX('16. Mis nietos'!$B:$C,MATCH($A957,'16. Mis nietos'!$B:$B,0),2),"")</f>
        <v/>
      </c>
      <c r="V957" s="6" t="str">
        <f aca="false">IFERROR(INDEX('17. Profesional Vet'!$A:$B,MATCH($A957,'17. Profesional Vet'!$A:$A,0),2),"")</f>
        <v/>
      </c>
      <c r="W957" s="6" t="str">
        <f aca="false">IFERROR(INDEX('18. Premier'!$A:$B,MATCH($A957,'18. Premier'!$A:$A,0),2),"")</f>
        <v/>
      </c>
      <c r="X957" s="6" t="str">
        <f aca="false">IFERROR(INDEX('19. Dacam'!$A:$B,MATCH($A957,'19. Dacam'!$A:$A,0),2),"")</f>
        <v/>
      </c>
      <c r="Y957" s="6" t="str">
        <f aca="false">IFERROR(INDEX('20. Proveedor'!$A:$B,MATCH($A957,'20. Proveedor'!$A:$A,0),2),"")</f>
        <v/>
      </c>
      <c r="Z957" s="6" t="str">
        <f aca="false">IFERROR(INDEX('21. Saphirus'!$A:$B,MATCH($A957,'21. Saphirus'!$A:$A,0),2),"")</f>
        <v/>
      </c>
    </row>
    <row r="958" customFormat="false" ht="15.75" hidden="false" customHeight="true" outlineLevel="0" collapsed="false">
      <c r="A958" s="5" t="s">
        <v>997</v>
      </c>
      <c r="B958" s="5" t="n">
        <v>4169</v>
      </c>
      <c r="C958" s="5" t="s">
        <v>33</v>
      </c>
      <c r="D958" s="6" t="str">
        <f aca="false">IFERROR(INDEX('1. Benavídez'!$A:$B,MATCH($A958,'1. Benavídez'!$A:$A,0),2),"")</f>
        <v/>
      </c>
      <c r="E958" s="6" t="str">
        <f aca="false">IFERROR(INDEX('2. Gallo'!$B:$D,MATCH($A958,'2. Gallo'!$B:$B,0),3),"")</f>
        <v/>
      </c>
      <c r="F958" s="6" t="str">
        <f aca="false">IFERROR(INDEX('3. Anea'!$B:$D,MATCH($A958,'3. Anea'!$B:$B,0),2),"")</f>
        <v/>
      </c>
      <c r="G958" s="6" t="str">
        <f aca="false">IFERROR(INDEX('4. Pilar'!$A:$C,MATCH($A958,'4. Pilar'!$A:$A,0),2),"")</f>
        <v/>
      </c>
      <c r="H958" s="6" t="str">
        <f aca="false">IFERROR(INDEX('5. Tortuguitas'!$B:$D,MATCH($A958,'5. Tortuguitas'!$B:$B,0),2),"")</f>
        <v/>
      </c>
      <c r="I958" s="6" t="str">
        <f aca="false">IFERROR(INDEX('6. Del Viso'!$A:$B,MATCH($A958,'6. Del Viso'!$A:$A,0),2),"")</f>
        <v/>
      </c>
      <c r="J958" s="6" t="str">
        <f aca="false">IFERROR(INDEX('7. Chica Glade'!$B:$F,MATCH($A958,'7. Chica Glade'!$B:$B,0),4),"")</f>
        <v/>
      </c>
      <c r="K958" s="6" t="str">
        <f aca="false">IFERROR(INDEX('8. Veterinaria'!$A:$B,MATCH($A958,'8. Veterinaria'!$A:$A,0),2),"")</f>
        <v/>
      </c>
      <c r="L958" s="6" t="str">
        <f aca="false">IFERROR(INDEX('9. Hipocampus'!$A:$B,MATCH($A958,'9. Hipocampus'!$A:$A,0),2),"")</f>
        <v/>
      </c>
      <c r="M958" s="6" t="str">
        <f aca="false">IFERROR(INDEX('11. Mundo Mascotas'!$B:$D,MATCH($A958,'11. Mundo Mascotas'!$B:$B,0),2),"")</f>
        <v/>
      </c>
      <c r="N958" s="6" t="str">
        <f aca="false">IFERROR(INDEX('12. Yaguar'!$B:$E,MATCH($A958,'12. Yaguar'!$B:$B,0),2),"")</f>
        <v/>
      </c>
      <c r="O958" s="6" t="str">
        <f aca="false">IFERROR(INDEX('13. King Clor'!$A:$B,MATCH($A958,'13. King Clor'!$A:$A,0),2),"")</f>
        <v/>
      </c>
      <c r="P958" s="6" t="str">
        <f aca="false">IFERROR(INDEX('14. Diserquim'!$A:$B,MATCH($A958,'14. Diserquim'!$A:$A,0),2),"")</f>
        <v/>
      </c>
      <c r="Q958" s="6" t="str">
        <f aca="false">IFERROR(INDEX('15. Moreno'!$A:$B,MATCH($A958,'15. Moreno'!$A:$A,0),2),"")</f>
        <v/>
      </c>
      <c r="R958" s="6" t="str">
        <f aca="false">IFERROR(INDEX('10. Collares'!$J:$K,MATCH($A958,'10. Collares'!$J:$J,0),2),"")</f>
        <v/>
      </c>
      <c r="S958" s="6" t="str">
        <f aca="false">IFERROR(INDEX('13. King Clor'!$G:$H,MATCH($A958,'13. King Clor'!$G:$G,0),2),"")</f>
        <v/>
      </c>
      <c r="T958" s="6" t="str">
        <f aca="false">IFERROR(INDEX('10. Collares'!$A:$B,MATCH($A958,'10. Collares'!$A:$A,0),2),"")</f>
        <v/>
      </c>
      <c r="U958" s="6" t="str">
        <f aca="false">IFERROR(INDEX('16. Mis nietos'!$B:$C,MATCH($A958,'16. Mis nietos'!$B:$B,0),2),"")</f>
        <v/>
      </c>
      <c r="V958" s="6" t="str">
        <f aca="false">IFERROR(INDEX('17. Profesional Vet'!$A:$B,MATCH($A958,'17. Profesional Vet'!$A:$A,0),2),"")</f>
        <v/>
      </c>
      <c r="W958" s="6" t="str">
        <f aca="false">IFERROR(INDEX('18. Premier'!$A:$B,MATCH($A958,'18. Premier'!$A:$A,0),2),"")</f>
        <v/>
      </c>
      <c r="X958" s="6" t="str">
        <f aca="false">IFERROR(INDEX('19. Dacam'!$A:$B,MATCH($A958,'19. Dacam'!$A:$A,0),2),"")</f>
        <v/>
      </c>
      <c r="Y958" s="6" t="str">
        <f aca="false">IFERROR(INDEX('20. Proveedor'!$A:$B,MATCH($A958,'20. Proveedor'!$A:$A,0),2),"")</f>
        <v/>
      </c>
      <c r="Z958" s="6" t="str">
        <f aca="false">IFERROR(INDEX('21. Saphirus'!$A:$B,MATCH($A958,'21. Saphirus'!$A:$A,0),2),"")</f>
        <v/>
      </c>
    </row>
    <row r="959" customFormat="false" ht="15.75" hidden="false" customHeight="true" outlineLevel="0" collapsed="false">
      <c r="A959" s="5" t="s">
        <v>998</v>
      </c>
      <c r="B959" s="5" t="n">
        <v>4170</v>
      </c>
      <c r="C959" s="5" t="s">
        <v>33</v>
      </c>
      <c r="D959" s="6" t="str">
        <f aca="false">IFERROR(INDEX('1. Benavídez'!$A:$B,MATCH($A959,'1. Benavídez'!$A:$A,0),2),"")</f>
        <v/>
      </c>
      <c r="E959" s="6" t="str">
        <f aca="false">IFERROR(INDEX('2. Gallo'!$B:$D,MATCH($A959,'2. Gallo'!$B:$B,0),3),"")</f>
        <v/>
      </c>
      <c r="F959" s="6" t="str">
        <f aca="false">IFERROR(INDEX('3. Anea'!$B:$D,MATCH($A959,'3. Anea'!$B:$B,0),2),"")</f>
        <v/>
      </c>
      <c r="G959" s="6" t="str">
        <f aca="false">IFERROR(INDEX('4. Pilar'!$A:$C,MATCH($A959,'4. Pilar'!$A:$A,0),2),"")</f>
        <v/>
      </c>
      <c r="H959" s="6" t="str">
        <f aca="false">IFERROR(INDEX('5. Tortuguitas'!$B:$D,MATCH($A959,'5. Tortuguitas'!$B:$B,0),2),"")</f>
        <v/>
      </c>
      <c r="I959" s="6" t="str">
        <f aca="false">IFERROR(INDEX('6. Del Viso'!$A:$B,MATCH($A959,'6. Del Viso'!$A:$A,0),2),"")</f>
        <v/>
      </c>
      <c r="J959" s="6" t="str">
        <f aca="false">IFERROR(INDEX('7. Chica Glade'!$B:$F,MATCH($A959,'7. Chica Glade'!$B:$B,0),4),"")</f>
        <v/>
      </c>
      <c r="K959" s="6" t="str">
        <f aca="false">IFERROR(INDEX('8. Veterinaria'!$A:$B,MATCH($A959,'8. Veterinaria'!$A:$A,0),2),"")</f>
        <v/>
      </c>
      <c r="L959" s="6" t="str">
        <f aca="false">IFERROR(INDEX('9. Hipocampus'!$A:$B,MATCH($A959,'9. Hipocampus'!$A:$A,0),2),"")</f>
        <v/>
      </c>
      <c r="M959" s="6" t="str">
        <f aca="false">IFERROR(INDEX('11. Mundo Mascotas'!$B:$D,MATCH($A959,'11. Mundo Mascotas'!$B:$B,0),2),"")</f>
        <v/>
      </c>
      <c r="N959" s="6" t="str">
        <f aca="false">IFERROR(INDEX('12. Yaguar'!$B:$E,MATCH($A959,'12. Yaguar'!$B:$B,0),2),"")</f>
        <v/>
      </c>
      <c r="O959" s="6" t="str">
        <f aca="false">IFERROR(INDEX('13. King Clor'!$A:$B,MATCH($A959,'13. King Clor'!$A:$A,0),2),"")</f>
        <v/>
      </c>
      <c r="P959" s="6" t="str">
        <f aca="false">IFERROR(INDEX('14. Diserquim'!$A:$B,MATCH($A959,'14. Diserquim'!$A:$A,0),2),"")</f>
        <v/>
      </c>
      <c r="Q959" s="6" t="str">
        <f aca="false">IFERROR(INDEX('15. Moreno'!$A:$B,MATCH($A959,'15. Moreno'!$A:$A,0),2),"")</f>
        <v/>
      </c>
      <c r="R959" s="6" t="str">
        <f aca="false">IFERROR(INDEX('10. Collares'!$J:$K,MATCH($A959,'10. Collares'!$J:$J,0),2),"")</f>
        <v/>
      </c>
      <c r="S959" s="6" t="str">
        <f aca="false">IFERROR(INDEX('13. King Clor'!$G:$H,MATCH($A959,'13. King Clor'!$G:$G,0),2),"")</f>
        <v/>
      </c>
      <c r="T959" s="6" t="str">
        <f aca="false">IFERROR(INDEX('10. Collares'!$A:$B,MATCH($A959,'10. Collares'!$A:$A,0),2),"")</f>
        <v/>
      </c>
      <c r="U959" s="6" t="str">
        <f aca="false">IFERROR(INDEX('16. Mis nietos'!$B:$C,MATCH($A959,'16. Mis nietos'!$B:$B,0),2),"")</f>
        <v/>
      </c>
      <c r="V959" s="6" t="str">
        <f aca="false">IFERROR(INDEX('17. Profesional Vet'!$A:$B,MATCH($A959,'17. Profesional Vet'!$A:$A,0),2),"")</f>
        <v/>
      </c>
      <c r="W959" s="6" t="str">
        <f aca="false">IFERROR(INDEX('18. Premier'!$A:$B,MATCH($A959,'18. Premier'!$A:$A,0),2),"")</f>
        <v/>
      </c>
      <c r="X959" s="6" t="str">
        <f aca="false">IFERROR(INDEX('19. Dacam'!$A:$B,MATCH($A959,'19. Dacam'!$A:$A,0),2),"")</f>
        <v/>
      </c>
      <c r="Y959" s="6" t="str">
        <f aca="false">IFERROR(INDEX('20. Proveedor'!$A:$B,MATCH($A959,'20. Proveedor'!$A:$A,0),2),"")</f>
        <v/>
      </c>
      <c r="Z959" s="6" t="str">
        <f aca="false">IFERROR(INDEX('21. Saphirus'!$A:$B,MATCH($A959,'21. Saphirus'!$A:$A,0),2),"")</f>
        <v/>
      </c>
    </row>
    <row r="960" customFormat="false" ht="15.75" hidden="false" customHeight="true" outlineLevel="0" collapsed="false">
      <c r="A960" s="5" t="s">
        <v>999</v>
      </c>
      <c r="B960" s="5" t="n">
        <v>4171</v>
      </c>
      <c r="C960" s="5" t="s">
        <v>33</v>
      </c>
      <c r="D960" s="6" t="str">
        <f aca="false">IFERROR(INDEX('1. Benavídez'!$A:$B,MATCH($A960,'1. Benavídez'!$A:$A,0),2),"")</f>
        <v/>
      </c>
      <c r="E960" s="6" t="str">
        <f aca="false">IFERROR(INDEX('2. Gallo'!$B:$D,MATCH($A960,'2. Gallo'!$B:$B,0),3),"")</f>
        <v/>
      </c>
      <c r="F960" s="6" t="str">
        <f aca="false">IFERROR(INDEX('3. Anea'!$B:$D,MATCH($A960,'3. Anea'!$B:$B,0),2),"")</f>
        <v/>
      </c>
      <c r="G960" s="6" t="str">
        <f aca="false">IFERROR(INDEX('4. Pilar'!$A:$C,MATCH($A960,'4. Pilar'!$A:$A,0),2),"")</f>
        <v/>
      </c>
      <c r="H960" s="6" t="str">
        <f aca="false">IFERROR(INDEX('5. Tortuguitas'!$B:$D,MATCH($A960,'5. Tortuguitas'!$B:$B,0),2),"")</f>
        <v/>
      </c>
      <c r="I960" s="6" t="str">
        <f aca="false">IFERROR(INDEX('6. Del Viso'!$A:$B,MATCH($A960,'6. Del Viso'!$A:$A,0),2),"")</f>
        <v/>
      </c>
      <c r="J960" s="6" t="str">
        <f aca="false">IFERROR(INDEX('7. Chica Glade'!$B:$F,MATCH($A960,'7. Chica Glade'!$B:$B,0),4),"")</f>
        <v/>
      </c>
      <c r="K960" s="6" t="str">
        <f aca="false">IFERROR(INDEX('8. Veterinaria'!$A:$B,MATCH($A960,'8. Veterinaria'!$A:$A,0),2),"")</f>
        <v/>
      </c>
      <c r="L960" s="6" t="str">
        <f aca="false">IFERROR(INDEX('9. Hipocampus'!$A:$B,MATCH($A960,'9. Hipocampus'!$A:$A,0),2),"")</f>
        <v/>
      </c>
      <c r="M960" s="6" t="str">
        <f aca="false">IFERROR(INDEX('11. Mundo Mascotas'!$B:$D,MATCH($A960,'11. Mundo Mascotas'!$B:$B,0),2),"")</f>
        <v/>
      </c>
      <c r="N960" s="6" t="str">
        <f aca="false">IFERROR(INDEX('12. Yaguar'!$B:$E,MATCH($A960,'12. Yaguar'!$B:$B,0),2),"")</f>
        <v/>
      </c>
      <c r="O960" s="6" t="str">
        <f aca="false">IFERROR(INDEX('13. King Clor'!$A:$B,MATCH($A960,'13. King Clor'!$A:$A,0),2),"")</f>
        <v/>
      </c>
      <c r="P960" s="6" t="str">
        <f aca="false">IFERROR(INDEX('14. Diserquim'!$A:$B,MATCH($A960,'14. Diserquim'!$A:$A,0),2),"")</f>
        <v/>
      </c>
      <c r="Q960" s="6" t="str">
        <f aca="false">IFERROR(INDEX('15. Moreno'!$A:$B,MATCH($A960,'15. Moreno'!$A:$A,0),2),"")</f>
        <v/>
      </c>
      <c r="R960" s="6" t="str">
        <f aca="false">IFERROR(INDEX('10. Collares'!$J:$K,MATCH($A960,'10. Collares'!$J:$J,0),2),"")</f>
        <v/>
      </c>
      <c r="S960" s="6" t="str">
        <f aca="false">IFERROR(INDEX('13. King Clor'!$G:$H,MATCH($A960,'13. King Clor'!$G:$G,0),2),"")</f>
        <v/>
      </c>
      <c r="T960" s="6" t="str">
        <f aca="false">IFERROR(INDEX('10. Collares'!$A:$B,MATCH($A960,'10. Collares'!$A:$A,0),2),"")</f>
        <v/>
      </c>
      <c r="U960" s="6" t="str">
        <f aca="false">IFERROR(INDEX('16. Mis nietos'!$B:$C,MATCH($A960,'16. Mis nietos'!$B:$B,0),2),"")</f>
        <v/>
      </c>
      <c r="V960" s="6" t="str">
        <f aca="false">IFERROR(INDEX('17. Profesional Vet'!$A:$B,MATCH($A960,'17. Profesional Vet'!$A:$A,0),2),"")</f>
        <v/>
      </c>
      <c r="W960" s="6" t="str">
        <f aca="false">IFERROR(INDEX('18. Premier'!$A:$B,MATCH($A960,'18. Premier'!$A:$A,0),2),"")</f>
        <v/>
      </c>
      <c r="X960" s="6" t="str">
        <f aca="false">IFERROR(INDEX('19. Dacam'!$A:$B,MATCH($A960,'19. Dacam'!$A:$A,0),2),"")</f>
        <v/>
      </c>
      <c r="Y960" s="6" t="str">
        <f aca="false">IFERROR(INDEX('20. Proveedor'!$A:$B,MATCH($A960,'20. Proveedor'!$A:$A,0),2),"")</f>
        <v/>
      </c>
      <c r="Z960" s="6" t="str">
        <f aca="false">IFERROR(INDEX('21. Saphirus'!$A:$B,MATCH($A960,'21. Saphirus'!$A:$A,0),2),"")</f>
        <v/>
      </c>
    </row>
    <row r="961" customFormat="false" ht="15.75" hidden="false" customHeight="true" outlineLevel="0" collapsed="false">
      <c r="A961" s="5" t="s">
        <v>1000</v>
      </c>
      <c r="B961" s="5" t="n">
        <v>8028</v>
      </c>
      <c r="C961" s="5" t="s">
        <v>123</v>
      </c>
      <c r="D961" s="6" t="str">
        <f aca="false">IFERROR(INDEX('1. Benavídez'!$A:$B,MATCH($A961,'1. Benavídez'!$A:$A,0),2),"")</f>
        <v/>
      </c>
      <c r="E961" s="6" t="str">
        <f aca="false">IFERROR(INDEX('2. Gallo'!$B:$D,MATCH($A961,'2. Gallo'!$B:$B,0),3),"")</f>
        <v/>
      </c>
      <c r="F961" s="6" t="str">
        <f aca="false">IFERROR(INDEX('3. Anea'!$B:$D,MATCH($A961,'3. Anea'!$B:$B,0),2),"")</f>
        <v/>
      </c>
      <c r="G961" s="6" t="str">
        <f aca="false">IFERROR(INDEX('4. Pilar'!$A:$C,MATCH($A961,'4. Pilar'!$A:$A,0),2),"")</f>
        <v/>
      </c>
      <c r="H961" s="6" t="str">
        <f aca="false">IFERROR(INDEX('5. Tortuguitas'!$B:$D,MATCH($A961,'5. Tortuguitas'!$B:$B,0),2),"")</f>
        <v/>
      </c>
      <c r="I961" s="6" t="str">
        <f aca="false">IFERROR(INDEX('6. Del Viso'!$A:$B,MATCH($A961,'6. Del Viso'!$A:$A,0),2),"")</f>
        <v/>
      </c>
      <c r="J961" s="6" t="str">
        <f aca="false">IFERROR(INDEX('7. Chica Glade'!$B:$F,MATCH($A961,'7. Chica Glade'!$B:$B,0),4),"")</f>
        <v/>
      </c>
      <c r="K961" s="6" t="str">
        <f aca="false">IFERROR(INDEX('8. Veterinaria'!$A:$B,MATCH($A961,'8. Veterinaria'!$A:$A,0),2),"")</f>
        <v/>
      </c>
      <c r="L961" s="6" t="str">
        <f aca="false">IFERROR(INDEX('9. Hipocampus'!$A:$B,MATCH($A961,'9. Hipocampus'!$A:$A,0),2),"")</f>
        <v/>
      </c>
      <c r="M961" s="6" t="str">
        <f aca="false">IFERROR(INDEX('11. Mundo Mascotas'!$B:$D,MATCH($A961,'11. Mundo Mascotas'!$B:$B,0),2),"")</f>
        <v/>
      </c>
      <c r="N961" s="6" t="str">
        <f aca="false">IFERROR(INDEX('12. Yaguar'!$B:$E,MATCH($A961,'12. Yaguar'!$B:$B,0),2),"")</f>
        <v/>
      </c>
      <c r="O961" s="6" t="str">
        <f aca="false">IFERROR(INDEX('13. King Clor'!$A:$B,MATCH($A961,'13. King Clor'!$A:$A,0),2),"")</f>
        <v/>
      </c>
      <c r="P961" s="6" t="str">
        <f aca="false">IFERROR(INDEX('14. Diserquim'!$A:$B,MATCH($A961,'14. Diserquim'!$A:$A,0),2),"")</f>
        <v/>
      </c>
      <c r="Q961" s="6" t="str">
        <f aca="false">IFERROR(INDEX('15. Moreno'!$A:$B,MATCH($A961,'15. Moreno'!$A:$A,0),2),"")</f>
        <v/>
      </c>
      <c r="R961" s="6" t="str">
        <f aca="false">IFERROR(INDEX('10. Collares'!$J:$K,MATCH($A961,'10. Collares'!$J:$J,0),2),"")</f>
        <v/>
      </c>
      <c r="S961" s="6" t="str">
        <f aca="false">IFERROR(INDEX('13. King Clor'!$G:$H,MATCH($A961,'13. King Clor'!$G:$G,0),2),"")</f>
        <v/>
      </c>
      <c r="T961" s="6" t="str">
        <f aca="false">IFERROR(INDEX('10. Collares'!$A:$B,MATCH($A961,'10. Collares'!$A:$A,0),2),"")</f>
        <v/>
      </c>
      <c r="U961" s="6" t="str">
        <f aca="false">IFERROR(INDEX('16. Mis nietos'!$B:$C,MATCH($A961,'16. Mis nietos'!$B:$B,0),2),"")</f>
        <v/>
      </c>
      <c r="V961" s="6" t="str">
        <f aca="false">IFERROR(INDEX('17. Profesional Vet'!$A:$B,MATCH($A961,'17. Profesional Vet'!$A:$A,0),2),"")</f>
        <v/>
      </c>
      <c r="W961" s="6" t="str">
        <f aca="false">IFERROR(INDEX('18. Premier'!$A:$B,MATCH($A961,'18. Premier'!$A:$A,0),2),"")</f>
        <v/>
      </c>
      <c r="X961" s="6" t="str">
        <f aca="false">IFERROR(INDEX('19. Dacam'!$A:$B,MATCH($A961,'19. Dacam'!$A:$A,0),2),"")</f>
        <v/>
      </c>
      <c r="Y961" s="6" t="str">
        <f aca="false">IFERROR(INDEX('20. Proveedor'!$A:$B,MATCH($A961,'20. Proveedor'!$A:$A,0),2),"")</f>
        <v/>
      </c>
      <c r="Z961" s="6" t="str">
        <f aca="false">IFERROR(INDEX('21. Saphirus'!$A:$B,MATCH($A961,'21. Saphirus'!$A:$A,0),2),"")</f>
        <v/>
      </c>
    </row>
    <row r="962" customFormat="false" ht="15.75" hidden="false" customHeight="true" outlineLevel="0" collapsed="false">
      <c r="A962" s="5" t="s">
        <v>1001</v>
      </c>
      <c r="B962" s="5" t="n">
        <v>1905934</v>
      </c>
      <c r="C962" s="5" t="s">
        <v>147</v>
      </c>
      <c r="D962" s="6" t="str">
        <f aca="false">IFERROR(INDEX('1. Benavídez'!$A:$B,MATCH($A962,'1. Benavídez'!$A:$A,0),2),"")</f>
        <v/>
      </c>
      <c r="E962" s="6" t="str">
        <f aca="false">IFERROR(INDEX('2. Gallo'!$B:$D,MATCH($A962,'2. Gallo'!$B:$B,0),3),"")</f>
        <v/>
      </c>
      <c r="F962" s="6" t="str">
        <f aca="false">IFERROR(INDEX('3. Anea'!$B:$D,MATCH($A962,'3. Anea'!$B:$B,0),2),"")</f>
        <v/>
      </c>
      <c r="G962" s="6" t="str">
        <f aca="false">IFERROR(INDEX('4. Pilar'!$A:$C,MATCH($A962,'4. Pilar'!$A:$A,0),2),"")</f>
        <v/>
      </c>
      <c r="H962" s="6" t="str">
        <f aca="false">IFERROR(INDEX('5. Tortuguitas'!$B:$D,MATCH($A962,'5. Tortuguitas'!$B:$B,0),2),"")</f>
        <v/>
      </c>
      <c r="I962" s="6" t="str">
        <f aca="false">IFERROR(INDEX('6. Del Viso'!$A:$B,MATCH($A962,'6. Del Viso'!$A:$A,0),2),"")</f>
        <v/>
      </c>
      <c r="J962" s="6" t="str">
        <f aca="false">IFERROR(INDEX('7. Chica Glade'!$B:$F,MATCH($A962,'7. Chica Glade'!$B:$B,0),4),"")</f>
        <v/>
      </c>
      <c r="K962" s="6" t="str">
        <f aca="false">IFERROR(INDEX('8. Veterinaria'!$A:$B,MATCH($A962,'8. Veterinaria'!$A:$A,0),2),"")</f>
        <v/>
      </c>
      <c r="L962" s="6" t="str">
        <f aca="false">IFERROR(INDEX('9. Hipocampus'!$A:$B,MATCH($A962,'9. Hipocampus'!$A:$A,0),2),"")</f>
        <v/>
      </c>
      <c r="M962" s="6" t="str">
        <f aca="false">IFERROR(INDEX('11. Mundo Mascotas'!$B:$D,MATCH($A962,'11. Mundo Mascotas'!$B:$B,0),2),"")</f>
        <v/>
      </c>
      <c r="N962" s="6" t="str">
        <f aca="false">IFERROR(INDEX('12. Yaguar'!$B:$E,MATCH($A962,'12. Yaguar'!$B:$B,0),2),"")</f>
        <v/>
      </c>
      <c r="O962" s="6" t="str">
        <f aca="false">IFERROR(INDEX('13. King Clor'!$A:$B,MATCH($A962,'13. King Clor'!$A:$A,0),2),"")</f>
        <v/>
      </c>
      <c r="P962" s="6" t="str">
        <f aca="false">IFERROR(INDEX('14. Diserquim'!$A:$B,MATCH($A962,'14. Diserquim'!$A:$A,0),2),"")</f>
        <v/>
      </c>
      <c r="Q962" s="6" t="str">
        <f aca="false">IFERROR(INDEX('15. Moreno'!$A:$B,MATCH($A962,'15. Moreno'!$A:$A,0),2),"")</f>
        <v/>
      </c>
      <c r="R962" s="6" t="str">
        <f aca="false">IFERROR(INDEX('10. Collares'!$J:$K,MATCH($A962,'10. Collares'!$J:$J,0),2),"")</f>
        <v/>
      </c>
      <c r="S962" s="6" t="str">
        <f aca="false">IFERROR(INDEX('13. King Clor'!$G:$H,MATCH($A962,'13. King Clor'!$G:$G,0),2),"")</f>
        <v/>
      </c>
      <c r="T962" s="6" t="str">
        <f aca="false">IFERROR(INDEX('10. Collares'!$A:$B,MATCH($A962,'10. Collares'!$A:$A,0),2),"")</f>
        <v/>
      </c>
      <c r="U962" s="6" t="str">
        <f aca="false">IFERROR(INDEX('16. Mis nietos'!$B:$C,MATCH($A962,'16. Mis nietos'!$B:$B,0),2),"")</f>
        <v/>
      </c>
      <c r="V962" s="6" t="str">
        <f aca="false">IFERROR(INDEX('17. Profesional Vet'!$A:$B,MATCH($A962,'17. Profesional Vet'!$A:$A,0),2),"")</f>
        <v/>
      </c>
      <c r="W962" s="6" t="str">
        <f aca="false">IFERROR(INDEX('18. Premier'!$A:$B,MATCH($A962,'18. Premier'!$A:$A,0),2),"")</f>
        <v/>
      </c>
      <c r="X962" s="6" t="str">
        <f aca="false">IFERROR(INDEX('19. Dacam'!$A:$B,MATCH($A962,'19. Dacam'!$A:$A,0),2),"")</f>
        <v/>
      </c>
      <c r="Y962" s="6" t="str">
        <f aca="false">IFERROR(INDEX('20. Proveedor'!$A:$B,MATCH($A962,'20. Proveedor'!$A:$A,0),2),"")</f>
        <v/>
      </c>
      <c r="Z962" s="6" t="str">
        <f aca="false">IFERROR(INDEX('21. Saphirus'!$A:$B,MATCH($A962,'21. Saphirus'!$A:$A,0),2),"")</f>
        <v/>
      </c>
    </row>
    <row r="963" customFormat="false" ht="15.75" hidden="false" customHeight="true" outlineLevel="0" collapsed="false">
      <c r="A963" s="5" t="s">
        <v>1002</v>
      </c>
      <c r="B963" s="5" t="n">
        <v>5069</v>
      </c>
      <c r="C963" s="5" t="s">
        <v>27</v>
      </c>
      <c r="D963" s="6" t="str">
        <f aca="false">IFERROR(INDEX('1. Benavídez'!$A:$B,MATCH($A963,'1. Benavídez'!$A:$A,0),2),"")</f>
        <v/>
      </c>
      <c r="E963" s="6" t="str">
        <f aca="false">IFERROR(INDEX('2. Gallo'!$B:$D,MATCH($A963,'2. Gallo'!$B:$B,0),3),"")</f>
        <v/>
      </c>
      <c r="F963" s="6" t="str">
        <f aca="false">IFERROR(INDEX('3. Anea'!$B:$D,MATCH($A963,'3. Anea'!$B:$B,0),2),"")</f>
        <v/>
      </c>
      <c r="G963" s="6" t="str">
        <f aca="false">IFERROR(INDEX('4. Pilar'!$A:$C,MATCH($A963,'4. Pilar'!$A:$A,0),2),"")</f>
        <v/>
      </c>
      <c r="H963" s="6" t="str">
        <f aca="false">IFERROR(INDEX('5. Tortuguitas'!$B:$D,MATCH($A963,'5. Tortuguitas'!$B:$B,0),2),"")</f>
        <v/>
      </c>
      <c r="I963" s="6" t="str">
        <f aca="false">IFERROR(INDEX('6. Del Viso'!$A:$B,MATCH($A963,'6. Del Viso'!$A:$A,0),2),"")</f>
        <v/>
      </c>
      <c r="J963" s="6" t="str">
        <f aca="false">IFERROR(INDEX('7. Chica Glade'!$B:$F,MATCH($A963,'7. Chica Glade'!$B:$B,0),4),"")</f>
        <v/>
      </c>
      <c r="K963" s="6" t="str">
        <f aca="false">IFERROR(INDEX('8. Veterinaria'!$A:$B,MATCH($A963,'8. Veterinaria'!$A:$A,0),2),"")</f>
        <v/>
      </c>
      <c r="L963" s="6" t="str">
        <f aca="false">IFERROR(INDEX('9. Hipocampus'!$A:$B,MATCH($A963,'9. Hipocampus'!$A:$A,0),2),"")</f>
        <v/>
      </c>
      <c r="M963" s="6" t="str">
        <f aca="false">IFERROR(INDEX('11. Mundo Mascotas'!$B:$D,MATCH($A963,'11. Mundo Mascotas'!$B:$B,0),2),"")</f>
        <v/>
      </c>
      <c r="N963" s="6" t="str">
        <f aca="false">IFERROR(INDEX('12. Yaguar'!$B:$E,MATCH($A963,'12. Yaguar'!$B:$B,0),2),"")</f>
        <v/>
      </c>
      <c r="O963" s="6" t="str">
        <f aca="false">IFERROR(INDEX('13. King Clor'!$A:$B,MATCH($A963,'13. King Clor'!$A:$A,0),2),"")</f>
        <v/>
      </c>
      <c r="P963" s="6" t="str">
        <f aca="false">IFERROR(INDEX('14. Diserquim'!$A:$B,MATCH($A963,'14. Diserquim'!$A:$A,0),2),"")</f>
        <v/>
      </c>
      <c r="Q963" s="6" t="str">
        <f aca="false">IFERROR(INDEX('15. Moreno'!$A:$B,MATCH($A963,'15. Moreno'!$A:$A,0),2),"")</f>
        <v/>
      </c>
      <c r="R963" s="6" t="str">
        <f aca="false">IFERROR(INDEX('10. Collares'!$J:$K,MATCH($A963,'10. Collares'!$J:$J,0),2),"")</f>
        <v/>
      </c>
      <c r="S963" s="6" t="str">
        <f aca="false">IFERROR(INDEX('13. King Clor'!$G:$H,MATCH($A963,'13. King Clor'!$G:$G,0),2),"")</f>
        <v/>
      </c>
      <c r="T963" s="6" t="str">
        <f aca="false">IFERROR(INDEX('10. Collares'!$A:$B,MATCH($A963,'10. Collares'!$A:$A,0),2),"")</f>
        <v/>
      </c>
      <c r="U963" s="6" t="str">
        <f aca="false">IFERROR(INDEX('16. Mis nietos'!$B:$C,MATCH($A963,'16. Mis nietos'!$B:$B,0),2),"")</f>
        <v/>
      </c>
      <c r="V963" s="6" t="str">
        <f aca="false">IFERROR(INDEX('17. Profesional Vet'!$A:$B,MATCH($A963,'17. Profesional Vet'!$A:$A,0),2),"")</f>
        <v/>
      </c>
      <c r="W963" s="6" t="str">
        <f aca="false">IFERROR(INDEX('18. Premier'!$A:$B,MATCH($A963,'18. Premier'!$A:$A,0),2),"")</f>
        <v/>
      </c>
      <c r="X963" s="6" t="str">
        <f aca="false">IFERROR(INDEX('19. Dacam'!$A:$B,MATCH($A963,'19. Dacam'!$A:$A,0),2),"")</f>
        <v/>
      </c>
      <c r="Y963" s="6" t="str">
        <f aca="false">IFERROR(INDEX('20. Proveedor'!$A:$B,MATCH($A963,'20. Proveedor'!$A:$A,0),2),"")</f>
        <v/>
      </c>
      <c r="Z963" s="6" t="str">
        <f aca="false">IFERROR(INDEX('21. Saphirus'!$A:$B,MATCH($A963,'21. Saphirus'!$A:$A,0),2),"")</f>
        <v/>
      </c>
    </row>
    <row r="964" customFormat="false" ht="15.75" hidden="false" customHeight="true" outlineLevel="0" collapsed="false">
      <c r="A964" s="5" t="s">
        <v>1003</v>
      </c>
      <c r="B964" s="5" t="n">
        <v>1100</v>
      </c>
      <c r="C964" s="5" t="s">
        <v>29</v>
      </c>
      <c r="D964" s="6" t="n">
        <f aca="false">IFERROR(INDEX('1. Benavídez'!$A:$B,MATCH($A964,'1. Benavídez'!$A:$A,0),2),"")</f>
        <v>27851</v>
      </c>
      <c r="E964" s="6" t="n">
        <f aca="false">IFERROR(INDEX('2. Gallo'!$B:$D,MATCH($A964,'2. Gallo'!$B:$B,0),3),"")</f>
        <v>28061</v>
      </c>
      <c r="F964" s="6" t="n">
        <f aca="false">IFERROR(INDEX('3. Anea'!$B:$D,MATCH($A964,'3. Anea'!$B:$B,0),2),"")</f>
        <v>28814</v>
      </c>
      <c r="G964" s="6" t="str">
        <f aca="false">IFERROR(INDEX('4. Pilar'!$A:$C,MATCH($A964,'4. Pilar'!$A:$A,0),2),"")</f>
        <v/>
      </c>
      <c r="H964" s="6" t="n">
        <f aca="false">IFERROR(INDEX('5. Tortuguitas'!$B:$D,MATCH($A964,'5. Tortuguitas'!$B:$B,0),2),"")</f>
        <v>29440</v>
      </c>
      <c r="I964" s="6" t="str">
        <f aca="false">IFERROR(INDEX('6. Del Viso'!$A:$B,MATCH($A964,'6. Del Viso'!$A:$A,0),2),"")</f>
        <v/>
      </c>
      <c r="J964" s="6" t="str">
        <f aca="false">IFERROR(INDEX('7. Chica Glade'!$B:$F,MATCH($A964,'7. Chica Glade'!$B:$B,0),4),"")</f>
        <v/>
      </c>
      <c r="K964" s="6" t="str">
        <f aca="false">IFERROR(INDEX('8. Veterinaria'!$A:$B,MATCH($A964,'8. Veterinaria'!$A:$A,0),2),"")</f>
        <v/>
      </c>
      <c r="L964" s="6" t="str">
        <f aca="false">IFERROR(INDEX('9. Hipocampus'!$A:$B,MATCH($A964,'9. Hipocampus'!$A:$A,0),2),"")</f>
        <v/>
      </c>
      <c r="M964" s="6" t="n">
        <f aca="false">IFERROR(INDEX('11. Mundo Mascotas'!$B:$D,MATCH($A964,'11. Mundo Mascotas'!$B:$B,0),2),"")</f>
        <v>31008</v>
      </c>
      <c r="N964" s="6" t="str">
        <f aca="false">IFERROR(INDEX('12. Yaguar'!$B:$E,MATCH($A964,'12. Yaguar'!$B:$B,0),2),"")</f>
        <v/>
      </c>
      <c r="O964" s="6" t="str">
        <f aca="false">IFERROR(INDEX('13. King Clor'!$A:$B,MATCH($A964,'13. King Clor'!$A:$A,0),2),"")</f>
        <v/>
      </c>
      <c r="P964" s="6" t="str">
        <f aca="false">IFERROR(INDEX('14. Diserquim'!$A:$B,MATCH($A964,'14. Diserquim'!$A:$A,0),2),"")</f>
        <v/>
      </c>
      <c r="Q964" s="6" t="str">
        <f aca="false">IFERROR(INDEX('15. Moreno'!$A:$B,MATCH($A964,'15. Moreno'!$A:$A,0),2),"")</f>
        <v/>
      </c>
      <c r="R964" s="6" t="str">
        <f aca="false">IFERROR(INDEX('10. Collares'!$J:$K,MATCH($A964,'10. Collares'!$J:$J,0),2),"")</f>
        <v/>
      </c>
      <c r="S964" s="6" t="str">
        <f aca="false">IFERROR(INDEX('13. King Clor'!$G:$H,MATCH($A964,'13. King Clor'!$G:$G,0),2),"")</f>
        <v/>
      </c>
      <c r="T964" s="6" t="str">
        <f aca="false">IFERROR(INDEX('10. Collares'!$A:$B,MATCH($A964,'10. Collares'!$A:$A,0),2),"")</f>
        <v/>
      </c>
      <c r="U964" s="6" t="str">
        <f aca="false">IFERROR(INDEX('16. Mis nietos'!$B:$C,MATCH($A964,'16. Mis nietos'!$B:$B,0),2),"")</f>
        <v/>
      </c>
      <c r="V964" s="6" t="str">
        <f aca="false">IFERROR(INDEX('17. Profesional Vet'!$A:$B,MATCH($A964,'17. Profesional Vet'!$A:$A,0),2),"")</f>
        <v/>
      </c>
      <c r="W964" s="6" t="str">
        <f aca="false">IFERROR(INDEX('18. Premier'!$A:$B,MATCH($A964,'18. Premier'!$A:$A,0),2),"")</f>
        <v/>
      </c>
      <c r="X964" s="6" t="str">
        <f aca="false">IFERROR(INDEX('19. Dacam'!$A:$B,MATCH($A964,'19. Dacam'!$A:$A,0),2),"")</f>
        <v/>
      </c>
      <c r="Y964" s="6" t="n">
        <f aca="false">IFERROR(INDEX('20. Proveedor'!$A:$B,MATCH($A964,'20. Proveedor'!$A:$A,0),2),"")</f>
        <v>30852.15</v>
      </c>
      <c r="Z964" s="6" t="str">
        <f aca="false">IFERROR(INDEX('21. Saphirus'!$A:$B,MATCH($A964,'21. Saphirus'!$A:$A,0),2),"")</f>
        <v/>
      </c>
    </row>
    <row r="965" customFormat="false" ht="15.75" hidden="false" customHeight="true" outlineLevel="0" collapsed="false">
      <c r="A965" s="5" t="s">
        <v>1004</v>
      </c>
      <c r="B965" s="5" t="n">
        <v>4173</v>
      </c>
      <c r="C965" s="5" t="s">
        <v>123</v>
      </c>
      <c r="D965" s="6" t="str">
        <f aca="false">IFERROR(INDEX('1. Benavídez'!$A:$B,MATCH($A965,'1. Benavídez'!$A:$A,0),2),"")</f>
        <v/>
      </c>
      <c r="E965" s="6" t="str">
        <f aca="false">IFERROR(INDEX('2. Gallo'!$B:$D,MATCH($A965,'2. Gallo'!$B:$B,0),3),"")</f>
        <v/>
      </c>
      <c r="F965" s="6" t="str">
        <f aca="false">IFERROR(INDEX('3. Anea'!$B:$D,MATCH($A965,'3. Anea'!$B:$B,0),2),"")</f>
        <v/>
      </c>
      <c r="G965" s="6" t="str">
        <f aca="false">IFERROR(INDEX('4. Pilar'!$A:$C,MATCH($A965,'4. Pilar'!$A:$A,0),2),"")</f>
        <v/>
      </c>
      <c r="H965" s="6" t="str">
        <f aca="false">IFERROR(INDEX('5. Tortuguitas'!$B:$D,MATCH($A965,'5. Tortuguitas'!$B:$B,0),2),"")</f>
        <v/>
      </c>
      <c r="I965" s="6" t="str">
        <f aca="false">IFERROR(INDEX('6. Del Viso'!$A:$B,MATCH($A965,'6. Del Viso'!$A:$A,0),2),"")</f>
        <v/>
      </c>
      <c r="J965" s="6" t="str">
        <f aca="false">IFERROR(INDEX('7. Chica Glade'!$B:$F,MATCH($A965,'7. Chica Glade'!$B:$B,0),4),"")</f>
        <v/>
      </c>
      <c r="K965" s="6" t="str">
        <f aca="false">IFERROR(INDEX('8. Veterinaria'!$A:$B,MATCH($A965,'8. Veterinaria'!$A:$A,0),2),"")</f>
        <v/>
      </c>
      <c r="L965" s="6" t="str">
        <f aca="false">IFERROR(INDEX('9. Hipocampus'!$A:$B,MATCH($A965,'9. Hipocampus'!$A:$A,0),2),"")</f>
        <v/>
      </c>
      <c r="M965" s="6" t="str">
        <f aca="false">IFERROR(INDEX('11. Mundo Mascotas'!$B:$D,MATCH($A965,'11. Mundo Mascotas'!$B:$B,0),2),"")</f>
        <v/>
      </c>
      <c r="N965" s="6" t="str">
        <f aca="false">IFERROR(INDEX('12. Yaguar'!$B:$E,MATCH($A965,'12. Yaguar'!$B:$B,0),2),"")</f>
        <v/>
      </c>
      <c r="O965" s="6" t="str">
        <f aca="false">IFERROR(INDEX('13. King Clor'!$A:$B,MATCH($A965,'13. King Clor'!$A:$A,0),2),"")</f>
        <v/>
      </c>
      <c r="P965" s="6" t="str">
        <f aca="false">IFERROR(INDEX('14. Diserquim'!$A:$B,MATCH($A965,'14. Diserquim'!$A:$A,0),2),"")</f>
        <v/>
      </c>
      <c r="Q965" s="6" t="str">
        <f aca="false">IFERROR(INDEX('15. Moreno'!$A:$B,MATCH($A965,'15. Moreno'!$A:$A,0),2),"")</f>
        <v/>
      </c>
      <c r="R965" s="6" t="str">
        <f aca="false">IFERROR(INDEX('10. Collares'!$J:$K,MATCH($A965,'10. Collares'!$J:$J,0),2),"")</f>
        <v/>
      </c>
      <c r="S965" s="6" t="str">
        <f aca="false">IFERROR(INDEX('13. King Clor'!$G:$H,MATCH($A965,'13. King Clor'!$G:$G,0),2),"")</f>
        <v/>
      </c>
      <c r="T965" s="6" t="str">
        <f aca="false">IFERROR(INDEX('10. Collares'!$A:$B,MATCH($A965,'10. Collares'!$A:$A,0),2),"")</f>
        <v/>
      </c>
      <c r="U965" s="6" t="str">
        <f aca="false">IFERROR(INDEX('16. Mis nietos'!$B:$C,MATCH($A965,'16. Mis nietos'!$B:$B,0),2),"")</f>
        <v/>
      </c>
      <c r="V965" s="6" t="str">
        <f aca="false">IFERROR(INDEX('17. Profesional Vet'!$A:$B,MATCH($A965,'17. Profesional Vet'!$A:$A,0),2),"")</f>
        <v/>
      </c>
      <c r="W965" s="6" t="str">
        <f aca="false">IFERROR(INDEX('18. Premier'!$A:$B,MATCH($A965,'18. Premier'!$A:$A,0),2),"")</f>
        <v/>
      </c>
      <c r="X965" s="6" t="str">
        <f aca="false">IFERROR(INDEX('19. Dacam'!$A:$B,MATCH($A965,'19. Dacam'!$A:$A,0),2),"")</f>
        <v/>
      </c>
      <c r="Y965" s="6" t="str">
        <f aca="false">IFERROR(INDEX('20. Proveedor'!$A:$B,MATCH($A965,'20. Proveedor'!$A:$A,0),2),"")</f>
        <v/>
      </c>
      <c r="Z965" s="6" t="str">
        <f aca="false">IFERROR(INDEX('21. Saphirus'!$A:$B,MATCH($A965,'21. Saphirus'!$A:$A,0),2),"")</f>
        <v/>
      </c>
    </row>
    <row r="966" customFormat="false" ht="15.75" hidden="false" customHeight="true" outlineLevel="0" collapsed="false">
      <c r="A966" s="5" t="s">
        <v>1005</v>
      </c>
      <c r="B966" s="5" t="n">
        <v>1905739</v>
      </c>
      <c r="C966" s="5" t="s">
        <v>123</v>
      </c>
      <c r="D966" s="6" t="str">
        <f aca="false">IFERROR(INDEX('1. Benavídez'!$A:$B,MATCH($A966,'1. Benavídez'!$A:$A,0),2),"")</f>
        <v/>
      </c>
      <c r="E966" s="6" t="str">
        <f aca="false">IFERROR(INDEX('2. Gallo'!$B:$D,MATCH($A966,'2. Gallo'!$B:$B,0),3),"")</f>
        <v/>
      </c>
      <c r="F966" s="6" t="str">
        <f aca="false">IFERROR(INDEX('3. Anea'!$B:$D,MATCH($A966,'3. Anea'!$B:$B,0),2),"")</f>
        <v/>
      </c>
      <c r="G966" s="6" t="str">
        <f aca="false">IFERROR(INDEX('4. Pilar'!$A:$C,MATCH($A966,'4. Pilar'!$A:$A,0),2),"")</f>
        <v/>
      </c>
      <c r="H966" s="6" t="str">
        <f aca="false">IFERROR(INDEX('5. Tortuguitas'!$B:$D,MATCH($A966,'5. Tortuguitas'!$B:$B,0),2),"")</f>
        <v/>
      </c>
      <c r="I966" s="6" t="str">
        <f aca="false">IFERROR(INDEX('6. Del Viso'!$A:$B,MATCH($A966,'6. Del Viso'!$A:$A,0),2),"")</f>
        <v/>
      </c>
      <c r="J966" s="6" t="str">
        <f aca="false">IFERROR(INDEX('7. Chica Glade'!$B:$F,MATCH($A966,'7. Chica Glade'!$B:$B,0),4),"")</f>
        <v/>
      </c>
      <c r="K966" s="6" t="str">
        <f aca="false">IFERROR(INDEX('8. Veterinaria'!$A:$B,MATCH($A966,'8. Veterinaria'!$A:$A,0),2),"")</f>
        <v/>
      </c>
      <c r="L966" s="6" t="str">
        <f aca="false">IFERROR(INDEX('9. Hipocampus'!$A:$B,MATCH($A966,'9. Hipocampus'!$A:$A,0),2),"")</f>
        <v/>
      </c>
      <c r="M966" s="6" t="str">
        <f aca="false">IFERROR(INDEX('11. Mundo Mascotas'!$B:$D,MATCH($A966,'11. Mundo Mascotas'!$B:$B,0),2),"")</f>
        <v/>
      </c>
      <c r="N966" s="6" t="str">
        <f aca="false">IFERROR(INDEX('12. Yaguar'!$B:$E,MATCH($A966,'12. Yaguar'!$B:$B,0),2),"")</f>
        <v/>
      </c>
      <c r="O966" s="6" t="str">
        <f aca="false">IFERROR(INDEX('13. King Clor'!$A:$B,MATCH($A966,'13. King Clor'!$A:$A,0),2),"")</f>
        <v/>
      </c>
      <c r="P966" s="6" t="str">
        <f aca="false">IFERROR(INDEX('14. Diserquim'!$A:$B,MATCH($A966,'14. Diserquim'!$A:$A,0),2),"")</f>
        <v/>
      </c>
      <c r="Q966" s="6" t="str">
        <f aca="false">IFERROR(INDEX('15. Moreno'!$A:$B,MATCH($A966,'15. Moreno'!$A:$A,0),2),"")</f>
        <v/>
      </c>
      <c r="R966" s="6" t="str">
        <f aca="false">IFERROR(INDEX('10. Collares'!$J:$K,MATCH($A966,'10. Collares'!$J:$J,0),2),"")</f>
        <v/>
      </c>
      <c r="S966" s="6" t="str">
        <f aca="false">IFERROR(INDEX('13. King Clor'!$G:$H,MATCH($A966,'13. King Clor'!$G:$G,0),2),"")</f>
        <v/>
      </c>
      <c r="T966" s="6" t="str">
        <f aca="false">IFERROR(INDEX('10. Collares'!$A:$B,MATCH($A966,'10. Collares'!$A:$A,0),2),"")</f>
        <v/>
      </c>
      <c r="U966" s="6" t="str">
        <f aca="false">IFERROR(INDEX('16. Mis nietos'!$B:$C,MATCH($A966,'16. Mis nietos'!$B:$B,0),2),"")</f>
        <v/>
      </c>
      <c r="V966" s="6" t="str">
        <f aca="false">IFERROR(INDEX('17. Profesional Vet'!$A:$B,MATCH($A966,'17. Profesional Vet'!$A:$A,0),2),"")</f>
        <v/>
      </c>
      <c r="W966" s="6" t="str">
        <f aca="false">IFERROR(INDEX('18. Premier'!$A:$B,MATCH($A966,'18. Premier'!$A:$A,0),2),"")</f>
        <v/>
      </c>
      <c r="X966" s="6" t="str">
        <f aca="false">IFERROR(INDEX('19. Dacam'!$A:$B,MATCH($A966,'19. Dacam'!$A:$A,0),2),"")</f>
        <v/>
      </c>
      <c r="Y966" s="6" t="str">
        <f aca="false">IFERROR(INDEX('20. Proveedor'!$A:$B,MATCH($A966,'20. Proveedor'!$A:$A,0),2),"")</f>
        <v/>
      </c>
      <c r="Z966" s="6" t="str">
        <f aca="false">IFERROR(INDEX('21. Saphirus'!$A:$B,MATCH($A966,'21. Saphirus'!$A:$A,0),2),"")</f>
        <v/>
      </c>
    </row>
    <row r="967" customFormat="false" ht="15.75" hidden="false" customHeight="true" outlineLevel="0" collapsed="false">
      <c r="A967" s="5" t="s">
        <v>1006</v>
      </c>
      <c r="B967" s="5" t="n">
        <v>1905174</v>
      </c>
      <c r="C967" s="5" t="s">
        <v>33</v>
      </c>
      <c r="D967" s="6" t="str">
        <f aca="false">IFERROR(INDEX('1. Benavídez'!$A:$B,MATCH($A967,'1. Benavídez'!$A:$A,0),2),"")</f>
        <v/>
      </c>
      <c r="E967" s="6" t="str">
        <f aca="false">IFERROR(INDEX('2. Gallo'!$B:$D,MATCH($A967,'2. Gallo'!$B:$B,0),3),"")</f>
        <v/>
      </c>
      <c r="F967" s="6" t="n">
        <f aca="false">IFERROR(INDEX('3. Anea'!$B:$D,MATCH($A967,'3. Anea'!$B:$B,0),2),"")</f>
        <v>7344</v>
      </c>
      <c r="G967" s="6" t="str">
        <f aca="false">IFERROR(INDEX('4. Pilar'!$A:$C,MATCH($A967,'4. Pilar'!$A:$A,0),2),"")</f>
        <v/>
      </c>
      <c r="H967" s="6" t="n">
        <f aca="false">IFERROR(INDEX('5. Tortuguitas'!$B:$D,MATCH($A967,'5. Tortuguitas'!$B:$B,0),2),"")</f>
        <v>6120</v>
      </c>
      <c r="I967" s="6" t="str">
        <f aca="false">IFERROR(INDEX('6. Del Viso'!$A:$B,MATCH($A967,'6. Del Viso'!$A:$A,0),2),"")</f>
        <v/>
      </c>
      <c r="J967" s="6" t="str">
        <f aca="false">IFERROR(INDEX('7. Chica Glade'!$B:$F,MATCH($A967,'7. Chica Glade'!$B:$B,0),4),"")</f>
        <v/>
      </c>
      <c r="K967" s="6" t="str">
        <f aca="false">IFERROR(INDEX('8. Veterinaria'!$A:$B,MATCH($A967,'8. Veterinaria'!$A:$A,0),2),"")</f>
        <v/>
      </c>
      <c r="L967" s="6" t="n">
        <f aca="false">IFERROR(INDEX('9. Hipocampus'!$A:$B,MATCH($A967,'9. Hipocampus'!$A:$A,0),2),"")</f>
        <v>5442</v>
      </c>
      <c r="M967" s="6" t="n">
        <f aca="false">IFERROR(INDEX('11. Mundo Mascotas'!$B:$D,MATCH($A967,'11. Mundo Mascotas'!$B:$B,0),2),"")</f>
        <v>8320</v>
      </c>
      <c r="N967" s="6" t="str">
        <f aca="false">IFERROR(INDEX('12. Yaguar'!$B:$E,MATCH($A967,'12. Yaguar'!$B:$B,0),2),"")</f>
        <v/>
      </c>
      <c r="O967" s="6" t="str">
        <f aca="false">IFERROR(INDEX('13. King Clor'!$A:$B,MATCH($A967,'13. King Clor'!$A:$A,0),2),"")</f>
        <v/>
      </c>
      <c r="P967" s="6" t="str">
        <f aca="false">IFERROR(INDEX('14. Diserquim'!$A:$B,MATCH($A967,'14. Diserquim'!$A:$A,0),2),"")</f>
        <v/>
      </c>
      <c r="Q967" s="6" t="str">
        <f aca="false">IFERROR(INDEX('15. Moreno'!$A:$B,MATCH($A967,'15. Moreno'!$A:$A,0),2),"")</f>
        <v/>
      </c>
      <c r="R967" s="6" t="str">
        <f aca="false">IFERROR(INDEX('10. Collares'!$J:$K,MATCH($A967,'10. Collares'!$J:$J,0),2),"")</f>
        <v/>
      </c>
      <c r="S967" s="6" t="str">
        <f aca="false">IFERROR(INDEX('13. King Clor'!$G:$H,MATCH($A967,'13. King Clor'!$G:$G,0),2),"")</f>
        <v/>
      </c>
      <c r="T967" s="6" t="str">
        <f aca="false">IFERROR(INDEX('10. Collares'!$A:$B,MATCH($A967,'10. Collares'!$A:$A,0),2),"")</f>
        <v/>
      </c>
      <c r="U967" s="6" t="str">
        <f aca="false">IFERROR(INDEX('16. Mis nietos'!$B:$C,MATCH($A967,'16. Mis nietos'!$B:$B,0),2),"")</f>
        <v/>
      </c>
      <c r="V967" s="6" t="str">
        <f aca="false">IFERROR(INDEX('17. Profesional Vet'!$A:$B,MATCH($A967,'17. Profesional Vet'!$A:$A,0),2),"")</f>
        <v/>
      </c>
      <c r="W967" s="6" t="str">
        <f aca="false">IFERROR(INDEX('18. Premier'!$A:$B,MATCH($A967,'18. Premier'!$A:$A,0),2),"")</f>
        <v/>
      </c>
      <c r="X967" s="6" t="str">
        <f aca="false">IFERROR(INDEX('19. Dacam'!$A:$B,MATCH($A967,'19. Dacam'!$A:$A,0),2),"")</f>
        <v/>
      </c>
      <c r="Y967" s="6" t="str">
        <f aca="false">IFERROR(INDEX('20. Proveedor'!$A:$B,MATCH($A967,'20. Proveedor'!$A:$A,0),2),"")</f>
        <v/>
      </c>
      <c r="Z967" s="6" t="str">
        <f aca="false">IFERROR(INDEX('21. Saphirus'!$A:$B,MATCH($A967,'21. Saphirus'!$A:$A,0),2),"")</f>
        <v/>
      </c>
    </row>
    <row r="968" customFormat="false" ht="15.75" hidden="false" customHeight="true" outlineLevel="0" collapsed="false">
      <c r="A968" s="5" t="s">
        <v>1007</v>
      </c>
      <c r="B968" s="5" t="n">
        <v>5073</v>
      </c>
      <c r="C968" s="5" t="s">
        <v>134</v>
      </c>
      <c r="D968" s="6" t="str">
        <f aca="false">IFERROR(INDEX('1. Benavídez'!$A:$B,MATCH($A968,'1. Benavídez'!$A:$A,0),2),"")</f>
        <v/>
      </c>
      <c r="E968" s="6" t="str">
        <f aca="false">IFERROR(INDEX('2. Gallo'!$B:$D,MATCH($A968,'2. Gallo'!$B:$B,0),3),"")</f>
        <v/>
      </c>
      <c r="F968" s="6" t="str">
        <f aca="false">IFERROR(INDEX('3. Anea'!$B:$D,MATCH($A968,'3. Anea'!$B:$B,0),2),"")</f>
        <v/>
      </c>
      <c r="G968" s="6" t="str">
        <f aca="false">IFERROR(INDEX('4. Pilar'!$A:$C,MATCH($A968,'4. Pilar'!$A:$A,0),2),"")</f>
        <v/>
      </c>
      <c r="H968" s="6" t="str">
        <f aca="false">IFERROR(INDEX('5. Tortuguitas'!$B:$D,MATCH($A968,'5. Tortuguitas'!$B:$B,0),2),"")</f>
        <v/>
      </c>
      <c r="I968" s="6" t="str">
        <f aca="false">IFERROR(INDEX('6. Del Viso'!$A:$B,MATCH($A968,'6. Del Viso'!$A:$A,0),2),"")</f>
        <v/>
      </c>
      <c r="J968" s="6" t="str">
        <f aca="false">IFERROR(INDEX('7. Chica Glade'!$B:$F,MATCH($A968,'7. Chica Glade'!$B:$B,0),4),"")</f>
        <v/>
      </c>
      <c r="K968" s="6" t="str">
        <f aca="false">IFERROR(INDEX('8. Veterinaria'!$A:$B,MATCH($A968,'8. Veterinaria'!$A:$A,0),2),"")</f>
        <v/>
      </c>
      <c r="L968" s="6" t="str">
        <f aca="false">IFERROR(INDEX('9. Hipocampus'!$A:$B,MATCH($A968,'9. Hipocampus'!$A:$A,0),2),"")</f>
        <v/>
      </c>
      <c r="M968" s="6" t="str">
        <f aca="false">IFERROR(INDEX('11. Mundo Mascotas'!$B:$D,MATCH($A968,'11. Mundo Mascotas'!$B:$B,0),2),"")</f>
        <v/>
      </c>
      <c r="N968" s="6" t="str">
        <f aca="false">IFERROR(INDEX('12. Yaguar'!$B:$E,MATCH($A968,'12. Yaguar'!$B:$B,0),2),"")</f>
        <v/>
      </c>
      <c r="O968" s="6" t="str">
        <f aca="false">IFERROR(INDEX('13. King Clor'!$A:$B,MATCH($A968,'13. King Clor'!$A:$A,0),2),"")</f>
        <v/>
      </c>
      <c r="P968" s="6" t="str">
        <f aca="false">IFERROR(INDEX('14. Diserquim'!$A:$B,MATCH($A968,'14. Diserquim'!$A:$A,0),2),"")</f>
        <v/>
      </c>
      <c r="Q968" s="6" t="str">
        <f aca="false">IFERROR(INDEX('15. Moreno'!$A:$B,MATCH($A968,'15. Moreno'!$A:$A,0),2),"")</f>
        <v/>
      </c>
      <c r="R968" s="6" t="str">
        <f aca="false">IFERROR(INDEX('10. Collares'!$J:$K,MATCH($A968,'10. Collares'!$J:$J,0),2),"")</f>
        <v/>
      </c>
      <c r="S968" s="6" t="str">
        <f aca="false">IFERROR(INDEX('13. King Clor'!$G:$H,MATCH($A968,'13. King Clor'!$G:$G,0),2),"")</f>
        <v/>
      </c>
      <c r="T968" s="6" t="str">
        <f aca="false">IFERROR(INDEX('10. Collares'!$A:$B,MATCH($A968,'10. Collares'!$A:$A,0),2),"")</f>
        <v/>
      </c>
      <c r="U968" s="6" t="str">
        <f aca="false">IFERROR(INDEX('16. Mis nietos'!$B:$C,MATCH($A968,'16. Mis nietos'!$B:$B,0),2),"")</f>
        <v/>
      </c>
      <c r="V968" s="6" t="str">
        <f aca="false">IFERROR(INDEX('17. Profesional Vet'!$A:$B,MATCH($A968,'17. Profesional Vet'!$A:$A,0),2),"")</f>
        <v/>
      </c>
      <c r="W968" s="6" t="str">
        <f aca="false">IFERROR(INDEX('18. Premier'!$A:$B,MATCH($A968,'18. Premier'!$A:$A,0),2),"")</f>
        <v/>
      </c>
      <c r="X968" s="6" t="str">
        <f aca="false">IFERROR(INDEX('19. Dacam'!$A:$B,MATCH($A968,'19. Dacam'!$A:$A,0),2),"")</f>
        <v/>
      </c>
      <c r="Y968" s="6" t="str">
        <f aca="false">IFERROR(INDEX('20. Proveedor'!$A:$B,MATCH($A968,'20. Proveedor'!$A:$A,0),2),"")</f>
        <v/>
      </c>
      <c r="Z968" s="6" t="str">
        <f aca="false">IFERROR(INDEX('21. Saphirus'!$A:$B,MATCH($A968,'21. Saphirus'!$A:$A,0),2),"")</f>
        <v/>
      </c>
    </row>
    <row r="969" customFormat="false" ht="15.75" hidden="false" customHeight="true" outlineLevel="0" collapsed="false">
      <c r="A969" s="5" t="s">
        <v>1008</v>
      </c>
      <c r="B969" s="5" t="n">
        <v>5070</v>
      </c>
      <c r="C969" s="5" t="s">
        <v>136</v>
      </c>
      <c r="D969" s="6" t="str">
        <f aca="false">IFERROR(INDEX('1. Benavídez'!$A:$B,MATCH($A969,'1. Benavídez'!$A:$A,0),2),"")</f>
        <v/>
      </c>
      <c r="E969" s="6" t="str">
        <f aca="false">IFERROR(INDEX('2. Gallo'!$B:$D,MATCH($A969,'2. Gallo'!$B:$B,0),3),"")</f>
        <v/>
      </c>
      <c r="F969" s="6" t="str">
        <f aca="false">IFERROR(INDEX('3. Anea'!$B:$D,MATCH($A969,'3. Anea'!$B:$B,0),2),"")</f>
        <v/>
      </c>
      <c r="G969" s="6" t="str">
        <f aca="false">IFERROR(INDEX('4. Pilar'!$A:$C,MATCH($A969,'4. Pilar'!$A:$A,0),2),"")</f>
        <v/>
      </c>
      <c r="H969" s="6" t="str">
        <f aca="false">IFERROR(INDEX('5. Tortuguitas'!$B:$D,MATCH($A969,'5. Tortuguitas'!$B:$B,0),2),"")</f>
        <v/>
      </c>
      <c r="I969" s="6" t="str">
        <f aca="false">IFERROR(INDEX('6. Del Viso'!$A:$B,MATCH($A969,'6. Del Viso'!$A:$A,0),2),"")</f>
        <v/>
      </c>
      <c r="J969" s="6" t="str">
        <f aca="false">IFERROR(INDEX('7. Chica Glade'!$B:$F,MATCH($A969,'7. Chica Glade'!$B:$B,0),4),"")</f>
        <v/>
      </c>
      <c r="K969" s="6" t="str">
        <f aca="false">IFERROR(INDEX('8. Veterinaria'!$A:$B,MATCH($A969,'8. Veterinaria'!$A:$A,0),2),"")</f>
        <v/>
      </c>
      <c r="L969" s="6" t="str">
        <f aca="false">IFERROR(INDEX('9. Hipocampus'!$A:$B,MATCH($A969,'9. Hipocampus'!$A:$A,0),2),"")</f>
        <v/>
      </c>
      <c r="M969" s="6" t="str">
        <f aca="false">IFERROR(INDEX('11. Mundo Mascotas'!$B:$D,MATCH($A969,'11. Mundo Mascotas'!$B:$B,0),2),"")</f>
        <v/>
      </c>
      <c r="N969" s="6" t="str">
        <f aca="false">IFERROR(INDEX('12. Yaguar'!$B:$E,MATCH($A969,'12. Yaguar'!$B:$B,0),2),"")</f>
        <v/>
      </c>
      <c r="O969" s="6" t="str">
        <f aca="false">IFERROR(INDEX('13. King Clor'!$A:$B,MATCH($A969,'13. King Clor'!$A:$A,0),2),"")</f>
        <v/>
      </c>
      <c r="P969" s="6" t="str">
        <f aca="false">IFERROR(INDEX('14. Diserquim'!$A:$B,MATCH($A969,'14. Diserquim'!$A:$A,0),2),"")</f>
        <v/>
      </c>
      <c r="Q969" s="6" t="str">
        <f aca="false">IFERROR(INDEX('15. Moreno'!$A:$B,MATCH($A969,'15. Moreno'!$A:$A,0),2),"")</f>
        <v/>
      </c>
      <c r="R969" s="6" t="str">
        <f aca="false">IFERROR(INDEX('10. Collares'!$J:$K,MATCH($A969,'10. Collares'!$J:$J,0),2),"")</f>
        <v/>
      </c>
      <c r="S969" s="6" t="str">
        <f aca="false">IFERROR(INDEX('13. King Clor'!$G:$H,MATCH($A969,'13. King Clor'!$G:$G,0),2),"")</f>
        <v/>
      </c>
      <c r="T969" s="6" t="str">
        <f aca="false">IFERROR(INDEX('10. Collares'!$A:$B,MATCH($A969,'10. Collares'!$A:$A,0),2),"")</f>
        <v/>
      </c>
      <c r="U969" s="6" t="str">
        <f aca="false">IFERROR(INDEX('16. Mis nietos'!$B:$C,MATCH($A969,'16. Mis nietos'!$B:$B,0),2),"")</f>
        <v/>
      </c>
      <c r="V969" s="6" t="str">
        <f aca="false">IFERROR(INDEX('17. Profesional Vet'!$A:$B,MATCH($A969,'17. Profesional Vet'!$A:$A,0),2),"")</f>
        <v/>
      </c>
      <c r="W969" s="6" t="str">
        <f aca="false">IFERROR(INDEX('18. Premier'!$A:$B,MATCH($A969,'18. Premier'!$A:$A,0),2),"")</f>
        <v/>
      </c>
      <c r="X969" s="6" t="str">
        <f aca="false">IFERROR(INDEX('19. Dacam'!$A:$B,MATCH($A969,'19. Dacam'!$A:$A,0),2),"")</f>
        <v/>
      </c>
      <c r="Y969" s="6" t="str">
        <f aca="false">IFERROR(INDEX('20. Proveedor'!$A:$B,MATCH($A969,'20. Proveedor'!$A:$A,0),2),"")</f>
        <v/>
      </c>
      <c r="Z969" s="6" t="str">
        <f aca="false">IFERROR(INDEX('21. Saphirus'!$A:$B,MATCH($A969,'21. Saphirus'!$A:$A,0),2),"")</f>
        <v/>
      </c>
    </row>
    <row r="970" customFormat="false" ht="15.75" hidden="false" customHeight="true" outlineLevel="0" collapsed="false">
      <c r="A970" s="5" t="s">
        <v>1009</v>
      </c>
      <c r="B970" s="5" t="n">
        <v>1101</v>
      </c>
      <c r="C970" s="5" t="s">
        <v>138</v>
      </c>
      <c r="D970" s="6" t="str">
        <f aca="false">IFERROR(INDEX('1. Benavídez'!$A:$B,MATCH($A970,'1. Benavídez'!$A:$A,0),2),"")</f>
        <v/>
      </c>
      <c r="E970" s="6" t="n">
        <f aca="false">IFERROR(INDEX('2. Gallo'!$B:$D,MATCH($A970,'2. Gallo'!$B:$B,0),3),"")</f>
        <v>23627</v>
      </c>
      <c r="F970" s="6" t="n">
        <f aca="false">IFERROR(INDEX('3. Anea'!$B:$D,MATCH($A970,'3. Anea'!$B:$B,0),2),"")</f>
        <v>24249</v>
      </c>
      <c r="G970" s="6" t="str">
        <f aca="false">IFERROR(INDEX('4. Pilar'!$A:$C,MATCH($A970,'4. Pilar'!$A:$A,0),2),"")</f>
        <v/>
      </c>
      <c r="H970" s="6" t="str">
        <f aca="false">IFERROR(INDEX('5. Tortuguitas'!$B:$D,MATCH($A970,'5. Tortuguitas'!$B:$B,0),2),"")</f>
        <v/>
      </c>
      <c r="I970" s="6" t="str">
        <f aca="false">IFERROR(INDEX('6. Del Viso'!$A:$B,MATCH($A970,'6. Del Viso'!$A:$A,0),2),"")</f>
        <v/>
      </c>
      <c r="J970" s="6" t="str">
        <f aca="false">IFERROR(INDEX('7. Chica Glade'!$B:$F,MATCH($A970,'7. Chica Glade'!$B:$B,0),4),"")</f>
        <v/>
      </c>
      <c r="K970" s="6" t="str">
        <f aca="false">IFERROR(INDEX('8. Veterinaria'!$A:$B,MATCH($A970,'8. Veterinaria'!$A:$A,0),2),"")</f>
        <v/>
      </c>
      <c r="L970" s="6" t="str">
        <f aca="false">IFERROR(INDEX('9. Hipocampus'!$A:$B,MATCH($A970,'9. Hipocampus'!$A:$A,0),2),"")</f>
        <v/>
      </c>
      <c r="M970" s="6" t="str">
        <f aca="false">IFERROR(INDEX('11. Mundo Mascotas'!$B:$D,MATCH($A970,'11. Mundo Mascotas'!$B:$B,0),2),"")</f>
        <v/>
      </c>
      <c r="N970" s="6" t="str">
        <f aca="false">IFERROR(INDEX('12. Yaguar'!$B:$E,MATCH($A970,'12. Yaguar'!$B:$B,0),2),"")</f>
        <v/>
      </c>
      <c r="O970" s="6" t="str">
        <f aca="false">IFERROR(INDEX('13. King Clor'!$A:$B,MATCH($A970,'13. King Clor'!$A:$A,0),2),"")</f>
        <v/>
      </c>
      <c r="P970" s="6" t="str">
        <f aca="false">IFERROR(INDEX('14. Diserquim'!$A:$B,MATCH($A970,'14. Diserquim'!$A:$A,0),2),"")</f>
        <v/>
      </c>
      <c r="Q970" s="6" t="str">
        <f aca="false">IFERROR(INDEX('15. Moreno'!$A:$B,MATCH($A970,'15. Moreno'!$A:$A,0),2),"")</f>
        <v/>
      </c>
      <c r="R970" s="6" t="str">
        <f aca="false">IFERROR(INDEX('10. Collares'!$J:$K,MATCH($A970,'10. Collares'!$J:$J,0),2),"")</f>
        <v/>
      </c>
      <c r="S970" s="6" t="str">
        <f aca="false">IFERROR(INDEX('13. King Clor'!$G:$H,MATCH($A970,'13. King Clor'!$G:$G,0),2),"")</f>
        <v/>
      </c>
      <c r="T970" s="6" t="str">
        <f aca="false">IFERROR(INDEX('10. Collares'!$A:$B,MATCH($A970,'10. Collares'!$A:$A,0),2),"")</f>
        <v/>
      </c>
      <c r="U970" s="6" t="str">
        <f aca="false">IFERROR(INDEX('16. Mis nietos'!$B:$C,MATCH($A970,'16. Mis nietos'!$B:$B,0),2),"")</f>
        <v/>
      </c>
      <c r="V970" s="6" t="str">
        <f aca="false">IFERROR(INDEX('17. Profesional Vet'!$A:$B,MATCH($A970,'17. Profesional Vet'!$A:$A,0),2),"")</f>
        <v/>
      </c>
      <c r="W970" s="6" t="str">
        <f aca="false">IFERROR(INDEX('18. Premier'!$A:$B,MATCH($A970,'18. Premier'!$A:$A,0),2),"")</f>
        <v/>
      </c>
      <c r="X970" s="6" t="str">
        <f aca="false">IFERROR(INDEX('19. Dacam'!$A:$B,MATCH($A970,'19. Dacam'!$A:$A,0),2),"")</f>
        <v/>
      </c>
      <c r="Y970" s="6" t="str">
        <f aca="false">IFERROR(INDEX('20. Proveedor'!$A:$B,MATCH($A970,'20. Proveedor'!$A:$A,0),2),"")</f>
        <v/>
      </c>
      <c r="Z970" s="6" t="str">
        <f aca="false">IFERROR(INDEX('21. Saphirus'!$A:$B,MATCH($A970,'21. Saphirus'!$A:$A,0),2),"")</f>
        <v/>
      </c>
    </row>
    <row r="971" customFormat="false" ht="15.75" hidden="false" customHeight="true" outlineLevel="0" collapsed="false">
      <c r="A971" s="5" t="s">
        <v>1010</v>
      </c>
      <c r="B971" s="5" t="n">
        <v>5071</v>
      </c>
      <c r="C971" s="5" t="s">
        <v>27</v>
      </c>
      <c r="D971" s="6" t="str">
        <f aca="false">IFERROR(INDEX('1. Benavídez'!$A:$B,MATCH($A971,'1. Benavídez'!$A:$A,0),2),"")</f>
        <v/>
      </c>
      <c r="E971" s="6" t="str">
        <f aca="false">IFERROR(INDEX('2. Gallo'!$B:$D,MATCH($A971,'2. Gallo'!$B:$B,0),3),"")</f>
        <v/>
      </c>
      <c r="F971" s="6" t="str">
        <f aca="false">IFERROR(INDEX('3. Anea'!$B:$D,MATCH($A971,'3. Anea'!$B:$B,0),2),"")</f>
        <v/>
      </c>
      <c r="G971" s="6" t="str">
        <f aca="false">IFERROR(INDEX('4. Pilar'!$A:$C,MATCH($A971,'4. Pilar'!$A:$A,0),2),"")</f>
        <v/>
      </c>
      <c r="H971" s="6" t="str">
        <f aca="false">IFERROR(INDEX('5. Tortuguitas'!$B:$D,MATCH($A971,'5. Tortuguitas'!$B:$B,0),2),"")</f>
        <v/>
      </c>
      <c r="I971" s="6" t="str">
        <f aca="false">IFERROR(INDEX('6. Del Viso'!$A:$B,MATCH($A971,'6. Del Viso'!$A:$A,0),2),"")</f>
        <v/>
      </c>
      <c r="J971" s="6" t="str">
        <f aca="false">IFERROR(INDEX('7. Chica Glade'!$B:$F,MATCH($A971,'7. Chica Glade'!$B:$B,0),4),"")</f>
        <v/>
      </c>
      <c r="K971" s="6" t="str">
        <f aca="false">IFERROR(INDEX('8. Veterinaria'!$A:$B,MATCH($A971,'8. Veterinaria'!$A:$A,0),2),"")</f>
        <v/>
      </c>
      <c r="L971" s="6" t="str">
        <f aca="false">IFERROR(INDEX('9. Hipocampus'!$A:$B,MATCH($A971,'9. Hipocampus'!$A:$A,0),2),"")</f>
        <v/>
      </c>
      <c r="M971" s="6" t="str">
        <f aca="false">IFERROR(INDEX('11. Mundo Mascotas'!$B:$D,MATCH($A971,'11. Mundo Mascotas'!$B:$B,0),2),"")</f>
        <v/>
      </c>
      <c r="N971" s="6" t="str">
        <f aca="false">IFERROR(INDEX('12. Yaguar'!$B:$E,MATCH($A971,'12. Yaguar'!$B:$B,0),2),"")</f>
        <v/>
      </c>
      <c r="O971" s="6" t="str">
        <f aca="false">IFERROR(INDEX('13. King Clor'!$A:$B,MATCH($A971,'13. King Clor'!$A:$A,0),2),"")</f>
        <v/>
      </c>
      <c r="P971" s="6" t="str">
        <f aca="false">IFERROR(INDEX('14. Diserquim'!$A:$B,MATCH($A971,'14. Diserquim'!$A:$A,0),2),"")</f>
        <v/>
      </c>
      <c r="Q971" s="6" t="str">
        <f aca="false">IFERROR(INDEX('15. Moreno'!$A:$B,MATCH($A971,'15. Moreno'!$A:$A,0),2),"")</f>
        <v/>
      </c>
      <c r="R971" s="6" t="str">
        <f aca="false">IFERROR(INDEX('10. Collares'!$J:$K,MATCH($A971,'10. Collares'!$J:$J,0),2),"")</f>
        <v/>
      </c>
      <c r="S971" s="6" t="str">
        <f aca="false">IFERROR(INDEX('13. King Clor'!$G:$H,MATCH($A971,'13. King Clor'!$G:$G,0),2),"")</f>
        <v/>
      </c>
      <c r="T971" s="6" t="str">
        <f aca="false">IFERROR(INDEX('10. Collares'!$A:$B,MATCH($A971,'10. Collares'!$A:$A,0),2),"")</f>
        <v/>
      </c>
      <c r="U971" s="6" t="str">
        <f aca="false">IFERROR(INDEX('16. Mis nietos'!$B:$C,MATCH($A971,'16. Mis nietos'!$B:$B,0),2),"")</f>
        <v/>
      </c>
      <c r="V971" s="6" t="str">
        <f aca="false">IFERROR(INDEX('17. Profesional Vet'!$A:$B,MATCH($A971,'17. Profesional Vet'!$A:$A,0),2),"")</f>
        <v/>
      </c>
      <c r="W971" s="6" t="str">
        <f aca="false">IFERROR(INDEX('18. Premier'!$A:$B,MATCH($A971,'18. Premier'!$A:$A,0),2),"")</f>
        <v/>
      </c>
      <c r="X971" s="6" t="str">
        <f aca="false">IFERROR(INDEX('19. Dacam'!$A:$B,MATCH($A971,'19. Dacam'!$A:$A,0),2),"")</f>
        <v/>
      </c>
      <c r="Y971" s="6" t="str">
        <f aca="false">IFERROR(INDEX('20. Proveedor'!$A:$B,MATCH($A971,'20. Proveedor'!$A:$A,0),2),"")</f>
        <v/>
      </c>
      <c r="Z971" s="6" t="str">
        <f aca="false">IFERROR(INDEX('21. Saphirus'!$A:$B,MATCH($A971,'21. Saphirus'!$A:$A,0),2),"")</f>
        <v/>
      </c>
    </row>
    <row r="972" customFormat="false" ht="15.75" hidden="false" customHeight="true" outlineLevel="0" collapsed="false">
      <c r="A972" s="5" t="s">
        <v>1011</v>
      </c>
      <c r="B972" s="5" t="n">
        <v>1905076</v>
      </c>
      <c r="C972" s="5" t="s">
        <v>29</v>
      </c>
      <c r="D972" s="6" t="str">
        <f aca="false">IFERROR(INDEX('1. Benavídez'!$A:$B,MATCH($A972,'1. Benavídez'!$A:$A,0),2),"")</f>
        <v/>
      </c>
      <c r="E972" s="6" t="n">
        <f aca="false">IFERROR(INDEX('2. Gallo'!$B:$D,MATCH($A972,'2. Gallo'!$B:$B,0),3),"")</f>
        <v>18948</v>
      </c>
      <c r="F972" s="6" t="n">
        <f aca="false">IFERROR(INDEX('3. Anea'!$B:$D,MATCH($A972,'3. Anea'!$B:$B,0),2),"")</f>
        <v>18177</v>
      </c>
      <c r="G972" s="6" t="str">
        <f aca="false">IFERROR(INDEX('4. Pilar'!$A:$C,MATCH($A972,'4. Pilar'!$A:$A,0),2),"")</f>
        <v/>
      </c>
      <c r="H972" s="6" t="str">
        <f aca="false">IFERROR(INDEX('5. Tortuguitas'!$B:$D,MATCH($A972,'5. Tortuguitas'!$B:$B,0),2),"")</f>
        <v/>
      </c>
      <c r="I972" s="6" t="str">
        <f aca="false">IFERROR(INDEX('6. Del Viso'!$A:$B,MATCH($A972,'6. Del Viso'!$A:$A,0),2),"")</f>
        <v/>
      </c>
      <c r="J972" s="6" t="str">
        <f aca="false">IFERROR(INDEX('7. Chica Glade'!$B:$F,MATCH($A972,'7. Chica Glade'!$B:$B,0),4),"")</f>
        <v/>
      </c>
      <c r="K972" s="6" t="str">
        <f aca="false">IFERROR(INDEX('8. Veterinaria'!$A:$B,MATCH($A972,'8. Veterinaria'!$A:$A,0),2),"")</f>
        <v/>
      </c>
      <c r="L972" s="6" t="str">
        <f aca="false">IFERROR(INDEX('9. Hipocampus'!$A:$B,MATCH($A972,'9. Hipocampus'!$A:$A,0),2),"")</f>
        <v/>
      </c>
      <c r="M972" s="6" t="str">
        <f aca="false">IFERROR(INDEX('11. Mundo Mascotas'!$B:$D,MATCH($A972,'11. Mundo Mascotas'!$B:$B,0),2),"")</f>
        <v/>
      </c>
      <c r="N972" s="6" t="str">
        <f aca="false">IFERROR(INDEX('12. Yaguar'!$B:$E,MATCH($A972,'12. Yaguar'!$B:$B,0),2),"")</f>
        <v/>
      </c>
      <c r="O972" s="6" t="str">
        <f aca="false">IFERROR(INDEX('13. King Clor'!$A:$B,MATCH($A972,'13. King Clor'!$A:$A,0),2),"")</f>
        <v/>
      </c>
      <c r="P972" s="6" t="str">
        <f aca="false">IFERROR(INDEX('14. Diserquim'!$A:$B,MATCH($A972,'14. Diserquim'!$A:$A,0),2),"")</f>
        <v/>
      </c>
      <c r="Q972" s="6" t="str">
        <f aca="false">IFERROR(INDEX('15. Moreno'!$A:$B,MATCH($A972,'15. Moreno'!$A:$A,0),2),"")</f>
        <v/>
      </c>
      <c r="R972" s="6" t="str">
        <f aca="false">IFERROR(INDEX('10. Collares'!$J:$K,MATCH($A972,'10. Collares'!$J:$J,0),2),"")</f>
        <v/>
      </c>
      <c r="S972" s="6" t="str">
        <f aca="false">IFERROR(INDEX('13. King Clor'!$G:$H,MATCH($A972,'13. King Clor'!$G:$G,0),2),"")</f>
        <v/>
      </c>
      <c r="T972" s="6" t="str">
        <f aca="false">IFERROR(INDEX('10. Collares'!$A:$B,MATCH($A972,'10. Collares'!$A:$A,0),2),"")</f>
        <v/>
      </c>
      <c r="U972" s="6" t="str">
        <f aca="false">IFERROR(INDEX('16. Mis nietos'!$B:$C,MATCH($A972,'16. Mis nietos'!$B:$B,0),2),"")</f>
        <v/>
      </c>
      <c r="V972" s="6" t="str">
        <f aca="false">IFERROR(INDEX('17. Profesional Vet'!$A:$B,MATCH($A972,'17. Profesional Vet'!$A:$A,0),2),"")</f>
        <v/>
      </c>
      <c r="W972" s="6" t="str">
        <f aca="false">IFERROR(INDEX('18. Premier'!$A:$B,MATCH($A972,'18. Premier'!$A:$A,0),2),"")</f>
        <v/>
      </c>
      <c r="X972" s="6" t="str">
        <f aca="false">IFERROR(INDEX('19. Dacam'!$A:$B,MATCH($A972,'19. Dacam'!$A:$A,0),2),"")</f>
        <v/>
      </c>
      <c r="Y972" s="6" t="str">
        <f aca="false">IFERROR(INDEX('20. Proveedor'!$A:$B,MATCH($A972,'20. Proveedor'!$A:$A,0),2),"")</f>
        <v/>
      </c>
      <c r="Z972" s="6" t="str">
        <f aca="false">IFERROR(INDEX('21. Saphirus'!$A:$B,MATCH($A972,'21. Saphirus'!$A:$A,0),2),"")</f>
        <v/>
      </c>
    </row>
    <row r="973" customFormat="false" ht="15.75" hidden="false" customHeight="true" outlineLevel="0" collapsed="false">
      <c r="A973" s="5" t="s">
        <v>1012</v>
      </c>
      <c r="B973" s="5" t="n">
        <v>1905892</v>
      </c>
      <c r="C973" s="5" t="s">
        <v>29</v>
      </c>
      <c r="D973" s="6" t="str">
        <f aca="false">IFERROR(INDEX('1. Benavídez'!$A:$B,MATCH($A973,'1. Benavídez'!$A:$A,0),2),"")</f>
        <v/>
      </c>
      <c r="E973" s="6" t="n">
        <f aca="false">IFERROR(INDEX('2. Gallo'!$B:$D,MATCH($A973,'2. Gallo'!$B:$B,0),3),"")</f>
        <v>13299</v>
      </c>
      <c r="F973" s="6" t="n">
        <f aca="false">IFERROR(INDEX('3. Anea'!$B:$D,MATCH($A973,'3. Anea'!$B:$B,0),2),"")</f>
        <v>0</v>
      </c>
      <c r="G973" s="6" t="str">
        <f aca="false">IFERROR(INDEX('4. Pilar'!$A:$C,MATCH($A973,'4. Pilar'!$A:$A,0),2),"")</f>
        <v/>
      </c>
      <c r="H973" s="6" t="str">
        <f aca="false">IFERROR(INDEX('5. Tortuguitas'!$B:$D,MATCH($A973,'5. Tortuguitas'!$B:$B,0),2),"")</f>
        <v/>
      </c>
      <c r="I973" s="6" t="str">
        <f aca="false">IFERROR(INDEX('6. Del Viso'!$A:$B,MATCH($A973,'6. Del Viso'!$A:$A,0),2),"")</f>
        <v/>
      </c>
      <c r="J973" s="6" t="str">
        <f aca="false">IFERROR(INDEX('7. Chica Glade'!$B:$F,MATCH($A973,'7. Chica Glade'!$B:$B,0),4),"")</f>
        <v/>
      </c>
      <c r="K973" s="6" t="str">
        <f aca="false">IFERROR(INDEX('8. Veterinaria'!$A:$B,MATCH($A973,'8. Veterinaria'!$A:$A,0),2),"")</f>
        <v/>
      </c>
      <c r="L973" s="6" t="str">
        <f aca="false">IFERROR(INDEX('9. Hipocampus'!$A:$B,MATCH($A973,'9. Hipocampus'!$A:$A,0),2),"")</f>
        <v/>
      </c>
      <c r="M973" s="6" t="str">
        <f aca="false">IFERROR(INDEX('11. Mundo Mascotas'!$B:$D,MATCH($A973,'11. Mundo Mascotas'!$B:$B,0),2),"")</f>
        <v/>
      </c>
      <c r="N973" s="6" t="str">
        <f aca="false">IFERROR(INDEX('12. Yaguar'!$B:$E,MATCH($A973,'12. Yaguar'!$B:$B,0),2),"")</f>
        <v/>
      </c>
      <c r="O973" s="6" t="str">
        <f aca="false">IFERROR(INDEX('13. King Clor'!$A:$B,MATCH($A973,'13. King Clor'!$A:$A,0),2),"")</f>
        <v/>
      </c>
      <c r="P973" s="6" t="str">
        <f aca="false">IFERROR(INDEX('14. Diserquim'!$A:$B,MATCH($A973,'14. Diserquim'!$A:$A,0),2),"")</f>
        <v/>
      </c>
      <c r="Q973" s="6" t="str">
        <f aca="false">IFERROR(INDEX('15. Moreno'!$A:$B,MATCH($A973,'15. Moreno'!$A:$A,0),2),"")</f>
        <v/>
      </c>
      <c r="R973" s="6" t="str">
        <f aca="false">IFERROR(INDEX('10. Collares'!$J:$K,MATCH($A973,'10. Collares'!$J:$J,0),2),"")</f>
        <v/>
      </c>
      <c r="S973" s="6" t="str">
        <f aca="false">IFERROR(INDEX('13. King Clor'!$G:$H,MATCH($A973,'13. King Clor'!$G:$G,0),2),"")</f>
        <v/>
      </c>
      <c r="T973" s="6" t="str">
        <f aca="false">IFERROR(INDEX('10. Collares'!$A:$B,MATCH($A973,'10. Collares'!$A:$A,0),2),"")</f>
        <v/>
      </c>
      <c r="U973" s="6" t="str">
        <f aca="false">IFERROR(INDEX('16. Mis nietos'!$B:$C,MATCH($A973,'16. Mis nietos'!$B:$B,0),2),"")</f>
        <v/>
      </c>
      <c r="V973" s="6" t="str">
        <f aca="false">IFERROR(INDEX('17. Profesional Vet'!$A:$B,MATCH($A973,'17. Profesional Vet'!$A:$A,0),2),"")</f>
        <v/>
      </c>
      <c r="W973" s="6" t="str">
        <f aca="false">IFERROR(INDEX('18. Premier'!$A:$B,MATCH($A973,'18. Premier'!$A:$A,0),2),"")</f>
        <v/>
      </c>
      <c r="X973" s="6" t="str">
        <f aca="false">IFERROR(INDEX('19. Dacam'!$A:$B,MATCH($A973,'19. Dacam'!$A:$A,0),2),"")</f>
        <v/>
      </c>
      <c r="Y973" s="6" t="str">
        <f aca="false">IFERROR(INDEX('20. Proveedor'!$A:$B,MATCH($A973,'20. Proveedor'!$A:$A,0),2),"")</f>
        <v/>
      </c>
      <c r="Z973" s="6" t="str">
        <f aca="false">IFERROR(INDEX('21. Saphirus'!$A:$B,MATCH($A973,'21. Saphirus'!$A:$A,0),2),"")</f>
        <v/>
      </c>
    </row>
    <row r="974" customFormat="false" ht="15.75" hidden="false" customHeight="true" outlineLevel="0" collapsed="false">
      <c r="A974" s="5" t="s">
        <v>1013</v>
      </c>
      <c r="B974" s="5" t="n">
        <v>1105</v>
      </c>
      <c r="C974" s="5" t="s">
        <v>147</v>
      </c>
      <c r="D974" s="6" t="str">
        <f aca="false">IFERROR(INDEX('1. Benavídez'!$A:$B,MATCH($A974,'1. Benavídez'!$A:$A,0),2),"")</f>
        <v/>
      </c>
      <c r="E974" s="6" t="n">
        <f aca="false">IFERROR(INDEX('2. Gallo'!$B:$D,MATCH($A974,'2. Gallo'!$B:$B,0),3),"")</f>
        <v>18352</v>
      </c>
      <c r="F974" s="6" t="n">
        <f aca="false">IFERROR(INDEX('3. Anea'!$B:$D,MATCH($A974,'3. Anea'!$B:$B,0),2),"")</f>
        <v>16195</v>
      </c>
      <c r="G974" s="6" t="str">
        <f aca="false">IFERROR(INDEX('4. Pilar'!$A:$C,MATCH($A974,'4. Pilar'!$A:$A,0),2),"")</f>
        <v/>
      </c>
      <c r="H974" s="6" t="str">
        <f aca="false">IFERROR(INDEX('5. Tortuguitas'!$B:$D,MATCH($A974,'5. Tortuguitas'!$B:$B,0),2),"")</f>
        <v/>
      </c>
      <c r="I974" s="6" t="str">
        <f aca="false">IFERROR(INDEX('6. Del Viso'!$A:$B,MATCH($A974,'6. Del Viso'!$A:$A,0),2),"")</f>
        <v/>
      </c>
      <c r="J974" s="6" t="str">
        <f aca="false">IFERROR(INDEX('7. Chica Glade'!$B:$F,MATCH($A974,'7. Chica Glade'!$B:$B,0),4),"")</f>
        <v/>
      </c>
      <c r="K974" s="6" t="str">
        <f aca="false">IFERROR(INDEX('8. Veterinaria'!$A:$B,MATCH($A974,'8. Veterinaria'!$A:$A,0),2),"")</f>
        <v/>
      </c>
      <c r="L974" s="6" t="str">
        <f aca="false">IFERROR(INDEX('9. Hipocampus'!$A:$B,MATCH($A974,'9. Hipocampus'!$A:$A,0),2),"")</f>
        <v/>
      </c>
      <c r="M974" s="6" t="str">
        <f aca="false">IFERROR(INDEX('11. Mundo Mascotas'!$B:$D,MATCH($A974,'11. Mundo Mascotas'!$B:$B,0),2),"")</f>
        <v/>
      </c>
      <c r="N974" s="6" t="str">
        <f aca="false">IFERROR(INDEX('12. Yaguar'!$B:$E,MATCH($A974,'12. Yaguar'!$B:$B,0),2),"")</f>
        <v/>
      </c>
      <c r="O974" s="6" t="str">
        <f aca="false">IFERROR(INDEX('13. King Clor'!$A:$B,MATCH($A974,'13. King Clor'!$A:$A,0),2),"")</f>
        <v/>
      </c>
      <c r="P974" s="6" t="str">
        <f aca="false">IFERROR(INDEX('14. Diserquim'!$A:$B,MATCH($A974,'14. Diserquim'!$A:$A,0),2),"")</f>
        <v/>
      </c>
      <c r="Q974" s="6" t="str">
        <f aca="false">IFERROR(INDEX('15. Moreno'!$A:$B,MATCH($A974,'15. Moreno'!$A:$A,0),2),"")</f>
        <v/>
      </c>
      <c r="R974" s="6" t="str">
        <f aca="false">IFERROR(INDEX('10. Collares'!$J:$K,MATCH($A974,'10. Collares'!$J:$J,0),2),"")</f>
        <v/>
      </c>
      <c r="S974" s="6" t="str">
        <f aca="false">IFERROR(INDEX('13. King Clor'!$G:$H,MATCH($A974,'13. King Clor'!$G:$G,0),2),"")</f>
        <v/>
      </c>
      <c r="T974" s="6" t="str">
        <f aca="false">IFERROR(INDEX('10. Collares'!$A:$B,MATCH($A974,'10. Collares'!$A:$A,0),2),"")</f>
        <v/>
      </c>
      <c r="U974" s="6" t="str">
        <f aca="false">IFERROR(INDEX('16. Mis nietos'!$B:$C,MATCH($A974,'16. Mis nietos'!$B:$B,0),2),"")</f>
        <v/>
      </c>
      <c r="V974" s="6" t="str">
        <f aca="false">IFERROR(INDEX('17. Profesional Vet'!$A:$B,MATCH($A974,'17. Profesional Vet'!$A:$A,0),2),"")</f>
        <v/>
      </c>
      <c r="W974" s="6" t="str">
        <f aca="false">IFERROR(INDEX('18. Premier'!$A:$B,MATCH($A974,'18. Premier'!$A:$A,0),2),"")</f>
        <v/>
      </c>
      <c r="X974" s="6" t="str">
        <f aca="false">IFERROR(INDEX('19. Dacam'!$A:$B,MATCH($A974,'19. Dacam'!$A:$A,0),2),"")</f>
        <v/>
      </c>
      <c r="Y974" s="6" t="str">
        <f aca="false">IFERROR(INDEX('20. Proveedor'!$A:$B,MATCH($A974,'20. Proveedor'!$A:$A,0),2),"")</f>
        <v/>
      </c>
      <c r="Z974" s="6" t="str">
        <f aca="false">IFERROR(INDEX('21. Saphirus'!$A:$B,MATCH($A974,'21. Saphirus'!$A:$A,0),2),"")</f>
        <v/>
      </c>
    </row>
    <row r="975" customFormat="false" ht="15.75" hidden="false" customHeight="true" outlineLevel="0" collapsed="false">
      <c r="A975" s="5" t="s">
        <v>1014</v>
      </c>
      <c r="B975" s="5" t="n">
        <v>2010</v>
      </c>
      <c r="C975" s="5" t="s">
        <v>183</v>
      </c>
      <c r="D975" s="6" t="str">
        <f aca="false">IFERROR(INDEX('1. Benavídez'!$A:$B,MATCH($A975,'1. Benavídez'!$A:$A,0),2),"")</f>
        <v/>
      </c>
      <c r="E975" s="6" t="n">
        <f aca="false">IFERROR(INDEX('2. Gallo'!$B:$D,MATCH($A975,'2. Gallo'!$B:$B,0),3),"")</f>
        <v>18361</v>
      </c>
      <c r="F975" s="6" t="n">
        <f aca="false">IFERROR(INDEX('3. Anea'!$B:$D,MATCH($A975,'3. Anea'!$B:$B,0),2),"")</f>
        <v>18094</v>
      </c>
      <c r="G975" s="6" t="str">
        <f aca="false">IFERROR(INDEX('4. Pilar'!$A:$C,MATCH($A975,'4. Pilar'!$A:$A,0),2),"")</f>
        <v/>
      </c>
      <c r="H975" s="6" t="str">
        <f aca="false">IFERROR(INDEX('5. Tortuguitas'!$B:$D,MATCH($A975,'5. Tortuguitas'!$B:$B,0),2),"")</f>
        <v/>
      </c>
      <c r="I975" s="6" t="str">
        <f aca="false">IFERROR(INDEX('6. Del Viso'!$A:$B,MATCH($A975,'6. Del Viso'!$A:$A,0),2),"")</f>
        <v/>
      </c>
      <c r="J975" s="6" t="str">
        <f aca="false">IFERROR(INDEX('7. Chica Glade'!$B:$F,MATCH($A975,'7. Chica Glade'!$B:$B,0),4),"")</f>
        <v/>
      </c>
      <c r="K975" s="6" t="str">
        <f aca="false">IFERROR(INDEX('8. Veterinaria'!$A:$B,MATCH($A975,'8. Veterinaria'!$A:$A,0),2),"")</f>
        <v/>
      </c>
      <c r="L975" s="6" t="str">
        <f aca="false">IFERROR(INDEX('9. Hipocampus'!$A:$B,MATCH($A975,'9. Hipocampus'!$A:$A,0),2),"")</f>
        <v/>
      </c>
      <c r="M975" s="6" t="str">
        <f aca="false">IFERROR(INDEX('11. Mundo Mascotas'!$B:$D,MATCH($A975,'11. Mundo Mascotas'!$B:$B,0),2),"")</f>
        <v/>
      </c>
      <c r="N975" s="6" t="str">
        <f aca="false">IFERROR(INDEX('12. Yaguar'!$B:$E,MATCH($A975,'12. Yaguar'!$B:$B,0),2),"")</f>
        <v/>
      </c>
      <c r="O975" s="6" t="str">
        <f aca="false">IFERROR(INDEX('13. King Clor'!$A:$B,MATCH($A975,'13. King Clor'!$A:$A,0),2),"")</f>
        <v/>
      </c>
      <c r="P975" s="6" t="str">
        <f aca="false">IFERROR(INDEX('14. Diserquim'!$A:$B,MATCH($A975,'14. Diserquim'!$A:$A,0),2),"")</f>
        <v/>
      </c>
      <c r="Q975" s="6" t="str">
        <f aca="false">IFERROR(INDEX('15. Moreno'!$A:$B,MATCH($A975,'15. Moreno'!$A:$A,0),2),"")</f>
        <v/>
      </c>
      <c r="R975" s="6" t="str">
        <f aca="false">IFERROR(INDEX('10. Collares'!$J:$K,MATCH($A975,'10. Collares'!$J:$J,0),2),"")</f>
        <v/>
      </c>
      <c r="S975" s="6" t="str">
        <f aca="false">IFERROR(INDEX('13. King Clor'!$G:$H,MATCH($A975,'13. King Clor'!$G:$G,0),2),"")</f>
        <v/>
      </c>
      <c r="T975" s="6" t="str">
        <f aca="false">IFERROR(INDEX('10. Collares'!$A:$B,MATCH($A975,'10. Collares'!$A:$A,0),2),"")</f>
        <v/>
      </c>
      <c r="U975" s="6" t="str">
        <f aca="false">IFERROR(INDEX('16. Mis nietos'!$B:$C,MATCH($A975,'16. Mis nietos'!$B:$B,0),2),"")</f>
        <v/>
      </c>
      <c r="V975" s="6" t="str">
        <f aca="false">IFERROR(INDEX('17. Profesional Vet'!$A:$B,MATCH($A975,'17. Profesional Vet'!$A:$A,0),2),"")</f>
        <v/>
      </c>
      <c r="W975" s="6" t="str">
        <f aca="false">IFERROR(INDEX('18. Premier'!$A:$B,MATCH($A975,'18. Premier'!$A:$A,0),2),"")</f>
        <v/>
      </c>
      <c r="X975" s="6" t="str">
        <f aca="false">IFERROR(INDEX('19. Dacam'!$A:$B,MATCH($A975,'19. Dacam'!$A:$A,0),2),"")</f>
        <v/>
      </c>
      <c r="Y975" s="6" t="str">
        <f aca="false">IFERROR(INDEX('20. Proveedor'!$A:$B,MATCH($A975,'20. Proveedor'!$A:$A,0),2),"")</f>
        <v/>
      </c>
      <c r="Z975" s="6" t="str">
        <f aca="false">IFERROR(INDEX('21. Saphirus'!$A:$B,MATCH($A975,'21. Saphirus'!$A:$A,0),2),"")</f>
        <v/>
      </c>
    </row>
    <row r="976" customFormat="false" ht="15.75" hidden="false" customHeight="true" outlineLevel="0" collapsed="false">
      <c r="A976" s="5" t="s">
        <v>1015</v>
      </c>
      <c r="B976" s="5" t="n">
        <v>1905943</v>
      </c>
      <c r="C976" s="5" t="s">
        <v>183</v>
      </c>
      <c r="D976" s="6" t="str">
        <f aca="false">IFERROR(INDEX('1. Benavídez'!$A:$B,MATCH($A976,'1. Benavídez'!$A:$A,0),2),"")</f>
        <v/>
      </c>
      <c r="E976" s="6" t="str">
        <f aca="false">IFERROR(INDEX('2. Gallo'!$B:$D,MATCH($A976,'2. Gallo'!$B:$B,0),3),"")</f>
        <v/>
      </c>
      <c r="F976" s="6" t="str">
        <f aca="false">IFERROR(INDEX('3. Anea'!$B:$D,MATCH($A976,'3. Anea'!$B:$B,0),2),"")</f>
        <v/>
      </c>
      <c r="G976" s="6" t="str">
        <f aca="false">IFERROR(INDEX('4. Pilar'!$A:$C,MATCH($A976,'4. Pilar'!$A:$A,0),2),"")</f>
        <v/>
      </c>
      <c r="H976" s="6" t="str">
        <f aca="false">IFERROR(INDEX('5. Tortuguitas'!$B:$D,MATCH($A976,'5. Tortuguitas'!$B:$B,0),2),"")</f>
        <v/>
      </c>
      <c r="I976" s="6" t="str">
        <f aca="false">IFERROR(INDEX('6. Del Viso'!$A:$B,MATCH($A976,'6. Del Viso'!$A:$A,0),2),"")</f>
        <v/>
      </c>
      <c r="J976" s="6" t="str">
        <f aca="false">IFERROR(INDEX('7. Chica Glade'!$B:$F,MATCH($A976,'7. Chica Glade'!$B:$B,0),4),"")</f>
        <v/>
      </c>
      <c r="K976" s="6" t="str">
        <f aca="false">IFERROR(INDEX('8. Veterinaria'!$A:$B,MATCH($A976,'8. Veterinaria'!$A:$A,0),2),"")</f>
        <v/>
      </c>
      <c r="L976" s="6" t="n">
        <f aca="false">IFERROR(INDEX('9. Hipocampus'!$A:$B,MATCH($A976,'9. Hipocampus'!$A:$A,0),2),"")</f>
        <v>1475</v>
      </c>
      <c r="M976" s="6" t="n">
        <f aca="false">IFERROR(INDEX('11. Mundo Mascotas'!$B:$D,MATCH($A976,'11. Mundo Mascotas'!$B:$B,0),2),"")</f>
        <v>2000</v>
      </c>
      <c r="N976" s="6" t="str">
        <f aca="false">IFERROR(INDEX('12. Yaguar'!$B:$E,MATCH($A976,'12. Yaguar'!$B:$B,0),2),"")</f>
        <v/>
      </c>
      <c r="O976" s="6" t="str">
        <f aca="false">IFERROR(INDEX('13. King Clor'!$A:$B,MATCH($A976,'13. King Clor'!$A:$A,0),2),"")</f>
        <v/>
      </c>
      <c r="P976" s="6" t="str">
        <f aca="false">IFERROR(INDEX('14. Diserquim'!$A:$B,MATCH($A976,'14. Diserquim'!$A:$A,0),2),"")</f>
        <v/>
      </c>
      <c r="Q976" s="6" t="str">
        <f aca="false">IFERROR(INDEX('15. Moreno'!$A:$B,MATCH($A976,'15. Moreno'!$A:$A,0),2),"")</f>
        <v/>
      </c>
      <c r="R976" s="6" t="str">
        <f aca="false">IFERROR(INDEX('10. Collares'!$J:$K,MATCH($A976,'10. Collares'!$J:$J,0),2),"")</f>
        <v/>
      </c>
      <c r="S976" s="6" t="str">
        <f aca="false">IFERROR(INDEX('13. King Clor'!$G:$H,MATCH($A976,'13. King Clor'!$G:$G,0),2),"")</f>
        <v/>
      </c>
      <c r="T976" s="6" t="str">
        <f aca="false">IFERROR(INDEX('10. Collares'!$A:$B,MATCH($A976,'10. Collares'!$A:$A,0),2),"")</f>
        <v/>
      </c>
      <c r="U976" s="6" t="n">
        <f aca="false">IFERROR(INDEX('16. Mis nietos'!$B:$C,MATCH($A976,'16. Mis nietos'!$B:$B,0),2),"")</f>
        <v>2483</v>
      </c>
      <c r="V976" s="6" t="str">
        <f aca="false">IFERROR(INDEX('17. Profesional Vet'!$A:$B,MATCH($A976,'17. Profesional Vet'!$A:$A,0),2),"")</f>
        <v/>
      </c>
      <c r="W976" s="6" t="str">
        <f aca="false">IFERROR(INDEX('18. Premier'!$A:$B,MATCH($A976,'18. Premier'!$A:$A,0),2),"")</f>
        <v/>
      </c>
      <c r="X976" s="6" t="str">
        <f aca="false">IFERROR(INDEX('19. Dacam'!$A:$B,MATCH($A976,'19. Dacam'!$A:$A,0),2),"")</f>
        <v/>
      </c>
      <c r="Y976" s="6" t="str">
        <f aca="false">IFERROR(INDEX('20. Proveedor'!$A:$B,MATCH($A976,'20. Proveedor'!$A:$A,0),2),"")</f>
        <v/>
      </c>
      <c r="Z976" s="6" t="str">
        <f aca="false">IFERROR(INDEX('21. Saphirus'!$A:$B,MATCH($A976,'21. Saphirus'!$A:$A,0),2),"")</f>
        <v/>
      </c>
    </row>
    <row r="977" customFormat="false" ht="15.75" hidden="false" customHeight="true" outlineLevel="0" collapsed="false">
      <c r="A977" s="5" t="s">
        <v>1016</v>
      </c>
      <c r="B977" s="5" t="n">
        <v>4175</v>
      </c>
      <c r="C977" s="5" t="s">
        <v>183</v>
      </c>
      <c r="D977" s="6" t="str">
        <f aca="false">IFERROR(INDEX('1. Benavídez'!$A:$B,MATCH($A977,'1. Benavídez'!$A:$A,0),2),"")</f>
        <v/>
      </c>
      <c r="E977" s="6" t="n">
        <f aca="false">IFERROR(INDEX('2. Gallo'!$B:$D,MATCH($A977,'2. Gallo'!$B:$B,0),3),"")</f>
        <v>3275</v>
      </c>
      <c r="F977" s="6" t="n">
        <f aca="false">IFERROR(INDEX('3. Anea'!$B:$D,MATCH($A977,'3. Anea'!$B:$B,0),2),"")</f>
        <v>3248</v>
      </c>
      <c r="G977" s="6" t="str">
        <f aca="false">IFERROR(INDEX('4. Pilar'!$A:$C,MATCH($A977,'4. Pilar'!$A:$A,0),2),"")</f>
        <v/>
      </c>
      <c r="H977" s="6" t="str">
        <f aca="false">IFERROR(INDEX('5. Tortuguitas'!$B:$D,MATCH($A977,'5. Tortuguitas'!$B:$B,0),2),"")</f>
        <v/>
      </c>
      <c r="I977" s="6" t="str">
        <f aca="false">IFERROR(INDEX('6. Del Viso'!$A:$B,MATCH($A977,'6. Del Viso'!$A:$A,0),2),"")</f>
        <v/>
      </c>
      <c r="J977" s="6" t="str">
        <f aca="false">IFERROR(INDEX('7. Chica Glade'!$B:$F,MATCH($A977,'7. Chica Glade'!$B:$B,0),4),"")</f>
        <v/>
      </c>
      <c r="K977" s="6" t="str">
        <f aca="false">IFERROR(INDEX('8. Veterinaria'!$A:$B,MATCH($A977,'8. Veterinaria'!$A:$A,0),2),"")</f>
        <v/>
      </c>
      <c r="L977" s="6" t="n">
        <f aca="false">IFERROR(INDEX('9. Hipocampus'!$A:$B,MATCH($A977,'9. Hipocampus'!$A:$A,0),2),"")</f>
        <v>2873</v>
      </c>
      <c r="M977" s="6" t="str">
        <f aca="false">IFERROR(INDEX('11. Mundo Mascotas'!$B:$D,MATCH($A977,'11. Mundo Mascotas'!$B:$B,0),2),"")</f>
        <v/>
      </c>
      <c r="N977" s="6" t="str">
        <f aca="false">IFERROR(INDEX('12. Yaguar'!$B:$E,MATCH($A977,'12. Yaguar'!$B:$B,0),2),"")</f>
        <v/>
      </c>
      <c r="O977" s="6" t="str">
        <f aca="false">IFERROR(INDEX('13. King Clor'!$A:$B,MATCH($A977,'13. King Clor'!$A:$A,0),2),"")</f>
        <v/>
      </c>
      <c r="P977" s="6" t="str">
        <f aca="false">IFERROR(INDEX('14. Diserquim'!$A:$B,MATCH($A977,'14. Diserquim'!$A:$A,0),2),"")</f>
        <v/>
      </c>
      <c r="Q977" s="6" t="str">
        <f aca="false">IFERROR(INDEX('15. Moreno'!$A:$B,MATCH($A977,'15. Moreno'!$A:$A,0),2),"")</f>
        <v/>
      </c>
      <c r="R977" s="6" t="str">
        <f aca="false">IFERROR(INDEX('10. Collares'!$J:$K,MATCH($A977,'10. Collares'!$J:$J,0),2),"")</f>
        <v/>
      </c>
      <c r="S977" s="6" t="str">
        <f aca="false">IFERROR(INDEX('13. King Clor'!$G:$H,MATCH($A977,'13. King Clor'!$G:$G,0),2),"")</f>
        <v/>
      </c>
      <c r="T977" s="6" t="str">
        <f aca="false">IFERROR(INDEX('10. Collares'!$A:$B,MATCH($A977,'10. Collares'!$A:$A,0),2),"")</f>
        <v/>
      </c>
      <c r="U977" s="6" t="str">
        <f aca="false">IFERROR(INDEX('16. Mis nietos'!$B:$C,MATCH($A977,'16. Mis nietos'!$B:$B,0),2),"")</f>
        <v/>
      </c>
      <c r="V977" s="6" t="str">
        <f aca="false">IFERROR(INDEX('17. Profesional Vet'!$A:$B,MATCH($A977,'17. Profesional Vet'!$A:$A,0),2),"")</f>
        <v/>
      </c>
      <c r="W977" s="6" t="str">
        <f aca="false">IFERROR(INDEX('18. Premier'!$A:$B,MATCH($A977,'18. Premier'!$A:$A,0),2),"")</f>
        <v/>
      </c>
      <c r="X977" s="6" t="str">
        <f aca="false">IFERROR(INDEX('19. Dacam'!$A:$B,MATCH($A977,'19. Dacam'!$A:$A,0),2),"")</f>
        <v/>
      </c>
      <c r="Y977" s="6" t="str">
        <f aca="false">IFERROR(INDEX('20. Proveedor'!$A:$B,MATCH($A977,'20. Proveedor'!$A:$A,0),2),"")</f>
        <v/>
      </c>
      <c r="Z977" s="6" t="str">
        <f aca="false">IFERROR(INDEX('21. Saphirus'!$A:$B,MATCH($A977,'21. Saphirus'!$A:$A,0),2),"")</f>
        <v/>
      </c>
    </row>
    <row r="978" customFormat="false" ht="15.75" hidden="false" customHeight="true" outlineLevel="0" collapsed="false">
      <c r="A978" s="5" t="s">
        <v>1017</v>
      </c>
      <c r="B978" s="5" t="n">
        <v>4176</v>
      </c>
      <c r="C978" s="5" t="s">
        <v>183</v>
      </c>
      <c r="D978" s="6" t="str">
        <f aca="false">IFERROR(INDEX('1. Benavídez'!$A:$B,MATCH($A978,'1. Benavídez'!$A:$A,0),2),"")</f>
        <v/>
      </c>
      <c r="E978" s="6" t="n">
        <f aca="false">IFERROR(INDEX('2. Gallo'!$B:$D,MATCH($A978,'2. Gallo'!$B:$B,0),3),"")</f>
        <v>2185</v>
      </c>
      <c r="F978" s="6" t="n">
        <f aca="false">IFERROR(INDEX('3. Anea'!$B:$D,MATCH($A978,'3. Anea'!$B:$B,0),2),"")</f>
        <v>2170</v>
      </c>
      <c r="G978" s="6" t="str">
        <f aca="false">IFERROR(INDEX('4. Pilar'!$A:$C,MATCH($A978,'4. Pilar'!$A:$A,0),2),"")</f>
        <v/>
      </c>
      <c r="H978" s="6" t="str">
        <f aca="false">IFERROR(INDEX('5. Tortuguitas'!$B:$D,MATCH($A978,'5. Tortuguitas'!$B:$B,0),2),"")</f>
        <v/>
      </c>
      <c r="I978" s="6" t="str">
        <f aca="false">IFERROR(INDEX('6. Del Viso'!$A:$B,MATCH($A978,'6. Del Viso'!$A:$A,0),2),"")</f>
        <v/>
      </c>
      <c r="J978" s="6" t="str">
        <f aca="false">IFERROR(INDEX('7. Chica Glade'!$B:$F,MATCH($A978,'7. Chica Glade'!$B:$B,0),4),"")</f>
        <v/>
      </c>
      <c r="K978" s="6" t="str">
        <f aca="false">IFERROR(INDEX('8. Veterinaria'!$A:$B,MATCH($A978,'8. Veterinaria'!$A:$A,0),2),"")</f>
        <v/>
      </c>
      <c r="L978" s="6" t="n">
        <f aca="false">IFERROR(INDEX('9. Hipocampus'!$A:$B,MATCH($A978,'9. Hipocampus'!$A:$A,0),2),"")</f>
        <v>1915</v>
      </c>
      <c r="M978" s="6" t="n">
        <f aca="false">IFERROR(INDEX('11. Mundo Mascotas'!$B:$D,MATCH($A978,'11. Mundo Mascotas'!$B:$B,0),2),"")</f>
        <v>2480</v>
      </c>
      <c r="N978" s="6" t="str">
        <f aca="false">IFERROR(INDEX('12. Yaguar'!$B:$E,MATCH($A978,'12. Yaguar'!$B:$B,0),2),"")</f>
        <v/>
      </c>
      <c r="O978" s="6" t="str">
        <f aca="false">IFERROR(INDEX('13. King Clor'!$A:$B,MATCH($A978,'13. King Clor'!$A:$A,0),2),"")</f>
        <v/>
      </c>
      <c r="P978" s="6" t="str">
        <f aca="false">IFERROR(INDEX('14. Diserquim'!$A:$B,MATCH($A978,'14. Diserquim'!$A:$A,0),2),"")</f>
        <v/>
      </c>
      <c r="Q978" s="6" t="str">
        <f aca="false">IFERROR(INDEX('15. Moreno'!$A:$B,MATCH($A978,'15. Moreno'!$A:$A,0),2),"")</f>
        <v/>
      </c>
      <c r="R978" s="6" t="str">
        <f aca="false">IFERROR(INDEX('10. Collares'!$J:$K,MATCH($A978,'10. Collares'!$J:$J,0),2),"")</f>
        <v/>
      </c>
      <c r="S978" s="6" t="str">
        <f aca="false">IFERROR(INDEX('13. King Clor'!$G:$H,MATCH($A978,'13. King Clor'!$G:$G,0),2),"")</f>
        <v/>
      </c>
      <c r="T978" s="6" t="str">
        <f aca="false">IFERROR(INDEX('10. Collares'!$A:$B,MATCH($A978,'10. Collares'!$A:$A,0),2),"")</f>
        <v/>
      </c>
      <c r="U978" s="6" t="n">
        <f aca="false">IFERROR(INDEX('16. Mis nietos'!$B:$C,MATCH($A978,'16. Mis nietos'!$B:$B,0),2),"")</f>
        <v>2170</v>
      </c>
      <c r="V978" s="6" t="str">
        <f aca="false">IFERROR(INDEX('17. Profesional Vet'!$A:$B,MATCH($A978,'17. Profesional Vet'!$A:$A,0),2),"")</f>
        <v/>
      </c>
      <c r="W978" s="6" t="str">
        <f aca="false">IFERROR(INDEX('18. Premier'!$A:$B,MATCH($A978,'18. Premier'!$A:$A,0),2),"")</f>
        <v/>
      </c>
      <c r="X978" s="6" t="str">
        <f aca="false">IFERROR(INDEX('19. Dacam'!$A:$B,MATCH($A978,'19. Dacam'!$A:$A,0),2),"")</f>
        <v/>
      </c>
      <c r="Y978" s="6" t="str">
        <f aca="false">IFERROR(INDEX('20. Proveedor'!$A:$B,MATCH($A978,'20. Proveedor'!$A:$A,0),2),"")</f>
        <v/>
      </c>
      <c r="Z978" s="6" t="str">
        <f aca="false">IFERROR(INDEX('21. Saphirus'!$A:$B,MATCH($A978,'21. Saphirus'!$A:$A,0),2),"")</f>
        <v/>
      </c>
    </row>
    <row r="979" customFormat="false" ht="15.75" hidden="false" customHeight="true" outlineLevel="0" collapsed="false">
      <c r="A979" s="5" t="s">
        <v>1018</v>
      </c>
      <c r="B979" s="5" t="n">
        <v>4177</v>
      </c>
      <c r="C979" s="5" t="s">
        <v>183</v>
      </c>
      <c r="D979" s="6" t="str">
        <f aca="false">IFERROR(INDEX('1. Benavídez'!$A:$B,MATCH($A979,'1. Benavídez'!$A:$A,0),2),"")</f>
        <v/>
      </c>
      <c r="E979" s="6" t="n">
        <f aca="false">IFERROR(INDEX('2. Gallo'!$B:$D,MATCH($A979,'2. Gallo'!$B:$B,0),3),"")</f>
        <v>3576</v>
      </c>
      <c r="F979" s="6" t="n">
        <f aca="false">IFERROR(INDEX('3. Anea'!$B:$D,MATCH($A979,'3. Anea'!$B:$B,0),2),"")</f>
        <v>3564</v>
      </c>
      <c r="G979" s="6" t="str">
        <f aca="false">IFERROR(INDEX('4. Pilar'!$A:$C,MATCH($A979,'4. Pilar'!$A:$A,0),2),"")</f>
        <v/>
      </c>
      <c r="H979" s="6" t="str">
        <f aca="false">IFERROR(INDEX('5. Tortuguitas'!$B:$D,MATCH($A979,'5. Tortuguitas'!$B:$B,0),2),"")</f>
        <v/>
      </c>
      <c r="I979" s="6" t="str">
        <f aca="false">IFERROR(INDEX('6. Del Viso'!$A:$B,MATCH($A979,'6. Del Viso'!$A:$A,0),2),"")</f>
        <v/>
      </c>
      <c r="J979" s="6" t="str">
        <f aca="false">IFERROR(INDEX('7. Chica Glade'!$B:$F,MATCH($A979,'7. Chica Glade'!$B:$B,0),4),"")</f>
        <v/>
      </c>
      <c r="K979" s="6" t="str">
        <f aca="false">IFERROR(INDEX('8. Veterinaria'!$A:$B,MATCH($A979,'8. Veterinaria'!$A:$A,0),2),"")</f>
        <v/>
      </c>
      <c r="L979" s="6" t="n">
        <f aca="false">IFERROR(INDEX('9. Hipocampus'!$A:$B,MATCH($A979,'9. Hipocampus'!$A:$A,0),2),"")</f>
        <v>3117</v>
      </c>
      <c r="M979" s="6" t="str">
        <f aca="false">IFERROR(INDEX('11. Mundo Mascotas'!$B:$D,MATCH($A979,'11. Mundo Mascotas'!$B:$B,0),2),"")</f>
        <v/>
      </c>
      <c r="N979" s="6" t="str">
        <f aca="false">IFERROR(INDEX('12. Yaguar'!$B:$E,MATCH($A979,'12. Yaguar'!$B:$B,0),2),"")</f>
        <v/>
      </c>
      <c r="O979" s="6" t="str">
        <f aca="false">IFERROR(INDEX('13. King Clor'!$A:$B,MATCH($A979,'13. King Clor'!$A:$A,0),2),"")</f>
        <v/>
      </c>
      <c r="P979" s="6" t="str">
        <f aca="false">IFERROR(INDEX('14. Diserquim'!$A:$B,MATCH($A979,'14. Diserquim'!$A:$A,0),2),"")</f>
        <v/>
      </c>
      <c r="Q979" s="6" t="str">
        <f aca="false">IFERROR(INDEX('15. Moreno'!$A:$B,MATCH($A979,'15. Moreno'!$A:$A,0),2),"")</f>
        <v/>
      </c>
      <c r="R979" s="6" t="str">
        <f aca="false">IFERROR(INDEX('10. Collares'!$J:$K,MATCH($A979,'10. Collares'!$J:$J,0),2),"")</f>
        <v/>
      </c>
      <c r="S979" s="6" t="str">
        <f aca="false">IFERROR(INDEX('13. King Clor'!$G:$H,MATCH($A979,'13. King Clor'!$G:$G,0),2),"")</f>
        <v/>
      </c>
      <c r="T979" s="6" t="str">
        <f aca="false">IFERROR(INDEX('10. Collares'!$A:$B,MATCH($A979,'10. Collares'!$A:$A,0),2),"")</f>
        <v/>
      </c>
      <c r="U979" s="6" t="str">
        <f aca="false">IFERROR(INDEX('16. Mis nietos'!$B:$C,MATCH($A979,'16. Mis nietos'!$B:$B,0),2),"")</f>
        <v/>
      </c>
      <c r="V979" s="6" t="str">
        <f aca="false">IFERROR(INDEX('17. Profesional Vet'!$A:$B,MATCH($A979,'17. Profesional Vet'!$A:$A,0),2),"")</f>
        <v/>
      </c>
      <c r="W979" s="6" t="str">
        <f aca="false">IFERROR(INDEX('18. Premier'!$A:$B,MATCH($A979,'18. Premier'!$A:$A,0),2),"")</f>
        <v/>
      </c>
      <c r="X979" s="6" t="str">
        <f aca="false">IFERROR(INDEX('19. Dacam'!$A:$B,MATCH($A979,'19. Dacam'!$A:$A,0),2),"")</f>
        <v/>
      </c>
      <c r="Y979" s="6" t="str">
        <f aca="false">IFERROR(INDEX('20. Proveedor'!$A:$B,MATCH($A979,'20. Proveedor'!$A:$A,0),2),"")</f>
        <v/>
      </c>
      <c r="Z979" s="6" t="str">
        <f aca="false">IFERROR(INDEX('21. Saphirus'!$A:$B,MATCH($A979,'21. Saphirus'!$A:$A,0),2),"")</f>
        <v/>
      </c>
    </row>
    <row r="980" customFormat="false" ht="15.75" hidden="false" customHeight="true" outlineLevel="0" collapsed="false">
      <c r="A980" s="5" t="s">
        <v>1019</v>
      </c>
      <c r="B980" s="5" t="n">
        <v>4178</v>
      </c>
      <c r="C980" s="5" t="s">
        <v>183</v>
      </c>
      <c r="D980" s="6" t="str">
        <f aca="false">IFERROR(INDEX('1. Benavídez'!$A:$B,MATCH($A980,'1. Benavídez'!$A:$A,0),2),"")</f>
        <v/>
      </c>
      <c r="E980" s="6" t="n">
        <f aca="false">IFERROR(INDEX('2. Gallo'!$B:$D,MATCH($A980,'2. Gallo'!$B:$B,0),3),"")</f>
        <v>2255</v>
      </c>
      <c r="F980" s="6" t="n">
        <f aca="false">IFERROR(INDEX('3. Anea'!$B:$D,MATCH($A980,'3. Anea'!$B:$B,0),2),"")</f>
        <v>2247</v>
      </c>
      <c r="G980" s="6" t="str">
        <f aca="false">IFERROR(INDEX('4. Pilar'!$A:$C,MATCH($A980,'4. Pilar'!$A:$A,0),2),"")</f>
        <v/>
      </c>
      <c r="H980" s="6" t="str">
        <f aca="false">IFERROR(INDEX('5. Tortuguitas'!$B:$D,MATCH($A980,'5. Tortuguitas'!$B:$B,0),2),"")</f>
        <v/>
      </c>
      <c r="I980" s="6" t="str">
        <f aca="false">IFERROR(INDEX('6. Del Viso'!$A:$B,MATCH($A980,'6. Del Viso'!$A:$A,0),2),"")</f>
        <v/>
      </c>
      <c r="J980" s="6" t="str">
        <f aca="false">IFERROR(INDEX('7. Chica Glade'!$B:$F,MATCH($A980,'7. Chica Glade'!$B:$B,0),4),"")</f>
        <v/>
      </c>
      <c r="K980" s="6" t="str">
        <f aca="false">IFERROR(INDEX('8. Veterinaria'!$A:$B,MATCH($A980,'8. Veterinaria'!$A:$A,0),2),"")</f>
        <v/>
      </c>
      <c r="L980" s="6" t="n">
        <f aca="false">IFERROR(INDEX('9. Hipocampus'!$A:$B,MATCH($A980,'9. Hipocampus'!$A:$A,0),2),"")</f>
        <v>1962</v>
      </c>
      <c r="M980" s="6" t="str">
        <f aca="false">IFERROR(INDEX('11. Mundo Mascotas'!$B:$D,MATCH($A980,'11. Mundo Mascotas'!$B:$B,0),2),"")</f>
        <v/>
      </c>
      <c r="N980" s="6" t="str">
        <f aca="false">IFERROR(INDEX('12. Yaguar'!$B:$E,MATCH($A980,'12. Yaguar'!$B:$B,0),2),"")</f>
        <v/>
      </c>
      <c r="O980" s="6" t="str">
        <f aca="false">IFERROR(INDEX('13. King Clor'!$A:$B,MATCH($A980,'13. King Clor'!$A:$A,0),2),"")</f>
        <v/>
      </c>
      <c r="P980" s="6" t="str">
        <f aca="false">IFERROR(INDEX('14. Diserquim'!$A:$B,MATCH($A980,'14. Diserquim'!$A:$A,0),2),"")</f>
        <v/>
      </c>
      <c r="Q980" s="6" t="str">
        <f aca="false">IFERROR(INDEX('15. Moreno'!$A:$B,MATCH($A980,'15. Moreno'!$A:$A,0),2),"")</f>
        <v/>
      </c>
      <c r="R980" s="6" t="str">
        <f aca="false">IFERROR(INDEX('10. Collares'!$J:$K,MATCH($A980,'10. Collares'!$J:$J,0),2),"")</f>
        <v/>
      </c>
      <c r="S980" s="6" t="str">
        <f aca="false">IFERROR(INDEX('13. King Clor'!$G:$H,MATCH($A980,'13. King Clor'!$G:$G,0),2),"")</f>
        <v/>
      </c>
      <c r="T980" s="6" t="str">
        <f aca="false">IFERROR(INDEX('10. Collares'!$A:$B,MATCH($A980,'10. Collares'!$A:$A,0),2),"")</f>
        <v/>
      </c>
      <c r="U980" s="6" t="n">
        <f aca="false">IFERROR(INDEX('16. Mis nietos'!$B:$C,MATCH($A980,'16. Mis nietos'!$B:$B,0),2),"")</f>
        <v>2287</v>
      </c>
      <c r="V980" s="6" t="str">
        <f aca="false">IFERROR(INDEX('17. Profesional Vet'!$A:$B,MATCH($A980,'17. Profesional Vet'!$A:$A,0),2),"")</f>
        <v/>
      </c>
      <c r="W980" s="6" t="str">
        <f aca="false">IFERROR(INDEX('18. Premier'!$A:$B,MATCH($A980,'18. Premier'!$A:$A,0),2),"")</f>
        <v/>
      </c>
      <c r="X980" s="6" t="str">
        <f aca="false">IFERROR(INDEX('19. Dacam'!$A:$B,MATCH($A980,'19. Dacam'!$A:$A,0),2),"")</f>
        <v/>
      </c>
      <c r="Y980" s="6" t="str">
        <f aca="false">IFERROR(INDEX('20. Proveedor'!$A:$B,MATCH($A980,'20. Proveedor'!$A:$A,0),2),"")</f>
        <v/>
      </c>
      <c r="Z980" s="6" t="str">
        <f aca="false">IFERROR(INDEX('21. Saphirus'!$A:$B,MATCH($A980,'21. Saphirus'!$A:$A,0),2),"")</f>
        <v/>
      </c>
    </row>
    <row r="981" customFormat="false" ht="15.75" hidden="false" customHeight="true" outlineLevel="0" collapsed="false">
      <c r="A981" s="5" t="s">
        <v>778</v>
      </c>
      <c r="B981" s="5" t="n">
        <v>8204</v>
      </c>
      <c r="C981" s="5" t="s">
        <v>123</v>
      </c>
      <c r="D981" s="6" t="str">
        <f aca="false">IFERROR(INDEX('1. Benavídez'!$A:$B,MATCH($A981,'1. Benavídez'!$A:$A,0),2),"")</f>
        <v/>
      </c>
      <c r="E981" s="6" t="str">
        <f aca="false">IFERROR(INDEX('2. Gallo'!$B:$D,MATCH($A981,'2. Gallo'!$B:$B,0),3),"")</f>
        <v/>
      </c>
      <c r="F981" s="6" t="str">
        <f aca="false">IFERROR(INDEX('3. Anea'!$B:$D,MATCH($A981,'3. Anea'!$B:$B,0),2),"")</f>
        <v/>
      </c>
      <c r="G981" s="6" t="str">
        <f aca="false">IFERROR(INDEX('4. Pilar'!$A:$C,MATCH($A981,'4. Pilar'!$A:$A,0),2),"")</f>
        <v/>
      </c>
      <c r="H981" s="6" t="str">
        <f aca="false">IFERROR(INDEX('5. Tortuguitas'!$B:$D,MATCH($A981,'5. Tortuguitas'!$B:$B,0),2),"")</f>
        <v/>
      </c>
      <c r="I981" s="6" t="str">
        <f aca="false">IFERROR(INDEX('6. Del Viso'!$A:$B,MATCH($A981,'6. Del Viso'!$A:$A,0),2),"")</f>
        <v/>
      </c>
      <c r="J981" s="6" t="str">
        <f aca="false">IFERROR(INDEX('7. Chica Glade'!$B:$F,MATCH($A981,'7. Chica Glade'!$B:$B,0),4),"")</f>
        <v/>
      </c>
      <c r="K981" s="6" t="str">
        <f aca="false">IFERROR(INDEX('8. Veterinaria'!$A:$B,MATCH($A981,'8. Veterinaria'!$A:$A,0),2),"")</f>
        <v/>
      </c>
      <c r="L981" s="6" t="str">
        <f aca="false">IFERROR(INDEX('9. Hipocampus'!$A:$B,MATCH($A981,'9. Hipocampus'!$A:$A,0),2),"")</f>
        <v/>
      </c>
      <c r="M981" s="6" t="str">
        <f aca="false">IFERROR(INDEX('11. Mundo Mascotas'!$B:$D,MATCH($A981,'11. Mundo Mascotas'!$B:$B,0),2),"")</f>
        <v/>
      </c>
      <c r="N981" s="6" t="str">
        <f aca="false">IFERROR(INDEX('12. Yaguar'!$B:$E,MATCH($A981,'12. Yaguar'!$B:$B,0),2),"")</f>
        <v/>
      </c>
      <c r="O981" s="6" t="str">
        <f aca="false">IFERROR(INDEX('13. King Clor'!$A:$B,MATCH($A981,'13. King Clor'!$A:$A,0),2),"")</f>
        <v/>
      </c>
      <c r="P981" s="6" t="str">
        <f aca="false">IFERROR(INDEX('14. Diserquim'!$A:$B,MATCH($A981,'14. Diserquim'!$A:$A,0),2),"")</f>
        <v/>
      </c>
      <c r="Q981" s="6" t="str">
        <f aca="false">IFERROR(INDEX('15. Moreno'!$A:$B,MATCH($A981,'15. Moreno'!$A:$A,0),2),"")</f>
        <v/>
      </c>
      <c r="R981" s="6" t="str">
        <f aca="false">IFERROR(INDEX('10. Collares'!$J:$K,MATCH($A981,'10. Collares'!$J:$J,0),2),"")</f>
        <v/>
      </c>
      <c r="S981" s="6" t="str">
        <f aca="false">IFERROR(INDEX('13. King Clor'!$G:$H,MATCH($A981,'13. King Clor'!$G:$G,0),2),"")</f>
        <v/>
      </c>
      <c r="T981" s="6" t="str">
        <f aca="false">IFERROR(INDEX('10. Collares'!$A:$B,MATCH($A981,'10. Collares'!$A:$A,0),2),"")</f>
        <v/>
      </c>
      <c r="U981" s="6" t="str">
        <f aca="false">IFERROR(INDEX('16. Mis nietos'!$B:$C,MATCH($A981,'16. Mis nietos'!$B:$B,0),2),"")</f>
        <v/>
      </c>
      <c r="V981" s="6" t="str">
        <f aca="false">IFERROR(INDEX('17. Profesional Vet'!$A:$B,MATCH($A981,'17. Profesional Vet'!$A:$A,0),2),"")</f>
        <v/>
      </c>
      <c r="W981" s="6" t="str">
        <f aca="false">IFERROR(INDEX('18. Premier'!$A:$B,MATCH($A981,'18. Premier'!$A:$A,0),2),"")</f>
        <v/>
      </c>
      <c r="X981" s="6" t="str">
        <f aca="false">IFERROR(INDEX('19. Dacam'!$A:$B,MATCH($A981,'19. Dacam'!$A:$A,0),2),"")</f>
        <v/>
      </c>
      <c r="Y981" s="6" t="str">
        <f aca="false">IFERROR(INDEX('20. Proveedor'!$A:$B,MATCH($A981,'20. Proveedor'!$A:$A,0),2),"")</f>
        <v/>
      </c>
      <c r="Z981" s="6" t="str">
        <f aca="false">IFERROR(INDEX('21. Saphirus'!$A:$B,MATCH($A981,'21. Saphirus'!$A:$A,0),2),"")</f>
        <v/>
      </c>
    </row>
    <row r="982" customFormat="false" ht="15.75" hidden="false" customHeight="true" outlineLevel="0" collapsed="false">
      <c r="A982" s="5" t="s">
        <v>1020</v>
      </c>
      <c r="B982" s="5" t="n">
        <v>8027</v>
      </c>
      <c r="C982" s="5" t="s">
        <v>118</v>
      </c>
      <c r="D982" s="6" t="str">
        <f aca="false">IFERROR(INDEX('1. Benavídez'!$A:$B,MATCH($A982,'1. Benavídez'!$A:$A,0),2),"")</f>
        <v/>
      </c>
      <c r="E982" s="6" t="str">
        <f aca="false">IFERROR(INDEX('2. Gallo'!$B:$D,MATCH($A982,'2. Gallo'!$B:$B,0),3),"")</f>
        <v/>
      </c>
      <c r="F982" s="6" t="str">
        <f aca="false">IFERROR(INDEX('3. Anea'!$B:$D,MATCH($A982,'3. Anea'!$B:$B,0),2),"")</f>
        <v/>
      </c>
      <c r="G982" s="6" t="str">
        <f aca="false">IFERROR(INDEX('4. Pilar'!$A:$C,MATCH($A982,'4. Pilar'!$A:$A,0),2),"")</f>
        <v/>
      </c>
      <c r="H982" s="6" t="str">
        <f aca="false">IFERROR(INDEX('5. Tortuguitas'!$B:$D,MATCH($A982,'5. Tortuguitas'!$B:$B,0),2),"")</f>
        <v/>
      </c>
      <c r="I982" s="6" t="str">
        <f aca="false">IFERROR(INDEX('6. Del Viso'!$A:$B,MATCH($A982,'6. Del Viso'!$A:$A,0),2),"")</f>
        <v/>
      </c>
      <c r="J982" s="6" t="str">
        <f aca="false">IFERROR(INDEX('7. Chica Glade'!$B:$F,MATCH($A982,'7. Chica Glade'!$B:$B,0),4),"")</f>
        <v/>
      </c>
      <c r="K982" s="6" t="str">
        <f aca="false">IFERROR(INDEX('8. Veterinaria'!$A:$B,MATCH($A982,'8. Veterinaria'!$A:$A,0),2),"")</f>
        <v/>
      </c>
      <c r="L982" s="6" t="str">
        <f aca="false">IFERROR(INDEX('9. Hipocampus'!$A:$B,MATCH($A982,'9. Hipocampus'!$A:$A,0),2),"")</f>
        <v/>
      </c>
      <c r="M982" s="6" t="str">
        <f aca="false">IFERROR(INDEX('11. Mundo Mascotas'!$B:$D,MATCH($A982,'11. Mundo Mascotas'!$B:$B,0),2),"")</f>
        <v/>
      </c>
      <c r="N982" s="6" t="str">
        <f aca="false">IFERROR(INDEX('12. Yaguar'!$B:$E,MATCH($A982,'12. Yaguar'!$B:$B,0),2),"")</f>
        <v/>
      </c>
      <c r="O982" s="6" t="str">
        <f aca="false">IFERROR(INDEX('13. King Clor'!$A:$B,MATCH($A982,'13. King Clor'!$A:$A,0),2),"")</f>
        <v/>
      </c>
      <c r="P982" s="6" t="str">
        <f aca="false">IFERROR(INDEX('14. Diserquim'!$A:$B,MATCH($A982,'14. Diserquim'!$A:$A,0),2),"")</f>
        <v/>
      </c>
      <c r="Q982" s="6" t="str">
        <f aca="false">IFERROR(INDEX('15. Moreno'!$A:$B,MATCH($A982,'15. Moreno'!$A:$A,0),2),"")</f>
        <v/>
      </c>
      <c r="R982" s="6" t="str">
        <f aca="false">IFERROR(INDEX('10. Collares'!$J:$K,MATCH($A982,'10. Collares'!$J:$J,0),2),"")</f>
        <v/>
      </c>
      <c r="S982" s="6" t="str">
        <f aca="false">IFERROR(INDEX('13. King Clor'!$G:$H,MATCH($A982,'13. King Clor'!$G:$G,0),2),"")</f>
        <v/>
      </c>
      <c r="T982" s="6" t="str">
        <f aca="false">IFERROR(INDEX('10. Collares'!$A:$B,MATCH($A982,'10. Collares'!$A:$A,0),2),"")</f>
        <v/>
      </c>
      <c r="U982" s="6" t="str">
        <f aca="false">IFERROR(INDEX('16. Mis nietos'!$B:$C,MATCH($A982,'16. Mis nietos'!$B:$B,0),2),"")</f>
        <v/>
      </c>
      <c r="V982" s="6" t="str">
        <f aca="false">IFERROR(INDEX('17. Profesional Vet'!$A:$B,MATCH($A982,'17. Profesional Vet'!$A:$A,0),2),"")</f>
        <v/>
      </c>
      <c r="W982" s="6" t="str">
        <f aca="false">IFERROR(INDEX('18. Premier'!$A:$B,MATCH($A982,'18. Premier'!$A:$A,0),2),"")</f>
        <v/>
      </c>
      <c r="X982" s="6" t="str">
        <f aca="false">IFERROR(INDEX('19. Dacam'!$A:$B,MATCH($A982,'19. Dacam'!$A:$A,0),2),"")</f>
        <v/>
      </c>
      <c r="Y982" s="6" t="str">
        <f aca="false">IFERROR(INDEX('20. Proveedor'!$A:$B,MATCH($A982,'20. Proveedor'!$A:$A,0),2),"")</f>
        <v/>
      </c>
      <c r="Z982" s="6" t="str">
        <f aca="false">IFERROR(INDEX('21. Saphirus'!$A:$B,MATCH($A982,'21. Saphirus'!$A:$A,0),2),"")</f>
        <v/>
      </c>
    </row>
    <row r="983" customFormat="false" ht="15.75" hidden="false" customHeight="true" outlineLevel="0" collapsed="false">
      <c r="A983" s="5" t="s">
        <v>1021</v>
      </c>
      <c r="B983" s="5" t="n">
        <v>8027</v>
      </c>
      <c r="C983" s="5" t="s">
        <v>118</v>
      </c>
      <c r="D983" s="6" t="str">
        <f aca="false">IFERROR(INDEX('1. Benavídez'!$A:$B,MATCH($A983,'1. Benavídez'!$A:$A,0),2),"")</f>
        <v/>
      </c>
      <c r="E983" s="6" t="str">
        <f aca="false">IFERROR(INDEX('2. Gallo'!$B:$D,MATCH($A983,'2. Gallo'!$B:$B,0),3),"")</f>
        <v/>
      </c>
      <c r="F983" s="6" t="str">
        <f aca="false">IFERROR(INDEX('3. Anea'!$B:$D,MATCH($A983,'3. Anea'!$B:$B,0),2),"")</f>
        <v/>
      </c>
      <c r="G983" s="6" t="str">
        <f aca="false">IFERROR(INDEX('4. Pilar'!$A:$C,MATCH($A983,'4. Pilar'!$A:$A,0),2),"")</f>
        <v/>
      </c>
      <c r="H983" s="6" t="str">
        <f aca="false">IFERROR(INDEX('5. Tortuguitas'!$B:$D,MATCH($A983,'5. Tortuguitas'!$B:$B,0),2),"")</f>
        <v/>
      </c>
      <c r="I983" s="6" t="str">
        <f aca="false">IFERROR(INDEX('6. Del Viso'!$A:$B,MATCH($A983,'6. Del Viso'!$A:$A,0),2),"")</f>
        <v/>
      </c>
      <c r="J983" s="6" t="str">
        <f aca="false">IFERROR(INDEX('7. Chica Glade'!$B:$F,MATCH($A983,'7. Chica Glade'!$B:$B,0),4),"")</f>
        <v/>
      </c>
      <c r="K983" s="6" t="str">
        <f aca="false">IFERROR(INDEX('8. Veterinaria'!$A:$B,MATCH($A983,'8. Veterinaria'!$A:$A,0),2),"")</f>
        <v/>
      </c>
      <c r="L983" s="6" t="str">
        <f aca="false">IFERROR(INDEX('9. Hipocampus'!$A:$B,MATCH($A983,'9. Hipocampus'!$A:$A,0),2),"")</f>
        <v/>
      </c>
      <c r="M983" s="6" t="str">
        <f aca="false">IFERROR(INDEX('11. Mundo Mascotas'!$B:$D,MATCH($A983,'11. Mundo Mascotas'!$B:$B,0),2),"")</f>
        <v/>
      </c>
      <c r="N983" s="6" t="str">
        <f aca="false">IFERROR(INDEX('12. Yaguar'!$B:$E,MATCH($A983,'12. Yaguar'!$B:$B,0),2),"")</f>
        <v/>
      </c>
      <c r="O983" s="6" t="str">
        <f aca="false">IFERROR(INDEX('13. King Clor'!$A:$B,MATCH($A983,'13. King Clor'!$A:$A,0),2),"")</f>
        <v/>
      </c>
      <c r="P983" s="6" t="str">
        <f aca="false">IFERROR(INDEX('14. Diserquim'!$A:$B,MATCH($A983,'14. Diserquim'!$A:$A,0),2),"")</f>
        <v/>
      </c>
      <c r="Q983" s="6" t="str">
        <f aca="false">IFERROR(INDEX('15. Moreno'!$A:$B,MATCH($A983,'15. Moreno'!$A:$A,0),2),"")</f>
        <v/>
      </c>
      <c r="R983" s="6" t="str">
        <f aca="false">IFERROR(INDEX('10. Collares'!$J:$K,MATCH($A983,'10. Collares'!$J:$J,0),2),"")</f>
        <v/>
      </c>
      <c r="S983" s="6" t="str">
        <f aca="false">IFERROR(INDEX('13. King Clor'!$G:$H,MATCH($A983,'13. King Clor'!$G:$G,0),2),"")</f>
        <v/>
      </c>
      <c r="T983" s="6" t="str">
        <f aca="false">IFERROR(INDEX('10. Collares'!$A:$B,MATCH($A983,'10. Collares'!$A:$A,0),2),"")</f>
        <v/>
      </c>
      <c r="U983" s="6" t="str">
        <f aca="false">IFERROR(INDEX('16. Mis nietos'!$B:$C,MATCH($A983,'16. Mis nietos'!$B:$B,0),2),"")</f>
        <v/>
      </c>
      <c r="V983" s="6" t="str">
        <f aca="false">IFERROR(INDEX('17. Profesional Vet'!$A:$B,MATCH($A983,'17. Profesional Vet'!$A:$A,0),2),"")</f>
        <v/>
      </c>
      <c r="W983" s="6" t="str">
        <f aca="false">IFERROR(INDEX('18. Premier'!$A:$B,MATCH($A983,'18. Premier'!$A:$A,0),2),"")</f>
        <v/>
      </c>
      <c r="X983" s="6" t="str">
        <f aca="false">IFERROR(INDEX('19. Dacam'!$A:$B,MATCH($A983,'19. Dacam'!$A:$A,0),2),"")</f>
        <v/>
      </c>
      <c r="Y983" s="6" t="str">
        <f aca="false">IFERROR(INDEX('20. Proveedor'!$A:$B,MATCH($A983,'20. Proveedor'!$A:$A,0),2),"")</f>
        <v/>
      </c>
      <c r="Z983" s="6" t="str">
        <f aca="false">IFERROR(INDEX('21. Saphirus'!$A:$B,MATCH($A983,'21. Saphirus'!$A:$A,0),2),"")</f>
        <v/>
      </c>
    </row>
    <row r="984" customFormat="false" ht="15.75" hidden="false" customHeight="true" outlineLevel="0" collapsed="false">
      <c r="A984" s="5" t="s">
        <v>1022</v>
      </c>
      <c r="B984" s="5" t="n">
        <v>8027</v>
      </c>
      <c r="C984" s="5" t="s">
        <v>118</v>
      </c>
      <c r="D984" s="6" t="str">
        <f aca="false">IFERROR(INDEX('1. Benavídez'!$A:$B,MATCH($A984,'1. Benavídez'!$A:$A,0),2),"")</f>
        <v/>
      </c>
      <c r="E984" s="6" t="str">
        <f aca="false">IFERROR(INDEX('2. Gallo'!$B:$D,MATCH($A984,'2. Gallo'!$B:$B,0),3),"")</f>
        <v/>
      </c>
      <c r="F984" s="6" t="str">
        <f aca="false">IFERROR(INDEX('3. Anea'!$B:$D,MATCH($A984,'3. Anea'!$B:$B,0),2),"")</f>
        <v/>
      </c>
      <c r="G984" s="6" t="str">
        <f aca="false">IFERROR(INDEX('4. Pilar'!$A:$C,MATCH($A984,'4. Pilar'!$A:$A,0),2),"")</f>
        <v/>
      </c>
      <c r="H984" s="6" t="str">
        <f aca="false">IFERROR(INDEX('5. Tortuguitas'!$B:$D,MATCH($A984,'5. Tortuguitas'!$B:$B,0),2),"")</f>
        <v/>
      </c>
      <c r="I984" s="6" t="str">
        <f aca="false">IFERROR(INDEX('6. Del Viso'!$A:$B,MATCH($A984,'6. Del Viso'!$A:$A,0),2),"")</f>
        <v/>
      </c>
      <c r="J984" s="6" t="str">
        <f aca="false">IFERROR(INDEX('7. Chica Glade'!$B:$F,MATCH($A984,'7. Chica Glade'!$B:$B,0),4),"")</f>
        <v/>
      </c>
      <c r="K984" s="6" t="str">
        <f aca="false">IFERROR(INDEX('8. Veterinaria'!$A:$B,MATCH($A984,'8. Veterinaria'!$A:$A,0),2),"")</f>
        <v/>
      </c>
      <c r="L984" s="6" t="str">
        <f aca="false">IFERROR(INDEX('9. Hipocampus'!$A:$B,MATCH($A984,'9. Hipocampus'!$A:$A,0),2),"")</f>
        <v/>
      </c>
      <c r="M984" s="6" t="str">
        <f aca="false">IFERROR(INDEX('11. Mundo Mascotas'!$B:$D,MATCH($A984,'11. Mundo Mascotas'!$B:$B,0),2),"")</f>
        <v/>
      </c>
      <c r="N984" s="6" t="str">
        <f aca="false">IFERROR(INDEX('12. Yaguar'!$B:$E,MATCH($A984,'12. Yaguar'!$B:$B,0),2),"")</f>
        <v/>
      </c>
      <c r="O984" s="6" t="str">
        <f aca="false">IFERROR(INDEX('13. King Clor'!$A:$B,MATCH($A984,'13. King Clor'!$A:$A,0),2),"")</f>
        <v/>
      </c>
      <c r="P984" s="6" t="str">
        <f aca="false">IFERROR(INDEX('14. Diserquim'!$A:$B,MATCH($A984,'14. Diserquim'!$A:$A,0),2),"")</f>
        <v/>
      </c>
      <c r="Q984" s="6" t="str">
        <f aca="false">IFERROR(INDEX('15. Moreno'!$A:$B,MATCH($A984,'15. Moreno'!$A:$A,0),2),"")</f>
        <v/>
      </c>
      <c r="R984" s="6" t="str">
        <f aca="false">IFERROR(INDEX('10. Collares'!$J:$K,MATCH($A984,'10. Collares'!$J:$J,0),2),"")</f>
        <v/>
      </c>
      <c r="S984" s="6" t="str">
        <f aca="false">IFERROR(INDEX('13. King Clor'!$G:$H,MATCH($A984,'13. King Clor'!$G:$G,0),2),"")</f>
        <v/>
      </c>
      <c r="T984" s="6" t="str">
        <f aca="false">IFERROR(INDEX('10. Collares'!$A:$B,MATCH($A984,'10. Collares'!$A:$A,0),2),"")</f>
        <v/>
      </c>
      <c r="U984" s="6" t="str">
        <f aca="false">IFERROR(INDEX('16. Mis nietos'!$B:$C,MATCH($A984,'16. Mis nietos'!$B:$B,0),2),"")</f>
        <v/>
      </c>
      <c r="V984" s="6" t="str">
        <f aca="false">IFERROR(INDEX('17. Profesional Vet'!$A:$B,MATCH($A984,'17. Profesional Vet'!$A:$A,0),2),"")</f>
        <v/>
      </c>
      <c r="W984" s="6" t="str">
        <f aca="false">IFERROR(INDEX('18. Premier'!$A:$B,MATCH($A984,'18. Premier'!$A:$A,0),2),"")</f>
        <v/>
      </c>
      <c r="X984" s="6" t="str">
        <f aca="false">IFERROR(INDEX('19. Dacam'!$A:$B,MATCH($A984,'19. Dacam'!$A:$A,0),2),"")</f>
        <v/>
      </c>
      <c r="Y984" s="6" t="str">
        <f aca="false">IFERROR(INDEX('20. Proveedor'!$A:$B,MATCH($A984,'20. Proveedor'!$A:$A,0),2),"")</f>
        <v/>
      </c>
      <c r="Z984" s="6" t="str">
        <f aca="false">IFERROR(INDEX('21. Saphirus'!$A:$B,MATCH($A984,'21. Saphirus'!$A:$A,0),2),"")</f>
        <v/>
      </c>
    </row>
    <row r="985" customFormat="false" ht="15.75" hidden="false" customHeight="true" outlineLevel="0" collapsed="false">
      <c r="A985" s="5" t="s">
        <v>1023</v>
      </c>
      <c r="B985" s="5" t="n">
        <v>5075</v>
      </c>
      <c r="C985" s="5" t="s">
        <v>130</v>
      </c>
      <c r="D985" s="6" t="str">
        <f aca="false">IFERROR(INDEX('1. Benavídez'!$A:$B,MATCH($A985,'1. Benavídez'!$A:$A,0),2),"")</f>
        <v/>
      </c>
      <c r="E985" s="6" t="str">
        <f aca="false">IFERROR(INDEX('2. Gallo'!$B:$D,MATCH($A985,'2. Gallo'!$B:$B,0),3),"")</f>
        <v/>
      </c>
      <c r="F985" s="6" t="str">
        <f aca="false">IFERROR(INDEX('3. Anea'!$B:$D,MATCH($A985,'3. Anea'!$B:$B,0),2),"")</f>
        <v/>
      </c>
      <c r="G985" s="6" t="str">
        <f aca="false">IFERROR(INDEX('4. Pilar'!$A:$C,MATCH($A985,'4. Pilar'!$A:$A,0),2),"")</f>
        <v/>
      </c>
      <c r="H985" s="6" t="str">
        <f aca="false">IFERROR(INDEX('5. Tortuguitas'!$B:$D,MATCH($A985,'5. Tortuguitas'!$B:$B,0),2),"")</f>
        <v/>
      </c>
      <c r="I985" s="6" t="str">
        <f aca="false">IFERROR(INDEX('6. Del Viso'!$A:$B,MATCH($A985,'6. Del Viso'!$A:$A,0),2),"")</f>
        <v/>
      </c>
      <c r="J985" s="6" t="str">
        <f aca="false">IFERROR(INDEX('7. Chica Glade'!$B:$F,MATCH($A985,'7. Chica Glade'!$B:$B,0),4),"")</f>
        <v/>
      </c>
      <c r="K985" s="6" t="str">
        <f aca="false">IFERROR(INDEX('8. Veterinaria'!$A:$B,MATCH($A985,'8. Veterinaria'!$A:$A,0),2),"")</f>
        <v/>
      </c>
      <c r="L985" s="6" t="str">
        <f aca="false">IFERROR(INDEX('9. Hipocampus'!$A:$B,MATCH($A985,'9. Hipocampus'!$A:$A,0),2),"")</f>
        <v/>
      </c>
      <c r="M985" s="6" t="str">
        <f aca="false">IFERROR(INDEX('11. Mundo Mascotas'!$B:$D,MATCH($A985,'11. Mundo Mascotas'!$B:$B,0),2),"")</f>
        <v/>
      </c>
      <c r="N985" s="6" t="str">
        <f aca="false">IFERROR(INDEX('12. Yaguar'!$B:$E,MATCH($A985,'12. Yaguar'!$B:$B,0),2),"")</f>
        <v/>
      </c>
      <c r="O985" s="6" t="str">
        <f aca="false">IFERROR(INDEX('13. King Clor'!$A:$B,MATCH($A985,'13. King Clor'!$A:$A,0),2),"")</f>
        <v/>
      </c>
      <c r="P985" s="6" t="str">
        <f aca="false">IFERROR(INDEX('14. Diserquim'!$A:$B,MATCH($A985,'14. Diserquim'!$A:$A,0),2),"")</f>
        <v/>
      </c>
      <c r="Q985" s="6" t="str">
        <f aca="false">IFERROR(INDEX('15. Moreno'!$A:$B,MATCH($A985,'15. Moreno'!$A:$A,0),2),"")</f>
        <v/>
      </c>
      <c r="R985" s="6" t="str">
        <f aca="false">IFERROR(INDEX('10. Collares'!$J:$K,MATCH($A985,'10. Collares'!$J:$J,0),2),"")</f>
        <v/>
      </c>
      <c r="S985" s="6" t="str">
        <f aca="false">IFERROR(INDEX('13. King Clor'!$G:$H,MATCH($A985,'13. King Clor'!$G:$G,0),2),"")</f>
        <v/>
      </c>
      <c r="T985" s="6" t="str">
        <f aca="false">IFERROR(INDEX('10. Collares'!$A:$B,MATCH($A985,'10. Collares'!$A:$A,0),2),"")</f>
        <v/>
      </c>
      <c r="U985" s="6" t="str">
        <f aca="false">IFERROR(INDEX('16. Mis nietos'!$B:$C,MATCH($A985,'16. Mis nietos'!$B:$B,0),2),"")</f>
        <v/>
      </c>
      <c r="V985" s="6" t="str">
        <f aca="false">IFERROR(INDEX('17. Profesional Vet'!$A:$B,MATCH($A985,'17. Profesional Vet'!$A:$A,0),2),"")</f>
        <v/>
      </c>
      <c r="W985" s="6" t="str">
        <f aca="false">IFERROR(INDEX('18. Premier'!$A:$B,MATCH($A985,'18. Premier'!$A:$A,0),2),"")</f>
        <v/>
      </c>
      <c r="X985" s="6" t="str">
        <f aca="false">IFERROR(INDEX('19. Dacam'!$A:$B,MATCH($A985,'19. Dacam'!$A:$A,0),2),"")</f>
        <v/>
      </c>
      <c r="Y985" s="6" t="str">
        <f aca="false">IFERROR(INDEX('20. Proveedor'!$A:$B,MATCH($A985,'20. Proveedor'!$A:$A,0),2),"")</f>
        <v/>
      </c>
      <c r="Z985" s="6" t="str">
        <f aca="false">IFERROR(INDEX('21. Saphirus'!$A:$B,MATCH($A985,'21. Saphirus'!$A:$A,0),2),"")</f>
        <v/>
      </c>
    </row>
    <row r="986" customFormat="false" ht="15.75" hidden="false" customHeight="true" outlineLevel="0" collapsed="false">
      <c r="A986" s="5" t="s">
        <v>1024</v>
      </c>
      <c r="B986" s="5" t="n">
        <v>1905254</v>
      </c>
      <c r="C986" s="5" t="s">
        <v>132</v>
      </c>
      <c r="D986" s="6" t="str">
        <f aca="false">IFERROR(INDEX('1. Benavídez'!$A:$B,MATCH($A986,'1. Benavídez'!$A:$A,0),2),"")</f>
        <v/>
      </c>
      <c r="E986" s="6" t="n">
        <f aca="false">IFERROR(INDEX('2. Gallo'!$B:$D,MATCH($A986,'2. Gallo'!$B:$B,0),3),"")</f>
        <v>10809</v>
      </c>
      <c r="F986" s="6" t="str">
        <f aca="false">IFERROR(INDEX('3. Anea'!$B:$D,MATCH($A986,'3. Anea'!$B:$B,0),2),"")</f>
        <v/>
      </c>
      <c r="G986" s="6" t="n">
        <f aca="false">IFERROR(INDEX('4. Pilar'!$A:$C,MATCH($A986,'4. Pilar'!$A:$A,0),2),"")</f>
        <v>16622</v>
      </c>
      <c r="H986" s="6" t="str">
        <f aca="false">IFERROR(INDEX('5. Tortuguitas'!$B:$D,MATCH($A986,'5. Tortuguitas'!$B:$B,0),2),"")</f>
        <v/>
      </c>
      <c r="I986" s="6" t="str">
        <f aca="false">IFERROR(INDEX('6. Del Viso'!$A:$B,MATCH($A986,'6. Del Viso'!$A:$A,0),2),"")</f>
        <v/>
      </c>
      <c r="J986" s="6" t="str">
        <f aca="false">IFERROR(INDEX('7. Chica Glade'!$B:$F,MATCH($A986,'7. Chica Glade'!$B:$B,0),4),"")</f>
        <v/>
      </c>
      <c r="K986" s="6" t="str">
        <f aca="false">IFERROR(INDEX('8. Veterinaria'!$A:$B,MATCH($A986,'8. Veterinaria'!$A:$A,0),2),"")</f>
        <v/>
      </c>
      <c r="L986" s="6" t="str">
        <f aca="false">IFERROR(INDEX('9. Hipocampus'!$A:$B,MATCH($A986,'9. Hipocampus'!$A:$A,0),2),"")</f>
        <v/>
      </c>
      <c r="M986" s="6" t="str">
        <f aca="false">IFERROR(INDEX('11. Mundo Mascotas'!$B:$D,MATCH($A986,'11. Mundo Mascotas'!$B:$B,0),2),"")</f>
        <v/>
      </c>
      <c r="N986" s="6" t="str">
        <f aca="false">IFERROR(INDEX('12. Yaguar'!$B:$E,MATCH($A986,'12. Yaguar'!$B:$B,0),2),"")</f>
        <v/>
      </c>
      <c r="O986" s="6" t="str">
        <f aca="false">IFERROR(INDEX('13. King Clor'!$A:$B,MATCH($A986,'13. King Clor'!$A:$A,0),2),"")</f>
        <v/>
      </c>
      <c r="P986" s="6" t="str">
        <f aca="false">IFERROR(INDEX('14. Diserquim'!$A:$B,MATCH($A986,'14. Diserquim'!$A:$A,0),2),"")</f>
        <v/>
      </c>
      <c r="Q986" s="6" t="str">
        <f aca="false">IFERROR(INDEX('15. Moreno'!$A:$B,MATCH($A986,'15. Moreno'!$A:$A,0),2),"")</f>
        <v/>
      </c>
      <c r="R986" s="6" t="str">
        <f aca="false">IFERROR(INDEX('10. Collares'!$J:$K,MATCH($A986,'10. Collares'!$J:$J,0),2),"")</f>
        <v/>
      </c>
      <c r="S986" s="6" t="str">
        <f aca="false">IFERROR(INDEX('13. King Clor'!$G:$H,MATCH($A986,'13. King Clor'!$G:$G,0),2),"")</f>
        <v/>
      </c>
      <c r="T986" s="6" t="str">
        <f aca="false">IFERROR(INDEX('10. Collares'!$A:$B,MATCH($A986,'10. Collares'!$A:$A,0),2),"")</f>
        <v/>
      </c>
      <c r="U986" s="6" t="str">
        <f aca="false">IFERROR(INDEX('16. Mis nietos'!$B:$C,MATCH($A986,'16. Mis nietos'!$B:$B,0),2),"")</f>
        <v/>
      </c>
      <c r="V986" s="6" t="str">
        <f aca="false">IFERROR(INDEX('17. Profesional Vet'!$A:$B,MATCH($A986,'17. Profesional Vet'!$A:$A,0),2),"")</f>
        <v/>
      </c>
      <c r="W986" s="6" t="str">
        <f aca="false">IFERROR(INDEX('18. Premier'!$A:$B,MATCH($A986,'18. Premier'!$A:$A,0),2),"")</f>
        <v/>
      </c>
      <c r="X986" s="6" t="str">
        <f aca="false">IFERROR(INDEX('19. Dacam'!$A:$B,MATCH($A986,'19. Dacam'!$A:$A,0),2),"")</f>
        <v/>
      </c>
      <c r="Y986" s="6" t="n">
        <f aca="false">IFERROR(INDEX('20. Proveedor'!$A:$B,MATCH($A986,'20. Proveedor'!$A:$A,0),2),"")</f>
        <v>17250</v>
      </c>
      <c r="Z986" s="6" t="str">
        <f aca="false">IFERROR(INDEX('21. Saphirus'!$A:$B,MATCH($A986,'21. Saphirus'!$A:$A,0),2),"")</f>
        <v/>
      </c>
    </row>
    <row r="987" customFormat="false" ht="15.75" hidden="false" customHeight="true" outlineLevel="0" collapsed="false">
      <c r="A987" s="5" t="s">
        <v>1025</v>
      </c>
      <c r="B987" s="5" t="n">
        <v>4190</v>
      </c>
      <c r="C987" s="5" t="s">
        <v>183</v>
      </c>
      <c r="D987" s="6" t="str">
        <f aca="false">IFERROR(INDEX('1. Benavídez'!$A:$B,MATCH($A987,'1. Benavídez'!$A:$A,0),2),"")</f>
        <v/>
      </c>
      <c r="E987" s="6" t="n">
        <f aca="false">IFERROR(INDEX('2. Gallo'!$B:$D,MATCH($A987,'2. Gallo'!$B:$B,0),3),"")</f>
        <v>4107</v>
      </c>
      <c r="F987" s="6" t="n">
        <f aca="false">IFERROR(INDEX('3. Anea'!$B:$D,MATCH($A987,'3. Anea'!$B:$B,0),2),"")</f>
        <v>0</v>
      </c>
      <c r="G987" s="6" t="str">
        <f aca="false">IFERROR(INDEX('4. Pilar'!$A:$C,MATCH($A987,'4. Pilar'!$A:$A,0),2),"")</f>
        <v/>
      </c>
      <c r="H987" s="6" t="str">
        <f aca="false">IFERROR(INDEX('5. Tortuguitas'!$B:$D,MATCH($A987,'5. Tortuguitas'!$B:$B,0),2),"")</f>
        <v/>
      </c>
      <c r="I987" s="6" t="str">
        <f aca="false">IFERROR(INDEX('6. Del Viso'!$A:$B,MATCH($A987,'6. Del Viso'!$A:$A,0),2),"")</f>
        <v/>
      </c>
      <c r="J987" s="6" t="str">
        <f aca="false">IFERROR(INDEX('7. Chica Glade'!$B:$F,MATCH($A987,'7. Chica Glade'!$B:$B,0),4),"")</f>
        <v/>
      </c>
      <c r="K987" s="6" t="str">
        <f aca="false">IFERROR(INDEX('8. Veterinaria'!$A:$B,MATCH($A987,'8. Veterinaria'!$A:$A,0),2),"")</f>
        <v/>
      </c>
      <c r="L987" s="6" t="n">
        <f aca="false">IFERROR(INDEX('9. Hipocampus'!$A:$B,MATCH($A987,'9. Hipocampus'!$A:$A,0),2),"")</f>
        <v>3320</v>
      </c>
      <c r="M987" s="6" t="str">
        <f aca="false">IFERROR(INDEX('11. Mundo Mascotas'!$B:$D,MATCH($A987,'11. Mundo Mascotas'!$B:$B,0),2),"")</f>
        <v/>
      </c>
      <c r="N987" s="6" t="str">
        <f aca="false">IFERROR(INDEX('12. Yaguar'!$B:$E,MATCH($A987,'12. Yaguar'!$B:$B,0),2),"")</f>
        <v/>
      </c>
      <c r="O987" s="6" t="str">
        <f aca="false">IFERROR(INDEX('13. King Clor'!$A:$B,MATCH($A987,'13. King Clor'!$A:$A,0),2),"")</f>
        <v/>
      </c>
      <c r="P987" s="6" t="str">
        <f aca="false">IFERROR(INDEX('14. Diserquim'!$A:$B,MATCH($A987,'14. Diserquim'!$A:$A,0),2),"")</f>
        <v/>
      </c>
      <c r="Q987" s="6" t="str">
        <f aca="false">IFERROR(INDEX('15. Moreno'!$A:$B,MATCH($A987,'15. Moreno'!$A:$A,0),2),"")</f>
        <v/>
      </c>
      <c r="R987" s="6" t="str">
        <f aca="false">IFERROR(INDEX('10. Collares'!$J:$K,MATCH($A987,'10. Collares'!$J:$J,0),2),"")</f>
        <v/>
      </c>
      <c r="S987" s="6" t="str">
        <f aca="false">IFERROR(INDEX('13. King Clor'!$G:$H,MATCH($A987,'13. King Clor'!$G:$G,0),2),"")</f>
        <v/>
      </c>
      <c r="T987" s="6" t="str">
        <f aca="false">IFERROR(INDEX('10. Collares'!$A:$B,MATCH($A987,'10. Collares'!$A:$A,0),2),"")</f>
        <v/>
      </c>
      <c r="U987" s="6" t="str">
        <f aca="false">IFERROR(INDEX('16. Mis nietos'!$B:$C,MATCH($A987,'16. Mis nietos'!$B:$B,0),2),"")</f>
        <v/>
      </c>
      <c r="V987" s="6" t="str">
        <f aca="false">IFERROR(INDEX('17. Profesional Vet'!$A:$B,MATCH($A987,'17. Profesional Vet'!$A:$A,0),2),"")</f>
        <v/>
      </c>
      <c r="W987" s="6" t="str">
        <f aca="false">IFERROR(INDEX('18. Premier'!$A:$B,MATCH($A987,'18. Premier'!$A:$A,0),2),"")</f>
        <v/>
      </c>
      <c r="X987" s="6" t="str">
        <f aca="false">IFERROR(INDEX('19. Dacam'!$A:$B,MATCH($A987,'19. Dacam'!$A:$A,0),2),"")</f>
        <v/>
      </c>
      <c r="Y987" s="6" t="str">
        <f aca="false">IFERROR(INDEX('20. Proveedor'!$A:$B,MATCH($A987,'20. Proveedor'!$A:$A,0),2),"")</f>
        <v/>
      </c>
      <c r="Z987" s="6" t="str">
        <f aca="false">IFERROR(INDEX('21. Saphirus'!$A:$B,MATCH($A987,'21. Saphirus'!$A:$A,0),2),"")</f>
        <v/>
      </c>
    </row>
    <row r="988" customFormat="false" ht="15.75" hidden="false" customHeight="true" outlineLevel="0" collapsed="false">
      <c r="A988" s="5" t="s">
        <v>1026</v>
      </c>
      <c r="B988" s="5" t="n">
        <v>1905551</v>
      </c>
      <c r="C988" s="5" t="s">
        <v>183</v>
      </c>
      <c r="D988" s="6" t="str">
        <f aca="false">IFERROR(INDEX('1. Benavídez'!$A:$B,MATCH($A988,'1. Benavídez'!$A:$A,0),2),"")</f>
        <v/>
      </c>
      <c r="E988" s="6" t="n">
        <f aca="false">IFERROR(INDEX('2. Gallo'!$B:$D,MATCH($A988,'2. Gallo'!$B:$B,0),3),"")</f>
        <v>3848</v>
      </c>
      <c r="F988" s="6" t="n">
        <f aca="false">IFERROR(INDEX('3. Anea'!$B:$D,MATCH($A988,'3. Anea'!$B:$B,0),2),"")</f>
        <v>3619</v>
      </c>
      <c r="G988" s="6" t="str">
        <f aca="false">IFERROR(INDEX('4. Pilar'!$A:$C,MATCH($A988,'4. Pilar'!$A:$A,0),2),"")</f>
        <v/>
      </c>
      <c r="H988" s="6" t="str">
        <f aca="false">IFERROR(INDEX('5. Tortuguitas'!$B:$D,MATCH($A988,'5. Tortuguitas'!$B:$B,0),2),"")</f>
        <v/>
      </c>
      <c r="I988" s="6" t="str">
        <f aca="false">IFERROR(INDEX('6. Del Viso'!$A:$B,MATCH($A988,'6. Del Viso'!$A:$A,0),2),"")</f>
        <v/>
      </c>
      <c r="J988" s="6" t="str">
        <f aca="false">IFERROR(INDEX('7. Chica Glade'!$B:$F,MATCH($A988,'7. Chica Glade'!$B:$B,0),4),"")</f>
        <v/>
      </c>
      <c r="K988" s="6" t="str">
        <f aca="false">IFERROR(INDEX('8. Veterinaria'!$A:$B,MATCH($A988,'8. Veterinaria'!$A:$A,0),2),"")</f>
        <v/>
      </c>
      <c r="L988" s="6" t="n">
        <f aca="false">IFERROR(INDEX('9. Hipocampus'!$A:$B,MATCH($A988,'9. Hipocampus'!$A:$A,0),2),"")</f>
        <v>3110</v>
      </c>
      <c r="M988" s="6" t="str">
        <f aca="false">IFERROR(INDEX('11. Mundo Mascotas'!$B:$D,MATCH($A988,'11. Mundo Mascotas'!$B:$B,0),2),"")</f>
        <v/>
      </c>
      <c r="N988" s="6" t="str">
        <f aca="false">IFERROR(INDEX('12. Yaguar'!$B:$E,MATCH($A988,'12. Yaguar'!$B:$B,0),2),"")</f>
        <v/>
      </c>
      <c r="O988" s="6" t="str">
        <f aca="false">IFERROR(INDEX('13. King Clor'!$A:$B,MATCH($A988,'13. King Clor'!$A:$A,0),2),"")</f>
        <v/>
      </c>
      <c r="P988" s="6" t="str">
        <f aca="false">IFERROR(INDEX('14. Diserquim'!$A:$B,MATCH($A988,'14. Diserquim'!$A:$A,0),2),"")</f>
        <v/>
      </c>
      <c r="Q988" s="6" t="str">
        <f aca="false">IFERROR(INDEX('15. Moreno'!$A:$B,MATCH($A988,'15. Moreno'!$A:$A,0),2),"")</f>
        <v/>
      </c>
      <c r="R988" s="6" t="str">
        <f aca="false">IFERROR(INDEX('10. Collares'!$J:$K,MATCH($A988,'10. Collares'!$J:$J,0),2),"")</f>
        <v/>
      </c>
      <c r="S988" s="6" t="str">
        <f aca="false">IFERROR(INDEX('13. King Clor'!$G:$H,MATCH($A988,'13. King Clor'!$G:$G,0),2),"")</f>
        <v/>
      </c>
      <c r="T988" s="6" t="str">
        <f aca="false">IFERROR(INDEX('10. Collares'!$A:$B,MATCH($A988,'10. Collares'!$A:$A,0),2),"")</f>
        <v/>
      </c>
      <c r="U988" s="6" t="str">
        <f aca="false">IFERROR(INDEX('16. Mis nietos'!$B:$C,MATCH($A988,'16. Mis nietos'!$B:$B,0),2),"")</f>
        <v/>
      </c>
      <c r="V988" s="6" t="str">
        <f aca="false">IFERROR(INDEX('17. Profesional Vet'!$A:$B,MATCH($A988,'17. Profesional Vet'!$A:$A,0),2),"")</f>
        <v/>
      </c>
      <c r="W988" s="6" t="str">
        <f aca="false">IFERROR(INDEX('18. Premier'!$A:$B,MATCH($A988,'18. Premier'!$A:$A,0),2),"")</f>
        <v/>
      </c>
      <c r="X988" s="6" t="str">
        <f aca="false">IFERROR(INDEX('19. Dacam'!$A:$B,MATCH($A988,'19. Dacam'!$A:$A,0),2),"")</f>
        <v/>
      </c>
      <c r="Y988" s="6" t="str">
        <f aca="false">IFERROR(INDEX('20. Proveedor'!$A:$B,MATCH($A988,'20. Proveedor'!$A:$A,0),2),"")</f>
        <v/>
      </c>
      <c r="Z988" s="6" t="str">
        <f aca="false">IFERROR(INDEX('21. Saphirus'!$A:$B,MATCH($A988,'21. Saphirus'!$A:$A,0),2),"")</f>
        <v/>
      </c>
    </row>
    <row r="989" customFormat="false" ht="15.75" hidden="false" customHeight="true" outlineLevel="0" collapsed="false">
      <c r="A989" s="5" t="s">
        <v>1027</v>
      </c>
      <c r="B989" s="5" t="n">
        <v>1905550</v>
      </c>
      <c r="C989" s="5" t="s">
        <v>183</v>
      </c>
      <c r="D989" s="6" t="str">
        <f aca="false">IFERROR(INDEX('1. Benavídez'!$A:$B,MATCH($A989,'1. Benavídez'!$A:$A,0),2),"")</f>
        <v/>
      </c>
      <c r="E989" s="6" t="n">
        <f aca="false">IFERROR(INDEX('2. Gallo'!$B:$D,MATCH($A989,'2. Gallo'!$B:$B,0),3),"")</f>
        <v>5206</v>
      </c>
      <c r="F989" s="6" t="str">
        <f aca="false">IFERROR(INDEX('3. Anea'!$B:$D,MATCH($A989,'3. Anea'!$B:$B,0),2),"")</f>
        <v/>
      </c>
      <c r="G989" s="6" t="str">
        <f aca="false">IFERROR(INDEX('4. Pilar'!$A:$C,MATCH($A989,'4. Pilar'!$A:$A,0),2),"")</f>
        <v/>
      </c>
      <c r="H989" s="6" t="str">
        <f aca="false">IFERROR(INDEX('5. Tortuguitas'!$B:$D,MATCH($A989,'5. Tortuguitas'!$B:$B,0),2),"")</f>
        <v/>
      </c>
      <c r="I989" s="6" t="str">
        <f aca="false">IFERROR(INDEX('6. Del Viso'!$A:$B,MATCH($A989,'6. Del Viso'!$A:$A,0),2),"")</f>
        <v/>
      </c>
      <c r="J989" s="6" t="str">
        <f aca="false">IFERROR(INDEX('7. Chica Glade'!$B:$F,MATCH($A989,'7. Chica Glade'!$B:$B,0),4),"")</f>
        <v/>
      </c>
      <c r="K989" s="6" t="str">
        <f aca="false">IFERROR(INDEX('8. Veterinaria'!$A:$B,MATCH($A989,'8. Veterinaria'!$A:$A,0),2),"")</f>
        <v/>
      </c>
      <c r="L989" s="6" t="n">
        <f aca="false">IFERROR(INDEX('9. Hipocampus'!$A:$B,MATCH($A989,'9. Hipocampus'!$A:$A,0),2),"")</f>
        <v>4210</v>
      </c>
      <c r="M989" s="6" t="str">
        <f aca="false">IFERROR(INDEX('11. Mundo Mascotas'!$B:$D,MATCH($A989,'11. Mundo Mascotas'!$B:$B,0),2),"")</f>
        <v/>
      </c>
      <c r="N989" s="6" t="str">
        <f aca="false">IFERROR(INDEX('12. Yaguar'!$B:$E,MATCH($A989,'12. Yaguar'!$B:$B,0),2),"")</f>
        <v/>
      </c>
      <c r="O989" s="6" t="str">
        <f aca="false">IFERROR(INDEX('13. King Clor'!$A:$B,MATCH($A989,'13. King Clor'!$A:$A,0),2),"")</f>
        <v/>
      </c>
      <c r="P989" s="6" t="str">
        <f aca="false">IFERROR(INDEX('14. Diserquim'!$A:$B,MATCH($A989,'14. Diserquim'!$A:$A,0),2),"")</f>
        <v/>
      </c>
      <c r="Q989" s="6" t="str">
        <f aca="false">IFERROR(INDEX('15. Moreno'!$A:$B,MATCH($A989,'15. Moreno'!$A:$A,0),2),"")</f>
        <v/>
      </c>
      <c r="R989" s="6" t="str">
        <f aca="false">IFERROR(INDEX('10. Collares'!$J:$K,MATCH($A989,'10. Collares'!$J:$J,0),2),"")</f>
        <v/>
      </c>
      <c r="S989" s="6" t="str">
        <f aca="false">IFERROR(INDEX('13. King Clor'!$G:$H,MATCH($A989,'13. King Clor'!$G:$G,0),2),"")</f>
        <v/>
      </c>
      <c r="T989" s="6" t="str">
        <f aca="false">IFERROR(INDEX('10. Collares'!$A:$B,MATCH($A989,'10. Collares'!$A:$A,0),2),"")</f>
        <v/>
      </c>
      <c r="U989" s="6" t="str">
        <f aca="false">IFERROR(INDEX('16. Mis nietos'!$B:$C,MATCH($A989,'16. Mis nietos'!$B:$B,0),2),"")</f>
        <v/>
      </c>
      <c r="V989" s="6" t="str">
        <f aca="false">IFERROR(INDEX('17. Profesional Vet'!$A:$B,MATCH($A989,'17. Profesional Vet'!$A:$A,0),2),"")</f>
        <v/>
      </c>
      <c r="W989" s="6" t="str">
        <f aca="false">IFERROR(INDEX('18. Premier'!$A:$B,MATCH($A989,'18. Premier'!$A:$A,0),2),"")</f>
        <v/>
      </c>
      <c r="X989" s="6" t="str">
        <f aca="false">IFERROR(INDEX('19. Dacam'!$A:$B,MATCH($A989,'19. Dacam'!$A:$A,0),2),"")</f>
        <v/>
      </c>
      <c r="Y989" s="6" t="str">
        <f aca="false">IFERROR(INDEX('20. Proveedor'!$A:$B,MATCH($A989,'20. Proveedor'!$A:$A,0),2),"")</f>
        <v/>
      </c>
      <c r="Z989" s="6" t="str">
        <f aca="false">IFERROR(INDEX('21. Saphirus'!$A:$B,MATCH($A989,'21. Saphirus'!$A:$A,0),2),"")</f>
        <v/>
      </c>
    </row>
    <row r="990" customFormat="false" ht="15.75" hidden="false" customHeight="true" outlineLevel="0" collapsed="false">
      <c r="A990" s="5" t="s">
        <v>1028</v>
      </c>
      <c r="B990" s="5" t="n">
        <v>1905552</v>
      </c>
      <c r="C990" s="5" t="s">
        <v>183</v>
      </c>
      <c r="D990" s="6" t="str">
        <f aca="false">IFERROR(INDEX('1. Benavídez'!$A:$B,MATCH($A990,'1. Benavídez'!$A:$A,0),2),"")</f>
        <v/>
      </c>
      <c r="E990" s="6" t="str">
        <f aca="false">IFERROR(INDEX('2. Gallo'!$B:$D,MATCH($A990,'2. Gallo'!$B:$B,0),3),"")</f>
        <v/>
      </c>
      <c r="F990" s="6" t="n">
        <f aca="false">IFERROR(INDEX('3. Anea'!$B:$D,MATCH($A990,'3. Anea'!$B:$B,0),2),"")</f>
        <v>1857</v>
      </c>
      <c r="G990" s="6" t="str">
        <f aca="false">IFERROR(INDEX('4. Pilar'!$A:$C,MATCH($A990,'4. Pilar'!$A:$A,0),2),"")</f>
        <v/>
      </c>
      <c r="H990" s="6" t="str">
        <f aca="false">IFERROR(INDEX('5. Tortuguitas'!$B:$D,MATCH($A990,'5. Tortuguitas'!$B:$B,0),2),"")</f>
        <v/>
      </c>
      <c r="I990" s="6" t="str">
        <f aca="false">IFERROR(INDEX('6. Del Viso'!$A:$B,MATCH($A990,'6. Del Viso'!$A:$A,0),2),"")</f>
        <v/>
      </c>
      <c r="J990" s="6" t="str">
        <f aca="false">IFERROR(INDEX('7. Chica Glade'!$B:$F,MATCH($A990,'7. Chica Glade'!$B:$B,0),4),"")</f>
        <v/>
      </c>
      <c r="K990" s="6" t="str">
        <f aca="false">IFERROR(INDEX('8. Veterinaria'!$A:$B,MATCH($A990,'8. Veterinaria'!$A:$A,0),2),"")</f>
        <v/>
      </c>
      <c r="L990" s="6" t="n">
        <f aca="false">IFERROR(INDEX('9. Hipocampus'!$A:$B,MATCH($A990,'9. Hipocampus'!$A:$A,0),2),"")</f>
        <v>1645</v>
      </c>
      <c r="M990" s="6" t="str">
        <f aca="false">IFERROR(INDEX('11. Mundo Mascotas'!$B:$D,MATCH($A990,'11. Mundo Mascotas'!$B:$B,0),2),"")</f>
        <v/>
      </c>
      <c r="N990" s="6" t="str">
        <f aca="false">IFERROR(INDEX('12. Yaguar'!$B:$E,MATCH($A990,'12. Yaguar'!$B:$B,0),2),"")</f>
        <v/>
      </c>
      <c r="O990" s="6" t="str">
        <f aca="false">IFERROR(INDEX('13. King Clor'!$A:$B,MATCH($A990,'13. King Clor'!$A:$A,0),2),"")</f>
        <v/>
      </c>
      <c r="P990" s="6" t="str">
        <f aca="false">IFERROR(INDEX('14. Diserquim'!$A:$B,MATCH($A990,'14. Diserquim'!$A:$A,0),2),"")</f>
        <v/>
      </c>
      <c r="Q990" s="6" t="str">
        <f aca="false">IFERROR(INDEX('15. Moreno'!$A:$B,MATCH($A990,'15. Moreno'!$A:$A,0),2),"")</f>
        <v/>
      </c>
      <c r="R990" s="6" t="str">
        <f aca="false">IFERROR(INDEX('10. Collares'!$J:$K,MATCH($A990,'10. Collares'!$J:$J,0),2),"")</f>
        <v/>
      </c>
      <c r="S990" s="6" t="str">
        <f aca="false">IFERROR(INDEX('13. King Clor'!$G:$H,MATCH($A990,'13. King Clor'!$G:$G,0),2),"")</f>
        <v/>
      </c>
      <c r="T990" s="6" t="str">
        <f aca="false">IFERROR(INDEX('10. Collares'!$A:$B,MATCH($A990,'10. Collares'!$A:$A,0),2),"")</f>
        <v/>
      </c>
      <c r="U990" s="6" t="str">
        <f aca="false">IFERROR(INDEX('16. Mis nietos'!$B:$C,MATCH($A990,'16. Mis nietos'!$B:$B,0),2),"")</f>
        <v/>
      </c>
      <c r="V990" s="6" t="str">
        <f aca="false">IFERROR(INDEX('17. Profesional Vet'!$A:$B,MATCH($A990,'17. Profesional Vet'!$A:$A,0),2),"")</f>
        <v/>
      </c>
      <c r="W990" s="6" t="str">
        <f aca="false">IFERROR(INDEX('18. Premier'!$A:$B,MATCH($A990,'18. Premier'!$A:$A,0),2),"")</f>
        <v/>
      </c>
      <c r="X990" s="6" t="str">
        <f aca="false">IFERROR(INDEX('19. Dacam'!$A:$B,MATCH($A990,'19. Dacam'!$A:$A,0),2),"")</f>
        <v/>
      </c>
      <c r="Y990" s="6" t="str">
        <f aca="false">IFERROR(INDEX('20. Proveedor'!$A:$B,MATCH($A990,'20. Proveedor'!$A:$A,0),2),"")</f>
        <v/>
      </c>
      <c r="Z990" s="6" t="str">
        <f aca="false">IFERROR(INDEX('21. Saphirus'!$A:$B,MATCH($A990,'21. Saphirus'!$A:$A,0),2),"")</f>
        <v/>
      </c>
    </row>
    <row r="991" customFormat="false" ht="15.75" hidden="false" customHeight="true" outlineLevel="0" collapsed="false">
      <c r="A991" s="5" t="s">
        <v>1029</v>
      </c>
      <c r="B991" s="5" t="n">
        <v>1905700</v>
      </c>
      <c r="C991" s="5" t="s">
        <v>183</v>
      </c>
      <c r="D991" s="6" t="str">
        <f aca="false">IFERROR(INDEX('1. Benavídez'!$A:$B,MATCH($A991,'1. Benavídez'!$A:$A,0),2),"")</f>
        <v/>
      </c>
      <c r="E991" s="6" t="str">
        <f aca="false">IFERROR(INDEX('2. Gallo'!$B:$D,MATCH($A991,'2. Gallo'!$B:$B,0),3),"")</f>
        <v/>
      </c>
      <c r="F991" s="6" t="str">
        <f aca="false">IFERROR(INDEX('3. Anea'!$B:$D,MATCH($A991,'3. Anea'!$B:$B,0),2),"")</f>
        <v/>
      </c>
      <c r="G991" s="6" t="str">
        <f aca="false">IFERROR(INDEX('4. Pilar'!$A:$C,MATCH($A991,'4. Pilar'!$A:$A,0),2),"")</f>
        <v/>
      </c>
      <c r="H991" s="6" t="str">
        <f aca="false">IFERROR(INDEX('5. Tortuguitas'!$B:$D,MATCH($A991,'5. Tortuguitas'!$B:$B,0),2),"")</f>
        <v/>
      </c>
      <c r="I991" s="6" t="str">
        <f aca="false">IFERROR(INDEX('6. Del Viso'!$A:$B,MATCH($A991,'6. Del Viso'!$A:$A,0),2),"")</f>
        <v/>
      </c>
      <c r="J991" s="6" t="str">
        <f aca="false">IFERROR(INDEX('7. Chica Glade'!$B:$F,MATCH($A991,'7. Chica Glade'!$B:$B,0),4),"")</f>
        <v/>
      </c>
      <c r="K991" s="6" t="str">
        <f aca="false">IFERROR(INDEX('8. Veterinaria'!$A:$B,MATCH($A991,'8. Veterinaria'!$A:$A,0),2),"")</f>
        <v/>
      </c>
      <c r="L991" s="6" t="str">
        <f aca="false">IFERROR(INDEX('9. Hipocampus'!$A:$B,MATCH($A991,'9. Hipocampus'!$A:$A,0),2),"")</f>
        <v/>
      </c>
      <c r="M991" s="6" t="str">
        <f aca="false">IFERROR(INDEX('11. Mundo Mascotas'!$B:$D,MATCH($A991,'11. Mundo Mascotas'!$B:$B,0),2),"")</f>
        <v/>
      </c>
      <c r="N991" s="6" t="str">
        <f aca="false">IFERROR(INDEX('12. Yaguar'!$B:$E,MATCH($A991,'12. Yaguar'!$B:$B,0),2),"")</f>
        <v/>
      </c>
      <c r="O991" s="6" t="str">
        <f aca="false">IFERROR(INDEX('13. King Clor'!$A:$B,MATCH($A991,'13. King Clor'!$A:$A,0),2),"")</f>
        <v/>
      </c>
      <c r="P991" s="6" t="str">
        <f aca="false">IFERROR(INDEX('14. Diserquim'!$A:$B,MATCH($A991,'14. Diserquim'!$A:$A,0),2),"")</f>
        <v/>
      </c>
      <c r="Q991" s="6" t="str">
        <f aca="false">IFERROR(INDEX('15. Moreno'!$A:$B,MATCH($A991,'15. Moreno'!$A:$A,0),2),"")</f>
        <v/>
      </c>
      <c r="R991" s="6" t="str">
        <f aca="false">IFERROR(INDEX('10. Collares'!$J:$K,MATCH($A991,'10. Collares'!$J:$J,0),2),"")</f>
        <v/>
      </c>
      <c r="S991" s="6" t="str">
        <f aca="false">IFERROR(INDEX('13. King Clor'!$G:$H,MATCH($A991,'13. King Clor'!$G:$G,0),2),"")</f>
        <v/>
      </c>
      <c r="T991" s="6" t="str">
        <f aca="false">IFERROR(INDEX('10. Collares'!$A:$B,MATCH($A991,'10. Collares'!$A:$A,0),2),"")</f>
        <v/>
      </c>
      <c r="U991" s="6" t="str">
        <f aca="false">IFERROR(INDEX('16. Mis nietos'!$B:$C,MATCH($A991,'16. Mis nietos'!$B:$B,0),2),"")</f>
        <v/>
      </c>
      <c r="V991" s="6" t="str">
        <f aca="false">IFERROR(INDEX('17. Profesional Vet'!$A:$B,MATCH($A991,'17. Profesional Vet'!$A:$A,0),2),"")</f>
        <v/>
      </c>
      <c r="W991" s="6" t="str">
        <f aca="false">IFERROR(INDEX('18. Premier'!$A:$B,MATCH($A991,'18. Premier'!$A:$A,0),2),"")</f>
        <v/>
      </c>
      <c r="X991" s="6" t="str">
        <f aca="false">IFERROR(INDEX('19. Dacam'!$A:$B,MATCH($A991,'19. Dacam'!$A:$A,0),2),"")</f>
        <v/>
      </c>
      <c r="Y991" s="6" t="str">
        <f aca="false">IFERROR(INDEX('20. Proveedor'!$A:$B,MATCH($A991,'20. Proveedor'!$A:$A,0),2),"")</f>
        <v/>
      </c>
      <c r="Z991" s="6" t="str">
        <f aca="false">IFERROR(INDEX('21. Saphirus'!$A:$B,MATCH($A991,'21. Saphirus'!$A:$A,0),2),"")</f>
        <v/>
      </c>
    </row>
    <row r="992" customFormat="false" ht="15.75" hidden="false" customHeight="true" outlineLevel="0" collapsed="false">
      <c r="A992" s="5" t="s">
        <v>1030</v>
      </c>
      <c r="B992" s="5" t="n">
        <v>1905553</v>
      </c>
      <c r="C992" s="5" t="s">
        <v>183</v>
      </c>
      <c r="D992" s="6" t="str">
        <f aca="false">IFERROR(INDEX('1. Benavídez'!$A:$B,MATCH($A992,'1. Benavídez'!$A:$A,0),2),"")</f>
        <v/>
      </c>
      <c r="E992" s="6" t="n">
        <f aca="false">IFERROR(INDEX('2. Gallo'!$B:$D,MATCH($A992,'2. Gallo'!$B:$B,0),3),"")</f>
        <v>6227</v>
      </c>
      <c r="F992" s="6" t="str">
        <f aca="false">IFERROR(INDEX('3. Anea'!$B:$D,MATCH($A992,'3. Anea'!$B:$B,0),2),"")</f>
        <v/>
      </c>
      <c r="G992" s="6" t="str">
        <f aca="false">IFERROR(INDEX('4. Pilar'!$A:$C,MATCH($A992,'4. Pilar'!$A:$A,0),2),"")</f>
        <v/>
      </c>
      <c r="H992" s="6" t="str">
        <f aca="false">IFERROR(INDEX('5. Tortuguitas'!$B:$D,MATCH($A992,'5. Tortuguitas'!$B:$B,0),2),"")</f>
        <v/>
      </c>
      <c r="I992" s="6" t="str">
        <f aca="false">IFERROR(INDEX('6. Del Viso'!$A:$B,MATCH($A992,'6. Del Viso'!$A:$A,0),2),"")</f>
        <v/>
      </c>
      <c r="J992" s="6" t="str">
        <f aca="false">IFERROR(INDEX('7. Chica Glade'!$B:$F,MATCH($A992,'7. Chica Glade'!$B:$B,0),4),"")</f>
        <v/>
      </c>
      <c r="K992" s="6" t="str">
        <f aca="false">IFERROR(INDEX('8. Veterinaria'!$A:$B,MATCH($A992,'8. Veterinaria'!$A:$A,0),2),"")</f>
        <v/>
      </c>
      <c r="L992" s="6" t="str">
        <f aca="false">IFERROR(INDEX('9. Hipocampus'!$A:$B,MATCH($A992,'9. Hipocampus'!$A:$A,0),2),"")</f>
        <v/>
      </c>
      <c r="M992" s="6" t="str">
        <f aca="false">IFERROR(INDEX('11. Mundo Mascotas'!$B:$D,MATCH($A992,'11. Mundo Mascotas'!$B:$B,0),2),"")</f>
        <v/>
      </c>
      <c r="N992" s="6" t="str">
        <f aca="false">IFERROR(INDEX('12. Yaguar'!$B:$E,MATCH($A992,'12. Yaguar'!$B:$B,0),2),"")</f>
        <v/>
      </c>
      <c r="O992" s="6" t="str">
        <f aca="false">IFERROR(INDEX('13. King Clor'!$A:$B,MATCH($A992,'13. King Clor'!$A:$A,0),2),"")</f>
        <v/>
      </c>
      <c r="P992" s="6" t="str">
        <f aca="false">IFERROR(INDEX('14. Diserquim'!$A:$B,MATCH($A992,'14. Diserquim'!$A:$A,0),2),"")</f>
        <v/>
      </c>
      <c r="Q992" s="6" t="str">
        <f aca="false">IFERROR(INDEX('15. Moreno'!$A:$B,MATCH($A992,'15. Moreno'!$A:$A,0),2),"")</f>
        <v/>
      </c>
      <c r="R992" s="6" t="str">
        <f aca="false">IFERROR(INDEX('10. Collares'!$J:$K,MATCH($A992,'10. Collares'!$J:$J,0),2),"")</f>
        <v/>
      </c>
      <c r="S992" s="6" t="str">
        <f aca="false">IFERROR(INDEX('13. King Clor'!$G:$H,MATCH($A992,'13. King Clor'!$G:$G,0),2),"")</f>
        <v/>
      </c>
      <c r="T992" s="6" t="str">
        <f aca="false">IFERROR(INDEX('10. Collares'!$A:$B,MATCH($A992,'10. Collares'!$A:$A,0),2),"")</f>
        <v/>
      </c>
      <c r="U992" s="6" t="str">
        <f aca="false">IFERROR(INDEX('16. Mis nietos'!$B:$C,MATCH($A992,'16. Mis nietos'!$B:$B,0),2),"")</f>
        <v/>
      </c>
      <c r="V992" s="6" t="str">
        <f aca="false">IFERROR(INDEX('17. Profesional Vet'!$A:$B,MATCH($A992,'17. Profesional Vet'!$A:$A,0),2),"")</f>
        <v/>
      </c>
      <c r="W992" s="6" t="str">
        <f aca="false">IFERROR(INDEX('18. Premier'!$A:$B,MATCH($A992,'18. Premier'!$A:$A,0),2),"")</f>
        <v/>
      </c>
      <c r="X992" s="6" t="str">
        <f aca="false">IFERROR(INDEX('19. Dacam'!$A:$B,MATCH($A992,'19. Dacam'!$A:$A,0),2),"")</f>
        <v/>
      </c>
      <c r="Y992" s="6" t="str">
        <f aca="false">IFERROR(INDEX('20. Proveedor'!$A:$B,MATCH($A992,'20. Proveedor'!$A:$A,0),2),"")</f>
        <v/>
      </c>
      <c r="Z992" s="6" t="str">
        <f aca="false">IFERROR(INDEX('21. Saphirus'!$A:$B,MATCH($A992,'21. Saphirus'!$A:$A,0),2),"")</f>
        <v/>
      </c>
    </row>
    <row r="993" customFormat="false" ht="15.75" hidden="false" customHeight="true" outlineLevel="0" collapsed="false">
      <c r="A993" s="5" t="s">
        <v>1031</v>
      </c>
      <c r="B993" s="5" t="n">
        <v>1905554</v>
      </c>
      <c r="C993" s="5" t="s">
        <v>183</v>
      </c>
      <c r="D993" s="6" t="str">
        <f aca="false">IFERROR(INDEX('1. Benavídez'!$A:$B,MATCH($A993,'1. Benavídez'!$A:$A,0),2),"")</f>
        <v/>
      </c>
      <c r="E993" s="6" t="str">
        <f aca="false">IFERROR(INDEX('2. Gallo'!$B:$D,MATCH($A993,'2. Gallo'!$B:$B,0),3),"")</f>
        <v/>
      </c>
      <c r="F993" s="6" t="str">
        <f aca="false">IFERROR(INDEX('3. Anea'!$B:$D,MATCH($A993,'3. Anea'!$B:$B,0),2),"")</f>
        <v/>
      </c>
      <c r="G993" s="6" t="str">
        <f aca="false">IFERROR(INDEX('4. Pilar'!$A:$C,MATCH($A993,'4. Pilar'!$A:$A,0),2),"")</f>
        <v/>
      </c>
      <c r="H993" s="6" t="str">
        <f aca="false">IFERROR(INDEX('5. Tortuguitas'!$B:$D,MATCH($A993,'5. Tortuguitas'!$B:$B,0),2),"")</f>
        <v/>
      </c>
      <c r="I993" s="6" t="str">
        <f aca="false">IFERROR(INDEX('6. Del Viso'!$A:$B,MATCH($A993,'6. Del Viso'!$A:$A,0),2),"")</f>
        <v/>
      </c>
      <c r="J993" s="6" t="str">
        <f aca="false">IFERROR(INDEX('7. Chica Glade'!$B:$F,MATCH($A993,'7. Chica Glade'!$B:$B,0),4),"")</f>
        <v/>
      </c>
      <c r="K993" s="6" t="str">
        <f aca="false">IFERROR(INDEX('8. Veterinaria'!$A:$B,MATCH($A993,'8. Veterinaria'!$A:$A,0),2),"")</f>
        <v/>
      </c>
      <c r="L993" s="6" t="str">
        <f aca="false">IFERROR(INDEX('9. Hipocampus'!$A:$B,MATCH($A993,'9. Hipocampus'!$A:$A,0),2),"")</f>
        <v/>
      </c>
      <c r="M993" s="6" t="str">
        <f aca="false">IFERROR(INDEX('11. Mundo Mascotas'!$B:$D,MATCH($A993,'11. Mundo Mascotas'!$B:$B,0),2),"")</f>
        <v/>
      </c>
      <c r="N993" s="6" t="str">
        <f aca="false">IFERROR(INDEX('12. Yaguar'!$B:$E,MATCH($A993,'12. Yaguar'!$B:$B,0),2),"")</f>
        <v/>
      </c>
      <c r="O993" s="6" t="str">
        <f aca="false">IFERROR(INDEX('13. King Clor'!$A:$B,MATCH($A993,'13. King Clor'!$A:$A,0),2),"")</f>
        <v/>
      </c>
      <c r="P993" s="6" t="str">
        <f aca="false">IFERROR(INDEX('14. Diserquim'!$A:$B,MATCH($A993,'14. Diserquim'!$A:$A,0),2),"")</f>
        <v/>
      </c>
      <c r="Q993" s="6" t="str">
        <f aca="false">IFERROR(INDEX('15. Moreno'!$A:$B,MATCH($A993,'15. Moreno'!$A:$A,0),2),"")</f>
        <v/>
      </c>
      <c r="R993" s="6" t="str">
        <f aca="false">IFERROR(INDEX('10. Collares'!$J:$K,MATCH($A993,'10. Collares'!$J:$J,0),2),"")</f>
        <v/>
      </c>
      <c r="S993" s="6" t="str">
        <f aca="false">IFERROR(INDEX('13. King Clor'!$G:$H,MATCH($A993,'13. King Clor'!$G:$G,0),2),"")</f>
        <v/>
      </c>
      <c r="T993" s="6" t="str">
        <f aca="false">IFERROR(INDEX('10. Collares'!$A:$B,MATCH($A993,'10. Collares'!$A:$A,0),2),"")</f>
        <v/>
      </c>
      <c r="U993" s="6" t="str">
        <f aca="false">IFERROR(INDEX('16. Mis nietos'!$B:$C,MATCH($A993,'16. Mis nietos'!$B:$B,0),2),"")</f>
        <v/>
      </c>
      <c r="V993" s="6" t="str">
        <f aca="false">IFERROR(INDEX('17. Profesional Vet'!$A:$B,MATCH($A993,'17. Profesional Vet'!$A:$A,0),2),"")</f>
        <v/>
      </c>
      <c r="W993" s="6" t="str">
        <f aca="false">IFERROR(INDEX('18. Premier'!$A:$B,MATCH($A993,'18. Premier'!$A:$A,0),2),"")</f>
        <v/>
      </c>
      <c r="X993" s="6" t="str">
        <f aca="false">IFERROR(INDEX('19. Dacam'!$A:$B,MATCH($A993,'19. Dacam'!$A:$A,0),2),"")</f>
        <v/>
      </c>
      <c r="Y993" s="6" t="str">
        <f aca="false">IFERROR(INDEX('20. Proveedor'!$A:$B,MATCH($A993,'20. Proveedor'!$A:$A,0),2),"")</f>
        <v/>
      </c>
      <c r="Z993" s="6" t="str">
        <f aca="false">IFERROR(INDEX('21. Saphirus'!$A:$B,MATCH($A993,'21. Saphirus'!$A:$A,0),2),"")</f>
        <v/>
      </c>
    </row>
    <row r="994" customFormat="false" ht="15.75" hidden="false" customHeight="true" outlineLevel="0" collapsed="false">
      <c r="A994" s="5" t="s">
        <v>1032</v>
      </c>
      <c r="B994" s="5" t="n">
        <v>1905842</v>
      </c>
      <c r="C994" s="5" t="s">
        <v>123</v>
      </c>
      <c r="D994" s="6" t="str">
        <f aca="false">IFERROR(INDEX('1. Benavídez'!$A:$B,MATCH($A994,'1. Benavídez'!$A:$A,0),2),"")</f>
        <v/>
      </c>
      <c r="E994" s="6" t="str">
        <f aca="false">IFERROR(INDEX('2. Gallo'!$B:$D,MATCH($A994,'2. Gallo'!$B:$B,0),3),"")</f>
        <v/>
      </c>
      <c r="F994" s="6" t="str">
        <f aca="false">IFERROR(INDEX('3. Anea'!$B:$D,MATCH($A994,'3. Anea'!$B:$B,0),2),"")</f>
        <v/>
      </c>
      <c r="G994" s="6" t="str">
        <f aca="false">IFERROR(INDEX('4. Pilar'!$A:$C,MATCH($A994,'4. Pilar'!$A:$A,0),2),"")</f>
        <v/>
      </c>
      <c r="H994" s="6" t="str">
        <f aca="false">IFERROR(INDEX('5. Tortuguitas'!$B:$D,MATCH($A994,'5. Tortuguitas'!$B:$B,0),2),"")</f>
        <v/>
      </c>
      <c r="I994" s="6" t="str">
        <f aca="false">IFERROR(INDEX('6. Del Viso'!$A:$B,MATCH($A994,'6. Del Viso'!$A:$A,0),2),"")</f>
        <v/>
      </c>
      <c r="J994" s="6" t="n">
        <f aca="false">IFERROR(INDEX('7. Chica Glade'!$B:$F,MATCH($A994,'7. Chica Glade'!$B:$B,0),4),"")</f>
        <v>1699</v>
      </c>
      <c r="K994" s="6" t="str">
        <f aca="false">IFERROR(INDEX('8. Veterinaria'!$A:$B,MATCH($A994,'8. Veterinaria'!$A:$A,0),2),"")</f>
        <v/>
      </c>
      <c r="L994" s="6" t="str">
        <f aca="false">IFERROR(INDEX('9. Hipocampus'!$A:$B,MATCH($A994,'9. Hipocampus'!$A:$A,0),2),"")</f>
        <v/>
      </c>
      <c r="M994" s="6" t="str">
        <f aca="false">IFERROR(INDEX('11. Mundo Mascotas'!$B:$D,MATCH($A994,'11. Mundo Mascotas'!$B:$B,0),2),"")</f>
        <v/>
      </c>
      <c r="N994" s="6" t="n">
        <f aca="false">IFERROR(INDEX('12. Yaguar'!$B:$E,MATCH($A994,'12. Yaguar'!$B:$B,0),2),"")</f>
        <v>1772.43</v>
      </c>
      <c r="O994" s="6" t="str">
        <f aca="false">IFERROR(INDEX('13. King Clor'!$A:$B,MATCH($A994,'13. King Clor'!$A:$A,0),2),"")</f>
        <v/>
      </c>
      <c r="P994" s="6" t="str">
        <f aca="false">IFERROR(INDEX('14. Diserquim'!$A:$B,MATCH($A994,'14. Diserquim'!$A:$A,0),2),"")</f>
        <v/>
      </c>
      <c r="Q994" s="6" t="str">
        <f aca="false">IFERROR(INDEX('15. Moreno'!$A:$B,MATCH($A994,'15. Moreno'!$A:$A,0),2),"")</f>
        <v/>
      </c>
      <c r="R994" s="6" t="str">
        <f aca="false">IFERROR(INDEX('10. Collares'!$J:$K,MATCH($A994,'10. Collares'!$J:$J,0),2),"")</f>
        <v/>
      </c>
      <c r="S994" s="6" t="str">
        <f aca="false">IFERROR(INDEX('13. King Clor'!$G:$H,MATCH($A994,'13. King Clor'!$G:$G,0),2),"")</f>
        <v/>
      </c>
      <c r="T994" s="6" t="str">
        <f aca="false">IFERROR(INDEX('10. Collares'!$A:$B,MATCH($A994,'10. Collares'!$A:$A,0),2),"")</f>
        <v/>
      </c>
      <c r="U994" s="6" t="str">
        <f aca="false">IFERROR(INDEX('16. Mis nietos'!$B:$C,MATCH($A994,'16. Mis nietos'!$B:$B,0),2),"")</f>
        <v/>
      </c>
      <c r="V994" s="6" t="str">
        <f aca="false">IFERROR(INDEX('17. Profesional Vet'!$A:$B,MATCH($A994,'17. Profesional Vet'!$A:$A,0),2),"")</f>
        <v/>
      </c>
      <c r="W994" s="6" t="str">
        <f aca="false">IFERROR(INDEX('18. Premier'!$A:$B,MATCH($A994,'18. Premier'!$A:$A,0),2),"")</f>
        <v/>
      </c>
      <c r="X994" s="6" t="str">
        <f aca="false">IFERROR(INDEX('19. Dacam'!$A:$B,MATCH($A994,'19. Dacam'!$A:$A,0),2),"")</f>
        <v/>
      </c>
      <c r="Y994" s="6" t="str">
        <f aca="false">IFERROR(INDEX('20. Proveedor'!$A:$B,MATCH($A994,'20. Proveedor'!$A:$A,0),2),"")</f>
        <v/>
      </c>
      <c r="Z994" s="6" t="str">
        <f aca="false">IFERROR(INDEX('21. Saphirus'!$A:$B,MATCH($A994,'21. Saphirus'!$A:$A,0),2),"")</f>
        <v/>
      </c>
    </row>
    <row r="995" customFormat="false" ht="15.75" hidden="false" customHeight="true" outlineLevel="0" collapsed="false">
      <c r="A995" s="5" t="s">
        <v>1033</v>
      </c>
      <c r="B995" s="5" t="n">
        <v>1905860</v>
      </c>
      <c r="C995" s="5" t="s">
        <v>123</v>
      </c>
      <c r="D995" s="6" t="str">
        <f aca="false">IFERROR(INDEX('1. Benavídez'!$A:$B,MATCH($A995,'1. Benavídez'!$A:$A,0),2),"")</f>
        <v/>
      </c>
      <c r="E995" s="6" t="str">
        <f aca="false">IFERROR(INDEX('2. Gallo'!$B:$D,MATCH($A995,'2. Gallo'!$B:$B,0),3),"")</f>
        <v/>
      </c>
      <c r="F995" s="6" t="str">
        <f aca="false">IFERROR(INDEX('3. Anea'!$B:$D,MATCH($A995,'3. Anea'!$B:$B,0),2),"")</f>
        <v/>
      </c>
      <c r="G995" s="6" t="str">
        <f aca="false">IFERROR(INDEX('4. Pilar'!$A:$C,MATCH($A995,'4. Pilar'!$A:$A,0),2),"")</f>
        <v/>
      </c>
      <c r="H995" s="6" t="str">
        <f aca="false">IFERROR(INDEX('5. Tortuguitas'!$B:$D,MATCH($A995,'5. Tortuguitas'!$B:$B,0),2),"")</f>
        <v/>
      </c>
      <c r="I995" s="6" t="str">
        <f aca="false">IFERROR(INDEX('6. Del Viso'!$A:$B,MATCH($A995,'6. Del Viso'!$A:$A,0),2),"")</f>
        <v/>
      </c>
      <c r="J995" s="6" t="n">
        <f aca="false">IFERROR(INDEX('7. Chica Glade'!$B:$F,MATCH($A995,'7. Chica Glade'!$B:$B,0),4),"")</f>
        <v>7492</v>
      </c>
      <c r="K995" s="6" t="str">
        <f aca="false">IFERROR(INDEX('8. Veterinaria'!$A:$B,MATCH($A995,'8. Veterinaria'!$A:$A,0),2),"")</f>
        <v/>
      </c>
      <c r="L995" s="6" t="str">
        <f aca="false">IFERROR(INDEX('9. Hipocampus'!$A:$B,MATCH($A995,'9. Hipocampus'!$A:$A,0),2),"")</f>
        <v/>
      </c>
      <c r="M995" s="6" t="str">
        <f aca="false">IFERROR(INDEX('11. Mundo Mascotas'!$B:$D,MATCH($A995,'11. Mundo Mascotas'!$B:$B,0),2),"")</f>
        <v/>
      </c>
      <c r="N995" s="6" t="str">
        <f aca="false">IFERROR(INDEX('12. Yaguar'!$B:$E,MATCH($A995,'12. Yaguar'!$B:$B,0),2),"")</f>
        <v/>
      </c>
      <c r="O995" s="6" t="str">
        <f aca="false">IFERROR(INDEX('13. King Clor'!$A:$B,MATCH($A995,'13. King Clor'!$A:$A,0),2),"")</f>
        <v/>
      </c>
      <c r="P995" s="6" t="str">
        <f aca="false">IFERROR(INDEX('14. Diserquim'!$A:$B,MATCH($A995,'14. Diserquim'!$A:$A,0),2),"")</f>
        <v/>
      </c>
      <c r="Q995" s="6" t="str">
        <f aca="false">IFERROR(INDEX('15. Moreno'!$A:$B,MATCH($A995,'15. Moreno'!$A:$A,0),2),"")</f>
        <v/>
      </c>
      <c r="R995" s="6" t="str">
        <f aca="false">IFERROR(INDEX('10. Collares'!$J:$K,MATCH($A995,'10. Collares'!$J:$J,0),2),"")</f>
        <v/>
      </c>
      <c r="S995" s="6" t="str">
        <f aca="false">IFERROR(INDEX('13. King Clor'!$G:$H,MATCH($A995,'13. King Clor'!$G:$G,0),2),"")</f>
        <v/>
      </c>
      <c r="T995" s="6" t="str">
        <f aca="false">IFERROR(INDEX('10. Collares'!$A:$B,MATCH($A995,'10. Collares'!$A:$A,0),2),"")</f>
        <v/>
      </c>
      <c r="U995" s="6" t="str">
        <f aca="false">IFERROR(INDEX('16. Mis nietos'!$B:$C,MATCH($A995,'16. Mis nietos'!$B:$B,0),2),"")</f>
        <v/>
      </c>
      <c r="V995" s="6" t="str">
        <f aca="false">IFERROR(INDEX('17. Profesional Vet'!$A:$B,MATCH($A995,'17. Profesional Vet'!$A:$A,0),2),"")</f>
        <v/>
      </c>
      <c r="W995" s="6" t="str">
        <f aca="false">IFERROR(INDEX('18. Premier'!$A:$B,MATCH($A995,'18. Premier'!$A:$A,0),2),"")</f>
        <v/>
      </c>
      <c r="X995" s="6" t="str">
        <f aca="false">IFERROR(INDEX('19. Dacam'!$A:$B,MATCH($A995,'19. Dacam'!$A:$A,0),2),"")</f>
        <v/>
      </c>
      <c r="Y995" s="6" t="str">
        <f aca="false">IFERROR(INDEX('20. Proveedor'!$A:$B,MATCH($A995,'20. Proveedor'!$A:$A,0),2),"")</f>
        <v/>
      </c>
      <c r="Z995" s="6" t="str">
        <f aca="false">IFERROR(INDEX('21. Saphirus'!$A:$B,MATCH($A995,'21. Saphirus'!$A:$A,0),2),"")</f>
        <v/>
      </c>
    </row>
    <row r="996" customFormat="false" ht="15.75" hidden="false" customHeight="true" outlineLevel="0" collapsed="false">
      <c r="A996" s="5" t="s">
        <v>1034</v>
      </c>
      <c r="B996" s="5" t="n">
        <v>1905861</v>
      </c>
      <c r="C996" s="5" t="s">
        <v>123</v>
      </c>
      <c r="D996" s="6" t="str">
        <f aca="false">IFERROR(INDEX('1. Benavídez'!$A:$B,MATCH($A996,'1. Benavídez'!$A:$A,0),2),"")</f>
        <v/>
      </c>
      <c r="E996" s="6" t="str">
        <f aca="false">IFERROR(INDEX('2. Gallo'!$B:$D,MATCH($A996,'2. Gallo'!$B:$B,0),3),"")</f>
        <v/>
      </c>
      <c r="F996" s="6" t="str">
        <f aca="false">IFERROR(INDEX('3. Anea'!$B:$D,MATCH($A996,'3. Anea'!$B:$B,0),2),"")</f>
        <v/>
      </c>
      <c r="G996" s="6" t="str">
        <f aca="false">IFERROR(INDEX('4. Pilar'!$A:$C,MATCH($A996,'4. Pilar'!$A:$A,0),2),"")</f>
        <v/>
      </c>
      <c r="H996" s="6" t="str">
        <f aca="false">IFERROR(INDEX('5. Tortuguitas'!$B:$D,MATCH($A996,'5. Tortuguitas'!$B:$B,0),2),"")</f>
        <v/>
      </c>
      <c r="I996" s="6" t="str">
        <f aca="false">IFERROR(INDEX('6. Del Viso'!$A:$B,MATCH($A996,'6. Del Viso'!$A:$A,0),2),"")</f>
        <v/>
      </c>
      <c r="J996" s="6" t="n">
        <f aca="false">IFERROR(INDEX('7. Chica Glade'!$B:$F,MATCH($A996,'7. Chica Glade'!$B:$B,0),4),"")</f>
        <v>4399</v>
      </c>
      <c r="K996" s="6" t="str">
        <f aca="false">IFERROR(INDEX('8. Veterinaria'!$A:$B,MATCH($A996,'8. Veterinaria'!$A:$A,0),2),"")</f>
        <v/>
      </c>
      <c r="L996" s="6" t="str">
        <f aca="false">IFERROR(INDEX('9. Hipocampus'!$A:$B,MATCH($A996,'9. Hipocampus'!$A:$A,0),2),"")</f>
        <v/>
      </c>
      <c r="M996" s="6" t="str">
        <f aca="false">IFERROR(INDEX('11. Mundo Mascotas'!$B:$D,MATCH($A996,'11. Mundo Mascotas'!$B:$B,0),2),"")</f>
        <v/>
      </c>
      <c r="N996" s="6" t="str">
        <f aca="false">IFERROR(INDEX('12. Yaguar'!$B:$E,MATCH($A996,'12. Yaguar'!$B:$B,0),2),"")</f>
        <v/>
      </c>
      <c r="O996" s="6" t="str">
        <f aca="false">IFERROR(INDEX('13. King Clor'!$A:$B,MATCH($A996,'13. King Clor'!$A:$A,0),2),"")</f>
        <v/>
      </c>
      <c r="P996" s="6" t="str">
        <f aca="false">IFERROR(INDEX('14. Diserquim'!$A:$B,MATCH($A996,'14. Diserquim'!$A:$A,0),2),"")</f>
        <v/>
      </c>
      <c r="Q996" s="6" t="str">
        <f aca="false">IFERROR(INDEX('15. Moreno'!$A:$B,MATCH($A996,'15. Moreno'!$A:$A,0),2),"")</f>
        <v/>
      </c>
      <c r="R996" s="6" t="str">
        <f aca="false">IFERROR(INDEX('10. Collares'!$J:$K,MATCH($A996,'10. Collares'!$J:$J,0),2),"")</f>
        <v/>
      </c>
      <c r="S996" s="6" t="str">
        <f aca="false">IFERROR(INDEX('13. King Clor'!$G:$H,MATCH($A996,'13. King Clor'!$G:$G,0),2),"")</f>
        <v/>
      </c>
      <c r="T996" s="6" t="str">
        <f aca="false">IFERROR(INDEX('10. Collares'!$A:$B,MATCH($A996,'10. Collares'!$A:$A,0),2),"")</f>
        <v/>
      </c>
      <c r="U996" s="6" t="str">
        <f aca="false">IFERROR(INDEX('16. Mis nietos'!$B:$C,MATCH($A996,'16. Mis nietos'!$B:$B,0),2),"")</f>
        <v/>
      </c>
      <c r="V996" s="6" t="str">
        <f aca="false">IFERROR(INDEX('17. Profesional Vet'!$A:$B,MATCH($A996,'17. Profesional Vet'!$A:$A,0),2),"")</f>
        <v/>
      </c>
      <c r="W996" s="6" t="str">
        <f aca="false">IFERROR(INDEX('18. Premier'!$A:$B,MATCH($A996,'18. Premier'!$A:$A,0),2),"")</f>
        <v/>
      </c>
      <c r="X996" s="6" t="str">
        <f aca="false">IFERROR(INDEX('19. Dacam'!$A:$B,MATCH($A996,'19. Dacam'!$A:$A,0),2),"")</f>
        <v/>
      </c>
      <c r="Y996" s="6" t="str">
        <f aca="false">IFERROR(INDEX('20. Proveedor'!$A:$B,MATCH($A996,'20. Proveedor'!$A:$A,0),2),"")</f>
        <v/>
      </c>
      <c r="Z996" s="6" t="str">
        <f aca="false">IFERROR(INDEX('21. Saphirus'!$A:$B,MATCH($A996,'21. Saphirus'!$A:$A,0),2),"")</f>
        <v/>
      </c>
    </row>
    <row r="997" customFormat="false" ht="15.75" hidden="false" customHeight="true" outlineLevel="0" collapsed="false">
      <c r="A997" s="5" t="s">
        <v>1035</v>
      </c>
      <c r="B997" s="5" t="n">
        <v>1905862</v>
      </c>
      <c r="C997" s="5" t="s">
        <v>123</v>
      </c>
      <c r="D997" s="6" t="str">
        <f aca="false">IFERROR(INDEX('1. Benavídez'!$A:$B,MATCH($A997,'1. Benavídez'!$A:$A,0),2),"")</f>
        <v/>
      </c>
      <c r="E997" s="6" t="str">
        <f aca="false">IFERROR(INDEX('2. Gallo'!$B:$D,MATCH($A997,'2. Gallo'!$B:$B,0),3),"")</f>
        <v/>
      </c>
      <c r="F997" s="6" t="str">
        <f aca="false">IFERROR(INDEX('3. Anea'!$B:$D,MATCH($A997,'3. Anea'!$B:$B,0),2),"")</f>
        <v/>
      </c>
      <c r="G997" s="6" t="str">
        <f aca="false">IFERROR(INDEX('4. Pilar'!$A:$C,MATCH($A997,'4. Pilar'!$A:$A,0),2),"")</f>
        <v/>
      </c>
      <c r="H997" s="6" t="str">
        <f aca="false">IFERROR(INDEX('5. Tortuguitas'!$B:$D,MATCH($A997,'5. Tortuguitas'!$B:$B,0),2),"")</f>
        <v/>
      </c>
      <c r="I997" s="6" t="str">
        <f aca="false">IFERROR(INDEX('6. Del Viso'!$A:$B,MATCH($A997,'6. Del Viso'!$A:$A,0),2),"")</f>
        <v/>
      </c>
      <c r="J997" s="6" t="n">
        <f aca="false">IFERROR(INDEX('7. Chica Glade'!$B:$F,MATCH($A997,'7. Chica Glade'!$B:$B,0),4),"")</f>
        <v>2353</v>
      </c>
      <c r="K997" s="6" t="str">
        <f aca="false">IFERROR(INDEX('8. Veterinaria'!$A:$B,MATCH($A997,'8. Veterinaria'!$A:$A,0),2),"")</f>
        <v/>
      </c>
      <c r="L997" s="6" t="str">
        <f aca="false">IFERROR(INDEX('9. Hipocampus'!$A:$B,MATCH($A997,'9. Hipocampus'!$A:$A,0),2),"")</f>
        <v/>
      </c>
      <c r="M997" s="6" t="str">
        <f aca="false">IFERROR(INDEX('11. Mundo Mascotas'!$B:$D,MATCH($A997,'11. Mundo Mascotas'!$B:$B,0),2),"")</f>
        <v/>
      </c>
      <c r="N997" s="6" t="str">
        <f aca="false">IFERROR(INDEX('12. Yaguar'!$B:$E,MATCH($A997,'12. Yaguar'!$B:$B,0),2),"")</f>
        <v/>
      </c>
      <c r="O997" s="6" t="str">
        <f aca="false">IFERROR(INDEX('13. King Clor'!$A:$B,MATCH($A997,'13. King Clor'!$A:$A,0),2),"")</f>
        <v/>
      </c>
      <c r="P997" s="6" t="str">
        <f aca="false">IFERROR(INDEX('14. Diserquim'!$A:$B,MATCH($A997,'14. Diserquim'!$A:$A,0),2),"")</f>
        <v/>
      </c>
      <c r="Q997" s="6" t="str">
        <f aca="false">IFERROR(INDEX('15. Moreno'!$A:$B,MATCH($A997,'15. Moreno'!$A:$A,0),2),"")</f>
        <v/>
      </c>
      <c r="R997" s="6" t="str">
        <f aca="false">IFERROR(INDEX('10. Collares'!$J:$K,MATCH($A997,'10. Collares'!$J:$J,0),2),"")</f>
        <v/>
      </c>
      <c r="S997" s="6" t="str">
        <f aca="false">IFERROR(INDEX('13. King Clor'!$G:$H,MATCH($A997,'13. King Clor'!$G:$G,0),2),"")</f>
        <v/>
      </c>
      <c r="T997" s="6" t="str">
        <f aca="false">IFERROR(INDEX('10. Collares'!$A:$B,MATCH($A997,'10. Collares'!$A:$A,0),2),"")</f>
        <v/>
      </c>
      <c r="U997" s="6" t="str">
        <f aca="false">IFERROR(INDEX('16. Mis nietos'!$B:$C,MATCH($A997,'16. Mis nietos'!$B:$B,0),2),"")</f>
        <v/>
      </c>
      <c r="V997" s="6" t="str">
        <f aca="false">IFERROR(INDEX('17. Profesional Vet'!$A:$B,MATCH($A997,'17. Profesional Vet'!$A:$A,0),2),"")</f>
        <v/>
      </c>
      <c r="W997" s="6" t="str">
        <f aca="false">IFERROR(INDEX('18. Premier'!$A:$B,MATCH($A997,'18. Premier'!$A:$A,0),2),"")</f>
        <v/>
      </c>
      <c r="X997" s="6" t="str">
        <f aca="false">IFERROR(INDEX('19. Dacam'!$A:$B,MATCH($A997,'19. Dacam'!$A:$A,0),2),"")</f>
        <v/>
      </c>
      <c r="Y997" s="6" t="str">
        <f aca="false">IFERROR(INDEX('20. Proveedor'!$A:$B,MATCH($A997,'20. Proveedor'!$A:$A,0),2),"")</f>
        <v/>
      </c>
      <c r="Z997" s="6" t="str">
        <f aca="false">IFERROR(INDEX('21. Saphirus'!$A:$B,MATCH($A997,'21. Saphirus'!$A:$A,0),2),"")</f>
        <v/>
      </c>
    </row>
    <row r="998" customFormat="false" ht="15.75" hidden="false" customHeight="true" outlineLevel="0" collapsed="false">
      <c r="A998" s="5" t="s">
        <v>1036</v>
      </c>
      <c r="B998" s="5" t="n">
        <v>1905863</v>
      </c>
      <c r="C998" s="5" t="s">
        <v>123</v>
      </c>
      <c r="D998" s="6" t="str">
        <f aca="false">IFERROR(INDEX('1. Benavídez'!$A:$B,MATCH($A998,'1. Benavídez'!$A:$A,0),2),"")</f>
        <v/>
      </c>
      <c r="E998" s="6" t="str">
        <f aca="false">IFERROR(INDEX('2. Gallo'!$B:$D,MATCH($A998,'2. Gallo'!$B:$B,0),3),"")</f>
        <v/>
      </c>
      <c r="F998" s="6" t="str">
        <f aca="false">IFERROR(INDEX('3. Anea'!$B:$D,MATCH($A998,'3. Anea'!$B:$B,0),2),"")</f>
        <v/>
      </c>
      <c r="G998" s="6" t="str">
        <f aca="false">IFERROR(INDEX('4. Pilar'!$A:$C,MATCH($A998,'4. Pilar'!$A:$A,0),2),"")</f>
        <v/>
      </c>
      <c r="H998" s="6" t="str">
        <f aca="false">IFERROR(INDEX('5. Tortuguitas'!$B:$D,MATCH($A998,'5. Tortuguitas'!$B:$B,0),2),"")</f>
        <v/>
      </c>
      <c r="I998" s="6" t="str">
        <f aca="false">IFERROR(INDEX('6. Del Viso'!$A:$B,MATCH($A998,'6. Del Viso'!$A:$A,0),2),"")</f>
        <v/>
      </c>
      <c r="J998" s="6" t="n">
        <f aca="false">IFERROR(INDEX('7. Chica Glade'!$B:$F,MATCH($A998,'7. Chica Glade'!$B:$B,0),4),"")</f>
        <v>2235</v>
      </c>
      <c r="K998" s="6" t="str">
        <f aca="false">IFERROR(INDEX('8. Veterinaria'!$A:$B,MATCH($A998,'8. Veterinaria'!$A:$A,0),2),"")</f>
        <v/>
      </c>
      <c r="L998" s="6" t="str">
        <f aca="false">IFERROR(INDEX('9. Hipocampus'!$A:$B,MATCH($A998,'9. Hipocampus'!$A:$A,0),2),"")</f>
        <v/>
      </c>
      <c r="M998" s="6" t="str">
        <f aca="false">IFERROR(INDEX('11. Mundo Mascotas'!$B:$D,MATCH($A998,'11. Mundo Mascotas'!$B:$B,0),2),"")</f>
        <v/>
      </c>
      <c r="N998" s="6" t="str">
        <f aca="false">IFERROR(INDEX('12. Yaguar'!$B:$E,MATCH($A998,'12. Yaguar'!$B:$B,0),2),"")</f>
        <v/>
      </c>
      <c r="O998" s="6" t="str">
        <f aca="false">IFERROR(INDEX('13. King Clor'!$A:$B,MATCH($A998,'13. King Clor'!$A:$A,0),2),"")</f>
        <v/>
      </c>
      <c r="P998" s="6" t="str">
        <f aca="false">IFERROR(INDEX('14. Diserquim'!$A:$B,MATCH($A998,'14. Diserquim'!$A:$A,0),2),"")</f>
        <v/>
      </c>
      <c r="Q998" s="6" t="str">
        <f aca="false">IFERROR(INDEX('15. Moreno'!$A:$B,MATCH($A998,'15. Moreno'!$A:$A,0),2),"")</f>
        <v/>
      </c>
      <c r="R998" s="6" t="str">
        <f aca="false">IFERROR(INDEX('10. Collares'!$J:$K,MATCH($A998,'10. Collares'!$J:$J,0),2),"")</f>
        <v/>
      </c>
      <c r="S998" s="6" t="str">
        <f aca="false">IFERROR(INDEX('13. King Clor'!$G:$H,MATCH($A998,'13. King Clor'!$G:$G,0),2),"")</f>
        <v/>
      </c>
      <c r="T998" s="6" t="str">
        <f aca="false">IFERROR(INDEX('10. Collares'!$A:$B,MATCH($A998,'10. Collares'!$A:$A,0),2),"")</f>
        <v/>
      </c>
      <c r="U998" s="6" t="str">
        <f aca="false">IFERROR(INDEX('16. Mis nietos'!$B:$C,MATCH($A998,'16. Mis nietos'!$B:$B,0),2),"")</f>
        <v/>
      </c>
      <c r="V998" s="6" t="str">
        <f aca="false">IFERROR(INDEX('17. Profesional Vet'!$A:$B,MATCH($A998,'17. Profesional Vet'!$A:$A,0),2),"")</f>
        <v/>
      </c>
      <c r="W998" s="6" t="str">
        <f aca="false">IFERROR(INDEX('18. Premier'!$A:$B,MATCH($A998,'18. Premier'!$A:$A,0),2),"")</f>
        <v/>
      </c>
      <c r="X998" s="6" t="str">
        <f aca="false">IFERROR(INDEX('19. Dacam'!$A:$B,MATCH($A998,'19. Dacam'!$A:$A,0),2),"")</f>
        <v/>
      </c>
      <c r="Y998" s="6" t="str">
        <f aca="false">IFERROR(INDEX('20. Proveedor'!$A:$B,MATCH($A998,'20. Proveedor'!$A:$A,0),2),"")</f>
        <v/>
      </c>
      <c r="Z998" s="6" t="str">
        <f aca="false">IFERROR(INDEX('21. Saphirus'!$A:$B,MATCH($A998,'21. Saphirus'!$A:$A,0),2),"")</f>
        <v/>
      </c>
    </row>
    <row r="999" customFormat="false" ht="15.75" hidden="false" customHeight="true" outlineLevel="0" collapsed="false">
      <c r="A999" s="5" t="s">
        <v>1037</v>
      </c>
      <c r="B999" s="5" t="n">
        <v>1905835</v>
      </c>
      <c r="C999" s="5" t="s">
        <v>123</v>
      </c>
      <c r="D999" s="6" t="str">
        <f aca="false">IFERROR(INDEX('1. Benavídez'!$A:$B,MATCH($A999,'1. Benavídez'!$A:$A,0),2),"")</f>
        <v/>
      </c>
      <c r="E999" s="6" t="str">
        <f aca="false">IFERROR(INDEX('2. Gallo'!$B:$D,MATCH($A999,'2. Gallo'!$B:$B,0),3),"")</f>
        <v/>
      </c>
      <c r="F999" s="6" t="str">
        <f aca="false">IFERROR(INDEX('3. Anea'!$B:$D,MATCH($A999,'3. Anea'!$B:$B,0),2),"")</f>
        <v/>
      </c>
      <c r="G999" s="6" t="str">
        <f aca="false">IFERROR(INDEX('4. Pilar'!$A:$C,MATCH($A999,'4. Pilar'!$A:$A,0),2),"")</f>
        <v/>
      </c>
      <c r="H999" s="6" t="str">
        <f aca="false">IFERROR(INDEX('5. Tortuguitas'!$B:$D,MATCH($A999,'5. Tortuguitas'!$B:$B,0),2),"")</f>
        <v/>
      </c>
      <c r="I999" s="6" t="str">
        <f aca="false">IFERROR(INDEX('6. Del Viso'!$A:$B,MATCH($A999,'6. Del Viso'!$A:$A,0),2),"")</f>
        <v/>
      </c>
      <c r="J999" s="6" t="n">
        <f aca="false">IFERROR(INDEX('7. Chica Glade'!$B:$F,MATCH($A999,'7. Chica Glade'!$B:$B,0),4),"")</f>
        <v>1250</v>
      </c>
      <c r="K999" s="6" t="str">
        <f aca="false">IFERROR(INDEX('8. Veterinaria'!$A:$B,MATCH($A999,'8. Veterinaria'!$A:$A,0),2),"")</f>
        <v/>
      </c>
      <c r="L999" s="6" t="str">
        <f aca="false">IFERROR(INDEX('9. Hipocampus'!$A:$B,MATCH($A999,'9. Hipocampus'!$A:$A,0),2),"")</f>
        <v/>
      </c>
      <c r="M999" s="6" t="str">
        <f aca="false">IFERROR(INDEX('11. Mundo Mascotas'!$B:$D,MATCH($A999,'11. Mundo Mascotas'!$B:$B,0),2),"")</f>
        <v/>
      </c>
      <c r="N999" s="6" t="str">
        <f aca="false">IFERROR(INDEX('12. Yaguar'!$B:$E,MATCH($A999,'12. Yaguar'!$B:$B,0),2),"")</f>
        <v/>
      </c>
      <c r="O999" s="6" t="str">
        <f aca="false">IFERROR(INDEX('13. King Clor'!$A:$B,MATCH($A999,'13. King Clor'!$A:$A,0),2),"")</f>
        <v/>
      </c>
      <c r="P999" s="6" t="str">
        <f aca="false">IFERROR(INDEX('14. Diserquim'!$A:$B,MATCH($A999,'14. Diserquim'!$A:$A,0),2),"")</f>
        <v/>
      </c>
      <c r="Q999" s="6" t="str">
        <f aca="false">IFERROR(INDEX('15. Moreno'!$A:$B,MATCH($A999,'15. Moreno'!$A:$A,0),2),"")</f>
        <v/>
      </c>
      <c r="R999" s="6" t="str">
        <f aca="false">IFERROR(INDEX('10. Collares'!$J:$K,MATCH($A999,'10. Collares'!$J:$J,0),2),"")</f>
        <v/>
      </c>
      <c r="S999" s="6" t="str">
        <f aca="false">IFERROR(INDEX('13. King Clor'!$G:$H,MATCH($A999,'13. King Clor'!$G:$G,0),2),"")</f>
        <v/>
      </c>
      <c r="T999" s="6" t="str">
        <f aca="false">IFERROR(INDEX('10. Collares'!$A:$B,MATCH($A999,'10. Collares'!$A:$A,0),2),"")</f>
        <v/>
      </c>
      <c r="U999" s="6" t="str">
        <f aca="false">IFERROR(INDEX('16. Mis nietos'!$B:$C,MATCH($A999,'16. Mis nietos'!$B:$B,0),2),"")</f>
        <v/>
      </c>
      <c r="V999" s="6" t="str">
        <f aca="false">IFERROR(INDEX('17. Profesional Vet'!$A:$B,MATCH($A999,'17. Profesional Vet'!$A:$A,0),2),"")</f>
        <v/>
      </c>
      <c r="W999" s="6" t="str">
        <f aca="false">IFERROR(INDEX('18. Premier'!$A:$B,MATCH($A999,'18. Premier'!$A:$A,0),2),"")</f>
        <v/>
      </c>
      <c r="X999" s="6" t="str">
        <f aca="false">IFERROR(INDEX('19. Dacam'!$A:$B,MATCH($A999,'19. Dacam'!$A:$A,0),2),"")</f>
        <v/>
      </c>
      <c r="Y999" s="6" t="str">
        <f aca="false">IFERROR(INDEX('20. Proveedor'!$A:$B,MATCH($A999,'20. Proveedor'!$A:$A,0),2),"")</f>
        <v/>
      </c>
      <c r="Z999" s="6" t="str">
        <f aca="false">IFERROR(INDEX('21. Saphirus'!$A:$B,MATCH($A999,'21. Saphirus'!$A:$A,0),2),"")</f>
        <v/>
      </c>
    </row>
    <row r="1000" customFormat="false" ht="15.75" hidden="false" customHeight="true" outlineLevel="0" collapsed="false">
      <c r="A1000" s="5" t="s">
        <v>1038</v>
      </c>
      <c r="B1000" s="5" t="n">
        <v>1905865</v>
      </c>
      <c r="C1000" s="5" t="s">
        <v>123</v>
      </c>
      <c r="D1000" s="6" t="str">
        <f aca="false">IFERROR(INDEX('1. Benavídez'!$A:$B,MATCH($A1000,'1. Benavídez'!$A:$A,0),2),"")</f>
        <v/>
      </c>
      <c r="E1000" s="6" t="str">
        <f aca="false">IFERROR(INDEX('2. Gallo'!$B:$D,MATCH($A1000,'2. Gallo'!$B:$B,0),3),"")</f>
        <v/>
      </c>
      <c r="F1000" s="6" t="str">
        <f aca="false">IFERROR(INDEX('3. Anea'!$B:$D,MATCH($A1000,'3. Anea'!$B:$B,0),2),"")</f>
        <v/>
      </c>
      <c r="G1000" s="6" t="str">
        <f aca="false">IFERROR(INDEX('4. Pilar'!$A:$C,MATCH($A1000,'4. Pilar'!$A:$A,0),2),"")</f>
        <v/>
      </c>
      <c r="H1000" s="6" t="str">
        <f aca="false">IFERROR(INDEX('5. Tortuguitas'!$B:$D,MATCH($A1000,'5. Tortuguitas'!$B:$B,0),2),"")</f>
        <v/>
      </c>
      <c r="I1000" s="6" t="str">
        <f aca="false">IFERROR(INDEX('6. Del Viso'!$A:$B,MATCH($A1000,'6. Del Viso'!$A:$A,0),2),"")</f>
        <v/>
      </c>
      <c r="J1000" s="6" t="n">
        <f aca="false">IFERROR(INDEX('7. Chica Glade'!$B:$F,MATCH($A1000,'7. Chica Glade'!$B:$B,0),4),"")</f>
        <v>1999</v>
      </c>
      <c r="K1000" s="6" t="str">
        <f aca="false">IFERROR(INDEX('8. Veterinaria'!$A:$B,MATCH($A1000,'8. Veterinaria'!$A:$A,0),2),"")</f>
        <v/>
      </c>
      <c r="L1000" s="6" t="str">
        <f aca="false">IFERROR(INDEX('9. Hipocampus'!$A:$B,MATCH($A1000,'9. Hipocampus'!$A:$A,0),2),"")</f>
        <v/>
      </c>
      <c r="M1000" s="6" t="str">
        <f aca="false">IFERROR(INDEX('11. Mundo Mascotas'!$B:$D,MATCH($A1000,'11. Mundo Mascotas'!$B:$B,0),2),"")</f>
        <v/>
      </c>
      <c r="N1000" s="6" t="str">
        <f aca="false">IFERROR(INDEX('12. Yaguar'!$B:$E,MATCH($A1000,'12. Yaguar'!$B:$B,0),2),"")</f>
        <v/>
      </c>
      <c r="O1000" s="6" t="str">
        <f aca="false">IFERROR(INDEX('13. King Clor'!$A:$B,MATCH($A1000,'13. King Clor'!$A:$A,0),2),"")</f>
        <v/>
      </c>
      <c r="P1000" s="6" t="str">
        <f aca="false">IFERROR(INDEX('14. Diserquim'!$A:$B,MATCH($A1000,'14. Diserquim'!$A:$A,0),2),"")</f>
        <v/>
      </c>
      <c r="Q1000" s="6" t="str">
        <f aca="false">IFERROR(INDEX('15. Moreno'!$A:$B,MATCH($A1000,'15. Moreno'!$A:$A,0),2),"")</f>
        <v/>
      </c>
      <c r="R1000" s="6" t="str">
        <f aca="false">IFERROR(INDEX('10. Collares'!$J:$K,MATCH($A1000,'10. Collares'!$J:$J,0),2),"")</f>
        <v/>
      </c>
      <c r="S1000" s="6" t="str">
        <f aca="false">IFERROR(INDEX('13. King Clor'!$G:$H,MATCH($A1000,'13. King Clor'!$G:$G,0),2),"")</f>
        <v/>
      </c>
      <c r="T1000" s="6" t="str">
        <f aca="false">IFERROR(INDEX('10. Collares'!$A:$B,MATCH($A1000,'10. Collares'!$A:$A,0),2),"")</f>
        <v/>
      </c>
      <c r="U1000" s="6" t="str">
        <f aca="false">IFERROR(INDEX('16. Mis nietos'!$B:$C,MATCH($A1000,'16. Mis nietos'!$B:$B,0),2),"")</f>
        <v/>
      </c>
      <c r="V1000" s="6" t="str">
        <f aca="false">IFERROR(INDEX('17. Profesional Vet'!$A:$B,MATCH($A1000,'17. Profesional Vet'!$A:$A,0),2),"")</f>
        <v/>
      </c>
      <c r="W1000" s="6" t="str">
        <f aca="false">IFERROR(INDEX('18. Premier'!$A:$B,MATCH($A1000,'18. Premier'!$A:$A,0),2),"")</f>
        <v/>
      </c>
      <c r="X1000" s="6" t="str">
        <f aca="false">IFERROR(INDEX('19. Dacam'!$A:$B,MATCH($A1000,'19. Dacam'!$A:$A,0),2),"")</f>
        <v/>
      </c>
      <c r="Y1000" s="6" t="str">
        <f aca="false">IFERROR(INDEX('20. Proveedor'!$A:$B,MATCH($A1000,'20. Proveedor'!$A:$A,0),2),"")</f>
        <v/>
      </c>
      <c r="Z1000" s="6" t="str">
        <f aca="false">IFERROR(INDEX('21. Saphirus'!$A:$B,MATCH($A1000,'21. Saphirus'!$A:$A,0),2),"")</f>
        <v/>
      </c>
    </row>
    <row r="1001" customFormat="false" ht="15.75" hidden="false" customHeight="true" outlineLevel="0" collapsed="false">
      <c r="A1001" s="5" t="s">
        <v>1039</v>
      </c>
      <c r="B1001" s="5" t="n">
        <v>1905961</v>
      </c>
      <c r="C1001" s="5" t="s">
        <v>123</v>
      </c>
      <c r="D1001" s="6" t="str">
        <f aca="false">IFERROR(INDEX('1. Benavídez'!$A:$B,MATCH($A1001,'1. Benavídez'!$A:$A,0),2),"")</f>
        <v/>
      </c>
      <c r="E1001" s="6" t="str">
        <f aca="false">IFERROR(INDEX('2. Gallo'!$B:$D,MATCH($A1001,'2. Gallo'!$B:$B,0),3),"")</f>
        <v/>
      </c>
      <c r="F1001" s="6" t="str">
        <f aca="false">IFERROR(INDEX('3. Anea'!$B:$D,MATCH($A1001,'3. Anea'!$B:$B,0),2),"")</f>
        <v/>
      </c>
      <c r="G1001" s="6" t="str">
        <f aca="false">IFERROR(INDEX('4. Pilar'!$A:$C,MATCH($A1001,'4. Pilar'!$A:$A,0),2),"")</f>
        <v/>
      </c>
      <c r="H1001" s="6" t="str">
        <f aca="false">IFERROR(INDEX('5. Tortuguitas'!$B:$D,MATCH($A1001,'5. Tortuguitas'!$B:$B,0),2),"")</f>
        <v/>
      </c>
      <c r="I1001" s="6" t="str">
        <f aca="false">IFERROR(INDEX('6. Del Viso'!$A:$B,MATCH($A1001,'6. Del Viso'!$A:$A,0),2),"")</f>
        <v/>
      </c>
      <c r="J1001" s="6" t="n">
        <f aca="false">IFERROR(INDEX('7. Chica Glade'!$B:$F,MATCH($A1001,'7. Chica Glade'!$B:$B,0),4),"")</f>
        <v>2799</v>
      </c>
      <c r="K1001" s="6" t="str">
        <f aca="false">IFERROR(INDEX('8. Veterinaria'!$A:$B,MATCH($A1001,'8. Veterinaria'!$A:$A,0),2),"")</f>
        <v/>
      </c>
      <c r="L1001" s="6" t="str">
        <f aca="false">IFERROR(INDEX('9. Hipocampus'!$A:$B,MATCH($A1001,'9. Hipocampus'!$A:$A,0),2),"")</f>
        <v/>
      </c>
      <c r="M1001" s="6" t="str">
        <f aca="false">IFERROR(INDEX('11. Mundo Mascotas'!$B:$D,MATCH($A1001,'11. Mundo Mascotas'!$B:$B,0),2),"")</f>
        <v/>
      </c>
      <c r="N1001" s="6" t="str">
        <f aca="false">IFERROR(INDEX('12. Yaguar'!$B:$E,MATCH($A1001,'12. Yaguar'!$B:$B,0),2),"")</f>
        <v/>
      </c>
      <c r="O1001" s="6" t="str">
        <f aca="false">IFERROR(INDEX('13. King Clor'!$A:$B,MATCH($A1001,'13. King Clor'!$A:$A,0),2),"")</f>
        <v/>
      </c>
      <c r="P1001" s="6" t="str">
        <f aca="false">IFERROR(INDEX('14. Diserquim'!$A:$B,MATCH($A1001,'14. Diserquim'!$A:$A,0),2),"")</f>
        <v/>
      </c>
      <c r="Q1001" s="6" t="str">
        <f aca="false">IFERROR(INDEX('15. Moreno'!$A:$B,MATCH($A1001,'15. Moreno'!$A:$A,0),2),"")</f>
        <v/>
      </c>
      <c r="R1001" s="6" t="str">
        <f aca="false">IFERROR(INDEX('10. Collares'!$J:$K,MATCH($A1001,'10. Collares'!$J:$J,0),2),"")</f>
        <v/>
      </c>
      <c r="S1001" s="6" t="str">
        <f aca="false">IFERROR(INDEX('13. King Clor'!$G:$H,MATCH($A1001,'13. King Clor'!$G:$G,0),2),"")</f>
        <v/>
      </c>
      <c r="T1001" s="6" t="str">
        <f aca="false">IFERROR(INDEX('10. Collares'!$A:$B,MATCH($A1001,'10. Collares'!$A:$A,0),2),"")</f>
        <v/>
      </c>
      <c r="U1001" s="6" t="str">
        <f aca="false">IFERROR(INDEX('16. Mis nietos'!$B:$C,MATCH($A1001,'16. Mis nietos'!$B:$B,0),2),"")</f>
        <v/>
      </c>
      <c r="V1001" s="6" t="str">
        <f aca="false">IFERROR(INDEX('17. Profesional Vet'!$A:$B,MATCH($A1001,'17. Profesional Vet'!$A:$A,0),2),"")</f>
        <v/>
      </c>
      <c r="W1001" s="6" t="str">
        <f aca="false">IFERROR(INDEX('18. Premier'!$A:$B,MATCH($A1001,'18. Premier'!$A:$A,0),2),"")</f>
        <v/>
      </c>
      <c r="X1001" s="6" t="str">
        <f aca="false">IFERROR(INDEX('19. Dacam'!$A:$B,MATCH($A1001,'19. Dacam'!$A:$A,0),2),"")</f>
        <v/>
      </c>
      <c r="Y1001" s="6" t="str">
        <f aca="false">IFERROR(INDEX('20. Proveedor'!$A:$B,MATCH($A1001,'20. Proveedor'!$A:$A,0),2),"")</f>
        <v/>
      </c>
      <c r="Z1001" s="6" t="str">
        <f aca="false">IFERROR(INDEX('21. Saphirus'!$A:$B,MATCH($A1001,'21. Saphirus'!$A:$A,0),2),"")</f>
        <v/>
      </c>
    </row>
    <row r="1002" customFormat="false" ht="15.75" hidden="false" customHeight="true" outlineLevel="0" collapsed="false">
      <c r="A1002" s="5" t="s">
        <v>1040</v>
      </c>
      <c r="B1002" s="5" t="n">
        <v>1905845</v>
      </c>
      <c r="C1002" s="5" t="s">
        <v>123</v>
      </c>
      <c r="D1002" s="6" t="str">
        <f aca="false">IFERROR(INDEX('1. Benavídez'!$A:$B,MATCH($A1002,'1. Benavídez'!$A:$A,0),2),"")</f>
        <v/>
      </c>
      <c r="E1002" s="6" t="str">
        <f aca="false">IFERROR(INDEX('2. Gallo'!$B:$D,MATCH($A1002,'2. Gallo'!$B:$B,0),3),"")</f>
        <v/>
      </c>
      <c r="F1002" s="6" t="str">
        <f aca="false">IFERROR(INDEX('3. Anea'!$B:$D,MATCH($A1002,'3. Anea'!$B:$B,0),2),"")</f>
        <v/>
      </c>
      <c r="G1002" s="6" t="str">
        <f aca="false">IFERROR(INDEX('4. Pilar'!$A:$C,MATCH($A1002,'4. Pilar'!$A:$A,0),2),"")</f>
        <v/>
      </c>
      <c r="H1002" s="6" t="str">
        <f aca="false">IFERROR(INDEX('5. Tortuguitas'!$B:$D,MATCH($A1002,'5. Tortuguitas'!$B:$B,0),2),"")</f>
        <v/>
      </c>
      <c r="I1002" s="6" t="str">
        <f aca="false">IFERROR(INDEX('6. Del Viso'!$A:$B,MATCH($A1002,'6. Del Viso'!$A:$A,0),2),"")</f>
        <v/>
      </c>
      <c r="J1002" s="6" t="n">
        <f aca="false">IFERROR(INDEX('7. Chica Glade'!$B:$F,MATCH($A1002,'7. Chica Glade'!$B:$B,0),4),"")</f>
        <v>4399</v>
      </c>
      <c r="K1002" s="6" t="str">
        <f aca="false">IFERROR(INDEX('8. Veterinaria'!$A:$B,MATCH($A1002,'8. Veterinaria'!$A:$A,0),2),"")</f>
        <v/>
      </c>
      <c r="L1002" s="6" t="str">
        <f aca="false">IFERROR(INDEX('9. Hipocampus'!$A:$B,MATCH($A1002,'9. Hipocampus'!$A:$A,0),2),"")</f>
        <v/>
      </c>
      <c r="M1002" s="6" t="str">
        <f aca="false">IFERROR(INDEX('11. Mundo Mascotas'!$B:$D,MATCH($A1002,'11. Mundo Mascotas'!$B:$B,0),2),"")</f>
        <v/>
      </c>
      <c r="N1002" s="6" t="str">
        <f aca="false">IFERROR(INDEX('12. Yaguar'!$B:$E,MATCH($A1002,'12. Yaguar'!$B:$B,0),2),"")</f>
        <v/>
      </c>
      <c r="O1002" s="6" t="str">
        <f aca="false">IFERROR(INDEX('13. King Clor'!$A:$B,MATCH($A1002,'13. King Clor'!$A:$A,0),2),"")</f>
        <v/>
      </c>
      <c r="P1002" s="6" t="str">
        <f aca="false">IFERROR(INDEX('14. Diserquim'!$A:$B,MATCH($A1002,'14. Diserquim'!$A:$A,0),2),"")</f>
        <v/>
      </c>
      <c r="Q1002" s="6" t="str">
        <f aca="false">IFERROR(INDEX('15. Moreno'!$A:$B,MATCH($A1002,'15. Moreno'!$A:$A,0),2),"")</f>
        <v/>
      </c>
      <c r="R1002" s="6" t="str">
        <f aca="false">IFERROR(INDEX('10. Collares'!$J:$K,MATCH($A1002,'10. Collares'!$J:$J,0),2),"")</f>
        <v/>
      </c>
      <c r="S1002" s="6" t="str">
        <f aca="false">IFERROR(INDEX('13. King Clor'!$G:$H,MATCH($A1002,'13. King Clor'!$G:$G,0),2),"")</f>
        <v/>
      </c>
      <c r="T1002" s="6" t="str">
        <f aca="false">IFERROR(INDEX('10. Collares'!$A:$B,MATCH($A1002,'10. Collares'!$A:$A,0),2),"")</f>
        <v/>
      </c>
      <c r="U1002" s="6" t="str">
        <f aca="false">IFERROR(INDEX('16. Mis nietos'!$B:$C,MATCH($A1002,'16. Mis nietos'!$B:$B,0),2),"")</f>
        <v/>
      </c>
      <c r="V1002" s="6" t="str">
        <f aca="false">IFERROR(INDEX('17. Profesional Vet'!$A:$B,MATCH($A1002,'17. Profesional Vet'!$A:$A,0),2),"")</f>
        <v/>
      </c>
      <c r="W1002" s="6" t="str">
        <f aca="false">IFERROR(INDEX('18. Premier'!$A:$B,MATCH($A1002,'18. Premier'!$A:$A,0),2),"")</f>
        <v/>
      </c>
      <c r="X1002" s="6" t="str">
        <f aca="false">IFERROR(INDEX('19. Dacam'!$A:$B,MATCH($A1002,'19. Dacam'!$A:$A,0),2),"")</f>
        <v/>
      </c>
      <c r="Y1002" s="6" t="str">
        <f aca="false">IFERROR(INDEX('20. Proveedor'!$A:$B,MATCH($A1002,'20. Proveedor'!$A:$A,0),2),"")</f>
        <v/>
      </c>
      <c r="Z1002" s="6" t="str">
        <f aca="false">IFERROR(INDEX('21. Saphirus'!$A:$B,MATCH($A1002,'21. Saphirus'!$A:$A,0),2),"")</f>
        <v/>
      </c>
    </row>
    <row r="1003" customFormat="false" ht="15.75" hidden="false" customHeight="true" outlineLevel="0" collapsed="false">
      <c r="A1003" s="5" t="s">
        <v>1041</v>
      </c>
      <c r="B1003" s="5" t="n">
        <v>1905846</v>
      </c>
      <c r="C1003" s="5" t="s">
        <v>123</v>
      </c>
      <c r="D1003" s="6" t="str">
        <f aca="false">IFERROR(INDEX('1. Benavídez'!$A:$B,MATCH($A1003,'1. Benavídez'!$A:$A,0),2),"")</f>
        <v/>
      </c>
      <c r="E1003" s="6" t="str">
        <f aca="false">IFERROR(INDEX('2. Gallo'!$B:$D,MATCH($A1003,'2. Gallo'!$B:$B,0),3),"")</f>
        <v/>
      </c>
      <c r="F1003" s="6" t="str">
        <f aca="false">IFERROR(INDEX('3. Anea'!$B:$D,MATCH($A1003,'3. Anea'!$B:$B,0),2),"")</f>
        <v/>
      </c>
      <c r="G1003" s="6" t="str">
        <f aca="false">IFERROR(INDEX('4. Pilar'!$A:$C,MATCH($A1003,'4. Pilar'!$A:$A,0),2),"")</f>
        <v/>
      </c>
      <c r="H1003" s="6" t="str">
        <f aca="false">IFERROR(INDEX('5. Tortuguitas'!$B:$D,MATCH($A1003,'5. Tortuguitas'!$B:$B,0),2),"")</f>
        <v/>
      </c>
      <c r="I1003" s="6" t="str">
        <f aca="false">IFERROR(INDEX('6. Del Viso'!$A:$B,MATCH($A1003,'6. Del Viso'!$A:$A,0),2),"")</f>
        <v/>
      </c>
      <c r="J1003" s="6" t="n">
        <f aca="false">IFERROR(INDEX('7. Chica Glade'!$B:$F,MATCH($A1003,'7. Chica Glade'!$B:$B,0),4),"")</f>
        <v>20250</v>
      </c>
      <c r="K1003" s="6" t="str">
        <f aca="false">IFERROR(INDEX('8. Veterinaria'!$A:$B,MATCH($A1003,'8. Veterinaria'!$A:$A,0),2),"")</f>
        <v/>
      </c>
      <c r="L1003" s="6" t="str">
        <f aca="false">IFERROR(INDEX('9. Hipocampus'!$A:$B,MATCH($A1003,'9. Hipocampus'!$A:$A,0),2),"")</f>
        <v/>
      </c>
      <c r="M1003" s="6" t="str">
        <f aca="false">IFERROR(INDEX('11. Mundo Mascotas'!$B:$D,MATCH($A1003,'11. Mundo Mascotas'!$B:$B,0),2),"")</f>
        <v/>
      </c>
      <c r="N1003" s="6" t="str">
        <f aca="false">IFERROR(INDEX('12. Yaguar'!$B:$E,MATCH($A1003,'12. Yaguar'!$B:$B,0),2),"")</f>
        <v/>
      </c>
      <c r="O1003" s="6" t="str">
        <f aca="false">IFERROR(INDEX('13. King Clor'!$A:$B,MATCH($A1003,'13. King Clor'!$A:$A,0),2),"")</f>
        <v/>
      </c>
      <c r="P1003" s="6" t="str">
        <f aca="false">IFERROR(INDEX('14. Diserquim'!$A:$B,MATCH($A1003,'14. Diserquim'!$A:$A,0),2),"")</f>
        <v/>
      </c>
      <c r="Q1003" s="6" t="str">
        <f aca="false">IFERROR(INDEX('15. Moreno'!$A:$B,MATCH($A1003,'15. Moreno'!$A:$A,0),2),"")</f>
        <v/>
      </c>
      <c r="R1003" s="6" t="str">
        <f aca="false">IFERROR(INDEX('10. Collares'!$J:$K,MATCH($A1003,'10. Collares'!$J:$J,0),2),"")</f>
        <v/>
      </c>
      <c r="S1003" s="6" t="str">
        <f aca="false">IFERROR(INDEX('13. King Clor'!$G:$H,MATCH($A1003,'13. King Clor'!$G:$G,0),2),"")</f>
        <v/>
      </c>
      <c r="T1003" s="6" t="str">
        <f aca="false">IFERROR(INDEX('10. Collares'!$A:$B,MATCH($A1003,'10. Collares'!$A:$A,0),2),"")</f>
        <v/>
      </c>
      <c r="U1003" s="6" t="str">
        <f aca="false">IFERROR(INDEX('16. Mis nietos'!$B:$C,MATCH($A1003,'16. Mis nietos'!$B:$B,0),2),"")</f>
        <v/>
      </c>
      <c r="V1003" s="6" t="str">
        <f aca="false">IFERROR(INDEX('17. Profesional Vet'!$A:$B,MATCH($A1003,'17. Profesional Vet'!$A:$A,0),2),"")</f>
        <v/>
      </c>
      <c r="W1003" s="6" t="str">
        <f aca="false">IFERROR(INDEX('18. Premier'!$A:$B,MATCH($A1003,'18. Premier'!$A:$A,0),2),"")</f>
        <v/>
      </c>
      <c r="X1003" s="6" t="str">
        <f aca="false">IFERROR(INDEX('19. Dacam'!$A:$B,MATCH($A1003,'19. Dacam'!$A:$A,0),2),"")</f>
        <v/>
      </c>
      <c r="Y1003" s="6" t="str">
        <f aca="false">IFERROR(INDEX('20. Proveedor'!$A:$B,MATCH($A1003,'20. Proveedor'!$A:$A,0),2),"")</f>
        <v/>
      </c>
      <c r="Z1003" s="6" t="str">
        <f aca="false">IFERROR(INDEX('21. Saphirus'!$A:$B,MATCH($A1003,'21. Saphirus'!$A:$A,0),2),"")</f>
        <v/>
      </c>
    </row>
    <row r="1004" customFormat="false" ht="15.75" hidden="false" customHeight="true" outlineLevel="0" collapsed="false">
      <c r="A1004" s="5" t="s">
        <v>1042</v>
      </c>
      <c r="B1004" s="5" t="n">
        <v>1905866</v>
      </c>
      <c r="C1004" s="5" t="s">
        <v>123</v>
      </c>
      <c r="D1004" s="6" t="str">
        <f aca="false">IFERROR(INDEX('1. Benavídez'!$A:$B,MATCH($A1004,'1. Benavídez'!$A:$A,0),2),"")</f>
        <v/>
      </c>
      <c r="E1004" s="6" t="str">
        <f aca="false">IFERROR(INDEX('2. Gallo'!$B:$D,MATCH($A1004,'2. Gallo'!$B:$B,0),3),"")</f>
        <v/>
      </c>
      <c r="F1004" s="6" t="str">
        <f aca="false">IFERROR(INDEX('3. Anea'!$B:$D,MATCH($A1004,'3. Anea'!$B:$B,0),2),"")</f>
        <v/>
      </c>
      <c r="G1004" s="6" t="str">
        <f aca="false">IFERROR(INDEX('4. Pilar'!$A:$C,MATCH($A1004,'4. Pilar'!$A:$A,0),2),"")</f>
        <v/>
      </c>
      <c r="H1004" s="6" t="str">
        <f aca="false">IFERROR(INDEX('5. Tortuguitas'!$B:$D,MATCH($A1004,'5. Tortuguitas'!$B:$B,0),2),"")</f>
        <v/>
      </c>
      <c r="I1004" s="6" t="str">
        <f aca="false">IFERROR(INDEX('6. Del Viso'!$A:$B,MATCH($A1004,'6. Del Viso'!$A:$A,0),2),"")</f>
        <v/>
      </c>
      <c r="J1004" s="6" t="n">
        <f aca="false">IFERROR(INDEX('7. Chica Glade'!$B:$F,MATCH($A1004,'7. Chica Glade'!$B:$B,0),4),"")</f>
        <v>3186.79938</v>
      </c>
      <c r="K1004" s="6" t="str">
        <f aca="false">IFERROR(INDEX('8. Veterinaria'!$A:$B,MATCH($A1004,'8. Veterinaria'!$A:$A,0),2),"")</f>
        <v/>
      </c>
      <c r="L1004" s="6" t="str">
        <f aca="false">IFERROR(INDEX('9. Hipocampus'!$A:$B,MATCH($A1004,'9. Hipocampus'!$A:$A,0),2),"")</f>
        <v/>
      </c>
      <c r="M1004" s="6" t="str">
        <f aca="false">IFERROR(INDEX('11. Mundo Mascotas'!$B:$D,MATCH($A1004,'11. Mundo Mascotas'!$B:$B,0),2),"")</f>
        <v/>
      </c>
      <c r="N1004" s="6" t="str">
        <f aca="false">IFERROR(INDEX('12. Yaguar'!$B:$E,MATCH($A1004,'12. Yaguar'!$B:$B,0),2),"")</f>
        <v/>
      </c>
      <c r="O1004" s="6" t="str">
        <f aca="false">IFERROR(INDEX('13. King Clor'!$A:$B,MATCH($A1004,'13. King Clor'!$A:$A,0),2),"")</f>
        <v/>
      </c>
      <c r="P1004" s="6" t="str">
        <f aca="false">IFERROR(INDEX('14. Diserquim'!$A:$B,MATCH($A1004,'14. Diserquim'!$A:$A,0),2),"")</f>
        <v/>
      </c>
      <c r="Q1004" s="6" t="str">
        <f aca="false">IFERROR(INDEX('15. Moreno'!$A:$B,MATCH($A1004,'15. Moreno'!$A:$A,0),2),"")</f>
        <v/>
      </c>
      <c r="R1004" s="6" t="str">
        <f aca="false">IFERROR(INDEX('10. Collares'!$J:$K,MATCH($A1004,'10. Collares'!$J:$J,0),2),"")</f>
        <v/>
      </c>
      <c r="S1004" s="6" t="str">
        <f aca="false">IFERROR(INDEX('13. King Clor'!$G:$H,MATCH($A1004,'13. King Clor'!$G:$G,0),2),"")</f>
        <v/>
      </c>
      <c r="T1004" s="6" t="str">
        <f aca="false">IFERROR(INDEX('10. Collares'!$A:$B,MATCH($A1004,'10. Collares'!$A:$A,0),2),"")</f>
        <v/>
      </c>
      <c r="U1004" s="6" t="str">
        <f aca="false">IFERROR(INDEX('16. Mis nietos'!$B:$C,MATCH($A1004,'16. Mis nietos'!$B:$B,0),2),"")</f>
        <v/>
      </c>
      <c r="V1004" s="6" t="str">
        <f aca="false">IFERROR(INDEX('17. Profesional Vet'!$A:$B,MATCH($A1004,'17. Profesional Vet'!$A:$A,0),2),"")</f>
        <v/>
      </c>
      <c r="W1004" s="6" t="str">
        <f aca="false">IFERROR(INDEX('18. Premier'!$A:$B,MATCH($A1004,'18. Premier'!$A:$A,0),2),"")</f>
        <v/>
      </c>
      <c r="X1004" s="6" t="str">
        <f aca="false">IFERROR(INDEX('19. Dacam'!$A:$B,MATCH($A1004,'19. Dacam'!$A:$A,0),2),"")</f>
        <v/>
      </c>
      <c r="Y1004" s="6" t="str">
        <f aca="false">IFERROR(INDEX('20. Proveedor'!$A:$B,MATCH($A1004,'20. Proveedor'!$A:$A,0),2),"")</f>
        <v/>
      </c>
      <c r="Z1004" s="6" t="str">
        <f aca="false">IFERROR(INDEX('21. Saphirus'!$A:$B,MATCH($A1004,'21. Saphirus'!$A:$A,0),2),"")</f>
        <v/>
      </c>
    </row>
    <row r="1005" customFormat="false" ht="15.75" hidden="false" customHeight="true" outlineLevel="0" collapsed="false">
      <c r="A1005" s="5" t="s">
        <v>1043</v>
      </c>
      <c r="B1005" s="5" t="n">
        <v>1905867</v>
      </c>
      <c r="C1005" s="5" t="s">
        <v>123</v>
      </c>
      <c r="D1005" s="6" t="str">
        <f aca="false">IFERROR(INDEX('1. Benavídez'!$A:$B,MATCH($A1005,'1. Benavídez'!$A:$A,0),2),"")</f>
        <v/>
      </c>
      <c r="E1005" s="6" t="str">
        <f aca="false">IFERROR(INDEX('2. Gallo'!$B:$D,MATCH($A1005,'2. Gallo'!$B:$B,0),3),"")</f>
        <v/>
      </c>
      <c r="F1005" s="6" t="str">
        <f aca="false">IFERROR(INDEX('3. Anea'!$B:$D,MATCH($A1005,'3. Anea'!$B:$B,0),2),"")</f>
        <v/>
      </c>
      <c r="G1005" s="6" t="str">
        <f aca="false">IFERROR(INDEX('4. Pilar'!$A:$C,MATCH($A1005,'4. Pilar'!$A:$A,0),2),"")</f>
        <v/>
      </c>
      <c r="H1005" s="6" t="str">
        <f aca="false">IFERROR(INDEX('5. Tortuguitas'!$B:$D,MATCH($A1005,'5. Tortuguitas'!$B:$B,0),2),"")</f>
        <v/>
      </c>
      <c r="I1005" s="6" t="str">
        <f aca="false">IFERROR(INDEX('6. Del Viso'!$A:$B,MATCH($A1005,'6. Del Viso'!$A:$A,0),2),"")</f>
        <v/>
      </c>
      <c r="J1005" s="6" t="n">
        <f aca="false">IFERROR(INDEX('7. Chica Glade'!$B:$F,MATCH($A1005,'7. Chica Glade'!$B:$B,0),4),"")</f>
        <v>2450</v>
      </c>
      <c r="K1005" s="6" t="str">
        <f aca="false">IFERROR(INDEX('8. Veterinaria'!$A:$B,MATCH($A1005,'8. Veterinaria'!$A:$A,0),2),"")</f>
        <v/>
      </c>
      <c r="L1005" s="6" t="str">
        <f aca="false">IFERROR(INDEX('9. Hipocampus'!$A:$B,MATCH($A1005,'9. Hipocampus'!$A:$A,0),2),"")</f>
        <v/>
      </c>
      <c r="M1005" s="6" t="str">
        <f aca="false">IFERROR(INDEX('11. Mundo Mascotas'!$B:$D,MATCH($A1005,'11. Mundo Mascotas'!$B:$B,0),2),"")</f>
        <v/>
      </c>
      <c r="N1005" s="6" t="str">
        <f aca="false">IFERROR(INDEX('12. Yaguar'!$B:$E,MATCH($A1005,'12. Yaguar'!$B:$B,0),2),"")</f>
        <v/>
      </c>
      <c r="O1005" s="6" t="str">
        <f aca="false">IFERROR(INDEX('13. King Clor'!$A:$B,MATCH($A1005,'13. King Clor'!$A:$A,0),2),"")</f>
        <v/>
      </c>
      <c r="P1005" s="6" t="str">
        <f aca="false">IFERROR(INDEX('14. Diserquim'!$A:$B,MATCH($A1005,'14. Diserquim'!$A:$A,0),2),"")</f>
        <v/>
      </c>
      <c r="Q1005" s="6" t="str">
        <f aca="false">IFERROR(INDEX('15. Moreno'!$A:$B,MATCH($A1005,'15. Moreno'!$A:$A,0),2),"")</f>
        <v/>
      </c>
      <c r="R1005" s="6" t="str">
        <f aca="false">IFERROR(INDEX('10. Collares'!$J:$K,MATCH($A1005,'10. Collares'!$J:$J,0),2),"")</f>
        <v/>
      </c>
      <c r="S1005" s="6" t="str">
        <f aca="false">IFERROR(INDEX('13. King Clor'!$G:$H,MATCH($A1005,'13. King Clor'!$G:$G,0),2),"")</f>
        <v/>
      </c>
      <c r="T1005" s="6" t="str">
        <f aca="false">IFERROR(INDEX('10. Collares'!$A:$B,MATCH($A1005,'10. Collares'!$A:$A,0),2),"")</f>
        <v/>
      </c>
      <c r="U1005" s="6" t="str">
        <f aca="false">IFERROR(INDEX('16. Mis nietos'!$B:$C,MATCH($A1005,'16. Mis nietos'!$B:$B,0),2),"")</f>
        <v/>
      </c>
      <c r="V1005" s="6" t="str">
        <f aca="false">IFERROR(INDEX('17. Profesional Vet'!$A:$B,MATCH($A1005,'17. Profesional Vet'!$A:$A,0),2),"")</f>
        <v/>
      </c>
      <c r="W1005" s="6" t="str">
        <f aca="false">IFERROR(INDEX('18. Premier'!$A:$B,MATCH($A1005,'18. Premier'!$A:$A,0),2),"")</f>
        <v/>
      </c>
      <c r="X1005" s="6" t="str">
        <f aca="false">IFERROR(INDEX('19. Dacam'!$A:$B,MATCH($A1005,'19. Dacam'!$A:$A,0),2),"")</f>
        <v/>
      </c>
      <c r="Y1005" s="6" t="str">
        <f aca="false">IFERROR(INDEX('20. Proveedor'!$A:$B,MATCH($A1005,'20. Proveedor'!$A:$A,0),2),"")</f>
        <v/>
      </c>
      <c r="Z1005" s="6" t="str">
        <f aca="false">IFERROR(INDEX('21. Saphirus'!$A:$B,MATCH($A1005,'21. Saphirus'!$A:$A,0),2),"")</f>
        <v/>
      </c>
    </row>
    <row r="1006" customFormat="false" ht="15.75" hidden="false" customHeight="true" outlineLevel="0" collapsed="false">
      <c r="A1006" s="5" t="s">
        <v>1044</v>
      </c>
      <c r="B1006" s="5" t="n">
        <v>1906032</v>
      </c>
      <c r="C1006" s="5" t="s">
        <v>33</v>
      </c>
      <c r="D1006" s="6" t="str">
        <f aca="false">IFERROR(INDEX('1. Benavídez'!$A:$B,MATCH($A1006,'1. Benavídez'!$A:$A,0),2),"")</f>
        <v/>
      </c>
      <c r="E1006" s="6" t="str">
        <f aca="false">IFERROR(INDEX('2. Gallo'!$B:$D,MATCH($A1006,'2. Gallo'!$B:$B,0),3),"")</f>
        <v/>
      </c>
      <c r="F1006" s="6" t="str">
        <f aca="false">IFERROR(INDEX('3. Anea'!$B:$D,MATCH($A1006,'3. Anea'!$B:$B,0),2),"")</f>
        <v/>
      </c>
      <c r="G1006" s="6" t="str">
        <f aca="false">IFERROR(INDEX('4. Pilar'!$A:$C,MATCH($A1006,'4. Pilar'!$A:$A,0),2),"")</f>
        <v/>
      </c>
      <c r="H1006" s="6" t="str">
        <f aca="false">IFERROR(INDEX('5. Tortuguitas'!$B:$D,MATCH($A1006,'5. Tortuguitas'!$B:$B,0),2),"")</f>
        <v/>
      </c>
      <c r="I1006" s="6" t="str">
        <f aca="false">IFERROR(INDEX('6. Del Viso'!$A:$B,MATCH($A1006,'6. Del Viso'!$A:$A,0),2),"")</f>
        <v/>
      </c>
      <c r="J1006" s="6" t="str">
        <f aca="false">IFERROR(INDEX('7. Chica Glade'!$B:$F,MATCH($A1006,'7. Chica Glade'!$B:$B,0),4),"")</f>
        <v/>
      </c>
      <c r="K1006" s="6" t="str">
        <f aca="false">IFERROR(INDEX('8. Veterinaria'!$A:$B,MATCH($A1006,'8. Veterinaria'!$A:$A,0),2),"")</f>
        <v/>
      </c>
      <c r="L1006" s="6" t="n">
        <f aca="false">IFERROR(INDEX('9. Hipocampus'!$A:$B,MATCH($A1006,'9. Hipocampus'!$A:$A,0),2),"")</f>
        <v>382</v>
      </c>
      <c r="M1006" s="6" t="str">
        <f aca="false">IFERROR(INDEX('11. Mundo Mascotas'!$B:$D,MATCH($A1006,'11. Mundo Mascotas'!$B:$B,0),2),"")</f>
        <v/>
      </c>
      <c r="N1006" s="6" t="str">
        <f aca="false">IFERROR(INDEX('12. Yaguar'!$B:$E,MATCH($A1006,'12. Yaguar'!$B:$B,0),2),"")</f>
        <v/>
      </c>
      <c r="O1006" s="6" t="str">
        <f aca="false">IFERROR(INDEX('13. King Clor'!$A:$B,MATCH($A1006,'13. King Clor'!$A:$A,0),2),"")</f>
        <v/>
      </c>
      <c r="P1006" s="6" t="str">
        <f aca="false">IFERROR(INDEX('14. Diserquim'!$A:$B,MATCH($A1006,'14. Diserquim'!$A:$A,0),2),"")</f>
        <v/>
      </c>
      <c r="Q1006" s="6" t="str">
        <f aca="false">IFERROR(INDEX('15. Moreno'!$A:$B,MATCH($A1006,'15. Moreno'!$A:$A,0),2),"")</f>
        <v/>
      </c>
      <c r="R1006" s="6" t="str">
        <f aca="false">IFERROR(INDEX('10. Collares'!$J:$K,MATCH($A1006,'10. Collares'!$J:$J,0),2),"")</f>
        <v/>
      </c>
      <c r="S1006" s="6" t="str">
        <f aca="false">IFERROR(INDEX('13. King Clor'!$G:$H,MATCH($A1006,'13. King Clor'!$G:$G,0),2),"")</f>
        <v/>
      </c>
      <c r="T1006" s="6" t="str">
        <f aca="false">IFERROR(INDEX('10. Collares'!$A:$B,MATCH($A1006,'10. Collares'!$A:$A,0),2),"")</f>
        <v/>
      </c>
      <c r="U1006" s="6" t="str">
        <f aca="false">IFERROR(INDEX('16. Mis nietos'!$B:$C,MATCH($A1006,'16. Mis nietos'!$B:$B,0),2),"")</f>
        <v/>
      </c>
      <c r="V1006" s="6" t="str">
        <f aca="false">IFERROR(INDEX('17. Profesional Vet'!$A:$B,MATCH($A1006,'17. Profesional Vet'!$A:$A,0),2),"")</f>
        <v/>
      </c>
      <c r="W1006" s="6" t="str">
        <f aca="false">IFERROR(INDEX('18. Premier'!$A:$B,MATCH($A1006,'18. Premier'!$A:$A,0),2),"")</f>
        <v/>
      </c>
      <c r="X1006" s="6" t="str">
        <f aca="false">IFERROR(INDEX('19. Dacam'!$A:$B,MATCH($A1006,'19. Dacam'!$A:$A,0),2),"")</f>
        <v/>
      </c>
      <c r="Y1006" s="6" t="str">
        <f aca="false">IFERROR(INDEX('20. Proveedor'!$A:$B,MATCH($A1006,'20. Proveedor'!$A:$A,0),2),"")</f>
        <v/>
      </c>
      <c r="Z1006" s="6" t="str">
        <f aca="false">IFERROR(INDEX('21. Saphirus'!$A:$B,MATCH($A1006,'21. Saphirus'!$A:$A,0),2),"")</f>
        <v/>
      </c>
    </row>
    <row r="1007" customFormat="false" ht="15.75" hidden="false" customHeight="true" outlineLevel="0" collapsed="false">
      <c r="A1007" s="5" t="s">
        <v>1045</v>
      </c>
      <c r="B1007" s="5" t="n">
        <v>8105</v>
      </c>
      <c r="C1007" s="5" t="s">
        <v>33</v>
      </c>
      <c r="D1007" s="6" t="str">
        <f aca="false">IFERROR(INDEX('1. Benavídez'!$A:$B,MATCH($A1007,'1. Benavídez'!$A:$A,0),2),"")</f>
        <v/>
      </c>
      <c r="E1007" s="6" t="str">
        <f aca="false">IFERROR(INDEX('2. Gallo'!$B:$D,MATCH($A1007,'2. Gallo'!$B:$B,0),3),"")</f>
        <v/>
      </c>
      <c r="F1007" s="6" t="str">
        <f aca="false">IFERROR(INDEX('3. Anea'!$B:$D,MATCH($A1007,'3. Anea'!$B:$B,0),2),"")</f>
        <v/>
      </c>
      <c r="G1007" s="6" t="str">
        <f aca="false">IFERROR(INDEX('4. Pilar'!$A:$C,MATCH($A1007,'4. Pilar'!$A:$A,0),2),"")</f>
        <v/>
      </c>
      <c r="H1007" s="6" t="str">
        <f aca="false">IFERROR(INDEX('5. Tortuguitas'!$B:$D,MATCH($A1007,'5. Tortuguitas'!$B:$B,0),2),"")</f>
        <v/>
      </c>
      <c r="I1007" s="6" t="str">
        <f aca="false">IFERROR(INDEX('6. Del Viso'!$A:$B,MATCH($A1007,'6. Del Viso'!$A:$A,0),2),"")</f>
        <v/>
      </c>
      <c r="J1007" s="6" t="str">
        <f aca="false">IFERROR(INDEX('7. Chica Glade'!$B:$F,MATCH($A1007,'7. Chica Glade'!$B:$B,0),4),"")</f>
        <v/>
      </c>
      <c r="K1007" s="6" t="str">
        <f aca="false">IFERROR(INDEX('8. Veterinaria'!$A:$B,MATCH($A1007,'8. Veterinaria'!$A:$A,0),2),"")</f>
        <v/>
      </c>
      <c r="L1007" s="6" t="str">
        <f aca="false">IFERROR(INDEX('9. Hipocampus'!$A:$B,MATCH($A1007,'9. Hipocampus'!$A:$A,0),2),"")</f>
        <v/>
      </c>
      <c r="M1007" s="6" t="str">
        <f aca="false">IFERROR(INDEX('11. Mundo Mascotas'!$B:$D,MATCH($A1007,'11. Mundo Mascotas'!$B:$B,0),2),"")</f>
        <v/>
      </c>
      <c r="N1007" s="6" t="str">
        <f aca="false">IFERROR(INDEX('12. Yaguar'!$B:$E,MATCH($A1007,'12. Yaguar'!$B:$B,0),2),"")</f>
        <v/>
      </c>
      <c r="O1007" s="6" t="str">
        <f aca="false">IFERROR(INDEX('13. King Clor'!$A:$B,MATCH($A1007,'13. King Clor'!$A:$A,0),2),"")</f>
        <v/>
      </c>
      <c r="P1007" s="6" t="str">
        <f aca="false">IFERROR(INDEX('14. Diserquim'!$A:$B,MATCH($A1007,'14. Diserquim'!$A:$A,0),2),"")</f>
        <v/>
      </c>
      <c r="Q1007" s="6" t="str">
        <f aca="false">IFERROR(INDEX('15. Moreno'!$A:$B,MATCH($A1007,'15. Moreno'!$A:$A,0),2),"")</f>
        <v/>
      </c>
      <c r="R1007" s="6" t="str">
        <f aca="false">IFERROR(INDEX('10. Collares'!$J:$K,MATCH($A1007,'10. Collares'!$J:$J,0),2),"")</f>
        <v/>
      </c>
      <c r="S1007" s="6" t="str">
        <f aca="false">IFERROR(INDEX('13. King Clor'!$G:$H,MATCH($A1007,'13. King Clor'!$G:$G,0),2),"")</f>
        <v/>
      </c>
      <c r="T1007" s="6" t="str">
        <f aca="false">IFERROR(INDEX('10. Collares'!$A:$B,MATCH($A1007,'10. Collares'!$A:$A,0),2),"")</f>
        <v/>
      </c>
      <c r="U1007" s="6" t="str">
        <f aca="false">IFERROR(INDEX('16. Mis nietos'!$B:$C,MATCH($A1007,'16. Mis nietos'!$B:$B,0),2),"")</f>
        <v/>
      </c>
      <c r="V1007" s="6" t="str">
        <f aca="false">IFERROR(INDEX('17. Profesional Vet'!$A:$B,MATCH($A1007,'17. Profesional Vet'!$A:$A,0),2),"")</f>
        <v/>
      </c>
      <c r="W1007" s="6" t="str">
        <f aca="false">IFERROR(INDEX('18. Premier'!$A:$B,MATCH($A1007,'18. Premier'!$A:$A,0),2),"")</f>
        <v/>
      </c>
      <c r="X1007" s="6" t="str">
        <f aca="false">IFERROR(INDEX('19. Dacam'!$A:$B,MATCH($A1007,'19. Dacam'!$A:$A,0),2),"")</f>
        <v/>
      </c>
      <c r="Y1007" s="6" t="str">
        <f aca="false">IFERROR(INDEX('20. Proveedor'!$A:$B,MATCH($A1007,'20. Proveedor'!$A:$A,0),2),"")</f>
        <v/>
      </c>
      <c r="Z1007" s="6" t="str">
        <f aca="false">IFERROR(INDEX('21. Saphirus'!$A:$B,MATCH($A1007,'21. Saphirus'!$A:$A,0),2),"")</f>
        <v/>
      </c>
    </row>
    <row r="1008" customFormat="false" ht="15.75" hidden="false" customHeight="true" outlineLevel="0" collapsed="false">
      <c r="A1008" s="5" t="s">
        <v>1046</v>
      </c>
      <c r="B1008" s="5" t="n">
        <v>8105</v>
      </c>
      <c r="C1008" s="5" t="s">
        <v>33</v>
      </c>
      <c r="D1008" s="6" t="str">
        <f aca="false">IFERROR(INDEX('1. Benavídez'!$A:$B,MATCH($A1008,'1. Benavídez'!$A:$A,0),2),"")</f>
        <v/>
      </c>
      <c r="E1008" s="6" t="str">
        <f aca="false">IFERROR(INDEX('2. Gallo'!$B:$D,MATCH($A1008,'2. Gallo'!$B:$B,0),3),"")</f>
        <v/>
      </c>
      <c r="F1008" s="6" t="str">
        <f aca="false">IFERROR(INDEX('3. Anea'!$B:$D,MATCH($A1008,'3. Anea'!$B:$B,0),2),"")</f>
        <v/>
      </c>
      <c r="G1008" s="6" t="str">
        <f aca="false">IFERROR(INDEX('4. Pilar'!$A:$C,MATCH($A1008,'4. Pilar'!$A:$A,0),2),"")</f>
        <v/>
      </c>
      <c r="H1008" s="6" t="str">
        <f aca="false">IFERROR(INDEX('5. Tortuguitas'!$B:$D,MATCH($A1008,'5. Tortuguitas'!$B:$B,0),2),"")</f>
        <v/>
      </c>
      <c r="I1008" s="6" t="str">
        <f aca="false">IFERROR(INDEX('6. Del Viso'!$A:$B,MATCH($A1008,'6. Del Viso'!$A:$A,0),2),"")</f>
        <v/>
      </c>
      <c r="J1008" s="6" t="str">
        <f aca="false">IFERROR(INDEX('7. Chica Glade'!$B:$F,MATCH($A1008,'7. Chica Glade'!$B:$B,0),4),"")</f>
        <v/>
      </c>
      <c r="K1008" s="6" t="str">
        <f aca="false">IFERROR(INDEX('8. Veterinaria'!$A:$B,MATCH($A1008,'8. Veterinaria'!$A:$A,0),2),"")</f>
        <v/>
      </c>
      <c r="L1008" s="6" t="str">
        <f aca="false">IFERROR(INDEX('9. Hipocampus'!$A:$B,MATCH($A1008,'9. Hipocampus'!$A:$A,0),2),"")</f>
        <v/>
      </c>
      <c r="M1008" s="6" t="str">
        <f aca="false">IFERROR(INDEX('11. Mundo Mascotas'!$B:$D,MATCH($A1008,'11. Mundo Mascotas'!$B:$B,0),2),"")</f>
        <v/>
      </c>
      <c r="N1008" s="6" t="str">
        <f aca="false">IFERROR(INDEX('12. Yaguar'!$B:$E,MATCH($A1008,'12. Yaguar'!$B:$B,0),2),"")</f>
        <v/>
      </c>
      <c r="O1008" s="6" t="str">
        <f aca="false">IFERROR(INDEX('13. King Clor'!$A:$B,MATCH($A1008,'13. King Clor'!$A:$A,0),2),"")</f>
        <v/>
      </c>
      <c r="P1008" s="6" t="str">
        <f aca="false">IFERROR(INDEX('14. Diserquim'!$A:$B,MATCH($A1008,'14. Diserquim'!$A:$A,0),2),"")</f>
        <v/>
      </c>
      <c r="Q1008" s="6" t="str">
        <f aca="false">IFERROR(INDEX('15. Moreno'!$A:$B,MATCH($A1008,'15. Moreno'!$A:$A,0),2),"")</f>
        <v/>
      </c>
      <c r="R1008" s="6" t="str">
        <f aca="false">IFERROR(INDEX('10. Collares'!$J:$K,MATCH($A1008,'10. Collares'!$J:$J,0),2),"")</f>
        <v/>
      </c>
      <c r="S1008" s="6" t="str">
        <f aca="false">IFERROR(INDEX('13. King Clor'!$G:$H,MATCH($A1008,'13. King Clor'!$G:$G,0),2),"")</f>
        <v/>
      </c>
      <c r="T1008" s="6" t="str">
        <f aca="false">IFERROR(INDEX('10. Collares'!$A:$B,MATCH($A1008,'10. Collares'!$A:$A,0),2),"")</f>
        <v/>
      </c>
      <c r="U1008" s="6" t="str">
        <f aca="false">IFERROR(INDEX('16. Mis nietos'!$B:$C,MATCH($A1008,'16. Mis nietos'!$B:$B,0),2),"")</f>
        <v/>
      </c>
      <c r="V1008" s="6" t="str">
        <f aca="false">IFERROR(INDEX('17. Profesional Vet'!$A:$B,MATCH($A1008,'17. Profesional Vet'!$A:$A,0),2),"")</f>
        <v/>
      </c>
      <c r="W1008" s="6" t="str">
        <f aca="false">IFERROR(INDEX('18. Premier'!$A:$B,MATCH($A1008,'18. Premier'!$A:$A,0),2),"")</f>
        <v/>
      </c>
      <c r="X1008" s="6" t="str">
        <f aca="false">IFERROR(INDEX('19. Dacam'!$A:$B,MATCH($A1008,'19. Dacam'!$A:$A,0),2),"")</f>
        <v/>
      </c>
      <c r="Y1008" s="6" t="str">
        <f aca="false">IFERROR(INDEX('20. Proveedor'!$A:$B,MATCH($A1008,'20. Proveedor'!$A:$A,0),2),"")</f>
        <v/>
      </c>
      <c r="Z1008" s="6" t="str">
        <f aca="false">IFERROR(INDEX('21. Saphirus'!$A:$B,MATCH($A1008,'21. Saphirus'!$A:$A,0),2),"")</f>
        <v/>
      </c>
    </row>
    <row r="1009" customFormat="false" ht="15.75" hidden="false" customHeight="true" outlineLevel="0" collapsed="false">
      <c r="A1009" s="5" t="s">
        <v>1047</v>
      </c>
      <c r="B1009" s="5" t="n">
        <v>1905056</v>
      </c>
      <c r="C1009" s="5" t="s">
        <v>33</v>
      </c>
      <c r="D1009" s="6" t="str">
        <f aca="false">IFERROR(INDEX('1. Benavídez'!$A:$B,MATCH($A1009,'1. Benavídez'!$A:$A,0),2),"")</f>
        <v/>
      </c>
      <c r="E1009" s="6" t="str">
        <f aca="false">IFERROR(INDEX('2. Gallo'!$B:$D,MATCH($A1009,'2. Gallo'!$B:$B,0),3),"")</f>
        <v/>
      </c>
      <c r="F1009" s="6" t="str">
        <f aca="false">IFERROR(INDEX('3. Anea'!$B:$D,MATCH($A1009,'3. Anea'!$B:$B,0),2),"")</f>
        <v/>
      </c>
      <c r="G1009" s="6" t="str">
        <f aca="false">IFERROR(INDEX('4. Pilar'!$A:$C,MATCH($A1009,'4. Pilar'!$A:$A,0),2),"")</f>
        <v/>
      </c>
      <c r="H1009" s="6" t="str">
        <f aca="false">IFERROR(INDEX('5. Tortuguitas'!$B:$D,MATCH($A1009,'5. Tortuguitas'!$B:$B,0),2),"")</f>
        <v/>
      </c>
      <c r="I1009" s="6" t="str">
        <f aca="false">IFERROR(INDEX('6. Del Viso'!$A:$B,MATCH($A1009,'6. Del Viso'!$A:$A,0),2),"")</f>
        <v/>
      </c>
      <c r="J1009" s="6" t="str">
        <f aca="false">IFERROR(INDEX('7. Chica Glade'!$B:$F,MATCH($A1009,'7. Chica Glade'!$B:$B,0),4),"")</f>
        <v/>
      </c>
      <c r="K1009" s="6" t="str">
        <f aca="false">IFERROR(INDEX('8. Veterinaria'!$A:$B,MATCH($A1009,'8. Veterinaria'!$A:$A,0),2),"")</f>
        <v/>
      </c>
      <c r="L1009" s="6" t="str">
        <f aca="false">IFERROR(INDEX('9. Hipocampus'!$A:$B,MATCH($A1009,'9. Hipocampus'!$A:$A,0),2),"")</f>
        <v/>
      </c>
      <c r="M1009" s="6" t="str">
        <f aca="false">IFERROR(INDEX('11. Mundo Mascotas'!$B:$D,MATCH($A1009,'11. Mundo Mascotas'!$B:$B,0),2),"")</f>
        <v/>
      </c>
      <c r="N1009" s="6" t="str">
        <f aca="false">IFERROR(INDEX('12. Yaguar'!$B:$E,MATCH($A1009,'12. Yaguar'!$B:$B,0),2),"")</f>
        <v/>
      </c>
      <c r="O1009" s="6" t="str">
        <f aca="false">IFERROR(INDEX('13. King Clor'!$A:$B,MATCH($A1009,'13. King Clor'!$A:$A,0),2),"")</f>
        <v/>
      </c>
      <c r="P1009" s="6" t="str">
        <f aca="false">IFERROR(INDEX('14. Diserquim'!$A:$B,MATCH($A1009,'14. Diserquim'!$A:$A,0),2),"")</f>
        <v/>
      </c>
      <c r="Q1009" s="6" t="str">
        <f aca="false">IFERROR(INDEX('15. Moreno'!$A:$B,MATCH($A1009,'15. Moreno'!$A:$A,0),2),"")</f>
        <v/>
      </c>
      <c r="R1009" s="6" t="str">
        <f aca="false">IFERROR(INDEX('10. Collares'!$J:$K,MATCH($A1009,'10. Collares'!$J:$J,0),2),"")</f>
        <v/>
      </c>
      <c r="S1009" s="6" t="str">
        <f aca="false">IFERROR(INDEX('13. King Clor'!$G:$H,MATCH($A1009,'13. King Clor'!$G:$G,0),2),"")</f>
        <v/>
      </c>
      <c r="T1009" s="6" t="str">
        <f aca="false">IFERROR(INDEX('10. Collares'!$A:$B,MATCH($A1009,'10. Collares'!$A:$A,0),2),"")</f>
        <v/>
      </c>
      <c r="U1009" s="6" t="str">
        <f aca="false">IFERROR(INDEX('16. Mis nietos'!$B:$C,MATCH($A1009,'16. Mis nietos'!$B:$B,0),2),"")</f>
        <v/>
      </c>
      <c r="V1009" s="6" t="str">
        <f aca="false">IFERROR(INDEX('17. Profesional Vet'!$A:$B,MATCH($A1009,'17. Profesional Vet'!$A:$A,0),2),"")</f>
        <v/>
      </c>
      <c r="W1009" s="6" t="str">
        <f aca="false">IFERROR(INDEX('18. Premier'!$A:$B,MATCH($A1009,'18. Premier'!$A:$A,0),2),"")</f>
        <v/>
      </c>
      <c r="X1009" s="6" t="str">
        <f aca="false">IFERROR(INDEX('19. Dacam'!$A:$B,MATCH($A1009,'19. Dacam'!$A:$A,0),2),"")</f>
        <v/>
      </c>
      <c r="Y1009" s="6" t="str">
        <f aca="false">IFERROR(INDEX('20. Proveedor'!$A:$B,MATCH($A1009,'20. Proveedor'!$A:$A,0),2),"")</f>
        <v/>
      </c>
      <c r="Z1009" s="6" t="str">
        <f aca="false">IFERROR(INDEX('21. Saphirus'!$A:$B,MATCH($A1009,'21. Saphirus'!$A:$A,0),2),"")</f>
        <v/>
      </c>
    </row>
    <row r="1010" customFormat="false" ht="15.75" hidden="false" customHeight="true" outlineLevel="0" collapsed="false">
      <c r="A1010" s="5" t="s">
        <v>1048</v>
      </c>
      <c r="B1010" s="5" t="n">
        <v>1906033</v>
      </c>
      <c r="C1010" s="5" t="s">
        <v>33</v>
      </c>
      <c r="D1010" s="6" t="str">
        <f aca="false">IFERROR(INDEX('1. Benavídez'!$A:$B,MATCH($A1010,'1. Benavídez'!$A:$A,0),2),"")</f>
        <v/>
      </c>
      <c r="E1010" s="6" t="str">
        <f aca="false">IFERROR(INDEX('2. Gallo'!$B:$D,MATCH($A1010,'2. Gallo'!$B:$B,0),3),"")</f>
        <v/>
      </c>
      <c r="F1010" s="6" t="str">
        <f aca="false">IFERROR(INDEX('3. Anea'!$B:$D,MATCH($A1010,'3. Anea'!$B:$B,0),2),"")</f>
        <v/>
      </c>
      <c r="G1010" s="6" t="str">
        <f aca="false">IFERROR(INDEX('4. Pilar'!$A:$C,MATCH($A1010,'4. Pilar'!$A:$A,0),2),"")</f>
        <v/>
      </c>
      <c r="H1010" s="6" t="str">
        <f aca="false">IFERROR(INDEX('5. Tortuguitas'!$B:$D,MATCH($A1010,'5. Tortuguitas'!$B:$B,0),2),"")</f>
        <v/>
      </c>
      <c r="I1010" s="6" t="str">
        <f aca="false">IFERROR(INDEX('6. Del Viso'!$A:$B,MATCH($A1010,'6. Del Viso'!$A:$A,0),2),"")</f>
        <v/>
      </c>
      <c r="J1010" s="6" t="str">
        <f aca="false">IFERROR(INDEX('7. Chica Glade'!$B:$F,MATCH($A1010,'7. Chica Glade'!$B:$B,0),4),"")</f>
        <v/>
      </c>
      <c r="K1010" s="6" t="str">
        <f aca="false">IFERROR(INDEX('8. Veterinaria'!$A:$B,MATCH($A1010,'8. Veterinaria'!$A:$A,0),2),"")</f>
        <v/>
      </c>
      <c r="L1010" s="6" t="n">
        <f aca="false">IFERROR(INDEX('9. Hipocampus'!$A:$B,MATCH($A1010,'9. Hipocampus'!$A:$A,0),2),"")</f>
        <v>3039</v>
      </c>
      <c r="M1010" s="6" t="str">
        <f aca="false">IFERROR(INDEX('11. Mundo Mascotas'!$B:$D,MATCH($A1010,'11. Mundo Mascotas'!$B:$B,0),2),"")</f>
        <v/>
      </c>
      <c r="N1010" s="6" t="str">
        <f aca="false">IFERROR(INDEX('12. Yaguar'!$B:$E,MATCH($A1010,'12. Yaguar'!$B:$B,0),2),"")</f>
        <v/>
      </c>
      <c r="O1010" s="6" t="str">
        <f aca="false">IFERROR(INDEX('13. King Clor'!$A:$B,MATCH($A1010,'13. King Clor'!$A:$A,0),2),"")</f>
        <v/>
      </c>
      <c r="P1010" s="6" t="str">
        <f aca="false">IFERROR(INDEX('14. Diserquim'!$A:$B,MATCH($A1010,'14. Diserquim'!$A:$A,0),2),"")</f>
        <v/>
      </c>
      <c r="Q1010" s="6" t="str">
        <f aca="false">IFERROR(INDEX('15. Moreno'!$A:$B,MATCH($A1010,'15. Moreno'!$A:$A,0),2),"")</f>
        <v/>
      </c>
      <c r="R1010" s="6" t="str">
        <f aca="false">IFERROR(INDEX('10. Collares'!$J:$K,MATCH($A1010,'10. Collares'!$J:$J,0),2),"")</f>
        <v/>
      </c>
      <c r="S1010" s="6" t="str">
        <f aca="false">IFERROR(INDEX('13. King Clor'!$G:$H,MATCH($A1010,'13. King Clor'!$G:$G,0),2),"")</f>
        <v/>
      </c>
      <c r="T1010" s="6" t="str">
        <f aca="false">IFERROR(INDEX('10. Collares'!$A:$B,MATCH($A1010,'10. Collares'!$A:$A,0),2),"")</f>
        <v/>
      </c>
      <c r="U1010" s="6" t="str">
        <f aca="false">IFERROR(INDEX('16. Mis nietos'!$B:$C,MATCH($A1010,'16. Mis nietos'!$B:$B,0),2),"")</f>
        <v/>
      </c>
      <c r="V1010" s="6" t="str">
        <f aca="false">IFERROR(INDEX('17. Profesional Vet'!$A:$B,MATCH($A1010,'17. Profesional Vet'!$A:$A,0),2),"")</f>
        <v/>
      </c>
      <c r="W1010" s="6" t="str">
        <f aca="false">IFERROR(INDEX('18. Premier'!$A:$B,MATCH($A1010,'18. Premier'!$A:$A,0),2),"")</f>
        <v/>
      </c>
      <c r="X1010" s="6" t="str">
        <f aca="false">IFERROR(INDEX('19. Dacam'!$A:$B,MATCH($A1010,'19. Dacam'!$A:$A,0),2),"")</f>
        <v/>
      </c>
      <c r="Y1010" s="6" t="str">
        <f aca="false">IFERROR(INDEX('20. Proveedor'!$A:$B,MATCH($A1010,'20. Proveedor'!$A:$A,0),2),"")</f>
        <v/>
      </c>
      <c r="Z1010" s="6" t="str">
        <f aca="false">IFERROR(INDEX('21. Saphirus'!$A:$B,MATCH($A1010,'21. Saphirus'!$A:$A,0),2),"")</f>
        <v/>
      </c>
    </row>
    <row r="1011" customFormat="false" ht="15.75" hidden="false" customHeight="true" outlineLevel="0" collapsed="false">
      <c r="A1011" s="5" t="s">
        <v>1049</v>
      </c>
      <c r="B1011" s="5" t="n">
        <v>1905714</v>
      </c>
      <c r="C1011" s="5" t="s">
        <v>33</v>
      </c>
      <c r="D1011" s="6" t="str">
        <f aca="false">IFERROR(INDEX('1. Benavídez'!$A:$B,MATCH($A1011,'1. Benavídez'!$A:$A,0),2),"")</f>
        <v/>
      </c>
      <c r="E1011" s="6" t="str">
        <f aca="false">IFERROR(INDEX('2. Gallo'!$B:$D,MATCH($A1011,'2. Gallo'!$B:$B,0),3),"")</f>
        <v/>
      </c>
      <c r="F1011" s="6" t="str">
        <f aca="false">IFERROR(INDEX('3. Anea'!$B:$D,MATCH($A1011,'3. Anea'!$B:$B,0),2),"")</f>
        <v/>
      </c>
      <c r="G1011" s="6" t="str">
        <f aca="false">IFERROR(INDEX('4. Pilar'!$A:$C,MATCH($A1011,'4. Pilar'!$A:$A,0),2),"")</f>
        <v/>
      </c>
      <c r="H1011" s="6" t="str">
        <f aca="false">IFERROR(INDEX('5. Tortuguitas'!$B:$D,MATCH($A1011,'5. Tortuguitas'!$B:$B,0),2),"")</f>
        <v/>
      </c>
      <c r="I1011" s="6" t="str">
        <f aca="false">IFERROR(INDEX('6. Del Viso'!$A:$B,MATCH($A1011,'6. Del Viso'!$A:$A,0),2),"")</f>
        <v/>
      </c>
      <c r="J1011" s="6" t="str">
        <f aca="false">IFERROR(INDEX('7. Chica Glade'!$B:$F,MATCH($A1011,'7. Chica Glade'!$B:$B,0),4),"")</f>
        <v/>
      </c>
      <c r="K1011" s="6" t="str">
        <f aca="false">IFERROR(INDEX('8. Veterinaria'!$A:$B,MATCH($A1011,'8. Veterinaria'!$A:$A,0),2),"")</f>
        <v/>
      </c>
      <c r="L1011" s="6" t="n">
        <f aca="false">IFERROR(INDEX('9. Hipocampus'!$A:$B,MATCH($A1011,'9. Hipocampus'!$A:$A,0),2),"")</f>
        <v>4317</v>
      </c>
      <c r="M1011" s="6" t="str">
        <f aca="false">IFERROR(INDEX('11. Mundo Mascotas'!$B:$D,MATCH($A1011,'11. Mundo Mascotas'!$B:$B,0),2),"")</f>
        <v/>
      </c>
      <c r="N1011" s="6" t="str">
        <f aca="false">IFERROR(INDEX('12. Yaguar'!$B:$E,MATCH($A1011,'12. Yaguar'!$B:$B,0),2),"")</f>
        <v/>
      </c>
      <c r="O1011" s="6" t="str">
        <f aca="false">IFERROR(INDEX('13. King Clor'!$A:$B,MATCH($A1011,'13. King Clor'!$A:$A,0),2),"")</f>
        <v/>
      </c>
      <c r="P1011" s="6" t="str">
        <f aca="false">IFERROR(INDEX('14. Diserquim'!$A:$B,MATCH($A1011,'14. Diserquim'!$A:$A,0),2),"")</f>
        <v/>
      </c>
      <c r="Q1011" s="6" t="str">
        <f aca="false">IFERROR(INDEX('15. Moreno'!$A:$B,MATCH($A1011,'15. Moreno'!$A:$A,0),2),"")</f>
        <v/>
      </c>
      <c r="R1011" s="6" t="str">
        <f aca="false">IFERROR(INDEX('10. Collares'!$J:$K,MATCH($A1011,'10. Collares'!$J:$J,0),2),"")</f>
        <v/>
      </c>
      <c r="S1011" s="6" t="str">
        <f aca="false">IFERROR(INDEX('13. King Clor'!$G:$H,MATCH($A1011,'13. King Clor'!$G:$G,0),2),"")</f>
        <v/>
      </c>
      <c r="T1011" s="6" t="str">
        <f aca="false">IFERROR(INDEX('10. Collares'!$A:$B,MATCH($A1011,'10. Collares'!$A:$A,0),2),"")</f>
        <v/>
      </c>
      <c r="U1011" s="6" t="str">
        <f aca="false">IFERROR(INDEX('16. Mis nietos'!$B:$C,MATCH($A1011,'16. Mis nietos'!$B:$B,0),2),"")</f>
        <v/>
      </c>
      <c r="V1011" s="6" t="str">
        <f aca="false">IFERROR(INDEX('17. Profesional Vet'!$A:$B,MATCH($A1011,'17. Profesional Vet'!$A:$A,0),2),"")</f>
        <v/>
      </c>
      <c r="W1011" s="6" t="str">
        <f aca="false">IFERROR(INDEX('18. Premier'!$A:$B,MATCH($A1011,'18. Premier'!$A:$A,0),2),"")</f>
        <v/>
      </c>
      <c r="X1011" s="6" t="str">
        <f aca="false">IFERROR(INDEX('19. Dacam'!$A:$B,MATCH($A1011,'19. Dacam'!$A:$A,0),2),"")</f>
        <v/>
      </c>
      <c r="Y1011" s="6" t="str">
        <f aca="false">IFERROR(INDEX('20. Proveedor'!$A:$B,MATCH($A1011,'20. Proveedor'!$A:$A,0),2),"")</f>
        <v/>
      </c>
      <c r="Z1011" s="6" t="str">
        <f aca="false">IFERROR(INDEX('21. Saphirus'!$A:$B,MATCH($A1011,'21. Saphirus'!$A:$A,0),2),"")</f>
        <v/>
      </c>
    </row>
    <row r="1012" customFormat="false" ht="15.75" hidden="false" customHeight="true" outlineLevel="0" collapsed="false">
      <c r="A1012" s="5" t="s">
        <v>1050</v>
      </c>
      <c r="B1012" s="5" t="n">
        <v>1905754</v>
      </c>
      <c r="C1012" s="5" t="s">
        <v>123</v>
      </c>
      <c r="D1012" s="6" t="str">
        <f aca="false">IFERROR(INDEX('1. Benavídez'!$A:$B,MATCH($A1012,'1. Benavídez'!$A:$A,0),2),"")</f>
        <v/>
      </c>
      <c r="E1012" s="6" t="str">
        <f aca="false">IFERROR(INDEX('2. Gallo'!$B:$D,MATCH($A1012,'2. Gallo'!$B:$B,0),3),"")</f>
        <v/>
      </c>
      <c r="F1012" s="6" t="str">
        <f aca="false">IFERROR(INDEX('3. Anea'!$B:$D,MATCH($A1012,'3. Anea'!$B:$B,0),2),"")</f>
        <v/>
      </c>
      <c r="G1012" s="6" t="str">
        <f aca="false">IFERROR(INDEX('4. Pilar'!$A:$C,MATCH($A1012,'4. Pilar'!$A:$A,0),2),"")</f>
        <v/>
      </c>
      <c r="H1012" s="6" t="str">
        <f aca="false">IFERROR(INDEX('5. Tortuguitas'!$B:$D,MATCH($A1012,'5. Tortuguitas'!$B:$B,0),2),"")</f>
        <v/>
      </c>
      <c r="I1012" s="6" t="str">
        <f aca="false">IFERROR(INDEX('6. Del Viso'!$A:$B,MATCH($A1012,'6. Del Viso'!$A:$A,0),2),"")</f>
        <v/>
      </c>
      <c r="J1012" s="6" t="str">
        <f aca="false">IFERROR(INDEX('7. Chica Glade'!$B:$F,MATCH($A1012,'7. Chica Glade'!$B:$B,0),4),"")</f>
        <v/>
      </c>
      <c r="K1012" s="6" t="str">
        <f aca="false">IFERROR(INDEX('8. Veterinaria'!$A:$B,MATCH($A1012,'8. Veterinaria'!$A:$A,0),2),"")</f>
        <v/>
      </c>
      <c r="L1012" s="6" t="str">
        <f aca="false">IFERROR(INDEX('9. Hipocampus'!$A:$B,MATCH($A1012,'9. Hipocampus'!$A:$A,0),2),"")</f>
        <v/>
      </c>
      <c r="M1012" s="6" t="str">
        <f aca="false">IFERROR(INDEX('11. Mundo Mascotas'!$B:$D,MATCH($A1012,'11. Mundo Mascotas'!$B:$B,0),2),"")</f>
        <v/>
      </c>
      <c r="N1012" s="6" t="str">
        <f aca="false">IFERROR(INDEX('12. Yaguar'!$B:$E,MATCH($A1012,'12. Yaguar'!$B:$B,0),2),"")</f>
        <v/>
      </c>
      <c r="O1012" s="6" t="str">
        <f aca="false">IFERROR(INDEX('13. King Clor'!$A:$B,MATCH($A1012,'13. King Clor'!$A:$A,0),2),"")</f>
        <v/>
      </c>
      <c r="P1012" s="6" t="str">
        <f aca="false">IFERROR(INDEX('14. Diserquim'!$A:$B,MATCH($A1012,'14. Diserquim'!$A:$A,0),2),"")</f>
        <v/>
      </c>
      <c r="Q1012" s="6" t="str">
        <f aca="false">IFERROR(INDEX('15. Moreno'!$A:$B,MATCH($A1012,'15. Moreno'!$A:$A,0),2),"")</f>
        <v/>
      </c>
      <c r="R1012" s="6" t="str">
        <f aca="false">IFERROR(INDEX('10. Collares'!$J:$K,MATCH($A1012,'10. Collares'!$J:$J,0),2),"")</f>
        <v/>
      </c>
      <c r="S1012" s="6" t="str">
        <f aca="false">IFERROR(INDEX('13. King Clor'!$G:$H,MATCH($A1012,'13. King Clor'!$G:$G,0),2),"")</f>
        <v/>
      </c>
      <c r="T1012" s="6" t="str">
        <f aca="false">IFERROR(INDEX('10. Collares'!$A:$B,MATCH($A1012,'10. Collares'!$A:$A,0),2),"")</f>
        <v/>
      </c>
      <c r="U1012" s="6" t="str">
        <f aca="false">IFERROR(INDEX('16. Mis nietos'!$B:$C,MATCH($A1012,'16. Mis nietos'!$B:$B,0),2),"")</f>
        <v/>
      </c>
      <c r="V1012" s="6" t="str">
        <f aca="false">IFERROR(INDEX('17. Profesional Vet'!$A:$B,MATCH($A1012,'17. Profesional Vet'!$A:$A,0),2),"")</f>
        <v/>
      </c>
      <c r="W1012" s="6" t="n">
        <f aca="false">IFERROR(INDEX('18. Premier'!$A:$B,MATCH($A1012,'18. Premier'!$A:$A,0),2),"")</f>
        <v>1198</v>
      </c>
      <c r="X1012" s="6" t="str">
        <f aca="false">IFERROR(INDEX('19. Dacam'!$A:$B,MATCH($A1012,'19. Dacam'!$A:$A,0),2),"")</f>
        <v/>
      </c>
      <c r="Y1012" s="6" t="str">
        <f aca="false">IFERROR(INDEX('20. Proveedor'!$A:$B,MATCH($A1012,'20. Proveedor'!$A:$A,0),2),"")</f>
        <v/>
      </c>
      <c r="Z1012" s="6" t="str">
        <f aca="false">IFERROR(INDEX('21. Saphirus'!$A:$B,MATCH($A1012,'21. Saphirus'!$A:$A,0),2),"")</f>
        <v/>
      </c>
    </row>
    <row r="1013" customFormat="false" ht="15.75" hidden="false" customHeight="true" outlineLevel="0" collapsed="false">
      <c r="A1013" s="5" t="s">
        <v>1051</v>
      </c>
      <c r="B1013" s="5" t="n">
        <v>1905976</v>
      </c>
      <c r="C1013" s="5" t="s">
        <v>123</v>
      </c>
      <c r="D1013" s="6" t="str">
        <f aca="false">IFERROR(INDEX('1. Benavídez'!$A:$B,MATCH($A1013,'1. Benavídez'!$A:$A,0),2),"")</f>
        <v/>
      </c>
      <c r="E1013" s="6" t="str">
        <f aca="false">IFERROR(INDEX('2. Gallo'!$B:$D,MATCH($A1013,'2. Gallo'!$B:$B,0),3),"")</f>
        <v/>
      </c>
      <c r="F1013" s="6" t="str">
        <f aca="false">IFERROR(INDEX('3. Anea'!$B:$D,MATCH($A1013,'3. Anea'!$B:$B,0),2),"")</f>
        <v/>
      </c>
      <c r="G1013" s="6" t="str">
        <f aca="false">IFERROR(INDEX('4. Pilar'!$A:$C,MATCH($A1013,'4. Pilar'!$A:$A,0),2),"")</f>
        <v/>
      </c>
      <c r="H1013" s="6" t="str">
        <f aca="false">IFERROR(INDEX('5. Tortuguitas'!$B:$D,MATCH($A1013,'5. Tortuguitas'!$B:$B,0),2),"")</f>
        <v/>
      </c>
      <c r="I1013" s="6" t="str">
        <f aca="false">IFERROR(INDEX('6. Del Viso'!$A:$B,MATCH($A1013,'6. Del Viso'!$A:$A,0),2),"")</f>
        <v/>
      </c>
      <c r="J1013" s="6" t="str">
        <f aca="false">IFERROR(INDEX('7. Chica Glade'!$B:$F,MATCH($A1013,'7. Chica Glade'!$B:$B,0),4),"")</f>
        <v/>
      </c>
      <c r="K1013" s="6" t="str">
        <f aca="false">IFERROR(INDEX('8. Veterinaria'!$A:$B,MATCH($A1013,'8. Veterinaria'!$A:$A,0),2),"")</f>
        <v/>
      </c>
      <c r="L1013" s="6" t="str">
        <f aca="false">IFERROR(INDEX('9. Hipocampus'!$A:$B,MATCH($A1013,'9. Hipocampus'!$A:$A,0),2),"")</f>
        <v/>
      </c>
      <c r="M1013" s="6" t="str">
        <f aca="false">IFERROR(INDEX('11. Mundo Mascotas'!$B:$D,MATCH($A1013,'11. Mundo Mascotas'!$B:$B,0),2),"")</f>
        <v/>
      </c>
      <c r="N1013" s="6" t="str">
        <f aca="false">IFERROR(INDEX('12. Yaguar'!$B:$E,MATCH($A1013,'12. Yaguar'!$B:$B,0),2),"")</f>
        <v/>
      </c>
      <c r="O1013" s="6" t="str">
        <f aca="false">IFERROR(INDEX('13. King Clor'!$A:$B,MATCH($A1013,'13. King Clor'!$A:$A,0),2),"")</f>
        <v/>
      </c>
      <c r="P1013" s="6" t="str">
        <f aca="false">IFERROR(INDEX('14. Diserquim'!$A:$B,MATCH($A1013,'14. Diserquim'!$A:$A,0),2),"")</f>
        <v/>
      </c>
      <c r="Q1013" s="6" t="str">
        <f aca="false">IFERROR(INDEX('15. Moreno'!$A:$B,MATCH($A1013,'15. Moreno'!$A:$A,0),2),"")</f>
        <v/>
      </c>
      <c r="R1013" s="6" t="str">
        <f aca="false">IFERROR(INDEX('10. Collares'!$J:$K,MATCH($A1013,'10. Collares'!$J:$J,0),2),"")</f>
        <v/>
      </c>
      <c r="S1013" s="6" t="str">
        <f aca="false">IFERROR(INDEX('13. King Clor'!$G:$H,MATCH($A1013,'13. King Clor'!$G:$G,0),2),"")</f>
        <v/>
      </c>
      <c r="T1013" s="6" t="str">
        <f aca="false">IFERROR(INDEX('10. Collares'!$A:$B,MATCH($A1013,'10. Collares'!$A:$A,0),2),"")</f>
        <v/>
      </c>
      <c r="U1013" s="6" t="str">
        <f aca="false">IFERROR(INDEX('16. Mis nietos'!$B:$C,MATCH($A1013,'16. Mis nietos'!$B:$B,0),2),"")</f>
        <v/>
      </c>
      <c r="V1013" s="6" t="str">
        <f aca="false">IFERROR(INDEX('17. Profesional Vet'!$A:$B,MATCH($A1013,'17. Profesional Vet'!$A:$A,0),2),"")</f>
        <v/>
      </c>
      <c r="W1013" s="6" t="n">
        <f aca="false">IFERROR(INDEX('18. Premier'!$A:$B,MATCH($A1013,'18. Premier'!$A:$A,0),2),"")</f>
        <v>3500</v>
      </c>
      <c r="X1013" s="6" t="str">
        <f aca="false">IFERROR(INDEX('19. Dacam'!$A:$B,MATCH($A1013,'19. Dacam'!$A:$A,0),2),"")</f>
        <v/>
      </c>
      <c r="Y1013" s="6" t="str">
        <f aca="false">IFERROR(INDEX('20. Proveedor'!$A:$B,MATCH($A1013,'20. Proveedor'!$A:$A,0),2),"")</f>
        <v/>
      </c>
      <c r="Z1013" s="6" t="str">
        <f aca="false">IFERROR(INDEX('21. Saphirus'!$A:$B,MATCH($A1013,'21. Saphirus'!$A:$A,0),2),"")</f>
        <v/>
      </c>
    </row>
    <row r="1014" customFormat="false" ht="15.75" hidden="false" customHeight="true" outlineLevel="0" collapsed="false">
      <c r="A1014" s="5" t="s">
        <v>1052</v>
      </c>
      <c r="B1014" s="5" t="n">
        <v>8035</v>
      </c>
      <c r="C1014" s="5" t="s">
        <v>123</v>
      </c>
      <c r="D1014" s="6" t="str">
        <f aca="false">IFERROR(INDEX('1. Benavídez'!$A:$B,MATCH($A1014,'1. Benavídez'!$A:$A,0),2),"")</f>
        <v/>
      </c>
      <c r="E1014" s="6" t="str">
        <f aca="false">IFERROR(INDEX('2. Gallo'!$B:$D,MATCH($A1014,'2. Gallo'!$B:$B,0),3),"")</f>
        <v/>
      </c>
      <c r="F1014" s="6" t="str">
        <f aca="false">IFERROR(INDEX('3. Anea'!$B:$D,MATCH($A1014,'3. Anea'!$B:$B,0),2),"")</f>
        <v/>
      </c>
      <c r="G1014" s="6" t="str">
        <f aca="false">IFERROR(INDEX('4. Pilar'!$A:$C,MATCH($A1014,'4. Pilar'!$A:$A,0),2),"")</f>
        <v/>
      </c>
      <c r="H1014" s="6" t="str">
        <f aca="false">IFERROR(INDEX('5. Tortuguitas'!$B:$D,MATCH($A1014,'5. Tortuguitas'!$B:$B,0),2),"")</f>
        <v/>
      </c>
      <c r="I1014" s="6" t="str">
        <f aca="false">IFERROR(INDEX('6. Del Viso'!$A:$B,MATCH($A1014,'6. Del Viso'!$A:$A,0),2),"")</f>
        <v/>
      </c>
      <c r="J1014" s="6" t="str">
        <f aca="false">IFERROR(INDEX('7. Chica Glade'!$B:$F,MATCH($A1014,'7. Chica Glade'!$B:$B,0),4),"")</f>
        <v/>
      </c>
      <c r="K1014" s="6" t="str">
        <f aca="false">IFERROR(INDEX('8. Veterinaria'!$A:$B,MATCH($A1014,'8. Veterinaria'!$A:$A,0),2),"")</f>
        <v/>
      </c>
      <c r="L1014" s="6" t="str">
        <f aca="false">IFERROR(INDEX('9. Hipocampus'!$A:$B,MATCH($A1014,'9. Hipocampus'!$A:$A,0),2),"")</f>
        <v/>
      </c>
      <c r="M1014" s="6" t="str">
        <f aca="false">IFERROR(INDEX('11. Mundo Mascotas'!$B:$D,MATCH($A1014,'11. Mundo Mascotas'!$B:$B,0),2),"")</f>
        <v/>
      </c>
      <c r="N1014" s="6" t="str">
        <f aca="false">IFERROR(INDEX('12. Yaguar'!$B:$E,MATCH($A1014,'12. Yaguar'!$B:$B,0),2),"")</f>
        <v/>
      </c>
      <c r="O1014" s="6" t="str">
        <f aca="false">IFERROR(INDEX('13. King Clor'!$A:$B,MATCH($A1014,'13. King Clor'!$A:$A,0),2),"")</f>
        <v/>
      </c>
      <c r="P1014" s="6" t="str">
        <f aca="false">IFERROR(INDEX('14. Diserquim'!$A:$B,MATCH($A1014,'14. Diserquim'!$A:$A,0),2),"")</f>
        <v/>
      </c>
      <c r="Q1014" s="6" t="str">
        <f aca="false">IFERROR(INDEX('15. Moreno'!$A:$B,MATCH($A1014,'15. Moreno'!$A:$A,0),2),"")</f>
        <v/>
      </c>
      <c r="R1014" s="6" t="str">
        <f aca="false">IFERROR(INDEX('10. Collares'!$J:$K,MATCH($A1014,'10. Collares'!$J:$J,0),2),"")</f>
        <v/>
      </c>
      <c r="S1014" s="6" t="str">
        <f aca="false">IFERROR(INDEX('13. King Clor'!$G:$H,MATCH($A1014,'13. King Clor'!$G:$G,0),2),"")</f>
        <v/>
      </c>
      <c r="T1014" s="6" t="str">
        <f aca="false">IFERROR(INDEX('10. Collares'!$A:$B,MATCH($A1014,'10. Collares'!$A:$A,0),2),"")</f>
        <v/>
      </c>
      <c r="U1014" s="6" t="str">
        <f aca="false">IFERROR(INDEX('16. Mis nietos'!$B:$C,MATCH($A1014,'16. Mis nietos'!$B:$B,0),2),"")</f>
        <v/>
      </c>
      <c r="V1014" s="6" t="str">
        <f aca="false">IFERROR(INDEX('17. Profesional Vet'!$A:$B,MATCH($A1014,'17. Profesional Vet'!$A:$A,0),2),"")</f>
        <v/>
      </c>
      <c r="W1014" s="6" t="n">
        <f aca="false">IFERROR(INDEX('18. Premier'!$A:$B,MATCH($A1014,'18. Premier'!$A:$A,0),2),"")</f>
        <v>998</v>
      </c>
      <c r="X1014" s="6" t="str">
        <f aca="false">IFERROR(INDEX('19. Dacam'!$A:$B,MATCH($A1014,'19. Dacam'!$A:$A,0),2),"")</f>
        <v/>
      </c>
      <c r="Y1014" s="6" t="str">
        <f aca="false">IFERROR(INDEX('20. Proveedor'!$A:$B,MATCH($A1014,'20. Proveedor'!$A:$A,0),2),"")</f>
        <v/>
      </c>
      <c r="Z1014" s="6" t="str">
        <f aca="false">IFERROR(INDEX('21. Saphirus'!$A:$B,MATCH($A1014,'21. Saphirus'!$A:$A,0),2),"")</f>
        <v/>
      </c>
    </row>
    <row r="1015" customFormat="false" ht="15.75" hidden="false" customHeight="true" outlineLevel="0" collapsed="false">
      <c r="A1015" s="5" t="s">
        <v>1053</v>
      </c>
      <c r="B1015" s="5" t="n">
        <v>1906167</v>
      </c>
      <c r="C1015" s="5" t="s">
        <v>123</v>
      </c>
      <c r="D1015" s="6" t="str">
        <f aca="false">IFERROR(INDEX('1. Benavídez'!$A:$B,MATCH($A1015,'1. Benavídez'!$A:$A,0),2),"")</f>
        <v/>
      </c>
      <c r="E1015" s="6" t="str">
        <f aca="false">IFERROR(INDEX('2. Gallo'!$B:$D,MATCH($A1015,'2. Gallo'!$B:$B,0),3),"")</f>
        <v/>
      </c>
      <c r="F1015" s="6" t="str">
        <f aca="false">IFERROR(INDEX('3. Anea'!$B:$D,MATCH($A1015,'3. Anea'!$B:$B,0),2),"")</f>
        <v/>
      </c>
      <c r="G1015" s="6" t="str">
        <f aca="false">IFERROR(INDEX('4. Pilar'!$A:$C,MATCH($A1015,'4. Pilar'!$A:$A,0),2),"")</f>
        <v/>
      </c>
      <c r="H1015" s="6" t="str">
        <f aca="false">IFERROR(INDEX('5. Tortuguitas'!$B:$D,MATCH($A1015,'5. Tortuguitas'!$B:$B,0),2),"")</f>
        <v/>
      </c>
      <c r="I1015" s="6" t="str">
        <f aca="false">IFERROR(INDEX('6. Del Viso'!$A:$B,MATCH($A1015,'6. Del Viso'!$A:$A,0),2),"")</f>
        <v/>
      </c>
      <c r="J1015" s="6" t="str">
        <f aca="false">IFERROR(INDEX('7. Chica Glade'!$B:$F,MATCH($A1015,'7. Chica Glade'!$B:$B,0),4),"")</f>
        <v/>
      </c>
      <c r="K1015" s="6" t="str">
        <f aca="false">IFERROR(INDEX('8. Veterinaria'!$A:$B,MATCH($A1015,'8. Veterinaria'!$A:$A,0),2),"")</f>
        <v/>
      </c>
      <c r="L1015" s="6" t="str">
        <f aca="false">IFERROR(INDEX('9. Hipocampus'!$A:$B,MATCH($A1015,'9. Hipocampus'!$A:$A,0),2),"")</f>
        <v/>
      </c>
      <c r="M1015" s="6" t="str">
        <f aca="false">IFERROR(INDEX('11. Mundo Mascotas'!$B:$D,MATCH($A1015,'11. Mundo Mascotas'!$B:$B,0),2),"")</f>
        <v/>
      </c>
      <c r="N1015" s="6" t="str">
        <f aca="false">IFERROR(INDEX('12. Yaguar'!$B:$E,MATCH($A1015,'12. Yaguar'!$B:$B,0),2),"")</f>
        <v/>
      </c>
      <c r="O1015" s="6" t="str">
        <f aca="false">IFERROR(INDEX('13. King Clor'!$A:$B,MATCH($A1015,'13. King Clor'!$A:$A,0),2),"")</f>
        <v/>
      </c>
      <c r="P1015" s="6" t="str">
        <f aca="false">IFERROR(INDEX('14. Diserquim'!$A:$B,MATCH($A1015,'14. Diserquim'!$A:$A,0),2),"")</f>
        <v/>
      </c>
      <c r="Q1015" s="6" t="str">
        <f aca="false">IFERROR(INDEX('15. Moreno'!$A:$B,MATCH($A1015,'15. Moreno'!$A:$A,0),2),"")</f>
        <v/>
      </c>
      <c r="R1015" s="6" t="str">
        <f aca="false">IFERROR(INDEX('10. Collares'!$J:$K,MATCH($A1015,'10. Collares'!$J:$J,0),2),"")</f>
        <v/>
      </c>
      <c r="S1015" s="6" t="str">
        <f aca="false">IFERROR(INDEX('13. King Clor'!$G:$H,MATCH($A1015,'13. King Clor'!$G:$G,0),2),"")</f>
        <v/>
      </c>
      <c r="T1015" s="6" t="str">
        <f aca="false">IFERROR(INDEX('10. Collares'!$A:$B,MATCH($A1015,'10. Collares'!$A:$A,0),2),"")</f>
        <v/>
      </c>
      <c r="U1015" s="6" t="str">
        <f aca="false">IFERROR(INDEX('16. Mis nietos'!$B:$C,MATCH($A1015,'16. Mis nietos'!$B:$B,0),2),"")</f>
        <v/>
      </c>
      <c r="V1015" s="6" t="str">
        <f aca="false">IFERROR(INDEX('17. Profesional Vet'!$A:$B,MATCH($A1015,'17. Profesional Vet'!$A:$A,0),2),"")</f>
        <v/>
      </c>
      <c r="W1015" s="6" t="str">
        <f aca="false">IFERROR(INDEX('18. Premier'!$A:$B,MATCH($A1015,'18. Premier'!$A:$A,0),2),"")</f>
        <v/>
      </c>
      <c r="X1015" s="6" t="str">
        <f aca="false">IFERROR(INDEX('19. Dacam'!$A:$B,MATCH($A1015,'19. Dacam'!$A:$A,0),2),"")</f>
        <v/>
      </c>
      <c r="Y1015" s="6" t="str">
        <f aca="false">IFERROR(INDEX('20. Proveedor'!$A:$B,MATCH($A1015,'20. Proveedor'!$A:$A,0),2),"")</f>
        <v/>
      </c>
      <c r="Z1015" s="6" t="str">
        <f aca="false">IFERROR(INDEX('21. Saphirus'!$A:$B,MATCH($A1015,'21. Saphirus'!$A:$A,0),2),"")</f>
        <v/>
      </c>
    </row>
    <row r="1016" customFormat="false" ht="15.75" hidden="false" customHeight="true" outlineLevel="0" collapsed="false">
      <c r="A1016" s="5" t="s">
        <v>1054</v>
      </c>
      <c r="B1016" s="5" t="n">
        <v>1906166</v>
      </c>
      <c r="C1016" s="5" t="s">
        <v>123</v>
      </c>
      <c r="D1016" s="6" t="str">
        <f aca="false">IFERROR(INDEX('1. Benavídez'!$A:$B,MATCH($A1016,'1. Benavídez'!$A:$A,0),2),"")</f>
        <v/>
      </c>
      <c r="E1016" s="6" t="str">
        <f aca="false">IFERROR(INDEX('2. Gallo'!$B:$D,MATCH($A1016,'2. Gallo'!$B:$B,0),3),"")</f>
        <v/>
      </c>
      <c r="F1016" s="6" t="str">
        <f aca="false">IFERROR(INDEX('3. Anea'!$B:$D,MATCH($A1016,'3. Anea'!$B:$B,0),2),"")</f>
        <v/>
      </c>
      <c r="G1016" s="6" t="str">
        <f aca="false">IFERROR(INDEX('4. Pilar'!$A:$C,MATCH($A1016,'4. Pilar'!$A:$A,0),2),"")</f>
        <v/>
      </c>
      <c r="H1016" s="6" t="n">
        <f aca="false">IFERROR(INDEX('5. Tortuguitas'!$B:$D,MATCH($A1016,'5. Tortuguitas'!$B:$B,0),2),"")</f>
        <v>15220</v>
      </c>
      <c r="I1016" s="6" t="str">
        <f aca="false">IFERROR(INDEX('6. Del Viso'!$A:$B,MATCH($A1016,'6. Del Viso'!$A:$A,0),2),"")</f>
        <v/>
      </c>
      <c r="J1016" s="6" t="str">
        <f aca="false">IFERROR(INDEX('7. Chica Glade'!$B:$F,MATCH($A1016,'7. Chica Glade'!$B:$B,0),4),"")</f>
        <v/>
      </c>
      <c r="K1016" s="6" t="str">
        <f aca="false">IFERROR(INDEX('8. Veterinaria'!$A:$B,MATCH($A1016,'8. Veterinaria'!$A:$A,0),2),"")</f>
        <v/>
      </c>
      <c r="L1016" s="6" t="str">
        <f aca="false">IFERROR(INDEX('9. Hipocampus'!$A:$B,MATCH($A1016,'9. Hipocampus'!$A:$A,0),2),"")</f>
        <v/>
      </c>
      <c r="M1016" s="6" t="str">
        <f aca="false">IFERROR(INDEX('11. Mundo Mascotas'!$B:$D,MATCH($A1016,'11. Mundo Mascotas'!$B:$B,0),2),"")</f>
        <v/>
      </c>
      <c r="N1016" s="6" t="str">
        <f aca="false">IFERROR(INDEX('12. Yaguar'!$B:$E,MATCH($A1016,'12. Yaguar'!$B:$B,0),2),"")</f>
        <v/>
      </c>
      <c r="O1016" s="6" t="str">
        <f aca="false">IFERROR(INDEX('13. King Clor'!$A:$B,MATCH($A1016,'13. King Clor'!$A:$A,0),2),"")</f>
        <v/>
      </c>
      <c r="P1016" s="6" t="str">
        <f aca="false">IFERROR(INDEX('14. Diserquim'!$A:$B,MATCH($A1016,'14. Diserquim'!$A:$A,0),2),"")</f>
        <v/>
      </c>
      <c r="Q1016" s="6" t="str">
        <f aca="false">IFERROR(INDEX('15. Moreno'!$A:$B,MATCH($A1016,'15. Moreno'!$A:$A,0),2),"")</f>
        <v/>
      </c>
      <c r="R1016" s="6" t="str">
        <f aca="false">IFERROR(INDEX('10. Collares'!$J:$K,MATCH($A1016,'10. Collares'!$J:$J,0),2),"")</f>
        <v/>
      </c>
      <c r="S1016" s="6" t="str">
        <f aca="false">IFERROR(INDEX('13. King Clor'!$G:$H,MATCH($A1016,'13. King Clor'!$G:$G,0),2),"")</f>
        <v/>
      </c>
      <c r="T1016" s="6" t="str">
        <f aca="false">IFERROR(INDEX('10. Collares'!$A:$B,MATCH($A1016,'10. Collares'!$A:$A,0),2),"")</f>
        <v/>
      </c>
      <c r="U1016" s="6" t="str">
        <f aca="false">IFERROR(INDEX('16. Mis nietos'!$B:$C,MATCH($A1016,'16. Mis nietos'!$B:$B,0),2),"")</f>
        <v/>
      </c>
      <c r="V1016" s="6" t="str">
        <f aca="false">IFERROR(INDEX('17. Profesional Vet'!$A:$B,MATCH($A1016,'17. Profesional Vet'!$A:$A,0),2),"")</f>
        <v/>
      </c>
      <c r="W1016" s="6" t="str">
        <f aca="false">IFERROR(INDEX('18. Premier'!$A:$B,MATCH($A1016,'18. Premier'!$A:$A,0),2),"")</f>
        <v/>
      </c>
      <c r="X1016" s="6" t="str">
        <f aca="false">IFERROR(INDEX('19. Dacam'!$A:$B,MATCH($A1016,'19. Dacam'!$A:$A,0),2),"")</f>
        <v/>
      </c>
      <c r="Y1016" s="6" t="str">
        <f aca="false">IFERROR(INDEX('20. Proveedor'!$A:$B,MATCH($A1016,'20. Proveedor'!$A:$A,0),2),"")</f>
        <v/>
      </c>
      <c r="Z1016" s="6" t="str">
        <f aca="false">IFERROR(INDEX('21. Saphirus'!$A:$B,MATCH($A1016,'21. Saphirus'!$A:$A,0),2),"")</f>
        <v/>
      </c>
    </row>
    <row r="1017" customFormat="false" ht="15.75" hidden="false" customHeight="true" outlineLevel="0" collapsed="false">
      <c r="A1017" s="5" t="s">
        <v>1055</v>
      </c>
      <c r="B1017" s="5" t="n">
        <v>5076</v>
      </c>
      <c r="C1017" s="5" t="s">
        <v>130</v>
      </c>
      <c r="D1017" s="6" t="str">
        <f aca="false">IFERROR(INDEX('1. Benavídez'!$A:$B,MATCH($A1017,'1. Benavídez'!$A:$A,0),2),"")</f>
        <v/>
      </c>
      <c r="E1017" s="6" t="str">
        <f aca="false">IFERROR(INDEX('2. Gallo'!$B:$D,MATCH($A1017,'2. Gallo'!$B:$B,0),3),"")</f>
        <v/>
      </c>
      <c r="F1017" s="6" t="str">
        <f aca="false">IFERROR(INDEX('3. Anea'!$B:$D,MATCH($A1017,'3. Anea'!$B:$B,0),2),"")</f>
        <v/>
      </c>
      <c r="G1017" s="6" t="str">
        <f aca="false">IFERROR(INDEX('4. Pilar'!$A:$C,MATCH($A1017,'4. Pilar'!$A:$A,0),2),"")</f>
        <v/>
      </c>
      <c r="H1017" s="6" t="str">
        <f aca="false">IFERROR(INDEX('5. Tortuguitas'!$B:$D,MATCH($A1017,'5. Tortuguitas'!$B:$B,0),2),"")</f>
        <v/>
      </c>
      <c r="I1017" s="6" t="str">
        <f aca="false">IFERROR(INDEX('6. Del Viso'!$A:$B,MATCH($A1017,'6. Del Viso'!$A:$A,0),2),"")</f>
        <v/>
      </c>
      <c r="J1017" s="6" t="str">
        <f aca="false">IFERROR(INDEX('7. Chica Glade'!$B:$F,MATCH($A1017,'7. Chica Glade'!$B:$B,0),4),"")</f>
        <v/>
      </c>
      <c r="K1017" s="6" t="str">
        <f aca="false">IFERROR(INDEX('8. Veterinaria'!$A:$B,MATCH($A1017,'8. Veterinaria'!$A:$A,0),2),"")</f>
        <v/>
      </c>
      <c r="L1017" s="6" t="str">
        <f aca="false">IFERROR(INDEX('9. Hipocampus'!$A:$B,MATCH($A1017,'9. Hipocampus'!$A:$A,0),2),"")</f>
        <v/>
      </c>
      <c r="M1017" s="6" t="str">
        <f aca="false">IFERROR(INDEX('11. Mundo Mascotas'!$B:$D,MATCH($A1017,'11. Mundo Mascotas'!$B:$B,0),2),"")</f>
        <v/>
      </c>
      <c r="N1017" s="6" t="str">
        <f aca="false">IFERROR(INDEX('12. Yaguar'!$B:$E,MATCH($A1017,'12. Yaguar'!$B:$B,0),2),"")</f>
        <v/>
      </c>
      <c r="O1017" s="6" t="str">
        <f aca="false">IFERROR(INDEX('13. King Clor'!$A:$B,MATCH($A1017,'13. King Clor'!$A:$A,0),2),"")</f>
        <v/>
      </c>
      <c r="P1017" s="6" t="str">
        <f aca="false">IFERROR(INDEX('14. Diserquim'!$A:$B,MATCH($A1017,'14. Diserquim'!$A:$A,0),2),"")</f>
        <v/>
      </c>
      <c r="Q1017" s="6" t="str">
        <f aca="false">IFERROR(INDEX('15. Moreno'!$A:$B,MATCH($A1017,'15. Moreno'!$A:$A,0),2),"")</f>
        <v/>
      </c>
      <c r="R1017" s="6" t="str">
        <f aca="false">IFERROR(INDEX('10. Collares'!$J:$K,MATCH($A1017,'10. Collares'!$J:$J,0),2),"")</f>
        <v/>
      </c>
      <c r="S1017" s="6" t="str">
        <f aca="false">IFERROR(INDEX('13. King Clor'!$G:$H,MATCH($A1017,'13. King Clor'!$G:$G,0),2),"")</f>
        <v/>
      </c>
      <c r="T1017" s="6" t="str">
        <f aca="false">IFERROR(INDEX('10. Collares'!$A:$B,MATCH($A1017,'10. Collares'!$A:$A,0),2),"")</f>
        <v/>
      </c>
      <c r="U1017" s="6" t="str">
        <f aca="false">IFERROR(INDEX('16. Mis nietos'!$B:$C,MATCH($A1017,'16. Mis nietos'!$B:$B,0),2),"")</f>
        <v/>
      </c>
      <c r="V1017" s="6" t="str">
        <f aca="false">IFERROR(INDEX('17. Profesional Vet'!$A:$B,MATCH($A1017,'17. Profesional Vet'!$A:$A,0),2),"")</f>
        <v/>
      </c>
      <c r="W1017" s="6" t="str">
        <f aca="false">IFERROR(INDEX('18. Premier'!$A:$B,MATCH($A1017,'18. Premier'!$A:$A,0),2),"")</f>
        <v/>
      </c>
      <c r="X1017" s="6" t="str">
        <f aca="false">IFERROR(INDEX('19. Dacam'!$A:$B,MATCH($A1017,'19. Dacam'!$A:$A,0),2),"")</f>
        <v/>
      </c>
      <c r="Y1017" s="6" t="str">
        <f aca="false">IFERROR(INDEX('20. Proveedor'!$A:$B,MATCH($A1017,'20. Proveedor'!$A:$A,0),2),"")</f>
        <v/>
      </c>
      <c r="Z1017" s="6" t="str">
        <f aca="false">IFERROR(INDEX('21. Saphirus'!$A:$B,MATCH($A1017,'21. Saphirus'!$A:$A,0),2),"")</f>
        <v/>
      </c>
    </row>
    <row r="1018" customFormat="false" ht="15.75" hidden="false" customHeight="true" outlineLevel="0" collapsed="false">
      <c r="A1018" s="5" t="s">
        <v>1056</v>
      </c>
      <c r="B1018" s="5" t="n">
        <v>1108</v>
      </c>
      <c r="C1018" s="5" t="s">
        <v>132</v>
      </c>
      <c r="D1018" s="6" t="str">
        <f aca="false">IFERROR(INDEX('1. Benavídez'!$A:$B,MATCH($A1018,'1. Benavídez'!$A:$A,0),2),"")</f>
        <v/>
      </c>
      <c r="E1018" s="6" t="n">
        <f aca="false">IFERROR(INDEX('2. Gallo'!$B:$D,MATCH($A1018,'2. Gallo'!$B:$B,0),3),"")</f>
        <v>0</v>
      </c>
      <c r="F1018" s="6" t="str">
        <f aca="false">IFERROR(INDEX('3. Anea'!$B:$D,MATCH($A1018,'3. Anea'!$B:$B,0),2),"")</f>
        <v/>
      </c>
      <c r="G1018" s="6" t="str">
        <f aca="false">IFERROR(INDEX('4. Pilar'!$A:$C,MATCH($A1018,'4. Pilar'!$A:$A,0),2),"")</f>
        <v/>
      </c>
      <c r="H1018" s="6" t="str">
        <f aca="false">IFERROR(INDEX('5. Tortuguitas'!$B:$D,MATCH($A1018,'5. Tortuguitas'!$B:$B,0),2),"")</f>
        <v/>
      </c>
      <c r="I1018" s="6" t="str">
        <f aca="false">IFERROR(INDEX('6. Del Viso'!$A:$B,MATCH($A1018,'6. Del Viso'!$A:$A,0),2),"")</f>
        <v/>
      </c>
      <c r="J1018" s="6" t="str">
        <f aca="false">IFERROR(INDEX('7. Chica Glade'!$B:$F,MATCH($A1018,'7. Chica Glade'!$B:$B,0),4),"")</f>
        <v/>
      </c>
      <c r="K1018" s="6" t="str">
        <f aca="false">IFERROR(INDEX('8. Veterinaria'!$A:$B,MATCH($A1018,'8. Veterinaria'!$A:$A,0),2),"")</f>
        <v/>
      </c>
      <c r="L1018" s="6" t="str">
        <f aca="false">IFERROR(INDEX('9. Hipocampus'!$A:$B,MATCH($A1018,'9. Hipocampus'!$A:$A,0),2),"")</f>
        <v/>
      </c>
      <c r="M1018" s="6" t="str">
        <f aca="false">IFERROR(INDEX('11. Mundo Mascotas'!$B:$D,MATCH($A1018,'11. Mundo Mascotas'!$B:$B,0),2),"")</f>
        <v/>
      </c>
      <c r="N1018" s="6" t="str">
        <f aca="false">IFERROR(INDEX('12. Yaguar'!$B:$E,MATCH($A1018,'12. Yaguar'!$B:$B,0),2),"")</f>
        <v/>
      </c>
      <c r="O1018" s="6" t="str">
        <f aca="false">IFERROR(INDEX('13. King Clor'!$A:$B,MATCH($A1018,'13. King Clor'!$A:$A,0),2),"")</f>
        <v/>
      </c>
      <c r="P1018" s="6" t="str">
        <f aca="false">IFERROR(INDEX('14. Diserquim'!$A:$B,MATCH($A1018,'14. Diserquim'!$A:$A,0),2),"")</f>
        <v/>
      </c>
      <c r="Q1018" s="6" t="str">
        <f aca="false">IFERROR(INDEX('15. Moreno'!$A:$B,MATCH($A1018,'15. Moreno'!$A:$A,0),2),"")</f>
        <v/>
      </c>
      <c r="R1018" s="6" t="str">
        <f aca="false">IFERROR(INDEX('10. Collares'!$J:$K,MATCH($A1018,'10. Collares'!$J:$J,0),2),"")</f>
        <v/>
      </c>
      <c r="S1018" s="6" t="str">
        <f aca="false">IFERROR(INDEX('13. King Clor'!$G:$H,MATCH($A1018,'13. King Clor'!$G:$G,0),2),"")</f>
        <v/>
      </c>
      <c r="T1018" s="6" t="str">
        <f aca="false">IFERROR(INDEX('10. Collares'!$A:$B,MATCH($A1018,'10. Collares'!$A:$A,0),2),"")</f>
        <v/>
      </c>
      <c r="U1018" s="6" t="str">
        <f aca="false">IFERROR(INDEX('16. Mis nietos'!$B:$C,MATCH($A1018,'16. Mis nietos'!$B:$B,0),2),"")</f>
        <v/>
      </c>
      <c r="V1018" s="6" t="str">
        <f aca="false">IFERROR(INDEX('17. Profesional Vet'!$A:$B,MATCH($A1018,'17. Profesional Vet'!$A:$A,0),2),"")</f>
        <v/>
      </c>
      <c r="W1018" s="6" t="str">
        <f aca="false">IFERROR(INDEX('18. Premier'!$A:$B,MATCH($A1018,'18. Premier'!$A:$A,0),2),"")</f>
        <v/>
      </c>
      <c r="X1018" s="6" t="str">
        <f aca="false">IFERROR(INDEX('19. Dacam'!$A:$B,MATCH($A1018,'19. Dacam'!$A:$A,0),2),"")</f>
        <v/>
      </c>
      <c r="Y1018" s="6" t="str">
        <f aca="false">IFERROR(INDEX('20. Proveedor'!$A:$B,MATCH($A1018,'20. Proveedor'!$A:$A,0),2),"")</f>
        <v/>
      </c>
      <c r="Z1018" s="6" t="str">
        <f aca="false">IFERROR(INDEX('21. Saphirus'!$A:$B,MATCH($A1018,'21. Saphirus'!$A:$A,0),2),"")</f>
        <v/>
      </c>
    </row>
    <row r="1019" customFormat="false" ht="15.75" hidden="false" customHeight="true" outlineLevel="0" collapsed="false">
      <c r="A1019" s="5" t="s">
        <v>1057</v>
      </c>
      <c r="B1019" s="5" t="n">
        <v>1905766</v>
      </c>
      <c r="C1019" s="5" t="s">
        <v>123</v>
      </c>
      <c r="D1019" s="6" t="str">
        <f aca="false">IFERROR(INDEX('1. Benavídez'!$A:$B,MATCH($A1019,'1. Benavídez'!$A:$A,0),2),"")</f>
        <v/>
      </c>
      <c r="E1019" s="6" t="str">
        <f aca="false">IFERROR(INDEX('2. Gallo'!$B:$D,MATCH($A1019,'2. Gallo'!$B:$B,0),3),"")</f>
        <v/>
      </c>
      <c r="F1019" s="6" t="str">
        <f aca="false">IFERROR(INDEX('3. Anea'!$B:$D,MATCH($A1019,'3. Anea'!$B:$B,0),2),"")</f>
        <v/>
      </c>
      <c r="G1019" s="6" t="str">
        <f aca="false">IFERROR(INDEX('4. Pilar'!$A:$C,MATCH($A1019,'4. Pilar'!$A:$A,0),2),"")</f>
        <v/>
      </c>
      <c r="H1019" s="6" t="str">
        <f aca="false">IFERROR(INDEX('5. Tortuguitas'!$B:$D,MATCH($A1019,'5. Tortuguitas'!$B:$B,0),2),"")</f>
        <v/>
      </c>
      <c r="I1019" s="6" t="str">
        <f aca="false">IFERROR(INDEX('6. Del Viso'!$A:$B,MATCH($A1019,'6. Del Viso'!$A:$A,0),2),"")</f>
        <v/>
      </c>
      <c r="J1019" s="6" t="str">
        <f aca="false">IFERROR(INDEX('7. Chica Glade'!$B:$F,MATCH($A1019,'7. Chica Glade'!$B:$B,0),4),"")</f>
        <v/>
      </c>
      <c r="K1019" s="6" t="str">
        <f aca="false">IFERROR(INDEX('8. Veterinaria'!$A:$B,MATCH($A1019,'8. Veterinaria'!$A:$A,0),2),"")</f>
        <v/>
      </c>
      <c r="L1019" s="6" t="str">
        <f aca="false">IFERROR(INDEX('9. Hipocampus'!$A:$B,MATCH($A1019,'9. Hipocampus'!$A:$A,0),2),"")</f>
        <v/>
      </c>
      <c r="M1019" s="6" t="str">
        <f aca="false">IFERROR(INDEX('11. Mundo Mascotas'!$B:$D,MATCH($A1019,'11. Mundo Mascotas'!$B:$B,0),2),"")</f>
        <v/>
      </c>
      <c r="N1019" s="6" t="n">
        <f aca="false">IFERROR(INDEX('12. Yaguar'!$B:$E,MATCH($A1019,'12. Yaguar'!$B:$B,0),2),"")</f>
        <v>983.44</v>
      </c>
      <c r="O1019" s="6" t="str">
        <f aca="false">IFERROR(INDEX('13. King Clor'!$A:$B,MATCH($A1019,'13. King Clor'!$A:$A,0),2),"")</f>
        <v/>
      </c>
      <c r="P1019" s="6" t="str">
        <f aca="false">IFERROR(INDEX('14. Diserquim'!$A:$B,MATCH($A1019,'14. Diserquim'!$A:$A,0),2),"")</f>
        <v/>
      </c>
      <c r="Q1019" s="6" t="str">
        <f aca="false">IFERROR(INDEX('15. Moreno'!$A:$B,MATCH($A1019,'15. Moreno'!$A:$A,0),2),"")</f>
        <v/>
      </c>
      <c r="R1019" s="6" t="str">
        <f aca="false">IFERROR(INDEX('10. Collares'!$J:$K,MATCH($A1019,'10. Collares'!$J:$J,0),2),"")</f>
        <v/>
      </c>
      <c r="S1019" s="6" t="str">
        <f aca="false">IFERROR(INDEX('13. King Clor'!$G:$H,MATCH($A1019,'13. King Clor'!$G:$G,0),2),"")</f>
        <v/>
      </c>
      <c r="T1019" s="6" t="str">
        <f aca="false">IFERROR(INDEX('10. Collares'!$A:$B,MATCH($A1019,'10. Collares'!$A:$A,0),2),"")</f>
        <v/>
      </c>
      <c r="U1019" s="6" t="str">
        <f aca="false">IFERROR(INDEX('16. Mis nietos'!$B:$C,MATCH($A1019,'16. Mis nietos'!$B:$B,0),2),"")</f>
        <v/>
      </c>
      <c r="V1019" s="6" t="str">
        <f aca="false">IFERROR(INDEX('17. Profesional Vet'!$A:$B,MATCH($A1019,'17. Profesional Vet'!$A:$A,0),2),"")</f>
        <v/>
      </c>
      <c r="W1019" s="6" t="str">
        <f aca="false">IFERROR(INDEX('18. Premier'!$A:$B,MATCH($A1019,'18. Premier'!$A:$A,0),2),"")</f>
        <v/>
      </c>
      <c r="X1019" s="6" t="str">
        <f aca="false">IFERROR(INDEX('19. Dacam'!$A:$B,MATCH($A1019,'19. Dacam'!$A:$A,0),2),"")</f>
        <v/>
      </c>
      <c r="Y1019" s="6" t="str">
        <f aca="false">IFERROR(INDEX('20. Proveedor'!$A:$B,MATCH($A1019,'20. Proveedor'!$A:$A,0),2),"")</f>
        <v/>
      </c>
      <c r="Z1019" s="6" t="str">
        <f aca="false">IFERROR(INDEX('21. Saphirus'!$A:$B,MATCH($A1019,'21. Saphirus'!$A:$A,0),2),"")</f>
        <v/>
      </c>
    </row>
    <row r="1020" customFormat="false" ht="15.75" hidden="false" customHeight="true" outlineLevel="0" collapsed="false">
      <c r="A1020" s="5" t="s">
        <v>1058</v>
      </c>
      <c r="B1020" s="5" t="n">
        <v>44430</v>
      </c>
      <c r="C1020" s="5" t="s">
        <v>33</v>
      </c>
      <c r="D1020" s="6" t="str">
        <f aca="false">IFERROR(INDEX('1. Benavídez'!$A:$B,MATCH($A1020,'1. Benavídez'!$A:$A,0),2),"")</f>
        <v/>
      </c>
      <c r="E1020" s="6" t="str">
        <f aca="false">IFERROR(INDEX('2. Gallo'!$B:$D,MATCH($A1020,'2. Gallo'!$B:$B,0),3),"")</f>
        <v/>
      </c>
      <c r="F1020" s="6" t="str">
        <f aca="false">IFERROR(INDEX('3. Anea'!$B:$D,MATCH($A1020,'3. Anea'!$B:$B,0),2),"")</f>
        <v/>
      </c>
      <c r="G1020" s="6" t="str">
        <f aca="false">IFERROR(INDEX('4. Pilar'!$A:$C,MATCH($A1020,'4. Pilar'!$A:$A,0),2),"")</f>
        <v/>
      </c>
      <c r="H1020" s="6" t="str">
        <f aca="false">IFERROR(INDEX('5. Tortuguitas'!$B:$D,MATCH($A1020,'5. Tortuguitas'!$B:$B,0),2),"")</f>
        <v/>
      </c>
      <c r="I1020" s="6" t="str">
        <f aca="false">IFERROR(INDEX('6. Del Viso'!$A:$B,MATCH($A1020,'6. Del Viso'!$A:$A,0),2),"")</f>
        <v/>
      </c>
      <c r="J1020" s="6" t="str">
        <f aca="false">IFERROR(INDEX('7. Chica Glade'!$B:$F,MATCH($A1020,'7. Chica Glade'!$B:$B,0),4),"")</f>
        <v/>
      </c>
      <c r="K1020" s="6" t="str">
        <f aca="false">IFERROR(INDEX('8. Veterinaria'!$A:$B,MATCH($A1020,'8. Veterinaria'!$A:$A,0),2),"")</f>
        <v/>
      </c>
      <c r="L1020" s="6" t="str">
        <f aca="false">IFERROR(INDEX('9. Hipocampus'!$A:$B,MATCH($A1020,'9. Hipocampus'!$A:$A,0),2),"")</f>
        <v/>
      </c>
      <c r="M1020" s="6" t="str">
        <f aca="false">IFERROR(INDEX('11. Mundo Mascotas'!$B:$D,MATCH($A1020,'11. Mundo Mascotas'!$B:$B,0),2),"")</f>
        <v/>
      </c>
      <c r="N1020" s="6" t="str">
        <f aca="false">IFERROR(INDEX('12. Yaguar'!$B:$E,MATCH($A1020,'12. Yaguar'!$B:$B,0),2),"")</f>
        <v/>
      </c>
      <c r="O1020" s="6" t="str">
        <f aca="false">IFERROR(INDEX('13. King Clor'!$A:$B,MATCH($A1020,'13. King Clor'!$A:$A,0),2),"")</f>
        <v/>
      </c>
      <c r="P1020" s="6" t="str">
        <f aca="false">IFERROR(INDEX('14. Diserquim'!$A:$B,MATCH($A1020,'14. Diserquim'!$A:$A,0),2),"")</f>
        <v/>
      </c>
      <c r="Q1020" s="6" t="str">
        <f aca="false">IFERROR(INDEX('15. Moreno'!$A:$B,MATCH($A1020,'15. Moreno'!$A:$A,0),2),"")</f>
        <v/>
      </c>
      <c r="R1020" s="6" t="str">
        <f aca="false">IFERROR(INDEX('10. Collares'!$J:$K,MATCH($A1020,'10. Collares'!$J:$J,0),2),"")</f>
        <v/>
      </c>
      <c r="S1020" s="6" t="str">
        <f aca="false">IFERROR(INDEX('13. King Clor'!$G:$H,MATCH($A1020,'13. King Clor'!$G:$G,0),2),"")</f>
        <v/>
      </c>
      <c r="T1020" s="6" t="str">
        <f aca="false">IFERROR(INDEX('10. Collares'!$A:$B,MATCH($A1020,'10. Collares'!$A:$A,0),2),"")</f>
        <v/>
      </c>
      <c r="U1020" s="6" t="str">
        <f aca="false">IFERROR(INDEX('16. Mis nietos'!$B:$C,MATCH($A1020,'16. Mis nietos'!$B:$B,0),2),"")</f>
        <v/>
      </c>
      <c r="V1020" s="6" t="str">
        <f aca="false">IFERROR(INDEX('17. Profesional Vet'!$A:$B,MATCH($A1020,'17. Profesional Vet'!$A:$A,0),2),"")</f>
        <v/>
      </c>
      <c r="W1020" s="6" t="str">
        <f aca="false">IFERROR(INDEX('18. Premier'!$A:$B,MATCH($A1020,'18. Premier'!$A:$A,0),2),"")</f>
        <v/>
      </c>
      <c r="X1020" s="6" t="str">
        <f aca="false">IFERROR(INDEX('19. Dacam'!$A:$B,MATCH($A1020,'19. Dacam'!$A:$A,0),2),"")</f>
        <v/>
      </c>
      <c r="Y1020" s="6" t="str">
        <f aca="false">IFERROR(INDEX('20. Proveedor'!$A:$B,MATCH($A1020,'20. Proveedor'!$A:$A,0),2),"")</f>
        <v/>
      </c>
      <c r="Z1020" s="6" t="str">
        <f aca="false">IFERROR(INDEX('21. Saphirus'!$A:$B,MATCH($A1020,'21. Saphirus'!$A:$A,0),2),"")</f>
        <v/>
      </c>
    </row>
    <row r="1021" customFormat="false" ht="15.75" hidden="false" customHeight="true" outlineLevel="0" collapsed="false">
      <c r="A1021" s="5" t="s">
        <v>1059</v>
      </c>
      <c r="B1021" s="5" t="n">
        <v>1906068</v>
      </c>
      <c r="C1021" s="5" t="s">
        <v>118</v>
      </c>
      <c r="D1021" s="6" t="str">
        <f aca="false">IFERROR(INDEX('1. Benavídez'!$A:$B,MATCH($A1021,'1. Benavídez'!$A:$A,0),2),"")</f>
        <v/>
      </c>
      <c r="E1021" s="6" t="str">
        <f aca="false">IFERROR(INDEX('2. Gallo'!$B:$D,MATCH($A1021,'2. Gallo'!$B:$B,0),3),"")</f>
        <v/>
      </c>
      <c r="F1021" s="6" t="str">
        <f aca="false">IFERROR(INDEX('3. Anea'!$B:$D,MATCH($A1021,'3. Anea'!$B:$B,0),2),"")</f>
        <v/>
      </c>
      <c r="G1021" s="6" t="str">
        <f aca="false">IFERROR(INDEX('4. Pilar'!$A:$C,MATCH($A1021,'4. Pilar'!$A:$A,0),2),"")</f>
        <v/>
      </c>
      <c r="H1021" s="6" t="str">
        <f aca="false">IFERROR(INDEX('5. Tortuguitas'!$B:$D,MATCH($A1021,'5. Tortuguitas'!$B:$B,0),2),"")</f>
        <v/>
      </c>
      <c r="I1021" s="6" t="str">
        <f aca="false">IFERROR(INDEX('6. Del Viso'!$A:$B,MATCH($A1021,'6. Del Viso'!$A:$A,0),3),"")</f>
        <v/>
      </c>
      <c r="J1021" s="6" t="str">
        <f aca="false">IFERROR(INDEX('7. Chica Glade'!$B:$F,MATCH($A1021,'7. Chica Glade'!$B:$B,0),2),"")</f>
        <v/>
      </c>
      <c r="K1021" s="6" t="str">
        <f aca="false">IFERROR(INDEX('8. Veterinaria'!$A:$B,MATCH($A1021,'8. Veterinaria'!$A:$A,0),2),"")</f>
        <v/>
      </c>
      <c r="L1021" s="6" t="str">
        <f aca="false">IFERROR(INDEX('9. Hipocampus'!$A:$B,MATCH($A1021,'9. Hipocampus'!$A:$A,0),2),"")</f>
        <v/>
      </c>
      <c r="M1021" s="6" t="str">
        <f aca="false">IFERROR(INDEX('11. Mundo Mascotas'!$B:$D,MATCH($A1021,'11. Mundo Mascotas'!$B:$B,0),2),"")</f>
        <v/>
      </c>
      <c r="N1021" s="6" t="str">
        <f aca="false">IFERROR(INDEX('12. Yaguar'!$B:$E,MATCH($A1021,'12. Yaguar'!$B:$B,0),2),"")</f>
        <v/>
      </c>
      <c r="O1021" s="6" t="str">
        <f aca="false">IFERROR(INDEX('13. King Clor'!$A:$B,MATCH($A1021,'13. King Clor'!$A:$A,0),2),"")</f>
        <v/>
      </c>
      <c r="P1021" s="6" t="str">
        <f aca="false">IFERROR(INDEX('14. Diserquim'!$A:$B,MATCH($A1021,'14. Diserquim'!$A:$A,0),2),"")</f>
        <v/>
      </c>
      <c r="Q1021" s="6" t="str">
        <f aca="false">IFERROR(INDEX('15. Moreno'!$A:$B,MATCH($A1021,'15. Moreno'!$A:$A,0),2),"")</f>
        <v/>
      </c>
      <c r="R1021" s="6" t="str">
        <f aca="false">IFERROR(INDEX('10. Collares'!$J:$K,MATCH($A1021,'10. Collares'!$J:$J,0),2),"")</f>
        <v/>
      </c>
      <c r="S1021" s="6" t="str">
        <f aca="false">IFERROR(INDEX('13. King Clor'!$G:$H,MATCH($A1021,'13. King Clor'!$G:$G,0),2),"")</f>
        <v/>
      </c>
      <c r="T1021" s="6" t="str">
        <f aca="false">IFERROR(INDEX('10. Collares'!$A:$B,MATCH($A1021,'10. Collares'!$A:$A,0),2),"")</f>
        <v/>
      </c>
      <c r="U1021" s="6" t="str">
        <f aca="false">IFERROR(INDEX('16. Mis nietos'!$B:$C,MATCH($A1021,'16. Mis nietos'!$B:$B,0),2),"")</f>
        <v/>
      </c>
      <c r="V1021" s="6" t="str">
        <f aca="false">IFERROR(INDEX('17. Profesional Vet'!$A:$B,MATCH($A1021,'17. Profesional Vet'!$A:$A,0),2),"")</f>
        <v/>
      </c>
      <c r="W1021" s="6" t="str">
        <f aca="false">IFERROR(INDEX('18. Premier'!$A:$B,MATCH($A1021,'18. Premier'!$A:$A,0),2),"")</f>
        <v/>
      </c>
      <c r="X1021" s="6" t="str">
        <f aca="false">IFERROR(INDEX('19. Dacam'!$A:$B,MATCH($A1021,'19. Dacam'!$A:$A,0),2),"")</f>
        <v/>
      </c>
      <c r="Y1021" s="6" t="str">
        <f aca="false">IFERROR(INDEX('20. Proveedor'!$A:$B,MATCH($A1021,'20. Proveedor'!$A:$A,0),2),"")</f>
        <v/>
      </c>
      <c r="Z1021" s="6" t="str">
        <f aca="false">IFERROR(INDEX('21. Saphirus'!$A:$B,MATCH($A1021,'21. Saphirus'!$A:$A,0),2),"")</f>
        <v/>
      </c>
    </row>
    <row r="1022" customFormat="false" ht="15.75" hidden="false" customHeight="true" outlineLevel="0" collapsed="false">
      <c r="A1022" s="5" t="s">
        <v>1060</v>
      </c>
      <c r="B1022" s="5" t="n">
        <v>1906068</v>
      </c>
      <c r="C1022" s="5" t="s">
        <v>118</v>
      </c>
      <c r="D1022" s="6" t="str">
        <f aca="false">IFERROR(INDEX('1. Benavídez'!$A:$B,MATCH($A1022,'1. Benavídez'!$A:$A,0),2),"")</f>
        <v/>
      </c>
      <c r="E1022" s="6" t="str">
        <f aca="false">IFERROR(INDEX('2. Gallo'!$B:$D,MATCH($A1022,'2. Gallo'!$B:$B,0),3),"")</f>
        <v/>
      </c>
      <c r="F1022" s="6" t="str">
        <f aca="false">IFERROR(INDEX('3. Anea'!$B:$D,MATCH($A1022,'3. Anea'!$B:$B,0),2),"")</f>
        <v/>
      </c>
      <c r="G1022" s="6" t="str">
        <f aca="false">IFERROR(INDEX('4. Pilar'!$A:$C,MATCH($A1022,'4. Pilar'!$A:$A,0),2),"")</f>
        <v/>
      </c>
      <c r="H1022" s="6" t="str">
        <f aca="false">IFERROR(INDEX('5. Tortuguitas'!$B:$D,MATCH($A1022,'5. Tortuguitas'!$B:$B,0),2),"")</f>
        <v/>
      </c>
      <c r="I1022" s="6" t="str">
        <f aca="false">IFERROR(INDEX('6. Del Viso'!$A:$B,MATCH($A1022,'6. Del Viso'!$A:$A,0),3),"")</f>
        <v/>
      </c>
      <c r="J1022" s="6" t="str">
        <f aca="false">IFERROR(INDEX('7. Chica Glade'!$B:$F,MATCH($A1022,'7. Chica Glade'!$B:$B,0),2),"")</f>
        <v/>
      </c>
      <c r="K1022" s="6" t="str">
        <f aca="false">IFERROR(INDEX('8. Veterinaria'!$A:$B,MATCH($A1022,'8. Veterinaria'!$A:$A,0),2),"")</f>
        <v/>
      </c>
      <c r="L1022" s="6" t="str">
        <f aca="false">IFERROR(INDEX('9. Hipocampus'!$A:$B,MATCH($A1022,'9. Hipocampus'!$A:$A,0),2),"")</f>
        <v/>
      </c>
      <c r="M1022" s="6" t="str">
        <f aca="false">IFERROR(INDEX('11. Mundo Mascotas'!$B:$D,MATCH($A1022,'11. Mundo Mascotas'!$B:$B,0),2),"")</f>
        <v/>
      </c>
      <c r="N1022" s="6" t="str">
        <f aca="false">IFERROR(INDEX('12. Yaguar'!$B:$E,MATCH($A1022,'12. Yaguar'!$B:$B,0),2),"")</f>
        <v/>
      </c>
      <c r="O1022" s="6" t="str">
        <f aca="false">IFERROR(INDEX('13. King Clor'!$A:$B,MATCH($A1022,'13. King Clor'!$A:$A,0),2),"")</f>
        <v/>
      </c>
      <c r="P1022" s="6" t="str">
        <f aca="false">IFERROR(INDEX('14. Diserquim'!$A:$B,MATCH($A1022,'14. Diserquim'!$A:$A,0),2),"")</f>
        <v/>
      </c>
      <c r="Q1022" s="6" t="str">
        <f aca="false">IFERROR(INDEX('15. Moreno'!$A:$B,MATCH($A1022,'15. Moreno'!$A:$A,0),2),"")</f>
        <v/>
      </c>
      <c r="R1022" s="6" t="str">
        <f aca="false">IFERROR(INDEX('10. Collares'!$J:$K,MATCH($A1022,'10. Collares'!$J:$J,0),2),"")</f>
        <v/>
      </c>
      <c r="S1022" s="6" t="str">
        <f aca="false">IFERROR(INDEX('13. King Clor'!$G:$H,MATCH($A1022,'13. King Clor'!$G:$G,0),2),"")</f>
        <v/>
      </c>
      <c r="T1022" s="6" t="str">
        <f aca="false">IFERROR(INDEX('10. Collares'!$A:$B,MATCH($A1022,'10. Collares'!$A:$A,0),2),"")</f>
        <v/>
      </c>
      <c r="U1022" s="6" t="str">
        <f aca="false">IFERROR(INDEX('16. Mis nietos'!$B:$C,MATCH($A1022,'16. Mis nietos'!$B:$B,0),2),"")</f>
        <v/>
      </c>
      <c r="V1022" s="6" t="str">
        <f aca="false">IFERROR(INDEX('17. Profesional Vet'!$A:$B,MATCH($A1022,'17. Profesional Vet'!$A:$A,0),2),"")</f>
        <v/>
      </c>
      <c r="W1022" s="6" t="str">
        <f aca="false">IFERROR(INDEX('18. Premier'!$A:$B,MATCH($A1022,'18. Premier'!$A:$A,0),2),"")</f>
        <v/>
      </c>
      <c r="X1022" s="6" t="str">
        <f aca="false">IFERROR(INDEX('19. Dacam'!$A:$B,MATCH($A1022,'19. Dacam'!$A:$A,0),2),"")</f>
        <v/>
      </c>
      <c r="Y1022" s="6" t="str">
        <f aca="false">IFERROR(INDEX('20. Proveedor'!$A:$B,MATCH($A1022,'20. Proveedor'!$A:$A,0),2),"")</f>
        <v/>
      </c>
      <c r="Z1022" s="6" t="str">
        <f aca="false">IFERROR(INDEX('21. Saphirus'!$A:$B,MATCH($A1022,'21. Saphirus'!$A:$A,0),2),"")</f>
        <v/>
      </c>
    </row>
    <row r="1023" customFormat="false" ht="15.75" hidden="false" customHeight="true" outlineLevel="0" collapsed="false">
      <c r="A1023" s="5" t="s">
        <v>1061</v>
      </c>
      <c r="B1023" s="5" t="n">
        <v>1905933</v>
      </c>
      <c r="C1023" s="5" t="s">
        <v>33</v>
      </c>
      <c r="D1023" s="6" t="str">
        <f aca="false">IFERROR(INDEX('1. Benavídez'!$A:$B,MATCH($A1023,'1. Benavídez'!$A:$A,0),2),"")</f>
        <v/>
      </c>
      <c r="E1023" s="6" t="str">
        <f aca="false">IFERROR(INDEX('2. Gallo'!$B:$D,MATCH($A1023,'2. Gallo'!$B:$B,0),3),"")</f>
        <v/>
      </c>
      <c r="F1023" s="6" t="str">
        <f aca="false">IFERROR(INDEX('3. Anea'!$B:$D,MATCH($A1023,'3. Anea'!$B:$B,0),2),"")</f>
        <v/>
      </c>
      <c r="G1023" s="6" t="str">
        <f aca="false">IFERROR(INDEX('4. Pilar'!$A:$C,MATCH($A1023,'4. Pilar'!$A:$A,0),2),"")</f>
        <v/>
      </c>
      <c r="H1023" s="6" t="str">
        <f aca="false">IFERROR(INDEX('5. Tortuguitas'!$B:$D,MATCH($A1023,'5. Tortuguitas'!$B:$B,0),2),"")</f>
        <v/>
      </c>
      <c r="I1023" s="6" t="str">
        <f aca="false">IFERROR(INDEX('6. Del Viso'!$A:$B,MATCH($A1023,'6. Del Viso'!$A:$A,0),3),"")</f>
        <v/>
      </c>
      <c r="J1023" s="6" t="str">
        <f aca="false">IFERROR(INDEX('7. Chica Glade'!$B:$F,MATCH($A1023,'7. Chica Glade'!$B:$B,0),2),"")</f>
        <v/>
      </c>
      <c r="K1023" s="6" t="str">
        <f aca="false">IFERROR(INDEX('8. Veterinaria'!$A:$B,MATCH($A1023,'8. Veterinaria'!$A:$A,0),2),"")</f>
        <v/>
      </c>
      <c r="L1023" s="6" t="str">
        <f aca="false">IFERROR(INDEX('9. Hipocampus'!$A:$B,MATCH($A1023,'9. Hipocampus'!$A:$A,0),2),"")</f>
        <v/>
      </c>
      <c r="M1023" s="6" t="str">
        <f aca="false">IFERROR(INDEX('11. Mundo Mascotas'!$B:$D,MATCH($A1023,'11. Mundo Mascotas'!$B:$B,0),2),"")</f>
        <v/>
      </c>
      <c r="N1023" s="6" t="str">
        <f aca="false">IFERROR(INDEX('12. Yaguar'!$B:$E,MATCH($A1023,'12. Yaguar'!$B:$B,0),2),"")</f>
        <v/>
      </c>
      <c r="O1023" s="6" t="str">
        <f aca="false">IFERROR(INDEX('13. King Clor'!$A:$B,MATCH($A1023,'13. King Clor'!$A:$A,0),2),"")</f>
        <v/>
      </c>
      <c r="P1023" s="6" t="str">
        <f aca="false">IFERROR(INDEX('14. Diserquim'!$A:$B,MATCH($A1023,'14. Diserquim'!$A:$A,0),2),"")</f>
        <v/>
      </c>
      <c r="Q1023" s="6" t="str">
        <f aca="false">IFERROR(INDEX('15. Moreno'!$A:$B,MATCH($A1023,'15. Moreno'!$A:$A,0),2),"")</f>
        <v/>
      </c>
      <c r="R1023" s="6" t="str">
        <f aca="false">IFERROR(INDEX('10. Collares'!$J:$K,MATCH($A1023,'10. Collares'!$J:$J,0),2),"")</f>
        <v/>
      </c>
      <c r="S1023" s="6" t="str">
        <f aca="false">IFERROR(INDEX('13. King Clor'!$G:$H,MATCH($A1023,'13. King Clor'!$G:$G,0),2),"")</f>
        <v/>
      </c>
      <c r="T1023" s="6" t="str">
        <f aca="false">IFERROR(INDEX('10. Collares'!$A:$B,MATCH($A1023,'10. Collares'!$A:$A,0),2),"")</f>
        <v/>
      </c>
      <c r="U1023" s="6" t="str">
        <f aca="false">IFERROR(INDEX('16. Mis nietos'!$B:$C,MATCH($A1023,'16. Mis nietos'!$B:$B,0),2),"")</f>
        <v/>
      </c>
      <c r="V1023" s="6" t="str">
        <f aca="false">IFERROR(INDEX('17. Profesional Vet'!$A:$B,MATCH($A1023,'17. Profesional Vet'!$A:$A,0),2),"")</f>
        <v/>
      </c>
      <c r="W1023" s="6" t="str">
        <f aca="false">IFERROR(INDEX('18. Premier'!$A:$B,MATCH($A1023,'18. Premier'!$A:$A,0),2),"")</f>
        <v/>
      </c>
      <c r="X1023" s="6" t="str">
        <f aca="false">IFERROR(INDEX('19. Dacam'!$A:$B,MATCH($A1023,'19. Dacam'!$A:$A,0),2),"")</f>
        <v/>
      </c>
      <c r="Y1023" s="6" t="str">
        <f aca="false">IFERROR(INDEX('20. Proveedor'!$A:$B,MATCH($A1023,'20. Proveedor'!$A:$A,0),2),"")</f>
        <v/>
      </c>
      <c r="Z1023" s="6" t="str">
        <f aca="false">IFERROR(INDEX('21. Saphirus'!$A:$B,MATCH($A1023,'21. Saphirus'!$A:$A,0),2),"")</f>
        <v/>
      </c>
    </row>
    <row r="1024" customFormat="false" ht="15.75" hidden="false" customHeight="true" outlineLevel="0" collapsed="false">
      <c r="A1024" s="5" t="s">
        <v>1062</v>
      </c>
      <c r="B1024" s="5" t="n">
        <v>1905255</v>
      </c>
      <c r="C1024" s="5" t="s">
        <v>33</v>
      </c>
      <c r="D1024" s="6" t="str">
        <f aca="false">IFERROR(INDEX('1. Benavídez'!$A:$B,MATCH($A1024,'1. Benavídez'!$A:$A,0),2),"")</f>
        <v/>
      </c>
      <c r="E1024" s="6" t="str">
        <f aca="false">IFERROR(INDEX('2. Gallo'!$B:$D,MATCH($A1024,'2. Gallo'!$B:$B,0),3),"")</f>
        <v/>
      </c>
      <c r="F1024" s="6" t="str">
        <f aca="false">IFERROR(INDEX('3. Anea'!$B:$D,MATCH($A1024,'3. Anea'!$B:$B,0),2),"")</f>
        <v/>
      </c>
      <c r="G1024" s="6" t="n">
        <f aca="false">IFERROR(INDEX('4. Pilar'!$A:$C,MATCH($A1024,'4. Pilar'!$A:$A,0),2),"")</f>
        <v>922</v>
      </c>
      <c r="H1024" s="6" t="str">
        <f aca="false">IFERROR(INDEX('5. Tortuguitas'!$B:$D,MATCH($A1024,'5. Tortuguitas'!$B:$B,0),2),"")</f>
        <v/>
      </c>
      <c r="I1024" s="6" t="str">
        <f aca="false">IFERROR(INDEX('6. Del Viso'!$A:$B,MATCH($A1024,'6. Del Viso'!$A:$A,0),2),"")</f>
        <v/>
      </c>
      <c r="J1024" s="6" t="str">
        <f aca="false">IFERROR(INDEX('7. Chica Glade'!$B:$F,MATCH($A1024,'7. Chica Glade'!$B:$B,0),4),"")</f>
        <v/>
      </c>
      <c r="K1024" s="6" t="str">
        <f aca="false">IFERROR(INDEX('8. Veterinaria'!$A:$B,MATCH($A1024,'8. Veterinaria'!$A:$A,0),2),"")</f>
        <v/>
      </c>
      <c r="L1024" s="6" t="n">
        <f aca="false">IFERROR(INDEX('9. Hipocampus'!$A:$B,MATCH($A1024,'9. Hipocampus'!$A:$A,0),2),"")</f>
        <v>1050</v>
      </c>
      <c r="M1024" s="6" t="n">
        <f aca="false">IFERROR(INDEX('11. Mundo Mascotas'!$B:$D,MATCH($A1024,'11. Mundo Mascotas'!$B:$B,0),2),"")</f>
        <v>1120</v>
      </c>
      <c r="N1024" s="6" t="str">
        <f aca="false">IFERROR(INDEX('12. Yaguar'!$B:$E,MATCH($A1024,'12. Yaguar'!$B:$B,0),2),"")</f>
        <v/>
      </c>
      <c r="O1024" s="6" t="str">
        <f aca="false">IFERROR(INDEX('13. King Clor'!$A:$B,MATCH($A1024,'13. King Clor'!$A:$A,0),2),"")</f>
        <v/>
      </c>
      <c r="P1024" s="6" t="str">
        <f aca="false">IFERROR(INDEX('14. Diserquim'!$A:$B,MATCH($A1024,'14. Diserquim'!$A:$A,0),2),"")</f>
        <v/>
      </c>
      <c r="Q1024" s="6" t="str">
        <f aca="false">IFERROR(INDEX('15. Moreno'!$A:$B,MATCH($A1024,'15. Moreno'!$A:$A,0),2),"")</f>
        <v/>
      </c>
      <c r="R1024" s="6" t="str">
        <f aca="false">IFERROR(INDEX('10. Collares'!$J:$K,MATCH($A1024,'10. Collares'!$J:$J,0),2),"")</f>
        <v/>
      </c>
      <c r="S1024" s="6" t="str">
        <f aca="false">IFERROR(INDEX('13. King Clor'!$G:$H,MATCH($A1024,'13. King Clor'!$G:$G,0),2),"")</f>
        <v/>
      </c>
      <c r="T1024" s="6" t="str">
        <f aca="false">IFERROR(INDEX('10. Collares'!$A:$B,MATCH($A1024,'10. Collares'!$A:$A,0),2),"")</f>
        <v/>
      </c>
      <c r="U1024" s="6" t="str">
        <f aca="false">IFERROR(INDEX('16. Mis nietos'!$B:$C,MATCH($A1024,'16. Mis nietos'!$B:$B,0),2),"")</f>
        <v/>
      </c>
      <c r="V1024" s="6" t="str">
        <f aca="false">IFERROR(INDEX('17. Profesional Vet'!$A:$B,MATCH($A1024,'17. Profesional Vet'!$A:$A,0),2),"")</f>
        <v/>
      </c>
      <c r="W1024" s="6" t="str">
        <f aca="false">IFERROR(INDEX('18. Premier'!$A:$B,MATCH($A1024,'18. Premier'!$A:$A,0),2),"")</f>
        <v/>
      </c>
      <c r="X1024" s="6" t="str">
        <f aca="false">IFERROR(INDEX('19. Dacam'!$A:$B,MATCH($A1024,'19. Dacam'!$A:$A,0),2),"")</f>
        <v/>
      </c>
      <c r="Y1024" s="6" t="str">
        <f aca="false">IFERROR(INDEX('20. Proveedor'!$A:$B,MATCH($A1024,'20. Proveedor'!$A:$A,0),2),"")</f>
        <v/>
      </c>
      <c r="Z1024" s="6" t="str">
        <f aca="false">IFERROR(INDEX('21. Saphirus'!$A:$B,MATCH($A1024,'21. Saphirus'!$A:$A,0),2),"")</f>
        <v/>
      </c>
    </row>
    <row r="1025" customFormat="false" ht="15.75" hidden="false" customHeight="true" outlineLevel="0" collapsed="false">
      <c r="A1025" s="5" t="s">
        <v>1063</v>
      </c>
      <c r="B1025" s="5" t="n">
        <v>1905555</v>
      </c>
      <c r="C1025" s="5" t="s">
        <v>183</v>
      </c>
      <c r="D1025" s="6" t="str">
        <f aca="false">IFERROR(INDEX('1. Benavídez'!$A:$B,MATCH($A1025,'1. Benavídez'!$A:$A,0),2),"")</f>
        <v/>
      </c>
      <c r="E1025" s="6" t="str">
        <f aca="false">IFERROR(INDEX('2. Gallo'!$B:$D,MATCH($A1025,'2. Gallo'!$B:$B,0),3),"")</f>
        <v/>
      </c>
      <c r="F1025" s="6" t="str">
        <f aca="false">IFERROR(INDEX('3. Anea'!$B:$D,MATCH($A1025,'3. Anea'!$B:$B,0),2),"")</f>
        <v/>
      </c>
      <c r="G1025" s="6" t="str">
        <f aca="false">IFERROR(INDEX('4. Pilar'!$A:$C,MATCH($A1025,'4. Pilar'!$A:$A,0),2),"")</f>
        <v/>
      </c>
      <c r="H1025" s="6" t="str">
        <f aca="false">IFERROR(INDEX('5. Tortuguitas'!$B:$D,MATCH($A1025,'5. Tortuguitas'!$B:$B,0),2),"")</f>
        <v/>
      </c>
      <c r="I1025" s="6" t="str">
        <f aca="false">IFERROR(INDEX('6. Del Viso'!$A:$B,MATCH($A1025,'6. Del Viso'!$A:$A,0),2),"")</f>
        <v/>
      </c>
      <c r="J1025" s="6" t="str">
        <f aca="false">IFERROR(INDEX('7. Chica Glade'!$B:$F,MATCH($A1025,'7. Chica Glade'!$B:$B,0),4),"")</f>
        <v/>
      </c>
      <c r="K1025" s="6" t="str">
        <f aca="false">IFERROR(INDEX('8. Veterinaria'!$A:$B,MATCH($A1025,'8. Veterinaria'!$A:$A,0),2),"")</f>
        <v/>
      </c>
      <c r="L1025" s="6" t="str">
        <f aca="false">IFERROR(INDEX('9. Hipocampus'!$A:$B,MATCH($A1025,'9. Hipocampus'!$A:$A,0),2),"")</f>
        <v/>
      </c>
      <c r="M1025" s="6" t="str">
        <f aca="false">IFERROR(INDEX('11. Mundo Mascotas'!$B:$D,MATCH($A1025,'11. Mundo Mascotas'!$B:$B,0),2),"")</f>
        <v/>
      </c>
      <c r="N1025" s="6" t="str">
        <f aca="false">IFERROR(INDEX('12. Yaguar'!$B:$E,MATCH($A1025,'12. Yaguar'!$B:$B,0),2),"")</f>
        <v/>
      </c>
      <c r="O1025" s="6" t="str">
        <f aca="false">IFERROR(INDEX('13. King Clor'!$A:$B,MATCH($A1025,'13. King Clor'!$A:$A,0),2),"")</f>
        <v/>
      </c>
      <c r="P1025" s="6" t="str">
        <f aca="false">IFERROR(INDEX('14. Diserquim'!$A:$B,MATCH($A1025,'14. Diserquim'!$A:$A,0),2),"")</f>
        <v/>
      </c>
      <c r="Q1025" s="6" t="str">
        <f aca="false">IFERROR(INDEX('15. Moreno'!$A:$B,MATCH($A1025,'15. Moreno'!$A:$A,0),2),"")</f>
        <v/>
      </c>
      <c r="R1025" s="6" t="str">
        <f aca="false">IFERROR(INDEX('10. Collares'!$J:$K,MATCH($A1025,'10. Collares'!$J:$J,0),2),"")</f>
        <v/>
      </c>
      <c r="S1025" s="6" t="str">
        <f aca="false">IFERROR(INDEX('13. King Clor'!$G:$H,MATCH($A1025,'13. King Clor'!$G:$G,0),2),"")</f>
        <v/>
      </c>
      <c r="T1025" s="6" t="str">
        <f aca="false">IFERROR(INDEX('10. Collares'!$A:$B,MATCH($A1025,'10. Collares'!$A:$A,0),2),"")</f>
        <v/>
      </c>
      <c r="U1025" s="6" t="str">
        <f aca="false">IFERROR(INDEX('16. Mis nietos'!$B:$C,MATCH($A1025,'16. Mis nietos'!$B:$B,0),2),"")</f>
        <v/>
      </c>
      <c r="V1025" s="6" t="str">
        <f aca="false">IFERROR(INDEX('17. Profesional Vet'!$A:$B,MATCH($A1025,'17. Profesional Vet'!$A:$A,0),2),"")</f>
        <v/>
      </c>
      <c r="W1025" s="6" t="str">
        <f aca="false">IFERROR(INDEX('18. Premier'!$A:$B,MATCH($A1025,'18. Premier'!$A:$A,0),2),"")</f>
        <v/>
      </c>
      <c r="X1025" s="6" t="str">
        <f aca="false">IFERROR(INDEX('19. Dacam'!$A:$B,MATCH($A1025,'19. Dacam'!$A:$A,0),2),"")</f>
        <v/>
      </c>
      <c r="Y1025" s="6" t="str">
        <f aca="false">IFERROR(INDEX('20. Proveedor'!$A:$B,MATCH($A1025,'20. Proveedor'!$A:$A,0),2),"")</f>
        <v/>
      </c>
      <c r="Z1025" s="6" t="str">
        <f aca="false">IFERROR(INDEX('21. Saphirus'!$A:$B,MATCH($A1025,'21. Saphirus'!$A:$A,0),2),"")</f>
        <v/>
      </c>
    </row>
    <row r="1026" customFormat="false" ht="15.75" hidden="false" customHeight="true" outlineLevel="0" collapsed="false">
      <c r="A1026" s="5" t="s">
        <v>1064</v>
      </c>
      <c r="B1026" s="5" t="n">
        <v>4195</v>
      </c>
      <c r="C1026" s="5" t="s">
        <v>183</v>
      </c>
      <c r="D1026" s="6" t="str">
        <f aca="false">IFERROR(INDEX('1. Benavídez'!$A:$B,MATCH($A1026,'1. Benavídez'!$A:$A,0),2),"")</f>
        <v/>
      </c>
      <c r="E1026" s="6" t="n">
        <f aca="false">IFERROR(INDEX('2. Gallo'!$B:$D,MATCH($A1026,'2. Gallo'!$B:$B,0),3),"")</f>
        <v>0</v>
      </c>
      <c r="F1026" s="6" t="str">
        <f aca="false">IFERROR(INDEX('3. Anea'!$B:$D,MATCH($A1026,'3. Anea'!$B:$B,0),2),"")</f>
        <v/>
      </c>
      <c r="G1026" s="6" t="str">
        <f aca="false">IFERROR(INDEX('4. Pilar'!$A:$C,MATCH($A1026,'4. Pilar'!$A:$A,0),2),"")</f>
        <v/>
      </c>
      <c r="H1026" s="6" t="str">
        <f aca="false">IFERROR(INDEX('5. Tortuguitas'!$B:$D,MATCH($A1026,'5. Tortuguitas'!$B:$B,0),2),"")</f>
        <v/>
      </c>
      <c r="I1026" s="6" t="str">
        <f aca="false">IFERROR(INDEX('6. Del Viso'!$A:$B,MATCH($A1026,'6. Del Viso'!$A:$A,0),2),"")</f>
        <v/>
      </c>
      <c r="J1026" s="6" t="str">
        <f aca="false">IFERROR(INDEX('7. Chica Glade'!$B:$F,MATCH($A1026,'7. Chica Glade'!$B:$B,0),4),"")</f>
        <v/>
      </c>
      <c r="K1026" s="6" t="str">
        <f aca="false">IFERROR(INDEX('8. Veterinaria'!$A:$B,MATCH($A1026,'8. Veterinaria'!$A:$A,0),2),"")</f>
        <v/>
      </c>
      <c r="L1026" s="6" t="str">
        <f aca="false">IFERROR(INDEX('9. Hipocampus'!$A:$B,MATCH($A1026,'9. Hipocampus'!$A:$A,0),2),"")</f>
        <v/>
      </c>
      <c r="M1026" s="6" t="str">
        <f aca="false">IFERROR(INDEX('11. Mundo Mascotas'!$B:$D,MATCH($A1026,'11. Mundo Mascotas'!$B:$B,0),2),"")</f>
        <v/>
      </c>
      <c r="N1026" s="6" t="str">
        <f aca="false">IFERROR(INDEX('12. Yaguar'!$B:$E,MATCH($A1026,'12. Yaguar'!$B:$B,0),2),"")</f>
        <v/>
      </c>
      <c r="O1026" s="6" t="str">
        <f aca="false">IFERROR(INDEX('13. King Clor'!$A:$B,MATCH($A1026,'13. King Clor'!$A:$A,0),2),"")</f>
        <v/>
      </c>
      <c r="P1026" s="6" t="str">
        <f aca="false">IFERROR(INDEX('14. Diserquim'!$A:$B,MATCH($A1026,'14. Diserquim'!$A:$A,0),2),"")</f>
        <v/>
      </c>
      <c r="Q1026" s="6" t="str">
        <f aca="false">IFERROR(INDEX('15. Moreno'!$A:$B,MATCH($A1026,'15. Moreno'!$A:$A,0),2),"")</f>
        <v/>
      </c>
      <c r="R1026" s="6" t="str">
        <f aca="false">IFERROR(INDEX('10. Collares'!$J:$K,MATCH($A1026,'10. Collares'!$J:$J,0),2),"")</f>
        <v/>
      </c>
      <c r="S1026" s="6" t="str">
        <f aca="false">IFERROR(INDEX('13. King Clor'!$G:$H,MATCH($A1026,'13. King Clor'!$G:$G,0),2),"")</f>
        <v/>
      </c>
      <c r="T1026" s="6" t="str">
        <f aca="false">IFERROR(INDEX('10. Collares'!$A:$B,MATCH($A1026,'10. Collares'!$A:$A,0),2),"")</f>
        <v/>
      </c>
      <c r="U1026" s="6" t="str">
        <f aca="false">IFERROR(INDEX('16. Mis nietos'!$B:$C,MATCH($A1026,'16. Mis nietos'!$B:$B,0),2),"")</f>
        <v/>
      </c>
      <c r="V1026" s="6" t="str">
        <f aca="false">IFERROR(INDEX('17. Profesional Vet'!$A:$B,MATCH($A1026,'17. Profesional Vet'!$A:$A,0),2),"")</f>
        <v/>
      </c>
      <c r="W1026" s="6" t="str">
        <f aca="false">IFERROR(INDEX('18. Premier'!$A:$B,MATCH($A1026,'18. Premier'!$A:$A,0),2),"")</f>
        <v/>
      </c>
      <c r="X1026" s="6" t="str">
        <f aca="false">IFERROR(INDEX('19. Dacam'!$A:$B,MATCH($A1026,'19. Dacam'!$A:$A,0),2),"")</f>
        <v/>
      </c>
      <c r="Y1026" s="6" t="str">
        <f aca="false">IFERROR(INDEX('20. Proveedor'!$A:$B,MATCH($A1026,'20. Proveedor'!$A:$A,0),2),"")</f>
        <v/>
      </c>
      <c r="Z1026" s="6" t="str">
        <f aca="false">IFERROR(INDEX('21. Saphirus'!$A:$B,MATCH($A1026,'21. Saphirus'!$A:$A,0),2),"")</f>
        <v/>
      </c>
    </row>
    <row r="1027" customFormat="false" ht="15.75" hidden="false" customHeight="true" outlineLevel="0" collapsed="false">
      <c r="A1027" s="5" t="s">
        <v>1065</v>
      </c>
      <c r="B1027" s="5" t="n">
        <v>1906034</v>
      </c>
      <c r="C1027" s="5" t="s">
        <v>33</v>
      </c>
      <c r="D1027" s="6" t="str">
        <f aca="false">IFERROR(INDEX('1. Benavídez'!$A:$B,MATCH($A1027,'1. Benavídez'!$A:$A,0),2),"")</f>
        <v/>
      </c>
      <c r="E1027" s="6" t="str">
        <f aca="false">IFERROR(INDEX('2. Gallo'!$B:$D,MATCH($A1027,'2. Gallo'!$B:$B,0),3),"")</f>
        <v/>
      </c>
      <c r="F1027" s="6" t="str">
        <f aca="false">IFERROR(INDEX('3. Anea'!$B:$D,MATCH($A1027,'3. Anea'!$B:$B,0),2),"")</f>
        <v/>
      </c>
      <c r="G1027" s="6" t="str">
        <f aca="false">IFERROR(INDEX('4. Pilar'!$A:$C,MATCH($A1027,'4. Pilar'!$A:$A,0),2),"")</f>
        <v/>
      </c>
      <c r="H1027" s="6" t="str">
        <f aca="false">IFERROR(INDEX('5. Tortuguitas'!$B:$D,MATCH($A1027,'5. Tortuguitas'!$B:$B,0),2),"")</f>
        <v/>
      </c>
      <c r="I1027" s="6" t="str">
        <f aca="false">IFERROR(INDEX('6. Del Viso'!$A:$B,MATCH($A1027,'6. Del Viso'!$A:$A,0),2),"")</f>
        <v/>
      </c>
      <c r="J1027" s="6" t="str">
        <f aca="false">IFERROR(INDEX('7. Chica Glade'!$B:$F,MATCH($A1027,'7. Chica Glade'!$B:$B,0),4),"")</f>
        <v/>
      </c>
      <c r="K1027" s="6" t="str">
        <f aca="false">IFERROR(INDEX('8. Veterinaria'!$A:$B,MATCH($A1027,'8. Veterinaria'!$A:$A,0),2),"")</f>
        <v/>
      </c>
      <c r="L1027" s="6" t="n">
        <f aca="false">IFERROR(INDEX('9. Hipocampus'!$A:$B,MATCH($A1027,'9. Hipocampus'!$A:$A,0),2),"")</f>
        <v>2730</v>
      </c>
      <c r="M1027" s="6" t="str">
        <f aca="false">IFERROR(INDEX('11. Mundo Mascotas'!$B:$D,MATCH($A1027,'11. Mundo Mascotas'!$B:$B,0),2),"")</f>
        <v/>
      </c>
      <c r="N1027" s="6" t="str">
        <f aca="false">IFERROR(INDEX('12. Yaguar'!$B:$E,MATCH($A1027,'12. Yaguar'!$B:$B,0),2),"")</f>
        <v/>
      </c>
      <c r="O1027" s="6" t="str">
        <f aca="false">IFERROR(INDEX('13. King Clor'!$A:$B,MATCH($A1027,'13. King Clor'!$A:$A,0),2),"")</f>
        <v/>
      </c>
      <c r="P1027" s="6" t="str">
        <f aca="false">IFERROR(INDEX('14. Diserquim'!$A:$B,MATCH($A1027,'14. Diserquim'!$A:$A,0),2),"")</f>
        <v/>
      </c>
      <c r="Q1027" s="6" t="str">
        <f aca="false">IFERROR(INDEX('15. Moreno'!$A:$B,MATCH($A1027,'15. Moreno'!$A:$A,0),2),"")</f>
        <v/>
      </c>
      <c r="R1027" s="6" t="str">
        <f aca="false">IFERROR(INDEX('10. Collares'!$J:$K,MATCH($A1027,'10. Collares'!$J:$J,0),2),"")</f>
        <v/>
      </c>
      <c r="S1027" s="6" t="str">
        <f aca="false">IFERROR(INDEX('13. King Clor'!$G:$H,MATCH($A1027,'13. King Clor'!$G:$G,0),2),"")</f>
        <v/>
      </c>
      <c r="T1027" s="6" t="str">
        <f aca="false">IFERROR(INDEX('10. Collares'!$A:$B,MATCH($A1027,'10. Collares'!$A:$A,0),2),"")</f>
        <v/>
      </c>
      <c r="U1027" s="6" t="str">
        <f aca="false">IFERROR(INDEX('16. Mis nietos'!$B:$C,MATCH($A1027,'16. Mis nietos'!$B:$B,0),2),"")</f>
        <v/>
      </c>
      <c r="V1027" s="6" t="str">
        <f aca="false">IFERROR(INDEX('17. Profesional Vet'!$A:$B,MATCH($A1027,'17. Profesional Vet'!$A:$A,0),2),"")</f>
        <v/>
      </c>
      <c r="W1027" s="6" t="str">
        <f aca="false">IFERROR(INDEX('18. Premier'!$A:$B,MATCH($A1027,'18. Premier'!$A:$A,0),2),"")</f>
        <v/>
      </c>
      <c r="X1027" s="6" t="str">
        <f aca="false">IFERROR(INDEX('19. Dacam'!$A:$B,MATCH($A1027,'19. Dacam'!$A:$A,0),2),"")</f>
        <v/>
      </c>
      <c r="Y1027" s="6" t="str">
        <f aca="false">IFERROR(INDEX('20. Proveedor'!$A:$B,MATCH($A1027,'20. Proveedor'!$A:$A,0),2),"")</f>
        <v/>
      </c>
      <c r="Z1027" s="6" t="str">
        <f aca="false">IFERROR(INDEX('21. Saphirus'!$A:$B,MATCH($A1027,'21. Saphirus'!$A:$A,0),2),"")</f>
        <v/>
      </c>
    </row>
    <row r="1028" customFormat="false" ht="15.75" hidden="false" customHeight="true" outlineLevel="0" collapsed="false">
      <c r="A1028" s="5" t="s">
        <v>1066</v>
      </c>
      <c r="B1028" s="5" t="n">
        <v>1906035</v>
      </c>
      <c r="C1028" s="5" t="s">
        <v>33</v>
      </c>
      <c r="D1028" s="6" t="str">
        <f aca="false">IFERROR(INDEX('1. Benavídez'!$A:$B,MATCH($A1028,'1. Benavídez'!$A:$A,0),2),"")</f>
        <v/>
      </c>
      <c r="E1028" s="6" t="str">
        <f aca="false">IFERROR(INDEX('2. Gallo'!$B:$D,MATCH($A1028,'2. Gallo'!$B:$B,0),3),"")</f>
        <v/>
      </c>
      <c r="F1028" s="6" t="str">
        <f aca="false">IFERROR(INDEX('3. Anea'!$B:$D,MATCH($A1028,'3. Anea'!$B:$B,0),2),"")</f>
        <v/>
      </c>
      <c r="G1028" s="6" t="str">
        <f aca="false">IFERROR(INDEX('4. Pilar'!$A:$C,MATCH($A1028,'4. Pilar'!$A:$A,0),2),"")</f>
        <v/>
      </c>
      <c r="H1028" s="6" t="str">
        <f aca="false">IFERROR(INDEX('5. Tortuguitas'!$B:$D,MATCH($A1028,'5. Tortuguitas'!$B:$B,0),2),"")</f>
        <v/>
      </c>
      <c r="I1028" s="6" t="str">
        <f aca="false">IFERROR(INDEX('6. Del Viso'!$A:$B,MATCH($A1028,'6. Del Viso'!$A:$A,0),2),"")</f>
        <v/>
      </c>
      <c r="J1028" s="6" t="str">
        <f aca="false">IFERROR(INDEX('7. Chica Glade'!$B:$F,MATCH($A1028,'7. Chica Glade'!$B:$B,0),4),"")</f>
        <v/>
      </c>
      <c r="K1028" s="6" t="str">
        <f aca="false">IFERROR(INDEX('8. Veterinaria'!$A:$B,MATCH($A1028,'8. Veterinaria'!$A:$A,0),2),"")</f>
        <v/>
      </c>
      <c r="L1028" s="6" t="str">
        <f aca="false">IFERROR(INDEX('9. Hipocampus'!$A:$B,MATCH($A1028,'9. Hipocampus'!$A:$A,0),2),"")</f>
        <v/>
      </c>
      <c r="M1028" s="6" t="str">
        <f aca="false">IFERROR(INDEX('11. Mundo Mascotas'!$B:$D,MATCH($A1028,'11. Mundo Mascotas'!$B:$B,0),2),"")</f>
        <v/>
      </c>
      <c r="N1028" s="6" t="str">
        <f aca="false">IFERROR(INDEX('12. Yaguar'!$B:$E,MATCH($A1028,'12. Yaguar'!$B:$B,0),2),"")</f>
        <v/>
      </c>
      <c r="O1028" s="6" t="str">
        <f aca="false">IFERROR(INDEX('13. King Clor'!$A:$B,MATCH($A1028,'13. King Clor'!$A:$A,0),2),"")</f>
        <v/>
      </c>
      <c r="P1028" s="6" t="str">
        <f aca="false">IFERROR(INDEX('14. Diserquim'!$A:$B,MATCH($A1028,'14. Diserquim'!$A:$A,0),2),"")</f>
        <v/>
      </c>
      <c r="Q1028" s="6" t="str">
        <f aca="false">IFERROR(INDEX('15. Moreno'!$A:$B,MATCH($A1028,'15. Moreno'!$A:$A,0),2),"")</f>
        <v/>
      </c>
      <c r="R1028" s="6" t="str">
        <f aca="false">IFERROR(INDEX('10. Collares'!$J:$K,MATCH($A1028,'10. Collares'!$J:$J,0),2),"")</f>
        <v/>
      </c>
      <c r="S1028" s="6" t="str">
        <f aca="false">IFERROR(INDEX('13. King Clor'!$G:$H,MATCH($A1028,'13. King Clor'!$G:$G,0),2),"")</f>
        <v/>
      </c>
      <c r="T1028" s="6" t="str">
        <f aca="false">IFERROR(INDEX('10. Collares'!$A:$B,MATCH($A1028,'10. Collares'!$A:$A,0),2),"")</f>
        <v/>
      </c>
      <c r="U1028" s="6" t="str">
        <f aca="false">IFERROR(INDEX('16. Mis nietos'!$B:$C,MATCH($A1028,'16. Mis nietos'!$B:$B,0),2),"")</f>
        <v/>
      </c>
      <c r="V1028" s="6" t="str">
        <f aca="false">IFERROR(INDEX('17. Profesional Vet'!$A:$B,MATCH($A1028,'17. Profesional Vet'!$A:$A,0),2),"")</f>
        <v/>
      </c>
      <c r="W1028" s="6" t="str">
        <f aca="false">IFERROR(INDEX('18. Premier'!$A:$B,MATCH($A1028,'18. Premier'!$A:$A,0),2),"")</f>
        <v/>
      </c>
      <c r="X1028" s="6" t="str">
        <f aca="false">IFERROR(INDEX('19. Dacam'!$A:$B,MATCH($A1028,'19. Dacam'!$A:$A,0),2),"")</f>
        <v/>
      </c>
      <c r="Y1028" s="6" t="str">
        <f aca="false">IFERROR(INDEX('20. Proveedor'!$A:$B,MATCH($A1028,'20. Proveedor'!$A:$A,0),2),"")</f>
        <v/>
      </c>
      <c r="Z1028" s="6" t="str">
        <f aca="false">IFERROR(INDEX('21. Saphirus'!$A:$B,MATCH($A1028,'21. Saphirus'!$A:$A,0),2),"")</f>
        <v/>
      </c>
    </row>
    <row r="1029" customFormat="false" ht="15.75" hidden="false" customHeight="true" outlineLevel="0" collapsed="false">
      <c r="A1029" s="5" t="s">
        <v>1067</v>
      </c>
      <c r="B1029" s="5" t="n">
        <v>1905556</v>
      </c>
      <c r="C1029" s="5" t="s">
        <v>183</v>
      </c>
      <c r="D1029" s="6" t="str">
        <f aca="false">IFERROR(INDEX('1. Benavídez'!$A:$B,MATCH($A1029,'1. Benavídez'!$A:$A,0),2),"")</f>
        <v/>
      </c>
      <c r="E1029" s="6" t="str">
        <f aca="false">IFERROR(INDEX('2. Gallo'!$B:$D,MATCH($A1029,'2. Gallo'!$B:$B,0),3),"")</f>
        <v/>
      </c>
      <c r="F1029" s="6" t="str">
        <f aca="false">IFERROR(INDEX('3. Anea'!$B:$D,MATCH($A1029,'3. Anea'!$B:$B,0),2),"")</f>
        <v/>
      </c>
      <c r="G1029" s="6" t="str">
        <f aca="false">IFERROR(INDEX('4. Pilar'!$A:$C,MATCH($A1029,'4. Pilar'!$A:$A,0),2),"")</f>
        <v/>
      </c>
      <c r="H1029" s="6" t="str">
        <f aca="false">IFERROR(INDEX('5. Tortuguitas'!$B:$D,MATCH($A1029,'5. Tortuguitas'!$B:$B,0),2),"")</f>
        <v/>
      </c>
      <c r="I1029" s="6" t="str">
        <f aca="false">IFERROR(INDEX('6. Del Viso'!$A:$B,MATCH($A1029,'6. Del Viso'!$A:$A,0),2),"")</f>
        <v/>
      </c>
      <c r="J1029" s="6" t="str">
        <f aca="false">IFERROR(INDEX('7. Chica Glade'!$B:$F,MATCH($A1029,'7. Chica Glade'!$B:$B,0),4),"")</f>
        <v/>
      </c>
      <c r="K1029" s="6" t="str">
        <f aca="false">IFERROR(INDEX('8. Veterinaria'!$A:$B,MATCH($A1029,'8. Veterinaria'!$A:$A,0),2),"")</f>
        <v/>
      </c>
      <c r="L1029" s="6" t="n">
        <f aca="false">IFERROR(INDEX('9. Hipocampus'!$A:$B,MATCH($A1029,'9. Hipocampus'!$A:$A,0),2),"")</f>
        <v>1716</v>
      </c>
      <c r="M1029" s="6" t="str">
        <f aca="false">IFERROR(INDEX('11. Mundo Mascotas'!$B:$D,MATCH($A1029,'11. Mundo Mascotas'!$B:$B,0),2),"")</f>
        <v/>
      </c>
      <c r="N1029" s="6" t="str">
        <f aca="false">IFERROR(INDEX('12. Yaguar'!$B:$E,MATCH($A1029,'12. Yaguar'!$B:$B,0),2),"")</f>
        <v/>
      </c>
      <c r="O1029" s="6" t="str">
        <f aca="false">IFERROR(INDEX('13. King Clor'!$A:$B,MATCH($A1029,'13. King Clor'!$A:$A,0),2),"")</f>
        <v/>
      </c>
      <c r="P1029" s="6" t="str">
        <f aca="false">IFERROR(INDEX('14. Diserquim'!$A:$B,MATCH($A1029,'14. Diserquim'!$A:$A,0),2),"")</f>
        <v/>
      </c>
      <c r="Q1029" s="6" t="str">
        <f aca="false">IFERROR(INDEX('15. Moreno'!$A:$B,MATCH($A1029,'15. Moreno'!$A:$A,0),2),"")</f>
        <v/>
      </c>
      <c r="R1029" s="6" t="str">
        <f aca="false">IFERROR(INDEX('10. Collares'!$J:$K,MATCH($A1029,'10. Collares'!$J:$J,0),2),"")</f>
        <v/>
      </c>
      <c r="S1029" s="6" t="str">
        <f aca="false">IFERROR(INDEX('13. King Clor'!$G:$H,MATCH($A1029,'13. King Clor'!$G:$G,0),2),"")</f>
        <v/>
      </c>
      <c r="T1029" s="6" t="str">
        <f aca="false">IFERROR(INDEX('10. Collares'!$A:$B,MATCH($A1029,'10. Collares'!$A:$A,0),2),"")</f>
        <v/>
      </c>
      <c r="U1029" s="6" t="str">
        <f aca="false">IFERROR(INDEX('16. Mis nietos'!$B:$C,MATCH($A1029,'16. Mis nietos'!$B:$B,0),2),"")</f>
        <v/>
      </c>
      <c r="V1029" s="6" t="str">
        <f aca="false">IFERROR(INDEX('17. Profesional Vet'!$A:$B,MATCH($A1029,'17. Profesional Vet'!$A:$A,0),2),"")</f>
        <v/>
      </c>
      <c r="W1029" s="6" t="str">
        <f aca="false">IFERROR(INDEX('18. Premier'!$A:$B,MATCH($A1029,'18. Premier'!$A:$A,0),2),"")</f>
        <v/>
      </c>
      <c r="X1029" s="6" t="str">
        <f aca="false">IFERROR(INDEX('19. Dacam'!$A:$B,MATCH($A1029,'19. Dacam'!$A:$A,0),2),"")</f>
        <v/>
      </c>
      <c r="Y1029" s="6" t="str">
        <f aca="false">IFERROR(INDEX('20. Proveedor'!$A:$B,MATCH($A1029,'20. Proveedor'!$A:$A,0),2),"")</f>
        <v/>
      </c>
      <c r="Z1029" s="6" t="str">
        <f aca="false">IFERROR(INDEX('21. Saphirus'!$A:$B,MATCH($A1029,'21. Saphirus'!$A:$A,0),2),"")</f>
        <v/>
      </c>
    </row>
    <row r="1030" customFormat="false" ht="15.75" hidden="false" customHeight="true" outlineLevel="0" collapsed="false">
      <c r="A1030" s="5" t="s">
        <v>1068</v>
      </c>
      <c r="B1030" s="5" t="n">
        <v>1905558</v>
      </c>
      <c r="C1030" s="5" t="s">
        <v>183</v>
      </c>
      <c r="D1030" s="6" t="str">
        <f aca="false">IFERROR(INDEX('1. Benavídez'!$A:$B,MATCH($A1030,'1. Benavídez'!$A:$A,0),2),"")</f>
        <v/>
      </c>
      <c r="E1030" s="6" t="str">
        <f aca="false">IFERROR(INDEX('2. Gallo'!$B:$D,MATCH($A1030,'2. Gallo'!$B:$B,0),3),"")</f>
        <v/>
      </c>
      <c r="F1030" s="6" t="str">
        <f aca="false">IFERROR(INDEX('3. Anea'!$B:$D,MATCH($A1030,'3. Anea'!$B:$B,0),2),"")</f>
        <v/>
      </c>
      <c r="G1030" s="6" t="str">
        <f aca="false">IFERROR(INDEX('4. Pilar'!$A:$C,MATCH($A1030,'4. Pilar'!$A:$A,0),2),"")</f>
        <v/>
      </c>
      <c r="H1030" s="6" t="str">
        <f aca="false">IFERROR(INDEX('5. Tortuguitas'!$B:$D,MATCH($A1030,'5. Tortuguitas'!$B:$B,0),2),"")</f>
        <v/>
      </c>
      <c r="I1030" s="6" t="str">
        <f aca="false">IFERROR(INDEX('6. Del Viso'!$A:$B,MATCH($A1030,'6. Del Viso'!$A:$A,0),2),"")</f>
        <v/>
      </c>
      <c r="J1030" s="6" t="str">
        <f aca="false">IFERROR(INDEX('7. Chica Glade'!$B:$F,MATCH($A1030,'7. Chica Glade'!$B:$B,0),4),"")</f>
        <v/>
      </c>
      <c r="K1030" s="6" t="str">
        <f aca="false">IFERROR(INDEX('8. Veterinaria'!$A:$B,MATCH($A1030,'8. Veterinaria'!$A:$A,0),2),"")</f>
        <v/>
      </c>
      <c r="L1030" s="6" t="n">
        <f aca="false">IFERROR(INDEX('9. Hipocampus'!$A:$B,MATCH($A1030,'9. Hipocampus'!$A:$A,0),2),"")</f>
        <v>2517</v>
      </c>
      <c r="M1030" s="6" t="n">
        <f aca="false">IFERROR(INDEX('11. Mundo Mascotas'!$B:$D,MATCH($A1030,'11. Mundo Mascotas'!$B:$B,0),2),"")</f>
        <v>3200</v>
      </c>
      <c r="N1030" s="6" t="str">
        <f aca="false">IFERROR(INDEX('12. Yaguar'!$B:$E,MATCH($A1030,'12. Yaguar'!$B:$B,0),2),"")</f>
        <v/>
      </c>
      <c r="O1030" s="6" t="str">
        <f aca="false">IFERROR(INDEX('13. King Clor'!$A:$B,MATCH($A1030,'13. King Clor'!$A:$A,0),2),"")</f>
        <v/>
      </c>
      <c r="P1030" s="6" t="str">
        <f aca="false">IFERROR(INDEX('14. Diserquim'!$A:$B,MATCH($A1030,'14. Diserquim'!$A:$A,0),2),"")</f>
        <v/>
      </c>
      <c r="Q1030" s="6" t="str">
        <f aca="false">IFERROR(INDEX('15. Moreno'!$A:$B,MATCH($A1030,'15. Moreno'!$A:$A,0),2),"")</f>
        <v/>
      </c>
      <c r="R1030" s="6" t="str">
        <f aca="false">IFERROR(INDEX('10. Collares'!$J:$K,MATCH($A1030,'10. Collares'!$J:$J,0),2),"")</f>
        <v/>
      </c>
      <c r="S1030" s="6" t="str">
        <f aca="false">IFERROR(INDEX('13. King Clor'!$G:$H,MATCH($A1030,'13. King Clor'!$G:$G,0),2),"")</f>
        <v/>
      </c>
      <c r="T1030" s="6" t="str">
        <f aca="false">IFERROR(INDEX('10. Collares'!$A:$B,MATCH($A1030,'10. Collares'!$A:$A,0),2),"")</f>
        <v/>
      </c>
      <c r="U1030" s="6" t="str">
        <f aca="false">IFERROR(INDEX('16. Mis nietos'!$B:$C,MATCH($A1030,'16. Mis nietos'!$B:$B,0),2),"")</f>
        <v/>
      </c>
      <c r="V1030" s="6" t="str">
        <f aca="false">IFERROR(INDEX('17. Profesional Vet'!$A:$B,MATCH($A1030,'17. Profesional Vet'!$A:$A,0),2),"")</f>
        <v/>
      </c>
      <c r="W1030" s="6" t="str">
        <f aca="false">IFERROR(INDEX('18. Premier'!$A:$B,MATCH($A1030,'18. Premier'!$A:$A,0),2),"")</f>
        <v/>
      </c>
      <c r="X1030" s="6" t="str">
        <f aca="false">IFERROR(INDEX('19. Dacam'!$A:$B,MATCH($A1030,'19. Dacam'!$A:$A,0),2),"")</f>
        <v/>
      </c>
      <c r="Y1030" s="6" t="str">
        <f aca="false">IFERROR(INDEX('20. Proveedor'!$A:$B,MATCH($A1030,'20. Proveedor'!$A:$A,0),2),"")</f>
        <v/>
      </c>
      <c r="Z1030" s="6" t="str">
        <f aca="false">IFERROR(INDEX('21. Saphirus'!$A:$B,MATCH($A1030,'21. Saphirus'!$A:$A,0),2),"")</f>
        <v/>
      </c>
    </row>
    <row r="1031" customFormat="false" ht="15.75" hidden="false" customHeight="true" outlineLevel="0" collapsed="false">
      <c r="A1031" s="5" t="s">
        <v>1069</v>
      </c>
      <c r="B1031" s="5" t="n">
        <v>1905557</v>
      </c>
      <c r="C1031" s="5" t="s">
        <v>183</v>
      </c>
      <c r="D1031" s="6" t="str">
        <f aca="false">IFERROR(INDEX('1. Benavídez'!$A:$B,MATCH($A1031,'1. Benavídez'!$A:$A,0),2),"")</f>
        <v/>
      </c>
      <c r="E1031" s="6" t="str">
        <f aca="false">IFERROR(INDEX('2. Gallo'!$B:$D,MATCH($A1031,'2. Gallo'!$B:$B,0),3),"")</f>
        <v/>
      </c>
      <c r="F1031" s="6" t="str">
        <f aca="false">IFERROR(INDEX('3. Anea'!$B:$D,MATCH($A1031,'3. Anea'!$B:$B,0),2),"")</f>
        <v/>
      </c>
      <c r="G1031" s="6" t="str">
        <f aca="false">IFERROR(INDEX('4. Pilar'!$A:$C,MATCH($A1031,'4. Pilar'!$A:$A,0),2),"")</f>
        <v/>
      </c>
      <c r="H1031" s="6" t="str">
        <f aca="false">IFERROR(INDEX('5. Tortuguitas'!$B:$D,MATCH($A1031,'5. Tortuguitas'!$B:$B,0),2),"")</f>
        <v/>
      </c>
      <c r="I1031" s="6" t="str">
        <f aca="false">IFERROR(INDEX('6. Del Viso'!$A:$B,MATCH($A1031,'6. Del Viso'!$A:$A,0),2),"")</f>
        <v/>
      </c>
      <c r="J1031" s="6" t="str">
        <f aca="false">IFERROR(INDEX('7. Chica Glade'!$B:$F,MATCH($A1031,'7. Chica Glade'!$B:$B,0),4),"")</f>
        <v/>
      </c>
      <c r="K1031" s="6" t="str">
        <f aca="false">IFERROR(INDEX('8. Veterinaria'!$A:$B,MATCH($A1031,'8. Veterinaria'!$A:$A,0),2),"")</f>
        <v/>
      </c>
      <c r="L1031" s="6" t="n">
        <f aca="false">IFERROR(INDEX('9. Hipocampus'!$A:$B,MATCH($A1031,'9. Hipocampus'!$A:$A,0),2),"")</f>
        <v>4155</v>
      </c>
      <c r="M1031" s="6" t="n">
        <f aca="false">IFERROR(INDEX('11. Mundo Mascotas'!$B:$D,MATCH($A1031,'11. Mundo Mascotas'!$B:$B,0),2),"")</f>
        <v>5280</v>
      </c>
      <c r="N1031" s="6" t="str">
        <f aca="false">IFERROR(INDEX('12. Yaguar'!$B:$E,MATCH($A1031,'12. Yaguar'!$B:$B,0),2),"")</f>
        <v/>
      </c>
      <c r="O1031" s="6" t="str">
        <f aca="false">IFERROR(INDEX('13. King Clor'!$A:$B,MATCH($A1031,'13. King Clor'!$A:$A,0),2),"")</f>
        <v/>
      </c>
      <c r="P1031" s="6" t="str">
        <f aca="false">IFERROR(INDEX('14. Diserquim'!$A:$B,MATCH($A1031,'14. Diserquim'!$A:$A,0),2),"")</f>
        <v/>
      </c>
      <c r="Q1031" s="6" t="str">
        <f aca="false">IFERROR(INDEX('15. Moreno'!$A:$B,MATCH($A1031,'15. Moreno'!$A:$A,0),2),"")</f>
        <v/>
      </c>
      <c r="R1031" s="6" t="str">
        <f aca="false">IFERROR(INDEX('10. Collares'!$J:$K,MATCH($A1031,'10. Collares'!$J:$J,0),2),"")</f>
        <v/>
      </c>
      <c r="S1031" s="6" t="str">
        <f aca="false">IFERROR(INDEX('13. King Clor'!$G:$H,MATCH($A1031,'13. King Clor'!$G:$G,0),2),"")</f>
        <v/>
      </c>
      <c r="T1031" s="6" t="str">
        <f aca="false">IFERROR(INDEX('10. Collares'!$A:$B,MATCH($A1031,'10. Collares'!$A:$A,0),2),"")</f>
        <v/>
      </c>
      <c r="U1031" s="6" t="str">
        <f aca="false">IFERROR(INDEX('16. Mis nietos'!$B:$C,MATCH($A1031,'16. Mis nietos'!$B:$B,0),2),"")</f>
        <v/>
      </c>
      <c r="V1031" s="6" t="str">
        <f aca="false">IFERROR(INDEX('17. Profesional Vet'!$A:$B,MATCH($A1031,'17. Profesional Vet'!$A:$A,0),2),"")</f>
        <v/>
      </c>
      <c r="W1031" s="6" t="str">
        <f aca="false">IFERROR(INDEX('18. Premier'!$A:$B,MATCH($A1031,'18. Premier'!$A:$A,0),2),"")</f>
        <v/>
      </c>
      <c r="X1031" s="6" t="str">
        <f aca="false">IFERROR(INDEX('19. Dacam'!$A:$B,MATCH($A1031,'19. Dacam'!$A:$A,0),2),"")</f>
        <v/>
      </c>
      <c r="Y1031" s="6" t="str">
        <f aca="false">IFERROR(INDEX('20. Proveedor'!$A:$B,MATCH($A1031,'20. Proveedor'!$A:$A,0),2),"")</f>
        <v/>
      </c>
      <c r="Z1031" s="6" t="str">
        <f aca="false">IFERROR(INDEX('21. Saphirus'!$A:$B,MATCH($A1031,'21. Saphirus'!$A:$A,0),2),"")</f>
        <v/>
      </c>
    </row>
    <row r="1032" customFormat="false" ht="15.75" hidden="false" customHeight="true" outlineLevel="0" collapsed="false">
      <c r="A1032" s="5" t="s">
        <v>1070</v>
      </c>
      <c r="B1032" s="5" t="n">
        <v>1905559</v>
      </c>
      <c r="C1032" s="5" t="s">
        <v>183</v>
      </c>
      <c r="D1032" s="6" t="str">
        <f aca="false">IFERROR(INDEX('1. Benavídez'!$A:$B,MATCH($A1032,'1. Benavídez'!$A:$A,0),2),"")</f>
        <v/>
      </c>
      <c r="E1032" s="6" t="str">
        <f aca="false">IFERROR(INDEX('2. Gallo'!$B:$D,MATCH($A1032,'2. Gallo'!$B:$B,0),3),"")</f>
        <v/>
      </c>
      <c r="F1032" s="6" t="str">
        <f aca="false">IFERROR(INDEX('3. Anea'!$B:$D,MATCH($A1032,'3. Anea'!$B:$B,0),2),"")</f>
        <v/>
      </c>
      <c r="G1032" s="6" t="str">
        <f aca="false">IFERROR(INDEX('4. Pilar'!$A:$C,MATCH($A1032,'4. Pilar'!$A:$A,0),2),"")</f>
        <v/>
      </c>
      <c r="H1032" s="6" t="str">
        <f aca="false">IFERROR(INDEX('5. Tortuguitas'!$B:$D,MATCH($A1032,'5. Tortuguitas'!$B:$B,0),2),"")</f>
        <v/>
      </c>
      <c r="I1032" s="6" t="str">
        <f aca="false">IFERROR(INDEX('6. Del Viso'!$A:$B,MATCH($A1032,'6. Del Viso'!$A:$A,0),2),"")</f>
        <v/>
      </c>
      <c r="J1032" s="6" t="str">
        <f aca="false">IFERROR(INDEX('7. Chica Glade'!$B:$F,MATCH($A1032,'7. Chica Glade'!$B:$B,0),4),"")</f>
        <v/>
      </c>
      <c r="K1032" s="6" t="str">
        <f aca="false">IFERROR(INDEX('8. Veterinaria'!$A:$B,MATCH($A1032,'8. Veterinaria'!$A:$A,0),2),"")</f>
        <v/>
      </c>
      <c r="L1032" s="6" t="n">
        <f aca="false">IFERROR(INDEX('9. Hipocampus'!$A:$B,MATCH($A1032,'9. Hipocampus'!$A:$A,0),2),"")</f>
        <v>1804</v>
      </c>
      <c r="M1032" s="6" t="n">
        <f aca="false">IFERROR(INDEX('11. Mundo Mascotas'!$B:$D,MATCH($A1032,'11. Mundo Mascotas'!$B:$B,0),2),"")</f>
        <v>2400</v>
      </c>
      <c r="N1032" s="6" t="str">
        <f aca="false">IFERROR(INDEX('12. Yaguar'!$B:$E,MATCH($A1032,'12. Yaguar'!$B:$B,0),2),"")</f>
        <v/>
      </c>
      <c r="O1032" s="6" t="str">
        <f aca="false">IFERROR(INDEX('13. King Clor'!$A:$B,MATCH($A1032,'13. King Clor'!$A:$A,0),2),"")</f>
        <v/>
      </c>
      <c r="P1032" s="6" t="str">
        <f aca="false">IFERROR(INDEX('14. Diserquim'!$A:$B,MATCH($A1032,'14. Diserquim'!$A:$A,0),2),"")</f>
        <v/>
      </c>
      <c r="Q1032" s="6" t="str">
        <f aca="false">IFERROR(INDEX('15. Moreno'!$A:$B,MATCH($A1032,'15. Moreno'!$A:$A,0),2),"")</f>
        <v/>
      </c>
      <c r="R1032" s="6" t="str">
        <f aca="false">IFERROR(INDEX('10. Collares'!$J:$K,MATCH($A1032,'10. Collares'!$J:$J,0),2),"")</f>
        <v/>
      </c>
      <c r="S1032" s="6" t="str">
        <f aca="false">IFERROR(INDEX('13. King Clor'!$G:$H,MATCH($A1032,'13. King Clor'!$G:$G,0),2),"")</f>
        <v/>
      </c>
      <c r="T1032" s="6" t="str">
        <f aca="false">IFERROR(INDEX('10. Collares'!$A:$B,MATCH($A1032,'10. Collares'!$A:$A,0),2),"")</f>
        <v/>
      </c>
      <c r="U1032" s="6" t="str">
        <f aca="false">IFERROR(INDEX('16. Mis nietos'!$B:$C,MATCH($A1032,'16. Mis nietos'!$B:$B,0),2),"")</f>
        <v/>
      </c>
      <c r="V1032" s="6" t="str">
        <f aca="false">IFERROR(INDEX('17. Profesional Vet'!$A:$B,MATCH($A1032,'17. Profesional Vet'!$A:$A,0),2),"")</f>
        <v/>
      </c>
      <c r="W1032" s="6" t="str">
        <f aca="false">IFERROR(INDEX('18. Premier'!$A:$B,MATCH($A1032,'18. Premier'!$A:$A,0),2),"")</f>
        <v/>
      </c>
      <c r="X1032" s="6" t="str">
        <f aca="false">IFERROR(INDEX('19. Dacam'!$A:$B,MATCH($A1032,'19. Dacam'!$A:$A,0),2),"")</f>
        <v/>
      </c>
      <c r="Y1032" s="6" t="str">
        <f aca="false">IFERROR(INDEX('20. Proveedor'!$A:$B,MATCH($A1032,'20. Proveedor'!$A:$A,0),2),"")</f>
        <v/>
      </c>
      <c r="Z1032" s="6" t="str">
        <f aca="false">IFERROR(INDEX('21. Saphirus'!$A:$B,MATCH($A1032,'21. Saphirus'!$A:$A,0),2),"")</f>
        <v/>
      </c>
    </row>
    <row r="1033" customFormat="false" ht="15.75" hidden="false" customHeight="true" outlineLevel="0" collapsed="false">
      <c r="A1033" s="5" t="s">
        <v>1071</v>
      </c>
      <c r="B1033" s="5" t="n">
        <v>1905702</v>
      </c>
      <c r="C1033" s="5" t="s">
        <v>183</v>
      </c>
      <c r="D1033" s="6" t="str">
        <f aca="false">IFERROR(INDEX('1. Benavídez'!$A:$B,MATCH($A1033,'1. Benavídez'!$A:$A,0),2),"")</f>
        <v/>
      </c>
      <c r="E1033" s="6" t="str">
        <f aca="false">IFERROR(INDEX('2. Gallo'!$B:$D,MATCH($A1033,'2. Gallo'!$B:$B,0),3),"")</f>
        <v/>
      </c>
      <c r="F1033" s="6" t="str">
        <f aca="false">IFERROR(INDEX('3. Anea'!$B:$D,MATCH($A1033,'3. Anea'!$B:$B,0),2),"")</f>
        <v/>
      </c>
      <c r="G1033" s="6" t="str">
        <f aca="false">IFERROR(INDEX('4. Pilar'!$A:$C,MATCH($A1033,'4. Pilar'!$A:$A,0),2),"")</f>
        <v/>
      </c>
      <c r="H1033" s="6" t="str">
        <f aca="false">IFERROR(INDEX('5. Tortuguitas'!$B:$D,MATCH($A1033,'5. Tortuguitas'!$B:$B,0),2),"")</f>
        <v/>
      </c>
      <c r="I1033" s="6" t="str">
        <f aca="false">IFERROR(INDEX('6. Del Viso'!$A:$B,MATCH($A1033,'6. Del Viso'!$A:$A,0),2),"")</f>
        <v/>
      </c>
      <c r="J1033" s="6" t="str">
        <f aca="false">IFERROR(INDEX('7. Chica Glade'!$B:$F,MATCH($A1033,'7. Chica Glade'!$B:$B,0),4),"")</f>
        <v/>
      </c>
      <c r="K1033" s="6" t="str">
        <f aca="false">IFERROR(INDEX('8. Veterinaria'!$A:$B,MATCH($A1033,'8. Veterinaria'!$A:$A,0),2),"")</f>
        <v/>
      </c>
      <c r="L1033" s="6" t="n">
        <f aca="false">IFERROR(INDEX('9. Hipocampus'!$A:$B,MATCH($A1033,'9. Hipocampus'!$A:$A,0),2),"")</f>
        <v>2068</v>
      </c>
      <c r="M1033" s="6" t="str">
        <f aca="false">IFERROR(INDEX('11. Mundo Mascotas'!$B:$D,MATCH($A1033,'11. Mundo Mascotas'!$B:$B,0),2),"")</f>
        <v/>
      </c>
      <c r="N1033" s="6" t="str">
        <f aca="false">IFERROR(INDEX('12. Yaguar'!$B:$E,MATCH($A1033,'12. Yaguar'!$B:$B,0),2),"")</f>
        <v/>
      </c>
      <c r="O1033" s="6" t="str">
        <f aca="false">IFERROR(INDEX('13. King Clor'!$A:$B,MATCH($A1033,'13. King Clor'!$A:$A,0),2),"")</f>
        <v/>
      </c>
      <c r="P1033" s="6" t="str">
        <f aca="false">IFERROR(INDEX('14. Diserquim'!$A:$B,MATCH($A1033,'14. Diserquim'!$A:$A,0),2),"")</f>
        <v/>
      </c>
      <c r="Q1033" s="6" t="str">
        <f aca="false">IFERROR(INDEX('15. Moreno'!$A:$B,MATCH($A1033,'15. Moreno'!$A:$A,0),2),"")</f>
        <v/>
      </c>
      <c r="R1033" s="6" t="str">
        <f aca="false">IFERROR(INDEX('10. Collares'!$J:$K,MATCH($A1033,'10. Collares'!$J:$J,0),2),"")</f>
        <v/>
      </c>
      <c r="S1033" s="6" t="str">
        <f aca="false">IFERROR(INDEX('13. King Clor'!$G:$H,MATCH($A1033,'13. King Clor'!$G:$G,0),2),"")</f>
        <v/>
      </c>
      <c r="T1033" s="6" t="str">
        <f aca="false">IFERROR(INDEX('10. Collares'!$A:$B,MATCH($A1033,'10. Collares'!$A:$A,0),2),"")</f>
        <v/>
      </c>
      <c r="U1033" s="6" t="str">
        <f aca="false">IFERROR(INDEX('16. Mis nietos'!$B:$C,MATCH($A1033,'16. Mis nietos'!$B:$B,0),2),"")</f>
        <v/>
      </c>
      <c r="V1033" s="6" t="str">
        <f aca="false">IFERROR(INDEX('17. Profesional Vet'!$A:$B,MATCH($A1033,'17. Profesional Vet'!$A:$A,0),2),"")</f>
        <v/>
      </c>
      <c r="W1033" s="6" t="str">
        <f aca="false">IFERROR(INDEX('18. Premier'!$A:$B,MATCH($A1033,'18. Premier'!$A:$A,0),2),"")</f>
        <v/>
      </c>
      <c r="X1033" s="6" t="str">
        <f aca="false">IFERROR(INDEX('19. Dacam'!$A:$B,MATCH($A1033,'19. Dacam'!$A:$A,0),2),"")</f>
        <v/>
      </c>
      <c r="Y1033" s="6" t="str">
        <f aca="false">IFERROR(INDEX('20. Proveedor'!$A:$B,MATCH($A1033,'20. Proveedor'!$A:$A,0),2),"")</f>
        <v/>
      </c>
      <c r="Z1033" s="6" t="str">
        <f aca="false">IFERROR(INDEX('21. Saphirus'!$A:$B,MATCH($A1033,'21. Saphirus'!$A:$A,0),2),"")</f>
        <v/>
      </c>
    </row>
    <row r="1034" customFormat="false" ht="15.75" hidden="false" customHeight="true" outlineLevel="0" collapsed="false">
      <c r="A1034" s="5" t="s">
        <v>1072</v>
      </c>
      <c r="B1034" s="5" t="n">
        <v>1906104</v>
      </c>
      <c r="C1034" s="5" t="s">
        <v>183</v>
      </c>
      <c r="D1034" s="6" t="str">
        <f aca="false">IFERROR(INDEX('1. Benavídez'!$A:$B,MATCH($A1034,'1. Benavídez'!$A:$A,0),2),"")</f>
        <v/>
      </c>
      <c r="E1034" s="6" t="str">
        <f aca="false">IFERROR(INDEX('2. Gallo'!$B:$D,MATCH($A1034,'2. Gallo'!$B:$B,0),3),"")</f>
        <v/>
      </c>
      <c r="F1034" s="6" t="str">
        <f aca="false">IFERROR(INDEX('3. Anea'!$B:$D,MATCH($A1034,'3. Anea'!$B:$B,0),2),"")</f>
        <v/>
      </c>
      <c r="G1034" s="6" t="str">
        <f aca="false">IFERROR(INDEX('4. Pilar'!$A:$C,MATCH($A1034,'4. Pilar'!$A:$A,0),2),"")</f>
        <v/>
      </c>
      <c r="H1034" s="6" t="str">
        <f aca="false">IFERROR(INDEX('5. Tortuguitas'!$B:$D,MATCH($A1034,'5. Tortuguitas'!$B:$B,0),2),"")</f>
        <v/>
      </c>
      <c r="I1034" s="6" t="str">
        <f aca="false">IFERROR(INDEX('6. Del Viso'!$A:$B,MATCH($A1034,'6. Del Viso'!$A:$A,0),3),"")</f>
        <v/>
      </c>
      <c r="J1034" s="6" t="str">
        <f aca="false">IFERROR(INDEX('7. Chica Glade'!$B:$F,MATCH($A1034,'7. Chica Glade'!$B:$B,0),4),"")</f>
        <v/>
      </c>
      <c r="K1034" s="6" t="str">
        <f aca="false">IFERROR(INDEX('8. Veterinaria'!$A:$B,MATCH($A1034,'8. Veterinaria'!$A:$A,0),2),"")</f>
        <v/>
      </c>
      <c r="L1034" s="6" t="n">
        <f aca="false">IFERROR(INDEX('9. Hipocampus'!$A:$B,MATCH($A1034,'9. Hipocampus'!$A:$A,0),2),"")</f>
        <v>2335</v>
      </c>
      <c r="M1034" s="6" t="str">
        <f aca="false">IFERROR(INDEX('11. Mundo Mascotas'!$B:$D,MATCH($A1034,'11. Mundo Mascotas'!$B:$B,0),2),"")</f>
        <v/>
      </c>
      <c r="N1034" s="6" t="str">
        <f aca="false">IFERROR(INDEX('12. Yaguar'!$B:$E,MATCH($A1034,'12. Yaguar'!$B:$B,0),2),"")</f>
        <v/>
      </c>
      <c r="O1034" s="6" t="str">
        <f aca="false">IFERROR(INDEX('13. King Clor'!$A:$B,MATCH($A1034,'13. King Clor'!$A:$A,0),2),"")</f>
        <v/>
      </c>
      <c r="P1034" s="6" t="str">
        <f aca="false">IFERROR(INDEX('14. Diserquim'!$A:$B,MATCH($A1034,'14. Diserquim'!$A:$A,0),2),"")</f>
        <v/>
      </c>
      <c r="Q1034" s="6" t="str">
        <f aca="false">IFERROR(INDEX('15. Moreno'!$A:$B,MATCH($A1034,'15. Moreno'!$A:$A,0),2),"")</f>
        <v/>
      </c>
      <c r="R1034" s="6" t="str">
        <f aca="false">IFERROR(INDEX('10. Collares'!$J:$K,MATCH($A1034,'10. Collares'!$J:$J,0),2),"")</f>
        <v/>
      </c>
      <c r="S1034" s="6" t="str">
        <f aca="false">IFERROR(INDEX('13. King Clor'!$G:$H,MATCH($A1034,'13. King Clor'!$G:$G,0),2),"")</f>
        <v/>
      </c>
      <c r="T1034" s="6" t="str">
        <f aca="false">IFERROR(INDEX('10. Collares'!$A:$B,MATCH($A1034,'10. Collares'!$A:$A,0),2),"")</f>
        <v/>
      </c>
      <c r="U1034" s="6" t="str">
        <f aca="false">IFERROR(INDEX('16. Mis nietos'!$B:$C,MATCH($A1034,'16. Mis nietos'!$B:$B,0),2),"")</f>
        <v/>
      </c>
      <c r="V1034" s="6" t="str">
        <f aca="false">IFERROR(INDEX('17. Profesional Vet'!$A:$B,MATCH($A1034,'17. Profesional Vet'!$A:$A,0),2),"")</f>
        <v/>
      </c>
      <c r="W1034" s="6" t="str">
        <f aca="false">IFERROR(INDEX('18. Premier'!$A:$B,MATCH($A1034,'18. Premier'!$A:$A,0),2),"")</f>
        <v/>
      </c>
      <c r="X1034" s="6" t="str">
        <f aca="false">IFERROR(INDEX('19. Dacam'!$A:$B,MATCH($A1034,'19. Dacam'!$A:$A,0),2),"")</f>
        <v/>
      </c>
      <c r="Y1034" s="6" t="str">
        <f aca="false">IFERROR(INDEX('20. Proveedor'!$A:$B,MATCH($A1034,'20. Proveedor'!$A:$A,0),2),"")</f>
        <v/>
      </c>
      <c r="Z1034" s="6" t="str">
        <f aca="false">IFERROR(INDEX('21. Saphirus'!$A:$B,MATCH($A1034,'21. Saphirus'!$A:$A,0),2),"")</f>
        <v/>
      </c>
    </row>
    <row r="1035" customFormat="false" ht="15.75" hidden="false" customHeight="true" outlineLevel="0" collapsed="false">
      <c r="A1035" s="5" t="s">
        <v>1073</v>
      </c>
      <c r="B1035" s="5" t="n">
        <v>1905703</v>
      </c>
      <c r="C1035" s="5" t="s">
        <v>183</v>
      </c>
      <c r="D1035" s="6" t="str">
        <f aca="false">IFERROR(INDEX('1. Benavídez'!$A:$B,MATCH($A1035,'1. Benavídez'!$A:$A,0),2),"")</f>
        <v/>
      </c>
      <c r="E1035" s="6" t="str">
        <f aca="false">IFERROR(INDEX('2. Gallo'!$B:$D,MATCH($A1035,'2. Gallo'!$B:$B,0),3),"")</f>
        <v/>
      </c>
      <c r="F1035" s="6" t="str">
        <f aca="false">IFERROR(INDEX('3. Anea'!$B:$D,MATCH($A1035,'3. Anea'!$B:$B,0),2),"")</f>
        <v/>
      </c>
      <c r="G1035" s="6" t="str">
        <f aca="false">IFERROR(INDEX('4. Pilar'!$A:$C,MATCH($A1035,'4. Pilar'!$A:$A,0),2),"")</f>
        <v/>
      </c>
      <c r="H1035" s="6" t="str">
        <f aca="false">IFERROR(INDEX('5. Tortuguitas'!$B:$D,MATCH($A1035,'5. Tortuguitas'!$B:$B,0),2),"")</f>
        <v/>
      </c>
      <c r="I1035" s="6" t="str">
        <f aca="false">IFERROR(INDEX('6. Del Viso'!$A:$B,MATCH($A1035,'6. Del Viso'!$A:$A,0),2),"")</f>
        <v/>
      </c>
      <c r="J1035" s="6" t="str">
        <f aca="false">IFERROR(INDEX('7. Chica Glade'!$B:$F,MATCH($A1035,'7. Chica Glade'!$B:$B,0),4),"")</f>
        <v/>
      </c>
      <c r="K1035" s="6" t="str">
        <f aca="false">IFERROR(INDEX('8. Veterinaria'!$A:$B,MATCH($A1035,'8. Veterinaria'!$A:$A,0),2),"")</f>
        <v/>
      </c>
      <c r="L1035" s="6" t="n">
        <f aca="false">IFERROR(INDEX('9. Hipocampus'!$A:$B,MATCH($A1035,'9. Hipocampus'!$A:$A,0),2),"")</f>
        <v>1565</v>
      </c>
      <c r="M1035" s="6" t="str">
        <f aca="false">IFERROR(INDEX('11. Mundo Mascotas'!$B:$D,MATCH($A1035,'11. Mundo Mascotas'!$B:$B,0),2),"")</f>
        <v/>
      </c>
      <c r="N1035" s="6" t="str">
        <f aca="false">IFERROR(INDEX('12. Yaguar'!$B:$E,MATCH($A1035,'12. Yaguar'!$B:$B,0),2),"")</f>
        <v/>
      </c>
      <c r="O1035" s="6" t="str">
        <f aca="false">IFERROR(INDEX('13. King Clor'!$A:$B,MATCH($A1035,'13. King Clor'!$A:$A,0),2),"")</f>
        <v/>
      </c>
      <c r="P1035" s="6" t="str">
        <f aca="false">IFERROR(INDEX('14. Diserquim'!$A:$B,MATCH($A1035,'14. Diserquim'!$A:$A,0),2),"")</f>
        <v/>
      </c>
      <c r="Q1035" s="6" t="str">
        <f aca="false">IFERROR(INDEX('15. Moreno'!$A:$B,MATCH($A1035,'15. Moreno'!$A:$A,0),2),"")</f>
        <v/>
      </c>
      <c r="R1035" s="6" t="str">
        <f aca="false">IFERROR(INDEX('10. Collares'!$J:$K,MATCH($A1035,'10. Collares'!$J:$J,0),2),"")</f>
        <v/>
      </c>
      <c r="S1035" s="6" t="str">
        <f aca="false">IFERROR(INDEX('13. King Clor'!$G:$H,MATCH($A1035,'13. King Clor'!$G:$G,0),2),"")</f>
        <v/>
      </c>
      <c r="T1035" s="6" t="str">
        <f aca="false">IFERROR(INDEX('10. Collares'!$A:$B,MATCH($A1035,'10. Collares'!$A:$A,0),2),"")</f>
        <v/>
      </c>
      <c r="U1035" s="6" t="str">
        <f aca="false">IFERROR(INDEX('16. Mis nietos'!$B:$C,MATCH($A1035,'16. Mis nietos'!$B:$B,0),2),"")</f>
        <v/>
      </c>
      <c r="V1035" s="6" t="str">
        <f aca="false">IFERROR(INDEX('17. Profesional Vet'!$A:$B,MATCH($A1035,'17. Profesional Vet'!$A:$A,0),2),"")</f>
        <v/>
      </c>
      <c r="W1035" s="6" t="str">
        <f aca="false">IFERROR(INDEX('18. Premier'!$A:$B,MATCH($A1035,'18. Premier'!$A:$A,0),2),"")</f>
        <v/>
      </c>
      <c r="X1035" s="6" t="str">
        <f aca="false">IFERROR(INDEX('19. Dacam'!$A:$B,MATCH($A1035,'19. Dacam'!$A:$A,0),2),"")</f>
        <v/>
      </c>
      <c r="Y1035" s="6" t="str">
        <f aca="false">IFERROR(INDEX('20. Proveedor'!$A:$B,MATCH($A1035,'20. Proveedor'!$A:$A,0),2),"")</f>
        <v/>
      </c>
      <c r="Z1035" s="6" t="str">
        <f aca="false">IFERROR(INDEX('21. Saphirus'!$A:$B,MATCH($A1035,'21. Saphirus'!$A:$A,0),2),"")</f>
        <v/>
      </c>
    </row>
    <row r="1036" customFormat="false" ht="15.75" hidden="false" customHeight="true" outlineLevel="0" collapsed="false">
      <c r="A1036" s="5" t="s">
        <v>1074</v>
      </c>
      <c r="B1036" s="5" t="n">
        <v>4196</v>
      </c>
      <c r="C1036" s="5" t="s">
        <v>183</v>
      </c>
      <c r="D1036" s="6" t="str">
        <f aca="false">IFERROR(INDEX('1. Benavídez'!$A:$B,MATCH($A1036,'1. Benavídez'!$A:$A,0),2),"")</f>
        <v/>
      </c>
      <c r="E1036" s="6" t="n">
        <f aca="false">IFERROR(INDEX('2. Gallo'!$B:$D,MATCH($A1036,'2. Gallo'!$B:$B,0),3),"")</f>
        <v>2911</v>
      </c>
      <c r="F1036" s="6" t="n">
        <f aca="false">IFERROR(INDEX('3. Anea'!$B:$D,MATCH($A1036,'3. Anea'!$B:$B,0),2),"")</f>
        <v>2834</v>
      </c>
      <c r="G1036" s="6" t="str">
        <f aca="false">IFERROR(INDEX('4. Pilar'!$A:$C,MATCH($A1036,'4. Pilar'!$A:$A,0),2),"")</f>
        <v/>
      </c>
      <c r="H1036" s="6" t="str">
        <f aca="false">IFERROR(INDEX('5. Tortuguitas'!$B:$D,MATCH($A1036,'5. Tortuguitas'!$B:$B,0),2),"")</f>
        <v/>
      </c>
      <c r="I1036" s="6" t="str">
        <f aca="false">IFERROR(INDEX('6. Del Viso'!$A:$B,MATCH($A1036,'6. Del Viso'!$A:$A,0),2),"")</f>
        <v/>
      </c>
      <c r="J1036" s="6" t="str">
        <f aca="false">IFERROR(INDEX('7. Chica Glade'!$B:$F,MATCH($A1036,'7. Chica Glade'!$B:$B,0),4),"")</f>
        <v/>
      </c>
      <c r="K1036" s="6" t="str">
        <f aca="false">IFERROR(INDEX('8. Veterinaria'!$A:$B,MATCH($A1036,'8. Veterinaria'!$A:$A,0),2),"")</f>
        <v/>
      </c>
      <c r="L1036" s="6" t="n">
        <f aca="false">IFERROR(INDEX('9. Hipocampus'!$A:$B,MATCH($A1036,'9. Hipocampus'!$A:$A,0),2),"")</f>
        <v>2422</v>
      </c>
      <c r="M1036" s="6" t="str">
        <f aca="false">IFERROR(INDEX('11. Mundo Mascotas'!$B:$D,MATCH($A1036,'11. Mundo Mascotas'!$B:$B,0),2),"")</f>
        <v/>
      </c>
      <c r="N1036" s="6" t="str">
        <f aca="false">IFERROR(INDEX('12. Yaguar'!$B:$E,MATCH($A1036,'12. Yaguar'!$B:$B,0),2),"")</f>
        <v/>
      </c>
      <c r="O1036" s="6" t="str">
        <f aca="false">IFERROR(INDEX('13. King Clor'!$A:$B,MATCH($A1036,'13. King Clor'!$A:$A,0),2),"")</f>
        <v/>
      </c>
      <c r="P1036" s="6" t="str">
        <f aca="false">IFERROR(INDEX('14. Diserquim'!$A:$B,MATCH($A1036,'14. Diserquim'!$A:$A,0),2),"")</f>
        <v/>
      </c>
      <c r="Q1036" s="6" t="str">
        <f aca="false">IFERROR(INDEX('15. Moreno'!$A:$B,MATCH($A1036,'15. Moreno'!$A:$A,0),2),"")</f>
        <v/>
      </c>
      <c r="R1036" s="6" t="str">
        <f aca="false">IFERROR(INDEX('10. Collares'!$J:$K,MATCH($A1036,'10. Collares'!$J:$J,0),2),"")</f>
        <v/>
      </c>
      <c r="S1036" s="6" t="str">
        <f aca="false">IFERROR(INDEX('13. King Clor'!$G:$H,MATCH($A1036,'13. King Clor'!$G:$G,0),2),"")</f>
        <v/>
      </c>
      <c r="T1036" s="6" t="str">
        <f aca="false">IFERROR(INDEX('10. Collares'!$A:$B,MATCH($A1036,'10. Collares'!$A:$A,0),2),"")</f>
        <v/>
      </c>
      <c r="U1036" s="6" t="str">
        <f aca="false">IFERROR(INDEX('16. Mis nietos'!$B:$C,MATCH($A1036,'16. Mis nietos'!$B:$B,0),2),"")</f>
        <v/>
      </c>
      <c r="V1036" s="6" t="str">
        <f aca="false">IFERROR(INDEX('17. Profesional Vet'!$A:$B,MATCH($A1036,'17. Profesional Vet'!$A:$A,0),2),"")</f>
        <v/>
      </c>
      <c r="W1036" s="6" t="str">
        <f aca="false">IFERROR(INDEX('18. Premier'!$A:$B,MATCH($A1036,'18. Premier'!$A:$A,0),2),"")</f>
        <v/>
      </c>
      <c r="X1036" s="6" t="str">
        <f aca="false">IFERROR(INDEX('19. Dacam'!$A:$B,MATCH($A1036,'19. Dacam'!$A:$A,0),2),"")</f>
        <v/>
      </c>
      <c r="Y1036" s="6" t="str">
        <f aca="false">IFERROR(INDEX('20. Proveedor'!$A:$B,MATCH($A1036,'20. Proveedor'!$A:$A,0),2),"")</f>
        <v/>
      </c>
      <c r="Z1036" s="6" t="str">
        <f aca="false">IFERROR(INDEX('21. Saphirus'!$A:$B,MATCH($A1036,'21. Saphirus'!$A:$A,0),2),"")</f>
        <v/>
      </c>
    </row>
    <row r="1037" customFormat="false" ht="15.75" hidden="false" customHeight="true" outlineLevel="0" collapsed="false">
      <c r="A1037" s="5" t="s">
        <v>1075</v>
      </c>
      <c r="B1037" s="5" t="n">
        <v>4197</v>
      </c>
      <c r="C1037" s="5" t="s">
        <v>183</v>
      </c>
      <c r="D1037" s="6" t="str">
        <f aca="false">IFERROR(INDEX('1. Benavídez'!$A:$B,MATCH($A1037,'1. Benavídez'!$A:$A,0),2),"")</f>
        <v/>
      </c>
      <c r="E1037" s="6" t="n">
        <f aca="false">IFERROR(INDEX('2. Gallo'!$B:$D,MATCH($A1037,'2. Gallo'!$B:$B,0),3),"")</f>
        <v>4790</v>
      </c>
      <c r="F1037" s="6" t="n">
        <f aca="false">IFERROR(INDEX('3. Anea'!$B:$D,MATCH($A1037,'3. Anea'!$B:$B,0),2),"")</f>
        <v>4669</v>
      </c>
      <c r="G1037" s="6" t="str">
        <f aca="false">IFERROR(INDEX('4. Pilar'!$A:$C,MATCH($A1037,'4. Pilar'!$A:$A,0),2),"")</f>
        <v/>
      </c>
      <c r="H1037" s="6" t="str">
        <f aca="false">IFERROR(INDEX('5. Tortuguitas'!$B:$D,MATCH($A1037,'5. Tortuguitas'!$B:$B,0),2),"")</f>
        <v/>
      </c>
      <c r="I1037" s="6" t="str">
        <f aca="false">IFERROR(INDEX('6. Del Viso'!$A:$B,MATCH($A1037,'6. Del Viso'!$A:$A,0),2),"")</f>
        <v/>
      </c>
      <c r="J1037" s="6" t="str">
        <f aca="false">IFERROR(INDEX('7. Chica Glade'!$B:$F,MATCH($A1037,'7. Chica Glade'!$B:$B,0),4),"")</f>
        <v/>
      </c>
      <c r="K1037" s="6" t="str">
        <f aca="false">IFERROR(INDEX('8. Veterinaria'!$A:$B,MATCH($A1037,'8. Veterinaria'!$A:$A,0),2),"")</f>
        <v/>
      </c>
      <c r="L1037" s="6" t="n">
        <f aca="false">IFERROR(INDEX('9. Hipocampus'!$A:$B,MATCH($A1037,'9. Hipocampus'!$A:$A,0),2),"")</f>
        <v>3990</v>
      </c>
      <c r="M1037" s="6" t="str">
        <f aca="false">IFERROR(INDEX('11. Mundo Mascotas'!$B:$D,MATCH($A1037,'11. Mundo Mascotas'!$B:$B,0),2),"")</f>
        <v/>
      </c>
      <c r="N1037" s="6" t="str">
        <f aca="false">IFERROR(INDEX('12. Yaguar'!$B:$E,MATCH($A1037,'12. Yaguar'!$B:$B,0),2),"")</f>
        <v/>
      </c>
      <c r="O1037" s="6" t="str">
        <f aca="false">IFERROR(INDEX('13. King Clor'!$A:$B,MATCH($A1037,'13. King Clor'!$A:$A,0),2),"")</f>
        <v/>
      </c>
      <c r="P1037" s="6" t="str">
        <f aca="false">IFERROR(INDEX('14. Diserquim'!$A:$B,MATCH($A1037,'14. Diserquim'!$A:$A,0),2),"")</f>
        <v/>
      </c>
      <c r="Q1037" s="6" t="str">
        <f aca="false">IFERROR(INDEX('15. Moreno'!$A:$B,MATCH($A1037,'15. Moreno'!$A:$A,0),2),"")</f>
        <v/>
      </c>
      <c r="R1037" s="6" t="str">
        <f aca="false">IFERROR(INDEX('10. Collares'!$J:$K,MATCH($A1037,'10. Collares'!$J:$J,0),2),"")</f>
        <v/>
      </c>
      <c r="S1037" s="6" t="str">
        <f aca="false">IFERROR(INDEX('13. King Clor'!$G:$H,MATCH($A1037,'13. King Clor'!$G:$G,0),2),"")</f>
        <v/>
      </c>
      <c r="T1037" s="6" t="str">
        <f aca="false">IFERROR(INDEX('10. Collares'!$A:$B,MATCH($A1037,'10. Collares'!$A:$A,0),2),"")</f>
        <v/>
      </c>
      <c r="U1037" s="6" t="str">
        <f aca="false">IFERROR(INDEX('16. Mis nietos'!$B:$C,MATCH($A1037,'16. Mis nietos'!$B:$B,0),2),"")</f>
        <v/>
      </c>
      <c r="V1037" s="6" t="str">
        <f aca="false">IFERROR(INDEX('17. Profesional Vet'!$A:$B,MATCH($A1037,'17. Profesional Vet'!$A:$A,0),2),"")</f>
        <v/>
      </c>
      <c r="W1037" s="6" t="str">
        <f aca="false">IFERROR(INDEX('18. Premier'!$A:$B,MATCH($A1037,'18. Premier'!$A:$A,0),2),"")</f>
        <v/>
      </c>
      <c r="X1037" s="6" t="str">
        <f aca="false">IFERROR(INDEX('19. Dacam'!$A:$B,MATCH($A1037,'19. Dacam'!$A:$A,0),2),"")</f>
        <v/>
      </c>
      <c r="Y1037" s="6" t="str">
        <f aca="false">IFERROR(INDEX('20. Proveedor'!$A:$B,MATCH($A1037,'20. Proveedor'!$A:$A,0),2),"")</f>
        <v/>
      </c>
      <c r="Z1037" s="6" t="str">
        <f aca="false">IFERROR(INDEX('21. Saphirus'!$A:$B,MATCH($A1037,'21. Saphirus'!$A:$A,0),2),"")</f>
        <v/>
      </c>
    </row>
    <row r="1038" customFormat="false" ht="15.75" hidden="false" customHeight="true" outlineLevel="0" collapsed="false">
      <c r="A1038" s="5" t="s">
        <v>1076</v>
      </c>
      <c r="B1038" s="5" t="n">
        <v>4198</v>
      </c>
      <c r="C1038" s="5" t="s">
        <v>183</v>
      </c>
      <c r="D1038" s="6" t="str">
        <f aca="false">IFERROR(INDEX('1. Benavídez'!$A:$B,MATCH($A1038,'1. Benavídez'!$A:$A,0),2),"")</f>
        <v/>
      </c>
      <c r="E1038" s="6" t="n">
        <f aca="false">IFERROR(INDEX('2. Gallo'!$B:$D,MATCH($A1038,'2. Gallo'!$B:$B,0),3),"")</f>
        <v>2028</v>
      </c>
      <c r="F1038" s="6" t="n">
        <f aca="false">IFERROR(INDEX('3. Anea'!$B:$D,MATCH($A1038,'3. Anea'!$B:$B,0),2),"")</f>
        <v>1976</v>
      </c>
      <c r="G1038" s="6" t="str">
        <f aca="false">IFERROR(INDEX('4. Pilar'!$A:$C,MATCH($A1038,'4. Pilar'!$A:$A,0),2),"")</f>
        <v/>
      </c>
      <c r="H1038" s="6" t="str">
        <f aca="false">IFERROR(INDEX('5. Tortuguitas'!$B:$D,MATCH($A1038,'5. Tortuguitas'!$B:$B,0),2),"")</f>
        <v/>
      </c>
      <c r="I1038" s="6" t="str">
        <f aca="false">IFERROR(INDEX('6. Del Viso'!$A:$B,MATCH($A1038,'6. Del Viso'!$A:$A,0),2),"")</f>
        <v/>
      </c>
      <c r="J1038" s="6" t="str">
        <f aca="false">IFERROR(INDEX('7. Chica Glade'!$B:$F,MATCH($A1038,'7. Chica Glade'!$B:$B,0),4),"")</f>
        <v/>
      </c>
      <c r="K1038" s="6" t="str">
        <f aca="false">IFERROR(INDEX('8. Veterinaria'!$A:$B,MATCH($A1038,'8. Veterinaria'!$A:$A,0),2),"")</f>
        <v/>
      </c>
      <c r="L1038" s="6" t="n">
        <f aca="false">IFERROR(INDEX('9. Hipocampus'!$A:$B,MATCH($A1038,'9. Hipocampus'!$A:$A,0),2),"")</f>
        <v>1689</v>
      </c>
      <c r="M1038" s="6" t="str">
        <f aca="false">IFERROR(INDEX('11. Mundo Mascotas'!$B:$D,MATCH($A1038,'11. Mundo Mascotas'!$B:$B,0),2),"")</f>
        <v/>
      </c>
      <c r="N1038" s="6" t="str">
        <f aca="false">IFERROR(INDEX('12. Yaguar'!$B:$E,MATCH($A1038,'12. Yaguar'!$B:$B,0),2),"")</f>
        <v/>
      </c>
      <c r="O1038" s="6" t="str">
        <f aca="false">IFERROR(INDEX('13. King Clor'!$A:$B,MATCH($A1038,'13. King Clor'!$A:$A,0),2),"")</f>
        <v/>
      </c>
      <c r="P1038" s="6" t="str">
        <f aca="false">IFERROR(INDEX('14. Diserquim'!$A:$B,MATCH($A1038,'14. Diserquim'!$A:$A,0),2),"")</f>
        <v/>
      </c>
      <c r="Q1038" s="6" t="str">
        <f aca="false">IFERROR(INDEX('15. Moreno'!$A:$B,MATCH($A1038,'15. Moreno'!$A:$A,0),2),"")</f>
        <v/>
      </c>
      <c r="R1038" s="6" t="str">
        <f aca="false">IFERROR(INDEX('10. Collares'!$J:$K,MATCH($A1038,'10. Collares'!$J:$J,0),2),"")</f>
        <v/>
      </c>
      <c r="S1038" s="6" t="str">
        <f aca="false">IFERROR(INDEX('13. King Clor'!$G:$H,MATCH($A1038,'13. King Clor'!$G:$G,0),2),"")</f>
        <v/>
      </c>
      <c r="T1038" s="6" t="str">
        <f aca="false">IFERROR(INDEX('10. Collares'!$A:$B,MATCH($A1038,'10. Collares'!$A:$A,0),2),"")</f>
        <v/>
      </c>
      <c r="U1038" s="6" t="n">
        <f aca="false">IFERROR(INDEX('16. Mis nietos'!$B:$C,MATCH($A1038,'16. Mis nietos'!$B:$B,0),2),"")</f>
        <v>2209</v>
      </c>
      <c r="V1038" s="6" t="str">
        <f aca="false">IFERROR(INDEX('17. Profesional Vet'!$A:$B,MATCH($A1038,'17. Profesional Vet'!$A:$A,0),2),"")</f>
        <v/>
      </c>
      <c r="W1038" s="6" t="str">
        <f aca="false">IFERROR(INDEX('18. Premier'!$A:$B,MATCH($A1038,'18. Premier'!$A:$A,0),2),"")</f>
        <v/>
      </c>
      <c r="X1038" s="6" t="str">
        <f aca="false">IFERROR(INDEX('19. Dacam'!$A:$B,MATCH($A1038,'19. Dacam'!$A:$A,0),2),"")</f>
        <v/>
      </c>
      <c r="Y1038" s="6" t="str">
        <f aca="false">IFERROR(INDEX('20. Proveedor'!$A:$B,MATCH($A1038,'20. Proveedor'!$A:$A,0),2),"")</f>
        <v/>
      </c>
      <c r="Z1038" s="6" t="str">
        <f aca="false">IFERROR(INDEX('21. Saphirus'!$A:$B,MATCH($A1038,'21. Saphirus'!$A:$A,0),2),"")</f>
        <v/>
      </c>
    </row>
    <row r="1039" customFormat="false" ht="15.75" hidden="false" customHeight="true" outlineLevel="0" collapsed="false">
      <c r="A1039" s="5" t="s">
        <v>1077</v>
      </c>
      <c r="B1039" s="5" t="n">
        <v>4199</v>
      </c>
      <c r="C1039" s="5" t="s">
        <v>183</v>
      </c>
      <c r="D1039" s="6" t="str">
        <f aca="false">IFERROR(INDEX('1. Benavídez'!$A:$B,MATCH($A1039,'1. Benavídez'!$A:$A,0),2),"")</f>
        <v/>
      </c>
      <c r="E1039" s="6" t="n">
        <f aca="false">IFERROR(INDEX('2. Gallo'!$B:$D,MATCH($A1039,'2. Gallo'!$B:$B,0),3),"")</f>
        <v>1031</v>
      </c>
      <c r="F1039" s="6" t="n">
        <f aca="false">IFERROR(INDEX('3. Anea'!$B:$D,MATCH($A1039,'3. Anea'!$B:$B,0),2),"")</f>
        <v>1005</v>
      </c>
      <c r="G1039" s="6" t="str">
        <f aca="false">IFERROR(INDEX('4. Pilar'!$A:$C,MATCH($A1039,'4. Pilar'!$A:$A,0),2),"")</f>
        <v/>
      </c>
      <c r="H1039" s="6" t="str">
        <f aca="false">IFERROR(INDEX('5. Tortuguitas'!$B:$D,MATCH($A1039,'5. Tortuguitas'!$B:$B,0),2),"")</f>
        <v/>
      </c>
      <c r="I1039" s="6" t="str">
        <f aca="false">IFERROR(INDEX('6. Del Viso'!$A:$B,MATCH($A1039,'6. Del Viso'!$A:$A,0),2),"")</f>
        <v/>
      </c>
      <c r="J1039" s="6" t="str">
        <f aca="false">IFERROR(INDEX('7. Chica Glade'!$B:$F,MATCH($A1039,'7. Chica Glade'!$B:$B,0),4),"")</f>
        <v/>
      </c>
      <c r="K1039" s="6" t="str">
        <f aca="false">IFERROR(INDEX('8. Veterinaria'!$A:$B,MATCH($A1039,'8. Veterinaria'!$A:$A,0),2),"")</f>
        <v/>
      </c>
      <c r="L1039" s="6" t="n">
        <f aca="false">IFERROR(INDEX('9. Hipocampus'!$A:$B,MATCH($A1039,'9. Hipocampus'!$A:$A,0),2),"")</f>
        <v>859</v>
      </c>
      <c r="M1039" s="6" t="n">
        <f aca="false">IFERROR(INDEX('11. Mundo Mascotas'!$B:$D,MATCH($A1039,'11. Mundo Mascotas'!$B:$B,0),2),"")</f>
        <v>1160</v>
      </c>
      <c r="N1039" s="6" t="str">
        <f aca="false">IFERROR(INDEX('12. Yaguar'!$B:$E,MATCH($A1039,'12. Yaguar'!$B:$B,0),2),"")</f>
        <v/>
      </c>
      <c r="O1039" s="6" t="str">
        <f aca="false">IFERROR(INDEX('13. King Clor'!$A:$B,MATCH($A1039,'13. King Clor'!$A:$A,0),2),"")</f>
        <v/>
      </c>
      <c r="P1039" s="6" t="str">
        <f aca="false">IFERROR(INDEX('14. Diserquim'!$A:$B,MATCH($A1039,'14. Diserquim'!$A:$A,0),2),"")</f>
        <v/>
      </c>
      <c r="Q1039" s="6" t="str">
        <f aca="false">IFERROR(INDEX('15. Moreno'!$A:$B,MATCH($A1039,'15. Moreno'!$A:$A,0),2),"")</f>
        <v/>
      </c>
      <c r="R1039" s="6" t="str">
        <f aca="false">IFERROR(INDEX('10. Collares'!$J:$K,MATCH($A1039,'10. Collares'!$J:$J,0),2),"")</f>
        <v/>
      </c>
      <c r="S1039" s="6" t="str">
        <f aca="false">IFERROR(INDEX('13. King Clor'!$G:$H,MATCH($A1039,'13. King Clor'!$G:$G,0),2),"")</f>
        <v/>
      </c>
      <c r="T1039" s="6" t="str">
        <f aca="false">IFERROR(INDEX('10. Collares'!$A:$B,MATCH($A1039,'10. Collares'!$A:$A,0),2),"")</f>
        <v/>
      </c>
      <c r="U1039" s="6" t="str">
        <f aca="false">IFERROR(INDEX('16. Mis nietos'!$B:$C,MATCH($A1039,'16. Mis nietos'!$B:$B,0),2),"")</f>
        <v/>
      </c>
      <c r="V1039" s="6" t="str">
        <f aca="false">IFERROR(INDEX('17. Profesional Vet'!$A:$B,MATCH($A1039,'17. Profesional Vet'!$A:$A,0),2),"")</f>
        <v/>
      </c>
      <c r="W1039" s="6" t="str">
        <f aca="false">IFERROR(INDEX('18. Premier'!$A:$B,MATCH($A1039,'18. Premier'!$A:$A,0),2),"")</f>
        <v/>
      </c>
      <c r="X1039" s="6" t="str">
        <f aca="false">IFERROR(INDEX('19. Dacam'!$A:$B,MATCH($A1039,'19. Dacam'!$A:$A,0),2),"")</f>
        <v/>
      </c>
      <c r="Y1039" s="6" t="n">
        <f aca="false">IFERROR(INDEX('20. Proveedor'!$A:$B,MATCH($A1039,'20. Proveedor'!$A:$A,0),2),"")</f>
        <v>933</v>
      </c>
      <c r="Z1039" s="6" t="str">
        <f aca="false">IFERROR(INDEX('21. Saphirus'!$A:$B,MATCH($A1039,'21. Saphirus'!$A:$A,0),2),"")</f>
        <v/>
      </c>
    </row>
    <row r="1040" customFormat="false" ht="15.75" hidden="false" customHeight="true" outlineLevel="0" collapsed="false">
      <c r="A1040" s="5" t="s">
        <v>1078</v>
      </c>
      <c r="B1040" s="5" t="n">
        <v>4200</v>
      </c>
      <c r="C1040" s="5" t="s">
        <v>183</v>
      </c>
      <c r="D1040" s="6" t="str">
        <f aca="false">IFERROR(INDEX('1. Benavídez'!$A:$B,MATCH($A1040,'1. Benavídez'!$A:$A,0),2),"")</f>
        <v/>
      </c>
      <c r="E1040" s="6" t="n">
        <f aca="false">IFERROR(INDEX('2. Gallo'!$B:$D,MATCH($A1040,'2. Gallo'!$B:$B,0),3),"")</f>
        <v>2195</v>
      </c>
      <c r="F1040" s="6" t="n">
        <f aca="false">IFERROR(INDEX('3. Anea'!$B:$D,MATCH($A1040,'3. Anea'!$B:$B,0),2),"")</f>
        <v>2136</v>
      </c>
      <c r="G1040" s="6" t="str">
        <f aca="false">IFERROR(INDEX('4. Pilar'!$A:$C,MATCH($A1040,'4. Pilar'!$A:$A,0),2),"")</f>
        <v/>
      </c>
      <c r="H1040" s="6" t="str">
        <f aca="false">IFERROR(INDEX('5. Tortuguitas'!$B:$D,MATCH($A1040,'5. Tortuguitas'!$B:$B,0),2),"")</f>
        <v/>
      </c>
      <c r="I1040" s="6" t="str">
        <f aca="false">IFERROR(INDEX('6. Del Viso'!$A:$B,MATCH($A1040,'6. Del Viso'!$A:$A,0),2),"")</f>
        <v/>
      </c>
      <c r="J1040" s="6" t="str">
        <f aca="false">IFERROR(INDEX('7. Chica Glade'!$B:$F,MATCH($A1040,'7. Chica Glade'!$B:$B,0),4),"")</f>
        <v/>
      </c>
      <c r="K1040" s="6" t="str">
        <f aca="false">IFERROR(INDEX('8. Veterinaria'!$A:$B,MATCH($A1040,'8. Veterinaria'!$A:$A,0),2),"")</f>
        <v/>
      </c>
      <c r="L1040" s="6" t="n">
        <f aca="false">IFERROR(INDEX('9. Hipocampus'!$A:$B,MATCH($A1040,'9. Hipocampus'!$A:$A,0),2),"")</f>
        <v>1825</v>
      </c>
      <c r="M1040" s="6" t="n">
        <f aca="false">IFERROR(INDEX('11. Mundo Mascotas'!$B:$D,MATCH($A1040,'11. Mundo Mascotas'!$B:$B,0),2),"")</f>
        <v>2080</v>
      </c>
      <c r="N1040" s="6" t="str">
        <f aca="false">IFERROR(INDEX('12. Yaguar'!$B:$E,MATCH($A1040,'12. Yaguar'!$B:$B,0),2),"")</f>
        <v/>
      </c>
      <c r="O1040" s="6" t="str">
        <f aca="false">IFERROR(INDEX('13. King Clor'!$A:$B,MATCH($A1040,'13. King Clor'!$A:$A,0),2),"")</f>
        <v/>
      </c>
      <c r="P1040" s="6" t="str">
        <f aca="false">IFERROR(INDEX('14. Diserquim'!$A:$B,MATCH($A1040,'14. Diserquim'!$A:$A,0),2),"")</f>
        <v/>
      </c>
      <c r="Q1040" s="6" t="str">
        <f aca="false">IFERROR(INDEX('15. Moreno'!$A:$B,MATCH($A1040,'15. Moreno'!$A:$A,0),2),"")</f>
        <v/>
      </c>
      <c r="R1040" s="6" t="str">
        <f aca="false">IFERROR(INDEX('10. Collares'!$J:$K,MATCH($A1040,'10. Collares'!$J:$J,0),2),"")</f>
        <v/>
      </c>
      <c r="S1040" s="6" t="str">
        <f aca="false">IFERROR(INDEX('13. King Clor'!$G:$H,MATCH($A1040,'13. King Clor'!$G:$G,0),2),"")</f>
        <v/>
      </c>
      <c r="T1040" s="6" t="str">
        <f aca="false">IFERROR(INDEX('10. Collares'!$A:$B,MATCH($A1040,'10. Collares'!$A:$A,0),2),"")</f>
        <v/>
      </c>
      <c r="U1040" s="6" t="str">
        <f aca="false">IFERROR(INDEX('16. Mis nietos'!$B:$C,MATCH($A1040,'16. Mis nietos'!$B:$B,0),2),"")</f>
        <v/>
      </c>
      <c r="V1040" s="6" t="str">
        <f aca="false">IFERROR(INDEX('17. Profesional Vet'!$A:$B,MATCH($A1040,'17. Profesional Vet'!$A:$A,0),2),"")</f>
        <v/>
      </c>
      <c r="W1040" s="6" t="str">
        <f aca="false">IFERROR(INDEX('18. Premier'!$A:$B,MATCH($A1040,'18. Premier'!$A:$A,0),2),"")</f>
        <v/>
      </c>
      <c r="X1040" s="6" t="str">
        <f aca="false">IFERROR(INDEX('19. Dacam'!$A:$B,MATCH($A1040,'19. Dacam'!$A:$A,0),2),"")</f>
        <v/>
      </c>
      <c r="Y1040" s="6" t="n">
        <f aca="false">IFERROR(INDEX('20. Proveedor'!$A:$B,MATCH($A1040,'20. Proveedor'!$A:$A,0),2),"")</f>
        <v>1981</v>
      </c>
      <c r="Z1040" s="6" t="str">
        <f aca="false">IFERROR(INDEX('21. Saphirus'!$A:$B,MATCH($A1040,'21. Saphirus'!$A:$A,0),2),"")</f>
        <v/>
      </c>
    </row>
    <row r="1041" customFormat="false" ht="15.75" hidden="false" customHeight="true" outlineLevel="0" collapsed="false">
      <c r="A1041" s="5" t="s">
        <v>1079</v>
      </c>
      <c r="B1041" s="5" t="n">
        <v>24684201</v>
      </c>
      <c r="C1041" s="5" t="s">
        <v>183</v>
      </c>
      <c r="D1041" s="6" t="str">
        <f aca="false">IFERROR(INDEX('1. Benavídez'!$A:$B,MATCH($A1041,'1. Benavídez'!$A:$A,0),2),"")</f>
        <v/>
      </c>
      <c r="E1041" s="6" t="n">
        <f aca="false">IFERROR(INDEX('2. Gallo'!$B:$D,MATCH($A1041,'2. Gallo'!$B:$B,0),3),"")</f>
        <v>3331</v>
      </c>
      <c r="F1041" s="6" t="n">
        <f aca="false">IFERROR(INDEX('3. Anea'!$B:$D,MATCH($A1041,'3. Anea'!$B:$B,0),2),"")</f>
        <v>3243</v>
      </c>
      <c r="G1041" s="6" t="str">
        <f aca="false">IFERROR(INDEX('4. Pilar'!$A:$C,MATCH($A1041,'4. Pilar'!$A:$A,0),2),"")</f>
        <v/>
      </c>
      <c r="H1041" s="6" t="str">
        <f aca="false">IFERROR(INDEX('5. Tortuguitas'!$B:$D,MATCH($A1041,'5. Tortuguitas'!$B:$B,0),2),"")</f>
        <v/>
      </c>
      <c r="I1041" s="6" t="str">
        <f aca="false">IFERROR(INDEX('6. Del Viso'!$A:$B,MATCH($A1041,'6. Del Viso'!$A:$A,0),2),"")</f>
        <v/>
      </c>
      <c r="J1041" s="6" t="str">
        <f aca="false">IFERROR(INDEX('7. Chica Glade'!$B:$F,MATCH($A1041,'7. Chica Glade'!$B:$B,0),4),"")</f>
        <v/>
      </c>
      <c r="K1041" s="6" t="str">
        <f aca="false">IFERROR(INDEX('8. Veterinaria'!$A:$B,MATCH($A1041,'8. Veterinaria'!$A:$A,0),2),"")</f>
        <v/>
      </c>
      <c r="L1041" s="6" t="n">
        <f aca="false">IFERROR(INDEX('9. Hipocampus'!$A:$B,MATCH($A1041,'9. Hipocampus'!$A:$A,0),2),"")</f>
        <v>2771</v>
      </c>
      <c r="M1041" s="6" t="n">
        <f aca="false">IFERROR(INDEX('11. Mundo Mascotas'!$B:$D,MATCH($A1041,'11. Mundo Mascotas'!$B:$B,0),2),"")</f>
        <v>3600</v>
      </c>
      <c r="N1041" s="6" t="str">
        <f aca="false">IFERROR(INDEX('12. Yaguar'!$B:$E,MATCH($A1041,'12. Yaguar'!$B:$B,0),2),"")</f>
        <v/>
      </c>
      <c r="O1041" s="6" t="str">
        <f aca="false">IFERROR(INDEX('13. King Clor'!$A:$B,MATCH($A1041,'13. King Clor'!$A:$A,0),2),"")</f>
        <v/>
      </c>
      <c r="P1041" s="6" t="str">
        <f aca="false">IFERROR(INDEX('14. Diserquim'!$A:$B,MATCH($A1041,'14. Diserquim'!$A:$A,0),2),"")</f>
        <v/>
      </c>
      <c r="Q1041" s="6" t="str">
        <f aca="false">IFERROR(INDEX('15. Moreno'!$A:$B,MATCH($A1041,'15. Moreno'!$A:$A,0),2),"")</f>
        <v/>
      </c>
      <c r="R1041" s="6" t="str">
        <f aca="false">IFERROR(INDEX('10. Collares'!$J:$K,MATCH($A1041,'10. Collares'!$J:$J,0),2),"")</f>
        <v/>
      </c>
      <c r="S1041" s="6" t="str">
        <f aca="false">IFERROR(INDEX('13. King Clor'!$G:$H,MATCH($A1041,'13. King Clor'!$G:$G,0),2),"")</f>
        <v/>
      </c>
      <c r="T1041" s="6" t="str">
        <f aca="false">IFERROR(INDEX('10. Collares'!$A:$B,MATCH($A1041,'10. Collares'!$A:$A,0),2),"")</f>
        <v/>
      </c>
      <c r="U1041" s="6" t="str">
        <f aca="false">IFERROR(INDEX('16. Mis nietos'!$B:$C,MATCH($A1041,'16. Mis nietos'!$B:$B,0),2),"")</f>
        <v/>
      </c>
      <c r="V1041" s="6" t="str">
        <f aca="false">IFERROR(INDEX('17. Profesional Vet'!$A:$B,MATCH($A1041,'17. Profesional Vet'!$A:$A,0),2),"")</f>
        <v/>
      </c>
      <c r="W1041" s="6" t="str">
        <f aca="false">IFERROR(INDEX('18. Premier'!$A:$B,MATCH($A1041,'18. Premier'!$A:$A,0),2),"")</f>
        <v/>
      </c>
      <c r="X1041" s="6" t="str">
        <f aca="false">IFERROR(INDEX('19. Dacam'!$A:$B,MATCH($A1041,'19. Dacam'!$A:$A,0),2),"")</f>
        <v/>
      </c>
      <c r="Y1041" s="6" t="str">
        <f aca="false">IFERROR(INDEX('20. Proveedor'!$A:$B,MATCH($A1041,'20. Proveedor'!$A:$A,0),2),"")</f>
        <v/>
      </c>
      <c r="Z1041" s="6" t="str">
        <f aca="false">IFERROR(INDEX('21. Saphirus'!$A:$B,MATCH($A1041,'21. Saphirus'!$A:$A,0),2),"")</f>
        <v/>
      </c>
    </row>
    <row r="1042" customFormat="false" ht="15.75" hidden="false" customHeight="true" outlineLevel="0" collapsed="false">
      <c r="A1042" s="5" t="s">
        <v>1080</v>
      </c>
      <c r="B1042" s="5" t="n">
        <v>4202</v>
      </c>
      <c r="C1042" s="5" t="s">
        <v>183</v>
      </c>
      <c r="D1042" s="6" t="str">
        <f aca="false">IFERROR(INDEX('1. Benavídez'!$A:$B,MATCH($A1042,'1. Benavídez'!$A:$A,0),2),"")</f>
        <v/>
      </c>
      <c r="E1042" s="6" t="n">
        <f aca="false">IFERROR(INDEX('2. Gallo'!$B:$D,MATCH($A1042,'2. Gallo'!$B:$B,0),3),"")</f>
        <v>2610</v>
      </c>
      <c r="F1042" s="6" t="n">
        <f aca="false">IFERROR(INDEX('3. Anea'!$B:$D,MATCH($A1042,'3. Anea'!$B:$B,0),2),"")</f>
        <v>2541</v>
      </c>
      <c r="G1042" s="6" t="str">
        <f aca="false">IFERROR(INDEX('4. Pilar'!$A:$C,MATCH($A1042,'4. Pilar'!$A:$A,0),2),"")</f>
        <v/>
      </c>
      <c r="H1042" s="6" t="str">
        <f aca="false">IFERROR(INDEX('5. Tortuguitas'!$B:$D,MATCH($A1042,'5. Tortuguitas'!$B:$B,0),2),"")</f>
        <v/>
      </c>
      <c r="I1042" s="6" t="str">
        <f aca="false">IFERROR(INDEX('6. Del Viso'!$A:$B,MATCH($A1042,'6. Del Viso'!$A:$A,0),2),"")</f>
        <v/>
      </c>
      <c r="J1042" s="6" t="str">
        <f aca="false">IFERROR(INDEX('7. Chica Glade'!$B:$F,MATCH($A1042,'7. Chica Glade'!$B:$B,0),4),"")</f>
        <v/>
      </c>
      <c r="K1042" s="6" t="str">
        <f aca="false">IFERROR(INDEX('8. Veterinaria'!$A:$B,MATCH($A1042,'8. Veterinaria'!$A:$A,0),2),"")</f>
        <v/>
      </c>
      <c r="L1042" s="6" t="n">
        <f aca="false">IFERROR(INDEX('9. Hipocampus'!$A:$B,MATCH($A1042,'9. Hipocampus'!$A:$A,0),2),"")</f>
        <v>2171</v>
      </c>
      <c r="M1042" s="6" t="n">
        <f aca="false">IFERROR(INDEX('11. Mundo Mascotas'!$B:$D,MATCH($A1042,'11. Mundo Mascotas'!$B:$B,0),2),"")</f>
        <v>2880</v>
      </c>
      <c r="N1042" s="6" t="str">
        <f aca="false">IFERROR(INDEX('12. Yaguar'!$B:$E,MATCH($A1042,'12. Yaguar'!$B:$B,0),2),"")</f>
        <v/>
      </c>
      <c r="O1042" s="6" t="str">
        <f aca="false">IFERROR(INDEX('13. King Clor'!$A:$B,MATCH($A1042,'13. King Clor'!$A:$A,0),2),"")</f>
        <v/>
      </c>
      <c r="P1042" s="6" t="str">
        <f aca="false">IFERROR(INDEX('14. Diserquim'!$A:$B,MATCH($A1042,'14. Diserquim'!$A:$A,0),2),"")</f>
        <v/>
      </c>
      <c r="Q1042" s="6" t="str">
        <f aca="false">IFERROR(INDEX('15. Moreno'!$A:$B,MATCH($A1042,'15. Moreno'!$A:$A,0),2),"")</f>
        <v/>
      </c>
      <c r="R1042" s="6" t="str">
        <f aca="false">IFERROR(INDEX('10. Collares'!$J:$K,MATCH($A1042,'10. Collares'!$J:$J,0),2),"")</f>
        <v/>
      </c>
      <c r="S1042" s="6" t="str">
        <f aca="false">IFERROR(INDEX('13. King Clor'!$G:$H,MATCH($A1042,'13. King Clor'!$G:$G,0),2),"")</f>
        <v/>
      </c>
      <c r="T1042" s="6" t="str">
        <f aca="false">IFERROR(INDEX('10. Collares'!$A:$B,MATCH($A1042,'10. Collares'!$A:$A,0),2),"")</f>
        <v/>
      </c>
      <c r="U1042" s="6" t="n">
        <f aca="false">IFERROR(INDEX('16. Mis nietos'!$B:$C,MATCH($A1042,'16. Mis nietos'!$B:$B,0),2),"")</f>
        <v>2849</v>
      </c>
      <c r="V1042" s="6" t="str">
        <f aca="false">IFERROR(INDEX('17. Profesional Vet'!$A:$B,MATCH($A1042,'17. Profesional Vet'!$A:$A,0),2),"")</f>
        <v/>
      </c>
      <c r="W1042" s="6" t="str">
        <f aca="false">IFERROR(INDEX('18. Premier'!$A:$B,MATCH($A1042,'18. Premier'!$A:$A,0),2),"")</f>
        <v/>
      </c>
      <c r="X1042" s="6" t="str">
        <f aca="false">IFERROR(INDEX('19. Dacam'!$A:$B,MATCH($A1042,'19. Dacam'!$A:$A,0),2),"")</f>
        <v/>
      </c>
      <c r="Y1042" s="6" t="str">
        <f aca="false">IFERROR(INDEX('20. Proveedor'!$A:$B,MATCH($A1042,'20. Proveedor'!$A:$A,0),2),"")</f>
        <v/>
      </c>
      <c r="Z1042" s="6" t="str">
        <f aca="false">IFERROR(INDEX('21. Saphirus'!$A:$B,MATCH($A1042,'21. Saphirus'!$A:$A,0),2),"")</f>
        <v/>
      </c>
    </row>
    <row r="1043" customFormat="false" ht="15.75" hidden="false" customHeight="true" outlineLevel="0" collapsed="false">
      <c r="A1043" s="5" t="s">
        <v>1081</v>
      </c>
      <c r="B1043" s="5" t="n">
        <v>44490</v>
      </c>
      <c r="C1043" s="5" t="s">
        <v>33</v>
      </c>
      <c r="D1043" s="6" t="str">
        <f aca="false">IFERROR(INDEX('1. Benavídez'!$A:$B,MATCH($A1043,'1. Benavídez'!$A:$A,0),2),"")</f>
        <v/>
      </c>
      <c r="E1043" s="6" t="str">
        <f aca="false">IFERROR(INDEX('2. Gallo'!$B:$D,MATCH($A1043,'2. Gallo'!$B:$B,0),3),"")</f>
        <v/>
      </c>
      <c r="F1043" s="6" t="str">
        <f aca="false">IFERROR(INDEX('3. Anea'!$B:$D,MATCH($A1043,'3. Anea'!$B:$B,0),2),"")</f>
        <v/>
      </c>
      <c r="G1043" s="6" t="str">
        <f aca="false">IFERROR(INDEX('4. Pilar'!$A:$C,MATCH($A1043,'4. Pilar'!$A:$A,0),2),"")</f>
        <v/>
      </c>
      <c r="H1043" s="6" t="str">
        <f aca="false">IFERROR(INDEX('5. Tortuguitas'!$B:$D,MATCH($A1043,'5. Tortuguitas'!$B:$B,0),2),"")</f>
        <v/>
      </c>
      <c r="I1043" s="6" t="str">
        <f aca="false">IFERROR(INDEX('6. Del Viso'!$A:$B,MATCH($A1043,'6. Del Viso'!$A:$A,0),2),"")</f>
        <v/>
      </c>
      <c r="J1043" s="6" t="str">
        <f aca="false">IFERROR(INDEX('7. Chica Glade'!$B:$F,MATCH($A1043,'7. Chica Glade'!$B:$B,0),4),"")</f>
        <v/>
      </c>
      <c r="K1043" s="6" t="str">
        <f aca="false">IFERROR(INDEX('8. Veterinaria'!$A:$B,MATCH($A1043,'8. Veterinaria'!$A:$A,0),2),"")</f>
        <v/>
      </c>
      <c r="L1043" s="6" t="str">
        <f aca="false">IFERROR(INDEX('9. Hipocampus'!$A:$B,MATCH($A1043,'9. Hipocampus'!$A:$A,0),2),"")</f>
        <v/>
      </c>
      <c r="M1043" s="6" t="str">
        <f aca="false">IFERROR(INDEX('11. Mundo Mascotas'!$B:$D,MATCH($A1043,'11. Mundo Mascotas'!$B:$B,0),2),"")</f>
        <v/>
      </c>
      <c r="N1043" s="6" t="str">
        <f aca="false">IFERROR(INDEX('12. Yaguar'!$B:$E,MATCH($A1043,'12. Yaguar'!$B:$B,0),2),"")</f>
        <v/>
      </c>
      <c r="O1043" s="6" t="str">
        <f aca="false">IFERROR(INDEX('13. King Clor'!$A:$B,MATCH($A1043,'13. King Clor'!$A:$A,0),2),"")</f>
        <v/>
      </c>
      <c r="P1043" s="6" t="str">
        <f aca="false">IFERROR(INDEX('14. Diserquim'!$A:$B,MATCH($A1043,'14. Diserquim'!$A:$A,0),2),"")</f>
        <v/>
      </c>
      <c r="Q1043" s="6" t="str">
        <f aca="false">IFERROR(INDEX('15. Moreno'!$A:$B,MATCH($A1043,'15. Moreno'!$A:$A,0),2),"")</f>
        <v/>
      </c>
      <c r="R1043" s="6" t="str">
        <f aca="false">IFERROR(INDEX('10. Collares'!$J:$K,MATCH($A1043,'10. Collares'!$J:$J,0),2),"")</f>
        <v/>
      </c>
      <c r="S1043" s="6" t="str">
        <f aca="false">IFERROR(INDEX('13. King Clor'!$G:$H,MATCH($A1043,'13. King Clor'!$G:$G,0),2),"")</f>
        <v/>
      </c>
      <c r="T1043" s="6" t="str">
        <f aca="false">IFERROR(INDEX('10. Collares'!$A:$B,MATCH($A1043,'10. Collares'!$A:$A,0),2),"")</f>
        <v/>
      </c>
      <c r="U1043" s="6" t="str">
        <f aca="false">IFERROR(INDEX('16. Mis nietos'!$B:$C,MATCH($A1043,'16. Mis nietos'!$B:$B,0),2),"")</f>
        <v/>
      </c>
      <c r="V1043" s="6" t="str">
        <f aca="false">IFERROR(INDEX('17. Profesional Vet'!$A:$B,MATCH($A1043,'17. Profesional Vet'!$A:$A,0),2),"")</f>
        <v/>
      </c>
      <c r="W1043" s="6" t="str">
        <f aca="false">IFERROR(INDEX('18. Premier'!$A:$B,MATCH($A1043,'18. Premier'!$A:$A,0),2),"")</f>
        <v/>
      </c>
      <c r="X1043" s="6" t="str">
        <f aca="false">IFERROR(INDEX('19. Dacam'!$A:$B,MATCH($A1043,'19. Dacam'!$A:$A,0),2),"")</f>
        <v/>
      </c>
      <c r="Y1043" s="6" t="str">
        <f aca="false">IFERROR(INDEX('20. Proveedor'!$A:$B,MATCH($A1043,'20. Proveedor'!$A:$A,0),2),"")</f>
        <v/>
      </c>
      <c r="Z1043" s="6" t="str">
        <f aca="false">IFERROR(INDEX('21. Saphirus'!$A:$B,MATCH($A1043,'21. Saphirus'!$A:$A,0),2),"")</f>
        <v/>
      </c>
    </row>
    <row r="1044" customFormat="false" ht="15.75" hidden="false" customHeight="true" outlineLevel="0" collapsed="false">
      <c r="A1044" s="5" t="s">
        <v>1082</v>
      </c>
      <c r="B1044" s="5" t="n">
        <v>4396</v>
      </c>
      <c r="C1044" s="5" t="s">
        <v>33</v>
      </c>
      <c r="D1044" s="6" t="str">
        <f aca="false">IFERROR(INDEX('1. Benavídez'!$A:$B,MATCH($A1044,'1. Benavídez'!$A:$A,0),2),"")</f>
        <v/>
      </c>
      <c r="E1044" s="6" t="str">
        <f aca="false">IFERROR(INDEX('2. Gallo'!$B:$D,MATCH($A1044,'2. Gallo'!$B:$B,0),3),"")</f>
        <v/>
      </c>
      <c r="F1044" s="6" t="n">
        <f aca="false">IFERROR(INDEX('3. Anea'!$B:$D,MATCH($A1044,'3. Anea'!$B:$B,0),2),"")</f>
        <v>0</v>
      </c>
      <c r="G1044" s="6" t="str">
        <f aca="false">IFERROR(INDEX('4. Pilar'!$A:$C,MATCH($A1044,'4. Pilar'!$A:$A,0),2),"")</f>
        <v/>
      </c>
      <c r="H1044" s="6" t="str">
        <f aca="false">IFERROR(INDEX('5. Tortuguitas'!$B:$D,MATCH($A1044,'5. Tortuguitas'!$B:$B,0),2),"")</f>
        <v/>
      </c>
      <c r="I1044" s="6" t="str">
        <f aca="false">IFERROR(INDEX('6. Del Viso'!$A:$B,MATCH($A1044,'6. Del Viso'!$A:$A,0),2),"")</f>
        <v/>
      </c>
      <c r="J1044" s="6" t="str">
        <f aca="false">IFERROR(INDEX('7. Chica Glade'!$B:$F,MATCH($A1044,'7. Chica Glade'!$B:$B,0),4),"")</f>
        <v/>
      </c>
      <c r="K1044" s="6" t="str">
        <f aca="false">IFERROR(INDEX('8. Veterinaria'!$A:$B,MATCH($A1044,'8. Veterinaria'!$A:$A,0),2),"")</f>
        <v/>
      </c>
      <c r="L1044" s="6" t="str">
        <f aca="false">IFERROR(INDEX('9. Hipocampus'!$A:$B,MATCH($A1044,'9. Hipocampus'!$A:$A,0),2),"")</f>
        <v/>
      </c>
      <c r="M1044" s="6" t="str">
        <f aca="false">IFERROR(INDEX('11. Mundo Mascotas'!$B:$D,MATCH($A1044,'11. Mundo Mascotas'!$B:$B,0),2),"")</f>
        <v/>
      </c>
      <c r="N1044" s="6" t="str">
        <f aca="false">IFERROR(INDEX('12. Yaguar'!$B:$E,MATCH($A1044,'12. Yaguar'!$B:$B,0),2),"")</f>
        <v/>
      </c>
      <c r="O1044" s="6" t="str">
        <f aca="false">IFERROR(INDEX('13. King Clor'!$A:$B,MATCH($A1044,'13. King Clor'!$A:$A,0),2),"")</f>
        <v/>
      </c>
      <c r="P1044" s="6" t="str">
        <f aca="false">IFERROR(INDEX('14. Diserquim'!$A:$B,MATCH($A1044,'14. Diserquim'!$A:$A,0),2),"")</f>
        <v/>
      </c>
      <c r="Q1044" s="6" t="str">
        <f aca="false">IFERROR(INDEX('15. Moreno'!$A:$B,MATCH($A1044,'15. Moreno'!$A:$A,0),2),"")</f>
        <v/>
      </c>
      <c r="R1044" s="6" t="str">
        <f aca="false">IFERROR(INDEX('10. Collares'!$J:$K,MATCH($A1044,'10. Collares'!$J:$J,0),2),"")</f>
        <v/>
      </c>
      <c r="S1044" s="6" t="str">
        <f aca="false">IFERROR(INDEX('13. King Clor'!$G:$H,MATCH($A1044,'13. King Clor'!$G:$G,0),2),"")</f>
        <v/>
      </c>
      <c r="T1044" s="6" t="str">
        <f aca="false">IFERROR(INDEX('10. Collares'!$A:$B,MATCH($A1044,'10. Collares'!$A:$A,0),2),"")</f>
        <v/>
      </c>
      <c r="U1044" s="6" t="str">
        <f aca="false">IFERROR(INDEX('16. Mis nietos'!$B:$C,MATCH($A1044,'16. Mis nietos'!$B:$B,0),2),"")</f>
        <v/>
      </c>
      <c r="V1044" s="6" t="str">
        <f aca="false">IFERROR(INDEX('17. Profesional Vet'!$A:$B,MATCH($A1044,'17. Profesional Vet'!$A:$A,0),2),"")</f>
        <v/>
      </c>
      <c r="W1044" s="6" t="str">
        <f aca="false">IFERROR(INDEX('18. Premier'!$A:$B,MATCH($A1044,'18. Premier'!$A:$A,0),2),"")</f>
        <v/>
      </c>
      <c r="X1044" s="6" t="str">
        <f aca="false">IFERROR(INDEX('19. Dacam'!$A:$B,MATCH($A1044,'19. Dacam'!$A:$A,0),2),"")</f>
        <v/>
      </c>
      <c r="Y1044" s="6" t="str">
        <f aca="false">IFERROR(INDEX('20. Proveedor'!$A:$B,MATCH($A1044,'20. Proveedor'!$A:$A,0),2),"")</f>
        <v/>
      </c>
      <c r="Z1044" s="6" t="str">
        <f aca="false">IFERROR(INDEX('21. Saphirus'!$A:$B,MATCH($A1044,'21. Saphirus'!$A:$A,0),2),"")</f>
        <v/>
      </c>
    </row>
    <row r="1045" customFormat="false" ht="15.75" hidden="false" customHeight="true" outlineLevel="0" collapsed="false">
      <c r="A1045" s="5" t="s">
        <v>1083</v>
      </c>
      <c r="B1045" s="5" t="n">
        <v>1905013</v>
      </c>
      <c r="C1045" s="5" t="s">
        <v>33</v>
      </c>
      <c r="D1045" s="6" t="str">
        <f aca="false">IFERROR(INDEX('1. Benavídez'!$A:$B,MATCH($A1045,'1. Benavídez'!$A:$A,0),2),"")</f>
        <v/>
      </c>
      <c r="E1045" s="6" t="str">
        <f aca="false">IFERROR(INDEX('2. Gallo'!$B:$D,MATCH($A1045,'2. Gallo'!$B:$B,0),3),"")</f>
        <v/>
      </c>
      <c r="F1045" s="6" t="str">
        <f aca="false">IFERROR(INDEX('3. Anea'!$B:$D,MATCH($A1045,'3. Anea'!$B:$B,0),2),"")</f>
        <v/>
      </c>
      <c r="G1045" s="6" t="str">
        <f aca="false">IFERROR(INDEX('4. Pilar'!$A:$C,MATCH($A1045,'4. Pilar'!$A:$A,0),2),"")</f>
        <v/>
      </c>
      <c r="H1045" s="6" t="str">
        <f aca="false">IFERROR(INDEX('5. Tortuguitas'!$B:$D,MATCH($A1045,'5. Tortuguitas'!$B:$B,0),2),"")</f>
        <v/>
      </c>
      <c r="I1045" s="6" t="str">
        <f aca="false">IFERROR(INDEX('6. Del Viso'!$A:$B,MATCH($A1045,'6. Del Viso'!$A:$A,0),2),"")</f>
        <v/>
      </c>
      <c r="J1045" s="6" t="str">
        <f aca="false">IFERROR(INDEX('7. Chica Glade'!$B:$F,MATCH($A1045,'7. Chica Glade'!$B:$B,0),4),"")</f>
        <v/>
      </c>
      <c r="K1045" s="6" t="str">
        <f aca="false">IFERROR(INDEX('8. Veterinaria'!$A:$B,MATCH($A1045,'8. Veterinaria'!$A:$A,0),2),"")</f>
        <v/>
      </c>
      <c r="L1045" s="6" t="str">
        <f aca="false">IFERROR(INDEX('9. Hipocampus'!$A:$B,MATCH($A1045,'9. Hipocampus'!$A:$A,0),2),"")</f>
        <v/>
      </c>
      <c r="M1045" s="6" t="str">
        <f aca="false">IFERROR(INDEX('11. Mundo Mascotas'!$B:$D,MATCH($A1045,'11. Mundo Mascotas'!$B:$B,0),2),"")</f>
        <v/>
      </c>
      <c r="N1045" s="6" t="str">
        <f aca="false">IFERROR(INDEX('12. Yaguar'!$B:$E,MATCH($A1045,'12. Yaguar'!$B:$B,0),2),"")</f>
        <v/>
      </c>
      <c r="O1045" s="6" t="str">
        <f aca="false">IFERROR(INDEX('13. King Clor'!$A:$B,MATCH($A1045,'13. King Clor'!$A:$A,0),2),"")</f>
        <v/>
      </c>
      <c r="P1045" s="6" t="str">
        <f aca="false">IFERROR(INDEX('14. Diserquim'!$A:$B,MATCH($A1045,'14. Diserquim'!$A:$A,0),2),"")</f>
        <v/>
      </c>
      <c r="Q1045" s="6" t="str">
        <f aca="false">IFERROR(INDEX('15. Moreno'!$A:$B,MATCH($A1045,'15. Moreno'!$A:$A,0),2),"")</f>
        <v/>
      </c>
      <c r="R1045" s="6" t="str">
        <f aca="false">IFERROR(INDEX('10. Collares'!$J:$K,MATCH($A1045,'10. Collares'!$J:$J,0),2),"")</f>
        <v/>
      </c>
      <c r="S1045" s="6" t="str">
        <f aca="false">IFERROR(INDEX('13. King Clor'!$G:$H,MATCH($A1045,'13. King Clor'!$G:$G,0),2),"")</f>
        <v/>
      </c>
      <c r="T1045" s="6" t="str">
        <f aca="false">IFERROR(INDEX('10. Collares'!$A:$B,MATCH($A1045,'10. Collares'!$A:$A,0),2),"")</f>
        <v/>
      </c>
      <c r="U1045" s="6" t="str">
        <f aca="false">IFERROR(INDEX('16. Mis nietos'!$B:$C,MATCH($A1045,'16. Mis nietos'!$B:$B,0),2),"")</f>
        <v/>
      </c>
      <c r="V1045" s="6" t="str">
        <f aca="false">IFERROR(INDEX('17. Profesional Vet'!$A:$B,MATCH($A1045,'17. Profesional Vet'!$A:$A,0),2),"")</f>
        <v/>
      </c>
      <c r="W1045" s="6" t="str">
        <f aca="false">IFERROR(INDEX('18. Premier'!$A:$B,MATCH($A1045,'18. Premier'!$A:$A,0),2),"")</f>
        <v/>
      </c>
      <c r="X1045" s="6" t="str">
        <f aca="false">IFERROR(INDEX('19. Dacam'!$A:$B,MATCH($A1045,'19. Dacam'!$A:$A,0),2),"")</f>
        <v/>
      </c>
      <c r="Y1045" s="6" t="str">
        <f aca="false">IFERROR(INDEX('20. Proveedor'!$A:$B,MATCH($A1045,'20. Proveedor'!$A:$A,0),2),"")</f>
        <v/>
      </c>
      <c r="Z1045" s="6" t="str">
        <f aca="false">IFERROR(INDEX('21. Saphirus'!$A:$B,MATCH($A1045,'21. Saphirus'!$A:$A,0),2),"")</f>
        <v/>
      </c>
    </row>
    <row r="1046" customFormat="false" ht="15.75" hidden="false" customHeight="true" outlineLevel="0" collapsed="false">
      <c r="A1046" s="5" t="s">
        <v>1084</v>
      </c>
      <c r="B1046" s="5" t="n">
        <v>1905012</v>
      </c>
      <c r="C1046" s="5" t="s">
        <v>33</v>
      </c>
      <c r="D1046" s="6" t="str">
        <f aca="false">IFERROR(INDEX('1. Benavídez'!$A:$B,MATCH($A1046,'1. Benavídez'!$A:$A,0),2),"")</f>
        <v/>
      </c>
      <c r="E1046" s="6" t="str">
        <f aca="false">IFERROR(INDEX('2. Gallo'!$B:$D,MATCH($A1046,'2. Gallo'!$B:$B,0),3),"")</f>
        <v/>
      </c>
      <c r="F1046" s="6" t="str">
        <f aca="false">IFERROR(INDEX('3. Anea'!$B:$D,MATCH($A1046,'3. Anea'!$B:$B,0),2),"")</f>
        <v/>
      </c>
      <c r="G1046" s="6" t="str">
        <f aca="false">IFERROR(INDEX('4. Pilar'!$A:$C,MATCH($A1046,'4. Pilar'!$A:$A,0),2),"")</f>
        <v/>
      </c>
      <c r="H1046" s="6" t="str">
        <f aca="false">IFERROR(INDEX('5. Tortuguitas'!$B:$D,MATCH($A1046,'5. Tortuguitas'!$B:$B,0),2),"")</f>
        <v/>
      </c>
      <c r="I1046" s="6" t="str">
        <f aca="false">IFERROR(INDEX('6. Del Viso'!$A:$B,MATCH($A1046,'6. Del Viso'!$A:$A,0),2),"")</f>
        <v/>
      </c>
      <c r="J1046" s="6" t="str">
        <f aca="false">IFERROR(INDEX('7. Chica Glade'!$B:$F,MATCH($A1046,'7. Chica Glade'!$B:$B,0),4),"")</f>
        <v/>
      </c>
      <c r="K1046" s="6" t="str">
        <f aca="false">IFERROR(INDEX('8. Veterinaria'!$A:$B,MATCH($A1046,'8. Veterinaria'!$A:$A,0),2),"")</f>
        <v/>
      </c>
      <c r="L1046" s="6" t="str">
        <f aca="false">IFERROR(INDEX('9. Hipocampus'!$A:$B,MATCH($A1046,'9. Hipocampus'!$A:$A,0),2),"")</f>
        <v/>
      </c>
      <c r="M1046" s="6" t="str">
        <f aca="false">IFERROR(INDEX('11. Mundo Mascotas'!$B:$D,MATCH($A1046,'11. Mundo Mascotas'!$B:$B,0),2),"")</f>
        <v/>
      </c>
      <c r="N1046" s="6" t="str">
        <f aca="false">IFERROR(INDEX('12. Yaguar'!$B:$E,MATCH($A1046,'12. Yaguar'!$B:$B,0),2),"")</f>
        <v/>
      </c>
      <c r="O1046" s="6" t="str">
        <f aca="false">IFERROR(INDEX('13. King Clor'!$A:$B,MATCH($A1046,'13. King Clor'!$A:$A,0),2),"")</f>
        <v/>
      </c>
      <c r="P1046" s="6" t="str">
        <f aca="false">IFERROR(INDEX('14. Diserquim'!$A:$B,MATCH($A1046,'14. Diserquim'!$A:$A,0),2),"")</f>
        <v/>
      </c>
      <c r="Q1046" s="6" t="str">
        <f aca="false">IFERROR(INDEX('15. Moreno'!$A:$B,MATCH($A1046,'15. Moreno'!$A:$A,0),2),"")</f>
        <v/>
      </c>
      <c r="R1046" s="6" t="str">
        <f aca="false">IFERROR(INDEX('10. Collares'!$J:$K,MATCH($A1046,'10. Collares'!$J:$J,0),2),"")</f>
        <v/>
      </c>
      <c r="S1046" s="6" t="str">
        <f aca="false">IFERROR(INDEX('13. King Clor'!$G:$H,MATCH($A1046,'13. King Clor'!$G:$G,0),2),"")</f>
        <v/>
      </c>
      <c r="T1046" s="6" t="str">
        <f aca="false">IFERROR(INDEX('10. Collares'!$A:$B,MATCH($A1046,'10. Collares'!$A:$A,0),2),"")</f>
        <v/>
      </c>
      <c r="U1046" s="6" t="str">
        <f aca="false">IFERROR(INDEX('16. Mis nietos'!$B:$C,MATCH($A1046,'16. Mis nietos'!$B:$B,0),2),"")</f>
        <v/>
      </c>
      <c r="V1046" s="6" t="str">
        <f aca="false">IFERROR(INDEX('17. Profesional Vet'!$A:$B,MATCH($A1046,'17. Profesional Vet'!$A:$A,0),2),"")</f>
        <v/>
      </c>
      <c r="W1046" s="6" t="str">
        <f aca="false">IFERROR(INDEX('18. Premier'!$A:$B,MATCH($A1046,'18. Premier'!$A:$A,0),2),"")</f>
        <v/>
      </c>
      <c r="X1046" s="6" t="str">
        <f aca="false">IFERROR(INDEX('19. Dacam'!$A:$B,MATCH($A1046,'19. Dacam'!$A:$A,0),2),"")</f>
        <v/>
      </c>
      <c r="Y1046" s="6" t="str">
        <f aca="false">IFERROR(INDEX('20. Proveedor'!$A:$B,MATCH($A1046,'20. Proveedor'!$A:$A,0),2),"")</f>
        <v/>
      </c>
      <c r="Z1046" s="6" t="str">
        <f aca="false">IFERROR(INDEX('21. Saphirus'!$A:$B,MATCH($A1046,'21. Saphirus'!$A:$A,0),2),"")</f>
        <v/>
      </c>
    </row>
    <row r="1047" customFormat="false" ht="15.75" hidden="false" customHeight="true" outlineLevel="0" collapsed="false">
      <c r="A1047" s="5" t="s">
        <v>1085</v>
      </c>
      <c r="B1047" s="5" t="n">
        <v>1905701</v>
      </c>
      <c r="C1047" s="5" t="s">
        <v>33</v>
      </c>
      <c r="D1047" s="6" t="str">
        <f aca="false">IFERROR(INDEX('1. Benavídez'!$A:$B,MATCH($A1047,'1. Benavídez'!$A:$A,0),2),"")</f>
        <v/>
      </c>
      <c r="E1047" s="6" t="str">
        <f aca="false">IFERROR(INDEX('2. Gallo'!$B:$D,MATCH($A1047,'2. Gallo'!$B:$B,0),3),"")</f>
        <v/>
      </c>
      <c r="F1047" s="6" t="str">
        <f aca="false">IFERROR(INDEX('3. Anea'!$B:$D,MATCH($A1047,'3. Anea'!$B:$B,0),2),"")</f>
        <v/>
      </c>
      <c r="G1047" s="6" t="str">
        <f aca="false">IFERROR(INDEX('4. Pilar'!$A:$C,MATCH($A1047,'4. Pilar'!$A:$A,0),2),"")</f>
        <v/>
      </c>
      <c r="H1047" s="6" t="str">
        <f aca="false">IFERROR(INDEX('5. Tortuguitas'!$B:$D,MATCH($A1047,'5. Tortuguitas'!$B:$B,0),2),"")</f>
        <v/>
      </c>
      <c r="I1047" s="6" t="str">
        <f aca="false">IFERROR(INDEX('6. Del Viso'!$A:$B,MATCH($A1047,'6. Del Viso'!$A:$A,0),2),"")</f>
        <v/>
      </c>
      <c r="J1047" s="6" t="str">
        <f aca="false">IFERROR(INDEX('7. Chica Glade'!$B:$F,MATCH($A1047,'7. Chica Glade'!$B:$B,0),4),"")</f>
        <v/>
      </c>
      <c r="K1047" s="6" t="str">
        <f aca="false">IFERROR(INDEX('8. Veterinaria'!$A:$B,MATCH($A1047,'8. Veterinaria'!$A:$A,0),2),"")</f>
        <v/>
      </c>
      <c r="L1047" s="6" t="str">
        <f aca="false">IFERROR(INDEX('9. Hipocampus'!$A:$B,MATCH($A1047,'9. Hipocampus'!$A:$A,0),2),"")</f>
        <v/>
      </c>
      <c r="M1047" s="6" t="str">
        <f aca="false">IFERROR(INDEX('11. Mundo Mascotas'!$B:$D,MATCH($A1047,'11. Mundo Mascotas'!$B:$B,0),2),"")</f>
        <v/>
      </c>
      <c r="N1047" s="6" t="str">
        <f aca="false">IFERROR(INDEX('12. Yaguar'!$B:$E,MATCH($A1047,'12. Yaguar'!$B:$B,0),2),"")</f>
        <v/>
      </c>
      <c r="O1047" s="6" t="str">
        <f aca="false">IFERROR(INDEX('13. King Clor'!$A:$B,MATCH($A1047,'13. King Clor'!$A:$A,0),2),"")</f>
        <v/>
      </c>
      <c r="P1047" s="6" t="str">
        <f aca="false">IFERROR(INDEX('14. Diserquim'!$A:$B,MATCH($A1047,'14. Diserquim'!$A:$A,0),2),"")</f>
        <v/>
      </c>
      <c r="Q1047" s="6" t="str">
        <f aca="false">IFERROR(INDEX('15. Moreno'!$A:$B,MATCH($A1047,'15. Moreno'!$A:$A,0),2),"")</f>
        <v/>
      </c>
      <c r="R1047" s="6" t="str">
        <f aca="false">IFERROR(INDEX('10. Collares'!$J:$K,MATCH($A1047,'10. Collares'!$J:$J,0),2),"")</f>
        <v/>
      </c>
      <c r="S1047" s="6" t="str">
        <f aca="false">IFERROR(INDEX('13. King Clor'!$G:$H,MATCH($A1047,'13. King Clor'!$G:$G,0),2),"")</f>
        <v/>
      </c>
      <c r="T1047" s="6" t="str">
        <f aca="false">IFERROR(INDEX('10. Collares'!$A:$B,MATCH($A1047,'10. Collares'!$A:$A,0),2),"")</f>
        <v/>
      </c>
      <c r="U1047" s="6" t="str">
        <f aca="false">IFERROR(INDEX('16. Mis nietos'!$B:$C,MATCH($A1047,'16. Mis nietos'!$B:$B,0),2),"")</f>
        <v/>
      </c>
      <c r="V1047" s="6" t="str">
        <f aca="false">IFERROR(INDEX('17. Profesional Vet'!$A:$B,MATCH($A1047,'17. Profesional Vet'!$A:$A,0),2),"")</f>
        <v/>
      </c>
      <c r="W1047" s="6" t="str">
        <f aca="false">IFERROR(INDEX('18. Premier'!$A:$B,MATCH($A1047,'18. Premier'!$A:$A,0),2),"")</f>
        <v/>
      </c>
      <c r="X1047" s="6" t="str">
        <f aca="false">IFERROR(INDEX('19. Dacam'!$A:$B,MATCH($A1047,'19. Dacam'!$A:$A,0),2),"")</f>
        <v/>
      </c>
      <c r="Y1047" s="6" t="str">
        <f aca="false">IFERROR(INDEX('20. Proveedor'!$A:$B,MATCH($A1047,'20. Proveedor'!$A:$A,0),2),"")</f>
        <v/>
      </c>
      <c r="Z1047" s="6" t="str">
        <f aca="false">IFERROR(INDEX('21. Saphirus'!$A:$B,MATCH($A1047,'21. Saphirus'!$A:$A,0),2),"")</f>
        <v/>
      </c>
    </row>
    <row r="1048" customFormat="false" ht="15.75" hidden="false" customHeight="true" outlineLevel="0" collapsed="false">
      <c r="A1048" s="5" t="s">
        <v>1086</v>
      </c>
      <c r="B1048" s="5" t="n">
        <v>1905011</v>
      </c>
      <c r="C1048" s="5" t="s">
        <v>33</v>
      </c>
      <c r="D1048" s="6" t="str">
        <f aca="false">IFERROR(INDEX('1. Benavídez'!$A:$B,MATCH($A1048,'1. Benavídez'!$A:$A,0),2),"")</f>
        <v/>
      </c>
      <c r="E1048" s="6" t="str">
        <f aca="false">IFERROR(INDEX('2. Gallo'!$B:$D,MATCH($A1048,'2. Gallo'!$B:$B,0),3),"")</f>
        <v/>
      </c>
      <c r="F1048" s="6" t="str">
        <f aca="false">IFERROR(INDEX('3. Anea'!$B:$D,MATCH($A1048,'3. Anea'!$B:$B,0),2),"")</f>
        <v/>
      </c>
      <c r="G1048" s="6" t="str">
        <f aca="false">IFERROR(INDEX('4. Pilar'!$A:$C,MATCH($A1048,'4. Pilar'!$A:$A,0),2),"")</f>
        <v/>
      </c>
      <c r="H1048" s="6" t="str">
        <f aca="false">IFERROR(INDEX('5. Tortuguitas'!$B:$D,MATCH($A1048,'5. Tortuguitas'!$B:$B,0),2),"")</f>
        <v/>
      </c>
      <c r="I1048" s="6" t="str">
        <f aca="false">IFERROR(INDEX('6. Del Viso'!$A:$B,MATCH($A1048,'6. Del Viso'!$A:$A,0),2),"")</f>
        <v/>
      </c>
      <c r="J1048" s="6" t="str">
        <f aca="false">IFERROR(INDEX('7. Chica Glade'!$B:$F,MATCH($A1048,'7. Chica Glade'!$B:$B,0),4),"")</f>
        <v/>
      </c>
      <c r="K1048" s="6" t="str">
        <f aca="false">IFERROR(INDEX('8. Veterinaria'!$A:$B,MATCH($A1048,'8. Veterinaria'!$A:$A,0),2),"")</f>
        <v/>
      </c>
      <c r="L1048" s="6" t="str">
        <f aca="false">IFERROR(INDEX('9. Hipocampus'!$A:$B,MATCH($A1048,'9. Hipocampus'!$A:$A,0),2),"")</f>
        <v/>
      </c>
      <c r="M1048" s="6" t="str">
        <f aca="false">IFERROR(INDEX('11. Mundo Mascotas'!$B:$D,MATCH($A1048,'11. Mundo Mascotas'!$B:$B,0),2),"")</f>
        <v/>
      </c>
      <c r="N1048" s="6" t="str">
        <f aca="false">IFERROR(INDEX('12. Yaguar'!$B:$E,MATCH($A1048,'12. Yaguar'!$B:$B,0),2),"")</f>
        <v/>
      </c>
      <c r="O1048" s="6" t="str">
        <f aca="false">IFERROR(INDEX('13. King Clor'!$A:$B,MATCH($A1048,'13. King Clor'!$A:$A,0),2),"")</f>
        <v/>
      </c>
      <c r="P1048" s="6" t="str">
        <f aca="false">IFERROR(INDEX('14. Diserquim'!$A:$B,MATCH($A1048,'14. Diserquim'!$A:$A,0),2),"")</f>
        <v/>
      </c>
      <c r="Q1048" s="6" t="str">
        <f aca="false">IFERROR(INDEX('15. Moreno'!$A:$B,MATCH($A1048,'15. Moreno'!$A:$A,0),2),"")</f>
        <v/>
      </c>
      <c r="R1048" s="6" t="str">
        <f aca="false">IFERROR(INDEX('10. Collares'!$J:$K,MATCH($A1048,'10. Collares'!$J:$J,0),2),"")</f>
        <v/>
      </c>
      <c r="S1048" s="6" t="str">
        <f aca="false">IFERROR(INDEX('13. King Clor'!$G:$H,MATCH($A1048,'13. King Clor'!$G:$G,0),2),"")</f>
        <v/>
      </c>
      <c r="T1048" s="6" t="str">
        <f aca="false">IFERROR(INDEX('10. Collares'!$A:$B,MATCH($A1048,'10. Collares'!$A:$A,0),2),"")</f>
        <v/>
      </c>
      <c r="U1048" s="6" t="str">
        <f aca="false">IFERROR(INDEX('16. Mis nietos'!$B:$C,MATCH($A1048,'16. Mis nietos'!$B:$B,0),2),"")</f>
        <v/>
      </c>
      <c r="V1048" s="6" t="str">
        <f aca="false">IFERROR(INDEX('17. Profesional Vet'!$A:$B,MATCH($A1048,'17. Profesional Vet'!$A:$A,0),2),"")</f>
        <v/>
      </c>
      <c r="W1048" s="6" t="str">
        <f aca="false">IFERROR(INDEX('18. Premier'!$A:$B,MATCH($A1048,'18. Premier'!$A:$A,0),2),"")</f>
        <v/>
      </c>
      <c r="X1048" s="6" t="str">
        <f aca="false">IFERROR(INDEX('19. Dacam'!$A:$B,MATCH($A1048,'19. Dacam'!$A:$A,0),2),"")</f>
        <v/>
      </c>
      <c r="Y1048" s="6" t="str">
        <f aca="false">IFERROR(INDEX('20. Proveedor'!$A:$B,MATCH($A1048,'20. Proveedor'!$A:$A,0),2),"")</f>
        <v/>
      </c>
      <c r="Z1048" s="6" t="str">
        <f aca="false">IFERROR(INDEX('21. Saphirus'!$A:$B,MATCH($A1048,'21. Saphirus'!$A:$A,0),2),"")</f>
        <v/>
      </c>
    </row>
    <row r="1049" customFormat="false" ht="15.75" hidden="false" customHeight="true" outlineLevel="0" collapsed="false">
      <c r="A1049" s="5" t="s">
        <v>1087</v>
      </c>
      <c r="B1049" s="5" t="n">
        <v>1905072</v>
      </c>
      <c r="C1049" s="5" t="s">
        <v>33</v>
      </c>
      <c r="D1049" s="6" t="str">
        <f aca="false">IFERROR(INDEX('1. Benavídez'!$A:$B,MATCH($A1049,'1. Benavídez'!$A:$A,0),2),"")</f>
        <v/>
      </c>
      <c r="E1049" s="6" t="str">
        <f aca="false">IFERROR(INDEX('2. Gallo'!$B:$D,MATCH($A1049,'2. Gallo'!$B:$B,0),3),"")</f>
        <v/>
      </c>
      <c r="F1049" s="6" t="n">
        <f aca="false">IFERROR(INDEX('3. Anea'!$B:$D,MATCH($A1049,'3. Anea'!$B:$B,0),2),"")</f>
        <v>2642</v>
      </c>
      <c r="G1049" s="6" t="str">
        <f aca="false">IFERROR(INDEX('4. Pilar'!$A:$C,MATCH($A1049,'4. Pilar'!$A:$A,0),2),"")</f>
        <v/>
      </c>
      <c r="H1049" s="6" t="str">
        <f aca="false">IFERROR(INDEX('5. Tortuguitas'!$B:$D,MATCH($A1049,'5. Tortuguitas'!$B:$B,0),2),"")</f>
        <v/>
      </c>
      <c r="I1049" s="6" t="str">
        <f aca="false">IFERROR(INDEX('6. Del Viso'!$A:$B,MATCH($A1049,'6. Del Viso'!$A:$A,0),2),"")</f>
        <v/>
      </c>
      <c r="J1049" s="6" t="str">
        <f aca="false">IFERROR(INDEX('7. Chica Glade'!$B:$F,MATCH($A1049,'7. Chica Glade'!$B:$B,0),4),"")</f>
        <v/>
      </c>
      <c r="K1049" s="6" t="str">
        <f aca="false">IFERROR(INDEX('8. Veterinaria'!$A:$B,MATCH($A1049,'8. Veterinaria'!$A:$A,0),2),"")</f>
        <v/>
      </c>
      <c r="L1049" s="6" t="str">
        <f aca="false">IFERROR(INDEX('9. Hipocampus'!$A:$B,MATCH($A1049,'9. Hipocampus'!$A:$A,0),2),"")</f>
        <v/>
      </c>
      <c r="M1049" s="6" t="str">
        <f aca="false">IFERROR(INDEX('11. Mundo Mascotas'!$B:$D,MATCH($A1049,'11. Mundo Mascotas'!$B:$B,0),2),"")</f>
        <v/>
      </c>
      <c r="N1049" s="6" t="str">
        <f aca="false">IFERROR(INDEX('12. Yaguar'!$B:$E,MATCH($A1049,'12. Yaguar'!$B:$B,0),2),"")</f>
        <v/>
      </c>
      <c r="O1049" s="6" t="str">
        <f aca="false">IFERROR(INDEX('13. King Clor'!$A:$B,MATCH($A1049,'13. King Clor'!$A:$A,0),2),"")</f>
        <v/>
      </c>
      <c r="P1049" s="6" t="str">
        <f aca="false">IFERROR(INDEX('14. Diserquim'!$A:$B,MATCH($A1049,'14. Diserquim'!$A:$A,0),2),"")</f>
        <v/>
      </c>
      <c r="Q1049" s="6" t="str">
        <f aca="false">IFERROR(INDEX('15. Moreno'!$A:$B,MATCH($A1049,'15. Moreno'!$A:$A,0),2),"")</f>
        <v/>
      </c>
      <c r="R1049" s="6" t="str">
        <f aca="false">IFERROR(INDEX('10. Collares'!$J:$K,MATCH($A1049,'10. Collares'!$J:$J,0),2),"")</f>
        <v/>
      </c>
      <c r="S1049" s="6" t="str">
        <f aca="false">IFERROR(INDEX('13. King Clor'!$G:$H,MATCH($A1049,'13. King Clor'!$G:$G,0),2),"")</f>
        <v/>
      </c>
      <c r="T1049" s="6" t="str">
        <f aca="false">IFERROR(INDEX('10. Collares'!$A:$B,MATCH($A1049,'10. Collares'!$A:$A,0),2),"")</f>
        <v/>
      </c>
      <c r="U1049" s="6" t="str">
        <f aca="false">IFERROR(INDEX('16. Mis nietos'!$B:$C,MATCH($A1049,'16. Mis nietos'!$B:$B,0),2),"")</f>
        <v/>
      </c>
      <c r="V1049" s="6" t="str">
        <f aca="false">IFERROR(INDEX('17. Profesional Vet'!$A:$B,MATCH($A1049,'17. Profesional Vet'!$A:$A,0),2),"")</f>
        <v/>
      </c>
      <c r="W1049" s="6" t="str">
        <f aca="false">IFERROR(INDEX('18. Premier'!$A:$B,MATCH($A1049,'18. Premier'!$A:$A,0),2),"")</f>
        <v/>
      </c>
      <c r="X1049" s="6" t="str">
        <f aca="false">IFERROR(INDEX('19. Dacam'!$A:$B,MATCH($A1049,'19. Dacam'!$A:$A,0),2),"")</f>
        <v/>
      </c>
      <c r="Y1049" s="6" t="str">
        <f aca="false">IFERROR(INDEX('20. Proveedor'!$A:$B,MATCH($A1049,'20. Proveedor'!$A:$A,0),2),"")</f>
        <v/>
      </c>
      <c r="Z1049" s="6" t="str">
        <f aca="false">IFERROR(INDEX('21. Saphirus'!$A:$B,MATCH($A1049,'21. Saphirus'!$A:$A,0),2),"")</f>
        <v/>
      </c>
    </row>
    <row r="1050" customFormat="false" ht="15.75" hidden="false" customHeight="true" outlineLevel="0" collapsed="false">
      <c r="A1050" s="5" t="s">
        <v>1088</v>
      </c>
      <c r="B1050" s="5" t="n">
        <v>1905005</v>
      </c>
      <c r="C1050" s="5" t="s">
        <v>33</v>
      </c>
      <c r="D1050" s="6" t="str">
        <f aca="false">IFERROR(INDEX('1. Benavídez'!$A:$B,MATCH($A1050,'1. Benavídez'!$A:$A,0),2),"")</f>
        <v/>
      </c>
      <c r="E1050" s="6" t="str">
        <f aca="false">IFERROR(INDEX('2. Gallo'!$B:$D,MATCH($A1050,'2. Gallo'!$B:$B,0),3),"")</f>
        <v/>
      </c>
      <c r="F1050" s="6" t="str">
        <f aca="false">IFERROR(INDEX('3. Anea'!$B:$D,MATCH($A1050,'3. Anea'!$B:$B,0),2),"")</f>
        <v/>
      </c>
      <c r="G1050" s="6" t="str">
        <f aca="false">IFERROR(INDEX('4. Pilar'!$A:$C,MATCH($A1050,'4. Pilar'!$A:$A,0),2),"")</f>
        <v/>
      </c>
      <c r="H1050" s="6" t="str">
        <f aca="false">IFERROR(INDEX('5. Tortuguitas'!$B:$D,MATCH($A1050,'5. Tortuguitas'!$B:$B,0),2),"")</f>
        <v/>
      </c>
      <c r="I1050" s="6" t="str">
        <f aca="false">IFERROR(INDEX('6. Del Viso'!$A:$B,MATCH($A1050,'6. Del Viso'!$A:$A,0),2),"")</f>
        <v/>
      </c>
      <c r="J1050" s="6" t="str">
        <f aca="false">IFERROR(INDEX('7. Chica Glade'!$B:$F,MATCH($A1050,'7. Chica Glade'!$B:$B,0),4),"")</f>
        <v/>
      </c>
      <c r="K1050" s="6" t="str">
        <f aca="false">IFERROR(INDEX('8. Veterinaria'!$A:$B,MATCH($A1050,'8. Veterinaria'!$A:$A,0),2),"")</f>
        <v/>
      </c>
      <c r="L1050" s="6" t="str">
        <f aca="false">IFERROR(INDEX('9. Hipocampus'!$A:$B,MATCH($A1050,'9. Hipocampus'!$A:$A,0),2),"")</f>
        <v/>
      </c>
      <c r="M1050" s="6" t="str">
        <f aca="false">IFERROR(INDEX('11. Mundo Mascotas'!$B:$D,MATCH($A1050,'11. Mundo Mascotas'!$B:$B,0),2),"")</f>
        <v/>
      </c>
      <c r="N1050" s="6" t="str">
        <f aca="false">IFERROR(INDEX('12. Yaguar'!$B:$E,MATCH($A1050,'12. Yaguar'!$B:$B,0),2),"")</f>
        <v/>
      </c>
      <c r="O1050" s="6" t="str">
        <f aca="false">IFERROR(INDEX('13. King Clor'!$A:$B,MATCH($A1050,'13. King Clor'!$A:$A,0),2),"")</f>
        <v/>
      </c>
      <c r="P1050" s="6" t="str">
        <f aca="false">IFERROR(INDEX('14. Diserquim'!$A:$B,MATCH($A1050,'14. Diserquim'!$A:$A,0),2),"")</f>
        <v/>
      </c>
      <c r="Q1050" s="6" t="str">
        <f aca="false">IFERROR(INDEX('15. Moreno'!$A:$B,MATCH($A1050,'15. Moreno'!$A:$A,0),2),"")</f>
        <v/>
      </c>
      <c r="R1050" s="6" t="str">
        <f aca="false">IFERROR(INDEX('10. Collares'!$J:$K,MATCH($A1050,'10. Collares'!$J:$J,0),2),"")</f>
        <v/>
      </c>
      <c r="S1050" s="6" t="str">
        <f aca="false">IFERROR(INDEX('13. King Clor'!$G:$H,MATCH($A1050,'13. King Clor'!$G:$G,0),2),"")</f>
        <v/>
      </c>
      <c r="T1050" s="6" t="str">
        <f aca="false">IFERROR(INDEX('10. Collares'!$A:$B,MATCH($A1050,'10. Collares'!$A:$A,0),2),"")</f>
        <v/>
      </c>
      <c r="U1050" s="6" t="str">
        <f aca="false">IFERROR(INDEX('16. Mis nietos'!$B:$C,MATCH($A1050,'16. Mis nietos'!$B:$B,0),2),"")</f>
        <v/>
      </c>
      <c r="V1050" s="6" t="str">
        <f aca="false">IFERROR(INDEX('17. Profesional Vet'!$A:$B,MATCH($A1050,'17. Profesional Vet'!$A:$A,0),2),"")</f>
        <v/>
      </c>
      <c r="W1050" s="6" t="str">
        <f aca="false">IFERROR(INDEX('18. Premier'!$A:$B,MATCH($A1050,'18. Premier'!$A:$A,0),2),"")</f>
        <v/>
      </c>
      <c r="X1050" s="6" t="str">
        <f aca="false">IFERROR(INDEX('19. Dacam'!$A:$B,MATCH($A1050,'19. Dacam'!$A:$A,0),2),"")</f>
        <v/>
      </c>
      <c r="Y1050" s="6" t="str">
        <f aca="false">IFERROR(INDEX('20. Proveedor'!$A:$B,MATCH($A1050,'20. Proveedor'!$A:$A,0),2),"")</f>
        <v/>
      </c>
      <c r="Z1050" s="6" t="str">
        <f aca="false">IFERROR(INDEX('21. Saphirus'!$A:$B,MATCH($A1050,'21. Saphirus'!$A:$A,0),2),"")</f>
        <v/>
      </c>
    </row>
    <row r="1051" customFormat="false" ht="15.75" hidden="false" customHeight="true" outlineLevel="0" collapsed="false">
      <c r="A1051" s="5" t="s">
        <v>1089</v>
      </c>
      <c r="B1051" s="5" t="n">
        <v>4398</v>
      </c>
      <c r="C1051" s="5" t="s">
        <v>33</v>
      </c>
      <c r="D1051" s="6" t="str">
        <f aca="false">IFERROR(INDEX('1. Benavídez'!$A:$B,MATCH($A1051,'1. Benavídez'!$A:$A,0),2),"")</f>
        <v/>
      </c>
      <c r="E1051" s="6" t="str">
        <f aca="false">IFERROR(INDEX('2. Gallo'!$B:$D,MATCH($A1051,'2. Gallo'!$B:$B,0),3),"")</f>
        <v/>
      </c>
      <c r="F1051" s="6" t="str">
        <f aca="false">IFERROR(INDEX('3. Anea'!$B:$D,MATCH($A1051,'3. Anea'!$B:$B,0),2),"")</f>
        <v/>
      </c>
      <c r="G1051" s="6" t="str">
        <f aca="false">IFERROR(INDEX('4. Pilar'!$A:$C,MATCH($A1051,'4. Pilar'!$A:$A,0),2),"")</f>
        <v/>
      </c>
      <c r="H1051" s="6" t="str">
        <f aca="false">IFERROR(INDEX('5. Tortuguitas'!$B:$D,MATCH($A1051,'5. Tortuguitas'!$B:$B,0),2),"")</f>
        <v/>
      </c>
      <c r="I1051" s="6" t="str">
        <f aca="false">IFERROR(INDEX('6. Del Viso'!$A:$B,MATCH($A1051,'6. Del Viso'!$A:$A,0),2),"")</f>
        <v/>
      </c>
      <c r="J1051" s="6" t="str">
        <f aca="false">IFERROR(INDEX('7. Chica Glade'!$B:$F,MATCH($A1051,'7. Chica Glade'!$B:$B,0),4),"")</f>
        <v/>
      </c>
      <c r="K1051" s="6" t="str">
        <f aca="false">IFERROR(INDEX('8. Veterinaria'!$A:$B,MATCH($A1051,'8. Veterinaria'!$A:$A,0),2),"")</f>
        <v/>
      </c>
      <c r="L1051" s="6" t="str">
        <f aca="false">IFERROR(INDEX('9. Hipocampus'!$A:$B,MATCH($A1051,'9. Hipocampus'!$A:$A,0),2),"")</f>
        <v/>
      </c>
      <c r="M1051" s="6" t="str">
        <f aca="false">IFERROR(INDEX('11. Mundo Mascotas'!$B:$D,MATCH($A1051,'11. Mundo Mascotas'!$B:$B,0),2),"")</f>
        <v/>
      </c>
      <c r="N1051" s="6" t="str">
        <f aca="false">IFERROR(INDEX('12. Yaguar'!$B:$E,MATCH($A1051,'12. Yaguar'!$B:$B,0),2),"")</f>
        <v/>
      </c>
      <c r="O1051" s="6" t="str">
        <f aca="false">IFERROR(INDEX('13. King Clor'!$A:$B,MATCH($A1051,'13. King Clor'!$A:$A,0),2),"")</f>
        <v/>
      </c>
      <c r="P1051" s="6" t="str">
        <f aca="false">IFERROR(INDEX('14. Diserquim'!$A:$B,MATCH($A1051,'14. Diserquim'!$A:$A,0),2),"")</f>
        <v/>
      </c>
      <c r="Q1051" s="6" t="str">
        <f aca="false">IFERROR(INDEX('15. Moreno'!$A:$B,MATCH($A1051,'15. Moreno'!$A:$A,0),2),"")</f>
        <v/>
      </c>
      <c r="R1051" s="6" t="str">
        <f aca="false">IFERROR(INDEX('10. Collares'!$J:$K,MATCH($A1051,'10. Collares'!$J:$J,0),2),"")</f>
        <v/>
      </c>
      <c r="S1051" s="6" t="str">
        <f aca="false">IFERROR(INDEX('13. King Clor'!$G:$H,MATCH($A1051,'13. King Clor'!$G:$G,0),2),"")</f>
        <v/>
      </c>
      <c r="T1051" s="6" t="str">
        <f aca="false">IFERROR(INDEX('10. Collares'!$A:$B,MATCH($A1051,'10. Collares'!$A:$A,0),2),"")</f>
        <v/>
      </c>
      <c r="U1051" s="6" t="str">
        <f aca="false">IFERROR(INDEX('16. Mis nietos'!$B:$C,MATCH($A1051,'16. Mis nietos'!$B:$B,0),2),"")</f>
        <v/>
      </c>
      <c r="V1051" s="6" t="str">
        <f aca="false">IFERROR(INDEX('17. Profesional Vet'!$A:$B,MATCH($A1051,'17. Profesional Vet'!$A:$A,0),2),"")</f>
        <v/>
      </c>
      <c r="W1051" s="6" t="str">
        <f aca="false">IFERROR(INDEX('18. Premier'!$A:$B,MATCH($A1051,'18. Premier'!$A:$A,0),2),"")</f>
        <v/>
      </c>
      <c r="X1051" s="6" t="str">
        <f aca="false">IFERROR(INDEX('19. Dacam'!$A:$B,MATCH($A1051,'19. Dacam'!$A:$A,0),2),"")</f>
        <v/>
      </c>
      <c r="Y1051" s="6" t="str">
        <f aca="false">IFERROR(INDEX('20. Proveedor'!$A:$B,MATCH($A1051,'20. Proveedor'!$A:$A,0),2),"")</f>
        <v/>
      </c>
      <c r="Z1051" s="6" t="str">
        <f aca="false">IFERROR(INDEX('21. Saphirus'!$A:$B,MATCH($A1051,'21. Saphirus'!$A:$A,0),2),"")</f>
        <v/>
      </c>
    </row>
    <row r="1052" customFormat="false" ht="15.75" hidden="false" customHeight="true" outlineLevel="0" collapsed="false">
      <c r="A1052" s="5" t="s">
        <v>1090</v>
      </c>
      <c r="B1052" s="5" t="n">
        <v>4397</v>
      </c>
      <c r="C1052" s="5" t="s">
        <v>33</v>
      </c>
      <c r="D1052" s="6" t="str">
        <f aca="false">IFERROR(INDEX('1. Benavídez'!$A:$B,MATCH($A1052,'1. Benavídez'!$A:$A,0),2),"")</f>
        <v/>
      </c>
      <c r="E1052" s="6" t="str">
        <f aca="false">IFERROR(INDEX('2. Gallo'!$B:$D,MATCH($A1052,'2. Gallo'!$B:$B,0),3),"")</f>
        <v/>
      </c>
      <c r="F1052" s="6" t="str">
        <f aca="false">IFERROR(INDEX('3. Anea'!$B:$D,MATCH($A1052,'3. Anea'!$B:$B,0),2),"")</f>
        <v/>
      </c>
      <c r="G1052" s="6" t="str">
        <f aca="false">IFERROR(INDEX('4. Pilar'!$A:$C,MATCH($A1052,'4. Pilar'!$A:$A,0),2),"")</f>
        <v/>
      </c>
      <c r="H1052" s="6" t="str">
        <f aca="false">IFERROR(INDEX('5. Tortuguitas'!$B:$D,MATCH($A1052,'5. Tortuguitas'!$B:$B,0),2),"")</f>
        <v/>
      </c>
      <c r="I1052" s="6" t="str">
        <f aca="false">IFERROR(INDEX('6. Del Viso'!$A:$B,MATCH($A1052,'6. Del Viso'!$A:$A,0),2),"")</f>
        <v/>
      </c>
      <c r="J1052" s="6" t="str">
        <f aca="false">IFERROR(INDEX('7. Chica Glade'!$B:$F,MATCH($A1052,'7. Chica Glade'!$B:$B,0),4),"")</f>
        <v/>
      </c>
      <c r="K1052" s="6" t="str">
        <f aca="false">IFERROR(INDEX('8. Veterinaria'!$A:$B,MATCH($A1052,'8. Veterinaria'!$A:$A,0),2),"")</f>
        <v/>
      </c>
      <c r="L1052" s="6" t="str">
        <f aca="false">IFERROR(INDEX('9. Hipocampus'!$A:$B,MATCH($A1052,'9. Hipocampus'!$A:$A,0),2),"")</f>
        <v/>
      </c>
      <c r="M1052" s="6" t="str">
        <f aca="false">IFERROR(INDEX('11. Mundo Mascotas'!$B:$D,MATCH($A1052,'11. Mundo Mascotas'!$B:$B,0),2),"")</f>
        <v/>
      </c>
      <c r="N1052" s="6" t="str">
        <f aca="false">IFERROR(INDEX('12. Yaguar'!$B:$E,MATCH($A1052,'12. Yaguar'!$B:$B,0),2),"")</f>
        <v/>
      </c>
      <c r="O1052" s="6" t="str">
        <f aca="false">IFERROR(INDEX('13. King Clor'!$A:$B,MATCH($A1052,'13. King Clor'!$A:$A,0),2),"")</f>
        <v/>
      </c>
      <c r="P1052" s="6" t="str">
        <f aca="false">IFERROR(INDEX('14. Diserquim'!$A:$B,MATCH($A1052,'14. Diserquim'!$A:$A,0),2),"")</f>
        <v/>
      </c>
      <c r="Q1052" s="6" t="str">
        <f aca="false">IFERROR(INDEX('15. Moreno'!$A:$B,MATCH($A1052,'15. Moreno'!$A:$A,0),2),"")</f>
        <v/>
      </c>
      <c r="R1052" s="6" t="str">
        <f aca="false">IFERROR(INDEX('10. Collares'!$J:$K,MATCH($A1052,'10. Collares'!$J:$J,0),2),"")</f>
        <v/>
      </c>
      <c r="S1052" s="6" t="str">
        <f aca="false">IFERROR(INDEX('13. King Clor'!$G:$H,MATCH($A1052,'13. King Clor'!$G:$G,0),2),"")</f>
        <v/>
      </c>
      <c r="T1052" s="6" t="str">
        <f aca="false">IFERROR(INDEX('10. Collares'!$A:$B,MATCH($A1052,'10. Collares'!$A:$A,0),2),"")</f>
        <v/>
      </c>
      <c r="U1052" s="6" t="str">
        <f aca="false">IFERROR(INDEX('16. Mis nietos'!$B:$C,MATCH($A1052,'16. Mis nietos'!$B:$B,0),2),"")</f>
        <v/>
      </c>
      <c r="V1052" s="6" t="str">
        <f aca="false">IFERROR(INDEX('17. Profesional Vet'!$A:$B,MATCH($A1052,'17. Profesional Vet'!$A:$A,0),2),"")</f>
        <v/>
      </c>
      <c r="W1052" s="6" t="str">
        <f aca="false">IFERROR(INDEX('18. Premier'!$A:$B,MATCH($A1052,'18. Premier'!$A:$A,0),2),"")</f>
        <v/>
      </c>
      <c r="X1052" s="6" t="str">
        <f aca="false">IFERROR(INDEX('19. Dacam'!$A:$B,MATCH($A1052,'19. Dacam'!$A:$A,0),2),"")</f>
        <v/>
      </c>
      <c r="Y1052" s="6" t="str">
        <f aca="false">IFERROR(INDEX('20. Proveedor'!$A:$B,MATCH($A1052,'20. Proveedor'!$A:$A,0),2),"")</f>
        <v/>
      </c>
      <c r="Z1052" s="6" t="str">
        <f aca="false">IFERROR(INDEX('21. Saphirus'!$A:$B,MATCH($A1052,'21. Saphirus'!$A:$A,0),2),"")</f>
        <v/>
      </c>
    </row>
    <row r="1053" customFormat="false" ht="15.75" hidden="false" customHeight="true" outlineLevel="0" collapsed="false">
      <c r="A1053" s="5" t="s">
        <v>1091</v>
      </c>
      <c r="B1053" s="5" t="n">
        <v>1905228</v>
      </c>
      <c r="C1053" s="5" t="s">
        <v>33</v>
      </c>
      <c r="D1053" s="6" t="str">
        <f aca="false">IFERROR(INDEX('1. Benavídez'!$A:$B,MATCH($A1053,'1. Benavídez'!$A:$A,0),2),"")</f>
        <v/>
      </c>
      <c r="E1053" s="6" t="str">
        <f aca="false">IFERROR(INDEX('2. Gallo'!$B:$D,MATCH($A1053,'2. Gallo'!$B:$B,0),3),"")</f>
        <v/>
      </c>
      <c r="F1053" s="6" t="str">
        <f aca="false">IFERROR(INDEX('3. Anea'!$B:$D,MATCH($A1053,'3. Anea'!$B:$B,0),2),"")</f>
        <v/>
      </c>
      <c r="G1053" s="6" t="str">
        <f aca="false">IFERROR(INDEX('4. Pilar'!$A:$C,MATCH($A1053,'4. Pilar'!$A:$A,0),2),"")</f>
        <v/>
      </c>
      <c r="H1053" s="6" t="str">
        <f aca="false">IFERROR(INDEX('5. Tortuguitas'!$B:$D,MATCH($A1053,'5. Tortuguitas'!$B:$B,0),2),"")</f>
        <v/>
      </c>
      <c r="I1053" s="6" t="str">
        <f aca="false">IFERROR(INDEX('6. Del Viso'!$A:$B,MATCH($A1053,'6. Del Viso'!$A:$A,0),2),"")</f>
        <v/>
      </c>
      <c r="J1053" s="6" t="str">
        <f aca="false">IFERROR(INDEX('7. Chica Glade'!$B:$F,MATCH($A1053,'7. Chica Glade'!$B:$B,0),4),"")</f>
        <v/>
      </c>
      <c r="K1053" s="6" t="str">
        <f aca="false">IFERROR(INDEX('8. Veterinaria'!$A:$B,MATCH($A1053,'8. Veterinaria'!$A:$A,0),2),"")</f>
        <v/>
      </c>
      <c r="L1053" s="6" t="str">
        <f aca="false">IFERROR(INDEX('9. Hipocampus'!$A:$B,MATCH($A1053,'9. Hipocampus'!$A:$A,0),2),"")</f>
        <v/>
      </c>
      <c r="M1053" s="6" t="str">
        <f aca="false">IFERROR(INDEX('11. Mundo Mascotas'!$B:$D,MATCH($A1053,'11. Mundo Mascotas'!$B:$B,0),2),"")</f>
        <v/>
      </c>
      <c r="N1053" s="6" t="str">
        <f aca="false">IFERROR(INDEX('12. Yaguar'!$B:$E,MATCH($A1053,'12. Yaguar'!$B:$B,0),2),"")</f>
        <v/>
      </c>
      <c r="O1053" s="6" t="str">
        <f aca="false">IFERROR(INDEX('13. King Clor'!$A:$B,MATCH($A1053,'13. King Clor'!$A:$A,0),2),"")</f>
        <v/>
      </c>
      <c r="P1053" s="6" t="str">
        <f aca="false">IFERROR(INDEX('14. Diserquim'!$A:$B,MATCH($A1053,'14. Diserquim'!$A:$A,0),2),"")</f>
        <v/>
      </c>
      <c r="Q1053" s="6" t="str">
        <f aca="false">IFERROR(INDEX('15. Moreno'!$A:$B,MATCH($A1053,'15. Moreno'!$A:$A,0),2),"")</f>
        <v/>
      </c>
      <c r="R1053" s="6" t="str">
        <f aca="false">IFERROR(INDEX('10. Collares'!$J:$K,MATCH($A1053,'10. Collares'!$J:$J,0),2),"")</f>
        <v/>
      </c>
      <c r="S1053" s="6" t="str">
        <f aca="false">IFERROR(INDEX('13. King Clor'!$G:$H,MATCH($A1053,'13. King Clor'!$G:$G,0),2),"")</f>
        <v/>
      </c>
      <c r="T1053" s="6" t="str">
        <f aca="false">IFERROR(INDEX('10. Collares'!$A:$B,MATCH($A1053,'10. Collares'!$A:$A,0),2),"")</f>
        <v/>
      </c>
      <c r="U1053" s="6" t="str">
        <f aca="false">IFERROR(INDEX('16. Mis nietos'!$B:$C,MATCH($A1053,'16. Mis nietos'!$B:$B,0),2),"")</f>
        <v/>
      </c>
      <c r="V1053" s="6" t="str">
        <f aca="false">IFERROR(INDEX('17. Profesional Vet'!$A:$B,MATCH($A1053,'17. Profesional Vet'!$A:$A,0),2),"")</f>
        <v/>
      </c>
      <c r="W1053" s="6" t="str">
        <f aca="false">IFERROR(INDEX('18. Premier'!$A:$B,MATCH($A1053,'18. Premier'!$A:$A,0),2),"")</f>
        <v/>
      </c>
      <c r="X1053" s="6" t="str">
        <f aca="false">IFERROR(INDEX('19. Dacam'!$A:$B,MATCH($A1053,'19. Dacam'!$A:$A,0),2),"")</f>
        <v/>
      </c>
      <c r="Y1053" s="6" t="str">
        <f aca="false">IFERROR(INDEX('20. Proveedor'!$A:$B,MATCH($A1053,'20. Proveedor'!$A:$A,0),2),"")</f>
        <v/>
      </c>
      <c r="Z1053" s="6" t="str">
        <f aca="false">IFERROR(INDEX('21. Saphirus'!$A:$B,MATCH($A1053,'21. Saphirus'!$A:$A,0),2),"")</f>
        <v/>
      </c>
    </row>
    <row r="1054" customFormat="false" ht="15.75" hidden="false" customHeight="true" outlineLevel="0" collapsed="false">
      <c r="A1054" s="5" t="s">
        <v>1092</v>
      </c>
      <c r="B1054" s="5" t="n">
        <v>1905227</v>
      </c>
      <c r="C1054" s="5" t="s">
        <v>33</v>
      </c>
      <c r="D1054" s="6" t="str">
        <f aca="false">IFERROR(INDEX('1. Benavídez'!$A:$B,MATCH($A1054,'1. Benavídez'!$A:$A,0),2),"")</f>
        <v/>
      </c>
      <c r="E1054" s="6" t="str">
        <f aca="false">IFERROR(INDEX('2. Gallo'!$B:$D,MATCH($A1054,'2. Gallo'!$B:$B,0),3),"")</f>
        <v/>
      </c>
      <c r="F1054" s="6" t="str">
        <f aca="false">IFERROR(INDEX('3. Anea'!$B:$D,MATCH($A1054,'3. Anea'!$B:$B,0),2),"")</f>
        <v/>
      </c>
      <c r="G1054" s="6" t="str">
        <f aca="false">IFERROR(INDEX('4. Pilar'!$A:$C,MATCH($A1054,'4. Pilar'!$A:$A,0),2),"")</f>
        <v/>
      </c>
      <c r="H1054" s="6" t="str">
        <f aca="false">IFERROR(INDEX('5. Tortuguitas'!$B:$D,MATCH($A1054,'5. Tortuguitas'!$B:$B,0),2),"")</f>
        <v/>
      </c>
      <c r="I1054" s="6" t="str">
        <f aca="false">IFERROR(INDEX('6. Del Viso'!$A:$B,MATCH($A1054,'6. Del Viso'!$A:$A,0),2),"")</f>
        <v/>
      </c>
      <c r="J1054" s="6" t="str">
        <f aca="false">IFERROR(INDEX('7. Chica Glade'!$B:$F,MATCH($A1054,'7. Chica Glade'!$B:$B,0),4),"")</f>
        <v/>
      </c>
      <c r="K1054" s="6" t="str">
        <f aca="false">IFERROR(INDEX('8. Veterinaria'!$A:$B,MATCH($A1054,'8. Veterinaria'!$A:$A,0),2),"")</f>
        <v/>
      </c>
      <c r="L1054" s="6" t="str">
        <f aca="false">IFERROR(INDEX('9. Hipocampus'!$A:$B,MATCH($A1054,'9. Hipocampus'!$A:$A,0),2),"")</f>
        <v/>
      </c>
      <c r="M1054" s="6" t="str">
        <f aca="false">IFERROR(INDEX('11. Mundo Mascotas'!$B:$D,MATCH($A1054,'11. Mundo Mascotas'!$B:$B,0),2),"")</f>
        <v/>
      </c>
      <c r="N1054" s="6" t="str">
        <f aca="false">IFERROR(INDEX('12. Yaguar'!$B:$E,MATCH($A1054,'12. Yaguar'!$B:$B,0),2),"")</f>
        <v/>
      </c>
      <c r="O1054" s="6" t="str">
        <f aca="false">IFERROR(INDEX('13. King Clor'!$A:$B,MATCH($A1054,'13. King Clor'!$A:$A,0),2),"")</f>
        <v/>
      </c>
      <c r="P1054" s="6" t="str">
        <f aca="false">IFERROR(INDEX('14. Diserquim'!$A:$B,MATCH($A1054,'14. Diserquim'!$A:$A,0),2),"")</f>
        <v/>
      </c>
      <c r="Q1054" s="6" t="str">
        <f aca="false">IFERROR(INDEX('15. Moreno'!$A:$B,MATCH($A1054,'15. Moreno'!$A:$A,0),2),"")</f>
        <v/>
      </c>
      <c r="R1054" s="6" t="str">
        <f aca="false">IFERROR(INDEX('10. Collares'!$J:$K,MATCH($A1054,'10. Collares'!$J:$J,0),2),"")</f>
        <v/>
      </c>
      <c r="S1054" s="6" t="str">
        <f aca="false">IFERROR(INDEX('13. King Clor'!$G:$H,MATCH($A1054,'13. King Clor'!$G:$G,0),2),"")</f>
        <v/>
      </c>
      <c r="T1054" s="6" t="str">
        <f aca="false">IFERROR(INDEX('10. Collares'!$A:$B,MATCH($A1054,'10. Collares'!$A:$A,0),2),"")</f>
        <v/>
      </c>
      <c r="U1054" s="6" t="str">
        <f aca="false">IFERROR(INDEX('16. Mis nietos'!$B:$C,MATCH($A1054,'16. Mis nietos'!$B:$B,0),2),"")</f>
        <v/>
      </c>
      <c r="V1054" s="6" t="str">
        <f aca="false">IFERROR(INDEX('17. Profesional Vet'!$A:$B,MATCH($A1054,'17. Profesional Vet'!$A:$A,0),2),"")</f>
        <v/>
      </c>
      <c r="W1054" s="6" t="str">
        <f aca="false">IFERROR(INDEX('18. Premier'!$A:$B,MATCH($A1054,'18. Premier'!$A:$A,0),2),"")</f>
        <v/>
      </c>
      <c r="X1054" s="6" t="str">
        <f aca="false">IFERROR(INDEX('19. Dacam'!$A:$B,MATCH($A1054,'19. Dacam'!$A:$A,0),2),"")</f>
        <v/>
      </c>
      <c r="Y1054" s="6" t="str">
        <f aca="false">IFERROR(INDEX('20. Proveedor'!$A:$B,MATCH($A1054,'20. Proveedor'!$A:$A,0),2),"")</f>
        <v/>
      </c>
      <c r="Z1054" s="6" t="str">
        <f aca="false">IFERROR(INDEX('21. Saphirus'!$A:$B,MATCH($A1054,'21. Saphirus'!$A:$A,0),2),"")</f>
        <v/>
      </c>
    </row>
    <row r="1055" customFormat="false" ht="15.75" hidden="false" customHeight="true" outlineLevel="0" collapsed="false">
      <c r="A1055" s="5" t="s">
        <v>1093</v>
      </c>
      <c r="B1055" s="5" t="n">
        <v>4205</v>
      </c>
      <c r="C1055" s="5" t="s">
        <v>33</v>
      </c>
      <c r="D1055" s="6" t="str">
        <f aca="false">IFERROR(INDEX('1. Benavídez'!$A:$B,MATCH($A1055,'1. Benavídez'!$A:$A,0),2),"")</f>
        <v/>
      </c>
      <c r="E1055" s="6" t="n">
        <f aca="false">IFERROR(INDEX('2. Gallo'!$B:$D,MATCH($A1055,'2. Gallo'!$B:$B,0),3),"")</f>
        <v>629</v>
      </c>
      <c r="F1055" s="6" t="n">
        <f aca="false">IFERROR(INDEX('3. Anea'!$B:$D,MATCH($A1055,'3. Anea'!$B:$B,0),2),"")</f>
        <v>510</v>
      </c>
      <c r="G1055" s="6" t="str">
        <f aca="false">IFERROR(INDEX('4. Pilar'!$A:$C,MATCH($A1055,'4. Pilar'!$A:$A,0),2),"")</f>
        <v/>
      </c>
      <c r="H1055" s="6" t="n">
        <f aca="false">IFERROR(INDEX('5. Tortuguitas'!$B:$D,MATCH($A1055,'5. Tortuguitas'!$B:$B,0),2),"")</f>
        <v>500</v>
      </c>
      <c r="I1055" s="6" t="str">
        <f aca="false">IFERROR(INDEX('6. Del Viso'!$A:$B,MATCH($A1055,'6. Del Viso'!$A:$A,0),2),"")</f>
        <v/>
      </c>
      <c r="J1055" s="6" t="str">
        <f aca="false">IFERROR(INDEX('7. Chica Glade'!$B:$F,MATCH($A1055,'7. Chica Glade'!$B:$B,0),4),"")</f>
        <v/>
      </c>
      <c r="K1055" s="6" t="str">
        <f aca="false">IFERROR(INDEX('8. Veterinaria'!$A:$B,MATCH($A1055,'8. Veterinaria'!$A:$A,0),2),"")</f>
        <v/>
      </c>
      <c r="L1055" s="6" t="n">
        <f aca="false">IFERROR(INDEX('9. Hipocampus'!$A:$B,MATCH($A1055,'9. Hipocampus'!$A:$A,0),2),"")</f>
        <v>616</v>
      </c>
      <c r="M1055" s="6" t="n">
        <f aca="false">IFERROR(INDEX('11. Mundo Mascotas'!$B:$D,MATCH($A1055,'11. Mundo Mascotas'!$B:$B,0),2),"")</f>
        <v>560</v>
      </c>
      <c r="N1055" s="6" t="str">
        <f aca="false">IFERROR(INDEX('12. Yaguar'!$B:$E,MATCH($A1055,'12. Yaguar'!$B:$B,0),2),"")</f>
        <v/>
      </c>
      <c r="O1055" s="6" t="str">
        <f aca="false">IFERROR(INDEX('13. King Clor'!$A:$B,MATCH($A1055,'13. King Clor'!$A:$A,0),2),"")</f>
        <v/>
      </c>
      <c r="P1055" s="6" t="str">
        <f aca="false">IFERROR(INDEX('14. Diserquim'!$A:$B,MATCH($A1055,'14. Diserquim'!$A:$A,0),2),"")</f>
        <v/>
      </c>
      <c r="Q1055" s="6" t="str">
        <f aca="false">IFERROR(INDEX('15. Moreno'!$A:$B,MATCH($A1055,'15. Moreno'!$A:$A,0),2),"")</f>
        <v/>
      </c>
      <c r="R1055" s="6" t="str">
        <f aca="false">IFERROR(INDEX('10. Collares'!$J:$K,MATCH($A1055,'10. Collares'!$J:$J,0),2),"")</f>
        <v/>
      </c>
      <c r="S1055" s="6" t="str">
        <f aca="false">IFERROR(INDEX('13. King Clor'!$G:$H,MATCH($A1055,'13. King Clor'!$G:$G,0),2),"")</f>
        <v/>
      </c>
      <c r="T1055" s="6" t="str">
        <f aca="false">IFERROR(INDEX('10. Collares'!$A:$B,MATCH($A1055,'10. Collares'!$A:$A,0),2),"")</f>
        <v/>
      </c>
      <c r="U1055" s="6" t="str">
        <f aca="false">IFERROR(INDEX('16. Mis nietos'!$B:$C,MATCH($A1055,'16. Mis nietos'!$B:$B,0),2),"")</f>
        <v/>
      </c>
      <c r="V1055" s="6" t="str">
        <f aca="false">IFERROR(INDEX('17. Profesional Vet'!$A:$B,MATCH($A1055,'17. Profesional Vet'!$A:$A,0),2),"")</f>
        <v/>
      </c>
      <c r="W1055" s="6" t="str">
        <f aca="false">IFERROR(INDEX('18. Premier'!$A:$B,MATCH($A1055,'18. Premier'!$A:$A,0),2),"")</f>
        <v/>
      </c>
      <c r="X1055" s="6" t="str">
        <f aca="false">IFERROR(INDEX('19. Dacam'!$A:$B,MATCH($A1055,'19. Dacam'!$A:$A,0),2),"")</f>
        <v/>
      </c>
      <c r="Y1055" s="6" t="n">
        <f aca="false">IFERROR(INDEX('20. Proveedor'!$A:$B,MATCH($A1055,'20. Proveedor'!$A:$A,0),2),"")</f>
        <v>544</v>
      </c>
      <c r="Z1055" s="6" t="str">
        <f aca="false">IFERROR(INDEX('21. Saphirus'!$A:$B,MATCH($A1055,'21. Saphirus'!$A:$A,0),2),"")</f>
        <v/>
      </c>
    </row>
    <row r="1056" customFormat="false" ht="15.75" hidden="false" customHeight="true" outlineLevel="0" collapsed="false">
      <c r="A1056" s="5" t="s">
        <v>1094</v>
      </c>
      <c r="B1056" s="5" t="n">
        <v>4205</v>
      </c>
      <c r="C1056" s="5" t="s">
        <v>33</v>
      </c>
      <c r="D1056" s="6" t="str">
        <f aca="false">IFERROR(INDEX('1. Benavídez'!$A:$B,MATCH($A1056,'1. Benavídez'!$A:$A,0),2),"")</f>
        <v/>
      </c>
      <c r="E1056" s="6" t="n">
        <f aca="false">IFERROR(INDEX('2. Gallo'!$B:$D,MATCH($A1056,'2. Gallo'!$B:$B,0),3),"")</f>
        <v>1054</v>
      </c>
      <c r="F1056" s="6" t="n">
        <f aca="false">IFERROR(INDEX('3. Anea'!$B:$D,MATCH($A1056,'3. Anea'!$B:$B,0),2),"")</f>
        <v>923</v>
      </c>
      <c r="G1056" s="6" t="str">
        <f aca="false">IFERROR(INDEX('4. Pilar'!$A:$C,MATCH($A1056,'4. Pilar'!$A:$A,0),2),"")</f>
        <v/>
      </c>
      <c r="H1056" s="6" t="n">
        <f aca="false">IFERROR(INDEX('5. Tortuguitas'!$B:$D,MATCH($A1056,'5. Tortuguitas'!$B:$B,0),2),"")</f>
        <v>910</v>
      </c>
      <c r="I1056" s="6" t="str">
        <f aca="false">IFERROR(INDEX('6. Del Viso'!$A:$B,MATCH($A1056,'6. Del Viso'!$A:$A,0),2),"")</f>
        <v/>
      </c>
      <c r="J1056" s="6" t="str">
        <f aca="false">IFERROR(INDEX('7. Chica Glade'!$B:$F,MATCH($A1056,'7. Chica Glade'!$B:$B,0),4),"")</f>
        <v/>
      </c>
      <c r="K1056" s="6" t="str">
        <f aca="false">IFERROR(INDEX('8. Veterinaria'!$A:$B,MATCH($A1056,'8. Veterinaria'!$A:$A,0),2),"")</f>
        <v/>
      </c>
      <c r="L1056" s="6" t="n">
        <f aca="false">IFERROR(INDEX('9. Hipocampus'!$A:$B,MATCH($A1056,'9. Hipocampus'!$A:$A,0),2),"")</f>
        <v>1033</v>
      </c>
      <c r="M1056" s="6" t="n">
        <f aca="false">IFERROR(INDEX('11. Mundo Mascotas'!$B:$D,MATCH($A1056,'11. Mundo Mascotas'!$B:$B,0),2),"")</f>
        <v>1040</v>
      </c>
      <c r="N1056" s="6" t="str">
        <f aca="false">IFERROR(INDEX('12. Yaguar'!$B:$E,MATCH($A1056,'12. Yaguar'!$B:$B,0),2),"")</f>
        <v/>
      </c>
      <c r="O1056" s="6" t="str">
        <f aca="false">IFERROR(INDEX('13. King Clor'!$A:$B,MATCH($A1056,'13. King Clor'!$A:$A,0),2),"")</f>
        <v/>
      </c>
      <c r="P1056" s="6" t="str">
        <f aca="false">IFERROR(INDEX('14. Diserquim'!$A:$B,MATCH($A1056,'14. Diserquim'!$A:$A,0),2),"")</f>
        <v/>
      </c>
      <c r="Q1056" s="6" t="str">
        <f aca="false">IFERROR(INDEX('15. Moreno'!$A:$B,MATCH($A1056,'15. Moreno'!$A:$A,0),2),"")</f>
        <v/>
      </c>
      <c r="R1056" s="6" t="str">
        <f aca="false">IFERROR(INDEX('10. Collares'!$J:$K,MATCH($A1056,'10. Collares'!$J:$J,0),2),"")</f>
        <v/>
      </c>
      <c r="S1056" s="6" t="str">
        <f aca="false">IFERROR(INDEX('13. King Clor'!$G:$H,MATCH($A1056,'13. King Clor'!$G:$G,0),2),"")</f>
        <v/>
      </c>
      <c r="T1056" s="6" t="str">
        <f aca="false">IFERROR(INDEX('10. Collares'!$A:$B,MATCH($A1056,'10. Collares'!$A:$A,0),2),"")</f>
        <v/>
      </c>
      <c r="U1056" s="6" t="str">
        <f aca="false">IFERROR(INDEX('16. Mis nietos'!$B:$C,MATCH($A1056,'16. Mis nietos'!$B:$B,0),2),"")</f>
        <v/>
      </c>
      <c r="V1056" s="6" t="str">
        <f aca="false">IFERROR(INDEX('17. Profesional Vet'!$A:$B,MATCH($A1056,'17. Profesional Vet'!$A:$A,0),2),"")</f>
        <v/>
      </c>
      <c r="W1056" s="6" t="str">
        <f aca="false">IFERROR(INDEX('18. Premier'!$A:$B,MATCH($A1056,'18. Premier'!$A:$A,0),2),"")</f>
        <v/>
      </c>
      <c r="X1056" s="6" t="str">
        <f aca="false">IFERROR(INDEX('19. Dacam'!$A:$B,MATCH($A1056,'19. Dacam'!$A:$A,0),2),"")</f>
        <v/>
      </c>
      <c r="Y1056" s="6" t="n">
        <f aca="false">IFERROR(INDEX('20. Proveedor'!$A:$B,MATCH($A1056,'20. Proveedor'!$A:$A,0),2),"")</f>
        <v>1077.5</v>
      </c>
      <c r="Z1056" s="6" t="str">
        <f aca="false">IFERROR(INDEX('21. Saphirus'!$A:$B,MATCH($A1056,'21. Saphirus'!$A:$A,0),2),"")</f>
        <v/>
      </c>
    </row>
    <row r="1057" customFormat="false" ht="15.75" hidden="false" customHeight="true" outlineLevel="0" collapsed="false">
      <c r="A1057" s="5" t="s">
        <v>1095</v>
      </c>
      <c r="B1057" s="5" t="n">
        <v>4345</v>
      </c>
      <c r="C1057" s="5" t="s">
        <v>33</v>
      </c>
      <c r="D1057" s="6" t="str">
        <f aca="false">IFERROR(INDEX('1. Benavídez'!$A:$B,MATCH($A1057,'1. Benavídez'!$A:$A,0),2),"")</f>
        <v/>
      </c>
      <c r="E1057" s="6" t="str">
        <f aca="false">IFERROR(INDEX('2. Gallo'!$B:$D,MATCH($A1057,'2. Gallo'!$B:$B,0),3),"")</f>
        <v/>
      </c>
      <c r="F1057" s="6" t="n">
        <f aca="false">IFERROR(INDEX('3. Anea'!$B:$D,MATCH($A1057,'3. Anea'!$B:$B,0),2),"")</f>
        <v>1496</v>
      </c>
      <c r="G1057" s="6" t="str">
        <f aca="false">IFERROR(INDEX('4. Pilar'!$A:$C,MATCH($A1057,'4. Pilar'!$A:$A,0),2),"")</f>
        <v/>
      </c>
      <c r="H1057" s="6" t="n">
        <f aca="false">IFERROR(INDEX('5. Tortuguitas'!$B:$D,MATCH($A1057,'5. Tortuguitas'!$B:$B,0),2),"")</f>
        <v>1500</v>
      </c>
      <c r="I1057" s="6" t="str">
        <f aca="false">IFERROR(INDEX('6. Del Viso'!$A:$B,MATCH($A1057,'6. Del Viso'!$A:$A,0),2),"")</f>
        <v/>
      </c>
      <c r="J1057" s="6" t="str">
        <f aca="false">IFERROR(INDEX('7. Chica Glade'!$B:$F,MATCH($A1057,'7. Chica Glade'!$B:$B,0),4),"")</f>
        <v/>
      </c>
      <c r="K1057" s="6" t="str">
        <f aca="false">IFERROR(INDEX('8. Veterinaria'!$A:$B,MATCH($A1057,'8. Veterinaria'!$A:$A,0),2),"")</f>
        <v/>
      </c>
      <c r="L1057" s="6" t="n">
        <f aca="false">IFERROR(INDEX('9. Hipocampus'!$A:$B,MATCH($A1057,'9. Hipocampus'!$A:$A,0),2),"")</f>
        <v>1947</v>
      </c>
      <c r="M1057" s="6" t="n">
        <f aca="false">IFERROR(INDEX('11. Mundo Mascotas'!$B:$D,MATCH($A1057,'11. Mundo Mascotas'!$B:$B,0),2),"")</f>
        <v>1680</v>
      </c>
      <c r="N1057" s="6" t="str">
        <f aca="false">IFERROR(INDEX('12. Yaguar'!$B:$E,MATCH($A1057,'12. Yaguar'!$B:$B,0),2),"")</f>
        <v/>
      </c>
      <c r="O1057" s="6" t="str">
        <f aca="false">IFERROR(INDEX('13. King Clor'!$A:$B,MATCH($A1057,'13. King Clor'!$A:$A,0),2),"")</f>
        <v/>
      </c>
      <c r="P1057" s="6" t="str">
        <f aca="false">IFERROR(INDEX('14. Diserquim'!$A:$B,MATCH($A1057,'14. Diserquim'!$A:$A,0),2),"")</f>
        <v/>
      </c>
      <c r="Q1057" s="6" t="str">
        <f aca="false">IFERROR(INDEX('15. Moreno'!$A:$B,MATCH($A1057,'15. Moreno'!$A:$A,0),2),"")</f>
        <v/>
      </c>
      <c r="R1057" s="6" t="str">
        <f aca="false">IFERROR(INDEX('10. Collares'!$J:$K,MATCH($A1057,'10. Collares'!$J:$J,0),2),"")</f>
        <v/>
      </c>
      <c r="S1057" s="6" t="str">
        <f aca="false">IFERROR(INDEX('13. King Clor'!$G:$H,MATCH($A1057,'13. King Clor'!$G:$G,0),2),"")</f>
        <v/>
      </c>
      <c r="T1057" s="6" t="str">
        <f aca="false">IFERROR(INDEX('10. Collares'!$A:$B,MATCH($A1057,'10. Collares'!$A:$A,0),2),"")</f>
        <v/>
      </c>
      <c r="U1057" s="6" t="str">
        <f aca="false">IFERROR(INDEX('16. Mis nietos'!$B:$C,MATCH($A1057,'16. Mis nietos'!$B:$B,0),2),"")</f>
        <v/>
      </c>
      <c r="V1057" s="6" t="str">
        <f aca="false">IFERROR(INDEX('17. Profesional Vet'!$A:$B,MATCH($A1057,'17. Profesional Vet'!$A:$A,0),2),"")</f>
        <v/>
      </c>
      <c r="W1057" s="6" t="str">
        <f aca="false">IFERROR(INDEX('18. Premier'!$A:$B,MATCH($A1057,'18. Premier'!$A:$A,0),2),"")</f>
        <v/>
      </c>
      <c r="X1057" s="6" t="str">
        <f aca="false">IFERROR(INDEX('19. Dacam'!$A:$B,MATCH($A1057,'19. Dacam'!$A:$A,0),2),"")</f>
        <v/>
      </c>
      <c r="Y1057" s="6" t="n">
        <f aca="false">IFERROR(INDEX('20. Proveedor'!$A:$B,MATCH($A1057,'20. Proveedor'!$A:$A,0),2),"")</f>
        <v>1722</v>
      </c>
      <c r="Z1057" s="6" t="str">
        <f aca="false">IFERROR(INDEX('21. Saphirus'!$A:$B,MATCH($A1057,'21. Saphirus'!$A:$A,0),2),"")</f>
        <v/>
      </c>
    </row>
    <row r="1058" customFormat="false" ht="15.75" hidden="false" customHeight="true" outlineLevel="0" collapsed="false">
      <c r="A1058" s="5" t="s">
        <v>1096</v>
      </c>
      <c r="B1058" s="5" t="n">
        <v>4207</v>
      </c>
      <c r="C1058" s="5" t="s">
        <v>33</v>
      </c>
      <c r="D1058" s="6" t="str">
        <f aca="false">IFERROR(INDEX('1. Benavídez'!$A:$B,MATCH($A1058,'1. Benavídez'!$A:$A,0),2),"")</f>
        <v/>
      </c>
      <c r="E1058" s="6" t="n">
        <f aca="false">IFERROR(INDEX('2. Gallo'!$B:$D,MATCH($A1058,'2. Gallo'!$B:$B,0),3),"")</f>
        <v>656</v>
      </c>
      <c r="F1058" s="6" t="n">
        <f aca="false">IFERROR(INDEX('3. Anea'!$B:$D,MATCH($A1058,'3. Anea'!$B:$B,0),2),"")</f>
        <v>2449</v>
      </c>
      <c r="G1058" s="6" t="str">
        <f aca="false">IFERROR(INDEX('4. Pilar'!$A:$C,MATCH($A1058,'4. Pilar'!$A:$A,0),2),"")</f>
        <v/>
      </c>
      <c r="H1058" s="6" t="n">
        <f aca="false">IFERROR(INDEX('5. Tortuguitas'!$B:$D,MATCH($A1058,'5. Tortuguitas'!$B:$B,0),2),"")</f>
        <v>2400</v>
      </c>
      <c r="I1058" s="6" t="str">
        <f aca="false">IFERROR(INDEX('6. Del Viso'!$A:$B,MATCH($A1058,'6. Del Viso'!$A:$A,0),2),"")</f>
        <v/>
      </c>
      <c r="J1058" s="6" t="str">
        <f aca="false">IFERROR(INDEX('7. Chica Glade'!$B:$F,MATCH($A1058,'7. Chica Glade'!$B:$B,0),4),"")</f>
        <v/>
      </c>
      <c r="K1058" s="6" t="str">
        <f aca="false">IFERROR(INDEX('8. Veterinaria'!$A:$B,MATCH($A1058,'8. Veterinaria'!$A:$A,0),2),"")</f>
        <v/>
      </c>
      <c r="L1058" s="6" t="n">
        <f aca="false">IFERROR(INDEX('9. Hipocampus'!$A:$B,MATCH($A1058,'9. Hipocampus'!$A:$A,0),2),"")</f>
        <v>3417</v>
      </c>
      <c r="M1058" s="6" t="n">
        <f aca="false">IFERROR(INDEX('11. Mundo Mascotas'!$B:$D,MATCH($A1058,'11. Mundo Mascotas'!$B:$B,0),2),"")</f>
        <v>2800</v>
      </c>
      <c r="N1058" s="6" t="str">
        <f aca="false">IFERROR(INDEX('12. Yaguar'!$B:$E,MATCH($A1058,'12. Yaguar'!$B:$B,0),2),"")</f>
        <v/>
      </c>
      <c r="O1058" s="6" t="str">
        <f aca="false">IFERROR(INDEX('13. King Clor'!$A:$B,MATCH($A1058,'13. King Clor'!$A:$A,0),2),"")</f>
        <v/>
      </c>
      <c r="P1058" s="6" t="str">
        <f aca="false">IFERROR(INDEX('14. Diserquim'!$A:$B,MATCH($A1058,'14. Diserquim'!$A:$A,0),2),"")</f>
        <v/>
      </c>
      <c r="Q1058" s="6" t="str">
        <f aca="false">IFERROR(INDEX('15. Moreno'!$A:$B,MATCH($A1058,'15. Moreno'!$A:$A,0),2),"")</f>
        <v/>
      </c>
      <c r="R1058" s="6" t="str">
        <f aca="false">IFERROR(INDEX('10. Collares'!$J:$K,MATCH($A1058,'10. Collares'!$J:$J,0),2),"")</f>
        <v/>
      </c>
      <c r="S1058" s="6" t="str">
        <f aca="false">IFERROR(INDEX('13. King Clor'!$G:$H,MATCH($A1058,'13. King Clor'!$G:$G,0),2),"")</f>
        <v/>
      </c>
      <c r="T1058" s="6" t="str">
        <f aca="false">IFERROR(INDEX('10. Collares'!$A:$B,MATCH($A1058,'10. Collares'!$A:$A,0),2),"")</f>
        <v/>
      </c>
      <c r="U1058" s="6" t="str">
        <f aca="false">IFERROR(INDEX('16. Mis nietos'!$B:$C,MATCH($A1058,'16. Mis nietos'!$B:$B,0),2),"")</f>
        <v/>
      </c>
      <c r="V1058" s="6" t="str">
        <f aca="false">IFERROR(INDEX('17. Profesional Vet'!$A:$B,MATCH($A1058,'17. Profesional Vet'!$A:$A,0),2),"")</f>
        <v/>
      </c>
      <c r="W1058" s="6" t="str">
        <f aca="false">IFERROR(INDEX('18. Premier'!$A:$B,MATCH($A1058,'18. Premier'!$A:$A,0),2),"")</f>
        <v/>
      </c>
      <c r="X1058" s="6" t="str">
        <f aca="false">IFERROR(INDEX('19. Dacam'!$A:$B,MATCH($A1058,'19. Dacam'!$A:$A,0),2),"")</f>
        <v/>
      </c>
      <c r="Y1058" s="6" t="n">
        <f aca="false">IFERROR(INDEX('20. Proveedor'!$A:$B,MATCH($A1058,'20. Proveedor'!$A:$A,0),2),"")</f>
        <v>2766</v>
      </c>
      <c r="Z1058" s="6" t="str">
        <f aca="false">IFERROR(INDEX('21. Saphirus'!$A:$B,MATCH($A1058,'21. Saphirus'!$A:$A,0),2),"")</f>
        <v/>
      </c>
    </row>
    <row r="1059" customFormat="false" ht="15.75" hidden="false" customHeight="true" outlineLevel="0" collapsed="false">
      <c r="A1059" s="5" t="s">
        <v>1097</v>
      </c>
      <c r="B1059" s="5" t="n">
        <v>5077</v>
      </c>
      <c r="C1059" s="5" t="s">
        <v>134</v>
      </c>
      <c r="D1059" s="6" t="str">
        <f aca="false">IFERROR(INDEX('1. Benavídez'!$A:$B,MATCH($A1059,'1. Benavídez'!$A:$A,0),2),"")</f>
        <v/>
      </c>
      <c r="E1059" s="6" t="str">
        <f aca="false">IFERROR(INDEX('2. Gallo'!$B:$D,MATCH($A1059,'2. Gallo'!$B:$B,0),3),"")</f>
        <v/>
      </c>
      <c r="F1059" s="6" t="str">
        <f aca="false">IFERROR(INDEX('3. Anea'!$B:$D,MATCH($A1059,'3. Anea'!$B:$B,0),2),"")</f>
        <v/>
      </c>
      <c r="G1059" s="6" t="str">
        <f aca="false">IFERROR(INDEX('4. Pilar'!$A:$C,MATCH($A1059,'4. Pilar'!$A:$A,0),2),"")</f>
        <v/>
      </c>
      <c r="H1059" s="6" t="str">
        <f aca="false">IFERROR(INDEX('5. Tortuguitas'!$B:$D,MATCH($A1059,'5. Tortuguitas'!$B:$B,0),2),"")</f>
        <v/>
      </c>
      <c r="I1059" s="6" t="str">
        <f aca="false">IFERROR(INDEX('6. Del Viso'!$A:$B,MATCH($A1059,'6. Del Viso'!$A:$A,0),2),"")</f>
        <v/>
      </c>
      <c r="J1059" s="6" t="str">
        <f aca="false">IFERROR(INDEX('7. Chica Glade'!$B:$F,MATCH($A1059,'7. Chica Glade'!$B:$B,0),4),"")</f>
        <v/>
      </c>
      <c r="K1059" s="6" t="str">
        <f aca="false">IFERROR(INDEX('8. Veterinaria'!$A:$B,MATCH($A1059,'8. Veterinaria'!$A:$A,0),2),"")</f>
        <v/>
      </c>
      <c r="L1059" s="6" t="str">
        <f aca="false">IFERROR(INDEX('9. Hipocampus'!$A:$B,MATCH($A1059,'9. Hipocampus'!$A:$A,0),2),"")</f>
        <v/>
      </c>
      <c r="M1059" s="6" t="str">
        <f aca="false">IFERROR(INDEX('11. Mundo Mascotas'!$B:$D,MATCH($A1059,'11. Mundo Mascotas'!$B:$B,0),2),"")</f>
        <v/>
      </c>
      <c r="N1059" s="6" t="str">
        <f aca="false">IFERROR(INDEX('12. Yaguar'!$B:$E,MATCH($A1059,'12. Yaguar'!$B:$B,0),2),"")</f>
        <v/>
      </c>
      <c r="O1059" s="6" t="str">
        <f aca="false">IFERROR(INDEX('13. King Clor'!$A:$B,MATCH($A1059,'13. King Clor'!$A:$A,0),2),"")</f>
        <v/>
      </c>
      <c r="P1059" s="6" t="str">
        <f aca="false">IFERROR(INDEX('14. Diserquim'!$A:$B,MATCH($A1059,'14. Diserquim'!$A:$A,0),2),"")</f>
        <v/>
      </c>
      <c r="Q1059" s="6" t="str">
        <f aca="false">IFERROR(INDEX('15. Moreno'!$A:$B,MATCH($A1059,'15. Moreno'!$A:$A,0),2),"")</f>
        <v/>
      </c>
      <c r="R1059" s="6" t="str">
        <f aca="false">IFERROR(INDEX('10. Collares'!$J:$K,MATCH($A1059,'10. Collares'!$J:$J,0),2),"")</f>
        <v/>
      </c>
      <c r="S1059" s="6" t="str">
        <f aca="false">IFERROR(INDEX('13. King Clor'!$G:$H,MATCH($A1059,'13. King Clor'!$G:$G,0),2),"")</f>
        <v/>
      </c>
      <c r="T1059" s="6" t="str">
        <f aca="false">IFERROR(INDEX('10. Collares'!$A:$B,MATCH($A1059,'10. Collares'!$A:$A,0),2),"")</f>
        <v/>
      </c>
      <c r="U1059" s="6" t="str">
        <f aca="false">IFERROR(INDEX('16. Mis nietos'!$B:$C,MATCH($A1059,'16. Mis nietos'!$B:$B,0),2),"")</f>
        <v/>
      </c>
      <c r="V1059" s="6" t="str">
        <f aca="false">IFERROR(INDEX('17. Profesional Vet'!$A:$B,MATCH($A1059,'17. Profesional Vet'!$A:$A,0),2),"")</f>
        <v/>
      </c>
      <c r="W1059" s="6" t="str">
        <f aca="false">IFERROR(INDEX('18. Premier'!$A:$B,MATCH($A1059,'18. Premier'!$A:$A,0),2),"")</f>
        <v/>
      </c>
      <c r="X1059" s="6" t="str">
        <f aca="false">IFERROR(INDEX('19. Dacam'!$A:$B,MATCH($A1059,'19. Dacam'!$A:$A,0),2),"")</f>
        <v/>
      </c>
      <c r="Y1059" s="6" t="str">
        <f aca="false">IFERROR(INDEX('20. Proveedor'!$A:$B,MATCH($A1059,'20. Proveedor'!$A:$A,0),2),"")</f>
        <v/>
      </c>
      <c r="Z1059" s="6" t="str">
        <f aca="false">IFERROR(INDEX('21. Saphirus'!$A:$B,MATCH($A1059,'21. Saphirus'!$A:$A,0),2),"")</f>
        <v/>
      </c>
    </row>
    <row r="1060" customFormat="false" ht="15.75" hidden="false" customHeight="true" outlineLevel="0" collapsed="false">
      <c r="A1060" s="5" t="s">
        <v>1098</v>
      </c>
      <c r="B1060" s="5" t="n">
        <v>44417</v>
      </c>
      <c r="C1060" s="5" t="s">
        <v>33</v>
      </c>
      <c r="D1060" s="6" t="str">
        <f aca="false">IFERROR(INDEX('1. Benavídez'!$A:$B,MATCH($A1060,'1. Benavídez'!$A:$A,0),2),"")</f>
        <v/>
      </c>
      <c r="E1060" s="6" t="str">
        <f aca="false">IFERROR(INDEX('2. Gallo'!$B:$D,MATCH($A1060,'2. Gallo'!$B:$B,0),3),"")</f>
        <v/>
      </c>
      <c r="F1060" s="6" t="str">
        <f aca="false">IFERROR(INDEX('3. Anea'!$B:$D,MATCH($A1060,'3. Anea'!$B:$B,0),2),"")</f>
        <v/>
      </c>
      <c r="G1060" s="6" t="str">
        <f aca="false">IFERROR(INDEX('4. Pilar'!$A:$C,MATCH($A1060,'4. Pilar'!$A:$A,0),2),"")</f>
        <v/>
      </c>
      <c r="H1060" s="6" t="str">
        <f aca="false">IFERROR(INDEX('5. Tortuguitas'!$B:$D,MATCH($A1060,'5. Tortuguitas'!$B:$B,0),2),"")</f>
        <v/>
      </c>
      <c r="I1060" s="6" t="str">
        <f aca="false">IFERROR(INDEX('6. Del Viso'!$A:$B,MATCH($A1060,'6. Del Viso'!$A:$A,0),2),"")</f>
        <v/>
      </c>
      <c r="J1060" s="6" t="str">
        <f aca="false">IFERROR(INDEX('7. Chica Glade'!$B:$F,MATCH($A1060,'7. Chica Glade'!$B:$B,0),4),"")</f>
        <v/>
      </c>
      <c r="K1060" s="6" t="str">
        <f aca="false">IFERROR(INDEX('8. Veterinaria'!$A:$B,MATCH($A1060,'8. Veterinaria'!$A:$A,0),2),"")</f>
        <v/>
      </c>
      <c r="L1060" s="6" t="str">
        <f aca="false">IFERROR(INDEX('9. Hipocampus'!$A:$B,MATCH($A1060,'9. Hipocampus'!$A:$A,0),2),"")</f>
        <v/>
      </c>
      <c r="M1060" s="6" t="str">
        <f aca="false">IFERROR(INDEX('11. Mundo Mascotas'!$B:$D,MATCH($A1060,'11. Mundo Mascotas'!$B:$B,0),2),"")</f>
        <v/>
      </c>
      <c r="N1060" s="6" t="str">
        <f aca="false">IFERROR(INDEX('12. Yaguar'!$B:$E,MATCH($A1060,'12. Yaguar'!$B:$B,0),2),"")</f>
        <v/>
      </c>
      <c r="O1060" s="6" t="str">
        <f aca="false">IFERROR(INDEX('13. King Clor'!$A:$B,MATCH($A1060,'13. King Clor'!$A:$A,0),2),"")</f>
        <v/>
      </c>
      <c r="P1060" s="6" t="str">
        <f aca="false">IFERROR(INDEX('14. Diserquim'!$A:$B,MATCH($A1060,'14. Diserquim'!$A:$A,0),2),"")</f>
        <v/>
      </c>
      <c r="Q1060" s="6" t="str">
        <f aca="false">IFERROR(INDEX('15. Moreno'!$A:$B,MATCH($A1060,'15. Moreno'!$A:$A,0),2),"")</f>
        <v/>
      </c>
      <c r="R1060" s="6" t="str">
        <f aca="false">IFERROR(INDEX('10. Collares'!$J:$K,MATCH($A1060,'10. Collares'!$J:$J,0),2),"")</f>
        <v/>
      </c>
      <c r="S1060" s="6" t="str">
        <f aca="false">IFERROR(INDEX('13. King Clor'!$G:$H,MATCH($A1060,'13. King Clor'!$G:$G,0),2),"")</f>
        <v/>
      </c>
      <c r="T1060" s="6" t="str">
        <f aca="false">IFERROR(INDEX('10. Collares'!$A:$B,MATCH($A1060,'10. Collares'!$A:$A,0),2),"")</f>
        <v/>
      </c>
      <c r="U1060" s="6" t="str">
        <f aca="false">IFERROR(INDEX('16. Mis nietos'!$B:$C,MATCH($A1060,'16. Mis nietos'!$B:$B,0),2),"")</f>
        <v/>
      </c>
      <c r="V1060" s="6" t="str">
        <f aca="false">IFERROR(INDEX('17. Profesional Vet'!$A:$B,MATCH($A1060,'17. Profesional Vet'!$A:$A,0),2),"")</f>
        <v/>
      </c>
      <c r="W1060" s="6" t="str">
        <f aca="false">IFERROR(INDEX('18. Premier'!$A:$B,MATCH($A1060,'18. Premier'!$A:$A,0),2),"")</f>
        <v/>
      </c>
      <c r="X1060" s="6" t="str">
        <f aca="false">IFERROR(INDEX('19. Dacam'!$A:$B,MATCH($A1060,'19. Dacam'!$A:$A,0),2),"")</f>
        <v/>
      </c>
      <c r="Y1060" s="6" t="str">
        <f aca="false">IFERROR(INDEX('20. Proveedor'!$A:$B,MATCH($A1060,'20. Proveedor'!$A:$A,0),2),"")</f>
        <v/>
      </c>
      <c r="Z1060" s="6" t="str">
        <f aca="false">IFERROR(INDEX('21. Saphirus'!$A:$B,MATCH($A1060,'21. Saphirus'!$A:$A,0),2),"")</f>
        <v/>
      </c>
    </row>
    <row r="1061" customFormat="false" ht="15.75" hidden="false" customHeight="true" outlineLevel="0" collapsed="false">
      <c r="A1061" s="5" t="s">
        <v>1099</v>
      </c>
      <c r="B1061" s="5" t="n">
        <v>44420</v>
      </c>
      <c r="C1061" s="5" t="s">
        <v>33</v>
      </c>
      <c r="D1061" s="6" t="str">
        <f aca="false">IFERROR(INDEX('1. Benavídez'!$A:$B,MATCH($A1061,'1. Benavídez'!$A:$A,0),2),"")</f>
        <v/>
      </c>
      <c r="E1061" s="6" t="str">
        <f aca="false">IFERROR(INDEX('2. Gallo'!$B:$D,MATCH($A1061,'2. Gallo'!$B:$B,0),3),"")</f>
        <v/>
      </c>
      <c r="F1061" s="6" t="str">
        <f aca="false">IFERROR(INDEX('3. Anea'!$B:$D,MATCH($A1061,'3. Anea'!$B:$B,0),2),"")</f>
        <v/>
      </c>
      <c r="G1061" s="6" t="str">
        <f aca="false">IFERROR(INDEX('4. Pilar'!$A:$C,MATCH($A1061,'4. Pilar'!$A:$A,0),2),"")</f>
        <v/>
      </c>
      <c r="H1061" s="6" t="str">
        <f aca="false">IFERROR(INDEX('5. Tortuguitas'!$B:$D,MATCH($A1061,'5. Tortuguitas'!$B:$B,0),2),"")</f>
        <v/>
      </c>
      <c r="I1061" s="6" t="str">
        <f aca="false">IFERROR(INDEX('6. Del Viso'!$A:$B,MATCH($A1061,'6. Del Viso'!$A:$A,0),2),"")</f>
        <v/>
      </c>
      <c r="J1061" s="6" t="str">
        <f aca="false">IFERROR(INDEX('7. Chica Glade'!$B:$F,MATCH($A1061,'7. Chica Glade'!$B:$B,0),4),"")</f>
        <v/>
      </c>
      <c r="K1061" s="6" t="str">
        <f aca="false">IFERROR(INDEX('8. Veterinaria'!$A:$B,MATCH($A1061,'8. Veterinaria'!$A:$A,0),2),"")</f>
        <v/>
      </c>
      <c r="L1061" s="6" t="str">
        <f aca="false">IFERROR(INDEX('9. Hipocampus'!$A:$B,MATCH($A1061,'9. Hipocampus'!$A:$A,0),2),"")</f>
        <v/>
      </c>
      <c r="M1061" s="6" t="str">
        <f aca="false">IFERROR(INDEX('11. Mundo Mascotas'!$B:$D,MATCH($A1061,'11. Mundo Mascotas'!$B:$B,0),2),"")</f>
        <v/>
      </c>
      <c r="N1061" s="6" t="str">
        <f aca="false">IFERROR(INDEX('12. Yaguar'!$B:$E,MATCH($A1061,'12. Yaguar'!$B:$B,0),2),"")</f>
        <v/>
      </c>
      <c r="O1061" s="6" t="str">
        <f aca="false">IFERROR(INDEX('13. King Clor'!$A:$B,MATCH($A1061,'13. King Clor'!$A:$A,0),2),"")</f>
        <v/>
      </c>
      <c r="P1061" s="6" t="str">
        <f aca="false">IFERROR(INDEX('14. Diserquim'!$A:$B,MATCH($A1061,'14. Diserquim'!$A:$A,0),2),"")</f>
        <v/>
      </c>
      <c r="Q1061" s="6" t="str">
        <f aca="false">IFERROR(INDEX('15. Moreno'!$A:$B,MATCH($A1061,'15. Moreno'!$A:$A,0),2),"")</f>
        <v/>
      </c>
      <c r="R1061" s="6" t="str">
        <f aca="false">IFERROR(INDEX('10. Collares'!$J:$K,MATCH($A1061,'10. Collares'!$J:$J,0),2),"")</f>
        <v/>
      </c>
      <c r="S1061" s="6" t="str">
        <f aca="false">IFERROR(INDEX('13. King Clor'!$G:$H,MATCH($A1061,'13. King Clor'!$G:$G,0),2),"")</f>
        <v/>
      </c>
      <c r="T1061" s="6" t="str">
        <f aca="false">IFERROR(INDEX('10. Collares'!$A:$B,MATCH($A1061,'10. Collares'!$A:$A,0),2),"")</f>
        <v/>
      </c>
      <c r="U1061" s="6" t="str">
        <f aca="false">IFERROR(INDEX('16. Mis nietos'!$B:$C,MATCH($A1061,'16. Mis nietos'!$B:$B,0),2),"")</f>
        <v/>
      </c>
      <c r="V1061" s="6" t="str">
        <f aca="false">IFERROR(INDEX('17. Profesional Vet'!$A:$B,MATCH($A1061,'17. Profesional Vet'!$A:$A,0),2),"")</f>
        <v/>
      </c>
      <c r="W1061" s="6" t="str">
        <f aca="false">IFERROR(INDEX('18. Premier'!$A:$B,MATCH($A1061,'18. Premier'!$A:$A,0),2),"")</f>
        <v/>
      </c>
      <c r="X1061" s="6" t="str">
        <f aca="false">IFERROR(INDEX('19. Dacam'!$A:$B,MATCH($A1061,'19. Dacam'!$A:$A,0),2),"")</f>
        <v/>
      </c>
      <c r="Y1061" s="6" t="str">
        <f aca="false">IFERROR(INDEX('20. Proveedor'!$A:$B,MATCH($A1061,'20. Proveedor'!$A:$A,0),2),"")</f>
        <v/>
      </c>
      <c r="Z1061" s="6" t="str">
        <f aca="false">IFERROR(INDEX('21. Saphirus'!$A:$B,MATCH($A1061,'21. Saphirus'!$A:$A,0),2),"")</f>
        <v/>
      </c>
    </row>
    <row r="1062" customFormat="false" ht="15.75" hidden="false" customHeight="true" outlineLevel="0" collapsed="false">
      <c r="A1062" s="5" t="s">
        <v>1100</v>
      </c>
      <c r="B1062" s="5" t="n">
        <v>44419</v>
      </c>
      <c r="C1062" s="5" t="s">
        <v>33</v>
      </c>
      <c r="D1062" s="6" t="str">
        <f aca="false">IFERROR(INDEX('1. Benavídez'!$A:$B,MATCH($A1062,'1. Benavídez'!$A:$A,0),2),"")</f>
        <v/>
      </c>
      <c r="E1062" s="6" t="str">
        <f aca="false">IFERROR(INDEX('2. Gallo'!$B:$D,MATCH($A1062,'2. Gallo'!$B:$B,0),3),"")</f>
        <v/>
      </c>
      <c r="F1062" s="6" t="str">
        <f aca="false">IFERROR(INDEX('3. Anea'!$B:$D,MATCH($A1062,'3. Anea'!$B:$B,0),2),"")</f>
        <v/>
      </c>
      <c r="G1062" s="6" t="str">
        <f aca="false">IFERROR(INDEX('4. Pilar'!$A:$C,MATCH($A1062,'4. Pilar'!$A:$A,0),2),"")</f>
        <v/>
      </c>
      <c r="H1062" s="6" t="str">
        <f aca="false">IFERROR(INDEX('5. Tortuguitas'!$B:$D,MATCH($A1062,'5. Tortuguitas'!$B:$B,0),2),"")</f>
        <v/>
      </c>
      <c r="I1062" s="6" t="str">
        <f aca="false">IFERROR(INDEX('6. Del Viso'!$A:$B,MATCH($A1062,'6. Del Viso'!$A:$A,0),2),"")</f>
        <v/>
      </c>
      <c r="J1062" s="6" t="str">
        <f aca="false">IFERROR(INDEX('7. Chica Glade'!$B:$F,MATCH($A1062,'7. Chica Glade'!$B:$B,0),4),"")</f>
        <v/>
      </c>
      <c r="K1062" s="6" t="str">
        <f aca="false">IFERROR(INDEX('8. Veterinaria'!$A:$B,MATCH($A1062,'8. Veterinaria'!$A:$A,0),2),"")</f>
        <v/>
      </c>
      <c r="L1062" s="6" t="str">
        <f aca="false">IFERROR(INDEX('9. Hipocampus'!$A:$B,MATCH($A1062,'9. Hipocampus'!$A:$A,0),2),"")</f>
        <v/>
      </c>
      <c r="M1062" s="6" t="str">
        <f aca="false">IFERROR(INDEX('11. Mundo Mascotas'!$B:$D,MATCH($A1062,'11. Mundo Mascotas'!$B:$B,0),2),"")</f>
        <v/>
      </c>
      <c r="N1062" s="6" t="str">
        <f aca="false">IFERROR(INDEX('12. Yaguar'!$B:$E,MATCH($A1062,'12. Yaguar'!$B:$B,0),2),"")</f>
        <v/>
      </c>
      <c r="O1062" s="6" t="str">
        <f aca="false">IFERROR(INDEX('13. King Clor'!$A:$B,MATCH($A1062,'13. King Clor'!$A:$A,0),2),"")</f>
        <v/>
      </c>
      <c r="P1062" s="6" t="str">
        <f aca="false">IFERROR(INDEX('14. Diserquim'!$A:$B,MATCH($A1062,'14. Diserquim'!$A:$A,0),2),"")</f>
        <v/>
      </c>
      <c r="Q1062" s="6" t="str">
        <f aca="false">IFERROR(INDEX('15. Moreno'!$A:$B,MATCH($A1062,'15. Moreno'!$A:$A,0),2),"")</f>
        <v/>
      </c>
      <c r="R1062" s="6" t="str">
        <f aca="false">IFERROR(INDEX('10. Collares'!$J:$K,MATCH($A1062,'10. Collares'!$J:$J,0),2),"")</f>
        <v/>
      </c>
      <c r="S1062" s="6" t="str">
        <f aca="false">IFERROR(INDEX('13. King Clor'!$G:$H,MATCH($A1062,'13. King Clor'!$G:$G,0),2),"")</f>
        <v/>
      </c>
      <c r="T1062" s="6" t="str">
        <f aca="false">IFERROR(INDEX('10. Collares'!$A:$B,MATCH($A1062,'10. Collares'!$A:$A,0),2),"")</f>
        <v/>
      </c>
      <c r="U1062" s="6" t="str">
        <f aca="false">IFERROR(INDEX('16. Mis nietos'!$B:$C,MATCH($A1062,'16. Mis nietos'!$B:$B,0),2),"")</f>
        <v/>
      </c>
      <c r="V1062" s="6" t="str">
        <f aca="false">IFERROR(INDEX('17. Profesional Vet'!$A:$B,MATCH($A1062,'17. Profesional Vet'!$A:$A,0),2),"")</f>
        <v/>
      </c>
      <c r="W1062" s="6" t="str">
        <f aca="false">IFERROR(INDEX('18. Premier'!$A:$B,MATCH($A1062,'18. Premier'!$A:$A,0),2),"")</f>
        <v/>
      </c>
      <c r="X1062" s="6" t="str">
        <f aca="false">IFERROR(INDEX('19. Dacam'!$A:$B,MATCH($A1062,'19. Dacam'!$A:$A,0),2),"")</f>
        <v/>
      </c>
      <c r="Y1062" s="6" t="str">
        <f aca="false">IFERROR(INDEX('20. Proveedor'!$A:$B,MATCH($A1062,'20. Proveedor'!$A:$A,0),2),"")</f>
        <v/>
      </c>
      <c r="Z1062" s="6" t="str">
        <f aca="false">IFERROR(INDEX('21. Saphirus'!$A:$B,MATCH($A1062,'21. Saphirus'!$A:$A,0),2),"")</f>
        <v/>
      </c>
    </row>
    <row r="1063" customFormat="false" ht="15.75" hidden="false" customHeight="true" outlineLevel="0" collapsed="false">
      <c r="A1063" s="5" t="s">
        <v>1101</v>
      </c>
      <c r="B1063" s="5" t="n">
        <v>1906100</v>
      </c>
      <c r="C1063" s="5" t="s">
        <v>33</v>
      </c>
      <c r="D1063" s="6" t="str">
        <f aca="false">IFERROR(INDEX('1. Benavídez'!$A:$B,MATCH($A1063,'1. Benavídez'!$A:$A,0),2),"")</f>
        <v/>
      </c>
      <c r="E1063" s="6" t="str">
        <f aca="false">IFERROR(INDEX('2. Gallo'!$B:$D,MATCH($A1063,'2. Gallo'!$B:$B,0),3),"")</f>
        <v/>
      </c>
      <c r="F1063" s="6" t="str">
        <f aca="false">IFERROR(INDEX('3. Anea'!$B:$D,MATCH($A1063,'3. Anea'!$B:$B,0),2),"")</f>
        <v/>
      </c>
      <c r="G1063" s="6" t="str">
        <f aca="false">IFERROR(INDEX('4. Pilar'!$A:$C,MATCH($A1063,'4. Pilar'!$A:$A,0),2),"")</f>
        <v/>
      </c>
      <c r="H1063" s="6" t="str">
        <f aca="false">IFERROR(INDEX('5. Tortuguitas'!$B:$D,MATCH($A1063,'5. Tortuguitas'!$B:$B,0),2),"")</f>
        <v/>
      </c>
      <c r="I1063" s="6" t="str">
        <f aca="false">IFERROR(INDEX('6. Del Viso'!$A:$B,MATCH($A1063,'6. Del Viso'!$A:$A,0),2),"")</f>
        <v/>
      </c>
      <c r="J1063" s="6" t="str">
        <f aca="false">IFERROR(INDEX('7. Chica Glade'!$B:$F,MATCH($A1063,'7. Chica Glade'!$B:$B,0),4),"")</f>
        <v/>
      </c>
      <c r="K1063" s="6" t="str">
        <f aca="false">IFERROR(INDEX('8. Veterinaria'!$A:$B,MATCH($A1063,'8. Veterinaria'!$A:$A,0),2),"")</f>
        <v/>
      </c>
      <c r="L1063" s="6" t="str">
        <f aca="false">IFERROR(INDEX('9. Hipocampus'!$A:$B,MATCH($A1063,'9. Hipocampus'!$A:$A,0),2),"")</f>
        <v/>
      </c>
      <c r="M1063" s="6" t="str">
        <f aca="false">IFERROR(INDEX('11. Mundo Mascotas'!$B:$D,MATCH($A1063,'11. Mundo Mascotas'!$B:$B,0),2),"")</f>
        <v/>
      </c>
      <c r="N1063" s="6" t="str">
        <f aca="false">IFERROR(INDEX('12. Yaguar'!$B:$E,MATCH($A1063,'12. Yaguar'!$B:$B,0),2),"")</f>
        <v/>
      </c>
      <c r="O1063" s="6" t="str">
        <f aca="false">IFERROR(INDEX('13. King Clor'!$A:$B,MATCH($A1063,'13. King Clor'!$A:$A,0),2),"")</f>
        <v/>
      </c>
      <c r="P1063" s="6" t="str">
        <f aca="false">IFERROR(INDEX('14. Diserquim'!$A:$B,MATCH($A1063,'14. Diserquim'!$A:$A,0),2),"")</f>
        <v/>
      </c>
      <c r="Q1063" s="6" t="str">
        <f aca="false">IFERROR(INDEX('15. Moreno'!$A:$B,MATCH($A1063,'15. Moreno'!$A:$A,0),2),"")</f>
        <v/>
      </c>
      <c r="R1063" s="6" t="str">
        <f aca="false">IFERROR(INDEX('10. Collares'!$J:$K,MATCH($A1063,'10. Collares'!$J:$J,0),2),"")</f>
        <v/>
      </c>
      <c r="S1063" s="6" t="str">
        <f aca="false">IFERROR(INDEX('13. King Clor'!$G:$H,MATCH($A1063,'13. King Clor'!$G:$G,0),2),"")</f>
        <v/>
      </c>
      <c r="T1063" s="6" t="str">
        <f aca="false">IFERROR(INDEX('10. Collares'!$A:$B,MATCH($A1063,'10. Collares'!$A:$A,0),2),"")</f>
        <v/>
      </c>
      <c r="U1063" s="6" t="str">
        <f aca="false">IFERROR(INDEX('16. Mis nietos'!$B:$C,MATCH($A1063,'16. Mis nietos'!$B:$B,0),2),"")</f>
        <v/>
      </c>
      <c r="V1063" s="6" t="str">
        <f aca="false">IFERROR(INDEX('17. Profesional Vet'!$A:$B,MATCH($A1063,'17. Profesional Vet'!$A:$A,0),2),"")</f>
        <v/>
      </c>
      <c r="W1063" s="6" t="str">
        <f aca="false">IFERROR(INDEX('18. Premier'!$A:$B,MATCH($A1063,'18. Premier'!$A:$A,0),2),"")</f>
        <v/>
      </c>
      <c r="X1063" s="6" t="str">
        <f aca="false">IFERROR(INDEX('19. Dacam'!$A:$B,MATCH($A1063,'19. Dacam'!$A:$A,0),2),"")</f>
        <v/>
      </c>
      <c r="Y1063" s="6" t="str">
        <f aca="false">IFERROR(INDEX('20. Proveedor'!$A:$B,MATCH($A1063,'20. Proveedor'!$A:$A,0),2),"")</f>
        <v/>
      </c>
      <c r="Z1063" s="6" t="str">
        <f aca="false">IFERROR(INDEX('21. Saphirus'!$A:$B,MATCH($A1063,'21. Saphirus'!$A:$A,0),2),"")</f>
        <v/>
      </c>
    </row>
    <row r="1064" customFormat="false" ht="15.75" hidden="false" customHeight="true" outlineLevel="0" collapsed="false">
      <c r="A1064" s="5" t="s">
        <v>1102</v>
      </c>
      <c r="B1064" s="5" t="n">
        <v>1906101</v>
      </c>
      <c r="C1064" s="5" t="s">
        <v>33</v>
      </c>
      <c r="D1064" s="6" t="str">
        <f aca="false">IFERROR(INDEX('1. Benavídez'!$A:$B,MATCH($A1064,'1. Benavídez'!$A:$A,0),2),"")</f>
        <v/>
      </c>
      <c r="E1064" s="6" t="str">
        <f aca="false">IFERROR(INDEX('2. Gallo'!$B:$D,MATCH($A1064,'2. Gallo'!$B:$B,0),3),"")</f>
        <v/>
      </c>
      <c r="F1064" s="6" t="str">
        <f aca="false">IFERROR(INDEX('3. Anea'!$B:$D,MATCH($A1064,'3. Anea'!$B:$B,0),2),"")</f>
        <v/>
      </c>
      <c r="G1064" s="6" t="str">
        <f aca="false">IFERROR(INDEX('4. Pilar'!$A:$C,MATCH($A1064,'4. Pilar'!$A:$A,0),2),"")</f>
        <v/>
      </c>
      <c r="H1064" s="6" t="str">
        <f aca="false">IFERROR(INDEX('5. Tortuguitas'!$B:$D,MATCH($A1064,'5. Tortuguitas'!$B:$B,0),2),"")</f>
        <v/>
      </c>
      <c r="I1064" s="6" t="str">
        <f aca="false">IFERROR(INDEX('6. Del Viso'!$A:$B,MATCH($A1064,'6. Del Viso'!$A:$A,0),2),"")</f>
        <v/>
      </c>
      <c r="J1064" s="6" t="str">
        <f aca="false">IFERROR(INDEX('7. Chica Glade'!$B:$F,MATCH($A1064,'7. Chica Glade'!$B:$B,0),4),"")</f>
        <v/>
      </c>
      <c r="K1064" s="6" t="str">
        <f aca="false">IFERROR(INDEX('8. Veterinaria'!$A:$B,MATCH($A1064,'8. Veterinaria'!$A:$A,0),2),"")</f>
        <v/>
      </c>
      <c r="L1064" s="6" t="str">
        <f aca="false">IFERROR(INDEX('9. Hipocampus'!$A:$B,MATCH($A1064,'9. Hipocampus'!$A:$A,0),2),"")</f>
        <v/>
      </c>
      <c r="M1064" s="6" t="str">
        <f aca="false">IFERROR(INDEX('11. Mundo Mascotas'!$B:$D,MATCH($A1064,'11. Mundo Mascotas'!$B:$B,0),2),"")</f>
        <v/>
      </c>
      <c r="N1064" s="6" t="str">
        <f aca="false">IFERROR(INDEX('12. Yaguar'!$B:$E,MATCH($A1064,'12. Yaguar'!$B:$B,0),2),"")</f>
        <v/>
      </c>
      <c r="O1064" s="6" t="str">
        <f aca="false">IFERROR(INDEX('13. King Clor'!$A:$B,MATCH($A1064,'13. King Clor'!$A:$A,0),2),"")</f>
        <v/>
      </c>
      <c r="P1064" s="6" t="str">
        <f aca="false">IFERROR(INDEX('14. Diserquim'!$A:$B,MATCH($A1064,'14. Diserquim'!$A:$A,0),2),"")</f>
        <v/>
      </c>
      <c r="Q1064" s="6" t="str">
        <f aca="false">IFERROR(INDEX('15. Moreno'!$A:$B,MATCH($A1064,'15. Moreno'!$A:$A,0),2),"")</f>
        <v/>
      </c>
      <c r="R1064" s="6" t="str">
        <f aca="false">IFERROR(INDEX('10. Collares'!$J:$K,MATCH($A1064,'10. Collares'!$J:$J,0),2),"")</f>
        <v/>
      </c>
      <c r="S1064" s="6" t="str">
        <f aca="false">IFERROR(INDEX('13. King Clor'!$G:$H,MATCH($A1064,'13. King Clor'!$G:$G,0),2),"")</f>
        <v/>
      </c>
      <c r="T1064" s="6" t="str">
        <f aca="false">IFERROR(INDEX('10. Collares'!$A:$B,MATCH($A1064,'10. Collares'!$A:$A,0),2),"")</f>
        <v/>
      </c>
      <c r="U1064" s="6" t="str">
        <f aca="false">IFERROR(INDEX('16. Mis nietos'!$B:$C,MATCH($A1064,'16. Mis nietos'!$B:$B,0),2),"")</f>
        <v/>
      </c>
      <c r="V1064" s="6" t="str">
        <f aca="false">IFERROR(INDEX('17. Profesional Vet'!$A:$B,MATCH($A1064,'17. Profesional Vet'!$A:$A,0),2),"")</f>
        <v/>
      </c>
      <c r="W1064" s="6" t="str">
        <f aca="false">IFERROR(INDEX('18. Premier'!$A:$B,MATCH($A1064,'18. Premier'!$A:$A,0),2),"")</f>
        <v/>
      </c>
      <c r="X1064" s="6" t="str">
        <f aca="false">IFERROR(INDEX('19. Dacam'!$A:$B,MATCH($A1064,'19. Dacam'!$A:$A,0),2),"")</f>
        <v/>
      </c>
      <c r="Y1064" s="6" t="str">
        <f aca="false">IFERROR(INDEX('20. Proveedor'!$A:$B,MATCH($A1064,'20. Proveedor'!$A:$A,0),2),"")</f>
        <v/>
      </c>
      <c r="Z1064" s="6" t="str">
        <f aca="false">IFERROR(INDEX('21. Saphirus'!$A:$B,MATCH($A1064,'21. Saphirus'!$A:$A,0),2),"")</f>
        <v/>
      </c>
    </row>
    <row r="1065" customFormat="false" ht="15.75" hidden="false" customHeight="true" outlineLevel="0" collapsed="false">
      <c r="A1065" s="5" t="s">
        <v>1103</v>
      </c>
      <c r="B1065" s="5" t="n">
        <v>1905146</v>
      </c>
      <c r="C1065" s="5" t="s">
        <v>33</v>
      </c>
      <c r="D1065" s="6" t="str">
        <f aca="false">IFERROR(INDEX('1. Benavídez'!$A:$B,MATCH($A1065,'1. Benavídez'!$A:$A,0),2),"")</f>
        <v/>
      </c>
      <c r="E1065" s="6" t="str">
        <f aca="false">IFERROR(INDEX('2. Gallo'!$B:$D,MATCH($A1065,'2. Gallo'!$B:$B,0),3),"")</f>
        <v/>
      </c>
      <c r="F1065" s="6" t="str">
        <f aca="false">IFERROR(INDEX('3. Anea'!$B:$D,MATCH($A1065,'3. Anea'!$B:$B,0),2),"")</f>
        <v/>
      </c>
      <c r="G1065" s="6" t="str">
        <f aca="false">IFERROR(INDEX('4. Pilar'!$A:$C,MATCH($A1065,'4. Pilar'!$A:$A,0),2),"")</f>
        <v/>
      </c>
      <c r="H1065" s="6" t="str">
        <f aca="false">IFERROR(INDEX('5. Tortuguitas'!$B:$D,MATCH($A1065,'5. Tortuguitas'!$B:$B,0),2),"")</f>
        <v/>
      </c>
      <c r="I1065" s="6" t="str">
        <f aca="false">IFERROR(INDEX('6. Del Viso'!$A:$B,MATCH($A1065,'6. Del Viso'!$A:$A,0),2),"")</f>
        <v/>
      </c>
      <c r="J1065" s="6" t="str">
        <f aca="false">IFERROR(INDEX('7. Chica Glade'!$B:$F,MATCH($A1065,'7. Chica Glade'!$B:$B,0),4),"")</f>
        <v/>
      </c>
      <c r="K1065" s="6" t="str">
        <f aca="false">IFERROR(INDEX('8. Veterinaria'!$A:$B,MATCH($A1065,'8. Veterinaria'!$A:$A,0),2),"")</f>
        <v/>
      </c>
      <c r="L1065" s="6" t="str">
        <f aca="false">IFERROR(INDEX('9. Hipocampus'!$A:$B,MATCH($A1065,'9. Hipocampus'!$A:$A,0),2),"")</f>
        <v/>
      </c>
      <c r="M1065" s="6" t="str">
        <f aca="false">IFERROR(INDEX('11. Mundo Mascotas'!$B:$D,MATCH($A1065,'11. Mundo Mascotas'!$B:$B,0),2),"")</f>
        <v/>
      </c>
      <c r="N1065" s="6" t="str">
        <f aca="false">IFERROR(INDEX('12. Yaguar'!$B:$E,MATCH($A1065,'12. Yaguar'!$B:$B,0),2),"")</f>
        <v/>
      </c>
      <c r="O1065" s="6" t="str">
        <f aca="false">IFERROR(INDEX('13. King Clor'!$A:$B,MATCH($A1065,'13. King Clor'!$A:$A,0),2),"")</f>
        <v/>
      </c>
      <c r="P1065" s="6" t="str">
        <f aca="false">IFERROR(INDEX('14. Diserquim'!$A:$B,MATCH($A1065,'14. Diserquim'!$A:$A,0),2),"")</f>
        <v/>
      </c>
      <c r="Q1065" s="6" t="str">
        <f aca="false">IFERROR(INDEX('15. Moreno'!$A:$B,MATCH($A1065,'15. Moreno'!$A:$A,0),2),"")</f>
        <v/>
      </c>
      <c r="R1065" s="6" t="str">
        <f aca="false">IFERROR(INDEX('10. Collares'!$J:$K,MATCH($A1065,'10. Collares'!$J:$J,0),2),"")</f>
        <v/>
      </c>
      <c r="S1065" s="6" t="str">
        <f aca="false">IFERROR(INDEX('13. King Clor'!$G:$H,MATCH($A1065,'13. King Clor'!$G:$G,0),2),"")</f>
        <v/>
      </c>
      <c r="T1065" s="6" t="str">
        <f aca="false">IFERROR(INDEX('10. Collares'!$A:$B,MATCH($A1065,'10. Collares'!$A:$A,0),2),"")</f>
        <v/>
      </c>
      <c r="U1065" s="6" t="str">
        <f aca="false">IFERROR(INDEX('16. Mis nietos'!$B:$C,MATCH($A1065,'16. Mis nietos'!$B:$B,0),2),"")</f>
        <v/>
      </c>
      <c r="V1065" s="6" t="str">
        <f aca="false">IFERROR(INDEX('17. Profesional Vet'!$A:$B,MATCH($A1065,'17. Profesional Vet'!$A:$A,0),2),"")</f>
        <v/>
      </c>
      <c r="W1065" s="6" t="str">
        <f aca="false">IFERROR(INDEX('18. Premier'!$A:$B,MATCH($A1065,'18. Premier'!$A:$A,0),2),"")</f>
        <v/>
      </c>
      <c r="X1065" s="6" t="str">
        <f aca="false">IFERROR(INDEX('19. Dacam'!$A:$B,MATCH($A1065,'19. Dacam'!$A:$A,0),2),"")</f>
        <v/>
      </c>
      <c r="Y1065" s="6" t="str">
        <f aca="false">IFERROR(INDEX('20. Proveedor'!$A:$B,MATCH($A1065,'20. Proveedor'!$A:$A,0),2),"")</f>
        <v/>
      </c>
      <c r="Z1065" s="6" t="str">
        <f aca="false">IFERROR(INDEX('21. Saphirus'!$A:$B,MATCH($A1065,'21. Saphirus'!$A:$A,0),2),"")</f>
        <v/>
      </c>
    </row>
    <row r="1066" customFormat="false" ht="15.75" hidden="false" customHeight="true" outlineLevel="0" collapsed="false">
      <c r="A1066" s="5" t="s">
        <v>1104</v>
      </c>
      <c r="B1066" s="5" t="n">
        <v>1905145</v>
      </c>
      <c r="C1066" s="5" t="s">
        <v>33</v>
      </c>
      <c r="D1066" s="6" t="str">
        <f aca="false">IFERROR(INDEX('1. Benavídez'!$A:$B,MATCH($A1066,'1. Benavídez'!$A:$A,0),2),"")</f>
        <v/>
      </c>
      <c r="E1066" s="6" t="str">
        <f aca="false">IFERROR(INDEX('2. Gallo'!$B:$D,MATCH($A1066,'2. Gallo'!$B:$B,0),3),"")</f>
        <v/>
      </c>
      <c r="F1066" s="6" t="str">
        <f aca="false">IFERROR(INDEX('3. Anea'!$B:$D,MATCH($A1066,'3. Anea'!$B:$B,0),2),"")</f>
        <v/>
      </c>
      <c r="G1066" s="6" t="str">
        <f aca="false">IFERROR(INDEX('4. Pilar'!$A:$C,MATCH($A1066,'4. Pilar'!$A:$A,0),2),"")</f>
        <v/>
      </c>
      <c r="H1066" s="6" t="str">
        <f aca="false">IFERROR(INDEX('5. Tortuguitas'!$B:$D,MATCH($A1066,'5. Tortuguitas'!$B:$B,0),2),"")</f>
        <v/>
      </c>
      <c r="I1066" s="6" t="str">
        <f aca="false">IFERROR(INDEX('6. Del Viso'!$A:$B,MATCH($A1066,'6. Del Viso'!$A:$A,0),2),"")</f>
        <v/>
      </c>
      <c r="J1066" s="6" t="str">
        <f aca="false">IFERROR(INDEX('7. Chica Glade'!$B:$F,MATCH($A1066,'7. Chica Glade'!$B:$B,0),4),"")</f>
        <v/>
      </c>
      <c r="K1066" s="6" t="str">
        <f aca="false">IFERROR(INDEX('8. Veterinaria'!$A:$B,MATCH($A1066,'8. Veterinaria'!$A:$A,0),2),"")</f>
        <v/>
      </c>
      <c r="L1066" s="6" t="str">
        <f aca="false">IFERROR(INDEX('9. Hipocampus'!$A:$B,MATCH($A1066,'9. Hipocampus'!$A:$A,0),2),"")</f>
        <v/>
      </c>
      <c r="M1066" s="6" t="str">
        <f aca="false">IFERROR(INDEX('11. Mundo Mascotas'!$B:$D,MATCH($A1066,'11. Mundo Mascotas'!$B:$B,0),2),"")</f>
        <v/>
      </c>
      <c r="N1066" s="6" t="str">
        <f aca="false">IFERROR(INDEX('12. Yaguar'!$B:$E,MATCH($A1066,'12. Yaguar'!$B:$B,0),2),"")</f>
        <v/>
      </c>
      <c r="O1066" s="6" t="str">
        <f aca="false">IFERROR(INDEX('13. King Clor'!$A:$B,MATCH($A1066,'13. King Clor'!$A:$A,0),2),"")</f>
        <v/>
      </c>
      <c r="P1066" s="6" t="str">
        <f aca="false">IFERROR(INDEX('14. Diserquim'!$A:$B,MATCH($A1066,'14. Diserquim'!$A:$A,0),2),"")</f>
        <v/>
      </c>
      <c r="Q1066" s="6" t="str">
        <f aca="false">IFERROR(INDEX('15. Moreno'!$A:$B,MATCH($A1066,'15. Moreno'!$A:$A,0),2),"")</f>
        <v/>
      </c>
      <c r="R1066" s="6" t="str">
        <f aca="false">IFERROR(INDEX('10. Collares'!$J:$K,MATCH($A1066,'10. Collares'!$J:$J,0),2),"")</f>
        <v/>
      </c>
      <c r="S1066" s="6" t="str">
        <f aca="false">IFERROR(INDEX('13. King Clor'!$G:$H,MATCH($A1066,'13. King Clor'!$G:$G,0),2),"")</f>
        <v/>
      </c>
      <c r="T1066" s="6" t="str">
        <f aca="false">IFERROR(INDEX('10. Collares'!$A:$B,MATCH($A1066,'10. Collares'!$A:$A,0),2),"")</f>
        <v/>
      </c>
      <c r="U1066" s="6" t="str">
        <f aca="false">IFERROR(INDEX('16. Mis nietos'!$B:$C,MATCH($A1066,'16. Mis nietos'!$B:$B,0),2),"")</f>
        <v/>
      </c>
      <c r="V1066" s="6" t="str">
        <f aca="false">IFERROR(INDEX('17. Profesional Vet'!$A:$B,MATCH($A1066,'17. Profesional Vet'!$A:$A,0),2),"")</f>
        <v/>
      </c>
      <c r="W1066" s="6" t="str">
        <f aca="false">IFERROR(INDEX('18. Premier'!$A:$B,MATCH($A1066,'18. Premier'!$A:$A,0),2),"")</f>
        <v/>
      </c>
      <c r="X1066" s="6" t="str">
        <f aca="false">IFERROR(INDEX('19. Dacam'!$A:$B,MATCH($A1066,'19. Dacam'!$A:$A,0),2),"")</f>
        <v/>
      </c>
      <c r="Y1066" s="6" t="str">
        <f aca="false">IFERROR(INDEX('20. Proveedor'!$A:$B,MATCH($A1066,'20. Proveedor'!$A:$A,0),2),"")</f>
        <v/>
      </c>
      <c r="Z1066" s="6" t="str">
        <f aca="false">IFERROR(INDEX('21. Saphirus'!$A:$B,MATCH($A1066,'21. Saphirus'!$A:$A,0),2),"")</f>
        <v/>
      </c>
    </row>
    <row r="1067" customFormat="false" ht="15.75" hidden="false" customHeight="true" outlineLevel="0" collapsed="false">
      <c r="A1067" s="5" t="s">
        <v>1105</v>
      </c>
      <c r="B1067" s="5" t="n">
        <v>1905246</v>
      </c>
      <c r="C1067" s="5" t="s">
        <v>138</v>
      </c>
      <c r="D1067" s="6" t="n">
        <f aca="false">IFERROR(INDEX('1. Benavídez'!$A:$B,MATCH($A1067,'1. Benavídez'!$A:$A,0),2),"")</f>
        <v>17628</v>
      </c>
      <c r="E1067" s="6" t="n">
        <f aca="false">IFERROR(INDEX('2. Gallo'!$B:$D,MATCH($A1067,'2. Gallo'!$B:$B,0),3),"")</f>
        <v>0</v>
      </c>
      <c r="F1067" s="6" t="n">
        <f aca="false">IFERROR(INDEX('3. Anea'!$B:$D,MATCH($A1067,'3. Anea'!$B:$B,0),2),"")</f>
        <v>24633</v>
      </c>
      <c r="G1067" s="6" t="str">
        <f aca="false">IFERROR(INDEX('4. Pilar'!$A:$C,MATCH($A1067,'4. Pilar'!$A:$A,0),2),"")</f>
        <v/>
      </c>
      <c r="H1067" s="6" t="str">
        <f aca="false">IFERROR(INDEX('5. Tortuguitas'!$B:$D,MATCH($A1067,'5. Tortuguitas'!$B:$B,0),2),"")</f>
        <v/>
      </c>
      <c r="I1067" s="6" t="str">
        <f aca="false">IFERROR(INDEX('6. Del Viso'!$A:$B,MATCH($A1067,'6. Del Viso'!$A:$A,0),2),"")</f>
        <v/>
      </c>
      <c r="J1067" s="6" t="str">
        <f aca="false">IFERROR(INDEX('7. Chica Glade'!$B:$F,MATCH($A1067,'7. Chica Glade'!$B:$B,0),4),"")</f>
        <v/>
      </c>
      <c r="K1067" s="6" t="str">
        <f aca="false">IFERROR(INDEX('8. Veterinaria'!$A:$B,MATCH($A1067,'8. Veterinaria'!$A:$A,0),2),"")</f>
        <v/>
      </c>
      <c r="L1067" s="6" t="str">
        <f aca="false">IFERROR(INDEX('9. Hipocampus'!$A:$B,MATCH($A1067,'9. Hipocampus'!$A:$A,0),2),"")</f>
        <v/>
      </c>
      <c r="M1067" s="6" t="n">
        <f aca="false">IFERROR(INDEX('11. Mundo Mascotas'!$B:$D,MATCH($A1067,'11. Mundo Mascotas'!$B:$B,0),2),"")</f>
        <v>21482</v>
      </c>
      <c r="N1067" s="6" t="str">
        <f aca="false">IFERROR(INDEX('12. Yaguar'!$B:$E,MATCH($A1067,'12. Yaguar'!$B:$B,0),2),"")</f>
        <v/>
      </c>
      <c r="O1067" s="6" t="str">
        <f aca="false">IFERROR(INDEX('13. King Clor'!$A:$B,MATCH($A1067,'13. King Clor'!$A:$A,0),2),"")</f>
        <v/>
      </c>
      <c r="P1067" s="6" t="str">
        <f aca="false">IFERROR(INDEX('14. Diserquim'!$A:$B,MATCH($A1067,'14. Diserquim'!$A:$A,0),2),"")</f>
        <v/>
      </c>
      <c r="Q1067" s="6" t="str">
        <f aca="false">IFERROR(INDEX('15. Moreno'!$A:$B,MATCH($A1067,'15. Moreno'!$A:$A,0),2),"")</f>
        <v/>
      </c>
      <c r="R1067" s="6" t="str">
        <f aca="false">IFERROR(INDEX('10. Collares'!$J:$K,MATCH($A1067,'10. Collares'!$J:$J,0),2),"")</f>
        <v/>
      </c>
      <c r="S1067" s="6" t="str">
        <f aca="false">IFERROR(INDEX('13. King Clor'!$G:$H,MATCH($A1067,'13. King Clor'!$G:$G,0),2),"")</f>
        <v/>
      </c>
      <c r="T1067" s="6" t="str">
        <f aca="false">IFERROR(INDEX('10. Collares'!$A:$B,MATCH($A1067,'10. Collares'!$A:$A,0),2),"")</f>
        <v/>
      </c>
      <c r="U1067" s="6" t="str">
        <f aca="false">IFERROR(INDEX('16. Mis nietos'!$B:$C,MATCH($A1067,'16. Mis nietos'!$B:$B,0),2),"")</f>
        <v/>
      </c>
      <c r="V1067" s="6" t="str">
        <f aca="false">IFERROR(INDEX('17. Profesional Vet'!$A:$B,MATCH($A1067,'17. Profesional Vet'!$A:$A,0),2),"")</f>
        <v/>
      </c>
      <c r="W1067" s="6" t="str">
        <f aca="false">IFERROR(INDEX('18. Premier'!$A:$B,MATCH($A1067,'18. Premier'!$A:$A,0),2),"")</f>
        <v/>
      </c>
      <c r="X1067" s="6" t="str">
        <f aca="false">IFERROR(INDEX('19. Dacam'!$A:$B,MATCH($A1067,'19. Dacam'!$A:$A,0),2),"")</f>
        <v/>
      </c>
      <c r="Y1067" s="6" t="str">
        <f aca="false">IFERROR(INDEX('20. Proveedor'!$A:$B,MATCH($A1067,'20. Proveedor'!$A:$A,0),2),"")</f>
        <v/>
      </c>
      <c r="Z1067" s="6" t="str">
        <f aca="false">IFERROR(INDEX('21. Saphirus'!$A:$B,MATCH($A1067,'21. Saphirus'!$A:$A,0),2),"")</f>
        <v/>
      </c>
    </row>
    <row r="1068" customFormat="false" ht="15.75" hidden="false" customHeight="true" outlineLevel="0" collapsed="false">
      <c r="A1068" s="5" t="s">
        <v>1106</v>
      </c>
      <c r="B1068" s="5" t="n">
        <v>5079</v>
      </c>
      <c r="C1068" s="5" t="s">
        <v>27</v>
      </c>
      <c r="D1068" s="6" t="str">
        <f aca="false">IFERROR(INDEX('1. Benavídez'!$A:$B,MATCH($A1068,'1. Benavídez'!$A:$A,0),2),"")</f>
        <v/>
      </c>
      <c r="E1068" s="6" t="str">
        <f aca="false">IFERROR(INDEX('2. Gallo'!$B:$D,MATCH($A1068,'2. Gallo'!$B:$B,0),3),"")</f>
        <v/>
      </c>
      <c r="F1068" s="6" t="str">
        <f aca="false">IFERROR(INDEX('3. Anea'!$B:$D,MATCH($A1068,'3. Anea'!$B:$B,0),2),"")</f>
        <v/>
      </c>
      <c r="G1068" s="6" t="str">
        <f aca="false">IFERROR(INDEX('4. Pilar'!$A:$C,MATCH($A1068,'4. Pilar'!$A:$A,0),2),"")</f>
        <v/>
      </c>
      <c r="H1068" s="6" t="str">
        <f aca="false">IFERROR(INDEX('5. Tortuguitas'!$B:$D,MATCH($A1068,'5. Tortuguitas'!$B:$B,0),2),"")</f>
        <v/>
      </c>
      <c r="I1068" s="6" t="str">
        <f aca="false">IFERROR(INDEX('6. Del Viso'!$A:$B,MATCH($A1068,'6. Del Viso'!$A:$A,0),2),"")</f>
        <v/>
      </c>
      <c r="J1068" s="6" t="str">
        <f aca="false">IFERROR(INDEX('7. Chica Glade'!$B:$F,MATCH($A1068,'7. Chica Glade'!$B:$B,0),4),"")</f>
        <v/>
      </c>
      <c r="K1068" s="6" t="str">
        <f aca="false">IFERROR(INDEX('8. Veterinaria'!$A:$B,MATCH($A1068,'8. Veterinaria'!$A:$A,0),2),"")</f>
        <v/>
      </c>
      <c r="L1068" s="6" t="str">
        <f aca="false">IFERROR(INDEX('9. Hipocampus'!$A:$B,MATCH($A1068,'9. Hipocampus'!$A:$A,0),2),"")</f>
        <v/>
      </c>
      <c r="M1068" s="6" t="str">
        <f aca="false">IFERROR(INDEX('11. Mundo Mascotas'!$B:$D,MATCH($A1068,'11. Mundo Mascotas'!$B:$B,0),2),"")</f>
        <v/>
      </c>
      <c r="N1068" s="6" t="str">
        <f aca="false">IFERROR(INDEX('12. Yaguar'!$B:$E,MATCH($A1068,'12. Yaguar'!$B:$B,0),2),"")</f>
        <v/>
      </c>
      <c r="O1068" s="6" t="str">
        <f aca="false">IFERROR(INDEX('13. King Clor'!$A:$B,MATCH($A1068,'13. King Clor'!$A:$A,0),2),"")</f>
        <v/>
      </c>
      <c r="P1068" s="6" t="str">
        <f aca="false">IFERROR(INDEX('14. Diserquim'!$A:$B,MATCH($A1068,'14. Diserquim'!$A:$A,0),2),"")</f>
        <v/>
      </c>
      <c r="Q1068" s="6" t="str">
        <f aca="false">IFERROR(INDEX('15. Moreno'!$A:$B,MATCH($A1068,'15. Moreno'!$A:$A,0),2),"")</f>
        <v/>
      </c>
      <c r="R1068" s="6" t="str">
        <f aca="false">IFERROR(INDEX('10. Collares'!$J:$K,MATCH($A1068,'10. Collares'!$J:$J,0),2),"")</f>
        <v/>
      </c>
      <c r="S1068" s="6" t="str">
        <f aca="false">IFERROR(INDEX('13. King Clor'!$G:$H,MATCH($A1068,'13. King Clor'!$G:$G,0),2),"")</f>
        <v/>
      </c>
      <c r="T1068" s="6" t="str">
        <f aca="false">IFERROR(INDEX('10. Collares'!$A:$B,MATCH($A1068,'10. Collares'!$A:$A,0),2),"")</f>
        <v/>
      </c>
      <c r="U1068" s="6" t="str">
        <f aca="false">IFERROR(INDEX('16. Mis nietos'!$B:$C,MATCH($A1068,'16. Mis nietos'!$B:$B,0),2),"")</f>
        <v/>
      </c>
      <c r="V1068" s="6" t="str">
        <f aca="false">IFERROR(INDEX('17. Profesional Vet'!$A:$B,MATCH($A1068,'17. Profesional Vet'!$A:$A,0),2),"")</f>
        <v/>
      </c>
      <c r="W1068" s="6" t="str">
        <f aca="false">IFERROR(INDEX('18. Premier'!$A:$B,MATCH($A1068,'18. Premier'!$A:$A,0),2),"")</f>
        <v/>
      </c>
      <c r="X1068" s="6" t="str">
        <f aca="false">IFERROR(INDEX('19. Dacam'!$A:$B,MATCH($A1068,'19. Dacam'!$A:$A,0),2),"")</f>
        <v/>
      </c>
      <c r="Y1068" s="6" t="str">
        <f aca="false">IFERROR(INDEX('20. Proveedor'!$A:$B,MATCH($A1068,'20. Proveedor'!$A:$A,0),2),"")</f>
        <v/>
      </c>
      <c r="Z1068" s="6" t="str">
        <f aca="false">IFERROR(INDEX('21. Saphirus'!$A:$B,MATCH($A1068,'21. Saphirus'!$A:$A,0),2),"")</f>
        <v/>
      </c>
    </row>
    <row r="1069" customFormat="false" ht="15.75" hidden="false" customHeight="true" outlineLevel="0" collapsed="false">
      <c r="A1069" s="5" t="s">
        <v>1107</v>
      </c>
      <c r="B1069" s="5" t="n">
        <v>31111</v>
      </c>
      <c r="C1069" s="5" t="s">
        <v>29</v>
      </c>
      <c r="D1069" s="6" t="n">
        <f aca="false">IFERROR(INDEX('1. Benavídez'!$A:$B,MATCH($A1069,'1. Benavídez'!$A:$A,0),2),"")</f>
        <v>18962</v>
      </c>
      <c r="E1069" s="6" t="n">
        <f aca="false">IFERROR(INDEX('2. Gallo'!$B:$D,MATCH($A1069,'2. Gallo'!$B:$B,0),3),"")</f>
        <v>22703</v>
      </c>
      <c r="F1069" s="6" t="n">
        <f aca="false">IFERROR(INDEX('3. Anea'!$B:$D,MATCH($A1069,'3. Anea'!$B:$B,0),2),"")</f>
        <v>23901</v>
      </c>
      <c r="G1069" s="6" t="str">
        <f aca="false">IFERROR(INDEX('4. Pilar'!$A:$C,MATCH($A1069,'4. Pilar'!$A:$A,0),2),"")</f>
        <v/>
      </c>
      <c r="H1069" s="6" t="str">
        <f aca="false">IFERROR(INDEX('5. Tortuguitas'!$B:$D,MATCH($A1069,'5. Tortuguitas'!$B:$B,0),2),"")</f>
        <v/>
      </c>
      <c r="I1069" s="6" t="str">
        <f aca="false">IFERROR(INDEX('6. Del Viso'!$A:$B,MATCH($A1069,'6. Del Viso'!$A:$A,0),2),"")</f>
        <v/>
      </c>
      <c r="J1069" s="6" t="str">
        <f aca="false">IFERROR(INDEX('7. Chica Glade'!$B:$F,MATCH($A1069,'7. Chica Glade'!$B:$B,0),4),"")</f>
        <v/>
      </c>
      <c r="K1069" s="6" t="str">
        <f aca="false">IFERROR(INDEX('8. Veterinaria'!$A:$B,MATCH($A1069,'8. Veterinaria'!$A:$A,0),2),"")</f>
        <v/>
      </c>
      <c r="L1069" s="6" t="str">
        <f aca="false">IFERROR(INDEX('9. Hipocampus'!$A:$B,MATCH($A1069,'9. Hipocampus'!$A:$A,0),2),"")</f>
        <v/>
      </c>
      <c r="M1069" s="6" t="n">
        <f aca="false">IFERROR(INDEX('11. Mundo Mascotas'!$B:$D,MATCH($A1069,'11. Mundo Mascotas'!$B:$B,0),2),"")</f>
        <v>22893</v>
      </c>
      <c r="N1069" s="6" t="str">
        <f aca="false">IFERROR(INDEX('12. Yaguar'!$B:$E,MATCH($A1069,'12. Yaguar'!$B:$B,0),2),"")</f>
        <v/>
      </c>
      <c r="O1069" s="6" t="str">
        <f aca="false">IFERROR(INDEX('13. King Clor'!$A:$B,MATCH($A1069,'13. King Clor'!$A:$A,0),2),"")</f>
        <v/>
      </c>
      <c r="P1069" s="6" t="str">
        <f aca="false">IFERROR(INDEX('14. Diserquim'!$A:$B,MATCH($A1069,'14. Diserquim'!$A:$A,0),2),"")</f>
        <v/>
      </c>
      <c r="Q1069" s="6" t="str">
        <f aca="false">IFERROR(INDEX('15. Moreno'!$A:$B,MATCH($A1069,'15. Moreno'!$A:$A,0),2),"")</f>
        <v/>
      </c>
      <c r="R1069" s="6" t="str">
        <f aca="false">IFERROR(INDEX('10. Collares'!$J:$K,MATCH($A1069,'10. Collares'!$J:$J,0),2),"")</f>
        <v/>
      </c>
      <c r="S1069" s="6" t="str">
        <f aca="false">IFERROR(INDEX('13. King Clor'!$G:$H,MATCH($A1069,'13. King Clor'!$G:$G,0),2),"")</f>
        <v/>
      </c>
      <c r="T1069" s="6" t="str">
        <f aca="false">IFERROR(INDEX('10. Collares'!$A:$B,MATCH($A1069,'10. Collares'!$A:$A,0),2),"")</f>
        <v/>
      </c>
      <c r="U1069" s="6" t="str">
        <f aca="false">IFERROR(INDEX('16. Mis nietos'!$B:$C,MATCH($A1069,'16. Mis nietos'!$B:$B,0),2),"")</f>
        <v/>
      </c>
      <c r="V1069" s="6" t="str">
        <f aca="false">IFERROR(INDEX('17. Profesional Vet'!$A:$B,MATCH($A1069,'17. Profesional Vet'!$A:$A,0),2),"")</f>
        <v/>
      </c>
      <c r="W1069" s="6" t="str">
        <f aca="false">IFERROR(INDEX('18. Premier'!$A:$B,MATCH($A1069,'18. Premier'!$A:$A,0),2),"")</f>
        <v/>
      </c>
      <c r="X1069" s="6" t="str">
        <f aca="false">IFERROR(INDEX('19. Dacam'!$A:$B,MATCH($A1069,'19. Dacam'!$A:$A,0),2),"")</f>
        <v/>
      </c>
      <c r="Y1069" s="6" t="str">
        <f aca="false">IFERROR(INDEX('20. Proveedor'!$A:$B,MATCH($A1069,'20. Proveedor'!$A:$A,0),2),"")</f>
        <v/>
      </c>
      <c r="Z1069" s="6" t="str">
        <f aca="false">IFERROR(INDEX('21. Saphirus'!$A:$B,MATCH($A1069,'21. Saphirus'!$A:$A,0),2),"")</f>
        <v/>
      </c>
    </row>
    <row r="1070" customFormat="false" ht="15.75" hidden="false" customHeight="true" outlineLevel="0" collapsed="false">
      <c r="A1070" s="5" t="s">
        <v>1108</v>
      </c>
      <c r="B1070" s="5" t="n">
        <v>1113</v>
      </c>
      <c r="C1070" s="5" t="s">
        <v>147</v>
      </c>
      <c r="D1070" s="6" t="n">
        <f aca="false">IFERROR(INDEX('1. Benavídez'!$A:$B,MATCH($A1070,'1. Benavídez'!$A:$A,0),2),"")</f>
        <v>28442</v>
      </c>
      <c r="E1070" s="6" t="str">
        <f aca="false">IFERROR(INDEX('2. Gallo'!$B:$D,MATCH($A1070,'2. Gallo'!$B:$B,0),3),"")</f>
        <v/>
      </c>
      <c r="F1070" s="6" t="str">
        <f aca="false">IFERROR(INDEX('3. Anea'!$B:$D,MATCH($A1070,'3. Anea'!$B:$B,0),2),"")</f>
        <v/>
      </c>
      <c r="G1070" s="6" t="str">
        <f aca="false">IFERROR(INDEX('4. Pilar'!$A:$C,MATCH($A1070,'4. Pilar'!$A:$A,0),2),"")</f>
        <v/>
      </c>
      <c r="H1070" s="6" t="str">
        <f aca="false">IFERROR(INDEX('5. Tortuguitas'!$B:$D,MATCH($A1070,'5. Tortuguitas'!$B:$B,0),2),"")</f>
        <v/>
      </c>
      <c r="I1070" s="6" t="str">
        <f aca="false">IFERROR(INDEX('6. Del Viso'!$A:$B,MATCH($A1070,'6. Del Viso'!$A:$A,0),2),"")</f>
        <v/>
      </c>
      <c r="J1070" s="6" t="str">
        <f aca="false">IFERROR(INDEX('7. Chica Glade'!$B:$F,MATCH($A1070,'7. Chica Glade'!$B:$B,0),4),"")</f>
        <v/>
      </c>
      <c r="K1070" s="6" t="str">
        <f aca="false">IFERROR(INDEX('8. Veterinaria'!$A:$B,MATCH($A1070,'8. Veterinaria'!$A:$A,0),2),"")</f>
        <v/>
      </c>
      <c r="L1070" s="6" t="str">
        <f aca="false">IFERROR(INDEX('9. Hipocampus'!$A:$B,MATCH($A1070,'9. Hipocampus'!$A:$A,0),2),"")</f>
        <v/>
      </c>
      <c r="M1070" s="6" t="n">
        <f aca="false">IFERROR(INDEX('11. Mundo Mascotas'!$B:$D,MATCH($A1070,'11. Mundo Mascotas'!$B:$B,0),2),"")</f>
        <v>30968</v>
      </c>
      <c r="N1070" s="6" t="str">
        <f aca="false">IFERROR(INDEX('12. Yaguar'!$B:$E,MATCH($A1070,'12. Yaguar'!$B:$B,0),2),"")</f>
        <v/>
      </c>
      <c r="O1070" s="6" t="str">
        <f aca="false">IFERROR(INDEX('13. King Clor'!$A:$B,MATCH($A1070,'13. King Clor'!$A:$A,0),2),"")</f>
        <v/>
      </c>
      <c r="P1070" s="6" t="str">
        <f aca="false">IFERROR(INDEX('14. Diserquim'!$A:$B,MATCH($A1070,'14. Diserquim'!$A:$A,0),2),"")</f>
        <v/>
      </c>
      <c r="Q1070" s="6" t="str">
        <f aca="false">IFERROR(INDEX('15. Moreno'!$A:$B,MATCH($A1070,'15. Moreno'!$A:$A,0),2),"")</f>
        <v/>
      </c>
      <c r="R1070" s="6" t="str">
        <f aca="false">IFERROR(INDEX('10. Collares'!$J:$K,MATCH($A1070,'10. Collares'!$J:$J,0),2),"")</f>
        <v/>
      </c>
      <c r="S1070" s="6" t="str">
        <f aca="false">IFERROR(INDEX('13. King Clor'!$G:$H,MATCH($A1070,'13. King Clor'!$G:$G,0),2),"")</f>
        <v/>
      </c>
      <c r="T1070" s="6" t="str">
        <f aca="false">IFERROR(INDEX('10. Collares'!$A:$B,MATCH($A1070,'10. Collares'!$A:$A,0),2),"")</f>
        <v/>
      </c>
      <c r="U1070" s="6" t="str">
        <f aca="false">IFERROR(INDEX('16. Mis nietos'!$B:$C,MATCH($A1070,'16. Mis nietos'!$B:$B,0),2),"")</f>
        <v/>
      </c>
      <c r="V1070" s="6" t="str">
        <f aca="false">IFERROR(INDEX('17. Profesional Vet'!$A:$B,MATCH($A1070,'17. Profesional Vet'!$A:$A,0),2),"")</f>
        <v/>
      </c>
      <c r="W1070" s="6" t="str">
        <f aca="false">IFERROR(INDEX('18. Premier'!$A:$B,MATCH($A1070,'18. Premier'!$A:$A,0),2),"")</f>
        <v/>
      </c>
      <c r="X1070" s="6" t="str">
        <f aca="false">IFERROR(INDEX('19. Dacam'!$A:$B,MATCH($A1070,'19. Dacam'!$A:$A,0),2),"")</f>
        <v/>
      </c>
      <c r="Y1070" s="6" t="str">
        <f aca="false">IFERROR(INDEX('20. Proveedor'!$A:$B,MATCH($A1070,'20. Proveedor'!$A:$A,0),2),"")</f>
        <v/>
      </c>
      <c r="Z1070" s="6" t="str">
        <f aca="false">IFERROR(INDEX('21. Saphirus'!$A:$B,MATCH($A1070,'21. Saphirus'!$A:$A,0),2),"")</f>
        <v/>
      </c>
    </row>
    <row r="1071" customFormat="false" ht="15.75" hidden="false" customHeight="true" outlineLevel="0" collapsed="false">
      <c r="A1071" s="5" t="s">
        <v>1109</v>
      </c>
      <c r="B1071" s="5" t="n">
        <v>1905561</v>
      </c>
      <c r="C1071" s="5" t="s">
        <v>183</v>
      </c>
      <c r="D1071" s="6" t="str">
        <f aca="false">IFERROR(INDEX('1. Benavídez'!$A:$B,MATCH($A1071,'1. Benavídez'!$A:$A,0),2),"")</f>
        <v/>
      </c>
      <c r="E1071" s="6" t="n">
        <f aca="false">IFERROR(INDEX('2. Gallo'!$B:$D,MATCH($A1071,'2. Gallo'!$B:$B,0),3),"")</f>
        <v>3349</v>
      </c>
      <c r="F1071" s="6" t="str">
        <f aca="false">IFERROR(INDEX('3. Anea'!$B:$D,MATCH($A1071,'3. Anea'!$B:$B,0),2),"")</f>
        <v/>
      </c>
      <c r="G1071" s="6" t="str">
        <f aca="false">IFERROR(INDEX('4. Pilar'!$A:$C,MATCH($A1071,'4. Pilar'!$A:$A,0),2),"")</f>
        <v/>
      </c>
      <c r="H1071" s="6" t="str">
        <f aca="false">IFERROR(INDEX('5. Tortuguitas'!$B:$D,MATCH($A1071,'5. Tortuguitas'!$B:$B,0),2),"")</f>
        <v/>
      </c>
      <c r="I1071" s="6" t="str">
        <f aca="false">IFERROR(INDEX('6. Del Viso'!$A:$B,MATCH($A1071,'6. Del Viso'!$A:$A,0),2),"")</f>
        <v/>
      </c>
      <c r="J1071" s="6" t="str">
        <f aca="false">IFERROR(INDEX('7. Chica Glade'!$B:$F,MATCH($A1071,'7. Chica Glade'!$B:$B,0),4),"")</f>
        <v/>
      </c>
      <c r="K1071" s="6" t="str">
        <f aca="false">IFERROR(INDEX('8. Veterinaria'!$A:$B,MATCH($A1071,'8. Veterinaria'!$A:$A,0),2),"")</f>
        <v/>
      </c>
      <c r="L1071" s="6" t="n">
        <f aca="false">IFERROR(INDEX('9. Hipocampus'!$A:$B,MATCH($A1071,'9. Hipocampus'!$A:$A,0),2),"")</f>
        <v>3070</v>
      </c>
      <c r="M1071" s="6" t="str">
        <f aca="false">IFERROR(INDEX('11. Mundo Mascotas'!$B:$D,MATCH($A1071,'11. Mundo Mascotas'!$B:$B,0),2),"")</f>
        <v/>
      </c>
      <c r="N1071" s="6" t="str">
        <f aca="false">IFERROR(INDEX('12. Yaguar'!$B:$E,MATCH($A1071,'12. Yaguar'!$B:$B,0),2),"")</f>
        <v/>
      </c>
      <c r="O1071" s="6" t="str">
        <f aca="false">IFERROR(INDEX('13. King Clor'!$A:$B,MATCH($A1071,'13. King Clor'!$A:$A,0),2),"")</f>
        <v/>
      </c>
      <c r="P1071" s="6" t="str">
        <f aca="false">IFERROR(INDEX('14. Diserquim'!$A:$B,MATCH($A1071,'14. Diserquim'!$A:$A,0),2),"")</f>
        <v/>
      </c>
      <c r="Q1071" s="6" t="str">
        <f aca="false">IFERROR(INDEX('15. Moreno'!$A:$B,MATCH($A1071,'15. Moreno'!$A:$A,0),2),"")</f>
        <v/>
      </c>
      <c r="R1071" s="6" t="str">
        <f aca="false">IFERROR(INDEX('10. Collares'!$J:$K,MATCH($A1071,'10. Collares'!$J:$J,0),2),"")</f>
        <v/>
      </c>
      <c r="S1071" s="6" t="str">
        <f aca="false">IFERROR(INDEX('13. King Clor'!$G:$H,MATCH($A1071,'13. King Clor'!$G:$G,0),2),"")</f>
        <v/>
      </c>
      <c r="T1071" s="6" t="str">
        <f aca="false">IFERROR(INDEX('10. Collares'!$A:$B,MATCH($A1071,'10. Collares'!$A:$A,0),2),"")</f>
        <v/>
      </c>
      <c r="U1071" s="6" t="str">
        <f aca="false">IFERROR(INDEX('16. Mis nietos'!$B:$C,MATCH($A1071,'16. Mis nietos'!$B:$B,0),2),"")</f>
        <v/>
      </c>
      <c r="V1071" s="6" t="str">
        <f aca="false">IFERROR(INDEX('17. Profesional Vet'!$A:$B,MATCH($A1071,'17. Profesional Vet'!$A:$A,0),2),"")</f>
        <v/>
      </c>
      <c r="W1071" s="6" t="str">
        <f aca="false">IFERROR(INDEX('18. Premier'!$A:$B,MATCH($A1071,'18. Premier'!$A:$A,0),2),"")</f>
        <v/>
      </c>
      <c r="X1071" s="6" t="str">
        <f aca="false">IFERROR(INDEX('19. Dacam'!$A:$B,MATCH($A1071,'19. Dacam'!$A:$A,0),2),"")</f>
        <v/>
      </c>
      <c r="Y1071" s="6" t="str">
        <f aca="false">IFERROR(INDEX('20. Proveedor'!$A:$B,MATCH($A1071,'20. Proveedor'!$A:$A,0),2),"")</f>
        <v/>
      </c>
      <c r="Z1071" s="6" t="str">
        <f aca="false">IFERROR(INDEX('21. Saphirus'!$A:$B,MATCH($A1071,'21. Saphirus'!$A:$A,0),2),"")</f>
        <v/>
      </c>
    </row>
    <row r="1072" customFormat="false" ht="15.75" hidden="false" customHeight="true" outlineLevel="0" collapsed="false">
      <c r="A1072" s="5" t="s">
        <v>1110</v>
      </c>
      <c r="B1072" s="5" t="n">
        <v>4203</v>
      </c>
      <c r="C1072" s="5" t="s">
        <v>33</v>
      </c>
      <c r="D1072" s="6" t="str">
        <f aca="false">IFERROR(INDEX('1. Benavídez'!$A:$B,MATCH($A1072,'1. Benavídez'!$A:$A,0),2),"")</f>
        <v/>
      </c>
      <c r="E1072" s="6" t="str">
        <f aca="false">IFERROR(INDEX('2. Gallo'!$B:$D,MATCH($A1072,'2. Gallo'!$B:$B,0),3),"")</f>
        <v/>
      </c>
      <c r="F1072" s="6" t="str">
        <f aca="false">IFERROR(INDEX('3. Anea'!$B:$D,MATCH($A1072,'3. Anea'!$B:$B,0),2),"")</f>
        <v/>
      </c>
      <c r="G1072" s="6" t="str">
        <f aca="false">IFERROR(INDEX('4. Pilar'!$A:$C,MATCH($A1072,'4. Pilar'!$A:$A,0),2),"")</f>
        <v/>
      </c>
      <c r="H1072" s="6" t="str">
        <f aca="false">IFERROR(INDEX('5. Tortuguitas'!$B:$D,MATCH($A1072,'5. Tortuguitas'!$B:$B,0),2),"")</f>
        <v/>
      </c>
      <c r="I1072" s="6" t="str">
        <f aca="false">IFERROR(INDEX('6. Del Viso'!$A:$B,MATCH($A1072,'6. Del Viso'!$A:$A,0),2),"")</f>
        <v/>
      </c>
      <c r="J1072" s="6" t="str">
        <f aca="false">IFERROR(INDEX('7. Chica Glade'!$B:$F,MATCH($A1072,'7. Chica Glade'!$B:$B,0),4),"")</f>
        <v/>
      </c>
      <c r="K1072" s="6" t="str">
        <f aca="false">IFERROR(INDEX('8. Veterinaria'!$A:$B,MATCH($A1072,'8. Veterinaria'!$A:$A,0),2),"")</f>
        <v/>
      </c>
      <c r="L1072" s="6" t="str">
        <f aca="false">IFERROR(INDEX('9. Hipocampus'!$A:$B,MATCH($A1072,'9. Hipocampus'!$A:$A,0),2),"")</f>
        <v/>
      </c>
      <c r="M1072" s="6" t="str">
        <f aca="false">IFERROR(INDEX('11. Mundo Mascotas'!$B:$D,MATCH($A1072,'11. Mundo Mascotas'!$B:$B,0),2),"")</f>
        <v/>
      </c>
      <c r="N1072" s="6" t="str">
        <f aca="false">IFERROR(INDEX('12. Yaguar'!$B:$E,MATCH($A1072,'12. Yaguar'!$B:$B,0),2),"")</f>
        <v/>
      </c>
      <c r="O1072" s="6" t="str">
        <f aca="false">IFERROR(INDEX('13. King Clor'!$A:$B,MATCH($A1072,'13. King Clor'!$A:$A,0),2),"")</f>
        <v/>
      </c>
      <c r="P1072" s="6" t="str">
        <f aca="false">IFERROR(INDEX('14. Diserquim'!$A:$B,MATCH($A1072,'14. Diserquim'!$A:$A,0),2),"")</f>
        <v/>
      </c>
      <c r="Q1072" s="6" t="str">
        <f aca="false">IFERROR(INDEX('15. Moreno'!$A:$B,MATCH($A1072,'15. Moreno'!$A:$A,0),2),"")</f>
        <v/>
      </c>
      <c r="R1072" s="6" t="str">
        <f aca="false">IFERROR(INDEX('10. Collares'!$J:$K,MATCH($A1072,'10. Collares'!$J:$J,0),2),"")</f>
        <v/>
      </c>
      <c r="S1072" s="6" t="str">
        <f aca="false">IFERROR(INDEX('13. King Clor'!$G:$H,MATCH($A1072,'13. King Clor'!$G:$G,0),2),"")</f>
        <v/>
      </c>
      <c r="T1072" s="6" t="str">
        <f aca="false">IFERROR(INDEX('10. Collares'!$A:$B,MATCH($A1072,'10. Collares'!$A:$A,0),2),"")</f>
        <v/>
      </c>
      <c r="U1072" s="6" t="n">
        <f aca="false">IFERROR(INDEX('16. Mis nietos'!$B:$C,MATCH($A1072,'16. Mis nietos'!$B:$B,0),2),"")</f>
        <v>0</v>
      </c>
      <c r="V1072" s="6" t="str">
        <f aca="false">IFERROR(INDEX('17. Profesional Vet'!$A:$B,MATCH($A1072,'17. Profesional Vet'!$A:$A,0),2),"")</f>
        <v/>
      </c>
      <c r="W1072" s="6" t="str">
        <f aca="false">IFERROR(INDEX('18. Premier'!$A:$B,MATCH($A1072,'18. Premier'!$A:$A,0),2),"")</f>
        <v/>
      </c>
      <c r="X1072" s="6" t="str">
        <f aca="false">IFERROR(INDEX('19. Dacam'!$A:$B,MATCH($A1072,'19. Dacam'!$A:$A,0),2),"")</f>
        <v/>
      </c>
      <c r="Y1072" s="6" t="str">
        <f aca="false">IFERROR(INDEX('20. Proveedor'!$A:$B,MATCH($A1072,'20. Proveedor'!$A:$A,0),2),"")</f>
        <v/>
      </c>
      <c r="Z1072" s="6" t="str">
        <f aca="false">IFERROR(INDEX('21. Saphirus'!$A:$B,MATCH($A1072,'21. Saphirus'!$A:$A,0),2),"")</f>
        <v/>
      </c>
    </row>
    <row r="1073" customFormat="false" ht="15.75" hidden="false" customHeight="true" outlineLevel="0" collapsed="false">
      <c r="A1073" s="5" t="s">
        <v>1111</v>
      </c>
      <c r="B1073" s="5" t="n">
        <v>1905562</v>
      </c>
      <c r="C1073" s="5" t="s">
        <v>183</v>
      </c>
      <c r="D1073" s="6" t="str">
        <f aca="false">IFERROR(INDEX('1. Benavídez'!$A:$B,MATCH($A1073,'1. Benavídez'!$A:$A,0),2),"")</f>
        <v/>
      </c>
      <c r="E1073" s="6" t="str">
        <f aca="false">IFERROR(INDEX('2. Gallo'!$B:$D,MATCH($A1073,'2. Gallo'!$B:$B,0),3),"")</f>
        <v/>
      </c>
      <c r="F1073" s="6" t="str">
        <f aca="false">IFERROR(INDEX('3. Anea'!$B:$D,MATCH($A1073,'3. Anea'!$B:$B,0),2),"")</f>
        <v/>
      </c>
      <c r="G1073" s="6" t="str">
        <f aca="false">IFERROR(INDEX('4. Pilar'!$A:$C,MATCH($A1073,'4. Pilar'!$A:$A,0),2),"")</f>
        <v/>
      </c>
      <c r="H1073" s="6" t="str">
        <f aca="false">IFERROR(INDEX('5. Tortuguitas'!$B:$D,MATCH($A1073,'5. Tortuguitas'!$B:$B,0),2),"")</f>
        <v/>
      </c>
      <c r="I1073" s="6" t="str">
        <f aca="false">IFERROR(INDEX('6. Del Viso'!$A:$B,MATCH($A1073,'6. Del Viso'!$A:$A,0),2),"")</f>
        <v/>
      </c>
      <c r="J1073" s="6" t="str">
        <f aca="false">IFERROR(INDEX('7. Chica Glade'!$B:$F,MATCH($A1073,'7. Chica Glade'!$B:$B,0),4),"")</f>
        <v/>
      </c>
      <c r="K1073" s="6" t="str">
        <f aca="false">IFERROR(INDEX('8. Veterinaria'!$A:$B,MATCH($A1073,'8. Veterinaria'!$A:$A,0),2),"")</f>
        <v/>
      </c>
      <c r="L1073" s="6" t="n">
        <f aca="false">IFERROR(INDEX('9. Hipocampus'!$A:$B,MATCH($A1073,'9. Hipocampus'!$A:$A,0),2),"")</f>
        <v>0</v>
      </c>
      <c r="M1073" s="6" t="str">
        <f aca="false">IFERROR(INDEX('11. Mundo Mascotas'!$B:$D,MATCH($A1073,'11. Mundo Mascotas'!$B:$B,0),2),"")</f>
        <v/>
      </c>
      <c r="N1073" s="6" t="str">
        <f aca="false">IFERROR(INDEX('12. Yaguar'!$B:$E,MATCH($A1073,'12. Yaguar'!$B:$B,0),2),"")</f>
        <v/>
      </c>
      <c r="O1073" s="6" t="str">
        <f aca="false">IFERROR(INDEX('13. King Clor'!$A:$B,MATCH($A1073,'13. King Clor'!$A:$A,0),2),"")</f>
        <v/>
      </c>
      <c r="P1073" s="6" t="str">
        <f aca="false">IFERROR(INDEX('14. Diserquim'!$A:$B,MATCH($A1073,'14. Diserquim'!$A:$A,0),2),"")</f>
        <v/>
      </c>
      <c r="Q1073" s="6" t="str">
        <f aca="false">IFERROR(INDEX('15. Moreno'!$A:$B,MATCH($A1073,'15. Moreno'!$A:$A,0),2),"")</f>
        <v/>
      </c>
      <c r="R1073" s="6" t="str">
        <f aca="false">IFERROR(INDEX('10. Collares'!$J:$K,MATCH($A1073,'10. Collares'!$J:$J,0),2),"")</f>
        <v/>
      </c>
      <c r="S1073" s="6" t="str">
        <f aca="false">IFERROR(INDEX('13. King Clor'!$G:$H,MATCH($A1073,'13. King Clor'!$G:$G,0),2),"")</f>
        <v/>
      </c>
      <c r="T1073" s="6" t="str">
        <f aca="false">IFERROR(INDEX('10. Collares'!$A:$B,MATCH($A1073,'10. Collares'!$A:$A,0),2),"")</f>
        <v/>
      </c>
      <c r="U1073" s="6" t="n">
        <f aca="false">IFERROR(INDEX('16. Mis nietos'!$B:$C,MATCH($A1073,'16. Mis nietos'!$B:$B,0),2),"")</f>
        <v>0</v>
      </c>
      <c r="V1073" s="6" t="str">
        <f aca="false">IFERROR(INDEX('17. Profesional Vet'!$A:$B,MATCH($A1073,'17. Profesional Vet'!$A:$A,0),2),"")</f>
        <v/>
      </c>
      <c r="W1073" s="6" t="str">
        <f aca="false">IFERROR(INDEX('18. Premier'!$A:$B,MATCH($A1073,'18. Premier'!$A:$A,0),2),"")</f>
        <v/>
      </c>
      <c r="X1073" s="6" t="str">
        <f aca="false">IFERROR(INDEX('19. Dacam'!$A:$B,MATCH($A1073,'19. Dacam'!$A:$A,0),2),"")</f>
        <v/>
      </c>
      <c r="Y1073" s="6" t="str">
        <f aca="false">IFERROR(INDEX('20. Proveedor'!$A:$B,MATCH($A1073,'20. Proveedor'!$A:$A,0),2),"")</f>
        <v/>
      </c>
      <c r="Z1073" s="6" t="str">
        <f aca="false">IFERROR(INDEX('21. Saphirus'!$A:$B,MATCH($A1073,'21. Saphirus'!$A:$A,0),2),"")</f>
        <v/>
      </c>
    </row>
    <row r="1074" customFormat="false" ht="15.75" hidden="false" customHeight="true" outlineLevel="0" collapsed="false">
      <c r="A1074" s="5" t="s">
        <v>1112</v>
      </c>
      <c r="B1074" s="5" t="n">
        <v>1905025</v>
      </c>
      <c r="C1074" s="5" t="s">
        <v>183</v>
      </c>
      <c r="D1074" s="6" t="str">
        <f aca="false">IFERROR(INDEX('1. Benavídez'!$A:$B,MATCH($A1074,'1. Benavídez'!$A:$A,0),2),"")</f>
        <v/>
      </c>
      <c r="E1074" s="6" t="n">
        <f aca="false">IFERROR(INDEX('2. Gallo'!$B:$D,MATCH($A1074,'2. Gallo'!$B:$B,0),3),"")</f>
        <v>364</v>
      </c>
      <c r="F1074" s="6" t="str">
        <f aca="false">IFERROR(INDEX('3. Anea'!$B:$D,MATCH($A1074,'3. Anea'!$B:$B,0),2),"")</f>
        <v/>
      </c>
      <c r="G1074" s="6" t="str">
        <f aca="false">IFERROR(INDEX('4. Pilar'!$A:$C,MATCH($A1074,'4. Pilar'!$A:$A,0),2),"")</f>
        <v/>
      </c>
      <c r="H1074" s="6" t="str">
        <f aca="false">IFERROR(INDEX('5. Tortuguitas'!$B:$D,MATCH($A1074,'5. Tortuguitas'!$B:$B,0),2),"")</f>
        <v/>
      </c>
      <c r="I1074" s="6" t="str">
        <f aca="false">IFERROR(INDEX('6. Del Viso'!$A:$B,MATCH($A1074,'6. Del Viso'!$A:$A,0),2),"")</f>
        <v/>
      </c>
      <c r="J1074" s="6" t="str">
        <f aca="false">IFERROR(INDEX('7. Chica Glade'!$B:$F,MATCH($A1074,'7. Chica Glade'!$B:$B,0),4),"")</f>
        <v/>
      </c>
      <c r="K1074" s="6" t="str">
        <f aca="false">IFERROR(INDEX('8. Veterinaria'!$A:$B,MATCH($A1074,'8. Veterinaria'!$A:$A,0),2),"")</f>
        <v/>
      </c>
      <c r="L1074" s="6" t="n">
        <f aca="false">IFERROR(INDEX('9. Hipocampus'!$A:$B,MATCH($A1074,'9. Hipocampus'!$A:$A,0),2),"")</f>
        <v>3370</v>
      </c>
      <c r="M1074" s="6" t="str">
        <f aca="false">IFERROR(INDEX('11. Mundo Mascotas'!$B:$D,MATCH($A1074,'11. Mundo Mascotas'!$B:$B,0),2),"")</f>
        <v/>
      </c>
      <c r="N1074" s="6" t="str">
        <f aca="false">IFERROR(INDEX('12. Yaguar'!$B:$E,MATCH($A1074,'12. Yaguar'!$B:$B,0),2),"")</f>
        <v/>
      </c>
      <c r="O1074" s="6" t="str">
        <f aca="false">IFERROR(INDEX('13. King Clor'!$A:$B,MATCH($A1074,'13. King Clor'!$A:$A,0),2),"")</f>
        <v/>
      </c>
      <c r="P1074" s="6" t="str">
        <f aca="false">IFERROR(INDEX('14. Diserquim'!$A:$B,MATCH($A1074,'14. Diserquim'!$A:$A,0),2),"")</f>
        <v/>
      </c>
      <c r="Q1074" s="6" t="str">
        <f aca="false">IFERROR(INDEX('15. Moreno'!$A:$B,MATCH($A1074,'15. Moreno'!$A:$A,0),2),"")</f>
        <v/>
      </c>
      <c r="R1074" s="6" t="str">
        <f aca="false">IFERROR(INDEX('10. Collares'!$J:$K,MATCH($A1074,'10. Collares'!$J:$J,0),2),"")</f>
        <v/>
      </c>
      <c r="S1074" s="6" t="str">
        <f aca="false">IFERROR(INDEX('13. King Clor'!$G:$H,MATCH($A1074,'13. King Clor'!$G:$G,0),2),"")</f>
        <v/>
      </c>
      <c r="T1074" s="6" t="str">
        <f aca="false">IFERROR(INDEX('10. Collares'!$A:$B,MATCH($A1074,'10. Collares'!$A:$A,0),2),"")</f>
        <v/>
      </c>
      <c r="U1074" s="6" t="n">
        <f aca="false">IFERROR(INDEX('16. Mis nietos'!$B:$C,MATCH($A1074,'16. Mis nietos'!$B:$B,0),2),"")</f>
        <v>0</v>
      </c>
      <c r="V1074" s="6" t="str">
        <f aca="false">IFERROR(INDEX('17. Profesional Vet'!$A:$B,MATCH($A1074,'17. Profesional Vet'!$A:$A,0),2),"")</f>
        <v/>
      </c>
      <c r="W1074" s="6" t="str">
        <f aca="false">IFERROR(INDEX('18. Premier'!$A:$B,MATCH($A1074,'18. Premier'!$A:$A,0),2),"")</f>
        <v/>
      </c>
      <c r="X1074" s="6" t="str">
        <f aca="false">IFERROR(INDEX('19. Dacam'!$A:$B,MATCH($A1074,'19. Dacam'!$A:$A,0),2),"")</f>
        <v/>
      </c>
      <c r="Y1074" s="6" t="str">
        <f aca="false">IFERROR(INDEX('20. Proveedor'!$A:$B,MATCH($A1074,'20. Proveedor'!$A:$A,0),2),"")</f>
        <v/>
      </c>
      <c r="Z1074" s="6" t="str">
        <f aca="false">IFERROR(INDEX('21. Saphirus'!$A:$B,MATCH($A1074,'21. Saphirus'!$A:$A,0),2),"")</f>
        <v/>
      </c>
    </row>
    <row r="1075" customFormat="false" ht="15.75" hidden="false" customHeight="true" outlineLevel="0" collapsed="false">
      <c r="A1075" s="5" t="s">
        <v>1113</v>
      </c>
      <c r="B1075" s="5" t="n">
        <v>4208</v>
      </c>
      <c r="C1075" s="5" t="s">
        <v>183</v>
      </c>
      <c r="D1075" s="6" t="str">
        <f aca="false">IFERROR(INDEX('1. Benavídez'!$A:$B,MATCH($A1075,'1. Benavídez'!$A:$A,0),2),"")</f>
        <v/>
      </c>
      <c r="E1075" s="6" t="n">
        <f aca="false">IFERROR(INDEX('2. Gallo'!$B:$D,MATCH($A1075,'2. Gallo'!$B:$B,0),3),"")</f>
        <v>0</v>
      </c>
      <c r="F1075" s="6" t="str">
        <f aca="false">IFERROR(INDEX('3. Anea'!$B:$D,MATCH($A1075,'3. Anea'!$B:$B,0),2),"")</f>
        <v/>
      </c>
      <c r="G1075" s="6" t="str">
        <f aca="false">IFERROR(INDEX('4. Pilar'!$A:$C,MATCH($A1075,'4. Pilar'!$A:$A,0),2),"")</f>
        <v/>
      </c>
      <c r="H1075" s="6" t="str">
        <f aca="false">IFERROR(INDEX('5. Tortuguitas'!$B:$D,MATCH($A1075,'5. Tortuguitas'!$B:$B,0),2),"")</f>
        <v/>
      </c>
      <c r="I1075" s="6" t="str">
        <f aca="false">IFERROR(INDEX('6. Del Viso'!$A:$B,MATCH($A1075,'6. Del Viso'!$A:$A,0),2),"")</f>
        <v/>
      </c>
      <c r="J1075" s="6" t="str">
        <f aca="false">IFERROR(INDEX('7. Chica Glade'!$B:$F,MATCH($A1075,'7. Chica Glade'!$B:$B,0),4),"")</f>
        <v/>
      </c>
      <c r="K1075" s="6" t="str">
        <f aca="false">IFERROR(INDEX('8. Veterinaria'!$A:$B,MATCH($A1075,'8. Veterinaria'!$A:$A,0),2),"")</f>
        <v/>
      </c>
      <c r="L1075" s="6" t="str">
        <f aca="false">IFERROR(INDEX('9. Hipocampus'!$A:$B,MATCH($A1075,'9. Hipocampus'!$A:$A,0),2),"")</f>
        <v/>
      </c>
      <c r="M1075" s="6" t="str">
        <f aca="false">IFERROR(INDEX('11. Mundo Mascotas'!$B:$D,MATCH($A1075,'11. Mundo Mascotas'!$B:$B,0),2),"")</f>
        <v/>
      </c>
      <c r="N1075" s="6" t="str">
        <f aca="false">IFERROR(INDEX('12. Yaguar'!$B:$E,MATCH($A1075,'12. Yaguar'!$B:$B,0),2),"")</f>
        <v/>
      </c>
      <c r="O1075" s="6" t="str">
        <f aca="false">IFERROR(INDEX('13. King Clor'!$A:$B,MATCH($A1075,'13. King Clor'!$A:$A,0),2),"")</f>
        <v/>
      </c>
      <c r="P1075" s="6" t="str">
        <f aca="false">IFERROR(INDEX('14. Diserquim'!$A:$B,MATCH($A1075,'14. Diserquim'!$A:$A,0),2),"")</f>
        <v/>
      </c>
      <c r="Q1075" s="6" t="str">
        <f aca="false">IFERROR(INDEX('15. Moreno'!$A:$B,MATCH($A1075,'15. Moreno'!$A:$A,0),2),"")</f>
        <v/>
      </c>
      <c r="R1075" s="6" t="str">
        <f aca="false">IFERROR(INDEX('10. Collares'!$J:$K,MATCH($A1075,'10. Collares'!$J:$J,0),2),"")</f>
        <v/>
      </c>
      <c r="S1075" s="6" t="str">
        <f aca="false">IFERROR(INDEX('13. King Clor'!$G:$H,MATCH($A1075,'13. King Clor'!$G:$G,0),2),"")</f>
        <v/>
      </c>
      <c r="T1075" s="6" t="str">
        <f aca="false">IFERROR(INDEX('10. Collares'!$A:$B,MATCH($A1075,'10. Collares'!$A:$A,0),2),"")</f>
        <v/>
      </c>
      <c r="U1075" s="6" t="n">
        <f aca="false">IFERROR(INDEX('16. Mis nietos'!$B:$C,MATCH($A1075,'16. Mis nietos'!$B:$B,0),2),"")</f>
        <v>0</v>
      </c>
      <c r="V1075" s="6" t="str">
        <f aca="false">IFERROR(INDEX('17. Profesional Vet'!$A:$B,MATCH($A1075,'17. Profesional Vet'!$A:$A,0),2),"")</f>
        <v/>
      </c>
      <c r="W1075" s="6" t="str">
        <f aca="false">IFERROR(INDEX('18. Premier'!$A:$B,MATCH($A1075,'18. Premier'!$A:$A,0),2),"")</f>
        <v/>
      </c>
      <c r="X1075" s="6" t="str">
        <f aca="false">IFERROR(INDEX('19. Dacam'!$A:$B,MATCH($A1075,'19. Dacam'!$A:$A,0),2),"")</f>
        <v/>
      </c>
      <c r="Y1075" s="6" t="str">
        <f aca="false">IFERROR(INDEX('20. Proveedor'!$A:$B,MATCH($A1075,'20. Proveedor'!$A:$A,0),2),"")</f>
        <v/>
      </c>
      <c r="Z1075" s="6" t="str">
        <f aca="false">IFERROR(INDEX('21. Saphirus'!$A:$B,MATCH($A1075,'21. Saphirus'!$A:$A,0),2),"")</f>
        <v/>
      </c>
    </row>
    <row r="1076" customFormat="false" ht="15.75" hidden="false" customHeight="true" outlineLevel="0" collapsed="false">
      <c r="A1076" s="5" t="s">
        <v>1114</v>
      </c>
      <c r="B1076" s="5" t="n">
        <v>44451</v>
      </c>
      <c r="C1076" s="5" t="s">
        <v>778</v>
      </c>
      <c r="D1076" s="6" t="str">
        <f aca="false">IFERROR(INDEX('1. Benavídez'!$A:$B,MATCH($A1076,'1. Benavídez'!$A:$A,0),2),"")</f>
        <v/>
      </c>
      <c r="E1076" s="6" t="str">
        <f aca="false">IFERROR(INDEX('2. Gallo'!$B:$D,MATCH($A1076,'2. Gallo'!$B:$B,0),3),"")</f>
        <v/>
      </c>
      <c r="F1076" s="6" t="str">
        <f aca="false">IFERROR(INDEX('3. Anea'!$B:$D,MATCH($A1076,'3. Anea'!$B:$B,0),2),"")</f>
        <v/>
      </c>
      <c r="G1076" s="6" t="str">
        <f aca="false">IFERROR(INDEX('4. Pilar'!$A:$C,MATCH($A1076,'4. Pilar'!$A:$A,0),2),"")</f>
        <v/>
      </c>
      <c r="H1076" s="6" t="str">
        <f aca="false">IFERROR(INDEX('5. Tortuguitas'!$B:$D,MATCH($A1076,'5. Tortuguitas'!$B:$B,0),2),"")</f>
        <v/>
      </c>
      <c r="I1076" s="6" t="str">
        <f aca="false">IFERROR(INDEX('6. Del Viso'!$A:$B,MATCH($A1076,'6. Del Viso'!$A:$A,0),2),"")</f>
        <v/>
      </c>
      <c r="J1076" s="6" t="str">
        <f aca="false">IFERROR(INDEX('7. Chica Glade'!$B:$F,MATCH($A1076,'7. Chica Glade'!$B:$B,0),4),"")</f>
        <v/>
      </c>
      <c r="K1076" s="6" t="str">
        <f aca="false">IFERROR(INDEX('8. Veterinaria'!$A:$B,MATCH($A1076,'8. Veterinaria'!$A:$A,0),2),"")</f>
        <v/>
      </c>
      <c r="L1076" s="6" t="str">
        <f aca="false">IFERROR(INDEX('9. Hipocampus'!$A:$B,MATCH($A1076,'9. Hipocampus'!$A:$A,0),2),"")</f>
        <v/>
      </c>
      <c r="M1076" s="6" t="str">
        <f aca="false">IFERROR(INDEX('11. Mundo Mascotas'!$B:$D,MATCH($A1076,'11. Mundo Mascotas'!$B:$B,0),2),"")</f>
        <v/>
      </c>
      <c r="N1076" s="6" t="str">
        <f aca="false">IFERROR(INDEX('12. Yaguar'!$B:$E,MATCH($A1076,'12. Yaguar'!$B:$B,0),2),"")</f>
        <v/>
      </c>
      <c r="O1076" s="6" t="str">
        <f aca="false">IFERROR(INDEX('13. King Clor'!$A:$B,MATCH($A1076,'13. King Clor'!$A:$A,0),2),"")</f>
        <v/>
      </c>
      <c r="P1076" s="6" t="str">
        <f aca="false">IFERROR(INDEX('14. Diserquim'!$A:$B,MATCH($A1076,'14. Diserquim'!$A:$A,0),2),"")</f>
        <v/>
      </c>
      <c r="Q1076" s="6" t="str">
        <f aca="false">IFERROR(INDEX('15. Moreno'!$A:$B,MATCH($A1076,'15. Moreno'!$A:$A,0),2),"")</f>
        <v/>
      </c>
      <c r="R1076" s="6" t="str">
        <f aca="false">IFERROR(INDEX('10. Collares'!$J:$K,MATCH($A1076,'10. Collares'!$J:$J,0),2),"")</f>
        <v/>
      </c>
      <c r="S1076" s="6" t="str">
        <f aca="false">IFERROR(INDEX('13. King Clor'!$G:$H,MATCH($A1076,'13. King Clor'!$G:$G,0),2),"")</f>
        <v/>
      </c>
      <c r="T1076" s="6" t="str">
        <f aca="false">IFERROR(INDEX('10. Collares'!$A:$B,MATCH($A1076,'10. Collares'!$A:$A,0),2),"")</f>
        <v/>
      </c>
      <c r="U1076" s="6" t="str">
        <f aca="false">IFERROR(INDEX('16. Mis nietos'!$B:$C,MATCH($A1076,'16. Mis nietos'!$B:$B,0),2),"")</f>
        <v/>
      </c>
      <c r="V1076" s="6" t="str">
        <f aca="false">IFERROR(INDEX('17. Profesional Vet'!$A:$B,MATCH($A1076,'17. Profesional Vet'!$A:$A,0),2),"")</f>
        <v/>
      </c>
      <c r="W1076" s="6" t="str">
        <f aca="false">IFERROR(INDEX('18. Premier'!$A:$B,MATCH($A1076,'18. Premier'!$A:$A,0),2),"")</f>
        <v/>
      </c>
      <c r="X1076" s="6" t="str">
        <f aca="false">IFERROR(INDEX('19. Dacam'!$A:$B,MATCH($A1076,'19. Dacam'!$A:$A,0),2),"")</f>
        <v/>
      </c>
      <c r="Y1076" s="6" t="str">
        <f aca="false">IFERROR(INDEX('20. Proveedor'!$A:$B,MATCH($A1076,'20. Proveedor'!$A:$A,0),2),"")</f>
        <v/>
      </c>
      <c r="Z1076" s="6" t="str">
        <f aca="false">IFERROR(INDEX('21. Saphirus'!$A:$B,MATCH($A1076,'21. Saphirus'!$A:$A,0),2),"")</f>
        <v/>
      </c>
    </row>
    <row r="1077" customFormat="false" ht="15.75" hidden="false" customHeight="true" outlineLevel="0" collapsed="false">
      <c r="A1077" s="5" t="s">
        <v>1115</v>
      </c>
      <c r="B1077" s="5" t="n">
        <v>6033</v>
      </c>
      <c r="C1077" s="5" t="s">
        <v>118</v>
      </c>
      <c r="D1077" s="6" t="str">
        <f aca="false">IFERROR(INDEX('1. Benavídez'!$A:$B,MATCH($A1077,'1. Benavídez'!$A:$A,0),2),"")</f>
        <v/>
      </c>
      <c r="E1077" s="6" t="str">
        <f aca="false">IFERROR(INDEX('2. Gallo'!$B:$D,MATCH($A1077,'2. Gallo'!$B:$B,0),3),"")</f>
        <v/>
      </c>
      <c r="F1077" s="6" t="str">
        <f aca="false">IFERROR(INDEX('3. Anea'!$B:$D,MATCH($A1077,'3. Anea'!$B:$B,0),2),"")</f>
        <v/>
      </c>
      <c r="G1077" s="6" t="str">
        <f aca="false">IFERROR(INDEX('4. Pilar'!$A:$C,MATCH($A1077,'4. Pilar'!$A:$A,0),2),"")</f>
        <v/>
      </c>
      <c r="H1077" s="6" t="str">
        <f aca="false">IFERROR(INDEX('5. Tortuguitas'!$B:$D,MATCH($A1077,'5. Tortuguitas'!$B:$B,0),2),"")</f>
        <v/>
      </c>
      <c r="I1077" s="6" t="str">
        <f aca="false">IFERROR(INDEX('6. Del Viso'!$A:$B,MATCH($A1077,'6. Del Viso'!$A:$A,0),2),"")</f>
        <v/>
      </c>
      <c r="J1077" s="6" t="str">
        <f aca="false">IFERROR(INDEX('7. Chica Glade'!$B:$F,MATCH($A1077,'7. Chica Glade'!$B:$B,0),4),"")</f>
        <v/>
      </c>
      <c r="K1077" s="6" t="str">
        <f aca="false">IFERROR(INDEX('8. Veterinaria'!$A:$B,MATCH($A1077,'8. Veterinaria'!$A:$A,0),2),"")</f>
        <v/>
      </c>
      <c r="L1077" s="6" t="str">
        <f aca="false">IFERROR(INDEX('9. Hipocampus'!$A:$B,MATCH($A1077,'9. Hipocampus'!$A:$A,0),2),"")</f>
        <v/>
      </c>
      <c r="M1077" s="6" t="str">
        <f aca="false">IFERROR(INDEX('11. Mundo Mascotas'!$B:$D,MATCH($A1077,'11. Mundo Mascotas'!$B:$B,0),2),"")</f>
        <v/>
      </c>
      <c r="N1077" s="6" t="str">
        <f aca="false">IFERROR(INDEX('12. Yaguar'!$B:$E,MATCH($A1077,'12. Yaguar'!$B:$B,0),2),"")</f>
        <v/>
      </c>
      <c r="O1077" s="6" t="str">
        <f aca="false">IFERROR(INDEX('13. King Clor'!$A:$B,MATCH($A1077,'13. King Clor'!$A:$A,0),2),"")</f>
        <v/>
      </c>
      <c r="P1077" s="6" t="str">
        <f aca="false">IFERROR(INDEX('14. Diserquim'!$A:$B,MATCH($A1077,'14. Diserquim'!$A:$A,0),2),"")</f>
        <v/>
      </c>
      <c r="Q1077" s="6" t="str">
        <f aca="false">IFERROR(INDEX('15. Moreno'!$A:$B,MATCH($A1077,'15. Moreno'!$A:$A,0),2),"")</f>
        <v/>
      </c>
      <c r="R1077" s="6" t="str">
        <f aca="false">IFERROR(INDEX('10. Collares'!$J:$K,MATCH($A1077,'10. Collares'!$J:$J,0),2),"")</f>
        <v/>
      </c>
      <c r="S1077" s="6" t="str">
        <f aca="false">IFERROR(INDEX('13. King Clor'!$G:$H,MATCH($A1077,'13. King Clor'!$G:$G,0),2),"")</f>
        <v/>
      </c>
      <c r="T1077" s="6" t="str">
        <f aca="false">IFERROR(INDEX('10. Collares'!$A:$B,MATCH($A1077,'10. Collares'!$A:$A,0),2),"")</f>
        <v/>
      </c>
      <c r="U1077" s="6" t="str">
        <f aca="false">IFERROR(INDEX('16. Mis nietos'!$B:$C,MATCH($A1077,'16. Mis nietos'!$B:$B,0),2),"")</f>
        <v/>
      </c>
      <c r="V1077" s="6" t="str">
        <f aca="false">IFERROR(INDEX('17. Profesional Vet'!$A:$B,MATCH($A1077,'17. Profesional Vet'!$A:$A,0),2),"")</f>
        <v/>
      </c>
      <c r="W1077" s="6" t="str">
        <f aca="false">IFERROR(INDEX('18. Premier'!$A:$B,MATCH($A1077,'18. Premier'!$A:$A,0),2),"")</f>
        <v/>
      </c>
      <c r="X1077" s="6" t="str">
        <f aca="false">IFERROR(INDEX('19. Dacam'!$A:$B,MATCH($A1077,'19. Dacam'!$A:$A,0),2),"")</f>
        <v/>
      </c>
      <c r="Y1077" s="6" t="str">
        <f aca="false">IFERROR(INDEX('20. Proveedor'!$A:$B,MATCH($A1077,'20. Proveedor'!$A:$A,0),2),"")</f>
        <v/>
      </c>
      <c r="Z1077" s="6" t="str">
        <f aca="false">IFERROR(INDEX('21. Saphirus'!$A:$B,MATCH($A1077,'21. Saphirus'!$A:$A,0),2),"")</f>
        <v/>
      </c>
    </row>
    <row r="1078" customFormat="false" ht="15.75" hidden="false" customHeight="true" outlineLevel="0" collapsed="false">
      <c r="A1078" s="5" t="s">
        <v>1116</v>
      </c>
      <c r="B1078" s="5" t="n">
        <v>1906144</v>
      </c>
      <c r="C1078" s="5" t="s">
        <v>118</v>
      </c>
      <c r="D1078" s="6" t="str">
        <f aca="false">IFERROR(INDEX('1. Benavídez'!$A:$B,MATCH($A1078,'1. Benavídez'!$A:$A,0),2),"")</f>
        <v/>
      </c>
      <c r="E1078" s="6" t="str">
        <f aca="false">IFERROR(INDEX('2. Gallo'!$B:$D,MATCH($A1078,'2. Gallo'!$B:$B,0),3),"")</f>
        <v/>
      </c>
      <c r="F1078" s="6" t="n">
        <f aca="false">IFERROR(INDEX('3. Anea'!$B:$D,MATCH($A1078,'3. Anea'!$B:$B,0),2),"")</f>
        <v>64878</v>
      </c>
      <c r="G1078" s="6" t="str">
        <f aca="false">IFERROR(INDEX('4. Pilar'!$A:$C,MATCH($A1078,'4. Pilar'!$A:$A,0),2),"")</f>
        <v/>
      </c>
      <c r="H1078" s="6" t="str">
        <f aca="false">IFERROR(INDEX('5. Tortuguitas'!$B:$D,MATCH($A1078,'5. Tortuguitas'!$B:$B,0),2),"")</f>
        <v/>
      </c>
      <c r="I1078" s="6" t="str">
        <f aca="false">IFERROR(INDEX('6. Del Viso'!$A:$B,MATCH($A1078,'6. Del Viso'!$A:$A,0),2),"")</f>
        <v/>
      </c>
      <c r="J1078" s="6" t="str">
        <f aca="false">IFERROR(INDEX('7. Chica Glade'!$B:$F,MATCH($A1078,'7. Chica Glade'!$B:$B,0),4),"")</f>
        <v/>
      </c>
      <c r="K1078" s="6" t="str">
        <f aca="false">IFERROR(INDEX('8. Veterinaria'!$A:$B,MATCH($A1078,'8. Veterinaria'!$A:$A,0),2),"")</f>
        <v/>
      </c>
      <c r="L1078" s="6" t="n">
        <f aca="false">IFERROR(INDEX('9. Hipocampus'!$A:$B,MATCH($A1078,'9. Hipocampus'!$A:$A,0),2),"")</f>
        <v>33698</v>
      </c>
      <c r="M1078" s="6" t="str">
        <f aca="false">IFERROR(INDEX('11. Mundo Mascotas'!$B:$D,MATCH($A1078,'11. Mundo Mascotas'!$B:$B,0),2),"")</f>
        <v/>
      </c>
      <c r="N1078" s="6" t="str">
        <f aca="false">IFERROR(INDEX('12. Yaguar'!$B:$E,MATCH($A1078,'12. Yaguar'!$B:$B,0),2),"")</f>
        <v/>
      </c>
      <c r="O1078" s="6" t="str">
        <f aca="false">IFERROR(INDEX('13. King Clor'!$A:$B,MATCH($A1078,'13. King Clor'!$A:$A,0),2),"")</f>
        <v/>
      </c>
      <c r="P1078" s="6" t="str">
        <f aca="false">IFERROR(INDEX('14. Diserquim'!$A:$B,MATCH($A1078,'14. Diserquim'!$A:$A,0),2),"")</f>
        <v/>
      </c>
      <c r="Q1078" s="6" t="str">
        <f aca="false">IFERROR(INDEX('15. Moreno'!$A:$B,MATCH($A1078,'15. Moreno'!$A:$A,0),2),"")</f>
        <v/>
      </c>
      <c r="R1078" s="6" t="str">
        <f aca="false">IFERROR(INDEX('10. Collares'!$J:$K,MATCH($A1078,'10. Collares'!$J:$J,0),2),"")</f>
        <v/>
      </c>
      <c r="S1078" s="6" t="str">
        <f aca="false">IFERROR(INDEX('13. King Clor'!$G:$H,MATCH($A1078,'13. King Clor'!$G:$G,0),2),"")</f>
        <v/>
      </c>
      <c r="T1078" s="6" t="str">
        <f aca="false">IFERROR(INDEX('10. Collares'!$A:$B,MATCH($A1078,'10. Collares'!$A:$A,0),2),"")</f>
        <v/>
      </c>
      <c r="U1078" s="6" t="str">
        <f aca="false">IFERROR(INDEX('16. Mis nietos'!$B:$C,MATCH($A1078,'16. Mis nietos'!$B:$B,0),2),"")</f>
        <v/>
      </c>
      <c r="V1078" s="6" t="str">
        <f aca="false">IFERROR(INDEX('17. Profesional Vet'!$A:$B,MATCH($A1078,'17. Profesional Vet'!$A:$A,0),2),"")</f>
        <v/>
      </c>
      <c r="W1078" s="6" t="str">
        <f aca="false">IFERROR(INDEX('18. Premier'!$A:$B,MATCH($A1078,'18. Premier'!$A:$A,0),2),"")</f>
        <v/>
      </c>
      <c r="X1078" s="6" t="str">
        <f aca="false">IFERROR(INDEX('19. Dacam'!$A:$B,MATCH($A1078,'19. Dacam'!$A:$A,0),2),"")</f>
        <v/>
      </c>
      <c r="Y1078" s="6" t="str">
        <f aca="false">IFERROR(INDEX('20. Proveedor'!$A:$B,MATCH($A1078,'20. Proveedor'!$A:$A,0),2),"")</f>
        <v/>
      </c>
      <c r="Z1078" s="6" t="str">
        <f aca="false">IFERROR(INDEX('21. Saphirus'!$A:$B,MATCH($A1078,'21. Saphirus'!$A:$A,0),2),"")</f>
        <v/>
      </c>
    </row>
    <row r="1079" customFormat="false" ht="15.75" hidden="false" customHeight="true" outlineLevel="0" collapsed="false">
      <c r="A1079" s="5" t="s">
        <v>1117</v>
      </c>
      <c r="B1079" s="5" t="n">
        <v>1905427</v>
      </c>
      <c r="C1079" s="5" t="s">
        <v>118</v>
      </c>
      <c r="D1079" s="6" t="str">
        <f aca="false">IFERROR(INDEX('1. Benavídez'!$A:$B,MATCH($A1079,'1. Benavídez'!$A:$A,0),2),"")</f>
        <v/>
      </c>
      <c r="E1079" s="6" t="str">
        <f aca="false">IFERROR(INDEX('2. Gallo'!$B:$D,MATCH($A1079,'2. Gallo'!$B:$B,0),3),"")</f>
        <v/>
      </c>
      <c r="F1079" s="6" t="str">
        <f aca="false">IFERROR(INDEX('3. Anea'!$B:$D,MATCH($A1079,'3. Anea'!$B:$B,0),2),"")</f>
        <v/>
      </c>
      <c r="G1079" s="6" t="str">
        <f aca="false">IFERROR(INDEX('4. Pilar'!$A:$C,MATCH($A1079,'4. Pilar'!$A:$A,0),2),"")</f>
        <v/>
      </c>
      <c r="H1079" s="6" t="str">
        <f aca="false">IFERROR(INDEX('5. Tortuguitas'!$B:$D,MATCH($A1079,'5. Tortuguitas'!$B:$B,0),2),"")</f>
        <v/>
      </c>
      <c r="I1079" s="6" t="str">
        <f aca="false">IFERROR(INDEX('6. Del Viso'!$A:$B,MATCH($A1079,'6. Del Viso'!$A:$A,0),2),"")</f>
        <v/>
      </c>
      <c r="J1079" s="6" t="str">
        <f aca="false">IFERROR(INDEX('7. Chica Glade'!$B:$F,MATCH($A1079,'7. Chica Glade'!$B:$B,0),4),"")</f>
        <v/>
      </c>
      <c r="K1079" s="6" t="str">
        <f aca="false">IFERROR(INDEX('8. Veterinaria'!$A:$B,MATCH($A1079,'8. Veterinaria'!$A:$A,0),2),"")</f>
        <v/>
      </c>
      <c r="L1079" s="6" t="str">
        <f aca="false">IFERROR(INDEX('9. Hipocampus'!$A:$B,MATCH($A1079,'9. Hipocampus'!$A:$A,0),2),"")</f>
        <v/>
      </c>
      <c r="M1079" s="6" t="str">
        <f aca="false">IFERROR(INDEX('11. Mundo Mascotas'!$B:$D,MATCH($A1079,'11. Mundo Mascotas'!$B:$B,0),2),"")</f>
        <v/>
      </c>
      <c r="N1079" s="6" t="str">
        <f aca="false">IFERROR(INDEX('12. Yaguar'!$B:$E,MATCH($A1079,'12. Yaguar'!$B:$B,0),2),"")</f>
        <v/>
      </c>
      <c r="O1079" s="6" t="str">
        <f aca="false">IFERROR(INDEX('13. King Clor'!$A:$B,MATCH($A1079,'13. King Clor'!$A:$A,0),2),"")</f>
        <v/>
      </c>
      <c r="P1079" s="6" t="str">
        <f aca="false">IFERROR(INDEX('14. Diserquim'!$A:$B,MATCH($A1079,'14. Diserquim'!$A:$A,0),2),"")</f>
        <v/>
      </c>
      <c r="Q1079" s="6" t="str">
        <f aca="false">IFERROR(INDEX('15. Moreno'!$A:$B,MATCH($A1079,'15. Moreno'!$A:$A,0),2),"")</f>
        <v/>
      </c>
      <c r="R1079" s="6" t="str">
        <f aca="false">IFERROR(INDEX('10. Collares'!$J:$K,MATCH($A1079,'10. Collares'!$J:$J,0),2),"")</f>
        <v/>
      </c>
      <c r="S1079" s="6" t="str">
        <f aca="false">IFERROR(INDEX('13. King Clor'!$G:$H,MATCH($A1079,'13. King Clor'!$G:$G,0),2),"")</f>
        <v/>
      </c>
      <c r="T1079" s="6" t="str">
        <f aca="false">IFERROR(INDEX('10. Collares'!$A:$B,MATCH($A1079,'10. Collares'!$A:$A,0),2),"")</f>
        <v/>
      </c>
      <c r="U1079" s="6" t="str">
        <f aca="false">IFERROR(INDEX('16. Mis nietos'!$B:$C,MATCH($A1079,'16. Mis nietos'!$B:$B,0),2),"")</f>
        <v/>
      </c>
      <c r="V1079" s="6" t="str">
        <f aca="false">IFERROR(INDEX('17. Profesional Vet'!$A:$B,MATCH($A1079,'17. Profesional Vet'!$A:$A,0),2),"")</f>
        <v/>
      </c>
      <c r="W1079" s="6" t="str">
        <f aca="false">IFERROR(INDEX('18. Premier'!$A:$B,MATCH($A1079,'18. Premier'!$A:$A,0),2),"")</f>
        <v/>
      </c>
      <c r="X1079" s="6" t="str">
        <f aca="false">IFERROR(INDEX('19. Dacam'!$A:$B,MATCH($A1079,'19. Dacam'!$A:$A,0),2),"")</f>
        <v/>
      </c>
      <c r="Y1079" s="6" t="str">
        <f aca="false">IFERROR(INDEX('20. Proveedor'!$A:$B,MATCH($A1079,'20. Proveedor'!$A:$A,0),2),"")</f>
        <v/>
      </c>
      <c r="Z1079" s="6" t="str">
        <f aca="false">IFERROR(INDEX('21. Saphirus'!$A:$B,MATCH($A1079,'21. Saphirus'!$A:$A,0),2),"")</f>
        <v/>
      </c>
    </row>
    <row r="1080" customFormat="false" ht="15.75" hidden="false" customHeight="true" outlineLevel="0" collapsed="false">
      <c r="A1080" s="5" t="s">
        <v>1118</v>
      </c>
      <c r="B1080" s="5" t="n">
        <v>1905693</v>
      </c>
      <c r="C1080" s="5" t="s">
        <v>123</v>
      </c>
      <c r="D1080" s="6" t="str">
        <f aca="false">IFERROR(INDEX('1. Benavídez'!$A:$B,MATCH($A1080,'1. Benavídez'!$A:$A,0),2),"")</f>
        <v/>
      </c>
      <c r="E1080" s="6" t="str">
        <f aca="false">IFERROR(INDEX('2. Gallo'!$B:$D,MATCH($A1080,'2. Gallo'!$B:$B,0),3),"")</f>
        <v/>
      </c>
      <c r="F1080" s="6" t="str">
        <f aca="false">IFERROR(INDEX('3. Anea'!$B:$D,MATCH($A1080,'3. Anea'!$B:$B,0),2),"")</f>
        <v/>
      </c>
      <c r="G1080" s="6" t="str">
        <f aca="false">IFERROR(INDEX('4. Pilar'!$A:$C,MATCH($A1080,'4. Pilar'!$A:$A,0),2),"")</f>
        <v/>
      </c>
      <c r="H1080" s="6" t="str">
        <f aca="false">IFERROR(INDEX('5. Tortuguitas'!$B:$D,MATCH($A1080,'5. Tortuguitas'!$B:$B,0),2),"")</f>
        <v/>
      </c>
      <c r="I1080" s="6" t="str">
        <f aca="false">IFERROR(INDEX('6. Del Viso'!$A:$B,MATCH($A1080,'6. Del Viso'!$A:$A,0),2),"")</f>
        <v/>
      </c>
      <c r="J1080" s="6" t="str">
        <f aca="false">IFERROR(INDEX('7. Chica Glade'!$B:$F,MATCH($A1080,'7. Chica Glade'!$B:$B,0),4),"")</f>
        <v/>
      </c>
      <c r="K1080" s="6" t="str">
        <f aca="false">IFERROR(INDEX('8. Veterinaria'!$A:$B,MATCH($A1080,'8. Veterinaria'!$A:$A,0),2),"")</f>
        <v/>
      </c>
      <c r="L1080" s="6" t="str">
        <f aca="false">IFERROR(INDEX('9. Hipocampus'!$A:$B,MATCH($A1080,'9. Hipocampus'!$A:$A,0),2),"")</f>
        <v/>
      </c>
      <c r="M1080" s="6" t="str">
        <f aca="false">IFERROR(INDEX('11. Mundo Mascotas'!$B:$D,MATCH($A1080,'11. Mundo Mascotas'!$B:$B,0),2),"")</f>
        <v/>
      </c>
      <c r="N1080" s="6" t="str">
        <f aca="false">IFERROR(INDEX('12. Yaguar'!$B:$E,MATCH($A1080,'12. Yaguar'!$B:$B,0),2),"")</f>
        <v/>
      </c>
      <c r="O1080" s="6" t="str">
        <f aca="false">IFERROR(INDEX('13. King Clor'!$A:$B,MATCH($A1080,'13. King Clor'!$A:$A,0),2),"")</f>
        <v/>
      </c>
      <c r="P1080" s="6" t="str">
        <f aca="false">IFERROR(INDEX('14. Diserquim'!$A:$B,MATCH($A1080,'14. Diserquim'!$A:$A,0),2),"")</f>
        <v/>
      </c>
      <c r="Q1080" s="6" t="str">
        <f aca="false">IFERROR(INDEX('15. Moreno'!$A:$B,MATCH($A1080,'15. Moreno'!$A:$A,0),2),"")</f>
        <v/>
      </c>
      <c r="R1080" s="6" t="str">
        <f aca="false">IFERROR(INDEX('10. Collares'!$J:$K,MATCH($A1080,'10. Collares'!$J:$J,0),2),"")</f>
        <v/>
      </c>
      <c r="S1080" s="6" t="str">
        <f aca="false">IFERROR(INDEX('13. King Clor'!$G:$H,MATCH($A1080,'13. King Clor'!$G:$G,0),2),"")</f>
        <v/>
      </c>
      <c r="T1080" s="6" t="str">
        <f aca="false">IFERROR(INDEX('10. Collares'!$A:$B,MATCH($A1080,'10. Collares'!$A:$A,0),2),"")</f>
        <v/>
      </c>
      <c r="U1080" s="6" t="str">
        <f aca="false">IFERROR(INDEX('16. Mis nietos'!$B:$C,MATCH($A1080,'16. Mis nietos'!$B:$B,0),2),"")</f>
        <v/>
      </c>
      <c r="V1080" s="6" t="str">
        <f aca="false">IFERROR(INDEX('17. Profesional Vet'!$A:$B,MATCH($A1080,'17. Profesional Vet'!$A:$A,0),2),"")</f>
        <v/>
      </c>
      <c r="W1080" s="6" t="str">
        <f aca="false">IFERROR(INDEX('18. Premier'!$A:$B,MATCH($A1080,'18. Premier'!$A:$A,0),2),"")</f>
        <v/>
      </c>
      <c r="X1080" s="6" t="str">
        <f aca="false">IFERROR(INDEX('19. Dacam'!$A:$B,MATCH($A1080,'19. Dacam'!$A:$A,0),2),"")</f>
        <v/>
      </c>
      <c r="Y1080" s="6" t="str">
        <f aca="false">IFERROR(INDEX('20. Proveedor'!$A:$B,MATCH($A1080,'20. Proveedor'!$A:$A,0),2),"")</f>
        <v/>
      </c>
      <c r="Z1080" s="6" t="str">
        <f aca="false">IFERROR(INDEX('21. Saphirus'!$A:$B,MATCH($A1080,'21. Saphirus'!$A:$A,0),2),"")</f>
        <v/>
      </c>
    </row>
    <row r="1081" customFormat="false" ht="15.75" hidden="false" customHeight="true" outlineLevel="0" collapsed="false">
      <c r="A1081" s="5" t="s">
        <v>1119</v>
      </c>
      <c r="B1081" s="5" t="n">
        <v>1905788</v>
      </c>
      <c r="C1081" s="5" t="s">
        <v>123</v>
      </c>
      <c r="D1081" s="6" t="str">
        <f aca="false">IFERROR(INDEX('1. Benavídez'!$A:$B,MATCH($A1081,'1. Benavídez'!$A:$A,0),2),"")</f>
        <v/>
      </c>
      <c r="E1081" s="6" t="str">
        <f aca="false">IFERROR(INDEX('2. Gallo'!$B:$D,MATCH($A1081,'2. Gallo'!$B:$B,0),3),"")</f>
        <v/>
      </c>
      <c r="F1081" s="6" t="str">
        <f aca="false">IFERROR(INDEX('3. Anea'!$B:$D,MATCH($A1081,'3. Anea'!$B:$B,0),2),"")</f>
        <v/>
      </c>
      <c r="G1081" s="6" t="str">
        <f aca="false">IFERROR(INDEX('4. Pilar'!$A:$C,MATCH($A1081,'4. Pilar'!$A:$A,0),2),"")</f>
        <v/>
      </c>
      <c r="H1081" s="6" t="str">
        <f aca="false">IFERROR(INDEX('5. Tortuguitas'!$B:$D,MATCH($A1081,'5. Tortuguitas'!$B:$B,0),2),"")</f>
        <v/>
      </c>
      <c r="I1081" s="6" t="str">
        <f aca="false">IFERROR(INDEX('6. Del Viso'!$A:$B,MATCH($A1081,'6. Del Viso'!$A:$A,0),2),"")</f>
        <v/>
      </c>
      <c r="J1081" s="6" t="str">
        <f aca="false">IFERROR(INDEX('7. Chica Glade'!$B:$F,MATCH($A1081,'7. Chica Glade'!$B:$B,0),4),"")</f>
        <v/>
      </c>
      <c r="K1081" s="6" t="str">
        <f aca="false">IFERROR(INDEX('8. Veterinaria'!$A:$B,MATCH($A1081,'8. Veterinaria'!$A:$A,0),2),"")</f>
        <v/>
      </c>
      <c r="L1081" s="6" t="str">
        <f aca="false">IFERROR(INDEX('9. Hipocampus'!$A:$B,MATCH($A1081,'9. Hipocampus'!$A:$A,0),2),"")</f>
        <v/>
      </c>
      <c r="M1081" s="6" t="str">
        <f aca="false">IFERROR(INDEX('11. Mundo Mascotas'!$B:$D,MATCH($A1081,'11. Mundo Mascotas'!$B:$B,0),2),"")</f>
        <v/>
      </c>
      <c r="N1081" s="6" t="n">
        <f aca="false">IFERROR(INDEX('12. Yaguar'!$B:$E,MATCH($A1081,'12. Yaguar'!$B:$B,0),2),"")</f>
        <v>1117.99</v>
      </c>
      <c r="O1081" s="6" t="str">
        <f aca="false">IFERROR(INDEX('13. King Clor'!$A:$B,MATCH($A1081,'13. King Clor'!$A:$A,0),2),"")</f>
        <v/>
      </c>
      <c r="P1081" s="6" t="str">
        <f aca="false">IFERROR(INDEX('14. Diserquim'!$A:$B,MATCH($A1081,'14. Diserquim'!$A:$A,0),2),"")</f>
        <v/>
      </c>
      <c r="Q1081" s="6" t="str">
        <f aca="false">IFERROR(INDEX('15. Moreno'!$A:$B,MATCH($A1081,'15. Moreno'!$A:$A,0),2),"")</f>
        <v/>
      </c>
      <c r="R1081" s="6" t="str">
        <f aca="false">IFERROR(INDEX('10. Collares'!$J:$K,MATCH($A1081,'10. Collares'!$J:$J,0),2),"")</f>
        <v/>
      </c>
      <c r="S1081" s="6" t="str">
        <f aca="false">IFERROR(INDEX('13. King Clor'!$G:$H,MATCH($A1081,'13. King Clor'!$G:$G,0),2),"")</f>
        <v/>
      </c>
      <c r="T1081" s="6" t="str">
        <f aca="false">IFERROR(INDEX('10. Collares'!$A:$B,MATCH($A1081,'10. Collares'!$A:$A,0),2),"")</f>
        <v/>
      </c>
      <c r="U1081" s="6" t="str">
        <f aca="false">IFERROR(INDEX('16. Mis nietos'!$B:$C,MATCH($A1081,'16. Mis nietos'!$B:$B,0),2),"")</f>
        <v/>
      </c>
      <c r="V1081" s="6" t="str">
        <f aca="false">IFERROR(INDEX('17. Profesional Vet'!$A:$B,MATCH($A1081,'17. Profesional Vet'!$A:$A,0),2),"")</f>
        <v/>
      </c>
      <c r="W1081" s="6" t="str">
        <f aca="false">IFERROR(INDEX('18. Premier'!$A:$B,MATCH($A1081,'18. Premier'!$A:$A,0),2),"")</f>
        <v/>
      </c>
      <c r="X1081" s="6" t="str">
        <f aca="false">IFERROR(INDEX('19. Dacam'!$A:$B,MATCH($A1081,'19. Dacam'!$A:$A,0),2),"")</f>
        <v/>
      </c>
      <c r="Y1081" s="6" t="str">
        <f aca="false">IFERROR(INDEX('20. Proveedor'!$A:$B,MATCH($A1081,'20. Proveedor'!$A:$A,0),2),"")</f>
        <v/>
      </c>
      <c r="Z1081" s="6" t="str">
        <f aca="false">IFERROR(INDEX('21. Saphirus'!$A:$B,MATCH($A1081,'21. Saphirus'!$A:$A,0),2),"")</f>
        <v/>
      </c>
    </row>
    <row r="1082" customFormat="false" ht="15.75" hidden="false" customHeight="true" outlineLevel="0" collapsed="false">
      <c r="A1082" s="5" t="s">
        <v>1120</v>
      </c>
      <c r="B1082" s="5" t="n">
        <v>1906068</v>
      </c>
      <c r="C1082" s="5" t="s">
        <v>123</v>
      </c>
      <c r="D1082" s="6" t="str">
        <f aca="false">IFERROR(INDEX('1. Benavídez'!$A:$B,MATCH($A1082,'1. Benavídez'!$A:$A,0),2),"")</f>
        <v/>
      </c>
      <c r="E1082" s="6" t="str">
        <f aca="false">IFERROR(INDEX('2. Gallo'!$B:$D,MATCH($A1082,'2. Gallo'!$B:$B,0),3),"")</f>
        <v/>
      </c>
      <c r="F1082" s="6" t="str">
        <f aca="false">IFERROR(INDEX('3. Anea'!$B:$D,MATCH($A1082,'3. Anea'!$B:$B,0),2),"")</f>
        <v/>
      </c>
      <c r="G1082" s="6" t="str">
        <f aca="false">IFERROR(INDEX('4. Pilar'!$A:$C,MATCH($A1082,'4. Pilar'!$A:$A,0),2),"")</f>
        <v/>
      </c>
      <c r="H1082" s="6" t="str">
        <f aca="false">IFERROR(INDEX('5. Tortuguitas'!$B:$D,MATCH($A1082,'5. Tortuguitas'!$B:$B,0),2),"")</f>
        <v/>
      </c>
      <c r="I1082" s="6" t="str">
        <f aca="false">IFERROR(INDEX('6. Del Viso'!$A:$B,MATCH($A1082,'6. Del Viso'!$A:$A,0),3),"")</f>
        <v/>
      </c>
      <c r="J1082" s="6" t="str">
        <f aca="false">IFERROR(INDEX('7. Chica Glade'!$B:$F,MATCH($A1082,'7. Chica Glade'!$B:$B,0),2),"")</f>
        <v/>
      </c>
      <c r="K1082" s="6" t="str">
        <f aca="false">IFERROR(INDEX('8. Veterinaria'!$A:$B,MATCH($A1082,'8. Veterinaria'!$A:$A,0),2),"")</f>
        <v/>
      </c>
      <c r="L1082" s="6" t="str">
        <f aca="false">IFERROR(INDEX('9. Hipocampus'!$A:$B,MATCH($A1082,'9. Hipocampus'!$A:$A,0),2),"")</f>
        <v/>
      </c>
      <c r="M1082" s="6" t="str">
        <f aca="false">IFERROR(INDEX('11. Mundo Mascotas'!$B:$D,MATCH($A1082,'11. Mundo Mascotas'!$B:$B,0),2),"")</f>
        <v/>
      </c>
      <c r="N1082" s="6" t="str">
        <f aca="false">IFERROR(INDEX('12. Yaguar'!$B:$E,MATCH($A1082,'12. Yaguar'!$B:$B,0),2),"")</f>
        <v/>
      </c>
      <c r="O1082" s="6" t="str">
        <f aca="false">IFERROR(INDEX('13. King Clor'!$A:$B,MATCH($A1082,'13. King Clor'!$A:$A,0),2),"")</f>
        <v/>
      </c>
      <c r="P1082" s="6" t="str">
        <f aca="false">IFERROR(INDEX('14. Diserquim'!$A:$B,MATCH($A1082,'14. Diserquim'!$A:$A,0),2),"")</f>
        <v/>
      </c>
      <c r="Q1082" s="6" t="str">
        <f aca="false">IFERROR(INDEX('15. Moreno'!$A:$B,MATCH($A1082,'15. Moreno'!$A:$A,0),2),"")</f>
        <v/>
      </c>
      <c r="R1082" s="6" t="str">
        <f aca="false">IFERROR(INDEX('10. Collares'!$J:$K,MATCH($A1082,'10. Collares'!$J:$J,0),2),"")</f>
        <v/>
      </c>
      <c r="S1082" s="6" t="str">
        <f aca="false">IFERROR(INDEX('13. King Clor'!$G:$H,MATCH($A1082,'13. King Clor'!$G:$G,0),2),"")</f>
        <v/>
      </c>
      <c r="T1082" s="6" t="str">
        <f aca="false">IFERROR(INDEX('10. Collares'!$A:$B,MATCH($A1082,'10. Collares'!$A:$A,0),2),"")</f>
        <v/>
      </c>
      <c r="U1082" s="6" t="str">
        <f aca="false">IFERROR(INDEX('16. Mis nietos'!$B:$C,MATCH($A1082,'16. Mis nietos'!$B:$B,0),2),"")</f>
        <v/>
      </c>
      <c r="V1082" s="6" t="str">
        <f aca="false">IFERROR(INDEX('17. Profesional Vet'!$A:$B,MATCH($A1082,'17. Profesional Vet'!$A:$A,0),2),"")</f>
        <v/>
      </c>
      <c r="W1082" s="6" t="str">
        <f aca="false">IFERROR(INDEX('18. Premier'!$A:$B,MATCH($A1082,'18. Premier'!$A:$A,0),2),"")</f>
        <v/>
      </c>
      <c r="X1082" s="6" t="str">
        <f aca="false">IFERROR(INDEX('19. Dacam'!$A:$B,MATCH($A1082,'19. Dacam'!$A:$A,0),2),"")</f>
        <v/>
      </c>
      <c r="Y1082" s="6" t="str">
        <f aca="false">IFERROR(INDEX('20. Proveedor'!$A:$B,MATCH($A1082,'20. Proveedor'!$A:$A,0),2),"")</f>
        <v/>
      </c>
      <c r="Z1082" s="6" t="str">
        <f aca="false">IFERROR(INDEX('21. Saphirus'!$A:$B,MATCH($A1082,'21. Saphirus'!$A:$A,0),2),"")</f>
        <v/>
      </c>
    </row>
    <row r="1083" customFormat="false" ht="15.75" hidden="false" customHeight="true" outlineLevel="0" collapsed="false">
      <c r="A1083" s="5" t="s">
        <v>1121</v>
      </c>
      <c r="B1083" s="5" t="n">
        <v>1906143</v>
      </c>
      <c r="C1083" s="5" t="s">
        <v>118</v>
      </c>
      <c r="D1083" s="6" t="str">
        <f aca="false">IFERROR(INDEX('1. Benavídez'!$A:$B,MATCH($A1083,'1. Benavídez'!$A:$A,0),2),"")</f>
        <v/>
      </c>
      <c r="E1083" s="6" t="str">
        <f aca="false">IFERROR(INDEX('2. Gallo'!$B:$D,MATCH($A1083,'2. Gallo'!$B:$B,0),3),"")</f>
        <v/>
      </c>
      <c r="F1083" s="6" t="str">
        <f aca="false">IFERROR(INDEX('3. Anea'!$B:$D,MATCH($A1083,'3. Anea'!$B:$B,0),2),"")</f>
        <v/>
      </c>
      <c r="G1083" s="6" t="str">
        <f aca="false">IFERROR(INDEX('4. Pilar'!$A:$C,MATCH($A1083,'4. Pilar'!$A:$A,0),2),"")</f>
        <v/>
      </c>
      <c r="H1083" s="6" t="str">
        <f aca="false">IFERROR(INDEX('5. Tortuguitas'!$B:$D,MATCH($A1083,'5. Tortuguitas'!$B:$B,0),2),"")</f>
        <v/>
      </c>
      <c r="I1083" s="6" t="str">
        <f aca="false">IFERROR(INDEX('6. Del Viso'!$A:$B,MATCH($A1083,'6. Del Viso'!$A:$A,0),2),"")</f>
        <v/>
      </c>
      <c r="J1083" s="6" t="str">
        <f aca="false">IFERROR(INDEX('7. Chica Glade'!$B:$F,MATCH($A1083,'7. Chica Glade'!$B:$B,0),4),"")</f>
        <v/>
      </c>
      <c r="K1083" s="6" t="str">
        <f aca="false">IFERROR(INDEX('8. Veterinaria'!$A:$B,MATCH($A1083,'8. Veterinaria'!$A:$A,0),2),"")</f>
        <v/>
      </c>
      <c r="L1083" s="6" t="n">
        <f aca="false">IFERROR(INDEX('9. Hipocampus'!$A:$B,MATCH($A1083,'9. Hipocampus'!$A:$A,0),2),"")</f>
        <v>5551</v>
      </c>
      <c r="M1083" s="6" t="n">
        <f aca="false">IFERROR(INDEX('11. Mundo Mascotas'!$B:$D,MATCH($A1083,'11. Mundo Mascotas'!$B:$B,0),2),"")</f>
        <v>5600</v>
      </c>
      <c r="N1083" s="6" t="str">
        <f aca="false">IFERROR(INDEX('12. Yaguar'!$B:$E,MATCH($A1083,'12. Yaguar'!$B:$B,0),2),"")</f>
        <v/>
      </c>
      <c r="O1083" s="6" t="str">
        <f aca="false">IFERROR(INDEX('13. King Clor'!$A:$B,MATCH($A1083,'13. King Clor'!$A:$A,0),2),"")</f>
        <v/>
      </c>
      <c r="P1083" s="6" t="str">
        <f aca="false">IFERROR(INDEX('14. Diserquim'!$A:$B,MATCH($A1083,'14. Diserquim'!$A:$A,0),2),"")</f>
        <v/>
      </c>
      <c r="Q1083" s="6" t="str">
        <f aca="false">IFERROR(INDEX('15. Moreno'!$A:$B,MATCH($A1083,'15. Moreno'!$A:$A,0),2),"")</f>
        <v/>
      </c>
      <c r="R1083" s="6" t="str">
        <f aca="false">IFERROR(INDEX('10. Collares'!$J:$K,MATCH($A1083,'10. Collares'!$J:$J,0),2),"")</f>
        <v/>
      </c>
      <c r="S1083" s="6" t="str">
        <f aca="false">IFERROR(INDEX('13. King Clor'!$G:$H,MATCH($A1083,'13. King Clor'!$G:$G,0),2),"")</f>
        <v/>
      </c>
      <c r="T1083" s="6" t="str">
        <f aca="false">IFERROR(INDEX('10. Collares'!$A:$B,MATCH($A1083,'10. Collares'!$A:$A,0),2),"")</f>
        <v/>
      </c>
      <c r="U1083" s="6" t="str">
        <f aca="false">IFERROR(INDEX('16. Mis nietos'!$B:$C,MATCH($A1083,'16. Mis nietos'!$B:$B,0),2),"")</f>
        <v/>
      </c>
      <c r="V1083" s="6" t="str">
        <f aca="false">IFERROR(INDEX('17. Profesional Vet'!$A:$B,MATCH($A1083,'17. Profesional Vet'!$A:$A,0),2),"")</f>
        <v/>
      </c>
      <c r="W1083" s="6" t="str">
        <f aca="false">IFERROR(INDEX('18. Premier'!$A:$B,MATCH($A1083,'18. Premier'!$A:$A,0),2),"")</f>
        <v/>
      </c>
      <c r="X1083" s="6" t="str">
        <f aca="false">IFERROR(INDEX('19. Dacam'!$A:$B,MATCH($A1083,'19. Dacam'!$A:$A,0),2),"")</f>
        <v/>
      </c>
      <c r="Y1083" s="6" t="str">
        <f aca="false">IFERROR(INDEX('20. Proveedor'!$A:$B,MATCH($A1083,'20. Proveedor'!$A:$A,0),2),"")</f>
        <v/>
      </c>
      <c r="Z1083" s="6" t="str">
        <f aca="false">IFERROR(INDEX('21. Saphirus'!$A:$B,MATCH($A1083,'21. Saphirus'!$A:$A,0),2),"")</f>
        <v/>
      </c>
    </row>
    <row r="1084" customFormat="false" ht="15.75" hidden="false" customHeight="true" outlineLevel="0" collapsed="false">
      <c r="A1084" s="5" t="s">
        <v>1122</v>
      </c>
      <c r="B1084" s="5" t="n">
        <v>1906001</v>
      </c>
      <c r="C1084" s="5" t="s">
        <v>123</v>
      </c>
      <c r="D1084" s="6" t="str">
        <f aca="false">IFERROR(INDEX('1. Benavídez'!$A:$B,MATCH($A1084,'1. Benavídez'!$A:$A,0),2),"")</f>
        <v/>
      </c>
      <c r="E1084" s="6" t="str">
        <f aca="false">IFERROR(INDEX('2. Gallo'!$B:$D,MATCH($A1084,'2. Gallo'!$B:$B,0),3),"")</f>
        <v/>
      </c>
      <c r="F1084" s="6" t="str">
        <f aca="false">IFERROR(INDEX('3. Anea'!$B:$D,MATCH($A1084,'3. Anea'!$B:$B,0),2),"")</f>
        <v/>
      </c>
      <c r="G1084" s="6" t="str">
        <f aca="false">IFERROR(INDEX('4. Pilar'!$A:$C,MATCH($A1084,'4. Pilar'!$A:$A,0),2),"")</f>
        <v/>
      </c>
      <c r="H1084" s="6" t="str">
        <f aca="false">IFERROR(INDEX('5. Tortuguitas'!$B:$D,MATCH($A1084,'5. Tortuguitas'!$B:$B,0),2),"")</f>
        <v/>
      </c>
      <c r="I1084" s="6" t="str">
        <f aca="false">IFERROR(INDEX('6. Del Viso'!$A:$B,MATCH($A1084,'6. Del Viso'!$A:$A,0),2),"")</f>
        <v/>
      </c>
      <c r="J1084" s="6" t="str">
        <f aca="false">IFERROR(INDEX('7. Chica Glade'!$B:$F,MATCH($A1084,'7. Chica Glade'!$B:$B,0),4),"")</f>
        <v/>
      </c>
      <c r="K1084" s="6" t="str">
        <f aca="false">IFERROR(INDEX('8. Veterinaria'!$A:$B,MATCH($A1084,'8. Veterinaria'!$A:$A,0),2),"")</f>
        <v/>
      </c>
      <c r="L1084" s="6" t="str">
        <f aca="false">IFERROR(INDEX('9. Hipocampus'!$A:$B,MATCH($A1084,'9. Hipocampus'!$A:$A,0),2),"")</f>
        <v/>
      </c>
      <c r="M1084" s="6" t="str">
        <f aca="false">IFERROR(INDEX('11. Mundo Mascotas'!$B:$D,MATCH($A1084,'11. Mundo Mascotas'!$B:$B,0),2),"")</f>
        <v/>
      </c>
      <c r="N1084" s="6" t="str">
        <f aca="false">IFERROR(INDEX('12. Yaguar'!$B:$E,MATCH($A1084,'12. Yaguar'!$B:$B,0),2),"")</f>
        <v/>
      </c>
      <c r="O1084" s="6" t="str">
        <f aca="false">IFERROR(INDEX('13. King Clor'!$A:$B,MATCH($A1084,'13. King Clor'!$A:$A,0),2),"")</f>
        <v/>
      </c>
      <c r="P1084" s="6" t="str">
        <f aca="false">IFERROR(INDEX('14. Diserquim'!$A:$B,MATCH($A1084,'14. Diserquim'!$A:$A,0),2),"")</f>
        <v/>
      </c>
      <c r="Q1084" s="6" t="str">
        <f aca="false">IFERROR(INDEX('15. Moreno'!$A:$B,MATCH($A1084,'15. Moreno'!$A:$A,0),2),"")</f>
        <v/>
      </c>
      <c r="R1084" s="6" t="str">
        <f aca="false">IFERROR(INDEX('10. Collares'!$J:$K,MATCH($A1084,'10. Collares'!$J:$J,0),2),"")</f>
        <v/>
      </c>
      <c r="S1084" s="6" t="str">
        <f aca="false">IFERROR(INDEX('13. King Clor'!$G:$H,MATCH($A1084,'13. King Clor'!$G:$G,0),2),"")</f>
        <v/>
      </c>
      <c r="T1084" s="6" t="str">
        <f aca="false">IFERROR(INDEX('10. Collares'!$A:$B,MATCH($A1084,'10. Collares'!$A:$A,0),2),"")</f>
        <v/>
      </c>
      <c r="U1084" s="6" t="str">
        <f aca="false">IFERROR(INDEX('16. Mis nietos'!$B:$C,MATCH($A1084,'16. Mis nietos'!$B:$B,0),2),"")</f>
        <v/>
      </c>
      <c r="V1084" s="6" t="str">
        <f aca="false">IFERROR(INDEX('17. Profesional Vet'!$A:$B,MATCH($A1084,'17. Profesional Vet'!$A:$A,0),2),"")</f>
        <v/>
      </c>
      <c r="W1084" s="6" t="str">
        <f aca="false">IFERROR(INDEX('18. Premier'!$A:$B,MATCH($A1084,'18. Premier'!$A:$A,0),2),"")</f>
        <v/>
      </c>
      <c r="X1084" s="6" t="str">
        <f aca="false">IFERROR(INDEX('19. Dacam'!$A:$B,MATCH($A1084,'19. Dacam'!$A:$A,0),2),"")</f>
        <v/>
      </c>
      <c r="Y1084" s="6" t="str">
        <f aca="false">IFERROR(INDEX('20. Proveedor'!$A:$B,MATCH($A1084,'20. Proveedor'!$A:$A,0),2),"")</f>
        <v/>
      </c>
      <c r="Z1084" s="6" t="str">
        <f aca="false">IFERROR(INDEX('21. Saphirus'!$A:$B,MATCH($A1084,'21. Saphirus'!$A:$A,0),2),"")</f>
        <v/>
      </c>
    </row>
    <row r="1085" customFormat="false" ht="15.75" hidden="false" customHeight="true" outlineLevel="0" collapsed="false">
      <c r="A1085" s="5" t="s">
        <v>1123</v>
      </c>
      <c r="B1085" s="5" t="n">
        <v>1905448</v>
      </c>
      <c r="C1085" s="5" t="s">
        <v>123</v>
      </c>
      <c r="D1085" s="6" t="str">
        <f aca="false">IFERROR(INDEX('1. Benavídez'!$A:$B,MATCH($A1085,'1. Benavídez'!$A:$A,0),2),"")</f>
        <v/>
      </c>
      <c r="E1085" s="6" t="str">
        <f aca="false">IFERROR(INDEX('2. Gallo'!$B:$D,MATCH($A1085,'2. Gallo'!$B:$B,0),3),"")</f>
        <v/>
      </c>
      <c r="F1085" s="6" t="str">
        <f aca="false">IFERROR(INDEX('3. Anea'!$B:$D,MATCH($A1085,'3. Anea'!$B:$B,0),2),"")</f>
        <v/>
      </c>
      <c r="G1085" s="6" t="str">
        <f aca="false">IFERROR(INDEX('4. Pilar'!$A:$C,MATCH($A1085,'4. Pilar'!$A:$A,0),2),"")</f>
        <v/>
      </c>
      <c r="H1085" s="6" t="str">
        <f aca="false">IFERROR(INDEX('5. Tortuguitas'!$B:$D,MATCH($A1085,'5. Tortuguitas'!$B:$B,0),2),"")</f>
        <v/>
      </c>
      <c r="I1085" s="6" t="str">
        <f aca="false">IFERROR(INDEX('6. Del Viso'!$A:$B,MATCH($A1085,'6. Del Viso'!$A:$A,0),2),"")</f>
        <v/>
      </c>
      <c r="J1085" s="6" t="str">
        <f aca="false">IFERROR(INDEX('7. Chica Glade'!$B:$F,MATCH($A1085,'7. Chica Glade'!$B:$B,0),4),"")</f>
        <v/>
      </c>
      <c r="K1085" s="6" t="str">
        <f aca="false">IFERROR(INDEX('8. Veterinaria'!$A:$B,MATCH($A1085,'8. Veterinaria'!$A:$A,0),2),"")</f>
        <v/>
      </c>
      <c r="L1085" s="6" t="str">
        <f aca="false">IFERROR(INDEX('9. Hipocampus'!$A:$B,MATCH($A1085,'9. Hipocampus'!$A:$A,0),2),"")</f>
        <v/>
      </c>
      <c r="M1085" s="6" t="str">
        <f aca="false">IFERROR(INDEX('11. Mundo Mascotas'!$B:$D,MATCH($A1085,'11. Mundo Mascotas'!$B:$B,0),2),"")</f>
        <v/>
      </c>
      <c r="N1085" s="6" t="n">
        <f aca="false">IFERROR(INDEX('12. Yaguar'!$B:$E,MATCH($A1085,'12. Yaguar'!$B:$B,0),2),"")</f>
        <v>1966.58</v>
      </c>
      <c r="O1085" s="6" t="str">
        <f aca="false">IFERROR(INDEX('13. King Clor'!$A:$B,MATCH($A1085,'13. King Clor'!$A:$A,0),2),"")</f>
        <v/>
      </c>
      <c r="P1085" s="6" t="str">
        <f aca="false">IFERROR(INDEX('14. Diserquim'!$A:$B,MATCH($A1085,'14. Diserquim'!$A:$A,0),2),"")</f>
        <v/>
      </c>
      <c r="Q1085" s="6" t="str">
        <f aca="false">IFERROR(INDEX('15. Moreno'!$A:$B,MATCH($A1085,'15. Moreno'!$A:$A,0),2),"")</f>
        <v/>
      </c>
      <c r="R1085" s="6" t="str">
        <f aca="false">IFERROR(INDEX('10. Collares'!$J:$K,MATCH($A1085,'10. Collares'!$J:$J,0),2),"")</f>
        <v/>
      </c>
      <c r="S1085" s="6" t="str">
        <f aca="false">IFERROR(INDEX('13. King Clor'!$G:$H,MATCH($A1085,'13. King Clor'!$G:$G,0),2),"")</f>
        <v/>
      </c>
      <c r="T1085" s="6" t="str">
        <f aca="false">IFERROR(INDEX('10. Collares'!$A:$B,MATCH($A1085,'10. Collares'!$A:$A,0),2),"")</f>
        <v/>
      </c>
      <c r="U1085" s="6" t="str">
        <f aca="false">IFERROR(INDEX('16. Mis nietos'!$B:$C,MATCH($A1085,'16. Mis nietos'!$B:$B,0),2),"")</f>
        <v/>
      </c>
      <c r="V1085" s="6" t="str">
        <f aca="false">IFERROR(INDEX('17. Profesional Vet'!$A:$B,MATCH($A1085,'17. Profesional Vet'!$A:$A,0),2),"")</f>
        <v/>
      </c>
      <c r="W1085" s="6" t="str">
        <f aca="false">IFERROR(INDEX('18. Premier'!$A:$B,MATCH($A1085,'18. Premier'!$A:$A,0),2),"")</f>
        <v/>
      </c>
      <c r="X1085" s="6" t="str">
        <f aca="false">IFERROR(INDEX('19. Dacam'!$A:$B,MATCH($A1085,'19. Dacam'!$A:$A,0),2),"")</f>
        <v/>
      </c>
      <c r="Y1085" s="6" t="str">
        <f aca="false">IFERROR(INDEX('20. Proveedor'!$A:$B,MATCH($A1085,'20. Proveedor'!$A:$A,0),2),"")</f>
        <v/>
      </c>
      <c r="Z1085" s="6" t="str">
        <f aca="false">IFERROR(INDEX('21. Saphirus'!$A:$B,MATCH($A1085,'21. Saphirus'!$A:$A,0),2),"")</f>
        <v/>
      </c>
    </row>
    <row r="1086" customFormat="false" ht="15.75" hidden="false" customHeight="true" outlineLevel="0" collapsed="false">
      <c r="A1086" s="5" t="s">
        <v>1124</v>
      </c>
      <c r="B1086" s="5" t="n">
        <v>1906037</v>
      </c>
      <c r="C1086" s="5" t="s">
        <v>123</v>
      </c>
      <c r="D1086" s="6" t="str">
        <f aca="false">IFERROR(INDEX('1. Benavídez'!$A:$B,MATCH($A1086,'1. Benavídez'!$A:$A,0),2),"")</f>
        <v/>
      </c>
      <c r="E1086" s="6" t="str">
        <f aca="false">IFERROR(INDEX('2. Gallo'!$B:$D,MATCH($A1086,'2. Gallo'!$B:$B,0),3),"")</f>
        <v/>
      </c>
      <c r="F1086" s="6" t="str">
        <f aca="false">IFERROR(INDEX('3. Anea'!$B:$D,MATCH($A1086,'3. Anea'!$B:$B,0),2),"")</f>
        <v/>
      </c>
      <c r="G1086" s="6" t="str">
        <f aca="false">IFERROR(INDEX('4. Pilar'!$A:$C,MATCH($A1086,'4. Pilar'!$A:$A,0),2),"")</f>
        <v/>
      </c>
      <c r="H1086" s="6" t="str">
        <f aca="false">IFERROR(INDEX('5. Tortuguitas'!$B:$D,MATCH($A1086,'5. Tortuguitas'!$B:$B,0),2),"")</f>
        <v/>
      </c>
      <c r="I1086" s="6" t="str">
        <f aca="false">IFERROR(INDEX('6. Del Viso'!$A:$B,MATCH($A1086,'6. Del Viso'!$A:$A,0),2),"")</f>
        <v/>
      </c>
      <c r="J1086" s="6" t="str">
        <f aca="false">IFERROR(INDEX('7. Chica Glade'!$B:$F,MATCH($A1086,'7. Chica Glade'!$B:$B,0),4),"")</f>
        <v/>
      </c>
      <c r="K1086" s="6" t="str">
        <f aca="false">IFERROR(INDEX('8. Veterinaria'!$A:$B,MATCH($A1086,'8. Veterinaria'!$A:$A,0),2),"")</f>
        <v/>
      </c>
      <c r="L1086" s="6" t="str">
        <f aca="false">IFERROR(INDEX('9. Hipocampus'!$A:$B,MATCH($A1086,'9. Hipocampus'!$A:$A,0),2),"")</f>
        <v/>
      </c>
      <c r="M1086" s="6" t="str">
        <f aca="false">IFERROR(INDEX('11. Mundo Mascotas'!$B:$D,MATCH($A1086,'11. Mundo Mascotas'!$B:$B,0),2),"")</f>
        <v/>
      </c>
      <c r="N1086" s="6" t="n">
        <f aca="false">IFERROR(INDEX('12. Yaguar'!$B:$E,MATCH($A1086,'12. Yaguar'!$B:$B,0),2),"")</f>
        <v>4990.15</v>
      </c>
      <c r="O1086" s="6" t="str">
        <f aca="false">IFERROR(INDEX('13. King Clor'!$A:$B,MATCH($A1086,'13. King Clor'!$A:$A,0),2),"")</f>
        <v/>
      </c>
      <c r="P1086" s="6" t="str">
        <f aca="false">IFERROR(INDEX('14. Diserquim'!$A:$B,MATCH($A1086,'14. Diserquim'!$A:$A,0),2),"")</f>
        <v/>
      </c>
      <c r="Q1086" s="6" t="str">
        <f aca="false">IFERROR(INDEX('15. Moreno'!$A:$B,MATCH($A1086,'15. Moreno'!$A:$A,0),2),"")</f>
        <v/>
      </c>
      <c r="R1086" s="6" t="str">
        <f aca="false">IFERROR(INDEX('10. Collares'!$J:$K,MATCH($A1086,'10. Collares'!$J:$J,0),2),"")</f>
        <v/>
      </c>
      <c r="S1086" s="6" t="str">
        <f aca="false">IFERROR(INDEX('13. King Clor'!$G:$H,MATCH($A1086,'13. King Clor'!$G:$G,0),2),"")</f>
        <v/>
      </c>
      <c r="T1086" s="6" t="str">
        <f aca="false">IFERROR(INDEX('10. Collares'!$A:$B,MATCH($A1086,'10. Collares'!$A:$A,0),2),"")</f>
        <v/>
      </c>
      <c r="U1086" s="6" t="str">
        <f aca="false">IFERROR(INDEX('16. Mis nietos'!$B:$C,MATCH($A1086,'16. Mis nietos'!$B:$B,0),2),"")</f>
        <v/>
      </c>
      <c r="V1086" s="6" t="str">
        <f aca="false">IFERROR(INDEX('17. Profesional Vet'!$A:$B,MATCH($A1086,'17. Profesional Vet'!$A:$A,0),2),"")</f>
        <v/>
      </c>
      <c r="W1086" s="6" t="str">
        <f aca="false">IFERROR(INDEX('18. Premier'!$A:$B,MATCH($A1086,'18. Premier'!$A:$A,0),2),"")</f>
        <v/>
      </c>
      <c r="X1086" s="6" t="str">
        <f aca="false">IFERROR(INDEX('19. Dacam'!$A:$B,MATCH($A1086,'19. Dacam'!$A:$A,0),2),"")</f>
        <v/>
      </c>
      <c r="Y1086" s="6" t="str">
        <f aca="false">IFERROR(INDEX('20. Proveedor'!$A:$B,MATCH($A1086,'20. Proveedor'!$A:$A,0),2),"")</f>
        <v/>
      </c>
      <c r="Z1086" s="6" t="str">
        <f aca="false">IFERROR(INDEX('21. Saphirus'!$A:$B,MATCH($A1086,'21. Saphirus'!$A:$A,0),2),"")</f>
        <v/>
      </c>
    </row>
    <row r="1087" customFormat="false" ht="15.75" hidden="false" customHeight="true" outlineLevel="0" collapsed="false">
      <c r="A1087" s="5" t="s">
        <v>1125</v>
      </c>
      <c r="B1087" s="5" t="n">
        <v>1906038</v>
      </c>
      <c r="C1087" s="5" t="s">
        <v>123</v>
      </c>
      <c r="D1087" s="6" t="str">
        <f aca="false">IFERROR(INDEX('1. Benavídez'!$A:$B,MATCH($A1087,'1. Benavídez'!$A:$A,0),2),"")</f>
        <v/>
      </c>
      <c r="E1087" s="6" t="str">
        <f aca="false">IFERROR(INDEX('2. Gallo'!$B:$D,MATCH($A1087,'2. Gallo'!$B:$B,0),3),"")</f>
        <v/>
      </c>
      <c r="F1087" s="6" t="str">
        <f aca="false">IFERROR(INDEX('3. Anea'!$B:$D,MATCH($A1087,'3. Anea'!$B:$B,0),2),"")</f>
        <v/>
      </c>
      <c r="G1087" s="6" t="str">
        <f aca="false">IFERROR(INDEX('4. Pilar'!$A:$C,MATCH($A1087,'4. Pilar'!$A:$A,0),2),"")</f>
        <v/>
      </c>
      <c r="H1087" s="6" t="str">
        <f aca="false">IFERROR(INDEX('5. Tortuguitas'!$B:$D,MATCH($A1087,'5. Tortuguitas'!$B:$B,0),2),"")</f>
        <v/>
      </c>
      <c r="I1087" s="6" t="str">
        <f aca="false">IFERROR(INDEX('6. Del Viso'!$A:$B,MATCH($A1087,'6. Del Viso'!$A:$A,0),2),"")</f>
        <v/>
      </c>
      <c r="J1087" s="6" t="str">
        <f aca="false">IFERROR(INDEX('7. Chica Glade'!$B:$F,MATCH($A1087,'7. Chica Glade'!$B:$B,0),4),"")</f>
        <v/>
      </c>
      <c r="K1087" s="6" t="str">
        <f aca="false">IFERROR(INDEX('8. Veterinaria'!$A:$B,MATCH($A1087,'8. Veterinaria'!$A:$A,0),2),"")</f>
        <v/>
      </c>
      <c r="L1087" s="6" t="str">
        <f aca="false">IFERROR(INDEX('9. Hipocampus'!$A:$B,MATCH($A1087,'9. Hipocampus'!$A:$A,0),2),"")</f>
        <v/>
      </c>
      <c r="M1087" s="6" t="str">
        <f aca="false">IFERROR(INDEX('11. Mundo Mascotas'!$B:$D,MATCH($A1087,'11. Mundo Mascotas'!$B:$B,0),2),"")</f>
        <v/>
      </c>
      <c r="N1087" s="6" t="str">
        <f aca="false">IFERROR(INDEX('12. Yaguar'!$B:$E,MATCH($A1087,'12. Yaguar'!$B:$B,0),2),"")</f>
        <v/>
      </c>
      <c r="O1087" s="6" t="str">
        <f aca="false">IFERROR(INDEX('13. King Clor'!$A:$B,MATCH($A1087,'13. King Clor'!$A:$A,0),2),"")</f>
        <v/>
      </c>
      <c r="P1087" s="6" t="str">
        <f aca="false">IFERROR(INDEX('14. Diserquim'!$A:$B,MATCH($A1087,'14. Diserquim'!$A:$A,0),2),"")</f>
        <v/>
      </c>
      <c r="Q1087" s="6" t="str">
        <f aca="false">IFERROR(INDEX('15. Moreno'!$A:$B,MATCH($A1087,'15. Moreno'!$A:$A,0),2),"")</f>
        <v/>
      </c>
      <c r="R1087" s="6" t="str">
        <f aca="false">IFERROR(INDEX('10. Collares'!$J:$K,MATCH($A1087,'10. Collares'!$J:$J,0),2),"")</f>
        <v/>
      </c>
      <c r="S1087" s="6" t="str">
        <f aca="false">IFERROR(INDEX('13. King Clor'!$G:$H,MATCH($A1087,'13. King Clor'!$G:$G,0),2),"")</f>
        <v/>
      </c>
      <c r="T1087" s="6" t="str">
        <f aca="false">IFERROR(INDEX('10. Collares'!$A:$B,MATCH($A1087,'10. Collares'!$A:$A,0),2),"")</f>
        <v/>
      </c>
      <c r="U1087" s="6" t="str">
        <f aca="false">IFERROR(INDEX('16. Mis nietos'!$B:$C,MATCH($A1087,'16. Mis nietos'!$B:$B,0),2),"")</f>
        <v/>
      </c>
      <c r="V1087" s="6" t="str">
        <f aca="false">IFERROR(INDEX('17. Profesional Vet'!$A:$B,MATCH($A1087,'17. Profesional Vet'!$A:$A,0),2),"")</f>
        <v/>
      </c>
      <c r="W1087" s="6" t="str">
        <f aca="false">IFERROR(INDEX('18. Premier'!$A:$B,MATCH($A1087,'18. Premier'!$A:$A,0),2),"")</f>
        <v/>
      </c>
      <c r="X1087" s="6" t="str">
        <f aca="false">IFERROR(INDEX('19. Dacam'!$A:$B,MATCH($A1087,'19. Dacam'!$A:$A,0),2),"")</f>
        <v/>
      </c>
      <c r="Y1087" s="6" t="str">
        <f aca="false">IFERROR(INDEX('20. Proveedor'!$A:$B,MATCH($A1087,'20. Proveedor'!$A:$A,0),2),"")</f>
        <v/>
      </c>
      <c r="Z1087" s="6" t="str">
        <f aca="false">IFERROR(INDEX('21. Saphirus'!$A:$B,MATCH($A1087,'21. Saphirus'!$A:$A,0),2),"")</f>
        <v/>
      </c>
    </row>
    <row r="1088" customFormat="false" ht="15.75" hidden="false" customHeight="true" outlineLevel="0" collapsed="false">
      <c r="A1088" s="5" t="s">
        <v>1126</v>
      </c>
      <c r="B1088" s="5" t="n">
        <v>1905784</v>
      </c>
      <c r="C1088" s="5" t="s">
        <v>123</v>
      </c>
      <c r="D1088" s="6" t="str">
        <f aca="false">IFERROR(INDEX('1. Benavídez'!$A:$B,MATCH($A1088,'1. Benavídez'!$A:$A,0),2),"")</f>
        <v/>
      </c>
      <c r="E1088" s="6" t="str">
        <f aca="false">IFERROR(INDEX('2. Gallo'!$B:$D,MATCH($A1088,'2. Gallo'!$B:$B,0),3),"")</f>
        <v/>
      </c>
      <c r="F1088" s="6" t="str">
        <f aca="false">IFERROR(INDEX('3. Anea'!$B:$D,MATCH($A1088,'3. Anea'!$B:$B,0),2),"")</f>
        <v/>
      </c>
      <c r="G1088" s="6" t="str">
        <f aca="false">IFERROR(INDEX('4. Pilar'!$A:$C,MATCH($A1088,'4. Pilar'!$A:$A,0),2),"")</f>
        <v/>
      </c>
      <c r="H1088" s="6" t="str">
        <f aca="false">IFERROR(INDEX('5. Tortuguitas'!$B:$D,MATCH($A1088,'5. Tortuguitas'!$B:$B,0),2),"")</f>
        <v/>
      </c>
      <c r="I1088" s="6" t="str">
        <f aca="false">IFERROR(INDEX('6. Del Viso'!$A:$B,MATCH($A1088,'6. Del Viso'!$A:$A,0),2),"")</f>
        <v/>
      </c>
      <c r="J1088" s="6" t="str">
        <f aca="false">IFERROR(INDEX('7. Chica Glade'!$B:$F,MATCH($A1088,'7. Chica Glade'!$B:$B,0),4),"")</f>
        <v/>
      </c>
      <c r="K1088" s="6" t="str">
        <f aca="false">IFERROR(INDEX('8. Veterinaria'!$A:$B,MATCH($A1088,'8. Veterinaria'!$A:$A,0),2),"")</f>
        <v/>
      </c>
      <c r="L1088" s="6" t="str">
        <f aca="false">IFERROR(INDEX('9. Hipocampus'!$A:$B,MATCH($A1088,'9. Hipocampus'!$A:$A,0),2),"")</f>
        <v/>
      </c>
      <c r="M1088" s="6" t="str">
        <f aca="false">IFERROR(INDEX('11. Mundo Mascotas'!$B:$D,MATCH($A1088,'11. Mundo Mascotas'!$B:$B,0),2),"")</f>
        <v/>
      </c>
      <c r="N1088" s="6" t="n">
        <f aca="false">IFERROR(INDEX('12. Yaguar'!$B:$E,MATCH($A1088,'12. Yaguar'!$B:$B,0),2),"")</f>
        <v>2075.27</v>
      </c>
      <c r="O1088" s="6" t="str">
        <f aca="false">IFERROR(INDEX('13. King Clor'!$A:$B,MATCH($A1088,'13. King Clor'!$A:$A,0),2),"")</f>
        <v/>
      </c>
      <c r="P1088" s="6" t="str">
        <f aca="false">IFERROR(INDEX('14. Diserquim'!$A:$B,MATCH($A1088,'14. Diserquim'!$A:$A,0),2),"")</f>
        <v/>
      </c>
      <c r="Q1088" s="6" t="str">
        <f aca="false">IFERROR(INDEX('15. Moreno'!$A:$B,MATCH($A1088,'15. Moreno'!$A:$A,0),2),"")</f>
        <v/>
      </c>
      <c r="R1088" s="6" t="str">
        <f aca="false">IFERROR(INDEX('10. Collares'!$J:$K,MATCH($A1088,'10. Collares'!$J:$J,0),2),"")</f>
        <v/>
      </c>
      <c r="S1088" s="6" t="str">
        <f aca="false">IFERROR(INDEX('13. King Clor'!$G:$H,MATCH($A1088,'13. King Clor'!$G:$G,0),2),"")</f>
        <v/>
      </c>
      <c r="T1088" s="6" t="str">
        <f aca="false">IFERROR(INDEX('10. Collares'!$A:$B,MATCH($A1088,'10. Collares'!$A:$A,0),2),"")</f>
        <v/>
      </c>
      <c r="U1088" s="6" t="str">
        <f aca="false">IFERROR(INDEX('16. Mis nietos'!$B:$C,MATCH($A1088,'16. Mis nietos'!$B:$B,0),2),"")</f>
        <v/>
      </c>
      <c r="V1088" s="6" t="str">
        <f aca="false">IFERROR(INDEX('17. Profesional Vet'!$A:$B,MATCH($A1088,'17. Profesional Vet'!$A:$A,0),2),"")</f>
        <v/>
      </c>
      <c r="W1088" s="6" t="str">
        <f aca="false">IFERROR(INDEX('18. Premier'!$A:$B,MATCH($A1088,'18. Premier'!$A:$A,0),2),"")</f>
        <v/>
      </c>
      <c r="X1088" s="6" t="str">
        <f aca="false">IFERROR(INDEX('19. Dacam'!$A:$B,MATCH($A1088,'19. Dacam'!$A:$A,0),2),"")</f>
        <v/>
      </c>
      <c r="Y1088" s="6" t="str">
        <f aca="false">IFERROR(INDEX('20. Proveedor'!$A:$B,MATCH($A1088,'20. Proveedor'!$A:$A,0),2),"")</f>
        <v/>
      </c>
      <c r="Z1088" s="6" t="str">
        <f aca="false">IFERROR(INDEX('21. Saphirus'!$A:$B,MATCH($A1088,'21. Saphirus'!$A:$A,0),2),"")</f>
        <v/>
      </c>
    </row>
    <row r="1089" customFormat="false" ht="15.75" hidden="false" customHeight="true" outlineLevel="0" collapsed="false">
      <c r="A1089" s="5" t="s">
        <v>1127</v>
      </c>
      <c r="B1089" s="5" t="n">
        <v>1905779</v>
      </c>
      <c r="C1089" s="5" t="s">
        <v>123</v>
      </c>
      <c r="D1089" s="6" t="str">
        <f aca="false">IFERROR(INDEX('1. Benavídez'!$A:$B,MATCH($A1089,'1. Benavídez'!$A:$A,0),2),"")</f>
        <v/>
      </c>
      <c r="E1089" s="6" t="str">
        <f aca="false">IFERROR(INDEX('2. Gallo'!$B:$D,MATCH($A1089,'2. Gallo'!$B:$B,0),3),"")</f>
        <v/>
      </c>
      <c r="F1089" s="6" t="str">
        <f aca="false">IFERROR(INDEX('3. Anea'!$B:$D,MATCH($A1089,'3. Anea'!$B:$B,0),2),"")</f>
        <v/>
      </c>
      <c r="G1089" s="6" t="str">
        <f aca="false">IFERROR(INDEX('4. Pilar'!$A:$C,MATCH($A1089,'4. Pilar'!$A:$A,0),2),"")</f>
        <v/>
      </c>
      <c r="H1089" s="6" t="str">
        <f aca="false">IFERROR(INDEX('5. Tortuguitas'!$B:$D,MATCH($A1089,'5. Tortuguitas'!$B:$B,0),2),"")</f>
        <v/>
      </c>
      <c r="I1089" s="6" t="str">
        <f aca="false">IFERROR(INDEX('6. Del Viso'!$A:$B,MATCH($A1089,'6. Del Viso'!$A:$A,0),2),"")</f>
        <v/>
      </c>
      <c r="J1089" s="6" t="str">
        <f aca="false">IFERROR(INDEX('7. Chica Glade'!$B:$F,MATCH($A1089,'7. Chica Glade'!$B:$B,0),4),"")</f>
        <v/>
      </c>
      <c r="K1089" s="6" t="str">
        <f aca="false">IFERROR(INDEX('8. Veterinaria'!$A:$B,MATCH($A1089,'8. Veterinaria'!$A:$A,0),2),"")</f>
        <v/>
      </c>
      <c r="L1089" s="6" t="str">
        <f aca="false">IFERROR(INDEX('9. Hipocampus'!$A:$B,MATCH($A1089,'9. Hipocampus'!$A:$A,0),2),"")</f>
        <v/>
      </c>
      <c r="M1089" s="6" t="str">
        <f aca="false">IFERROR(INDEX('11. Mundo Mascotas'!$B:$D,MATCH($A1089,'11. Mundo Mascotas'!$B:$B,0),2),"")</f>
        <v/>
      </c>
      <c r="N1089" s="6" t="n">
        <f aca="false">IFERROR(INDEX('12. Yaguar'!$B:$E,MATCH($A1089,'12. Yaguar'!$B:$B,0),2),"")</f>
        <v>1555</v>
      </c>
      <c r="O1089" s="6" t="str">
        <f aca="false">IFERROR(INDEX('13. King Clor'!$A:$B,MATCH($A1089,'13. King Clor'!$A:$A,0),2),"")</f>
        <v/>
      </c>
      <c r="P1089" s="6" t="str">
        <f aca="false">IFERROR(INDEX('14. Diserquim'!$A:$B,MATCH($A1089,'14. Diserquim'!$A:$A,0),2),"")</f>
        <v/>
      </c>
      <c r="Q1089" s="6" t="str">
        <f aca="false">IFERROR(INDEX('15. Moreno'!$A:$B,MATCH($A1089,'15. Moreno'!$A:$A,0),2),"")</f>
        <v/>
      </c>
      <c r="R1089" s="6" t="str">
        <f aca="false">IFERROR(INDEX('10. Collares'!$J:$K,MATCH($A1089,'10. Collares'!$J:$J,0),2),"")</f>
        <v/>
      </c>
      <c r="S1089" s="6" t="str">
        <f aca="false">IFERROR(INDEX('13. King Clor'!$G:$H,MATCH($A1089,'13. King Clor'!$G:$G,0),2),"")</f>
        <v/>
      </c>
      <c r="T1089" s="6" t="str">
        <f aca="false">IFERROR(INDEX('10. Collares'!$A:$B,MATCH($A1089,'10. Collares'!$A:$A,0),2),"")</f>
        <v/>
      </c>
      <c r="U1089" s="6" t="str">
        <f aca="false">IFERROR(INDEX('16. Mis nietos'!$B:$C,MATCH($A1089,'16. Mis nietos'!$B:$B,0),2),"")</f>
        <v/>
      </c>
      <c r="V1089" s="6" t="str">
        <f aca="false">IFERROR(INDEX('17. Profesional Vet'!$A:$B,MATCH($A1089,'17. Profesional Vet'!$A:$A,0),2),"")</f>
        <v/>
      </c>
      <c r="W1089" s="6" t="str">
        <f aca="false">IFERROR(INDEX('18. Premier'!$A:$B,MATCH($A1089,'18. Premier'!$A:$A,0),2),"")</f>
        <v/>
      </c>
      <c r="X1089" s="6" t="str">
        <f aca="false">IFERROR(INDEX('19. Dacam'!$A:$B,MATCH($A1089,'19. Dacam'!$A:$A,0),2),"")</f>
        <v/>
      </c>
      <c r="Y1089" s="6" t="str">
        <f aca="false">IFERROR(INDEX('20. Proveedor'!$A:$B,MATCH($A1089,'20. Proveedor'!$A:$A,0),2),"")</f>
        <v/>
      </c>
      <c r="Z1089" s="6" t="str">
        <f aca="false">IFERROR(INDEX('21. Saphirus'!$A:$B,MATCH($A1089,'21. Saphirus'!$A:$A,0),2),"")</f>
        <v/>
      </c>
    </row>
    <row r="1090" customFormat="false" ht="15.75" hidden="false" customHeight="true" outlineLevel="0" collapsed="false">
      <c r="A1090" s="5" t="s">
        <v>1128</v>
      </c>
      <c r="B1090" s="5" t="n">
        <v>1905780</v>
      </c>
      <c r="C1090" s="5" t="s">
        <v>123</v>
      </c>
      <c r="D1090" s="6" t="str">
        <f aca="false">IFERROR(INDEX('1. Benavídez'!$A:$B,MATCH($A1090,'1. Benavídez'!$A:$A,0),2),"")</f>
        <v/>
      </c>
      <c r="E1090" s="6" t="str">
        <f aca="false">IFERROR(INDEX('2. Gallo'!$B:$D,MATCH($A1090,'2. Gallo'!$B:$B,0),3),"")</f>
        <v/>
      </c>
      <c r="F1090" s="6" t="str">
        <f aca="false">IFERROR(INDEX('3. Anea'!$B:$D,MATCH($A1090,'3. Anea'!$B:$B,0),2),"")</f>
        <v/>
      </c>
      <c r="G1090" s="6" t="str">
        <f aca="false">IFERROR(INDEX('4. Pilar'!$A:$C,MATCH($A1090,'4. Pilar'!$A:$A,0),2),"")</f>
        <v/>
      </c>
      <c r="H1090" s="6" t="str">
        <f aca="false">IFERROR(INDEX('5. Tortuguitas'!$B:$D,MATCH($A1090,'5. Tortuguitas'!$B:$B,0),2),"")</f>
        <v/>
      </c>
      <c r="I1090" s="6" t="str">
        <f aca="false">IFERROR(INDEX('6. Del Viso'!$A:$B,MATCH($A1090,'6. Del Viso'!$A:$A,0),2),"")</f>
        <v/>
      </c>
      <c r="J1090" s="6" t="str">
        <f aca="false">IFERROR(INDEX('7. Chica Glade'!$B:$F,MATCH($A1090,'7. Chica Glade'!$B:$B,0),4),"")</f>
        <v/>
      </c>
      <c r="K1090" s="6" t="str">
        <f aca="false">IFERROR(INDEX('8. Veterinaria'!$A:$B,MATCH($A1090,'8. Veterinaria'!$A:$A,0),2),"")</f>
        <v/>
      </c>
      <c r="L1090" s="6" t="str">
        <f aca="false">IFERROR(INDEX('9. Hipocampus'!$A:$B,MATCH($A1090,'9. Hipocampus'!$A:$A,0),2),"")</f>
        <v/>
      </c>
      <c r="M1090" s="6" t="str">
        <f aca="false">IFERROR(INDEX('11. Mundo Mascotas'!$B:$D,MATCH($A1090,'11. Mundo Mascotas'!$B:$B,0),2),"")</f>
        <v/>
      </c>
      <c r="N1090" s="6" t="n">
        <f aca="false">IFERROR(INDEX('12. Yaguar'!$B:$E,MATCH($A1090,'12. Yaguar'!$B:$B,0),2),"")</f>
        <v>2585</v>
      </c>
      <c r="O1090" s="6" t="str">
        <f aca="false">IFERROR(INDEX('13. King Clor'!$A:$B,MATCH($A1090,'13. King Clor'!$A:$A,0),2),"")</f>
        <v/>
      </c>
      <c r="P1090" s="6" t="str">
        <f aca="false">IFERROR(INDEX('14. Diserquim'!$A:$B,MATCH($A1090,'14. Diserquim'!$A:$A,0),2),"")</f>
        <v/>
      </c>
      <c r="Q1090" s="6" t="str">
        <f aca="false">IFERROR(INDEX('15. Moreno'!$A:$B,MATCH($A1090,'15. Moreno'!$A:$A,0),2),"")</f>
        <v/>
      </c>
      <c r="R1090" s="6" t="str">
        <f aca="false">IFERROR(INDEX('10. Collares'!$J:$K,MATCH($A1090,'10. Collares'!$J:$J,0),2),"")</f>
        <v/>
      </c>
      <c r="S1090" s="6" t="str">
        <f aca="false">IFERROR(INDEX('13. King Clor'!$G:$H,MATCH($A1090,'13. King Clor'!$G:$G,0),2),"")</f>
        <v/>
      </c>
      <c r="T1090" s="6" t="str">
        <f aca="false">IFERROR(INDEX('10. Collares'!$A:$B,MATCH($A1090,'10. Collares'!$A:$A,0),2),"")</f>
        <v/>
      </c>
      <c r="U1090" s="6" t="str">
        <f aca="false">IFERROR(INDEX('16. Mis nietos'!$B:$C,MATCH($A1090,'16. Mis nietos'!$B:$B,0),2),"")</f>
        <v/>
      </c>
      <c r="V1090" s="6" t="str">
        <f aca="false">IFERROR(INDEX('17. Profesional Vet'!$A:$B,MATCH($A1090,'17. Profesional Vet'!$A:$A,0),2),"")</f>
        <v/>
      </c>
      <c r="W1090" s="6" t="str">
        <f aca="false">IFERROR(INDEX('18. Premier'!$A:$B,MATCH($A1090,'18. Premier'!$A:$A,0),2),"")</f>
        <v/>
      </c>
      <c r="X1090" s="6" t="str">
        <f aca="false">IFERROR(INDEX('19. Dacam'!$A:$B,MATCH($A1090,'19. Dacam'!$A:$A,0),2),"")</f>
        <v/>
      </c>
      <c r="Y1090" s="6" t="str">
        <f aca="false">IFERROR(INDEX('20. Proveedor'!$A:$B,MATCH($A1090,'20. Proveedor'!$A:$A,0),2),"")</f>
        <v/>
      </c>
      <c r="Z1090" s="6" t="str">
        <f aca="false">IFERROR(INDEX('21. Saphirus'!$A:$B,MATCH($A1090,'21. Saphirus'!$A:$A,0),2),"")</f>
        <v/>
      </c>
    </row>
    <row r="1091" customFormat="false" ht="15.75" hidden="false" customHeight="true" outlineLevel="0" collapsed="false">
      <c r="A1091" s="5" t="s">
        <v>1129</v>
      </c>
      <c r="B1091" s="5" t="n">
        <v>1905781</v>
      </c>
      <c r="C1091" s="5" t="s">
        <v>123</v>
      </c>
      <c r="D1091" s="6" t="str">
        <f aca="false">IFERROR(INDEX('1. Benavídez'!$A:$B,MATCH($A1091,'1. Benavídez'!$A:$A,0),2),"")</f>
        <v/>
      </c>
      <c r="E1091" s="6" t="str">
        <f aca="false">IFERROR(INDEX('2. Gallo'!$B:$D,MATCH($A1091,'2. Gallo'!$B:$B,0),3),"")</f>
        <v/>
      </c>
      <c r="F1091" s="6" t="str">
        <f aca="false">IFERROR(INDEX('3. Anea'!$B:$D,MATCH($A1091,'3. Anea'!$B:$B,0),2),"")</f>
        <v/>
      </c>
      <c r="G1091" s="6" t="str">
        <f aca="false">IFERROR(INDEX('4. Pilar'!$A:$C,MATCH($A1091,'4. Pilar'!$A:$A,0),2),"")</f>
        <v/>
      </c>
      <c r="H1091" s="6" t="str">
        <f aca="false">IFERROR(INDEX('5. Tortuguitas'!$B:$D,MATCH($A1091,'5. Tortuguitas'!$B:$B,0),2),"")</f>
        <v/>
      </c>
      <c r="I1091" s="6" t="str">
        <f aca="false">IFERROR(INDEX('6. Del Viso'!$A:$B,MATCH($A1091,'6. Del Viso'!$A:$A,0),2),"")</f>
        <v/>
      </c>
      <c r="J1091" s="6" t="str">
        <f aca="false">IFERROR(INDEX('7. Chica Glade'!$B:$F,MATCH($A1091,'7. Chica Glade'!$B:$B,0),4),"")</f>
        <v/>
      </c>
      <c r="K1091" s="6" t="str">
        <f aca="false">IFERROR(INDEX('8. Veterinaria'!$A:$B,MATCH($A1091,'8. Veterinaria'!$A:$A,0),2),"")</f>
        <v/>
      </c>
      <c r="L1091" s="6" t="str">
        <f aca="false">IFERROR(INDEX('9. Hipocampus'!$A:$B,MATCH($A1091,'9. Hipocampus'!$A:$A,0),2),"")</f>
        <v/>
      </c>
      <c r="M1091" s="6" t="str">
        <f aca="false">IFERROR(INDEX('11. Mundo Mascotas'!$B:$D,MATCH($A1091,'11. Mundo Mascotas'!$B:$B,0),2),"")</f>
        <v/>
      </c>
      <c r="N1091" s="6" t="n">
        <f aca="false">IFERROR(INDEX('12. Yaguar'!$B:$E,MATCH($A1091,'12. Yaguar'!$B:$B,0),2),"")</f>
        <v>949</v>
      </c>
      <c r="O1091" s="6" t="str">
        <f aca="false">IFERROR(INDEX('13. King Clor'!$A:$B,MATCH($A1091,'13. King Clor'!$A:$A,0),2),"")</f>
        <v/>
      </c>
      <c r="P1091" s="6" t="str">
        <f aca="false">IFERROR(INDEX('14. Diserquim'!$A:$B,MATCH($A1091,'14. Diserquim'!$A:$A,0),2),"")</f>
        <v/>
      </c>
      <c r="Q1091" s="6" t="str">
        <f aca="false">IFERROR(INDEX('15. Moreno'!$A:$B,MATCH($A1091,'15. Moreno'!$A:$A,0),2),"")</f>
        <v/>
      </c>
      <c r="R1091" s="6" t="str">
        <f aca="false">IFERROR(INDEX('10. Collares'!$J:$K,MATCH($A1091,'10. Collares'!$J:$J,0),2),"")</f>
        <v/>
      </c>
      <c r="S1091" s="6" t="str">
        <f aca="false">IFERROR(INDEX('13. King Clor'!$G:$H,MATCH($A1091,'13. King Clor'!$G:$G,0),2),"")</f>
        <v/>
      </c>
      <c r="T1091" s="6" t="str">
        <f aca="false">IFERROR(INDEX('10. Collares'!$A:$B,MATCH($A1091,'10. Collares'!$A:$A,0),2),"")</f>
        <v/>
      </c>
      <c r="U1091" s="6" t="str">
        <f aca="false">IFERROR(INDEX('16. Mis nietos'!$B:$C,MATCH($A1091,'16. Mis nietos'!$B:$B,0),2),"")</f>
        <v/>
      </c>
      <c r="V1091" s="6" t="str">
        <f aca="false">IFERROR(INDEX('17. Profesional Vet'!$A:$B,MATCH($A1091,'17. Profesional Vet'!$A:$A,0),2),"")</f>
        <v/>
      </c>
      <c r="W1091" s="6" t="str">
        <f aca="false">IFERROR(INDEX('18. Premier'!$A:$B,MATCH($A1091,'18. Premier'!$A:$A,0),2),"")</f>
        <v/>
      </c>
      <c r="X1091" s="6" t="str">
        <f aca="false">IFERROR(INDEX('19. Dacam'!$A:$B,MATCH($A1091,'19. Dacam'!$A:$A,0),2),"")</f>
        <v/>
      </c>
      <c r="Y1091" s="6" t="str">
        <f aca="false">IFERROR(INDEX('20. Proveedor'!$A:$B,MATCH($A1091,'20. Proveedor'!$A:$A,0),2),"")</f>
        <v/>
      </c>
      <c r="Z1091" s="6" t="str">
        <f aca="false">IFERROR(INDEX('21. Saphirus'!$A:$B,MATCH($A1091,'21. Saphirus'!$A:$A,0),2),"")</f>
        <v/>
      </c>
    </row>
    <row r="1092" customFormat="false" ht="15.75" hidden="false" customHeight="true" outlineLevel="0" collapsed="false">
      <c r="A1092" s="5" t="s">
        <v>1130</v>
      </c>
      <c r="B1092" s="5" t="n">
        <v>1905782</v>
      </c>
      <c r="C1092" s="5" t="s">
        <v>123</v>
      </c>
      <c r="D1092" s="6" t="str">
        <f aca="false">IFERROR(INDEX('1. Benavídez'!$A:$B,MATCH($A1092,'1. Benavídez'!$A:$A,0),2),"")</f>
        <v/>
      </c>
      <c r="E1092" s="6" t="str">
        <f aca="false">IFERROR(INDEX('2. Gallo'!$B:$D,MATCH($A1092,'2. Gallo'!$B:$B,0),3),"")</f>
        <v/>
      </c>
      <c r="F1092" s="6" t="str">
        <f aca="false">IFERROR(INDEX('3. Anea'!$B:$D,MATCH($A1092,'3. Anea'!$B:$B,0),2),"")</f>
        <v/>
      </c>
      <c r="G1092" s="6" t="str">
        <f aca="false">IFERROR(INDEX('4. Pilar'!$A:$C,MATCH($A1092,'4. Pilar'!$A:$A,0),2),"")</f>
        <v/>
      </c>
      <c r="H1092" s="6" t="str">
        <f aca="false">IFERROR(INDEX('5. Tortuguitas'!$B:$D,MATCH($A1092,'5. Tortuguitas'!$B:$B,0),2),"")</f>
        <v/>
      </c>
      <c r="I1092" s="6" t="str">
        <f aca="false">IFERROR(INDEX('6. Del Viso'!$A:$B,MATCH($A1092,'6. Del Viso'!$A:$A,0),2),"")</f>
        <v/>
      </c>
      <c r="J1092" s="6" t="str">
        <f aca="false">IFERROR(INDEX('7. Chica Glade'!$B:$F,MATCH($A1092,'7. Chica Glade'!$B:$B,0),4),"")</f>
        <v/>
      </c>
      <c r="K1092" s="6" t="str">
        <f aca="false">IFERROR(INDEX('8. Veterinaria'!$A:$B,MATCH($A1092,'8. Veterinaria'!$A:$A,0),2),"")</f>
        <v/>
      </c>
      <c r="L1092" s="6" t="str">
        <f aca="false">IFERROR(INDEX('9. Hipocampus'!$A:$B,MATCH($A1092,'9. Hipocampus'!$A:$A,0),2),"")</f>
        <v/>
      </c>
      <c r="M1092" s="6" t="str">
        <f aca="false">IFERROR(INDEX('11. Mundo Mascotas'!$B:$D,MATCH($A1092,'11. Mundo Mascotas'!$B:$B,0),2),"")</f>
        <v/>
      </c>
      <c r="N1092" s="6" t="n">
        <f aca="false">IFERROR(INDEX('12. Yaguar'!$B:$E,MATCH($A1092,'12. Yaguar'!$B:$B,0),2),"")</f>
        <v>5716.2</v>
      </c>
      <c r="O1092" s="6" t="str">
        <f aca="false">IFERROR(INDEX('13. King Clor'!$A:$B,MATCH($A1092,'13. King Clor'!$A:$A,0),2),"")</f>
        <v/>
      </c>
      <c r="P1092" s="6" t="str">
        <f aca="false">IFERROR(INDEX('14. Diserquim'!$A:$B,MATCH($A1092,'14. Diserquim'!$A:$A,0),2),"")</f>
        <v/>
      </c>
      <c r="Q1092" s="6" t="str">
        <f aca="false">IFERROR(INDEX('15. Moreno'!$A:$B,MATCH($A1092,'15. Moreno'!$A:$A,0),2),"")</f>
        <v/>
      </c>
      <c r="R1092" s="6" t="str">
        <f aca="false">IFERROR(INDEX('10. Collares'!$J:$K,MATCH($A1092,'10. Collares'!$J:$J,0),2),"")</f>
        <v/>
      </c>
      <c r="S1092" s="6" t="str">
        <f aca="false">IFERROR(INDEX('13. King Clor'!$G:$H,MATCH($A1092,'13. King Clor'!$G:$G,0),2),"")</f>
        <v/>
      </c>
      <c r="T1092" s="6" t="str">
        <f aca="false">IFERROR(INDEX('10. Collares'!$A:$B,MATCH($A1092,'10. Collares'!$A:$A,0),2),"")</f>
        <v/>
      </c>
      <c r="U1092" s="6" t="str">
        <f aca="false">IFERROR(INDEX('16. Mis nietos'!$B:$C,MATCH($A1092,'16. Mis nietos'!$B:$B,0),2),"")</f>
        <v/>
      </c>
      <c r="V1092" s="6" t="str">
        <f aca="false">IFERROR(INDEX('17. Profesional Vet'!$A:$B,MATCH($A1092,'17. Profesional Vet'!$A:$A,0),2),"")</f>
        <v/>
      </c>
      <c r="W1092" s="6" t="str">
        <f aca="false">IFERROR(INDEX('18. Premier'!$A:$B,MATCH($A1092,'18. Premier'!$A:$A,0),2),"")</f>
        <v/>
      </c>
      <c r="X1092" s="6" t="str">
        <f aca="false">IFERROR(INDEX('19. Dacam'!$A:$B,MATCH($A1092,'19. Dacam'!$A:$A,0),2),"")</f>
        <v/>
      </c>
      <c r="Y1092" s="6" t="str">
        <f aca="false">IFERROR(INDEX('20. Proveedor'!$A:$B,MATCH($A1092,'20. Proveedor'!$A:$A,0),2),"")</f>
        <v/>
      </c>
      <c r="Z1092" s="6" t="str">
        <f aca="false">IFERROR(INDEX('21. Saphirus'!$A:$B,MATCH($A1092,'21. Saphirus'!$A:$A,0),2),"")</f>
        <v/>
      </c>
    </row>
    <row r="1093" customFormat="false" ht="15.75" hidden="false" customHeight="true" outlineLevel="0" collapsed="false">
      <c r="A1093" s="5" t="s">
        <v>1131</v>
      </c>
      <c r="B1093" s="5" t="n">
        <v>1905783</v>
      </c>
      <c r="C1093" s="5" t="s">
        <v>123</v>
      </c>
      <c r="D1093" s="6" t="str">
        <f aca="false">IFERROR(INDEX('1. Benavídez'!$A:$B,MATCH($A1093,'1. Benavídez'!$A:$A,0),2),"")</f>
        <v/>
      </c>
      <c r="E1093" s="6" t="str">
        <f aca="false">IFERROR(INDEX('2. Gallo'!$B:$D,MATCH($A1093,'2. Gallo'!$B:$B,0),3),"")</f>
        <v/>
      </c>
      <c r="F1093" s="6" t="str">
        <f aca="false">IFERROR(INDEX('3. Anea'!$B:$D,MATCH($A1093,'3. Anea'!$B:$B,0),2),"")</f>
        <v/>
      </c>
      <c r="G1093" s="6" t="str">
        <f aca="false">IFERROR(INDEX('4. Pilar'!$A:$C,MATCH($A1093,'4. Pilar'!$A:$A,0),2),"")</f>
        <v/>
      </c>
      <c r="H1093" s="6" t="str">
        <f aca="false">IFERROR(INDEX('5. Tortuguitas'!$B:$D,MATCH($A1093,'5. Tortuguitas'!$B:$B,0),2),"")</f>
        <v/>
      </c>
      <c r="I1093" s="6" t="str">
        <f aca="false">IFERROR(INDEX('6. Del Viso'!$A:$B,MATCH($A1093,'6. Del Viso'!$A:$A,0),2),"")</f>
        <v/>
      </c>
      <c r="J1093" s="6" t="str">
        <f aca="false">IFERROR(INDEX('7. Chica Glade'!$B:$F,MATCH($A1093,'7. Chica Glade'!$B:$B,0),4),"")</f>
        <v/>
      </c>
      <c r="K1093" s="6" t="str">
        <f aca="false">IFERROR(INDEX('8. Veterinaria'!$A:$B,MATCH($A1093,'8. Veterinaria'!$A:$A,0),2),"")</f>
        <v/>
      </c>
      <c r="L1093" s="6" t="str">
        <f aca="false">IFERROR(INDEX('9. Hipocampus'!$A:$B,MATCH($A1093,'9. Hipocampus'!$A:$A,0),2),"")</f>
        <v/>
      </c>
      <c r="M1093" s="6" t="str">
        <f aca="false">IFERROR(INDEX('11. Mundo Mascotas'!$B:$D,MATCH($A1093,'11. Mundo Mascotas'!$B:$B,0),2),"")</f>
        <v/>
      </c>
      <c r="N1093" s="6" t="n">
        <f aca="false">IFERROR(INDEX('12. Yaguar'!$B:$E,MATCH($A1093,'12. Yaguar'!$B:$B,0),2),"")</f>
        <v>1722.81</v>
      </c>
      <c r="O1093" s="6" t="str">
        <f aca="false">IFERROR(INDEX('13. King Clor'!$A:$B,MATCH($A1093,'13. King Clor'!$A:$A,0),2),"")</f>
        <v/>
      </c>
      <c r="P1093" s="6" t="str">
        <f aca="false">IFERROR(INDEX('14. Diserquim'!$A:$B,MATCH($A1093,'14. Diserquim'!$A:$A,0),2),"")</f>
        <v/>
      </c>
      <c r="Q1093" s="6" t="str">
        <f aca="false">IFERROR(INDEX('15. Moreno'!$A:$B,MATCH($A1093,'15. Moreno'!$A:$A,0),2),"")</f>
        <v/>
      </c>
      <c r="R1093" s="6" t="str">
        <f aca="false">IFERROR(INDEX('10. Collares'!$J:$K,MATCH($A1093,'10. Collares'!$J:$J,0),2),"")</f>
        <v/>
      </c>
      <c r="S1093" s="6" t="str">
        <f aca="false">IFERROR(INDEX('13. King Clor'!$G:$H,MATCH($A1093,'13. King Clor'!$G:$G,0),2),"")</f>
        <v/>
      </c>
      <c r="T1093" s="6" t="str">
        <f aca="false">IFERROR(INDEX('10. Collares'!$A:$B,MATCH($A1093,'10. Collares'!$A:$A,0),2),"")</f>
        <v/>
      </c>
      <c r="U1093" s="6" t="str">
        <f aca="false">IFERROR(INDEX('16. Mis nietos'!$B:$C,MATCH($A1093,'16. Mis nietos'!$B:$B,0),2),"")</f>
        <v/>
      </c>
      <c r="V1093" s="6" t="str">
        <f aca="false">IFERROR(INDEX('17. Profesional Vet'!$A:$B,MATCH($A1093,'17. Profesional Vet'!$A:$A,0),2),"")</f>
        <v/>
      </c>
      <c r="W1093" s="6" t="str">
        <f aca="false">IFERROR(INDEX('18. Premier'!$A:$B,MATCH($A1093,'18. Premier'!$A:$A,0),2),"")</f>
        <v/>
      </c>
      <c r="X1093" s="6" t="str">
        <f aca="false">IFERROR(INDEX('19. Dacam'!$A:$B,MATCH($A1093,'19. Dacam'!$A:$A,0),2),"")</f>
        <v/>
      </c>
      <c r="Y1093" s="6" t="str">
        <f aca="false">IFERROR(INDEX('20. Proveedor'!$A:$B,MATCH($A1093,'20. Proveedor'!$A:$A,0),2),"")</f>
        <v/>
      </c>
      <c r="Z1093" s="6" t="str">
        <f aca="false">IFERROR(INDEX('21. Saphirus'!$A:$B,MATCH($A1093,'21. Saphirus'!$A:$A,0),2),"")</f>
        <v/>
      </c>
    </row>
    <row r="1094" customFormat="false" ht="15.75" hidden="false" customHeight="true" outlineLevel="0" collapsed="false">
      <c r="A1094" s="5" t="s">
        <v>1132</v>
      </c>
      <c r="B1094" s="5" t="n">
        <v>1905584</v>
      </c>
      <c r="C1094" s="5" t="s">
        <v>123</v>
      </c>
      <c r="D1094" s="6" t="str">
        <f aca="false">IFERROR(INDEX('1. Benavídez'!$A:$B,MATCH($A1094,'1. Benavídez'!$A:$A,0),2),"")</f>
        <v/>
      </c>
      <c r="E1094" s="6" t="str">
        <f aca="false">IFERROR(INDEX('2. Gallo'!$B:$D,MATCH($A1094,'2. Gallo'!$B:$B,0),3),"")</f>
        <v/>
      </c>
      <c r="F1094" s="6" t="str">
        <f aca="false">IFERROR(INDEX('3. Anea'!$B:$D,MATCH($A1094,'3. Anea'!$B:$B,0),2),"")</f>
        <v/>
      </c>
      <c r="G1094" s="6" t="str">
        <f aca="false">IFERROR(INDEX('4. Pilar'!$A:$C,MATCH($A1094,'4. Pilar'!$A:$A,0),2),"")</f>
        <v/>
      </c>
      <c r="H1094" s="6" t="str">
        <f aca="false">IFERROR(INDEX('5. Tortuguitas'!$B:$D,MATCH($A1094,'5. Tortuguitas'!$B:$B,0),2),"")</f>
        <v/>
      </c>
      <c r="I1094" s="6" t="str">
        <f aca="false">IFERROR(INDEX('6. Del Viso'!$A:$B,MATCH($A1094,'6. Del Viso'!$A:$A,0),2),"")</f>
        <v/>
      </c>
      <c r="J1094" s="6" t="str">
        <f aca="false">IFERROR(INDEX('7. Chica Glade'!$B:$F,MATCH($A1094,'7. Chica Glade'!$B:$B,0),4),"")</f>
        <v/>
      </c>
      <c r="K1094" s="6" t="str">
        <f aca="false">IFERROR(INDEX('8. Veterinaria'!$A:$B,MATCH($A1094,'8. Veterinaria'!$A:$A,0),2),"")</f>
        <v/>
      </c>
      <c r="L1094" s="6" t="str">
        <f aca="false">IFERROR(INDEX('9. Hipocampus'!$A:$B,MATCH($A1094,'9. Hipocampus'!$A:$A,0),2),"")</f>
        <v/>
      </c>
      <c r="M1094" s="6" t="str">
        <f aca="false">IFERROR(INDEX('11. Mundo Mascotas'!$B:$D,MATCH($A1094,'11. Mundo Mascotas'!$B:$B,0),2),"")</f>
        <v/>
      </c>
      <c r="N1094" s="6" t="n">
        <f aca="false">IFERROR(INDEX('12. Yaguar'!$B:$E,MATCH($A1094,'12. Yaguar'!$B:$B,0),2),"")</f>
        <v>2182.19</v>
      </c>
      <c r="O1094" s="6" t="str">
        <f aca="false">IFERROR(INDEX('13. King Clor'!$A:$B,MATCH($A1094,'13. King Clor'!$A:$A,0),2),"")</f>
        <v/>
      </c>
      <c r="P1094" s="6" t="str">
        <f aca="false">IFERROR(INDEX('14. Diserquim'!$A:$B,MATCH($A1094,'14. Diserquim'!$A:$A,0),2),"")</f>
        <v/>
      </c>
      <c r="Q1094" s="6" t="str">
        <f aca="false">IFERROR(INDEX('15. Moreno'!$A:$B,MATCH($A1094,'15. Moreno'!$A:$A,0),2),"")</f>
        <v/>
      </c>
      <c r="R1094" s="6" t="str">
        <f aca="false">IFERROR(INDEX('10. Collares'!$J:$K,MATCH($A1094,'10. Collares'!$J:$J,0),2),"")</f>
        <v/>
      </c>
      <c r="S1094" s="6" t="str">
        <f aca="false">IFERROR(INDEX('13. King Clor'!$G:$H,MATCH($A1094,'13. King Clor'!$G:$G,0),2),"")</f>
        <v/>
      </c>
      <c r="T1094" s="6" t="str">
        <f aca="false">IFERROR(INDEX('10. Collares'!$A:$B,MATCH($A1094,'10. Collares'!$A:$A,0),2),"")</f>
        <v/>
      </c>
      <c r="U1094" s="6" t="str">
        <f aca="false">IFERROR(INDEX('16. Mis nietos'!$B:$C,MATCH($A1094,'16. Mis nietos'!$B:$B,0),2),"")</f>
        <v/>
      </c>
      <c r="V1094" s="6" t="str">
        <f aca="false">IFERROR(INDEX('17. Profesional Vet'!$A:$B,MATCH($A1094,'17. Profesional Vet'!$A:$A,0),2),"")</f>
        <v/>
      </c>
      <c r="W1094" s="6" t="str">
        <f aca="false">IFERROR(INDEX('18. Premier'!$A:$B,MATCH($A1094,'18. Premier'!$A:$A,0),2),"")</f>
        <v/>
      </c>
      <c r="X1094" s="6" t="str">
        <f aca="false">IFERROR(INDEX('19. Dacam'!$A:$B,MATCH($A1094,'19. Dacam'!$A:$A,0),2),"")</f>
        <v/>
      </c>
      <c r="Y1094" s="6" t="str">
        <f aca="false">IFERROR(INDEX('20. Proveedor'!$A:$B,MATCH($A1094,'20. Proveedor'!$A:$A,0),2),"")</f>
        <v/>
      </c>
      <c r="Z1094" s="6" t="str">
        <f aca="false">IFERROR(INDEX('21. Saphirus'!$A:$B,MATCH($A1094,'21. Saphirus'!$A:$A,0),2),"")</f>
        <v/>
      </c>
    </row>
    <row r="1095" customFormat="false" ht="15.75" hidden="false" customHeight="true" outlineLevel="0" collapsed="false">
      <c r="A1095" s="5" t="s">
        <v>1133</v>
      </c>
      <c r="B1095" s="5" t="n">
        <v>1905962</v>
      </c>
      <c r="C1095" s="5" t="s">
        <v>123</v>
      </c>
      <c r="D1095" s="6" t="str">
        <f aca="false">IFERROR(INDEX('1. Benavídez'!$A:$B,MATCH($A1095,'1. Benavídez'!$A:$A,0),2),"")</f>
        <v/>
      </c>
      <c r="E1095" s="6" t="str">
        <f aca="false">IFERROR(INDEX('2. Gallo'!$B:$D,MATCH($A1095,'2. Gallo'!$B:$B,0),3),"")</f>
        <v/>
      </c>
      <c r="F1095" s="6" t="str">
        <f aca="false">IFERROR(INDEX('3. Anea'!$B:$D,MATCH($A1095,'3. Anea'!$B:$B,0),2),"")</f>
        <v/>
      </c>
      <c r="G1095" s="6" t="str">
        <f aca="false">IFERROR(INDEX('4. Pilar'!$A:$C,MATCH($A1095,'4. Pilar'!$A:$A,0),2),"")</f>
        <v/>
      </c>
      <c r="H1095" s="6" t="str">
        <f aca="false">IFERROR(INDEX('5. Tortuguitas'!$B:$D,MATCH($A1095,'5. Tortuguitas'!$B:$B,0),2),"")</f>
        <v/>
      </c>
      <c r="I1095" s="6" t="str">
        <f aca="false">IFERROR(INDEX('6. Del Viso'!$A:$B,MATCH($A1095,'6. Del Viso'!$A:$A,0),2),"")</f>
        <v/>
      </c>
      <c r="J1095" s="6" t="str">
        <f aca="false">IFERROR(INDEX('7. Chica Glade'!$B:$F,MATCH($A1095,'7. Chica Glade'!$B:$B,0),4),"")</f>
        <v/>
      </c>
      <c r="K1095" s="6" t="str">
        <f aca="false">IFERROR(INDEX('8. Veterinaria'!$A:$B,MATCH($A1095,'8. Veterinaria'!$A:$A,0),2),"")</f>
        <v/>
      </c>
      <c r="L1095" s="6" t="str">
        <f aca="false">IFERROR(INDEX('9. Hipocampus'!$A:$B,MATCH($A1095,'9. Hipocampus'!$A:$A,0),2),"")</f>
        <v/>
      </c>
      <c r="M1095" s="6" t="str">
        <f aca="false">IFERROR(INDEX('11. Mundo Mascotas'!$B:$D,MATCH($A1095,'11. Mundo Mascotas'!$B:$B,0),2),"")</f>
        <v/>
      </c>
      <c r="N1095" s="6" t="n">
        <f aca="false">IFERROR(INDEX('12. Yaguar'!$B:$E,MATCH($A1095,'12. Yaguar'!$B:$B,0),2),"")</f>
        <v>2326.62</v>
      </c>
      <c r="O1095" s="6" t="str">
        <f aca="false">IFERROR(INDEX('13. King Clor'!$A:$B,MATCH($A1095,'13. King Clor'!$A:$A,0),2),"")</f>
        <v/>
      </c>
      <c r="P1095" s="6" t="str">
        <f aca="false">IFERROR(INDEX('14. Diserquim'!$A:$B,MATCH($A1095,'14. Diserquim'!$A:$A,0),2),"")</f>
        <v/>
      </c>
      <c r="Q1095" s="6" t="str">
        <f aca="false">IFERROR(INDEX('15. Moreno'!$A:$B,MATCH($A1095,'15. Moreno'!$A:$A,0),2),"")</f>
        <v/>
      </c>
      <c r="R1095" s="6" t="str">
        <f aca="false">IFERROR(INDEX('10. Collares'!$J:$K,MATCH($A1095,'10. Collares'!$J:$J,0),2),"")</f>
        <v/>
      </c>
      <c r="S1095" s="6" t="str">
        <f aca="false">IFERROR(INDEX('13. King Clor'!$G:$H,MATCH($A1095,'13. King Clor'!$G:$G,0),2),"")</f>
        <v/>
      </c>
      <c r="T1095" s="6" t="str">
        <f aca="false">IFERROR(INDEX('10. Collares'!$A:$B,MATCH($A1095,'10. Collares'!$A:$A,0),2),"")</f>
        <v/>
      </c>
      <c r="U1095" s="6" t="str">
        <f aca="false">IFERROR(INDEX('16. Mis nietos'!$B:$C,MATCH($A1095,'16. Mis nietos'!$B:$B,0),2),"")</f>
        <v/>
      </c>
      <c r="V1095" s="6" t="str">
        <f aca="false">IFERROR(INDEX('17. Profesional Vet'!$A:$B,MATCH($A1095,'17. Profesional Vet'!$A:$A,0),2),"")</f>
        <v/>
      </c>
      <c r="W1095" s="6" t="str">
        <f aca="false">IFERROR(INDEX('18. Premier'!$A:$B,MATCH($A1095,'18. Premier'!$A:$A,0),2),"")</f>
        <v/>
      </c>
      <c r="X1095" s="6" t="str">
        <f aca="false">IFERROR(INDEX('19. Dacam'!$A:$B,MATCH($A1095,'19. Dacam'!$A:$A,0),2),"")</f>
        <v/>
      </c>
      <c r="Y1095" s="6" t="str">
        <f aca="false">IFERROR(INDEX('20. Proveedor'!$A:$B,MATCH($A1095,'20. Proveedor'!$A:$A,0),2),"")</f>
        <v/>
      </c>
      <c r="Z1095" s="6" t="str">
        <f aca="false">IFERROR(INDEX('21. Saphirus'!$A:$B,MATCH($A1095,'21. Saphirus'!$A:$A,0),2),"")</f>
        <v/>
      </c>
    </row>
    <row r="1096" customFormat="false" ht="15.75" hidden="false" customHeight="true" outlineLevel="0" collapsed="false">
      <c r="A1096" s="5" t="s">
        <v>1134</v>
      </c>
      <c r="B1096" s="5" t="n">
        <v>1905778</v>
      </c>
      <c r="C1096" s="5" t="s">
        <v>123</v>
      </c>
      <c r="D1096" s="6" t="str">
        <f aca="false">IFERROR(INDEX('1. Benavídez'!$A:$B,MATCH($A1096,'1. Benavídez'!$A:$A,0),2),"")</f>
        <v/>
      </c>
      <c r="E1096" s="6" t="str">
        <f aca="false">IFERROR(INDEX('2. Gallo'!$B:$D,MATCH($A1096,'2. Gallo'!$B:$B,0),3),"")</f>
        <v/>
      </c>
      <c r="F1096" s="6" t="str">
        <f aca="false">IFERROR(INDEX('3. Anea'!$B:$D,MATCH($A1096,'3. Anea'!$B:$B,0),2),"")</f>
        <v/>
      </c>
      <c r="G1096" s="6" t="str">
        <f aca="false">IFERROR(INDEX('4. Pilar'!$A:$C,MATCH($A1096,'4. Pilar'!$A:$A,0),2),"")</f>
        <v/>
      </c>
      <c r="H1096" s="6" t="str">
        <f aca="false">IFERROR(INDEX('5. Tortuguitas'!$B:$D,MATCH($A1096,'5. Tortuguitas'!$B:$B,0),2),"")</f>
        <v/>
      </c>
      <c r="I1096" s="6" t="str">
        <f aca="false">IFERROR(INDEX('6. Del Viso'!$A:$B,MATCH($A1096,'6. Del Viso'!$A:$A,0),2),"")</f>
        <v/>
      </c>
      <c r="J1096" s="6" t="str">
        <f aca="false">IFERROR(INDEX('7. Chica Glade'!$B:$F,MATCH($A1096,'7. Chica Glade'!$B:$B,0),4),"")</f>
        <v/>
      </c>
      <c r="K1096" s="6" t="str">
        <f aca="false">IFERROR(INDEX('8. Veterinaria'!$A:$B,MATCH($A1096,'8. Veterinaria'!$A:$A,0),2),"")</f>
        <v/>
      </c>
      <c r="L1096" s="6" t="str">
        <f aca="false">IFERROR(INDEX('9. Hipocampus'!$A:$B,MATCH($A1096,'9. Hipocampus'!$A:$A,0),2),"")</f>
        <v/>
      </c>
      <c r="M1096" s="6" t="str">
        <f aca="false">IFERROR(INDEX('11. Mundo Mascotas'!$B:$D,MATCH($A1096,'11. Mundo Mascotas'!$B:$B,0),2),"")</f>
        <v/>
      </c>
      <c r="N1096" s="6" t="n">
        <f aca="false">IFERROR(INDEX('12. Yaguar'!$B:$E,MATCH($A1096,'12. Yaguar'!$B:$B,0),2),"")</f>
        <v>2145</v>
      </c>
      <c r="O1096" s="6" t="str">
        <f aca="false">IFERROR(INDEX('13. King Clor'!$A:$B,MATCH($A1096,'13. King Clor'!$A:$A,0),2),"")</f>
        <v/>
      </c>
      <c r="P1096" s="6" t="str">
        <f aca="false">IFERROR(INDEX('14. Diserquim'!$A:$B,MATCH($A1096,'14. Diserquim'!$A:$A,0),2),"")</f>
        <v/>
      </c>
      <c r="Q1096" s="6" t="str">
        <f aca="false">IFERROR(INDEX('15. Moreno'!$A:$B,MATCH($A1096,'15. Moreno'!$A:$A,0),2),"")</f>
        <v/>
      </c>
      <c r="R1096" s="6" t="str">
        <f aca="false">IFERROR(INDEX('10. Collares'!$J:$K,MATCH($A1096,'10. Collares'!$J:$J,0),2),"")</f>
        <v/>
      </c>
      <c r="S1096" s="6" t="str">
        <f aca="false">IFERROR(INDEX('13. King Clor'!$G:$H,MATCH($A1096,'13. King Clor'!$G:$G,0),2),"")</f>
        <v/>
      </c>
      <c r="T1096" s="6" t="str">
        <f aca="false">IFERROR(INDEX('10. Collares'!$A:$B,MATCH($A1096,'10. Collares'!$A:$A,0),2),"")</f>
        <v/>
      </c>
      <c r="U1096" s="6" t="str">
        <f aca="false">IFERROR(INDEX('16. Mis nietos'!$B:$C,MATCH($A1096,'16. Mis nietos'!$B:$B,0),2),"")</f>
        <v/>
      </c>
      <c r="V1096" s="6" t="str">
        <f aca="false">IFERROR(INDEX('17. Profesional Vet'!$A:$B,MATCH($A1096,'17. Profesional Vet'!$A:$A,0),2),"")</f>
        <v/>
      </c>
      <c r="W1096" s="6" t="str">
        <f aca="false">IFERROR(INDEX('18. Premier'!$A:$B,MATCH($A1096,'18. Premier'!$A:$A,0),2),"")</f>
        <v/>
      </c>
      <c r="X1096" s="6" t="str">
        <f aca="false">IFERROR(INDEX('19. Dacam'!$A:$B,MATCH($A1096,'19. Dacam'!$A:$A,0),2),"")</f>
        <v/>
      </c>
      <c r="Y1096" s="6" t="str">
        <f aca="false">IFERROR(INDEX('20. Proveedor'!$A:$B,MATCH($A1096,'20. Proveedor'!$A:$A,0),2),"")</f>
        <v/>
      </c>
      <c r="Z1096" s="6" t="str">
        <f aca="false">IFERROR(INDEX('21. Saphirus'!$A:$B,MATCH($A1096,'21. Saphirus'!$A:$A,0),2),"")</f>
        <v/>
      </c>
    </row>
    <row r="1097" customFormat="false" ht="15.75" hidden="false" customHeight="true" outlineLevel="0" collapsed="false">
      <c r="A1097" s="5" t="s">
        <v>1135</v>
      </c>
      <c r="B1097" s="5" t="n">
        <v>1905963</v>
      </c>
      <c r="C1097" s="5" t="s">
        <v>123</v>
      </c>
      <c r="D1097" s="6" t="str">
        <f aca="false">IFERROR(INDEX('1. Benavídez'!$A:$B,MATCH($A1097,'1. Benavídez'!$A:$A,0),2),"")</f>
        <v/>
      </c>
      <c r="E1097" s="6" t="str">
        <f aca="false">IFERROR(INDEX('2. Gallo'!$B:$D,MATCH($A1097,'2. Gallo'!$B:$B,0),3),"")</f>
        <v/>
      </c>
      <c r="F1097" s="6" t="str">
        <f aca="false">IFERROR(INDEX('3. Anea'!$B:$D,MATCH($A1097,'3. Anea'!$B:$B,0),2),"")</f>
        <v/>
      </c>
      <c r="G1097" s="6" t="str">
        <f aca="false">IFERROR(INDEX('4. Pilar'!$A:$C,MATCH($A1097,'4. Pilar'!$A:$A,0),2),"")</f>
        <v/>
      </c>
      <c r="H1097" s="6" t="str">
        <f aca="false">IFERROR(INDEX('5. Tortuguitas'!$B:$D,MATCH($A1097,'5. Tortuguitas'!$B:$B,0),2),"")</f>
        <v/>
      </c>
      <c r="I1097" s="6" t="str">
        <f aca="false">IFERROR(INDEX('6. Del Viso'!$A:$B,MATCH($A1097,'6. Del Viso'!$A:$A,0),2),"")</f>
        <v/>
      </c>
      <c r="J1097" s="6" t="str">
        <f aca="false">IFERROR(INDEX('7. Chica Glade'!$B:$F,MATCH($A1097,'7. Chica Glade'!$B:$B,0),4),"")</f>
        <v/>
      </c>
      <c r="K1097" s="6" t="str">
        <f aca="false">IFERROR(INDEX('8. Veterinaria'!$A:$B,MATCH($A1097,'8. Veterinaria'!$A:$A,0),2),"")</f>
        <v/>
      </c>
      <c r="L1097" s="6" t="str">
        <f aca="false">IFERROR(INDEX('9. Hipocampus'!$A:$B,MATCH($A1097,'9. Hipocampus'!$A:$A,0),2),"")</f>
        <v/>
      </c>
      <c r="M1097" s="6" t="str">
        <f aca="false">IFERROR(INDEX('11. Mundo Mascotas'!$B:$D,MATCH($A1097,'11. Mundo Mascotas'!$B:$B,0),2),"")</f>
        <v/>
      </c>
      <c r="N1097" s="6" t="n">
        <f aca="false">IFERROR(INDEX('12. Yaguar'!$B:$E,MATCH($A1097,'12. Yaguar'!$B:$B,0),2),"")</f>
        <v>4385</v>
      </c>
      <c r="O1097" s="6" t="str">
        <f aca="false">IFERROR(INDEX('13. King Clor'!$A:$B,MATCH($A1097,'13. King Clor'!$A:$A,0),2),"")</f>
        <v/>
      </c>
      <c r="P1097" s="6" t="str">
        <f aca="false">IFERROR(INDEX('14. Diserquim'!$A:$B,MATCH($A1097,'14. Diserquim'!$A:$A,0),2),"")</f>
        <v/>
      </c>
      <c r="Q1097" s="6" t="str">
        <f aca="false">IFERROR(INDEX('15. Moreno'!$A:$B,MATCH($A1097,'15. Moreno'!$A:$A,0),2),"")</f>
        <v/>
      </c>
      <c r="R1097" s="6" t="str">
        <f aca="false">IFERROR(INDEX('10. Collares'!$J:$K,MATCH($A1097,'10. Collares'!$J:$J,0),2),"")</f>
        <v/>
      </c>
      <c r="S1097" s="6" t="str">
        <f aca="false">IFERROR(INDEX('13. King Clor'!$G:$H,MATCH($A1097,'13. King Clor'!$G:$G,0),2),"")</f>
        <v/>
      </c>
      <c r="T1097" s="6" t="str">
        <f aca="false">IFERROR(INDEX('10. Collares'!$A:$B,MATCH($A1097,'10. Collares'!$A:$A,0),2),"")</f>
        <v/>
      </c>
      <c r="U1097" s="6" t="str">
        <f aca="false">IFERROR(INDEX('16. Mis nietos'!$B:$C,MATCH($A1097,'16. Mis nietos'!$B:$B,0),2),"")</f>
        <v/>
      </c>
      <c r="V1097" s="6" t="str">
        <f aca="false">IFERROR(INDEX('17. Profesional Vet'!$A:$B,MATCH($A1097,'17. Profesional Vet'!$A:$A,0),2),"")</f>
        <v/>
      </c>
      <c r="W1097" s="6" t="str">
        <f aca="false">IFERROR(INDEX('18. Premier'!$A:$B,MATCH($A1097,'18. Premier'!$A:$A,0),2),"")</f>
        <v/>
      </c>
      <c r="X1097" s="6" t="str">
        <f aca="false">IFERROR(INDEX('19. Dacam'!$A:$B,MATCH($A1097,'19. Dacam'!$A:$A,0),2),"")</f>
        <v/>
      </c>
      <c r="Y1097" s="6" t="str">
        <f aca="false">IFERROR(INDEX('20. Proveedor'!$A:$B,MATCH($A1097,'20. Proveedor'!$A:$A,0),2),"")</f>
        <v/>
      </c>
      <c r="Z1097" s="6" t="str">
        <f aca="false">IFERROR(INDEX('21. Saphirus'!$A:$B,MATCH($A1097,'21. Saphirus'!$A:$A,0),2),"")</f>
        <v/>
      </c>
    </row>
    <row r="1098" customFormat="false" ht="15.75" hidden="false" customHeight="true" outlineLevel="0" collapsed="false">
      <c r="A1098" s="5" t="s">
        <v>1136</v>
      </c>
      <c r="B1098" s="5" t="n">
        <v>1905773</v>
      </c>
      <c r="C1098" s="5" t="s">
        <v>123</v>
      </c>
      <c r="D1098" s="6" t="str">
        <f aca="false">IFERROR(INDEX('1. Benavídez'!$A:$B,MATCH($A1098,'1. Benavídez'!$A:$A,0),2),"")</f>
        <v/>
      </c>
      <c r="E1098" s="6" t="str">
        <f aca="false">IFERROR(INDEX('2. Gallo'!$B:$D,MATCH($A1098,'2. Gallo'!$B:$B,0),3),"")</f>
        <v/>
      </c>
      <c r="F1098" s="6" t="str">
        <f aca="false">IFERROR(INDEX('3. Anea'!$B:$D,MATCH($A1098,'3. Anea'!$B:$B,0),2),"")</f>
        <v/>
      </c>
      <c r="G1098" s="6" t="str">
        <f aca="false">IFERROR(INDEX('4. Pilar'!$A:$C,MATCH($A1098,'4. Pilar'!$A:$A,0),2),"")</f>
        <v/>
      </c>
      <c r="H1098" s="6" t="str">
        <f aca="false">IFERROR(INDEX('5. Tortuguitas'!$B:$D,MATCH($A1098,'5. Tortuguitas'!$B:$B,0),2),"")</f>
        <v/>
      </c>
      <c r="I1098" s="6" t="str">
        <f aca="false">IFERROR(INDEX('6. Del Viso'!$A:$B,MATCH($A1098,'6. Del Viso'!$A:$A,0),2),"")</f>
        <v/>
      </c>
      <c r="J1098" s="6" t="str">
        <f aca="false">IFERROR(INDEX('7. Chica Glade'!$B:$F,MATCH($A1098,'7. Chica Glade'!$B:$B,0),4),"")</f>
        <v/>
      </c>
      <c r="K1098" s="6" t="str">
        <f aca="false">IFERROR(INDEX('8. Veterinaria'!$A:$B,MATCH($A1098,'8. Veterinaria'!$A:$A,0),2),"")</f>
        <v/>
      </c>
      <c r="L1098" s="6" t="str">
        <f aca="false">IFERROR(INDEX('9. Hipocampus'!$A:$B,MATCH($A1098,'9. Hipocampus'!$A:$A,0),2),"")</f>
        <v/>
      </c>
      <c r="M1098" s="6" t="str">
        <f aca="false">IFERROR(INDEX('11. Mundo Mascotas'!$B:$D,MATCH($A1098,'11. Mundo Mascotas'!$B:$B,0),2),"")</f>
        <v/>
      </c>
      <c r="N1098" s="6" t="n">
        <f aca="false">IFERROR(INDEX('12. Yaguar'!$B:$E,MATCH($A1098,'12. Yaguar'!$B:$B,0),2),"")</f>
        <v>2094.99</v>
      </c>
      <c r="O1098" s="6" t="str">
        <f aca="false">IFERROR(INDEX('13. King Clor'!$A:$B,MATCH($A1098,'13. King Clor'!$A:$A,0),2),"")</f>
        <v/>
      </c>
      <c r="P1098" s="6" t="str">
        <f aca="false">IFERROR(INDEX('14. Diserquim'!$A:$B,MATCH($A1098,'14. Diserquim'!$A:$A,0),2),"")</f>
        <v/>
      </c>
      <c r="Q1098" s="6" t="str">
        <f aca="false">IFERROR(INDEX('15. Moreno'!$A:$B,MATCH($A1098,'15. Moreno'!$A:$A,0),2),"")</f>
        <v/>
      </c>
      <c r="R1098" s="6" t="str">
        <f aca="false">IFERROR(INDEX('10. Collares'!$J:$K,MATCH($A1098,'10. Collares'!$J:$J,0),2),"")</f>
        <v/>
      </c>
      <c r="S1098" s="6" t="str">
        <f aca="false">IFERROR(INDEX('13. King Clor'!$G:$H,MATCH($A1098,'13. King Clor'!$G:$G,0),2),"")</f>
        <v/>
      </c>
      <c r="T1098" s="6" t="str">
        <f aca="false">IFERROR(INDEX('10. Collares'!$A:$B,MATCH($A1098,'10. Collares'!$A:$A,0),2),"")</f>
        <v/>
      </c>
      <c r="U1098" s="6" t="str">
        <f aca="false">IFERROR(INDEX('16. Mis nietos'!$B:$C,MATCH($A1098,'16. Mis nietos'!$B:$B,0),2),"")</f>
        <v/>
      </c>
      <c r="V1098" s="6" t="str">
        <f aca="false">IFERROR(INDEX('17. Profesional Vet'!$A:$B,MATCH($A1098,'17. Profesional Vet'!$A:$A,0),2),"")</f>
        <v/>
      </c>
      <c r="W1098" s="6" t="str">
        <f aca="false">IFERROR(INDEX('18. Premier'!$A:$B,MATCH($A1098,'18. Premier'!$A:$A,0),2),"")</f>
        <v/>
      </c>
      <c r="X1098" s="6" t="str">
        <f aca="false">IFERROR(INDEX('19. Dacam'!$A:$B,MATCH($A1098,'19. Dacam'!$A:$A,0),2),"")</f>
        <v/>
      </c>
      <c r="Y1098" s="6" t="str">
        <f aca="false">IFERROR(INDEX('20. Proveedor'!$A:$B,MATCH($A1098,'20. Proveedor'!$A:$A,0),2),"")</f>
        <v/>
      </c>
      <c r="Z1098" s="6" t="str">
        <f aca="false">IFERROR(INDEX('21. Saphirus'!$A:$B,MATCH($A1098,'21. Saphirus'!$A:$A,0),2),"")</f>
        <v/>
      </c>
    </row>
    <row r="1099" customFormat="false" ht="15.75" hidden="false" customHeight="true" outlineLevel="0" collapsed="false">
      <c r="A1099" s="5" t="s">
        <v>1137</v>
      </c>
      <c r="B1099" s="5" t="n">
        <v>1905774</v>
      </c>
      <c r="C1099" s="5" t="s">
        <v>123</v>
      </c>
      <c r="D1099" s="6" t="str">
        <f aca="false">IFERROR(INDEX('1. Benavídez'!$A:$B,MATCH($A1099,'1. Benavídez'!$A:$A,0),2),"")</f>
        <v/>
      </c>
      <c r="E1099" s="6" t="str">
        <f aca="false">IFERROR(INDEX('2. Gallo'!$B:$D,MATCH($A1099,'2. Gallo'!$B:$B,0),3),"")</f>
        <v/>
      </c>
      <c r="F1099" s="6" t="str">
        <f aca="false">IFERROR(INDEX('3. Anea'!$B:$D,MATCH($A1099,'3. Anea'!$B:$B,0),2),"")</f>
        <v/>
      </c>
      <c r="G1099" s="6" t="str">
        <f aca="false">IFERROR(INDEX('4. Pilar'!$A:$C,MATCH($A1099,'4. Pilar'!$A:$A,0),2),"")</f>
        <v/>
      </c>
      <c r="H1099" s="6" t="str">
        <f aca="false">IFERROR(INDEX('5. Tortuguitas'!$B:$D,MATCH($A1099,'5. Tortuguitas'!$B:$B,0),2),"")</f>
        <v/>
      </c>
      <c r="I1099" s="6" t="str">
        <f aca="false">IFERROR(INDEX('6. Del Viso'!$A:$B,MATCH($A1099,'6. Del Viso'!$A:$A,0),2),"")</f>
        <v/>
      </c>
      <c r="J1099" s="6" t="str">
        <f aca="false">IFERROR(INDEX('7. Chica Glade'!$B:$F,MATCH($A1099,'7. Chica Glade'!$B:$B,0),4),"")</f>
        <v/>
      </c>
      <c r="K1099" s="6" t="str">
        <f aca="false">IFERROR(INDEX('8. Veterinaria'!$A:$B,MATCH($A1099,'8. Veterinaria'!$A:$A,0),2),"")</f>
        <v/>
      </c>
      <c r="L1099" s="6" t="str">
        <f aca="false">IFERROR(INDEX('9. Hipocampus'!$A:$B,MATCH($A1099,'9. Hipocampus'!$A:$A,0),2),"")</f>
        <v/>
      </c>
      <c r="M1099" s="6" t="str">
        <f aca="false">IFERROR(INDEX('11. Mundo Mascotas'!$B:$D,MATCH($A1099,'11. Mundo Mascotas'!$B:$B,0),2),"")</f>
        <v/>
      </c>
      <c r="N1099" s="6" t="n">
        <f aca="false">IFERROR(INDEX('12. Yaguar'!$B:$E,MATCH($A1099,'12. Yaguar'!$B:$B,0),2),"")</f>
        <v>5144.02</v>
      </c>
      <c r="O1099" s="6" t="str">
        <f aca="false">IFERROR(INDEX('13. King Clor'!$A:$B,MATCH($A1099,'13. King Clor'!$A:$A,0),2),"")</f>
        <v/>
      </c>
      <c r="P1099" s="6" t="str">
        <f aca="false">IFERROR(INDEX('14. Diserquim'!$A:$B,MATCH($A1099,'14. Diserquim'!$A:$A,0),2),"")</f>
        <v/>
      </c>
      <c r="Q1099" s="6" t="str">
        <f aca="false">IFERROR(INDEX('15. Moreno'!$A:$B,MATCH($A1099,'15. Moreno'!$A:$A,0),2),"")</f>
        <v/>
      </c>
      <c r="R1099" s="6" t="str">
        <f aca="false">IFERROR(INDEX('10. Collares'!$J:$K,MATCH($A1099,'10. Collares'!$J:$J,0),2),"")</f>
        <v/>
      </c>
      <c r="S1099" s="6" t="str">
        <f aca="false">IFERROR(INDEX('13. King Clor'!$G:$H,MATCH($A1099,'13. King Clor'!$G:$G,0),2),"")</f>
        <v/>
      </c>
      <c r="T1099" s="6" t="str">
        <f aca="false">IFERROR(INDEX('10. Collares'!$A:$B,MATCH($A1099,'10. Collares'!$A:$A,0),2),"")</f>
        <v/>
      </c>
      <c r="U1099" s="6" t="str">
        <f aca="false">IFERROR(INDEX('16. Mis nietos'!$B:$C,MATCH($A1099,'16. Mis nietos'!$B:$B,0),2),"")</f>
        <v/>
      </c>
      <c r="V1099" s="6" t="str">
        <f aca="false">IFERROR(INDEX('17. Profesional Vet'!$A:$B,MATCH($A1099,'17. Profesional Vet'!$A:$A,0),2),"")</f>
        <v/>
      </c>
      <c r="W1099" s="6" t="str">
        <f aca="false">IFERROR(INDEX('18. Premier'!$A:$B,MATCH($A1099,'18. Premier'!$A:$A,0),2),"")</f>
        <v/>
      </c>
      <c r="X1099" s="6" t="str">
        <f aca="false">IFERROR(INDEX('19. Dacam'!$A:$B,MATCH($A1099,'19. Dacam'!$A:$A,0),2),"")</f>
        <v/>
      </c>
      <c r="Y1099" s="6" t="str">
        <f aca="false">IFERROR(INDEX('20. Proveedor'!$A:$B,MATCH($A1099,'20. Proveedor'!$A:$A,0),2),"")</f>
        <v/>
      </c>
      <c r="Z1099" s="6" t="str">
        <f aca="false">IFERROR(INDEX('21. Saphirus'!$A:$B,MATCH($A1099,'21. Saphirus'!$A:$A,0),2),"")</f>
        <v/>
      </c>
    </row>
    <row r="1100" customFormat="false" ht="15.75" hidden="false" customHeight="true" outlineLevel="0" collapsed="false">
      <c r="A1100" s="5" t="s">
        <v>1138</v>
      </c>
      <c r="B1100" s="5" t="n">
        <v>1905791</v>
      </c>
      <c r="C1100" s="5" t="s">
        <v>123</v>
      </c>
      <c r="D1100" s="6" t="str">
        <f aca="false">IFERROR(INDEX('1. Benavídez'!$A:$B,MATCH($A1100,'1. Benavídez'!$A:$A,0),2),"")</f>
        <v/>
      </c>
      <c r="E1100" s="6" t="str">
        <f aca="false">IFERROR(INDEX('2. Gallo'!$B:$D,MATCH($A1100,'2. Gallo'!$B:$B,0),3),"")</f>
        <v/>
      </c>
      <c r="F1100" s="6" t="str">
        <f aca="false">IFERROR(INDEX('3. Anea'!$B:$D,MATCH($A1100,'3. Anea'!$B:$B,0),2),"")</f>
        <v/>
      </c>
      <c r="G1100" s="6" t="str">
        <f aca="false">IFERROR(INDEX('4. Pilar'!$A:$C,MATCH($A1100,'4. Pilar'!$A:$A,0),2),"")</f>
        <v/>
      </c>
      <c r="H1100" s="6" t="str">
        <f aca="false">IFERROR(INDEX('5. Tortuguitas'!$B:$D,MATCH($A1100,'5. Tortuguitas'!$B:$B,0),2),"")</f>
        <v/>
      </c>
      <c r="I1100" s="6" t="str">
        <f aca="false">IFERROR(INDEX('6. Del Viso'!$A:$B,MATCH($A1100,'6. Del Viso'!$A:$A,0),2),"")</f>
        <v/>
      </c>
      <c r="J1100" s="6" t="str">
        <f aca="false">IFERROR(INDEX('7. Chica Glade'!$B:$F,MATCH($A1100,'7. Chica Glade'!$B:$B,0),4),"")</f>
        <v/>
      </c>
      <c r="K1100" s="6" t="str">
        <f aca="false">IFERROR(INDEX('8. Veterinaria'!$A:$B,MATCH($A1100,'8. Veterinaria'!$A:$A,0),2),"")</f>
        <v/>
      </c>
      <c r="L1100" s="6" t="str">
        <f aca="false">IFERROR(INDEX('9. Hipocampus'!$A:$B,MATCH($A1100,'9. Hipocampus'!$A:$A,0),2),"")</f>
        <v/>
      </c>
      <c r="M1100" s="6" t="str">
        <f aca="false">IFERROR(INDEX('11. Mundo Mascotas'!$B:$D,MATCH($A1100,'11. Mundo Mascotas'!$B:$B,0),2),"")</f>
        <v/>
      </c>
      <c r="N1100" s="6" t="n">
        <f aca="false">IFERROR(INDEX('12. Yaguar'!$B:$E,MATCH($A1100,'12. Yaguar'!$B:$B,0),2),"")</f>
        <v>1724.3</v>
      </c>
      <c r="O1100" s="6" t="str">
        <f aca="false">IFERROR(INDEX('13. King Clor'!$A:$B,MATCH($A1100,'13. King Clor'!$A:$A,0),2),"")</f>
        <v/>
      </c>
      <c r="P1100" s="6" t="str">
        <f aca="false">IFERROR(INDEX('14. Diserquim'!$A:$B,MATCH($A1100,'14. Diserquim'!$A:$A,0),2),"")</f>
        <v/>
      </c>
      <c r="Q1100" s="6" t="str">
        <f aca="false">IFERROR(INDEX('15. Moreno'!$A:$B,MATCH($A1100,'15. Moreno'!$A:$A,0),2),"")</f>
        <v/>
      </c>
      <c r="R1100" s="6" t="str">
        <f aca="false">IFERROR(INDEX('10. Collares'!$J:$K,MATCH($A1100,'10. Collares'!$J:$J,0),2),"")</f>
        <v/>
      </c>
      <c r="S1100" s="6" t="str">
        <f aca="false">IFERROR(INDEX('13. King Clor'!$G:$H,MATCH($A1100,'13. King Clor'!$G:$G,0),2),"")</f>
        <v/>
      </c>
      <c r="T1100" s="6" t="str">
        <f aca="false">IFERROR(INDEX('10. Collares'!$A:$B,MATCH($A1100,'10. Collares'!$A:$A,0),2),"")</f>
        <v/>
      </c>
      <c r="U1100" s="6" t="str">
        <f aca="false">IFERROR(INDEX('16. Mis nietos'!$B:$C,MATCH($A1100,'16. Mis nietos'!$B:$B,0),2),"")</f>
        <v/>
      </c>
      <c r="V1100" s="6" t="str">
        <f aca="false">IFERROR(INDEX('17. Profesional Vet'!$A:$B,MATCH($A1100,'17. Profesional Vet'!$A:$A,0),2),"")</f>
        <v/>
      </c>
      <c r="W1100" s="6" t="str">
        <f aca="false">IFERROR(INDEX('18. Premier'!$A:$B,MATCH($A1100,'18. Premier'!$A:$A,0),2),"")</f>
        <v/>
      </c>
      <c r="X1100" s="6" t="str">
        <f aca="false">IFERROR(INDEX('19. Dacam'!$A:$B,MATCH($A1100,'19. Dacam'!$A:$A,0),2),"")</f>
        <v/>
      </c>
      <c r="Y1100" s="6" t="str">
        <f aca="false">IFERROR(INDEX('20. Proveedor'!$A:$B,MATCH($A1100,'20. Proveedor'!$A:$A,0),2),"")</f>
        <v/>
      </c>
      <c r="Z1100" s="6" t="str">
        <f aca="false">IFERROR(INDEX('21. Saphirus'!$A:$B,MATCH($A1100,'21. Saphirus'!$A:$A,0),2),"")</f>
        <v/>
      </c>
    </row>
    <row r="1101" customFormat="false" ht="15.75" hidden="false" customHeight="true" outlineLevel="0" collapsed="false">
      <c r="A1101" s="5" t="s">
        <v>1139</v>
      </c>
      <c r="B1101" s="5" t="n">
        <v>1906068</v>
      </c>
      <c r="C1101" s="5" t="s">
        <v>123</v>
      </c>
      <c r="D1101" s="6" t="str">
        <f aca="false">IFERROR(INDEX('1. Benavídez'!$A:$B,MATCH($A1101,'1. Benavídez'!$A:$A,0),2),"")</f>
        <v/>
      </c>
      <c r="E1101" s="6" t="str">
        <f aca="false">IFERROR(INDEX('2. Gallo'!$B:$D,MATCH($A1101,'2. Gallo'!$B:$B,0),3),"")</f>
        <v/>
      </c>
      <c r="F1101" s="6" t="str">
        <f aca="false">IFERROR(INDEX('3. Anea'!$B:$D,MATCH($A1101,'3. Anea'!$B:$B,0),2),"")</f>
        <v/>
      </c>
      <c r="G1101" s="6" t="str">
        <f aca="false">IFERROR(INDEX('4. Pilar'!$A:$C,MATCH($A1101,'4. Pilar'!$A:$A,0),2),"")</f>
        <v/>
      </c>
      <c r="H1101" s="6" t="str">
        <f aca="false">IFERROR(INDEX('5. Tortuguitas'!$B:$D,MATCH($A1101,'5. Tortuguitas'!$B:$B,0),2),"")</f>
        <v/>
      </c>
      <c r="I1101" s="6" t="str">
        <f aca="false">IFERROR(INDEX('6. Del Viso'!$A:$B,MATCH($A1101,'6. Del Viso'!$A:$A,0),3),"")</f>
        <v/>
      </c>
      <c r="J1101" s="6" t="str">
        <f aca="false">IFERROR(INDEX('7. Chica Glade'!$B:$F,MATCH($A1101,'7. Chica Glade'!$B:$B,0),2),"")</f>
        <v/>
      </c>
      <c r="K1101" s="6" t="str">
        <f aca="false">IFERROR(INDEX('8. Veterinaria'!$A:$B,MATCH($A1101,'8. Veterinaria'!$A:$A,0),2),"")</f>
        <v/>
      </c>
      <c r="L1101" s="6" t="str">
        <f aca="false">IFERROR(INDEX('9. Hipocampus'!$A:$B,MATCH($A1101,'9. Hipocampus'!$A:$A,0),2),"")</f>
        <v/>
      </c>
      <c r="M1101" s="6" t="str">
        <f aca="false">IFERROR(INDEX('11. Mundo Mascotas'!$B:$D,MATCH($A1101,'11. Mundo Mascotas'!$B:$B,0),2),"")</f>
        <v/>
      </c>
      <c r="N1101" s="6" t="n">
        <f aca="false">IFERROR(INDEX('12. Yaguar'!$B:$E,MATCH($A1101,'12. Yaguar'!$B:$B,0),2),"")</f>
        <v>1951.25</v>
      </c>
      <c r="O1101" s="6" t="str">
        <f aca="false">IFERROR(INDEX('13. King Clor'!$A:$B,MATCH($A1101,'13. King Clor'!$A:$A,0),2),"")</f>
        <v/>
      </c>
      <c r="P1101" s="6" t="str">
        <f aca="false">IFERROR(INDEX('14. Diserquim'!$A:$B,MATCH($A1101,'14. Diserquim'!$A:$A,0),2),"")</f>
        <v/>
      </c>
      <c r="Q1101" s="6" t="str">
        <f aca="false">IFERROR(INDEX('15. Moreno'!$A:$B,MATCH($A1101,'15. Moreno'!$A:$A,0),2),"")</f>
        <v/>
      </c>
      <c r="R1101" s="6" t="str">
        <f aca="false">IFERROR(INDEX('10. Collares'!$J:$K,MATCH($A1101,'10. Collares'!$J:$J,0),2),"")</f>
        <v/>
      </c>
      <c r="S1101" s="6" t="str">
        <f aca="false">IFERROR(INDEX('13. King Clor'!$G:$H,MATCH($A1101,'13. King Clor'!$G:$G,0),2),"")</f>
        <v/>
      </c>
      <c r="T1101" s="6" t="str">
        <f aca="false">IFERROR(INDEX('10. Collares'!$A:$B,MATCH($A1101,'10. Collares'!$A:$A,0),2),"")</f>
        <v/>
      </c>
      <c r="U1101" s="6" t="str">
        <f aca="false">IFERROR(INDEX('16. Mis nietos'!$B:$C,MATCH($A1101,'16. Mis nietos'!$B:$B,0),2),"")</f>
        <v/>
      </c>
      <c r="V1101" s="6" t="str">
        <f aca="false">IFERROR(INDEX('17. Profesional Vet'!$A:$B,MATCH($A1101,'17. Profesional Vet'!$A:$A,0),2),"")</f>
        <v/>
      </c>
      <c r="W1101" s="6" t="str">
        <f aca="false">IFERROR(INDEX('18. Premier'!$A:$B,MATCH($A1101,'18. Premier'!$A:$A,0),2),"")</f>
        <v/>
      </c>
      <c r="X1101" s="6" t="str">
        <f aca="false">IFERROR(INDEX('19. Dacam'!$A:$B,MATCH($A1101,'19. Dacam'!$A:$A,0),2),"")</f>
        <v/>
      </c>
      <c r="Y1101" s="6" t="str">
        <f aca="false">IFERROR(INDEX('20. Proveedor'!$A:$B,MATCH($A1101,'20. Proveedor'!$A:$A,0),2),"")</f>
        <v/>
      </c>
      <c r="Z1101" s="6" t="str">
        <f aca="false">IFERROR(INDEX('21. Saphirus'!$A:$B,MATCH($A1101,'21. Saphirus'!$A:$A,0),2),"")</f>
        <v/>
      </c>
    </row>
    <row r="1102" customFormat="false" ht="15.75" hidden="false" customHeight="true" outlineLevel="0" collapsed="false">
      <c r="A1102" s="5" t="s">
        <v>1140</v>
      </c>
      <c r="B1102" s="5" t="n">
        <v>1906039</v>
      </c>
      <c r="C1102" s="5" t="s">
        <v>123</v>
      </c>
      <c r="D1102" s="6" t="str">
        <f aca="false">IFERROR(INDEX('1. Benavídez'!$A:$B,MATCH($A1102,'1. Benavídez'!$A:$A,0),2),"")</f>
        <v/>
      </c>
      <c r="E1102" s="6" t="str">
        <f aca="false">IFERROR(INDEX('2. Gallo'!$B:$D,MATCH($A1102,'2. Gallo'!$B:$B,0),3),"")</f>
        <v/>
      </c>
      <c r="F1102" s="6" t="str">
        <f aca="false">IFERROR(INDEX('3. Anea'!$B:$D,MATCH($A1102,'3. Anea'!$B:$B,0),2),"")</f>
        <v/>
      </c>
      <c r="G1102" s="6" t="str">
        <f aca="false">IFERROR(INDEX('4. Pilar'!$A:$C,MATCH($A1102,'4. Pilar'!$A:$A,0),2),"")</f>
        <v/>
      </c>
      <c r="H1102" s="6" t="str">
        <f aca="false">IFERROR(INDEX('5. Tortuguitas'!$B:$D,MATCH($A1102,'5. Tortuguitas'!$B:$B,0),2),"")</f>
        <v/>
      </c>
      <c r="I1102" s="6" t="str">
        <f aca="false">IFERROR(INDEX('6. Del Viso'!$A:$B,MATCH($A1102,'6. Del Viso'!$A:$A,0),2),"")</f>
        <v/>
      </c>
      <c r="J1102" s="6" t="str">
        <f aca="false">IFERROR(INDEX('7. Chica Glade'!$B:$F,MATCH($A1102,'7. Chica Glade'!$B:$B,0),4),"")</f>
        <v/>
      </c>
      <c r="K1102" s="6" t="str">
        <f aca="false">IFERROR(INDEX('8. Veterinaria'!$A:$B,MATCH($A1102,'8. Veterinaria'!$A:$A,0),2),"")</f>
        <v/>
      </c>
      <c r="L1102" s="6" t="str">
        <f aca="false">IFERROR(INDEX('9. Hipocampus'!$A:$B,MATCH($A1102,'9. Hipocampus'!$A:$A,0),2),"")</f>
        <v/>
      </c>
      <c r="M1102" s="6" t="str">
        <f aca="false">IFERROR(INDEX('11. Mundo Mascotas'!$B:$D,MATCH($A1102,'11. Mundo Mascotas'!$B:$B,0),2),"")</f>
        <v/>
      </c>
      <c r="N1102" s="6" t="n">
        <f aca="false">IFERROR(INDEX('12. Yaguar'!$B:$E,MATCH($A1102,'12. Yaguar'!$B:$B,0),2),"")</f>
        <v>6315</v>
      </c>
      <c r="O1102" s="6" t="str">
        <f aca="false">IFERROR(INDEX('13. King Clor'!$A:$B,MATCH($A1102,'13. King Clor'!$A:$A,0),2),"")</f>
        <v/>
      </c>
      <c r="P1102" s="6" t="str">
        <f aca="false">IFERROR(INDEX('14. Diserquim'!$A:$B,MATCH($A1102,'14. Diserquim'!$A:$A,0),2),"")</f>
        <v/>
      </c>
      <c r="Q1102" s="6" t="str">
        <f aca="false">IFERROR(INDEX('15. Moreno'!$A:$B,MATCH($A1102,'15. Moreno'!$A:$A,0),2),"")</f>
        <v/>
      </c>
      <c r="R1102" s="6" t="str">
        <f aca="false">IFERROR(INDEX('10. Collares'!$J:$K,MATCH($A1102,'10. Collares'!$J:$J,0),2),"")</f>
        <v/>
      </c>
      <c r="S1102" s="6" t="str">
        <f aca="false">IFERROR(INDEX('13. King Clor'!$G:$H,MATCH($A1102,'13. King Clor'!$G:$G,0),2),"")</f>
        <v/>
      </c>
      <c r="T1102" s="6" t="str">
        <f aca="false">IFERROR(INDEX('10. Collares'!$A:$B,MATCH($A1102,'10. Collares'!$A:$A,0),2),"")</f>
        <v/>
      </c>
      <c r="U1102" s="6" t="str">
        <f aca="false">IFERROR(INDEX('16. Mis nietos'!$B:$C,MATCH($A1102,'16. Mis nietos'!$B:$B,0),2),"")</f>
        <v/>
      </c>
      <c r="V1102" s="6" t="str">
        <f aca="false">IFERROR(INDEX('17. Profesional Vet'!$A:$B,MATCH($A1102,'17. Profesional Vet'!$A:$A,0),2),"")</f>
        <v/>
      </c>
      <c r="W1102" s="6" t="str">
        <f aca="false">IFERROR(INDEX('18. Premier'!$A:$B,MATCH($A1102,'18. Premier'!$A:$A,0),2),"")</f>
        <v/>
      </c>
      <c r="X1102" s="6" t="str">
        <f aca="false">IFERROR(INDEX('19. Dacam'!$A:$B,MATCH($A1102,'19. Dacam'!$A:$A,0),2),"")</f>
        <v/>
      </c>
      <c r="Y1102" s="6" t="str">
        <f aca="false">IFERROR(INDEX('20. Proveedor'!$A:$B,MATCH($A1102,'20. Proveedor'!$A:$A,0),2),"")</f>
        <v/>
      </c>
      <c r="Z1102" s="6" t="str">
        <f aca="false">IFERROR(INDEX('21. Saphirus'!$A:$B,MATCH($A1102,'21. Saphirus'!$A:$A,0),2),"")</f>
        <v/>
      </c>
    </row>
    <row r="1103" customFormat="false" ht="15.75" hidden="false" customHeight="true" outlineLevel="0" collapsed="false">
      <c r="A1103" s="5" t="s">
        <v>1141</v>
      </c>
      <c r="B1103" s="5" t="n">
        <v>1905901</v>
      </c>
      <c r="C1103" s="5" t="s">
        <v>121</v>
      </c>
      <c r="D1103" s="6" t="str">
        <f aca="false">IFERROR(INDEX('1. Benavídez'!$A:$B,MATCH($A1103,'1. Benavídez'!$A:$A,0),2),"")</f>
        <v/>
      </c>
      <c r="E1103" s="6" t="str">
        <f aca="false">IFERROR(INDEX('2. Gallo'!$B:$D,MATCH($A1103,'2. Gallo'!$B:$B,0),3),"")</f>
        <v/>
      </c>
      <c r="F1103" s="6" t="str">
        <f aca="false">IFERROR(INDEX('3. Anea'!$B:$D,MATCH($A1103,'3. Anea'!$B:$B,0),2),"")</f>
        <v/>
      </c>
      <c r="G1103" s="6" t="str">
        <f aca="false">IFERROR(INDEX('4. Pilar'!$A:$C,MATCH($A1103,'4. Pilar'!$A:$A,0),2),"")</f>
        <v/>
      </c>
      <c r="H1103" s="6" t="str">
        <f aca="false">IFERROR(INDEX('5. Tortuguitas'!$B:$D,MATCH($A1103,'5. Tortuguitas'!$B:$B,0),2),"")</f>
        <v/>
      </c>
      <c r="I1103" s="6" t="str">
        <f aca="false">IFERROR(INDEX('6. Del Viso'!$A:$B,MATCH($A1103,'6. Del Viso'!$A:$A,0),2),"")</f>
        <v/>
      </c>
      <c r="J1103" s="6" t="str">
        <f aca="false">IFERROR(INDEX('7. Chica Glade'!$B:$F,MATCH($A1103,'7. Chica Glade'!$B:$B,0),4),"")</f>
        <v/>
      </c>
      <c r="K1103" s="6" t="str">
        <f aca="false">IFERROR(INDEX('8. Veterinaria'!$A:$B,MATCH($A1103,'8. Veterinaria'!$A:$A,0),2),"")</f>
        <v/>
      </c>
      <c r="L1103" s="6" t="str">
        <f aca="false">IFERROR(INDEX('9. Hipocampus'!$A:$B,MATCH($A1103,'9. Hipocampus'!$A:$A,0),2),"")</f>
        <v/>
      </c>
      <c r="M1103" s="6" t="str">
        <f aca="false">IFERROR(INDEX('11. Mundo Mascotas'!$B:$D,MATCH($A1103,'11. Mundo Mascotas'!$B:$B,0),2),"")</f>
        <v/>
      </c>
      <c r="N1103" s="6" t="str">
        <f aca="false">IFERROR(INDEX('12. Yaguar'!$B:$E,MATCH($A1103,'12. Yaguar'!$B:$B,0),2),"")</f>
        <v/>
      </c>
      <c r="O1103" s="6" t="str">
        <f aca="false">IFERROR(INDEX('13. King Clor'!$A:$B,MATCH($A1103,'13. King Clor'!$A:$A,0),2),"")</f>
        <v/>
      </c>
      <c r="P1103" s="6" t="n">
        <f aca="false">IFERROR(INDEX('14. Diserquim'!$A:$B,MATCH($A1103,'14. Diserquim'!$A:$A,0),2),"")</f>
        <v>210</v>
      </c>
      <c r="Q1103" s="6" t="str">
        <f aca="false">IFERROR(INDEX('15. Moreno'!$A:$B,MATCH($A1103,'15. Moreno'!$A:$A,0),2),"")</f>
        <v/>
      </c>
      <c r="R1103" s="6" t="str">
        <f aca="false">IFERROR(INDEX('10. Collares'!$J:$K,MATCH($A1103,'10. Collares'!$J:$J,0),2),"")</f>
        <v/>
      </c>
      <c r="S1103" s="6" t="str">
        <f aca="false">IFERROR(INDEX('13. King Clor'!$G:$H,MATCH($A1103,'13. King Clor'!$G:$G,0),2),"")</f>
        <v/>
      </c>
      <c r="T1103" s="6" t="str">
        <f aca="false">IFERROR(INDEX('10. Collares'!$A:$B,MATCH($A1103,'10. Collares'!$A:$A,0),2),"")</f>
        <v/>
      </c>
      <c r="U1103" s="6" t="str">
        <f aca="false">IFERROR(INDEX('16. Mis nietos'!$B:$C,MATCH($A1103,'16. Mis nietos'!$B:$B,0),2),"")</f>
        <v/>
      </c>
      <c r="V1103" s="6" t="str">
        <f aca="false">IFERROR(INDEX('17. Profesional Vet'!$A:$B,MATCH($A1103,'17. Profesional Vet'!$A:$A,0),2),"")</f>
        <v/>
      </c>
      <c r="W1103" s="6" t="str">
        <f aca="false">IFERROR(INDEX('18. Premier'!$A:$B,MATCH($A1103,'18. Premier'!$A:$A,0),2),"")</f>
        <v/>
      </c>
      <c r="X1103" s="6" t="str">
        <f aca="false">IFERROR(INDEX('19. Dacam'!$A:$B,MATCH($A1103,'19. Dacam'!$A:$A,0),2),"")</f>
        <v/>
      </c>
      <c r="Y1103" s="6" t="str">
        <f aca="false">IFERROR(INDEX('20. Proveedor'!$A:$B,MATCH($A1103,'20. Proveedor'!$A:$A,0),2),"")</f>
        <v/>
      </c>
      <c r="Z1103" s="6" t="str">
        <f aca="false">IFERROR(INDEX('21. Saphirus'!$A:$B,MATCH($A1103,'21. Saphirus'!$A:$A,0),2),"")</f>
        <v/>
      </c>
    </row>
    <row r="1104" customFormat="false" ht="15.75" hidden="false" customHeight="true" outlineLevel="0" collapsed="false">
      <c r="A1104" s="5" t="s">
        <v>1142</v>
      </c>
      <c r="B1104" s="5" t="n">
        <v>1905950</v>
      </c>
      <c r="C1104" s="5" t="s">
        <v>123</v>
      </c>
      <c r="D1104" s="6" t="str">
        <f aca="false">IFERROR(INDEX('1. Benavídez'!$A:$B,MATCH($A1104,'1. Benavídez'!$A:$A,0),2),"")</f>
        <v/>
      </c>
      <c r="E1104" s="6" t="str">
        <f aca="false">IFERROR(INDEX('2. Gallo'!$B:$D,MATCH($A1104,'2. Gallo'!$B:$B,0),3),"")</f>
        <v/>
      </c>
      <c r="F1104" s="6" t="str">
        <f aca="false">IFERROR(INDEX('3. Anea'!$B:$D,MATCH($A1104,'3. Anea'!$B:$B,0),2),"")</f>
        <v/>
      </c>
      <c r="G1104" s="6" t="str">
        <f aca="false">IFERROR(INDEX('4. Pilar'!$A:$C,MATCH($A1104,'4. Pilar'!$A:$A,0),2),"")</f>
        <v/>
      </c>
      <c r="H1104" s="6" t="str">
        <f aca="false">IFERROR(INDEX('5. Tortuguitas'!$B:$D,MATCH($A1104,'5. Tortuguitas'!$B:$B,0),2),"")</f>
        <v/>
      </c>
      <c r="I1104" s="6" t="str">
        <f aca="false">IFERROR(INDEX('6. Del Viso'!$A:$B,MATCH($A1104,'6. Del Viso'!$A:$A,0),2),"")</f>
        <v/>
      </c>
      <c r="J1104" s="6" t="str">
        <f aca="false">IFERROR(INDEX('7. Chica Glade'!$B:$F,MATCH($A1104,'7. Chica Glade'!$B:$B,0),4),"")</f>
        <v/>
      </c>
      <c r="K1104" s="6" t="str">
        <f aca="false">IFERROR(INDEX('8. Veterinaria'!$A:$B,MATCH($A1104,'8. Veterinaria'!$A:$A,0),2),"")</f>
        <v/>
      </c>
      <c r="L1104" s="6" t="str">
        <f aca="false">IFERROR(INDEX('9. Hipocampus'!$A:$B,MATCH($A1104,'9. Hipocampus'!$A:$A,0),2),"")</f>
        <v/>
      </c>
      <c r="M1104" s="6" t="str">
        <f aca="false">IFERROR(INDEX('11. Mundo Mascotas'!$B:$D,MATCH($A1104,'11. Mundo Mascotas'!$B:$B,0),2),"")</f>
        <v/>
      </c>
      <c r="N1104" s="6" t="str">
        <f aca="false">IFERROR(INDEX('12. Yaguar'!$B:$E,MATCH($A1104,'12. Yaguar'!$B:$B,0),2),"")</f>
        <v/>
      </c>
      <c r="O1104" s="6" t="str">
        <f aca="false">IFERROR(INDEX('13. King Clor'!$A:$B,MATCH($A1104,'13. King Clor'!$A:$A,0),2),"")</f>
        <v/>
      </c>
      <c r="P1104" s="6" t="str">
        <f aca="false">IFERROR(INDEX('14. Diserquim'!$A:$B,MATCH($A1104,'14. Diserquim'!$A:$A,0),2),"")</f>
        <v/>
      </c>
      <c r="Q1104" s="6" t="str">
        <f aca="false">IFERROR(INDEX('15. Moreno'!$A:$B,MATCH($A1104,'15. Moreno'!$A:$A,0),2),"")</f>
        <v/>
      </c>
      <c r="R1104" s="6" t="str">
        <f aca="false">IFERROR(INDEX('10. Collares'!$J:$K,MATCH($A1104,'10. Collares'!$J:$J,0),2),"")</f>
        <v/>
      </c>
      <c r="S1104" s="6" t="str">
        <f aca="false">IFERROR(INDEX('13. King Clor'!$G:$H,MATCH($A1104,'13. King Clor'!$G:$G,0),2),"")</f>
        <v/>
      </c>
      <c r="T1104" s="6" t="str">
        <f aca="false">IFERROR(INDEX('10. Collares'!$A:$B,MATCH($A1104,'10. Collares'!$A:$A,0),2),"")</f>
        <v/>
      </c>
      <c r="U1104" s="6" t="str">
        <f aca="false">IFERROR(INDEX('16. Mis nietos'!$B:$C,MATCH($A1104,'16. Mis nietos'!$B:$B,0),2),"")</f>
        <v/>
      </c>
      <c r="V1104" s="6" t="str">
        <f aca="false">IFERROR(INDEX('17. Profesional Vet'!$A:$B,MATCH($A1104,'17. Profesional Vet'!$A:$A,0),2),"")</f>
        <v/>
      </c>
      <c r="W1104" s="6" t="str">
        <f aca="false">IFERROR(INDEX('18. Premier'!$A:$B,MATCH($A1104,'18. Premier'!$A:$A,0),2),"")</f>
        <v/>
      </c>
      <c r="X1104" s="6" t="str">
        <f aca="false">IFERROR(INDEX('19. Dacam'!$A:$B,MATCH($A1104,'19. Dacam'!$A:$A,0),2),"")</f>
        <v/>
      </c>
      <c r="Y1104" s="6" t="str">
        <f aca="false">IFERROR(INDEX('20. Proveedor'!$A:$B,MATCH($A1104,'20. Proveedor'!$A:$A,0),2),"")</f>
        <v/>
      </c>
      <c r="Z1104" s="6" t="str">
        <f aca="false">IFERROR(INDEX('21. Saphirus'!$A:$B,MATCH($A1104,'21. Saphirus'!$A:$A,0),2),"")</f>
        <v/>
      </c>
    </row>
    <row r="1105" customFormat="false" ht="15.75" hidden="false" customHeight="true" outlineLevel="0" collapsed="false">
      <c r="A1105" s="5" t="s">
        <v>1143</v>
      </c>
      <c r="B1105" s="5" t="n">
        <v>1906068</v>
      </c>
      <c r="C1105" s="5" t="s">
        <v>123</v>
      </c>
      <c r="D1105" s="6" t="str">
        <f aca="false">IFERROR(INDEX('1. Benavídez'!$A:$B,MATCH($A1105,'1. Benavídez'!$A:$A,0),2),"")</f>
        <v/>
      </c>
      <c r="E1105" s="6" t="str">
        <f aca="false">IFERROR(INDEX('2. Gallo'!$B:$D,MATCH($A1105,'2. Gallo'!$B:$B,0),3),"")</f>
        <v/>
      </c>
      <c r="F1105" s="6" t="str">
        <f aca="false">IFERROR(INDEX('3. Anea'!$B:$D,MATCH($A1105,'3. Anea'!$B:$B,0),2),"")</f>
        <v/>
      </c>
      <c r="G1105" s="6" t="str">
        <f aca="false">IFERROR(INDEX('4. Pilar'!$A:$C,MATCH($A1105,'4. Pilar'!$A:$A,0),2),"")</f>
        <v/>
      </c>
      <c r="H1105" s="6" t="str">
        <f aca="false">IFERROR(INDEX('5. Tortuguitas'!$B:$D,MATCH($A1105,'5. Tortuguitas'!$B:$B,0),2),"")</f>
        <v/>
      </c>
      <c r="I1105" s="6" t="str">
        <f aca="false">IFERROR(INDEX('6. Del Viso'!$A:$B,MATCH($A1105,'6. Del Viso'!$A:$A,0),3),"")</f>
        <v/>
      </c>
      <c r="J1105" s="6" t="str">
        <f aca="false">IFERROR(INDEX('7. Chica Glade'!$B:$F,MATCH($A1105,'7. Chica Glade'!$B:$B,0),2),"")</f>
        <v/>
      </c>
      <c r="K1105" s="6" t="str">
        <f aca="false">IFERROR(INDEX('8. Veterinaria'!$A:$B,MATCH($A1105,'8. Veterinaria'!$A:$A,0),2),"")</f>
        <v/>
      </c>
      <c r="L1105" s="6" t="str">
        <f aca="false">IFERROR(INDEX('9. Hipocampus'!$A:$B,MATCH($A1105,'9. Hipocampus'!$A:$A,0),2),"")</f>
        <v/>
      </c>
      <c r="M1105" s="6" t="str">
        <f aca="false">IFERROR(INDEX('11. Mundo Mascotas'!$B:$D,MATCH($A1105,'11. Mundo Mascotas'!$B:$B,0),2),"")</f>
        <v/>
      </c>
      <c r="N1105" s="6" t="n">
        <f aca="false">IFERROR(INDEX('12. Yaguar'!$B:$E,MATCH($A1105,'12. Yaguar'!$B:$B,0),2),"")</f>
        <v>791.9</v>
      </c>
      <c r="O1105" s="6" t="str">
        <f aca="false">IFERROR(INDEX('13. King Clor'!$A:$B,MATCH($A1105,'13. King Clor'!$A:$A,0),2),"")</f>
        <v/>
      </c>
      <c r="P1105" s="6" t="str">
        <f aca="false">IFERROR(INDEX('14. Diserquim'!$A:$B,MATCH($A1105,'14. Diserquim'!$A:$A,0),2),"")</f>
        <v/>
      </c>
      <c r="Q1105" s="6" t="str">
        <f aca="false">IFERROR(INDEX('15. Moreno'!$A:$B,MATCH($A1105,'15. Moreno'!$A:$A,0),2),"")</f>
        <v/>
      </c>
      <c r="R1105" s="6" t="str">
        <f aca="false">IFERROR(INDEX('10. Collares'!$J:$K,MATCH($A1105,'10. Collares'!$J:$J,0),2),"")</f>
        <v/>
      </c>
      <c r="S1105" s="6" t="str">
        <f aca="false">IFERROR(INDEX('13. King Clor'!$G:$H,MATCH($A1105,'13. King Clor'!$G:$G,0),2),"")</f>
        <v/>
      </c>
      <c r="T1105" s="6" t="str">
        <f aca="false">IFERROR(INDEX('10. Collares'!$A:$B,MATCH($A1105,'10. Collares'!$A:$A,0),2),"")</f>
        <v/>
      </c>
      <c r="U1105" s="6" t="str">
        <f aca="false">IFERROR(INDEX('16. Mis nietos'!$B:$C,MATCH($A1105,'16. Mis nietos'!$B:$B,0),2),"")</f>
        <v/>
      </c>
      <c r="V1105" s="6" t="str">
        <f aca="false">IFERROR(INDEX('17. Profesional Vet'!$A:$B,MATCH($A1105,'17. Profesional Vet'!$A:$A,0),2),"")</f>
        <v/>
      </c>
      <c r="W1105" s="6" t="str">
        <f aca="false">IFERROR(INDEX('18. Premier'!$A:$B,MATCH($A1105,'18. Premier'!$A:$A,0),2),"")</f>
        <v/>
      </c>
      <c r="X1105" s="6" t="str">
        <f aca="false">IFERROR(INDEX('19. Dacam'!$A:$B,MATCH($A1105,'19. Dacam'!$A:$A,0),2),"")</f>
        <v/>
      </c>
      <c r="Y1105" s="6" t="str">
        <f aca="false">IFERROR(INDEX('20. Proveedor'!$A:$B,MATCH($A1105,'20. Proveedor'!$A:$A,0),2),"")</f>
        <v/>
      </c>
      <c r="Z1105" s="6" t="str">
        <f aca="false">IFERROR(INDEX('21. Saphirus'!$A:$B,MATCH($A1105,'21. Saphirus'!$A:$A,0),2),"")</f>
        <v/>
      </c>
    </row>
    <row r="1106" customFormat="false" ht="15.75" hidden="false" customHeight="true" outlineLevel="0" collapsed="false">
      <c r="A1106" s="5" t="s">
        <v>1144</v>
      </c>
      <c r="B1106" s="5" t="n">
        <v>1906068</v>
      </c>
      <c r="C1106" s="5" t="s">
        <v>123</v>
      </c>
      <c r="D1106" s="6" t="str">
        <f aca="false">IFERROR(INDEX('1. Benavídez'!$A:$B,MATCH($A1106,'1. Benavídez'!$A:$A,0),2),"")</f>
        <v/>
      </c>
      <c r="E1106" s="6" t="str">
        <f aca="false">IFERROR(INDEX('2. Gallo'!$B:$D,MATCH($A1106,'2. Gallo'!$B:$B,0),3),"")</f>
        <v/>
      </c>
      <c r="F1106" s="6" t="str">
        <f aca="false">IFERROR(INDEX('3. Anea'!$B:$D,MATCH($A1106,'3. Anea'!$B:$B,0),2),"")</f>
        <v/>
      </c>
      <c r="G1106" s="6" t="str">
        <f aca="false">IFERROR(INDEX('4. Pilar'!$A:$C,MATCH($A1106,'4. Pilar'!$A:$A,0),2),"")</f>
        <v/>
      </c>
      <c r="H1106" s="6" t="str">
        <f aca="false">IFERROR(INDEX('5. Tortuguitas'!$B:$D,MATCH($A1106,'5. Tortuguitas'!$B:$B,0),2),"")</f>
        <v/>
      </c>
      <c r="I1106" s="6" t="str">
        <f aca="false">IFERROR(INDEX('6. Del Viso'!$A:$B,MATCH($A1106,'6. Del Viso'!$A:$A,0),3),"")</f>
        <v/>
      </c>
      <c r="J1106" s="6" t="str">
        <f aca="false">IFERROR(INDEX('7. Chica Glade'!$B:$F,MATCH($A1106,'7. Chica Glade'!$B:$B,0),2),"")</f>
        <v/>
      </c>
      <c r="K1106" s="6" t="str">
        <f aca="false">IFERROR(INDEX('8. Veterinaria'!$A:$B,MATCH($A1106,'8. Veterinaria'!$A:$A,0),2),"")</f>
        <v/>
      </c>
      <c r="L1106" s="6" t="str">
        <f aca="false">IFERROR(INDEX('9. Hipocampus'!$A:$B,MATCH($A1106,'9. Hipocampus'!$A:$A,0),2),"")</f>
        <v/>
      </c>
      <c r="M1106" s="6" t="str">
        <f aca="false">IFERROR(INDEX('11. Mundo Mascotas'!$B:$D,MATCH($A1106,'11. Mundo Mascotas'!$B:$B,0),2),"")</f>
        <v/>
      </c>
      <c r="N1106" s="6" t="n">
        <f aca="false">IFERROR(INDEX('12. Yaguar'!$B:$E,MATCH($A1106,'12. Yaguar'!$B:$B,0),2),"")</f>
        <v>1386.03</v>
      </c>
      <c r="O1106" s="6" t="str">
        <f aca="false">IFERROR(INDEX('13. King Clor'!$A:$B,MATCH($A1106,'13. King Clor'!$A:$A,0),2),"")</f>
        <v/>
      </c>
      <c r="P1106" s="6" t="str">
        <f aca="false">IFERROR(INDEX('14. Diserquim'!$A:$B,MATCH($A1106,'14. Diserquim'!$A:$A,0),2),"")</f>
        <v/>
      </c>
      <c r="Q1106" s="6" t="str">
        <f aca="false">IFERROR(INDEX('15. Moreno'!$A:$B,MATCH($A1106,'15. Moreno'!$A:$A,0),2),"")</f>
        <v/>
      </c>
      <c r="R1106" s="6" t="str">
        <f aca="false">IFERROR(INDEX('10. Collares'!$J:$K,MATCH($A1106,'10. Collares'!$J:$J,0),2),"")</f>
        <v/>
      </c>
      <c r="S1106" s="6" t="str">
        <f aca="false">IFERROR(INDEX('13. King Clor'!$G:$H,MATCH($A1106,'13. King Clor'!$G:$G,0),2),"")</f>
        <v/>
      </c>
      <c r="T1106" s="6" t="str">
        <f aca="false">IFERROR(INDEX('10. Collares'!$A:$B,MATCH($A1106,'10. Collares'!$A:$A,0),2),"")</f>
        <v/>
      </c>
      <c r="U1106" s="6" t="str">
        <f aca="false">IFERROR(INDEX('16. Mis nietos'!$B:$C,MATCH($A1106,'16. Mis nietos'!$B:$B,0),2),"")</f>
        <v/>
      </c>
      <c r="V1106" s="6" t="str">
        <f aca="false">IFERROR(INDEX('17. Profesional Vet'!$A:$B,MATCH($A1106,'17. Profesional Vet'!$A:$A,0),2),"")</f>
        <v/>
      </c>
      <c r="W1106" s="6" t="str">
        <f aca="false">IFERROR(INDEX('18. Premier'!$A:$B,MATCH($A1106,'18. Premier'!$A:$A,0),2),"")</f>
        <v/>
      </c>
      <c r="X1106" s="6" t="str">
        <f aca="false">IFERROR(INDEX('19. Dacam'!$A:$B,MATCH($A1106,'19. Dacam'!$A:$A,0),2),"")</f>
        <v/>
      </c>
      <c r="Y1106" s="6" t="str">
        <f aca="false">IFERROR(INDEX('20. Proveedor'!$A:$B,MATCH($A1106,'20. Proveedor'!$A:$A,0),2),"")</f>
        <v/>
      </c>
      <c r="Z1106" s="6" t="str">
        <f aca="false">IFERROR(INDEX('21. Saphirus'!$A:$B,MATCH($A1106,'21. Saphirus'!$A:$A,0),2),"")</f>
        <v/>
      </c>
    </row>
    <row r="1107" customFormat="false" ht="15.75" hidden="false" customHeight="true" outlineLevel="0" collapsed="false">
      <c r="A1107" s="5" t="s">
        <v>1145</v>
      </c>
      <c r="B1107" s="5" t="n">
        <v>1906068</v>
      </c>
      <c r="C1107" s="5" t="s">
        <v>123</v>
      </c>
      <c r="D1107" s="6" t="str">
        <f aca="false">IFERROR(INDEX('1. Benavídez'!$A:$B,MATCH($A1107,'1. Benavídez'!$A:$A,0),2),"")</f>
        <v/>
      </c>
      <c r="E1107" s="6" t="str">
        <f aca="false">IFERROR(INDEX('2. Gallo'!$B:$D,MATCH($A1107,'2. Gallo'!$B:$B,0),3),"")</f>
        <v/>
      </c>
      <c r="F1107" s="6" t="str">
        <f aca="false">IFERROR(INDEX('3. Anea'!$B:$D,MATCH($A1107,'3. Anea'!$B:$B,0),2),"")</f>
        <v/>
      </c>
      <c r="G1107" s="6" t="str">
        <f aca="false">IFERROR(INDEX('4. Pilar'!$A:$C,MATCH($A1107,'4. Pilar'!$A:$A,0),2),"")</f>
        <v/>
      </c>
      <c r="H1107" s="6" t="str">
        <f aca="false">IFERROR(INDEX('5. Tortuguitas'!$B:$D,MATCH($A1107,'5. Tortuguitas'!$B:$B,0),2),"")</f>
        <v/>
      </c>
      <c r="I1107" s="6" t="str">
        <f aca="false">IFERROR(INDEX('6. Del Viso'!$A:$B,MATCH($A1107,'6. Del Viso'!$A:$A,0),3),"")</f>
        <v/>
      </c>
      <c r="J1107" s="6" t="str">
        <f aca="false">IFERROR(INDEX('7. Chica Glade'!$B:$F,MATCH($A1107,'7. Chica Glade'!$B:$B,0),2),"")</f>
        <v/>
      </c>
      <c r="K1107" s="6" t="str">
        <f aca="false">IFERROR(INDEX('8. Veterinaria'!$A:$B,MATCH($A1107,'8. Veterinaria'!$A:$A,0),2),"")</f>
        <v/>
      </c>
      <c r="L1107" s="6" t="str">
        <f aca="false">IFERROR(INDEX('9. Hipocampus'!$A:$B,MATCH($A1107,'9. Hipocampus'!$A:$A,0),2),"")</f>
        <v/>
      </c>
      <c r="M1107" s="6" t="str">
        <f aca="false">IFERROR(INDEX('11. Mundo Mascotas'!$B:$D,MATCH($A1107,'11. Mundo Mascotas'!$B:$B,0),2),"")</f>
        <v/>
      </c>
      <c r="N1107" s="6" t="n">
        <f aca="false">IFERROR(INDEX('12. Yaguar'!$B:$E,MATCH($A1107,'12. Yaguar'!$B:$B,0),2),"")</f>
        <v>908.89</v>
      </c>
      <c r="O1107" s="6" t="str">
        <f aca="false">IFERROR(INDEX('13. King Clor'!$A:$B,MATCH($A1107,'13. King Clor'!$A:$A,0),2),"")</f>
        <v/>
      </c>
      <c r="P1107" s="6" t="str">
        <f aca="false">IFERROR(INDEX('14. Diserquim'!$A:$B,MATCH($A1107,'14. Diserquim'!$A:$A,0),2),"")</f>
        <v/>
      </c>
      <c r="Q1107" s="6" t="str">
        <f aca="false">IFERROR(INDEX('15. Moreno'!$A:$B,MATCH($A1107,'15. Moreno'!$A:$A,0),2),"")</f>
        <v/>
      </c>
      <c r="R1107" s="6" t="str">
        <f aca="false">IFERROR(INDEX('10. Collares'!$J:$K,MATCH($A1107,'10. Collares'!$J:$J,0),2),"")</f>
        <v/>
      </c>
      <c r="S1107" s="6" t="str">
        <f aca="false">IFERROR(INDEX('13. King Clor'!$G:$H,MATCH($A1107,'13. King Clor'!$G:$G,0),2),"")</f>
        <v/>
      </c>
      <c r="T1107" s="6" t="str">
        <f aca="false">IFERROR(INDEX('10. Collares'!$A:$B,MATCH($A1107,'10. Collares'!$A:$A,0),2),"")</f>
        <v/>
      </c>
      <c r="U1107" s="6" t="str">
        <f aca="false">IFERROR(INDEX('16. Mis nietos'!$B:$C,MATCH($A1107,'16. Mis nietos'!$B:$B,0),2),"")</f>
        <v/>
      </c>
      <c r="V1107" s="6" t="str">
        <f aca="false">IFERROR(INDEX('17. Profesional Vet'!$A:$B,MATCH($A1107,'17. Profesional Vet'!$A:$A,0),2),"")</f>
        <v/>
      </c>
      <c r="W1107" s="6" t="str">
        <f aca="false">IFERROR(INDEX('18. Premier'!$A:$B,MATCH($A1107,'18. Premier'!$A:$A,0),2),"")</f>
        <v/>
      </c>
      <c r="X1107" s="6" t="str">
        <f aca="false">IFERROR(INDEX('19. Dacam'!$A:$B,MATCH($A1107,'19. Dacam'!$A:$A,0),2),"")</f>
        <v/>
      </c>
      <c r="Y1107" s="6" t="str">
        <f aca="false">IFERROR(INDEX('20. Proveedor'!$A:$B,MATCH($A1107,'20. Proveedor'!$A:$A,0),2),"")</f>
        <v/>
      </c>
      <c r="Z1107" s="6" t="str">
        <f aca="false">IFERROR(INDEX('21. Saphirus'!$A:$B,MATCH($A1107,'21. Saphirus'!$A:$A,0),2),"")</f>
        <v/>
      </c>
    </row>
    <row r="1108" customFormat="false" ht="15.75" hidden="false" customHeight="true" outlineLevel="0" collapsed="false">
      <c r="A1108" s="5" t="s">
        <v>1146</v>
      </c>
      <c r="B1108" s="5" t="n">
        <v>1905776</v>
      </c>
      <c r="C1108" s="5" t="s">
        <v>123</v>
      </c>
      <c r="D1108" s="6" t="str">
        <f aca="false">IFERROR(INDEX('1. Benavídez'!$A:$B,MATCH($A1108,'1. Benavídez'!$A:$A,0),2),"")</f>
        <v/>
      </c>
      <c r="E1108" s="6" t="str">
        <f aca="false">IFERROR(INDEX('2. Gallo'!$B:$D,MATCH($A1108,'2. Gallo'!$B:$B,0),3),"")</f>
        <v/>
      </c>
      <c r="F1108" s="6" t="str">
        <f aca="false">IFERROR(INDEX('3. Anea'!$B:$D,MATCH($A1108,'3. Anea'!$B:$B,0),2),"")</f>
        <v/>
      </c>
      <c r="G1108" s="6" t="str">
        <f aca="false">IFERROR(INDEX('4. Pilar'!$A:$C,MATCH($A1108,'4. Pilar'!$A:$A,0),2),"")</f>
        <v/>
      </c>
      <c r="H1108" s="6" t="str">
        <f aca="false">IFERROR(INDEX('5. Tortuguitas'!$B:$D,MATCH($A1108,'5. Tortuguitas'!$B:$B,0),2),"")</f>
        <v/>
      </c>
      <c r="I1108" s="6" t="str">
        <f aca="false">IFERROR(INDEX('6. Del Viso'!$A:$B,MATCH($A1108,'6. Del Viso'!$A:$A,0),2),"")</f>
        <v/>
      </c>
      <c r="J1108" s="6" t="str">
        <f aca="false">IFERROR(INDEX('7. Chica Glade'!$B:$F,MATCH($A1108,'7. Chica Glade'!$B:$B,0),4),"")</f>
        <v/>
      </c>
      <c r="K1108" s="6" t="str">
        <f aca="false">IFERROR(INDEX('8. Veterinaria'!$A:$B,MATCH($A1108,'8. Veterinaria'!$A:$A,0),2),"")</f>
        <v/>
      </c>
      <c r="L1108" s="6" t="str">
        <f aca="false">IFERROR(INDEX('9. Hipocampus'!$A:$B,MATCH($A1108,'9. Hipocampus'!$A:$A,0),2),"")</f>
        <v/>
      </c>
      <c r="M1108" s="6" t="str">
        <f aca="false">IFERROR(INDEX('11. Mundo Mascotas'!$B:$D,MATCH($A1108,'11. Mundo Mascotas'!$B:$B,0),2),"")</f>
        <v/>
      </c>
      <c r="N1108" s="6" t="n">
        <f aca="false">IFERROR(INDEX('12. Yaguar'!$B:$E,MATCH($A1108,'12. Yaguar'!$B:$B,0),2),"")</f>
        <v>860.6</v>
      </c>
      <c r="O1108" s="6" t="str">
        <f aca="false">IFERROR(INDEX('13. King Clor'!$A:$B,MATCH($A1108,'13. King Clor'!$A:$A,0),2),"")</f>
        <v/>
      </c>
      <c r="P1108" s="6" t="str">
        <f aca="false">IFERROR(INDEX('14. Diserquim'!$A:$B,MATCH($A1108,'14. Diserquim'!$A:$A,0),2),"")</f>
        <v/>
      </c>
      <c r="Q1108" s="6" t="str">
        <f aca="false">IFERROR(INDEX('15. Moreno'!$A:$B,MATCH($A1108,'15. Moreno'!$A:$A,0),2),"")</f>
        <v/>
      </c>
      <c r="R1108" s="6" t="str">
        <f aca="false">IFERROR(INDEX('10. Collares'!$J:$K,MATCH($A1108,'10. Collares'!$J:$J,0),2),"")</f>
        <v/>
      </c>
      <c r="S1108" s="6" t="str">
        <f aca="false">IFERROR(INDEX('13. King Clor'!$G:$H,MATCH($A1108,'13. King Clor'!$G:$G,0),2),"")</f>
        <v/>
      </c>
      <c r="T1108" s="6" t="str">
        <f aca="false">IFERROR(INDEX('10. Collares'!$A:$B,MATCH($A1108,'10. Collares'!$A:$A,0),2),"")</f>
        <v/>
      </c>
      <c r="U1108" s="6" t="str">
        <f aca="false">IFERROR(INDEX('16. Mis nietos'!$B:$C,MATCH($A1108,'16. Mis nietos'!$B:$B,0),2),"")</f>
        <v/>
      </c>
      <c r="V1108" s="6" t="str">
        <f aca="false">IFERROR(INDEX('17. Profesional Vet'!$A:$B,MATCH($A1108,'17. Profesional Vet'!$A:$A,0),2),"")</f>
        <v/>
      </c>
      <c r="W1108" s="6" t="str">
        <f aca="false">IFERROR(INDEX('18. Premier'!$A:$B,MATCH($A1108,'18. Premier'!$A:$A,0),2),"")</f>
        <v/>
      </c>
      <c r="X1108" s="6" t="str">
        <f aca="false">IFERROR(INDEX('19. Dacam'!$A:$B,MATCH($A1108,'19. Dacam'!$A:$A,0),2),"")</f>
        <v/>
      </c>
      <c r="Y1108" s="6" t="str">
        <f aca="false">IFERROR(INDEX('20. Proveedor'!$A:$B,MATCH($A1108,'20. Proveedor'!$A:$A,0),2),"")</f>
        <v/>
      </c>
      <c r="Z1108" s="6" t="str">
        <f aca="false">IFERROR(INDEX('21. Saphirus'!$A:$B,MATCH($A1108,'21. Saphirus'!$A:$A,0),2),"")</f>
        <v/>
      </c>
    </row>
    <row r="1109" customFormat="false" ht="15.75" hidden="false" customHeight="true" outlineLevel="0" collapsed="false">
      <c r="A1109" s="5" t="s">
        <v>1147</v>
      </c>
      <c r="B1109" s="5" t="n">
        <v>1905777</v>
      </c>
      <c r="C1109" s="5" t="s">
        <v>123</v>
      </c>
      <c r="D1109" s="6" t="str">
        <f aca="false">IFERROR(INDEX('1. Benavídez'!$A:$B,MATCH($A1109,'1. Benavídez'!$A:$A,0),2),"")</f>
        <v/>
      </c>
      <c r="E1109" s="6" t="str">
        <f aca="false">IFERROR(INDEX('2. Gallo'!$B:$D,MATCH($A1109,'2. Gallo'!$B:$B,0),3),"")</f>
        <v/>
      </c>
      <c r="F1109" s="6" t="str">
        <f aca="false">IFERROR(INDEX('3. Anea'!$B:$D,MATCH($A1109,'3. Anea'!$B:$B,0),2),"")</f>
        <v/>
      </c>
      <c r="G1109" s="6" t="str">
        <f aca="false">IFERROR(INDEX('4. Pilar'!$A:$C,MATCH($A1109,'4. Pilar'!$A:$A,0),2),"")</f>
        <v/>
      </c>
      <c r="H1109" s="6" t="str">
        <f aca="false">IFERROR(INDEX('5. Tortuguitas'!$B:$D,MATCH($A1109,'5. Tortuguitas'!$B:$B,0),2),"")</f>
        <v/>
      </c>
      <c r="I1109" s="6" t="str">
        <f aca="false">IFERROR(INDEX('6. Del Viso'!$A:$B,MATCH($A1109,'6. Del Viso'!$A:$A,0),2),"")</f>
        <v/>
      </c>
      <c r="J1109" s="6" t="str">
        <f aca="false">IFERROR(INDEX('7. Chica Glade'!$B:$F,MATCH($A1109,'7. Chica Glade'!$B:$B,0),4),"")</f>
        <v/>
      </c>
      <c r="K1109" s="6" t="str">
        <f aca="false">IFERROR(INDEX('8. Veterinaria'!$A:$B,MATCH($A1109,'8. Veterinaria'!$A:$A,0),2),"")</f>
        <v/>
      </c>
      <c r="L1109" s="6" t="str">
        <f aca="false">IFERROR(INDEX('9. Hipocampus'!$A:$B,MATCH($A1109,'9. Hipocampus'!$A:$A,0),2),"")</f>
        <v/>
      </c>
      <c r="M1109" s="6" t="str">
        <f aca="false">IFERROR(INDEX('11. Mundo Mascotas'!$B:$D,MATCH($A1109,'11. Mundo Mascotas'!$B:$B,0),2),"")</f>
        <v/>
      </c>
      <c r="N1109" s="6" t="n">
        <f aca="false">IFERROR(INDEX('12. Yaguar'!$B:$E,MATCH($A1109,'12. Yaguar'!$B:$B,0),2),"")</f>
        <v>1688.29</v>
      </c>
      <c r="O1109" s="6" t="str">
        <f aca="false">IFERROR(INDEX('13. King Clor'!$A:$B,MATCH($A1109,'13. King Clor'!$A:$A,0),2),"")</f>
        <v/>
      </c>
      <c r="P1109" s="6" t="str">
        <f aca="false">IFERROR(INDEX('14. Diserquim'!$A:$B,MATCH($A1109,'14. Diserquim'!$A:$A,0),2),"")</f>
        <v/>
      </c>
      <c r="Q1109" s="6" t="str">
        <f aca="false">IFERROR(INDEX('15. Moreno'!$A:$B,MATCH($A1109,'15. Moreno'!$A:$A,0),2),"")</f>
        <v/>
      </c>
      <c r="R1109" s="6" t="str">
        <f aca="false">IFERROR(INDEX('10. Collares'!$J:$K,MATCH($A1109,'10. Collares'!$J:$J,0),2),"")</f>
        <v/>
      </c>
      <c r="S1109" s="6" t="str">
        <f aca="false">IFERROR(INDEX('13. King Clor'!$G:$H,MATCH($A1109,'13. King Clor'!$G:$G,0),2),"")</f>
        <v/>
      </c>
      <c r="T1109" s="6" t="str">
        <f aca="false">IFERROR(INDEX('10. Collares'!$A:$B,MATCH($A1109,'10. Collares'!$A:$A,0),2),"")</f>
        <v/>
      </c>
      <c r="U1109" s="6" t="str">
        <f aca="false">IFERROR(INDEX('16. Mis nietos'!$B:$C,MATCH($A1109,'16. Mis nietos'!$B:$B,0),2),"")</f>
        <v/>
      </c>
      <c r="V1109" s="6" t="str">
        <f aca="false">IFERROR(INDEX('17. Profesional Vet'!$A:$B,MATCH($A1109,'17. Profesional Vet'!$A:$A,0),2),"")</f>
        <v/>
      </c>
      <c r="W1109" s="6" t="str">
        <f aca="false">IFERROR(INDEX('18. Premier'!$A:$B,MATCH($A1109,'18. Premier'!$A:$A,0),2),"")</f>
        <v/>
      </c>
      <c r="X1109" s="6" t="str">
        <f aca="false">IFERROR(INDEX('19. Dacam'!$A:$B,MATCH($A1109,'19. Dacam'!$A:$A,0),2),"")</f>
        <v/>
      </c>
      <c r="Y1109" s="6" t="str">
        <f aca="false">IFERROR(INDEX('20. Proveedor'!$A:$B,MATCH($A1109,'20. Proveedor'!$A:$A,0),2),"")</f>
        <v/>
      </c>
      <c r="Z1109" s="6" t="str">
        <f aca="false">IFERROR(INDEX('21. Saphirus'!$A:$B,MATCH($A1109,'21. Saphirus'!$A:$A,0),2),"")</f>
        <v/>
      </c>
    </row>
    <row r="1110" customFormat="false" ht="15.75" hidden="false" customHeight="true" outlineLevel="0" collapsed="false">
      <c r="A1110" s="5" t="s">
        <v>1148</v>
      </c>
      <c r="B1110" s="5" t="n">
        <v>1906003</v>
      </c>
      <c r="C1110" s="5" t="s">
        <v>123</v>
      </c>
      <c r="D1110" s="6" t="str">
        <f aca="false">IFERROR(INDEX('1. Benavídez'!$A:$B,MATCH($A1110,'1. Benavídez'!$A:$A,0),2),"")</f>
        <v/>
      </c>
      <c r="E1110" s="6" t="str">
        <f aca="false">IFERROR(INDEX('2. Gallo'!$B:$D,MATCH($A1110,'2. Gallo'!$B:$B,0),3),"")</f>
        <v/>
      </c>
      <c r="F1110" s="6" t="str">
        <f aca="false">IFERROR(INDEX('3. Anea'!$B:$D,MATCH($A1110,'3. Anea'!$B:$B,0),2),"")</f>
        <v/>
      </c>
      <c r="G1110" s="6" t="str">
        <f aca="false">IFERROR(INDEX('4. Pilar'!$A:$C,MATCH($A1110,'4. Pilar'!$A:$A,0),2),"")</f>
        <v/>
      </c>
      <c r="H1110" s="6" t="str">
        <f aca="false">IFERROR(INDEX('5. Tortuguitas'!$B:$D,MATCH($A1110,'5. Tortuguitas'!$B:$B,0),2),"")</f>
        <v/>
      </c>
      <c r="I1110" s="6" t="str">
        <f aca="false">IFERROR(INDEX('6. Del Viso'!$A:$B,MATCH($A1110,'6. Del Viso'!$A:$A,0),2),"")</f>
        <v/>
      </c>
      <c r="J1110" s="6" t="str">
        <f aca="false">IFERROR(INDEX('7. Chica Glade'!$B:$F,MATCH($A1110,'7. Chica Glade'!$B:$B,0),4),"")</f>
        <v/>
      </c>
      <c r="K1110" s="6" t="str">
        <f aca="false">IFERROR(INDEX('8. Veterinaria'!$A:$B,MATCH($A1110,'8. Veterinaria'!$A:$A,0),2),"")</f>
        <v/>
      </c>
      <c r="L1110" s="6" t="str">
        <f aca="false">IFERROR(INDEX('9. Hipocampus'!$A:$B,MATCH($A1110,'9. Hipocampus'!$A:$A,0),2),"")</f>
        <v/>
      </c>
      <c r="M1110" s="6" t="str">
        <f aca="false">IFERROR(INDEX('11. Mundo Mascotas'!$B:$D,MATCH($A1110,'11. Mundo Mascotas'!$B:$B,0),2),"")</f>
        <v/>
      </c>
      <c r="N1110" s="6" t="n">
        <f aca="false">IFERROR(INDEX('12. Yaguar'!$B:$E,MATCH($A1110,'12. Yaguar'!$B:$B,0),2),"")</f>
        <v>575.81</v>
      </c>
      <c r="O1110" s="6" t="str">
        <f aca="false">IFERROR(INDEX('13. King Clor'!$A:$B,MATCH($A1110,'13. King Clor'!$A:$A,0),2),"")</f>
        <v/>
      </c>
      <c r="P1110" s="6" t="str">
        <f aca="false">IFERROR(INDEX('14. Diserquim'!$A:$B,MATCH($A1110,'14. Diserquim'!$A:$A,0),2),"")</f>
        <v/>
      </c>
      <c r="Q1110" s="6" t="str">
        <f aca="false">IFERROR(INDEX('15. Moreno'!$A:$B,MATCH($A1110,'15. Moreno'!$A:$A,0),2),"")</f>
        <v/>
      </c>
      <c r="R1110" s="6" t="str">
        <f aca="false">IFERROR(INDEX('10. Collares'!$J:$K,MATCH($A1110,'10. Collares'!$J:$J,0),2),"")</f>
        <v/>
      </c>
      <c r="S1110" s="6" t="str">
        <f aca="false">IFERROR(INDEX('13. King Clor'!$G:$H,MATCH($A1110,'13. King Clor'!$G:$G,0),2),"")</f>
        <v/>
      </c>
      <c r="T1110" s="6" t="str">
        <f aca="false">IFERROR(INDEX('10. Collares'!$A:$B,MATCH($A1110,'10. Collares'!$A:$A,0),2),"")</f>
        <v/>
      </c>
      <c r="U1110" s="6" t="str">
        <f aca="false">IFERROR(INDEX('16. Mis nietos'!$B:$C,MATCH($A1110,'16. Mis nietos'!$B:$B,0),2),"")</f>
        <v/>
      </c>
      <c r="V1110" s="6" t="str">
        <f aca="false">IFERROR(INDEX('17. Profesional Vet'!$A:$B,MATCH($A1110,'17. Profesional Vet'!$A:$A,0),2),"")</f>
        <v/>
      </c>
      <c r="W1110" s="6" t="str">
        <f aca="false">IFERROR(INDEX('18. Premier'!$A:$B,MATCH($A1110,'18. Premier'!$A:$A,0),2),"")</f>
        <v/>
      </c>
      <c r="X1110" s="6" t="str">
        <f aca="false">IFERROR(INDEX('19. Dacam'!$A:$B,MATCH($A1110,'19. Dacam'!$A:$A,0),2),"")</f>
        <v/>
      </c>
      <c r="Y1110" s="6" t="str">
        <f aca="false">IFERROR(INDEX('20. Proveedor'!$A:$B,MATCH($A1110,'20. Proveedor'!$A:$A,0),2),"")</f>
        <v/>
      </c>
      <c r="Z1110" s="6" t="str">
        <f aca="false">IFERROR(INDEX('21. Saphirus'!$A:$B,MATCH($A1110,'21. Saphirus'!$A:$A,0),2),"")</f>
        <v/>
      </c>
    </row>
    <row r="1111" customFormat="false" ht="15.75" hidden="false" customHeight="true" outlineLevel="0" collapsed="false">
      <c r="A1111" s="5" t="s">
        <v>1149</v>
      </c>
      <c r="B1111" s="5" t="n">
        <v>1906068</v>
      </c>
      <c r="C1111" s="5" t="s">
        <v>123</v>
      </c>
      <c r="D1111" s="6" t="str">
        <f aca="false">IFERROR(INDEX('1. Benavídez'!$A:$B,MATCH($A1111,'1. Benavídez'!$A:$A,0),2),"")</f>
        <v/>
      </c>
      <c r="E1111" s="6" t="str">
        <f aca="false">IFERROR(INDEX('2. Gallo'!$B:$D,MATCH($A1111,'2. Gallo'!$B:$B,0),3),"")</f>
        <v/>
      </c>
      <c r="F1111" s="6" t="str">
        <f aca="false">IFERROR(INDEX('3. Anea'!$B:$D,MATCH($A1111,'3. Anea'!$B:$B,0),2),"")</f>
        <v/>
      </c>
      <c r="G1111" s="6" t="str">
        <f aca="false">IFERROR(INDEX('4. Pilar'!$A:$C,MATCH($A1111,'4. Pilar'!$A:$A,0),2),"")</f>
        <v/>
      </c>
      <c r="H1111" s="6" t="str">
        <f aca="false">IFERROR(INDEX('5. Tortuguitas'!$B:$D,MATCH($A1111,'5. Tortuguitas'!$B:$B,0),2),"")</f>
        <v/>
      </c>
      <c r="I1111" s="6" t="str">
        <f aca="false">IFERROR(INDEX('6. Del Viso'!$A:$B,MATCH($A1111,'6. Del Viso'!$A:$A,0),3),"")</f>
        <v/>
      </c>
      <c r="J1111" s="6" t="str">
        <f aca="false">IFERROR(INDEX('7. Chica Glade'!$B:$F,MATCH($A1111,'7. Chica Glade'!$B:$B,0),2),"")</f>
        <v/>
      </c>
      <c r="K1111" s="6" t="str">
        <f aca="false">IFERROR(INDEX('8. Veterinaria'!$A:$B,MATCH($A1111,'8. Veterinaria'!$A:$A,0),2),"")</f>
        <v/>
      </c>
      <c r="L1111" s="6" t="str">
        <f aca="false">IFERROR(INDEX('9. Hipocampus'!$A:$B,MATCH($A1111,'9. Hipocampus'!$A:$A,0),2),"")</f>
        <v/>
      </c>
      <c r="M1111" s="6" t="str">
        <f aca="false">IFERROR(INDEX('11. Mundo Mascotas'!$B:$D,MATCH($A1111,'11. Mundo Mascotas'!$B:$B,0),2),"")</f>
        <v/>
      </c>
      <c r="N1111" s="6" t="str">
        <f aca="false">IFERROR(INDEX('12. Yaguar'!$B:$E,MATCH($A1111,'12. Yaguar'!$B:$B,0),2),"")</f>
        <v/>
      </c>
      <c r="O1111" s="6" t="str">
        <f aca="false">IFERROR(INDEX('13. King Clor'!$A:$B,MATCH($A1111,'13. King Clor'!$A:$A,0),2),"")</f>
        <v/>
      </c>
      <c r="P1111" s="6" t="str">
        <f aca="false">IFERROR(INDEX('14. Diserquim'!$A:$B,MATCH($A1111,'14. Diserquim'!$A:$A,0),2),"")</f>
        <v/>
      </c>
      <c r="Q1111" s="6" t="str">
        <f aca="false">IFERROR(INDEX('15. Moreno'!$A:$B,MATCH($A1111,'15. Moreno'!$A:$A,0),2),"")</f>
        <v/>
      </c>
      <c r="R1111" s="6" t="str">
        <f aca="false">IFERROR(INDEX('10. Collares'!$J:$K,MATCH($A1111,'10. Collares'!$J:$J,0),2),"")</f>
        <v/>
      </c>
      <c r="S1111" s="6" t="str">
        <f aca="false">IFERROR(INDEX('13. King Clor'!$G:$H,MATCH($A1111,'13. King Clor'!$G:$G,0),2),"")</f>
        <v/>
      </c>
      <c r="T1111" s="6" t="str">
        <f aca="false">IFERROR(INDEX('10. Collares'!$A:$B,MATCH($A1111,'10. Collares'!$A:$A,0),2),"")</f>
        <v/>
      </c>
      <c r="U1111" s="6" t="str">
        <f aca="false">IFERROR(INDEX('16. Mis nietos'!$B:$C,MATCH($A1111,'16. Mis nietos'!$B:$B,0),2),"")</f>
        <v/>
      </c>
      <c r="V1111" s="6" t="str">
        <f aca="false">IFERROR(INDEX('17. Profesional Vet'!$A:$B,MATCH($A1111,'17. Profesional Vet'!$A:$A,0),2),"")</f>
        <v/>
      </c>
      <c r="W1111" s="6" t="str">
        <f aca="false">IFERROR(INDEX('18. Premier'!$A:$B,MATCH($A1111,'18. Premier'!$A:$A,0),2),"")</f>
        <v/>
      </c>
      <c r="X1111" s="6" t="str">
        <f aca="false">IFERROR(INDEX('19. Dacam'!$A:$B,MATCH($A1111,'19. Dacam'!$A:$A,0),2),"")</f>
        <v/>
      </c>
      <c r="Y1111" s="6" t="str">
        <f aca="false">IFERROR(INDEX('20. Proveedor'!$A:$B,MATCH($A1111,'20. Proveedor'!$A:$A,0),2),"")</f>
        <v/>
      </c>
      <c r="Z1111" s="6" t="str">
        <f aca="false">IFERROR(INDEX('21. Saphirus'!$A:$B,MATCH($A1111,'21. Saphirus'!$A:$A,0),2),"")</f>
        <v/>
      </c>
    </row>
    <row r="1112" customFormat="false" ht="15.75" hidden="false" customHeight="true" outlineLevel="0" collapsed="false">
      <c r="A1112" s="5" t="s">
        <v>1150</v>
      </c>
      <c r="B1112" s="5" t="n">
        <v>1906068</v>
      </c>
      <c r="C1112" s="5" t="s">
        <v>123</v>
      </c>
      <c r="D1112" s="6" t="str">
        <f aca="false">IFERROR(INDEX('1. Benavídez'!$A:$B,MATCH($A1112,'1. Benavídez'!$A:$A,0),2),"")</f>
        <v/>
      </c>
      <c r="E1112" s="6" t="str">
        <f aca="false">IFERROR(INDEX('2. Gallo'!$B:$D,MATCH($A1112,'2. Gallo'!$B:$B,0),3),"")</f>
        <v/>
      </c>
      <c r="F1112" s="6" t="str">
        <f aca="false">IFERROR(INDEX('3. Anea'!$B:$D,MATCH($A1112,'3. Anea'!$B:$B,0),2),"")</f>
        <v/>
      </c>
      <c r="G1112" s="6" t="str">
        <f aca="false">IFERROR(INDEX('4. Pilar'!$A:$C,MATCH($A1112,'4. Pilar'!$A:$A,0),2),"")</f>
        <v/>
      </c>
      <c r="H1112" s="6" t="str">
        <f aca="false">IFERROR(INDEX('5. Tortuguitas'!$B:$D,MATCH($A1112,'5. Tortuguitas'!$B:$B,0),2),"")</f>
        <v/>
      </c>
      <c r="I1112" s="6" t="str">
        <f aca="false">IFERROR(INDEX('6. Del Viso'!$A:$B,MATCH($A1112,'6. Del Viso'!$A:$A,0),3),"")</f>
        <v/>
      </c>
      <c r="J1112" s="6" t="str">
        <f aca="false">IFERROR(INDEX('7. Chica Glade'!$B:$F,MATCH($A1112,'7. Chica Glade'!$B:$B,0),2),"")</f>
        <v/>
      </c>
      <c r="K1112" s="6" t="str">
        <f aca="false">IFERROR(INDEX('8. Veterinaria'!$A:$B,MATCH($A1112,'8. Veterinaria'!$A:$A,0),2),"")</f>
        <v/>
      </c>
      <c r="L1112" s="6" t="str">
        <f aca="false">IFERROR(INDEX('9. Hipocampus'!$A:$B,MATCH($A1112,'9. Hipocampus'!$A:$A,0),2),"")</f>
        <v/>
      </c>
      <c r="M1112" s="6" t="str">
        <f aca="false">IFERROR(INDEX('11. Mundo Mascotas'!$B:$D,MATCH($A1112,'11. Mundo Mascotas'!$B:$B,0),2),"")</f>
        <v/>
      </c>
      <c r="N1112" s="6" t="n">
        <f aca="false">IFERROR(INDEX('12. Yaguar'!$B:$E,MATCH($A1112,'12. Yaguar'!$B:$B,0),2),"")</f>
        <v>1170.22</v>
      </c>
      <c r="O1112" s="6" t="str">
        <f aca="false">IFERROR(INDEX('13. King Clor'!$A:$B,MATCH($A1112,'13. King Clor'!$A:$A,0),2),"")</f>
        <v/>
      </c>
      <c r="P1112" s="6" t="str">
        <f aca="false">IFERROR(INDEX('14. Diserquim'!$A:$B,MATCH($A1112,'14. Diserquim'!$A:$A,0),2),"")</f>
        <v/>
      </c>
      <c r="Q1112" s="6" t="str">
        <f aca="false">IFERROR(INDEX('15. Moreno'!$A:$B,MATCH($A1112,'15. Moreno'!$A:$A,0),2),"")</f>
        <v/>
      </c>
      <c r="R1112" s="6" t="str">
        <f aca="false">IFERROR(INDEX('10. Collares'!$J:$K,MATCH($A1112,'10. Collares'!$J:$J,0),2),"")</f>
        <v/>
      </c>
      <c r="S1112" s="6" t="str">
        <f aca="false">IFERROR(INDEX('13. King Clor'!$G:$H,MATCH($A1112,'13. King Clor'!$G:$G,0),2),"")</f>
        <v/>
      </c>
      <c r="T1112" s="6" t="str">
        <f aca="false">IFERROR(INDEX('10. Collares'!$A:$B,MATCH($A1112,'10. Collares'!$A:$A,0),2),"")</f>
        <v/>
      </c>
      <c r="U1112" s="6" t="str">
        <f aca="false">IFERROR(INDEX('16. Mis nietos'!$B:$C,MATCH($A1112,'16. Mis nietos'!$B:$B,0),2),"")</f>
        <v/>
      </c>
      <c r="V1112" s="6" t="str">
        <f aca="false">IFERROR(INDEX('17. Profesional Vet'!$A:$B,MATCH($A1112,'17. Profesional Vet'!$A:$A,0),2),"")</f>
        <v/>
      </c>
      <c r="W1112" s="6" t="str">
        <f aca="false">IFERROR(INDEX('18. Premier'!$A:$B,MATCH($A1112,'18. Premier'!$A:$A,0),2),"")</f>
        <v/>
      </c>
      <c r="X1112" s="6" t="str">
        <f aca="false">IFERROR(INDEX('19. Dacam'!$A:$B,MATCH($A1112,'19. Dacam'!$A:$A,0),2),"")</f>
        <v/>
      </c>
      <c r="Y1112" s="6" t="str">
        <f aca="false">IFERROR(INDEX('20. Proveedor'!$A:$B,MATCH($A1112,'20. Proveedor'!$A:$A,0),2),"")</f>
        <v/>
      </c>
      <c r="Z1112" s="6" t="str">
        <f aca="false">IFERROR(INDEX('21. Saphirus'!$A:$B,MATCH($A1112,'21. Saphirus'!$A:$A,0),2),"")</f>
        <v/>
      </c>
    </row>
    <row r="1113" customFormat="false" ht="15.75" hidden="false" customHeight="true" outlineLevel="0" collapsed="false">
      <c r="A1113" s="5" t="s">
        <v>1151</v>
      </c>
      <c r="B1113" s="5" t="n">
        <v>1906068</v>
      </c>
      <c r="C1113" s="5" t="s">
        <v>123</v>
      </c>
      <c r="D1113" s="6" t="str">
        <f aca="false">IFERROR(INDEX('1. Benavídez'!$A:$B,MATCH($A1113,'1. Benavídez'!$A:$A,0),2),"")</f>
        <v/>
      </c>
      <c r="E1113" s="6" t="str">
        <f aca="false">IFERROR(INDEX('2. Gallo'!$B:$D,MATCH($A1113,'2. Gallo'!$B:$B,0),3),"")</f>
        <v/>
      </c>
      <c r="F1113" s="6" t="str">
        <f aca="false">IFERROR(INDEX('3. Anea'!$B:$D,MATCH($A1113,'3. Anea'!$B:$B,0),2),"")</f>
        <v/>
      </c>
      <c r="G1113" s="6" t="str">
        <f aca="false">IFERROR(INDEX('4. Pilar'!$A:$C,MATCH($A1113,'4. Pilar'!$A:$A,0),2),"")</f>
        <v/>
      </c>
      <c r="H1113" s="6" t="str">
        <f aca="false">IFERROR(INDEX('5. Tortuguitas'!$B:$D,MATCH($A1113,'5. Tortuguitas'!$B:$B,0),2),"")</f>
        <v/>
      </c>
      <c r="I1113" s="6" t="str">
        <f aca="false">IFERROR(INDEX('6. Del Viso'!$A:$B,MATCH($A1113,'6. Del Viso'!$A:$A,0),3),"")</f>
        <v/>
      </c>
      <c r="J1113" s="6" t="str">
        <f aca="false">IFERROR(INDEX('7. Chica Glade'!$B:$F,MATCH($A1113,'7. Chica Glade'!$B:$B,0),2),"")</f>
        <v/>
      </c>
      <c r="K1113" s="6" t="str">
        <f aca="false">IFERROR(INDEX('8. Veterinaria'!$A:$B,MATCH($A1113,'8. Veterinaria'!$A:$A,0),2),"")</f>
        <v/>
      </c>
      <c r="L1113" s="6" t="str">
        <f aca="false">IFERROR(INDEX('9. Hipocampus'!$A:$B,MATCH($A1113,'9. Hipocampus'!$A:$A,0),2),"")</f>
        <v/>
      </c>
      <c r="M1113" s="6" t="str">
        <f aca="false">IFERROR(INDEX('11. Mundo Mascotas'!$B:$D,MATCH($A1113,'11. Mundo Mascotas'!$B:$B,0),2),"")</f>
        <v/>
      </c>
      <c r="N1113" s="6" t="n">
        <f aca="false">IFERROR(INDEX('12. Yaguar'!$B:$E,MATCH($A1113,'12. Yaguar'!$B:$B,0),2),"")</f>
        <v>1170.22</v>
      </c>
      <c r="O1113" s="6" t="str">
        <f aca="false">IFERROR(INDEX('13. King Clor'!$A:$B,MATCH($A1113,'13. King Clor'!$A:$A,0),2),"")</f>
        <v/>
      </c>
      <c r="P1113" s="6" t="str">
        <f aca="false">IFERROR(INDEX('14. Diserquim'!$A:$B,MATCH($A1113,'14. Diserquim'!$A:$A,0),2),"")</f>
        <v/>
      </c>
      <c r="Q1113" s="6" t="str">
        <f aca="false">IFERROR(INDEX('15. Moreno'!$A:$B,MATCH($A1113,'15. Moreno'!$A:$A,0),2),"")</f>
        <v/>
      </c>
      <c r="R1113" s="6" t="str">
        <f aca="false">IFERROR(INDEX('10. Collares'!$J:$K,MATCH($A1113,'10. Collares'!$J:$J,0),2),"")</f>
        <v/>
      </c>
      <c r="S1113" s="6" t="str">
        <f aca="false">IFERROR(INDEX('13. King Clor'!$G:$H,MATCH($A1113,'13. King Clor'!$G:$G,0),2),"")</f>
        <v/>
      </c>
      <c r="T1113" s="6" t="str">
        <f aca="false">IFERROR(INDEX('10. Collares'!$A:$B,MATCH($A1113,'10. Collares'!$A:$A,0),2),"")</f>
        <v/>
      </c>
      <c r="U1113" s="6" t="str">
        <f aca="false">IFERROR(INDEX('16. Mis nietos'!$B:$C,MATCH($A1113,'16. Mis nietos'!$B:$B,0),2),"")</f>
        <v/>
      </c>
      <c r="V1113" s="6" t="str">
        <f aca="false">IFERROR(INDEX('17. Profesional Vet'!$A:$B,MATCH($A1113,'17. Profesional Vet'!$A:$A,0),2),"")</f>
        <v/>
      </c>
      <c r="W1113" s="6" t="str">
        <f aca="false">IFERROR(INDEX('18. Premier'!$A:$B,MATCH($A1113,'18. Premier'!$A:$A,0),2),"")</f>
        <v/>
      </c>
      <c r="X1113" s="6" t="str">
        <f aca="false">IFERROR(INDEX('19. Dacam'!$A:$B,MATCH($A1113,'19. Dacam'!$A:$A,0),2),"")</f>
        <v/>
      </c>
      <c r="Y1113" s="6" t="str">
        <f aca="false">IFERROR(INDEX('20. Proveedor'!$A:$B,MATCH($A1113,'20. Proveedor'!$A:$A,0),2),"")</f>
        <v/>
      </c>
      <c r="Z1113" s="6" t="str">
        <f aca="false">IFERROR(INDEX('21. Saphirus'!$A:$B,MATCH($A1113,'21. Saphirus'!$A:$A,0),2),"")</f>
        <v/>
      </c>
    </row>
    <row r="1114" customFormat="false" ht="15.75" hidden="false" customHeight="true" outlineLevel="0" collapsed="false">
      <c r="A1114" s="5" t="s">
        <v>1152</v>
      </c>
      <c r="B1114" s="5" t="n">
        <v>1906004</v>
      </c>
      <c r="C1114" s="5" t="s">
        <v>123</v>
      </c>
      <c r="D1114" s="6" t="str">
        <f aca="false">IFERROR(INDEX('1. Benavídez'!$A:$B,MATCH($A1114,'1. Benavídez'!$A:$A,0),2),"")</f>
        <v/>
      </c>
      <c r="E1114" s="6" t="str">
        <f aca="false">IFERROR(INDEX('2. Gallo'!$B:$D,MATCH($A1114,'2. Gallo'!$B:$B,0),3),"")</f>
        <v/>
      </c>
      <c r="F1114" s="6" t="str">
        <f aca="false">IFERROR(INDEX('3. Anea'!$B:$D,MATCH($A1114,'3. Anea'!$B:$B,0),2),"")</f>
        <v/>
      </c>
      <c r="G1114" s="6" t="str">
        <f aca="false">IFERROR(INDEX('4. Pilar'!$A:$C,MATCH($A1114,'4. Pilar'!$A:$A,0),2),"")</f>
        <v/>
      </c>
      <c r="H1114" s="6" t="str">
        <f aca="false">IFERROR(INDEX('5. Tortuguitas'!$B:$D,MATCH($A1114,'5. Tortuguitas'!$B:$B,0),2),"")</f>
        <v/>
      </c>
      <c r="I1114" s="6" t="str">
        <f aca="false">IFERROR(INDEX('6. Del Viso'!$A:$B,MATCH($A1114,'6. Del Viso'!$A:$A,0),2),"")</f>
        <v/>
      </c>
      <c r="J1114" s="6" t="str">
        <f aca="false">IFERROR(INDEX('7. Chica Glade'!$B:$F,MATCH($A1114,'7. Chica Glade'!$B:$B,0),4),"")</f>
        <v/>
      </c>
      <c r="K1114" s="6" t="str">
        <f aca="false">IFERROR(INDEX('8. Veterinaria'!$A:$B,MATCH($A1114,'8. Veterinaria'!$A:$A,0),2),"")</f>
        <v/>
      </c>
      <c r="L1114" s="6" t="str">
        <f aca="false">IFERROR(INDEX('9. Hipocampus'!$A:$B,MATCH($A1114,'9. Hipocampus'!$A:$A,0),2),"")</f>
        <v/>
      </c>
      <c r="M1114" s="6" t="str">
        <f aca="false">IFERROR(INDEX('11. Mundo Mascotas'!$B:$D,MATCH($A1114,'11. Mundo Mascotas'!$B:$B,0),2),"")</f>
        <v/>
      </c>
      <c r="N1114" s="6" t="n">
        <f aca="false">IFERROR(INDEX('12. Yaguar'!$B:$E,MATCH($A1114,'12. Yaguar'!$B:$B,0),2),"")</f>
        <v>717</v>
      </c>
      <c r="O1114" s="6" t="str">
        <f aca="false">IFERROR(INDEX('13. King Clor'!$A:$B,MATCH($A1114,'13. King Clor'!$A:$A,0),2),"")</f>
        <v/>
      </c>
      <c r="P1114" s="6" t="str">
        <f aca="false">IFERROR(INDEX('14. Diserquim'!$A:$B,MATCH($A1114,'14. Diserquim'!$A:$A,0),2),"")</f>
        <v/>
      </c>
      <c r="Q1114" s="6" t="str">
        <f aca="false">IFERROR(INDEX('15. Moreno'!$A:$B,MATCH($A1114,'15. Moreno'!$A:$A,0),2),"")</f>
        <v/>
      </c>
      <c r="R1114" s="6" t="str">
        <f aca="false">IFERROR(INDEX('10. Collares'!$J:$K,MATCH($A1114,'10. Collares'!$J:$J,0),2),"")</f>
        <v/>
      </c>
      <c r="S1114" s="6" t="str">
        <f aca="false">IFERROR(INDEX('13. King Clor'!$G:$H,MATCH($A1114,'13. King Clor'!$G:$G,0),2),"")</f>
        <v/>
      </c>
      <c r="T1114" s="6" t="str">
        <f aca="false">IFERROR(INDEX('10. Collares'!$A:$B,MATCH($A1114,'10. Collares'!$A:$A,0),2),"")</f>
        <v/>
      </c>
      <c r="U1114" s="6" t="str">
        <f aca="false">IFERROR(INDEX('16. Mis nietos'!$B:$C,MATCH($A1114,'16. Mis nietos'!$B:$B,0),2),"")</f>
        <v/>
      </c>
      <c r="V1114" s="6" t="str">
        <f aca="false">IFERROR(INDEX('17. Profesional Vet'!$A:$B,MATCH($A1114,'17. Profesional Vet'!$A:$A,0),2),"")</f>
        <v/>
      </c>
      <c r="W1114" s="6" t="str">
        <f aca="false">IFERROR(INDEX('18. Premier'!$A:$B,MATCH($A1114,'18. Premier'!$A:$A,0),2),"")</f>
        <v/>
      </c>
      <c r="X1114" s="6" t="str">
        <f aca="false">IFERROR(INDEX('19. Dacam'!$A:$B,MATCH($A1114,'19. Dacam'!$A:$A,0),2),"")</f>
        <v/>
      </c>
      <c r="Y1114" s="6" t="str">
        <f aca="false">IFERROR(INDEX('20. Proveedor'!$A:$B,MATCH($A1114,'20. Proveedor'!$A:$A,0),2),"")</f>
        <v/>
      </c>
      <c r="Z1114" s="6" t="str">
        <f aca="false">IFERROR(INDEX('21. Saphirus'!$A:$B,MATCH($A1114,'21. Saphirus'!$A:$A,0),2),"")</f>
        <v/>
      </c>
    </row>
    <row r="1115" customFormat="false" ht="15.75" hidden="false" customHeight="true" outlineLevel="0" collapsed="false">
      <c r="A1115" s="5" t="s">
        <v>1153</v>
      </c>
      <c r="B1115" s="5" t="n">
        <v>1905787</v>
      </c>
      <c r="C1115" s="5" t="s">
        <v>123</v>
      </c>
      <c r="D1115" s="6" t="str">
        <f aca="false">IFERROR(INDEX('1. Benavídez'!$A:$B,MATCH($A1115,'1. Benavídez'!$A:$A,0),2),"")</f>
        <v/>
      </c>
      <c r="E1115" s="6" t="str">
        <f aca="false">IFERROR(INDEX('2. Gallo'!$B:$D,MATCH($A1115,'2. Gallo'!$B:$B,0),3),"")</f>
        <v/>
      </c>
      <c r="F1115" s="6" t="str">
        <f aca="false">IFERROR(INDEX('3. Anea'!$B:$D,MATCH($A1115,'3. Anea'!$B:$B,0),2),"")</f>
        <v/>
      </c>
      <c r="G1115" s="6" t="str">
        <f aca="false">IFERROR(INDEX('4. Pilar'!$A:$C,MATCH($A1115,'4. Pilar'!$A:$A,0),2),"")</f>
        <v/>
      </c>
      <c r="H1115" s="6" t="str">
        <f aca="false">IFERROR(INDEX('5. Tortuguitas'!$B:$D,MATCH($A1115,'5. Tortuguitas'!$B:$B,0),2),"")</f>
        <v/>
      </c>
      <c r="I1115" s="6" t="str">
        <f aca="false">IFERROR(INDEX('6. Del Viso'!$A:$B,MATCH($A1115,'6. Del Viso'!$A:$A,0),2),"")</f>
        <v/>
      </c>
      <c r="J1115" s="6" t="str">
        <f aca="false">IFERROR(INDEX('7. Chica Glade'!$B:$F,MATCH($A1115,'7. Chica Glade'!$B:$B,0),4),"")</f>
        <v/>
      </c>
      <c r="K1115" s="6" t="str">
        <f aca="false">IFERROR(INDEX('8. Veterinaria'!$A:$B,MATCH($A1115,'8. Veterinaria'!$A:$A,0),2),"")</f>
        <v/>
      </c>
      <c r="L1115" s="6" t="str">
        <f aca="false">IFERROR(INDEX('9. Hipocampus'!$A:$B,MATCH($A1115,'9. Hipocampus'!$A:$A,0),2),"")</f>
        <v/>
      </c>
      <c r="M1115" s="6" t="str">
        <f aca="false">IFERROR(INDEX('11. Mundo Mascotas'!$B:$D,MATCH($A1115,'11. Mundo Mascotas'!$B:$B,0),2),"")</f>
        <v/>
      </c>
      <c r="N1115" s="6" t="n">
        <f aca="false">IFERROR(INDEX('12. Yaguar'!$B:$E,MATCH($A1115,'12. Yaguar'!$B:$B,0),2),"")</f>
        <v>2203.34</v>
      </c>
      <c r="O1115" s="6" t="str">
        <f aca="false">IFERROR(INDEX('13. King Clor'!$A:$B,MATCH($A1115,'13. King Clor'!$A:$A,0),2),"")</f>
        <v/>
      </c>
      <c r="P1115" s="6" t="str">
        <f aca="false">IFERROR(INDEX('14. Diserquim'!$A:$B,MATCH($A1115,'14. Diserquim'!$A:$A,0),2),"")</f>
        <v/>
      </c>
      <c r="Q1115" s="6" t="str">
        <f aca="false">IFERROR(INDEX('15. Moreno'!$A:$B,MATCH($A1115,'15. Moreno'!$A:$A,0),2),"")</f>
        <v/>
      </c>
      <c r="R1115" s="6" t="str">
        <f aca="false">IFERROR(INDEX('10. Collares'!$J:$K,MATCH($A1115,'10. Collares'!$J:$J,0),2),"")</f>
        <v/>
      </c>
      <c r="S1115" s="6" t="str">
        <f aca="false">IFERROR(INDEX('13. King Clor'!$G:$H,MATCH($A1115,'13. King Clor'!$G:$G,0),2),"")</f>
        <v/>
      </c>
      <c r="T1115" s="6" t="str">
        <f aca="false">IFERROR(INDEX('10. Collares'!$A:$B,MATCH($A1115,'10. Collares'!$A:$A,0),2),"")</f>
        <v/>
      </c>
      <c r="U1115" s="6" t="str">
        <f aca="false">IFERROR(INDEX('16. Mis nietos'!$B:$C,MATCH($A1115,'16. Mis nietos'!$B:$B,0),2),"")</f>
        <v/>
      </c>
      <c r="V1115" s="6" t="str">
        <f aca="false">IFERROR(INDEX('17. Profesional Vet'!$A:$B,MATCH($A1115,'17. Profesional Vet'!$A:$A,0),2),"")</f>
        <v/>
      </c>
      <c r="W1115" s="6" t="str">
        <f aca="false">IFERROR(INDEX('18. Premier'!$A:$B,MATCH($A1115,'18. Premier'!$A:$A,0),2),"")</f>
        <v/>
      </c>
      <c r="X1115" s="6" t="str">
        <f aca="false">IFERROR(INDEX('19. Dacam'!$A:$B,MATCH($A1115,'19. Dacam'!$A:$A,0),2),"")</f>
        <v/>
      </c>
      <c r="Y1115" s="6" t="str">
        <f aca="false">IFERROR(INDEX('20. Proveedor'!$A:$B,MATCH($A1115,'20. Proveedor'!$A:$A,0),2),"")</f>
        <v/>
      </c>
      <c r="Z1115" s="6" t="str">
        <f aca="false">IFERROR(INDEX('21. Saphirus'!$A:$B,MATCH($A1115,'21. Saphirus'!$A:$A,0),2),"")</f>
        <v/>
      </c>
    </row>
    <row r="1116" customFormat="false" ht="15.75" hidden="false" customHeight="true" outlineLevel="0" collapsed="false">
      <c r="A1116" s="5" t="s">
        <v>1154</v>
      </c>
      <c r="B1116" s="5" t="n">
        <v>1906068</v>
      </c>
      <c r="C1116" s="5" t="s">
        <v>123</v>
      </c>
      <c r="D1116" s="6" t="str">
        <f aca="false">IFERROR(INDEX('1. Benavídez'!$A:$B,MATCH($A1116,'1. Benavídez'!$A:$A,0),2),"")</f>
        <v/>
      </c>
      <c r="E1116" s="6" t="str">
        <f aca="false">IFERROR(INDEX('2. Gallo'!$B:$D,MATCH($A1116,'2. Gallo'!$B:$B,0),3),"")</f>
        <v/>
      </c>
      <c r="F1116" s="6" t="str">
        <f aca="false">IFERROR(INDEX('3. Anea'!$B:$D,MATCH($A1116,'3. Anea'!$B:$B,0),2),"")</f>
        <v/>
      </c>
      <c r="G1116" s="6" t="str">
        <f aca="false">IFERROR(INDEX('4. Pilar'!$A:$C,MATCH($A1116,'4. Pilar'!$A:$A,0),2),"")</f>
        <v/>
      </c>
      <c r="H1116" s="6" t="str">
        <f aca="false">IFERROR(INDEX('5. Tortuguitas'!$B:$D,MATCH($A1116,'5. Tortuguitas'!$B:$B,0),2),"")</f>
        <v/>
      </c>
      <c r="I1116" s="6" t="str">
        <f aca="false">IFERROR(INDEX('6. Del Viso'!$A:$B,MATCH($A1116,'6. Del Viso'!$A:$A,0),3),"")</f>
        <v/>
      </c>
      <c r="J1116" s="6" t="str">
        <f aca="false">IFERROR(INDEX('7. Chica Glade'!$B:$F,MATCH($A1116,'7. Chica Glade'!$B:$B,0),2),"")</f>
        <v/>
      </c>
      <c r="K1116" s="6" t="str">
        <f aca="false">IFERROR(INDEX('8. Veterinaria'!$A:$B,MATCH($A1116,'8. Veterinaria'!$A:$A,0),2),"")</f>
        <v/>
      </c>
      <c r="L1116" s="6" t="str">
        <f aca="false">IFERROR(INDEX('9. Hipocampus'!$A:$B,MATCH($A1116,'9. Hipocampus'!$A:$A,0),2),"")</f>
        <v/>
      </c>
      <c r="M1116" s="6" t="str">
        <f aca="false">IFERROR(INDEX('11. Mundo Mascotas'!$B:$D,MATCH($A1116,'11. Mundo Mascotas'!$B:$B,0),2),"")</f>
        <v/>
      </c>
      <c r="N1116" s="6" t="n">
        <f aca="false">IFERROR(INDEX('12. Yaguar'!$B:$E,MATCH($A1116,'12. Yaguar'!$B:$B,0),2),"")</f>
        <v>809.96</v>
      </c>
      <c r="O1116" s="6" t="str">
        <f aca="false">IFERROR(INDEX('13. King Clor'!$A:$B,MATCH($A1116,'13. King Clor'!$A:$A,0),2),"")</f>
        <v/>
      </c>
      <c r="P1116" s="6" t="str">
        <f aca="false">IFERROR(INDEX('14. Diserquim'!$A:$B,MATCH($A1116,'14. Diserquim'!$A:$A,0),2),"")</f>
        <v/>
      </c>
      <c r="Q1116" s="6" t="str">
        <f aca="false">IFERROR(INDEX('15. Moreno'!$A:$B,MATCH($A1116,'15. Moreno'!$A:$A,0),2),"")</f>
        <v/>
      </c>
      <c r="R1116" s="6" t="str">
        <f aca="false">IFERROR(INDEX('10. Collares'!$J:$K,MATCH($A1116,'10. Collares'!$J:$J,0),2),"")</f>
        <v/>
      </c>
      <c r="S1116" s="6" t="str">
        <f aca="false">IFERROR(INDEX('13. King Clor'!$G:$H,MATCH($A1116,'13. King Clor'!$G:$G,0),2),"")</f>
        <v/>
      </c>
      <c r="T1116" s="6" t="str">
        <f aca="false">IFERROR(INDEX('10. Collares'!$A:$B,MATCH($A1116,'10. Collares'!$A:$A,0),2),"")</f>
        <v/>
      </c>
      <c r="U1116" s="6" t="str">
        <f aca="false">IFERROR(INDEX('16. Mis nietos'!$B:$C,MATCH($A1116,'16. Mis nietos'!$B:$B,0),2),"")</f>
        <v/>
      </c>
      <c r="V1116" s="6" t="str">
        <f aca="false">IFERROR(INDEX('17. Profesional Vet'!$A:$B,MATCH($A1116,'17. Profesional Vet'!$A:$A,0),2),"")</f>
        <v/>
      </c>
      <c r="W1116" s="6" t="str">
        <f aca="false">IFERROR(INDEX('18. Premier'!$A:$B,MATCH($A1116,'18. Premier'!$A:$A,0),2),"")</f>
        <v/>
      </c>
      <c r="X1116" s="6" t="str">
        <f aca="false">IFERROR(INDEX('19. Dacam'!$A:$B,MATCH($A1116,'19. Dacam'!$A:$A,0),2),"")</f>
        <v/>
      </c>
      <c r="Y1116" s="6" t="str">
        <f aca="false">IFERROR(INDEX('20. Proveedor'!$A:$B,MATCH($A1116,'20. Proveedor'!$A:$A,0),2),"")</f>
        <v/>
      </c>
      <c r="Z1116" s="6" t="str">
        <f aca="false">IFERROR(INDEX('21. Saphirus'!$A:$B,MATCH($A1116,'21. Saphirus'!$A:$A,0),2),"")</f>
        <v/>
      </c>
    </row>
    <row r="1117" customFormat="false" ht="15.75" hidden="false" customHeight="true" outlineLevel="0" collapsed="false">
      <c r="A1117" s="5" t="s">
        <v>1155</v>
      </c>
      <c r="B1117" s="5" t="n">
        <v>1905785</v>
      </c>
      <c r="C1117" s="5" t="s">
        <v>123</v>
      </c>
      <c r="D1117" s="6" t="str">
        <f aca="false">IFERROR(INDEX('1. Benavídez'!$A:$B,MATCH($A1117,'1. Benavídez'!$A:$A,0),2),"")</f>
        <v/>
      </c>
      <c r="E1117" s="6" t="str">
        <f aca="false">IFERROR(INDEX('2. Gallo'!$B:$D,MATCH($A1117,'2. Gallo'!$B:$B,0),3),"")</f>
        <v/>
      </c>
      <c r="F1117" s="6" t="str">
        <f aca="false">IFERROR(INDEX('3. Anea'!$B:$D,MATCH($A1117,'3. Anea'!$B:$B,0),2),"")</f>
        <v/>
      </c>
      <c r="G1117" s="6" t="str">
        <f aca="false">IFERROR(INDEX('4. Pilar'!$A:$C,MATCH($A1117,'4. Pilar'!$A:$A,0),2),"")</f>
        <v/>
      </c>
      <c r="H1117" s="6" t="str">
        <f aca="false">IFERROR(INDEX('5. Tortuguitas'!$B:$D,MATCH($A1117,'5. Tortuguitas'!$B:$B,0),2),"")</f>
        <v/>
      </c>
      <c r="I1117" s="6" t="str">
        <f aca="false">IFERROR(INDEX('6. Del Viso'!$A:$B,MATCH($A1117,'6. Del Viso'!$A:$A,0),2),"")</f>
        <v/>
      </c>
      <c r="J1117" s="6" t="str">
        <f aca="false">IFERROR(INDEX('7. Chica Glade'!$B:$F,MATCH($A1117,'7. Chica Glade'!$B:$B,0),4),"")</f>
        <v/>
      </c>
      <c r="K1117" s="6" t="str">
        <f aca="false">IFERROR(INDEX('8. Veterinaria'!$A:$B,MATCH($A1117,'8. Veterinaria'!$A:$A,0),2),"")</f>
        <v/>
      </c>
      <c r="L1117" s="6" t="str">
        <f aca="false">IFERROR(INDEX('9. Hipocampus'!$A:$B,MATCH($A1117,'9. Hipocampus'!$A:$A,0),2),"")</f>
        <v/>
      </c>
      <c r="M1117" s="6" t="str">
        <f aca="false">IFERROR(INDEX('11. Mundo Mascotas'!$B:$D,MATCH($A1117,'11. Mundo Mascotas'!$B:$B,0),2),"")</f>
        <v/>
      </c>
      <c r="N1117" s="6" t="n">
        <f aca="false">IFERROR(INDEX('12. Yaguar'!$B:$E,MATCH($A1117,'12. Yaguar'!$B:$B,0),2),"")</f>
        <v>710.61</v>
      </c>
      <c r="O1117" s="6" t="str">
        <f aca="false">IFERROR(INDEX('13. King Clor'!$A:$B,MATCH($A1117,'13. King Clor'!$A:$A,0),2),"")</f>
        <v/>
      </c>
      <c r="P1117" s="6" t="str">
        <f aca="false">IFERROR(INDEX('14. Diserquim'!$A:$B,MATCH($A1117,'14. Diserquim'!$A:$A,0),2),"")</f>
        <v/>
      </c>
      <c r="Q1117" s="6" t="str">
        <f aca="false">IFERROR(INDEX('15. Moreno'!$A:$B,MATCH($A1117,'15. Moreno'!$A:$A,0),2),"")</f>
        <v/>
      </c>
      <c r="R1117" s="6" t="str">
        <f aca="false">IFERROR(INDEX('10. Collares'!$J:$K,MATCH($A1117,'10. Collares'!$J:$J,0),2),"")</f>
        <v/>
      </c>
      <c r="S1117" s="6" t="str">
        <f aca="false">IFERROR(INDEX('13. King Clor'!$G:$H,MATCH($A1117,'13. King Clor'!$G:$G,0),2),"")</f>
        <v/>
      </c>
      <c r="T1117" s="6" t="str">
        <f aca="false">IFERROR(INDEX('10. Collares'!$A:$B,MATCH($A1117,'10. Collares'!$A:$A,0),2),"")</f>
        <v/>
      </c>
      <c r="U1117" s="6" t="str">
        <f aca="false">IFERROR(INDEX('16. Mis nietos'!$B:$C,MATCH($A1117,'16. Mis nietos'!$B:$B,0),2),"")</f>
        <v/>
      </c>
      <c r="V1117" s="6" t="str">
        <f aca="false">IFERROR(INDEX('17. Profesional Vet'!$A:$B,MATCH($A1117,'17. Profesional Vet'!$A:$A,0),2),"")</f>
        <v/>
      </c>
      <c r="W1117" s="6" t="str">
        <f aca="false">IFERROR(INDEX('18. Premier'!$A:$B,MATCH($A1117,'18. Premier'!$A:$A,0),2),"")</f>
        <v/>
      </c>
      <c r="X1117" s="6" t="str">
        <f aca="false">IFERROR(INDEX('19. Dacam'!$A:$B,MATCH($A1117,'19. Dacam'!$A:$A,0),2),"")</f>
        <v/>
      </c>
      <c r="Y1117" s="6" t="str">
        <f aca="false">IFERROR(INDEX('20. Proveedor'!$A:$B,MATCH($A1117,'20. Proveedor'!$A:$A,0),2),"")</f>
        <v/>
      </c>
      <c r="Z1117" s="6" t="str">
        <f aca="false">IFERROR(INDEX('21. Saphirus'!$A:$B,MATCH($A1117,'21. Saphirus'!$A:$A,0),2),"")</f>
        <v/>
      </c>
    </row>
    <row r="1118" customFormat="false" ht="15.75" hidden="false" customHeight="true" outlineLevel="0" collapsed="false">
      <c r="A1118" s="5" t="s">
        <v>1156</v>
      </c>
      <c r="B1118" s="5" t="n">
        <v>1905786</v>
      </c>
      <c r="C1118" s="5" t="s">
        <v>123</v>
      </c>
      <c r="D1118" s="6" t="str">
        <f aca="false">IFERROR(INDEX('1. Benavídez'!$A:$B,MATCH($A1118,'1. Benavídez'!$A:$A,0),2),"")</f>
        <v/>
      </c>
      <c r="E1118" s="6" t="str">
        <f aca="false">IFERROR(INDEX('2. Gallo'!$B:$D,MATCH($A1118,'2. Gallo'!$B:$B,0),3),"")</f>
        <v/>
      </c>
      <c r="F1118" s="6" t="str">
        <f aca="false">IFERROR(INDEX('3. Anea'!$B:$D,MATCH($A1118,'3. Anea'!$B:$B,0),2),"")</f>
        <v/>
      </c>
      <c r="G1118" s="6" t="str">
        <f aca="false">IFERROR(INDEX('4. Pilar'!$A:$C,MATCH($A1118,'4. Pilar'!$A:$A,0),2),"")</f>
        <v/>
      </c>
      <c r="H1118" s="6" t="str">
        <f aca="false">IFERROR(INDEX('5. Tortuguitas'!$B:$D,MATCH($A1118,'5. Tortuguitas'!$B:$B,0),2),"")</f>
        <v/>
      </c>
      <c r="I1118" s="6" t="str">
        <f aca="false">IFERROR(INDEX('6. Del Viso'!$A:$B,MATCH($A1118,'6. Del Viso'!$A:$A,0),2),"")</f>
        <v/>
      </c>
      <c r="J1118" s="6" t="str">
        <f aca="false">IFERROR(INDEX('7. Chica Glade'!$B:$F,MATCH($A1118,'7. Chica Glade'!$B:$B,0),4),"")</f>
        <v/>
      </c>
      <c r="K1118" s="6" t="str">
        <f aca="false">IFERROR(INDEX('8. Veterinaria'!$A:$B,MATCH($A1118,'8. Veterinaria'!$A:$A,0),2),"")</f>
        <v/>
      </c>
      <c r="L1118" s="6" t="str">
        <f aca="false">IFERROR(INDEX('9. Hipocampus'!$A:$B,MATCH($A1118,'9. Hipocampus'!$A:$A,0),2),"")</f>
        <v/>
      </c>
      <c r="M1118" s="6" t="str">
        <f aca="false">IFERROR(INDEX('11. Mundo Mascotas'!$B:$D,MATCH($A1118,'11. Mundo Mascotas'!$B:$B,0),2),"")</f>
        <v/>
      </c>
      <c r="N1118" s="6" t="n">
        <f aca="false">IFERROR(INDEX('12. Yaguar'!$B:$E,MATCH($A1118,'12. Yaguar'!$B:$B,0),2),"")</f>
        <v>1327.27</v>
      </c>
      <c r="O1118" s="6" t="str">
        <f aca="false">IFERROR(INDEX('13. King Clor'!$A:$B,MATCH($A1118,'13. King Clor'!$A:$A,0),2),"")</f>
        <v/>
      </c>
      <c r="P1118" s="6" t="str">
        <f aca="false">IFERROR(INDEX('14. Diserquim'!$A:$B,MATCH($A1118,'14. Diserquim'!$A:$A,0),2),"")</f>
        <v/>
      </c>
      <c r="Q1118" s="6" t="str">
        <f aca="false">IFERROR(INDEX('15. Moreno'!$A:$B,MATCH($A1118,'15. Moreno'!$A:$A,0),2),"")</f>
        <v/>
      </c>
      <c r="R1118" s="6" t="str">
        <f aca="false">IFERROR(INDEX('10. Collares'!$J:$K,MATCH($A1118,'10. Collares'!$J:$J,0),2),"")</f>
        <v/>
      </c>
      <c r="S1118" s="6" t="str">
        <f aca="false">IFERROR(INDEX('13. King Clor'!$G:$H,MATCH($A1118,'13. King Clor'!$G:$G,0),2),"")</f>
        <v/>
      </c>
      <c r="T1118" s="6" t="str">
        <f aca="false">IFERROR(INDEX('10. Collares'!$A:$B,MATCH($A1118,'10. Collares'!$A:$A,0),2),"")</f>
        <v/>
      </c>
      <c r="U1118" s="6" t="str">
        <f aca="false">IFERROR(INDEX('16. Mis nietos'!$B:$C,MATCH($A1118,'16. Mis nietos'!$B:$B,0),2),"")</f>
        <v/>
      </c>
      <c r="V1118" s="6" t="str">
        <f aca="false">IFERROR(INDEX('17. Profesional Vet'!$A:$B,MATCH($A1118,'17. Profesional Vet'!$A:$A,0),2),"")</f>
        <v/>
      </c>
      <c r="W1118" s="6" t="str">
        <f aca="false">IFERROR(INDEX('18. Premier'!$A:$B,MATCH($A1118,'18. Premier'!$A:$A,0),2),"")</f>
        <v/>
      </c>
      <c r="X1118" s="6" t="str">
        <f aca="false">IFERROR(INDEX('19. Dacam'!$A:$B,MATCH($A1118,'19. Dacam'!$A:$A,0),2),"")</f>
        <v/>
      </c>
      <c r="Y1118" s="6" t="str">
        <f aca="false">IFERROR(INDEX('20. Proveedor'!$A:$B,MATCH($A1118,'20. Proveedor'!$A:$A,0),2),"")</f>
        <v/>
      </c>
      <c r="Z1118" s="6" t="str">
        <f aca="false">IFERROR(INDEX('21. Saphirus'!$A:$B,MATCH($A1118,'21. Saphirus'!$A:$A,0),2),"")</f>
        <v/>
      </c>
    </row>
    <row r="1119" customFormat="false" ht="15.75" hidden="false" customHeight="true" outlineLevel="0" collapsed="false">
      <c r="A1119" s="5" t="s">
        <v>1157</v>
      </c>
      <c r="B1119" s="5" t="n">
        <v>1905979</v>
      </c>
      <c r="C1119" s="5" t="s">
        <v>183</v>
      </c>
      <c r="D1119" s="6" t="str">
        <f aca="false">IFERROR(INDEX('1. Benavídez'!$A:$B,MATCH($A1119,'1. Benavídez'!$A:$A,0),2),"")</f>
        <v/>
      </c>
      <c r="E1119" s="6" t="str">
        <f aca="false">IFERROR(INDEX('2. Gallo'!$B:$D,MATCH($A1119,'2. Gallo'!$B:$B,0),3),"")</f>
        <v/>
      </c>
      <c r="F1119" s="6" t="str">
        <f aca="false">IFERROR(INDEX('3. Anea'!$B:$D,MATCH($A1119,'3. Anea'!$B:$B,0),2),"")</f>
        <v/>
      </c>
      <c r="G1119" s="6" t="str">
        <f aca="false">IFERROR(INDEX('4. Pilar'!$A:$C,MATCH($A1119,'4. Pilar'!$A:$A,0),2),"")</f>
        <v/>
      </c>
      <c r="H1119" s="6" t="str">
        <f aca="false">IFERROR(INDEX('5. Tortuguitas'!$B:$D,MATCH($A1119,'5. Tortuguitas'!$B:$B,0),2),"")</f>
        <v/>
      </c>
      <c r="I1119" s="6" t="str">
        <f aca="false">IFERROR(INDEX('6. Del Viso'!$A:$B,MATCH($A1119,'6. Del Viso'!$A:$A,0),2),"")</f>
        <v/>
      </c>
      <c r="J1119" s="6" t="str">
        <f aca="false">IFERROR(INDEX('7. Chica Glade'!$B:$F,MATCH($A1119,'7. Chica Glade'!$B:$B,0),4),"")</f>
        <v/>
      </c>
      <c r="K1119" s="6" t="str">
        <f aca="false">IFERROR(INDEX('8. Veterinaria'!$A:$B,MATCH($A1119,'8. Veterinaria'!$A:$A,0),2),"")</f>
        <v/>
      </c>
      <c r="L1119" s="6" t="str">
        <f aca="false">IFERROR(INDEX('9. Hipocampus'!$A:$B,MATCH($A1119,'9. Hipocampus'!$A:$A,0),2),"")</f>
        <v/>
      </c>
      <c r="M1119" s="6" t="str">
        <f aca="false">IFERROR(INDEX('11. Mundo Mascotas'!$B:$D,MATCH($A1119,'11. Mundo Mascotas'!$B:$B,0),2),"")</f>
        <v/>
      </c>
      <c r="N1119" s="6" t="str">
        <f aca="false">IFERROR(INDEX('12. Yaguar'!$B:$E,MATCH($A1119,'12. Yaguar'!$B:$B,0),2),"")</f>
        <v/>
      </c>
      <c r="O1119" s="6" t="str">
        <f aca="false">IFERROR(INDEX('13. King Clor'!$A:$B,MATCH($A1119,'13. King Clor'!$A:$A,0),2),"")</f>
        <v/>
      </c>
      <c r="P1119" s="6" t="str">
        <f aca="false">IFERROR(INDEX('14. Diserquim'!$A:$B,MATCH($A1119,'14. Diserquim'!$A:$A,0),2),"")</f>
        <v/>
      </c>
      <c r="Q1119" s="6" t="str">
        <f aca="false">IFERROR(INDEX('15. Moreno'!$A:$B,MATCH($A1119,'15. Moreno'!$A:$A,0),2),"")</f>
        <v/>
      </c>
      <c r="R1119" s="6" t="str">
        <f aca="false">IFERROR(INDEX('10. Collares'!$J:$K,MATCH($A1119,'10. Collares'!$J:$J,0),2),"")</f>
        <v/>
      </c>
      <c r="S1119" s="6" t="str">
        <f aca="false">IFERROR(INDEX('13. King Clor'!$G:$H,MATCH($A1119,'13. King Clor'!$G:$G,0),2),"")</f>
        <v/>
      </c>
      <c r="T1119" s="6" t="str">
        <f aca="false">IFERROR(INDEX('10. Collares'!$A:$B,MATCH($A1119,'10. Collares'!$A:$A,0),2),"")</f>
        <v/>
      </c>
      <c r="U1119" s="6" t="str">
        <f aca="false">IFERROR(INDEX('16. Mis nietos'!$B:$C,MATCH($A1119,'16. Mis nietos'!$B:$B,0),2),"")</f>
        <v/>
      </c>
      <c r="V1119" s="6" t="str">
        <f aca="false">IFERROR(INDEX('17. Profesional Vet'!$A:$B,MATCH($A1119,'17. Profesional Vet'!$A:$A,0),2),"")</f>
        <v/>
      </c>
      <c r="W1119" s="6" t="str">
        <f aca="false">IFERROR(INDEX('18. Premier'!$A:$B,MATCH($A1119,'18. Premier'!$A:$A,0),2),"")</f>
        <v/>
      </c>
      <c r="X1119" s="6" t="str">
        <f aca="false">IFERROR(INDEX('19. Dacam'!$A:$B,MATCH($A1119,'19. Dacam'!$A:$A,0),2),"")</f>
        <v/>
      </c>
      <c r="Y1119" s="6" t="str">
        <f aca="false">IFERROR(INDEX('20. Proveedor'!$A:$B,MATCH($A1119,'20. Proveedor'!$A:$A,0),2),"")</f>
        <v/>
      </c>
      <c r="Z1119" s="6" t="str">
        <f aca="false">IFERROR(INDEX('21. Saphirus'!$A:$B,MATCH($A1119,'21. Saphirus'!$A:$A,0),2),"")</f>
        <v/>
      </c>
    </row>
    <row r="1120" customFormat="false" ht="15.75" hidden="false" customHeight="true" outlineLevel="0" collapsed="false">
      <c r="A1120" s="5" t="s">
        <v>1158</v>
      </c>
      <c r="B1120" s="5" t="n">
        <v>1905502</v>
      </c>
      <c r="C1120" s="5" t="s">
        <v>121</v>
      </c>
      <c r="D1120" s="6" t="str">
        <f aca="false">IFERROR(INDEX('1. Benavídez'!$A:$B,MATCH($A1120,'1. Benavídez'!$A:$A,0),2),"")</f>
        <v/>
      </c>
      <c r="E1120" s="6" t="str">
        <f aca="false">IFERROR(INDEX('2. Gallo'!$B:$D,MATCH($A1120,'2. Gallo'!$B:$B,0),3),"")</f>
        <v/>
      </c>
      <c r="F1120" s="6" t="str">
        <f aca="false">IFERROR(INDEX('3. Anea'!$B:$D,MATCH($A1120,'3. Anea'!$B:$B,0),2),"")</f>
        <v/>
      </c>
      <c r="G1120" s="6" t="str">
        <f aca="false">IFERROR(INDEX('4. Pilar'!$A:$C,MATCH($A1120,'4. Pilar'!$A:$A,0),2),"")</f>
        <v/>
      </c>
      <c r="H1120" s="6" t="str">
        <f aca="false">IFERROR(INDEX('5. Tortuguitas'!$B:$D,MATCH($A1120,'5. Tortuguitas'!$B:$B,0),2),"")</f>
        <v/>
      </c>
      <c r="I1120" s="6" t="str">
        <f aca="false">IFERROR(INDEX('6. Del Viso'!$A:$B,MATCH($A1120,'6. Del Viso'!$A:$A,0),2),"")</f>
        <v/>
      </c>
      <c r="J1120" s="6" t="str">
        <f aca="false">IFERROR(INDEX('7. Chica Glade'!$B:$F,MATCH($A1120,'7. Chica Glade'!$B:$B,0),4),"")</f>
        <v/>
      </c>
      <c r="K1120" s="6" t="str">
        <f aca="false">IFERROR(INDEX('8. Veterinaria'!$A:$B,MATCH($A1120,'8. Veterinaria'!$A:$A,0),2),"")</f>
        <v/>
      </c>
      <c r="L1120" s="6" t="str">
        <f aca="false">IFERROR(INDEX('9. Hipocampus'!$A:$B,MATCH($A1120,'9. Hipocampus'!$A:$A,0),2),"")</f>
        <v/>
      </c>
      <c r="M1120" s="6" t="str">
        <f aca="false">IFERROR(INDEX('11. Mundo Mascotas'!$B:$D,MATCH($A1120,'11. Mundo Mascotas'!$B:$B,0),2),"")</f>
        <v/>
      </c>
      <c r="N1120" s="6" t="str">
        <f aca="false">IFERROR(INDEX('12. Yaguar'!$B:$E,MATCH($A1120,'12. Yaguar'!$B:$B,0),2),"")</f>
        <v/>
      </c>
      <c r="O1120" s="6" t="str">
        <f aca="false">IFERROR(INDEX('13. King Clor'!$A:$B,MATCH($A1120,'13. King Clor'!$A:$A,0),2),"")</f>
        <v/>
      </c>
      <c r="P1120" s="6" t="n">
        <f aca="false">IFERROR(INDEX('14. Diserquim'!$A:$B,MATCH($A1120,'14. Diserquim'!$A:$A,0),2),"")</f>
        <v>270</v>
      </c>
      <c r="Q1120" s="6" t="n">
        <f aca="false">IFERROR(INDEX('15. Moreno'!$A:$B,MATCH($A1120,'15. Moreno'!$A:$A,0),2),"")</f>
        <v>643.54</v>
      </c>
      <c r="R1120" s="6" t="str">
        <f aca="false">IFERROR(INDEX('10. Collares'!$J:$K,MATCH($A1120,'10. Collares'!$J:$J,0),2),"")</f>
        <v/>
      </c>
      <c r="S1120" s="6" t="str">
        <f aca="false">IFERROR(INDEX('13. King Clor'!$G:$H,MATCH($A1120,'13. King Clor'!$G:$G,0),2),"")</f>
        <v/>
      </c>
      <c r="T1120" s="6" t="str">
        <f aca="false">IFERROR(INDEX('10. Collares'!$A:$B,MATCH($A1120,'10. Collares'!$A:$A,0),2),"")</f>
        <v/>
      </c>
      <c r="U1120" s="6" t="str">
        <f aca="false">IFERROR(INDEX('16. Mis nietos'!$B:$C,MATCH($A1120,'16. Mis nietos'!$B:$B,0),2),"")</f>
        <v/>
      </c>
      <c r="V1120" s="6" t="str">
        <f aca="false">IFERROR(INDEX('17. Profesional Vet'!$A:$B,MATCH($A1120,'17. Profesional Vet'!$A:$A,0),2),"")</f>
        <v/>
      </c>
      <c r="W1120" s="6" t="str">
        <f aca="false">IFERROR(INDEX('18. Premier'!$A:$B,MATCH($A1120,'18. Premier'!$A:$A,0),2),"")</f>
        <v/>
      </c>
      <c r="X1120" s="6" t="str">
        <f aca="false">IFERROR(INDEX('19. Dacam'!$A:$B,MATCH($A1120,'19. Dacam'!$A:$A,0),2),"")</f>
        <v/>
      </c>
      <c r="Y1120" s="6" t="str">
        <f aca="false">IFERROR(INDEX('20. Proveedor'!$A:$B,MATCH($A1120,'20. Proveedor'!$A:$A,0),2),"")</f>
        <v/>
      </c>
      <c r="Z1120" s="6" t="str">
        <f aca="false">IFERROR(INDEX('21. Saphirus'!$A:$B,MATCH($A1120,'21. Saphirus'!$A:$A,0),2),"")</f>
        <v/>
      </c>
    </row>
    <row r="1121" customFormat="false" ht="15.75" hidden="false" customHeight="true" outlineLevel="0" collapsed="false">
      <c r="A1121" s="5" t="s">
        <v>1159</v>
      </c>
      <c r="B1121" s="5" t="n">
        <v>1905505</v>
      </c>
      <c r="C1121" s="5" t="s">
        <v>121</v>
      </c>
      <c r="D1121" s="6" t="str">
        <f aca="false">IFERROR(INDEX('1. Benavídez'!$A:$B,MATCH($A1121,'1. Benavídez'!$A:$A,0),2),"")</f>
        <v/>
      </c>
      <c r="E1121" s="6" t="str">
        <f aca="false">IFERROR(INDEX('2. Gallo'!$B:$D,MATCH($A1121,'2. Gallo'!$B:$B,0),3),"")</f>
        <v/>
      </c>
      <c r="F1121" s="6" t="str">
        <f aca="false">IFERROR(INDEX('3. Anea'!$B:$D,MATCH($A1121,'3. Anea'!$B:$B,0),2),"")</f>
        <v/>
      </c>
      <c r="G1121" s="6" t="str">
        <f aca="false">IFERROR(INDEX('4. Pilar'!$A:$C,MATCH($A1121,'4. Pilar'!$A:$A,0),2),"")</f>
        <v/>
      </c>
      <c r="H1121" s="6" t="str">
        <f aca="false">IFERROR(INDEX('5. Tortuguitas'!$B:$D,MATCH($A1121,'5. Tortuguitas'!$B:$B,0),2),"")</f>
        <v/>
      </c>
      <c r="I1121" s="6" t="str">
        <f aca="false">IFERROR(INDEX('6. Del Viso'!$A:$B,MATCH($A1121,'6. Del Viso'!$A:$A,0),2),"")</f>
        <v/>
      </c>
      <c r="J1121" s="6" t="str">
        <f aca="false">IFERROR(INDEX('7. Chica Glade'!$B:$F,MATCH($A1121,'7. Chica Glade'!$B:$B,0),4),"")</f>
        <v/>
      </c>
      <c r="K1121" s="6" t="str">
        <f aca="false">IFERROR(INDEX('8. Veterinaria'!$A:$B,MATCH($A1121,'8. Veterinaria'!$A:$A,0),2),"")</f>
        <v/>
      </c>
      <c r="L1121" s="6" t="str">
        <f aca="false">IFERROR(INDEX('9. Hipocampus'!$A:$B,MATCH($A1121,'9. Hipocampus'!$A:$A,0),2),"")</f>
        <v/>
      </c>
      <c r="M1121" s="6" t="str">
        <f aca="false">IFERROR(INDEX('11. Mundo Mascotas'!$B:$D,MATCH($A1121,'11. Mundo Mascotas'!$B:$B,0),2),"")</f>
        <v/>
      </c>
      <c r="N1121" s="6" t="str">
        <f aca="false">IFERROR(INDEX('12. Yaguar'!$B:$E,MATCH($A1121,'12. Yaguar'!$B:$B,0),2),"")</f>
        <v/>
      </c>
      <c r="O1121" s="6" t="str">
        <f aca="false">IFERROR(INDEX('13. King Clor'!$A:$B,MATCH($A1121,'13. King Clor'!$A:$A,0),2),"")</f>
        <v/>
      </c>
      <c r="P1121" s="6" t="str">
        <f aca="false">IFERROR(INDEX('14. Diserquim'!$A:$B,MATCH($A1121,'14. Diserquim'!$A:$A,0),2),"")</f>
        <v/>
      </c>
      <c r="Q1121" s="6" t="str">
        <f aca="false">IFERROR(INDEX('15. Moreno'!$A:$B,MATCH($A1121,'15. Moreno'!$A:$A,0),2),"")</f>
        <v/>
      </c>
      <c r="R1121" s="6" t="str">
        <f aca="false">IFERROR(INDEX('10. Collares'!$J:$K,MATCH($A1121,'10. Collares'!$J:$J,0),2),"")</f>
        <v/>
      </c>
      <c r="S1121" s="6" t="str">
        <f aca="false">IFERROR(INDEX('13. King Clor'!$G:$H,MATCH($A1121,'13. King Clor'!$G:$G,0),2),"")</f>
        <v/>
      </c>
      <c r="T1121" s="6" t="str">
        <f aca="false">IFERROR(INDEX('10. Collares'!$A:$B,MATCH($A1121,'10. Collares'!$A:$A,0),2),"")</f>
        <v/>
      </c>
      <c r="U1121" s="6" t="str">
        <f aca="false">IFERROR(INDEX('16. Mis nietos'!$B:$C,MATCH($A1121,'16. Mis nietos'!$B:$B,0),2),"")</f>
        <v/>
      </c>
      <c r="V1121" s="6" t="str">
        <f aca="false">IFERROR(INDEX('17. Profesional Vet'!$A:$B,MATCH($A1121,'17. Profesional Vet'!$A:$A,0),2),"")</f>
        <v/>
      </c>
      <c r="W1121" s="6" t="str">
        <f aca="false">IFERROR(INDEX('18. Premier'!$A:$B,MATCH($A1121,'18. Premier'!$A:$A,0),2),"")</f>
        <v/>
      </c>
      <c r="X1121" s="6" t="str">
        <f aca="false">IFERROR(INDEX('19. Dacam'!$A:$B,MATCH($A1121,'19. Dacam'!$A:$A,0),2),"")</f>
        <v/>
      </c>
      <c r="Y1121" s="6" t="str">
        <f aca="false">IFERROR(INDEX('20. Proveedor'!$A:$B,MATCH($A1121,'20. Proveedor'!$A:$A,0),2),"")</f>
        <v/>
      </c>
      <c r="Z1121" s="6" t="str">
        <f aca="false">IFERROR(INDEX('21. Saphirus'!$A:$B,MATCH($A1121,'21. Saphirus'!$A:$A,0),2),"")</f>
        <v/>
      </c>
    </row>
    <row r="1122" customFormat="false" ht="15.75" hidden="false" customHeight="true" outlineLevel="0" collapsed="false">
      <c r="A1122" s="5" t="s">
        <v>1160</v>
      </c>
      <c r="B1122" s="5" t="n">
        <v>1905506</v>
      </c>
      <c r="C1122" s="5" t="s">
        <v>121</v>
      </c>
      <c r="D1122" s="6" t="str">
        <f aca="false">IFERROR(INDEX('1. Benavídez'!$A:$B,MATCH($A1122,'1. Benavídez'!$A:$A,0),2),"")</f>
        <v/>
      </c>
      <c r="E1122" s="6" t="str">
        <f aca="false">IFERROR(INDEX('2. Gallo'!$B:$D,MATCH($A1122,'2. Gallo'!$B:$B,0),3),"")</f>
        <v/>
      </c>
      <c r="F1122" s="6" t="str">
        <f aca="false">IFERROR(INDEX('3. Anea'!$B:$D,MATCH($A1122,'3. Anea'!$B:$B,0),2),"")</f>
        <v/>
      </c>
      <c r="G1122" s="6" t="str">
        <f aca="false">IFERROR(INDEX('4. Pilar'!$A:$C,MATCH($A1122,'4. Pilar'!$A:$A,0),2),"")</f>
        <v/>
      </c>
      <c r="H1122" s="6" t="str">
        <f aca="false">IFERROR(INDEX('5. Tortuguitas'!$B:$D,MATCH($A1122,'5. Tortuguitas'!$B:$B,0),2),"")</f>
        <v/>
      </c>
      <c r="I1122" s="6" t="str">
        <f aca="false">IFERROR(INDEX('6. Del Viso'!$A:$B,MATCH($A1122,'6. Del Viso'!$A:$A,0),2),"")</f>
        <v/>
      </c>
      <c r="J1122" s="6" t="str">
        <f aca="false">IFERROR(INDEX('7. Chica Glade'!$B:$F,MATCH($A1122,'7. Chica Glade'!$B:$B,0),4),"")</f>
        <v/>
      </c>
      <c r="K1122" s="6" t="str">
        <f aca="false">IFERROR(INDEX('8. Veterinaria'!$A:$B,MATCH($A1122,'8. Veterinaria'!$A:$A,0),2),"")</f>
        <v/>
      </c>
      <c r="L1122" s="6" t="str">
        <f aca="false">IFERROR(INDEX('9. Hipocampus'!$A:$B,MATCH($A1122,'9. Hipocampus'!$A:$A,0),2),"")</f>
        <v/>
      </c>
      <c r="M1122" s="6" t="str">
        <f aca="false">IFERROR(INDEX('11. Mundo Mascotas'!$B:$D,MATCH($A1122,'11. Mundo Mascotas'!$B:$B,0),2),"")</f>
        <v/>
      </c>
      <c r="N1122" s="6" t="str">
        <f aca="false">IFERROR(INDEX('12. Yaguar'!$B:$E,MATCH($A1122,'12. Yaguar'!$B:$B,0),2),"")</f>
        <v/>
      </c>
      <c r="O1122" s="6" t="str">
        <f aca="false">IFERROR(INDEX('13. King Clor'!$A:$B,MATCH($A1122,'13. King Clor'!$A:$A,0),2),"")</f>
        <v/>
      </c>
      <c r="P1122" s="6" t="n">
        <f aca="false">IFERROR(INDEX('14. Diserquim'!$A:$B,MATCH($A1122,'14. Diserquim'!$A:$A,0),2),"")</f>
        <v>1350</v>
      </c>
      <c r="Q1122" s="6" t="n">
        <f aca="false">IFERROR(INDEX('15. Moreno'!$A:$B,MATCH($A1122,'15. Moreno'!$A:$A,0),2),"")</f>
        <v>2017.7</v>
      </c>
      <c r="R1122" s="6" t="str">
        <f aca="false">IFERROR(INDEX('10. Collares'!$J:$K,MATCH($A1122,'10. Collares'!$J:$J,0),2),"")</f>
        <v/>
      </c>
      <c r="S1122" s="6" t="str">
        <f aca="false">IFERROR(INDEX('13. King Clor'!$G:$H,MATCH($A1122,'13. King Clor'!$G:$G,0),2),"")</f>
        <v/>
      </c>
      <c r="T1122" s="6" t="str">
        <f aca="false">IFERROR(INDEX('10. Collares'!$A:$B,MATCH($A1122,'10. Collares'!$A:$A,0),2),"")</f>
        <v/>
      </c>
      <c r="U1122" s="6" t="str">
        <f aca="false">IFERROR(INDEX('16. Mis nietos'!$B:$C,MATCH($A1122,'16. Mis nietos'!$B:$B,0),2),"")</f>
        <v/>
      </c>
      <c r="V1122" s="6" t="str">
        <f aca="false">IFERROR(INDEX('17. Profesional Vet'!$A:$B,MATCH($A1122,'17. Profesional Vet'!$A:$A,0),2),"")</f>
        <v/>
      </c>
      <c r="W1122" s="6" t="str">
        <f aca="false">IFERROR(INDEX('18. Premier'!$A:$B,MATCH($A1122,'18. Premier'!$A:$A,0),2),"")</f>
        <v/>
      </c>
      <c r="X1122" s="6" t="str">
        <f aca="false">IFERROR(INDEX('19. Dacam'!$A:$B,MATCH($A1122,'19. Dacam'!$A:$A,0),2),"")</f>
        <v/>
      </c>
      <c r="Y1122" s="6" t="str">
        <f aca="false">IFERROR(INDEX('20. Proveedor'!$A:$B,MATCH($A1122,'20. Proveedor'!$A:$A,0),2),"")</f>
        <v/>
      </c>
      <c r="Z1122" s="6" t="str">
        <f aca="false">IFERROR(INDEX('21. Saphirus'!$A:$B,MATCH($A1122,'21. Saphirus'!$A:$A,0),2),"")</f>
        <v/>
      </c>
    </row>
    <row r="1123" customFormat="false" ht="15.75" hidden="false" customHeight="true" outlineLevel="0" collapsed="false">
      <c r="A1123" s="5" t="s">
        <v>1161</v>
      </c>
      <c r="B1123" s="5" t="n">
        <v>1905926</v>
      </c>
      <c r="C1123" s="5" t="s">
        <v>123</v>
      </c>
      <c r="D1123" s="6" t="str">
        <f aca="false">IFERROR(INDEX('1. Benavídez'!$A:$B,MATCH($A1123,'1. Benavídez'!$A:$A,0),2),"")</f>
        <v/>
      </c>
      <c r="E1123" s="6" t="str">
        <f aca="false">IFERROR(INDEX('2. Gallo'!$B:$D,MATCH($A1123,'2. Gallo'!$B:$B,0),3),"")</f>
        <v/>
      </c>
      <c r="F1123" s="6" t="str">
        <f aca="false">IFERROR(INDEX('3. Anea'!$B:$D,MATCH($A1123,'3. Anea'!$B:$B,0),2),"")</f>
        <v/>
      </c>
      <c r="G1123" s="6" t="str">
        <f aca="false">IFERROR(INDEX('4. Pilar'!$A:$C,MATCH($A1123,'4. Pilar'!$A:$A,0),2),"")</f>
        <v/>
      </c>
      <c r="H1123" s="6" t="str">
        <f aca="false">IFERROR(INDEX('5. Tortuguitas'!$B:$D,MATCH($A1123,'5. Tortuguitas'!$B:$B,0),2),"")</f>
        <v/>
      </c>
      <c r="I1123" s="6" t="str">
        <f aca="false">IFERROR(INDEX('6. Del Viso'!$A:$B,MATCH($A1123,'6. Del Viso'!$A:$A,0),2),"")</f>
        <v/>
      </c>
      <c r="J1123" s="6" t="str">
        <f aca="false">IFERROR(INDEX('7. Chica Glade'!$B:$F,MATCH($A1123,'7. Chica Glade'!$B:$B,0),4),"")</f>
        <v/>
      </c>
      <c r="K1123" s="6" t="str">
        <f aca="false">IFERROR(INDEX('8. Veterinaria'!$A:$B,MATCH($A1123,'8. Veterinaria'!$A:$A,0),2),"")</f>
        <v/>
      </c>
      <c r="L1123" s="6" t="str">
        <f aca="false">IFERROR(INDEX('9. Hipocampus'!$A:$B,MATCH($A1123,'9. Hipocampus'!$A:$A,0),2),"")</f>
        <v/>
      </c>
      <c r="M1123" s="6" t="str">
        <f aca="false">IFERROR(INDEX('11. Mundo Mascotas'!$B:$D,MATCH($A1123,'11. Mundo Mascotas'!$B:$B,0),2),"")</f>
        <v/>
      </c>
      <c r="N1123" s="6" t="n">
        <f aca="false">IFERROR(INDEX('12. Yaguar'!$B:$E,MATCH($A1123,'12. Yaguar'!$B:$B,0),2),"")</f>
        <v>1264.99</v>
      </c>
      <c r="O1123" s="6" t="str">
        <f aca="false">IFERROR(INDEX('13. King Clor'!$A:$B,MATCH($A1123,'13. King Clor'!$A:$A,0),2),"")</f>
        <v/>
      </c>
      <c r="P1123" s="6" t="str">
        <f aca="false">IFERROR(INDEX('14. Diserquim'!$A:$B,MATCH($A1123,'14. Diserquim'!$A:$A,0),2),"")</f>
        <v/>
      </c>
      <c r="Q1123" s="6" t="str">
        <f aca="false">IFERROR(INDEX('15. Moreno'!$A:$B,MATCH($A1123,'15. Moreno'!$A:$A,0),2),"")</f>
        <v/>
      </c>
      <c r="R1123" s="6" t="str">
        <f aca="false">IFERROR(INDEX('10. Collares'!$J:$K,MATCH($A1123,'10. Collares'!$J:$J,0),2),"")</f>
        <v/>
      </c>
      <c r="S1123" s="6" t="str">
        <f aca="false">IFERROR(INDEX('13. King Clor'!$G:$H,MATCH($A1123,'13. King Clor'!$G:$G,0),2),"")</f>
        <v/>
      </c>
      <c r="T1123" s="6" t="str">
        <f aca="false">IFERROR(INDEX('10. Collares'!$A:$B,MATCH($A1123,'10. Collares'!$A:$A,0),2),"")</f>
        <v/>
      </c>
      <c r="U1123" s="6" t="str">
        <f aca="false">IFERROR(INDEX('16. Mis nietos'!$B:$C,MATCH($A1123,'16. Mis nietos'!$B:$B,0),2),"")</f>
        <v/>
      </c>
      <c r="V1123" s="6" t="str">
        <f aca="false">IFERROR(INDEX('17. Profesional Vet'!$A:$B,MATCH($A1123,'17. Profesional Vet'!$A:$A,0),2),"")</f>
        <v/>
      </c>
      <c r="W1123" s="6" t="str">
        <f aca="false">IFERROR(INDEX('18. Premier'!$A:$B,MATCH($A1123,'18. Premier'!$A:$A,0),2),"")</f>
        <v/>
      </c>
      <c r="X1123" s="6" t="str">
        <f aca="false">IFERROR(INDEX('19. Dacam'!$A:$B,MATCH($A1123,'19. Dacam'!$A:$A,0),2),"")</f>
        <v/>
      </c>
      <c r="Y1123" s="6" t="str">
        <f aca="false">IFERROR(INDEX('20. Proveedor'!$A:$B,MATCH($A1123,'20. Proveedor'!$A:$A,0),2),"")</f>
        <v/>
      </c>
      <c r="Z1123" s="6" t="str">
        <f aca="false">IFERROR(INDEX('21. Saphirus'!$A:$B,MATCH($A1123,'21. Saphirus'!$A:$A,0),2),"")</f>
        <v/>
      </c>
    </row>
    <row r="1124" customFormat="false" ht="15.75" hidden="false" customHeight="true" outlineLevel="0" collapsed="false">
      <c r="A1124" s="5" t="s">
        <v>1162</v>
      </c>
      <c r="B1124" s="5" t="n">
        <v>1906041</v>
      </c>
      <c r="C1124" s="5" t="s">
        <v>123</v>
      </c>
      <c r="D1124" s="6" t="str">
        <f aca="false">IFERROR(INDEX('1. Benavídez'!$A:$B,MATCH($A1124,'1. Benavídez'!$A:$A,0),2),"")</f>
        <v/>
      </c>
      <c r="E1124" s="6" t="str">
        <f aca="false">IFERROR(INDEX('2. Gallo'!$B:$D,MATCH($A1124,'2. Gallo'!$B:$B,0),3),"")</f>
        <v/>
      </c>
      <c r="F1124" s="6" t="str">
        <f aca="false">IFERROR(INDEX('3. Anea'!$B:$D,MATCH($A1124,'3. Anea'!$B:$B,0),2),"")</f>
        <v/>
      </c>
      <c r="G1124" s="6" t="str">
        <f aca="false">IFERROR(INDEX('4. Pilar'!$A:$C,MATCH($A1124,'4. Pilar'!$A:$A,0),2),"")</f>
        <v/>
      </c>
      <c r="H1124" s="6" t="str">
        <f aca="false">IFERROR(INDEX('5. Tortuguitas'!$B:$D,MATCH($A1124,'5. Tortuguitas'!$B:$B,0),2),"")</f>
        <v/>
      </c>
      <c r="I1124" s="6" t="str">
        <f aca="false">IFERROR(INDEX('6. Del Viso'!$A:$B,MATCH($A1124,'6. Del Viso'!$A:$A,0),2),"")</f>
        <v/>
      </c>
      <c r="J1124" s="6" t="str">
        <f aca="false">IFERROR(INDEX('7. Chica Glade'!$B:$F,MATCH($A1124,'7. Chica Glade'!$B:$B,0),4),"")</f>
        <v/>
      </c>
      <c r="K1124" s="6" t="str">
        <f aca="false">IFERROR(INDEX('8. Veterinaria'!$A:$B,MATCH($A1124,'8. Veterinaria'!$A:$A,0),2),"")</f>
        <v/>
      </c>
      <c r="L1124" s="6" t="str">
        <f aca="false">IFERROR(INDEX('9. Hipocampus'!$A:$B,MATCH($A1124,'9. Hipocampus'!$A:$A,0),2),"")</f>
        <v/>
      </c>
      <c r="M1124" s="6" t="str">
        <f aca="false">IFERROR(INDEX('11. Mundo Mascotas'!$B:$D,MATCH($A1124,'11. Mundo Mascotas'!$B:$B,0),2),"")</f>
        <v/>
      </c>
      <c r="N1124" s="6" t="n">
        <f aca="false">IFERROR(INDEX('12. Yaguar'!$B:$E,MATCH($A1124,'12. Yaguar'!$B:$B,0),2),"")</f>
        <v>562</v>
      </c>
      <c r="O1124" s="6" t="str">
        <f aca="false">IFERROR(INDEX('13. King Clor'!$A:$B,MATCH($A1124,'13. King Clor'!$A:$A,0),2),"")</f>
        <v/>
      </c>
      <c r="P1124" s="6" t="str">
        <f aca="false">IFERROR(INDEX('14. Diserquim'!$A:$B,MATCH($A1124,'14. Diserquim'!$A:$A,0),2),"")</f>
        <v/>
      </c>
      <c r="Q1124" s="6" t="str">
        <f aca="false">IFERROR(INDEX('15. Moreno'!$A:$B,MATCH($A1124,'15. Moreno'!$A:$A,0),2),"")</f>
        <v/>
      </c>
      <c r="R1124" s="6" t="str">
        <f aca="false">IFERROR(INDEX('10. Collares'!$J:$K,MATCH($A1124,'10. Collares'!$J:$J,0),2),"")</f>
        <v/>
      </c>
      <c r="S1124" s="6" t="str">
        <f aca="false">IFERROR(INDEX('13. King Clor'!$G:$H,MATCH($A1124,'13. King Clor'!$G:$G,0),2),"")</f>
        <v/>
      </c>
      <c r="T1124" s="6" t="str">
        <f aca="false">IFERROR(INDEX('10. Collares'!$A:$B,MATCH($A1124,'10. Collares'!$A:$A,0),2),"")</f>
        <v/>
      </c>
      <c r="U1124" s="6" t="str">
        <f aca="false">IFERROR(INDEX('16. Mis nietos'!$B:$C,MATCH($A1124,'16. Mis nietos'!$B:$B,0),2),"")</f>
        <v/>
      </c>
      <c r="V1124" s="6"/>
      <c r="W1124" s="6" t="str">
        <f aca="false">IFERROR(INDEX('18. Premier'!$A:$B,MATCH($A1124,'18. Premier'!$A:$A,0),2),"")</f>
        <v/>
      </c>
      <c r="X1124" s="6" t="str">
        <f aca="false">IFERROR(INDEX('19. Dacam'!$A:$B,MATCH($A1124,'19. Dacam'!$A:$A,0),2),"")</f>
        <v/>
      </c>
      <c r="Y1124" s="6" t="str">
        <f aca="false">IFERROR(INDEX('20. Proveedor'!$A:$B,MATCH($A1124,'20. Proveedor'!$A:$A,0),2),"")</f>
        <v/>
      </c>
      <c r="Z1124" s="6" t="str">
        <f aca="false">IFERROR(INDEX('21. Saphirus'!$A:$B,MATCH($A1124,'21. Saphirus'!$A:$A,0),2),"")</f>
        <v/>
      </c>
    </row>
    <row r="1125" customFormat="false" ht="15.75" hidden="false" customHeight="true" outlineLevel="0" collapsed="false">
      <c r="A1125" s="5" t="s">
        <v>1163</v>
      </c>
      <c r="B1125" s="5" t="n">
        <v>1905831</v>
      </c>
      <c r="C1125" s="5" t="s">
        <v>123</v>
      </c>
      <c r="D1125" s="6" t="str">
        <f aca="false">IFERROR(INDEX('1. Benavídez'!$A:$B,MATCH($A1125,'1. Benavídez'!$A:$A,0),2),"")</f>
        <v/>
      </c>
      <c r="E1125" s="6" t="str">
        <f aca="false">IFERROR(INDEX('2. Gallo'!$B:$D,MATCH($A1125,'2. Gallo'!$B:$B,0),3),"")</f>
        <v/>
      </c>
      <c r="F1125" s="6" t="str">
        <f aca="false">IFERROR(INDEX('3. Anea'!$B:$D,MATCH($A1125,'3. Anea'!$B:$B,0),2),"")</f>
        <v/>
      </c>
      <c r="G1125" s="6" t="str">
        <f aca="false">IFERROR(INDEX('4. Pilar'!$A:$C,MATCH($A1125,'4. Pilar'!$A:$A,0),2),"")</f>
        <v/>
      </c>
      <c r="H1125" s="6" t="str">
        <f aca="false">IFERROR(INDEX('5. Tortuguitas'!$B:$D,MATCH($A1125,'5. Tortuguitas'!$B:$B,0),2),"")</f>
        <v/>
      </c>
      <c r="I1125" s="6" t="str">
        <f aca="false">IFERROR(INDEX('6. Del Viso'!$A:$B,MATCH($A1125,'6. Del Viso'!$A:$A,0),2),"")</f>
        <v/>
      </c>
      <c r="J1125" s="6" t="str">
        <f aca="false">IFERROR(INDEX('7. Chica Glade'!$B:$F,MATCH($A1125,'7. Chica Glade'!$B:$B,0),4),"")</f>
        <v/>
      </c>
      <c r="K1125" s="6" t="str">
        <f aca="false">IFERROR(INDEX('8. Veterinaria'!$A:$B,MATCH($A1125,'8. Veterinaria'!$A:$A,0),2),"")</f>
        <v/>
      </c>
      <c r="L1125" s="6" t="str">
        <f aca="false">IFERROR(INDEX('9. Hipocampus'!$A:$B,MATCH($A1125,'9. Hipocampus'!$A:$A,0),2),"")</f>
        <v/>
      </c>
      <c r="M1125" s="6" t="str">
        <f aca="false">IFERROR(INDEX('11. Mundo Mascotas'!$B:$D,MATCH($A1125,'11. Mundo Mascotas'!$B:$B,0),2),"")</f>
        <v/>
      </c>
      <c r="N1125" s="6" t="n">
        <f aca="false">IFERROR(INDEX('12. Yaguar'!$B:$E,MATCH($A1125,'12. Yaguar'!$B:$B,0),2),"")</f>
        <v>1485</v>
      </c>
      <c r="O1125" s="6" t="str">
        <f aca="false">IFERROR(INDEX('13. King Clor'!$A:$B,MATCH($A1125,'13. King Clor'!$A:$A,0),2),"")</f>
        <v/>
      </c>
      <c r="P1125" s="6" t="str">
        <f aca="false">IFERROR(INDEX('14. Diserquim'!$A:$B,MATCH($A1125,'14. Diserquim'!$A:$A,0),2),"")</f>
        <v/>
      </c>
      <c r="Q1125" s="6" t="str">
        <f aca="false">IFERROR(INDEX('15. Moreno'!$A:$B,MATCH($A1125,'15. Moreno'!$A:$A,0),2),"")</f>
        <v/>
      </c>
      <c r="R1125" s="6" t="str">
        <f aca="false">IFERROR(INDEX('10. Collares'!$J:$K,MATCH($A1125,'10. Collares'!$J:$J,0),2),"")</f>
        <v/>
      </c>
      <c r="S1125" s="6" t="str">
        <f aca="false">IFERROR(INDEX('13. King Clor'!$G:$H,MATCH($A1125,'13. King Clor'!$G:$G,0),2),"")</f>
        <v/>
      </c>
      <c r="T1125" s="6" t="str">
        <f aca="false">IFERROR(INDEX('10. Collares'!$A:$B,MATCH($A1125,'10. Collares'!$A:$A,0),2),"")</f>
        <v/>
      </c>
      <c r="U1125" s="6" t="str">
        <f aca="false">IFERROR(INDEX('16. Mis nietos'!$B:$C,MATCH($A1125,'16. Mis nietos'!$B:$B,0),2),"")</f>
        <v/>
      </c>
      <c r="V1125" s="6" t="str">
        <f aca="false">IFERROR(INDEX('17. Profesional Vet'!$A:$B,MATCH($A1125,'17. Profesional Vet'!$A:$A,0),2),"")</f>
        <v/>
      </c>
      <c r="W1125" s="6" t="str">
        <f aca="false">IFERROR(INDEX('18. Premier'!$A:$B,MATCH($A1125,'18. Premier'!$A:$A,0),2),"")</f>
        <v/>
      </c>
      <c r="X1125" s="6" t="str">
        <f aca="false">IFERROR(INDEX('19. Dacam'!$A:$B,MATCH($A1125,'19. Dacam'!$A:$A,0),2),"")</f>
        <v/>
      </c>
      <c r="Y1125" s="6" t="str">
        <f aca="false">IFERROR(INDEX('20. Proveedor'!$A:$B,MATCH($A1125,'20. Proveedor'!$A:$A,0),2),"")</f>
        <v/>
      </c>
      <c r="Z1125" s="6" t="str">
        <f aca="false">IFERROR(INDEX('21. Saphirus'!$A:$B,MATCH($A1125,'21. Saphirus'!$A:$A,0),2),"")</f>
        <v/>
      </c>
    </row>
    <row r="1126" customFormat="false" ht="15.75" hidden="false" customHeight="true" outlineLevel="0" collapsed="false">
      <c r="A1126" s="5" t="s">
        <v>1164</v>
      </c>
      <c r="B1126" s="5" t="n">
        <v>1905822</v>
      </c>
      <c r="C1126" s="5" t="s">
        <v>123</v>
      </c>
      <c r="D1126" s="6" t="str">
        <f aca="false">IFERROR(INDEX('1. Benavídez'!$A:$B,MATCH($A1126,'1. Benavídez'!$A:$A,0),2),"")</f>
        <v/>
      </c>
      <c r="E1126" s="6" t="str">
        <f aca="false">IFERROR(INDEX('2. Gallo'!$B:$D,MATCH($A1126,'2. Gallo'!$B:$B,0),3),"")</f>
        <v/>
      </c>
      <c r="F1126" s="6" t="str">
        <f aca="false">IFERROR(INDEX('3. Anea'!$B:$D,MATCH($A1126,'3. Anea'!$B:$B,0),2),"")</f>
        <v/>
      </c>
      <c r="G1126" s="6" t="str">
        <f aca="false">IFERROR(INDEX('4. Pilar'!$A:$C,MATCH($A1126,'4. Pilar'!$A:$A,0),2),"")</f>
        <v/>
      </c>
      <c r="H1126" s="6" t="str">
        <f aca="false">IFERROR(INDEX('5. Tortuguitas'!$B:$D,MATCH($A1126,'5. Tortuguitas'!$B:$B,0),2),"")</f>
        <v/>
      </c>
      <c r="I1126" s="6" t="str">
        <f aca="false">IFERROR(INDEX('6. Del Viso'!$A:$B,MATCH($A1126,'6. Del Viso'!$A:$A,0),2),"")</f>
        <v/>
      </c>
      <c r="J1126" s="6" t="str">
        <f aca="false">IFERROR(INDEX('7. Chica Glade'!$B:$F,MATCH($A1126,'7. Chica Glade'!$B:$B,0),4),"")</f>
        <v/>
      </c>
      <c r="K1126" s="6" t="str">
        <f aca="false">IFERROR(INDEX('8. Veterinaria'!$A:$B,MATCH($A1126,'8. Veterinaria'!$A:$A,0),2),"")</f>
        <v/>
      </c>
      <c r="L1126" s="6" t="str">
        <f aca="false">IFERROR(INDEX('9. Hipocampus'!$A:$B,MATCH($A1126,'9. Hipocampus'!$A:$A,0),2),"")</f>
        <v/>
      </c>
      <c r="M1126" s="6" t="str">
        <f aca="false">IFERROR(INDEX('11. Mundo Mascotas'!$B:$D,MATCH($A1126,'11. Mundo Mascotas'!$B:$B,0),2),"")</f>
        <v/>
      </c>
      <c r="N1126" s="6" t="str">
        <f aca="false">IFERROR(INDEX('12. Yaguar'!$B:$E,MATCH($A1126,'12. Yaguar'!$B:$B,0),2),"")</f>
        <v/>
      </c>
      <c r="O1126" s="6" t="str">
        <f aca="false">IFERROR(INDEX('13. King Clor'!$A:$B,MATCH($A1126,'13. King Clor'!$A:$A,0),2),"")</f>
        <v/>
      </c>
      <c r="P1126" s="6" t="str">
        <f aca="false">IFERROR(INDEX('14. Diserquim'!$A:$B,MATCH($A1126,'14. Diserquim'!$A:$A,0),2),"")</f>
        <v/>
      </c>
      <c r="Q1126" s="6" t="str">
        <f aca="false">IFERROR(INDEX('15. Moreno'!$A:$B,MATCH($A1126,'15. Moreno'!$A:$A,0),2),"")</f>
        <v/>
      </c>
      <c r="R1126" s="6" t="str">
        <f aca="false">IFERROR(INDEX('10. Collares'!$J:$K,MATCH($A1126,'10. Collares'!$J:$J,0),2),"")</f>
        <v/>
      </c>
      <c r="S1126" s="6" t="str">
        <f aca="false">IFERROR(INDEX('13. King Clor'!$G:$H,MATCH($A1126,'13. King Clor'!$G:$G,0),2),"")</f>
        <v/>
      </c>
      <c r="T1126" s="6" t="str">
        <f aca="false">IFERROR(INDEX('10. Collares'!$A:$B,MATCH($A1126,'10. Collares'!$A:$A,0),2),"")</f>
        <v/>
      </c>
      <c r="U1126" s="6" t="str">
        <f aca="false">IFERROR(INDEX('16. Mis nietos'!$B:$C,MATCH($A1126,'16. Mis nietos'!$B:$B,0),2),"")</f>
        <v/>
      </c>
      <c r="V1126" s="6" t="str">
        <f aca="false">IFERROR(INDEX('17. Profesional Vet'!$A:$B,MATCH($A1126,'17. Profesional Vet'!$A:$A,0),2),"")</f>
        <v/>
      </c>
      <c r="W1126" s="6" t="str">
        <f aca="false">IFERROR(INDEX('18. Premier'!$A:$B,MATCH($A1126,'18. Premier'!$A:$A,0),2),"")</f>
        <v/>
      </c>
      <c r="X1126" s="6" t="str">
        <f aca="false">IFERROR(INDEX('19. Dacam'!$A:$B,MATCH($A1126,'19. Dacam'!$A:$A,0),2),"")</f>
        <v/>
      </c>
      <c r="Y1126" s="6" t="str">
        <f aca="false">IFERROR(INDEX('20. Proveedor'!$A:$B,MATCH($A1126,'20. Proveedor'!$A:$A,0),2),"")</f>
        <v/>
      </c>
      <c r="Z1126" s="6" t="str">
        <f aca="false">IFERROR(INDEX('21. Saphirus'!$A:$B,MATCH($A1126,'21. Saphirus'!$A:$A,0),2),"")</f>
        <v/>
      </c>
    </row>
    <row r="1127" customFormat="false" ht="15.75" hidden="false" customHeight="true" outlineLevel="0" collapsed="false">
      <c r="A1127" s="5" t="s">
        <v>1165</v>
      </c>
      <c r="B1127" s="5" t="n">
        <v>1905824</v>
      </c>
      <c r="C1127" s="5" t="s">
        <v>123</v>
      </c>
      <c r="D1127" s="6" t="str">
        <f aca="false">IFERROR(INDEX('1. Benavídez'!$A:$B,MATCH($A1127,'1. Benavídez'!$A:$A,0),2),"")</f>
        <v/>
      </c>
      <c r="E1127" s="6" t="str">
        <f aca="false">IFERROR(INDEX('2. Gallo'!$B:$D,MATCH($A1127,'2. Gallo'!$B:$B,0),3),"")</f>
        <v/>
      </c>
      <c r="F1127" s="6" t="str">
        <f aca="false">IFERROR(INDEX('3. Anea'!$B:$D,MATCH($A1127,'3. Anea'!$B:$B,0),2),"")</f>
        <v/>
      </c>
      <c r="G1127" s="6" t="str">
        <f aca="false">IFERROR(INDEX('4. Pilar'!$A:$C,MATCH($A1127,'4. Pilar'!$A:$A,0),2),"")</f>
        <v/>
      </c>
      <c r="H1127" s="6" t="str">
        <f aca="false">IFERROR(INDEX('5. Tortuguitas'!$B:$D,MATCH($A1127,'5. Tortuguitas'!$B:$B,0),2),"")</f>
        <v/>
      </c>
      <c r="I1127" s="6" t="str">
        <f aca="false">IFERROR(INDEX('6. Del Viso'!$A:$B,MATCH($A1127,'6. Del Viso'!$A:$A,0),2),"")</f>
        <v/>
      </c>
      <c r="J1127" s="6" t="str">
        <f aca="false">IFERROR(INDEX('7. Chica Glade'!$B:$F,MATCH($A1127,'7. Chica Glade'!$B:$B,0),4),"")</f>
        <v/>
      </c>
      <c r="K1127" s="6" t="str">
        <f aca="false">IFERROR(INDEX('8. Veterinaria'!$A:$B,MATCH($A1127,'8. Veterinaria'!$A:$A,0),2),"")</f>
        <v/>
      </c>
      <c r="L1127" s="6" t="str">
        <f aca="false">IFERROR(INDEX('9. Hipocampus'!$A:$B,MATCH($A1127,'9. Hipocampus'!$A:$A,0),2),"")</f>
        <v/>
      </c>
      <c r="M1127" s="6" t="str">
        <f aca="false">IFERROR(INDEX('11. Mundo Mascotas'!$B:$D,MATCH($A1127,'11. Mundo Mascotas'!$B:$B,0),2),"")</f>
        <v/>
      </c>
      <c r="N1127" s="6" t="n">
        <f aca="false">IFERROR(INDEX('12. Yaguar'!$B:$E,MATCH($A1127,'12. Yaguar'!$B:$B,0),2),"")</f>
        <v>700</v>
      </c>
      <c r="O1127" s="6" t="str">
        <f aca="false">IFERROR(INDEX('13. King Clor'!$A:$B,MATCH($A1127,'13. King Clor'!$A:$A,0),2),"")</f>
        <v/>
      </c>
      <c r="P1127" s="6" t="str">
        <f aca="false">IFERROR(INDEX('14. Diserquim'!$A:$B,MATCH($A1127,'14. Diserquim'!$A:$A,0),2),"")</f>
        <v/>
      </c>
      <c r="Q1127" s="6" t="str">
        <f aca="false">IFERROR(INDEX('15. Moreno'!$A:$B,MATCH($A1127,'15. Moreno'!$A:$A,0),2),"")</f>
        <v/>
      </c>
      <c r="R1127" s="6" t="str">
        <f aca="false">IFERROR(INDEX('10. Collares'!$J:$K,MATCH($A1127,'10. Collares'!$J:$J,0),2),"")</f>
        <v/>
      </c>
      <c r="S1127" s="6" t="str">
        <f aca="false">IFERROR(INDEX('13. King Clor'!$G:$H,MATCH($A1127,'13. King Clor'!$G:$G,0),2),"")</f>
        <v/>
      </c>
      <c r="T1127" s="6" t="str">
        <f aca="false">IFERROR(INDEX('10. Collares'!$A:$B,MATCH($A1127,'10. Collares'!$A:$A,0),2),"")</f>
        <v/>
      </c>
      <c r="U1127" s="6" t="str">
        <f aca="false">IFERROR(INDEX('16. Mis nietos'!$B:$C,MATCH($A1127,'16. Mis nietos'!$B:$B,0),2),"")</f>
        <v/>
      </c>
      <c r="V1127" s="6" t="str">
        <f aca="false">IFERROR(INDEX('17. Profesional Vet'!$A:$B,MATCH($A1127,'17. Profesional Vet'!$A:$A,0),2),"")</f>
        <v/>
      </c>
      <c r="W1127" s="6" t="str">
        <f aca="false">IFERROR(INDEX('18. Premier'!$A:$B,MATCH($A1127,'18. Premier'!$A:$A,0),2),"")</f>
        <v/>
      </c>
      <c r="X1127" s="6" t="str">
        <f aca="false">IFERROR(INDEX('19. Dacam'!$A:$B,MATCH($A1127,'19. Dacam'!$A:$A,0),2),"")</f>
        <v/>
      </c>
      <c r="Y1127" s="6" t="str">
        <f aca="false">IFERROR(INDEX('20. Proveedor'!$A:$B,MATCH($A1127,'20. Proveedor'!$A:$A,0),2),"")</f>
        <v/>
      </c>
      <c r="Z1127" s="6" t="str">
        <f aca="false">IFERROR(INDEX('21. Saphirus'!$A:$B,MATCH($A1127,'21. Saphirus'!$A:$A,0),2),"")</f>
        <v/>
      </c>
    </row>
    <row r="1128" customFormat="false" ht="15.75" hidden="false" customHeight="true" outlineLevel="0" collapsed="false">
      <c r="A1128" s="5" t="s">
        <v>1166</v>
      </c>
      <c r="B1128" s="5" t="n">
        <v>1905826</v>
      </c>
      <c r="C1128" s="5" t="s">
        <v>123</v>
      </c>
      <c r="D1128" s="6" t="str">
        <f aca="false">IFERROR(INDEX('1. Benavídez'!$A:$B,MATCH($A1128,'1. Benavídez'!$A:$A,0),2),"")</f>
        <v/>
      </c>
      <c r="E1128" s="6" t="str">
        <f aca="false">IFERROR(INDEX('2. Gallo'!$B:$D,MATCH($A1128,'2. Gallo'!$B:$B,0),3),"")</f>
        <v/>
      </c>
      <c r="F1128" s="6" t="str">
        <f aca="false">IFERROR(INDEX('3. Anea'!$B:$D,MATCH($A1128,'3. Anea'!$B:$B,0),2),"")</f>
        <v/>
      </c>
      <c r="G1128" s="6" t="str">
        <f aca="false">IFERROR(INDEX('4. Pilar'!$A:$C,MATCH($A1128,'4. Pilar'!$A:$A,0),2),"")</f>
        <v/>
      </c>
      <c r="H1128" s="6" t="str">
        <f aca="false">IFERROR(INDEX('5. Tortuguitas'!$B:$D,MATCH($A1128,'5. Tortuguitas'!$B:$B,0),2),"")</f>
        <v/>
      </c>
      <c r="I1128" s="6" t="str">
        <f aca="false">IFERROR(INDEX('6. Del Viso'!$A:$B,MATCH($A1128,'6. Del Viso'!$A:$A,0),2),"")</f>
        <v/>
      </c>
      <c r="J1128" s="6" t="str">
        <f aca="false">IFERROR(INDEX('7. Chica Glade'!$B:$F,MATCH($A1128,'7. Chica Glade'!$B:$B,0),4),"")</f>
        <v/>
      </c>
      <c r="K1128" s="6" t="str">
        <f aca="false">IFERROR(INDEX('8. Veterinaria'!$A:$B,MATCH($A1128,'8. Veterinaria'!$A:$A,0),2),"")</f>
        <v/>
      </c>
      <c r="L1128" s="6" t="str">
        <f aca="false">IFERROR(INDEX('9. Hipocampus'!$A:$B,MATCH($A1128,'9. Hipocampus'!$A:$A,0),2),"")</f>
        <v/>
      </c>
      <c r="M1128" s="6" t="str">
        <f aca="false">IFERROR(INDEX('11. Mundo Mascotas'!$B:$D,MATCH($A1128,'11. Mundo Mascotas'!$B:$B,0),2),"")</f>
        <v/>
      </c>
      <c r="N1128" s="6" t="str">
        <f aca="false">IFERROR(INDEX('12. Yaguar'!$B:$E,MATCH($A1128,'12. Yaguar'!$B:$B,0),2),"")</f>
        <v/>
      </c>
      <c r="O1128" s="6" t="str">
        <f aca="false">IFERROR(INDEX('13. King Clor'!$A:$B,MATCH($A1128,'13. King Clor'!$A:$A,0),2),"")</f>
        <v/>
      </c>
      <c r="P1128" s="6" t="str">
        <f aca="false">IFERROR(INDEX('14. Diserquim'!$A:$B,MATCH($A1128,'14. Diserquim'!$A:$A,0),2),"")</f>
        <v/>
      </c>
      <c r="Q1128" s="6" t="str">
        <f aca="false">IFERROR(INDEX('15. Moreno'!$A:$B,MATCH($A1128,'15. Moreno'!$A:$A,0),2),"")</f>
        <v/>
      </c>
      <c r="R1128" s="6" t="str">
        <f aca="false">IFERROR(INDEX('10. Collares'!$J:$K,MATCH($A1128,'10. Collares'!$J:$J,0),2),"")</f>
        <v/>
      </c>
      <c r="S1128" s="6" t="str">
        <f aca="false">IFERROR(INDEX('13. King Clor'!$G:$H,MATCH($A1128,'13. King Clor'!$G:$G,0),2),"")</f>
        <v/>
      </c>
      <c r="T1128" s="6" t="str">
        <f aca="false">IFERROR(INDEX('10. Collares'!$A:$B,MATCH($A1128,'10. Collares'!$A:$A,0),2),"")</f>
        <v/>
      </c>
      <c r="U1128" s="6" t="str">
        <f aca="false">IFERROR(INDEX('16. Mis nietos'!$B:$C,MATCH($A1128,'16. Mis nietos'!$B:$B,0),2),"")</f>
        <v/>
      </c>
      <c r="V1128" s="6" t="str">
        <f aca="false">IFERROR(INDEX('17. Profesional Vet'!$A:$B,MATCH($A1128,'17. Profesional Vet'!$A:$A,0),2),"")</f>
        <v/>
      </c>
      <c r="W1128" s="6" t="str">
        <f aca="false">IFERROR(INDEX('18. Premier'!$A:$B,MATCH($A1128,'18. Premier'!$A:$A,0),2),"")</f>
        <v/>
      </c>
      <c r="X1128" s="6" t="str">
        <f aca="false">IFERROR(INDEX('19. Dacam'!$A:$B,MATCH($A1128,'19. Dacam'!$A:$A,0),2),"")</f>
        <v/>
      </c>
      <c r="Y1128" s="6" t="str">
        <f aca="false">IFERROR(INDEX('20. Proveedor'!$A:$B,MATCH($A1128,'20. Proveedor'!$A:$A,0),2),"")</f>
        <v/>
      </c>
      <c r="Z1128" s="6" t="str">
        <f aca="false">IFERROR(INDEX('21. Saphirus'!$A:$B,MATCH($A1128,'21. Saphirus'!$A:$A,0),2),"")</f>
        <v/>
      </c>
    </row>
    <row r="1129" customFormat="false" ht="15.75" hidden="false" customHeight="true" outlineLevel="0" collapsed="false">
      <c r="A1129" s="5" t="s">
        <v>1167</v>
      </c>
      <c r="B1129" s="5" t="n">
        <v>1905832</v>
      </c>
      <c r="C1129" s="5" t="s">
        <v>123</v>
      </c>
      <c r="D1129" s="6" t="str">
        <f aca="false">IFERROR(INDEX('1. Benavídez'!$A:$B,MATCH($A1129,'1. Benavídez'!$A:$A,0),2),"")</f>
        <v/>
      </c>
      <c r="E1129" s="6" t="str">
        <f aca="false">IFERROR(INDEX('2. Gallo'!$B:$D,MATCH($A1129,'2. Gallo'!$B:$B,0),3),"")</f>
        <v/>
      </c>
      <c r="F1129" s="6" t="str">
        <f aca="false">IFERROR(INDEX('3. Anea'!$B:$D,MATCH($A1129,'3. Anea'!$B:$B,0),2),"")</f>
        <v/>
      </c>
      <c r="G1129" s="6" t="str">
        <f aca="false">IFERROR(INDEX('4. Pilar'!$A:$C,MATCH($A1129,'4. Pilar'!$A:$A,0),2),"")</f>
        <v/>
      </c>
      <c r="H1129" s="6" t="str">
        <f aca="false">IFERROR(INDEX('5. Tortuguitas'!$B:$D,MATCH($A1129,'5. Tortuguitas'!$B:$B,0),2),"")</f>
        <v/>
      </c>
      <c r="I1129" s="6" t="str">
        <f aca="false">IFERROR(INDEX('6. Del Viso'!$A:$B,MATCH($A1129,'6. Del Viso'!$A:$A,0),2),"")</f>
        <v/>
      </c>
      <c r="J1129" s="6" t="str">
        <f aca="false">IFERROR(INDEX('7. Chica Glade'!$B:$F,MATCH($A1129,'7. Chica Glade'!$B:$B,0),4),"")</f>
        <v/>
      </c>
      <c r="K1129" s="6" t="str">
        <f aca="false">IFERROR(INDEX('8. Veterinaria'!$A:$B,MATCH($A1129,'8. Veterinaria'!$A:$A,0),2),"")</f>
        <v/>
      </c>
      <c r="L1129" s="6" t="str">
        <f aca="false">IFERROR(INDEX('9. Hipocampus'!$A:$B,MATCH($A1129,'9. Hipocampus'!$A:$A,0),2),"")</f>
        <v/>
      </c>
      <c r="M1129" s="6" t="str">
        <f aca="false">IFERROR(INDEX('11. Mundo Mascotas'!$B:$D,MATCH($A1129,'11. Mundo Mascotas'!$B:$B,0),2),"")</f>
        <v/>
      </c>
      <c r="N1129" s="6" t="n">
        <f aca="false">IFERROR(INDEX('12. Yaguar'!$B:$E,MATCH($A1129,'12. Yaguar'!$B:$B,0),2),"")</f>
        <v>585</v>
      </c>
      <c r="O1129" s="6" t="str">
        <f aca="false">IFERROR(INDEX('13. King Clor'!$A:$B,MATCH($A1129,'13. King Clor'!$A:$A,0),2),"")</f>
        <v/>
      </c>
      <c r="P1129" s="6" t="str">
        <f aca="false">IFERROR(INDEX('14. Diserquim'!$A:$B,MATCH($A1129,'14. Diserquim'!$A:$A,0),2),"")</f>
        <v/>
      </c>
      <c r="Q1129" s="6" t="str">
        <f aca="false">IFERROR(INDEX('15. Moreno'!$A:$B,MATCH($A1129,'15. Moreno'!$A:$A,0),2),"")</f>
        <v/>
      </c>
      <c r="R1129" s="6" t="str">
        <f aca="false">IFERROR(INDEX('10. Collares'!$J:$K,MATCH($A1129,'10. Collares'!$J:$J,0),2),"")</f>
        <v/>
      </c>
      <c r="S1129" s="6" t="str">
        <f aca="false">IFERROR(INDEX('13. King Clor'!$G:$H,MATCH($A1129,'13. King Clor'!$G:$G,0),2),"")</f>
        <v/>
      </c>
      <c r="T1129" s="6" t="str">
        <f aca="false">IFERROR(INDEX('10. Collares'!$A:$B,MATCH($A1129,'10. Collares'!$A:$A,0),2),"")</f>
        <v/>
      </c>
      <c r="U1129" s="6" t="str">
        <f aca="false">IFERROR(INDEX('16. Mis nietos'!$B:$C,MATCH($A1129,'16. Mis nietos'!$B:$B,0),2),"")</f>
        <v/>
      </c>
      <c r="V1129" s="6" t="str">
        <f aca="false">IFERROR(INDEX('17. Profesional Vet'!$A:$B,MATCH($A1129,'17. Profesional Vet'!$A:$A,0),2),"")</f>
        <v/>
      </c>
      <c r="W1129" s="6" t="str">
        <f aca="false">IFERROR(INDEX('18. Premier'!$A:$B,MATCH($A1129,'18. Premier'!$A:$A,0),2),"")</f>
        <v/>
      </c>
      <c r="X1129" s="6" t="str">
        <f aca="false">IFERROR(INDEX('19. Dacam'!$A:$B,MATCH($A1129,'19. Dacam'!$A:$A,0),2),"")</f>
        <v/>
      </c>
      <c r="Y1129" s="6" t="str">
        <f aca="false">IFERROR(INDEX('20. Proveedor'!$A:$B,MATCH($A1129,'20. Proveedor'!$A:$A,0),2),"")</f>
        <v/>
      </c>
      <c r="Z1129" s="6" t="str">
        <f aca="false">IFERROR(INDEX('21. Saphirus'!$A:$B,MATCH($A1129,'21. Saphirus'!$A:$A,0),2),"")</f>
        <v/>
      </c>
    </row>
    <row r="1130" customFormat="false" ht="15.75" hidden="false" customHeight="true" outlineLevel="0" collapsed="false">
      <c r="A1130" s="5" t="s">
        <v>1168</v>
      </c>
      <c r="B1130" s="5" t="n">
        <v>1905828</v>
      </c>
      <c r="C1130" s="5" t="s">
        <v>123</v>
      </c>
      <c r="D1130" s="6" t="str">
        <f aca="false">IFERROR(INDEX('1. Benavídez'!$A:$B,MATCH($A1130,'1. Benavídez'!$A:$A,0),2),"")</f>
        <v/>
      </c>
      <c r="E1130" s="6" t="str">
        <f aca="false">IFERROR(INDEX('2. Gallo'!$B:$D,MATCH($A1130,'2. Gallo'!$B:$B,0),3),"")</f>
        <v/>
      </c>
      <c r="F1130" s="6" t="str">
        <f aca="false">IFERROR(INDEX('3. Anea'!$B:$D,MATCH($A1130,'3. Anea'!$B:$B,0),2),"")</f>
        <v/>
      </c>
      <c r="G1130" s="6" t="str">
        <f aca="false">IFERROR(INDEX('4. Pilar'!$A:$C,MATCH($A1130,'4. Pilar'!$A:$A,0),2),"")</f>
        <v/>
      </c>
      <c r="H1130" s="6" t="str">
        <f aca="false">IFERROR(INDEX('5. Tortuguitas'!$B:$D,MATCH($A1130,'5. Tortuguitas'!$B:$B,0),2),"")</f>
        <v/>
      </c>
      <c r="I1130" s="6" t="str">
        <f aca="false">IFERROR(INDEX('6. Del Viso'!$A:$B,MATCH($A1130,'6. Del Viso'!$A:$A,0),2),"")</f>
        <v/>
      </c>
      <c r="J1130" s="6" t="str">
        <f aca="false">IFERROR(INDEX('7. Chica Glade'!$B:$F,MATCH($A1130,'7. Chica Glade'!$B:$B,0),4),"")</f>
        <v/>
      </c>
      <c r="K1130" s="6" t="str">
        <f aca="false">IFERROR(INDEX('8. Veterinaria'!$A:$B,MATCH($A1130,'8. Veterinaria'!$A:$A,0),2),"")</f>
        <v/>
      </c>
      <c r="L1130" s="6" t="str">
        <f aca="false">IFERROR(INDEX('9. Hipocampus'!$A:$B,MATCH($A1130,'9. Hipocampus'!$A:$A,0),2),"")</f>
        <v/>
      </c>
      <c r="M1130" s="6" t="str">
        <f aca="false">IFERROR(INDEX('11. Mundo Mascotas'!$B:$D,MATCH($A1130,'11. Mundo Mascotas'!$B:$B,0),2),"")</f>
        <v/>
      </c>
      <c r="N1130" s="6" t="n">
        <f aca="false">IFERROR(INDEX('12. Yaguar'!$B:$E,MATCH($A1130,'12. Yaguar'!$B:$B,0),2),"")</f>
        <v>2185.01</v>
      </c>
      <c r="O1130" s="6" t="str">
        <f aca="false">IFERROR(INDEX('13. King Clor'!$A:$B,MATCH($A1130,'13. King Clor'!$A:$A,0),2),"")</f>
        <v/>
      </c>
      <c r="P1130" s="6" t="str">
        <f aca="false">IFERROR(INDEX('14. Diserquim'!$A:$B,MATCH($A1130,'14. Diserquim'!$A:$A,0),2),"")</f>
        <v/>
      </c>
      <c r="Q1130" s="6" t="str">
        <f aca="false">IFERROR(INDEX('15. Moreno'!$A:$B,MATCH($A1130,'15. Moreno'!$A:$A,0),2),"")</f>
        <v/>
      </c>
      <c r="R1130" s="6" t="str">
        <f aca="false">IFERROR(INDEX('10. Collares'!$J:$K,MATCH($A1130,'10. Collares'!$J:$J,0),2),"")</f>
        <v/>
      </c>
      <c r="S1130" s="6" t="str">
        <f aca="false">IFERROR(INDEX('13. King Clor'!$G:$H,MATCH($A1130,'13. King Clor'!$G:$G,0),2),"")</f>
        <v/>
      </c>
      <c r="T1130" s="6" t="str">
        <f aca="false">IFERROR(INDEX('10. Collares'!$A:$B,MATCH($A1130,'10. Collares'!$A:$A,0),2),"")</f>
        <v/>
      </c>
      <c r="U1130" s="6" t="str">
        <f aca="false">IFERROR(INDEX('16. Mis nietos'!$B:$C,MATCH($A1130,'16. Mis nietos'!$B:$B,0),2),"")</f>
        <v/>
      </c>
      <c r="V1130" s="6" t="str">
        <f aca="false">IFERROR(INDEX('17. Profesional Vet'!$A:$B,MATCH($A1130,'17. Profesional Vet'!$A:$A,0),2),"")</f>
        <v/>
      </c>
      <c r="W1130" s="6" t="str">
        <f aca="false">IFERROR(INDEX('18. Premier'!$A:$B,MATCH($A1130,'18. Premier'!$A:$A,0),2),"")</f>
        <v/>
      </c>
      <c r="X1130" s="6" t="str">
        <f aca="false">IFERROR(INDEX('19. Dacam'!$A:$B,MATCH($A1130,'19. Dacam'!$A:$A,0),2),"")</f>
        <v/>
      </c>
      <c r="Y1130" s="6" t="str">
        <f aca="false">IFERROR(INDEX('20. Proveedor'!$A:$B,MATCH($A1130,'20. Proveedor'!$A:$A,0),2),"")</f>
        <v/>
      </c>
      <c r="Z1130" s="6" t="str">
        <f aca="false">IFERROR(INDEX('21. Saphirus'!$A:$B,MATCH($A1130,'21. Saphirus'!$A:$A,0),2),"")</f>
        <v/>
      </c>
    </row>
    <row r="1131" customFormat="false" ht="15.75" hidden="false" customHeight="true" outlineLevel="0" collapsed="false">
      <c r="A1131" s="5" t="s">
        <v>1169</v>
      </c>
      <c r="B1131" s="5" t="n">
        <v>1905833</v>
      </c>
      <c r="C1131" s="5" t="s">
        <v>123</v>
      </c>
      <c r="D1131" s="6" t="str">
        <f aca="false">IFERROR(INDEX('1. Benavídez'!$A:$B,MATCH($A1131,'1. Benavídez'!$A:$A,0),2),"")</f>
        <v/>
      </c>
      <c r="E1131" s="6" t="str">
        <f aca="false">IFERROR(INDEX('2. Gallo'!$B:$D,MATCH($A1131,'2. Gallo'!$B:$B,0),3),"")</f>
        <v/>
      </c>
      <c r="F1131" s="6" t="str">
        <f aca="false">IFERROR(INDEX('3. Anea'!$B:$D,MATCH($A1131,'3. Anea'!$B:$B,0),2),"")</f>
        <v/>
      </c>
      <c r="G1131" s="6" t="str">
        <f aca="false">IFERROR(INDEX('4. Pilar'!$A:$C,MATCH($A1131,'4. Pilar'!$A:$A,0),2),"")</f>
        <v/>
      </c>
      <c r="H1131" s="6" t="str">
        <f aca="false">IFERROR(INDEX('5. Tortuguitas'!$B:$D,MATCH($A1131,'5. Tortuguitas'!$B:$B,0),2),"")</f>
        <v/>
      </c>
      <c r="I1131" s="6" t="str">
        <f aca="false">IFERROR(INDEX('6. Del Viso'!$A:$B,MATCH($A1131,'6. Del Viso'!$A:$A,0),2),"")</f>
        <v/>
      </c>
      <c r="J1131" s="6" t="str">
        <f aca="false">IFERROR(INDEX('7. Chica Glade'!$B:$F,MATCH($A1131,'7. Chica Glade'!$B:$B,0),4),"")</f>
        <v/>
      </c>
      <c r="K1131" s="6" t="str">
        <f aca="false">IFERROR(INDEX('8. Veterinaria'!$A:$B,MATCH($A1131,'8. Veterinaria'!$A:$A,0),2),"")</f>
        <v/>
      </c>
      <c r="L1131" s="6" t="str">
        <f aca="false">IFERROR(INDEX('9. Hipocampus'!$A:$B,MATCH($A1131,'9. Hipocampus'!$A:$A,0),2),"")</f>
        <v/>
      </c>
      <c r="M1131" s="6" t="str">
        <f aca="false">IFERROR(INDEX('11. Mundo Mascotas'!$B:$D,MATCH($A1131,'11. Mundo Mascotas'!$B:$B,0),2),"")</f>
        <v/>
      </c>
      <c r="N1131" s="6" t="n">
        <f aca="false">IFERROR(INDEX('12. Yaguar'!$B:$E,MATCH($A1131,'12. Yaguar'!$B:$B,0),2),"")</f>
        <v>0</v>
      </c>
      <c r="O1131" s="6" t="str">
        <f aca="false">IFERROR(INDEX('13. King Clor'!$A:$B,MATCH($A1131,'13. King Clor'!$A:$A,0),2),"")</f>
        <v/>
      </c>
      <c r="P1131" s="6" t="str">
        <f aca="false">IFERROR(INDEX('14. Diserquim'!$A:$B,MATCH($A1131,'14. Diserquim'!$A:$A,0),2),"")</f>
        <v/>
      </c>
      <c r="Q1131" s="6" t="str">
        <f aca="false">IFERROR(INDEX('15. Moreno'!$A:$B,MATCH($A1131,'15. Moreno'!$A:$A,0),2),"")</f>
        <v/>
      </c>
      <c r="R1131" s="6" t="str">
        <f aca="false">IFERROR(INDEX('10. Collares'!$J:$K,MATCH($A1131,'10. Collares'!$J:$J,0),2),"")</f>
        <v/>
      </c>
      <c r="S1131" s="6" t="str">
        <f aca="false">IFERROR(INDEX('13. King Clor'!$G:$H,MATCH($A1131,'13. King Clor'!$G:$G,0),2),"")</f>
        <v/>
      </c>
      <c r="T1131" s="6" t="str">
        <f aca="false">IFERROR(INDEX('10. Collares'!$A:$B,MATCH($A1131,'10. Collares'!$A:$A,0),2),"")</f>
        <v/>
      </c>
      <c r="U1131" s="6" t="str">
        <f aca="false">IFERROR(INDEX('16. Mis nietos'!$B:$C,MATCH($A1131,'16. Mis nietos'!$B:$B,0),2),"")</f>
        <v/>
      </c>
      <c r="V1131" s="6" t="str">
        <f aca="false">IFERROR(INDEX('17. Profesional Vet'!$A:$B,MATCH($A1131,'17. Profesional Vet'!$A:$A,0),2),"")</f>
        <v/>
      </c>
      <c r="W1131" s="6" t="str">
        <f aca="false">IFERROR(INDEX('18. Premier'!$A:$B,MATCH($A1131,'18. Premier'!$A:$A,0),2),"")</f>
        <v/>
      </c>
      <c r="X1131" s="6" t="str">
        <f aca="false">IFERROR(INDEX('19. Dacam'!$A:$B,MATCH($A1131,'19. Dacam'!$A:$A,0),2),"")</f>
        <v/>
      </c>
      <c r="Y1131" s="6" t="str">
        <f aca="false">IFERROR(INDEX('20. Proveedor'!$A:$B,MATCH($A1131,'20. Proveedor'!$A:$A,0),2),"")</f>
        <v/>
      </c>
      <c r="Z1131" s="6" t="str">
        <f aca="false">IFERROR(INDEX('21. Saphirus'!$A:$B,MATCH($A1131,'21. Saphirus'!$A:$A,0),2),"")</f>
        <v/>
      </c>
    </row>
    <row r="1132" customFormat="false" ht="15.75" hidden="false" customHeight="true" outlineLevel="0" collapsed="false">
      <c r="A1132" s="5" t="s">
        <v>1170</v>
      </c>
      <c r="B1132" s="5" t="n">
        <v>1905750</v>
      </c>
      <c r="C1132" s="5" t="s">
        <v>123</v>
      </c>
      <c r="D1132" s="6" t="str">
        <f aca="false">IFERROR(INDEX('1. Benavídez'!$A:$B,MATCH($A1132,'1. Benavídez'!$A:$A,0),2),"")</f>
        <v/>
      </c>
      <c r="E1132" s="6" t="str">
        <f aca="false">IFERROR(INDEX('2. Gallo'!$B:$D,MATCH($A1132,'2. Gallo'!$B:$B,0),3),"")</f>
        <v/>
      </c>
      <c r="F1132" s="6" t="str">
        <f aca="false">IFERROR(INDEX('3. Anea'!$B:$D,MATCH($A1132,'3. Anea'!$B:$B,0),2),"")</f>
        <v/>
      </c>
      <c r="G1132" s="6" t="str">
        <f aca="false">IFERROR(INDEX('4. Pilar'!$A:$C,MATCH($A1132,'4. Pilar'!$A:$A,0),2),"")</f>
        <v/>
      </c>
      <c r="H1132" s="6" t="str">
        <f aca="false">IFERROR(INDEX('5. Tortuguitas'!$B:$D,MATCH($A1132,'5. Tortuguitas'!$B:$B,0),2),"")</f>
        <v/>
      </c>
      <c r="I1132" s="6" t="str">
        <f aca="false">IFERROR(INDEX('6. Del Viso'!$A:$B,MATCH($A1132,'6. Del Viso'!$A:$A,0),2),"")</f>
        <v/>
      </c>
      <c r="J1132" s="6" t="str">
        <f aca="false">IFERROR(INDEX('7. Chica Glade'!$B:$F,MATCH($A1132,'7. Chica Glade'!$B:$B,0),4),"")</f>
        <v/>
      </c>
      <c r="K1132" s="6" t="str">
        <f aca="false">IFERROR(INDEX('8. Veterinaria'!$A:$B,MATCH($A1132,'8. Veterinaria'!$A:$A,0),2),"")</f>
        <v/>
      </c>
      <c r="L1132" s="6" t="str">
        <f aca="false">IFERROR(INDEX('9. Hipocampus'!$A:$B,MATCH($A1132,'9. Hipocampus'!$A:$A,0),2),"")</f>
        <v/>
      </c>
      <c r="M1132" s="6" t="str">
        <f aca="false">IFERROR(INDEX('11. Mundo Mascotas'!$B:$D,MATCH($A1132,'11. Mundo Mascotas'!$B:$B,0),2),"")</f>
        <v/>
      </c>
      <c r="N1132" s="6" t="str">
        <f aca="false">IFERROR(INDEX('12. Yaguar'!$B:$E,MATCH($A1132,'12. Yaguar'!$B:$B,0),2),"")</f>
        <v/>
      </c>
      <c r="O1132" s="6" t="str">
        <f aca="false">IFERROR(INDEX('13. King Clor'!$A:$B,MATCH($A1132,'13. King Clor'!$A:$A,0),2),"")</f>
        <v/>
      </c>
      <c r="P1132" s="6" t="str">
        <f aca="false">IFERROR(INDEX('14. Diserquim'!$A:$B,MATCH($A1132,'14. Diserquim'!$A:$A,0),2),"")</f>
        <v/>
      </c>
      <c r="Q1132" s="6" t="str">
        <f aca="false">IFERROR(INDEX('15. Moreno'!$A:$B,MATCH($A1132,'15. Moreno'!$A:$A,0),2),"")</f>
        <v/>
      </c>
      <c r="R1132" s="6" t="str">
        <f aca="false">IFERROR(INDEX('10. Collares'!$J:$K,MATCH($A1132,'10. Collares'!$J:$J,0),2),"")</f>
        <v/>
      </c>
      <c r="S1132" s="6" t="str">
        <f aca="false">IFERROR(INDEX('13. King Clor'!$G:$H,MATCH($A1132,'13. King Clor'!$G:$G,0),2),"")</f>
        <v/>
      </c>
      <c r="T1132" s="6" t="str">
        <f aca="false">IFERROR(INDEX('10. Collares'!$A:$B,MATCH($A1132,'10. Collares'!$A:$A,0),2),"")</f>
        <v/>
      </c>
      <c r="U1132" s="6" t="n">
        <f aca="false">IFERROR(INDEX('16. Mis nietos'!$B:$C,MATCH($A1132,'16. Mis nietos'!$B:$B,0),2),"")</f>
        <v>376</v>
      </c>
      <c r="V1132" s="6" t="str">
        <f aca="false">IFERROR(INDEX('17. Profesional Vet'!$A:$B,MATCH($A1132,'17. Profesional Vet'!$A:$A,0),2),"")</f>
        <v/>
      </c>
      <c r="W1132" s="6" t="n">
        <f aca="false">IFERROR(INDEX('18. Premier'!$A:$B,MATCH($A1132,'18. Premier'!$A:$A,0),2),"")</f>
        <v>398</v>
      </c>
      <c r="X1132" s="6" t="str">
        <f aca="false">IFERROR(INDEX('19. Dacam'!$A:$B,MATCH($A1132,'19. Dacam'!$A:$A,0),2),"")</f>
        <v/>
      </c>
      <c r="Y1132" s="6" t="str">
        <f aca="false">IFERROR(INDEX('20. Proveedor'!$A:$B,MATCH($A1132,'20. Proveedor'!$A:$A,0),2),"")</f>
        <v/>
      </c>
      <c r="Z1132" s="6" t="str">
        <f aca="false">IFERROR(INDEX('21. Saphirus'!$A:$B,MATCH($A1132,'21. Saphirus'!$A:$A,0),2),"")</f>
        <v/>
      </c>
    </row>
    <row r="1133" customFormat="false" ht="15.75" hidden="false" customHeight="true" outlineLevel="0" collapsed="false">
      <c r="A1133" s="5" t="s">
        <v>1171</v>
      </c>
      <c r="B1133" s="5" t="n">
        <v>1906068</v>
      </c>
      <c r="C1133" s="5" t="s">
        <v>33</v>
      </c>
      <c r="D1133" s="6" t="str">
        <f aca="false">IFERROR(INDEX('1. Benavídez'!$A:$B,MATCH($A1133,'1. Benavídez'!$A:$A,0),2),"")</f>
        <v/>
      </c>
      <c r="E1133" s="6" t="str">
        <f aca="false">IFERROR(INDEX('2. Gallo'!$B:$D,MATCH($A1133,'2. Gallo'!$B:$B,0),3),"")</f>
        <v/>
      </c>
      <c r="F1133" s="6" t="str">
        <f aca="false">IFERROR(INDEX('3. Anea'!$B:$D,MATCH($A1133,'3. Anea'!$B:$B,0),2),"")</f>
        <v/>
      </c>
      <c r="G1133" s="6" t="str">
        <f aca="false">IFERROR(INDEX('4. Pilar'!$A:$C,MATCH($A1133,'4. Pilar'!$A:$A,0),2),"")</f>
        <v/>
      </c>
      <c r="H1133" s="6" t="str">
        <f aca="false">IFERROR(INDEX('5. Tortuguitas'!$B:$D,MATCH($A1133,'5. Tortuguitas'!$B:$B,0),2),"")</f>
        <v/>
      </c>
      <c r="I1133" s="6" t="str">
        <f aca="false">IFERROR(INDEX('6. Del Viso'!$A:$B,MATCH($A1133,'6. Del Viso'!$A:$A,0),3),"")</f>
        <v/>
      </c>
      <c r="J1133" s="6" t="str">
        <f aca="false">IFERROR(INDEX('7. Chica Glade'!$B:$F,MATCH($A1133,'7. Chica Glade'!$B:$B,0),2),"")</f>
        <v/>
      </c>
      <c r="K1133" s="6" t="str">
        <f aca="false">IFERROR(INDEX('8. Veterinaria'!$A:$B,MATCH($A1133,'8. Veterinaria'!$A:$A,0),2),"")</f>
        <v/>
      </c>
      <c r="L1133" s="6" t="str">
        <f aca="false">IFERROR(INDEX('9. Hipocampus'!$A:$B,MATCH($A1133,'9. Hipocampus'!$A:$A,0),2),"")</f>
        <v/>
      </c>
      <c r="M1133" s="6" t="str">
        <f aca="false">IFERROR(INDEX('11. Mundo Mascotas'!$B:$D,MATCH($A1133,'11. Mundo Mascotas'!$B:$B,0),2),"")</f>
        <v/>
      </c>
      <c r="N1133" s="6" t="str">
        <f aca="false">IFERROR(INDEX('12. Yaguar'!$B:$E,MATCH($A1133,'12. Yaguar'!$B:$B,0),2),"")</f>
        <v/>
      </c>
      <c r="O1133" s="6" t="str">
        <f aca="false">IFERROR(INDEX('13. King Clor'!$A:$B,MATCH($A1133,'13. King Clor'!$A:$A,0),2),"")</f>
        <v/>
      </c>
      <c r="P1133" s="6" t="str">
        <f aca="false">IFERROR(INDEX('14. Diserquim'!$A:$B,MATCH($A1133,'14. Diserquim'!$A:$A,0),2),"")</f>
        <v/>
      </c>
      <c r="Q1133" s="6" t="str">
        <f aca="false">IFERROR(INDEX('15. Moreno'!$A:$B,MATCH($A1133,'15. Moreno'!$A:$A,0),2),"")</f>
        <v/>
      </c>
      <c r="R1133" s="6" t="str">
        <f aca="false">IFERROR(INDEX('10. Collares'!$J:$K,MATCH($A1133,'10. Collares'!$J:$J,0),2),"")</f>
        <v/>
      </c>
      <c r="S1133" s="6" t="str">
        <f aca="false">IFERROR(INDEX('13. King Clor'!$G:$H,MATCH($A1133,'13. King Clor'!$G:$G,0),2),"")</f>
        <v/>
      </c>
      <c r="T1133" s="6" t="str">
        <f aca="false">IFERROR(INDEX('10. Collares'!$A:$B,MATCH($A1133,'10. Collares'!$A:$A,0),2),"")</f>
        <v/>
      </c>
      <c r="U1133" s="6" t="str">
        <f aca="false">IFERROR(INDEX('16. Mis nietos'!$B:$C,MATCH($A1133,'16. Mis nietos'!$B:$B,0),2),"")</f>
        <v/>
      </c>
      <c r="V1133" s="6" t="str">
        <f aca="false">IFERROR(INDEX('17. Profesional Vet'!$A:$B,MATCH($A1133,'17. Profesional Vet'!$A:$A,0),2),"")</f>
        <v/>
      </c>
      <c r="W1133" s="6" t="str">
        <f aca="false">IFERROR(INDEX('18. Premier'!$A:$B,MATCH($A1133,'18. Premier'!$A:$A,0),2),"")</f>
        <v/>
      </c>
      <c r="X1133" s="6" t="str">
        <f aca="false">IFERROR(INDEX('19. Dacam'!$A:$B,MATCH($A1133,'19. Dacam'!$A:$A,0),2),"")</f>
        <v/>
      </c>
      <c r="Y1133" s="6" t="str">
        <f aca="false">IFERROR(INDEX('20. Proveedor'!$A:$B,MATCH($A1133,'20. Proveedor'!$A:$A,0),2),"")</f>
        <v/>
      </c>
      <c r="Z1133" s="6" t="str">
        <f aca="false">IFERROR(INDEX('21. Saphirus'!$A:$B,MATCH($A1133,'21. Saphirus'!$A:$A,0),2),"")</f>
        <v/>
      </c>
    </row>
    <row r="1134" customFormat="false" ht="15.75" hidden="false" customHeight="true" outlineLevel="0" collapsed="false">
      <c r="A1134" s="5" t="s">
        <v>1172</v>
      </c>
      <c r="B1134" s="5" t="n">
        <v>1905411</v>
      </c>
      <c r="C1134" s="5" t="s">
        <v>33</v>
      </c>
      <c r="D1134" s="6" t="str">
        <f aca="false">IFERROR(INDEX('1. Benavídez'!$A:$B,MATCH($A1134,'1. Benavídez'!$A:$A,0),2),"")</f>
        <v/>
      </c>
      <c r="E1134" s="6" t="str">
        <f aca="false">IFERROR(INDEX('2. Gallo'!$B:$D,MATCH($A1134,'2. Gallo'!$B:$B,0),3),"")</f>
        <v/>
      </c>
      <c r="F1134" s="6" t="str">
        <f aca="false">IFERROR(INDEX('3. Anea'!$B:$D,MATCH($A1134,'3. Anea'!$B:$B,0),2),"")</f>
        <v/>
      </c>
      <c r="G1134" s="6" t="str">
        <f aca="false">IFERROR(INDEX('4. Pilar'!$A:$C,MATCH($A1134,'4. Pilar'!$A:$A,0),2),"")</f>
        <v/>
      </c>
      <c r="H1134" s="6" t="str">
        <f aca="false">IFERROR(INDEX('5. Tortuguitas'!$B:$D,MATCH($A1134,'5. Tortuguitas'!$B:$B,0),2),"")</f>
        <v/>
      </c>
      <c r="I1134" s="6" t="str">
        <f aca="false">IFERROR(INDEX('6. Del Viso'!$A:$B,MATCH($A1134,'6. Del Viso'!$A:$A,0),2),"")</f>
        <v/>
      </c>
      <c r="J1134" s="6" t="str">
        <f aca="false">IFERROR(INDEX('7. Chica Glade'!$B:$F,MATCH($A1134,'7. Chica Glade'!$B:$B,0),4),"")</f>
        <v/>
      </c>
      <c r="K1134" s="6" t="str">
        <f aca="false">IFERROR(INDEX('8. Veterinaria'!$A:$B,MATCH($A1134,'8. Veterinaria'!$A:$A,0),2),"")</f>
        <v/>
      </c>
      <c r="L1134" s="6" t="str">
        <f aca="false">IFERROR(INDEX('9. Hipocampus'!$A:$B,MATCH($A1134,'9. Hipocampus'!$A:$A,0),2),"")</f>
        <v/>
      </c>
      <c r="M1134" s="6" t="str">
        <f aca="false">IFERROR(INDEX('11. Mundo Mascotas'!$B:$D,MATCH($A1134,'11. Mundo Mascotas'!$B:$B,0),2),"")</f>
        <v/>
      </c>
      <c r="N1134" s="6" t="str">
        <f aca="false">IFERROR(INDEX('12. Yaguar'!$B:$E,MATCH($A1134,'12. Yaguar'!$B:$B,0),2),"")</f>
        <v/>
      </c>
      <c r="O1134" s="6" t="str">
        <f aca="false">IFERROR(INDEX('13. King Clor'!$A:$B,MATCH($A1134,'13. King Clor'!$A:$A,0),2),"")</f>
        <v/>
      </c>
      <c r="P1134" s="6" t="str">
        <f aca="false">IFERROR(INDEX('14. Diserquim'!$A:$B,MATCH($A1134,'14. Diserquim'!$A:$A,0),2),"")</f>
        <v/>
      </c>
      <c r="Q1134" s="6" t="str">
        <f aca="false">IFERROR(INDEX('15. Moreno'!$A:$B,MATCH($A1134,'15. Moreno'!$A:$A,0),2),"")</f>
        <v/>
      </c>
      <c r="R1134" s="6" t="str">
        <f aca="false">IFERROR(INDEX('10. Collares'!$J:$K,MATCH($A1134,'10. Collares'!$J:$J,0),2),"")</f>
        <v/>
      </c>
      <c r="S1134" s="6" t="str">
        <f aca="false">IFERROR(INDEX('13. King Clor'!$G:$H,MATCH($A1134,'13. King Clor'!$G:$G,0),2),"")</f>
        <v/>
      </c>
      <c r="T1134" s="6" t="str">
        <f aca="false">IFERROR(INDEX('10. Collares'!$A:$B,MATCH($A1134,'10. Collares'!$A:$A,0),2),"")</f>
        <v/>
      </c>
      <c r="U1134" s="6" t="str">
        <f aca="false">IFERROR(INDEX('16. Mis nietos'!$B:$C,MATCH($A1134,'16. Mis nietos'!$B:$B,0),2),"")</f>
        <v/>
      </c>
      <c r="V1134" s="6" t="str">
        <f aca="false">IFERROR(INDEX('17. Profesional Vet'!$A:$B,MATCH($A1134,'17. Profesional Vet'!$A:$A,0),2),"")</f>
        <v/>
      </c>
      <c r="W1134" s="6" t="str">
        <f aca="false">IFERROR(INDEX('18. Premier'!$A:$B,MATCH($A1134,'18. Premier'!$A:$A,0),2),"")</f>
        <v/>
      </c>
      <c r="X1134" s="6" t="str">
        <f aca="false">IFERROR(INDEX('19. Dacam'!$A:$B,MATCH($A1134,'19. Dacam'!$A:$A,0),2),"")</f>
        <v/>
      </c>
      <c r="Y1134" s="6" t="str">
        <f aca="false">IFERROR(INDEX('20. Proveedor'!$A:$B,MATCH($A1134,'20. Proveedor'!$A:$A,0),2),"")</f>
        <v/>
      </c>
      <c r="Z1134" s="6" t="str">
        <f aca="false">IFERROR(INDEX('21. Saphirus'!$A:$B,MATCH($A1134,'21. Saphirus'!$A:$A,0),2),"")</f>
        <v/>
      </c>
    </row>
    <row r="1135" customFormat="false" ht="15.75" hidden="false" customHeight="true" outlineLevel="0" collapsed="false">
      <c r="A1135" s="5" t="s">
        <v>1173</v>
      </c>
      <c r="B1135" s="5" t="n">
        <v>1905412</v>
      </c>
      <c r="C1135" s="5" t="s">
        <v>33</v>
      </c>
      <c r="D1135" s="6" t="str">
        <f aca="false">IFERROR(INDEX('1. Benavídez'!$A:$B,MATCH($A1135,'1. Benavídez'!$A:$A,0),2),"")</f>
        <v/>
      </c>
      <c r="E1135" s="6" t="str">
        <f aca="false">IFERROR(INDEX('2. Gallo'!$B:$D,MATCH($A1135,'2. Gallo'!$B:$B,0),3),"")</f>
        <v/>
      </c>
      <c r="F1135" s="6" t="str">
        <f aca="false">IFERROR(INDEX('3. Anea'!$B:$D,MATCH($A1135,'3. Anea'!$B:$B,0),2),"")</f>
        <v/>
      </c>
      <c r="G1135" s="6" t="str">
        <f aca="false">IFERROR(INDEX('4. Pilar'!$A:$C,MATCH($A1135,'4. Pilar'!$A:$A,0),2),"")</f>
        <v/>
      </c>
      <c r="H1135" s="6" t="str">
        <f aca="false">IFERROR(INDEX('5. Tortuguitas'!$B:$D,MATCH($A1135,'5. Tortuguitas'!$B:$B,0),2),"")</f>
        <v/>
      </c>
      <c r="I1135" s="6" t="str">
        <f aca="false">IFERROR(INDEX('6. Del Viso'!$A:$B,MATCH($A1135,'6. Del Viso'!$A:$A,0),2),"")</f>
        <v/>
      </c>
      <c r="J1135" s="6" t="str">
        <f aca="false">IFERROR(INDEX('7. Chica Glade'!$B:$F,MATCH($A1135,'7. Chica Glade'!$B:$B,0),4),"")</f>
        <v/>
      </c>
      <c r="K1135" s="6" t="str">
        <f aca="false">IFERROR(INDEX('8. Veterinaria'!$A:$B,MATCH($A1135,'8. Veterinaria'!$A:$A,0),2),"")</f>
        <v/>
      </c>
      <c r="L1135" s="6" t="str">
        <f aca="false">IFERROR(INDEX('9. Hipocampus'!$A:$B,MATCH($A1135,'9. Hipocampus'!$A:$A,0),2),"")</f>
        <v/>
      </c>
      <c r="M1135" s="6" t="str">
        <f aca="false">IFERROR(INDEX('11. Mundo Mascotas'!$B:$D,MATCH($A1135,'11. Mundo Mascotas'!$B:$B,0),2),"")</f>
        <v/>
      </c>
      <c r="N1135" s="6" t="str">
        <f aca="false">IFERROR(INDEX('12. Yaguar'!$B:$E,MATCH($A1135,'12. Yaguar'!$B:$B,0),2),"")</f>
        <v/>
      </c>
      <c r="O1135" s="6" t="str">
        <f aca="false">IFERROR(INDEX('13. King Clor'!$A:$B,MATCH($A1135,'13. King Clor'!$A:$A,0),2),"")</f>
        <v/>
      </c>
      <c r="P1135" s="6" t="str">
        <f aca="false">IFERROR(INDEX('14. Diserquim'!$A:$B,MATCH($A1135,'14. Diserquim'!$A:$A,0),2),"")</f>
        <v/>
      </c>
      <c r="Q1135" s="6" t="str">
        <f aca="false">IFERROR(INDEX('15. Moreno'!$A:$B,MATCH($A1135,'15. Moreno'!$A:$A,0),2),"")</f>
        <v/>
      </c>
      <c r="R1135" s="6" t="str">
        <f aca="false">IFERROR(INDEX('10. Collares'!$J:$K,MATCH($A1135,'10. Collares'!$J:$J,0),2),"")</f>
        <v/>
      </c>
      <c r="S1135" s="6" t="str">
        <f aca="false">IFERROR(INDEX('13. King Clor'!$G:$H,MATCH($A1135,'13. King Clor'!$G:$G,0),2),"")</f>
        <v/>
      </c>
      <c r="T1135" s="6" t="str">
        <f aca="false">IFERROR(INDEX('10. Collares'!$A:$B,MATCH($A1135,'10. Collares'!$A:$A,0),2),"")</f>
        <v/>
      </c>
      <c r="U1135" s="6" t="str">
        <f aca="false">IFERROR(INDEX('16. Mis nietos'!$B:$C,MATCH($A1135,'16. Mis nietos'!$B:$B,0),2),"")</f>
        <v/>
      </c>
      <c r="V1135" s="6" t="str">
        <f aca="false">IFERROR(INDEX('17. Profesional Vet'!$A:$B,MATCH($A1135,'17. Profesional Vet'!$A:$A,0),2),"")</f>
        <v/>
      </c>
      <c r="W1135" s="6" t="str">
        <f aca="false">IFERROR(INDEX('18. Premier'!$A:$B,MATCH($A1135,'18. Premier'!$A:$A,0),2),"")</f>
        <v/>
      </c>
      <c r="X1135" s="6" t="str">
        <f aca="false">IFERROR(INDEX('19. Dacam'!$A:$B,MATCH($A1135,'19. Dacam'!$A:$A,0),2),"")</f>
        <v/>
      </c>
      <c r="Y1135" s="6" t="str">
        <f aca="false">IFERROR(INDEX('20. Proveedor'!$A:$B,MATCH($A1135,'20. Proveedor'!$A:$A,0),2),"")</f>
        <v/>
      </c>
      <c r="Z1135" s="6" t="str">
        <f aca="false">IFERROR(INDEX('21. Saphirus'!$A:$B,MATCH($A1135,'21. Saphirus'!$A:$A,0),2),"")</f>
        <v/>
      </c>
    </row>
    <row r="1136" customFormat="false" ht="15.75" hidden="false" customHeight="true" outlineLevel="0" collapsed="false">
      <c r="A1136" s="5" t="s">
        <v>1174</v>
      </c>
      <c r="B1136" s="5" t="n">
        <v>1905413</v>
      </c>
      <c r="C1136" s="5" t="s">
        <v>33</v>
      </c>
      <c r="D1136" s="6" t="str">
        <f aca="false">IFERROR(INDEX('1. Benavídez'!$A:$B,MATCH($A1136,'1. Benavídez'!$A:$A,0),2),"")</f>
        <v/>
      </c>
      <c r="E1136" s="6" t="str">
        <f aca="false">IFERROR(INDEX('2. Gallo'!$B:$D,MATCH($A1136,'2. Gallo'!$B:$B,0),3),"")</f>
        <v/>
      </c>
      <c r="F1136" s="6" t="str">
        <f aca="false">IFERROR(INDEX('3. Anea'!$B:$D,MATCH($A1136,'3. Anea'!$B:$B,0),2),"")</f>
        <v/>
      </c>
      <c r="G1136" s="6" t="str">
        <f aca="false">IFERROR(INDEX('4. Pilar'!$A:$C,MATCH($A1136,'4. Pilar'!$A:$A,0),2),"")</f>
        <v/>
      </c>
      <c r="H1136" s="6" t="str">
        <f aca="false">IFERROR(INDEX('5. Tortuguitas'!$B:$D,MATCH($A1136,'5. Tortuguitas'!$B:$B,0),2),"")</f>
        <v/>
      </c>
      <c r="I1136" s="6" t="str">
        <f aca="false">IFERROR(INDEX('6. Del Viso'!$A:$B,MATCH($A1136,'6. Del Viso'!$A:$A,0),2),"")</f>
        <v/>
      </c>
      <c r="J1136" s="6" t="str">
        <f aca="false">IFERROR(INDEX('7. Chica Glade'!$B:$F,MATCH($A1136,'7. Chica Glade'!$B:$B,0),4),"")</f>
        <v/>
      </c>
      <c r="K1136" s="6" t="str">
        <f aca="false">IFERROR(INDEX('8. Veterinaria'!$A:$B,MATCH($A1136,'8. Veterinaria'!$A:$A,0),2),"")</f>
        <v/>
      </c>
      <c r="L1136" s="6" t="str">
        <f aca="false">IFERROR(INDEX('9. Hipocampus'!$A:$B,MATCH($A1136,'9. Hipocampus'!$A:$A,0),2),"")</f>
        <v/>
      </c>
      <c r="M1136" s="6" t="str">
        <f aca="false">IFERROR(INDEX('11. Mundo Mascotas'!$B:$D,MATCH($A1136,'11. Mundo Mascotas'!$B:$B,0),2),"")</f>
        <v/>
      </c>
      <c r="N1136" s="6" t="str">
        <f aca="false">IFERROR(INDEX('12. Yaguar'!$B:$E,MATCH($A1136,'12. Yaguar'!$B:$B,0),2),"")</f>
        <v/>
      </c>
      <c r="O1136" s="6" t="str">
        <f aca="false">IFERROR(INDEX('13. King Clor'!$A:$B,MATCH($A1136,'13. King Clor'!$A:$A,0),2),"")</f>
        <v/>
      </c>
      <c r="P1136" s="6" t="str">
        <f aca="false">IFERROR(INDEX('14. Diserquim'!$A:$B,MATCH($A1136,'14. Diserquim'!$A:$A,0),2),"")</f>
        <v/>
      </c>
      <c r="Q1136" s="6" t="str">
        <f aca="false">IFERROR(INDEX('15. Moreno'!$A:$B,MATCH($A1136,'15. Moreno'!$A:$A,0),2),"")</f>
        <v/>
      </c>
      <c r="R1136" s="6" t="str">
        <f aca="false">IFERROR(INDEX('10. Collares'!$J:$K,MATCH($A1136,'10. Collares'!$J:$J,0),2),"")</f>
        <v/>
      </c>
      <c r="S1136" s="6" t="str">
        <f aca="false">IFERROR(INDEX('13. King Clor'!$G:$H,MATCH($A1136,'13. King Clor'!$G:$G,0),2),"")</f>
        <v/>
      </c>
      <c r="T1136" s="6" t="str">
        <f aca="false">IFERROR(INDEX('10. Collares'!$A:$B,MATCH($A1136,'10. Collares'!$A:$A,0),2),"")</f>
        <v/>
      </c>
      <c r="U1136" s="6" t="str">
        <f aca="false">IFERROR(INDEX('16. Mis nietos'!$B:$C,MATCH($A1136,'16. Mis nietos'!$B:$B,0),2),"")</f>
        <v/>
      </c>
      <c r="V1136" s="6" t="str">
        <f aca="false">IFERROR(INDEX('17. Profesional Vet'!$A:$B,MATCH($A1136,'17. Profesional Vet'!$A:$A,0),2),"")</f>
        <v/>
      </c>
      <c r="W1136" s="6" t="str">
        <f aca="false">IFERROR(INDEX('18. Premier'!$A:$B,MATCH($A1136,'18. Premier'!$A:$A,0),2),"")</f>
        <v/>
      </c>
      <c r="X1136" s="6" t="str">
        <f aca="false">IFERROR(INDEX('19. Dacam'!$A:$B,MATCH($A1136,'19. Dacam'!$A:$A,0),2),"")</f>
        <v/>
      </c>
      <c r="Y1136" s="6" t="str">
        <f aca="false">IFERROR(INDEX('20. Proveedor'!$A:$B,MATCH($A1136,'20. Proveedor'!$A:$A,0),2),"")</f>
        <v/>
      </c>
      <c r="Z1136" s="6" t="str">
        <f aca="false">IFERROR(INDEX('21. Saphirus'!$A:$B,MATCH($A1136,'21. Saphirus'!$A:$A,0),2),"")</f>
        <v/>
      </c>
    </row>
    <row r="1137" customFormat="false" ht="15.75" hidden="false" customHeight="true" outlineLevel="0" collapsed="false">
      <c r="A1137" s="5" t="s">
        <v>1175</v>
      </c>
      <c r="B1137" s="5" t="n">
        <v>1905224</v>
      </c>
      <c r="C1137" s="5" t="s">
        <v>147</v>
      </c>
      <c r="D1137" s="6" t="str">
        <f aca="false">IFERROR(INDEX('1. Benavídez'!$A:$B,MATCH($A1137,'1. Benavídez'!$A:$A,0),2),"")</f>
        <v/>
      </c>
      <c r="E1137" s="6" t="str">
        <f aca="false">IFERROR(INDEX('2. Gallo'!$B:$D,MATCH($A1137,'2. Gallo'!$B:$B,0),3),"")</f>
        <v/>
      </c>
      <c r="F1137" s="6" t="str">
        <f aca="false">IFERROR(INDEX('3. Anea'!$B:$D,MATCH($A1137,'3. Anea'!$B:$B,0),2),"")</f>
        <v/>
      </c>
      <c r="G1137" s="6" t="str">
        <f aca="false">IFERROR(INDEX('4. Pilar'!$A:$C,MATCH($A1137,'4. Pilar'!$A:$A,0),2),"")</f>
        <v/>
      </c>
      <c r="H1137" s="6" t="n">
        <f aca="false">IFERROR(INDEX('5. Tortuguitas'!$B:$D,MATCH($A1137,'5. Tortuguitas'!$B:$B,0),2),"")</f>
        <v>18770</v>
      </c>
      <c r="I1137" s="6" t="str">
        <f aca="false">IFERROR(INDEX('6. Del Viso'!$A:$B,MATCH($A1137,'6. Del Viso'!$A:$A,0),2),"")</f>
        <v/>
      </c>
      <c r="J1137" s="6" t="str">
        <f aca="false">IFERROR(INDEX('7. Chica Glade'!$B:$F,MATCH($A1137,'7. Chica Glade'!$B:$B,0),4),"")</f>
        <v/>
      </c>
      <c r="K1137" s="6" t="str">
        <f aca="false">IFERROR(INDEX('8. Veterinaria'!$A:$B,MATCH($A1137,'8. Veterinaria'!$A:$A,0),2),"")</f>
        <v/>
      </c>
      <c r="L1137" s="6" t="str">
        <f aca="false">IFERROR(INDEX('9. Hipocampus'!$A:$B,MATCH($A1137,'9. Hipocampus'!$A:$A,0),2),"")</f>
        <v/>
      </c>
      <c r="M1137" s="6" t="str">
        <f aca="false">IFERROR(INDEX('11. Mundo Mascotas'!$B:$D,MATCH($A1137,'11. Mundo Mascotas'!$B:$B,0),2),"")</f>
        <v/>
      </c>
      <c r="N1137" s="6" t="str">
        <f aca="false">IFERROR(INDEX('12. Yaguar'!$B:$E,MATCH($A1137,'12. Yaguar'!$B:$B,0),2),"")</f>
        <v/>
      </c>
      <c r="O1137" s="6" t="str">
        <f aca="false">IFERROR(INDEX('13. King Clor'!$A:$B,MATCH($A1137,'13. King Clor'!$A:$A,0),2),"")</f>
        <v/>
      </c>
      <c r="P1137" s="6" t="str">
        <f aca="false">IFERROR(INDEX('14. Diserquim'!$A:$B,MATCH($A1137,'14. Diserquim'!$A:$A,0),2),"")</f>
        <v/>
      </c>
      <c r="Q1137" s="6" t="str">
        <f aca="false">IFERROR(INDEX('15. Moreno'!$A:$B,MATCH($A1137,'15. Moreno'!$A:$A,0),2),"")</f>
        <v/>
      </c>
      <c r="R1137" s="6" t="str">
        <f aca="false">IFERROR(INDEX('10. Collares'!$J:$K,MATCH($A1137,'10. Collares'!$J:$J,0),2),"")</f>
        <v/>
      </c>
      <c r="S1137" s="6" t="str">
        <f aca="false">IFERROR(INDEX('13. King Clor'!$G:$H,MATCH($A1137,'13. King Clor'!$G:$G,0),2),"")</f>
        <v/>
      </c>
      <c r="T1137" s="6" t="str">
        <f aca="false">IFERROR(INDEX('10. Collares'!$A:$B,MATCH($A1137,'10. Collares'!$A:$A,0),2),"")</f>
        <v/>
      </c>
      <c r="U1137" s="6" t="str">
        <f aca="false">IFERROR(INDEX('16. Mis nietos'!$B:$C,MATCH($A1137,'16. Mis nietos'!$B:$B,0),2),"")</f>
        <v/>
      </c>
      <c r="V1137" s="6" t="str">
        <f aca="false">IFERROR(INDEX('17. Profesional Vet'!$A:$B,MATCH($A1137,'17. Profesional Vet'!$A:$A,0),2),"")</f>
        <v/>
      </c>
      <c r="W1137" s="6" t="str">
        <f aca="false">IFERROR(INDEX('18. Premier'!$A:$B,MATCH($A1137,'18. Premier'!$A:$A,0),2),"")</f>
        <v/>
      </c>
      <c r="X1137" s="6" t="str">
        <f aca="false">IFERROR(INDEX('19. Dacam'!$A:$B,MATCH($A1137,'19. Dacam'!$A:$A,0),2),"")</f>
        <v/>
      </c>
      <c r="Y1137" s="6" t="str">
        <f aca="false">IFERROR(INDEX('20. Proveedor'!$A:$B,MATCH($A1137,'20. Proveedor'!$A:$A,0),2),"")</f>
        <v/>
      </c>
      <c r="Z1137" s="6" t="str">
        <f aca="false">IFERROR(INDEX('21. Saphirus'!$A:$B,MATCH($A1137,'21. Saphirus'!$A:$A,0),2),"")</f>
        <v/>
      </c>
    </row>
    <row r="1138" customFormat="false" ht="15.75" hidden="false" customHeight="true" outlineLevel="0" collapsed="false">
      <c r="A1138" s="5" t="s">
        <v>1176</v>
      </c>
      <c r="B1138" s="5" t="n">
        <v>1906142</v>
      </c>
      <c r="C1138" s="5" t="s">
        <v>118</v>
      </c>
      <c r="D1138" s="6" t="str">
        <f aca="false">IFERROR(INDEX('1. Benavídez'!$A:$B,MATCH($A1138,'1. Benavídez'!$A:$A,0),2),"")</f>
        <v/>
      </c>
      <c r="E1138" s="6" t="str">
        <f aca="false">IFERROR(INDEX('2. Gallo'!$B:$D,MATCH($A1138,'2. Gallo'!$B:$B,0),3),"")</f>
        <v/>
      </c>
      <c r="F1138" s="6" t="str">
        <f aca="false">IFERROR(INDEX('3. Anea'!$B:$D,MATCH($A1138,'3. Anea'!$B:$B,0),2),"")</f>
        <v/>
      </c>
      <c r="G1138" s="6" t="str">
        <f aca="false">IFERROR(INDEX('4. Pilar'!$A:$C,MATCH($A1138,'4. Pilar'!$A:$A,0),2),"")</f>
        <v/>
      </c>
      <c r="H1138" s="6" t="str">
        <f aca="false">IFERROR(INDEX('5. Tortuguitas'!$B:$D,MATCH($A1138,'5. Tortuguitas'!$B:$B,0),2),"")</f>
        <v/>
      </c>
      <c r="I1138" s="6" t="str">
        <f aca="false">IFERROR(INDEX('6. Del Viso'!$A:$B,MATCH($A1138,'6. Del Viso'!$A:$A,0),2),"")</f>
        <v/>
      </c>
      <c r="J1138" s="6" t="str">
        <f aca="false">IFERROR(INDEX('7. Chica Glade'!$B:$F,MATCH($A1138,'7. Chica Glade'!$B:$B,0),4),"")</f>
        <v/>
      </c>
      <c r="K1138" s="6" t="str">
        <f aca="false">IFERROR(INDEX('8. Veterinaria'!$A:$B,MATCH($A1138,'8. Veterinaria'!$A:$A,0),2),"")</f>
        <v/>
      </c>
      <c r="L1138" s="6" t="n">
        <f aca="false">IFERROR(INDEX('9. Hipocampus'!$A:$B,MATCH($A1138,'9. Hipocampus'!$A:$A,0),2),"")</f>
        <v>0</v>
      </c>
      <c r="M1138" s="6" t="str">
        <f aca="false">IFERROR(INDEX('11. Mundo Mascotas'!$B:$D,MATCH($A1138,'11. Mundo Mascotas'!$B:$B,0),2),"")</f>
        <v/>
      </c>
      <c r="N1138" s="6" t="str">
        <f aca="false">IFERROR(INDEX('12. Yaguar'!$B:$E,MATCH($A1138,'12. Yaguar'!$B:$B,0),2),"")</f>
        <v/>
      </c>
      <c r="O1138" s="6" t="str">
        <f aca="false">IFERROR(INDEX('13. King Clor'!$A:$B,MATCH($A1138,'13. King Clor'!$A:$A,0),2),"")</f>
        <v/>
      </c>
      <c r="P1138" s="6" t="str">
        <f aca="false">IFERROR(INDEX('14. Diserquim'!$A:$B,MATCH($A1138,'14. Diserquim'!$A:$A,0),2),"")</f>
        <v/>
      </c>
      <c r="Q1138" s="6" t="str">
        <f aca="false">IFERROR(INDEX('15. Moreno'!$A:$B,MATCH($A1138,'15. Moreno'!$A:$A,0),2),"")</f>
        <v/>
      </c>
      <c r="R1138" s="6" t="str">
        <f aca="false">IFERROR(INDEX('10. Collares'!$J:$K,MATCH($A1138,'10. Collares'!$J:$J,0),2),"")</f>
        <v/>
      </c>
      <c r="S1138" s="6" t="str">
        <f aca="false">IFERROR(INDEX('13. King Clor'!$G:$H,MATCH($A1138,'13. King Clor'!$G:$G,0),2),"")</f>
        <v/>
      </c>
      <c r="T1138" s="6" t="str">
        <f aca="false">IFERROR(INDEX('10. Collares'!$A:$B,MATCH($A1138,'10. Collares'!$A:$A,0),2),"")</f>
        <v/>
      </c>
      <c r="U1138" s="6" t="str">
        <f aca="false">IFERROR(INDEX('16. Mis nietos'!$B:$C,MATCH($A1138,'16. Mis nietos'!$B:$B,0),2),"")</f>
        <v/>
      </c>
      <c r="V1138" s="6" t="str">
        <f aca="false">IFERROR(INDEX('17. Profesional Vet'!$A:$B,MATCH($A1138,'17. Profesional Vet'!$A:$A,0),2),"")</f>
        <v/>
      </c>
      <c r="W1138" s="6" t="str">
        <f aca="false">IFERROR(INDEX('18. Premier'!$A:$B,MATCH($A1138,'18. Premier'!$A:$A,0),2),"")</f>
        <v/>
      </c>
      <c r="X1138" s="6" t="str">
        <f aca="false">IFERROR(INDEX('19. Dacam'!$A:$B,MATCH($A1138,'19. Dacam'!$A:$A,0),2),"")</f>
        <v/>
      </c>
      <c r="Y1138" s="6" t="str">
        <f aca="false">IFERROR(INDEX('20. Proveedor'!$A:$B,MATCH($A1138,'20. Proveedor'!$A:$A,0),2),"")</f>
        <v/>
      </c>
      <c r="Z1138" s="6" t="str">
        <f aca="false">IFERROR(INDEX('21. Saphirus'!$A:$B,MATCH($A1138,'21. Saphirus'!$A:$A,0),2),"")</f>
        <v/>
      </c>
    </row>
    <row r="1139" customFormat="false" ht="15.75" hidden="false" customHeight="true" outlineLevel="0" collapsed="false">
      <c r="A1139" s="5" t="s">
        <v>1177</v>
      </c>
      <c r="B1139" s="5" t="n">
        <v>1905713</v>
      </c>
      <c r="C1139" s="5" t="s">
        <v>118</v>
      </c>
      <c r="D1139" s="6" t="str">
        <f aca="false">IFERROR(INDEX('1. Benavídez'!$A:$B,MATCH($A1139,'1. Benavídez'!$A:$A,0),2),"")</f>
        <v/>
      </c>
      <c r="E1139" s="6" t="str">
        <f aca="false">IFERROR(INDEX('2. Gallo'!$B:$D,MATCH($A1139,'2. Gallo'!$B:$B,0),3),"")</f>
        <v/>
      </c>
      <c r="F1139" s="6" t="n">
        <f aca="false">IFERROR(INDEX('3. Anea'!$B:$D,MATCH($A1139,'3. Anea'!$B:$B,0),2),"")</f>
        <v>120</v>
      </c>
      <c r="G1139" s="6" t="str">
        <f aca="false">IFERROR(INDEX('4. Pilar'!$A:$C,MATCH($A1139,'4. Pilar'!$A:$A,0),2),"")</f>
        <v/>
      </c>
      <c r="H1139" s="6" t="str">
        <f aca="false">IFERROR(INDEX('5. Tortuguitas'!$B:$D,MATCH($A1139,'5. Tortuguitas'!$B:$B,0),2),"")</f>
        <v/>
      </c>
      <c r="I1139" s="6" t="str">
        <f aca="false">IFERROR(INDEX('6. Del Viso'!$A:$B,MATCH($A1139,'6. Del Viso'!$A:$A,0),2),"")</f>
        <v/>
      </c>
      <c r="J1139" s="6" t="str">
        <f aca="false">IFERROR(INDEX('7. Chica Glade'!$B:$F,MATCH($A1139,'7. Chica Glade'!$B:$B,0),4),"")</f>
        <v/>
      </c>
      <c r="K1139" s="6" t="str">
        <f aca="false">IFERROR(INDEX('8. Veterinaria'!$A:$B,MATCH($A1139,'8. Veterinaria'!$A:$A,0),2),"")</f>
        <v/>
      </c>
      <c r="L1139" s="6" t="str">
        <f aca="false">IFERROR(INDEX('9. Hipocampus'!$A:$B,MATCH($A1139,'9. Hipocampus'!$A:$A,0),2),"")</f>
        <v/>
      </c>
      <c r="M1139" s="6" t="str">
        <f aca="false">IFERROR(INDEX('11. Mundo Mascotas'!$B:$D,MATCH($A1139,'11. Mundo Mascotas'!$B:$B,0),2),"")</f>
        <v/>
      </c>
      <c r="N1139" s="6" t="str">
        <f aca="false">IFERROR(INDEX('12. Yaguar'!$B:$E,MATCH($A1139,'12. Yaguar'!$B:$B,0),2),"")</f>
        <v/>
      </c>
      <c r="O1139" s="6" t="str">
        <f aca="false">IFERROR(INDEX('13. King Clor'!$A:$B,MATCH($A1139,'13. King Clor'!$A:$A,0),2),"")</f>
        <v/>
      </c>
      <c r="P1139" s="6" t="str">
        <f aca="false">IFERROR(INDEX('14. Diserquim'!$A:$B,MATCH($A1139,'14. Diserquim'!$A:$A,0),2),"")</f>
        <v/>
      </c>
      <c r="Q1139" s="6" t="str">
        <f aca="false">IFERROR(INDEX('15. Moreno'!$A:$B,MATCH($A1139,'15. Moreno'!$A:$A,0),2),"")</f>
        <v/>
      </c>
      <c r="R1139" s="6" t="str">
        <f aca="false">IFERROR(INDEX('10. Collares'!$J:$K,MATCH($A1139,'10. Collares'!$J:$J,0),2),"")</f>
        <v/>
      </c>
      <c r="S1139" s="6" t="str">
        <f aca="false">IFERROR(INDEX('13. King Clor'!$G:$H,MATCH($A1139,'13. King Clor'!$G:$G,0),2),"")</f>
        <v/>
      </c>
      <c r="T1139" s="6" t="str">
        <f aca="false">IFERROR(INDEX('10. Collares'!$A:$B,MATCH($A1139,'10. Collares'!$A:$A,0),2),"")</f>
        <v/>
      </c>
      <c r="U1139" s="6" t="str">
        <f aca="false">IFERROR(INDEX('16. Mis nietos'!$B:$C,MATCH($A1139,'16. Mis nietos'!$B:$B,0),2),"")</f>
        <v/>
      </c>
      <c r="V1139" s="6" t="str">
        <f aca="false">IFERROR(INDEX('17. Profesional Vet'!$A:$B,MATCH($A1139,'17. Profesional Vet'!$A:$A,0),2),"")</f>
        <v/>
      </c>
      <c r="W1139" s="6" t="str">
        <f aca="false">IFERROR(INDEX('18. Premier'!$A:$B,MATCH($A1139,'18. Premier'!$A:$A,0),2),"")</f>
        <v/>
      </c>
      <c r="X1139" s="6" t="str">
        <f aca="false">IFERROR(INDEX('19. Dacam'!$A:$B,MATCH($A1139,'19. Dacam'!$A:$A,0),2),"")</f>
        <v/>
      </c>
      <c r="Y1139" s="6" t="str">
        <f aca="false">IFERROR(INDEX('20. Proveedor'!$A:$B,MATCH($A1139,'20. Proveedor'!$A:$A,0),2),"")</f>
        <v/>
      </c>
      <c r="Z1139" s="6" t="str">
        <f aca="false">IFERROR(INDEX('21. Saphirus'!$A:$B,MATCH($A1139,'21. Saphirus'!$A:$A,0),2),"")</f>
        <v/>
      </c>
    </row>
    <row r="1140" customFormat="false" ht="15.75" hidden="false" customHeight="true" outlineLevel="0" collapsed="false">
      <c r="A1140" s="5" t="s">
        <v>1178</v>
      </c>
      <c r="B1140" s="5" t="n">
        <v>1905074</v>
      </c>
      <c r="C1140" s="5" t="s">
        <v>33</v>
      </c>
      <c r="D1140" s="6" t="str">
        <f aca="false">IFERROR(INDEX('1. Benavídez'!$A:$B,MATCH($A1140,'1. Benavídez'!$A:$A,0),2),"")</f>
        <v/>
      </c>
      <c r="E1140" s="6" t="str">
        <f aca="false">IFERROR(INDEX('2. Gallo'!$B:$D,MATCH($A1140,'2. Gallo'!$B:$B,0),3),"")</f>
        <v/>
      </c>
      <c r="F1140" s="6" t="str">
        <f aca="false">IFERROR(INDEX('3. Anea'!$B:$D,MATCH($A1140,'3. Anea'!$B:$B,0),2),"")</f>
        <v/>
      </c>
      <c r="G1140" s="6" t="str">
        <f aca="false">IFERROR(INDEX('4. Pilar'!$A:$C,MATCH($A1140,'4. Pilar'!$A:$A,0),2),"")</f>
        <v/>
      </c>
      <c r="H1140" s="6" t="str">
        <f aca="false">IFERROR(INDEX('5. Tortuguitas'!$B:$D,MATCH($A1140,'5. Tortuguitas'!$B:$B,0),2),"")</f>
        <v/>
      </c>
      <c r="I1140" s="6" t="str">
        <f aca="false">IFERROR(INDEX('6. Del Viso'!$A:$B,MATCH($A1140,'6. Del Viso'!$A:$A,0),2),"")</f>
        <v/>
      </c>
      <c r="J1140" s="6" t="str">
        <f aca="false">IFERROR(INDEX('7. Chica Glade'!$B:$F,MATCH($A1140,'7. Chica Glade'!$B:$B,0),4),"")</f>
        <v/>
      </c>
      <c r="K1140" s="6" t="str">
        <f aca="false">IFERROR(INDEX('8. Veterinaria'!$A:$B,MATCH($A1140,'8. Veterinaria'!$A:$A,0),2),"")</f>
        <v/>
      </c>
      <c r="L1140" s="6" t="str">
        <f aca="false">IFERROR(INDEX('9. Hipocampus'!$A:$B,MATCH($A1140,'9. Hipocampus'!$A:$A,0),2),"")</f>
        <v/>
      </c>
      <c r="M1140" s="6" t="str">
        <f aca="false">IFERROR(INDEX('11. Mundo Mascotas'!$B:$D,MATCH($A1140,'11. Mundo Mascotas'!$B:$B,0),2),"")</f>
        <v/>
      </c>
      <c r="N1140" s="6" t="str">
        <f aca="false">IFERROR(INDEX('12. Yaguar'!$B:$E,MATCH($A1140,'12. Yaguar'!$B:$B,0),2),"")</f>
        <v/>
      </c>
      <c r="O1140" s="6" t="str">
        <f aca="false">IFERROR(INDEX('13. King Clor'!$A:$B,MATCH($A1140,'13. King Clor'!$A:$A,0),2),"")</f>
        <v/>
      </c>
      <c r="P1140" s="6" t="str">
        <f aca="false">IFERROR(INDEX('14. Diserquim'!$A:$B,MATCH($A1140,'14. Diserquim'!$A:$A,0),2),"")</f>
        <v/>
      </c>
      <c r="Q1140" s="6" t="str">
        <f aca="false">IFERROR(INDEX('15. Moreno'!$A:$B,MATCH($A1140,'15. Moreno'!$A:$A,0),2),"")</f>
        <v/>
      </c>
      <c r="R1140" s="6" t="str">
        <f aca="false">IFERROR(INDEX('10. Collares'!$J:$K,MATCH($A1140,'10. Collares'!$J:$J,0),2),"")</f>
        <v/>
      </c>
      <c r="S1140" s="6" t="str">
        <f aca="false">IFERROR(INDEX('13. King Clor'!$G:$H,MATCH($A1140,'13. King Clor'!$G:$G,0),2),"")</f>
        <v/>
      </c>
      <c r="T1140" s="6" t="str">
        <f aca="false">IFERROR(INDEX('10. Collares'!$A:$B,MATCH($A1140,'10. Collares'!$A:$A,0),2),"")</f>
        <v/>
      </c>
      <c r="U1140" s="6" t="str">
        <f aca="false">IFERROR(INDEX('16. Mis nietos'!$B:$C,MATCH($A1140,'16. Mis nietos'!$B:$B,0),2),"")</f>
        <v/>
      </c>
      <c r="V1140" s="6" t="str">
        <f aca="false">IFERROR(INDEX('17. Profesional Vet'!$A:$B,MATCH($A1140,'17. Profesional Vet'!$A:$A,0),2),"")</f>
        <v/>
      </c>
      <c r="W1140" s="6" t="str">
        <f aca="false">IFERROR(INDEX('18. Premier'!$A:$B,MATCH($A1140,'18. Premier'!$A:$A,0),2),"")</f>
        <v/>
      </c>
      <c r="X1140" s="6" t="str">
        <f aca="false">IFERROR(INDEX('19. Dacam'!$A:$B,MATCH($A1140,'19. Dacam'!$A:$A,0),2),"")</f>
        <v/>
      </c>
      <c r="Y1140" s="6" t="str">
        <f aca="false">IFERROR(INDEX('20. Proveedor'!$A:$B,MATCH($A1140,'20. Proveedor'!$A:$A,0),2),"")</f>
        <v/>
      </c>
      <c r="Z1140" s="6" t="str">
        <f aca="false">IFERROR(INDEX('21. Saphirus'!$A:$B,MATCH($A1140,'21. Saphirus'!$A:$A,0),2),"")</f>
        <v/>
      </c>
    </row>
    <row r="1141" customFormat="false" ht="15.75" hidden="false" customHeight="true" outlineLevel="0" collapsed="false">
      <c r="A1141" s="5" t="s">
        <v>1179</v>
      </c>
      <c r="B1141" s="5" t="n">
        <v>1905073</v>
      </c>
      <c r="C1141" s="5" t="s">
        <v>33</v>
      </c>
      <c r="D1141" s="6" t="str">
        <f aca="false">IFERROR(INDEX('1. Benavídez'!$A:$B,MATCH($A1141,'1. Benavídez'!$A:$A,0),2),"")</f>
        <v/>
      </c>
      <c r="E1141" s="6" t="str">
        <f aca="false">IFERROR(INDEX('2. Gallo'!$B:$D,MATCH($A1141,'2. Gallo'!$B:$B,0),3),"")</f>
        <v/>
      </c>
      <c r="F1141" s="6" t="str">
        <f aca="false">IFERROR(INDEX('3. Anea'!$B:$D,MATCH($A1141,'3. Anea'!$B:$B,0),2),"")</f>
        <v/>
      </c>
      <c r="G1141" s="6" t="str">
        <f aca="false">IFERROR(INDEX('4. Pilar'!$A:$C,MATCH($A1141,'4. Pilar'!$A:$A,0),2),"")</f>
        <v/>
      </c>
      <c r="H1141" s="6" t="str">
        <f aca="false">IFERROR(INDEX('5. Tortuguitas'!$B:$D,MATCH($A1141,'5. Tortuguitas'!$B:$B,0),2),"")</f>
        <v/>
      </c>
      <c r="I1141" s="6" t="str">
        <f aca="false">IFERROR(INDEX('6. Del Viso'!$A:$B,MATCH($A1141,'6. Del Viso'!$A:$A,0),2),"")</f>
        <v/>
      </c>
      <c r="J1141" s="6" t="str">
        <f aca="false">IFERROR(INDEX('7. Chica Glade'!$B:$F,MATCH($A1141,'7. Chica Glade'!$B:$B,0),4),"")</f>
        <v/>
      </c>
      <c r="K1141" s="6" t="str">
        <f aca="false">IFERROR(INDEX('8. Veterinaria'!$A:$B,MATCH($A1141,'8. Veterinaria'!$A:$A,0),2),"")</f>
        <v/>
      </c>
      <c r="L1141" s="6" t="str">
        <f aca="false">IFERROR(INDEX('9. Hipocampus'!$A:$B,MATCH($A1141,'9. Hipocampus'!$A:$A,0),2),"")</f>
        <v/>
      </c>
      <c r="M1141" s="6" t="str">
        <f aca="false">IFERROR(INDEX('11. Mundo Mascotas'!$B:$D,MATCH($A1141,'11. Mundo Mascotas'!$B:$B,0),2),"")</f>
        <v/>
      </c>
      <c r="N1141" s="6" t="str">
        <f aca="false">IFERROR(INDEX('12. Yaguar'!$B:$E,MATCH($A1141,'12. Yaguar'!$B:$B,0),2),"")</f>
        <v/>
      </c>
      <c r="O1141" s="6" t="str">
        <f aca="false">IFERROR(INDEX('13. King Clor'!$A:$B,MATCH($A1141,'13. King Clor'!$A:$A,0),2),"")</f>
        <v/>
      </c>
      <c r="P1141" s="6" t="str">
        <f aca="false">IFERROR(INDEX('14. Diserquim'!$A:$B,MATCH($A1141,'14. Diserquim'!$A:$A,0),2),"")</f>
        <v/>
      </c>
      <c r="Q1141" s="6" t="str">
        <f aca="false">IFERROR(INDEX('15. Moreno'!$A:$B,MATCH($A1141,'15. Moreno'!$A:$A,0),2),"")</f>
        <v/>
      </c>
      <c r="R1141" s="6" t="str">
        <f aca="false">IFERROR(INDEX('10. Collares'!$J:$K,MATCH($A1141,'10. Collares'!$J:$J,0),2),"")</f>
        <v/>
      </c>
      <c r="S1141" s="6" t="str">
        <f aca="false">IFERROR(INDEX('13. King Clor'!$G:$H,MATCH($A1141,'13. King Clor'!$G:$G,0),2),"")</f>
        <v/>
      </c>
      <c r="T1141" s="6" t="str">
        <f aca="false">IFERROR(INDEX('10. Collares'!$A:$B,MATCH($A1141,'10. Collares'!$A:$A,0),2),"")</f>
        <v/>
      </c>
      <c r="U1141" s="6" t="str">
        <f aca="false">IFERROR(INDEX('16. Mis nietos'!$B:$C,MATCH($A1141,'16. Mis nietos'!$B:$B,0),2),"")</f>
        <v/>
      </c>
      <c r="V1141" s="6" t="str">
        <f aca="false">IFERROR(INDEX('17. Profesional Vet'!$A:$B,MATCH($A1141,'17. Profesional Vet'!$A:$A,0),2),"")</f>
        <v/>
      </c>
      <c r="W1141" s="6" t="str">
        <f aca="false">IFERROR(INDEX('18. Premier'!$A:$B,MATCH($A1141,'18. Premier'!$A:$A,0),2),"")</f>
        <v/>
      </c>
      <c r="X1141" s="6" t="str">
        <f aca="false">IFERROR(INDEX('19. Dacam'!$A:$B,MATCH($A1141,'19. Dacam'!$A:$A,0),2),"")</f>
        <v/>
      </c>
      <c r="Y1141" s="6" t="str">
        <f aca="false">IFERROR(INDEX('20. Proveedor'!$A:$B,MATCH($A1141,'20. Proveedor'!$A:$A,0),2),"")</f>
        <v/>
      </c>
      <c r="Z1141" s="6" t="str">
        <f aca="false">IFERROR(INDEX('21. Saphirus'!$A:$B,MATCH($A1141,'21. Saphirus'!$A:$A,0),2),"")</f>
        <v/>
      </c>
    </row>
    <row r="1142" customFormat="false" ht="15.75" hidden="false" customHeight="true" outlineLevel="0" collapsed="false">
      <c r="A1142" s="5" t="s">
        <v>1180</v>
      </c>
      <c r="B1142" s="5" t="n">
        <v>1905051</v>
      </c>
      <c r="C1142" s="5" t="s">
        <v>33</v>
      </c>
      <c r="D1142" s="6" t="str">
        <f aca="false">IFERROR(INDEX('1. Benavídez'!$A:$B,MATCH($A1142,'1. Benavídez'!$A:$A,0),2),"")</f>
        <v/>
      </c>
      <c r="E1142" s="6" t="str">
        <f aca="false">IFERROR(INDEX('2. Gallo'!$B:$D,MATCH($A1142,'2. Gallo'!$B:$B,0),3),"")</f>
        <v/>
      </c>
      <c r="F1142" s="6" t="str">
        <f aca="false">IFERROR(INDEX('3. Anea'!$B:$D,MATCH($A1142,'3. Anea'!$B:$B,0),2),"")</f>
        <v/>
      </c>
      <c r="G1142" s="6" t="str">
        <f aca="false">IFERROR(INDEX('4. Pilar'!$A:$C,MATCH($A1142,'4. Pilar'!$A:$A,0),2),"")</f>
        <v/>
      </c>
      <c r="H1142" s="6" t="str">
        <f aca="false">IFERROR(INDEX('5. Tortuguitas'!$B:$D,MATCH($A1142,'5. Tortuguitas'!$B:$B,0),2),"")</f>
        <v/>
      </c>
      <c r="I1142" s="6" t="str">
        <f aca="false">IFERROR(INDEX('6. Del Viso'!$A:$B,MATCH($A1142,'6. Del Viso'!$A:$A,0),2),"")</f>
        <v/>
      </c>
      <c r="J1142" s="6" t="str">
        <f aca="false">IFERROR(INDEX('7. Chica Glade'!$B:$F,MATCH($A1142,'7. Chica Glade'!$B:$B,0),4),"")</f>
        <v/>
      </c>
      <c r="K1142" s="6" t="str">
        <f aca="false">IFERROR(INDEX('8. Veterinaria'!$A:$B,MATCH($A1142,'8. Veterinaria'!$A:$A,0),2),"")</f>
        <v/>
      </c>
      <c r="L1142" s="6" t="str">
        <f aca="false">IFERROR(INDEX('9. Hipocampus'!$A:$B,MATCH($A1142,'9. Hipocampus'!$A:$A,0),2),"")</f>
        <v/>
      </c>
      <c r="M1142" s="6" t="str">
        <f aca="false">IFERROR(INDEX('11. Mundo Mascotas'!$B:$D,MATCH($A1142,'11. Mundo Mascotas'!$B:$B,0),2),"")</f>
        <v/>
      </c>
      <c r="N1142" s="6" t="str">
        <f aca="false">IFERROR(INDEX('12. Yaguar'!$B:$E,MATCH($A1142,'12. Yaguar'!$B:$B,0),2),"")</f>
        <v/>
      </c>
      <c r="O1142" s="6" t="str">
        <f aca="false">IFERROR(INDEX('13. King Clor'!$A:$B,MATCH($A1142,'13. King Clor'!$A:$A,0),2),"")</f>
        <v/>
      </c>
      <c r="P1142" s="6" t="str">
        <f aca="false">IFERROR(INDEX('14. Diserquim'!$A:$B,MATCH($A1142,'14. Diserquim'!$A:$A,0),2),"")</f>
        <v/>
      </c>
      <c r="Q1142" s="6" t="str">
        <f aca="false">IFERROR(INDEX('15. Moreno'!$A:$B,MATCH($A1142,'15. Moreno'!$A:$A,0),2),"")</f>
        <v/>
      </c>
      <c r="R1142" s="6" t="str">
        <f aca="false">IFERROR(INDEX('10. Collares'!$J:$K,MATCH($A1142,'10. Collares'!$J:$J,0),2),"")</f>
        <v/>
      </c>
      <c r="S1142" s="6" t="str">
        <f aca="false">IFERROR(INDEX('13. King Clor'!$G:$H,MATCH($A1142,'13. King Clor'!$G:$G,0),2),"")</f>
        <v/>
      </c>
      <c r="T1142" s="6" t="str">
        <f aca="false">IFERROR(INDEX('10. Collares'!$A:$B,MATCH($A1142,'10. Collares'!$A:$A,0),2),"")</f>
        <v/>
      </c>
      <c r="U1142" s="6" t="str">
        <f aca="false">IFERROR(INDEX('16. Mis nietos'!$B:$C,MATCH($A1142,'16. Mis nietos'!$B:$B,0),2),"")</f>
        <v/>
      </c>
      <c r="V1142" s="6" t="str">
        <f aca="false">IFERROR(INDEX('17. Profesional Vet'!$A:$B,MATCH($A1142,'17. Profesional Vet'!$A:$A,0),2),"")</f>
        <v/>
      </c>
      <c r="W1142" s="6" t="str">
        <f aca="false">IFERROR(INDEX('18. Premier'!$A:$B,MATCH($A1142,'18. Premier'!$A:$A,0),2),"")</f>
        <v/>
      </c>
      <c r="X1142" s="6" t="str">
        <f aca="false">IFERROR(INDEX('19. Dacam'!$A:$B,MATCH($A1142,'19. Dacam'!$A:$A,0),2),"")</f>
        <v/>
      </c>
      <c r="Y1142" s="6" t="str">
        <f aca="false">IFERROR(INDEX('20. Proveedor'!$A:$B,MATCH($A1142,'20. Proveedor'!$A:$A,0),2),"")</f>
        <v/>
      </c>
      <c r="Z1142" s="6" t="str">
        <f aca="false">IFERROR(INDEX('21. Saphirus'!$A:$B,MATCH($A1142,'21. Saphirus'!$A:$A,0),2),"")</f>
        <v/>
      </c>
    </row>
    <row r="1143" customFormat="false" ht="15.75" hidden="false" customHeight="true" outlineLevel="0" collapsed="false">
      <c r="A1143" s="5" t="s">
        <v>1181</v>
      </c>
      <c r="B1143" s="5" t="n">
        <v>1905140</v>
      </c>
      <c r="C1143" s="5" t="s">
        <v>33</v>
      </c>
      <c r="D1143" s="6" t="str">
        <f aca="false">IFERROR(INDEX('1. Benavídez'!$A:$B,MATCH($A1143,'1. Benavídez'!$A:$A,0),2),"")</f>
        <v/>
      </c>
      <c r="E1143" s="6" t="str">
        <f aca="false">IFERROR(INDEX('2. Gallo'!$B:$D,MATCH($A1143,'2. Gallo'!$B:$B,0),3),"")</f>
        <v/>
      </c>
      <c r="F1143" s="6" t="str">
        <f aca="false">IFERROR(INDEX('3. Anea'!$B:$D,MATCH($A1143,'3. Anea'!$B:$B,0),2),"")</f>
        <v/>
      </c>
      <c r="G1143" s="6" t="str">
        <f aca="false">IFERROR(INDEX('4. Pilar'!$A:$C,MATCH($A1143,'4. Pilar'!$A:$A,0),2),"")</f>
        <v/>
      </c>
      <c r="H1143" s="6" t="str">
        <f aca="false">IFERROR(INDEX('5. Tortuguitas'!$B:$D,MATCH($A1143,'5. Tortuguitas'!$B:$B,0),2),"")</f>
        <v/>
      </c>
      <c r="I1143" s="6" t="str">
        <f aca="false">IFERROR(INDEX('6. Del Viso'!$A:$B,MATCH($A1143,'6. Del Viso'!$A:$A,0),2),"")</f>
        <v/>
      </c>
      <c r="J1143" s="6" t="str">
        <f aca="false">IFERROR(INDEX('7. Chica Glade'!$B:$F,MATCH($A1143,'7. Chica Glade'!$B:$B,0),4),"")</f>
        <v/>
      </c>
      <c r="K1143" s="6" t="str">
        <f aca="false">IFERROR(INDEX('8. Veterinaria'!$A:$B,MATCH($A1143,'8. Veterinaria'!$A:$A,0),2),"")</f>
        <v/>
      </c>
      <c r="L1143" s="6" t="str">
        <f aca="false">IFERROR(INDEX('9. Hipocampus'!$A:$B,MATCH($A1143,'9. Hipocampus'!$A:$A,0),2),"")</f>
        <v/>
      </c>
      <c r="M1143" s="6" t="str">
        <f aca="false">IFERROR(INDEX('11. Mundo Mascotas'!$B:$D,MATCH($A1143,'11. Mundo Mascotas'!$B:$B,0),2),"")</f>
        <v/>
      </c>
      <c r="N1143" s="6" t="str">
        <f aca="false">IFERROR(INDEX('12. Yaguar'!$B:$E,MATCH($A1143,'12. Yaguar'!$B:$B,0),2),"")</f>
        <v/>
      </c>
      <c r="O1143" s="6" t="str">
        <f aca="false">IFERROR(INDEX('13. King Clor'!$A:$B,MATCH($A1143,'13. King Clor'!$A:$A,0),2),"")</f>
        <v/>
      </c>
      <c r="P1143" s="6" t="str">
        <f aca="false">IFERROR(INDEX('14. Diserquim'!$A:$B,MATCH($A1143,'14. Diserquim'!$A:$A,0),2),"")</f>
        <v/>
      </c>
      <c r="Q1143" s="6" t="str">
        <f aca="false">IFERROR(INDEX('15. Moreno'!$A:$B,MATCH($A1143,'15. Moreno'!$A:$A,0),2),"")</f>
        <v/>
      </c>
      <c r="R1143" s="6" t="str">
        <f aca="false">IFERROR(INDEX('10. Collares'!$J:$K,MATCH($A1143,'10. Collares'!$J:$J,0),2),"")</f>
        <v/>
      </c>
      <c r="S1143" s="6" t="str">
        <f aca="false">IFERROR(INDEX('13. King Clor'!$G:$H,MATCH($A1143,'13. King Clor'!$G:$G,0),2),"")</f>
        <v/>
      </c>
      <c r="T1143" s="6" t="str">
        <f aca="false">IFERROR(INDEX('10. Collares'!$A:$B,MATCH($A1143,'10. Collares'!$A:$A,0),2),"")</f>
        <v/>
      </c>
      <c r="U1143" s="6" t="str">
        <f aca="false">IFERROR(INDEX('16. Mis nietos'!$B:$C,MATCH($A1143,'16. Mis nietos'!$B:$B,0),2),"")</f>
        <v/>
      </c>
      <c r="V1143" s="6" t="str">
        <f aca="false">IFERROR(INDEX('17. Profesional Vet'!$A:$B,MATCH($A1143,'17. Profesional Vet'!$A:$A,0),2),"")</f>
        <v/>
      </c>
      <c r="W1143" s="6" t="str">
        <f aca="false">IFERROR(INDEX('18. Premier'!$A:$B,MATCH($A1143,'18. Premier'!$A:$A,0),2),"")</f>
        <v/>
      </c>
      <c r="X1143" s="6" t="str">
        <f aca="false">IFERROR(INDEX('19. Dacam'!$A:$B,MATCH($A1143,'19. Dacam'!$A:$A,0),2),"")</f>
        <v/>
      </c>
      <c r="Y1143" s="6" t="str">
        <f aca="false">IFERROR(INDEX('20. Proveedor'!$A:$B,MATCH($A1143,'20. Proveedor'!$A:$A,0),2),"")</f>
        <v/>
      </c>
      <c r="Z1143" s="6" t="str">
        <f aca="false">IFERROR(INDEX('21. Saphirus'!$A:$B,MATCH($A1143,'21. Saphirus'!$A:$A,0),2),"")</f>
        <v/>
      </c>
    </row>
    <row r="1144" customFormat="false" ht="15.75" hidden="false" customHeight="true" outlineLevel="0" collapsed="false">
      <c r="A1144" s="5" t="s">
        <v>1182</v>
      </c>
      <c r="B1144" s="5" t="n">
        <v>1905139</v>
      </c>
      <c r="C1144" s="5" t="s">
        <v>33</v>
      </c>
      <c r="D1144" s="6" t="str">
        <f aca="false">IFERROR(INDEX('1. Benavídez'!$A:$B,MATCH($A1144,'1. Benavídez'!$A:$A,0),2),"")</f>
        <v/>
      </c>
      <c r="E1144" s="6" t="str">
        <f aca="false">IFERROR(INDEX('2. Gallo'!$B:$D,MATCH($A1144,'2. Gallo'!$B:$B,0),3),"")</f>
        <v/>
      </c>
      <c r="F1144" s="6" t="str">
        <f aca="false">IFERROR(INDEX('3. Anea'!$B:$D,MATCH($A1144,'3. Anea'!$B:$B,0),2),"")</f>
        <v/>
      </c>
      <c r="G1144" s="6" t="str">
        <f aca="false">IFERROR(INDEX('4. Pilar'!$A:$C,MATCH($A1144,'4. Pilar'!$A:$A,0),2),"")</f>
        <v/>
      </c>
      <c r="H1144" s="6" t="str">
        <f aca="false">IFERROR(INDEX('5. Tortuguitas'!$B:$D,MATCH($A1144,'5. Tortuguitas'!$B:$B,0),2),"")</f>
        <v/>
      </c>
      <c r="I1144" s="6" t="str">
        <f aca="false">IFERROR(INDEX('6. Del Viso'!$A:$B,MATCH($A1144,'6. Del Viso'!$A:$A,0),2),"")</f>
        <v/>
      </c>
      <c r="J1144" s="6" t="str">
        <f aca="false">IFERROR(INDEX('7. Chica Glade'!$B:$F,MATCH($A1144,'7. Chica Glade'!$B:$B,0),4),"")</f>
        <v/>
      </c>
      <c r="K1144" s="6" t="str">
        <f aca="false">IFERROR(INDEX('8. Veterinaria'!$A:$B,MATCH($A1144,'8. Veterinaria'!$A:$A,0),2),"")</f>
        <v/>
      </c>
      <c r="L1144" s="6" t="str">
        <f aca="false">IFERROR(INDEX('9. Hipocampus'!$A:$B,MATCH($A1144,'9. Hipocampus'!$A:$A,0),2),"")</f>
        <v/>
      </c>
      <c r="M1144" s="6" t="str">
        <f aca="false">IFERROR(INDEX('11. Mundo Mascotas'!$B:$D,MATCH($A1144,'11. Mundo Mascotas'!$B:$B,0),2),"")</f>
        <v/>
      </c>
      <c r="N1144" s="6" t="str">
        <f aca="false">IFERROR(INDEX('12. Yaguar'!$B:$E,MATCH($A1144,'12. Yaguar'!$B:$B,0),2),"")</f>
        <v/>
      </c>
      <c r="O1144" s="6" t="str">
        <f aca="false">IFERROR(INDEX('13. King Clor'!$A:$B,MATCH($A1144,'13. King Clor'!$A:$A,0),2),"")</f>
        <v/>
      </c>
      <c r="P1144" s="6" t="str">
        <f aca="false">IFERROR(INDEX('14. Diserquim'!$A:$B,MATCH($A1144,'14. Diserquim'!$A:$A,0),2),"")</f>
        <v/>
      </c>
      <c r="Q1144" s="6" t="str">
        <f aca="false">IFERROR(INDEX('15. Moreno'!$A:$B,MATCH($A1144,'15. Moreno'!$A:$A,0),2),"")</f>
        <v/>
      </c>
      <c r="R1144" s="6" t="str">
        <f aca="false">IFERROR(INDEX('10. Collares'!$J:$K,MATCH($A1144,'10. Collares'!$J:$J,0),2),"")</f>
        <v/>
      </c>
      <c r="S1144" s="6" t="str">
        <f aca="false">IFERROR(INDEX('13. King Clor'!$G:$H,MATCH($A1144,'13. King Clor'!$G:$G,0),2),"")</f>
        <v/>
      </c>
      <c r="T1144" s="6" t="str">
        <f aca="false">IFERROR(INDEX('10. Collares'!$A:$B,MATCH($A1144,'10. Collares'!$A:$A,0),2),"")</f>
        <v/>
      </c>
      <c r="U1144" s="6" t="str">
        <f aca="false">IFERROR(INDEX('16. Mis nietos'!$B:$C,MATCH($A1144,'16. Mis nietos'!$B:$B,0),2),"")</f>
        <v/>
      </c>
      <c r="V1144" s="6" t="str">
        <f aca="false">IFERROR(INDEX('17. Profesional Vet'!$A:$B,MATCH($A1144,'17. Profesional Vet'!$A:$A,0),2),"")</f>
        <v/>
      </c>
      <c r="W1144" s="6" t="str">
        <f aca="false">IFERROR(INDEX('18. Premier'!$A:$B,MATCH($A1144,'18. Premier'!$A:$A,0),2),"")</f>
        <v/>
      </c>
      <c r="X1144" s="6" t="str">
        <f aca="false">IFERROR(INDEX('19. Dacam'!$A:$B,MATCH($A1144,'19. Dacam'!$A:$A,0),2),"")</f>
        <v/>
      </c>
      <c r="Y1144" s="6" t="str">
        <f aca="false">IFERROR(INDEX('20. Proveedor'!$A:$B,MATCH($A1144,'20. Proveedor'!$A:$A,0),2),"")</f>
        <v/>
      </c>
      <c r="Z1144" s="6" t="str">
        <f aca="false">IFERROR(INDEX('21. Saphirus'!$A:$B,MATCH($A1144,'21. Saphirus'!$A:$A,0),2),"")</f>
        <v/>
      </c>
    </row>
    <row r="1145" customFormat="false" ht="15.75" hidden="false" customHeight="true" outlineLevel="0" collapsed="false">
      <c r="A1145" s="5" t="s">
        <v>1183</v>
      </c>
      <c r="B1145" s="5" t="n">
        <v>1905039</v>
      </c>
      <c r="C1145" s="5" t="s">
        <v>33</v>
      </c>
      <c r="D1145" s="6" t="str">
        <f aca="false">IFERROR(INDEX('1. Benavídez'!$A:$B,MATCH($A1145,'1. Benavídez'!$A:$A,0),2),"")</f>
        <v/>
      </c>
      <c r="E1145" s="6" t="str">
        <f aca="false">IFERROR(INDEX('2. Gallo'!$B:$D,MATCH($A1145,'2. Gallo'!$B:$B,0),3),"")</f>
        <v/>
      </c>
      <c r="F1145" s="6" t="str">
        <f aca="false">IFERROR(INDEX('3. Anea'!$B:$D,MATCH($A1145,'3. Anea'!$B:$B,0),2),"")</f>
        <v/>
      </c>
      <c r="G1145" s="6" t="str">
        <f aca="false">IFERROR(INDEX('4. Pilar'!$A:$C,MATCH($A1145,'4. Pilar'!$A:$A,0),2),"")</f>
        <v/>
      </c>
      <c r="H1145" s="6" t="str">
        <f aca="false">IFERROR(INDEX('5. Tortuguitas'!$B:$D,MATCH($A1145,'5. Tortuguitas'!$B:$B,0),2),"")</f>
        <v/>
      </c>
      <c r="I1145" s="6" t="str">
        <f aca="false">IFERROR(INDEX('6. Del Viso'!$A:$B,MATCH($A1145,'6. Del Viso'!$A:$A,0),2),"")</f>
        <v/>
      </c>
      <c r="J1145" s="6" t="str">
        <f aca="false">IFERROR(INDEX('7. Chica Glade'!$B:$F,MATCH($A1145,'7. Chica Glade'!$B:$B,0),4),"")</f>
        <v/>
      </c>
      <c r="K1145" s="6" t="str">
        <f aca="false">IFERROR(INDEX('8. Veterinaria'!$A:$B,MATCH($A1145,'8. Veterinaria'!$A:$A,0),2),"")</f>
        <v/>
      </c>
      <c r="L1145" s="6" t="str">
        <f aca="false">IFERROR(INDEX('9. Hipocampus'!$A:$B,MATCH($A1145,'9. Hipocampus'!$A:$A,0),2),"")</f>
        <v/>
      </c>
      <c r="M1145" s="6" t="str">
        <f aca="false">IFERROR(INDEX('11. Mundo Mascotas'!$B:$D,MATCH($A1145,'11. Mundo Mascotas'!$B:$B,0),2),"")</f>
        <v/>
      </c>
      <c r="N1145" s="6" t="str">
        <f aca="false">IFERROR(INDEX('12. Yaguar'!$B:$E,MATCH($A1145,'12. Yaguar'!$B:$B,0),2),"")</f>
        <v/>
      </c>
      <c r="O1145" s="6" t="str">
        <f aca="false">IFERROR(INDEX('13. King Clor'!$A:$B,MATCH($A1145,'13. King Clor'!$A:$A,0),2),"")</f>
        <v/>
      </c>
      <c r="P1145" s="6" t="str">
        <f aca="false">IFERROR(INDEX('14. Diserquim'!$A:$B,MATCH($A1145,'14. Diserquim'!$A:$A,0),2),"")</f>
        <v/>
      </c>
      <c r="Q1145" s="6" t="str">
        <f aca="false">IFERROR(INDEX('15. Moreno'!$A:$B,MATCH($A1145,'15. Moreno'!$A:$A,0),2),"")</f>
        <v/>
      </c>
      <c r="R1145" s="6" t="str">
        <f aca="false">IFERROR(INDEX('10. Collares'!$J:$K,MATCH($A1145,'10. Collares'!$J:$J,0),2),"")</f>
        <v/>
      </c>
      <c r="S1145" s="6" t="str">
        <f aca="false">IFERROR(INDEX('13. King Clor'!$G:$H,MATCH($A1145,'13. King Clor'!$G:$G,0),2),"")</f>
        <v/>
      </c>
      <c r="T1145" s="6" t="str">
        <f aca="false">IFERROR(INDEX('10. Collares'!$A:$B,MATCH($A1145,'10. Collares'!$A:$A,0),2),"")</f>
        <v/>
      </c>
      <c r="U1145" s="6" t="str">
        <f aca="false">IFERROR(INDEX('16. Mis nietos'!$B:$C,MATCH($A1145,'16. Mis nietos'!$B:$B,0),2),"")</f>
        <v/>
      </c>
      <c r="V1145" s="6" t="str">
        <f aca="false">IFERROR(INDEX('17. Profesional Vet'!$A:$B,MATCH($A1145,'17. Profesional Vet'!$A:$A,0),2),"")</f>
        <v/>
      </c>
      <c r="W1145" s="6" t="str">
        <f aca="false">IFERROR(INDEX('18. Premier'!$A:$B,MATCH($A1145,'18. Premier'!$A:$A,0),2),"")</f>
        <v/>
      </c>
      <c r="X1145" s="6" t="str">
        <f aca="false">IFERROR(INDEX('19. Dacam'!$A:$B,MATCH($A1145,'19. Dacam'!$A:$A,0),2),"")</f>
        <v/>
      </c>
      <c r="Y1145" s="6" t="str">
        <f aca="false">IFERROR(INDEX('20. Proveedor'!$A:$B,MATCH($A1145,'20. Proveedor'!$A:$A,0),2),"")</f>
        <v/>
      </c>
      <c r="Z1145" s="6" t="str">
        <f aca="false">IFERROR(INDEX('21. Saphirus'!$A:$B,MATCH($A1145,'21. Saphirus'!$A:$A,0),2),"")</f>
        <v/>
      </c>
    </row>
    <row r="1146" customFormat="false" ht="15.75" hidden="false" customHeight="true" outlineLevel="0" collapsed="false">
      <c r="A1146" s="5" t="s">
        <v>1184</v>
      </c>
      <c r="B1146" s="5" t="n">
        <v>1905933</v>
      </c>
      <c r="C1146" s="5" t="s">
        <v>33</v>
      </c>
      <c r="D1146" s="6" t="str">
        <f aca="false">IFERROR(INDEX('1. Benavídez'!$A:$B,MATCH($A1146,'1. Benavídez'!$A:$A,0),2),"")</f>
        <v/>
      </c>
      <c r="E1146" s="6" t="str">
        <f aca="false">IFERROR(INDEX('2. Gallo'!$B:$D,MATCH($A1146,'2. Gallo'!$B:$B,0),3),"")</f>
        <v/>
      </c>
      <c r="F1146" s="6" t="str">
        <f aca="false">IFERROR(INDEX('3. Anea'!$B:$D,MATCH($A1146,'3. Anea'!$B:$B,0),2),"")</f>
        <v/>
      </c>
      <c r="G1146" s="6" t="str">
        <f aca="false">IFERROR(INDEX('4. Pilar'!$A:$C,MATCH($A1146,'4. Pilar'!$A:$A,0),2),"")</f>
        <v/>
      </c>
      <c r="H1146" s="6" t="str">
        <f aca="false">IFERROR(INDEX('5. Tortuguitas'!$B:$D,MATCH($A1146,'5. Tortuguitas'!$B:$B,0),2),"")</f>
        <v/>
      </c>
      <c r="I1146" s="6" t="str">
        <f aca="false">IFERROR(INDEX('6. Del Viso'!$A:$B,MATCH($A1146,'6. Del Viso'!$A:$A,0),3),"")</f>
        <v/>
      </c>
      <c r="J1146" s="6" t="str">
        <f aca="false">IFERROR(INDEX('7. Chica Glade'!$B:$F,MATCH($A1146,'7. Chica Glade'!$B:$B,0),2),"")</f>
        <v/>
      </c>
      <c r="K1146" s="6" t="str">
        <f aca="false">IFERROR(INDEX('8. Veterinaria'!$A:$B,MATCH($A1146,'8. Veterinaria'!$A:$A,0),2),"")</f>
        <v/>
      </c>
      <c r="L1146" s="6" t="str">
        <f aca="false">IFERROR(INDEX('9. Hipocampus'!$A:$B,MATCH($A1146,'9. Hipocampus'!$A:$A,0),2),"")</f>
        <v/>
      </c>
      <c r="M1146" s="6" t="str">
        <f aca="false">IFERROR(INDEX('11. Mundo Mascotas'!$B:$D,MATCH($A1146,'11. Mundo Mascotas'!$B:$B,0),2),"")</f>
        <v/>
      </c>
      <c r="N1146" s="6" t="str">
        <f aca="false">IFERROR(INDEX('12. Yaguar'!$B:$E,MATCH($A1146,'12. Yaguar'!$B:$B,0),2),"")</f>
        <v/>
      </c>
      <c r="O1146" s="6" t="str">
        <f aca="false">IFERROR(INDEX('13. King Clor'!$A:$B,MATCH($A1146,'13. King Clor'!$A:$A,0),2),"")</f>
        <v/>
      </c>
      <c r="P1146" s="6" t="str">
        <f aca="false">IFERROR(INDEX('14. Diserquim'!$A:$B,MATCH($A1146,'14. Diserquim'!$A:$A,0),2),"")</f>
        <v/>
      </c>
      <c r="Q1146" s="6" t="str">
        <f aca="false">IFERROR(INDEX('15. Moreno'!$A:$B,MATCH($A1146,'15. Moreno'!$A:$A,0),2),"")</f>
        <v/>
      </c>
      <c r="R1146" s="6" t="str">
        <f aca="false">IFERROR(INDEX('10. Collares'!$J:$K,MATCH($A1146,'10. Collares'!$J:$J,0),2),"")</f>
        <v/>
      </c>
      <c r="S1146" s="6" t="str">
        <f aca="false">IFERROR(INDEX('13. King Clor'!$G:$H,MATCH($A1146,'13. King Clor'!$G:$G,0),2),"")</f>
        <v/>
      </c>
      <c r="T1146" s="6" t="str">
        <f aca="false">IFERROR(INDEX('10. Collares'!$A:$B,MATCH($A1146,'10. Collares'!$A:$A,0),2),"")</f>
        <v/>
      </c>
      <c r="U1146" s="6" t="str">
        <f aca="false">IFERROR(INDEX('16. Mis nietos'!$B:$C,MATCH($A1146,'16. Mis nietos'!$B:$B,0),2),"")</f>
        <v/>
      </c>
      <c r="V1146" s="6" t="str">
        <f aca="false">IFERROR(INDEX('17. Profesional Vet'!$A:$B,MATCH($A1146,'17. Profesional Vet'!$A:$A,0),2),"")</f>
        <v/>
      </c>
      <c r="W1146" s="6" t="str">
        <f aca="false">IFERROR(INDEX('18. Premier'!$A:$B,MATCH($A1146,'18. Premier'!$A:$A,0),2),"")</f>
        <v/>
      </c>
      <c r="X1146" s="6" t="str">
        <f aca="false">IFERROR(INDEX('19. Dacam'!$A:$B,MATCH($A1146,'19. Dacam'!$A:$A,0),2),"")</f>
        <v/>
      </c>
      <c r="Y1146" s="6" t="str">
        <f aca="false">IFERROR(INDEX('20. Proveedor'!$A:$B,MATCH($A1146,'20. Proveedor'!$A:$A,0),2),"")</f>
        <v/>
      </c>
      <c r="Z1146" s="6" t="str">
        <f aca="false">IFERROR(INDEX('21. Saphirus'!$A:$B,MATCH($A1146,'21. Saphirus'!$A:$A,0),2),"")</f>
        <v/>
      </c>
    </row>
    <row r="1147" customFormat="false" ht="15.75" hidden="false" customHeight="true" outlineLevel="0" collapsed="false">
      <c r="A1147" s="5" t="s">
        <v>1185</v>
      </c>
      <c r="B1147" s="5" t="n">
        <v>8101</v>
      </c>
      <c r="C1147" s="5" t="s">
        <v>33</v>
      </c>
      <c r="D1147" s="6" t="str">
        <f aca="false">IFERROR(INDEX('1. Benavídez'!$A:$B,MATCH($A1147,'1. Benavídez'!$A:$A,0),2),"")</f>
        <v/>
      </c>
      <c r="E1147" s="6" t="str">
        <f aca="false">IFERROR(INDEX('2. Gallo'!$B:$D,MATCH($A1147,'2. Gallo'!$B:$B,0),3),"")</f>
        <v/>
      </c>
      <c r="F1147" s="6" t="n">
        <f aca="false">IFERROR(INDEX('3. Anea'!$B:$D,MATCH($A1147,'3. Anea'!$B:$B,0),2),"")</f>
        <v>2556</v>
      </c>
      <c r="G1147" s="6" t="str">
        <f aca="false">IFERROR(INDEX('4. Pilar'!$A:$C,MATCH($A1147,'4. Pilar'!$A:$A,0),2),"")</f>
        <v/>
      </c>
      <c r="H1147" s="6" t="str">
        <f aca="false">IFERROR(INDEX('5. Tortuguitas'!$B:$D,MATCH($A1147,'5. Tortuguitas'!$B:$B,0),2),"")</f>
        <v/>
      </c>
      <c r="I1147" s="6" t="str">
        <f aca="false">IFERROR(INDEX('6. Del Viso'!$A:$B,MATCH($A1147,'6. Del Viso'!$A:$A,0),2),"")</f>
        <v/>
      </c>
      <c r="J1147" s="6" t="str">
        <f aca="false">IFERROR(INDEX('7. Chica Glade'!$B:$F,MATCH($A1147,'7. Chica Glade'!$B:$B,0),4),"")</f>
        <v/>
      </c>
      <c r="K1147" s="6" t="str">
        <f aca="false">IFERROR(INDEX('8. Veterinaria'!$A:$B,MATCH($A1147,'8. Veterinaria'!$A:$A,0),2),"")</f>
        <v/>
      </c>
      <c r="L1147" s="6" t="n">
        <f aca="false">IFERROR(INDEX('9. Hipocampus'!$A:$B,MATCH($A1147,'9. Hipocampus'!$A:$A,0),2),"")</f>
        <v>2279</v>
      </c>
      <c r="M1147" s="6" t="n">
        <f aca="false">IFERROR(INDEX('11. Mundo Mascotas'!$B:$D,MATCH($A1147,'11. Mundo Mascotas'!$B:$B,0),2),"")</f>
        <v>3200</v>
      </c>
      <c r="N1147" s="6" t="str">
        <f aca="false">IFERROR(INDEX('12. Yaguar'!$B:$E,MATCH($A1147,'12. Yaguar'!$B:$B,0),2),"")</f>
        <v/>
      </c>
      <c r="O1147" s="6" t="str">
        <f aca="false">IFERROR(INDEX('13. King Clor'!$A:$B,MATCH($A1147,'13. King Clor'!$A:$A,0),2),"")</f>
        <v/>
      </c>
      <c r="P1147" s="6" t="str">
        <f aca="false">IFERROR(INDEX('14. Diserquim'!$A:$B,MATCH($A1147,'14. Diserquim'!$A:$A,0),2),"")</f>
        <v/>
      </c>
      <c r="Q1147" s="6" t="str">
        <f aca="false">IFERROR(INDEX('15. Moreno'!$A:$B,MATCH($A1147,'15. Moreno'!$A:$A,0),2),"")</f>
        <v/>
      </c>
      <c r="R1147" s="6" t="str">
        <f aca="false">IFERROR(INDEX('10. Collares'!$J:$K,MATCH($A1147,'10. Collares'!$J:$J,0),2),"")</f>
        <v/>
      </c>
      <c r="S1147" s="6" t="str">
        <f aca="false">IFERROR(INDEX('13. King Clor'!$G:$H,MATCH($A1147,'13. King Clor'!$G:$G,0),2),"")</f>
        <v/>
      </c>
      <c r="T1147" s="6" t="str">
        <f aca="false">IFERROR(INDEX('10. Collares'!$A:$B,MATCH($A1147,'10. Collares'!$A:$A,0),2),"")</f>
        <v/>
      </c>
      <c r="U1147" s="6" t="str">
        <f aca="false">IFERROR(INDEX('16. Mis nietos'!$B:$C,MATCH($A1147,'16. Mis nietos'!$B:$B,0),2),"")</f>
        <v/>
      </c>
      <c r="V1147" s="6" t="str">
        <f aca="false">IFERROR(INDEX('17. Profesional Vet'!$A:$B,MATCH($A1147,'17. Profesional Vet'!$A:$A,0),2),"")</f>
        <v/>
      </c>
      <c r="W1147" s="6" t="str">
        <f aca="false">IFERROR(INDEX('18. Premier'!$A:$B,MATCH($A1147,'18. Premier'!$A:$A,0),2),"")</f>
        <v/>
      </c>
      <c r="X1147" s="6" t="str">
        <f aca="false">IFERROR(INDEX('19. Dacam'!$A:$B,MATCH($A1147,'19. Dacam'!$A:$A,0),2),"")</f>
        <v/>
      </c>
      <c r="Y1147" s="6" t="str">
        <f aca="false">IFERROR(INDEX('20. Proveedor'!$A:$B,MATCH($A1147,'20. Proveedor'!$A:$A,0),2),"")</f>
        <v/>
      </c>
      <c r="Z1147" s="6" t="str">
        <f aca="false">IFERROR(INDEX('21. Saphirus'!$A:$B,MATCH($A1147,'21. Saphirus'!$A:$A,0),2),"")</f>
        <v/>
      </c>
    </row>
    <row r="1148" customFormat="false" ht="15.75" hidden="false" customHeight="true" outlineLevel="0" collapsed="false">
      <c r="A1148" s="5" t="s">
        <v>1186</v>
      </c>
      <c r="B1148" s="5" t="n">
        <v>1905900</v>
      </c>
      <c r="C1148" s="5" t="s">
        <v>159</v>
      </c>
      <c r="D1148" s="6" t="str">
        <f aca="false">IFERROR(INDEX('1. Benavídez'!$A:$B,MATCH($A1148,'1. Benavídez'!$A:$A,0),2),"")</f>
        <v/>
      </c>
      <c r="E1148" s="6" t="str">
        <f aca="false">IFERROR(INDEX('2. Gallo'!$B:$D,MATCH($A1148,'2. Gallo'!$B:$B,0),3),"")</f>
        <v/>
      </c>
      <c r="F1148" s="6" t="str">
        <f aca="false">IFERROR(INDEX('3. Anea'!$B:$D,MATCH($A1148,'3. Anea'!$B:$B,0),2),"")</f>
        <v/>
      </c>
      <c r="G1148" s="6" t="str">
        <f aca="false">IFERROR(INDEX('4. Pilar'!$A:$C,MATCH($A1148,'4. Pilar'!$A:$A,0),2),"")</f>
        <v/>
      </c>
      <c r="H1148" s="6" t="str">
        <f aca="false">IFERROR(INDEX('5. Tortuguitas'!$B:$D,MATCH($A1148,'5. Tortuguitas'!$B:$B,0),2),"")</f>
        <v/>
      </c>
      <c r="I1148" s="6" t="str">
        <f aca="false">IFERROR(INDEX('6. Del Viso'!$A:$B,MATCH($A1148,'6. Del Viso'!$A:$A,0),2),"")</f>
        <v/>
      </c>
      <c r="J1148" s="6" t="str">
        <f aca="false">IFERROR(INDEX('7. Chica Glade'!$B:$F,MATCH($A1148,'7. Chica Glade'!$B:$B,0),4),"")</f>
        <v/>
      </c>
      <c r="K1148" s="6" t="str">
        <f aca="false">IFERROR(INDEX('8. Veterinaria'!$A:$B,MATCH($A1148,'8. Veterinaria'!$A:$A,0),2),"")</f>
        <v/>
      </c>
      <c r="L1148" s="6" t="str">
        <f aca="false">IFERROR(INDEX('9. Hipocampus'!$A:$B,MATCH($A1148,'9. Hipocampus'!$A:$A,0),2),"")</f>
        <v/>
      </c>
      <c r="M1148" s="6" t="str">
        <f aca="false">IFERROR(INDEX('11. Mundo Mascotas'!$B:$D,MATCH($A1148,'11. Mundo Mascotas'!$B:$B,0),2),"")</f>
        <v/>
      </c>
      <c r="N1148" s="6" t="str">
        <f aca="false">IFERROR(INDEX('12. Yaguar'!$B:$E,MATCH($A1148,'12. Yaguar'!$B:$B,0),2),"")</f>
        <v/>
      </c>
      <c r="O1148" s="6" t="str">
        <f aca="false">IFERROR(INDEX('13. King Clor'!$A:$B,MATCH($A1148,'13. King Clor'!$A:$A,0),2),"")</f>
        <v/>
      </c>
      <c r="P1148" s="6" t="str">
        <f aca="false">IFERROR(INDEX('14. Diserquim'!$A:$B,MATCH($A1148,'14. Diserquim'!$A:$A,0),2),"")</f>
        <v/>
      </c>
      <c r="Q1148" s="6" t="str">
        <f aca="false">IFERROR(INDEX('15. Moreno'!$A:$B,MATCH($A1148,'15. Moreno'!$A:$A,0),2),"")</f>
        <v/>
      </c>
      <c r="R1148" s="6" t="str">
        <f aca="false">IFERROR(INDEX('10. Collares'!$J:$K,MATCH($A1148,'10. Collares'!$J:$J,0),2),"")</f>
        <v/>
      </c>
      <c r="S1148" s="6" t="str">
        <f aca="false">IFERROR(INDEX('13. King Clor'!$G:$H,MATCH($A1148,'13. King Clor'!$G:$G,0),2),"")</f>
        <v/>
      </c>
      <c r="T1148" s="6" t="str">
        <f aca="false">IFERROR(INDEX('10. Collares'!$A:$B,MATCH($A1148,'10. Collares'!$A:$A,0),2),"")</f>
        <v/>
      </c>
      <c r="U1148" s="6" t="str">
        <f aca="false">IFERROR(INDEX('16. Mis nietos'!$B:$C,MATCH($A1148,'16. Mis nietos'!$B:$B,0),2),"")</f>
        <v/>
      </c>
      <c r="V1148" s="6" t="str">
        <f aca="false">IFERROR(INDEX('17. Profesional Vet'!$A:$B,MATCH($A1148,'17. Profesional Vet'!$A:$A,0),2),"")</f>
        <v/>
      </c>
      <c r="W1148" s="6" t="str">
        <f aca="false">IFERROR(INDEX('18. Premier'!$A:$B,MATCH($A1148,'18. Premier'!$A:$A,0),2),"")</f>
        <v/>
      </c>
      <c r="X1148" s="6" t="str">
        <f aca="false">IFERROR(INDEX('19. Dacam'!$A:$B,MATCH($A1148,'19. Dacam'!$A:$A,0),2),"")</f>
        <v/>
      </c>
      <c r="Y1148" s="6" t="str">
        <f aca="false">IFERROR(INDEX('20. Proveedor'!$A:$B,MATCH($A1148,'20. Proveedor'!$A:$A,0),2),"")</f>
        <v/>
      </c>
      <c r="Z1148" s="6" t="str">
        <f aca="false">IFERROR(INDEX('21. Saphirus'!$A:$B,MATCH($A1148,'21. Saphirus'!$A:$A,0),2),"")</f>
        <v/>
      </c>
    </row>
    <row r="1149" customFormat="false" ht="15.75" hidden="false" customHeight="true" outlineLevel="0" collapsed="false">
      <c r="A1149" s="5" t="s">
        <v>1187</v>
      </c>
      <c r="B1149" s="5" t="n">
        <v>5086</v>
      </c>
      <c r="C1149" s="5" t="s">
        <v>134</v>
      </c>
      <c r="D1149" s="6" t="str">
        <f aca="false">IFERROR(INDEX('1. Benavídez'!$A:$B,MATCH($A1149,'1. Benavídez'!$A:$A,0),2),"")</f>
        <v/>
      </c>
      <c r="E1149" s="6" t="str">
        <f aca="false">IFERROR(INDEX('2. Gallo'!$B:$D,MATCH($A1149,'2. Gallo'!$B:$B,0),3),"")</f>
        <v/>
      </c>
      <c r="F1149" s="6" t="str">
        <f aca="false">IFERROR(INDEX('3. Anea'!$B:$D,MATCH($A1149,'3. Anea'!$B:$B,0),2),"")</f>
        <v/>
      </c>
      <c r="G1149" s="6" t="str">
        <f aca="false">IFERROR(INDEX('4. Pilar'!$A:$C,MATCH($A1149,'4. Pilar'!$A:$A,0),2),"")</f>
        <v/>
      </c>
      <c r="H1149" s="6" t="str">
        <f aca="false">IFERROR(INDEX('5. Tortuguitas'!$B:$D,MATCH($A1149,'5. Tortuguitas'!$B:$B,0),2),"")</f>
        <v/>
      </c>
      <c r="I1149" s="6" t="str">
        <f aca="false">IFERROR(INDEX('6. Del Viso'!$A:$B,MATCH($A1149,'6. Del Viso'!$A:$A,0),2),"")</f>
        <v/>
      </c>
      <c r="J1149" s="6" t="str">
        <f aca="false">IFERROR(INDEX('7. Chica Glade'!$B:$F,MATCH($A1149,'7. Chica Glade'!$B:$B,0),4),"")</f>
        <v/>
      </c>
      <c r="K1149" s="6" t="str">
        <f aca="false">IFERROR(INDEX('8. Veterinaria'!$A:$B,MATCH($A1149,'8. Veterinaria'!$A:$A,0),2),"")</f>
        <v/>
      </c>
      <c r="L1149" s="6" t="str">
        <f aca="false">IFERROR(INDEX('9. Hipocampus'!$A:$B,MATCH($A1149,'9. Hipocampus'!$A:$A,0),2),"")</f>
        <v/>
      </c>
      <c r="M1149" s="6" t="str">
        <f aca="false">IFERROR(INDEX('11. Mundo Mascotas'!$B:$D,MATCH($A1149,'11. Mundo Mascotas'!$B:$B,0),2),"")</f>
        <v/>
      </c>
      <c r="N1149" s="6" t="str">
        <f aca="false">IFERROR(INDEX('12. Yaguar'!$B:$E,MATCH($A1149,'12. Yaguar'!$B:$B,0),2),"")</f>
        <v/>
      </c>
      <c r="O1149" s="6" t="str">
        <f aca="false">IFERROR(INDEX('13. King Clor'!$A:$B,MATCH($A1149,'13. King Clor'!$A:$A,0),2),"")</f>
        <v/>
      </c>
      <c r="P1149" s="6" t="str">
        <f aca="false">IFERROR(INDEX('14. Diserquim'!$A:$B,MATCH($A1149,'14. Diserquim'!$A:$A,0),2),"")</f>
        <v/>
      </c>
      <c r="Q1149" s="6" t="str">
        <f aca="false">IFERROR(INDEX('15. Moreno'!$A:$B,MATCH($A1149,'15. Moreno'!$A:$A,0),2),"")</f>
        <v/>
      </c>
      <c r="R1149" s="6" t="str">
        <f aca="false">IFERROR(INDEX('10. Collares'!$J:$K,MATCH($A1149,'10. Collares'!$J:$J,0),2),"")</f>
        <v/>
      </c>
      <c r="S1149" s="6" t="str">
        <f aca="false">IFERROR(INDEX('13. King Clor'!$G:$H,MATCH($A1149,'13. King Clor'!$G:$G,0),2),"")</f>
        <v/>
      </c>
      <c r="T1149" s="6" t="str">
        <f aca="false">IFERROR(INDEX('10. Collares'!$A:$B,MATCH($A1149,'10. Collares'!$A:$A,0),2),"")</f>
        <v/>
      </c>
      <c r="U1149" s="6" t="str">
        <f aca="false">IFERROR(INDEX('16. Mis nietos'!$B:$C,MATCH($A1149,'16. Mis nietos'!$B:$B,0),2),"")</f>
        <v/>
      </c>
      <c r="V1149" s="6" t="str">
        <f aca="false">IFERROR(INDEX('17. Profesional Vet'!$A:$B,MATCH($A1149,'17. Profesional Vet'!$A:$A,0),2),"")</f>
        <v/>
      </c>
      <c r="W1149" s="6" t="str">
        <f aca="false">IFERROR(INDEX('18. Premier'!$A:$B,MATCH($A1149,'18. Premier'!$A:$A,0),2),"")</f>
        <v/>
      </c>
      <c r="X1149" s="6" t="str">
        <f aca="false">IFERROR(INDEX('19. Dacam'!$A:$B,MATCH($A1149,'19. Dacam'!$A:$A,0),2),"")</f>
        <v/>
      </c>
      <c r="Y1149" s="6" t="str">
        <f aca="false">IFERROR(INDEX('20. Proveedor'!$A:$B,MATCH($A1149,'20. Proveedor'!$A:$A,0),2),"")</f>
        <v/>
      </c>
      <c r="Z1149" s="6" t="str">
        <f aca="false">IFERROR(INDEX('21. Saphirus'!$A:$B,MATCH($A1149,'21. Saphirus'!$A:$A,0),2),"")</f>
        <v/>
      </c>
    </row>
    <row r="1150" customFormat="false" ht="15.75" hidden="false" customHeight="true" outlineLevel="0" collapsed="false">
      <c r="A1150" s="5" t="s">
        <v>1188</v>
      </c>
      <c r="B1150" s="5" t="n">
        <v>5081</v>
      </c>
      <c r="C1150" s="5" t="s">
        <v>136</v>
      </c>
      <c r="D1150" s="6" t="str">
        <f aca="false">IFERROR(INDEX('1. Benavídez'!$A:$B,MATCH($A1150,'1. Benavídez'!$A:$A,0),2),"")</f>
        <v/>
      </c>
      <c r="E1150" s="6" t="str">
        <f aca="false">IFERROR(INDEX('2. Gallo'!$B:$D,MATCH($A1150,'2. Gallo'!$B:$B,0),3),"")</f>
        <v/>
      </c>
      <c r="F1150" s="6" t="str">
        <f aca="false">IFERROR(INDEX('3. Anea'!$B:$D,MATCH($A1150,'3. Anea'!$B:$B,0),2),"")</f>
        <v/>
      </c>
      <c r="G1150" s="6" t="str">
        <f aca="false">IFERROR(INDEX('4. Pilar'!$A:$C,MATCH($A1150,'4. Pilar'!$A:$A,0),2),"")</f>
        <v/>
      </c>
      <c r="H1150" s="6" t="str">
        <f aca="false">IFERROR(INDEX('5. Tortuguitas'!$B:$D,MATCH($A1150,'5. Tortuguitas'!$B:$B,0),2),"")</f>
        <v/>
      </c>
      <c r="I1150" s="6" t="str">
        <f aca="false">IFERROR(INDEX('6. Del Viso'!$A:$B,MATCH($A1150,'6. Del Viso'!$A:$A,0),2),"")</f>
        <v/>
      </c>
      <c r="J1150" s="6" t="str">
        <f aca="false">IFERROR(INDEX('7. Chica Glade'!$B:$F,MATCH($A1150,'7. Chica Glade'!$B:$B,0),4),"")</f>
        <v/>
      </c>
      <c r="K1150" s="6" t="str">
        <f aca="false">IFERROR(INDEX('8. Veterinaria'!$A:$B,MATCH($A1150,'8. Veterinaria'!$A:$A,0),2),"")</f>
        <v/>
      </c>
      <c r="L1150" s="6" t="str">
        <f aca="false">IFERROR(INDEX('9. Hipocampus'!$A:$B,MATCH($A1150,'9. Hipocampus'!$A:$A,0),2),"")</f>
        <v/>
      </c>
      <c r="M1150" s="6" t="str">
        <f aca="false">IFERROR(INDEX('11. Mundo Mascotas'!$B:$D,MATCH($A1150,'11. Mundo Mascotas'!$B:$B,0),2),"")</f>
        <v/>
      </c>
      <c r="N1150" s="6" t="str">
        <f aca="false">IFERROR(INDEX('12. Yaguar'!$B:$E,MATCH($A1150,'12. Yaguar'!$B:$B,0),2),"")</f>
        <v/>
      </c>
      <c r="O1150" s="6" t="str">
        <f aca="false">IFERROR(INDEX('13. King Clor'!$A:$B,MATCH($A1150,'13. King Clor'!$A:$A,0),2),"")</f>
        <v/>
      </c>
      <c r="P1150" s="6" t="str">
        <f aca="false">IFERROR(INDEX('14. Diserquim'!$A:$B,MATCH($A1150,'14. Diserquim'!$A:$A,0),2),"")</f>
        <v/>
      </c>
      <c r="Q1150" s="6" t="str">
        <f aca="false">IFERROR(INDEX('15. Moreno'!$A:$B,MATCH($A1150,'15. Moreno'!$A:$A,0),2),"")</f>
        <v/>
      </c>
      <c r="R1150" s="6" t="str">
        <f aca="false">IFERROR(INDEX('10. Collares'!$J:$K,MATCH($A1150,'10. Collares'!$J:$J,0),2),"")</f>
        <v/>
      </c>
      <c r="S1150" s="6" t="str">
        <f aca="false">IFERROR(INDEX('13. King Clor'!$G:$H,MATCH($A1150,'13. King Clor'!$G:$G,0),2),"")</f>
        <v/>
      </c>
      <c r="T1150" s="6" t="str">
        <f aca="false">IFERROR(INDEX('10. Collares'!$A:$B,MATCH($A1150,'10. Collares'!$A:$A,0),2),"")</f>
        <v/>
      </c>
      <c r="U1150" s="6" t="str">
        <f aca="false">IFERROR(INDEX('16. Mis nietos'!$B:$C,MATCH($A1150,'16. Mis nietos'!$B:$B,0),2),"")</f>
        <v/>
      </c>
      <c r="V1150" s="6" t="str">
        <f aca="false">IFERROR(INDEX('17. Profesional Vet'!$A:$B,MATCH($A1150,'17. Profesional Vet'!$A:$A,0),2),"")</f>
        <v/>
      </c>
      <c r="W1150" s="6" t="str">
        <f aca="false">IFERROR(INDEX('18. Premier'!$A:$B,MATCH($A1150,'18. Premier'!$A:$A,0),2),"")</f>
        <v/>
      </c>
      <c r="X1150" s="6" t="str">
        <f aca="false">IFERROR(INDEX('19. Dacam'!$A:$B,MATCH($A1150,'19. Dacam'!$A:$A,0),2),"")</f>
        <v/>
      </c>
      <c r="Y1150" s="6" t="str">
        <f aca="false">IFERROR(INDEX('20. Proveedor'!$A:$B,MATCH($A1150,'20. Proveedor'!$A:$A,0),2),"")</f>
        <v/>
      </c>
      <c r="Z1150" s="6" t="str">
        <f aca="false">IFERROR(INDEX('21. Saphirus'!$A:$B,MATCH($A1150,'21. Saphirus'!$A:$A,0),2),"")</f>
        <v/>
      </c>
    </row>
    <row r="1151" customFormat="false" ht="15.75" hidden="false" customHeight="true" outlineLevel="0" collapsed="false">
      <c r="A1151" s="5" t="s">
        <v>1189</v>
      </c>
      <c r="B1151" s="5" t="n">
        <v>1115</v>
      </c>
      <c r="C1151" s="5" t="s">
        <v>138</v>
      </c>
      <c r="D1151" s="6" t="str">
        <f aca="false">IFERROR(INDEX('1. Benavídez'!$A:$B,MATCH($A1151,'1. Benavídez'!$A:$A,0),2),"")</f>
        <v/>
      </c>
      <c r="E1151" s="6" t="n">
        <f aca="false">IFERROR(INDEX('2. Gallo'!$B:$D,MATCH($A1151,'2. Gallo'!$B:$B,0),3),"")</f>
        <v>22444</v>
      </c>
      <c r="F1151" s="6" t="n">
        <f aca="false">IFERROR(INDEX('3. Anea'!$B:$D,MATCH($A1151,'3. Anea'!$B:$B,0),2),"")</f>
        <v>24805</v>
      </c>
      <c r="G1151" s="6" t="str">
        <f aca="false">IFERROR(INDEX('4. Pilar'!$A:$C,MATCH($A1151,'4. Pilar'!$A:$A,0),2),"")</f>
        <v/>
      </c>
      <c r="H1151" s="6" t="str">
        <f aca="false">IFERROR(INDEX('5. Tortuguitas'!$B:$D,MATCH($A1151,'5. Tortuguitas'!$B:$B,0),2),"")</f>
        <v/>
      </c>
      <c r="I1151" s="6" t="str">
        <f aca="false">IFERROR(INDEX('6. Del Viso'!$A:$B,MATCH($A1151,'6. Del Viso'!$A:$A,0),2),"")</f>
        <v/>
      </c>
      <c r="J1151" s="6" t="str">
        <f aca="false">IFERROR(INDEX('7. Chica Glade'!$B:$F,MATCH($A1151,'7. Chica Glade'!$B:$B,0),4),"")</f>
        <v/>
      </c>
      <c r="K1151" s="6" t="str">
        <f aca="false">IFERROR(INDEX('8. Veterinaria'!$A:$B,MATCH($A1151,'8. Veterinaria'!$A:$A,0),2),"")</f>
        <v/>
      </c>
      <c r="L1151" s="6" t="str">
        <f aca="false">IFERROR(INDEX('9. Hipocampus'!$A:$B,MATCH($A1151,'9. Hipocampus'!$A:$A,0),2),"")</f>
        <v/>
      </c>
      <c r="M1151" s="6" t="str">
        <f aca="false">IFERROR(INDEX('11. Mundo Mascotas'!$B:$D,MATCH($A1151,'11. Mundo Mascotas'!$B:$B,0),2),"")</f>
        <v/>
      </c>
      <c r="N1151" s="6" t="str">
        <f aca="false">IFERROR(INDEX('12. Yaguar'!$B:$E,MATCH($A1151,'12. Yaguar'!$B:$B,0),2),"")</f>
        <v/>
      </c>
      <c r="O1151" s="6" t="str">
        <f aca="false">IFERROR(INDEX('13. King Clor'!$A:$B,MATCH($A1151,'13. King Clor'!$A:$A,0),2),"")</f>
        <v/>
      </c>
      <c r="P1151" s="6" t="str">
        <f aca="false">IFERROR(INDEX('14. Diserquim'!$A:$B,MATCH($A1151,'14. Diserquim'!$A:$A,0),2),"")</f>
        <v/>
      </c>
      <c r="Q1151" s="6" t="str">
        <f aca="false">IFERROR(INDEX('15. Moreno'!$A:$B,MATCH($A1151,'15. Moreno'!$A:$A,0),2),"")</f>
        <v/>
      </c>
      <c r="R1151" s="6" t="str">
        <f aca="false">IFERROR(INDEX('10. Collares'!$J:$K,MATCH($A1151,'10. Collares'!$J:$J,0),2),"")</f>
        <v/>
      </c>
      <c r="S1151" s="6" t="str">
        <f aca="false">IFERROR(INDEX('13. King Clor'!$G:$H,MATCH($A1151,'13. King Clor'!$G:$G,0),2),"")</f>
        <v/>
      </c>
      <c r="T1151" s="6" t="str">
        <f aca="false">IFERROR(INDEX('10. Collares'!$A:$B,MATCH($A1151,'10. Collares'!$A:$A,0),2),"")</f>
        <v/>
      </c>
      <c r="U1151" s="6" t="str">
        <f aca="false">IFERROR(INDEX('16. Mis nietos'!$B:$C,MATCH($A1151,'16. Mis nietos'!$B:$B,0),2),"")</f>
        <v/>
      </c>
      <c r="V1151" s="6" t="str">
        <f aca="false">IFERROR(INDEX('17. Profesional Vet'!$A:$B,MATCH($A1151,'17. Profesional Vet'!$A:$A,0),2),"")</f>
        <v/>
      </c>
      <c r="W1151" s="6" t="str">
        <f aca="false">IFERROR(INDEX('18. Premier'!$A:$B,MATCH($A1151,'18. Premier'!$A:$A,0),2),"")</f>
        <v/>
      </c>
      <c r="X1151" s="6" t="str">
        <f aca="false">IFERROR(INDEX('19. Dacam'!$A:$B,MATCH($A1151,'19. Dacam'!$A:$A,0),2),"")</f>
        <v/>
      </c>
      <c r="Y1151" s="6" t="n">
        <f aca="false">IFERROR(INDEX('20. Proveedor'!$A:$B,MATCH($A1151,'20. Proveedor'!$A:$A,0),2),"")</f>
        <v>22793</v>
      </c>
      <c r="Z1151" s="6" t="str">
        <f aca="false">IFERROR(INDEX('21. Saphirus'!$A:$B,MATCH($A1151,'21. Saphirus'!$A:$A,0),2),"")</f>
        <v/>
      </c>
    </row>
    <row r="1152" customFormat="false" ht="15.75" hidden="false" customHeight="true" outlineLevel="0" collapsed="false">
      <c r="A1152" s="5" t="s">
        <v>1190</v>
      </c>
      <c r="B1152" s="5" t="n">
        <v>5203</v>
      </c>
      <c r="C1152" s="5" t="s">
        <v>134</v>
      </c>
      <c r="D1152" s="6" t="str">
        <f aca="false">IFERROR(INDEX('1. Benavídez'!$A:$B,MATCH($A1152,'1. Benavídez'!$A:$A,0),2),"")</f>
        <v/>
      </c>
      <c r="E1152" s="6" t="str">
        <f aca="false">IFERROR(INDEX('2. Gallo'!$B:$D,MATCH($A1152,'2. Gallo'!$B:$B,0),3),"")</f>
        <v/>
      </c>
      <c r="F1152" s="6" t="str">
        <f aca="false">IFERROR(INDEX('3. Anea'!$B:$D,MATCH($A1152,'3. Anea'!$B:$B,0),2),"")</f>
        <v/>
      </c>
      <c r="G1152" s="6" t="str">
        <f aca="false">IFERROR(INDEX('4. Pilar'!$A:$C,MATCH($A1152,'4. Pilar'!$A:$A,0),2),"")</f>
        <v/>
      </c>
      <c r="H1152" s="6" t="str">
        <f aca="false">IFERROR(INDEX('5. Tortuguitas'!$B:$D,MATCH($A1152,'5. Tortuguitas'!$B:$B,0),2),"")</f>
        <v/>
      </c>
      <c r="I1152" s="6" t="str">
        <f aca="false">IFERROR(INDEX('6. Del Viso'!$A:$B,MATCH($A1152,'6. Del Viso'!$A:$A,0),2),"")</f>
        <v/>
      </c>
      <c r="J1152" s="6" t="str">
        <f aca="false">IFERROR(INDEX('7. Chica Glade'!$B:$F,MATCH($A1152,'7. Chica Glade'!$B:$B,0),4),"")</f>
        <v/>
      </c>
      <c r="K1152" s="6" t="str">
        <f aca="false">IFERROR(INDEX('8. Veterinaria'!$A:$B,MATCH($A1152,'8. Veterinaria'!$A:$A,0),2),"")</f>
        <v/>
      </c>
      <c r="L1152" s="6" t="str">
        <f aca="false">IFERROR(INDEX('9. Hipocampus'!$A:$B,MATCH($A1152,'9. Hipocampus'!$A:$A,0),2),"")</f>
        <v/>
      </c>
      <c r="M1152" s="6" t="str">
        <f aca="false">IFERROR(INDEX('11. Mundo Mascotas'!$B:$D,MATCH($A1152,'11. Mundo Mascotas'!$B:$B,0),2),"")</f>
        <v/>
      </c>
      <c r="N1152" s="6" t="str">
        <f aca="false">IFERROR(INDEX('12. Yaguar'!$B:$E,MATCH($A1152,'12. Yaguar'!$B:$B,0),2),"")</f>
        <v/>
      </c>
      <c r="O1152" s="6" t="str">
        <f aca="false">IFERROR(INDEX('13. King Clor'!$A:$B,MATCH($A1152,'13. King Clor'!$A:$A,0),2),"")</f>
        <v/>
      </c>
      <c r="P1152" s="6" t="str">
        <f aca="false">IFERROR(INDEX('14. Diserquim'!$A:$B,MATCH($A1152,'14. Diserquim'!$A:$A,0),2),"")</f>
        <v/>
      </c>
      <c r="Q1152" s="6" t="str">
        <f aca="false">IFERROR(INDEX('15. Moreno'!$A:$B,MATCH($A1152,'15. Moreno'!$A:$A,0),2),"")</f>
        <v/>
      </c>
      <c r="R1152" s="6" t="str">
        <f aca="false">IFERROR(INDEX('10. Collares'!$J:$K,MATCH($A1152,'10. Collares'!$J:$J,0),2),"")</f>
        <v/>
      </c>
      <c r="S1152" s="6" t="str">
        <f aca="false">IFERROR(INDEX('13. King Clor'!$G:$H,MATCH($A1152,'13. King Clor'!$G:$G,0),2),"")</f>
        <v/>
      </c>
      <c r="T1152" s="6" t="str">
        <f aca="false">IFERROR(INDEX('10. Collares'!$A:$B,MATCH($A1152,'10. Collares'!$A:$A,0),2),"")</f>
        <v/>
      </c>
      <c r="U1152" s="6" t="str">
        <f aca="false">IFERROR(INDEX('16. Mis nietos'!$B:$C,MATCH($A1152,'16. Mis nietos'!$B:$B,0),2),"")</f>
        <v/>
      </c>
      <c r="V1152" s="6" t="str">
        <f aca="false">IFERROR(INDEX('17. Profesional Vet'!$A:$B,MATCH($A1152,'17. Profesional Vet'!$A:$A,0),2),"")</f>
        <v/>
      </c>
      <c r="W1152" s="6" t="str">
        <f aca="false">IFERROR(INDEX('18. Premier'!$A:$B,MATCH($A1152,'18. Premier'!$A:$A,0),2),"")</f>
        <v/>
      </c>
      <c r="X1152" s="6" t="str">
        <f aca="false">IFERROR(INDEX('19. Dacam'!$A:$B,MATCH($A1152,'19. Dacam'!$A:$A,0),2),"")</f>
        <v/>
      </c>
      <c r="Y1152" s="6" t="str">
        <f aca="false">IFERROR(INDEX('20. Proveedor'!$A:$B,MATCH($A1152,'20. Proveedor'!$A:$A,0),2),"")</f>
        <v/>
      </c>
      <c r="Z1152" s="6" t="str">
        <f aca="false">IFERROR(INDEX('21. Saphirus'!$A:$B,MATCH($A1152,'21. Saphirus'!$A:$A,0),2),"")</f>
        <v/>
      </c>
    </row>
    <row r="1153" customFormat="false" ht="15.75" hidden="false" customHeight="true" outlineLevel="0" collapsed="false">
      <c r="A1153" s="5" t="s">
        <v>1191</v>
      </c>
      <c r="B1153" s="5" t="n">
        <v>1268</v>
      </c>
      <c r="C1153" s="5" t="s">
        <v>147</v>
      </c>
      <c r="D1153" s="6" t="n">
        <f aca="false">IFERROR(INDEX('1. Benavídez'!$A:$B,MATCH($A1153,'1. Benavídez'!$A:$A,0),2),"")</f>
        <v>0</v>
      </c>
      <c r="E1153" s="6" t="str">
        <f aca="false">IFERROR(INDEX('2. Gallo'!$B:$D,MATCH($A1153,'2. Gallo'!$B:$B,0),3),"")</f>
        <v/>
      </c>
      <c r="F1153" s="6" t="n">
        <f aca="false">IFERROR(INDEX('3. Anea'!$B:$D,MATCH($A1153,'3. Anea'!$B:$B,0),2),"")</f>
        <v>30176</v>
      </c>
      <c r="G1153" s="6" t="str">
        <f aca="false">IFERROR(INDEX('4. Pilar'!$A:$C,MATCH($A1153,'4. Pilar'!$A:$A,0),2),"")</f>
        <v/>
      </c>
      <c r="H1153" s="6" t="str">
        <f aca="false">IFERROR(INDEX('5. Tortuguitas'!$B:$D,MATCH($A1153,'5. Tortuguitas'!$B:$B,0),2),"")</f>
        <v/>
      </c>
      <c r="I1153" s="6" t="str">
        <f aca="false">IFERROR(INDEX('6. Del Viso'!$A:$B,MATCH($A1153,'6. Del Viso'!$A:$A,0),2),"")</f>
        <v/>
      </c>
      <c r="J1153" s="6" t="str">
        <f aca="false">IFERROR(INDEX('7. Chica Glade'!$B:$F,MATCH($A1153,'7. Chica Glade'!$B:$B,0),4),"")</f>
        <v/>
      </c>
      <c r="K1153" s="6" t="str">
        <f aca="false">IFERROR(INDEX('8. Veterinaria'!$A:$B,MATCH($A1153,'8. Veterinaria'!$A:$A,0),2),"")</f>
        <v/>
      </c>
      <c r="L1153" s="6" t="str">
        <f aca="false">IFERROR(INDEX('9. Hipocampus'!$A:$B,MATCH($A1153,'9. Hipocampus'!$A:$A,0),2),"")</f>
        <v/>
      </c>
      <c r="M1153" s="6" t="str">
        <f aca="false">IFERROR(INDEX('11. Mundo Mascotas'!$B:$D,MATCH($A1153,'11. Mundo Mascotas'!$B:$B,0),2),"")</f>
        <v/>
      </c>
      <c r="N1153" s="6" t="str">
        <f aca="false">IFERROR(INDEX('12. Yaguar'!$B:$E,MATCH($A1153,'12. Yaguar'!$B:$B,0),2),"")</f>
        <v/>
      </c>
      <c r="O1153" s="6" t="str">
        <f aca="false">IFERROR(INDEX('13. King Clor'!$A:$B,MATCH($A1153,'13. King Clor'!$A:$A,0),2),"")</f>
        <v/>
      </c>
      <c r="P1153" s="6" t="str">
        <f aca="false">IFERROR(INDEX('14. Diserquim'!$A:$B,MATCH($A1153,'14. Diserquim'!$A:$A,0),2),"")</f>
        <v/>
      </c>
      <c r="Q1153" s="6" t="str">
        <f aca="false">IFERROR(INDEX('15. Moreno'!$A:$B,MATCH($A1153,'15. Moreno'!$A:$A,0),2),"")</f>
        <v/>
      </c>
      <c r="R1153" s="6" t="str">
        <f aca="false">IFERROR(INDEX('10. Collares'!$J:$K,MATCH($A1153,'10. Collares'!$J:$J,0),2),"")</f>
        <v/>
      </c>
      <c r="S1153" s="6" t="str">
        <f aca="false">IFERROR(INDEX('13. King Clor'!$G:$H,MATCH($A1153,'13. King Clor'!$G:$G,0),2),"")</f>
        <v/>
      </c>
      <c r="T1153" s="6" t="str">
        <f aca="false">IFERROR(INDEX('10. Collares'!$A:$B,MATCH($A1153,'10. Collares'!$A:$A,0),2),"")</f>
        <v/>
      </c>
      <c r="U1153" s="6" t="str">
        <f aca="false">IFERROR(INDEX('16. Mis nietos'!$B:$C,MATCH($A1153,'16. Mis nietos'!$B:$B,0),2),"")</f>
        <v/>
      </c>
      <c r="V1153" s="6" t="str">
        <f aca="false">IFERROR(INDEX('17. Profesional Vet'!$A:$B,MATCH($A1153,'17. Profesional Vet'!$A:$A,0),2),"")</f>
        <v/>
      </c>
      <c r="W1153" s="6" t="str">
        <f aca="false">IFERROR(INDEX('18. Premier'!$A:$B,MATCH($A1153,'18. Premier'!$A:$A,0),2),"")</f>
        <v/>
      </c>
      <c r="X1153" s="6" t="str">
        <f aca="false">IFERROR(INDEX('19. Dacam'!$A:$B,MATCH($A1153,'19. Dacam'!$A:$A,0),2),"")</f>
        <v/>
      </c>
      <c r="Y1153" s="6" t="n">
        <f aca="false">IFERROR(INDEX('20. Proveedor'!$A:$B,MATCH($A1153,'20. Proveedor'!$A:$A,0),2),"")</f>
        <v>27748</v>
      </c>
      <c r="Z1153" s="6" t="str">
        <f aca="false">IFERROR(INDEX('21. Saphirus'!$A:$B,MATCH($A1153,'21. Saphirus'!$A:$A,0),2),"")</f>
        <v/>
      </c>
    </row>
    <row r="1154" customFormat="false" ht="15.75" hidden="false" customHeight="true" outlineLevel="0" collapsed="false">
      <c r="A1154" s="5" t="s">
        <v>1192</v>
      </c>
      <c r="B1154" s="5" t="n">
        <v>5085</v>
      </c>
      <c r="C1154" s="5" t="s">
        <v>134</v>
      </c>
      <c r="D1154" s="6" t="str">
        <f aca="false">IFERROR(INDEX('1. Benavídez'!$A:$B,MATCH($A1154,'1. Benavídez'!$A:$A,0),2),"")</f>
        <v/>
      </c>
      <c r="E1154" s="6" t="str">
        <f aca="false">IFERROR(INDEX('2. Gallo'!$B:$D,MATCH($A1154,'2. Gallo'!$B:$B,0),3),"")</f>
        <v/>
      </c>
      <c r="F1154" s="6" t="str">
        <f aca="false">IFERROR(INDEX('3. Anea'!$B:$D,MATCH($A1154,'3. Anea'!$B:$B,0),2),"")</f>
        <v/>
      </c>
      <c r="G1154" s="6" t="str">
        <f aca="false">IFERROR(INDEX('4. Pilar'!$A:$C,MATCH($A1154,'4. Pilar'!$A:$A,0),2),"")</f>
        <v/>
      </c>
      <c r="H1154" s="6" t="str">
        <f aca="false">IFERROR(INDEX('5. Tortuguitas'!$B:$D,MATCH($A1154,'5. Tortuguitas'!$B:$B,0),2),"")</f>
        <v/>
      </c>
      <c r="I1154" s="6" t="str">
        <f aca="false">IFERROR(INDEX('6. Del Viso'!$A:$B,MATCH($A1154,'6. Del Viso'!$A:$A,0),2),"")</f>
        <v/>
      </c>
      <c r="J1154" s="6" t="str">
        <f aca="false">IFERROR(INDEX('7. Chica Glade'!$B:$F,MATCH($A1154,'7. Chica Glade'!$B:$B,0),4),"")</f>
        <v/>
      </c>
      <c r="K1154" s="6" t="str">
        <f aca="false">IFERROR(INDEX('8. Veterinaria'!$A:$B,MATCH($A1154,'8. Veterinaria'!$A:$A,0),2),"")</f>
        <v/>
      </c>
      <c r="L1154" s="6" t="str">
        <f aca="false">IFERROR(INDEX('9. Hipocampus'!$A:$B,MATCH($A1154,'9. Hipocampus'!$A:$A,0),2),"")</f>
        <v/>
      </c>
      <c r="M1154" s="6" t="str">
        <f aca="false">IFERROR(INDEX('11. Mundo Mascotas'!$B:$D,MATCH($A1154,'11. Mundo Mascotas'!$B:$B,0),2),"")</f>
        <v/>
      </c>
      <c r="N1154" s="6" t="str">
        <f aca="false">IFERROR(INDEX('12. Yaguar'!$B:$E,MATCH($A1154,'12. Yaguar'!$B:$B,0),2),"")</f>
        <v/>
      </c>
      <c r="O1154" s="6" t="str">
        <f aca="false">IFERROR(INDEX('13. King Clor'!$A:$B,MATCH($A1154,'13. King Clor'!$A:$A,0),2),"")</f>
        <v/>
      </c>
      <c r="P1154" s="6" t="str">
        <f aca="false">IFERROR(INDEX('14. Diserquim'!$A:$B,MATCH($A1154,'14. Diserquim'!$A:$A,0),2),"")</f>
        <v/>
      </c>
      <c r="Q1154" s="6" t="str">
        <f aca="false">IFERROR(INDEX('15. Moreno'!$A:$B,MATCH($A1154,'15. Moreno'!$A:$A,0),2),"")</f>
        <v/>
      </c>
      <c r="R1154" s="6" t="str">
        <f aca="false">IFERROR(INDEX('10. Collares'!$J:$K,MATCH($A1154,'10. Collares'!$J:$J,0),2),"")</f>
        <v/>
      </c>
      <c r="S1154" s="6" t="str">
        <f aca="false">IFERROR(INDEX('13. King Clor'!$G:$H,MATCH($A1154,'13. King Clor'!$G:$G,0),2),"")</f>
        <v/>
      </c>
      <c r="T1154" s="6" t="str">
        <f aca="false">IFERROR(INDEX('10. Collares'!$A:$B,MATCH($A1154,'10. Collares'!$A:$A,0),2),"")</f>
        <v/>
      </c>
      <c r="U1154" s="6" t="str">
        <f aca="false">IFERROR(INDEX('16. Mis nietos'!$B:$C,MATCH($A1154,'16. Mis nietos'!$B:$B,0),2),"")</f>
        <v/>
      </c>
      <c r="V1154" s="6" t="str">
        <f aca="false">IFERROR(INDEX('17. Profesional Vet'!$A:$B,MATCH($A1154,'17. Profesional Vet'!$A:$A,0),2),"")</f>
        <v/>
      </c>
      <c r="W1154" s="6" t="str">
        <f aca="false">IFERROR(INDEX('18. Premier'!$A:$B,MATCH($A1154,'18. Premier'!$A:$A,0),2),"")</f>
        <v/>
      </c>
      <c r="X1154" s="6" t="str">
        <f aca="false">IFERROR(INDEX('19. Dacam'!$A:$B,MATCH($A1154,'19. Dacam'!$A:$A,0),2),"")</f>
        <v/>
      </c>
      <c r="Y1154" s="6" t="str">
        <f aca="false">IFERROR(INDEX('20. Proveedor'!$A:$B,MATCH($A1154,'20. Proveedor'!$A:$A,0),2),"")</f>
        <v/>
      </c>
      <c r="Z1154" s="6" t="str">
        <f aca="false">IFERROR(INDEX('21. Saphirus'!$A:$B,MATCH($A1154,'21. Saphirus'!$A:$A,0),2),"")</f>
        <v/>
      </c>
    </row>
    <row r="1155" customFormat="false" ht="15.75" hidden="false" customHeight="true" outlineLevel="0" collapsed="false">
      <c r="A1155" s="5" t="s">
        <v>1193</v>
      </c>
      <c r="B1155" s="5" t="n">
        <v>1120</v>
      </c>
      <c r="C1155" s="5" t="s">
        <v>147</v>
      </c>
      <c r="D1155" s="6" t="str">
        <f aca="false">IFERROR(INDEX('1. Benavídez'!$A:$B,MATCH($A1155,'1. Benavídez'!$A:$A,0),2),"")</f>
        <v/>
      </c>
      <c r="E1155" s="6" t="str">
        <f aca="false">IFERROR(INDEX('2. Gallo'!$B:$D,MATCH($A1155,'2. Gallo'!$B:$B,0),3),"")</f>
        <v/>
      </c>
      <c r="F1155" s="6" t="n">
        <f aca="false">IFERROR(INDEX('3. Anea'!$B:$D,MATCH($A1155,'3. Anea'!$B:$B,0),2),"")</f>
        <v>16667</v>
      </c>
      <c r="G1155" s="6" t="str">
        <f aca="false">IFERROR(INDEX('4. Pilar'!$A:$C,MATCH($A1155,'4. Pilar'!$A:$A,0),2),"")</f>
        <v/>
      </c>
      <c r="H1155" s="6" t="str">
        <f aca="false">IFERROR(INDEX('5. Tortuguitas'!$B:$D,MATCH($A1155,'5. Tortuguitas'!$B:$B,0),2),"")</f>
        <v/>
      </c>
      <c r="I1155" s="6" t="str">
        <f aca="false">IFERROR(INDEX('6. Del Viso'!$A:$B,MATCH($A1155,'6. Del Viso'!$A:$A,0),2),"")</f>
        <v/>
      </c>
      <c r="J1155" s="6" t="str">
        <f aca="false">IFERROR(INDEX('7. Chica Glade'!$B:$F,MATCH($A1155,'7. Chica Glade'!$B:$B,0),4),"")</f>
        <v/>
      </c>
      <c r="K1155" s="6" t="str">
        <f aca="false">IFERROR(INDEX('8. Veterinaria'!$A:$B,MATCH($A1155,'8. Veterinaria'!$A:$A,0),2),"")</f>
        <v/>
      </c>
      <c r="L1155" s="6" t="str">
        <f aca="false">IFERROR(INDEX('9. Hipocampus'!$A:$B,MATCH($A1155,'9. Hipocampus'!$A:$A,0),2),"")</f>
        <v/>
      </c>
      <c r="M1155" s="6" t="n">
        <f aca="false">IFERROR(INDEX('11. Mundo Mascotas'!$B:$D,MATCH($A1155,'11. Mundo Mascotas'!$B:$B,0),2),"")</f>
        <v>18346</v>
      </c>
      <c r="N1155" s="6" t="str">
        <f aca="false">IFERROR(INDEX('12. Yaguar'!$B:$E,MATCH($A1155,'12. Yaguar'!$B:$B,0),2),"")</f>
        <v/>
      </c>
      <c r="O1155" s="6" t="str">
        <f aca="false">IFERROR(INDEX('13. King Clor'!$A:$B,MATCH($A1155,'13. King Clor'!$A:$A,0),2),"")</f>
        <v/>
      </c>
      <c r="P1155" s="6" t="str">
        <f aca="false">IFERROR(INDEX('14. Diserquim'!$A:$B,MATCH($A1155,'14. Diserquim'!$A:$A,0),2),"")</f>
        <v/>
      </c>
      <c r="Q1155" s="6" t="str">
        <f aca="false">IFERROR(INDEX('15. Moreno'!$A:$B,MATCH($A1155,'15. Moreno'!$A:$A,0),2),"")</f>
        <v/>
      </c>
      <c r="R1155" s="6" t="str">
        <f aca="false">IFERROR(INDEX('10. Collares'!$J:$K,MATCH($A1155,'10. Collares'!$J:$J,0),2),"")</f>
        <v/>
      </c>
      <c r="S1155" s="6" t="str">
        <f aca="false">IFERROR(INDEX('13. King Clor'!$G:$H,MATCH($A1155,'13. King Clor'!$G:$G,0),2),"")</f>
        <v/>
      </c>
      <c r="T1155" s="6" t="str">
        <f aca="false">IFERROR(INDEX('10. Collares'!$A:$B,MATCH($A1155,'10. Collares'!$A:$A,0),2),"")</f>
        <v/>
      </c>
      <c r="U1155" s="6" t="str">
        <f aca="false">IFERROR(INDEX('16. Mis nietos'!$B:$C,MATCH($A1155,'16. Mis nietos'!$B:$B,0),2),"")</f>
        <v/>
      </c>
      <c r="V1155" s="6" t="str">
        <f aca="false">IFERROR(INDEX('17. Profesional Vet'!$A:$B,MATCH($A1155,'17. Profesional Vet'!$A:$A,0),2),"")</f>
        <v/>
      </c>
      <c r="W1155" s="6" t="str">
        <f aca="false">IFERROR(INDEX('18. Premier'!$A:$B,MATCH($A1155,'18. Premier'!$A:$A,0),2),"")</f>
        <v/>
      </c>
      <c r="X1155" s="6" t="str">
        <f aca="false">IFERROR(INDEX('19. Dacam'!$A:$B,MATCH($A1155,'19. Dacam'!$A:$A,0),2),"")</f>
        <v/>
      </c>
      <c r="Y1155" s="6" t="n">
        <f aca="false">IFERROR(INDEX('20. Proveedor'!$A:$B,MATCH($A1155,'20. Proveedor'!$A:$A,0),2),"")</f>
        <v>15315</v>
      </c>
      <c r="Z1155" s="6" t="str">
        <f aca="false">IFERROR(INDEX('21. Saphirus'!$A:$B,MATCH($A1155,'21. Saphirus'!$A:$A,0),2),"")</f>
        <v/>
      </c>
    </row>
    <row r="1156" customFormat="false" ht="15.75" hidden="false" customHeight="true" outlineLevel="0" collapsed="false">
      <c r="A1156" s="5" t="s">
        <v>1194</v>
      </c>
      <c r="B1156" s="5" t="n">
        <v>1123</v>
      </c>
      <c r="C1156" s="5" t="s">
        <v>147</v>
      </c>
      <c r="D1156" s="6" t="n">
        <f aca="false">IFERROR(INDEX('1. Benavídez'!$A:$B,MATCH($A1156,'1. Benavídez'!$A:$A,0),2),"")</f>
        <v>20156</v>
      </c>
      <c r="E1156" s="6" t="n">
        <f aca="false">IFERROR(INDEX('2. Gallo'!$B:$D,MATCH($A1156,'2. Gallo'!$B:$B,0),3),"")</f>
        <v>21091</v>
      </c>
      <c r="F1156" s="6" t="n">
        <f aca="false">IFERROR(INDEX('3. Anea'!$B:$D,MATCH($A1156,'3. Anea'!$B:$B,0),2),"")</f>
        <v>20576</v>
      </c>
      <c r="G1156" s="6" t="str">
        <f aca="false">IFERROR(INDEX('4. Pilar'!$A:$C,MATCH($A1156,'4. Pilar'!$A:$A,0),2),"")</f>
        <v/>
      </c>
      <c r="H1156" s="6" t="str">
        <f aca="false">IFERROR(INDEX('5. Tortuguitas'!$B:$D,MATCH($A1156,'5. Tortuguitas'!$B:$B,0),2),"")</f>
        <v/>
      </c>
      <c r="I1156" s="6" t="str">
        <f aca="false">IFERROR(INDEX('6. Del Viso'!$A:$B,MATCH($A1156,'6. Del Viso'!$A:$A,0),2),"")</f>
        <v/>
      </c>
      <c r="J1156" s="6" t="str">
        <f aca="false">IFERROR(INDEX('7. Chica Glade'!$B:$F,MATCH($A1156,'7. Chica Glade'!$B:$B,0),4),"")</f>
        <v/>
      </c>
      <c r="K1156" s="6" t="str">
        <f aca="false">IFERROR(INDEX('8. Veterinaria'!$A:$B,MATCH($A1156,'8. Veterinaria'!$A:$A,0),2),"")</f>
        <v/>
      </c>
      <c r="L1156" s="6" t="str">
        <f aca="false">IFERROR(INDEX('9. Hipocampus'!$A:$B,MATCH($A1156,'9. Hipocampus'!$A:$A,0),2),"")</f>
        <v/>
      </c>
      <c r="M1156" s="6" t="n">
        <f aca="false">IFERROR(INDEX('11. Mundo Mascotas'!$B:$D,MATCH($A1156,'11. Mundo Mascotas'!$B:$B,0),2),"")</f>
        <v>22736</v>
      </c>
      <c r="N1156" s="6" t="str">
        <f aca="false">IFERROR(INDEX('12. Yaguar'!$B:$E,MATCH($A1156,'12. Yaguar'!$B:$B,0),2),"")</f>
        <v/>
      </c>
      <c r="O1156" s="6" t="str">
        <f aca="false">IFERROR(INDEX('13. King Clor'!$A:$B,MATCH($A1156,'13. King Clor'!$A:$A,0),2),"")</f>
        <v/>
      </c>
      <c r="P1156" s="6" t="str">
        <f aca="false">IFERROR(INDEX('14. Diserquim'!$A:$B,MATCH($A1156,'14. Diserquim'!$A:$A,0),2),"")</f>
        <v/>
      </c>
      <c r="Q1156" s="6" t="str">
        <f aca="false">IFERROR(INDEX('15. Moreno'!$A:$B,MATCH($A1156,'15. Moreno'!$A:$A,0),2),"")</f>
        <v/>
      </c>
      <c r="R1156" s="6" t="str">
        <f aca="false">IFERROR(INDEX('10. Collares'!$J:$K,MATCH($A1156,'10. Collares'!$J:$J,0),2),"")</f>
        <v/>
      </c>
      <c r="S1156" s="6" t="str">
        <f aca="false">IFERROR(INDEX('13. King Clor'!$G:$H,MATCH($A1156,'13. King Clor'!$G:$G,0),2),"")</f>
        <v/>
      </c>
      <c r="T1156" s="6" t="str">
        <f aca="false">IFERROR(INDEX('10. Collares'!$A:$B,MATCH($A1156,'10. Collares'!$A:$A,0),2),"")</f>
        <v/>
      </c>
      <c r="U1156" s="6" t="str">
        <f aca="false">IFERROR(INDEX('16. Mis nietos'!$B:$C,MATCH($A1156,'16. Mis nietos'!$B:$B,0),2),"")</f>
        <v/>
      </c>
      <c r="V1156" s="6" t="str">
        <f aca="false">IFERROR(INDEX('17. Profesional Vet'!$A:$B,MATCH($A1156,'17. Profesional Vet'!$A:$A,0),2),"")</f>
        <v/>
      </c>
      <c r="W1156" s="6" t="str">
        <f aca="false">IFERROR(INDEX('18. Premier'!$A:$B,MATCH($A1156,'18. Premier'!$A:$A,0),2),"")</f>
        <v/>
      </c>
      <c r="X1156" s="6" t="str">
        <f aca="false">IFERROR(INDEX('19. Dacam'!$A:$B,MATCH($A1156,'19. Dacam'!$A:$A,0),2),"")</f>
        <v/>
      </c>
      <c r="Y1156" s="6" t="n">
        <f aca="false">IFERROR(INDEX('20. Proveedor'!$A:$B,MATCH($A1156,'20. Proveedor'!$A:$A,0),2),"")</f>
        <v>19492</v>
      </c>
      <c r="Z1156" s="6" t="str">
        <f aca="false">IFERROR(INDEX('21. Saphirus'!$A:$B,MATCH($A1156,'21. Saphirus'!$A:$A,0),2),"")</f>
        <v/>
      </c>
    </row>
    <row r="1157" customFormat="false" ht="15.75" hidden="false" customHeight="true" outlineLevel="0" collapsed="false">
      <c r="A1157" s="5" t="s">
        <v>1195</v>
      </c>
      <c r="B1157" s="5" t="n">
        <v>1906109</v>
      </c>
      <c r="C1157" s="5" t="s">
        <v>123</v>
      </c>
      <c r="D1157" s="6" t="str">
        <f aca="false">IFERROR(INDEX('1. Benavídez'!$A:$B,MATCH($A1157,'1. Benavídez'!$A:$A,0),2),"")</f>
        <v/>
      </c>
      <c r="E1157" s="6" t="str">
        <f aca="false">IFERROR(INDEX('2. Gallo'!$B:$D,MATCH($A1157,'2. Gallo'!$B:$B,0),3),"")</f>
        <v/>
      </c>
      <c r="F1157" s="6" t="str">
        <f aca="false">IFERROR(INDEX('3. Anea'!$B:$D,MATCH($A1157,'3. Anea'!$B:$B,0),2),"")</f>
        <v/>
      </c>
      <c r="G1157" s="6" t="str">
        <f aca="false">IFERROR(INDEX('4. Pilar'!$A:$C,MATCH($A1157,'4. Pilar'!$A:$A,0),2),"")</f>
        <v/>
      </c>
      <c r="H1157" s="6" t="str">
        <f aca="false">IFERROR(INDEX('5. Tortuguitas'!$B:$D,MATCH($A1157,'5. Tortuguitas'!$B:$B,0),2),"")</f>
        <v/>
      </c>
      <c r="I1157" s="6" t="str">
        <f aca="false">IFERROR(INDEX('6. Del Viso'!$A:$B,MATCH($A1157,'6. Del Viso'!$A:$A,0),2),"")</f>
        <v/>
      </c>
      <c r="J1157" s="6" t="str">
        <f aca="false">IFERROR(INDEX('7. Chica Glade'!$B:$F,MATCH($A1157,'7. Chica Glade'!$B:$B,0),4),"")</f>
        <v/>
      </c>
      <c r="K1157" s="6" t="str">
        <f aca="false">IFERROR(INDEX('8. Veterinaria'!$A:$B,MATCH($A1157,'8. Veterinaria'!$A:$A,0),2),"")</f>
        <v/>
      </c>
      <c r="L1157" s="6" t="str">
        <f aca="false">IFERROR(INDEX('9. Hipocampus'!$A:$B,MATCH($A1157,'9. Hipocampus'!$A:$A,0),2),"")</f>
        <v/>
      </c>
      <c r="M1157" s="6" t="str">
        <f aca="false">IFERROR(INDEX('11. Mundo Mascotas'!$B:$D,MATCH($A1157,'11. Mundo Mascotas'!$B:$B,0),2),"")</f>
        <v/>
      </c>
      <c r="N1157" s="6" t="str">
        <f aca="false">IFERROR(INDEX('12. Yaguar'!$B:$E,MATCH($A1157,'12. Yaguar'!$B:$B,0),2),"")</f>
        <v/>
      </c>
      <c r="O1157" s="6" t="str">
        <f aca="false">IFERROR(INDEX('13. King Clor'!$A:$B,MATCH($A1157,'13. King Clor'!$A:$A,0),2),"")</f>
        <v/>
      </c>
      <c r="P1157" s="6" t="str">
        <f aca="false">IFERROR(INDEX('14. Diserquim'!$A:$B,MATCH($A1157,'14. Diserquim'!$A:$A,0),2),"")</f>
        <v/>
      </c>
      <c r="Q1157" s="6" t="str">
        <f aca="false">IFERROR(INDEX('15. Moreno'!$A:$B,MATCH($A1157,'15. Moreno'!$A:$A,0),2),"")</f>
        <v/>
      </c>
      <c r="R1157" s="6" t="str">
        <f aca="false">IFERROR(INDEX('10. Collares'!$J:$K,MATCH($A1157,'10. Collares'!$J:$J,0),2),"")</f>
        <v/>
      </c>
      <c r="S1157" s="6" t="str">
        <f aca="false">IFERROR(INDEX('13. King Clor'!$G:$H,MATCH($A1157,'13. King Clor'!$G:$G,0),2),"")</f>
        <v/>
      </c>
      <c r="T1157" s="6" t="str">
        <f aca="false">IFERROR(INDEX('10. Collares'!$A:$B,MATCH($A1157,'10. Collares'!$A:$A,0),2),"")</f>
        <v/>
      </c>
      <c r="U1157" s="6" t="n">
        <f aca="false">IFERROR(INDEX('16. Mis nietos'!$B:$C,MATCH($A1157,'16. Mis nietos'!$B:$B,0),2),"")</f>
        <v>1529</v>
      </c>
      <c r="V1157" s="6" t="str">
        <f aca="false">IFERROR(INDEX('17. Profesional Vet'!$A:$B,MATCH($A1157,'17. Profesional Vet'!$A:$A,0),2),"")</f>
        <v/>
      </c>
      <c r="W1157" s="6" t="str">
        <f aca="false">IFERROR(INDEX('18. Premier'!$A:$B,MATCH($A1157,'18. Premier'!$A:$A,0),2),"")</f>
        <v/>
      </c>
      <c r="X1157" s="6" t="str">
        <f aca="false">IFERROR(INDEX('19. Dacam'!$A:$B,MATCH($A1157,'19. Dacam'!$A:$A,0),2),"")</f>
        <v/>
      </c>
      <c r="Y1157" s="6" t="str">
        <f aca="false">IFERROR(INDEX('20. Proveedor'!$A:$B,MATCH($A1157,'20. Proveedor'!$A:$A,0),2),"")</f>
        <v/>
      </c>
      <c r="Z1157" s="6" t="str">
        <f aca="false">IFERROR(INDEX('21. Saphirus'!$A:$B,MATCH($A1157,'21. Saphirus'!$A:$A,0),2),"")</f>
        <v/>
      </c>
    </row>
    <row r="1158" customFormat="false" ht="15.75" hidden="false" customHeight="true" outlineLevel="0" collapsed="false">
      <c r="A1158" s="5" t="s">
        <v>1196</v>
      </c>
      <c r="B1158" s="5" t="n">
        <v>1906110</v>
      </c>
      <c r="C1158" s="5" t="s">
        <v>123</v>
      </c>
      <c r="D1158" s="6" t="str">
        <f aca="false">IFERROR(INDEX('1. Benavídez'!$A:$B,MATCH($A1158,'1. Benavídez'!$A:$A,0),2),"")</f>
        <v/>
      </c>
      <c r="E1158" s="6" t="str">
        <f aca="false">IFERROR(INDEX('2. Gallo'!$B:$D,MATCH($A1158,'2. Gallo'!$B:$B,0),3),"")</f>
        <v/>
      </c>
      <c r="F1158" s="6" t="str">
        <f aca="false">IFERROR(INDEX('3. Anea'!$B:$D,MATCH($A1158,'3. Anea'!$B:$B,0),2),"")</f>
        <v/>
      </c>
      <c r="G1158" s="6" t="str">
        <f aca="false">IFERROR(INDEX('4. Pilar'!$A:$C,MATCH($A1158,'4. Pilar'!$A:$A,0),2),"")</f>
        <v/>
      </c>
      <c r="H1158" s="6" t="str">
        <f aca="false">IFERROR(INDEX('5. Tortuguitas'!$B:$D,MATCH($A1158,'5. Tortuguitas'!$B:$B,0),2),"")</f>
        <v/>
      </c>
      <c r="I1158" s="6" t="str">
        <f aca="false">IFERROR(INDEX('6. Del Viso'!$A:$B,MATCH($A1158,'6. Del Viso'!$A:$A,0),2),"")</f>
        <v/>
      </c>
      <c r="J1158" s="6" t="str">
        <f aca="false">IFERROR(INDEX('7. Chica Glade'!$B:$F,MATCH($A1158,'7. Chica Glade'!$B:$B,0),4),"")</f>
        <v/>
      </c>
      <c r="K1158" s="6" t="str">
        <f aca="false">IFERROR(INDEX('8. Veterinaria'!$A:$B,MATCH($A1158,'8. Veterinaria'!$A:$A,0),2),"")</f>
        <v/>
      </c>
      <c r="L1158" s="6" t="str">
        <f aca="false">IFERROR(INDEX('9. Hipocampus'!$A:$B,MATCH($A1158,'9. Hipocampus'!$A:$A,0),2),"")</f>
        <v/>
      </c>
      <c r="M1158" s="6" t="str">
        <f aca="false">IFERROR(INDEX('11. Mundo Mascotas'!$B:$D,MATCH($A1158,'11. Mundo Mascotas'!$B:$B,0),2),"")</f>
        <v/>
      </c>
      <c r="N1158" s="6" t="str">
        <f aca="false">IFERROR(INDEX('12. Yaguar'!$B:$E,MATCH($A1158,'12. Yaguar'!$B:$B,0),2),"")</f>
        <v/>
      </c>
      <c r="O1158" s="6" t="str">
        <f aca="false">IFERROR(INDEX('13. King Clor'!$A:$B,MATCH($A1158,'13. King Clor'!$A:$A,0),2),"")</f>
        <v/>
      </c>
      <c r="P1158" s="6" t="str">
        <f aca="false">IFERROR(INDEX('14. Diserquim'!$A:$B,MATCH($A1158,'14. Diserquim'!$A:$A,0),2),"")</f>
        <v/>
      </c>
      <c r="Q1158" s="6" t="str">
        <f aca="false">IFERROR(INDEX('15. Moreno'!$A:$B,MATCH($A1158,'15. Moreno'!$A:$A,0),2),"")</f>
        <v/>
      </c>
      <c r="R1158" s="6" t="str">
        <f aca="false">IFERROR(INDEX('10. Collares'!$J:$K,MATCH($A1158,'10. Collares'!$J:$J,0),2),"")</f>
        <v/>
      </c>
      <c r="S1158" s="6" t="str">
        <f aca="false">IFERROR(INDEX('13. King Clor'!$G:$H,MATCH($A1158,'13. King Clor'!$G:$G,0),2),"")</f>
        <v/>
      </c>
      <c r="T1158" s="6" t="str">
        <f aca="false">IFERROR(INDEX('10. Collares'!$A:$B,MATCH($A1158,'10. Collares'!$A:$A,0),2),"")</f>
        <v/>
      </c>
      <c r="U1158" s="6" t="n">
        <f aca="false">IFERROR(INDEX('16. Mis nietos'!$B:$C,MATCH($A1158,'16. Mis nietos'!$B:$B,0),2),"")</f>
        <v>1518</v>
      </c>
      <c r="V1158" s="6" t="str">
        <f aca="false">IFERROR(INDEX('17. Profesional Vet'!$A:$B,MATCH($A1158,'17. Profesional Vet'!$A:$A,0),2),"")</f>
        <v/>
      </c>
      <c r="W1158" s="6" t="str">
        <f aca="false">IFERROR(INDEX('18. Premier'!$A:$B,MATCH($A1158,'18. Premier'!$A:$A,0),2),"")</f>
        <v/>
      </c>
      <c r="X1158" s="6" t="str">
        <f aca="false">IFERROR(INDEX('19. Dacam'!$A:$B,MATCH($A1158,'19. Dacam'!$A:$A,0),2),"")</f>
        <v/>
      </c>
      <c r="Y1158" s="6" t="str">
        <f aca="false">IFERROR(INDEX('20. Proveedor'!$A:$B,MATCH($A1158,'20. Proveedor'!$A:$A,0),2),"")</f>
        <v/>
      </c>
      <c r="Z1158" s="6" t="str">
        <f aca="false">IFERROR(INDEX('21. Saphirus'!$A:$B,MATCH($A1158,'21. Saphirus'!$A:$A,0),2),"")</f>
        <v/>
      </c>
    </row>
    <row r="1159" customFormat="false" ht="15.75" hidden="false" customHeight="true" outlineLevel="0" collapsed="false">
      <c r="A1159" s="5" t="s">
        <v>1197</v>
      </c>
      <c r="B1159" s="5" t="n">
        <v>1905748</v>
      </c>
      <c r="C1159" s="5" t="s">
        <v>123</v>
      </c>
      <c r="D1159" s="6" t="str">
        <f aca="false">IFERROR(INDEX('1. Benavídez'!$A:$B,MATCH($A1159,'1. Benavídez'!$A:$A,0),2),"")</f>
        <v/>
      </c>
      <c r="E1159" s="6" t="str">
        <f aca="false">IFERROR(INDEX('2. Gallo'!$B:$D,MATCH($A1159,'2. Gallo'!$B:$B,0),3),"")</f>
        <v/>
      </c>
      <c r="F1159" s="6" t="str">
        <f aca="false">IFERROR(INDEX('3. Anea'!$B:$D,MATCH($A1159,'3. Anea'!$B:$B,0),2),"")</f>
        <v/>
      </c>
      <c r="G1159" s="6" t="str">
        <f aca="false">IFERROR(INDEX('4. Pilar'!$A:$C,MATCH($A1159,'4. Pilar'!$A:$A,0),2),"")</f>
        <v/>
      </c>
      <c r="H1159" s="6" t="str">
        <f aca="false">IFERROR(INDEX('5. Tortuguitas'!$B:$D,MATCH($A1159,'5. Tortuguitas'!$B:$B,0),2),"")</f>
        <v/>
      </c>
      <c r="I1159" s="6" t="str">
        <f aca="false">IFERROR(INDEX('6. Del Viso'!$A:$B,MATCH($A1159,'6. Del Viso'!$A:$A,0),2),"")</f>
        <v/>
      </c>
      <c r="J1159" s="6" t="str">
        <f aca="false">IFERROR(INDEX('7. Chica Glade'!$B:$F,MATCH($A1159,'7. Chica Glade'!$B:$B,0),4),"")</f>
        <v/>
      </c>
      <c r="K1159" s="6" t="str">
        <f aca="false">IFERROR(INDEX('8. Veterinaria'!$A:$B,MATCH($A1159,'8. Veterinaria'!$A:$A,0),2),"")</f>
        <v/>
      </c>
      <c r="L1159" s="6" t="str">
        <f aca="false">IFERROR(INDEX('9. Hipocampus'!$A:$B,MATCH($A1159,'9. Hipocampus'!$A:$A,0),2),"")</f>
        <v/>
      </c>
      <c r="M1159" s="6" t="str">
        <f aca="false">IFERROR(INDEX('11. Mundo Mascotas'!$B:$D,MATCH($A1159,'11. Mundo Mascotas'!$B:$B,0),2),"")</f>
        <v/>
      </c>
      <c r="N1159" s="6" t="str">
        <f aca="false">IFERROR(INDEX('12. Yaguar'!$B:$E,MATCH($A1159,'12. Yaguar'!$B:$B,0),2),"")</f>
        <v/>
      </c>
      <c r="O1159" s="6" t="str">
        <f aca="false">IFERROR(INDEX('13. King Clor'!$A:$B,MATCH($A1159,'13. King Clor'!$A:$A,0),2),"")</f>
        <v/>
      </c>
      <c r="P1159" s="6" t="str">
        <f aca="false">IFERROR(INDEX('14. Diserquim'!$A:$B,MATCH($A1159,'14. Diserquim'!$A:$A,0),2),"")</f>
        <v/>
      </c>
      <c r="Q1159" s="6" t="str">
        <f aca="false">IFERROR(INDEX('15. Moreno'!$A:$B,MATCH($A1159,'15. Moreno'!$A:$A,0),2),"")</f>
        <v/>
      </c>
      <c r="R1159" s="6" t="str">
        <f aca="false">IFERROR(INDEX('10. Collares'!$J:$K,MATCH($A1159,'10. Collares'!$J:$J,0),2),"")</f>
        <v/>
      </c>
      <c r="S1159" s="6" t="str">
        <f aca="false">IFERROR(INDEX('13. King Clor'!$G:$H,MATCH($A1159,'13. King Clor'!$G:$G,0),2),"")</f>
        <v/>
      </c>
      <c r="T1159" s="6" t="str">
        <f aca="false">IFERROR(INDEX('10. Collares'!$A:$B,MATCH($A1159,'10. Collares'!$A:$A,0),2),"")</f>
        <v/>
      </c>
      <c r="U1159" s="6" t="str">
        <f aca="false">IFERROR(INDEX('16. Mis nietos'!$B:$C,MATCH($A1159,'16. Mis nietos'!$B:$B,0),2),"")</f>
        <v/>
      </c>
      <c r="V1159" s="6" t="str">
        <f aca="false">IFERROR(INDEX('17. Profesional Vet'!$A:$B,MATCH($A1159,'17. Profesional Vet'!$A:$A,0),2),"")</f>
        <v/>
      </c>
      <c r="W1159" s="6" t="str">
        <f aca="false">IFERROR(INDEX('18. Premier'!$A:$B,MATCH($A1159,'18. Premier'!$A:$A,0),2),"")</f>
        <v/>
      </c>
      <c r="X1159" s="6" t="str">
        <f aca="false">IFERROR(INDEX('19. Dacam'!$A:$B,MATCH($A1159,'19. Dacam'!$A:$A,0),2),"")</f>
        <v/>
      </c>
      <c r="Y1159" s="6" t="str">
        <f aca="false">IFERROR(INDEX('20. Proveedor'!$A:$B,MATCH($A1159,'20. Proveedor'!$A:$A,0),2),"")</f>
        <v/>
      </c>
      <c r="Z1159" s="6" t="str">
        <f aca="false">IFERROR(INDEX('21. Saphirus'!$A:$B,MATCH($A1159,'21. Saphirus'!$A:$A,0),2),"")</f>
        <v/>
      </c>
    </row>
    <row r="1160" customFormat="false" ht="15.75" hidden="false" customHeight="true" outlineLevel="0" collapsed="false">
      <c r="A1160" s="5" t="s">
        <v>1198</v>
      </c>
      <c r="B1160" s="5" t="n">
        <v>1905747</v>
      </c>
      <c r="C1160" s="5" t="s">
        <v>123</v>
      </c>
      <c r="D1160" s="6" t="str">
        <f aca="false">IFERROR(INDEX('1. Benavídez'!$A:$B,MATCH($A1160,'1. Benavídez'!$A:$A,0),2),"")</f>
        <v/>
      </c>
      <c r="E1160" s="6" t="str">
        <f aca="false">IFERROR(INDEX('2. Gallo'!$B:$D,MATCH($A1160,'2. Gallo'!$B:$B,0),3),"")</f>
        <v/>
      </c>
      <c r="F1160" s="6" t="str">
        <f aca="false">IFERROR(INDEX('3. Anea'!$B:$D,MATCH($A1160,'3. Anea'!$B:$B,0),2),"")</f>
        <v/>
      </c>
      <c r="G1160" s="6" t="str">
        <f aca="false">IFERROR(INDEX('4. Pilar'!$A:$C,MATCH($A1160,'4. Pilar'!$A:$A,0),2),"")</f>
        <v/>
      </c>
      <c r="H1160" s="6" t="str">
        <f aca="false">IFERROR(INDEX('5. Tortuguitas'!$B:$D,MATCH($A1160,'5. Tortuguitas'!$B:$B,0),2),"")</f>
        <v/>
      </c>
      <c r="I1160" s="6" t="str">
        <f aca="false">IFERROR(INDEX('6. Del Viso'!$A:$B,MATCH($A1160,'6. Del Viso'!$A:$A,0),2),"")</f>
        <v/>
      </c>
      <c r="J1160" s="6" t="str">
        <f aca="false">IFERROR(INDEX('7. Chica Glade'!$B:$F,MATCH($A1160,'7. Chica Glade'!$B:$B,0),4),"")</f>
        <v/>
      </c>
      <c r="K1160" s="6" t="str">
        <f aca="false">IFERROR(INDEX('8. Veterinaria'!$A:$B,MATCH($A1160,'8. Veterinaria'!$A:$A,0),2),"")</f>
        <v/>
      </c>
      <c r="L1160" s="6" t="str">
        <f aca="false">IFERROR(INDEX('9. Hipocampus'!$A:$B,MATCH($A1160,'9. Hipocampus'!$A:$A,0),2),"")</f>
        <v/>
      </c>
      <c r="M1160" s="6" t="str">
        <f aca="false">IFERROR(INDEX('11. Mundo Mascotas'!$B:$D,MATCH($A1160,'11. Mundo Mascotas'!$B:$B,0),2),"")</f>
        <v/>
      </c>
      <c r="N1160" s="6" t="str">
        <f aca="false">IFERROR(INDEX('12. Yaguar'!$B:$E,MATCH($A1160,'12. Yaguar'!$B:$B,0),2),"")</f>
        <v/>
      </c>
      <c r="O1160" s="6" t="str">
        <f aca="false">IFERROR(INDEX('13. King Clor'!$A:$B,MATCH($A1160,'13. King Clor'!$A:$A,0),2),"")</f>
        <v/>
      </c>
      <c r="P1160" s="6" t="str">
        <f aca="false">IFERROR(INDEX('14. Diserquim'!$A:$B,MATCH($A1160,'14. Diserquim'!$A:$A,0),2),"")</f>
        <v/>
      </c>
      <c r="Q1160" s="6" t="str">
        <f aca="false">IFERROR(INDEX('15. Moreno'!$A:$B,MATCH($A1160,'15. Moreno'!$A:$A,0),2),"")</f>
        <v/>
      </c>
      <c r="R1160" s="6" t="str">
        <f aca="false">IFERROR(INDEX('10. Collares'!$J:$K,MATCH($A1160,'10. Collares'!$J:$J,0),2),"")</f>
        <v/>
      </c>
      <c r="S1160" s="6" t="str">
        <f aca="false">IFERROR(INDEX('13. King Clor'!$G:$H,MATCH($A1160,'13. King Clor'!$G:$G,0),2),"")</f>
        <v/>
      </c>
      <c r="T1160" s="6" t="str">
        <f aca="false">IFERROR(INDEX('10. Collares'!$A:$B,MATCH($A1160,'10. Collares'!$A:$A,0),2),"")</f>
        <v/>
      </c>
      <c r="U1160" s="6" t="str">
        <f aca="false">IFERROR(INDEX('16. Mis nietos'!$B:$C,MATCH($A1160,'16. Mis nietos'!$B:$B,0),2),"")</f>
        <v/>
      </c>
      <c r="V1160" s="6" t="str">
        <f aca="false">IFERROR(INDEX('17. Profesional Vet'!$A:$B,MATCH($A1160,'17. Profesional Vet'!$A:$A,0),2),"")</f>
        <v/>
      </c>
      <c r="W1160" s="6" t="str">
        <f aca="false">IFERROR(INDEX('18. Premier'!$A:$B,MATCH($A1160,'18. Premier'!$A:$A,0),2),"")</f>
        <v/>
      </c>
      <c r="X1160" s="6" t="str">
        <f aca="false">IFERROR(INDEX('19. Dacam'!$A:$B,MATCH($A1160,'19. Dacam'!$A:$A,0),2),"")</f>
        <v/>
      </c>
      <c r="Y1160" s="6" t="str">
        <f aca="false">IFERROR(INDEX('20. Proveedor'!$A:$B,MATCH($A1160,'20. Proveedor'!$A:$A,0),2),"")</f>
        <v/>
      </c>
      <c r="Z1160" s="6" t="str">
        <f aca="false">IFERROR(INDEX('21. Saphirus'!$A:$B,MATCH($A1160,'21. Saphirus'!$A:$A,0),2),"")</f>
        <v/>
      </c>
    </row>
    <row r="1161" customFormat="false" ht="15.75" hidden="false" customHeight="true" outlineLevel="0" collapsed="false">
      <c r="A1161" s="5" t="s">
        <v>1199</v>
      </c>
      <c r="B1161" s="5" t="n">
        <v>1905746</v>
      </c>
      <c r="C1161" s="5" t="s">
        <v>123</v>
      </c>
      <c r="D1161" s="6" t="str">
        <f aca="false">IFERROR(INDEX('1. Benavídez'!$A:$B,MATCH($A1161,'1. Benavídez'!$A:$A,0),2),"")</f>
        <v/>
      </c>
      <c r="E1161" s="6" t="str">
        <f aca="false">IFERROR(INDEX('2. Gallo'!$B:$D,MATCH($A1161,'2. Gallo'!$B:$B,0),3),"")</f>
        <v/>
      </c>
      <c r="F1161" s="6" t="str">
        <f aca="false">IFERROR(INDEX('3. Anea'!$B:$D,MATCH($A1161,'3. Anea'!$B:$B,0),2),"")</f>
        <v/>
      </c>
      <c r="G1161" s="6" t="str">
        <f aca="false">IFERROR(INDEX('4. Pilar'!$A:$C,MATCH($A1161,'4. Pilar'!$A:$A,0),2),"")</f>
        <v/>
      </c>
      <c r="H1161" s="6" t="str">
        <f aca="false">IFERROR(INDEX('5. Tortuguitas'!$B:$D,MATCH($A1161,'5. Tortuguitas'!$B:$B,0),2),"")</f>
        <v/>
      </c>
      <c r="I1161" s="6" t="str">
        <f aca="false">IFERROR(INDEX('6. Del Viso'!$A:$B,MATCH($A1161,'6. Del Viso'!$A:$A,0),2),"")</f>
        <v/>
      </c>
      <c r="J1161" s="6" t="str">
        <f aca="false">IFERROR(INDEX('7. Chica Glade'!$B:$F,MATCH($A1161,'7. Chica Glade'!$B:$B,0),4),"")</f>
        <v/>
      </c>
      <c r="K1161" s="6" t="str">
        <f aca="false">IFERROR(INDEX('8. Veterinaria'!$A:$B,MATCH($A1161,'8. Veterinaria'!$A:$A,0),2),"")</f>
        <v/>
      </c>
      <c r="L1161" s="6" t="str">
        <f aca="false">IFERROR(INDEX('9. Hipocampus'!$A:$B,MATCH($A1161,'9. Hipocampus'!$A:$A,0),2),"")</f>
        <v/>
      </c>
      <c r="M1161" s="6" t="str">
        <f aca="false">IFERROR(INDEX('11. Mundo Mascotas'!$B:$D,MATCH($A1161,'11. Mundo Mascotas'!$B:$B,0),2),"")</f>
        <v/>
      </c>
      <c r="N1161" s="6" t="str">
        <f aca="false">IFERROR(INDEX('12. Yaguar'!$B:$E,MATCH($A1161,'12. Yaguar'!$B:$B,0),2),"")</f>
        <v/>
      </c>
      <c r="O1161" s="6" t="str">
        <f aca="false">IFERROR(INDEX('13. King Clor'!$A:$B,MATCH($A1161,'13. King Clor'!$A:$A,0),2),"")</f>
        <v/>
      </c>
      <c r="P1161" s="6" t="str">
        <f aca="false">IFERROR(INDEX('14. Diserquim'!$A:$B,MATCH($A1161,'14. Diserquim'!$A:$A,0),2),"")</f>
        <v/>
      </c>
      <c r="Q1161" s="6" t="str">
        <f aca="false">IFERROR(INDEX('15. Moreno'!$A:$B,MATCH($A1161,'15. Moreno'!$A:$A,0),2),"")</f>
        <v/>
      </c>
      <c r="R1161" s="6" t="str">
        <f aca="false">IFERROR(INDEX('10. Collares'!$J:$K,MATCH($A1161,'10. Collares'!$J:$J,0),2),"")</f>
        <v/>
      </c>
      <c r="S1161" s="6" t="str">
        <f aca="false">IFERROR(INDEX('13. King Clor'!$G:$H,MATCH($A1161,'13. King Clor'!$G:$G,0),2),"")</f>
        <v/>
      </c>
      <c r="T1161" s="6" t="str">
        <f aca="false">IFERROR(INDEX('10. Collares'!$A:$B,MATCH($A1161,'10. Collares'!$A:$A,0),2),"")</f>
        <v/>
      </c>
      <c r="U1161" s="6" t="str">
        <f aca="false">IFERROR(INDEX('16. Mis nietos'!$B:$C,MATCH($A1161,'16. Mis nietos'!$B:$B,0),2),"")</f>
        <v/>
      </c>
      <c r="V1161" s="6" t="str">
        <f aca="false">IFERROR(INDEX('17. Profesional Vet'!$A:$B,MATCH($A1161,'17. Profesional Vet'!$A:$A,0),2),"")</f>
        <v/>
      </c>
      <c r="W1161" s="6" t="str">
        <f aca="false">IFERROR(INDEX('18. Premier'!$A:$B,MATCH($A1161,'18. Premier'!$A:$A,0),2),"")</f>
        <v/>
      </c>
      <c r="X1161" s="6" t="str">
        <f aca="false">IFERROR(INDEX('19. Dacam'!$A:$B,MATCH($A1161,'19. Dacam'!$A:$A,0),2),"")</f>
        <v/>
      </c>
      <c r="Y1161" s="6" t="str">
        <f aca="false">IFERROR(INDEX('20. Proveedor'!$A:$B,MATCH($A1161,'20. Proveedor'!$A:$A,0),2),"")</f>
        <v/>
      </c>
      <c r="Z1161" s="6" t="str">
        <f aca="false">IFERROR(INDEX('21. Saphirus'!$A:$B,MATCH($A1161,'21. Saphirus'!$A:$A,0),2),"")</f>
        <v/>
      </c>
    </row>
    <row r="1162" customFormat="false" ht="15.75" hidden="false" customHeight="true" outlineLevel="0" collapsed="false">
      <c r="A1162" s="5" t="s">
        <v>1200</v>
      </c>
      <c r="B1162" s="5" t="n">
        <v>1906068</v>
      </c>
      <c r="C1162" s="5" t="s">
        <v>121</v>
      </c>
      <c r="D1162" s="6" t="str">
        <f aca="false">IFERROR(INDEX('1. Benavídez'!$A:$B,MATCH($A1162,'1. Benavídez'!$A:$A,0),2),"")</f>
        <v/>
      </c>
      <c r="E1162" s="6" t="str">
        <f aca="false">IFERROR(INDEX('2. Gallo'!$B:$D,MATCH($A1162,'2. Gallo'!$B:$B,0),3),"")</f>
        <v/>
      </c>
      <c r="F1162" s="6" t="str">
        <f aca="false">IFERROR(INDEX('3. Anea'!$B:$D,MATCH($A1162,'3. Anea'!$B:$B,0),2),"")</f>
        <v/>
      </c>
      <c r="G1162" s="6" t="str">
        <f aca="false">IFERROR(INDEX('4. Pilar'!$A:$C,MATCH($A1162,'4. Pilar'!$A:$A,0),2),"")</f>
        <v/>
      </c>
      <c r="H1162" s="6" t="str">
        <f aca="false">IFERROR(INDEX('5. Tortuguitas'!$B:$D,MATCH($A1162,'5. Tortuguitas'!$B:$B,0),2),"")</f>
        <v/>
      </c>
      <c r="I1162" s="6" t="str">
        <f aca="false">IFERROR(INDEX('6. Del Viso'!$A:$B,MATCH($A1162,'6. Del Viso'!$A:$A,0),3),"")</f>
        <v/>
      </c>
      <c r="J1162" s="6" t="str">
        <f aca="false">IFERROR(INDEX('7. Chica Glade'!$B:$F,MATCH($A1162,'7. Chica Glade'!$B:$B,0),2),"")</f>
        <v/>
      </c>
      <c r="K1162" s="6" t="str">
        <f aca="false">IFERROR(INDEX('8. Veterinaria'!$A:$B,MATCH($A1162,'8. Veterinaria'!$A:$A,0),2),"")</f>
        <v/>
      </c>
      <c r="L1162" s="6" t="str">
        <f aca="false">IFERROR(INDEX('9. Hipocampus'!$A:$B,MATCH($A1162,'9. Hipocampus'!$A:$A,0),2),"")</f>
        <v/>
      </c>
      <c r="M1162" s="6" t="str">
        <f aca="false">IFERROR(INDEX('11. Mundo Mascotas'!$B:$D,MATCH($A1162,'11. Mundo Mascotas'!$B:$B,0),2),"")</f>
        <v/>
      </c>
      <c r="N1162" s="6" t="str">
        <f aca="false">IFERROR(INDEX('12. Yaguar'!$B:$E,MATCH($A1162,'12. Yaguar'!$B:$B,0),2),"")</f>
        <v/>
      </c>
      <c r="O1162" s="6" t="str">
        <f aca="false">IFERROR(INDEX('13. King Clor'!$A:$B,MATCH($A1162,'13. King Clor'!$A:$A,0),2),"")</f>
        <v/>
      </c>
      <c r="P1162" s="6" t="str">
        <f aca="false">IFERROR(INDEX('14. Diserquim'!$A:$B,MATCH($A1162,'14. Diserquim'!$A:$A,0),2),"")</f>
        <v/>
      </c>
      <c r="Q1162" s="6" t="str">
        <f aca="false">IFERROR(INDEX('15. Moreno'!$A:$B,MATCH($A1162,'15. Moreno'!$A:$A,0),2),"")</f>
        <v/>
      </c>
      <c r="R1162" s="6" t="str">
        <f aca="false">IFERROR(INDEX('10. Collares'!$J:$K,MATCH($A1162,'10. Collares'!$J:$J,0),2),"")</f>
        <v/>
      </c>
      <c r="S1162" s="6" t="str">
        <f aca="false">IFERROR(INDEX('13. King Clor'!$G:$H,MATCH($A1162,'13. King Clor'!$G:$G,0),2),"")</f>
        <v/>
      </c>
      <c r="T1162" s="6" t="str">
        <f aca="false">IFERROR(INDEX('10. Collares'!$A:$B,MATCH($A1162,'10. Collares'!$A:$A,0),2),"")</f>
        <v/>
      </c>
      <c r="U1162" s="6" t="str">
        <f aca="false">IFERROR(INDEX('16. Mis nietos'!$B:$C,MATCH($A1162,'16. Mis nietos'!$B:$B,0),2),"")</f>
        <v/>
      </c>
      <c r="V1162" s="6" t="str">
        <f aca="false">IFERROR(INDEX('17. Profesional Vet'!$A:$B,MATCH($A1162,'17. Profesional Vet'!$A:$A,0),2),"")</f>
        <v/>
      </c>
      <c r="W1162" s="6" t="str">
        <f aca="false">IFERROR(INDEX('18. Premier'!$A:$B,MATCH($A1162,'18. Premier'!$A:$A,0),2),"")</f>
        <v/>
      </c>
      <c r="X1162" s="6" t="str">
        <f aca="false">IFERROR(INDEX('19. Dacam'!$A:$B,MATCH($A1162,'19. Dacam'!$A:$A,0),2),"")</f>
        <v/>
      </c>
      <c r="Y1162" s="6" t="str">
        <f aca="false">IFERROR(INDEX('20. Proveedor'!$A:$B,MATCH($A1162,'20. Proveedor'!$A:$A,0),2),"")</f>
        <v/>
      </c>
      <c r="Z1162" s="6" t="str">
        <f aca="false">IFERROR(INDEX('21. Saphirus'!$A:$B,MATCH($A1162,'21. Saphirus'!$A:$A,0),2),"")</f>
        <v/>
      </c>
    </row>
    <row r="1163" customFormat="false" ht="15.75" hidden="false" customHeight="true" outlineLevel="0" collapsed="false">
      <c r="A1163" s="5" t="s">
        <v>1201</v>
      </c>
      <c r="B1163" s="5" t="n">
        <v>1905930</v>
      </c>
      <c r="C1163" s="5" t="s">
        <v>123</v>
      </c>
      <c r="D1163" s="6" t="str">
        <f aca="false">IFERROR(INDEX('1. Benavídez'!$A:$B,MATCH($A1163,'1. Benavídez'!$A:$A,0),2),"")</f>
        <v/>
      </c>
      <c r="E1163" s="6" t="str">
        <f aca="false">IFERROR(INDEX('2. Gallo'!$B:$D,MATCH($A1163,'2. Gallo'!$B:$B,0),3),"")</f>
        <v/>
      </c>
      <c r="F1163" s="6" t="str">
        <f aca="false">IFERROR(INDEX('3. Anea'!$B:$D,MATCH($A1163,'3. Anea'!$B:$B,0),2),"")</f>
        <v/>
      </c>
      <c r="G1163" s="6" t="str">
        <f aca="false">IFERROR(INDEX('4. Pilar'!$A:$C,MATCH($A1163,'4. Pilar'!$A:$A,0),2),"")</f>
        <v/>
      </c>
      <c r="H1163" s="6" t="str">
        <f aca="false">IFERROR(INDEX('5. Tortuguitas'!$B:$D,MATCH($A1163,'5. Tortuguitas'!$B:$B,0),2),"")</f>
        <v/>
      </c>
      <c r="I1163" s="6" t="str">
        <f aca="false">IFERROR(INDEX('6. Del Viso'!$A:$B,MATCH($A1163,'6. Del Viso'!$A:$A,0),2),"")</f>
        <v/>
      </c>
      <c r="J1163" s="6" t="str">
        <f aca="false">IFERROR(INDEX('7. Chica Glade'!$B:$F,MATCH($A1163,'7. Chica Glade'!$B:$B,0),4),"")</f>
        <v/>
      </c>
      <c r="K1163" s="6" t="str">
        <f aca="false">IFERROR(INDEX('8. Veterinaria'!$A:$B,MATCH($A1163,'8. Veterinaria'!$A:$A,0),2),"")</f>
        <v/>
      </c>
      <c r="L1163" s="6" t="str">
        <f aca="false">IFERROR(INDEX('9. Hipocampus'!$A:$B,MATCH($A1163,'9. Hipocampus'!$A:$A,0),2),"")</f>
        <v/>
      </c>
      <c r="M1163" s="6" t="str">
        <f aca="false">IFERROR(INDEX('11. Mundo Mascotas'!$B:$D,MATCH($A1163,'11. Mundo Mascotas'!$B:$B,0),2),"")</f>
        <v/>
      </c>
      <c r="N1163" s="6" t="n">
        <f aca="false">IFERROR(INDEX('12. Yaguar'!$B:$E,MATCH($A1163,'12. Yaguar'!$B:$B,0),2),"")</f>
        <v>1360</v>
      </c>
      <c r="O1163" s="6" t="str">
        <f aca="false">IFERROR(INDEX('13. King Clor'!$A:$B,MATCH($A1163,'13. King Clor'!$A:$A,0),2),"")</f>
        <v/>
      </c>
      <c r="P1163" s="6" t="str">
        <f aca="false">IFERROR(INDEX('14. Diserquim'!$A:$B,MATCH($A1163,'14. Diserquim'!$A:$A,0),2),"")</f>
        <v/>
      </c>
      <c r="Q1163" s="6" t="str">
        <f aca="false">IFERROR(INDEX('15. Moreno'!$A:$B,MATCH($A1163,'15. Moreno'!$A:$A,0),2),"")</f>
        <v/>
      </c>
      <c r="R1163" s="6" t="str">
        <f aca="false">IFERROR(INDEX('10. Collares'!$J:$K,MATCH($A1163,'10. Collares'!$J:$J,0),2),"")</f>
        <v/>
      </c>
      <c r="S1163" s="6" t="str">
        <f aca="false">IFERROR(INDEX('13. King Clor'!$G:$H,MATCH($A1163,'13. King Clor'!$G:$G,0),2),"")</f>
        <v/>
      </c>
      <c r="T1163" s="6" t="str">
        <f aca="false">IFERROR(INDEX('10. Collares'!$A:$B,MATCH($A1163,'10. Collares'!$A:$A,0),2),"")</f>
        <v/>
      </c>
      <c r="U1163" s="6" t="str">
        <f aca="false">IFERROR(INDEX('16. Mis nietos'!$B:$C,MATCH($A1163,'16. Mis nietos'!$B:$B,0),2),"")</f>
        <v/>
      </c>
      <c r="V1163" s="6" t="str">
        <f aca="false">IFERROR(INDEX('17. Profesional Vet'!$A:$B,MATCH($A1163,'17. Profesional Vet'!$A:$A,0),2),"")</f>
        <v/>
      </c>
      <c r="W1163" s="6" t="str">
        <f aca="false">IFERROR(INDEX('18. Premier'!$A:$B,MATCH($A1163,'18. Premier'!$A:$A,0),2),"")</f>
        <v/>
      </c>
      <c r="X1163" s="6" t="str">
        <f aca="false">IFERROR(INDEX('19. Dacam'!$A:$B,MATCH($A1163,'19. Dacam'!$A:$A,0),2),"")</f>
        <v/>
      </c>
      <c r="Y1163" s="6" t="str">
        <f aca="false">IFERROR(INDEX('20. Proveedor'!$A:$B,MATCH($A1163,'20. Proveedor'!$A:$A,0),2),"")</f>
        <v/>
      </c>
      <c r="Z1163" s="6" t="str">
        <f aca="false">IFERROR(INDEX('21. Saphirus'!$A:$B,MATCH($A1163,'21. Saphirus'!$A:$A,0),2),"")</f>
        <v/>
      </c>
    </row>
    <row r="1164" customFormat="false" ht="15.75" hidden="false" customHeight="true" outlineLevel="0" collapsed="false">
      <c r="A1164" s="5" t="s">
        <v>1202</v>
      </c>
      <c r="B1164" s="5" t="n">
        <v>1905790</v>
      </c>
      <c r="C1164" s="5" t="s">
        <v>123</v>
      </c>
      <c r="D1164" s="6" t="str">
        <f aca="false">IFERROR(INDEX('1. Benavídez'!$A:$B,MATCH($A1164,'1. Benavídez'!$A:$A,0),2),"")</f>
        <v/>
      </c>
      <c r="E1164" s="6" t="str">
        <f aca="false">IFERROR(INDEX('2. Gallo'!$B:$D,MATCH($A1164,'2. Gallo'!$B:$B,0),3),"")</f>
        <v/>
      </c>
      <c r="F1164" s="6" t="str">
        <f aca="false">IFERROR(INDEX('3. Anea'!$B:$D,MATCH($A1164,'3. Anea'!$B:$B,0),2),"")</f>
        <v/>
      </c>
      <c r="G1164" s="6" t="str">
        <f aca="false">IFERROR(INDEX('4. Pilar'!$A:$C,MATCH($A1164,'4. Pilar'!$A:$A,0),2),"")</f>
        <v/>
      </c>
      <c r="H1164" s="6" t="str">
        <f aca="false">IFERROR(INDEX('5. Tortuguitas'!$B:$D,MATCH($A1164,'5. Tortuguitas'!$B:$B,0),2),"")</f>
        <v/>
      </c>
      <c r="I1164" s="6" t="str">
        <f aca="false">IFERROR(INDEX('6. Del Viso'!$A:$B,MATCH($A1164,'6. Del Viso'!$A:$A,0),2),"")</f>
        <v/>
      </c>
      <c r="J1164" s="6" t="str">
        <f aca="false">IFERROR(INDEX('7. Chica Glade'!$B:$F,MATCH($A1164,'7. Chica Glade'!$B:$B,0),4),"")</f>
        <v/>
      </c>
      <c r="K1164" s="6" t="str">
        <f aca="false">IFERROR(INDEX('8. Veterinaria'!$A:$B,MATCH($A1164,'8. Veterinaria'!$A:$A,0),2),"")</f>
        <v/>
      </c>
      <c r="L1164" s="6" t="str">
        <f aca="false">IFERROR(INDEX('9. Hipocampus'!$A:$B,MATCH($A1164,'9. Hipocampus'!$A:$A,0),2),"")</f>
        <v/>
      </c>
      <c r="M1164" s="6" t="str">
        <f aca="false">IFERROR(INDEX('11. Mundo Mascotas'!$B:$D,MATCH($A1164,'11. Mundo Mascotas'!$B:$B,0),2),"")</f>
        <v/>
      </c>
      <c r="N1164" s="6" t="n">
        <f aca="false">IFERROR(INDEX('12. Yaguar'!$B:$E,MATCH($A1164,'12. Yaguar'!$B:$B,0),2),"")</f>
        <v>789</v>
      </c>
      <c r="O1164" s="6" t="str">
        <f aca="false">IFERROR(INDEX('13. King Clor'!$A:$B,MATCH($A1164,'13. King Clor'!$A:$A,0),2),"")</f>
        <v/>
      </c>
      <c r="P1164" s="6" t="str">
        <f aca="false">IFERROR(INDEX('14. Diserquim'!$A:$B,MATCH($A1164,'14. Diserquim'!$A:$A,0),2),"")</f>
        <v/>
      </c>
      <c r="Q1164" s="6" t="str">
        <f aca="false">IFERROR(INDEX('15. Moreno'!$A:$B,MATCH($A1164,'15. Moreno'!$A:$A,0),2),"")</f>
        <v/>
      </c>
      <c r="R1164" s="6" t="str">
        <f aca="false">IFERROR(INDEX('10. Collares'!$J:$K,MATCH($A1164,'10. Collares'!$J:$J,0),2),"")</f>
        <v/>
      </c>
      <c r="S1164" s="6" t="str">
        <f aca="false">IFERROR(INDEX('13. King Clor'!$G:$H,MATCH($A1164,'13. King Clor'!$G:$G,0),2),"")</f>
        <v/>
      </c>
      <c r="T1164" s="6" t="str">
        <f aca="false">IFERROR(INDEX('10. Collares'!$A:$B,MATCH($A1164,'10. Collares'!$A:$A,0),2),"")</f>
        <v/>
      </c>
      <c r="U1164" s="6" t="str">
        <f aca="false">IFERROR(INDEX('16. Mis nietos'!$B:$C,MATCH($A1164,'16. Mis nietos'!$B:$B,0),2),"")</f>
        <v/>
      </c>
      <c r="V1164" s="6" t="str">
        <f aca="false">IFERROR(INDEX('17. Profesional Vet'!$A:$B,MATCH($A1164,'17. Profesional Vet'!$A:$A,0),2),"")</f>
        <v/>
      </c>
      <c r="W1164" s="6" t="str">
        <f aca="false">IFERROR(INDEX('18. Premier'!$A:$B,MATCH($A1164,'18. Premier'!$A:$A,0),2),"")</f>
        <v/>
      </c>
      <c r="X1164" s="6" t="str">
        <f aca="false">IFERROR(INDEX('19. Dacam'!$A:$B,MATCH($A1164,'19. Dacam'!$A:$A,0),2),"")</f>
        <v/>
      </c>
      <c r="Y1164" s="6" t="str">
        <f aca="false">IFERROR(INDEX('20. Proveedor'!$A:$B,MATCH($A1164,'20. Proveedor'!$A:$A,0),2),"")</f>
        <v/>
      </c>
      <c r="Z1164" s="6" t="str">
        <f aca="false">IFERROR(INDEX('21. Saphirus'!$A:$B,MATCH($A1164,'21. Saphirus'!$A:$A,0),2),"")</f>
        <v/>
      </c>
    </row>
    <row r="1165" customFormat="false" ht="15.75" hidden="false" customHeight="true" outlineLevel="0" collapsed="false">
      <c r="A1165" s="5" t="s">
        <v>1203</v>
      </c>
      <c r="B1165" s="5" t="n">
        <v>1905953</v>
      </c>
      <c r="C1165" s="5" t="s">
        <v>123</v>
      </c>
      <c r="D1165" s="6" t="str">
        <f aca="false">IFERROR(INDEX('1. Benavídez'!$A:$B,MATCH($A1165,'1. Benavídez'!$A:$A,0),2),"")</f>
        <v/>
      </c>
      <c r="E1165" s="6" t="str">
        <f aca="false">IFERROR(INDEX('2. Gallo'!$B:$D,MATCH($A1165,'2. Gallo'!$B:$B,0),3),"")</f>
        <v/>
      </c>
      <c r="F1165" s="6" t="str">
        <f aca="false">IFERROR(INDEX('3. Anea'!$B:$D,MATCH($A1165,'3. Anea'!$B:$B,0),2),"")</f>
        <v/>
      </c>
      <c r="G1165" s="6" t="str">
        <f aca="false">IFERROR(INDEX('4. Pilar'!$A:$C,MATCH($A1165,'4. Pilar'!$A:$A,0),2),"")</f>
        <v/>
      </c>
      <c r="H1165" s="6" t="str">
        <f aca="false">IFERROR(INDEX('5. Tortuguitas'!$B:$D,MATCH($A1165,'5. Tortuguitas'!$B:$B,0),2),"")</f>
        <v/>
      </c>
      <c r="I1165" s="6" t="str">
        <f aca="false">IFERROR(INDEX('6. Del Viso'!$A:$B,MATCH($A1165,'6. Del Viso'!$A:$A,0),2),"")</f>
        <v/>
      </c>
      <c r="J1165" s="6" t="str">
        <f aca="false">IFERROR(INDEX('7. Chica Glade'!$B:$F,MATCH($A1165,'7. Chica Glade'!$B:$B,0),4),"")</f>
        <v/>
      </c>
      <c r="K1165" s="6" t="str">
        <f aca="false">IFERROR(INDEX('8. Veterinaria'!$A:$B,MATCH($A1165,'8. Veterinaria'!$A:$A,0),2),"")</f>
        <v/>
      </c>
      <c r="L1165" s="6" t="str">
        <f aca="false">IFERROR(INDEX('9. Hipocampus'!$A:$B,MATCH($A1165,'9. Hipocampus'!$A:$A,0),2),"")</f>
        <v/>
      </c>
      <c r="M1165" s="6" t="str">
        <f aca="false">IFERROR(INDEX('11. Mundo Mascotas'!$B:$D,MATCH($A1165,'11. Mundo Mascotas'!$B:$B,0),2),"")</f>
        <v/>
      </c>
      <c r="N1165" s="6" t="n">
        <f aca="false">IFERROR(INDEX('12. Yaguar'!$B:$E,MATCH($A1165,'12. Yaguar'!$B:$B,0),2),"")</f>
        <v>1805.01</v>
      </c>
      <c r="O1165" s="6" t="str">
        <f aca="false">IFERROR(INDEX('13. King Clor'!$A:$B,MATCH($A1165,'13. King Clor'!$A:$A,0),2),"")</f>
        <v/>
      </c>
      <c r="P1165" s="6" t="str">
        <f aca="false">IFERROR(INDEX('14. Diserquim'!$A:$B,MATCH($A1165,'14. Diserquim'!$A:$A,0),2),"")</f>
        <v/>
      </c>
      <c r="Q1165" s="6" t="str">
        <f aca="false">IFERROR(INDEX('15. Moreno'!$A:$B,MATCH($A1165,'15. Moreno'!$A:$A,0),2),"")</f>
        <v/>
      </c>
      <c r="R1165" s="6" t="str">
        <f aca="false">IFERROR(INDEX('10. Collares'!$J:$K,MATCH($A1165,'10. Collares'!$J:$J,0),2),"")</f>
        <v/>
      </c>
      <c r="S1165" s="6" t="str">
        <f aca="false">IFERROR(INDEX('13. King Clor'!$G:$H,MATCH($A1165,'13. King Clor'!$G:$G,0),2),"")</f>
        <v/>
      </c>
      <c r="T1165" s="6" t="str">
        <f aca="false">IFERROR(INDEX('10. Collares'!$A:$B,MATCH($A1165,'10. Collares'!$A:$A,0),2),"")</f>
        <v/>
      </c>
      <c r="U1165" s="6" t="str">
        <f aca="false">IFERROR(INDEX('16. Mis nietos'!$B:$C,MATCH($A1165,'16. Mis nietos'!$B:$B,0),2),"")</f>
        <v/>
      </c>
      <c r="V1165" s="6" t="str">
        <f aca="false">IFERROR(INDEX('17. Profesional Vet'!$A:$B,MATCH($A1165,'17. Profesional Vet'!$A:$A,0),2),"")</f>
        <v/>
      </c>
      <c r="W1165" s="6" t="str">
        <f aca="false">IFERROR(INDEX('18. Premier'!$A:$B,MATCH($A1165,'18. Premier'!$A:$A,0),2),"")</f>
        <v/>
      </c>
      <c r="X1165" s="6" t="str">
        <f aca="false">IFERROR(INDEX('19. Dacam'!$A:$B,MATCH($A1165,'19. Dacam'!$A:$A,0),2),"")</f>
        <v/>
      </c>
      <c r="Y1165" s="6" t="str">
        <f aca="false">IFERROR(INDEX('20. Proveedor'!$A:$B,MATCH($A1165,'20. Proveedor'!$A:$A,0),2),"")</f>
        <v/>
      </c>
      <c r="Z1165" s="6" t="str">
        <f aca="false">IFERROR(INDEX('21. Saphirus'!$A:$B,MATCH($A1165,'21. Saphirus'!$A:$A,0),2),"")</f>
        <v/>
      </c>
    </row>
    <row r="1166" customFormat="false" ht="15.75" hidden="false" customHeight="true" outlineLevel="0" collapsed="false">
      <c r="A1166" s="5" t="s">
        <v>1204</v>
      </c>
      <c r="B1166" s="5" t="n">
        <v>1906068</v>
      </c>
      <c r="C1166" s="5" t="s">
        <v>123</v>
      </c>
      <c r="D1166" s="6" t="str">
        <f aca="false">IFERROR(INDEX('1. Benavídez'!$A:$B,MATCH($A1166,'1. Benavídez'!$A:$A,0),2),"")</f>
        <v/>
      </c>
      <c r="E1166" s="6" t="str">
        <f aca="false">IFERROR(INDEX('2. Gallo'!$B:$D,MATCH($A1166,'2. Gallo'!$B:$B,0),3),"")</f>
        <v/>
      </c>
      <c r="F1166" s="6" t="str">
        <f aca="false">IFERROR(INDEX('3. Anea'!$B:$D,MATCH($A1166,'3. Anea'!$B:$B,0),2),"")</f>
        <v/>
      </c>
      <c r="G1166" s="6" t="str">
        <f aca="false">IFERROR(INDEX('4. Pilar'!$A:$C,MATCH($A1166,'4. Pilar'!$A:$A,0),2),"")</f>
        <v/>
      </c>
      <c r="H1166" s="6" t="str">
        <f aca="false">IFERROR(INDEX('5. Tortuguitas'!$B:$D,MATCH($A1166,'5. Tortuguitas'!$B:$B,0),2),"")</f>
        <v/>
      </c>
      <c r="I1166" s="6" t="str">
        <f aca="false">IFERROR(INDEX('6. Del Viso'!$A:$B,MATCH($A1166,'6. Del Viso'!$A:$A,0),3),"")</f>
        <v/>
      </c>
      <c r="J1166" s="6" t="str">
        <f aca="false">IFERROR(INDEX('7. Chica Glade'!$B:$F,MATCH($A1166,'7. Chica Glade'!$B:$B,0),2),"")</f>
        <v/>
      </c>
      <c r="K1166" s="6" t="str">
        <f aca="false">IFERROR(INDEX('8. Veterinaria'!$A:$B,MATCH($A1166,'8. Veterinaria'!$A:$A,0),2),"")</f>
        <v/>
      </c>
      <c r="L1166" s="6" t="str">
        <f aca="false">IFERROR(INDEX('9. Hipocampus'!$A:$B,MATCH($A1166,'9. Hipocampus'!$A:$A,0),2),"")</f>
        <v/>
      </c>
      <c r="M1166" s="6" t="str">
        <f aca="false">IFERROR(INDEX('11. Mundo Mascotas'!$B:$D,MATCH($A1166,'11. Mundo Mascotas'!$B:$B,0),2),"")</f>
        <v/>
      </c>
      <c r="N1166" s="6" t="n">
        <f aca="false">IFERROR(INDEX('12. Yaguar'!$B:$E,MATCH($A1166,'12. Yaguar'!$B:$B,0),2),"")</f>
        <v>1807.86</v>
      </c>
      <c r="O1166" s="6" t="str">
        <f aca="false">IFERROR(INDEX('13. King Clor'!$A:$B,MATCH($A1166,'13. King Clor'!$A:$A,0),2),"")</f>
        <v/>
      </c>
      <c r="P1166" s="6" t="str">
        <f aca="false">IFERROR(INDEX('14. Diserquim'!$A:$B,MATCH($A1166,'14. Diserquim'!$A:$A,0),2),"")</f>
        <v/>
      </c>
      <c r="Q1166" s="6" t="str">
        <f aca="false">IFERROR(INDEX('15. Moreno'!$A:$B,MATCH($A1166,'15. Moreno'!$A:$A,0),2),"")</f>
        <v/>
      </c>
      <c r="R1166" s="6" t="str">
        <f aca="false">IFERROR(INDEX('10. Collares'!$J:$K,MATCH($A1166,'10. Collares'!$J:$J,0),2),"")</f>
        <v/>
      </c>
      <c r="S1166" s="6" t="str">
        <f aca="false">IFERROR(INDEX('13. King Clor'!$G:$H,MATCH($A1166,'13. King Clor'!$G:$G,0),2),"")</f>
        <v/>
      </c>
      <c r="T1166" s="6" t="str">
        <f aca="false">IFERROR(INDEX('10. Collares'!$A:$B,MATCH($A1166,'10. Collares'!$A:$A,0),2),"")</f>
        <v/>
      </c>
      <c r="U1166" s="6" t="str">
        <f aca="false">IFERROR(INDEX('16. Mis nietos'!$B:$C,MATCH($A1166,'16. Mis nietos'!$B:$B,0),2),"")</f>
        <v/>
      </c>
      <c r="V1166" s="6" t="str">
        <f aca="false">IFERROR(INDEX('17. Profesional Vet'!$A:$B,MATCH($A1166,'17. Profesional Vet'!$A:$A,0),2),"")</f>
        <v/>
      </c>
      <c r="W1166" s="6" t="str">
        <f aca="false">IFERROR(INDEX('18. Premier'!$A:$B,MATCH($A1166,'18. Premier'!$A:$A,0),2),"")</f>
        <v/>
      </c>
      <c r="X1166" s="6" t="str">
        <f aca="false">IFERROR(INDEX('19. Dacam'!$A:$B,MATCH($A1166,'19. Dacam'!$A:$A,0),2),"")</f>
        <v/>
      </c>
      <c r="Y1166" s="6" t="str">
        <f aca="false">IFERROR(INDEX('20. Proveedor'!$A:$B,MATCH($A1166,'20. Proveedor'!$A:$A,0),2),"")</f>
        <v/>
      </c>
      <c r="Z1166" s="6" t="str">
        <f aca="false">IFERROR(INDEX('21. Saphirus'!$A:$B,MATCH($A1166,'21. Saphirus'!$A:$A,0),2),"")</f>
        <v/>
      </c>
    </row>
    <row r="1167" customFormat="false" ht="15.75" hidden="false" customHeight="true" outlineLevel="0" collapsed="false">
      <c r="A1167" s="5" t="s">
        <v>1205</v>
      </c>
      <c r="B1167" s="5" t="n">
        <v>1906068</v>
      </c>
      <c r="C1167" s="5" t="s">
        <v>123</v>
      </c>
      <c r="D1167" s="6" t="str">
        <f aca="false">IFERROR(INDEX('1. Benavídez'!$A:$B,MATCH($A1167,'1. Benavídez'!$A:$A,0),2),"")</f>
        <v/>
      </c>
      <c r="E1167" s="6" t="str">
        <f aca="false">IFERROR(INDEX('2. Gallo'!$B:$D,MATCH($A1167,'2. Gallo'!$B:$B,0),3),"")</f>
        <v/>
      </c>
      <c r="F1167" s="6" t="str">
        <f aca="false">IFERROR(INDEX('3. Anea'!$B:$D,MATCH($A1167,'3. Anea'!$B:$B,0),2),"")</f>
        <v/>
      </c>
      <c r="G1167" s="6" t="str">
        <f aca="false">IFERROR(INDEX('4. Pilar'!$A:$C,MATCH($A1167,'4. Pilar'!$A:$A,0),2),"")</f>
        <v/>
      </c>
      <c r="H1167" s="6" t="str">
        <f aca="false">IFERROR(INDEX('5. Tortuguitas'!$B:$D,MATCH($A1167,'5. Tortuguitas'!$B:$B,0),2),"")</f>
        <v/>
      </c>
      <c r="I1167" s="6" t="str">
        <f aca="false">IFERROR(INDEX('6. Del Viso'!$A:$B,MATCH($A1167,'6. Del Viso'!$A:$A,0),3),"")</f>
        <v/>
      </c>
      <c r="J1167" s="6" t="str">
        <f aca="false">IFERROR(INDEX('7. Chica Glade'!$B:$F,MATCH($A1167,'7. Chica Glade'!$B:$B,0),2),"")</f>
        <v/>
      </c>
      <c r="K1167" s="6" t="str">
        <f aca="false">IFERROR(INDEX('8. Veterinaria'!$A:$B,MATCH($A1167,'8. Veterinaria'!$A:$A,0),2),"")</f>
        <v/>
      </c>
      <c r="L1167" s="6" t="str">
        <f aca="false">IFERROR(INDEX('9. Hipocampus'!$A:$B,MATCH($A1167,'9. Hipocampus'!$A:$A,0),2),"")</f>
        <v/>
      </c>
      <c r="M1167" s="6" t="str">
        <f aca="false">IFERROR(INDEX('11. Mundo Mascotas'!$B:$D,MATCH($A1167,'11. Mundo Mascotas'!$B:$B,0),2),"")</f>
        <v/>
      </c>
      <c r="N1167" s="6" t="n">
        <f aca="false">IFERROR(INDEX('12. Yaguar'!$B:$E,MATCH($A1167,'12. Yaguar'!$B:$B,0),2),"")</f>
        <v>1591.82</v>
      </c>
      <c r="O1167" s="6" t="str">
        <f aca="false">IFERROR(INDEX('13. King Clor'!$A:$B,MATCH($A1167,'13. King Clor'!$A:$A,0),2),"")</f>
        <v/>
      </c>
      <c r="P1167" s="6" t="str">
        <f aca="false">IFERROR(INDEX('14. Diserquim'!$A:$B,MATCH($A1167,'14. Diserquim'!$A:$A,0),2),"")</f>
        <v/>
      </c>
      <c r="Q1167" s="6" t="str">
        <f aca="false">IFERROR(INDEX('15. Moreno'!$A:$B,MATCH($A1167,'15. Moreno'!$A:$A,0),2),"")</f>
        <v/>
      </c>
      <c r="R1167" s="6" t="str">
        <f aca="false">IFERROR(INDEX('10. Collares'!$J:$K,MATCH($A1167,'10. Collares'!$J:$J,0),2),"")</f>
        <v/>
      </c>
      <c r="S1167" s="6" t="str">
        <f aca="false">IFERROR(INDEX('13. King Clor'!$G:$H,MATCH($A1167,'13. King Clor'!$G:$G,0),2),"")</f>
        <v/>
      </c>
      <c r="T1167" s="6" t="str">
        <f aca="false">IFERROR(INDEX('10. Collares'!$A:$B,MATCH($A1167,'10. Collares'!$A:$A,0),2),"")</f>
        <v/>
      </c>
      <c r="U1167" s="6" t="str">
        <f aca="false">IFERROR(INDEX('16. Mis nietos'!$B:$C,MATCH($A1167,'16. Mis nietos'!$B:$B,0),2),"")</f>
        <v/>
      </c>
      <c r="V1167" s="6" t="str">
        <f aca="false">IFERROR(INDEX('17. Profesional Vet'!$A:$B,MATCH($A1167,'17. Profesional Vet'!$A:$A,0),2),"")</f>
        <v/>
      </c>
      <c r="W1167" s="6" t="str">
        <f aca="false">IFERROR(INDEX('18. Premier'!$A:$B,MATCH($A1167,'18. Premier'!$A:$A,0),2),"")</f>
        <v/>
      </c>
      <c r="X1167" s="6" t="str">
        <f aca="false">IFERROR(INDEX('19. Dacam'!$A:$B,MATCH($A1167,'19. Dacam'!$A:$A,0),2),"")</f>
        <v/>
      </c>
      <c r="Y1167" s="6" t="str">
        <f aca="false">IFERROR(INDEX('20. Proveedor'!$A:$B,MATCH($A1167,'20. Proveedor'!$A:$A,0),2),"")</f>
        <v/>
      </c>
      <c r="Z1167" s="6" t="str">
        <f aca="false">IFERROR(INDEX('21. Saphirus'!$A:$B,MATCH($A1167,'21. Saphirus'!$A:$A,0),2),"")</f>
        <v/>
      </c>
    </row>
    <row r="1168" customFormat="false" ht="15.75" hidden="false" customHeight="true" outlineLevel="0" collapsed="false">
      <c r="A1168" s="5" t="s">
        <v>1206</v>
      </c>
      <c r="B1168" s="5" t="n">
        <v>1905508</v>
      </c>
      <c r="C1168" s="5" t="s">
        <v>121</v>
      </c>
      <c r="D1168" s="6" t="str">
        <f aca="false">IFERROR(INDEX('1. Benavídez'!$A:$B,MATCH($A1168,'1. Benavídez'!$A:$A,0),2),"")</f>
        <v/>
      </c>
      <c r="E1168" s="6" t="str">
        <f aca="false">IFERROR(INDEX('2. Gallo'!$B:$D,MATCH($A1168,'2. Gallo'!$B:$B,0),3),"")</f>
        <v/>
      </c>
      <c r="F1168" s="6" t="str">
        <f aca="false">IFERROR(INDEX('3. Anea'!$B:$D,MATCH($A1168,'3. Anea'!$B:$B,0),2),"")</f>
        <v/>
      </c>
      <c r="G1168" s="6" t="str">
        <f aca="false">IFERROR(INDEX('4. Pilar'!$A:$C,MATCH($A1168,'4. Pilar'!$A:$A,0),2),"")</f>
        <v/>
      </c>
      <c r="H1168" s="6" t="str">
        <f aca="false">IFERROR(INDEX('5. Tortuguitas'!$B:$D,MATCH($A1168,'5. Tortuguitas'!$B:$B,0),2),"")</f>
        <v/>
      </c>
      <c r="I1168" s="6" t="str">
        <f aca="false">IFERROR(INDEX('6. Del Viso'!$A:$B,MATCH($A1168,'6. Del Viso'!$A:$A,0),2),"")</f>
        <v/>
      </c>
      <c r="J1168" s="6" t="str">
        <f aca="false">IFERROR(INDEX('7. Chica Glade'!$B:$F,MATCH($A1168,'7. Chica Glade'!$B:$B,0),4),"")</f>
        <v/>
      </c>
      <c r="K1168" s="6" t="str">
        <f aca="false">IFERROR(INDEX('8. Veterinaria'!$A:$B,MATCH($A1168,'8. Veterinaria'!$A:$A,0),2),"")</f>
        <v/>
      </c>
      <c r="L1168" s="6" t="str">
        <f aca="false">IFERROR(INDEX('9. Hipocampus'!$A:$B,MATCH($A1168,'9. Hipocampus'!$A:$A,0),2),"")</f>
        <v/>
      </c>
      <c r="M1168" s="6" t="str">
        <f aca="false">IFERROR(INDEX('11. Mundo Mascotas'!$B:$D,MATCH($A1168,'11. Mundo Mascotas'!$B:$B,0),2),"")</f>
        <v/>
      </c>
      <c r="N1168" s="6" t="n">
        <f aca="false">IFERROR(INDEX('12. Yaguar'!$B:$E,MATCH($A1168,'12. Yaguar'!$B:$B,0),2),"")</f>
        <v>1469</v>
      </c>
      <c r="O1168" s="6" t="str">
        <f aca="false">IFERROR(INDEX('13. King Clor'!$A:$B,MATCH($A1168,'13. King Clor'!$A:$A,0),2),"")</f>
        <v/>
      </c>
      <c r="P1168" s="6" t="str">
        <f aca="false">IFERROR(INDEX('14. Diserquim'!$A:$B,MATCH($A1168,'14. Diserquim'!$A:$A,0),2),"")</f>
        <v/>
      </c>
      <c r="Q1168" s="6" t="str">
        <f aca="false">IFERROR(INDEX('15. Moreno'!$A:$B,MATCH($A1168,'15. Moreno'!$A:$A,0),2),"")</f>
        <v/>
      </c>
      <c r="R1168" s="6" t="str">
        <f aca="false">IFERROR(INDEX('10. Collares'!$J:$K,MATCH($A1168,'10. Collares'!$J:$J,0),2),"")</f>
        <v/>
      </c>
      <c r="S1168" s="6" t="str">
        <f aca="false">IFERROR(INDEX('13. King Clor'!$G:$H,MATCH($A1168,'13. King Clor'!$G:$G,0),2),"")</f>
        <v/>
      </c>
      <c r="T1168" s="6" t="str">
        <f aca="false">IFERROR(INDEX('10. Collares'!$A:$B,MATCH($A1168,'10. Collares'!$A:$A,0),2),"")</f>
        <v/>
      </c>
      <c r="U1168" s="6" t="str">
        <f aca="false">IFERROR(INDEX('16. Mis nietos'!$B:$C,MATCH($A1168,'16. Mis nietos'!$B:$B,0),2),"")</f>
        <v/>
      </c>
      <c r="V1168" s="6" t="str">
        <f aca="false">IFERROR(INDEX('17. Profesional Vet'!$A:$B,MATCH($A1168,'17. Profesional Vet'!$A:$A,0),2),"")</f>
        <v/>
      </c>
      <c r="W1168" s="6" t="str">
        <f aca="false">IFERROR(INDEX('18. Premier'!$A:$B,MATCH($A1168,'18. Premier'!$A:$A,0),2),"")</f>
        <v/>
      </c>
      <c r="X1168" s="6" t="str">
        <f aca="false">IFERROR(INDEX('19. Dacam'!$A:$B,MATCH($A1168,'19. Dacam'!$A:$A,0),2),"")</f>
        <v/>
      </c>
      <c r="Y1168" s="6" t="str">
        <f aca="false">IFERROR(INDEX('20. Proveedor'!$A:$B,MATCH($A1168,'20. Proveedor'!$A:$A,0),2),"")</f>
        <v/>
      </c>
      <c r="Z1168" s="6" t="str">
        <f aca="false">IFERROR(INDEX('21. Saphirus'!$A:$B,MATCH($A1168,'21. Saphirus'!$A:$A,0),2),"")</f>
        <v/>
      </c>
    </row>
    <row r="1169" customFormat="false" ht="15.75" hidden="false" customHeight="true" outlineLevel="0" collapsed="false">
      <c r="A1169" s="5" t="s">
        <v>1207</v>
      </c>
      <c r="B1169" s="5" t="n">
        <v>1905391</v>
      </c>
      <c r="C1169" s="5" t="s">
        <v>123</v>
      </c>
      <c r="D1169" s="6" t="str">
        <f aca="false">IFERROR(INDEX('1. Benavídez'!$A:$B,MATCH($A1169,'1. Benavídez'!$A:$A,0),2),"")</f>
        <v/>
      </c>
      <c r="E1169" s="6" t="str">
        <f aca="false">IFERROR(INDEX('2. Gallo'!$B:$D,MATCH($A1169,'2. Gallo'!$B:$B,0),3),"")</f>
        <v/>
      </c>
      <c r="F1169" s="6" t="str">
        <f aca="false">IFERROR(INDEX('3. Anea'!$B:$D,MATCH($A1169,'3. Anea'!$B:$B,0),2),"")</f>
        <v/>
      </c>
      <c r="G1169" s="6" t="str">
        <f aca="false">IFERROR(INDEX('4. Pilar'!$A:$C,MATCH($A1169,'4. Pilar'!$A:$A,0),2),"")</f>
        <v/>
      </c>
      <c r="H1169" s="6" t="str">
        <f aca="false">IFERROR(INDEX('5. Tortuguitas'!$B:$D,MATCH($A1169,'5. Tortuguitas'!$B:$B,0),2),"")</f>
        <v/>
      </c>
      <c r="I1169" s="6" t="str">
        <f aca="false">IFERROR(INDEX('6. Del Viso'!$A:$B,MATCH($A1169,'6. Del Viso'!$A:$A,0),2),"")</f>
        <v/>
      </c>
      <c r="J1169" s="6" t="str">
        <f aca="false">IFERROR(INDEX('7. Chica Glade'!$B:$F,MATCH($A1169,'7. Chica Glade'!$B:$B,0),4),"")</f>
        <v/>
      </c>
      <c r="K1169" s="6" t="str">
        <f aca="false">IFERROR(INDEX('8. Veterinaria'!$A:$B,MATCH($A1169,'8. Veterinaria'!$A:$A,0),2),"")</f>
        <v/>
      </c>
      <c r="L1169" s="6" t="str">
        <f aca="false">IFERROR(INDEX('9. Hipocampus'!$A:$B,MATCH($A1169,'9. Hipocampus'!$A:$A,0),2),"")</f>
        <v/>
      </c>
      <c r="M1169" s="6" t="str">
        <f aca="false">IFERROR(INDEX('11. Mundo Mascotas'!$B:$D,MATCH($A1169,'11. Mundo Mascotas'!$B:$B,0),2),"")</f>
        <v/>
      </c>
      <c r="N1169" s="6" t="n">
        <f aca="false">IFERROR(INDEX('12. Yaguar'!$B:$E,MATCH($A1169,'12. Yaguar'!$B:$B,0),2),"")</f>
        <v>1085.59</v>
      </c>
      <c r="O1169" s="6" t="str">
        <f aca="false">IFERROR(INDEX('13. King Clor'!$A:$B,MATCH($A1169,'13. King Clor'!$A:$A,0),2),"")</f>
        <v/>
      </c>
      <c r="P1169" s="6" t="str">
        <f aca="false">IFERROR(INDEX('14. Diserquim'!$A:$B,MATCH($A1169,'14. Diserquim'!$A:$A,0),2),"")</f>
        <v/>
      </c>
      <c r="Q1169" s="6" t="str">
        <f aca="false">IFERROR(INDEX('15. Moreno'!$A:$B,MATCH($A1169,'15. Moreno'!$A:$A,0),2),"")</f>
        <v/>
      </c>
      <c r="R1169" s="6" t="str">
        <f aca="false">IFERROR(INDEX('10. Collares'!$J:$K,MATCH($A1169,'10. Collares'!$J:$J,0),2),"")</f>
        <v/>
      </c>
      <c r="S1169" s="6" t="str">
        <f aca="false">IFERROR(INDEX('13. King Clor'!$G:$H,MATCH($A1169,'13. King Clor'!$G:$G,0),2),"")</f>
        <v/>
      </c>
      <c r="T1169" s="6" t="str">
        <f aca="false">IFERROR(INDEX('10. Collares'!$A:$B,MATCH($A1169,'10. Collares'!$A:$A,0),2),"")</f>
        <v/>
      </c>
      <c r="U1169" s="6" t="str">
        <f aca="false">IFERROR(INDEX('16. Mis nietos'!$B:$C,MATCH($A1169,'16. Mis nietos'!$B:$B,0),2),"")</f>
        <v/>
      </c>
      <c r="V1169" s="6" t="str">
        <f aca="false">IFERROR(INDEX('17. Profesional Vet'!$A:$B,MATCH($A1169,'17. Profesional Vet'!$A:$A,0),2),"")</f>
        <v/>
      </c>
      <c r="W1169" s="6" t="str">
        <f aca="false">IFERROR(INDEX('18. Premier'!$A:$B,MATCH($A1169,'18. Premier'!$A:$A,0),2),"")</f>
        <v/>
      </c>
      <c r="X1169" s="6" t="str">
        <f aca="false">IFERROR(INDEX('19. Dacam'!$A:$B,MATCH($A1169,'19. Dacam'!$A:$A,0),2),"")</f>
        <v/>
      </c>
      <c r="Y1169" s="6" t="str">
        <f aca="false">IFERROR(INDEX('20. Proveedor'!$A:$B,MATCH($A1169,'20. Proveedor'!$A:$A,0),2),"")</f>
        <v/>
      </c>
      <c r="Z1169" s="6" t="str">
        <f aca="false">IFERROR(INDEX('21. Saphirus'!$A:$B,MATCH($A1169,'21. Saphirus'!$A:$A,0),2),"")</f>
        <v/>
      </c>
    </row>
    <row r="1170" customFormat="false" ht="15.75" hidden="false" customHeight="true" outlineLevel="0" collapsed="false">
      <c r="A1170" s="5" t="s">
        <v>1208</v>
      </c>
      <c r="B1170" s="5" t="n">
        <v>1905507</v>
      </c>
      <c r="C1170" s="5" t="s">
        <v>121</v>
      </c>
      <c r="D1170" s="6" t="str">
        <f aca="false">IFERROR(INDEX('1. Benavídez'!$A:$B,MATCH($A1170,'1. Benavídez'!$A:$A,0),2),"")</f>
        <v/>
      </c>
      <c r="E1170" s="6" t="str">
        <f aca="false">IFERROR(INDEX('2. Gallo'!$B:$D,MATCH($A1170,'2. Gallo'!$B:$B,0),3),"")</f>
        <v/>
      </c>
      <c r="F1170" s="6" t="str">
        <f aca="false">IFERROR(INDEX('3. Anea'!$B:$D,MATCH($A1170,'3. Anea'!$B:$B,0),2),"")</f>
        <v/>
      </c>
      <c r="G1170" s="6" t="str">
        <f aca="false">IFERROR(INDEX('4. Pilar'!$A:$C,MATCH($A1170,'4. Pilar'!$A:$A,0),2),"")</f>
        <v/>
      </c>
      <c r="H1170" s="6" t="str">
        <f aca="false">IFERROR(INDEX('5. Tortuguitas'!$B:$D,MATCH($A1170,'5. Tortuguitas'!$B:$B,0),2),"")</f>
        <v/>
      </c>
      <c r="I1170" s="6" t="str">
        <f aca="false">IFERROR(INDEX('6. Del Viso'!$A:$B,MATCH($A1170,'6. Del Viso'!$A:$A,0),2),"")</f>
        <v/>
      </c>
      <c r="J1170" s="6" t="str">
        <f aca="false">IFERROR(INDEX('7. Chica Glade'!$B:$F,MATCH($A1170,'7. Chica Glade'!$B:$B,0),4),"")</f>
        <v/>
      </c>
      <c r="K1170" s="6" t="str">
        <f aca="false">IFERROR(INDEX('8. Veterinaria'!$A:$B,MATCH($A1170,'8. Veterinaria'!$A:$A,0),2),"")</f>
        <v/>
      </c>
      <c r="L1170" s="6" t="str">
        <f aca="false">IFERROR(INDEX('9. Hipocampus'!$A:$B,MATCH($A1170,'9. Hipocampus'!$A:$A,0),2),"")</f>
        <v/>
      </c>
      <c r="M1170" s="6" t="str">
        <f aca="false">IFERROR(INDEX('11. Mundo Mascotas'!$B:$D,MATCH($A1170,'11. Mundo Mascotas'!$B:$B,0),2),"")</f>
        <v/>
      </c>
      <c r="N1170" s="6" t="str">
        <f aca="false">IFERROR(INDEX('12. Yaguar'!$B:$E,MATCH($A1170,'12. Yaguar'!$B:$B,0),2),"")</f>
        <v/>
      </c>
      <c r="O1170" s="6" t="str">
        <f aca="false">IFERROR(INDEX('13. King Clor'!$A:$B,MATCH($A1170,'13. King Clor'!$A:$A,0),2),"")</f>
        <v/>
      </c>
      <c r="P1170" s="6" t="str">
        <f aca="false">IFERROR(INDEX('14. Diserquim'!$A:$B,MATCH($A1170,'14. Diserquim'!$A:$A,0),2),"")</f>
        <v/>
      </c>
      <c r="Q1170" s="6" t="n">
        <f aca="false">IFERROR(INDEX('15. Moreno'!$A:$B,MATCH($A1170,'15. Moreno'!$A:$A,0),2),"")</f>
        <v>630</v>
      </c>
      <c r="R1170" s="6" t="str">
        <f aca="false">IFERROR(INDEX('10. Collares'!$J:$K,MATCH($A1170,'10. Collares'!$J:$J,0),2),"")</f>
        <v/>
      </c>
      <c r="S1170" s="6" t="str">
        <f aca="false">IFERROR(INDEX('13. King Clor'!$G:$H,MATCH($A1170,'13. King Clor'!$G:$G,0),2),"")</f>
        <v/>
      </c>
      <c r="T1170" s="6" t="str">
        <f aca="false">IFERROR(INDEX('10. Collares'!$A:$B,MATCH($A1170,'10. Collares'!$A:$A,0),2),"")</f>
        <v/>
      </c>
      <c r="U1170" s="6" t="str">
        <f aca="false">IFERROR(INDEX('16. Mis nietos'!$B:$C,MATCH($A1170,'16. Mis nietos'!$B:$B,0),2),"")</f>
        <v/>
      </c>
      <c r="V1170" s="6" t="str">
        <f aca="false">IFERROR(INDEX('17. Profesional Vet'!$A:$B,MATCH($A1170,'17. Profesional Vet'!$A:$A,0),2),"")</f>
        <v/>
      </c>
      <c r="W1170" s="6" t="str">
        <f aca="false">IFERROR(INDEX('18. Premier'!$A:$B,MATCH($A1170,'18. Premier'!$A:$A,0),2),"")</f>
        <v/>
      </c>
      <c r="X1170" s="6" t="str">
        <f aca="false">IFERROR(INDEX('19. Dacam'!$A:$B,MATCH($A1170,'19. Dacam'!$A:$A,0),2),"")</f>
        <v/>
      </c>
      <c r="Y1170" s="6" t="str">
        <f aca="false">IFERROR(INDEX('20. Proveedor'!$A:$B,MATCH($A1170,'20. Proveedor'!$A:$A,0),2),"")</f>
        <v/>
      </c>
      <c r="Z1170" s="6" t="str">
        <f aca="false">IFERROR(INDEX('21. Saphirus'!$A:$B,MATCH($A1170,'21. Saphirus'!$A:$A,0),2),"")</f>
        <v/>
      </c>
    </row>
    <row r="1171" customFormat="false" ht="15.75" hidden="false" customHeight="true" outlineLevel="0" collapsed="false">
      <c r="A1171" s="5" t="s">
        <v>1209</v>
      </c>
      <c r="B1171" s="5" t="n">
        <v>1906068</v>
      </c>
      <c r="C1171" s="5" t="s">
        <v>123</v>
      </c>
      <c r="D1171" s="6" t="str">
        <f aca="false">IFERROR(INDEX('1. Benavídez'!$A:$B,MATCH($A1171,'1. Benavídez'!$A:$A,0),2),"")</f>
        <v/>
      </c>
      <c r="E1171" s="6" t="str">
        <f aca="false">IFERROR(INDEX('2. Gallo'!$B:$D,MATCH($A1171,'2. Gallo'!$B:$B,0),3),"")</f>
        <v/>
      </c>
      <c r="F1171" s="6" t="str">
        <f aca="false">IFERROR(INDEX('3. Anea'!$B:$D,MATCH($A1171,'3. Anea'!$B:$B,0),2),"")</f>
        <v/>
      </c>
      <c r="G1171" s="6" t="str">
        <f aca="false">IFERROR(INDEX('4. Pilar'!$A:$C,MATCH($A1171,'4. Pilar'!$A:$A,0),2),"")</f>
        <v/>
      </c>
      <c r="H1171" s="6" t="str">
        <f aca="false">IFERROR(INDEX('5. Tortuguitas'!$B:$D,MATCH($A1171,'5. Tortuguitas'!$B:$B,0),2),"")</f>
        <v/>
      </c>
      <c r="I1171" s="6" t="str">
        <f aca="false">IFERROR(INDEX('6. Del Viso'!$A:$B,MATCH($A1171,'6. Del Viso'!$A:$A,0),3),"")</f>
        <v/>
      </c>
      <c r="J1171" s="6" t="str">
        <f aca="false">IFERROR(INDEX('7. Chica Glade'!$B:$F,MATCH($A1171,'7. Chica Glade'!$B:$B,0),2),"")</f>
        <v/>
      </c>
      <c r="K1171" s="6" t="str">
        <f aca="false">IFERROR(INDEX('8. Veterinaria'!$A:$B,MATCH($A1171,'8. Veterinaria'!$A:$A,0),2),"")</f>
        <v/>
      </c>
      <c r="L1171" s="6" t="str">
        <f aca="false">IFERROR(INDEX('9. Hipocampus'!$A:$B,MATCH($A1171,'9. Hipocampus'!$A:$A,0),2),"")</f>
        <v/>
      </c>
      <c r="M1171" s="6" t="str">
        <f aca="false">IFERROR(INDEX('11. Mundo Mascotas'!$B:$D,MATCH($A1171,'11. Mundo Mascotas'!$B:$B,0),2),"")</f>
        <v/>
      </c>
      <c r="N1171" s="6" t="n">
        <f aca="false">IFERROR(INDEX('12. Yaguar'!$B:$E,MATCH($A1171,'12. Yaguar'!$B:$B,0),2),"")</f>
        <v>855</v>
      </c>
      <c r="O1171" s="6" t="str">
        <f aca="false">IFERROR(INDEX('13. King Clor'!$A:$B,MATCH($A1171,'13. King Clor'!$A:$A,0),2),"")</f>
        <v/>
      </c>
      <c r="P1171" s="6" t="str">
        <f aca="false">IFERROR(INDEX('14. Diserquim'!$A:$B,MATCH($A1171,'14. Diserquim'!$A:$A,0),2),"")</f>
        <v/>
      </c>
      <c r="Q1171" s="6" t="str">
        <f aca="false">IFERROR(INDEX('15. Moreno'!$A:$B,MATCH($A1171,'15. Moreno'!$A:$A,0),2),"")</f>
        <v/>
      </c>
      <c r="R1171" s="6" t="str">
        <f aca="false">IFERROR(INDEX('10. Collares'!$J:$K,MATCH($A1171,'10. Collares'!$J:$J,0),2),"")</f>
        <v/>
      </c>
      <c r="S1171" s="6" t="str">
        <f aca="false">IFERROR(INDEX('13. King Clor'!$G:$H,MATCH($A1171,'13. King Clor'!$G:$G,0),2),"")</f>
        <v/>
      </c>
      <c r="T1171" s="6" t="str">
        <f aca="false">IFERROR(INDEX('10. Collares'!$A:$B,MATCH($A1171,'10. Collares'!$A:$A,0),2),"")</f>
        <v/>
      </c>
      <c r="U1171" s="6" t="str">
        <f aca="false">IFERROR(INDEX('16. Mis nietos'!$B:$C,MATCH($A1171,'16. Mis nietos'!$B:$B,0),2),"")</f>
        <v/>
      </c>
      <c r="V1171" s="6" t="str">
        <f aca="false">IFERROR(INDEX('17. Profesional Vet'!$A:$B,MATCH($A1171,'17. Profesional Vet'!$A:$A,0),2),"")</f>
        <v/>
      </c>
      <c r="W1171" s="6" t="str">
        <f aca="false">IFERROR(INDEX('18. Premier'!$A:$B,MATCH($A1171,'18. Premier'!$A:$A,0),2),"")</f>
        <v/>
      </c>
      <c r="X1171" s="6" t="str">
        <f aca="false">IFERROR(INDEX('19. Dacam'!$A:$B,MATCH($A1171,'19. Dacam'!$A:$A,0),2),"")</f>
        <v/>
      </c>
      <c r="Y1171" s="6" t="str">
        <f aca="false">IFERROR(INDEX('20. Proveedor'!$A:$B,MATCH($A1171,'20. Proveedor'!$A:$A,0),2),"")</f>
        <v/>
      </c>
      <c r="Z1171" s="6" t="str">
        <f aca="false">IFERROR(INDEX('21. Saphirus'!$A:$B,MATCH($A1171,'21. Saphirus'!$A:$A,0),2),"")</f>
        <v/>
      </c>
    </row>
    <row r="1172" customFormat="false" ht="15.75" hidden="false" customHeight="true" outlineLevel="0" collapsed="false">
      <c r="A1172" s="5" t="s">
        <v>1210</v>
      </c>
      <c r="B1172" s="5" t="n">
        <v>1905789</v>
      </c>
      <c r="C1172" s="5" t="s">
        <v>123</v>
      </c>
      <c r="D1172" s="6" t="str">
        <f aca="false">IFERROR(INDEX('1. Benavídez'!$A:$B,MATCH($A1172,'1. Benavídez'!$A:$A,0),2),"")</f>
        <v/>
      </c>
      <c r="E1172" s="6" t="str">
        <f aca="false">IFERROR(INDEX('2. Gallo'!$B:$D,MATCH($A1172,'2. Gallo'!$B:$B,0),3),"")</f>
        <v/>
      </c>
      <c r="F1172" s="6" t="str">
        <f aca="false">IFERROR(INDEX('3. Anea'!$B:$D,MATCH($A1172,'3. Anea'!$B:$B,0),2),"")</f>
        <v/>
      </c>
      <c r="G1172" s="6" t="str">
        <f aca="false">IFERROR(INDEX('4. Pilar'!$A:$C,MATCH($A1172,'4. Pilar'!$A:$A,0),2),"")</f>
        <v/>
      </c>
      <c r="H1172" s="6" t="str">
        <f aca="false">IFERROR(INDEX('5. Tortuguitas'!$B:$D,MATCH($A1172,'5. Tortuguitas'!$B:$B,0),2),"")</f>
        <v/>
      </c>
      <c r="I1172" s="6" t="str">
        <f aca="false">IFERROR(INDEX('6. Del Viso'!$A:$B,MATCH($A1172,'6. Del Viso'!$A:$A,0),2),"")</f>
        <v/>
      </c>
      <c r="J1172" s="6" t="str">
        <f aca="false">IFERROR(INDEX('7. Chica Glade'!$B:$F,MATCH($A1172,'7. Chica Glade'!$B:$B,0),4),"")</f>
        <v/>
      </c>
      <c r="K1172" s="6" t="str">
        <f aca="false">IFERROR(INDEX('8. Veterinaria'!$A:$B,MATCH($A1172,'8. Veterinaria'!$A:$A,0),2),"")</f>
        <v/>
      </c>
      <c r="L1172" s="6" t="str">
        <f aca="false">IFERROR(INDEX('9. Hipocampus'!$A:$B,MATCH($A1172,'9. Hipocampus'!$A:$A,0),2),"")</f>
        <v/>
      </c>
      <c r="M1172" s="6" t="str">
        <f aca="false">IFERROR(INDEX('11. Mundo Mascotas'!$B:$D,MATCH($A1172,'11. Mundo Mascotas'!$B:$B,0),2),"")</f>
        <v/>
      </c>
      <c r="N1172" s="6" t="n">
        <f aca="false">IFERROR(INDEX('12. Yaguar'!$B:$E,MATCH($A1172,'12. Yaguar'!$B:$B,0),2),"")</f>
        <v>735</v>
      </c>
      <c r="O1172" s="6" t="str">
        <f aca="false">IFERROR(INDEX('13. King Clor'!$A:$B,MATCH($A1172,'13. King Clor'!$A:$A,0),2),"")</f>
        <v/>
      </c>
      <c r="P1172" s="6" t="str">
        <f aca="false">IFERROR(INDEX('14. Diserquim'!$A:$B,MATCH($A1172,'14. Diserquim'!$A:$A,0),2),"")</f>
        <v/>
      </c>
      <c r="Q1172" s="6" t="str">
        <f aca="false">IFERROR(INDEX('15. Moreno'!$A:$B,MATCH($A1172,'15. Moreno'!$A:$A,0),2),"")</f>
        <v/>
      </c>
      <c r="R1172" s="6" t="str">
        <f aca="false">IFERROR(INDEX('10. Collares'!$J:$K,MATCH($A1172,'10. Collares'!$J:$J,0),2),"")</f>
        <v/>
      </c>
      <c r="S1172" s="6" t="str">
        <f aca="false">IFERROR(INDEX('13. King Clor'!$G:$H,MATCH($A1172,'13. King Clor'!$G:$G,0),2),"")</f>
        <v/>
      </c>
      <c r="T1172" s="6" t="str">
        <f aca="false">IFERROR(INDEX('10. Collares'!$A:$B,MATCH($A1172,'10. Collares'!$A:$A,0),2),"")</f>
        <v/>
      </c>
      <c r="U1172" s="6" t="str">
        <f aca="false">IFERROR(INDEX('16. Mis nietos'!$B:$C,MATCH($A1172,'16. Mis nietos'!$B:$B,0),2),"")</f>
        <v/>
      </c>
      <c r="V1172" s="6" t="str">
        <f aca="false">IFERROR(INDEX('17. Profesional Vet'!$A:$B,MATCH($A1172,'17. Profesional Vet'!$A:$A,0),2),"")</f>
        <v/>
      </c>
      <c r="W1172" s="6" t="str">
        <f aca="false">IFERROR(INDEX('18. Premier'!$A:$B,MATCH($A1172,'18. Premier'!$A:$A,0),2),"")</f>
        <v/>
      </c>
      <c r="X1172" s="6" t="str">
        <f aca="false">IFERROR(INDEX('19. Dacam'!$A:$B,MATCH($A1172,'19. Dacam'!$A:$A,0),2),"")</f>
        <v/>
      </c>
      <c r="Y1172" s="6" t="str">
        <f aca="false">IFERROR(INDEX('20. Proveedor'!$A:$B,MATCH($A1172,'20. Proveedor'!$A:$A,0),2),"")</f>
        <v/>
      </c>
      <c r="Z1172" s="6" t="str">
        <f aca="false">IFERROR(INDEX('21. Saphirus'!$A:$B,MATCH($A1172,'21. Saphirus'!$A:$A,0),2),"")</f>
        <v/>
      </c>
    </row>
    <row r="1173" customFormat="false" ht="15.75" hidden="false" customHeight="true" outlineLevel="0" collapsed="false">
      <c r="A1173" s="5" t="s">
        <v>1211</v>
      </c>
      <c r="B1173" s="5" t="n">
        <v>1905509</v>
      </c>
      <c r="C1173" s="5" t="s">
        <v>121</v>
      </c>
      <c r="D1173" s="6" t="str">
        <f aca="false">IFERROR(INDEX('1. Benavídez'!$A:$B,MATCH($A1173,'1. Benavídez'!$A:$A,0),2),"")</f>
        <v/>
      </c>
      <c r="E1173" s="6" t="str">
        <f aca="false">IFERROR(INDEX('2. Gallo'!$B:$D,MATCH($A1173,'2. Gallo'!$B:$B,0),3),"")</f>
        <v/>
      </c>
      <c r="F1173" s="6" t="str">
        <f aca="false">IFERROR(INDEX('3. Anea'!$B:$D,MATCH($A1173,'3. Anea'!$B:$B,0),2),"")</f>
        <v/>
      </c>
      <c r="G1173" s="6" t="str">
        <f aca="false">IFERROR(INDEX('4. Pilar'!$A:$C,MATCH($A1173,'4. Pilar'!$A:$A,0),2),"")</f>
        <v/>
      </c>
      <c r="H1173" s="6" t="str">
        <f aca="false">IFERROR(INDEX('5. Tortuguitas'!$B:$D,MATCH($A1173,'5. Tortuguitas'!$B:$B,0),2),"")</f>
        <v/>
      </c>
      <c r="I1173" s="6" t="str">
        <f aca="false">IFERROR(INDEX('6. Del Viso'!$A:$B,MATCH($A1173,'6. Del Viso'!$A:$A,0),2),"")</f>
        <v/>
      </c>
      <c r="J1173" s="6" t="str">
        <f aca="false">IFERROR(INDEX('7. Chica Glade'!$B:$F,MATCH($A1173,'7. Chica Glade'!$B:$B,0),4),"")</f>
        <v/>
      </c>
      <c r="K1173" s="6" t="str">
        <f aca="false">IFERROR(INDEX('8. Veterinaria'!$A:$B,MATCH($A1173,'8. Veterinaria'!$A:$A,0),2),"")</f>
        <v/>
      </c>
      <c r="L1173" s="6" t="str">
        <f aca="false">IFERROR(INDEX('9. Hipocampus'!$A:$B,MATCH($A1173,'9. Hipocampus'!$A:$A,0),2),"")</f>
        <v/>
      </c>
      <c r="M1173" s="6" t="str">
        <f aca="false">IFERROR(INDEX('11. Mundo Mascotas'!$B:$D,MATCH($A1173,'11. Mundo Mascotas'!$B:$B,0),2),"")</f>
        <v/>
      </c>
      <c r="N1173" s="6" t="str">
        <f aca="false">IFERROR(INDEX('12. Yaguar'!$B:$E,MATCH($A1173,'12. Yaguar'!$B:$B,0),2),"")</f>
        <v/>
      </c>
      <c r="O1173" s="6" t="str">
        <f aca="false">IFERROR(INDEX('13. King Clor'!$A:$B,MATCH($A1173,'13. King Clor'!$A:$A,0),2),"")</f>
        <v/>
      </c>
      <c r="P1173" s="6" t="str">
        <f aca="false">IFERROR(INDEX('14. Diserquim'!$A:$B,MATCH($A1173,'14. Diserquim'!$A:$A,0),2),"")</f>
        <v/>
      </c>
      <c r="Q1173" s="6" t="n">
        <f aca="false">IFERROR(INDEX('15. Moreno'!$A:$B,MATCH($A1173,'15. Moreno'!$A:$A,0),2),"")</f>
        <v>512</v>
      </c>
      <c r="R1173" s="6" t="str">
        <f aca="false">IFERROR(INDEX('10. Collares'!$J:$K,MATCH($A1173,'10. Collares'!$J:$J,0),2),"")</f>
        <v/>
      </c>
      <c r="S1173" s="6" t="str">
        <f aca="false">IFERROR(INDEX('13. King Clor'!$G:$H,MATCH($A1173,'13. King Clor'!$G:$G,0),2),"")</f>
        <v/>
      </c>
      <c r="T1173" s="6" t="str">
        <f aca="false">IFERROR(INDEX('10. Collares'!$A:$B,MATCH($A1173,'10. Collares'!$A:$A,0),2),"")</f>
        <v/>
      </c>
      <c r="U1173" s="6" t="str">
        <f aca="false">IFERROR(INDEX('16. Mis nietos'!$B:$C,MATCH($A1173,'16. Mis nietos'!$B:$B,0),2),"")</f>
        <v/>
      </c>
      <c r="V1173" s="6" t="str">
        <f aca="false">IFERROR(INDEX('17. Profesional Vet'!$A:$B,MATCH($A1173,'17. Profesional Vet'!$A:$A,0),2),"")</f>
        <v/>
      </c>
      <c r="W1173" s="6" t="str">
        <f aca="false">IFERROR(INDEX('18. Premier'!$A:$B,MATCH($A1173,'18. Premier'!$A:$A,0),2),"")</f>
        <v/>
      </c>
      <c r="X1173" s="6" t="str">
        <f aca="false">IFERROR(INDEX('19. Dacam'!$A:$B,MATCH($A1173,'19. Dacam'!$A:$A,0),2),"")</f>
        <v/>
      </c>
      <c r="Y1173" s="6" t="str">
        <f aca="false">IFERROR(INDEX('20. Proveedor'!$A:$B,MATCH($A1173,'20. Proveedor'!$A:$A,0),2),"")</f>
        <v/>
      </c>
      <c r="Z1173" s="6" t="str">
        <f aca="false">IFERROR(INDEX('21. Saphirus'!$A:$B,MATCH($A1173,'21. Saphirus'!$A:$A,0),2),"")</f>
        <v/>
      </c>
    </row>
    <row r="1174" customFormat="false" ht="15.75" hidden="false" customHeight="true" outlineLevel="0" collapsed="false">
      <c r="A1174" s="5" t="s">
        <v>1212</v>
      </c>
      <c r="B1174" s="5" t="n">
        <v>1905510</v>
      </c>
      <c r="C1174" s="5" t="s">
        <v>121</v>
      </c>
      <c r="D1174" s="6" t="str">
        <f aca="false">IFERROR(INDEX('1. Benavídez'!$A:$B,MATCH($A1174,'1. Benavídez'!$A:$A,0),2),"")</f>
        <v/>
      </c>
      <c r="E1174" s="6" t="str">
        <f aca="false">IFERROR(INDEX('2. Gallo'!$B:$D,MATCH($A1174,'2. Gallo'!$B:$B,0),3),"")</f>
        <v/>
      </c>
      <c r="F1174" s="6" t="str">
        <f aca="false">IFERROR(INDEX('3. Anea'!$B:$D,MATCH($A1174,'3. Anea'!$B:$B,0),2),"")</f>
        <v/>
      </c>
      <c r="G1174" s="6" t="str">
        <f aca="false">IFERROR(INDEX('4. Pilar'!$A:$C,MATCH($A1174,'4. Pilar'!$A:$A,0),2),"")</f>
        <v/>
      </c>
      <c r="H1174" s="6" t="str">
        <f aca="false">IFERROR(INDEX('5. Tortuguitas'!$B:$D,MATCH($A1174,'5. Tortuguitas'!$B:$B,0),2),"")</f>
        <v/>
      </c>
      <c r="I1174" s="6" t="str">
        <f aca="false">IFERROR(INDEX('6. Del Viso'!$A:$B,MATCH($A1174,'6. Del Viso'!$A:$A,0),2),"")</f>
        <v/>
      </c>
      <c r="J1174" s="6" t="str">
        <f aca="false">IFERROR(INDEX('7. Chica Glade'!$B:$F,MATCH($A1174,'7. Chica Glade'!$B:$B,0),4),"")</f>
        <v/>
      </c>
      <c r="K1174" s="6" t="str">
        <f aca="false">IFERROR(INDEX('8. Veterinaria'!$A:$B,MATCH($A1174,'8. Veterinaria'!$A:$A,0),2),"")</f>
        <v/>
      </c>
      <c r="L1174" s="6" t="str">
        <f aca="false">IFERROR(INDEX('9. Hipocampus'!$A:$B,MATCH($A1174,'9. Hipocampus'!$A:$A,0),2),"")</f>
        <v/>
      </c>
      <c r="M1174" s="6" t="str">
        <f aca="false">IFERROR(INDEX('11. Mundo Mascotas'!$B:$D,MATCH($A1174,'11. Mundo Mascotas'!$B:$B,0),2),"")</f>
        <v/>
      </c>
      <c r="N1174" s="6" t="str">
        <f aca="false">IFERROR(INDEX('12. Yaguar'!$B:$E,MATCH($A1174,'12. Yaguar'!$B:$B,0),2),"")</f>
        <v/>
      </c>
      <c r="O1174" s="6" t="str">
        <f aca="false">IFERROR(INDEX('13. King Clor'!$A:$B,MATCH($A1174,'13. King Clor'!$A:$A,0),2),"")</f>
        <v/>
      </c>
      <c r="P1174" s="6" t="str">
        <f aca="false">IFERROR(INDEX('14. Diserquim'!$A:$B,MATCH($A1174,'14. Diserquim'!$A:$A,0),2),"")</f>
        <v/>
      </c>
      <c r="Q1174" s="6" t="n">
        <f aca="false">IFERROR(INDEX('15. Moreno'!$A:$B,MATCH($A1174,'15. Moreno'!$A:$A,0),2),"")</f>
        <v>455.2</v>
      </c>
      <c r="R1174" s="6" t="str">
        <f aca="false">IFERROR(INDEX('10. Collares'!$J:$K,MATCH($A1174,'10. Collares'!$J:$J,0),2),"")</f>
        <v/>
      </c>
      <c r="S1174" s="6" t="str">
        <f aca="false">IFERROR(INDEX('13. King Clor'!$G:$H,MATCH($A1174,'13. King Clor'!$G:$G,0),2),"")</f>
        <v/>
      </c>
      <c r="T1174" s="6" t="str">
        <f aca="false">IFERROR(INDEX('10. Collares'!$A:$B,MATCH($A1174,'10. Collares'!$A:$A,0),2),"")</f>
        <v/>
      </c>
      <c r="U1174" s="6" t="str">
        <f aca="false">IFERROR(INDEX('16. Mis nietos'!$B:$C,MATCH($A1174,'16. Mis nietos'!$B:$B,0),2),"")</f>
        <v/>
      </c>
      <c r="V1174" s="6" t="str">
        <f aca="false">IFERROR(INDEX('17. Profesional Vet'!$A:$B,MATCH($A1174,'17. Profesional Vet'!$A:$A,0),2),"")</f>
        <v/>
      </c>
      <c r="W1174" s="6" t="str">
        <f aca="false">IFERROR(INDEX('18. Premier'!$A:$B,MATCH($A1174,'18. Premier'!$A:$A,0),2),"")</f>
        <v/>
      </c>
      <c r="X1174" s="6" t="str">
        <f aca="false">IFERROR(INDEX('19. Dacam'!$A:$B,MATCH($A1174,'19. Dacam'!$A:$A,0),2),"")</f>
        <v/>
      </c>
      <c r="Y1174" s="6" t="str">
        <f aca="false">IFERROR(INDEX('20. Proveedor'!$A:$B,MATCH($A1174,'20. Proveedor'!$A:$A,0),2),"")</f>
        <v/>
      </c>
      <c r="Z1174" s="6" t="str">
        <f aca="false">IFERROR(INDEX('21. Saphirus'!$A:$B,MATCH($A1174,'21. Saphirus'!$A:$A,0),2),"")</f>
        <v/>
      </c>
    </row>
    <row r="1175" customFormat="false" ht="15.75" hidden="false" customHeight="true" outlineLevel="0" collapsed="false">
      <c r="A1175" s="5" t="s">
        <v>1213</v>
      </c>
      <c r="B1175" s="5" t="n">
        <v>1905511</v>
      </c>
      <c r="C1175" s="5" t="s">
        <v>121</v>
      </c>
      <c r="D1175" s="6" t="str">
        <f aca="false">IFERROR(INDEX('1. Benavídez'!$A:$B,MATCH($A1175,'1. Benavídez'!$A:$A,0),2),"")</f>
        <v/>
      </c>
      <c r="E1175" s="6" t="str">
        <f aca="false">IFERROR(INDEX('2. Gallo'!$B:$D,MATCH($A1175,'2. Gallo'!$B:$B,0),3),"")</f>
        <v/>
      </c>
      <c r="F1175" s="6" t="str">
        <f aca="false">IFERROR(INDEX('3. Anea'!$B:$D,MATCH($A1175,'3. Anea'!$B:$B,0),2),"")</f>
        <v/>
      </c>
      <c r="G1175" s="6" t="str">
        <f aca="false">IFERROR(INDEX('4. Pilar'!$A:$C,MATCH($A1175,'4. Pilar'!$A:$A,0),2),"")</f>
        <v/>
      </c>
      <c r="H1175" s="6" t="str">
        <f aca="false">IFERROR(INDEX('5. Tortuguitas'!$B:$D,MATCH($A1175,'5. Tortuguitas'!$B:$B,0),2),"")</f>
        <v/>
      </c>
      <c r="I1175" s="6" t="str">
        <f aca="false">IFERROR(INDEX('6. Del Viso'!$A:$B,MATCH($A1175,'6. Del Viso'!$A:$A,0),2),"")</f>
        <v/>
      </c>
      <c r="J1175" s="6" t="str">
        <f aca="false">IFERROR(INDEX('7. Chica Glade'!$B:$F,MATCH($A1175,'7. Chica Glade'!$B:$B,0),4),"")</f>
        <v/>
      </c>
      <c r="K1175" s="6" t="str">
        <f aca="false">IFERROR(INDEX('8. Veterinaria'!$A:$B,MATCH($A1175,'8. Veterinaria'!$A:$A,0),2),"")</f>
        <v/>
      </c>
      <c r="L1175" s="6" t="str">
        <f aca="false">IFERROR(INDEX('9. Hipocampus'!$A:$B,MATCH($A1175,'9. Hipocampus'!$A:$A,0),2),"")</f>
        <v/>
      </c>
      <c r="M1175" s="6" t="str">
        <f aca="false">IFERROR(INDEX('11. Mundo Mascotas'!$B:$D,MATCH($A1175,'11. Mundo Mascotas'!$B:$B,0),2),"")</f>
        <v/>
      </c>
      <c r="N1175" s="6" t="str">
        <f aca="false">IFERROR(INDEX('12. Yaguar'!$B:$E,MATCH($A1175,'12. Yaguar'!$B:$B,0),2),"")</f>
        <v/>
      </c>
      <c r="O1175" s="6" t="str">
        <f aca="false">IFERROR(INDEX('13. King Clor'!$A:$B,MATCH($A1175,'13. King Clor'!$A:$A,0),2),"")</f>
        <v/>
      </c>
      <c r="P1175" s="6" t="str">
        <f aca="false">IFERROR(INDEX('14. Diserquim'!$A:$B,MATCH($A1175,'14. Diserquim'!$A:$A,0),2),"")</f>
        <v/>
      </c>
      <c r="Q1175" s="6" t="str">
        <f aca="false">IFERROR(INDEX('15. Moreno'!$A:$B,MATCH($A1175,'15. Moreno'!$A:$A,0),2),"")</f>
        <v/>
      </c>
      <c r="R1175" s="6" t="str">
        <f aca="false">IFERROR(INDEX('10. Collares'!$J:$K,MATCH($A1175,'10. Collares'!$J:$J,0),2),"")</f>
        <v/>
      </c>
      <c r="S1175" s="6" t="str">
        <f aca="false">IFERROR(INDEX('13. King Clor'!$G:$H,MATCH($A1175,'13. King Clor'!$G:$G,0),2),"")</f>
        <v/>
      </c>
      <c r="T1175" s="6" t="str">
        <f aca="false">IFERROR(INDEX('10. Collares'!$A:$B,MATCH($A1175,'10. Collares'!$A:$A,0),2),"")</f>
        <v/>
      </c>
      <c r="U1175" s="6" t="str">
        <f aca="false">IFERROR(INDEX('16. Mis nietos'!$B:$C,MATCH($A1175,'16. Mis nietos'!$B:$B,0),2),"")</f>
        <v/>
      </c>
      <c r="V1175" s="6" t="str">
        <f aca="false">IFERROR(INDEX('17. Profesional Vet'!$A:$B,MATCH($A1175,'17. Profesional Vet'!$A:$A,0),2),"")</f>
        <v/>
      </c>
      <c r="W1175" s="6" t="str">
        <f aca="false">IFERROR(INDEX('18. Premier'!$A:$B,MATCH($A1175,'18. Premier'!$A:$A,0),2),"")</f>
        <v/>
      </c>
      <c r="X1175" s="6" t="str">
        <f aca="false">IFERROR(INDEX('19. Dacam'!$A:$B,MATCH($A1175,'19. Dacam'!$A:$A,0),2),"")</f>
        <v/>
      </c>
      <c r="Y1175" s="6" t="str">
        <f aca="false">IFERROR(INDEX('20. Proveedor'!$A:$B,MATCH($A1175,'20. Proveedor'!$A:$A,0),2),"")</f>
        <v/>
      </c>
      <c r="Z1175" s="6" t="str">
        <f aca="false">IFERROR(INDEX('21. Saphirus'!$A:$B,MATCH($A1175,'21. Saphirus'!$A:$A,0),2),"")</f>
        <v/>
      </c>
    </row>
    <row r="1176" customFormat="false" ht="15.75" hidden="false" customHeight="true" outlineLevel="0" collapsed="false">
      <c r="A1176" s="5" t="s">
        <v>1214</v>
      </c>
      <c r="B1176" s="5" t="n">
        <v>1905512</v>
      </c>
      <c r="C1176" s="5" t="s">
        <v>121</v>
      </c>
      <c r="D1176" s="6" t="str">
        <f aca="false">IFERROR(INDEX('1. Benavídez'!$A:$B,MATCH($A1176,'1. Benavídez'!$A:$A,0),2),"")</f>
        <v/>
      </c>
      <c r="E1176" s="6" t="str">
        <f aca="false">IFERROR(INDEX('2. Gallo'!$B:$D,MATCH($A1176,'2. Gallo'!$B:$B,0),3),"")</f>
        <v/>
      </c>
      <c r="F1176" s="6" t="str">
        <f aca="false">IFERROR(INDEX('3. Anea'!$B:$D,MATCH($A1176,'3. Anea'!$B:$B,0),2),"")</f>
        <v/>
      </c>
      <c r="G1176" s="6" t="str">
        <f aca="false">IFERROR(INDEX('4. Pilar'!$A:$C,MATCH($A1176,'4. Pilar'!$A:$A,0),2),"")</f>
        <v/>
      </c>
      <c r="H1176" s="6" t="str">
        <f aca="false">IFERROR(INDEX('5. Tortuguitas'!$B:$D,MATCH($A1176,'5. Tortuguitas'!$B:$B,0),2),"")</f>
        <v/>
      </c>
      <c r="I1176" s="6" t="str">
        <f aca="false">IFERROR(INDEX('6. Del Viso'!$A:$B,MATCH($A1176,'6. Del Viso'!$A:$A,0),2),"")</f>
        <v/>
      </c>
      <c r="J1176" s="6" t="str">
        <f aca="false">IFERROR(INDEX('7. Chica Glade'!$B:$F,MATCH($A1176,'7. Chica Glade'!$B:$B,0),4),"")</f>
        <v/>
      </c>
      <c r="K1176" s="6" t="str">
        <f aca="false">IFERROR(INDEX('8. Veterinaria'!$A:$B,MATCH($A1176,'8. Veterinaria'!$A:$A,0),2),"")</f>
        <v/>
      </c>
      <c r="L1176" s="6" t="str">
        <f aca="false">IFERROR(INDEX('9. Hipocampus'!$A:$B,MATCH($A1176,'9. Hipocampus'!$A:$A,0),2),"")</f>
        <v/>
      </c>
      <c r="M1176" s="6" t="str">
        <f aca="false">IFERROR(INDEX('11. Mundo Mascotas'!$B:$D,MATCH($A1176,'11. Mundo Mascotas'!$B:$B,0),2),"")</f>
        <v/>
      </c>
      <c r="N1176" s="6" t="str">
        <f aca="false">IFERROR(INDEX('12. Yaguar'!$B:$E,MATCH($A1176,'12. Yaguar'!$B:$B,0),2),"")</f>
        <v/>
      </c>
      <c r="O1176" s="6" t="str">
        <f aca="false">IFERROR(INDEX('13. King Clor'!$A:$B,MATCH($A1176,'13. King Clor'!$A:$A,0),2),"")</f>
        <v/>
      </c>
      <c r="P1176" s="6" t="n">
        <f aca="false">IFERROR(INDEX('14. Diserquim'!$A:$B,MATCH($A1176,'14. Diserquim'!$A:$A,0),2),"")</f>
        <v>200</v>
      </c>
      <c r="Q1176" s="6" t="str">
        <f aca="false">IFERROR(INDEX('15. Moreno'!$A:$B,MATCH($A1176,'15. Moreno'!$A:$A,0),2),"")</f>
        <v/>
      </c>
      <c r="R1176" s="6" t="str">
        <f aca="false">IFERROR(INDEX('10. Collares'!$J:$K,MATCH($A1176,'10. Collares'!$J:$J,0),2),"")</f>
        <v/>
      </c>
      <c r="S1176" s="6" t="str">
        <f aca="false">IFERROR(INDEX('13. King Clor'!$G:$H,MATCH($A1176,'13. King Clor'!$G:$G,0),2),"")</f>
        <v/>
      </c>
      <c r="T1176" s="6" t="str">
        <f aca="false">IFERROR(INDEX('10. Collares'!$A:$B,MATCH($A1176,'10. Collares'!$A:$A,0),2),"")</f>
        <v/>
      </c>
      <c r="U1176" s="6" t="str">
        <f aca="false">IFERROR(INDEX('16. Mis nietos'!$B:$C,MATCH($A1176,'16. Mis nietos'!$B:$B,0),2),"")</f>
        <v/>
      </c>
      <c r="V1176" s="6" t="str">
        <f aca="false">IFERROR(INDEX('17. Profesional Vet'!$A:$B,MATCH($A1176,'17. Profesional Vet'!$A:$A,0),2),"")</f>
        <v/>
      </c>
      <c r="W1176" s="6" t="str">
        <f aca="false">IFERROR(INDEX('18. Premier'!$A:$B,MATCH($A1176,'18. Premier'!$A:$A,0),2),"")</f>
        <v/>
      </c>
      <c r="X1176" s="6" t="str">
        <f aca="false">IFERROR(INDEX('19. Dacam'!$A:$B,MATCH($A1176,'19. Dacam'!$A:$A,0),2),"")</f>
        <v/>
      </c>
      <c r="Y1176" s="6" t="str">
        <f aca="false">IFERROR(INDEX('20. Proveedor'!$A:$B,MATCH($A1176,'20. Proveedor'!$A:$A,0),2),"")</f>
        <v/>
      </c>
      <c r="Z1176" s="6" t="str">
        <f aca="false">IFERROR(INDEX('21. Saphirus'!$A:$B,MATCH($A1176,'21. Saphirus'!$A:$A,0),2),"")</f>
        <v/>
      </c>
    </row>
    <row r="1177" customFormat="false" ht="15.75" hidden="false" customHeight="true" outlineLevel="0" collapsed="false">
      <c r="A1177" s="5" t="s">
        <v>1215</v>
      </c>
      <c r="B1177" s="5" t="n">
        <v>1905889</v>
      </c>
      <c r="C1177" s="5" t="s">
        <v>121</v>
      </c>
      <c r="D1177" s="6" t="str">
        <f aca="false">IFERROR(INDEX('1. Benavídez'!$A:$B,MATCH($A1177,'1. Benavídez'!$A:$A,0),2),"")</f>
        <v/>
      </c>
      <c r="E1177" s="6" t="str">
        <f aca="false">IFERROR(INDEX('2. Gallo'!$B:$D,MATCH($A1177,'2. Gallo'!$B:$B,0),3),"")</f>
        <v/>
      </c>
      <c r="F1177" s="6" t="str">
        <f aca="false">IFERROR(INDEX('3. Anea'!$B:$D,MATCH($A1177,'3. Anea'!$B:$B,0),2),"")</f>
        <v/>
      </c>
      <c r="G1177" s="6" t="str">
        <f aca="false">IFERROR(INDEX('4. Pilar'!$A:$C,MATCH($A1177,'4. Pilar'!$A:$A,0),2),"")</f>
        <v/>
      </c>
      <c r="H1177" s="6" t="str">
        <f aca="false">IFERROR(INDEX('5. Tortuguitas'!$B:$D,MATCH($A1177,'5. Tortuguitas'!$B:$B,0),2),"")</f>
        <v/>
      </c>
      <c r="I1177" s="6" t="str">
        <f aca="false">IFERROR(INDEX('6. Del Viso'!$A:$B,MATCH($A1177,'6. Del Viso'!$A:$A,0),2),"")</f>
        <v/>
      </c>
      <c r="J1177" s="6" t="str">
        <f aca="false">IFERROR(INDEX('7. Chica Glade'!$B:$F,MATCH($A1177,'7. Chica Glade'!$B:$B,0),4),"")</f>
        <v/>
      </c>
      <c r="K1177" s="6" t="str">
        <f aca="false">IFERROR(INDEX('8. Veterinaria'!$A:$B,MATCH($A1177,'8. Veterinaria'!$A:$A,0),2),"")</f>
        <v/>
      </c>
      <c r="L1177" s="6" t="str">
        <f aca="false">IFERROR(INDEX('9. Hipocampus'!$A:$B,MATCH($A1177,'9. Hipocampus'!$A:$A,0),2),"")</f>
        <v/>
      </c>
      <c r="M1177" s="6" t="str">
        <f aca="false">IFERROR(INDEX('11. Mundo Mascotas'!$B:$D,MATCH($A1177,'11. Mundo Mascotas'!$B:$B,0),2),"")</f>
        <v/>
      </c>
      <c r="N1177" s="6" t="str">
        <f aca="false">IFERROR(INDEX('12. Yaguar'!$B:$E,MATCH($A1177,'12. Yaguar'!$B:$B,0),2),"")</f>
        <v/>
      </c>
      <c r="O1177" s="6" t="str">
        <f aca="false">IFERROR(INDEX('13. King Clor'!$A:$B,MATCH($A1177,'13. King Clor'!$A:$A,0),2),"")</f>
        <v/>
      </c>
      <c r="P1177" s="6" t="n">
        <f aca="false">IFERROR(INDEX('14. Diserquim'!$A:$B,MATCH($A1177,'14. Diserquim'!$A:$A,0),2),"")</f>
        <v>225</v>
      </c>
      <c r="Q1177" s="6" t="str">
        <f aca="false">IFERROR(INDEX('15. Moreno'!$A:$B,MATCH($A1177,'15. Moreno'!$A:$A,0),2),"")</f>
        <v/>
      </c>
      <c r="R1177" s="6" t="str">
        <f aca="false">IFERROR(INDEX('10. Collares'!$J:$K,MATCH($A1177,'10. Collares'!$J:$J,0),2),"")</f>
        <v/>
      </c>
      <c r="S1177" s="6" t="str">
        <f aca="false">IFERROR(INDEX('13. King Clor'!$G:$H,MATCH($A1177,'13. King Clor'!$G:$G,0),2),"")</f>
        <v/>
      </c>
      <c r="T1177" s="6" t="str">
        <f aca="false">IFERROR(INDEX('10. Collares'!$A:$B,MATCH($A1177,'10. Collares'!$A:$A,0),2),"")</f>
        <v/>
      </c>
      <c r="U1177" s="6" t="str">
        <f aca="false">IFERROR(INDEX('16. Mis nietos'!$B:$C,MATCH($A1177,'16. Mis nietos'!$B:$B,0),2),"")</f>
        <v/>
      </c>
      <c r="V1177" s="6" t="str">
        <f aca="false">IFERROR(INDEX('17. Profesional Vet'!$A:$B,MATCH($A1177,'17. Profesional Vet'!$A:$A,0),2),"")</f>
        <v/>
      </c>
      <c r="W1177" s="6" t="str">
        <f aca="false">IFERROR(INDEX('18. Premier'!$A:$B,MATCH($A1177,'18. Premier'!$A:$A,0),2),"")</f>
        <v/>
      </c>
      <c r="X1177" s="6" t="str">
        <f aca="false">IFERROR(INDEX('19. Dacam'!$A:$B,MATCH($A1177,'19. Dacam'!$A:$A,0),2),"")</f>
        <v/>
      </c>
      <c r="Y1177" s="6" t="str">
        <f aca="false">IFERROR(INDEX('20. Proveedor'!$A:$B,MATCH($A1177,'20. Proveedor'!$A:$A,0),2),"")</f>
        <v/>
      </c>
      <c r="Z1177" s="6" t="str">
        <f aca="false">IFERROR(INDEX('21. Saphirus'!$A:$B,MATCH($A1177,'21. Saphirus'!$A:$A,0),2),"")</f>
        <v/>
      </c>
    </row>
    <row r="1178" customFormat="false" ht="15.75" hidden="false" customHeight="true" outlineLevel="0" collapsed="false">
      <c r="A1178" s="5" t="s">
        <v>1216</v>
      </c>
      <c r="B1178" s="5" t="n">
        <v>1905513</v>
      </c>
      <c r="C1178" s="5" t="s">
        <v>121</v>
      </c>
      <c r="D1178" s="6" t="str">
        <f aca="false">IFERROR(INDEX('1. Benavídez'!$A:$B,MATCH($A1178,'1. Benavídez'!$A:$A,0),2),"")</f>
        <v/>
      </c>
      <c r="E1178" s="6" t="str">
        <f aca="false">IFERROR(INDEX('2. Gallo'!$B:$D,MATCH($A1178,'2. Gallo'!$B:$B,0),3),"")</f>
        <v/>
      </c>
      <c r="F1178" s="6" t="str">
        <f aca="false">IFERROR(INDEX('3. Anea'!$B:$D,MATCH($A1178,'3. Anea'!$B:$B,0),2),"")</f>
        <v/>
      </c>
      <c r="G1178" s="6" t="str">
        <f aca="false">IFERROR(INDEX('4. Pilar'!$A:$C,MATCH($A1178,'4. Pilar'!$A:$A,0),2),"")</f>
        <v/>
      </c>
      <c r="H1178" s="6" t="str">
        <f aca="false">IFERROR(INDEX('5. Tortuguitas'!$B:$D,MATCH($A1178,'5. Tortuguitas'!$B:$B,0),2),"")</f>
        <v/>
      </c>
      <c r="I1178" s="6" t="str">
        <f aca="false">IFERROR(INDEX('6. Del Viso'!$A:$B,MATCH($A1178,'6. Del Viso'!$A:$A,0),2),"")</f>
        <v/>
      </c>
      <c r="J1178" s="6" t="str">
        <f aca="false">IFERROR(INDEX('7. Chica Glade'!$B:$F,MATCH($A1178,'7. Chica Glade'!$B:$B,0),4),"")</f>
        <v/>
      </c>
      <c r="K1178" s="6" t="str">
        <f aca="false">IFERROR(INDEX('8. Veterinaria'!$A:$B,MATCH($A1178,'8. Veterinaria'!$A:$A,0),2),"")</f>
        <v/>
      </c>
      <c r="L1178" s="6" t="str">
        <f aca="false">IFERROR(INDEX('9. Hipocampus'!$A:$B,MATCH($A1178,'9. Hipocampus'!$A:$A,0),2),"")</f>
        <v/>
      </c>
      <c r="M1178" s="6" t="str">
        <f aca="false">IFERROR(INDEX('11. Mundo Mascotas'!$B:$D,MATCH($A1178,'11. Mundo Mascotas'!$B:$B,0),2),"")</f>
        <v/>
      </c>
      <c r="N1178" s="6" t="str">
        <f aca="false">IFERROR(INDEX('12. Yaguar'!$B:$E,MATCH($A1178,'12. Yaguar'!$B:$B,0),2),"")</f>
        <v/>
      </c>
      <c r="O1178" s="6" t="str">
        <f aca="false">IFERROR(INDEX('13. King Clor'!$A:$B,MATCH($A1178,'13. King Clor'!$A:$A,0),2),"")</f>
        <v/>
      </c>
      <c r="P1178" s="6" t="n">
        <f aca="false">IFERROR(INDEX('14. Diserquim'!$A:$B,MATCH($A1178,'14. Diserquim'!$A:$A,0),2),"")</f>
        <v>500</v>
      </c>
      <c r="Q1178" s="6" t="str">
        <f aca="false">IFERROR(INDEX('15. Moreno'!$A:$B,MATCH($A1178,'15. Moreno'!$A:$A,0),2),"")</f>
        <v/>
      </c>
      <c r="R1178" s="6" t="str">
        <f aca="false">IFERROR(INDEX('10. Collares'!$J:$K,MATCH($A1178,'10. Collares'!$J:$J,0),2),"")</f>
        <v/>
      </c>
      <c r="S1178" s="6" t="str">
        <f aca="false">IFERROR(INDEX('13. King Clor'!$G:$H,MATCH($A1178,'13. King Clor'!$G:$G,0),2),"")</f>
        <v/>
      </c>
      <c r="T1178" s="6" t="str">
        <f aca="false">IFERROR(INDEX('10. Collares'!$A:$B,MATCH($A1178,'10. Collares'!$A:$A,0),2),"")</f>
        <v/>
      </c>
      <c r="U1178" s="6" t="str">
        <f aca="false">IFERROR(INDEX('16. Mis nietos'!$B:$C,MATCH($A1178,'16. Mis nietos'!$B:$B,0),2),"")</f>
        <v/>
      </c>
      <c r="V1178" s="6" t="str">
        <f aca="false">IFERROR(INDEX('17. Profesional Vet'!$A:$B,MATCH($A1178,'17. Profesional Vet'!$A:$A,0),2),"")</f>
        <v/>
      </c>
      <c r="W1178" s="6" t="str">
        <f aca="false">IFERROR(INDEX('18. Premier'!$A:$B,MATCH($A1178,'18. Premier'!$A:$A,0),2),"")</f>
        <v/>
      </c>
      <c r="X1178" s="6" t="str">
        <f aca="false">IFERROR(INDEX('19. Dacam'!$A:$B,MATCH($A1178,'19. Dacam'!$A:$A,0),2),"")</f>
        <v/>
      </c>
      <c r="Y1178" s="6" t="str">
        <f aca="false">IFERROR(INDEX('20. Proveedor'!$A:$B,MATCH($A1178,'20. Proveedor'!$A:$A,0),2),"")</f>
        <v/>
      </c>
      <c r="Z1178" s="6" t="str">
        <f aca="false">IFERROR(INDEX('21. Saphirus'!$A:$B,MATCH($A1178,'21. Saphirus'!$A:$A,0),2),"")</f>
        <v/>
      </c>
    </row>
    <row r="1179" customFormat="false" ht="15.75" hidden="false" customHeight="true" outlineLevel="0" collapsed="false">
      <c r="A1179" s="5" t="s">
        <v>1217</v>
      </c>
      <c r="B1179" s="5" t="n">
        <v>1905375</v>
      </c>
      <c r="C1179" s="5" t="s">
        <v>123</v>
      </c>
      <c r="D1179" s="6" t="str">
        <f aca="false">IFERROR(INDEX('1. Benavídez'!$A:$B,MATCH($A1179,'1. Benavídez'!$A:$A,0),2),"")</f>
        <v/>
      </c>
      <c r="E1179" s="6" t="str">
        <f aca="false">IFERROR(INDEX('2. Gallo'!$B:$D,MATCH($A1179,'2. Gallo'!$B:$B,0),3),"")</f>
        <v/>
      </c>
      <c r="F1179" s="6" t="str">
        <f aca="false">IFERROR(INDEX('3. Anea'!$B:$D,MATCH($A1179,'3. Anea'!$B:$B,0),2),"")</f>
        <v/>
      </c>
      <c r="G1179" s="6" t="str">
        <f aca="false">IFERROR(INDEX('4. Pilar'!$A:$C,MATCH($A1179,'4. Pilar'!$A:$A,0),2),"")</f>
        <v/>
      </c>
      <c r="H1179" s="6" t="str">
        <f aca="false">IFERROR(INDEX('5. Tortuguitas'!$B:$D,MATCH($A1179,'5. Tortuguitas'!$B:$B,0),2),"")</f>
        <v/>
      </c>
      <c r="I1179" s="6" t="str">
        <f aca="false">IFERROR(INDEX('6. Del Viso'!$A:$B,MATCH($A1179,'6. Del Viso'!$A:$A,0),2),"")</f>
        <v/>
      </c>
      <c r="J1179" s="6" t="str">
        <f aca="false">IFERROR(INDEX('7. Chica Glade'!$B:$F,MATCH($A1179,'7. Chica Glade'!$B:$B,0),4),"")</f>
        <v/>
      </c>
      <c r="K1179" s="6" t="str">
        <f aca="false">IFERROR(INDEX('8. Veterinaria'!$A:$B,MATCH($A1179,'8. Veterinaria'!$A:$A,0),2),"")</f>
        <v/>
      </c>
      <c r="L1179" s="6" t="str">
        <f aca="false">IFERROR(INDEX('9. Hipocampus'!$A:$B,MATCH($A1179,'9. Hipocampus'!$A:$A,0),2),"")</f>
        <v/>
      </c>
      <c r="M1179" s="6" t="str">
        <f aca="false">IFERROR(INDEX('11. Mundo Mascotas'!$B:$D,MATCH($A1179,'11. Mundo Mascotas'!$B:$B,0),2),"")</f>
        <v/>
      </c>
      <c r="N1179" s="6" t="str">
        <f aca="false">IFERROR(INDEX('12. Yaguar'!$B:$E,MATCH($A1179,'12. Yaguar'!$B:$B,0),2),"")</f>
        <v/>
      </c>
      <c r="O1179" s="6" t="str">
        <f aca="false">IFERROR(INDEX('13. King Clor'!$A:$B,MATCH($A1179,'13. King Clor'!$A:$A,0),2),"")</f>
        <v/>
      </c>
      <c r="P1179" s="6" t="str">
        <f aca="false">IFERROR(INDEX('14. Diserquim'!$A:$B,MATCH($A1179,'14. Diserquim'!$A:$A,0),2),"")</f>
        <v/>
      </c>
      <c r="Q1179" s="6" t="str">
        <f aca="false">IFERROR(INDEX('15. Moreno'!$A:$B,MATCH($A1179,'15. Moreno'!$A:$A,0),2),"")</f>
        <v/>
      </c>
      <c r="R1179" s="6" t="str">
        <f aca="false">IFERROR(INDEX('10. Collares'!$J:$K,MATCH($A1179,'10. Collares'!$J:$J,0),2),"")</f>
        <v/>
      </c>
      <c r="S1179" s="6" t="str">
        <f aca="false">IFERROR(INDEX('13. King Clor'!$G:$H,MATCH($A1179,'13. King Clor'!$G:$G,0),2),"")</f>
        <v/>
      </c>
      <c r="T1179" s="6" t="str">
        <f aca="false">IFERROR(INDEX('10. Collares'!$A:$B,MATCH($A1179,'10. Collares'!$A:$A,0),2),"")</f>
        <v/>
      </c>
      <c r="U1179" s="6" t="str">
        <f aca="false">IFERROR(INDEX('16. Mis nietos'!$B:$C,MATCH($A1179,'16. Mis nietos'!$B:$B,0),2),"")</f>
        <v/>
      </c>
      <c r="V1179" s="6" t="str">
        <f aca="false">IFERROR(INDEX('17. Profesional Vet'!$A:$B,MATCH($A1179,'17. Profesional Vet'!$A:$A,0),2),"")</f>
        <v/>
      </c>
      <c r="W1179" s="6" t="str">
        <f aca="false">IFERROR(INDEX('18. Premier'!$A:$B,MATCH($A1179,'18. Premier'!$A:$A,0),2),"")</f>
        <v/>
      </c>
      <c r="X1179" s="6" t="str">
        <f aca="false">IFERROR(INDEX('19. Dacam'!$A:$B,MATCH($A1179,'19. Dacam'!$A:$A,0),2),"")</f>
        <v/>
      </c>
      <c r="Y1179" s="6" t="str">
        <f aca="false">IFERROR(INDEX('20. Proveedor'!$A:$B,MATCH($A1179,'20. Proveedor'!$A:$A,0),2),"")</f>
        <v/>
      </c>
      <c r="Z1179" s="6" t="str">
        <f aca="false">IFERROR(INDEX('21. Saphirus'!$A:$B,MATCH($A1179,'21. Saphirus'!$A:$A,0),2),"")</f>
        <v/>
      </c>
    </row>
    <row r="1180" customFormat="false" ht="15.75" hidden="false" customHeight="true" outlineLevel="0" collapsed="false">
      <c r="A1180" s="5" t="s">
        <v>1218</v>
      </c>
      <c r="B1180" s="5" t="n">
        <v>2028</v>
      </c>
      <c r="C1180" s="5" t="s">
        <v>118</v>
      </c>
      <c r="D1180" s="6" t="str">
        <f aca="false">IFERROR(INDEX('1. Benavídez'!$A:$B,MATCH($A1180,'1. Benavídez'!$A:$A,0),2),"")</f>
        <v/>
      </c>
      <c r="E1180" s="6" t="str">
        <f aca="false">IFERROR(INDEX('2. Gallo'!$B:$D,MATCH($A1180,'2. Gallo'!$B:$B,0),3),"")</f>
        <v/>
      </c>
      <c r="F1180" s="6" t="n">
        <f aca="false">IFERROR(INDEX('3. Anea'!$B:$D,MATCH($A1180,'3. Anea'!$B:$B,0),2),"")</f>
        <v>22645</v>
      </c>
      <c r="G1180" s="6" t="str">
        <f aca="false">IFERROR(INDEX('4. Pilar'!$A:$C,MATCH($A1180,'4. Pilar'!$A:$A,0),2),"")</f>
        <v/>
      </c>
      <c r="H1180" s="6" t="str">
        <f aca="false">IFERROR(INDEX('5. Tortuguitas'!$B:$D,MATCH($A1180,'5. Tortuguitas'!$B:$B,0),2),"")</f>
        <v/>
      </c>
      <c r="I1180" s="6" t="str">
        <f aca="false">IFERROR(INDEX('6. Del Viso'!$A:$B,MATCH($A1180,'6. Del Viso'!$A:$A,0),2),"")</f>
        <v/>
      </c>
      <c r="J1180" s="6" t="str">
        <f aca="false">IFERROR(INDEX('7. Chica Glade'!$B:$F,MATCH($A1180,'7. Chica Glade'!$B:$B,0),4),"")</f>
        <v/>
      </c>
      <c r="K1180" s="6" t="str">
        <f aca="false">IFERROR(INDEX('8. Veterinaria'!$A:$B,MATCH($A1180,'8. Veterinaria'!$A:$A,0),2),"")</f>
        <v/>
      </c>
      <c r="L1180" s="6" t="n">
        <f aca="false">IFERROR(INDEX('9. Hipocampus'!$A:$B,MATCH($A1180,'9. Hipocampus'!$A:$A,0),2),"")</f>
        <v>15530</v>
      </c>
      <c r="M1180" s="6" t="str">
        <f aca="false">IFERROR(INDEX('11. Mundo Mascotas'!$B:$D,MATCH($A1180,'11. Mundo Mascotas'!$B:$B,0),2),"")</f>
        <v/>
      </c>
      <c r="N1180" s="6" t="str">
        <f aca="false">IFERROR(INDEX('12. Yaguar'!$B:$E,MATCH($A1180,'12. Yaguar'!$B:$B,0),2),"")</f>
        <v/>
      </c>
      <c r="O1180" s="6" t="str">
        <f aca="false">IFERROR(INDEX('13. King Clor'!$A:$B,MATCH($A1180,'13. King Clor'!$A:$A,0),2),"")</f>
        <v/>
      </c>
      <c r="P1180" s="6" t="str">
        <f aca="false">IFERROR(INDEX('14. Diserquim'!$A:$B,MATCH($A1180,'14. Diserquim'!$A:$A,0),2),"")</f>
        <v/>
      </c>
      <c r="Q1180" s="6" t="str">
        <f aca="false">IFERROR(INDEX('15. Moreno'!$A:$B,MATCH($A1180,'15. Moreno'!$A:$A,0),2),"")</f>
        <v/>
      </c>
      <c r="R1180" s="6" t="str">
        <f aca="false">IFERROR(INDEX('10. Collares'!$J:$K,MATCH($A1180,'10. Collares'!$J:$J,0),2),"")</f>
        <v/>
      </c>
      <c r="S1180" s="6" t="str">
        <f aca="false">IFERROR(INDEX('13. King Clor'!$G:$H,MATCH($A1180,'13. King Clor'!$G:$G,0),2),"")</f>
        <v/>
      </c>
      <c r="T1180" s="6" t="str">
        <f aca="false">IFERROR(INDEX('10. Collares'!$A:$B,MATCH($A1180,'10. Collares'!$A:$A,0),2),"")</f>
        <v/>
      </c>
      <c r="U1180" s="6" t="str">
        <f aca="false">IFERROR(INDEX('16. Mis nietos'!$B:$C,MATCH($A1180,'16. Mis nietos'!$B:$B,0),2),"")</f>
        <v/>
      </c>
      <c r="V1180" s="6" t="str">
        <f aca="false">IFERROR(INDEX('17. Profesional Vet'!$A:$B,MATCH($A1180,'17. Profesional Vet'!$A:$A,0),2),"")</f>
        <v/>
      </c>
      <c r="W1180" s="6" t="str">
        <f aca="false">IFERROR(INDEX('18. Premier'!$A:$B,MATCH($A1180,'18. Premier'!$A:$A,0),2),"")</f>
        <v/>
      </c>
      <c r="X1180" s="6" t="str">
        <f aca="false">IFERROR(INDEX('19. Dacam'!$A:$B,MATCH($A1180,'19. Dacam'!$A:$A,0),2),"")</f>
        <v/>
      </c>
      <c r="Y1180" s="6" t="str">
        <f aca="false">IFERROR(INDEX('20. Proveedor'!$A:$B,MATCH($A1180,'20. Proveedor'!$A:$A,0),2),"")</f>
        <v/>
      </c>
      <c r="Z1180" s="6" t="str">
        <f aca="false">IFERROR(INDEX('21. Saphirus'!$A:$B,MATCH($A1180,'21. Saphirus'!$A:$A,0),2),"")</f>
        <v/>
      </c>
    </row>
    <row r="1181" customFormat="false" ht="15.75" hidden="false" customHeight="true" outlineLevel="0" collapsed="false">
      <c r="A1181" s="5" t="s">
        <v>1219</v>
      </c>
      <c r="B1181" s="5" t="n">
        <v>6028</v>
      </c>
      <c r="C1181" s="5" t="s">
        <v>118</v>
      </c>
      <c r="D1181" s="6" t="str">
        <f aca="false">IFERROR(INDEX('1. Benavídez'!$A:$B,MATCH($A1181,'1. Benavídez'!$A:$A,0),2),"")</f>
        <v/>
      </c>
      <c r="E1181" s="6" t="str">
        <f aca="false">IFERROR(INDEX('2. Gallo'!$B:$D,MATCH($A1181,'2. Gallo'!$B:$B,0),3),"")</f>
        <v/>
      </c>
      <c r="F1181" s="6" t="str">
        <f aca="false">IFERROR(INDEX('3. Anea'!$B:$D,MATCH($A1181,'3. Anea'!$B:$B,0),2),"")</f>
        <v/>
      </c>
      <c r="G1181" s="6" t="str">
        <f aca="false">IFERROR(INDEX('4. Pilar'!$A:$C,MATCH($A1181,'4. Pilar'!$A:$A,0),2),"")</f>
        <v/>
      </c>
      <c r="H1181" s="6" t="str">
        <f aca="false">IFERROR(INDEX('5. Tortuguitas'!$B:$D,MATCH($A1181,'5. Tortuguitas'!$B:$B,0),2),"")</f>
        <v/>
      </c>
      <c r="I1181" s="6" t="str">
        <f aca="false">IFERROR(INDEX('6. Del Viso'!$A:$B,MATCH($A1181,'6. Del Viso'!$A:$A,0),2),"")</f>
        <v/>
      </c>
      <c r="J1181" s="6" t="str">
        <f aca="false">IFERROR(INDEX('7. Chica Glade'!$B:$F,MATCH($A1181,'7. Chica Glade'!$B:$B,0),4),"")</f>
        <v/>
      </c>
      <c r="K1181" s="6" t="str">
        <f aca="false">IFERROR(INDEX('8. Veterinaria'!$A:$B,MATCH($A1181,'8. Veterinaria'!$A:$A,0),2),"")</f>
        <v/>
      </c>
      <c r="L1181" s="6" t="str">
        <f aca="false">IFERROR(INDEX('9. Hipocampus'!$A:$B,MATCH($A1181,'9. Hipocampus'!$A:$A,0),2),"")</f>
        <v/>
      </c>
      <c r="M1181" s="6" t="str">
        <f aca="false">IFERROR(INDEX('11. Mundo Mascotas'!$B:$D,MATCH($A1181,'11. Mundo Mascotas'!$B:$B,0),2),"")</f>
        <v/>
      </c>
      <c r="N1181" s="6" t="str">
        <f aca="false">IFERROR(INDEX('12. Yaguar'!$B:$E,MATCH($A1181,'12. Yaguar'!$B:$B,0),2),"")</f>
        <v/>
      </c>
      <c r="O1181" s="6" t="str">
        <f aca="false">IFERROR(INDEX('13. King Clor'!$A:$B,MATCH($A1181,'13. King Clor'!$A:$A,0),2),"")</f>
        <v/>
      </c>
      <c r="P1181" s="6" t="str">
        <f aca="false">IFERROR(INDEX('14. Diserquim'!$A:$B,MATCH($A1181,'14. Diserquim'!$A:$A,0),2),"")</f>
        <v/>
      </c>
      <c r="Q1181" s="6" t="str">
        <f aca="false">IFERROR(INDEX('15. Moreno'!$A:$B,MATCH($A1181,'15. Moreno'!$A:$A,0),2),"")</f>
        <v/>
      </c>
      <c r="R1181" s="6" t="str">
        <f aca="false">IFERROR(INDEX('10. Collares'!$J:$K,MATCH($A1181,'10. Collares'!$J:$J,0),2),"")</f>
        <v/>
      </c>
      <c r="S1181" s="6" t="str">
        <f aca="false">IFERROR(INDEX('13. King Clor'!$G:$H,MATCH($A1181,'13. King Clor'!$G:$G,0),2),"")</f>
        <v/>
      </c>
      <c r="T1181" s="6" t="str">
        <f aca="false">IFERROR(INDEX('10. Collares'!$A:$B,MATCH($A1181,'10. Collares'!$A:$A,0),2),"")</f>
        <v/>
      </c>
      <c r="U1181" s="6" t="str">
        <f aca="false">IFERROR(INDEX('16. Mis nietos'!$B:$C,MATCH($A1181,'16. Mis nietos'!$B:$B,0),2),"")</f>
        <v/>
      </c>
      <c r="V1181" s="6" t="str">
        <f aca="false">IFERROR(INDEX('17. Profesional Vet'!$A:$B,MATCH($A1181,'17. Profesional Vet'!$A:$A,0),2),"")</f>
        <v/>
      </c>
      <c r="W1181" s="6" t="str">
        <f aca="false">IFERROR(INDEX('18. Premier'!$A:$B,MATCH($A1181,'18. Premier'!$A:$A,0),2),"")</f>
        <v/>
      </c>
      <c r="X1181" s="6" t="str">
        <f aca="false">IFERROR(INDEX('19. Dacam'!$A:$B,MATCH($A1181,'19. Dacam'!$A:$A,0),2),"")</f>
        <v/>
      </c>
      <c r="Y1181" s="6" t="str">
        <f aca="false">IFERROR(INDEX('20. Proveedor'!$A:$B,MATCH($A1181,'20. Proveedor'!$A:$A,0),2),"")</f>
        <v/>
      </c>
      <c r="Z1181" s="6" t="str">
        <f aca="false">IFERROR(INDEX('21. Saphirus'!$A:$B,MATCH($A1181,'21. Saphirus'!$A:$A,0),2),"")</f>
        <v/>
      </c>
    </row>
    <row r="1182" customFormat="false" ht="15.75" hidden="false" customHeight="true" outlineLevel="0" collapsed="false">
      <c r="A1182" s="5" t="s">
        <v>1220</v>
      </c>
      <c r="B1182" s="5" t="n">
        <v>1906068</v>
      </c>
      <c r="C1182" s="5" t="s">
        <v>118</v>
      </c>
      <c r="D1182" s="6" t="str">
        <f aca="false">IFERROR(INDEX('1. Benavídez'!$A:$B,MATCH($A1182,'1. Benavídez'!$A:$A,0),2),"")</f>
        <v/>
      </c>
      <c r="E1182" s="6" t="str">
        <f aca="false">IFERROR(INDEX('2. Gallo'!$B:$D,MATCH($A1182,'2. Gallo'!$B:$B,0),3),"")</f>
        <v/>
      </c>
      <c r="F1182" s="6" t="n">
        <f aca="false">IFERROR(INDEX('3. Anea'!$B:$D,MATCH($A1182,'3. Anea'!$B:$B,0),2),"")</f>
        <v>2895</v>
      </c>
      <c r="G1182" s="6" t="str">
        <f aca="false">IFERROR(INDEX('4. Pilar'!$A:$C,MATCH($A1182,'4. Pilar'!$A:$A,0),2),"")</f>
        <v/>
      </c>
      <c r="H1182" s="6" t="n">
        <f aca="false">IFERROR(INDEX('5. Tortuguitas'!$B:$D,MATCH($A1182,'5. Tortuguitas'!$B:$B,0),2),"")</f>
        <v>1850</v>
      </c>
      <c r="I1182" s="6" t="str">
        <f aca="false">IFERROR(INDEX('6. Del Viso'!$A:$B,MATCH($A1182,'6. Del Viso'!$A:$A,0),3),"")</f>
        <v/>
      </c>
      <c r="J1182" s="6" t="str">
        <f aca="false">IFERROR(INDEX('7. Chica Glade'!$B:$F,MATCH($A1182,'7. Chica Glade'!$B:$B,0),2),"")</f>
        <v/>
      </c>
      <c r="K1182" s="6" t="n">
        <f aca="false">IFERROR(INDEX('8. Veterinaria'!$A:$B,MATCH($A1182,'8. Veterinaria'!$A:$A,0),2),"")</f>
        <v>0</v>
      </c>
      <c r="L1182" s="6" t="n">
        <f aca="false">IFERROR(INDEX('9. Hipocampus'!$A:$B,MATCH($A1182,'9. Hipocampus'!$A:$A,0),2),"")</f>
        <v>1565</v>
      </c>
      <c r="M1182" s="6" t="str">
        <f aca="false">IFERROR(INDEX('11. Mundo Mascotas'!$B:$D,MATCH($A1182,'11. Mundo Mascotas'!$B:$B,0),2),"")</f>
        <v/>
      </c>
      <c r="N1182" s="6" t="str">
        <f aca="false">IFERROR(INDEX('12. Yaguar'!$B:$E,MATCH($A1182,'12. Yaguar'!$B:$B,0),2),"")</f>
        <v/>
      </c>
      <c r="O1182" s="6" t="str">
        <f aca="false">IFERROR(INDEX('13. King Clor'!$A:$B,MATCH($A1182,'13. King Clor'!$A:$A,0),2),"")</f>
        <v/>
      </c>
      <c r="P1182" s="6" t="str">
        <f aca="false">IFERROR(INDEX('14. Diserquim'!$A:$B,MATCH($A1182,'14. Diserquim'!$A:$A,0),2),"")</f>
        <v/>
      </c>
      <c r="Q1182" s="6" t="str">
        <f aca="false">IFERROR(INDEX('15. Moreno'!$A:$B,MATCH($A1182,'15. Moreno'!$A:$A,0),2),"")</f>
        <v/>
      </c>
      <c r="R1182" s="6" t="str">
        <f aca="false">IFERROR(INDEX('10. Collares'!$J:$K,MATCH($A1182,'10. Collares'!$J:$J,0),2),"")</f>
        <v/>
      </c>
      <c r="S1182" s="6" t="str">
        <f aca="false">IFERROR(INDEX('13. King Clor'!$G:$H,MATCH($A1182,'13. King Clor'!$G:$G,0),2),"")</f>
        <v/>
      </c>
      <c r="T1182" s="6" t="str">
        <f aca="false">IFERROR(INDEX('10. Collares'!$A:$B,MATCH($A1182,'10. Collares'!$A:$A,0),2),"")</f>
        <v/>
      </c>
      <c r="U1182" s="6" t="str">
        <f aca="false">IFERROR(INDEX('16. Mis nietos'!$B:$C,MATCH($A1182,'16. Mis nietos'!$B:$B,0),2),"")</f>
        <v/>
      </c>
      <c r="V1182" s="6" t="str">
        <f aca="false">IFERROR(INDEX('17. Profesional Vet'!$A:$B,MATCH($A1182,'17. Profesional Vet'!$A:$A,0),2),"")</f>
        <v/>
      </c>
      <c r="W1182" s="6" t="str">
        <f aca="false">IFERROR(INDEX('18. Premier'!$A:$B,MATCH($A1182,'18. Premier'!$A:$A,0),2),"")</f>
        <v/>
      </c>
      <c r="X1182" s="6" t="str">
        <f aca="false">IFERROR(INDEX('19. Dacam'!$A:$B,MATCH($A1182,'19. Dacam'!$A:$A,0),2),"")</f>
        <v/>
      </c>
      <c r="Y1182" s="6" t="str">
        <f aca="false">IFERROR(INDEX('20. Proveedor'!$A:$B,MATCH($A1182,'20. Proveedor'!$A:$A,0),2),"")</f>
        <v/>
      </c>
      <c r="Z1182" s="6" t="str">
        <f aca="false">IFERROR(INDEX('21. Saphirus'!$A:$B,MATCH($A1182,'21. Saphirus'!$A:$A,0),2),"")</f>
        <v/>
      </c>
    </row>
    <row r="1183" customFormat="false" ht="15.75" hidden="false" customHeight="true" outlineLevel="0" collapsed="false">
      <c r="A1183" s="5" t="s">
        <v>1221</v>
      </c>
      <c r="B1183" s="5" t="n">
        <v>4339</v>
      </c>
      <c r="C1183" s="5" t="s">
        <v>183</v>
      </c>
      <c r="D1183" s="6" t="str">
        <f aca="false">IFERROR(INDEX('1. Benavídez'!$A:$B,MATCH($A1183,'1. Benavídez'!$A:$A,0),2),"")</f>
        <v/>
      </c>
      <c r="E1183" s="6" t="str">
        <f aca="false">IFERROR(INDEX('2. Gallo'!$B:$D,MATCH($A1183,'2. Gallo'!$B:$B,0),3),"")</f>
        <v/>
      </c>
      <c r="F1183" s="6" t="str">
        <f aca="false">IFERROR(INDEX('3. Anea'!$B:$D,MATCH($A1183,'3. Anea'!$B:$B,0),2),"")</f>
        <v/>
      </c>
      <c r="G1183" s="6" t="str">
        <f aca="false">IFERROR(INDEX('4. Pilar'!$A:$C,MATCH($A1183,'4. Pilar'!$A:$A,0),2),"")</f>
        <v/>
      </c>
      <c r="H1183" s="6" t="str">
        <f aca="false">IFERROR(INDEX('5. Tortuguitas'!$B:$D,MATCH($A1183,'5. Tortuguitas'!$B:$B,0),2),"")</f>
        <v/>
      </c>
      <c r="I1183" s="6" t="str">
        <f aca="false">IFERROR(INDEX('6. Del Viso'!$A:$B,MATCH($A1183,'6. Del Viso'!$A:$A,0),2),"")</f>
        <v/>
      </c>
      <c r="J1183" s="6" t="str">
        <f aca="false">IFERROR(INDEX('7. Chica Glade'!$B:$F,MATCH($A1183,'7. Chica Glade'!$B:$B,0),4),"")</f>
        <v/>
      </c>
      <c r="K1183" s="6" t="str">
        <f aca="false">IFERROR(INDEX('8. Veterinaria'!$A:$B,MATCH($A1183,'8. Veterinaria'!$A:$A,0),2),"")</f>
        <v/>
      </c>
      <c r="L1183" s="6" t="str">
        <f aca="false">IFERROR(INDEX('9. Hipocampus'!$A:$B,MATCH($A1183,'9. Hipocampus'!$A:$A,0),2),"")</f>
        <v/>
      </c>
      <c r="M1183" s="6" t="str">
        <f aca="false">IFERROR(INDEX('11. Mundo Mascotas'!$B:$D,MATCH($A1183,'11. Mundo Mascotas'!$B:$B,0),2),"")</f>
        <v/>
      </c>
      <c r="N1183" s="6" t="str">
        <f aca="false">IFERROR(INDEX('12. Yaguar'!$B:$E,MATCH($A1183,'12. Yaguar'!$B:$B,0),2),"")</f>
        <v/>
      </c>
      <c r="O1183" s="6" t="str">
        <f aca="false">IFERROR(INDEX('13. King Clor'!$A:$B,MATCH($A1183,'13. King Clor'!$A:$A,0),2),"")</f>
        <v/>
      </c>
      <c r="P1183" s="6" t="str">
        <f aca="false">IFERROR(INDEX('14. Diserquim'!$A:$B,MATCH($A1183,'14. Diserquim'!$A:$A,0),2),"")</f>
        <v/>
      </c>
      <c r="Q1183" s="6" t="str">
        <f aca="false">IFERROR(INDEX('15. Moreno'!$A:$B,MATCH($A1183,'15. Moreno'!$A:$A,0),2),"")</f>
        <v/>
      </c>
      <c r="R1183" s="6" t="str">
        <f aca="false">IFERROR(INDEX('10. Collares'!$J:$K,MATCH($A1183,'10. Collares'!$J:$J,0),2),"")</f>
        <v/>
      </c>
      <c r="S1183" s="6" t="str">
        <f aca="false">IFERROR(INDEX('13. King Clor'!$G:$H,MATCH($A1183,'13. King Clor'!$G:$G,0),2),"")</f>
        <v/>
      </c>
      <c r="T1183" s="6" t="str">
        <f aca="false">IFERROR(INDEX('10. Collares'!$A:$B,MATCH($A1183,'10. Collares'!$A:$A,0),2),"")</f>
        <v/>
      </c>
      <c r="U1183" s="6" t="str">
        <f aca="false">IFERROR(INDEX('16. Mis nietos'!$B:$C,MATCH($A1183,'16. Mis nietos'!$B:$B,0),2),"")</f>
        <v/>
      </c>
      <c r="V1183" s="6" t="str">
        <f aca="false">IFERROR(INDEX('17. Profesional Vet'!$A:$B,MATCH($A1183,'17. Profesional Vet'!$A:$A,0),2),"")</f>
        <v/>
      </c>
      <c r="W1183" s="6" t="str">
        <f aca="false">IFERROR(INDEX('18. Premier'!$A:$B,MATCH($A1183,'18. Premier'!$A:$A,0),2),"")</f>
        <v/>
      </c>
      <c r="X1183" s="6" t="str">
        <f aca="false">IFERROR(INDEX('19. Dacam'!$A:$B,MATCH($A1183,'19. Dacam'!$A:$A,0),2),"")</f>
        <v/>
      </c>
      <c r="Y1183" s="6" t="str">
        <f aca="false">IFERROR(INDEX('20. Proveedor'!$A:$B,MATCH($A1183,'20. Proveedor'!$A:$A,0),2),"")</f>
        <v/>
      </c>
      <c r="Z1183" s="6" t="str">
        <f aca="false">IFERROR(INDEX('21. Saphirus'!$A:$B,MATCH($A1183,'21. Saphirus'!$A:$A,0),2),"")</f>
        <v/>
      </c>
    </row>
    <row r="1184" customFormat="false" ht="15.75" hidden="false" customHeight="true" outlineLevel="0" collapsed="false">
      <c r="A1184" s="5" t="s">
        <v>1222</v>
      </c>
      <c r="B1184" s="5" t="n">
        <v>1906068</v>
      </c>
      <c r="C1184" s="5" t="s">
        <v>118</v>
      </c>
      <c r="D1184" s="6" t="str">
        <f aca="false">IFERROR(INDEX('1. Benavídez'!$A:$B,MATCH($A1184,'1. Benavídez'!$A:$A,0),2),"")</f>
        <v/>
      </c>
      <c r="E1184" s="6" t="str">
        <f aca="false">IFERROR(INDEX('2. Gallo'!$B:$D,MATCH($A1184,'2. Gallo'!$B:$B,0),3),"")</f>
        <v/>
      </c>
      <c r="F1184" s="6" t="str">
        <f aca="false">IFERROR(INDEX('3. Anea'!$B:$D,MATCH($A1184,'3. Anea'!$B:$B,0),2),"")</f>
        <v/>
      </c>
      <c r="G1184" s="6" t="str">
        <f aca="false">IFERROR(INDEX('4. Pilar'!$A:$C,MATCH($A1184,'4. Pilar'!$A:$A,0),2),"")</f>
        <v/>
      </c>
      <c r="H1184" s="6" t="str">
        <f aca="false">IFERROR(INDEX('5. Tortuguitas'!$B:$D,MATCH($A1184,'5. Tortuguitas'!$B:$B,0),2),"")</f>
        <v/>
      </c>
      <c r="I1184" s="6" t="str">
        <f aca="false">IFERROR(INDEX('6. Del Viso'!$A:$B,MATCH($A1184,'6. Del Viso'!$A:$A,0),3),"")</f>
        <v/>
      </c>
      <c r="J1184" s="6" t="str">
        <f aca="false">IFERROR(INDEX('7. Chica Glade'!$B:$F,MATCH($A1184,'7. Chica Glade'!$B:$B,0),2),"")</f>
        <v/>
      </c>
      <c r="K1184" s="6" t="str">
        <f aca="false">IFERROR(INDEX('8. Veterinaria'!$A:$B,MATCH($A1184,'8. Veterinaria'!$A:$A,0),2),"")</f>
        <v/>
      </c>
      <c r="L1184" s="6" t="str">
        <f aca="false">IFERROR(INDEX('9. Hipocampus'!$A:$B,MATCH($A1184,'9. Hipocampus'!$A:$A,0),2),"")</f>
        <v/>
      </c>
      <c r="M1184" s="6" t="n">
        <f aca="false">IFERROR(INDEX('11. Mundo Mascotas'!$B:$D,MATCH($A1184,'11. Mundo Mascotas'!$B:$B,0),2),"")</f>
        <v>2888</v>
      </c>
      <c r="N1184" s="6" t="str">
        <f aca="false">IFERROR(INDEX('12. Yaguar'!$B:$E,MATCH($A1184,'12. Yaguar'!$B:$B,0),2),"")</f>
        <v/>
      </c>
      <c r="O1184" s="6" t="str">
        <f aca="false">IFERROR(INDEX('13. King Clor'!$A:$B,MATCH($A1184,'13. King Clor'!$A:$A,0),2),"")</f>
        <v/>
      </c>
      <c r="P1184" s="6" t="str">
        <f aca="false">IFERROR(INDEX('14. Diserquim'!$A:$B,MATCH($A1184,'14. Diserquim'!$A:$A,0),2),"")</f>
        <v/>
      </c>
      <c r="Q1184" s="6" t="str">
        <f aca="false">IFERROR(INDEX('15. Moreno'!$A:$B,MATCH($A1184,'15. Moreno'!$A:$A,0),2),"")</f>
        <v/>
      </c>
      <c r="R1184" s="6" t="str">
        <f aca="false">IFERROR(INDEX('10. Collares'!$J:$K,MATCH($A1184,'10. Collares'!$J:$J,0),2),"")</f>
        <v/>
      </c>
      <c r="S1184" s="6" t="str">
        <f aca="false">IFERROR(INDEX('13. King Clor'!$G:$H,MATCH($A1184,'13. King Clor'!$G:$G,0),2),"")</f>
        <v/>
      </c>
      <c r="T1184" s="6" t="str">
        <f aca="false">IFERROR(INDEX('10. Collares'!$A:$B,MATCH($A1184,'10. Collares'!$A:$A,0),2),"")</f>
        <v/>
      </c>
      <c r="U1184" s="6" t="str">
        <f aca="false">IFERROR(INDEX('16. Mis nietos'!$B:$C,MATCH($A1184,'16. Mis nietos'!$B:$B,0),2),"")</f>
        <v/>
      </c>
      <c r="V1184" s="6" t="str">
        <f aca="false">IFERROR(INDEX('17. Profesional Vet'!$A:$B,MATCH($A1184,'17. Profesional Vet'!$A:$A,0),2),"")</f>
        <v/>
      </c>
      <c r="W1184" s="6" t="str">
        <f aca="false">IFERROR(INDEX('18. Premier'!$A:$B,MATCH($A1184,'18. Premier'!$A:$A,0),2),"")</f>
        <v/>
      </c>
      <c r="X1184" s="6" t="str">
        <f aca="false">IFERROR(INDEX('19. Dacam'!$A:$B,MATCH($A1184,'19. Dacam'!$A:$A,0),2),"")</f>
        <v/>
      </c>
      <c r="Y1184" s="6" t="str">
        <f aca="false">IFERROR(INDEX('20. Proveedor'!$A:$B,MATCH($A1184,'20. Proveedor'!$A:$A,0),2),"")</f>
        <v/>
      </c>
      <c r="Z1184" s="6" t="str">
        <f aca="false">IFERROR(INDEX('21. Saphirus'!$A:$B,MATCH($A1184,'21. Saphirus'!$A:$A,0),2),"")</f>
        <v/>
      </c>
    </row>
    <row r="1185" customFormat="false" ht="15.75" hidden="false" customHeight="true" outlineLevel="0" collapsed="false">
      <c r="A1185" s="5" t="s">
        <v>1223</v>
      </c>
      <c r="B1185" s="5" t="n">
        <v>1905179</v>
      </c>
      <c r="C1185" s="5" t="s">
        <v>118</v>
      </c>
      <c r="D1185" s="6" t="str">
        <f aca="false">IFERROR(INDEX('1. Benavídez'!$A:$B,MATCH($A1185,'1. Benavídez'!$A:$A,0),2),"")</f>
        <v/>
      </c>
      <c r="E1185" s="6" t="str">
        <f aca="false">IFERROR(INDEX('2. Gallo'!$B:$D,MATCH($A1185,'2. Gallo'!$B:$B,0),3),"")</f>
        <v/>
      </c>
      <c r="F1185" s="6" t="str">
        <f aca="false">IFERROR(INDEX('3. Anea'!$B:$D,MATCH($A1185,'3. Anea'!$B:$B,0),2),"")</f>
        <v/>
      </c>
      <c r="G1185" s="6" t="str">
        <f aca="false">IFERROR(INDEX('4. Pilar'!$A:$C,MATCH($A1185,'4. Pilar'!$A:$A,0),2),"")</f>
        <v/>
      </c>
      <c r="H1185" s="6" t="str">
        <f aca="false">IFERROR(INDEX('5. Tortuguitas'!$B:$D,MATCH($A1185,'5. Tortuguitas'!$B:$B,0),2),"")</f>
        <v/>
      </c>
      <c r="I1185" s="6" t="str">
        <f aca="false">IFERROR(INDEX('6. Del Viso'!$A:$B,MATCH($A1185,'6. Del Viso'!$A:$A,0),2),"")</f>
        <v/>
      </c>
      <c r="J1185" s="6" t="str">
        <f aca="false">IFERROR(INDEX('7. Chica Glade'!$B:$F,MATCH($A1185,'7. Chica Glade'!$B:$B,0),4),"")</f>
        <v/>
      </c>
      <c r="K1185" s="6" t="str">
        <f aca="false">IFERROR(INDEX('8. Veterinaria'!$A:$B,MATCH($A1185,'8. Veterinaria'!$A:$A,0),2),"")</f>
        <v/>
      </c>
      <c r="L1185" s="6" t="n">
        <f aca="false">IFERROR(INDEX('9. Hipocampus'!$A:$B,MATCH($A1185,'9. Hipocampus'!$A:$A,0),2),"")</f>
        <v>4333</v>
      </c>
      <c r="M1185" s="6" t="str">
        <f aca="false">IFERROR(INDEX('11. Mundo Mascotas'!$B:$D,MATCH($A1185,'11. Mundo Mascotas'!$B:$B,0),2),"")</f>
        <v/>
      </c>
      <c r="N1185" s="6" t="str">
        <f aca="false">IFERROR(INDEX('12. Yaguar'!$B:$E,MATCH($A1185,'12. Yaguar'!$B:$B,0),2),"")</f>
        <v/>
      </c>
      <c r="O1185" s="6" t="str">
        <f aca="false">IFERROR(INDEX('13. King Clor'!$A:$B,MATCH($A1185,'13. King Clor'!$A:$A,0),2),"")</f>
        <v/>
      </c>
      <c r="P1185" s="6" t="str">
        <f aca="false">IFERROR(INDEX('14. Diserquim'!$A:$B,MATCH($A1185,'14. Diserquim'!$A:$A,0),2),"")</f>
        <v/>
      </c>
      <c r="Q1185" s="6" t="str">
        <f aca="false">IFERROR(INDEX('15. Moreno'!$A:$B,MATCH($A1185,'15. Moreno'!$A:$A,0),2),"")</f>
        <v/>
      </c>
      <c r="R1185" s="6" t="str">
        <f aca="false">IFERROR(INDEX('10. Collares'!$J:$K,MATCH($A1185,'10. Collares'!$J:$J,0),2),"")</f>
        <v/>
      </c>
      <c r="S1185" s="6" t="str">
        <f aca="false">IFERROR(INDEX('13. King Clor'!$G:$H,MATCH($A1185,'13. King Clor'!$G:$G,0),2),"")</f>
        <v/>
      </c>
      <c r="T1185" s="6" t="str">
        <f aca="false">IFERROR(INDEX('10. Collares'!$A:$B,MATCH($A1185,'10. Collares'!$A:$A,0),2),"")</f>
        <v/>
      </c>
      <c r="U1185" s="6" t="str">
        <f aca="false">IFERROR(INDEX('16. Mis nietos'!$B:$C,MATCH($A1185,'16. Mis nietos'!$B:$B,0),2),"")</f>
        <v/>
      </c>
      <c r="V1185" s="6" t="str">
        <f aca="false">IFERROR(INDEX('17. Profesional Vet'!$A:$B,MATCH($A1185,'17. Profesional Vet'!$A:$A,0),2),"")</f>
        <v/>
      </c>
      <c r="W1185" s="6" t="str">
        <f aca="false">IFERROR(INDEX('18. Premier'!$A:$B,MATCH($A1185,'18. Premier'!$A:$A,0),2),"")</f>
        <v/>
      </c>
      <c r="X1185" s="6" t="str">
        <f aca="false">IFERROR(INDEX('19. Dacam'!$A:$B,MATCH($A1185,'19. Dacam'!$A:$A,0),2),"")</f>
        <v/>
      </c>
      <c r="Y1185" s="6" t="str">
        <f aca="false">IFERROR(INDEX('20. Proveedor'!$A:$B,MATCH($A1185,'20. Proveedor'!$A:$A,0),2),"")</f>
        <v/>
      </c>
      <c r="Z1185" s="6" t="str">
        <f aca="false">IFERROR(INDEX('21. Saphirus'!$A:$B,MATCH($A1185,'21. Saphirus'!$A:$A,0),2),"")</f>
        <v/>
      </c>
    </row>
    <row r="1186" customFormat="false" ht="15.75" hidden="false" customHeight="true" outlineLevel="0" collapsed="false">
      <c r="A1186" s="5" t="s">
        <v>1224</v>
      </c>
      <c r="B1186" s="5" t="n">
        <v>1905902</v>
      </c>
      <c r="C1186" s="5" t="s">
        <v>123</v>
      </c>
      <c r="D1186" s="6" t="str">
        <f aca="false">IFERROR(INDEX('1. Benavídez'!$A:$B,MATCH($A1186,'1. Benavídez'!$A:$A,0),2),"")</f>
        <v/>
      </c>
      <c r="E1186" s="6" t="str">
        <f aca="false">IFERROR(INDEX('2. Gallo'!$B:$D,MATCH($A1186,'2. Gallo'!$B:$B,0),3),"")</f>
        <v/>
      </c>
      <c r="F1186" s="6" t="str">
        <f aca="false">IFERROR(INDEX('3. Anea'!$B:$D,MATCH($A1186,'3. Anea'!$B:$B,0),2),"")</f>
        <v/>
      </c>
      <c r="G1186" s="6" t="str">
        <f aca="false">IFERROR(INDEX('4. Pilar'!$A:$C,MATCH($A1186,'4. Pilar'!$A:$A,0),2),"")</f>
        <v/>
      </c>
      <c r="H1186" s="6" t="str">
        <f aca="false">IFERROR(INDEX('5. Tortuguitas'!$B:$D,MATCH($A1186,'5. Tortuguitas'!$B:$B,0),2),"")</f>
        <v/>
      </c>
      <c r="I1186" s="6" t="str">
        <f aca="false">IFERROR(INDEX('6. Del Viso'!$A:$B,MATCH($A1186,'6. Del Viso'!$A:$A,0),2),"")</f>
        <v/>
      </c>
      <c r="J1186" s="6" t="str">
        <f aca="false">IFERROR(INDEX('7. Chica Glade'!$B:$F,MATCH($A1186,'7. Chica Glade'!$B:$B,0),4),"")</f>
        <v/>
      </c>
      <c r="K1186" s="6" t="str">
        <f aca="false">IFERROR(INDEX('8. Veterinaria'!$A:$B,MATCH($A1186,'8. Veterinaria'!$A:$A,0),2),"")</f>
        <v/>
      </c>
      <c r="L1186" s="6" t="str">
        <f aca="false">IFERROR(INDEX('9. Hipocampus'!$A:$B,MATCH($A1186,'9. Hipocampus'!$A:$A,0),2),"")</f>
        <v/>
      </c>
      <c r="M1186" s="6" t="str">
        <f aca="false">IFERROR(INDEX('11. Mundo Mascotas'!$B:$D,MATCH($A1186,'11. Mundo Mascotas'!$B:$B,0),2),"")</f>
        <v/>
      </c>
      <c r="N1186" s="6" t="str">
        <f aca="false">IFERROR(INDEX('12. Yaguar'!$B:$E,MATCH($A1186,'12. Yaguar'!$B:$B,0),2),"")</f>
        <v/>
      </c>
      <c r="O1186" s="6" t="str">
        <f aca="false">IFERROR(INDEX('13. King Clor'!$A:$B,MATCH($A1186,'13. King Clor'!$A:$A,0),2),"")</f>
        <v/>
      </c>
      <c r="P1186" s="6" t="str">
        <f aca="false">IFERROR(INDEX('14. Diserquim'!$A:$B,MATCH($A1186,'14. Diserquim'!$A:$A,0),2),"")</f>
        <v/>
      </c>
      <c r="Q1186" s="6" t="str">
        <f aca="false">IFERROR(INDEX('15. Moreno'!$A:$B,MATCH($A1186,'15. Moreno'!$A:$A,0),2),"")</f>
        <v/>
      </c>
      <c r="R1186" s="6" t="str">
        <f aca="false">IFERROR(INDEX('10. Collares'!$J:$K,MATCH($A1186,'10. Collares'!$J:$J,0),2),"")</f>
        <v/>
      </c>
      <c r="S1186" s="6" t="str">
        <f aca="false">IFERROR(INDEX('13. King Clor'!$G:$H,MATCH($A1186,'13. King Clor'!$G:$G,0),2),"")</f>
        <v/>
      </c>
      <c r="T1186" s="6" t="str">
        <f aca="false">IFERROR(INDEX('10. Collares'!$A:$B,MATCH($A1186,'10. Collares'!$A:$A,0),2),"")</f>
        <v/>
      </c>
      <c r="U1186" s="6" t="str">
        <f aca="false">IFERROR(INDEX('16. Mis nietos'!$B:$C,MATCH($A1186,'16. Mis nietos'!$B:$B,0),2),"")</f>
        <v/>
      </c>
      <c r="V1186" s="6" t="str">
        <f aca="false">IFERROR(INDEX('17. Profesional Vet'!$A:$B,MATCH($A1186,'17. Profesional Vet'!$A:$A,0),2),"")</f>
        <v/>
      </c>
      <c r="W1186" s="6" t="str">
        <f aca="false">IFERROR(INDEX('18. Premier'!$A:$B,MATCH($A1186,'18. Premier'!$A:$A,0),2),"")</f>
        <v/>
      </c>
      <c r="X1186" s="6" t="str">
        <f aca="false">IFERROR(INDEX('19. Dacam'!$A:$B,MATCH($A1186,'19. Dacam'!$A:$A,0),2),"")</f>
        <v/>
      </c>
      <c r="Y1186" s="6" t="str">
        <f aca="false">IFERROR(INDEX('20. Proveedor'!$A:$B,MATCH($A1186,'20. Proveedor'!$A:$A,0),2),"")</f>
        <v/>
      </c>
      <c r="Z1186" s="6" t="str">
        <f aca="false">IFERROR(INDEX('21. Saphirus'!$A:$B,MATCH($A1186,'21. Saphirus'!$A:$A,0),2),"")</f>
        <v/>
      </c>
    </row>
    <row r="1187" customFormat="false" ht="15.75" hidden="false" customHeight="true" outlineLevel="0" collapsed="false">
      <c r="A1187" s="5" t="s">
        <v>1225</v>
      </c>
      <c r="B1187" s="5" t="n">
        <v>1905514</v>
      </c>
      <c r="C1187" s="5" t="s">
        <v>121</v>
      </c>
      <c r="D1187" s="6" t="str">
        <f aca="false">IFERROR(INDEX('1. Benavídez'!$A:$B,MATCH($A1187,'1. Benavídez'!$A:$A,0),2),"")</f>
        <v/>
      </c>
      <c r="E1187" s="6" t="str">
        <f aca="false">IFERROR(INDEX('2. Gallo'!$B:$D,MATCH($A1187,'2. Gallo'!$B:$B,0),3),"")</f>
        <v/>
      </c>
      <c r="F1187" s="6" t="str">
        <f aca="false">IFERROR(INDEX('3. Anea'!$B:$D,MATCH($A1187,'3. Anea'!$B:$B,0),2),"")</f>
        <v/>
      </c>
      <c r="G1187" s="6" t="str">
        <f aca="false">IFERROR(INDEX('4. Pilar'!$A:$C,MATCH($A1187,'4. Pilar'!$A:$A,0),2),"")</f>
        <v/>
      </c>
      <c r="H1187" s="6" t="str">
        <f aca="false">IFERROR(INDEX('5. Tortuguitas'!$B:$D,MATCH($A1187,'5. Tortuguitas'!$B:$B,0),2),"")</f>
        <v/>
      </c>
      <c r="I1187" s="6" t="str">
        <f aca="false">IFERROR(INDEX('6. Del Viso'!$A:$B,MATCH($A1187,'6. Del Viso'!$A:$A,0),2),"")</f>
        <v/>
      </c>
      <c r="J1187" s="6" t="str">
        <f aca="false">IFERROR(INDEX('7. Chica Glade'!$B:$F,MATCH($A1187,'7. Chica Glade'!$B:$B,0),4),"")</f>
        <v/>
      </c>
      <c r="K1187" s="6" t="str">
        <f aca="false">IFERROR(INDEX('8. Veterinaria'!$A:$B,MATCH($A1187,'8. Veterinaria'!$A:$A,0),2),"")</f>
        <v/>
      </c>
      <c r="L1187" s="6" t="str">
        <f aca="false">IFERROR(INDEX('9. Hipocampus'!$A:$B,MATCH($A1187,'9. Hipocampus'!$A:$A,0),2),"")</f>
        <v/>
      </c>
      <c r="M1187" s="6" t="str">
        <f aca="false">IFERROR(INDEX('11. Mundo Mascotas'!$B:$D,MATCH($A1187,'11. Mundo Mascotas'!$B:$B,0),2),"")</f>
        <v/>
      </c>
      <c r="N1187" s="6" t="str">
        <f aca="false">IFERROR(INDEX('12. Yaguar'!$B:$E,MATCH($A1187,'12. Yaguar'!$B:$B,0),2),"")</f>
        <v/>
      </c>
      <c r="O1187" s="6" t="str">
        <f aca="false">IFERROR(INDEX('13. King Clor'!$A:$B,MATCH($A1187,'13. King Clor'!$A:$A,0),2),"")</f>
        <v/>
      </c>
      <c r="P1187" s="6" t="str">
        <f aca="false">IFERROR(INDEX('14. Diserquim'!$A:$B,MATCH($A1187,'14. Diserquim'!$A:$A,0),2),"")</f>
        <v/>
      </c>
      <c r="Q1187" s="6" t="str">
        <f aca="false">IFERROR(INDEX('15. Moreno'!$A:$B,MATCH($A1187,'15. Moreno'!$A:$A,0),2),"")</f>
        <v/>
      </c>
      <c r="R1187" s="6" t="str">
        <f aca="false">IFERROR(INDEX('10. Collares'!$J:$K,MATCH($A1187,'10. Collares'!$J:$J,0),2),"")</f>
        <v/>
      </c>
      <c r="S1187" s="6" t="str">
        <f aca="false">IFERROR(INDEX('13. King Clor'!$G:$H,MATCH($A1187,'13. King Clor'!$G:$G,0),2),"")</f>
        <v/>
      </c>
      <c r="T1187" s="6" t="str">
        <f aca="false">IFERROR(INDEX('10. Collares'!$A:$B,MATCH($A1187,'10. Collares'!$A:$A,0),2),"")</f>
        <v/>
      </c>
      <c r="U1187" s="6" t="str">
        <f aca="false">IFERROR(INDEX('16. Mis nietos'!$B:$C,MATCH($A1187,'16. Mis nietos'!$B:$B,0),2),"")</f>
        <v/>
      </c>
      <c r="V1187" s="6" t="str">
        <f aca="false">IFERROR(INDEX('17. Profesional Vet'!$A:$B,MATCH($A1187,'17. Profesional Vet'!$A:$A,0),2),"")</f>
        <v/>
      </c>
      <c r="W1187" s="6" t="str">
        <f aca="false">IFERROR(INDEX('18. Premier'!$A:$B,MATCH($A1187,'18. Premier'!$A:$A,0),2),"")</f>
        <v/>
      </c>
      <c r="X1187" s="6" t="str">
        <f aca="false">IFERROR(INDEX('19. Dacam'!$A:$B,MATCH($A1187,'19. Dacam'!$A:$A,0),2),"")</f>
        <v/>
      </c>
      <c r="Y1187" s="6" t="str">
        <f aca="false">IFERROR(INDEX('20. Proveedor'!$A:$B,MATCH($A1187,'20. Proveedor'!$A:$A,0),2),"")</f>
        <v/>
      </c>
      <c r="Z1187" s="6" t="str">
        <f aca="false">IFERROR(INDEX('21. Saphirus'!$A:$B,MATCH($A1187,'21. Saphirus'!$A:$A,0),2),"")</f>
        <v/>
      </c>
    </row>
    <row r="1188" customFormat="false" ht="15.75" hidden="false" customHeight="true" outlineLevel="0" collapsed="false">
      <c r="A1188" s="5" t="s">
        <v>1226</v>
      </c>
      <c r="B1188" s="5" t="n">
        <v>1905587</v>
      </c>
      <c r="C1188" s="5" t="s">
        <v>123</v>
      </c>
      <c r="D1188" s="6" t="str">
        <f aca="false">IFERROR(INDEX('1. Benavídez'!$A:$B,MATCH($A1188,'1. Benavídez'!$A:$A,0),2),"")</f>
        <v/>
      </c>
      <c r="E1188" s="6" t="str">
        <f aca="false">IFERROR(INDEX('2. Gallo'!$B:$D,MATCH($A1188,'2. Gallo'!$B:$B,0),3),"")</f>
        <v/>
      </c>
      <c r="F1188" s="6" t="str">
        <f aca="false">IFERROR(INDEX('3. Anea'!$B:$D,MATCH($A1188,'3. Anea'!$B:$B,0),2),"")</f>
        <v/>
      </c>
      <c r="G1188" s="6" t="str">
        <f aca="false">IFERROR(INDEX('4. Pilar'!$A:$C,MATCH($A1188,'4. Pilar'!$A:$A,0),2),"")</f>
        <v/>
      </c>
      <c r="H1188" s="6" t="str">
        <f aca="false">IFERROR(INDEX('5. Tortuguitas'!$B:$D,MATCH($A1188,'5. Tortuguitas'!$B:$B,0),2),"")</f>
        <v/>
      </c>
      <c r="I1188" s="6" t="str">
        <f aca="false">IFERROR(INDEX('6. Del Viso'!$A:$B,MATCH($A1188,'6. Del Viso'!$A:$A,0),2),"")</f>
        <v/>
      </c>
      <c r="J1188" s="6" t="str">
        <f aca="false">IFERROR(INDEX('7. Chica Glade'!$B:$F,MATCH($A1188,'7. Chica Glade'!$B:$B,0),4),"")</f>
        <v/>
      </c>
      <c r="K1188" s="6" t="str">
        <f aca="false">IFERROR(INDEX('8. Veterinaria'!$A:$B,MATCH($A1188,'8. Veterinaria'!$A:$A,0),2),"")</f>
        <v/>
      </c>
      <c r="L1188" s="6" t="str">
        <f aca="false">IFERROR(INDEX('9. Hipocampus'!$A:$B,MATCH($A1188,'9. Hipocampus'!$A:$A,0),2),"")</f>
        <v/>
      </c>
      <c r="M1188" s="6" t="str">
        <f aca="false">IFERROR(INDEX('11. Mundo Mascotas'!$B:$D,MATCH($A1188,'11. Mundo Mascotas'!$B:$B,0),2),"")</f>
        <v/>
      </c>
      <c r="N1188" s="6" t="str">
        <f aca="false">IFERROR(INDEX('12. Yaguar'!$B:$E,MATCH($A1188,'12. Yaguar'!$B:$B,0),2),"")</f>
        <v/>
      </c>
      <c r="O1188" s="6" t="str">
        <f aca="false">IFERROR(INDEX('13. King Clor'!$A:$B,MATCH($A1188,'13. King Clor'!$A:$A,0),2),"")</f>
        <v/>
      </c>
      <c r="P1188" s="6" t="str">
        <f aca="false">IFERROR(INDEX('14. Diserquim'!$A:$B,MATCH($A1188,'14. Diserquim'!$A:$A,0),2),"")</f>
        <v/>
      </c>
      <c r="Q1188" s="6" t="str">
        <f aca="false">IFERROR(INDEX('15. Moreno'!$A:$B,MATCH($A1188,'15. Moreno'!$A:$A,0),2),"")</f>
        <v/>
      </c>
      <c r="R1188" s="6" t="str">
        <f aca="false">IFERROR(INDEX('10. Collares'!$J:$K,MATCH($A1188,'10. Collares'!$J:$J,0),2),"")</f>
        <v/>
      </c>
      <c r="S1188" s="6" t="str">
        <f aca="false">IFERROR(INDEX('13. King Clor'!$G:$H,MATCH($A1188,'13. King Clor'!$G:$G,0),2),"")</f>
        <v/>
      </c>
      <c r="T1188" s="6" t="str">
        <f aca="false">IFERROR(INDEX('10. Collares'!$A:$B,MATCH($A1188,'10. Collares'!$A:$A,0),2),"")</f>
        <v/>
      </c>
      <c r="U1188" s="6" t="str">
        <f aca="false">IFERROR(INDEX('16. Mis nietos'!$B:$C,MATCH($A1188,'16. Mis nietos'!$B:$B,0),2),"")</f>
        <v/>
      </c>
      <c r="V1188" s="6" t="str">
        <f aca="false">IFERROR(INDEX('17. Profesional Vet'!$A:$B,MATCH($A1188,'17. Profesional Vet'!$A:$A,0),2),"")</f>
        <v/>
      </c>
      <c r="W1188" s="6" t="str">
        <f aca="false">IFERROR(INDEX('18. Premier'!$A:$B,MATCH($A1188,'18. Premier'!$A:$A,0),2),"")</f>
        <v/>
      </c>
      <c r="X1188" s="6" t="str">
        <f aca="false">IFERROR(INDEX('19. Dacam'!$A:$B,MATCH($A1188,'19. Dacam'!$A:$A,0),2),"")</f>
        <v/>
      </c>
      <c r="Y1188" s="6" t="str">
        <f aca="false">IFERROR(INDEX('20. Proveedor'!$A:$B,MATCH($A1188,'20. Proveedor'!$A:$A,0),2),"")</f>
        <v/>
      </c>
      <c r="Z1188" s="6" t="str">
        <f aca="false">IFERROR(INDEX('21. Saphirus'!$A:$B,MATCH($A1188,'21. Saphirus'!$A:$A,0),2),"")</f>
        <v/>
      </c>
    </row>
    <row r="1189" customFormat="false" ht="15.75" hidden="false" customHeight="true" outlineLevel="0" collapsed="false">
      <c r="A1189" s="5" t="s">
        <v>1227</v>
      </c>
      <c r="B1189" s="5" t="n">
        <v>12841905586</v>
      </c>
      <c r="C1189" s="5" t="s">
        <v>123</v>
      </c>
      <c r="D1189" s="6" t="str">
        <f aca="false">IFERROR(INDEX('1. Benavídez'!$A:$B,MATCH($A1189,'1. Benavídez'!$A:$A,0),2),"")</f>
        <v/>
      </c>
      <c r="E1189" s="6" t="str">
        <f aca="false">IFERROR(INDEX('2. Gallo'!$B:$D,MATCH($A1189,'2. Gallo'!$B:$B,0),3),"")</f>
        <v/>
      </c>
      <c r="F1189" s="6" t="str">
        <f aca="false">IFERROR(INDEX('3. Anea'!$B:$D,MATCH($A1189,'3. Anea'!$B:$B,0),2),"")</f>
        <v/>
      </c>
      <c r="G1189" s="6" t="str">
        <f aca="false">IFERROR(INDEX('4. Pilar'!$A:$C,MATCH($A1189,'4. Pilar'!$A:$A,0),2),"")</f>
        <v/>
      </c>
      <c r="H1189" s="6" t="str">
        <f aca="false">IFERROR(INDEX('5. Tortuguitas'!$B:$D,MATCH($A1189,'5. Tortuguitas'!$B:$B,0),2),"")</f>
        <v/>
      </c>
      <c r="I1189" s="6" t="str">
        <f aca="false">IFERROR(INDEX('6. Del Viso'!$A:$B,MATCH($A1189,'6. Del Viso'!$A:$A,0),2),"")</f>
        <v/>
      </c>
      <c r="J1189" s="6" t="str">
        <f aca="false">IFERROR(INDEX('7. Chica Glade'!$B:$F,MATCH($A1189,'7. Chica Glade'!$B:$B,0),4),"")</f>
        <v/>
      </c>
      <c r="K1189" s="6" t="str">
        <f aca="false">IFERROR(INDEX('8. Veterinaria'!$A:$B,MATCH($A1189,'8. Veterinaria'!$A:$A,0),2),"")</f>
        <v/>
      </c>
      <c r="L1189" s="6" t="str">
        <f aca="false">IFERROR(INDEX('9. Hipocampus'!$A:$B,MATCH($A1189,'9. Hipocampus'!$A:$A,0),2),"")</f>
        <v/>
      </c>
      <c r="M1189" s="6" t="str">
        <f aca="false">IFERROR(INDEX('11. Mundo Mascotas'!$B:$D,MATCH($A1189,'11. Mundo Mascotas'!$B:$B,0),2),"")</f>
        <v/>
      </c>
      <c r="N1189" s="6" t="n">
        <f aca="false">IFERROR(INDEX('12. Yaguar'!$B:$E,MATCH($A1189,'12. Yaguar'!$B:$B,0),2),"")</f>
        <v>1680</v>
      </c>
      <c r="O1189" s="6" t="str">
        <f aca="false">IFERROR(INDEX('13. King Clor'!$A:$B,MATCH($A1189,'13. King Clor'!$A:$A,0),2),"")</f>
        <v/>
      </c>
      <c r="P1189" s="6" t="str">
        <f aca="false">IFERROR(INDEX('14. Diserquim'!$A:$B,MATCH($A1189,'14. Diserquim'!$A:$A,0),2),"")</f>
        <v/>
      </c>
      <c r="Q1189" s="6" t="str">
        <f aca="false">IFERROR(INDEX('15. Moreno'!$A:$B,MATCH($A1189,'15. Moreno'!$A:$A,0),2),"")</f>
        <v/>
      </c>
      <c r="R1189" s="6" t="str">
        <f aca="false">IFERROR(INDEX('10. Collares'!$J:$K,MATCH($A1189,'10. Collares'!$J:$J,0),2),"")</f>
        <v/>
      </c>
      <c r="S1189" s="6" t="str">
        <f aca="false">IFERROR(INDEX('13. King Clor'!$G:$H,MATCH($A1189,'13. King Clor'!$G:$G,0),2),"")</f>
        <v/>
      </c>
      <c r="T1189" s="6" t="str">
        <f aca="false">IFERROR(INDEX('10. Collares'!$A:$B,MATCH($A1189,'10. Collares'!$A:$A,0),2),"")</f>
        <v/>
      </c>
      <c r="U1189" s="6" t="str">
        <f aca="false">IFERROR(INDEX('16. Mis nietos'!$B:$C,MATCH($A1189,'16. Mis nietos'!$B:$B,0),2),"")</f>
        <v/>
      </c>
      <c r="V1189" s="6" t="str">
        <f aca="false">IFERROR(INDEX('17. Profesional Vet'!$A:$B,MATCH($A1189,'17. Profesional Vet'!$A:$A,0),2),"")</f>
        <v/>
      </c>
      <c r="W1189" s="6" t="str">
        <f aca="false">IFERROR(INDEX('18. Premier'!$A:$B,MATCH($A1189,'18. Premier'!$A:$A,0),2),"")</f>
        <v/>
      </c>
      <c r="X1189" s="6" t="str">
        <f aca="false">IFERROR(INDEX('19. Dacam'!$A:$B,MATCH($A1189,'19. Dacam'!$A:$A,0),2),"")</f>
        <v/>
      </c>
      <c r="Y1189" s="6" t="str">
        <f aca="false">IFERROR(INDEX('20. Proveedor'!$A:$B,MATCH($A1189,'20. Proveedor'!$A:$A,0),2),"")</f>
        <v/>
      </c>
      <c r="Z1189" s="6" t="str">
        <f aca="false">IFERROR(INDEX('21. Saphirus'!$A:$B,MATCH($A1189,'21. Saphirus'!$A:$A,0),2),"")</f>
        <v/>
      </c>
    </row>
    <row r="1190" customFormat="false" ht="15.75" hidden="false" customHeight="true" outlineLevel="0" collapsed="false">
      <c r="A1190" s="5" t="s">
        <v>1228</v>
      </c>
      <c r="B1190" s="5" t="n">
        <v>1905958</v>
      </c>
      <c r="C1190" s="5" t="s">
        <v>123</v>
      </c>
      <c r="D1190" s="6" t="str">
        <f aca="false">IFERROR(INDEX('1. Benavídez'!$A:$B,MATCH($A1190,'1. Benavídez'!$A:$A,0),2),"")</f>
        <v/>
      </c>
      <c r="E1190" s="6" t="str">
        <f aca="false">IFERROR(INDEX('2. Gallo'!$B:$D,MATCH($A1190,'2. Gallo'!$B:$B,0),3),"")</f>
        <v/>
      </c>
      <c r="F1190" s="6" t="str">
        <f aca="false">IFERROR(INDEX('3. Anea'!$B:$D,MATCH($A1190,'3. Anea'!$B:$B,0),2),"")</f>
        <v/>
      </c>
      <c r="G1190" s="6" t="str">
        <f aca="false">IFERROR(INDEX('4. Pilar'!$A:$C,MATCH($A1190,'4. Pilar'!$A:$A,0),2),"")</f>
        <v/>
      </c>
      <c r="H1190" s="6" t="str">
        <f aca="false">IFERROR(INDEX('5. Tortuguitas'!$B:$D,MATCH($A1190,'5. Tortuguitas'!$B:$B,0),2),"")</f>
        <v/>
      </c>
      <c r="I1190" s="6" t="str">
        <f aca="false">IFERROR(INDEX('6. Del Viso'!$A:$B,MATCH($A1190,'6. Del Viso'!$A:$A,0),2),"")</f>
        <v/>
      </c>
      <c r="J1190" s="6" t="str">
        <f aca="false">IFERROR(INDEX('7. Chica Glade'!$B:$F,MATCH($A1190,'7. Chica Glade'!$B:$B,0),4),"")</f>
        <v/>
      </c>
      <c r="K1190" s="6" t="str">
        <f aca="false">IFERROR(INDEX('8. Veterinaria'!$A:$B,MATCH($A1190,'8. Veterinaria'!$A:$A,0),2),"")</f>
        <v/>
      </c>
      <c r="L1190" s="6" t="str">
        <f aca="false">IFERROR(INDEX('9. Hipocampus'!$A:$B,MATCH($A1190,'9. Hipocampus'!$A:$A,0),2),"")</f>
        <v/>
      </c>
      <c r="M1190" s="6" t="str">
        <f aca="false">IFERROR(INDEX('11. Mundo Mascotas'!$B:$D,MATCH($A1190,'11. Mundo Mascotas'!$B:$B,0),2),"")</f>
        <v/>
      </c>
      <c r="N1190" s="6" t="n">
        <f aca="false">IFERROR(INDEX('12. Yaguar'!$B:$E,MATCH($A1190,'12. Yaguar'!$B:$B,0),2),"")</f>
        <v>1680</v>
      </c>
      <c r="O1190" s="6" t="str">
        <f aca="false">IFERROR(INDEX('13. King Clor'!$A:$B,MATCH($A1190,'13. King Clor'!$A:$A,0),2),"")</f>
        <v/>
      </c>
      <c r="P1190" s="6" t="str">
        <f aca="false">IFERROR(INDEX('14. Diserquim'!$A:$B,MATCH($A1190,'14. Diserquim'!$A:$A,0),2),"")</f>
        <v/>
      </c>
      <c r="Q1190" s="6" t="str">
        <f aca="false">IFERROR(INDEX('15. Moreno'!$A:$B,MATCH($A1190,'15. Moreno'!$A:$A,0),2),"")</f>
        <v/>
      </c>
      <c r="R1190" s="6" t="str">
        <f aca="false">IFERROR(INDEX('10. Collares'!$J:$K,MATCH($A1190,'10. Collares'!$J:$J,0),2),"")</f>
        <v/>
      </c>
      <c r="S1190" s="6" t="str">
        <f aca="false">IFERROR(INDEX('13. King Clor'!$G:$H,MATCH($A1190,'13. King Clor'!$G:$G,0),2),"")</f>
        <v/>
      </c>
      <c r="T1190" s="6" t="str">
        <f aca="false">IFERROR(INDEX('10. Collares'!$A:$B,MATCH($A1190,'10. Collares'!$A:$A,0),2),"")</f>
        <v/>
      </c>
      <c r="U1190" s="6" t="str">
        <f aca="false">IFERROR(INDEX('16. Mis nietos'!$B:$C,MATCH($A1190,'16. Mis nietos'!$B:$B,0),2),"")</f>
        <v/>
      </c>
      <c r="V1190" s="6" t="str">
        <f aca="false">IFERROR(INDEX('17. Profesional Vet'!$A:$B,MATCH($A1190,'17. Profesional Vet'!$A:$A,0),2),"")</f>
        <v/>
      </c>
      <c r="W1190" s="6" t="str">
        <f aca="false">IFERROR(INDEX('18. Premier'!$A:$B,MATCH($A1190,'18. Premier'!$A:$A,0),2),"")</f>
        <v/>
      </c>
      <c r="X1190" s="6" t="str">
        <f aca="false">IFERROR(INDEX('19. Dacam'!$A:$B,MATCH($A1190,'19. Dacam'!$A:$A,0),2),"")</f>
        <v/>
      </c>
      <c r="Y1190" s="6" t="str">
        <f aca="false">IFERROR(INDEX('20. Proveedor'!$A:$B,MATCH($A1190,'20. Proveedor'!$A:$A,0),2),"")</f>
        <v/>
      </c>
      <c r="Z1190" s="6" t="str">
        <f aca="false">IFERROR(INDEX('21. Saphirus'!$A:$B,MATCH($A1190,'21. Saphirus'!$A:$A,0),2),"")</f>
        <v/>
      </c>
    </row>
    <row r="1191" customFormat="false" ht="15.75" hidden="false" customHeight="true" outlineLevel="0" collapsed="false">
      <c r="A1191" s="5" t="s">
        <v>1229</v>
      </c>
      <c r="B1191" s="5" t="n">
        <v>1905595</v>
      </c>
      <c r="C1191" s="5" t="s">
        <v>123</v>
      </c>
      <c r="D1191" s="6" t="str">
        <f aca="false">IFERROR(INDEX('1. Benavídez'!$A:$B,MATCH($A1191,'1. Benavídez'!$A:$A,0),2),"")</f>
        <v/>
      </c>
      <c r="E1191" s="6" t="str">
        <f aca="false">IFERROR(INDEX('2. Gallo'!$B:$D,MATCH($A1191,'2. Gallo'!$B:$B,0),3),"")</f>
        <v/>
      </c>
      <c r="F1191" s="6" t="str">
        <f aca="false">IFERROR(INDEX('3. Anea'!$B:$D,MATCH($A1191,'3. Anea'!$B:$B,0),2),"")</f>
        <v/>
      </c>
      <c r="G1191" s="6" t="str">
        <f aca="false">IFERROR(INDEX('4. Pilar'!$A:$C,MATCH($A1191,'4. Pilar'!$A:$A,0),2),"")</f>
        <v/>
      </c>
      <c r="H1191" s="6" t="str">
        <f aca="false">IFERROR(INDEX('5. Tortuguitas'!$B:$D,MATCH($A1191,'5. Tortuguitas'!$B:$B,0),2),"")</f>
        <v/>
      </c>
      <c r="I1191" s="6" t="str">
        <f aca="false">IFERROR(INDEX('6. Del Viso'!$A:$B,MATCH($A1191,'6. Del Viso'!$A:$A,0),2),"")</f>
        <v/>
      </c>
      <c r="J1191" s="6" t="str">
        <f aca="false">IFERROR(INDEX('7. Chica Glade'!$B:$F,MATCH($A1191,'7. Chica Glade'!$B:$B,0),4),"")</f>
        <v/>
      </c>
      <c r="K1191" s="6" t="str">
        <f aca="false">IFERROR(INDEX('8. Veterinaria'!$A:$B,MATCH($A1191,'8. Veterinaria'!$A:$A,0),2),"")</f>
        <v/>
      </c>
      <c r="L1191" s="6" t="str">
        <f aca="false">IFERROR(INDEX('9. Hipocampus'!$A:$B,MATCH($A1191,'9. Hipocampus'!$A:$A,0),2),"")</f>
        <v/>
      </c>
      <c r="M1191" s="6" t="str">
        <f aca="false">IFERROR(INDEX('11. Mundo Mascotas'!$B:$D,MATCH($A1191,'11. Mundo Mascotas'!$B:$B,0),2),"")</f>
        <v/>
      </c>
      <c r="N1191" s="6" t="n">
        <f aca="false">IFERROR(INDEX('12. Yaguar'!$B:$E,MATCH($A1191,'12. Yaguar'!$B:$B,0),2),"")</f>
        <v>604</v>
      </c>
      <c r="O1191" s="6" t="str">
        <f aca="false">IFERROR(INDEX('13. King Clor'!$A:$B,MATCH($A1191,'13. King Clor'!$A:$A,0),2),"")</f>
        <v/>
      </c>
      <c r="P1191" s="6" t="str">
        <f aca="false">IFERROR(INDEX('14. Diserquim'!$A:$B,MATCH($A1191,'14. Diserquim'!$A:$A,0),2),"")</f>
        <v/>
      </c>
      <c r="Q1191" s="6" t="str">
        <f aca="false">IFERROR(INDEX('15. Moreno'!$A:$B,MATCH($A1191,'15. Moreno'!$A:$A,0),2),"")</f>
        <v/>
      </c>
      <c r="R1191" s="6" t="str">
        <f aca="false">IFERROR(INDEX('10. Collares'!$J:$K,MATCH($A1191,'10. Collares'!$J:$J,0),2),"")</f>
        <v/>
      </c>
      <c r="S1191" s="6" t="str">
        <f aca="false">IFERROR(INDEX('13. King Clor'!$G:$H,MATCH($A1191,'13. King Clor'!$G:$G,0),2),"")</f>
        <v/>
      </c>
      <c r="T1191" s="6" t="str">
        <f aca="false">IFERROR(INDEX('10. Collares'!$A:$B,MATCH($A1191,'10. Collares'!$A:$A,0),2),"")</f>
        <v/>
      </c>
      <c r="U1191" s="6" t="str">
        <f aca="false">IFERROR(INDEX('16. Mis nietos'!$B:$C,MATCH($A1191,'16. Mis nietos'!$B:$B,0),2),"")</f>
        <v/>
      </c>
      <c r="V1191" s="6" t="str">
        <f aca="false">IFERROR(INDEX('17. Profesional Vet'!$A:$B,MATCH($A1191,'17. Profesional Vet'!$A:$A,0),2),"")</f>
        <v/>
      </c>
      <c r="W1191" s="6" t="str">
        <f aca="false">IFERROR(INDEX('18. Premier'!$A:$B,MATCH($A1191,'18. Premier'!$A:$A,0),2),"")</f>
        <v/>
      </c>
      <c r="X1191" s="6" t="str">
        <f aca="false">IFERROR(INDEX('19. Dacam'!$A:$B,MATCH($A1191,'19. Dacam'!$A:$A,0),2),"")</f>
        <v/>
      </c>
      <c r="Y1191" s="6" t="str">
        <f aca="false">IFERROR(INDEX('20. Proveedor'!$A:$B,MATCH($A1191,'20. Proveedor'!$A:$A,0),2),"")</f>
        <v/>
      </c>
      <c r="Z1191" s="6" t="str">
        <f aca="false">IFERROR(INDEX('21. Saphirus'!$A:$B,MATCH($A1191,'21. Saphirus'!$A:$A,0),2),"")</f>
        <v/>
      </c>
    </row>
    <row r="1192" customFormat="false" ht="15.75" hidden="false" customHeight="true" outlineLevel="0" collapsed="false">
      <c r="A1192" s="5" t="s">
        <v>1230</v>
      </c>
      <c r="B1192" s="5" t="n">
        <v>1906068</v>
      </c>
      <c r="C1192" s="5" t="s">
        <v>123</v>
      </c>
      <c r="D1192" s="6" t="str">
        <f aca="false">IFERROR(INDEX('1. Benavídez'!$A:$B,MATCH($A1192,'1. Benavídez'!$A:$A,0),2),"")</f>
        <v/>
      </c>
      <c r="E1192" s="6" t="str">
        <f aca="false">IFERROR(INDEX('2. Gallo'!$B:$D,MATCH($A1192,'2. Gallo'!$B:$B,0),3),"")</f>
        <v/>
      </c>
      <c r="F1192" s="6" t="str">
        <f aca="false">IFERROR(INDEX('3. Anea'!$B:$D,MATCH($A1192,'3. Anea'!$B:$B,0),2),"")</f>
        <v/>
      </c>
      <c r="G1192" s="6" t="str">
        <f aca="false">IFERROR(INDEX('4. Pilar'!$A:$C,MATCH($A1192,'4. Pilar'!$A:$A,0),2),"")</f>
        <v/>
      </c>
      <c r="H1192" s="6" t="str">
        <f aca="false">IFERROR(INDEX('5. Tortuguitas'!$B:$D,MATCH($A1192,'5. Tortuguitas'!$B:$B,0),2),"")</f>
        <v/>
      </c>
      <c r="I1192" s="6" t="str">
        <f aca="false">IFERROR(INDEX('6. Del Viso'!$A:$B,MATCH($A1192,'6. Del Viso'!$A:$A,0),3),"")</f>
        <v/>
      </c>
      <c r="J1192" s="6" t="str">
        <f aca="false">IFERROR(INDEX('7. Chica Glade'!$B:$F,MATCH($A1192,'7. Chica Glade'!$B:$B,0),2),"")</f>
        <v/>
      </c>
      <c r="K1192" s="6" t="str">
        <f aca="false">IFERROR(INDEX('8. Veterinaria'!$A:$B,MATCH($A1192,'8. Veterinaria'!$A:$A,0),2),"")</f>
        <v/>
      </c>
      <c r="L1192" s="6" t="str">
        <f aca="false">IFERROR(INDEX('9. Hipocampus'!$A:$B,MATCH($A1192,'9. Hipocampus'!$A:$A,0),2),"")</f>
        <v/>
      </c>
      <c r="M1192" s="6" t="str">
        <f aca="false">IFERROR(INDEX('11. Mundo Mascotas'!$B:$D,MATCH($A1192,'11. Mundo Mascotas'!$B:$B,0),2),"")</f>
        <v/>
      </c>
      <c r="N1192" s="6" t="n">
        <f aca="false">IFERROR(INDEX('12. Yaguar'!$B:$E,MATCH($A1192,'12. Yaguar'!$B:$B,0),2),"")</f>
        <v>2100</v>
      </c>
      <c r="O1192" s="6" t="str">
        <f aca="false">IFERROR(INDEX('13. King Clor'!$A:$B,MATCH($A1192,'13. King Clor'!$A:$A,0),2),"")</f>
        <v/>
      </c>
      <c r="P1192" s="6" t="str">
        <f aca="false">IFERROR(INDEX('14. Diserquim'!$A:$B,MATCH($A1192,'14. Diserquim'!$A:$A,0),2),"")</f>
        <v/>
      </c>
      <c r="Q1192" s="6" t="str">
        <f aca="false">IFERROR(INDEX('15. Moreno'!$A:$B,MATCH($A1192,'15. Moreno'!$A:$A,0),2),"")</f>
        <v/>
      </c>
      <c r="R1192" s="6" t="str">
        <f aca="false">IFERROR(INDEX('10. Collares'!$J:$K,MATCH($A1192,'10. Collares'!$J:$J,0),2),"")</f>
        <v/>
      </c>
      <c r="S1192" s="6" t="str">
        <f aca="false">IFERROR(INDEX('13. King Clor'!$G:$H,MATCH($A1192,'13. King Clor'!$G:$G,0),2),"")</f>
        <v/>
      </c>
      <c r="T1192" s="6" t="str">
        <f aca="false">IFERROR(INDEX('10. Collares'!$A:$B,MATCH($A1192,'10. Collares'!$A:$A,0),2),"")</f>
        <v/>
      </c>
      <c r="U1192" s="6" t="str">
        <f aca="false">IFERROR(INDEX('16. Mis nietos'!$B:$C,MATCH($A1192,'16. Mis nietos'!$B:$B,0),2),"")</f>
        <v/>
      </c>
      <c r="V1192" s="6" t="str">
        <f aca="false">IFERROR(INDEX('17. Profesional Vet'!$A:$B,MATCH($A1192,'17. Profesional Vet'!$A:$A,0),2),"")</f>
        <v/>
      </c>
      <c r="W1192" s="6" t="str">
        <f aca="false">IFERROR(INDEX('18. Premier'!$A:$B,MATCH($A1192,'18. Premier'!$A:$A,0),2),"")</f>
        <v/>
      </c>
      <c r="X1192" s="6" t="str">
        <f aca="false">IFERROR(INDEX('19. Dacam'!$A:$B,MATCH($A1192,'19. Dacam'!$A:$A,0),2),"")</f>
        <v/>
      </c>
      <c r="Y1192" s="6" t="str">
        <f aca="false">IFERROR(INDEX('20. Proveedor'!$A:$B,MATCH($A1192,'20. Proveedor'!$A:$A,0),2),"")</f>
        <v/>
      </c>
      <c r="Z1192" s="6" t="str">
        <f aca="false">IFERROR(INDEX('21. Saphirus'!$A:$B,MATCH($A1192,'21. Saphirus'!$A:$A,0),2),"")</f>
        <v/>
      </c>
    </row>
    <row r="1193" customFormat="false" ht="15.75" hidden="false" customHeight="true" outlineLevel="0" collapsed="false">
      <c r="A1193" s="5" t="s">
        <v>1231</v>
      </c>
      <c r="B1193" s="5" t="n">
        <v>1906099</v>
      </c>
      <c r="C1193" s="5" t="s">
        <v>123</v>
      </c>
      <c r="D1193" s="6" t="str">
        <f aca="false">IFERROR(INDEX('1. Benavídez'!$A:$B,MATCH($A1193,'1. Benavídez'!$A:$A,0),2),"")</f>
        <v/>
      </c>
      <c r="E1193" s="6" t="str">
        <f aca="false">IFERROR(INDEX('2. Gallo'!$B:$D,MATCH($A1193,'2. Gallo'!$B:$B,0),3),"")</f>
        <v/>
      </c>
      <c r="F1193" s="6" t="str">
        <f aca="false">IFERROR(INDEX('3. Anea'!$B:$D,MATCH($A1193,'3. Anea'!$B:$B,0),2),"")</f>
        <v/>
      </c>
      <c r="G1193" s="6" t="str">
        <f aca="false">IFERROR(INDEX('4. Pilar'!$A:$C,MATCH($A1193,'4. Pilar'!$A:$A,0),2),"")</f>
        <v/>
      </c>
      <c r="H1193" s="6" t="str">
        <f aca="false">IFERROR(INDEX('5. Tortuguitas'!$B:$D,MATCH($A1193,'5. Tortuguitas'!$B:$B,0),2),"")</f>
        <v/>
      </c>
      <c r="I1193" s="6" t="str">
        <f aca="false">IFERROR(INDEX('6. Del Viso'!$A:$B,MATCH($A1193,'6. Del Viso'!$A:$A,0),2),"")</f>
        <v/>
      </c>
      <c r="J1193" s="6" t="str">
        <f aca="false">IFERROR(INDEX('7. Chica Glade'!$B:$F,MATCH($A1193,'7. Chica Glade'!$B:$B,0),4),"")</f>
        <v/>
      </c>
      <c r="K1193" s="6" t="str">
        <f aca="false">IFERROR(INDEX('8. Veterinaria'!$A:$B,MATCH($A1193,'8. Veterinaria'!$A:$A,0),2),"")</f>
        <v/>
      </c>
      <c r="L1193" s="6" t="str">
        <f aca="false">IFERROR(INDEX('9. Hipocampus'!$A:$B,MATCH($A1193,'9. Hipocampus'!$A:$A,0),2),"")</f>
        <v/>
      </c>
      <c r="M1193" s="6" t="str">
        <f aca="false">IFERROR(INDEX('11. Mundo Mascotas'!$B:$D,MATCH($A1193,'11. Mundo Mascotas'!$B:$B,0),2),"")</f>
        <v/>
      </c>
      <c r="N1193" s="6" t="str">
        <f aca="false">IFERROR(INDEX('12. Yaguar'!$B:$E,MATCH($A1193,'12. Yaguar'!$B:$B,0),2),"")</f>
        <v/>
      </c>
      <c r="O1193" s="6" t="str">
        <f aca="false">IFERROR(INDEX('13. King Clor'!$A:$B,MATCH($A1193,'13. King Clor'!$A:$A,0),2),"")</f>
        <v/>
      </c>
      <c r="P1193" s="6" t="str">
        <f aca="false">IFERROR(INDEX('14. Diserquim'!$A:$B,MATCH($A1193,'14. Diserquim'!$A:$A,0),2),"")</f>
        <v/>
      </c>
      <c r="Q1193" s="6" t="str">
        <f aca="false">IFERROR(INDEX('15. Moreno'!$A:$B,MATCH($A1193,'15. Moreno'!$A:$A,0),2),"")</f>
        <v/>
      </c>
      <c r="R1193" s="6" t="str">
        <f aca="false">IFERROR(INDEX('10. Collares'!$J:$K,MATCH($A1193,'10. Collares'!$J:$J,0),2),"")</f>
        <v/>
      </c>
      <c r="S1193" s="6" t="str">
        <f aca="false">IFERROR(INDEX('13. King Clor'!$G:$H,MATCH($A1193,'13. King Clor'!$G:$G,0),2),"")</f>
        <v/>
      </c>
      <c r="T1193" s="6" t="str">
        <f aca="false">IFERROR(INDEX('10. Collares'!$A:$B,MATCH($A1193,'10. Collares'!$A:$A,0),2),"")</f>
        <v/>
      </c>
      <c r="U1193" s="6" t="str">
        <f aca="false">IFERROR(INDEX('16. Mis nietos'!$B:$C,MATCH($A1193,'16. Mis nietos'!$B:$B,0),2),"")</f>
        <v/>
      </c>
      <c r="V1193" s="6" t="str">
        <f aca="false">IFERROR(INDEX('17. Profesional Vet'!$A:$B,MATCH($A1193,'17. Profesional Vet'!$A:$A,0),2),"")</f>
        <v/>
      </c>
      <c r="W1193" s="6" t="str">
        <f aca="false">IFERROR(INDEX('18. Premier'!$A:$B,MATCH($A1193,'18. Premier'!$A:$A,0),2),"")</f>
        <v/>
      </c>
      <c r="X1193" s="6" t="str">
        <f aca="false">IFERROR(INDEX('19. Dacam'!$A:$B,MATCH($A1193,'19. Dacam'!$A:$A,0),2),"")</f>
        <v/>
      </c>
      <c r="Y1193" s="6" t="str">
        <f aca="false">IFERROR(INDEX('20. Proveedor'!$A:$B,MATCH($A1193,'20. Proveedor'!$A:$A,0),2),"")</f>
        <v/>
      </c>
      <c r="Z1193" s="6" t="str">
        <f aca="false">IFERROR(INDEX('21. Saphirus'!$A:$B,MATCH($A1193,'21. Saphirus'!$A:$A,0),2),"")</f>
        <v/>
      </c>
    </row>
    <row r="1194" customFormat="false" ht="15.75" hidden="false" customHeight="true" outlineLevel="0" collapsed="false">
      <c r="A1194" s="5" t="s">
        <v>1232</v>
      </c>
      <c r="B1194" s="5" t="n">
        <v>1905590</v>
      </c>
      <c r="C1194" s="5" t="s">
        <v>123</v>
      </c>
      <c r="D1194" s="6" t="str">
        <f aca="false">IFERROR(INDEX('1. Benavídez'!$A:$B,MATCH($A1194,'1. Benavídez'!$A:$A,0),2),"")</f>
        <v/>
      </c>
      <c r="E1194" s="6" t="str">
        <f aca="false">IFERROR(INDEX('2. Gallo'!$B:$D,MATCH($A1194,'2. Gallo'!$B:$B,0),3),"")</f>
        <v/>
      </c>
      <c r="F1194" s="6" t="str">
        <f aca="false">IFERROR(INDEX('3. Anea'!$B:$D,MATCH($A1194,'3. Anea'!$B:$B,0),2),"")</f>
        <v/>
      </c>
      <c r="G1194" s="6" t="str">
        <f aca="false">IFERROR(INDEX('4. Pilar'!$A:$C,MATCH($A1194,'4. Pilar'!$A:$A,0),2),"")</f>
        <v/>
      </c>
      <c r="H1194" s="6" t="str">
        <f aca="false">IFERROR(INDEX('5. Tortuguitas'!$B:$D,MATCH($A1194,'5. Tortuguitas'!$B:$B,0),2),"")</f>
        <v/>
      </c>
      <c r="I1194" s="6" t="str">
        <f aca="false">IFERROR(INDEX('6. Del Viso'!$A:$B,MATCH($A1194,'6. Del Viso'!$A:$A,0),2),"")</f>
        <v/>
      </c>
      <c r="J1194" s="6" t="str">
        <f aca="false">IFERROR(INDEX('7. Chica Glade'!$B:$F,MATCH($A1194,'7. Chica Glade'!$B:$B,0),4),"")</f>
        <v/>
      </c>
      <c r="K1194" s="6" t="str">
        <f aca="false">IFERROR(INDEX('8. Veterinaria'!$A:$B,MATCH($A1194,'8. Veterinaria'!$A:$A,0),2),"")</f>
        <v/>
      </c>
      <c r="L1194" s="6" t="str">
        <f aca="false">IFERROR(INDEX('9. Hipocampus'!$A:$B,MATCH($A1194,'9. Hipocampus'!$A:$A,0),2),"")</f>
        <v/>
      </c>
      <c r="M1194" s="6" t="str">
        <f aca="false">IFERROR(INDEX('11. Mundo Mascotas'!$B:$D,MATCH($A1194,'11. Mundo Mascotas'!$B:$B,0),2),"")</f>
        <v/>
      </c>
      <c r="N1194" s="6" t="n">
        <f aca="false">IFERROR(INDEX('12. Yaguar'!$B:$E,MATCH($A1194,'12. Yaguar'!$B:$B,0),2),"")</f>
        <v>1323.05</v>
      </c>
      <c r="O1194" s="6" t="str">
        <f aca="false">IFERROR(INDEX('13. King Clor'!$A:$B,MATCH($A1194,'13. King Clor'!$A:$A,0),2),"")</f>
        <v/>
      </c>
      <c r="P1194" s="6" t="str">
        <f aca="false">IFERROR(INDEX('14. Diserquim'!$A:$B,MATCH($A1194,'14. Diserquim'!$A:$A,0),2),"")</f>
        <v/>
      </c>
      <c r="Q1194" s="6" t="str">
        <f aca="false">IFERROR(INDEX('15. Moreno'!$A:$B,MATCH($A1194,'15. Moreno'!$A:$A,0),2),"")</f>
        <v/>
      </c>
      <c r="R1194" s="6" t="str">
        <f aca="false">IFERROR(INDEX('10. Collares'!$J:$K,MATCH($A1194,'10. Collares'!$J:$J,0),2),"")</f>
        <v/>
      </c>
      <c r="S1194" s="6" t="str">
        <f aca="false">IFERROR(INDEX('13. King Clor'!$G:$H,MATCH($A1194,'13. King Clor'!$G:$G,0),2),"")</f>
        <v/>
      </c>
      <c r="T1194" s="6" t="str">
        <f aca="false">IFERROR(INDEX('10. Collares'!$A:$B,MATCH($A1194,'10. Collares'!$A:$A,0),2),"")</f>
        <v/>
      </c>
      <c r="U1194" s="6" t="str">
        <f aca="false">IFERROR(INDEX('16. Mis nietos'!$B:$C,MATCH($A1194,'16. Mis nietos'!$B:$B,0),2),"")</f>
        <v/>
      </c>
      <c r="V1194" s="6" t="str">
        <f aca="false">IFERROR(INDEX('17. Profesional Vet'!$A:$B,MATCH($A1194,'17. Profesional Vet'!$A:$A,0),2),"")</f>
        <v/>
      </c>
      <c r="W1194" s="6" t="str">
        <f aca="false">IFERROR(INDEX('18. Premier'!$A:$B,MATCH($A1194,'18. Premier'!$A:$A,0),2),"")</f>
        <v/>
      </c>
      <c r="X1194" s="6" t="str">
        <f aca="false">IFERROR(INDEX('19. Dacam'!$A:$B,MATCH($A1194,'19. Dacam'!$A:$A,0),2),"")</f>
        <v/>
      </c>
      <c r="Y1194" s="6" t="str">
        <f aca="false">IFERROR(INDEX('20. Proveedor'!$A:$B,MATCH($A1194,'20. Proveedor'!$A:$A,0),2),"")</f>
        <v/>
      </c>
      <c r="Z1194" s="6" t="str">
        <f aca="false">IFERROR(INDEX('21. Saphirus'!$A:$B,MATCH($A1194,'21. Saphirus'!$A:$A,0),2),"")</f>
        <v/>
      </c>
    </row>
    <row r="1195" customFormat="false" ht="15.75" hidden="false" customHeight="true" outlineLevel="0" collapsed="false">
      <c r="A1195" s="5" t="s">
        <v>1233</v>
      </c>
      <c r="B1195" s="5" t="n">
        <v>1906068</v>
      </c>
      <c r="C1195" s="5" t="s">
        <v>123</v>
      </c>
      <c r="D1195" s="6" t="str">
        <f aca="false">IFERROR(INDEX('1. Benavídez'!$A:$B,MATCH($A1195,'1. Benavídez'!$A:$A,0),2),"")</f>
        <v/>
      </c>
      <c r="E1195" s="6" t="str">
        <f aca="false">IFERROR(INDEX('2. Gallo'!$B:$D,MATCH($A1195,'2. Gallo'!$B:$B,0),3),"")</f>
        <v/>
      </c>
      <c r="F1195" s="6" t="str">
        <f aca="false">IFERROR(INDEX('3. Anea'!$B:$D,MATCH($A1195,'3. Anea'!$B:$B,0),2),"")</f>
        <v/>
      </c>
      <c r="G1195" s="6" t="str">
        <f aca="false">IFERROR(INDEX('4. Pilar'!$A:$C,MATCH($A1195,'4. Pilar'!$A:$A,0),2),"")</f>
        <v/>
      </c>
      <c r="H1195" s="6" t="str">
        <f aca="false">IFERROR(INDEX('5. Tortuguitas'!$B:$D,MATCH($A1195,'5. Tortuguitas'!$B:$B,0),2),"")</f>
        <v/>
      </c>
      <c r="I1195" s="6" t="str">
        <f aca="false">IFERROR(INDEX('6. Del Viso'!$A:$B,MATCH($A1195,'6. Del Viso'!$A:$A,0),3),"")</f>
        <v/>
      </c>
      <c r="J1195" s="6" t="str">
        <f aca="false">IFERROR(INDEX('7. Chica Glade'!$B:$F,MATCH($A1195,'7. Chica Glade'!$B:$B,0),2),"")</f>
        <v/>
      </c>
      <c r="K1195" s="6" t="str">
        <f aca="false">IFERROR(INDEX('8. Veterinaria'!$A:$B,MATCH($A1195,'8. Veterinaria'!$A:$A,0),2),"")</f>
        <v/>
      </c>
      <c r="L1195" s="6" t="str">
        <f aca="false">IFERROR(INDEX('9. Hipocampus'!$A:$B,MATCH($A1195,'9. Hipocampus'!$A:$A,0),2),"")</f>
        <v/>
      </c>
      <c r="M1195" s="6" t="str">
        <f aca="false">IFERROR(INDEX('11. Mundo Mascotas'!$B:$D,MATCH($A1195,'11. Mundo Mascotas'!$B:$B,0),2),"")</f>
        <v/>
      </c>
      <c r="N1195" s="6" t="n">
        <f aca="false">IFERROR(INDEX('12. Yaguar'!$B:$E,MATCH($A1195,'12. Yaguar'!$B:$B,0),2),"")</f>
        <v>1038.1</v>
      </c>
      <c r="O1195" s="6" t="str">
        <f aca="false">IFERROR(INDEX('13. King Clor'!$A:$B,MATCH($A1195,'13. King Clor'!$A:$A,0),2),"")</f>
        <v/>
      </c>
      <c r="P1195" s="6" t="str">
        <f aca="false">IFERROR(INDEX('14. Diserquim'!$A:$B,MATCH($A1195,'14. Diserquim'!$A:$A,0),2),"")</f>
        <v/>
      </c>
      <c r="Q1195" s="6" t="str">
        <f aca="false">IFERROR(INDEX('15. Moreno'!$A:$B,MATCH($A1195,'15. Moreno'!$A:$A,0),2),"")</f>
        <v/>
      </c>
      <c r="R1195" s="6" t="str">
        <f aca="false">IFERROR(INDEX('10. Collares'!$J:$K,MATCH($A1195,'10. Collares'!$J:$J,0),2),"")</f>
        <v/>
      </c>
      <c r="S1195" s="6" t="str">
        <f aca="false">IFERROR(INDEX('13. King Clor'!$G:$H,MATCH($A1195,'13. King Clor'!$G:$G,0),2),"")</f>
        <v/>
      </c>
      <c r="T1195" s="6" t="str">
        <f aca="false">IFERROR(INDEX('10. Collares'!$A:$B,MATCH($A1195,'10. Collares'!$A:$A,0),2),"")</f>
        <v/>
      </c>
      <c r="U1195" s="6" t="str">
        <f aca="false">IFERROR(INDEX('16. Mis nietos'!$B:$C,MATCH($A1195,'16. Mis nietos'!$B:$B,0),2),"")</f>
        <v/>
      </c>
      <c r="V1195" s="6" t="str">
        <f aca="false">IFERROR(INDEX('17. Profesional Vet'!$A:$B,MATCH($A1195,'17. Profesional Vet'!$A:$A,0),2),"")</f>
        <v/>
      </c>
      <c r="W1195" s="6" t="str">
        <f aca="false">IFERROR(INDEX('18. Premier'!$A:$B,MATCH($A1195,'18. Premier'!$A:$A,0),2),"")</f>
        <v/>
      </c>
      <c r="X1195" s="6" t="str">
        <f aca="false">IFERROR(INDEX('19. Dacam'!$A:$B,MATCH($A1195,'19. Dacam'!$A:$A,0),2),"")</f>
        <v/>
      </c>
      <c r="Y1195" s="6" t="str">
        <f aca="false">IFERROR(INDEX('20. Proveedor'!$A:$B,MATCH($A1195,'20. Proveedor'!$A:$A,0),2),"")</f>
        <v/>
      </c>
      <c r="Z1195" s="6" t="str">
        <f aca="false">IFERROR(INDEX('21. Saphirus'!$A:$B,MATCH($A1195,'21. Saphirus'!$A:$A,0),2),"")</f>
        <v/>
      </c>
    </row>
    <row r="1196" customFormat="false" ht="15.75" hidden="false" customHeight="true" outlineLevel="0" collapsed="false">
      <c r="A1196" s="5" t="s">
        <v>1234</v>
      </c>
      <c r="B1196" s="5" t="n">
        <v>1905591</v>
      </c>
      <c r="C1196" s="5" t="s">
        <v>123</v>
      </c>
      <c r="D1196" s="6" t="str">
        <f aca="false">IFERROR(INDEX('1. Benavídez'!$A:$B,MATCH($A1196,'1. Benavídez'!$A:$A,0),2),"")</f>
        <v/>
      </c>
      <c r="E1196" s="6" t="str">
        <f aca="false">IFERROR(INDEX('2. Gallo'!$B:$D,MATCH($A1196,'2. Gallo'!$B:$B,0),3),"")</f>
        <v/>
      </c>
      <c r="F1196" s="6" t="str">
        <f aca="false">IFERROR(INDEX('3. Anea'!$B:$D,MATCH($A1196,'3. Anea'!$B:$B,0),2),"")</f>
        <v/>
      </c>
      <c r="G1196" s="6" t="str">
        <f aca="false">IFERROR(INDEX('4. Pilar'!$A:$C,MATCH($A1196,'4. Pilar'!$A:$A,0),2),"")</f>
        <v/>
      </c>
      <c r="H1196" s="6" t="str">
        <f aca="false">IFERROR(INDEX('5. Tortuguitas'!$B:$D,MATCH($A1196,'5. Tortuguitas'!$B:$B,0),2),"")</f>
        <v/>
      </c>
      <c r="I1196" s="6" t="str">
        <f aca="false">IFERROR(INDEX('6. Del Viso'!$A:$B,MATCH($A1196,'6. Del Viso'!$A:$A,0),2),"")</f>
        <v/>
      </c>
      <c r="J1196" s="6" t="str">
        <f aca="false">IFERROR(INDEX('7. Chica Glade'!$B:$F,MATCH($A1196,'7. Chica Glade'!$B:$B,0),4),"")</f>
        <v/>
      </c>
      <c r="K1196" s="6" t="str">
        <f aca="false">IFERROR(INDEX('8. Veterinaria'!$A:$B,MATCH($A1196,'8. Veterinaria'!$A:$A,0),2),"")</f>
        <v/>
      </c>
      <c r="L1196" s="6" t="str">
        <f aca="false">IFERROR(INDEX('9. Hipocampus'!$A:$B,MATCH($A1196,'9. Hipocampus'!$A:$A,0),2),"")</f>
        <v/>
      </c>
      <c r="M1196" s="6" t="str">
        <f aca="false">IFERROR(INDEX('11. Mundo Mascotas'!$B:$D,MATCH($A1196,'11. Mundo Mascotas'!$B:$B,0),2),"")</f>
        <v/>
      </c>
      <c r="N1196" s="6" t="n">
        <f aca="false">IFERROR(INDEX('12. Yaguar'!$B:$E,MATCH($A1196,'12. Yaguar'!$B:$B,0),2),"")</f>
        <v>1515</v>
      </c>
      <c r="O1196" s="6" t="str">
        <f aca="false">IFERROR(INDEX('13. King Clor'!$A:$B,MATCH($A1196,'13. King Clor'!$A:$A,0),2),"")</f>
        <v/>
      </c>
      <c r="P1196" s="6" t="str">
        <f aca="false">IFERROR(INDEX('14. Diserquim'!$A:$B,MATCH($A1196,'14. Diserquim'!$A:$A,0),2),"")</f>
        <v/>
      </c>
      <c r="Q1196" s="6" t="str">
        <f aca="false">IFERROR(INDEX('15. Moreno'!$A:$B,MATCH($A1196,'15. Moreno'!$A:$A,0),2),"")</f>
        <v/>
      </c>
      <c r="R1196" s="6" t="str">
        <f aca="false">IFERROR(INDEX('10. Collares'!$J:$K,MATCH($A1196,'10. Collares'!$J:$J,0),2),"")</f>
        <v/>
      </c>
      <c r="S1196" s="6" t="str">
        <f aca="false">IFERROR(INDEX('13. King Clor'!$G:$H,MATCH($A1196,'13. King Clor'!$G:$G,0),2),"")</f>
        <v/>
      </c>
      <c r="T1196" s="6" t="str">
        <f aca="false">IFERROR(INDEX('10. Collares'!$A:$B,MATCH($A1196,'10. Collares'!$A:$A,0),2),"")</f>
        <v/>
      </c>
      <c r="U1196" s="6" t="str">
        <f aca="false">IFERROR(INDEX('16. Mis nietos'!$B:$C,MATCH($A1196,'16. Mis nietos'!$B:$B,0),2),"")</f>
        <v/>
      </c>
      <c r="V1196" s="6" t="str">
        <f aca="false">IFERROR(INDEX('17. Profesional Vet'!$A:$B,MATCH($A1196,'17. Profesional Vet'!$A:$A,0),2),"")</f>
        <v/>
      </c>
      <c r="W1196" s="6" t="str">
        <f aca="false">IFERROR(INDEX('18. Premier'!$A:$B,MATCH($A1196,'18. Premier'!$A:$A,0),2),"")</f>
        <v/>
      </c>
      <c r="X1196" s="6" t="str">
        <f aca="false">IFERROR(INDEX('19. Dacam'!$A:$B,MATCH($A1196,'19. Dacam'!$A:$A,0),2),"")</f>
        <v/>
      </c>
      <c r="Y1196" s="6" t="str">
        <f aca="false">IFERROR(INDEX('20. Proveedor'!$A:$B,MATCH($A1196,'20. Proveedor'!$A:$A,0),2),"")</f>
        <v/>
      </c>
      <c r="Z1196" s="6" t="str">
        <f aca="false">IFERROR(INDEX('21. Saphirus'!$A:$B,MATCH($A1196,'21. Saphirus'!$A:$A,0),2),"")</f>
        <v/>
      </c>
    </row>
    <row r="1197" customFormat="false" ht="15.75" hidden="false" customHeight="true" outlineLevel="0" collapsed="false">
      <c r="A1197" s="5" t="s">
        <v>1235</v>
      </c>
      <c r="B1197" s="5" t="n">
        <v>1905592</v>
      </c>
      <c r="C1197" s="5" t="s">
        <v>123</v>
      </c>
      <c r="D1197" s="6" t="str">
        <f aca="false">IFERROR(INDEX('1. Benavídez'!$A:$B,MATCH($A1197,'1. Benavídez'!$A:$A,0),2),"")</f>
        <v/>
      </c>
      <c r="E1197" s="6" t="str">
        <f aca="false">IFERROR(INDEX('2. Gallo'!$B:$D,MATCH($A1197,'2. Gallo'!$B:$B,0),3),"")</f>
        <v/>
      </c>
      <c r="F1197" s="6" t="str">
        <f aca="false">IFERROR(INDEX('3. Anea'!$B:$D,MATCH($A1197,'3. Anea'!$B:$B,0),2),"")</f>
        <v/>
      </c>
      <c r="G1197" s="6" t="str">
        <f aca="false">IFERROR(INDEX('4. Pilar'!$A:$C,MATCH($A1197,'4. Pilar'!$A:$A,0),2),"")</f>
        <v/>
      </c>
      <c r="H1197" s="6" t="str">
        <f aca="false">IFERROR(INDEX('5. Tortuguitas'!$B:$D,MATCH($A1197,'5. Tortuguitas'!$B:$B,0),2),"")</f>
        <v/>
      </c>
      <c r="I1197" s="6" t="str">
        <f aca="false">IFERROR(INDEX('6. Del Viso'!$A:$B,MATCH($A1197,'6. Del Viso'!$A:$A,0),2),"")</f>
        <v/>
      </c>
      <c r="J1197" s="6" t="str">
        <f aca="false">IFERROR(INDEX('7. Chica Glade'!$B:$F,MATCH($A1197,'7. Chica Glade'!$B:$B,0),4),"")</f>
        <v/>
      </c>
      <c r="K1197" s="6" t="str">
        <f aca="false">IFERROR(INDEX('8. Veterinaria'!$A:$B,MATCH($A1197,'8. Veterinaria'!$A:$A,0),2),"")</f>
        <v/>
      </c>
      <c r="L1197" s="6" t="str">
        <f aca="false">IFERROR(INDEX('9. Hipocampus'!$A:$B,MATCH($A1197,'9. Hipocampus'!$A:$A,0),2),"")</f>
        <v/>
      </c>
      <c r="M1197" s="6" t="str">
        <f aca="false">IFERROR(INDEX('11. Mundo Mascotas'!$B:$D,MATCH($A1197,'11. Mundo Mascotas'!$B:$B,0),2),"")</f>
        <v/>
      </c>
      <c r="N1197" s="6" t="n">
        <f aca="false">IFERROR(INDEX('12. Yaguar'!$B:$E,MATCH($A1197,'12. Yaguar'!$B:$B,0),2),"")</f>
        <v>1110.68</v>
      </c>
      <c r="O1197" s="6" t="str">
        <f aca="false">IFERROR(INDEX('13. King Clor'!$A:$B,MATCH($A1197,'13. King Clor'!$A:$A,0),2),"")</f>
        <v/>
      </c>
      <c r="P1197" s="6" t="str">
        <f aca="false">IFERROR(INDEX('14. Diserquim'!$A:$B,MATCH($A1197,'14. Diserquim'!$A:$A,0),2),"")</f>
        <v/>
      </c>
      <c r="Q1197" s="6" t="str">
        <f aca="false">IFERROR(INDEX('15. Moreno'!$A:$B,MATCH($A1197,'15. Moreno'!$A:$A,0),2),"")</f>
        <v/>
      </c>
      <c r="R1197" s="6" t="str">
        <f aca="false">IFERROR(INDEX('10. Collares'!$J:$K,MATCH($A1197,'10. Collares'!$J:$J,0),2),"")</f>
        <v/>
      </c>
      <c r="S1197" s="6" t="str">
        <f aca="false">IFERROR(INDEX('13. King Clor'!$G:$H,MATCH($A1197,'13. King Clor'!$G:$G,0),2),"")</f>
        <v/>
      </c>
      <c r="T1197" s="6" t="str">
        <f aca="false">IFERROR(INDEX('10. Collares'!$A:$B,MATCH($A1197,'10. Collares'!$A:$A,0),2),"")</f>
        <v/>
      </c>
      <c r="U1197" s="6" t="str">
        <f aca="false">IFERROR(INDEX('16. Mis nietos'!$B:$C,MATCH($A1197,'16. Mis nietos'!$B:$B,0),2),"")</f>
        <v/>
      </c>
      <c r="V1197" s="6" t="str">
        <f aca="false">IFERROR(INDEX('17. Profesional Vet'!$A:$B,MATCH($A1197,'17. Profesional Vet'!$A:$A,0),2),"")</f>
        <v/>
      </c>
      <c r="W1197" s="6" t="str">
        <f aca="false">IFERROR(INDEX('18. Premier'!$A:$B,MATCH($A1197,'18. Premier'!$A:$A,0),2),"")</f>
        <v/>
      </c>
      <c r="X1197" s="6" t="str">
        <f aca="false">IFERROR(INDEX('19. Dacam'!$A:$B,MATCH($A1197,'19. Dacam'!$A:$A,0),2),"")</f>
        <v/>
      </c>
      <c r="Y1197" s="6" t="str">
        <f aca="false">IFERROR(INDEX('20. Proveedor'!$A:$B,MATCH($A1197,'20. Proveedor'!$A:$A,0),2),"")</f>
        <v/>
      </c>
      <c r="Z1197" s="6" t="str">
        <f aca="false">IFERROR(INDEX('21. Saphirus'!$A:$B,MATCH($A1197,'21. Saphirus'!$A:$A,0),2),"")</f>
        <v/>
      </c>
    </row>
    <row r="1198" customFormat="false" ht="15.75" hidden="false" customHeight="true" outlineLevel="0" collapsed="false">
      <c r="A1198" s="5" t="s">
        <v>1236</v>
      </c>
      <c r="B1198" s="5" t="n">
        <v>1906068</v>
      </c>
      <c r="C1198" s="5" t="s">
        <v>123</v>
      </c>
      <c r="D1198" s="6" t="str">
        <f aca="false">IFERROR(INDEX('1. Benavídez'!$A:$B,MATCH($A1198,'1. Benavídez'!$A:$A,0),2),"")</f>
        <v/>
      </c>
      <c r="E1198" s="6" t="str">
        <f aca="false">IFERROR(INDEX('2. Gallo'!$B:$D,MATCH($A1198,'2. Gallo'!$B:$B,0),3),"")</f>
        <v/>
      </c>
      <c r="F1198" s="6" t="str">
        <f aca="false">IFERROR(INDEX('3. Anea'!$B:$D,MATCH($A1198,'3. Anea'!$B:$B,0),2),"")</f>
        <v/>
      </c>
      <c r="G1198" s="6" t="str">
        <f aca="false">IFERROR(INDEX('4. Pilar'!$A:$C,MATCH($A1198,'4. Pilar'!$A:$A,0),2),"")</f>
        <v/>
      </c>
      <c r="H1198" s="6" t="str">
        <f aca="false">IFERROR(INDEX('5. Tortuguitas'!$B:$D,MATCH($A1198,'5. Tortuguitas'!$B:$B,0),2),"")</f>
        <v/>
      </c>
      <c r="I1198" s="6" t="str">
        <f aca="false">IFERROR(INDEX('6. Del Viso'!$A:$B,MATCH($A1198,'6. Del Viso'!$A:$A,0),3),"")</f>
        <v/>
      </c>
      <c r="J1198" s="6" t="str">
        <f aca="false">IFERROR(INDEX('7. Chica Glade'!$B:$F,MATCH($A1198,'7. Chica Glade'!$B:$B,0),2),"")</f>
        <v/>
      </c>
      <c r="K1198" s="6" t="str">
        <f aca="false">IFERROR(INDEX('8. Veterinaria'!$A:$B,MATCH($A1198,'8. Veterinaria'!$A:$A,0),2),"")</f>
        <v/>
      </c>
      <c r="L1198" s="6" t="str">
        <f aca="false">IFERROR(INDEX('9. Hipocampus'!$A:$B,MATCH($A1198,'9. Hipocampus'!$A:$A,0),2),"")</f>
        <v/>
      </c>
      <c r="M1198" s="6" t="str">
        <f aca="false">IFERROR(INDEX('11. Mundo Mascotas'!$B:$D,MATCH($A1198,'11. Mundo Mascotas'!$B:$B,0),2),"")</f>
        <v/>
      </c>
      <c r="N1198" s="6" t="n">
        <f aca="false">IFERROR(INDEX('12. Yaguar'!$B:$E,MATCH($A1198,'12. Yaguar'!$B:$B,0),2),"")</f>
        <v>2770</v>
      </c>
      <c r="O1198" s="6" t="str">
        <f aca="false">IFERROR(INDEX('13. King Clor'!$A:$B,MATCH($A1198,'13. King Clor'!$A:$A,0),2),"")</f>
        <v/>
      </c>
      <c r="P1198" s="6" t="str">
        <f aca="false">IFERROR(INDEX('14. Diserquim'!$A:$B,MATCH($A1198,'14. Diserquim'!$A:$A,0),2),"")</f>
        <v/>
      </c>
      <c r="Q1198" s="6" t="str">
        <f aca="false">IFERROR(INDEX('15. Moreno'!$A:$B,MATCH($A1198,'15. Moreno'!$A:$A,0),2),"")</f>
        <v/>
      </c>
      <c r="R1198" s="6" t="str">
        <f aca="false">IFERROR(INDEX('10. Collares'!$J:$K,MATCH($A1198,'10. Collares'!$J:$J,0),2),"")</f>
        <v/>
      </c>
      <c r="S1198" s="6" t="str">
        <f aca="false">IFERROR(INDEX('13. King Clor'!$G:$H,MATCH($A1198,'13. King Clor'!$G:$G,0),2),"")</f>
        <v/>
      </c>
      <c r="T1198" s="6" t="str">
        <f aca="false">IFERROR(INDEX('10. Collares'!$A:$B,MATCH($A1198,'10. Collares'!$A:$A,0),2),"")</f>
        <v/>
      </c>
      <c r="U1198" s="6" t="str">
        <f aca="false">IFERROR(INDEX('16. Mis nietos'!$B:$C,MATCH($A1198,'16. Mis nietos'!$B:$B,0),2),"")</f>
        <v/>
      </c>
      <c r="V1198" s="6" t="str">
        <f aca="false">IFERROR(INDEX('17. Profesional Vet'!$A:$B,MATCH($A1198,'17. Profesional Vet'!$A:$A,0),2),"")</f>
        <v/>
      </c>
      <c r="W1198" s="6" t="str">
        <f aca="false">IFERROR(INDEX('18. Premier'!$A:$B,MATCH($A1198,'18. Premier'!$A:$A,0),2),"")</f>
        <v/>
      </c>
      <c r="X1198" s="6" t="str">
        <f aca="false">IFERROR(INDEX('19. Dacam'!$A:$B,MATCH($A1198,'19. Dacam'!$A:$A,0),2),"")</f>
        <v/>
      </c>
      <c r="Y1198" s="6" t="str">
        <f aca="false">IFERROR(INDEX('20. Proveedor'!$A:$B,MATCH($A1198,'20. Proveedor'!$A:$A,0),2),"")</f>
        <v/>
      </c>
      <c r="Z1198" s="6" t="str">
        <f aca="false">IFERROR(INDEX('21. Saphirus'!$A:$B,MATCH($A1198,'21. Saphirus'!$A:$A,0),2),"")</f>
        <v/>
      </c>
    </row>
    <row r="1199" customFormat="false" ht="15.75" hidden="false" customHeight="true" outlineLevel="0" collapsed="false">
      <c r="A1199" s="5" t="s">
        <v>1237</v>
      </c>
      <c r="B1199" s="5" t="n">
        <v>1905589</v>
      </c>
      <c r="C1199" s="5" t="s">
        <v>123</v>
      </c>
      <c r="D1199" s="6" t="str">
        <f aca="false">IFERROR(INDEX('1. Benavídez'!$A:$B,MATCH($A1199,'1. Benavídez'!$A:$A,0),2),"")</f>
        <v/>
      </c>
      <c r="E1199" s="6" t="str">
        <f aca="false">IFERROR(INDEX('2. Gallo'!$B:$D,MATCH($A1199,'2. Gallo'!$B:$B,0),3),"")</f>
        <v/>
      </c>
      <c r="F1199" s="6" t="str">
        <f aca="false">IFERROR(INDEX('3. Anea'!$B:$D,MATCH($A1199,'3. Anea'!$B:$B,0),2),"")</f>
        <v/>
      </c>
      <c r="G1199" s="6" t="str">
        <f aca="false">IFERROR(INDEX('4. Pilar'!$A:$C,MATCH($A1199,'4. Pilar'!$A:$A,0),2),"")</f>
        <v/>
      </c>
      <c r="H1199" s="6" t="str">
        <f aca="false">IFERROR(INDEX('5. Tortuguitas'!$B:$D,MATCH($A1199,'5. Tortuguitas'!$B:$B,0),2),"")</f>
        <v/>
      </c>
      <c r="I1199" s="6" t="str">
        <f aca="false">IFERROR(INDEX('6. Del Viso'!$A:$B,MATCH($A1199,'6. Del Viso'!$A:$A,0),2),"")</f>
        <v/>
      </c>
      <c r="J1199" s="6" t="str">
        <f aca="false">IFERROR(INDEX('7. Chica Glade'!$B:$F,MATCH($A1199,'7. Chica Glade'!$B:$B,0),4),"")</f>
        <v/>
      </c>
      <c r="K1199" s="6" t="str">
        <f aca="false">IFERROR(INDEX('8. Veterinaria'!$A:$B,MATCH($A1199,'8. Veterinaria'!$A:$A,0),2),"")</f>
        <v/>
      </c>
      <c r="L1199" s="6" t="str">
        <f aca="false">IFERROR(INDEX('9. Hipocampus'!$A:$B,MATCH($A1199,'9. Hipocampus'!$A:$A,0),2),"")</f>
        <v/>
      </c>
      <c r="M1199" s="6" t="str">
        <f aca="false">IFERROR(INDEX('11. Mundo Mascotas'!$B:$D,MATCH($A1199,'11. Mundo Mascotas'!$B:$B,0),2),"")</f>
        <v/>
      </c>
      <c r="N1199" s="6" t="n">
        <f aca="false">IFERROR(INDEX('12. Yaguar'!$B:$E,MATCH($A1199,'12. Yaguar'!$B:$B,0),2),"")</f>
        <v>2579.93</v>
      </c>
      <c r="O1199" s="6" t="str">
        <f aca="false">IFERROR(INDEX('13. King Clor'!$A:$B,MATCH($A1199,'13. King Clor'!$A:$A,0),2),"")</f>
        <v/>
      </c>
      <c r="P1199" s="6" t="str">
        <f aca="false">IFERROR(INDEX('14. Diserquim'!$A:$B,MATCH($A1199,'14. Diserquim'!$A:$A,0),2),"")</f>
        <v/>
      </c>
      <c r="Q1199" s="6" t="str">
        <f aca="false">IFERROR(INDEX('15. Moreno'!$A:$B,MATCH($A1199,'15. Moreno'!$A:$A,0),2),"")</f>
        <v/>
      </c>
      <c r="R1199" s="6" t="str">
        <f aca="false">IFERROR(INDEX('10. Collares'!$J:$K,MATCH($A1199,'10. Collares'!$J:$J,0),2),"")</f>
        <v/>
      </c>
      <c r="S1199" s="6" t="str">
        <f aca="false">IFERROR(INDEX('13. King Clor'!$G:$H,MATCH($A1199,'13. King Clor'!$G:$G,0),2),"")</f>
        <v/>
      </c>
      <c r="T1199" s="6" t="str">
        <f aca="false">IFERROR(INDEX('10. Collares'!$A:$B,MATCH($A1199,'10. Collares'!$A:$A,0),2),"")</f>
        <v/>
      </c>
      <c r="U1199" s="6" t="str">
        <f aca="false">IFERROR(INDEX('16. Mis nietos'!$B:$C,MATCH($A1199,'16. Mis nietos'!$B:$B,0),2),"")</f>
        <v/>
      </c>
      <c r="V1199" s="6" t="str">
        <f aca="false">IFERROR(INDEX('17. Profesional Vet'!$A:$B,MATCH($A1199,'17. Profesional Vet'!$A:$A,0),2),"")</f>
        <v/>
      </c>
      <c r="W1199" s="6" t="str">
        <f aca="false">IFERROR(INDEX('18. Premier'!$A:$B,MATCH($A1199,'18. Premier'!$A:$A,0),2),"")</f>
        <v/>
      </c>
      <c r="X1199" s="6" t="str">
        <f aca="false">IFERROR(INDEX('19. Dacam'!$A:$B,MATCH($A1199,'19. Dacam'!$A:$A,0),2),"")</f>
        <v/>
      </c>
      <c r="Y1199" s="6" t="str">
        <f aca="false">IFERROR(INDEX('20. Proveedor'!$A:$B,MATCH($A1199,'20. Proveedor'!$A:$A,0),2),"")</f>
        <v/>
      </c>
      <c r="Z1199" s="6" t="str">
        <f aca="false">IFERROR(INDEX('21. Saphirus'!$A:$B,MATCH($A1199,'21. Saphirus'!$A:$A,0),2),"")</f>
        <v/>
      </c>
    </row>
    <row r="1200" customFormat="false" ht="15.75" hidden="false" customHeight="true" outlineLevel="0" collapsed="false">
      <c r="A1200" s="5" t="s">
        <v>1238</v>
      </c>
      <c r="B1200" s="5" t="n">
        <v>1905952</v>
      </c>
      <c r="C1200" s="5" t="s">
        <v>123</v>
      </c>
      <c r="D1200" s="6" t="str">
        <f aca="false">IFERROR(INDEX('1. Benavídez'!$A:$B,MATCH($A1200,'1. Benavídez'!$A:$A,0),2),"")</f>
        <v/>
      </c>
      <c r="E1200" s="6" t="str">
        <f aca="false">IFERROR(INDEX('2. Gallo'!$B:$D,MATCH($A1200,'2. Gallo'!$B:$B,0),3),"")</f>
        <v/>
      </c>
      <c r="F1200" s="6" t="str">
        <f aca="false">IFERROR(INDEX('3. Anea'!$B:$D,MATCH($A1200,'3. Anea'!$B:$B,0),2),"")</f>
        <v/>
      </c>
      <c r="G1200" s="6" t="str">
        <f aca="false">IFERROR(INDEX('4. Pilar'!$A:$C,MATCH($A1200,'4. Pilar'!$A:$A,0),2),"")</f>
        <v/>
      </c>
      <c r="H1200" s="6" t="str">
        <f aca="false">IFERROR(INDEX('5. Tortuguitas'!$B:$D,MATCH($A1200,'5. Tortuguitas'!$B:$B,0),2),"")</f>
        <v/>
      </c>
      <c r="I1200" s="6" t="str">
        <f aca="false">IFERROR(INDEX('6. Del Viso'!$A:$B,MATCH($A1200,'6. Del Viso'!$A:$A,0),2),"")</f>
        <v/>
      </c>
      <c r="J1200" s="6" t="str">
        <f aca="false">IFERROR(INDEX('7. Chica Glade'!$B:$F,MATCH($A1200,'7. Chica Glade'!$B:$B,0),4),"")</f>
        <v/>
      </c>
      <c r="K1200" s="6" t="str">
        <f aca="false">IFERROR(INDEX('8. Veterinaria'!$A:$B,MATCH($A1200,'8. Veterinaria'!$A:$A,0),2),"")</f>
        <v/>
      </c>
      <c r="L1200" s="6" t="str">
        <f aca="false">IFERROR(INDEX('9. Hipocampus'!$A:$B,MATCH($A1200,'9. Hipocampus'!$A:$A,0),2),"")</f>
        <v/>
      </c>
      <c r="M1200" s="6" t="str">
        <f aca="false">IFERROR(INDEX('11. Mundo Mascotas'!$B:$D,MATCH($A1200,'11. Mundo Mascotas'!$B:$B,0),2),"")</f>
        <v/>
      </c>
      <c r="N1200" s="6" t="n">
        <f aca="false">IFERROR(INDEX('12. Yaguar'!$B:$E,MATCH($A1200,'12. Yaguar'!$B:$B,0),2),"")</f>
        <v>2579.93</v>
      </c>
      <c r="O1200" s="6" t="str">
        <f aca="false">IFERROR(INDEX('13. King Clor'!$A:$B,MATCH($A1200,'13. King Clor'!$A:$A,0),2),"")</f>
        <v/>
      </c>
      <c r="P1200" s="6" t="str">
        <f aca="false">IFERROR(INDEX('14. Diserquim'!$A:$B,MATCH($A1200,'14. Diserquim'!$A:$A,0),2),"")</f>
        <v/>
      </c>
      <c r="Q1200" s="6" t="str">
        <f aca="false">IFERROR(INDEX('15. Moreno'!$A:$B,MATCH($A1200,'15. Moreno'!$A:$A,0),2),"")</f>
        <v/>
      </c>
      <c r="R1200" s="6" t="str">
        <f aca="false">IFERROR(INDEX('10. Collares'!$J:$K,MATCH($A1200,'10. Collares'!$J:$J,0),2),"")</f>
        <v/>
      </c>
      <c r="S1200" s="6" t="str">
        <f aca="false">IFERROR(INDEX('13. King Clor'!$G:$H,MATCH($A1200,'13. King Clor'!$G:$G,0),2),"")</f>
        <v/>
      </c>
      <c r="T1200" s="6" t="str">
        <f aca="false">IFERROR(INDEX('10. Collares'!$A:$B,MATCH($A1200,'10. Collares'!$A:$A,0),2),"")</f>
        <v/>
      </c>
      <c r="U1200" s="6" t="str">
        <f aca="false">IFERROR(INDEX('16. Mis nietos'!$B:$C,MATCH($A1200,'16. Mis nietos'!$B:$B,0),2),"")</f>
        <v/>
      </c>
      <c r="V1200" s="6" t="str">
        <f aca="false">IFERROR(INDEX('17. Profesional Vet'!$A:$B,MATCH($A1200,'17. Profesional Vet'!$A:$A,0),2),"")</f>
        <v/>
      </c>
      <c r="W1200" s="6" t="str">
        <f aca="false">IFERROR(INDEX('18. Premier'!$A:$B,MATCH($A1200,'18. Premier'!$A:$A,0),2),"")</f>
        <v/>
      </c>
      <c r="X1200" s="6" t="str">
        <f aca="false">IFERROR(INDEX('19. Dacam'!$A:$B,MATCH($A1200,'19. Dacam'!$A:$A,0),2),"")</f>
        <v/>
      </c>
      <c r="Y1200" s="6" t="str">
        <f aca="false">IFERROR(INDEX('20. Proveedor'!$A:$B,MATCH($A1200,'20. Proveedor'!$A:$A,0),2),"")</f>
        <v/>
      </c>
      <c r="Z1200" s="6" t="str">
        <f aca="false">IFERROR(INDEX('21. Saphirus'!$A:$B,MATCH($A1200,'21. Saphirus'!$A:$A,0),2),"")</f>
        <v/>
      </c>
    </row>
    <row r="1201" customFormat="false" ht="15.75" hidden="false" customHeight="true" outlineLevel="0" collapsed="false">
      <c r="A1201" s="5" t="s">
        <v>1239</v>
      </c>
      <c r="B1201" s="5" t="n">
        <v>1906098</v>
      </c>
      <c r="C1201" s="5" t="s">
        <v>123</v>
      </c>
      <c r="D1201" s="6" t="str">
        <f aca="false">IFERROR(INDEX('1. Benavídez'!$A:$B,MATCH($A1201,'1. Benavídez'!$A:$A,0),2),"")</f>
        <v/>
      </c>
      <c r="E1201" s="6" t="str">
        <f aca="false">IFERROR(INDEX('2. Gallo'!$B:$D,MATCH($A1201,'2. Gallo'!$B:$B,0),3),"")</f>
        <v/>
      </c>
      <c r="F1201" s="6" t="str">
        <f aca="false">IFERROR(INDEX('3. Anea'!$B:$D,MATCH($A1201,'3. Anea'!$B:$B,0),2),"")</f>
        <v/>
      </c>
      <c r="G1201" s="6" t="str">
        <f aca="false">IFERROR(INDEX('4. Pilar'!$A:$C,MATCH($A1201,'4. Pilar'!$A:$A,0),2),"")</f>
        <v/>
      </c>
      <c r="H1201" s="6" t="str">
        <f aca="false">IFERROR(INDEX('5. Tortuguitas'!$B:$D,MATCH($A1201,'5. Tortuguitas'!$B:$B,0),2),"")</f>
        <v/>
      </c>
      <c r="I1201" s="6" t="str">
        <f aca="false">IFERROR(INDEX('6. Del Viso'!$A:$B,MATCH($A1201,'6. Del Viso'!$A:$A,0),2),"")</f>
        <v/>
      </c>
      <c r="J1201" s="6" t="str">
        <f aca="false">IFERROR(INDEX('7. Chica Glade'!$B:$F,MATCH($A1201,'7. Chica Glade'!$B:$B,0),4),"")</f>
        <v/>
      </c>
      <c r="K1201" s="6" t="str">
        <f aca="false">IFERROR(INDEX('8. Veterinaria'!$A:$B,MATCH($A1201,'8. Veterinaria'!$A:$A,0),2),"")</f>
        <v/>
      </c>
      <c r="L1201" s="6" t="str">
        <f aca="false">IFERROR(INDEX('9. Hipocampus'!$A:$B,MATCH($A1201,'9. Hipocampus'!$A:$A,0),2),"")</f>
        <v/>
      </c>
      <c r="M1201" s="6" t="str">
        <f aca="false">IFERROR(INDEX('11. Mundo Mascotas'!$B:$D,MATCH($A1201,'11. Mundo Mascotas'!$B:$B,0),2),"")</f>
        <v/>
      </c>
      <c r="N1201" s="6" t="n">
        <f aca="false">IFERROR(INDEX('12. Yaguar'!$B:$E,MATCH($A1201,'12. Yaguar'!$B:$B,0),2),"")</f>
        <v>1280</v>
      </c>
      <c r="O1201" s="6" t="str">
        <f aca="false">IFERROR(INDEX('13. King Clor'!$A:$B,MATCH($A1201,'13. King Clor'!$A:$A,0),2),"")</f>
        <v/>
      </c>
      <c r="P1201" s="6" t="str">
        <f aca="false">IFERROR(INDEX('14. Diserquim'!$A:$B,MATCH($A1201,'14. Diserquim'!$A:$A,0),2),"")</f>
        <v/>
      </c>
      <c r="Q1201" s="6" t="str">
        <f aca="false">IFERROR(INDEX('15. Moreno'!$A:$B,MATCH($A1201,'15. Moreno'!$A:$A,0),2),"")</f>
        <v/>
      </c>
      <c r="R1201" s="6" t="str">
        <f aca="false">IFERROR(INDEX('10. Collares'!$J:$K,MATCH($A1201,'10. Collares'!$J:$J,0),2),"")</f>
        <v/>
      </c>
      <c r="S1201" s="6" t="str">
        <f aca="false">IFERROR(INDEX('13. King Clor'!$G:$H,MATCH($A1201,'13. King Clor'!$G:$G,0),2),"")</f>
        <v/>
      </c>
      <c r="T1201" s="6" t="str">
        <f aca="false">IFERROR(INDEX('10. Collares'!$A:$B,MATCH($A1201,'10. Collares'!$A:$A,0),2),"")</f>
        <v/>
      </c>
      <c r="U1201" s="6" t="str">
        <f aca="false">IFERROR(INDEX('16. Mis nietos'!$B:$C,MATCH($A1201,'16. Mis nietos'!$B:$B,0),2),"")</f>
        <v/>
      </c>
      <c r="V1201" s="6" t="str">
        <f aca="false">IFERROR(INDEX('17. Profesional Vet'!$A:$B,MATCH($A1201,'17. Profesional Vet'!$A:$A,0),2),"")</f>
        <v/>
      </c>
      <c r="W1201" s="6" t="str">
        <f aca="false">IFERROR(INDEX('18. Premier'!$A:$B,MATCH($A1201,'18. Premier'!$A:$A,0),2),"")</f>
        <v/>
      </c>
      <c r="X1201" s="6" t="str">
        <f aca="false">IFERROR(INDEX('19. Dacam'!$A:$B,MATCH($A1201,'19. Dacam'!$A:$A,0),2),"")</f>
        <v/>
      </c>
      <c r="Y1201" s="6" t="str">
        <f aca="false">IFERROR(INDEX('20. Proveedor'!$A:$B,MATCH($A1201,'20. Proveedor'!$A:$A,0),2),"")</f>
        <v/>
      </c>
      <c r="Z1201" s="6" t="str">
        <f aca="false">IFERROR(INDEX('21. Saphirus'!$A:$B,MATCH($A1201,'21. Saphirus'!$A:$A,0),2),"")</f>
        <v/>
      </c>
    </row>
    <row r="1202" customFormat="false" ht="15.75" hidden="false" customHeight="true" outlineLevel="0" collapsed="false">
      <c r="A1202" s="5" t="s">
        <v>1240</v>
      </c>
      <c r="B1202" s="5" t="n">
        <v>1905594</v>
      </c>
      <c r="C1202" s="5" t="s">
        <v>123</v>
      </c>
      <c r="D1202" s="6" t="str">
        <f aca="false">IFERROR(INDEX('1. Benavídez'!$A:$B,MATCH($A1202,'1. Benavídez'!$A:$A,0),2),"")</f>
        <v/>
      </c>
      <c r="E1202" s="6" t="str">
        <f aca="false">IFERROR(INDEX('2. Gallo'!$B:$D,MATCH($A1202,'2. Gallo'!$B:$B,0),3),"")</f>
        <v/>
      </c>
      <c r="F1202" s="6" t="str">
        <f aca="false">IFERROR(INDEX('3. Anea'!$B:$D,MATCH($A1202,'3. Anea'!$B:$B,0),2),"")</f>
        <v/>
      </c>
      <c r="G1202" s="6" t="str">
        <f aca="false">IFERROR(INDEX('4. Pilar'!$A:$C,MATCH($A1202,'4. Pilar'!$A:$A,0),2),"")</f>
        <v/>
      </c>
      <c r="H1202" s="6" t="str">
        <f aca="false">IFERROR(INDEX('5. Tortuguitas'!$B:$D,MATCH($A1202,'5. Tortuguitas'!$B:$B,0),2),"")</f>
        <v/>
      </c>
      <c r="I1202" s="6" t="str">
        <f aca="false">IFERROR(INDEX('6. Del Viso'!$A:$B,MATCH($A1202,'6. Del Viso'!$A:$A,0),2),"")</f>
        <v/>
      </c>
      <c r="J1202" s="6" t="str">
        <f aca="false">IFERROR(INDEX('7. Chica Glade'!$B:$F,MATCH($A1202,'7. Chica Glade'!$B:$B,0),4),"")</f>
        <v/>
      </c>
      <c r="K1202" s="6" t="str">
        <f aca="false">IFERROR(INDEX('8. Veterinaria'!$A:$B,MATCH($A1202,'8. Veterinaria'!$A:$A,0),2),"")</f>
        <v/>
      </c>
      <c r="L1202" s="6" t="str">
        <f aca="false">IFERROR(INDEX('9. Hipocampus'!$A:$B,MATCH($A1202,'9. Hipocampus'!$A:$A,0),2),"")</f>
        <v/>
      </c>
      <c r="M1202" s="6" t="str">
        <f aca="false">IFERROR(INDEX('11. Mundo Mascotas'!$B:$D,MATCH($A1202,'11. Mundo Mascotas'!$B:$B,0),2),"")</f>
        <v/>
      </c>
      <c r="N1202" s="6" t="str">
        <f aca="false">IFERROR(INDEX('12. Yaguar'!$B:$E,MATCH($A1202,'12. Yaguar'!$B:$B,0),2),"")</f>
        <v/>
      </c>
      <c r="O1202" s="6" t="str">
        <f aca="false">IFERROR(INDEX('13. King Clor'!$A:$B,MATCH($A1202,'13. King Clor'!$A:$A,0),2),"")</f>
        <v/>
      </c>
      <c r="P1202" s="6" t="str">
        <f aca="false">IFERROR(INDEX('14. Diserquim'!$A:$B,MATCH($A1202,'14. Diserquim'!$A:$A,0),2),"")</f>
        <v/>
      </c>
      <c r="Q1202" s="6" t="str">
        <f aca="false">IFERROR(INDEX('15. Moreno'!$A:$B,MATCH($A1202,'15. Moreno'!$A:$A,0),2),"")</f>
        <v/>
      </c>
      <c r="R1202" s="6" t="str">
        <f aca="false">IFERROR(INDEX('10. Collares'!$J:$K,MATCH($A1202,'10. Collares'!$J:$J,0),2),"")</f>
        <v/>
      </c>
      <c r="S1202" s="6" t="str">
        <f aca="false">IFERROR(INDEX('13. King Clor'!$G:$H,MATCH($A1202,'13. King Clor'!$G:$G,0),2),"")</f>
        <v/>
      </c>
      <c r="T1202" s="6" t="str">
        <f aca="false">IFERROR(INDEX('10. Collares'!$A:$B,MATCH($A1202,'10. Collares'!$A:$A,0),2),"")</f>
        <v/>
      </c>
      <c r="U1202" s="6" t="str">
        <f aca="false">IFERROR(INDEX('16. Mis nietos'!$B:$C,MATCH($A1202,'16. Mis nietos'!$B:$B,0),2),"")</f>
        <v/>
      </c>
      <c r="V1202" s="6" t="str">
        <f aca="false">IFERROR(INDEX('17. Profesional Vet'!$A:$B,MATCH($A1202,'17. Profesional Vet'!$A:$A,0),2),"")</f>
        <v/>
      </c>
      <c r="W1202" s="6" t="str">
        <f aca="false">IFERROR(INDEX('18. Premier'!$A:$B,MATCH($A1202,'18. Premier'!$A:$A,0),2),"")</f>
        <v/>
      </c>
      <c r="X1202" s="6" t="str">
        <f aca="false">IFERROR(INDEX('19. Dacam'!$A:$B,MATCH($A1202,'19. Dacam'!$A:$A,0),2),"")</f>
        <v/>
      </c>
      <c r="Y1202" s="6" t="str">
        <f aca="false">IFERROR(INDEX('20. Proveedor'!$A:$B,MATCH($A1202,'20. Proveedor'!$A:$A,0),2),"")</f>
        <v/>
      </c>
      <c r="Z1202" s="6" t="str">
        <f aca="false">IFERROR(INDEX('21. Saphirus'!$A:$B,MATCH($A1202,'21. Saphirus'!$A:$A,0),2),"")</f>
        <v/>
      </c>
    </row>
    <row r="1203" customFormat="false" ht="15.75" hidden="false" customHeight="true" outlineLevel="0" collapsed="false">
      <c r="A1203" s="5" t="s">
        <v>1241</v>
      </c>
      <c r="B1203" s="5" t="n">
        <v>1905951</v>
      </c>
      <c r="C1203" s="5" t="s">
        <v>123</v>
      </c>
      <c r="D1203" s="6" t="str">
        <f aca="false">IFERROR(INDEX('1. Benavídez'!$A:$B,MATCH($A1203,'1. Benavídez'!$A:$A,0),2),"")</f>
        <v/>
      </c>
      <c r="E1203" s="6" t="str">
        <f aca="false">IFERROR(INDEX('2. Gallo'!$B:$D,MATCH($A1203,'2. Gallo'!$B:$B,0),3),"")</f>
        <v/>
      </c>
      <c r="F1203" s="6" t="str">
        <f aca="false">IFERROR(INDEX('3. Anea'!$B:$D,MATCH($A1203,'3. Anea'!$B:$B,0),2),"")</f>
        <v/>
      </c>
      <c r="G1203" s="6" t="str">
        <f aca="false">IFERROR(INDEX('4. Pilar'!$A:$C,MATCH($A1203,'4. Pilar'!$A:$A,0),2),"")</f>
        <v/>
      </c>
      <c r="H1203" s="6" t="str">
        <f aca="false">IFERROR(INDEX('5. Tortuguitas'!$B:$D,MATCH($A1203,'5. Tortuguitas'!$B:$B,0),2),"")</f>
        <v/>
      </c>
      <c r="I1203" s="6" t="str">
        <f aca="false">IFERROR(INDEX('6. Del Viso'!$A:$B,MATCH($A1203,'6. Del Viso'!$A:$A,0),2),"")</f>
        <v/>
      </c>
      <c r="J1203" s="6" t="str">
        <f aca="false">IFERROR(INDEX('7. Chica Glade'!$B:$F,MATCH($A1203,'7. Chica Glade'!$B:$B,0),4),"")</f>
        <v/>
      </c>
      <c r="K1203" s="6" t="str">
        <f aca="false">IFERROR(INDEX('8. Veterinaria'!$A:$B,MATCH($A1203,'8. Veterinaria'!$A:$A,0),2),"")</f>
        <v/>
      </c>
      <c r="L1203" s="6" t="str">
        <f aca="false">IFERROR(INDEX('9. Hipocampus'!$A:$B,MATCH($A1203,'9. Hipocampus'!$A:$A,0),2),"")</f>
        <v/>
      </c>
      <c r="M1203" s="6" t="str">
        <f aca="false">IFERROR(INDEX('11. Mundo Mascotas'!$B:$D,MATCH($A1203,'11. Mundo Mascotas'!$B:$B,0),2),"")</f>
        <v/>
      </c>
      <c r="N1203" s="6" t="n">
        <f aca="false">IFERROR(INDEX('12. Yaguar'!$B:$E,MATCH($A1203,'12. Yaguar'!$B:$B,0),2),"")</f>
        <v>1803.11</v>
      </c>
      <c r="O1203" s="6" t="str">
        <f aca="false">IFERROR(INDEX('13. King Clor'!$A:$B,MATCH($A1203,'13. King Clor'!$A:$A,0),2),"")</f>
        <v/>
      </c>
      <c r="P1203" s="6" t="str">
        <f aca="false">IFERROR(INDEX('14. Diserquim'!$A:$B,MATCH($A1203,'14. Diserquim'!$A:$A,0),2),"")</f>
        <v/>
      </c>
      <c r="Q1203" s="6" t="str">
        <f aca="false">IFERROR(INDEX('15. Moreno'!$A:$B,MATCH($A1203,'15. Moreno'!$A:$A,0),2),"")</f>
        <v/>
      </c>
      <c r="R1203" s="6" t="str">
        <f aca="false">IFERROR(INDEX('10. Collares'!$J:$K,MATCH($A1203,'10. Collares'!$J:$J,0),2),"")</f>
        <v/>
      </c>
      <c r="S1203" s="6" t="str">
        <f aca="false">IFERROR(INDEX('13. King Clor'!$G:$H,MATCH($A1203,'13. King Clor'!$G:$G,0),2),"")</f>
        <v/>
      </c>
      <c r="T1203" s="6" t="str">
        <f aca="false">IFERROR(INDEX('10. Collares'!$A:$B,MATCH($A1203,'10. Collares'!$A:$A,0),2),"")</f>
        <v/>
      </c>
      <c r="U1203" s="6" t="str">
        <f aca="false">IFERROR(INDEX('16. Mis nietos'!$B:$C,MATCH($A1203,'16. Mis nietos'!$B:$B,0),2),"")</f>
        <v/>
      </c>
      <c r="V1203" s="6" t="str">
        <f aca="false">IFERROR(INDEX('17. Profesional Vet'!$A:$B,MATCH($A1203,'17. Profesional Vet'!$A:$A,0),2),"")</f>
        <v/>
      </c>
      <c r="W1203" s="6" t="str">
        <f aca="false">IFERROR(INDEX('18. Premier'!$A:$B,MATCH($A1203,'18. Premier'!$A:$A,0),2),"")</f>
        <v/>
      </c>
      <c r="X1203" s="6" t="str">
        <f aca="false">IFERROR(INDEX('19. Dacam'!$A:$B,MATCH($A1203,'19. Dacam'!$A:$A,0),2),"")</f>
        <v/>
      </c>
      <c r="Y1203" s="6" t="str">
        <f aca="false">IFERROR(INDEX('20. Proveedor'!$A:$B,MATCH($A1203,'20. Proveedor'!$A:$A,0),2),"")</f>
        <v/>
      </c>
      <c r="Z1203" s="6" t="str">
        <f aca="false">IFERROR(INDEX('21. Saphirus'!$A:$B,MATCH($A1203,'21. Saphirus'!$A:$A,0),2),"")</f>
        <v/>
      </c>
    </row>
    <row r="1204" customFormat="false" ht="15.75" hidden="false" customHeight="true" outlineLevel="0" collapsed="false">
      <c r="A1204" s="5" t="s">
        <v>1242</v>
      </c>
      <c r="B1204" s="5" t="n">
        <v>851905738</v>
      </c>
      <c r="C1204" s="5" t="s">
        <v>123</v>
      </c>
      <c r="D1204" s="6" t="str">
        <f aca="false">IFERROR(INDEX('1. Benavídez'!$A:$B,MATCH($A1204,'1. Benavídez'!$A:$A,0),2),"")</f>
        <v/>
      </c>
      <c r="E1204" s="6" t="str">
        <f aca="false">IFERROR(INDEX('2. Gallo'!$B:$D,MATCH($A1204,'2. Gallo'!$B:$B,0),3),"")</f>
        <v/>
      </c>
      <c r="F1204" s="6" t="str">
        <f aca="false">IFERROR(INDEX('3. Anea'!$B:$D,MATCH($A1204,'3. Anea'!$B:$B,0),2),"")</f>
        <v/>
      </c>
      <c r="G1204" s="6" t="str">
        <f aca="false">IFERROR(INDEX('4. Pilar'!$A:$C,MATCH($A1204,'4. Pilar'!$A:$A,0),2),"")</f>
        <v/>
      </c>
      <c r="H1204" s="6" t="str">
        <f aca="false">IFERROR(INDEX('5. Tortuguitas'!$B:$D,MATCH($A1204,'5. Tortuguitas'!$B:$B,0),2),"")</f>
        <v/>
      </c>
      <c r="I1204" s="6" t="str">
        <f aca="false">IFERROR(INDEX('6. Del Viso'!$A:$B,MATCH($A1204,'6. Del Viso'!$A:$A,0),2),"")</f>
        <v/>
      </c>
      <c r="J1204" s="6" t="str">
        <f aca="false">IFERROR(INDEX('7. Chica Glade'!$B:$F,MATCH($A1204,'7. Chica Glade'!$B:$B,0),4),"")</f>
        <v/>
      </c>
      <c r="K1204" s="6" t="str">
        <f aca="false">IFERROR(INDEX('8. Veterinaria'!$A:$B,MATCH($A1204,'8. Veterinaria'!$A:$A,0),2),"")</f>
        <v/>
      </c>
      <c r="L1204" s="6" t="str">
        <f aca="false">IFERROR(INDEX('9. Hipocampus'!$A:$B,MATCH($A1204,'9. Hipocampus'!$A:$A,0),2),"")</f>
        <v/>
      </c>
      <c r="M1204" s="6" t="str">
        <f aca="false">IFERROR(INDEX('11. Mundo Mascotas'!$B:$D,MATCH($A1204,'11. Mundo Mascotas'!$B:$B,0),2),"")</f>
        <v/>
      </c>
      <c r="N1204" s="6" t="str">
        <f aca="false">IFERROR(INDEX('12. Yaguar'!$B:$E,MATCH($A1204,'12. Yaguar'!$B:$B,0),2),"")</f>
        <v/>
      </c>
      <c r="O1204" s="6" t="str">
        <f aca="false">IFERROR(INDEX('13. King Clor'!$A:$B,MATCH($A1204,'13. King Clor'!$A:$A,0),2),"")</f>
        <v/>
      </c>
      <c r="P1204" s="6" t="str">
        <f aca="false">IFERROR(INDEX('14. Diserquim'!$A:$B,MATCH($A1204,'14. Diserquim'!$A:$A,0),2),"")</f>
        <v/>
      </c>
      <c r="Q1204" s="6" t="str">
        <f aca="false">IFERROR(INDEX('15. Moreno'!$A:$B,MATCH($A1204,'15. Moreno'!$A:$A,0),2),"")</f>
        <v/>
      </c>
      <c r="R1204" s="6" t="str">
        <f aca="false">IFERROR(INDEX('10. Collares'!$J:$K,MATCH($A1204,'10. Collares'!$J:$J,0),2),"")</f>
        <v/>
      </c>
      <c r="S1204" s="6" t="str">
        <f aca="false">IFERROR(INDEX('13. King Clor'!$G:$H,MATCH($A1204,'13. King Clor'!$G:$G,0),2),"")</f>
        <v/>
      </c>
      <c r="T1204" s="6" t="str">
        <f aca="false">IFERROR(INDEX('10. Collares'!$A:$B,MATCH($A1204,'10. Collares'!$A:$A,0),2),"")</f>
        <v/>
      </c>
      <c r="U1204" s="6" t="str">
        <f aca="false">IFERROR(INDEX('16. Mis nietos'!$B:$C,MATCH($A1204,'16. Mis nietos'!$B:$B,0),2),"")</f>
        <v/>
      </c>
      <c r="V1204" s="6" t="str">
        <f aca="false">IFERROR(INDEX('17. Profesional Vet'!$A:$B,MATCH($A1204,'17. Profesional Vet'!$A:$A,0),2),"")</f>
        <v/>
      </c>
      <c r="W1204" s="6" t="str">
        <f aca="false">IFERROR(INDEX('18. Premier'!$A:$B,MATCH($A1204,'18. Premier'!$A:$A,0),2),"")</f>
        <v/>
      </c>
      <c r="X1204" s="6" t="str">
        <f aca="false">IFERROR(INDEX('19. Dacam'!$A:$B,MATCH($A1204,'19. Dacam'!$A:$A,0),2),"")</f>
        <v/>
      </c>
      <c r="Y1204" s="6" t="str">
        <f aca="false">IFERROR(INDEX('20. Proveedor'!$A:$B,MATCH($A1204,'20. Proveedor'!$A:$A,0),2),"")</f>
        <v/>
      </c>
      <c r="Z1204" s="6" t="str">
        <f aca="false">IFERROR(INDEX('21. Saphirus'!$A:$B,MATCH($A1204,'21. Saphirus'!$A:$A,0),2),"")</f>
        <v/>
      </c>
    </row>
    <row r="1205" customFormat="false" ht="15.75" hidden="false" customHeight="true" outlineLevel="0" collapsed="false">
      <c r="A1205" s="5" t="s">
        <v>1243</v>
      </c>
      <c r="B1205" s="5" t="n">
        <v>1905975</v>
      </c>
      <c r="C1205" s="5" t="s">
        <v>123</v>
      </c>
      <c r="D1205" s="6" t="str">
        <f aca="false">IFERROR(INDEX('1. Benavídez'!$A:$B,MATCH($A1205,'1. Benavídez'!$A:$A,0),2),"")</f>
        <v/>
      </c>
      <c r="E1205" s="6" t="str">
        <f aca="false">IFERROR(INDEX('2. Gallo'!$B:$D,MATCH($A1205,'2. Gallo'!$B:$B,0),3),"")</f>
        <v/>
      </c>
      <c r="F1205" s="6" t="str">
        <f aca="false">IFERROR(INDEX('3. Anea'!$B:$D,MATCH($A1205,'3. Anea'!$B:$B,0),2),"")</f>
        <v/>
      </c>
      <c r="G1205" s="6" t="str">
        <f aca="false">IFERROR(INDEX('4. Pilar'!$A:$C,MATCH($A1205,'4. Pilar'!$A:$A,0),2),"")</f>
        <v/>
      </c>
      <c r="H1205" s="6" t="str">
        <f aca="false">IFERROR(INDEX('5. Tortuguitas'!$B:$D,MATCH($A1205,'5. Tortuguitas'!$B:$B,0),2),"")</f>
        <v/>
      </c>
      <c r="I1205" s="6" t="str">
        <f aca="false">IFERROR(INDEX('6. Del Viso'!$A:$B,MATCH($A1205,'6. Del Viso'!$A:$A,0),2),"")</f>
        <v/>
      </c>
      <c r="J1205" s="6" t="str">
        <f aca="false">IFERROR(INDEX('7. Chica Glade'!$B:$F,MATCH($A1205,'7. Chica Glade'!$B:$B,0),4),"")</f>
        <v/>
      </c>
      <c r="K1205" s="6" t="str">
        <f aca="false">IFERROR(INDEX('8. Veterinaria'!$A:$B,MATCH($A1205,'8. Veterinaria'!$A:$A,0),2),"")</f>
        <v/>
      </c>
      <c r="L1205" s="6" t="str">
        <f aca="false">IFERROR(INDEX('9. Hipocampus'!$A:$B,MATCH($A1205,'9. Hipocampus'!$A:$A,0),2),"")</f>
        <v/>
      </c>
      <c r="M1205" s="6" t="str">
        <f aca="false">IFERROR(INDEX('11. Mundo Mascotas'!$B:$D,MATCH($A1205,'11. Mundo Mascotas'!$B:$B,0),2),"")</f>
        <v/>
      </c>
      <c r="N1205" s="6" t="str">
        <f aca="false">IFERROR(INDEX('12. Yaguar'!$B:$E,MATCH($A1205,'12. Yaguar'!$B:$B,0),2),"")</f>
        <v/>
      </c>
      <c r="O1205" s="6" t="str">
        <f aca="false">IFERROR(INDEX('13. King Clor'!$A:$B,MATCH($A1205,'13. King Clor'!$A:$A,0),2),"")</f>
        <v/>
      </c>
      <c r="P1205" s="6" t="str">
        <f aca="false">IFERROR(INDEX('14. Diserquim'!$A:$B,MATCH($A1205,'14. Diserquim'!$A:$A,0),2),"")</f>
        <v/>
      </c>
      <c r="Q1205" s="6" t="str">
        <f aca="false">IFERROR(INDEX('15. Moreno'!$A:$B,MATCH($A1205,'15. Moreno'!$A:$A,0),2),"")</f>
        <v/>
      </c>
      <c r="R1205" s="6" t="str">
        <f aca="false">IFERROR(INDEX('10. Collares'!$J:$K,MATCH($A1205,'10. Collares'!$J:$J,0),2),"")</f>
        <v/>
      </c>
      <c r="S1205" s="6" t="str">
        <f aca="false">IFERROR(INDEX('13. King Clor'!$G:$H,MATCH($A1205,'13. King Clor'!$G:$G,0),2),"")</f>
        <v/>
      </c>
      <c r="T1205" s="6" t="str">
        <f aca="false">IFERROR(INDEX('10. Collares'!$A:$B,MATCH($A1205,'10. Collares'!$A:$A,0),2),"")</f>
        <v/>
      </c>
      <c r="U1205" s="6" t="str">
        <f aca="false">IFERROR(INDEX('16. Mis nietos'!$B:$C,MATCH($A1205,'16. Mis nietos'!$B:$B,0),2),"")</f>
        <v/>
      </c>
      <c r="V1205" s="6" t="str">
        <f aca="false">IFERROR(INDEX('17. Profesional Vet'!$A:$B,MATCH($A1205,'17. Profesional Vet'!$A:$A,0),2),"")</f>
        <v/>
      </c>
      <c r="W1205" s="6" t="str">
        <f aca="false">IFERROR(INDEX('18. Premier'!$A:$B,MATCH($A1205,'18. Premier'!$A:$A,0),2),"")</f>
        <v/>
      </c>
      <c r="X1205" s="6" t="str">
        <f aca="false">IFERROR(INDEX('19. Dacam'!$A:$B,MATCH($A1205,'19. Dacam'!$A:$A,0),2),"")</f>
        <v/>
      </c>
      <c r="Y1205" s="6" t="str">
        <f aca="false">IFERROR(INDEX('20. Proveedor'!$A:$B,MATCH($A1205,'20. Proveedor'!$A:$A,0),2),"")</f>
        <v/>
      </c>
      <c r="Z1205" s="6" t="str">
        <f aca="false">IFERROR(INDEX('21. Saphirus'!$A:$B,MATCH($A1205,'21. Saphirus'!$A:$A,0),2),"")</f>
        <v/>
      </c>
    </row>
    <row r="1206" customFormat="false" ht="15.75" hidden="false" customHeight="true" outlineLevel="0" collapsed="false">
      <c r="A1206" s="5" t="s">
        <v>1244</v>
      </c>
      <c r="B1206" s="5" t="n">
        <v>1905974</v>
      </c>
      <c r="C1206" s="5" t="s">
        <v>123</v>
      </c>
      <c r="D1206" s="6" t="str">
        <f aca="false">IFERROR(INDEX('1. Benavídez'!$A:$B,MATCH($A1206,'1. Benavídez'!$A:$A,0),2),"")</f>
        <v/>
      </c>
      <c r="E1206" s="6" t="str">
        <f aca="false">IFERROR(INDEX('2. Gallo'!$B:$D,MATCH($A1206,'2. Gallo'!$B:$B,0),3),"")</f>
        <v/>
      </c>
      <c r="F1206" s="6" t="str">
        <f aca="false">IFERROR(INDEX('3. Anea'!$B:$D,MATCH($A1206,'3. Anea'!$B:$B,0),2),"")</f>
        <v/>
      </c>
      <c r="G1206" s="6" t="str">
        <f aca="false">IFERROR(INDEX('4. Pilar'!$A:$C,MATCH($A1206,'4. Pilar'!$A:$A,0),2),"")</f>
        <v/>
      </c>
      <c r="H1206" s="6" t="str">
        <f aca="false">IFERROR(INDEX('5. Tortuguitas'!$B:$D,MATCH($A1206,'5. Tortuguitas'!$B:$B,0),2),"")</f>
        <v/>
      </c>
      <c r="I1206" s="6" t="str">
        <f aca="false">IFERROR(INDEX('6. Del Viso'!$A:$B,MATCH($A1206,'6. Del Viso'!$A:$A,0),2),"")</f>
        <v/>
      </c>
      <c r="J1206" s="6" t="str">
        <f aca="false">IFERROR(INDEX('7. Chica Glade'!$B:$F,MATCH($A1206,'7. Chica Glade'!$B:$B,0),4),"")</f>
        <v/>
      </c>
      <c r="K1206" s="6" t="str">
        <f aca="false">IFERROR(INDEX('8. Veterinaria'!$A:$B,MATCH($A1206,'8. Veterinaria'!$A:$A,0),2),"")</f>
        <v/>
      </c>
      <c r="L1206" s="6" t="str">
        <f aca="false">IFERROR(INDEX('9. Hipocampus'!$A:$B,MATCH($A1206,'9. Hipocampus'!$A:$A,0),2),"")</f>
        <v/>
      </c>
      <c r="M1206" s="6" t="str">
        <f aca="false">IFERROR(INDEX('11. Mundo Mascotas'!$B:$D,MATCH($A1206,'11. Mundo Mascotas'!$B:$B,0),2),"")</f>
        <v/>
      </c>
      <c r="N1206" s="6" t="str">
        <f aca="false">IFERROR(INDEX('12. Yaguar'!$B:$E,MATCH($A1206,'12. Yaguar'!$B:$B,0),2),"")</f>
        <v/>
      </c>
      <c r="O1206" s="6" t="str">
        <f aca="false">IFERROR(INDEX('13. King Clor'!$A:$B,MATCH($A1206,'13. King Clor'!$A:$A,0),2),"")</f>
        <v/>
      </c>
      <c r="P1206" s="6" t="str">
        <f aca="false">IFERROR(INDEX('14. Diserquim'!$A:$B,MATCH($A1206,'14. Diserquim'!$A:$A,0),2),"")</f>
        <v/>
      </c>
      <c r="Q1206" s="6" t="str">
        <f aca="false">IFERROR(INDEX('15. Moreno'!$A:$B,MATCH($A1206,'15. Moreno'!$A:$A,0),2),"")</f>
        <v/>
      </c>
      <c r="R1206" s="6" t="str">
        <f aca="false">IFERROR(INDEX('10. Collares'!$J:$K,MATCH($A1206,'10. Collares'!$J:$J,0),2),"")</f>
        <v/>
      </c>
      <c r="S1206" s="6" t="str">
        <f aca="false">IFERROR(INDEX('13. King Clor'!$G:$H,MATCH($A1206,'13. King Clor'!$G:$G,0),2),"")</f>
        <v/>
      </c>
      <c r="T1206" s="6" t="str">
        <f aca="false">IFERROR(INDEX('10. Collares'!$A:$B,MATCH($A1206,'10. Collares'!$A:$A,0),2),"")</f>
        <v/>
      </c>
      <c r="U1206" s="6" t="str">
        <f aca="false">IFERROR(INDEX('16. Mis nietos'!$B:$C,MATCH($A1206,'16. Mis nietos'!$B:$B,0),2),"")</f>
        <v/>
      </c>
      <c r="V1206" s="6" t="str">
        <f aca="false">IFERROR(INDEX('17. Profesional Vet'!$A:$B,MATCH($A1206,'17. Profesional Vet'!$A:$A,0),2),"")</f>
        <v/>
      </c>
      <c r="W1206" s="6" t="str">
        <f aca="false">IFERROR(INDEX('18. Premier'!$A:$B,MATCH($A1206,'18. Premier'!$A:$A,0),2),"")</f>
        <v/>
      </c>
      <c r="X1206" s="6" t="str">
        <f aca="false">IFERROR(INDEX('19. Dacam'!$A:$B,MATCH($A1206,'19. Dacam'!$A:$A,0),2),"")</f>
        <v/>
      </c>
      <c r="Y1206" s="6" t="str">
        <f aca="false">IFERROR(INDEX('20. Proveedor'!$A:$B,MATCH($A1206,'20. Proveedor'!$A:$A,0),2),"")</f>
        <v/>
      </c>
      <c r="Z1206" s="6" t="str">
        <f aca="false">IFERROR(INDEX('21. Saphirus'!$A:$B,MATCH($A1206,'21. Saphirus'!$A:$A,0),2),"")</f>
        <v/>
      </c>
    </row>
    <row r="1207" customFormat="false" ht="15.75" hidden="false" customHeight="true" outlineLevel="0" collapsed="false">
      <c r="A1207" s="5" t="s">
        <v>1245</v>
      </c>
      <c r="B1207" s="5" t="n">
        <v>1906117</v>
      </c>
      <c r="C1207" s="5" t="s">
        <v>123</v>
      </c>
      <c r="D1207" s="6" t="str">
        <f aca="false">IFERROR(INDEX('1. Benavídez'!$A:$B,MATCH($A1207,'1. Benavídez'!$A:$A,0),2),"")</f>
        <v/>
      </c>
      <c r="E1207" s="6" t="str">
        <f aca="false">IFERROR(INDEX('2. Gallo'!$B:$D,MATCH($A1207,'2. Gallo'!$B:$B,0),3),"")</f>
        <v/>
      </c>
      <c r="F1207" s="6" t="str">
        <f aca="false">IFERROR(INDEX('3. Anea'!$B:$D,MATCH($A1207,'3. Anea'!$B:$B,0),2),"")</f>
        <v/>
      </c>
      <c r="G1207" s="6" t="str">
        <f aca="false">IFERROR(INDEX('4. Pilar'!$A:$C,MATCH($A1207,'4. Pilar'!$A:$A,0),2),"")</f>
        <v/>
      </c>
      <c r="H1207" s="6" t="str">
        <f aca="false">IFERROR(INDEX('5. Tortuguitas'!$B:$D,MATCH($A1207,'5. Tortuguitas'!$B:$B,0),2),"")</f>
        <v/>
      </c>
      <c r="I1207" s="6" t="str">
        <f aca="false">IFERROR(INDEX('6. Del Viso'!$A:$B,MATCH($A1207,'6. Del Viso'!$A:$A,0),2),"")</f>
        <v/>
      </c>
      <c r="J1207" s="6" t="str">
        <f aca="false">IFERROR(INDEX('7. Chica Glade'!$B:$F,MATCH($A1207,'7. Chica Glade'!$B:$B,0),4),"")</f>
        <v/>
      </c>
      <c r="K1207" s="6" t="str">
        <f aca="false">IFERROR(INDEX('8. Veterinaria'!$A:$B,MATCH($A1207,'8. Veterinaria'!$A:$A,0),2),"")</f>
        <v/>
      </c>
      <c r="L1207" s="6" t="str">
        <f aca="false">IFERROR(INDEX('9. Hipocampus'!$A:$B,MATCH($A1207,'9. Hipocampus'!$A:$A,0),2),"")</f>
        <v/>
      </c>
      <c r="M1207" s="6" t="str">
        <f aca="false">IFERROR(INDEX('11. Mundo Mascotas'!$B:$D,MATCH($A1207,'11. Mundo Mascotas'!$B:$B,0),2),"")</f>
        <v/>
      </c>
      <c r="N1207" s="6" t="str">
        <f aca="false">IFERROR(INDEX('12. Yaguar'!$B:$E,MATCH($A1207,'12. Yaguar'!$B:$B,0),2),"")</f>
        <v/>
      </c>
      <c r="O1207" s="6" t="str">
        <f aca="false">IFERROR(INDEX('13. King Clor'!$A:$B,MATCH($A1207,'13. King Clor'!$A:$A,0),2),"")</f>
        <v/>
      </c>
      <c r="P1207" s="6" t="str">
        <f aca="false">IFERROR(INDEX('14. Diserquim'!$A:$B,MATCH($A1207,'14. Diserquim'!$A:$A,0),2),"")</f>
        <v/>
      </c>
      <c r="Q1207" s="6" t="n">
        <f aca="false">IFERROR(INDEX('15. Moreno'!$A:$B,MATCH($A1207,'15. Moreno'!$A:$A,0),2),"")</f>
        <v>390</v>
      </c>
      <c r="R1207" s="6" t="str">
        <f aca="false">IFERROR(INDEX('10. Collares'!$J:$K,MATCH($A1207,'10. Collares'!$J:$J,0),2),"")</f>
        <v/>
      </c>
      <c r="S1207" s="6" t="str">
        <f aca="false">IFERROR(INDEX('13. King Clor'!$G:$H,MATCH($A1207,'13. King Clor'!$G:$G,0),2),"")</f>
        <v/>
      </c>
      <c r="T1207" s="6" t="str">
        <f aca="false">IFERROR(INDEX('10. Collares'!$A:$B,MATCH($A1207,'10. Collares'!$A:$A,0),2),"")</f>
        <v/>
      </c>
      <c r="U1207" s="6" t="str">
        <f aca="false">IFERROR(INDEX('16. Mis nietos'!$B:$C,MATCH($A1207,'16. Mis nietos'!$B:$B,0),2),"")</f>
        <v/>
      </c>
      <c r="V1207" s="6" t="str">
        <f aca="false">IFERROR(INDEX('17. Profesional Vet'!$A:$B,MATCH($A1207,'17. Profesional Vet'!$A:$A,0),2),"")</f>
        <v/>
      </c>
      <c r="W1207" s="6" t="str">
        <f aca="false">IFERROR(INDEX('18. Premier'!$A:$B,MATCH($A1207,'18. Premier'!$A:$A,0),2),"")</f>
        <v/>
      </c>
      <c r="X1207" s="6" t="str">
        <f aca="false">IFERROR(INDEX('19. Dacam'!$A:$B,MATCH($A1207,'19. Dacam'!$A:$A,0),2),"")</f>
        <v/>
      </c>
      <c r="Y1207" s="6" t="str">
        <f aca="false">IFERROR(INDEX('20. Proveedor'!$A:$B,MATCH($A1207,'20. Proveedor'!$A:$A,0),2),"")</f>
        <v/>
      </c>
      <c r="Z1207" s="6" t="str">
        <f aca="false">IFERROR(INDEX('21. Saphirus'!$A:$B,MATCH($A1207,'21. Saphirus'!$A:$A,0),2),"")</f>
        <v/>
      </c>
    </row>
    <row r="1208" customFormat="false" ht="15.75" hidden="false" customHeight="true" outlineLevel="0" collapsed="false">
      <c r="A1208" s="5" t="s">
        <v>1246</v>
      </c>
      <c r="B1208" s="5" t="n">
        <v>1906068</v>
      </c>
      <c r="C1208" s="5" t="s">
        <v>33</v>
      </c>
      <c r="D1208" s="6" t="str">
        <f aca="false">IFERROR(INDEX('1. Benavídez'!$A:$B,MATCH($A1208,'1. Benavídez'!$A:$A,0),2),"")</f>
        <v/>
      </c>
      <c r="E1208" s="6" t="str">
        <f aca="false">IFERROR(INDEX('2. Gallo'!$B:$D,MATCH($A1208,'2. Gallo'!$B:$B,0),3),"")</f>
        <v/>
      </c>
      <c r="F1208" s="6" t="str">
        <f aca="false">IFERROR(INDEX('3. Anea'!$B:$D,MATCH($A1208,'3. Anea'!$B:$B,0),2),"")</f>
        <v/>
      </c>
      <c r="G1208" s="6" t="str">
        <f aca="false">IFERROR(INDEX('4. Pilar'!$A:$C,MATCH($A1208,'4. Pilar'!$A:$A,0),2),"")</f>
        <v/>
      </c>
      <c r="H1208" s="6" t="str">
        <f aca="false">IFERROR(INDEX('5. Tortuguitas'!$B:$D,MATCH($A1208,'5. Tortuguitas'!$B:$B,0),2),"")</f>
        <v/>
      </c>
      <c r="I1208" s="6" t="str">
        <f aca="false">IFERROR(INDEX('6. Del Viso'!$A:$B,MATCH($A1208,'6. Del Viso'!$A:$A,0),3),"")</f>
        <v/>
      </c>
      <c r="J1208" s="6" t="str">
        <f aca="false">IFERROR(INDEX('7. Chica Glade'!$B:$F,MATCH($A1208,'7. Chica Glade'!$B:$B,0),4),"")</f>
        <v/>
      </c>
      <c r="K1208" s="6" t="str">
        <f aca="false">IFERROR(INDEX('8. Veterinaria'!$A:$B,MATCH($A1208,'8. Veterinaria'!$A:$A,0),2),"")</f>
        <v/>
      </c>
      <c r="L1208" s="6" t="str">
        <f aca="false">IFERROR(INDEX('9. Hipocampus'!$A:$B,MATCH($A1208,'9. Hipocampus'!$A:$A,0),2),"")</f>
        <v/>
      </c>
      <c r="M1208" s="6" t="str">
        <f aca="false">IFERROR(INDEX('11. Mundo Mascotas'!$B:$D,MATCH($A1208,'11. Mundo Mascotas'!$B:$B,0),2),"")</f>
        <v/>
      </c>
      <c r="N1208" s="6" t="str">
        <f aca="false">IFERROR(INDEX('12. Yaguar'!$B:$E,MATCH($A1208,'12. Yaguar'!$B:$B,0),2),"")</f>
        <v/>
      </c>
      <c r="O1208" s="6" t="str">
        <f aca="false">IFERROR(INDEX('13. King Clor'!$A:$B,MATCH($A1208,'13. King Clor'!$A:$A,0),2),"")</f>
        <v/>
      </c>
      <c r="P1208" s="6" t="str">
        <f aca="false">IFERROR(INDEX('14. Diserquim'!$A:$B,MATCH($A1208,'14. Diserquim'!$A:$A,0),2),"")</f>
        <v/>
      </c>
      <c r="Q1208" s="6" t="str">
        <f aca="false">IFERROR(INDEX('15. Moreno'!$A:$B,MATCH($A1208,'15. Moreno'!$A:$A,0),2),"")</f>
        <v/>
      </c>
      <c r="R1208" s="6" t="str">
        <f aca="false">IFERROR(INDEX('10. Collares'!$J:$K,MATCH($A1208,'10. Collares'!$J:$J,0),2),"")</f>
        <v/>
      </c>
      <c r="S1208" s="6" t="str">
        <f aca="false">IFERROR(INDEX('13. King Clor'!$G:$H,MATCH($A1208,'13. King Clor'!$G:$G,0),2),"")</f>
        <v/>
      </c>
      <c r="T1208" s="6" t="str">
        <f aca="false">IFERROR(INDEX('10. Collares'!$A:$B,MATCH($A1208,'10. Collares'!$A:$A,0),2),"")</f>
        <v/>
      </c>
      <c r="U1208" s="6" t="str">
        <f aca="false">IFERROR(INDEX('16. Mis nietos'!$B:$C,MATCH($A1208,'16. Mis nietos'!$B:$B,0),2),"")</f>
        <v/>
      </c>
      <c r="V1208" s="6" t="str">
        <f aca="false">IFERROR(INDEX('17. Profesional Vet'!$A:$B,MATCH($A1208,'17. Profesional Vet'!$A:$A,0),2),"")</f>
        <v/>
      </c>
      <c r="W1208" s="6" t="str">
        <f aca="false">IFERROR(INDEX('18. Premier'!$A:$B,MATCH($A1208,'18. Premier'!$A:$A,0),2),"")</f>
        <v/>
      </c>
      <c r="X1208" s="6" t="str">
        <f aca="false">IFERROR(INDEX('19. Dacam'!$A:$B,MATCH($A1208,'19. Dacam'!$A:$A,0),2),"")</f>
        <v/>
      </c>
      <c r="Y1208" s="6" t="str">
        <f aca="false">IFERROR(INDEX('20. Proveedor'!$A:$B,MATCH($A1208,'20. Proveedor'!$A:$A,0),2),"")</f>
        <v/>
      </c>
      <c r="Z1208" s="6" t="str">
        <f aca="false">IFERROR(INDEX('21. Saphirus'!$A:$B,MATCH($A1208,'21. Saphirus'!$A:$A,0),2),"")</f>
        <v/>
      </c>
    </row>
    <row r="1209" customFormat="false" ht="15.75" hidden="false" customHeight="true" outlineLevel="0" collapsed="false">
      <c r="A1209" s="5" t="s">
        <v>1247</v>
      </c>
      <c r="B1209" s="5" t="n">
        <v>4455</v>
      </c>
      <c r="C1209" s="5" t="s">
        <v>33</v>
      </c>
      <c r="D1209" s="6" t="str">
        <f aca="false">IFERROR(INDEX('1. Benavídez'!$A:$B,MATCH($A1209,'1. Benavídez'!$A:$A,0),2),"")</f>
        <v/>
      </c>
      <c r="E1209" s="6" t="str">
        <f aca="false">IFERROR(INDEX('2. Gallo'!$B:$D,MATCH($A1209,'2. Gallo'!$B:$B,0),3),"")</f>
        <v/>
      </c>
      <c r="F1209" s="6" t="n">
        <f aca="false">IFERROR(INDEX('3. Anea'!$B:$D,MATCH($A1209,'3. Anea'!$B:$B,0),2),"")</f>
        <v>5226</v>
      </c>
      <c r="G1209" s="6" t="str">
        <f aca="false">IFERROR(INDEX('4. Pilar'!$A:$C,MATCH($A1209,'4. Pilar'!$A:$A,0),2),"")</f>
        <v/>
      </c>
      <c r="H1209" s="6" t="str">
        <f aca="false">IFERROR(INDEX('5. Tortuguitas'!$B:$D,MATCH($A1209,'5. Tortuguitas'!$B:$B,0),2),"")</f>
        <v/>
      </c>
      <c r="I1209" s="6" t="str">
        <f aca="false">IFERROR(INDEX('6. Del Viso'!$A:$B,MATCH($A1209,'6. Del Viso'!$A:$A,0),2),"")</f>
        <v/>
      </c>
      <c r="J1209" s="6" t="str">
        <f aca="false">IFERROR(INDEX('7. Chica Glade'!$B:$F,MATCH($A1209,'7. Chica Glade'!$B:$B,0),4),"")</f>
        <v/>
      </c>
      <c r="K1209" s="6" t="str">
        <f aca="false">IFERROR(INDEX('8. Veterinaria'!$A:$B,MATCH($A1209,'8. Veterinaria'!$A:$A,0),2),"")</f>
        <v/>
      </c>
      <c r="L1209" s="6" t="n">
        <f aca="false">IFERROR(INDEX('9. Hipocampus'!$A:$B,MATCH($A1209,'9. Hipocampus'!$A:$A,0),2),"")</f>
        <v>4850</v>
      </c>
      <c r="M1209" s="6" t="str">
        <f aca="false">IFERROR(INDEX('11. Mundo Mascotas'!$B:$D,MATCH($A1209,'11. Mundo Mascotas'!$B:$B,0),2),"")</f>
        <v/>
      </c>
      <c r="N1209" s="6" t="str">
        <f aca="false">IFERROR(INDEX('12. Yaguar'!$B:$E,MATCH($A1209,'12. Yaguar'!$B:$B,0),2),"")</f>
        <v/>
      </c>
      <c r="O1209" s="6" t="str">
        <f aca="false">IFERROR(INDEX('13. King Clor'!$A:$B,MATCH($A1209,'13. King Clor'!$A:$A,0),2),"")</f>
        <v/>
      </c>
      <c r="P1209" s="6" t="str">
        <f aca="false">IFERROR(INDEX('14. Diserquim'!$A:$B,MATCH($A1209,'14. Diserquim'!$A:$A,0),2),"")</f>
        <v/>
      </c>
      <c r="Q1209" s="6" t="str">
        <f aca="false">IFERROR(INDEX('15. Moreno'!$A:$B,MATCH($A1209,'15. Moreno'!$A:$A,0),2),"")</f>
        <v/>
      </c>
      <c r="R1209" s="6" t="str">
        <f aca="false">IFERROR(INDEX('10. Collares'!$J:$K,MATCH($A1209,'10. Collares'!$J:$J,0),2),"")</f>
        <v/>
      </c>
      <c r="S1209" s="6" t="str">
        <f aca="false">IFERROR(INDEX('13. King Clor'!$G:$H,MATCH($A1209,'13. King Clor'!$G:$G,0),2),"")</f>
        <v/>
      </c>
      <c r="T1209" s="6" t="str">
        <f aca="false">IFERROR(INDEX('10. Collares'!$A:$B,MATCH($A1209,'10. Collares'!$A:$A,0),2),"")</f>
        <v/>
      </c>
      <c r="U1209" s="6" t="str">
        <f aca="false">IFERROR(INDEX('16. Mis nietos'!$B:$C,MATCH($A1209,'16. Mis nietos'!$B:$B,0),2),"")</f>
        <v/>
      </c>
      <c r="V1209" s="6" t="str">
        <f aca="false">IFERROR(INDEX('17. Profesional Vet'!$A:$B,MATCH($A1209,'17. Profesional Vet'!$A:$A,0),2),"")</f>
        <v/>
      </c>
      <c r="W1209" s="6" t="str">
        <f aca="false">IFERROR(INDEX('18. Premier'!$A:$B,MATCH($A1209,'18. Premier'!$A:$A,0),2),"")</f>
        <v/>
      </c>
      <c r="X1209" s="6" t="str">
        <f aca="false">IFERROR(INDEX('19. Dacam'!$A:$B,MATCH($A1209,'19. Dacam'!$A:$A,0),2),"")</f>
        <v/>
      </c>
      <c r="Y1209" s="6" t="str">
        <f aca="false">IFERROR(INDEX('20. Proveedor'!$A:$B,MATCH($A1209,'20. Proveedor'!$A:$A,0),2),"")</f>
        <v/>
      </c>
      <c r="Z1209" s="6" t="str">
        <f aca="false">IFERROR(INDEX('21. Saphirus'!$A:$B,MATCH($A1209,'21. Saphirus'!$A:$A,0),2),"")</f>
        <v/>
      </c>
    </row>
    <row r="1210" customFormat="false" ht="15.75" hidden="false" customHeight="true" outlineLevel="0" collapsed="false">
      <c r="A1210" s="5" t="s">
        <v>1248</v>
      </c>
      <c r="B1210" s="5" t="n">
        <v>1905597</v>
      </c>
      <c r="C1210" s="5" t="s">
        <v>123</v>
      </c>
      <c r="D1210" s="6" t="str">
        <f aca="false">IFERROR(INDEX('1. Benavídez'!$A:$B,MATCH($A1210,'1. Benavídez'!$A:$A,0),2),"")</f>
        <v/>
      </c>
      <c r="E1210" s="6" t="str">
        <f aca="false">IFERROR(INDEX('2. Gallo'!$B:$D,MATCH($A1210,'2. Gallo'!$B:$B,0),3),"")</f>
        <v/>
      </c>
      <c r="F1210" s="6" t="str">
        <f aca="false">IFERROR(INDEX('3. Anea'!$B:$D,MATCH($A1210,'3. Anea'!$B:$B,0),2),"")</f>
        <v/>
      </c>
      <c r="G1210" s="6" t="str">
        <f aca="false">IFERROR(INDEX('4. Pilar'!$A:$C,MATCH($A1210,'4. Pilar'!$A:$A,0),2),"")</f>
        <v/>
      </c>
      <c r="H1210" s="6" t="str">
        <f aca="false">IFERROR(INDEX('5. Tortuguitas'!$B:$D,MATCH($A1210,'5. Tortuguitas'!$B:$B,0),2),"")</f>
        <v/>
      </c>
      <c r="I1210" s="6" t="str">
        <f aca="false">IFERROR(INDEX('6. Del Viso'!$A:$B,MATCH($A1210,'6. Del Viso'!$A:$A,0),2),"")</f>
        <v/>
      </c>
      <c r="J1210" s="6" t="str">
        <f aca="false">IFERROR(INDEX('7. Chica Glade'!$B:$F,MATCH($A1210,'7. Chica Glade'!$B:$B,0),4),"")</f>
        <v/>
      </c>
      <c r="K1210" s="6" t="str">
        <f aca="false">IFERROR(INDEX('8. Veterinaria'!$A:$B,MATCH($A1210,'8. Veterinaria'!$A:$A,0),2),"")</f>
        <v/>
      </c>
      <c r="L1210" s="6" t="str">
        <f aca="false">IFERROR(INDEX('9. Hipocampus'!$A:$B,MATCH($A1210,'9. Hipocampus'!$A:$A,0),2),"")</f>
        <v/>
      </c>
      <c r="M1210" s="6" t="str">
        <f aca="false">IFERROR(INDEX('11. Mundo Mascotas'!$B:$D,MATCH($A1210,'11. Mundo Mascotas'!$B:$B,0),2),"")</f>
        <v/>
      </c>
      <c r="N1210" s="6" t="str">
        <f aca="false">IFERROR(INDEX('12. Yaguar'!$B:$E,MATCH($A1210,'12. Yaguar'!$B:$B,0),2),"")</f>
        <v/>
      </c>
      <c r="O1210" s="6" t="str">
        <f aca="false">IFERROR(INDEX('13. King Clor'!$A:$B,MATCH($A1210,'13. King Clor'!$A:$A,0),2),"")</f>
        <v/>
      </c>
      <c r="P1210" s="6" t="str">
        <f aca="false">IFERROR(INDEX('14. Diserquim'!$A:$B,MATCH($A1210,'14. Diserquim'!$A:$A,0),2),"")</f>
        <v/>
      </c>
      <c r="Q1210" s="6" t="str">
        <f aca="false">IFERROR(INDEX('15. Moreno'!$A:$B,MATCH($A1210,'15. Moreno'!$A:$A,0),2),"")</f>
        <v/>
      </c>
      <c r="R1210" s="6" t="str">
        <f aca="false">IFERROR(INDEX('10. Collares'!$J:$K,MATCH($A1210,'10. Collares'!$J:$J,0),2),"")</f>
        <v/>
      </c>
      <c r="S1210" s="6" t="str">
        <f aca="false">IFERROR(INDEX('13. King Clor'!$G:$H,MATCH($A1210,'13. King Clor'!$G:$G,0),2),"")</f>
        <v/>
      </c>
      <c r="T1210" s="6" t="str">
        <f aca="false">IFERROR(INDEX('10. Collares'!$A:$B,MATCH($A1210,'10. Collares'!$A:$A,0),2),"")</f>
        <v/>
      </c>
      <c r="U1210" s="6" t="str">
        <f aca="false">IFERROR(INDEX('16. Mis nietos'!$B:$C,MATCH($A1210,'16. Mis nietos'!$B:$B,0),2),"")</f>
        <v/>
      </c>
      <c r="V1210" s="6" t="str">
        <f aca="false">IFERROR(INDEX('17. Profesional Vet'!$A:$B,MATCH($A1210,'17. Profesional Vet'!$A:$A,0),2),"")</f>
        <v/>
      </c>
      <c r="W1210" s="6" t="str">
        <f aca="false">IFERROR(INDEX('18. Premier'!$A:$B,MATCH($A1210,'18. Premier'!$A:$A,0),2),"")</f>
        <v/>
      </c>
      <c r="X1210" s="6" t="str">
        <f aca="false">IFERROR(INDEX('19. Dacam'!$A:$B,MATCH($A1210,'19. Dacam'!$A:$A,0),2),"")</f>
        <v/>
      </c>
      <c r="Y1210" s="6" t="str">
        <f aca="false">IFERROR(INDEX('20. Proveedor'!$A:$B,MATCH($A1210,'20. Proveedor'!$A:$A,0),2),"")</f>
        <v/>
      </c>
      <c r="Z1210" s="6" t="str">
        <f aca="false">IFERROR(INDEX('21. Saphirus'!$A:$B,MATCH($A1210,'21. Saphirus'!$A:$A,0),2),"")</f>
        <v/>
      </c>
    </row>
    <row r="1211" customFormat="false" ht="15.75" hidden="false" customHeight="true" outlineLevel="0" collapsed="false">
      <c r="A1211" s="5" t="s">
        <v>1249</v>
      </c>
      <c r="B1211" s="5" t="n">
        <v>1905598</v>
      </c>
      <c r="C1211" s="5" t="s">
        <v>123</v>
      </c>
      <c r="D1211" s="6" t="str">
        <f aca="false">IFERROR(INDEX('1. Benavídez'!$A:$B,MATCH($A1211,'1. Benavídez'!$A:$A,0),2),"")</f>
        <v/>
      </c>
      <c r="E1211" s="6" t="str">
        <f aca="false">IFERROR(INDEX('2. Gallo'!$B:$D,MATCH($A1211,'2. Gallo'!$B:$B,0),3),"")</f>
        <v/>
      </c>
      <c r="F1211" s="6" t="str">
        <f aca="false">IFERROR(INDEX('3. Anea'!$B:$D,MATCH($A1211,'3. Anea'!$B:$B,0),2),"")</f>
        <v/>
      </c>
      <c r="G1211" s="6" t="str">
        <f aca="false">IFERROR(INDEX('4. Pilar'!$A:$C,MATCH($A1211,'4. Pilar'!$A:$A,0),2),"")</f>
        <v/>
      </c>
      <c r="H1211" s="6" t="str">
        <f aca="false">IFERROR(INDEX('5. Tortuguitas'!$B:$D,MATCH($A1211,'5. Tortuguitas'!$B:$B,0),2),"")</f>
        <v/>
      </c>
      <c r="I1211" s="6" t="str">
        <f aca="false">IFERROR(INDEX('6. Del Viso'!$A:$B,MATCH($A1211,'6. Del Viso'!$A:$A,0),2),"")</f>
        <v/>
      </c>
      <c r="J1211" s="6" t="str">
        <f aca="false">IFERROR(INDEX('7. Chica Glade'!$B:$F,MATCH($A1211,'7. Chica Glade'!$B:$B,0),4),"")</f>
        <v/>
      </c>
      <c r="K1211" s="6" t="str">
        <f aca="false">IFERROR(INDEX('8. Veterinaria'!$A:$B,MATCH($A1211,'8. Veterinaria'!$A:$A,0),2),"")</f>
        <v/>
      </c>
      <c r="L1211" s="6" t="str">
        <f aca="false">IFERROR(INDEX('9. Hipocampus'!$A:$B,MATCH($A1211,'9. Hipocampus'!$A:$A,0),2),"")</f>
        <v/>
      </c>
      <c r="M1211" s="6" t="str">
        <f aca="false">IFERROR(INDEX('11. Mundo Mascotas'!$B:$D,MATCH($A1211,'11. Mundo Mascotas'!$B:$B,0),2),"")</f>
        <v/>
      </c>
      <c r="N1211" s="6" t="n">
        <f aca="false">IFERROR(INDEX('12. Yaguar'!$B:$E,MATCH($A1211,'12. Yaguar'!$B:$B,0),2),"")</f>
        <v>1399.9</v>
      </c>
      <c r="O1211" s="6" t="str">
        <f aca="false">IFERROR(INDEX('13. King Clor'!$A:$B,MATCH($A1211,'13. King Clor'!$A:$A,0),2),"")</f>
        <v/>
      </c>
      <c r="P1211" s="6" t="str">
        <f aca="false">IFERROR(INDEX('14. Diserquim'!$A:$B,MATCH($A1211,'14. Diserquim'!$A:$A,0),2),"")</f>
        <v/>
      </c>
      <c r="Q1211" s="6" t="str">
        <f aca="false">IFERROR(INDEX('15. Moreno'!$A:$B,MATCH($A1211,'15. Moreno'!$A:$A,0),2),"")</f>
        <v/>
      </c>
      <c r="R1211" s="6" t="str">
        <f aca="false">IFERROR(INDEX('10. Collares'!$J:$K,MATCH($A1211,'10. Collares'!$J:$J,0),2),"")</f>
        <v/>
      </c>
      <c r="S1211" s="6" t="str">
        <f aca="false">IFERROR(INDEX('13. King Clor'!$G:$H,MATCH($A1211,'13. King Clor'!$G:$G,0),2),"")</f>
        <v/>
      </c>
      <c r="T1211" s="6" t="str">
        <f aca="false">IFERROR(INDEX('10. Collares'!$A:$B,MATCH($A1211,'10. Collares'!$A:$A,0),2),"")</f>
        <v/>
      </c>
      <c r="U1211" s="6" t="str">
        <f aca="false">IFERROR(INDEX('16. Mis nietos'!$B:$C,MATCH($A1211,'16. Mis nietos'!$B:$B,0),2),"")</f>
        <v/>
      </c>
      <c r="V1211" s="6" t="str">
        <f aca="false">IFERROR(INDEX('17. Profesional Vet'!$A:$B,MATCH($A1211,'17. Profesional Vet'!$A:$A,0),2),"")</f>
        <v/>
      </c>
      <c r="W1211" s="6" t="str">
        <f aca="false">IFERROR(INDEX('18. Premier'!$A:$B,MATCH($A1211,'18. Premier'!$A:$A,0),2),"")</f>
        <v/>
      </c>
      <c r="X1211" s="6" t="str">
        <f aca="false">IFERROR(INDEX('19. Dacam'!$A:$B,MATCH($A1211,'19. Dacam'!$A:$A,0),2),"")</f>
        <v/>
      </c>
      <c r="Y1211" s="6" t="str">
        <f aca="false">IFERROR(INDEX('20. Proveedor'!$A:$B,MATCH($A1211,'20. Proveedor'!$A:$A,0),2),"")</f>
        <v/>
      </c>
      <c r="Z1211" s="6" t="str">
        <f aca="false">IFERROR(INDEX('21. Saphirus'!$A:$B,MATCH($A1211,'21. Saphirus'!$A:$A,0),2),"")</f>
        <v/>
      </c>
    </row>
    <row r="1212" customFormat="false" ht="15.75" hidden="false" customHeight="true" outlineLevel="0" collapsed="false">
      <c r="A1212" s="5" t="s">
        <v>1250</v>
      </c>
      <c r="B1212" s="5" t="n">
        <v>1905997</v>
      </c>
      <c r="C1212" s="5" t="s">
        <v>123</v>
      </c>
      <c r="D1212" s="6" t="str">
        <f aca="false">IFERROR(INDEX('1. Benavídez'!$A:$B,MATCH($A1212,'1. Benavídez'!$A:$A,0),2),"")</f>
        <v/>
      </c>
      <c r="E1212" s="6" t="str">
        <f aca="false">IFERROR(INDEX('2. Gallo'!$B:$D,MATCH($A1212,'2. Gallo'!$B:$B,0),3),"")</f>
        <v/>
      </c>
      <c r="F1212" s="6" t="str">
        <f aca="false">IFERROR(INDEX('3. Anea'!$B:$D,MATCH($A1212,'3. Anea'!$B:$B,0),2),"")</f>
        <v/>
      </c>
      <c r="G1212" s="6" t="str">
        <f aca="false">IFERROR(INDEX('4. Pilar'!$A:$C,MATCH($A1212,'4. Pilar'!$A:$A,0),2),"")</f>
        <v/>
      </c>
      <c r="H1212" s="6" t="str">
        <f aca="false">IFERROR(INDEX('5. Tortuguitas'!$B:$D,MATCH($A1212,'5. Tortuguitas'!$B:$B,0),2),"")</f>
        <v/>
      </c>
      <c r="I1212" s="6" t="str">
        <f aca="false">IFERROR(INDEX('6. Del Viso'!$A:$B,MATCH($A1212,'6. Del Viso'!$A:$A,0),2),"")</f>
        <v/>
      </c>
      <c r="J1212" s="6" t="str">
        <f aca="false">IFERROR(INDEX('7. Chica Glade'!$B:$F,MATCH($A1212,'7. Chica Glade'!$B:$B,0),4),"")</f>
        <v/>
      </c>
      <c r="K1212" s="6" t="str">
        <f aca="false">IFERROR(INDEX('8. Veterinaria'!$A:$B,MATCH($A1212,'8. Veterinaria'!$A:$A,0),2),"")</f>
        <v/>
      </c>
      <c r="L1212" s="6" t="str">
        <f aca="false">IFERROR(INDEX('9. Hipocampus'!$A:$B,MATCH($A1212,'9. Hipocampus'!$A:$A,0),2),"")</f>
        <v/>
      </c>
      <c r="M1212" s="6" t="str">
        <f aca="false">IFERROR(INDEX('11. Mundo Mascotas'!$B:$D,MATCH($A1212,'11. Mundo Mascotas'!$B:$B,0),2),"")</f>
        <v/>
      </c>
      <c r="N1212" s="6" t="str">
        <f aca="false">IFERROR(INDEX('12. Yaguar'!$B:$E,MATCH($A1212,'12. Yaguar'!$B:$B,0),2),"")</f>
        <v/>
      </c>
      <c r="O1212" s="6" t="str">
        <f aca="false">IFERROR(INDEX('13. King Clor'!$A:$B,MATCH($A1212,'13. King Clor'!$A:$A,0),2),"")</f>
        <v/>
      </c>
      <c r="P1212" s="6" t="str">
        <f aca="false">IFERROR(INDEX('14. Diserquim'!$A:$B,MATCH($A1212,'14. Diserquim'!$A:$A,0),2),"")</f>
        <v/>
      </c>
      <c r="Q1212" s="6" t="str">
        <f aca="false">IFERROR(INDEX('15. Moreno'!$A:$B,MATCH($A1212,'15. Moreno'!$A:$A,0),2),"")</f>
        <v/>
      </c>
      <c r="R1212" s="6" t="str">
        <f aca="false">IFERROR(INDEX('10. Collares'!$J:$K,MATCH($A1212,'10. Collares'!$J:$J,0),2),"")</f>
        <v/>
      </c>
      <c r="S1212" s="6" t="str">
        <f aca="false">IFERROR(INDEX('13. King Clor'!$G:$H,MATCH($A1212,'13. King Clor'!$G:$G,0),2),"")</f>
        <v/>
      </c>
      <c r="T1212" s="6" t="str">
        <f aca="false">IFERROR(INDEX('10. Collares'!$A:$B,MATCH($A1212,'10. Collares'!$A:$A,0),2),"")</f>
        <v/>
      </c>
      <c r="U1212" s="6" t="str">
        <f aca="false">IFERROR(INDEX('16. Mis nietos'!$B:$C,MATCH($A1212,'16. Mis nietos'!$B:$B,0),2),"")</f>
        <v/>
      </c>
      <c r="V1212" s="6" t="str">
        <f aca="false">IFERROR(INDEX('17. Profesional Vet'!$A:$B,MATCH($A1212,'17. Profesional Vet'!$A:$A,0),2),"")</f>
        <v/>
      </c>
      <c r="W1212" s="6" t="str">
        <f aca="false">IFERROR(INDEX('18. Premier'!$A:$B,MATCH($A1212,'18. Premier'!$A:$A,0),2),"")</f>
        <v/>
      </c>
      <c r="X1212" s="6" t="str">
        <f aca="false">IFERROR(INDEX('19. Dacam'!$A:$B,MATCH($A1212,'19. Dacam'!$A:$A,0),2),"")</f>
        <v/>
      </c>
      <c r="Y1212" s="6" t="str">
        <f aca="false">IFERROR(INDEX('20. Proveedor'!$A:$B,MATCH($A1212,'20. Proveedor'!$A:$A,0),2),"")</f>
        <v/>
      </c>
      <c r="Z1212" s="6" t="str">
        <f aca="false">IFERROR(INDEX('21. Saphirus'!$A:$B,MATCH($A1212,'21. Saphirus'!$A:$A,0),2),"")</f>
        <v/>
      </c>
    </row>
    <row r="1213" customFormat="false" ht="15.75" hidden="false" customHeight="true" outlineLevel="0" collapsed="false">
      <c r="A1213" s="5" t="s">
        <v>1251</v>
      </c>
      <c r="B1213" s="5" t="n">
        <v>1906068</v>
      </c>
      <c r="C1213" s="5" t="s">
        <v>123</v>
      </c>
      <c r="D1213" s="6" t="str">
        <f aca="false">IFERROR(INDEX('1. Benavídez'!$A:$B,MATCH($A1213,'1. Benavídez'!$A:$A,0),2),"")</f>
        <v/>
      </c>
      <c r="E1213" s="6" t="str">
        <f aca="false">IFERROR(INDEX('2. Gallo'!$B:$D,MATCH($A1213,'2. Gallo'!$B:$B,0),3),"")</f>
        <v/>
      </c>
      <c r="F1213" s="6" t="str">
        <f aca="false">IFERROR(INDEX('3. Anea'!$B:$D,MATCH($A1213,'3. Anea'!$B:$B,0),2),"")</f>
        <v/>
      </c>
      <c r="G1213" s="6" t="str">
        <f aca="false">IFERROR(INDEX('4. Pilar'!$A:$C,MATCH($A1213,'4. Pilar'!$A:$A,0),2),"")</f>
        <v/>
      </c>
      <c r="H1213" s="6" t="str">
        <f aca="false">IFERROR(INDEX('5. Tortuguitas'!$B:$D,MATCH($A1213,'5. Tortuguitas'!$B:$B,0),2),"")</f>
        <v/>
      </c>
      <c r="I1213" s="6" t="str">
        <f aca="false">IFERROR(INDEX('6. Del Viso'!$A:$B,MATCH($A1213,'6. Del Viso'!$A:$A,0),3),"")</f>
        <v/>
      </c>
      <c r="J1213" s="6" t="str">
        <f aca="false">IFERROR(INDEX('7. Chica Glade'!$B:$F,MATCH($A1213,'7. Chica Glade'!$B:$B,0),2),"")</f>
        <v/>
      </c>
      <c r="K1213" s="6" t="str">
        <f aca="false">IFERROR(INDEX('8. Veterinaria'!$A:$B,MATCH($A1213,'8. Veterinaria'!$A:$A,0),2),"")</f>
        <v/>
      </c>
      <c r="L1213" s="6" t="str">
        <f aca="false">IFERROR(INDEX('9. Hipocampus'!$A:$B,MATCH($A1213,'9. Hipocampus'!$A:$A,0),2),"")</f>
        <v/>
      </c>
      <c r="M1213" s="6" t="str">
        <f aca="false">IFERROR(INDEX('11. Mundo Mascotas'!$B:$D,MATCH($A1213,'11. Mundo Mascotas'!$B:$B,0),2),"")</f>
        <v/>
      </c>
      <c r="N1213" s="6" t="str">
        <f aca="false">IFERROR(INDEX('12. Yaguar'!$B:$E,MATCH($A1213,'12. Yaguar'!$B:$B,0),2),"")</f>
        <v/>
      </c>
      <c r="O1213" s="6" t="str">
        <f aca="false">IFERROR(INDEX('13. King Clor'!$A:$B,MATCH($A1213,'13. King Clor'!$A:$A,0),2),"")</f>
        <v/>
      </c>
      <c r="P1213" s="6" t="str">
        <f aca="false">IFERROR(INDEX('14. Diserquim'!$A:$B,MATCH($A1213,'14. Diserquim'!$A:$A,0),2),"")</f>
        <v/>
      </c>
      <c r="Q1213" s="6" t="str">
        <f aca="false">IFERROR(INDEX('15. Moreno'!$A:$B,MATCH($A1213,'15. Moreno'!$A:$A,0),2),"")</f>
        <v/>
      </c>
      <c r="R1213" s="6" t="str">
        <f aca="false">IFERROR(INDEX('10. Collares'!$J:$K,MATCH($A1213,'10. Collares'!$J:$J,0),2),"")</f>
        <v/>
      </c>
      <c r="S1213" s="6" t="str">
        <f aca="false">IFERROR(INDEX('13. King Clor'!$G:$H,MATCH($A1213,'13. King Clor'!$G:$G,0),2),"")</f>
        <v/>
      </c>
      <c r="T1213" s="6" t="str">
        <f aca="false">IFERROR(INDEX('10. Collares'!$A:$B,MATCH($A1213,'10. Collares'!$A:$A,0),2),"")</f>
        <v/>
      </c>
      <c r="U1213" s="6" t="str">
        <f aca="false">IFERROR(INDEX('16. Mis nietos'!$B:$C,MATCH($A1213,'16. Mis nietos'!$B:$B,0),2),"")</f>
        <v/>
      </c>
      <c r="V1213" s="6" t="str">
        <f aca="false">IFERROR(INDEX('17. Profesional Vet'!$A:$B,MATCH($A1213,'17. Profesional Vet'!$A:$A,0),2),"")</f>
        <v/>
      </c>
      <c r="W1213" s="6" t="str">
        <f aca="false">IFERROR(INDEX('18. Premier'!$A:$B,MATCH($A1213,'18. Premier'!$A:$A,0),2),"")</f>
        <v/>
      </c>
      <c r="X1213" s="6" t="str">
        <f aca="false">IFERROR(INDEX('19. Dacam'!$A:$B,MATCH($A1213,'19. Dacam'!$A:$A,0),2),"")</f>
        <v/>
      </c>
      <c r="Y1213" s="6" t="str">
        <f aca="false">IFERROR(INDEX('20. Proveedor'!$A:$B,MATCH($A1213,'20. Proveedor'!$A:$A,0),2),"")</f>
        <v/>
      </c>
      <c r="Z1213" s="6" t="str">
        <f aca="false">IFERROR(INDEX('21. Saphirus'!$A:$B,MATCH($A1213,'21. Saphirus'!$A:$A,0),2),"")</f>
        <v/>
      </c>
    </row>
    <row r="1214" customFormat="false" ht="15.75" hidden="false" customHeight="true" outlineLevel="0" collapsed="false">
      <c r="A1214" s="5" t="s">
        <v>1252</v>
      </c>
      <c r="B1214" s="5" t="n">
        <v>1905844</v>
      </c>
      <c r="C1214" s="5" t="s">
        <v>123</v>
      </c>
      <c r="D1214" s="6" t="str">
        <f aca="false">IFERROR(INDEX('1. Benavídez'!$A:$B,MATCH($A1214,'1. Benavídez'!$A:$A,0),2),"")</f>
        <v/>
      </c>
      <c r="E1214" s="6" t="str">
        <f aca="false">IFERROR(INDEX('2. Gallo'!$B:$D,MATCH($A1214,'2. Gallo'!$B:$B,0),3),"")</f>
        <v/>
      </c>
      <c r="F1214" s="6" t="str">
        <f aca="false">IFERROR(INDEX('3. Anea'!$B:$D,MATCH($A1214,'3. Anea'!$B:$B,0),2),"")</f>
        <v/>
      </c>
      <c r="G1214" s="6" t="str">
        <f aca="false">IFERROR(INDEX('4. Pilar'!$A:$C,MATCH($A1214,'4. Pilar'!$A:$A,0),2),"")</f>
        <v/>
      </c>
      <c r="H1214" s="6" t="str">
        <f aca="false">IFERROR(INDEX('5. Tortuguitas'!$B:$D,MATCH($A1214,'5. Tortuguitas'!$B:$B,0),2),"")</f>
        <v/>
      </c>
      <c r="I1214" s="6" t="str">
        <f aca="false">IFERROR(INDEX('6. Del Viso'!$A:$B,MATCH($A1214,'6. Del Viso'!$A:$A,0),2),"")</f>
        <v/>
      </c>
      <c r="J1214" s="6" t="n">
        <f aca="false">IFERROR(INDEX('7. Chica Glade'!$B:$F,MATCH($A1214,'7. Chica Glade'!$B:$B,0),4),"")</f>
        <v>1817.39019</v>
      </c>
      <c r="K1214" s="6" t="str">
        <f aca="false">IFERROR(INDEX('8. Veterinaria'!$A:$B,MATCH($A1214,'8. Veterinaria'!$A:$A,0),2),"")</f>
        <v/>
      </c>
      <c r="L1214" s="6" t="str">
        <f aca="false">IFERROR(INDEX('9. Hipocampus'!$A:$B,MATCH($A1214,'9. Hipocampus'!$A:$A,0),2),"")</f>
        <v/>
      </c>
      <c r="M1214" s="6" t="str">
        <f aca="false">IFERROR(INDEX('11. Mundo Mascotas'!$B:$D,MATCH($A1214,'11. Mundo Mascotas'!$B:$B,0),2),"")</f>
        <v/>
      </c>
      <c r="N1214" s="6" t="n">
        <f aca="false">IFERROR(INDEX('12. Yaguar'!$B:$E,MATCH($A1214,'12. Yaguar'!$B:$B,0),2),"")</f>
        <v>1730.2</v>
      </c>
      <c r="O1214" s="6" t="str">
        <f aca="false">IFERROR(INDEX('13. King Clor'!$A:$B,MATCH($A1214,'13. King Clor'!$A:$A,0),2),"")</f>
        <v/>
      </c>
      <c r="P1214" s="6" t="str">
        <f aca="false">IFERROR(INDEX('14. Diserquim'!$A:$B,MATCH($A1214,'14. Diserquim'!$A:$A,0),2),"")</f>
        <v/>
      </c>
      <c r="Q1214" s="6" t="str">
        <f aca="false">IFERROR(INDEX('15. Moreno'!$A:$B,MATCH($A1214,'15. Moreno'!$A:$A,0),2),"")</f>
        <v/>
      </c>
      <c r="R1214" s="6" t="str">
        <f aca="false">IFERROR(INDEX('10. Collares'!$J:$K,MATCH($A1214,'10. Collares'!$J:$J,0),2),"")</f>
        <v/>
      </c>
      <c r="S1214" s="6" t="str">
        <f aca="false">IFERROR(INDEX('13. King Clor'!$G:$H,MATCH($A1214,'13. King Clor'!$G:$G,0),2),"")</f>
        <v/>
      </c>
      <c r="T1214" s="6" t="str">
        <f aca="false">IFERROR(INDEX('10. Collares'!$A:$B,MATCH($A1214,'10. Collares'!$A:$A,0),2),"")</f>
        <v/>
      </c>
      <c r="U1214" s="6" t="str">
        <f aca="false">IFERROR(INDEX('16. Mis nietos'!$B:$C,MATCH($A1214,'16. Mis nietos'!$B:$B,0),2),"")</f>
        <v/>
      </c>
      <c r="V1214" s="6" t="str">
        <f aca="false">IFERROR(INDEX('17. Profesional Vet'!$A:$B,MATCH($A1214,'17. Profesional Vet'!$A:$A,0),2),"")</f>
        <v/>
      </c>
      <c r="W1214" s="6" t="str">
        <f aca="false">IFERROR(INDEX('18. Premier'!$A:$B,MATCH($A1214,'18. Premier'!$A:$A,0),2),"")</f>
        <v/>
      </c>
      <c r="X1214" s="6" t="str">
        <f aca="false">IFERROR(INDEX('19. Dacam'!$A:$B,MATCH($A1214,'19. Dacam'!$A:$A,0),2),"")</f>
        <v/>
      </c>
      <c r="Y1214" s="6" t="str">
        <f aca="false">IFERROR(INDEX('20. Proveedor'!$A:$B,MATCH($A1214,'20. Proveedor'!$A:$A,0),2),"")</f>
        <v/>
      </c>
      <c r="Z1214" s="6" t="str">
        <f aca="false">IFERROR(INDEX('21. Saphirus'!$A:$B,MATCH($A1214,'21. Saphirus'!$A:$A,0),2),"")</f>
        <v/>
      </c>
    </row>
    <row r="1215" customFormat="false" ht="15.75" hidden="false" customHeight="true" outlineLevel="0" collapsed="false">
      <c r="A1215" s="5" t="s">
        <v>1253</v>
      </c>
      <c r="B1215" s="5" t="n">
        <v>1905843</v>
      </c>
      <c r="C1215" s="5" t="s">
        <v>123</v>
      </c>
      <c r="D1215" s="6" t="str">
        <f aca="false">IFERROR(INDEX('1. Benavídez'!$A:$B,MATCH($A1215,'1. Benavídez'!$A:$A,0),2),"")</f>
        <v/>
      </c>
      <c r="E1215" s="6" t="str">
        <f aca="false">IFERROR(INDEX('2. Gallo'!$B:$D,MATCH($A1215,'2. Gallo'!$B:$B,0),3),"")</f>
        <v/>
      </c>
      <c r="F1215" s="6" t="str">
        <f aca="false">IFERROR(INDEX('3. Anea'!$B:$D,MATCH($A1215,'3. Anea'!$B:$B,0),2),"")</f>
        <v/>
      </c>
      <c r="G1215" s="6" t="str">
        <f aca="false">IFERROR(INDEX('4. Pilar'!$A:$C,MATCH($A1215,'4. Pilar'!$A:$A,0),2),"")</f>
        <v/>
      </c>
      <c r="H1215" s="6" t="str">
        <f aca="false">IFERROR(INDEX('5. Tortuguitas'!$B:$D,MATCH($A1215,'5. Tortuguitas'!$B:$B,0),2),"")</f>
        <v/>
      </c>
      <c r="I1215" s="6" t="str">
        <f aca="false">IFERROR(INDEX('6. Del Viso'!$A:$B,MATCH($A1215,'6. Del Viso'!$A:$A,0),2),"")</f>
        <v/>
      </c>
      <c r="J1215" s="6" t="n">
        <f aca="false">IFERROR(INDEX('7. Chica Glade'!$B:$F,MATCH($A1215,'7. Chica Glade'!$B:$B,0),4),"")</f>
        <v>1799</v>
      </c>
      <c r="K1215" s="6" t="str">
        <f aca="false">IFERROR(INDEX('8. Veterinaria'!$A:$B,MATCH($A1215,'8. Veterinaria'!$A:$A,0),2),"")</f>
        <v/>
      </c>
      <c r="L1215" s="6" t="str">
        <f aca="false">IFERROR(INDEX('9. Hipocampus'!$A:$B,MATCH($A1215,'9. Hipocampus'!$A:$A,0),2),"")</f>
        <v/>
      </c>
      <c r="M1215" s="6" t="str">
        <f aca="false">IFERROR(INDEX('11. Mundo Mascotas'!$B:$D,MATCH($A1215,'11. Mundo Mascotas'!$B:$B,0),2),"")</f>
        <v/>
      </c>
      <c r="N1215" s="6" t="str">
        <f aca="false">IFERROR(INDEX('12. Yaguar'!$B:$E,MATCH($A1215,'12. Yaguar'!$B:$B,0),2),"")</f>
        <v/>
      </c>
      <c r="O1215" s="6" t="str">
        <f aca="false">IFERROR(INDEX('13. King Clor'!$A:$B,MATCH($A1215,'13. King Clor'!$A:$A,0),2),"")</f>
        <v/>
      </c>
      <c r="P1215" s="6" t="str">
        <f aca="false">IFERROR(INDEX('14. Diserquim'!$A:$B,MATCH($A1215,'14. Diserquim'!$A:$A,0),2),"")</f>
        <v/>
      </c>
      <c r="Q1215" s="6" t="str">
        <f aca="false">IFERROR(INDEX('15. Moreno'!$A:$B,MATCH($A1215,'15. Moreno'!$A:$A,0),2),"")</f>
        <v/>
      </c>
      <c r="R1215" s="6" t="str">
        <f aca="false">IFERROR(INDEX('10. Collares'!$J:$K,MATCH($A1215,'10. Collares'!$J:$J,0),2),"")</f>
        <v/>
      </c>
      <c r="S1215" s="6" t="str">
        <f aca="false">IFERROR(INDEX('13. King Clor'!$G:$H,MATCH($A1215,'13. King Clor'!$G:$G,0),2),"")</f>
        <v/>
      </c>
      <c r="T1215" s="6" t="str">
        <f aca="false">IFERROR(INDEX('10. Collares'!$A:$B,MATCH($A1215,'10. Collares'!$A:$A,0),2),"")</f>
        <v/>
      </c>
      <c r="U1215" s="6" t="str">
        <f aca="false">IFERROR(INDEX('16. Mis nietos'!$B:$C,MATCH($A1215,'16. Mis nietos'!$B:$B,0),2),"")</f>
        <v/>
      </c>
      <c r="V1215" s="6" t="str">
        <f aca="false">IFERROR(INDEX('17. Profesional Vet'!$A:$B,MATCH($A1215,'17. Profesional Vet'!$A:$A,0),2),"")</f>
        <v/>
      </c>
      <c r="W1215" s="6" t="str">
        <f aca="false">IFERROR(INDEX('18. Premier'!$A:$B,MATCH($A1215,'18. Premier'!$A:$A,0),2),"")</f>
        <v/>
      </c>
      <c r="X1215" s="6" t="str">
        <f aca="false">IFERROR(INDEX('19. Dacam'!$A:$B,MATCH($A1215,'19. Dacam'!$A:$A,0),2),"")</f>
        <v/>
      </c>
      <c r="Y1215" s="6" t="str">
        <f aca="false">IFERROR(INDEX('20. Proveedor'!$A:$B,MATCH($A1215,'20. Proveedor'!$A:$A,0),2),"")</f>
        <v/>
      </c>
      <c r="Z1215" s="6" t="str">
        <f aca="false">IFERROR(INDEX('21. Saphirus'!$A:$B,MATCH($A1215,'21. Saphirus'!$A:$A,0),2),"")</f>
        <v/>
      </c>
    </row>
    <row r="1216" customFormat="false" ht="15.75" hidden="false" customHeight="true" outlineLevel="0" collapsed="false">
      <c r="A1216" s="5" t="s">
        <v>1254</v>
      </c>
      <c r="B1216" s="5" t="n">
        <v>1905869</v>
      </c>
      <c r="C1216" s="5" t="s">
        <v>123</v>
      </c>
      <c r="D1216" s="6" t="str">
        <f aca="false">IFERROR(INDEX('1. Benavídez'!$A:$B,MATCH($A1216,'1. Benavídez'!$A:$A,0),2),"")</f>
        <v/>
      </c>
      <c r="E1216" s="6" t="str">
        <f aca="false">IFERROR(INDEX('2. Gallo'!$B:$D,MATCH($A1216,'2. Gallo'!$B:$B,0),3),"")</f>
        <v/>
      </c>
      <c r="F1216" s="6" t="str">
        <f aca="false">IFERROR(INDEX('3. Anea'!$B:$D,MATCH($A1216,'3. Anea'!$B:$B,0),2),"")</f>
        <v/>
      </c>
      <c r="G1216" s="6" t="str">
        <f aca="false">IFERROR(INDEX('4. Pilar'!$A:$C,MATCH($A1216,'4. Pilar'!$A:$A,0),2),"")</f>
        <v/>
      </c>
      <c r="H1216" s="6" t="str">
        <f aca="false">IFERROR(INDEX('5. Tortuguitas'!$B:$D,MATCH($A1216,'5. Tortuguitas'!$B:$B,0),2),"")</f>
        <v/>
      </c>
      <c r="I1216" s="6" t="str">
        <f aca="false">IFERROR(INDEX('6. Del Viso'!$A:$B,MATCH($A1216,'6. Del Viso'!$A:$A,0),2),"")</f>
        <v/>
      </c>
      <c r="J1216" s="6" t="n">
        <f aca="false">IFERROR(INDEX('7. Chica Glade'!$B:$F,MATCH($A1216,'7. Chica Glade'!$B:$B,0),4),"")</f>
        <v>3173</v>
      </c>
      <c r="K1216" s="6" t="str">
        <f aca="false">IFERROR(INDEX('8. Veterinaria'!$A:$B,MATCH($A1216,'8. Veterinaria'!$A:$A,0),2),"")</f>
        <v/>
      </c>
      <c r="L1216" s="6" t="str">
        <f aca="false">IFERROR(INDEX('9. Hipocampus'!$A:$B,MATCH($A1216,'9. Hipocampus'!$A:$A,0),2),"")</f>
        <v/>
      </c>
      <c r="M1216" s="6" t="str">
        <f aca="false">IFERROR(INDEX('11. Mundo Mascotas'!$B:$D,MATCH($A1216,'11. Mundo Mascotas'!$B:$B,0),2),"")</f>
        <v/>
      </c>
      <c r="N1216" s="6" t="str">
        <f aca="false">IFERROR(INDEX('12. Yaguar'!$B:$E,MATCH($A1216,'12. Yaguar'!$B:$B,0),2),"")</f>
        <v/>
      </c>
      <c r="O1216" s="6" t="str">
        <f aca="false">IFERROR(INDEX('13. King Clor'!$A:$B,MATCH($A1216,'13. King Clor'!$A:$A,0),2),"")</f>
        <v/>
      </c>
      <c r="P1216" s="6" t="str">
        <f aca="false">IFERROR(INDEX('14. Diserquim'!$A:$B,MATCH($A1216,'14. Diserquim'!$A:$A,0),2),"")</f>
        <v/>
      </c>
      <c r="Q1216" s="6" t="str">
        <f aca="false">IFERROR(INDEX('15. Moreno'!$A:$B,MATCH($A1216,'15. Moreno'!$A:$A,0),2),"")</f>
        <v/>
      </c>
      <c r="R1216" s="6" t="str">
        <f aca="false">IFERROR(INDEX('10. Collares'!$J:$K,MATCH($A1216,'10. Collares'!$J:$J,0),2),"")</f>
        <v/>
      </c>
      <c r="S1216" s="6" t="str">
        <f aca="false">IFERROR(INDEX('13. King Clor'!$G:$H,MATCH($A1216,'13. King Clor'!$G:$G,0),2),"")</f>
        <v/>
      </c>
      <c r="T1216" s="6" t="str">
        <f aca="false">IFERROR(INDEX('10. Collares'!$A:$B,MATCH($A1216,'10. Collares'!$A:$A,0),2),"")</f>
        <v/>
      </c>
      <c r="U1216" s="6" t="str">
        <f aca="false">IFERROR(INDEX('16. Mis nietos'!$B:$C,MATCH($A1216,'16. Mis nietos'!$B:$B,0),2),"")</f>
        <v/>
      </c>
      <c r="V1216" s="6" t="str">
        <f aca="false">IFERROR(INDEX('17. Profesional Vet'!$A:$B,MATCH($A1216,'17. Profesional Vet'!$A:$A,0),2),"")</f>
        <v/>
      </c>
      <c r="W1216" s="6" t="str">
        <f aca="false">IFERROR(INDEX('18. Premier'!$A:$B,MATCH($A1216,'18. Premier'!$A:$A,0),2),"")</f>
        <v/>
      </c>
      <c r="X1216" s="6" t="str">
        <f aca="false">IFERROR(INDEX('19. Dacam'!$A:$B,MATCH($A1216,'19. Dacam'!$A:$A,0),2),"")</f>
        <v/>
      </c>
      <c r="Y1216" s="6" t="str">
        <f aca="false">IFERROR(INDEX('20. Proveedor'!$A:$B,MATCH($A1216,'20. Proveedor'!$A:$A,0),2),"")</f>
        <v/>
      </c>
      <c r="Z1216" s="6" t="str">
        <f aca="false">IFERROR(INDEX('21. Saphirus'!$A:$B,MATCH($A1216,'21. Saphirus'!$A:$A,0),2),"")</f>
        <v/>
      </c>
    </row>
    <row r="1217" customFormat="false" ht="15.75" hidden="false" customHeight="true" outlineLevel="0" collapsed="false">
      <c r="A1217" s="5" t="s">
        <v>1255</v>
      </c>
      <c r="B1217" s="5" t="n">
        <v>1905849</v>
      </c>
      <c r="C1217" s="5" t="s">
        <v>123</v>
      </c>
      <c r="D1217" s="6" t="str">
        <f aca="false">IFERROR(INDEX('1. Benavídez'!$A:$B,MATCH($A1217,'1. Benavídez'!$A:$A,0),2),"")</f>
        <v/>
      </c>
      <c r="E1217" s="6" t="str">
        <f aca="false">IFERROR(INDEX('2. Gallo'!$B:$D,MATCH($A1217,'2. Gallo'!$B:$B,0),3),"")</f>
        <v/>
      </c>
      <c r="F1217" s="6" t="str">
        <f aca="false">IFERROR(INDEX('3. Anea'!$B:$D,MATCH($A1217,'3. Anea'!$B:$B,0),2),"")</f>
        <v/>
      </c>
      <c r="G1217" s="6" t="str">
        <f aca="false">IFERROR(INDEX('4. Pilar'!$A:$C,MATCH($A1217,'4. Pilar'!$A:$A,0),2),"")</f>
        <v/>
      </c>
      <c r="H1217" s="6" t="str">
        <f aca="false">IFERROR(INDEX('5. Tortuguitas'!$B:$D,MATCH($A1217,'5. Tortuguitas'!$B:$B,0),2),"")</f>
        <v/>
      </c>
      <c r="I1217" s="6" t="str">
        <f aca="false">IFERROR(INDEX('6. Del Viso'!$A:$B,MATCH($A1217,'6. Del Viso'!$A:$A,0),2),"")</f>
        <v/>
      </c>
      <c r="J1217" s="6" t="str">
        <f aca="false">IFERROR(INDEX('7. Chica Glade'!$B:$F,MATCH($A1217,'7. Chica Glade'!$B:$B,0),4),"")</f>
        <v/>
      </c>
      <c r="K1217" s="6" t="str">
        <f aca="false">IFERROR(INDEX('8. Veterinaria'!$A:$B,MATCH($A1217,'8. Veterinaria'!$A:$A,0),2),"")</f>
        <v/>
      </c>
      <c r="L1217" s="6" t="str">
        <f aca="false">IFERROR(INDEX('9. Hipocampus'!$A:$B,MATCH($A1217,'9. Hipocampus'!$A:$A,0),2),"")</f>
        <v/>
      </c>
      <c r="M1217" s="6" t="str">
        <f aca="false">IFERROR(INDEX('11. Mundo Mascotas'!$B:$D,MATCH($A1217,'11. Mundo Mascotas'!$B:$B,0),2),"")</f>
        <v/>
      </c>
      <c r="N1217" s="6" t="str">
        <f aca="false">IFERROR(INDEX('12. Yaguar'!$B:$E,MATCH($A1217,'12. Yaguar'!$B:$B,0),2),"")</f>
        <v/>
      </c>
      <c r="O1217" s="6" t="str">
        <f aca="false">IFERROR(INDEX('13. King Clor'!$A:$B,MATCH($A1217,'13. King Clor'!$A:$A,0),2),"")</f>
        <v/>
      </c>
      <c r="P1217" s="6" t="str">
        <f aca="false">IFERROR(INDEX('14. Diserquim'!$A:$B,MATCH($A1217,'14. Diserquim'!$A:$A,0),2),"")</f>
        <v/>
      </c>
      <c r="Q1217" s="6" t="str">
        <f aca="false">IFERROR(INDEX('15. Moreno'!$A:$B,MATCH($A1217,'15. Moreno'!$A:$A,0),2),"")</f>
        <v/>
      </c>
      <c r="R1217" s="6" t="str">
        <f aca="false">IFERROR(INDEX('10. Collares'!$J:$K,MATCH($A1217,'10. Collares'!$J:$J,0),2),"")</f>
        <v/>
      </c>
      <c r="S1217" s="6" t="str">
        <f aca="false">IFERROR(INDEX('13. King Clor'!$G:$H,MATCH($A1217,'13. King Clor'!$G:$G,0),2),"")</f>
        <v/>
      </c>
      <c r="T1217" s="6" t="str">
        <f aca="false">IFERROR(INDEX('10. Collares'!$A:$B,MATCH($A1217,'10. Collares'!$A:$A,0),2),"")</f>
        <v/>
      </c>
      <c r="U1217" s="6" t="str">
        <f aca="false">IFERROR(INDEX('16. Mis nietos'!$B:$C,MATCH($A1217,'16. Mis nietos'!$B:$B,0),2),"")</f>
        <v/>
      </c>
      <c r="V1217" s="6" t="str">
        <f aca="false">IFERROR(INDEX('17. Profesional Vet'!$A:$B,MATCH($A1217,'17. Profesional Vet'!$A:$A,0),2),"")</f>
        <v/>
      </c>
      <c r="W1217" s="6" t="str">
        <f aca="false">IFERROR(INDEX('18. Premier'!$A:$B,MATCH($A1217,'18. Premier'!$A:$A,0),2),"")</f>
        <v/>
      </c>
      <c r="X1217" s="6" t="str">
        <f aca="false">IFERROR(INDEX('19. Dacam'!$A:$B,MATCH($A1217,'19. Dacam'!$A:$A,0),2),"")</f>
        <v/>
      </c>
      <c r="Y1217" s="6" t="str">
        <f aca="false">IFERROR(INDEX('20. Proveedor'!$A:$B,MATCH($A1217,'20. Proveedor'!$A:$A,0),2),"")</f>
        <v/>
      </c>
      <c r="Z1217" s="6" t="str">
        <f aca="false">IFERROR(INDEX('21. Saphirus'!$A:$B,MATCH($A1217,'21. Saphirus'!$A:$A,0),2),"")</f>
        <v/>
      </c>
    </row>
    <row r="1218" customFormat="false" ht="15.75" hidden="false" customHeight="true" outlineLevel="0" collapsed="false">
      <c r="A1218" s="5" t="s">
        <v>1256</v>
      </c>
      <c r="B1218" s="5" t="n">
        <v>1905870</v>
      </c>
      <c r="C1218" s="5" t="s">
        <v>123</v>
      </c>
      <c r="D1218" s="6" t="str">
        <f aca="false">IFERROR(INDEX('1. Benavídez'!$A:$B,MATCH($A1218,'1. Benavídez'!$A:$A,0),2),"")</f>
        <v/>
      </c>
      <c r="E1218" s="6" t="str">
        <f aca="false">IFERROR(INDEX('2. Gallo'!$B:$D,MATCH($A1218,'2. Gallo'!$B:$B,0),3),"")</f>
        <v/>
      </c>
      <c r="F1218" s="6" t="str">
        <f aca="false">IFERROR(INDEX('3. Anea'!$B:$D,MATCH($A1218,'3. Anea'!$B:$B,0),2),"")</f>
        <v/>
      </c>
      <c r="G1218" s="6" t="str">
        <f aca="false">IFERROR(INDEX('4. Pilar'!$A:$C,MATCH($A1218,'4. Pilar'!$A:$A,0),2),"")</f>
        <v/>
      </c>
      <c r="H1218" s="6" t="str">
        <f aca="false">IFERROR(INDEX('5. Tortuguitas'!$B:$D,MATCH($A1218,'5. Tortuguitas'!$B:$B,0),2),"")</f>
        <v/>
      </c>
      <c r="I1218" s="6" t="str">
        <f aca="false">IFERROR(INDEX('6. Del Viso'!$A:$B,MATCH($A1218,'6. Del Viso'!$A:$A,0),2),"")</f>
        <v/>
      </c>
      <c r="J1218" s="6" t="n">
        <f aca="false">IFERROR(INDEX('7. Chica Glade'!$B:$F,MATCH($A1218,'7. Chica Glade'!$B:$B,0),4),"")</f>
        <v>2499</v>
      </c>
      <c r="K1218" s="6" t="str">
        <f aca="false">IFERROR(INDEX('8. Veterinaria'!$A:$B,MATCH($A1218,'8. Veterinaria'!$A:$A,0),2),"")</f>
        <v/>
      </c>
      <c r="L1218" s="6" t="str">
        <f aca="false">IFERROR(INDEX('9. Hipocampus'!$A:$B,MATCH($A1218,'9. Hipocampus'!$A:$A,0),2),"")</f>
        <v/>
      </c>
      <c r="M1218" s="6" t="str">
        <f aca="false">IFERROR(INDEX('11. Mundo Mascotas'!$B:$D,MATCH($A1218,'11. Mundo Mascotas'!$B:$B,0),2),"")</f>
        <v/>
      </c>
      <c r="N1218" s="6" t="str">
        <f aca="false">IFERROR(INDEX('12. Yaguar'!$B:$E,MATCH($A1218,'12. Yaguar'!$B:$B,0),2),"")</f>
        <v/>
      </c>
      <c r="O1218" s="6" t="str">
        <f aca="false">IFERROR(INDEX('13. King Clor'!$A:$B,MATCH($A1218,'13. King Clor'!$A:$A,0),2),"")</f>
        <v/>
      </c>
      <c r="P1218" s="6" t="str">
        <f aca="false">IFERROR(INDEX('14. Diserquim'!$A:$B,MATCH($A1218,'14. Diserquim'!$A:$A,0),2),"")</f>
        <v/>
      </c>
      <c r="Q1218" s="6" t="str">
        <f aca="false">IFERROR(INDEX('15. Moreno'!$A:$B,MATCH($A1218,'15. Moreno'!$A:$A,0),2),"")</f>
        <v/>
      </c>
      <c r="R1218" s="6" t="str">
        <f aca="false">IFERROR(INDEX('10. Collares'!$J:$K,MATCH($A1218,'10. Collares'!$J:$J,0),2),"")</f>
        <v/>
      </c>
      <c r="S1218" s="6" t="str">
        <f aca="false">IFERROR(INDEX('13. King Clor'!$G:$H,MATCH($A1218,'13. King Clor'!$G:$G,0),2),"")</f>
        <v/>
      </c>
      <c r="T1218" s="6" t="str">
        <f aca="false">IFERROR(INDEX('10. Collares'!$A:$B,MATCH($A1218,'10. Collares'!$A:$A,0),2),"")</f>
        <v/>
      </c>
      <c r="U1218" s="6" t="str">
        <f aca="false">IFERROR(INDEX('16. Mis nietos'!$B:$C,MATCH($A1218,'16. Mis nietos'!$B:$B,0),2),"")</f>
        <v/>
      </c>
      <c r="V1218" s="6" t="str">
        <f aca="false">IFERROR(INDEX('17. Profesional Vet'!$A:$B,MATCH($A1218,'17. Profesional Vet'!$A:$A,0),2),"")</f>
        <v/>
      </c>
      <c r="W1218" s="6" t="str">
        <f aca="false">IFERROR(INDEX('18. Premier'!$A:$B,MATCH($A1218,'18. Premier'!$A:$A,0),2),"")</f>
        <v/>
      </c>
      <c r="X1218" s="6" t="str">
        <f aca="false">IFERROR(INDEX('19. Dacam'!$A:$B,MATCH($A1218,'19. Dacam'!$A:$A,0),2),"")</f>
        <v/>
      </c>
      <c r="Y1218" s="6" t="str">
        <f aca="false">IFERROR(INDEX('20. Proveedor'!$A:$B,MATCH($A1218,'20. Proveedor'!$A:$A,0),2),"")</f>
        <v/>
      </c>
      <c r="Z1218" s="6" t="str">
        <f aca="false">IFERROR(INDEX('21. Saphirus'!$A:$B,MATCH($A1218,'21. Saphirus'!$A:$A,0),2),"")</f>
        <v/>
      </c>
    </row>
    <row r="1219" customFormat="false" ht="15.75" hidden="false" customHeight="true" outlineLevel="0" collapsed="false">
      <c r="A1219" s="5" t="s">
        <v>1257</v>
      </c>
      <c r="B1219" s="5" t="n">
        <v>1905848</v>
      </c>
      <c r="C1219" s="5" t="s">
        <v>123</v>
      </c>
      <c r="D1219" s="6" t="str">
        <f aca="false">IFERROR(INDEX('1. Benavídez'!$A:$B,MATCH($A1219,'1. Benavídez'!$A:$A,0),2),"")</f>
        <v/>
      </c>
      <c r="E1219" s="6" t="str">
        <f aca="false">IFERROR(INDEX('2. Gallo'!$B:$D,MATCH($A1219,'2. Gallo'!$B:$B,0),3),"")</f>
        <v/>
      </c>
      <c r="F1219" s="6" t="str">
        <f aca="false">IFERROR(INDEX('3. Anea'!$B:$D,MATCH($A1219,'3. Anea'!$B:$B,0),2),"")</f>
        <v/>
      </c>
      <c r="G1219" s="6" t="str">
        <f aca="false">IFERROR(INDEX('4. Pilar'!$A:$C,MATCH($A1219,'4. Pilar'!$A:$A,0),2),"")</f>
        <v/>
      </c>
      <c r="H1219" s="6" t="str">
        <f aca="false">IFERROR(INDEX('5. Tortuguitas'!$B:$D,MATCH($A1219,'5. Tortuguitas'!$B:$B,0),2),"")</f>
        <v/>
      </c>
      <c r="I1219" s="6" t="str">
        <f aca="false">IFERROR(INDEX('6. Del Viso'!$A:$B,MATCH($A1219,'6. Del Viso'!$A:$A,0),2),"")</f>
        <v/>
      </c>
      <c r="J1219" s="6" t="n">
        <f aca="false">IFERROR(INDEX('7. Chica Glade'!$B:$F,MATCH($A1219,'7. Chica Glade'!$B:$B,0),4),"")</f>
        <v>1961</v>
      </c>
      <c r="K1219" s="6" t="str">
        <f aca="false">IFERROR(INDEX('8. Veterinaria'!$A:$B,MATCH($A1219,'8. Veterinaria'!$A:$A,0),2),"")</f>
        <v/>
      </c>
      <c r="L1219" s="6" t="str">
        <f aca="false">IFERROR(INDEX('9. Hipocampus'!$A:$B,MATCH($A1219,'9. Hipocampus'!$A:$A,0),2),"")</f>
        <v/>
      </c>
      <c r="M1219" s="6" t="str">
        <f aca="false">IFERROR(INDEX('11. Mundo Mascotas'!$B:$D,MATCH($A1219,'11. Mundo Mascotas'!$B:$B,0),2),"")</f>
        <v/>
      </c>
      <c r="N1219" s="6" t="str">
        <f aca="false">IFERROR(INDEX('12. Yaguar'!$B:$E,MATCH($A1219,'12. Yaguar'!$B:$B,0),2),"")</f>
        <v/>
      </c>
      <c r="O1219" s="6" t="str">
        <f aca="false">IFERROR(INDEX('13. King Clor'!$A:$B,MATCH($A1219,'13. King Clor'!$A:$A,0),2),"")</f>
        <v/>
      </c>
      <c r="P1219" s="6" t="str">
        <f aca="false">IFERROR(INDEX('14. Diserquim'!$A:$B,MATCH($A1219,'14. Diserquim'!$A:$A,0),2),"")</f>
        <v/>
      </c>
      <c r="Q1219" s="6" t="str">
        <f aca="false">IFERROR(INDEX('15. Moreno'!$A:$B,MATCH($A1219,'15. Moreno'!$A:$A,0),2),"")</f>
        <v/>
      </c>
      <c r="R1219" s="6" t="str">
        <f aca="false">IFERROR(INDEX('10. Collares'!$J:$K,MATCH($A1219,'10. Collares'!$J:$J,0),2),"")</f>
        <v/>
      </c>
      <c r="S1219" s="6" t="str">
        <f aca="false">IFERROR(INDEX('13. King Clor'!$G:$H,MATCH($A1219,'13. King Clor'!$G:$G,0),2),"")</f>
        <v/>
      </c>
      <c r="T1219" s="6" t="str">
        <f aca="false">IFERROR(INDEX('10. Collares'!$A:$B,MATCH($A1219,'10. Collares'!$A:$A,0),2),"")</f>
        <v/>
      </c>
      <c r="U1219" s="6" t="str">
        <f aca="false">IFERROR(INDEX('16. Mis nietos'!$B:$C,MATCH($A1219,'16. Mis nietos'!$B:$B,0),2),"")</f>
        <v/>
      </c>
      <c r="V1219" s="6" t="str">
        <f aca="false">IFERROR(INDEX('17. Profesional Vet'!$A:$B,MATCH($A1219,'17. Profesional Vet'!$A:$A,0),2),"")</f>
        <v/>
      </c>
      <c r="W1219" s="6" t="str">
        <f aca="false">IFERROR(INDEX('18. Premier'!$A:$B,MATCH($A1219,'18. Premier'!$A:$A,0),2),"")</f>
        <v/>
      </c>
      <c r="X1219" s="6" t="str">
        <f aca="false">IFERROR(INDEX('19. Dacam'!$A:$B,MATCH($A1219,'19. Dacam'!$A:$A,0),2),"")</f>
        <v/>
      </c>
      <c r="Y1219" s="6" t="str">
        <f aca="false">IFERROR(INDEX('20. Proveedor'!$A:$B,MATCH($A1219,'20. Proveedor'!$A:$A,0),2),"")</f>
        <v/>
      </c>
      <c r="Z1219" s="6" t="str">
        <f aca="false">IFERROR(INDEX('21. Saphirus'!$A:$B,MATCH($A1219,'21. Saphirus'!$A:$A,0),2),"")</f>
        <v/>
      </c>
    </row>
    <row r="1220" customFormat="false" ht="15.75" hidden="false" customHeight="true" outlineLevel="0" collapsed="false">
      <c r="A1220" s="5" t="s">
        <v>1258</v>
      </c>
      <c r="B1220" s="5" t="n">
        <v>5088</v>
      </c>
      <c r="C1220" s="5" t="s">
        <v>134</v>
      </c>
      <c r="D1220" s="6" t="str">
        <f aca="false">IFERROR(INDEX('1. Benavídez'!$A:$B,MATCH($A1220,'1. Benavídez'!$A:$A,0),2),"")</f>
        <v/>
      </c>
      <c r="E1220" s="6" t="str">
        <f aca="false">IFERROR(INDEX('2. Gallo'!$B:$D,MATCH($A1220,'2. Gallo'!$B:$B,0),3),"")</f>
        <v/>
      </c>
      <c r="F1220" s="6" t="str">
        <f aca="false">IFERROR(INDEX('3. Anea'!$B:$D,MATCH($A1220,'3. Anea'!$B:$B,0),2),"")</f>
        <v/>
      </c>
      <c r="G1220" s="6" t="str">
        <f aca="false">IFERROR(INDEX('4. Pilar'!$A:$C,MATCH($A1220,'4. Pilar'!$A:$A,0),2),"")</f>
        <v/>
      </c>
      <c r="H1220" s="6" t="str">
        <f aca="false">IFERROR(INDEX('5. Tortuguitas'!$B:$D,MATCH($A1220,'5. Tortuguitas'!$B:$B,0),2),"")</f>
        <v/>
      </c>
      <c r="I1220" s="6" t="str">
        <f aca="false">IFERROR(INDEX('6. Del Viso'!$A:$B,MATCH($A1220,'6. Del Viso'!$A:$A,0),2),"")</f>
        <v/>
      </c>
      <c r="J1220" s="6" t="str">
        <f aca="false">IFERROR(INDEX('7. Chica Glade'!$B:$F,MATCH($A1220,'7. Chica Glade'!$B:$B,0),4),"")</f>
        <v/>
      </c>
      <c r="K1220" s="6" t="str">
        <f aca="false">IFERROR(INDEX('8. Veterinaria'!$A:$B,MATCH($A1220,'8. Veterinaria'!$A:$A,0),2),"")</f>
        <v/>
      </c>
      <c r="L1220" s="6" t="str">
        <f aca="false">IFERROR(INDEX('9. Hipocampus'!$A:$B,MATCH($A1220,'9. Hipocampus'!$A:$A,0),2),"")</f>
        <v/>
      </c>
      <c r="M1220" s="6" t="str">
        <f aca="false">IFERROR(INDEX('11. Mundo Mascotas'!$B:$D,MATCH($A1220,'11. Mundo Mascotas'!$B:$B,0),2),"")</f>
        <v/>
      </c>
      <c r="N1220" s="6" t="str">
        <f aca="false">IFERROR(INDEX('12. Yaguar'!$B:$E,MATCH($A1220,'12. Yaguar'!$B:$B,0),2),"")</f>
        <v/>
      </c>
      <c r="O1220" s="6" t="str">
        <f aca="false">IFERROR(INDEX('13. King Clor'!$A:$B,MATCH($A1220,'13. King Clor'!$A:$A,0),2),"")</f>
        <v/>
      </c>
      <c r="P1220" s="6" t="str">
        <f aca="false">IFERROR(INDEX('14. Diserquim'!$A:$B,MATCH($A1220,'14. Diserquim'!$A:$A,0),2),"")</f>
        <v/>
      </c>
      <c r="Q1220" s="6" t="str">
        <f aca="false">IFERROR(INDEX('15. Moreno'!$A:$B,MATCH($A1220,'15. Moreno'!$A:$A,0),2),"")</f>
        <v/>
      </c>
      <c r="R1220" s="6" t="str">
        <f aca="false">IFERROR(INDEX('10. Collares'!$J:$K,MATCH($A1220,'10. Collares'!$J:$J,0),2),"")</f>
        <v/>
      </c>
      <c r="S1220" s="6" t="str">
        <f aca="false">IFERROR(INDEX('13. King Clor'!$G:$H,MATCH($A1220,'13. King Clor'!$G:$G,0),2),"")</f>
        <v/>
      </c>
      <c r="T1220" s="6" t="str">
        <f aca="false">IFERROR(INDEX('10. Collares'!$A:$B,MATCH($A1220,'10. Collares'!$A:$A,0),2),"")</f>
        <v/>
      </c>
      <c r="U1220" s="6" t="str">
        <f aca="false">IFERROR(INDEX('16. Mis nietos'!$B:$C,MATCH($A1220,'16. Mis nietos'!$B:$B,0),2),"")</f>
        <v/>
      </c>
      <c r="V1220" s="6" t="str">
        <f aca="false">IFERROR(INDEX('17. Profesional Vet'!$A:$B,MATCH($A1220,'17. Profesional Vet'!$A:$A,0),2),"")</f>
        <v/>
      </c>
      <c r="W1220" s="6" t="str">
        <f aca="false">IFERROR(INDEX('18. Premier'!$A:$B,MATCH($A1220,'18. Premier'!$A:$A,0),2),"")</f>
        <v/>
      </c>
      <c r="X1220" s="6" t="str">
        <f aca="false">IFERROR(INDEX('19. Dacam'!$A:$B,MATCH($A1220,'19. Dacam'!$A:$A,0),2),"")</f>
        <v/>
      </c>
      <c r="Y1220" s="6" t="str">
        <f aca="false">IFERROR(INDEX('20. Proveedor'!$A:$B,MATCH($A1220,'20. Proveedor'!$A:$A,0),2),"")</f>
        <v/>
      </c>
      <c r="Z1220" s="6" t="str">
        <f aca="false">IFERROR(INDEX('21. Saphirus'!$A:$B,MATCH($A1220,'21. Saphirus'!$A:$A,0),2),"")</f>
        <v/>
      </c>
    </row>
    <row r="1221" customFormat="false" ht="15.75" hidden="false" customHeight="true" outlineLevel="0" collapsed="false">
      <c r="A1221" s="5" t="s">
        <v>1259</v>
      </c>
      <c r="B1221" s="5" t="n">
        <v>5087</v>
      </c>
      <c r="C1221" s="5" t="s">
        <v>134</v>
      </c>
      <c r="D1221" s="6" t="str">
        <f aca="false">IFERROR(INDEX('1. Benavídez'!$A:$B,MATCH($A1221,'1. Benavídez'!$A:$A,0),2),"")</f>
        <v/>
      </c>
      <c r="E1221" s="6" t="str">
        <f aca="false">IFERROR(INDEX('2. Gallo'!$B:$D,MATCH($A1221,'2. Gallo'!$B:$B,0),3),"")</f>
        <v/>
      </c>
      <c r="F1221" s="6" t="str">
        <f aca="false">IFERROR(INDEX('3. Anea'!$B:$D,MATCH($A1221,'3. Anea'!$B:$B,0),2),"")</f>
        <v/>
      </c>
      <c r="G1221" s="6" t="str">
        <f aca="false">IFERROR(INDEX('4. Pilar'!$A:$C,MATCH($A1221,'4. Pilar'!$A:$A,0),2),"")</f>
        <v/>
      </c>
      <c r="H1221" s="6" t="str">
        <f aca="false">IFERROR(INDEX('5. Tortuguitas'!$B:$D,MATCH($A1221,'5. Tortuguitas'!$B:$B,0),2),"")</f>
        <v/>
      </c>
      <c r="I1221" s="6" t="str">
        <f aca="false">IFERROR(INDEX('6. Del Viso'!$A:$B,MATCH($A1221,'6. Del Viso'!$A:$A,0),2),"")</f>
        <v/>
      </c>
      <c r="J1221" s="6" t="str">
        <f aca="false">IFERROR(INDEX('7. Chica Glade'!$B:$F,MATCH($A1221,'7. Chica Glade'!$B:$B,0),4),"")</f>
        <v/>
      </c>
      <c r="K1221" s="6" t="str">
        <f aca="false">IFERROR(INDEX('8. Veterinaria'!$A:$B,MATCH($A1221,'8. Veterinaria'!$A:$A,0),2),"")</f>
        <v/>
      </c>
      <c r="L1221" s="6" t="str">
        <f aca="false">IFERROR(INDEX('9. Hipocampus'!$A:$B,MATCH($A1221,'9. Hipocampus'!$A:$A,0),2),"")</f>
        <v/>
      </c>
      <c r="M1221" s="6" t="str">
        <f aca="false">IFERROR(INDEX('11. Mundo Mascotas'!$B:$D,MATCH($A1221,'11. Mundo Mascotas'!$B:$B,0),2),"")</f>
        <v/>
      </c>
      <c r="N1221" s="6" t="str">
        <f aca="false">IFERROR(INDEX('12. Yaguar'!$B:$E,MATCH($A1221,'12. Yaguar'!$B:$B,0),2),"")</f>
        <v/>
      </c>
      <c r="O1221" s="6" t="str">
        <f aca="false">IFERROR(INDEX('13. King Clor'!$A:$B,MATCH($A1221,'13. King Clor'!$A:$A,0),2),"")</f>
        <v/>
      </c>
      <c r="P1221" s="6" t="str">
        <f aca="false">IFERROR(INDEX('14. Diserquim'!$A:$B,MATCH($A1221,'14. Diserquim'!$A:$A,0),2),"")</f>
        <v/>
      </c>
      <c r="Q1221" s="6" t="str">
        <f aca="false">IFERROR(INDEX('15. Moreno'!$A:$B,MATCH($A1221,'15. Moreno'!$A:$A,0),2),"")</f>
        <v/>
      </c>
      <c r="R1221" s="6" t="str">
        <f aca="false">IFERROR(INDEX('10. Collares'!$J:$K,MATCH($A1221,'10. Collares'!$J:$J,0),2),"")</f>
        <v/>
      </c>
      <c r="S1221" s="6" t="str">
        <f aca="false">IFERROR(INDEX('13. King Clor'!$G:$H,MATCH($A1221,'13. King Clor'!$G:$G,0),2),"")</f>
        <v/>
      </c>
      <c r="T1221" s="6" t="str">
        <f aca="false">IFERROR(INDEX('10. Collares'!$A:$B,MATCH($A1221,'10. Collares'!$A:$A,0),2),"")</f>
        <v/>
      </c>
      <c r="U1221" s="6" t="str">
        <f aca="false">IFERROR(INDEX('16. Mis nietos'!$B:$C,MATCH($A1221,'16. Mis nietos'!$B:$B,0),2),"")</f>
        <v/>
      </c>
      <c r="V1221" s="6" t="str">
        <f aca="false">IFERROR(INDEX('17. Profesional Vet'!$A:$B,MATCH($A1221,'17. Profesional Vet'!$A:$A,0),2),"")</f>
        <v/>
      </c>
      <c r="W1221" s="6" t="str">
        <f aca="false">IFERROR(INDEX('18. Premier'!$A:$B,MATCH($A1221,'18. Premier'!$A:$A,0),2),"")</f>
        <v/>
      </c>
      <c r="X1221" s="6" t="str">
        <f aca="false">IFERROR(INDEX('19. Dacam'!$A:$B,MATCH($A1221,'19. Dacam'!$A:$A,0),2),"")</f>
        <v/>
      </c>
      <c r="Y1221" s="6" t="str">
        <f aca="false">IFERROR(INDEX('20. Proveedor'!$A:$B,MATCH($A1221,'20. Proveedor'!$A:$A,0),2),"")</f>
        <v/>
      </c>
      <c r="Z1221" s="6" t="str">
        <f aca="false">IFERROR(INDEX('21. Saphirus'!$A:$B,MATCH($A1221,'21. Saphirus'!$A:$A,0),2),"")</f>
        <v/>
      </c>
    </row>
    <row r="1222" customFormat="false" ht="15.75" hidden="false" customHeight="true" outlineLevel="0" collapsed="false">
      <c r="A1222" s="5" t="s">
        <v>1260</v>
      </c>
      <c r="B1222" s="5" t="n">
        <v>1124</v>
      </c>
      <c r="C1222" s="5" t="s">
        <v>138</v>
      </c>
      <c r="D1222" s="6" t="n">
        <f aca="false">IFERROR(INDEX('1. Benavídez'!$A:$B,MATCH($A1222,'1. Benavídez'!$A:$A,0),2),"")</f>
        <v>15336</v>
      </c>
      <c r="E1222" s="6" t="str">
        <f aca="false">IFERROR(INDEX('2. Gallo'!$B:$D,MATCH($A1222,'2. Gallo'!$B:$B,0),3),"")</f>
        <v/>
      </c>
      <c r="F1222" s="6" t="n">
        <f aca="false">IFERROR(INDEX('3. Anea'!$B:$D,MATCH($A1222,'3. Anea'!$B:$B,0),2),"")</f>
        <v>15372</v>
      </c>
      <c r="G1222" s="6" t="str">
        <f aca="false">IFERROR(INDEX('4. Pilar'!$A:$C,MATCH($A1222,'4. Pilar'!$A:$A,0),2),"")</f>
        <v/>
      </c>
      <c r="H1222" s="6" t="n">
        <f aca="false">IFERROR(INDEX('5. Tortuguitas'!$B:$D,MATCH($A1222,'5. Tortuguitas'!$B:$B,0),2),"")</f>
        <v>15800</v>
      </c>
      <c r="I1222" s="6" t="n">
        <f aca="false">IFERROR(INDEX('6. Del Viso'!$A:$B,MATCH($A1222,'6. Del Viso'!$A:$A,0),2),"")</f>
        <v>0</v>
      </c>
      <c r="J1222" s="6" t="str">
        <f aca="false">IFERROR(INDEX('7. Chica Glade'!$B:$F,MATCH($A1222,'7. Chica Glade'!$B:$B,0),4),"")</f>
        <v/>
      </c>
      <c r="K1222" s="6" t="str">
        <f aca="false">IFERROR(INDEX('8. Veterinaria'!$A:$B,MATCH($A1222,'8. Veterinaria'!$A:$A,0),2),"")</f>
        <v/>
      </c>
      <c r="L1222" s="6" t="str">
        <f aca="false">IFERROR(INDEX('9. Hipocampus'!$A:$B,MATCH($A1222,'9. Hipocampus'!$A:$A,0),2),"")</f>
        <v/>
      </c>
      <c r="M1222" s="6" t="n">
        <f aca="false">IFERROR(INDEX('11. Mundo Mascotas'!$B:$D,MATCH($A1222,'11. Mundo Mascotas'!$B:$B,0),2),"")</f>
        <v>15484</v>
      </c>
      <c r="N1222" s="6" t="str">
        <f aca="false">IFERROR(INDEX('12. Yaguar'!$B:$E,MATCH($A1222,'12. Yaguar'!$B:$B,0),2),"")</f>
        <v/>
      </c>
      <c r="O1222" s="6" t="str">
        <f aca="false">IFERROR(INDEX('13. King Clor'!$A:$B,MATCH($A1222,'13. King Clor'!$A:$A,0),2),"")</f>
        <v/>
      </c>
      <c r="P1222" s="6" t="str">
        <f aca="false">IFERROR(INDEX('14. Diserquim'!$A:$B,MATCH($A1222,'14. Diserquim'!$A:$A,0),2),"")</f>
        <v/>
      </c>
      <c r="Q1222" s="6" t="str">
        <f aca="false">IFERROR(INDEX('15. Moreno'!$A:$B,MATCH($A1222,'15. Moreno'!$A:$A,0),2),"")</f>
        <v/>
      </c>
      <c r="R1222" s="6" t="str">
        <f aca="false">IFERROR(INDEX('10. Collares'!$J:$K,MATCH($A1222,'10. Collares'!$J:$J,0),2),"")</f>
        <v/>
      </c>
      <c r="S1222" s="6" t="str">
        <f aca="false">IFERROR(INDEX('13. King Clor'!$G:$H,MATCH($A1222,'13. King Clor'!$G:$G,0),2),"")</f>
        <v/>
      </c>
      <c r="T1222" s="6" t="str">
        <f aca="false">IFERROR(INDEX('10. Collares'!$A:$B,MATCH($A1222,'10. Collares'!$A:$A,0),2),"")</f>
        <v/>
      </c>
      <c r="U1222" s="6" t="str">
        <f aca="false">IFERROR(INDEX('16. Mis nietos'!$B:$C,MATCH($A1222,'16. Mis nietos'!$B:$B,0),2),"")</f>
        <v/>
      </c>
      <c r="V1222" s="6" t="str">
        <f aca="false">IFERROR(INDEX('17. Profesional Vet'!$A:$B,MATCH($A1222,'17. Profesional Vet'!$A:$A,0),2),"")</f>
        <v/>
      </c>
      <c r="W1222" s="6" t="str">
        <f aca="false">IFERROR(INDEX('18. Premier'!$A:$B,MATCH($A1222,'18. Premier'!$A:$A,0),2),"")</f>
        <v/>
      </c>
      <c r="X1222" s="6" t="str">
        <f aca="false">IFERROR(INDEX('19. Dacam'!$A:$B,MATCH($A1222,'19. Dacam'!$A:$A,0),2),"")</f>
        <v/>
      </c>
      <c r="Y1222" s="6" t="n">
        <f aca="false">IFERROR(INDEX('20. Proveedor'!$A:$B,MATCH($A1222,'20. Proveedor'!$A:$A,0),2),"")</f>
        <v>14256</v>
      </c>
      <c r="Z1222" s="6" t="str">
        <f aca="false">IFERROR(INDEX('21. Saphirus'!$A:$B,MATCH($A1222,'21. Saphirus'!$A:$A,0),2),"")</f>
        <v/>
      </c>
    </row>
    <row r="1223" customFormat="false" ht="15.75" hidden="false" customHeight="true" outlineLevel="0" collapsed="false">
      <c r="A1223" s="5" t="s">
        <v>1261</v>
      </c>
      <c r="B1223" s="5" t="n">
        <v>5208</v>
      </c>
      <c r="C1223" s="5" t="s">
        <v>27</v>
      </c>
      <c r="D1223" s="6" t="str">
        <f aca="false">IFERROR(INDEX('1. Benavídez'!$A:$B,MATCH($A1223,'1. Benavídez'!$A:$A,0),2),"")</f>
        <v/>
      </c>
      <c r="E1223" s="6" t="str">
        <f aca="false">IFERROR(INDEX('2. Gallo'!$B:$D,MATCH($A1223,'2. Gallo'!$B:$B,0),3),"")</f>
        <v/>
      </c>
      <c r="F1223" s="6" t="str">
        <f aca="false">IFERROR(INDEX('3. Anea'!$B:$D,MATCH($A1223,'3. Anea'!$B:$B,0),2),"")</f>
        <v/>
      </c>
      <c r="G1223" s="6" t="str">
        <f aca="false">IFERROR(INDEX('4. Pilar'!$A:$C,MATCH($A1223,'4. Pilar'!$A:$A,0),2),"")</f>
        <v/>
      </c>
      <c r="H1223" s="6" t="str">
        <f aca="false">IFERROR(INDEX('5. Tortuguitas'!$B:$D,MATCH($A1223,'5. Tortuguitas'!$B:$B,0),2),"")</f>
        <v/>
      </c>
      <c r="I1223" s="6" t="str">
        <f aca="false">IFERROR(INDEX('6. Del Viso'!$A:$B,MATCH($A1223,'6. Del Viso'!$A:$A,0),2),"")</f>
        <v/>
      </c>
      <c r="J1223" s="6" t="str">
        <f aca="false">IFERROR(INDEX('7. Chica Glade'!$B:$F,MATCH($A1223,'7. Chica Glade'!$B:$B,0),4),"")</f>
        <v/>
      </c>
      <c r="K1223" s="6" t="str">
        <f aca="false">IFERROR(INDEX('8. Veterinaria'!$A:$B,MATCH($A1223,'8. Veterinaria'!$A:$A,0),2),"")</f>
        <v/>
      </c>
      <c r="L1223" s="6" t="str">
        <f aca="false">IFERROR(INDEX('9. Hipocampus'!$A:$B,MATCH($A1223,'9. Hipocampus'!$A:$A,0),2),"")</f>
        <v/>
      </c>
      <c r="M1223" s="6" t="str">
        <f aca="false">IFERROR(INDEX('11. Mundo Mascotas'!$B:$D,MATCH($A1223,'11. Mundo Mascotas'!$B:$B,0),2),"")</f>
        <v/>
      </c>
      <c r="N1223" s="6" t="str">
        <f aca="false">IFERROR(INDEX('12. Yaguar'!$B:$E,MATCH($A1223,'12. Yaguar'!$B:$B,0),2),"")</f>
        <v/>
      </c>
      <c r="O1223" s="6" t="str">
        <f aca="false">IFERROR(INDEX('13. King Clor'!$A:$B,MATCH($A1223,'13. King Clor'!$A:$A,0),2),"")</f>
        <v/>
      </c>
      <c r="P1223" s="6" t="str">
        <f aca="false">IFERROR(INDEX('14. Diserquim'!$A:$B,MATCH($A1223,'14. Diserquim'!$A:$A,0),2),"")</f>
        <v/>
      </c>
      <c r="Q1223" s="6" t="str">
        <f aca="false">IFERROR(INDEX('15. Moreno'!$A:$B,MATCH($A1223,'15. Moreno'!$A:$A,0),2),"")</f>
        <v/>
      </c>
      <c r="R1223" s="6" t="str">
        <f aca="false">IFERROR(INDEX('10. Collares'!$J:$K,MATCH($A1223,'10. Collares'!$J:$J,0),2),"")</f>
        <v/>
      </c>
      <c r="S1223" s="6" t="str">
        <f aca="false">IFERROR(INDEX('13. King Clor'!$G:$H,MATCH($A1223,'13. King Clor'!$G:$G,0),2),"")</f>
        <v/>
      </c>
      <c r="T1223" s="6" t="str">
        <f aca="false">IFERROR(INDEX('10. Collares'!$A:$B,MATCH($A1223,'10. Collares'!$A:$A,0),2),"")</f>
        <v/>
      </c>
      <c r="U1223" s="6" t="str">
        <f aca="false">IFERROR(INDEX('16. Mis nietos'!$B:$C,MATCH($A1223,'16. Mis nietos'!$B:$B,0),2),"")</f>
        <v/>
      </c>
      <c r="V1223" s="6" t="str">
        <f aca="false">IFERROR(INDEX('17. Profesional Vet'!$A:$B,MATCH($A1223,'17. Profesional Vet'!$A:$A,0),2),"")</f>
        <v/>
      </c>
      <c r="W1223" s="6" t="str">
        <f aca="false">IFERROR(INDEX('18. Premier'!$A:$B,MATCH($A1223,'18. Premier'!$A:$A,0),2),"")</f>
        <v/>
      </c>
      <c r="X1223" s="6" t="str">
        <f aca="false">IFERROR(INDEX('19. Dacam'!$A:$B,MATCH($A1223,'19. Dacam'!$A:$A,0),2),"")</f>
        <v/>
      </c>
      <c r="Y1223" s="6" t="str">
        <f aca="false">IFERROR(INDEX('20. Proveedor'!$A:$B,MATCH($A1223,'20. Proveedor'!$A:$A,0),2),"")</f>
        <v/>
      </c>
      <c r="Z1223" s="6" t="str">
        <f aca="false">IFERROR(INDEX('21. Saphirus'!$A:$B,MATCH($A1223,'21. Saphirus'!$A:$A,0),2),"")</f>
        <v/>
      </c>
    </row>
    <row r="1224" customFormat="false" ht="15.75" hidden="false" customHeight="true" outlineLevel="0" collapsed="false">
      <c r="A1224" s="5" t="s">
        <v>1262</v>
      </c>
      <c r="B1224" s="5" t="n">
        <v>1275</v>
      </c>
      <c r="C1224" s="5" t="s">
        <v>29</v>
      </c>
      <c r="D1224" s="6" t="n">
        <f aca="false">IFERROR(INDEX('1. Benavídez'!$A:$B,MATCH($A1224,'1. Benavídez'!$A:$A,0),2),"")</f>
        <v>20850</v>
      </c>
      <c r="E1224" s="6" t="n">
        <f aca="false">IFERROR(INDEX('2. Gallo'!$B:$D,MATCH($A1224,'2. Gallo'!$B:$B,0),3),"")</f>
        <v>21438</v>
      </c>
      <c r="F1224" s="6" t="n">
        <f aca="false">IFERROR(INDEX('3. Anea'!$B:$D,MATCH($A1224,'3. Anea'!$B:$B,0),2),"")</f>
        <v>21544</v>
      </c>
      <c r="G1224" s="6" t="str">
        <f aca="false">IFERROR(INDEX('4. Pilar'!$A:$C,MATCH($A1224,'4. Pilar'!$A:$A,0),2),"")</f>
        <v/>
      </c>
      <c r="H1224" s="6" t="str">
        <f aca="false">IFERROR(INDEX('5. Tortuguitas'!$B:$D,MATCH($A1224,'5. Tortuguitas'!$B:$B,0),2),"")</f>
        <v/>
      </c>
      <c r="I1224" s="6" t="n">
        <f aca="false">IFERROR(INDEX('6. Del Viso'!$A:$B,MATCH($A1224,'6. Del Viso'!$A:$A,0),2),"")</f>
        <v>0</v>
      </c>
      <c r="J1224" s="6" t="str">
        <f aca="false">IFERROR(INDEX('7. Chica Glade'!$B:$F,MATCH($A1224,'7. Chica Glade'!$B:$B,0),4),"")</f>
        <v/>
      </c>
      <c r="K1224" s="6" t="str">
        <f aca="false">IFERROR(INDEX('8. Veterinaria'!$A:$B,MATCH($A1224,'8. Veterinaria'!$A:$A,0),2),"")</f>
        <v/>
      </c>
      <c r="L1224" s="6" t="str">
        <f aca="false">IFERROR(INDEX('9. Hipocampus'!$A:$B,MATCH($A1224,'9. Hipocampus'!$A:$A,0),2),"")</f>
        <v/>
      </c>
      <c r="M1224" s="6" t="n">
        <f aca="false">IFERROR(INDEX('11. Mundo Mascotas'!$B:$D,MATCH($A1224,'11. Mundo Mascotas'!$B:$B,0),2),"")</f>
        <v>22344</v>
      </c>
      <c r="N1224" s="6" t="str">
        <f aca="false">IFERROR(INDEX('12. Yaguar'!$B:$E,MATCH($A1224,'12. Yaguar'!$B:$B,0),2),"")</f>
        <v/>
      </c>
      <c r="O1224" s="6" t="str">
        <f aca="false">IFERROR(INDEX('13. King Clor'!$A:$B,MATCH($A1224,'13. King Clor'!$A:$A,0),2),"")</f>
        <v/>
      </c>
      <c r="P1224" s="6" t="str">
        <f aca="false">IFERROR(INDEX('14. Diserquim'!$A:$B,MATCH($A1224,'14. Diserquim'!$A:$A,0),2),"")</f>
        <v/>
      </c>
      <c r="Q1224" s="6" t="str">
        <f aca="false">IFERROR(INDEX('15. Moreno'!$A:$B,MATCH($A1224,'15. Moreno'!$A:$A,0),2),"")</f>
        <v/>
      </c>
      <c r="R1224" s="6" t="str">
        <f aca="false">IFERROR(INDEX('10. Collares'!$J:$K,MATCH($A1224,'10. Collares'!$J:$J,0),2),"")</f>
        <v/>
      </c>
      <c r="S1224" s="6" t="str">
        <f aca="false">IFERROR(INDEX('13. King Clor'!$G:$H,MATCH($A1224,'13. King Clor'!$G:$G,0),2),"")</f>
        <v/>
      </c>
      <c r="T1224" s="6" t="str">
        <f aca="false">IFERROR(INDEX('10. Collares'!$A:$B,MATCH($A1224,'10. Collares'!$A:$A,0),2),"")</f>
        <v/>
      </c>
      <c r="U1224" s="6" t="str">
        <f aca="false">IFERROR(INDEX('16. Mis nietos'!$B:$C,MATCH($A1224,'16. Mis nietos'!$B:$B,0),2),"")</f>
        <v/>
      </c>
      <c r="V1224" s="6" t="str">
        <f aca="false">IFERROR(INDEX('17. Profesional Vet'!$A:$B,MATCH($A1224,'17. Profesional Vet'!$A:$A,0),2),"")</f>
        <v/>
      </c>
      <c r="W1224" s="6" t="str">
        <f aca="false">IFERROR(INDEX('18. Premier'!$A:$B,MATCH($A1224,'18. Premier'!$A:$A,0),2),"")</f>
        <v/>
      </c>
      <c r="X1224" s="6" t="str">
        <f aca="false">IFERROR(INDEX('19. Dacam'!$A:$B,MATCH($A1224,'19. Dacam'!$A:$A,0),2),"")</f>
        <v/>
      </c>
      <c r="Y1224" s="6" t="n">
        <f aca="false">IFERROR(INDEX('20. Proveedor'!$A:$B,MATCH($A1224,'20. Proveedor'!$A:$A,0),2),"")</f>
        <v>19381</v>
      </c>
      <c r="Z1224" s="6" t="str">
        <f aca="false">IFERROR(INDEX('21. Saphirus'!$A:$B,MATCH($A1224,'21. Saphirus'!$A:$A,0),2),"")</f>
        <v/>
      </c>
    </row>
    <row r="1225" customFormat="false" ht="15.75" hidden="false" customHeight="true" outlineLevel="0" collapsed="false">
      <c r="A1225" s="5" t="s">
        <v>1263</v>
      </c>
      <c r="B1225" s="5" t="n">
        <v>44470</v>
      </c>
      <c r="C1225" s="5" t="s">
        <v>147</v>
      </c>
      <c r="D1225" s="6" t="n">
        <f aca="false">IFERROR(INDEX('1. Benavídez'!$A:$B,MATCH($A1225,'1. Benavídez'!$A:$A,0),2),"")</f>
        <v>24093</v>
      </c>
      <c r="E1225" s="6" t="str">
        <f aca="false">IFERROR(INDEX('2. Gallo'!$B:$D,MATCH($A1225,'2. Gallo'!$B:$B,0),3),"")</f>
        <v/>
      </c>
      <c r="F1225" s="6" t="str">
        <f aca="false">IFERROR(INDEX('3. Anea'!$B:$D,MATCH($A1225,'3. Anea'!$B:$B,0),2),"")</f>
        <v/>
      </c>
      <c r="G1225" s="6" t="str">
        <f aca="false">IFERROR(INDEX('4. Pilar'!$A:$C,MATCH($A1225,'4. Pilar'!$A:$A,0),2),"")</f>
        <v/>
      </c>
      <c r="H1225" s="6" t="str">
        <f aca="false">IFERROR(INDEX('5. Tortuguitas'!$B:$D,MATCH($A1225,'5. Tortuguitas'!$B:$B,0),2),"")</f>
        <v/>
      </c>
      <c r="I1225" s="6" t="str">
        <f aca="false">IFERROR(INDEX('6. Del Viso'!$A:$B,MATCH($A1225,'6. Del Viso'!$A:$A,0),2),"")</f>
        <v/>
      </c>
      <c r="J1225" s="6" t="str">
        <f aca="false">IFERROR(INDEX('7. Chica Glade'!$B:$F,MATCH($A1225,'7. Chica Glade'!$B:$B,0),4),"")</f>
        <v/>
      </c>
      <c r="K1225" s="6" t="str">
        <f aca="false">IFERROR(INDEX('8. Veterinaria'!$A:$B,MATCH($A1225,'8. Veterinaria'!$A:$A,0),2),"")</f>
        <v/>
      </c>
      <c r="L1225" s="6" t="str">
        <f aca="false">IFERROR(INDEX('9. Hipocampus'!$A:$B,MATCH($A1225,'9. Hipocampus'!$A:$A,0),2),"")</f>
        <v/>
      </c>
      <c r="M1225" s="6" t="n">
        <f aca="false">IFERROR(INDEX('11. Mundo Mascotas'!$B:$D,MATCH($A1225,'11. Mundo Mascotas'!$B:$B,0),2),"")</f>
        <v>27440</v>
      </c>
      <c r="N1225" s="6" t="str">
        <f aca="false">IFERROR(INDEX('12. Yaguar'!$B:$E,MATCH($A1225,'12. Yaguar'!$B:$B,0),2),"")</f>
        <v/>
      </c>
      <c r="O1225" s="6" t="str">
        <f aca="false">IFERROR(INDEX('13. King Clor'!$A:$B,MATCH($A1225,'13. King Clor'!$A:$A,0),2),"")</f>
        <v/>
      </c>
      <c r="P1225" s="6" t="str">
        <f aca="false">IFERROR(INDEX('14. Diserquim'!$A:$B,MATCH($A1225,'14. Diserquim'!$A:$A,0),2),"")</f>
        <v/>
      </c>
      <c r="Q1225" s="6" t="str">
        <f aca="false">IFERROR(INDEX('15. Moreno'!$A:$B,MATCH($A1225,'15. Moreno'!$A:$A,0),2),"")</f>
        <v/>
      </c>
      <c r="R1225" s="6" t="str">
        <f aca="false">IFERROR(INDEX('10. Collares'!$J:$K,MATCH($A1225,'10. Collares'!$J:$J,0),2),"")</f>
        <v/>
      </c>
      <c r="S1225" s="6" t="str">
        <f aca="false">IFERROR(INDEX('13. King Clor'!$G:$H,MATCH($A1225,'13. King Clor'!$G:$G,0),2),"")</f>
        <v/>
      </c>
      <c r="T1225" s="6" t="str">
        <f aca="false">IFERROR(INDEX('10. Collares'!$A:$B,MATCH($A1225,'10. Collares'!$A:$A,0),2),"")</f>
        <v/>
      </c>
      <c r="U1225" s="6" t="str">
        <f aca="false">IFERROR(INDEX('16. Mis nietos'!$B:$C,MATCH($A1225,'16. Mis nietos'!$B:$B,0),2),"")</f>
        <v/>
      </c>
      <c r="V1225" s="6" t="str">
        <f aca="false">IFERROR(INDEX('17. Profesional Vet'!$A:$B,MATCH($A1225,'17. Profesional Vet'!$A:$A,0),2),"")</f>
        <v/>
      </c>
      <c r="W1225" s="6" t="str">
        <f aca="false">IFERROR(INDEX('18. Premier'!$A:$B,MATCH($A1225,'18. Premier'!$A:$A,0),2),"")</f>
        <v/>
      </c>
      <c r="X1225" s="6" t="str">
        <f aca="false">IFERROR(INDEX('19. Dacam'!$A:$B,MATCH($A1225,'19. Dacam'!$A:$A,0),2),"")</f>
        <v/>
      </c>
      <c r="Y1225" s="6" t="n">
        <f aca="false">IFERROR(INDEX('20. Proveedor'!$A:$B,MATCH($A1225,'20. Proveedor'!$A:$A,0),2),"")</f>
        <v>23193</v>
      </c>
      <c r="Z1225" s="6" t="str">
        <f aca="false">IFERROR(INDEX('21. Saphirus'!$A:$B,MATCH($A1225,'21. Saphirus'!$A:$A,0),2),"")</f>
        <v/>
      </c>
    </row>
    <row r="1226" customFormat="false" ht="15.75" hidden="false" customHeight="true" outlineLevel="0" collapsed="false">
      <c r="A1226" s="5" t="s">
        <v>1264</v>
      </c>
      <c r="B1226" s="5" t="n">
        <v>1905348</v>
      </c>
      <c r="C1226" s="5" t="s">
        <v>134</v>
      </c>
      <c r="D1226" s="6" t="str">
        <f aca="false">IFERROR(INDEX('1. Benavídez'!$A:$B,MATCH($A1226,'1. Benavídez'!$A:$A,0),2),"")</f>
        <v/>
      </c>
      <c r="E1226" s="6" t="str">
        <f aca="false">IFERROR(INDEX('2. Gallo'!$B:$D,MATCH($A1226,'2. Gallo'!$B:$B,0),3),"")</f>
        <v/>
      </c>
      <c r="F1226" s="6" t="str">
        <f aca="false">IFERROR(INDEX('3. Anea'!$B:$D,MATCH($A1226,'3. Anea'!$B:$B,0),2),"")</f>
        <v/>
      </c>
      <c r="G1226" s="6" t="str">
        <f aca="false">IFERROR(INDEX('4. Pilar'!$A:$C,MATCH($A1226,'4. Pilar'!$A:$A,0),2),"")</f>
        <v/>
      </c>
      <c r="H1226" s="6" t="str">
        <f aca="false">IFERROR(INDEX('5. Tortuguitas'!$B:$D,MATCH($A1226,'5. Tortuguitas'!$B:$B,0),2),"")</f>
        <v/>
      </c>
      <c r="I1226" s="6" t="str">
        <f aca="false">IFERROR(INDEX('6. Del Viso'!$A:$B,MATCH($A1226,'6. Del Viso'!$A:$A,0),2),"")</f>
        <v/>
      </c>
      <c r="J1226" s="6" t="str">
        <f aca="false">IFERROR(INDEX('7. Chica Glade'!$B:$F,MATCH($A1226,'7. Chica Glade'!$B:$B,0),4),"")</f>
        <v/>
      </c>
      <c r="K1226" s="6" t="str">
        <f aca="false">IFERROR(INDEX('8. Veterinaria'!$A:$B,MATCH($A1226,'8. Veterinaria'!$A:$A,0),2),"")</f>
        <v/>
      </c>
      <c r="L1226" s="6" t="str">
        <f aca="false">IFERROR(INDEX('9. Hipocampus'!$A:$B,MATCH($A1226,'9. Hipocampus'!$A:$A,0),2),"")</f>
        <v/>
      </c>
      <c r="M1226" s="6" t="str">
        <f aca="false">IFERROR(INDEX('11. Mundo Mascotas'!$B:$D,MATCH($A1226,'11. Mundo Mascotas'!$B:$B,0),2),"")</f>
        <v/>
      </c>
      <c r="N1226" s="6" t="str">
        <f aca="false">IFERROR(INDEX('12. Yaguar'!$B:$E,MATCH($A1226,'12. Yaguar'!$B:$B,0),2),"")</f>
        <v/>
      </c>
      <c r="O1226" s="6" t="str">
        <f aca="false">IFERROR(INDEX('13. King Clor'!$A:$B,MATCH($A1226,'13. King Clor'!$A:$A,0),2),"")</f>
        <v/>
      </c>
      <c r="P1226" s="6" t="str">
        <f aca="false">IFERROR(INDEX('14. Diserquim'!$A:$B,MATCH($A1226,'14. Diserquim'!$A:$A,0),2),"")</f>
        <v/>
      </c>
      <c r="Q1226" s="6" t="str">
        <f aca="false">IFERROR(INDEX('15. Moreno'!$A:$B,MATCH($A1226,'15. Moreno'!$A:$A,0),2),"")</f>
        <v/>
      </c>
      <c r="R1226" s="6" t="str">
        <f aca="false">IFERROR(INDEX('10. Collares'!$J:$K,MATCH($A1226,'10. Collares'!$J:$J,0),2),"")</f>
        <v/>
      </c>
      <c r="S1226" s="6" t="str">
        <f aca="false">IFERROR(INDEX('13. King Clor'!$G:$H,MATCH($A1226,'13. King Clor'!$G:$G,0),2),"")</f>
        <v/>
      </c>
      <c r="T1226" s="6" t="str">
        <f aca="false">IFERROR(INDEX('10. Collares'!$A:$B,MATCH($A1226,'10. Collares'!$A:$A,0),2),"")</f>
        <v/>
      </c>
      <c r="U1226" s="6" t="str">
        <f aca="false">IFERROR(INDEX('16. Mis nietos'!$B:$C,MATCH($A1226,'16. Mis nietos'!$B:$B,0),2),"")</f>
        <v/>
      </c>
      <c r="V1226" s="6" t="str">
        <f aca="false">IFERROR(INDEX('17. Profesional Vet'!$A:$B,MATCH($A1226,'17. Profesional Vet'!$A:$A,0),2),"")</f>
        <v/>
      </c>
      <c r="W1226" s="6" t="str">
        <f aca="false">IFERROR(INDEX('18. Premier'!$A:$B,MATCH($A1226,'18. Premier'!$A:$A,0),2),"")</f>
        <v/>
      </c>
      <c r="X1226" s="6" t="str">
        <f aca="false">IFERROR(INDEX('19. Dacam'!$A:$B,MATCH($A1226,'19. Dacam'!$A:$A,0),2),"")</f>
        <v/>
      </c>
      <c r="Y1226" s="6" t="str">
        <f aca="false">IFERROR(INDEX('20. Proveedor'!$A:$B,MATCH($A1226,'20. Proveedor'!$A:$A,0),2),"")</f>
        <v/>
      </c>
      <c r="Z1226" s="6" t="str">
        <f aca="false">IFERROR(INDEX('21. Saphirus'!$A:$B,MATCH($A1226,'21. Saphirus'!$A:$A,0),2),"")</f>
        <v/>
      </c>
    </row>
    <row r="1227" customFormat="false" ht="15.75" hidden="false" customHeight="true" outlineLevel="0" collapsed="false">
      <c r="A1227" s="5" t="s">
        <v>1265</v>
      </c>
      <c r="B1227" s="5" t="n">
        <v>1905347</v>
      </c>
      <c r="C1227" s="5" t="s">
        <v>147</v>
      </c>
      <c r="D1227" s="6" t="n">
        <f aca="false">IFERROR(INDEX('1. Benavídez'!$A:$B,MATCH($A1227,'1. Benavídez'!$A:$A,0),2),"")</f>
        <v>13513</v>
      </c>
      <c r="E1227" s="6" t="str">
        <f aca="false">IFERROR(INDEX('2. Gallo'!$B:$D,MATCH($A1227,'2. Gallo'!$B:$B,0),3),"")</f>
        <v/>
      </c>
      <c r="F1227" s="6" t="n">
        <f aca="false">IFERROR(INDEX('3. Anea'!$B:$D,MATCH($A1227,'3. Anea'!$B:$B,0),2),"")</f>
        <v>13785</v>
      </c>
      <c r="G1227" s="6" t="str">
        <f aca="false">IFERROR(INDEX('4. Pilar'!$A:$C,MATCH($A1227,'4. Pilar'!$A:$A,0),2),"")</f>
        <v/>
      </c>
      <c r="H1227" s="6" t="n">
        <f aca="false">IFERROR(INDEX('5. Tortuguitas'!$B:$D,MATCH($A1227,'5. Tortuguitas'!$B:$B,0),2),"")</f>
        <v>14000</v>
      </c>
      <c r="I1227" s="6" t="str">
        <f aca="false">IFERROR(INDEX('6. Del Viso'!$A:$B,MATCH($A1227,'6. Del Viso'!$A:$A,0),2),"")</f>
        <v/>
      </c>
      <c r="J1227" s="6" t="str">
        <f aca="false">IFERROR(INDEX('7. Chica Glade'!$B:$F,MATCH($A1227,'7. Chica Glade'!$B:$B,0),4),"")</f>
        <v/>
      </c>
      <c r="K1227" s="6" t="str">
        <f aca="false">IFERROR(INDEX('8. Veterinaria'!$A:$B,MATCH($A1227,'8. Veterinaria'!$A:$A,0),2),"")</f>
        <v/>
      </c>
      <c r="L1227" s="6" t="str">
        <f aca="false">IFERROR(INDEX('9. Hipocampus'!$A:$B,MATCH($A1227,'9. Hipocampus'!$A:$A,0),2),"")</f>
        <v/>
      </c>
      <c r="M1227" s="6" t="n">
        <f aca="false">IFERROR(INDEX('11. Mundo Mascotas'!$B:$D,MATCH($A1227,'11. Mundo Mascotas'!$B:$B,0),2),"")</f>
        <v>14426</v>
      </c>
      <c r="N1227" s="6" t="str">
        <f aca="false">IFERROR(INDEX('12. Yaguar'!$B:$E,MATCH($A1227,'12. Yaguar'!$B:$B,0),2),"")</f>
        <v/>
      </c>
      <c r="O1227" s="6" t="str">
        <f aca="false">IFERROR(INDEX('13. King Clor'!$A:$B,MATCH($A1227,'13. King Clor'!$A:$A,0),2),"")</f>
        <v/>
      </c>
      <c r="P1227" s="6" t="str">
        <f aca="false">IFERROR(INDEX('14. Diserquim'!$A:$B,MATCH($A1227,'14. Diserquim'!$A:$A,0),2),"")</f>
        <v/>
      </c>
      <c r="Q1227" s="6" t="str">
        <f aca="false">IFERROR(INDEX('15. Moreno'!$A:$B,MATCH($A1227,'15. Moreno'!$A:$A,0),2),"")</f>
        <v/>
      </c>
      <c r="R1227" s="6" t="str">
        <f aca="false">IFERROR(INDEX('10. Collares'!$J:$K,MATCH($A1227,'10. Collares'!$J:$J,0),2),"")</f>
        <v/>
      </c>
      <c r="S1227" s="6" t="str">
        <f aca="false">IFERROR(INDEX('13. King Clor'!$G:$H,MATCH($A1227,'13. King Clor'!$G:$G,0),2),"")</f>
        <v/>
      </c>
      <c r="T1227" s="6" t="str">
        <f aca="false">IFERROR(INDEX('10. Collares'!$A:$B,MATCH($A1227,'10. Collares'!$A:$A,0),2),"")</f>
        <v/>
      </c>
      <c r="U1227" s="6" t="str">
        <f aca="false">IFERROR(INDEX('16. Mis nietos'!$B:$C,MATCH($A1227,'16. Mis nietos'!$B:$B,0),2),"")</f>
        <v/>
      </c>
      <c r="V1227" s="6" t="str">
        <f aca="false">IFERROR(INDEX('17. Profesional Vet'!$A:$B,MATCH($A1227,'17. Profesional Vet'!$A:$A,0),2),"")</f>
        <v/>
      </c>
      <c r="W1227" s="6" t="str">
        <f aca="false">IFERROR(INDEX('18. Premier'!$A:$B,MATCH($A1227,'18. Premier'!$A:$A,0),2),"")</f>
        <v/>
      </c>
      <c r="X1227" s="6" t="str">
        <f aca="false">IFERROR(INDEX('19. Dacam'!$A:$B,MATCH($A1227,'19. Dacam'!$A:$A,0),2),"")</f>
        <v/>
      </c>
      <c r="Y1227" s="6" t="n">
        <f aca="false">IFERROR(INDEX('20. Proveedor'!$A:$B,MATCH($A1227,'20. Proveedor'!$A:$A,0),2),"")</f>
        <v>12785</v>
      </c>
      <c r="Z1227" s="6" t="str">
        <f aca="false">IFERROR(INDEX('21. Saphirus'!$A:$B,MATCH($A1227,'21. Saphirus'!$A:$A,0),2),"")</f>
        <v/>
      </c>
    </row>
    <row r="1228" customFormat="false" ht="15.75" hidden="false" customHeight="true" outlineLevel="0" collapsed="false">
      <c r="A1228" s="5" t="s">
        <v>1266</v>
      </c>
      <c r="B1228" s="5" t="n">
        <v>1273</v>
      </c>
      <c r="C1228" s="5" t="s">
        <v>147</v>
      </c>
      <c r="D1228" s="6" t="str">
        <f aca="false">IFERROR(INDEX('1. Benavídez'!$A:$B,MATCH($A1228,'1. Benavídez'!$A:$A,0),2),"")</f>
        <v/>
      </c>
      <c r="E1228" s="6" t="str">
        <f aca="false">IFERROR(INDEX('2. Gallo'!$B:$D,MATCH($A1228,'2. Gallo'!$B:$B,0),3),"")</f>
        <v/>
      </c>
      <c r="F1228" s="6" t="n">
        <f aca="false">IFERROR(INDEX('3. Anea'!$B:$D,MATCH($A1228,'3. Anea'!$B:$B,0),2),"")</f>
        <v>13535</v>
      </c>
      <c r="G1228" s="6" t="str">
        <f aca="false">IFERROR(INDEX('4. Pilar'!$A:$C,MATCH($A1228,'4. Pilar'!$A:$A,0),2),"")</f>
        <v/>
      </c>
      <c r="H1228" s="6" t="str">
        <f aca="false">IFERROR(INDEX('5. Tortuguitas'!$B:$D,MATCH($A1228,'5. Tortuguitas'!$B:$B,0),2),"")</f>
        <v/>
      </c>
      <c r="I1228" s="6" t="str">
        <f aca="false">IFERROR(INDEX('6. Del Viso'!$A:$B,MATCH($A1228,'6. Del Viso'!$A:$A,0),2),"")</f>
        <v/>
      </c>
      <c r="J1228" s="6" t="str">
        <f aca="false">IFERROR(INDEX('7. Chica Glade'!$B:$F,MATCH($A1228,'7. Chica Glade'!$B:$B,0),4),"")</f>
        <v/>
      </c>
      <c r="K1228" s="6" t="str">
        <f aca="false">IFERROR(INDEX('8. Veterinaria'!$A:$B,MATCH($A1228,'8. Veterinaria'!$A:$A,0),2),"")</f>
        <v/>
      </c>
      <c r="L1228" s="6" t="str">
        <f aca="false">IFERROR(INDEX('9. Hipocampus'!$A:$B,MATCH($A1228,'9. Hipocampus'!$A:$A,0),2),"")</f>
        <v/>
      </c>
      <c r="M1228" s="6" t="str">
        <f aca="false">IFERROR(INDEX('11. Mundo Mascotas'!$B:$D,MATCH($A1228,'11. Mundo Mascotas'!$B:$B,0),2),"")</f>
        <v/>
      </c>
      <c r="N1228" s="6" t="str">
        <f aca="false">IFERROR(INDEX('12. Yaguar'!$B:$E,MATCH($A1228,'12. Yaguar'!$B:$B,0),2),"")</f>
        <v/>
      </c>
      <c r="O1228" s="6" t="str">
        <f aca="false">IFERROR(INDEX('13. King Clor'!$A:$B,MATCH($A1228,'13. King Clor'!$A:$A,0),2),"")</f>
        <v/>
      </c>
      <c r="P1228" s="6" t="str">
        <f aca="false">IFERROR(INDEX('14. Diserquim'!$A:$B,MATCH($A1228,'14. Diserquim'!$A:$A,0),2),"")</f>
        <v/>
      </c>
      <c r="Q1228" s="6" t="str">
        <f aca="false">IFERROR(INDEX('15. Moreno'!$A:$B,MATCH($A1228,'15. Moreno'!$A:$A,0),2),"")</f>
        <v/>
      </c>
      <c r="R1228" s="6" t="str">
        <f aca="false">IFERROR(INDEX('10. Collares'!$J:$K,MATCH($A1228,'10. Collares'!$J:$J,0),2),"")</f>
        <v/>
      </c>
      <c r="S1228" s="6" t="str">
        <f aca="false">IFERROR(INDEX('13. King Clor'!$G:$H,MATCH($A1228,'13. King Clor'!$G:$G,0),2),"")</f>
        <v/>
      </c>
      <c r="T1228" s="6" t="str">
        <f aca="false">IFERROR(INDEX('10. Collares'!$A:$B,MATCH($A1228,'10. Collares'!$A:$A,0),2),"")</f>
        <v/>
      </c>
      <c r="U1228" s="6" t="str">
        <f aca="false">IFERROR(INDEX('16. Mis nietos'!$B:$C,MATCH($A1228,'16. Mis nietos'!$B:$B,0),2),"")</f>
        <v/>
      </c>
      <c r="V1228" s="6" t="str">
        <f aca="false">IFERROR(INDEX('17. Profesional Vet'!$A:$B,MATCH($A1228,'17. Profesional Vet'!$A:$A,0),2),"")</f>
        <v/>
      </c>
      <c r="W1228" s="6" t="str">
        <f aca="false">IFERROR(INDEX('18. Premier'!$A:$B,MATCH($A1228,'18. Premier'!$A:$A,0),2),"")</f>
        <v/>
      </c>
      <c r="X1228" s="6" t="str">
        <f aca="false">IFERROR(INDEX('19. Dacam'!$A:$B,MATCH($A1228,'19. Dacam'!$A:$A,0),2),"")</f>
        <v/>
      </c>
      <c r="Y1228" s="6" t="str">
        <f aca="false">IFERROR(INDEX('20. Proveedor'!$A:$B,MATCH($A1228,'20. Proveedor'!$A:$A,0),2),"")</f>
        <v/>
      </c>
      <c r="Z1228" s="6" t="str">
        <f aca="false">IFERROR(INDEX('21. Saphirus'!$A:$B,MATCH($A1228,'21. Saphirus'!$A:$A,0),2),"")</f>
        <v/>
      </c>
    </row>
    <row r="1229" customFormat="false" ht="15.75" hidden="false" customHeight="true" outlineLevel="0" collapsed="false">
      <c r="A1229" s="5" t="s">
        <v>1267</v>
      </c>
      <c r="B1229" s="5" t="n">
        <v>1125</v>
      </c>
      <c r="C1229" s="5" t="s">
        <v>147</v>
      </c>
      <c r="D1229" s="6" t="n">
        <f aca="false">IFERROR(INDEX('1. Benavídez'!$A:$B,MATCH($A1229,'1. Benavídez'!$A:$A,0),2),"")</f>
        <v>18622</v>
      </c>
      <c r="E1229" s="6" t="n">
        <f aca="false">IFERROR(INDEX('2. Gallo'!$B:$D,MATCH($A1229,'2. Gallo'!$B:$B,0),3),"")</f>
        <v>19830</v>
      </c>
      <c r="F1229" s="6" t="n">
        <f aca="false">IFERROR(INDEX('3. Anea'!$B:$D,MATCH($A1229,'3. Anea'!$B:$B,0),2),"")</f>
        <v>18532</v>
      </c>
      <c r="G1229" s="6" t="str">
        <f aca="false">IFERROR(INDEX('4. Pilar'!$A:$C,MATCH($A1229,'4. Pilar'!$A:$A,0),2),"")</f>
        <v/>
      </c>
      <c r="H1229" s="6" t="n">
        <f aca="false">IFERROR(INDEX('5. Tortuguitas'!$B:$D,MATCH($A1229,'5. Tortuguitas'!$B:$B,0),2),"")</f>
        <v>19000</v>
      </c>
      <c r="I1229" s="6" t="n">
        <f aca="false">IFERROR(INDEX('6. Del Viso'!$A:$B,MATCH($A1229,'6. Del Viso'!$A:$A,0),2),"")</f>
        <v>18900</v>
      </c>
      <c r="J1229" s="6" t="str">
        <f aca="false">IFERROR(INDEX('7. Chica Glade'!$B:$F,MATCH($A1229,'7. Chica Glade'!$B:$B,0),4),"")</f>
        <v/>
      </c>
      <c r="K1229" s="6" t="str">
        <f aca="false">IFERROR(INDEX('8. Veterinaria'!$A:$B,MATCH($A1229,'8. Veterinaria'!$A:$A,0),2),"")</f>
        <v/>
      </c>
      <c r="L1229" s="6" t="str">
        <f aca="false">IFERROR(INDEX('9. Hipocampus'!$A:$B,MATCH($A1229,'9. Hipocampus'!$A:$A,0),2),"")</f>
        <v/>
      </c>
      <c r="M1229" s="6" t="str">
        <f aca="false">IFERROR(INDEX('11. Mundo Mascotas'!$B:$D,MATCH($A1229,'11. Mundo Mascotas'!$B:$B,0),2),"")</f>
        <v/>
      </c>
      <c r="N1229" s="6" t="str">
        <f aca="false">IFERROR(INDEX('12. Yaguar'!$B:$E,MATCH($A1229,'12. Yaguar'!$B:$B,0),2),"")</f>
        <v/>
      </c>
      <c r="O1229" s="6" t="str">
        <f aca="false">IFERROR(INDEX('13. King Clor'!$A:$B,MATCH($A1229,'13. King Clor'!$A:$A,0),2),"")</f>
        <v/>
      </c>
      <c r="P1229" s="6" t="str">
        <f aca="false">IFERROR(INDEX('14. Diserquim'!$A:$B,MATCH($A1229,'14. Diserquim'!$A:$A,0),2),"")</f>
        <v/>
      </c>
      <c r="Q1229" s="6" t="str">
        <f aca="false">IFERROR(INDEX('15. Moreno'!$A:$B,MATCH($A1229,'15. Moreno'!$A:$A,0),2),"")</f>
        <v/>
      </c>
      <c r="R1229" s="6" t="str">
        <f aca="false">IFERROR(INDEX('10. Collares'!$J:$K,MATCH($A1229,'10. Collares'!$J:$J,0),2),"")</f>
        <v/>
      </c>
      <c r="S1229" s="6" t="str">
        <f aca="false">IFERROR(INDEX('13. King Clor'!$G:$H,MATCH($A1229,'13. King Clor'!$G:$G,0),2),"")</f>
        <v/>
      </c>
      <c r="T1229" s="6" t="str">
        <f aca="false">IFERROR(INDEX('10. Collares'!$A:$B,MATCH($A1229,'10. Collares'!$A:$A,0),2),"")</f>
        <v/>
      </c>
      <c r="U1229" s="6" t="str">
        <f aca="false">IFERROR(INDEX('16. Mis nietos'!$B:$C,MATCH($A1229,'16. Mis nietos'!$B:$B,0),2),"")</f>
        <v/>
      </c>
      <c r="V1229" s="6" t="str">
        <f aca="false">IFERROR(INDEX('17. Profesional Vet'!$A:$B,MATCH($A1229,'17. Profesional Vet'!$A:$A,0),2),"")</f>
        <v/>
      </c>
      <c r="W1229" s="6" t="str">
        <f aca="false">IFERROR(INDEX('18. Premier'!$A:$B,MATCH($A1229,'18. Premier'!$A:$A,0),2),"")</f>
        <v/>
      </c>
      <c r="X1229" s="6" t="str">
        <f aca="false">IFERROR(INDEX('19. Dacam'!$A:$B,MATCH($A1229,'19. Dacam'!$A:$A,0),2),"")</f>
        <v/>
      </c>
      <c r="Y1229" s="6" t="n">
        <f aca="false">IFERROR(INDEX('20. Proveedor'!$A:$B,MATCH($A1229,'20. Proveedor'!$A:$A,0),2),"")</f>
        <v>17927</v>
      </c>
      <c r="Z1229" s="6" t="str">
        <f aca="false">IFERROR(INDEX('21. Saphirus'!$A:$B,MATCH($A1229,'21. Saphirus'!$A:$A,0),2),"")</f>
        <v/>
      </c>
    </row>
    <row r="1230" customFormat="false" ht="15.75" hidden="false" customHeight="true" outlineLevel="0" collapsed="false">
      <c r="A1230" s="5" t="s">
        <v>1268</v>
      </c>
      <c r="B1230" s="5" t="n">
        <v>5089</v>
      </c>
      <c r="C1230" s="5" t="s">
        <v>130</v>
      </c>
      <c r="D1230" s="6" t="str">
        <f aca="false">IFERROR(INDEX('1. Benavídez'!$A:$B,MATCH($A1230,'1. Benavídez'!$A:$A,0),2),"")</f>
        <v/>
      </c>
      <c r="E1230" s="6" t="str">
        <f aca="false">IFERROR(INDEX('2. Gallo'!$B:$D,MATCH($A1230,'2. Gallo'!$B:$B,0),3),"")</f>
        <v/>
      </c>
      <c r="F1230" s="6" t="str">
        <f aca="false">IFERROR(INDEX('3. Anea'!$B:$D,MATCH($A1230,'3. Anea'!$B:$B,0),2),"")</f>
        <v/>
      </c>
      <c r="G1230" s="6" t="str">
        <f aca="false">IFERROR(INDEX('4. Pilar'!$A:$C,MATCH($A1230,'4. Pilar'!$A:$A,0),2),"")</f>
        <v/>
      </c>
      <c r="H1230" s="6" t="str">
        <f aca="false">IFERROR(INDEX('5. Tortuguitas'!$B:$D,MATCH($A1230,'5. Tortuguitas'!$B:$B,0),2),"")</f>
        <v/>
      </c>
      <c r="I1230" s="6" t="str">
        <f aca="false">IFERROR(INDEX('6. Del Viso'!$A:$B,MATCH($A1230,'6. Del Viso'!$A:$A,0),2),"")</f>
        <v/>
      </c>
      <c r="J1230" s="6" t="str">
        <f aca="false">IFERROR(INDEX('7. Chica Glade'!$B:$F,MATCH($A1230,'7. Chica Glade'!$B:$B,0),4),"")</f>
        <v/>
      </c>
      <c r="K1230" s="6" t="str">
        <f aca="false">IFERROR(INDEX('8. Veterinaria'!$A:$B,MATCH($A1230,'8. Veterinaria'!$A:$A,0),2),"")</f>
        <v/>
      </c>
      <c r="L1230" s="6" t="str">
        <f aca="false">IFERROR(INDEX('9. Hipocampus'!$A:$B,MATCH($A1230,'9. Hipocampus'!$A:$A,0),2),"")</f>
        <v/>
      </c>
      <c r="M1230" s="6" t="str">
        <f aca="false">IFERROR(INDEX('11. Mundo Mascotas'!$B:$D,MATCH($A1230,'11. Mundo Mascotas'!$B:$B,0),2),"")</f>
        <v/>
      </c>
      <c r="N1230" s="6" t="str">
        <f aca="false">IFERROR(INDEX('12. Yaguar'!$B:$E,MATCH($A1230,'12. Yaguar'!$B:$B,0),2),"")</f>
        <v/>
      </c>
      <c r="O1230" s="6" t="str">
        <f aca="false">IFERROR(INDEX('13. King Clor'!$A:$B,MATCH($A1230,'13. King Clor'!$A:$A,0),2),"")</f>
        <v/>
      </c>
      <c r="P1230" s="6" t="str">
        <f aca="false">IFERROR(INDEX('14. Diserquim'!$A:$B,MATCH($A1230,'14. Diserquim'!$A:$A,0),2),"")</f>
        <v/>
      </c>
      <c r="Q1230" s="6" t="str">
        <f aca="false">IFERROR(INDEX('15. Moreno'!$A:$B,MATCH($A1230,'15. Moreno'!$A:$A,0),2),"")</f>
        <v/>
      </c>
      <c r="R1230" s="6" t="str">
        <f aca="false">IFERROR(INDEX('10. Collares'!$J:$K,MATCH($A1230,'10. Collares'!$J:$J,0),2),"")</f>
        <v/>
      </c>
      <c r="S1230" s="6" t="str">
        <f aca="false">IFERROR(INDEX('13. King Clor'!$G:$H,MATCH($A1230,'13. King Clor'!$G:$G,0),2),"")</f>
        <v/>
      </c>
      <c r="T1230" s="6" t="str">
        <f aca="false">IFERROR(INDEX('10. Collares'!$A:$B,MATCH($A1230,'10. Collares'!$A:$A,0),2),"")</f>
        <v/>
      </c>
      <c r="U1230" s="6" t="str">
        <f aca="false">IFERROR(INDEX('16. Mis nietos'!$B:$C,MATCH($A1230,'16. Mis nietos'!$B:$B,0),2),"")</f>
        <v/>
      </c>
      <c r="V1230" s="6" t="str">
        <f aca="false">IFERROR(INDEX('17. Profesional Vet'!$A:$B,MATCH($A1230,'17. Profesional Vet'!$A:$A,0),2),"")</f>
        <v/>
      </c>
      <c r="W1230" s="6" t="str">
        <f aca="false">IFERROR(INDEX('18. Premier'!$A:$B,MATCH($A1230,'18. Premier'!$A:$A,0),2),"")</f>
        <v/>
      </c>
      <c r="X1230" s="6" t="str">
        <f aca="false">IFERROR(INDEX('19. Dacam'!$A:$B,MATCH($A1230,'19. Dacam'!$A:$A,0),2),"")</f>
        <v/>
      </c>
      <c r="Y1230" s="6" t="str">
        <f aca="false">IFERROR(INDEX('20. Proveedor'!$A:$B,MATCH($A1230,'20. Proveedor'!$A:$A,0),2),"")</f>
        <v/>
      </c>
      <c r="Z1230" s="6" t="str">
        <f aca="false">IFERROR(INDEX('21. Saphirus'!$A:$B,MATCH($A1230,'21. Saphirus'!$A:$A,0),2),"")</f>
        <v/>
      </c>
    </row>
    <row r="1231" customFormat="false" ht="15.75" hidden="false" customHeight="true" outlineLevel="0" collapsed="false">
      <c r="A1231" s="5" t="s">
        <v>1269</v>
      </c>
      <c r="B1231" s="5" t="n">
        <v>1906164</v>
      </c>
      <c r="C1231" s="5" t="s">
        <v>33</v>
      </c>
      <c r="D1231" s="6" t="str">
        <f aca="false">IFERROR(INDEX('1. Benavídez'!$A:$B,MATCH($A1231,'1. Benavídez'!$A:$A,0),2),"")</f>
        <v/>
      </c>
      <c r="E1231" s="6" t="n">
        <f aca="false">IFERROR(INDEX('2. Gallo'!$B:$D,MATCH($A1231,'2. Gallo'!$B:$B,0),3),"")</f>
        <v>7234</v>
      </c>
      <c r="F1231" s="6" t="str">
        <f aca="false">IFERROR(INDEX('3. Anea'!$B:$D,MATCH($A1231,'3. Anea'!$B:$B,0),2),"")</f>
        <v/>
      </c>
      <c r="G1231" s="6" t="str">
        <f aca="false">IFERROR(INDEX('4. Pilar'!$A:$C,MATCH($A1231,'4. Pilar'!$A:$A,0),2),"")</f>
        <v/>
      </c>
      <c r="H1231" s="6" t="str">
        <f aca="false">IFERROR(INDEX('5. Tortuguitas'!$B:$D,MATCH($A1231,'5. Tortuguitas'!$B:$B,0),2),"")</f>
        <v/>
      </c>
      <c r="I1231" s="6" t="str">
        <f aca="false">IFERROR(INDEX('6. Del Viso'!$A:$B,MATCH($A1231,'6. Del Viso'!$A:$A,0),2),"")</f>
        <v/>
      </c>
      <c r="J1231" s="6" t="str">
        <f aca="false">IFERROR(INDEX('7. Chica Glade'!$B:$F,MATCH($A1231,'7. Chica Glade'!$B:$B,0),4),"")</f>
        <v/>
      </c>
      <c r="K1231" s="6" t="str">
        <f aca="false">IFERROR(INDEX('8. Veterinaria'!$A:$B,MATCH($A1231,'8. Veterinaria'!$A:$A,0),2),"")</f>
        <v/>
      </c>
      <c r="L1231" s="6" t="str">
        <f aca="false">IFERROR(INDEX('9. Hipocampus'!$A:$B,MATCH($A1231,'9. Hipocampus'!$A:$A,0),2),"")</f>
        <v/>
      </c>
      <c r="M1231" s="6" t="str">
        <f aca="false">IFERROR(INDEX('11. Mundo Mascotas'!$B:$D,MATCH($A1231,'11. Mundo Mascotas'!$B:$B,0),2),"")</f>
        <v/>
      </c>
      <c r="N1231" s="6" t="str">
        <f aca="false">IFERROR(INDEX('12. Yaguar'!$B:$E,MATCH($A1231,'12. Yaguar'!$B:$B,0),2),"")</f>
        <v/>
      </c>
      <c r="O1231" s="6" t="str">
        <f aca="false">IFERROR(INDEX('13. King Clor'!$A:$B,MATCH($A1231,'13. King Clor'!$A:$A,0),2),"")</f>
        <v/>
      </c>
      <c r="P1231" s="6" t="str">
        <f aca="false">IFERROR(INDEX('14. Diserquim'!$A:$B,MATCH($A1231,'14. Diserquim'!$A:$A,0),2),"")</f>
        <v/>
      </c>
      <c r="Q1231" s="6" t="str">
        <f aca="false">IFERROR(INDEX('15. Moreno'!$A:$B,MATCH($A1231,'15. Moreno'!$A:$A,0),2),"")</f>
        <v/>
      </c>
      <c r="R1231" s="6" t="str">
        <f aca="false">IFERROR(INDEX('10. Collares'!$J:$K,MATCH($A1231,'10. Collares'!$J:$J,0),2),"")</f>
        <v/>
      </c>
      <c r="S1231" s="6" t="str">
        <f aca="false">IFERROR(INDEX('13. King Clor'!$G:$H,MATCH($A1231,'13. King Clor'!$G:$G,0),2),"")</f>
        <v/>
      </c>
      <c r="T1231" s="6" t="str">
        <f aca="false">IFERROR(INDEX('10. Collares'!$A:$B,MATCH($A1231,'10. Collares'!$A:$A,0),2),"")</f>
        <v/>
      </c>
      <c r="U1231" s="6" t="str">
        <f aca="false">IFERROR(INDEX('16. Mis nietos'!$B:$C,MATCH($A1231,'16. Mis nietos'!$B:$B,0),2),"")</f>
        <v/>
      </c>
      <c r="V1231" s="6" t="str">
        <f aca="false">IFERROR(INDEX('17. Profesional Vet'!$A:$B,MATCH($A1231,'17. Profesional Vet'!$A:$A,0),2),"")</f>
        <v/>
      </c>
      <c r="W1231" s="6" t="str">
        <f aca="false">IFERROR(INDEX('18. Premier'!$A:$B,MATCH($A1231,'18. Premier'!$A:$A,0),2),"")</f>
        <v/>
      </c>
      <c r="X1231" s="6" t="str">
        <f aca="false">IFERROR(INDEX('19. Dacam'!$A:$B,MATCH($A1231,'19. Dacam'!$A:$A,0),2),"")</f>
        <v/>
      </c>
      <c r="Y1231" s="6" t="str">
        <f aca="false">IFERROR(INDEX('20. Proveedor'!$A:$B,MATCH($A1231,'20. Proveedor'!$A:$A,0),2),"")</f>
        <v/>
      </c>
      <c r="Z1231" s="6" t="str">
        <f aca="false">IFERROR(INDEX('21. Saphirus'!$A:$B,MATCH($A1231,'21. Saphirus'!$A:$A,0),2),"")</f>
        <v/>
      </c>
    </row>
    <row r="1232" customFormat="false" ht="15.75" hidden="false" customHeight="true" outlineLevel="0" collapsed="false">
      <c r="A1232" s="5" t="s">
        <v>1270</v>
      </c>
      <c r="B1232" s="5" t="n">
        <v>1126</v>
      </c>
      <c r="C1232" s="5" t="s">
        <v>132</v>
      </c>
      <c r="D1232" s="6" t="n">
        <f aca="false">IFERROR(INDEX('1. Benavídez'!$A:$B,MATCH($A1232,'1. Benavídez'!$A:$A,0),2),"")</f>
        <v>10693</v>
      </c>
      <c r="E1232" s="6" t="n">
        <f aca="false">IFERROR(INDEX('2. Gallo'!$B:$D,MATCH($A1232,'2. Gallo'!$B:$B,0),3),"")</f>
        <v>8934</v>
      </c>
      <c r="F1232" s="6" t="str">
        <f aca="false">IFERROR(INDEX('3. Anea'!$B:$D,MATCH($A1232,'3. Anea'!$B:$B,0),2),"")</f>
        <v/>
      </c>
      <c r="G1232" s="6" t="n">
        <f aca="false">IFERROR(INDEX('4. Pilar'!$A:$C,MATCH($A1232,'4. Pilar'!$A:$A,0),2),"")</f>
        <v>10689</v>
      </c>
      <c r="H1232" s="6" t="str">
        <f aca="false">IFERROR(INDEX('5. Tortuguitas'!$B:$D,MATCH($A1232,'5. Tortuguitas'!$B:$B,0),2),"")</f>
        <v/>
      </c>
      <c r="I1232" s="6" t="str">
        <f aca="false">IFERROR(INDEX('6. Del Viso'!$A:$B,MATCH($A1232,'6. Del Viso'!$A:$A,0),2),"")</f>
        <v/>
      </c>
      <c r="J1232" s="6" t="str">
        <f aca="false">IFERROR(INDEX('7. Chica Glade'!$B:$F,MATCH($A1232,'7. Chica Glade'!$B:$B,0),4),"")</f>
        <v/>
      </c>
      <c r="K1232" s="6" t="str">
        <f aca="false">IFERROR(INDEX('8. Veterinaria'!$A:$B,MATCH($A1232,'8. Veterinaria'!$A:$A,0),2),"")</f>
        <v/>
      </c>
      <c r="L1232" s="6" t="str">
        <f aca="false">IFERROR(INDEX('9. Hipocampus'!$A:$B,MATCH($A1232,'9. Hipocampus'!$A:$A,0),2),"")</f>
        <v/>
      </c>
      <c r="M1232" s="6" t="str">
        <f aca="false">IFERROR(INDEX('11. Mundo Mascotas'!$B:$D,MATCH($A1232,'11. Mundo Mascotas'!$B:$B,0),2),"")</f>
        <v/>
      </c>
      <c r="N1232" s="6" t="str">
        <f aca="false">IFERROR(INDEX('12. Yaguar'!$B:$E,MATCH($A1232,'12. Yaguar'!$B:$B,0),2),"")</f>
        <v/>
      </c>
      <c r="O1232" s="6" t="str">
        <f aca="false">IFERROR(INDEX('13. King Clor'!$A:$B,MATCH($A1232,'13. King Clor'!$A:$A,0),2),"")</f>
        <v/>
      </c>
      <c r="P1232" s="6" t="str">
        <f aca="false">IFERROR(INDEX('14. Diserquim'!$A:$B,MATCH($A1232,'14. Diserquim'!$A:$A,0),2),"")</f>
        <v/>
      </c>
      <c r="Q1232" s="6" t="str">
        <f aca="false">IFERROR(INDEX('15. Moreno'!$A:$B,MATCH($A1232,'15. Moreno'!$A:$A,0),2),"")</f>
        <v/>
      </c>
      <c r="R1232" s="6" t="str">
        <f aca="false">IFERROR(INDEX('10. Collares'!$J:$K,MATCH($A1232,'10. Collares'!$J:$J,0),2),"")</f>
        <v/>
      </c>
      <c r="S1232" s="6" t="str">
        <f aca="false">IFERROR(INDEX('13. King Clor'!$G:$H,MATCH($A1232,'13. King Clor'!$G:$G,0),2),"")</f>
        <v/>
      </c>
      <c r="T1232" s="6" t="str">
        <f aca="false">IFERROR(INDEX('10. Collares'!$A:$B,MATCH($A1232,'10. Collares'!$A:$A,0),2),"")</f>
        <v/>
      </c>
      <c r="U1232" s="6" t="str">
        <f aca="false">IFERROR(INDEX('16. Mis nietos'!$B:$C,MATCH($A1232,'16. Mis nietos'!$B:$B,0),2),"")</f>
        <v/>
      </c>
      <c r="V1232" s="6" t="str">
        <f aca="false">IFERROR(INDEX('17. Profesional Vet'!$A:$B,MATCH($A1232,'17. Profesional Vet'!$A:$A,0),2),"")</f>
        <v/>
      </c>
      <c r="W1232" s="6" t="str">
        <f aca="false">IFERROR(INDEX('18. Premier'!$A:$B,MATCH($A1232,'18. Premier'!$A:$A,0),2),"")</f>
        <v/>
      </c>
      <c r="X1232" s="6" t="str">
        <f aca="false">IFERROR(INDEX('19. Dacam'!$A:$B,MATCH($A1232,'19. Dacam'!$A:$A,0),2),"")</f>
        <v/>
      </c>
      <c r="Y1232" s="6" t="n">
        <f aca="false">IFERROR(INDEX('20. Proveedor'!$A:$B,MATCH($A1232,'20. Proveedor'!$A:$A,0),2),"")</f>
        <v>9268</v>
      </c>
      <c r="Z1232" s="6" t="str">
        <f aca="false">IFERROR(INDEX('21. Saphirus'!$A:$B,MATCH($A1232,'21. Saphirus'!$A:$A,0),2),"")</f>
        <v/>
      </c>
    </row>
    <row r="1233" customFormat="false" ht="15.75" hidden="false" customHeight="true" outlineLevel="0" collapsed="false">
      <c r="A1233" s="5" t="s">
        <v>1271</v>
      </c>
      <c r="B1233" s="5" t="n">
        <v>1905159</v>
      </c>
      <c r="C1233" s="5" t="s">
        <v>130</v>
      </c>
      <c r="D1233" s="6" t="str">
        <f aca="false">IFERROR(INDEX('1. Benavídez'!$A:$B,MATCH($A1233,'1. Benavídez'!$A:$A,0),2),"")</f>
        <v/>
      </c>
      <c r="E1233" s="6" t="str">
        <f aca="false">IFERROR(INDEX('2. Gallo'!$B:$D,MATCH($A1233,'2. Gallo'!$B:$B,0),3),"")</f>
        <v/>
      </c>
      <c r="F1233" s="6" t="str">
        <f aca="false">IFERROR(INDEX('3. Anea'!$B:$D,MATCH($A1233,'3. Anea'!$B:$B,0),2),"")</f>
        <v/>
      </c>
      <c r="G1233" s="6" t="str">
        <f aca="false">IFERROR(INDEX('4. Pilar'!$A:$C,MATCH($A1233,'4. Pilar'!$A:$A,0),2),"")</f>
        <v/>
      </c>
      <c r="H1233" s="6" t="str">
        <f aca="false">IFERROR(INDEX('5. Tortuguitas'!$B:$D,MATCH($A1233,'5. Tortuguitas'!$B:$B,0),2),"")</f>
        <v/>
      </c>
      <c r="I1233" s="6" t="str">
        <f aca="false">IFERROR(INDEX('6. Del Viso'!$A:$B,MATCH($A1233,'6. Del Viso'!$A:$A,0),2),"")</f>
        <v/>
      </c>
      <c r="J1233" s="6" t="str">
        <f aca="false">IFERROR(INDEX('7. Chica Glade'!$B:$F,MATCH($A1233,'7. Chica Glade'!$B:$B,0),4),"")</f>
        <v/>
      </c>
      <c r="K1233" s="6" t="str">
        <f aca="false">IFERROR(INDEX('8. Veterinaria'!$A:$B,MATCH($A1233,'8. Veterinaria'!$A:$A,0),2),"")</f>
        <v/>
      </c>
      <c r="L1233" s="6" t="str">
        <f aca="false">IFERROR(INDEX('9. Hipocampus'!$A:$B,MATCH($A1233,'9. Hipocampus'!$A:$A,0),2),"")</f>
        <v/>
      </c>
      <c r="M1233" s="6" t="str">
        <f aca="false">IFERROR(INDEX('11. Mundo Mascotas'!$B:$D,MATCH($A1233,'11. Mundo Mascotas'!$B:$B,0),2),"")</f>
        <v/>
      </c>
      <c r="N1233" s="6" t="str">
        <f aca="false">IFERROR(INDEX('12. Yaguar'!$B:$E,MATCH($A1233,'12. Yaguar'!$B:$B,0),2),"")</f>
        <v/>
      </c>
      <c r="O1233" s="6" t="str">
        <f aca="false">IFERROR(INDEX('13. King Clor'!$A:$B,MATCH($A1233,'13. King Clor'!$A:$A,0),2),"")</f>
        <v/>
      </c>
      <c r="P1233" s="6" t="str">
        <f aca="false">IFERROR(INDEX('14. Diserquim'!$A:$B,MATCH($A1233,'14. Diserquim'!$A:$A,0),2),"")</f>
        <v/>
      </c>
      <c r="Q1233" s="6" t="str">
        <f aca="false">IFERROR(INDEX('15. Moreno'!$A:$B,MATCH($A1233,'15. Moreno'!$A:$A,0),2),"")</f>
        <v/>
      </c>
      <c r="R1233" s="6" t="str">
        <f aca="false">IFERROR(INDEX('10. Collares'!$J:$K,MATCH($A1233,'10. Collares'!$J:$J,0),2),"")</f>
        <v/>
      </c>
      <c r="S1233" s="6" t="str">
        <f aca="false">IFERROR(INDEX('13. King Clor'!$G:$H,MATCH($A1233,'13. King Clor'!$G:$G,0),2),"")</f>
        <v/>
      </c>
      <c r="T1233" s="6" t="str">
        <f aca="false">IFERROR(INDEX('10. Collares'!$A:$B,MATCH($A1233,'10. Collares'!$A:$A,0),2),"")</f>
        <v/>
      </c>
      <c r="U1233" s="6" t="str">
        <f aca="false">IFERROR(INDEX('16. Mis nietos'!$B:$C,MATCH($A1233,'16. Mis nietos'!$B:$B,0),2),"")</f>
        <v/>
      </c>
      <c r="V1233" s="6" t="str">
        <f aca="false">IFERROR(INDEX('17. Profesional Vet'!$A:$B,MATCH($A1233,'17. Profesional Vet'!$A:$A,0),2),"")</f>
        <v/>
      </c>
      <c r="W1233" s="6" t="str">
        <f aca="false">IFERROR(INDEX('18. Premier'!$A:$B,MATCH($A1233,'18. Premier'!$A:$A,0),2),"")</f>
        <v/>
      </c>
      <c r="X1233" s="6" t="str">
        <f aca="false">IFERROR(INDEX('19. Dacam'!$A:$B,MATCH($A1233,'19. Dacam'!$A:$A,0),2),"")</f>
        <v/>
      </c>
      <c r="Y1233" s="6" t="str">
        <f aca="false">IFERROR(INDEX('20. Proveedor'!$A:$B,MATCH($A1233,'20. Proveedor'!$A:$A,0),2),"")</f>
        <v/>
      </c>
      <c r="Z1233" s="6" t="str">
        <f aca="false">IFERROR(INDEX('21. Saphirus'!$A:$B,MATCH($A1233,'21. Saphirus'!$A:$A,0),2),"")</f>
        <v/>
      </c>
    </row>
    <row r="1234" customFormat="false" ht="15.75" hidden="false" customHeight="true" outlineLevel="0" collapsed="false">
      <c r="A1234" s="5" t="s">
        <v>1272</v>
      </c>
      <c r="B1234" s="5" t="n">
        <v>1905156</v>
      </c>
      <c r="C1234" s="5" t="s">
        <v>132</v>
      </c>
      <c r="D1234" s="6" t="n">
        <f aca="false">IFERROR(INDEX('1. Benavídez'!$A:$B,MATCH($A1234,'1. Benavídez'!$A:$A,0),2),"")</f>
        <v>8223</v>
      </c>
      <c r="E1234" s="6" t="n">
        <f aca="false">IFERROR(INDEX('2. Gallo'!$B:$D,MATCH($A1234,'2. Gallo'!$B:$B,0),3),"")</f>
        <v>7377</v>
      </c>
      <c r="F1234" s="6" t="str">
        <f aca="false">IFERROR(INDEX('3. Anea'!$B:$D,MATCH($A1234,'3. Anea'!$B:$B,0),2),"")</f>
        <v/>
      </c>
      <c r="G1234" s="6" t="n">
        <f aca="false">IFERROR(INDEX('4. Pilar'!$A:$C,MATCH($A1234,'4. Pilar'!$A:$A,0),2),"")</f>
        <v>8191</v>
      </c>
      <c r="H1234" s="6" t="str">
        <f aca="false">IFERROR(INDEX('5. Tortuguitas'!$B:$D,MATCH($A1234,'5. Tortuguitas'!$B:$B,0),2),"")</f>
        <v/>
      </c>
      <c r="I1234" s="6" t="str">
        <f aca="false">IFERROR(INDEX('6. Del Viso'!$A:$B,MATCH($A1234,'6. Del Viso'!$A:$A,0),2),"")</f>
        <v/>
      </c>
      <c r="J1234" s="6" t="str">
        <f aca="false">IFERROR(INDEX('7. Chica Glade'!$B:$F,MATCH($A1234,'7. Chica Glade'!$B:$B,0),4),"")</f>
        <v/>
      </c>
      <c r="K1234" s="6" t="str">
        <f aca="false">IFERROR(INDEX('8. Veterinaria'!$A:$B,MATCH($A1234,'8. Veterinaria'!$A:$A,0),2),"")</f>
        <v/>
      </c>
      <c r="L1234" s="6" t="str">
        <f aca="false">IFERROR(INDEX('9. Hipocampus'!$A:$B,MATCH($A1234,'9. Hipocampus'!$A:$A,0),2),"")</f>
        <v/>
      </c>
      <c r="M1234" s="6" t="str">
        <f aca="false">IFERROR(INDEX('11. Mundo Mascotas'!$B:$D,MATCH($A1234,'11. Mundo Mascotas'!$B:$B,0),2),"")</f>
        <v/>
      </c>
      <c r="N1234" s="6" t="str">
        <f aca="false">IFERROR(INDEX('12. Yaguar'!$B:$E,MATCH($A1234,'12. Yaguar'!$B:$B,0),2),"")</f>
        <v/>
      </c>
      <c r="O1234" s="6" t="str">
        <f aca="false">IFERROR(INDEX('13. King Clor'!$A:$B,MATCH($A1234,'13. King Clor'!$A:$A,0),2),"")</f>
        <v/>
      </c>
      <c r="P1234" s="6" t="str">
        <f aca="false">IFERROR(INDEX('14. Diserquim'!$A:$B,MATCH($A1234,'14. Diserquim'!$A:$A,0),2),"")</f>
        <v/>
      </c>
      <c r="Q1234" s="6" t="str">
        <f aca="false">IFERROR(INDEX('15. Moreno'!$A:$B,MATCH($A1234,'15. Moreno'!$A:$A,0),2),"")</f>
        <v/>
      </c>
      <c r="R1234" s="6" t="str">
        <f aca="false">IFERROR(INDEX('10. Collares'!$J:$K,MATCH($A1234,'10. Collares'!$J:$J,0),2),"")</f>
        <v/>
      </c>
      <c r="S1234" s="6" t="str">
        <f aca="false">IFERROR(INDEX('13. King Clor'!$G:$H,MATCH($A1234,'13. King Clor'!$G:$G,0),2),"")</f>
        <v/>
      </c>
      <c r="T1234" s="6" t="str">
        <f aca="false">IFERROR(INDEX('10. Collares'!$A:$B,MATCH($A1234,'10. Collares'!$A:$A,0),2),"")</f>
        <v/>
      </c>
      <c r="U1234" s="6" t="str">
        <f aca="false">IFERROR(INDEX('16. Mis nietos'!$B:$C,MATCH($A1234,'16. Mis nietos'!$B:$B,0),2),"")</f>
        <v/>
      </c>
      <c r="V1234" s="6" t="str">
        <f aca="false">IFERROR(INDEX('17. Profesional Vet'!$A:$B,MATCH($A1234,'17. Profesional Vet'!$A:$A,0),2),"")</f>
        <v/>
      </c>
      <c r="W1234" s="6" t="str">
        <f aca="false">IFERROR(INDEX('18. Premier'!$A:$B,MATCH($A1234,'18. Premier'!$A:$A,0),2),"")</f>
        <v/>
      </c>
      <c r="X1234" s="6" t="str">
        <f aca="false">IFERROR(INDEX('19. Dacam'!$A:$B,MATCH($A1234,'19. Dacam'!$A:$A,0),2),"")</f>
        <v/>
      </c>
      <c r="Y1234" s="6" t="n">
        <f aca="false">IFERROR(INDEX('20. Proveedor'!$A:$B,MATCH($A1234,'20. Proveedor'!$A:$A,0),2),"")</f>
        <v>7487</v>
      </c>
      <c r="Z1234" s="6" t="str">
        <f aca="false">IFERROR(INDEX('21. Saphirus'!$A:$B,MATCH($A1234,'21. Saphirus'!$A:$A,0),2),"")</f>
        <v/>
      </c>
    </row>
    <row r="1235" customFormat="false" ht="15.75" hidden="false" customHeight="true" outlineLevel="0" collapsed="false">
      <c r="A1235" s="5" t="s">
        <v>1273</v>
      </c>
      <c r="B1235" s="5" t="n">
        <v>1905158</v>
      </c>
      <c r="C1235" s="5" t="s">
        <v>130</v>
      </c>
      <c r="D1235" s="6" t="str">
        <f aca="false">IFERROR(INDEX('1. Benavídez'!$A:$B,MATCH($A1235,'1. Benavídez'!$A:$A,0),2),"")</f>
        <v/>
      </c>
      <c r="E1235" s="6" t="str">
        <f aca="false">IFERROR(INDEX('2. Gallo'!$B:$D,MATCH($A1235,'2. Gallo'!$B:$B,0),3),"")</f>
        <v/>
      </c>
      <c r="F1235" s="6" t="str">
        <f aca="false">IFERROR(INDEX('3. Anea'!$B:$D,MATCH($A1235,'3. Anea'!$B:$B,0),2),"")</f>
        <v/>
      </c>
      <c r="G1235" s="6" t="str">
        <f aca="false">IFERROR(INDEX('4. Pilar'!$A:$C,MATCH($A1235,'4. Pilar'!$A:$A,0),2),"")</f>
        <v/>
      </c>
      <c r="H1235" s="6" t="str">
        <f aca="false">IFERROR(INDEX('5. Tortuguitas'!$B:$D,MATCH($A1235,'5. Tortuguitas'!$B:$B,0),2),"")</f>
        <v/>
      </c>
      <c r="I1235" s="6" t="str">
        <f aca="false">IFERROR(INDEX('6. Del Viso'!$A:$B,MATCH($A1235,'6. Del Viso'!$A:$A,0),2),"")</f>
        <v/>
      </c>
      <c r="J1235" s="6" t="str">
        <f aca="false">IFERROR(INDEX('7. Chica Glade'!$B:$F,MATCH($A1235,'7. Chica Glade'!$B:$B,0),4),"")</f>
        <v/>
      </c>
      <c r="K1235" s="6" t="str">
        <f aca="false">IFERROR(INDEX('8. Veterinaria'!$A:$B,MATCH($A1235,'8. Veterinaria'!$A:$A,0),2),"")</f>
        <v/>
      </c>
      <c r="L1235" s="6" t="str">
        <f aca="false">IFERROR(INDEX('9. Hipocampus'!$A:$B,MATCH($A1235,'9. Hipocampus'!$A:$A,0),2),"")</f>
        <v/>
      </c>
      <c r="M1235" s="6" t="str">
        <f aca="false">IFERROR(INDEX('11. Mundo Mascotas'!$B:$D,MATCH($A1235,'11. Mundo Mascotas'!$B:$B,0),2),"")</f>
        <v/>
      </c>
      <c r="N1235" s="6" t="str">
        <f aca="false">IFERROR(INDEX('12. Yaguar'!$B:$E,MATCH($A1235,'12. Yaguar'!$B:$B,0),2),"")</f>
        <v/>
      </c>
      <c r="O1235" s="6" t="str">
        <f aca="false">IFERROR(INDEX('13. King Clor'!$A:$B,MATCH($A1235,'13. King Clor'!$A:$A,0),2),"")</f>
        <v/>
      </c>
      <c r="P1235" s="6" t="str">
        <f aca="false">IFERROR(INDEX('14. Diserquim'!$A:$B,MATCH($A1235,'14. Diserquim'!$A:$A,0),2),"")</f>
        <v/>
      </c>
      <c r="Q1235" s="6" t="str">
        <f aca="false">IFERROR(INDEX('15. Moreno'!$A:$B,MATCH($A1235,'15. Moreno'!$A:$A,0),2),"")</f>
        <v/>
      </c>
      <c r="R1235" s="6" t="str">
        <f aca="false">IFERROR(INDEX('10. Collares'!$J:$K,MATCH($A1235,'10. Collares'!$J:$J,0),2),"")</f>
        <v/>
      </c>
      <c r="S1235" s="6" t="str">
        <f aca="false">IFERROR(INDEX('13. King Clor'!$G:$H,MATCH($A1235,'13. King Clor'!$G:$G,0),2),"")</f>
        <v/>
      </c>
      <c r="T1235" s="6" t="str">
        <f aca="false">IFERROR(INDEX('10. Collares'!$A:$B,MATCH($A1235,'10. Collares'!$A:$A,0),2),"")</f>
        <v/>
      </c>
      <c r="U1235" s="6" t="str">
        <f aca="false">IFERROR(INDEX('16. Mis nietos'!$B:$C,MATCH($A1235,'16. Mis nietos'!$B:$B,0),2),"")</f>
        <v/>
      </c>
      <c r="V1235" s="6" t="str">
        <f aca="false">IFERROR(INDEX('17. Profesional Vet'!$A:$B,MATCH($A1235,'17. Profesional Vet'!$A:$A,0),2),"")</f>
        <v/>
      </c>
      <c r="W1235" s="6" t="str">
        <f aca="false">IFERROR(INDEX('18. Premier'!$A:$B,MATCH($A1235,'18. Premier'!$A:$A,0),2),"")</f>
        <v/>
      </c>
      <c r="X1235" s="6" t="str">
        <f aca="false">IFERROR(INDEX('19. Dacam'!$A:$B,MATCH($A1235,'19. Dacam'!$A:$A,0),2),"")</f>
        <v/>
      </c>
      <c r="Y1235" s="6" t="str">
        <f aca="false">IFERROR(INDEX('20. Proveedor'!$A:$B,MATCH($A1235,'20. Proveedor'!$A:$A,0),2),"")</f>
        <v/>
      </c>
      <c r="Z1235" s="6" t="str">
        <f aca="false">IFERROR(INDEX('21. Saphirus'!$A:$B,MATCH($A1235,'21. Saphirus'!$A:$A,0),2),"")</f>
        <v/>
      </c>
    </row>
    <row r="1236" customFormat="false" ht="15.75" hidden="false" customHeight="true" outlineLevel="0" collapsed="false">
      <c r="A1236" s="5" t="s">
        <v>1274</v>
      </c>
      <c r="B1236" s="5" t="n">
        <v>1905157</v>
      </c>
      <c r="C1236" s="5" t="s">
        <v>132</v>
      </c>
      <c r="D1236" s="6" t="n">
        <f aca="false">IFERROR(INDEX('1. Benavídez'!$A:$B,MATCH($A1236,'1. Benavídez'!$A:$A,0),2),"")</f>
        <v>8223</v>
      </c>
      <c r="E1236" s="6" t="n">
        <f aca="false">IFERROR(INDEX('2. Gallo'!$B:$D,MATCH($A1236,'2. Gallo'!$B:$B,0),3),"")</f>
        <v>7377</v>
      </c>
      <c r="F1236" s="6" t="str">
        <f aca="false">IFERROR(INDEX('3. Anea'!$B:$D,MATCH($A1236,'3. Anea'!$B:$B,0),2),"")</f>
        <v/>
      </c>
      <c r="G1236" s="6" t="n">
        <f aca="false">IFERROR(INDEX('4. Pilar'!$A:$C,MATCH($A1236,'4. Pilar'!$A:$A,0),2),"")</f>
        <v>8191</v>
      </c>
      <c r="H1236" s="6" t="str">
        <f aca="false">IFERROR(INDEX('5. Tortuguitas'!$B:$D,MATCH($A1236,'5. Tortuguitas'!$B:$B,0),2),"")</f>
        <v/>
      </c>
      <c r="I1236" s="6" t="str">
        <f aca="false">IFERROR(INDEX('6. Del Viso'!$A:$B,MATCH($A1236,'6. Del Viso'!$A:$A,0),2),"")</f>
        <v/>
      </c>
      <c r="J1236" s="6" t="str">
        <f aca="false">IFERROR(INDEX('7. Chica Glade'!$B:$F,MATCH($A1236,'7. Chica Glade'!$B:$B,0),4),"")</f>
        <v/>
      </c>
      <c r="K1236" s="6" t="str">
        <f aca="false">IFERROR(INDEX('8. Veterinaria'!$A:$B,MATCH($A1236,'8. Veterinaria'!$A:$A,0),2),"")</f>
        <v/>
      </c>
      <c r="L1236" s="6" t="str">
        <f aca="false">IFERROR(INDEX('9. Hipocampus'!$A:$B,MATCH($A1236,'9. Hipocampus'!$A:$A,0),2),"")</f>
        <v/>
      </c>
      <c r="M1236" s="6" t="str">
        <f aca="false">IFERROR(INDEX('11. Mundo Mascotas'!$B:$D,MATCH($A1236,'11. Mundo Mascotas'!$B:$B,0),2),"")</f>
        <v/>
      </c>
      <c r="N1236" s="6" t="str">
        <f aca="false">IFERROR(INDEX('12. Yaguar'!$B:$E,MATCH($A1236,'12. Yaguar'!$B:$B,0),2),"")</f>
        <v/>
      </c>
      <c r="O1236" s="6" t="str">
        <f aca="false">IFERROR(INDEX('13. King Clor'!$A:$B,MATCH($A1236,'13. King Clor'!$A:$A,0),2),"")</f>
        <v/>
      </c>
      <c r="P1236" s="6" t="str">
        <f aca="false">IFERROR(INDEX('14. Diserquim'!$A:$B,MATCH($A1236,'14. Diserquim'!$A:$A,0),2),"")</f>
        <v/>
      </c>
      <c r="Q1236" s="6" t="str">
        <f aca="false">IFERROR(INDEX('15. Moreno'!$A:$B,MATCH($A1236,'15. Moreno'!$A:$A,0),2),"")</f>
        <v/>
      </c>
      <c r="R1236" s="6" t="str">
        <f aca="false">IFERROR(INDEX('10. Collares'!$J:$K,MATCH($A1236,'10. Collares'!$J:$J,0),2),"")</f>
        <v/>
      </c>
      <c r="S1236" s="6" t="str">
        <f aca="false">IFERROR(INDEX('13. King Clor'!$G:$H,MATCH($A1236,'13. King Clor'!$G:$G,0),2),"")</f>
        <v/>
      </c>
      <c r="T1236" s="6" t="str">
        <f aca="false">IFERROR(INDEX('10. Collares'!$A:$B,MATCH($A1236,'10. Collares'!$A:$A,0),2),"")</f>
        <v/>
      </c>
      <c r="U1236" s="6" t="str">
        <f aca="false">IFERROR(INDEX('16. Mis nietos'!$B:$C,MATCH($A1236,'16. Mis nietos'!$B:$B,0),2),"")</f>
        <v/>
      </c>
      <c r="V1236" s="6" t="str">
        <f aca="false">IFERROR(INDEX('17. Profesional Vet'!$A:$B,MATCH($A1236,'17. Profesional Vet'!$A:$A,0),2),"")</f>
        <v/>
      </c>
      <c r="W1236" s="6" t="str">
        <f aca="false">IFERROR(INDEX('18. Premier'!$A:$B,MATCH($A1236,'18. Premier'!$A:$A,0),2),"")</f>
        <v/>
      </c>
      <c r="X1236" s="6" t="str">
        <f aca="false">IFERROR(INDEX('19. Dacam'!$A:$B,MATCH($A1236,'19. Dacam'!$A:$A,0),2),"")</f>
        <v/>
      </c>
      <c r="Y1236" s="6" t="n">
        <f aca="false">IFERROR(INDEX('20. Proveedor'!$A:$B,MATCH($A1236,'20. Proveedor'!$A:$A,0),2),"")</f>
        <v>7487</v>
      </c>
      <c r="Z1236" s="6" t="str">
        <f aca="false">IFERROR(INDEX('21. Saphirus'!$A:$B,MATCH($A1236,'21. Saphirus'!$A:$A,0),2),"")</f>
        <v/>
      </c>
    </row>
    <row r="1237" customFormat="false" ht="15.75" hidden="false" customHeight="true" outlineLevel="0" collapsed="false">
      <c r="A1237" s="5" t="s">
        <v>1275</v>
      </c>
      <c r="B1237" s="5" t="n">
        <v>44398</v>
      </c>
      <c r="C1237" s="5" t="s">
        <v>33</v>
      </c>
      <c r="D1237" s="6" t="str">
        <f aca="false">IFERROR(INDEX('1. Benavídez'!$A:$B,MATCH($A1237,'1. Benavídez'!$A:$A,0),2),"")</f>
        <v/>
      </c>
      <c r="E1237" s="6" t="str">
        <f aca="false">IFERROR(INDEX('2. Gallo'!$B:$D,MATCH($A1237,'2. Gallo'!$B:$B,0),3),"")</f>
        <v/>
      </c>
      <c r="F1237" s="6" t="str">
        <f aca="false">IFERROR(INDEX('3. Anea'!$B:$D,MATCH($A1237,'3. Anea'!$B:$B,0),2),"")</f>
        <v/>
      </c>
      <c r="G1237" s="6" t="str">
        <f aca="false">IFERROR(INDEX('4. Pilar'!$A:$C,MATCH($A1237,'4. Pilar'!$A:$A,0),2),"")</f>
        <v/>
      </c>
      <c r="H1237" s="6" t="str">
        <f aca="false">IFERROR(INDEX('5. Tortuguitas'!$B:$D,MATCH($A1237,'5. Tortuguitas'!$B:$B,0),2),"")</f>
        <v/>
      </c>
      <c r="I1237" s="6" t="str">
        <f aca="false">IFERROR(INDEX('6. Del Viso'!$A:$B,MATCH($A1237,'6. Del Viso'!$A:$A,0),2),"")</f>
        <v/>
      </c>
      <c r="J1237" s="6" t="str">
        <f aca="false">IFERROR(INDEX('7. Chica Glade'!$B:$F,MATCH($A1237,'7. Chica Glade'!$B:$B,0),4),"")</f>
        <v/>
      </c>
      <c r="K1237" s="6" t="str">
        <f aca="false">IFERROR(INDEX('8. Veterinaria'!$A:$B,MATCH($A1237,'8. Veterinaria'!$A:$A,0),2),"")</f>
        <v/>
      </c>
      <c r="L1237" s="6" t="str">
        <f aca="false">IFERROR(INDEX('9. Hipocampus'!$A:$B,MATCH($A1237,'9. Hipocampus'!$A:$A,0),2),"")</f>
        <v/>
      </c>
      <c r="M1237" s="6" t="str">
        <f aca="false">IFERROR(INDEX('11. Mundo Mascotas'!$B:$D,MATCH($A1237,'11. Mundo Mascotas'!$B:$B,0),2),"")</f>
        <v/>
      </c>
      <c r="N1237" s="6" t="str">
        <f aca="false">IFERROR(INDEX('12. Yaguar'!$B:$E,MATCH($A1237,'12. Yaguar'!$B:$B,0),2),"")</f>
        <v/>
      </c>
      <c r="O1237" s="6" t="str">
        <f aca="false">IFERROR(INDEX('13. King Clor'!$A:$B,MATCH($A1237,'13. King Clor'!$A:$A,0),2),"")</f>
        <v/>
      </c>
      <c r="P1237" s="6" t="str">
        <f aca="false">IFERROR(INDEX('14. Diserquim'!$A:$B,MATCH($A1237,'14. Diserquim'!$A:$A,0),2),"")</f>
        <v/>
      </c>
      <c r="Q1237" s="6" t="str">
        <f aca="false">IFERROR(INDEX('15. Moreno'!$A:$B,MATCH($A1237,'15. Moreno'!$A:$A,0),2),"")</f>
        <v/>
      </c>
      <c r="R1237" s="6" t="str">
        <f aca="false">IFERROR(INDEX('10. Collares'!$J:$K,MATCH($A1237,'10. Collares'!$J:$J,0),2),"")</f>
        <v/>
      </c>
      <c r="S1237" s="6" t="str">
        <f aca="false">IFERROR(INDEX('13. King Clor'!$G:$H,MATCH($A1237,'13. King Clor'!$G:$G,0),2),"")</f>
        <v/>
      </c>
      <c r="T1237" s="6" t="str">
        <f aca="false">IFERROR(INDEX('10. Collares'!$A:$B,MATCH($A1237,'10. Collares'!$A:$A,0),2),"")</f>
        <v/>
      </c>
      <c r="U1237" s="6" t="str">
        <f aca="false">IFERROR(INDEX('16. Mis nietos'!$B:$C,MATCH($A1237,'16. Mis nietos'!$B:$B,0),2),"")</f>
        <v/>
      </c>
      <c r="V1237" s="6" t="str">
        <f aca="false">IFERROR(INDEX('17. Profesional Vet'!$A:$B,MATCH($A1237,'17. Profesional Vet'!$A:$A,0),2),"")</f>
        <v/>
      </c>
      <c r="W1237" s="6" t="str">
        <f aca="false">IFERROR(INDEX('18. Premier'!$A:$B,MATCH($A1237,'18. Premier'!$A:$A,0),2),"")</f>
        <v/>
      </c>
      <c r="X1237" s="6" t="str">
        <f aca="false">IFERROR(INDEX('19. Dacam'!$A:$B,MATCH($A1237,'19. Dacam'!$A:$A,0),2),"")</f>
        <v/>
      </c>
      <c r="Y1237" s="6" t="str">
        <f aca="false">IFERROR(INDEX('20. Proveedor'!$A:$B,MATCH($A1237,'20. Proveedor'!$A:$A,0),2),"")</f>
        <v/>
      </c>
      <c r="Z1237" s="6" t="str">
        <f aca="false">IFERROR(INDEX('21. Saphirus'!$A:$B,MATCH($A1237,'21. Saphirus'!$A:$A,0),2),"")</f>
        <v/>
      </c>
    </row>
    <row r="1238" customFormat="false" ht="15.75" hidden="false" customHeight="true" outlineLevel="0" collapsed="false">
      <c r="A1238" s="5" t="s">
        <v>1276</v>
      </c>
      <c r="B1238" s="5" t="n">
        <v>4216</v>
      </c>
      <c r="C1238" s="5" t="s">
        <v>33</v>
      </c>
      <c r="D1238" s="6" t="str">
        <f aca="false">IFERROR(INDEX('1. Benavídez'!$A:$B,MATCH($A1238,'1. Benavídez'!$A:$A,0),2),"")</f>
        <v/>
      </c>
      <c r="E1238" s="6" t="str">
        <f aca="false">IFERROR(INDEX('2. Gallo'!$B:$D,MATCH($A1238,'2. Gallo'!$B:$B,0),3),"")</f>
        <v/>
      </c>
      <c r="F1238" s="6" t="str">
        <f aca="false">IFERROR(INDEX('3. Anea'!$B:$D,MATCH($A1238,'3. Anea'!$B:$B,0),2),"")</f>
        <v/>
      </c>
      <c r="G1238" s="6" t="str">
        <f aca="false">IFERROR(INDEX('4. Pilar'!$A:$C,MATCH($A1238,'4. Pilar'!$A:$A,0),2),"")</f>
        <v/>
      </c>
      <c r="H1238" s="6" t="str">
        <f aca="false">IFERROR(INDEX('5. Tortuguitas'!$B:$D,MATCH($A1238,'5. Tortuguitas'!$B:$B,0),2),"")</f>
        <v/>
      </c>
      <c r="I1238" s="6" t="str">
        <f aca="false">IFERROR(INDEX('6. Del Viso'!$A:$B,MATCH($A1238,'6. Del Viso'!$A:$A,0),2),"")</f>
        <v/>
      </c>
      <c r="J1238" s="6" t="str">
        <f aca="false">IFERROR(INDEX('7. Chica Glade'!$B:$F,MATCH($A1238,'7. Chica Glade'!$B:$B,0),4),"")</f>
        <v/>
      </c>
      <c r="K1238" s="6" t="str">
        <f aca="false">IFERROR(INDEX('8. Veterinaria'!$A:$B,MATCH($A1238,'8. Veterinaria'!$A:$A,0),2),"")</f>
        <v/>
      </c>
      <c r="L1238" s="6" t="str">
        <f aca="false">IFERROR(INDEX('9. Hipocampus'!$A:$B,MATCH($A1238,'9. Hipocampus'!$A:$A,0),2),"")</f>
        <v/>
      </c>
      <c r="M1238" s="6" t="str">
        <f aca="false">IFERROR(INDEX('11. Mundo Mascotas'!$B:$D,MATCH($A1238,'11. Mundo Mascotas'!$B:$B,0),2),"")</f>
        <v/>
      </c>
      <c r="N1238" s="6" t="str">
        <f aca="false">IFERROR(INDEX('12. Yaguar'!$B:$E,MATCH($A1238,'12. Yaguar'!$B:$B,0),2),"")</f>
        <v/>
      </c>
      <c r="O1238" s="6" t="str">
        <f aca="false">IFERROR(INDEX('13. King Clor'!$A:$B,MATCH($A1238,'13. King Clor'!$A:$A,0),2),"")</f>
        <v/>
      </c>
      <c r="P1238" s="6" t="str">
        <f aca="false">IFERROR(INDEX('14. Diserquim'!$A:$B,MATCH($A1238,'14. Diserquim'!$A:$A,0),2),"")</f>
        <v/>
      </c>
      <c r="Q1238" s="6" t="str">
        <f aca="false">IFERROR(INDEX('15. Moreno'!$A:$B,MATCH($A1238,'15. Moreno'!$A:$A,0),2),"")</f>
        <v/>
      </c>
      <c r="R1238" s="6" t="str">
        <f aca="false">IFERROR(INDEX('10. Collares'!$J:$K,MATCH($A1238,'10. Collares'!$J:$J,0),2),"")</f>
        <v/>
      </c>
      <c r="S1238" s="6" t="str">
        <f aca="false">IFERROR(INDEX('13. King Clor'!$G:$H,MATCH($A1238,'13. King Clor'!$G:$G,0),2),"")</f>
        <v/>
      </c>
      <c r="T1238" s="6" t="str">
        <f aca="false">IFERROR(INDEX('10. Collares'!$A:$B,MATCH($A1238,'10. Collares'!$A:$A,0),2),"")</f>
        <v/>
      </c>
      <c r="U1238" s="6" t="str">
        <f aca="false">IFERROR(INDEX('16. Mis nietos'!$B:$C,MATCH($A1238,'16. Mis nietos'!$B:$B,0),2),"")</f>
        <v/>
      </c>
      <c r="V1238" s="6" t="str">
        <f aca="false">IFERROR(INDEX('17. Profesional Vet'!$A:$B,MATCH($A1238,'17. Profesional Vet'!$A:$A,0),2),"")</f>
        <v/>
      </c>
      <c r="W1238" s="6" t="str">
        <f aca="false">IFERROR(INDEX('18. Premier'!$A:$B,MATCH($A1238,'18. Premier'!$A:$A,0),2),"")</f>
        <v/>
      </c>
      <c r="X1238" s="6" t="str">
        <f aca="false">IFERROR(INDEX('19. Dacam'!$A:$B,MATCH($A1238,'19. Dacam'!$A:$A,0),2),"")</f>
        <v/>
      </c>
      <c r="Y1238" s="6" t="str">
        <f aca="false">IFERROR(INDEX('20. Proveedor'!$A:$B,MATCH($A1238,'20. Proveedor'!$A:$A,0),2),"")</f>
        <v/>
      </c>
      <c r="Z1238" s="6" t="str">
        <f aca="false">IFERROR(INDEX('21. Saphirus'!$A:$B,MATCH($A1238,'21. Saphirus'!$A:$A,0),2),"")</f>
        <v/>
      </c>
    </row>
    <row r="1239" customFormat="false" ht="15.75" hidden="false" customHeight="true" outlineLevel="0" collapsed="false">
      <c r="A1239" s="5" t="s">
        <v>1277</v>
      </c>
      <c r="B1239" s="5" t="n">
        <v>1906153</v>
      </c>
      <c r="C1239" s="5" t="s">
        <v>33</v>
      </c>
      <c r="D1239" s="6" t="str">
        <f aca="false">IFERROR(INDEX('1. Benavídez'!$A:$B,MATCH($A1239,'1. Benavídez'!$A:$A,0),2),"")</f>
        <v/>
      </c>
      <c r="E1239" s="6" t="str">
        <f aca="false">IFERROR(INDEX('2. Gallo'!$B:$D,MATCH($A1239,'2. Gallo'!$B:$B,0),3),"")</f>
        <v/>
      </c>
      <c r="F1239" s="6" t="str">
        <f aca="false">IFERROR(INDEX('3. Anea'!$B:$D,MATCH($A1239,'3. Anea'!$B:$B,0),2),"")</f>
        <v/>
      </c>
      <c r="G1239" s="6" t="str">
        <f aca="false">IFERROR(INDEX('4. Pilar'!$A:$C,MATCH($A1239,'4. Pilar'!$A:$A,0),2),"")</f>
        <v/>
      </c>
      <c r="H1239" s="6" t="str">
        <f aca="false">IFERROR(INDEX('5. Tortuguitas'!$B:$D,MATCH($A1239,'5. Tortuguitas'!$B:$B,0),2),"")</f>
        <v/>
      </c>
      <c r="I1239" s="6" t="str">
        <f aca="false">IFERROR(INDEX('6. Del Viso'!$A:$B,MATCH($A1239,'6. Del Viso'!$A:$A,0),2),"")</f>
        <v/>
      </c>
      <c r="J1239" s="6" t="str">
        <f aca="false">IFERROR(INDEX('7. Chica Glade'!$B:$F,MATCH($A1239,'7. Chica Glade'!$B:$B,0),4),"")</f>
        <v/>
      </c>
      <c r="K1239" s="6" t="str">
        <f aca="false">IFERROR(INDEX('8. Veterinaria'!$A:$B,MATCH($A1239,'8. Veterinaria'!$A:$A,0),2),"")</f>
        <v/>
      </c>
      <c r="L1239" s="6" t="n">
        <f aca="false">IFERROR(INDEX('9. Hipocampus'!$A:$B,MATCH($A1239,'9. Hipocampus'!$A:$A,0),2),"")</f>
        <v>3300</v>
      </c>
      <c r="M1239" s="6" t="str">
        <f aca="false">IFERROR(INDEX('11. Mundo Mascotas'!$B:$D,MATCH($A1239,'11. Mundo Mascotas'!$B:$B,0),2),"")</f>
        <v/>
      </c>
      <c r="N1239" s="6" t="str">
        <f aca="false">IFERROR(INDEX('12. Yaguar'!$B:$E,MATCH($A1239,'12. Yaguar'!$B:$B,0),2),"")</f>
        <v/>
      </c>
      <c r="O1239" s="6" t="str">
        <f aca="false">IFERROR(INDEX('13. King Clor'!$A:$B,MATCH($A1239,'13. King Clor'!$A:$A,0),2),"")</f>
        <v/>
      </c>
      <c r="P1239" s="6" t="str">
        <f aca="false">IFERROR(INDEX('14. Diserquim'!$A:$B,MATCH($A1239,'14. Diserquim'!$A:$A,0),2),"")</f>
        <v/>
      </c>
      <c r="Q1239" s="6" t="str">
        <f aca="false">IFERROR(INDEX('15. Moreno'!$A:$B,MATCH($A1239,'15. Moreno'!$A:$A,0),2),"")</f>
        <v/>
      </c>
      <c r="R1239" s="6" t="str">
        <f aca="false">IFERROR(INDEX('10. Collares'!$J:$K,MATCH($A1239,'10. Collares'!$J:$J,0),2),"")</f>
        <v/>
      </c>
      <c r="S1239" s="6" t="str">
        <f aca="false">IFERROR(INDEX('13. King Clor'!$G:$H,MATCH($A1239,'13. King Clor'!$G:$G,0),2),"")</f>
        <v/>
      </c>
      <c r="T1239" s="6" t="str">
        <f aca="false">IFERROR(INDEX('10. Collares'!$A:$B,MATCH($A1239,'10. Collares'!$A:$A,0),2),"")</f>
        <v/>
      </c>
      <c r="U1239" s="6" t="str">
        <f aca="false">IFERROR(INDEX('16. Mis nietos'!$B:$C,MATCH($A1239,'16. Mis nietos'!$B:$B,0),2),"")</f>
        <v/>
      </c>
      <c r="V1239" s="6" t="str">
        <f aca="false">IFERROR(INDEX('17. Profesional Vet'!$A:$B,MATCH($A1239,'17. Profesional Vet'!$A:$A,0),2),"")</f>
        <v/>
      </c>
      <c r="W1239" s="6" t="str">
        <f aca="false">IFERROR(INDEX('18. Premier'!$A:$B,MATCH($A1239,'18. Premier'!$A:$A,0),2),"")</f>
        <v/>
      </c>
      <c r="X1239" s="6" t="str">
        <f aca="false">IFERROR(INDEX('19. Dacam'!$A:$B,MATCH($A1239,'19. Dacam'!$A:$A,0),2),"")</f>
        <v/>
      </c>
      <c r="Y1239" s="6" t="str">
        <f aca="false">IFERROR(INDEX('20. Proveedor'!$A:$B,MATCH($A1239,'20. Proveedor'!$A:$A,0),2),"")</f>
        <v/>
      </c>
      <c r="Z1239" s="6" t="str">
        <f aca="false">IFERROR(INDEX('21. Saphirus'!$A:$B,MATCH($A1239,'21. Saphirus'!$A:$A,0),2),"")</f>
        <v/>
      </c>
    </row>
    <row r="1240" customFormat="false" ht="15.75" hidden="false" customHeight="true" outlineLevel="0" collapsed="false">
      <c r="A1240" s="5" t="s">
        <v>1278</v>
      </c>
      <c r="B1240" s="5" t="n">
        <v>4217</v>
      </c>
      <c r="C1240" s="5" t="s">
        <v>183</v>
      </c>
      <c r="D1240" s="6" t="str">
        <f aca="false">IFERROR(INDEX('1. Benavídez'!$A:$B,MATCH($A1240,'1. Benavídez'!$A:$A,0),2),"")</f>
        <v/>
      </c>
      <c r="E1240" s="6" t="n">
        <f aca="false">IFERROR(INDEX('2. Gallo'!$B:$D,MATCH($A1240,'2. Gallo'!$B:$B,0),3),"")</f>
        <v>4107</v>
      </c>
      <c r="F1240" s="6" t="str">
        <f aca="false">IFERROR(INDEX('3. Anea'!$B:$D,MATCH($A1240,'3. Anea'!$B:$B,0),2),"")</f>
        <v/>
      </c>
      <c r="G1240" s="6" t="str">
        <f aca="false">IFERROR(INDEX('4. Pilar'!$A:$C,MATCH($A1240,'4. Pilar'!$A:$A,0),2),"")</f>
        <v/>
      </c>
      <c r="H1240" s="6" t="str">
        <f aca="false">IFERROR(INDEX('5. Tortuguitas'!$B:$D,MATCH($A1240,'5. Tortuguitas'!$B:$B,0),2),"")</f>
        <v/>
      </c>
      <c r="I1240" s="6" t="str">
        <f aca="false">IFERROR(INDEX('6. Del Viso'!$A:$B,MATCH($A1240,'6. Del Viso'!$A:$A,0),2),"")</f>
        <v/>
      </c>
      <c r="J1240" s="6" t="str">
        <f aca="false">IFERROR(INDEX('7. Chica Glade'!$B:$F,MATCH($A1240,'7. Chica Glade'!$B:$B,0),4),"")</f>
        <v/>
      </c>
      <c r="K1240" s="6" t="str">
        <f aca="false">IFERROR(INDEX('8. Veterinaria'!$A:$B,MATCH($A1240,'8. Veterinaria'!$A:$A,0),2),"")</f>
        <v/>
      </c>
      <c r="L1240" s="6" t="n">
        <f aca="false">IFERROR(INDEX('9. Hipocampus'!$A:$B,MATCH($A1240,'9. Hipocampus'!$A:$A,0),2),"")</f>
        <v>3052</v>
      </c>
      <c r="M1240" s="6" t="str">
        <f aca="false">IFERROR(INDEX('11. Mundo Mascotas'!$B:$D,MATCH($A1240,'11. Mundo Mascotas'!$B:$B,0),2),"")</f>
        <v/>
      </c>
      <c r="N1240" s="6" t="str">
        <f aca="false">IFERROR(INDEX('12. Yaguar'!$B:$E,MATCH($A1240,'12. Yaguar'!$B:$B,0),2),"")</f>
        <v/>
      </c>
      <c r="O1240" s="6" t="str">
        <f aca="false">IFERROR(INDEX('13. King Clor'!$A:$B,MATCH($A1240,'13. King Clor'!$A:$A,0),2),"")</f>
        <v/>
      </c>
      <c r="P1240" s="6" t="str">
        <f aca="false">IFERROR(INDEX('14. Diserquim'!$A:$B,MATCH($A1240,'14. Diserquim'!$A:$A,0),2),"")</f>
        <v/>
      </c>
      <c r="Q1240" s="6" t="str">
        <f aca="false">IFERROR(INDEX('15. Moreno'!$A:$B,MATCH($A1240,'15. Moreno'!$A:$A,0),2),"")</f>
        <v/>
      </c>
      <c r="R1240" s="6" t="str">
        <f aca="false">IFERROR(INDEX('10. Collares'!$J:$K,MATCH($A1240,'10. Collares'!$J:$J,0),2),"")</f>
        <v/>
      </c>
      <c r="S1240" s="6" t="str">
        <f aca="false">IFERROR(INDEX('13. King Clor'!$G:$H,MATCH($A1240,'13. King Clor'!$G:$G,0),2),"")</f>
        <v/>
      </c>
      <c r="T1240" s="6" t="str">
        <f aca="false">IFERROR(INDEX('10. Collares'!$A:$B,MATCH($A1240,'10. Collares'!$A:$A,0),2),"")</f>
        <v/>
      </c>
      <c r="U1240" s="6" t="str">
        <f aca="false">IFERROR(INDEX('16. Mis nietos'!$B:$C,MATCH($A1240,'16. Mis nietos'!$B:$B,0),2),"")</f>
        <v/>
      </c>
      <c r="V1240" s="6" t="str">
        <f aca="false">IFERROR(INDEX('17. Profesional Vet'!$A:$B,MATCH($A1240,'17. Profesional Vet'!$A:$A,0),2),"")</f>
        <v/>
      </c>
      <c r="W1240" s="6" t="str">
        <f aca="false">IFERROR(INDEX('18. Premier'!$A:$B,MATCH($A1240,'18. Premier'!$A:$A,0),2),"")</f>
        <v/>
      </c>
      <c r="X1240" s="6" t="str">
        <f aca="false">IFERROR(INDEX('19. Dacam'!$A:$B,MATCH($A1240,'19. Dacam'!$A:$A,0),2),"")</f>
        <v/>
      </c>
      <c r="Y1240" s="6" t="str">
        <f aca="false">IFERROR(INDEX('20. Proveedor'!$A:$B,MATCH($A1240,'20. Proveedor'!$A:$A,0),2),"")</f>
        <v/>
      </c>
      <c r="Z1240" s="6" t="str">
        <f aca="false">IFERROR(INDEX('21. Saphirus'!$A:$B,MATCH($A1240,'21. Saphirus'!$A:$A,0),2),"")</f>
        <v/>
      </c>
    </row>
    <row r="1241" customFormat="false" ht="15.75" hidden="false" customHeight="true" outlineLevel="0" collapsed="false">
      <c r="A1241" s="5" t="s">
        <v>1279</v>
      </c>
      <c r="B1241" s="5" t="n">
        <v>4218</v>
      </c>
      <c r="C1241" s="5" t="s">
        <v>183</v>
      </c>
      <c r="D1241" s="6" t="str">
        <f aca="false">IFERROR(INDEX('1. Benavídez'!$A:$B,MATCH($A1241,'1. Benavídez'!$A:$A,0),2),"")</f>
        <v/>
      </c>
      <c r="E1241" s="6" t="n">
        <f aca="false">IFERROR(INDEX('2. Gallo'!$B:$D,MATCH($A1241,'2. Gallo'!$B:$B,0),3),"")</f>
        <v>4021</v>
      </c>
      <c r="F1241" s="6" t="str">
        <f aca="false">IFERROR(INDEX('3. Anea'!$B:$D,MATCH($A1241,'3. Anea'!$B:$B,0),2),"")</f>
        <v/>
      </c>
      <c r="G1241" s="6" t="str">
        <f aca="false">IFERROR(INDEX('4. Pilar'!$A:$C,MATCH($A1241,'4. Pilar'!$A:$A,0),2),"")</f>
        <v/>
      </c>
      <c r="H1241" s="6" t="str">
        <f aca="false">IFERROR(INDEX('5. Tortuguitas'!$B:$D,MATCH($A1241,'5. Tortuguitas'!$B:$B,0),2),"")</f>
        <v/>
      </c>
      <c r="I1241" s="6" t="str">
        <f aca="false">IFERROR(INDEX('6. Del Viso'!$A:$B,MATCH($A1241,'6. Del Viso'!$A:$A,0),2),"")</f>
        <v/>
      </c>
      <c r="J1241" s="6" t="str">
        <f aca="false">IFERROR(INDEX('7. Chica Glade'!$B:$F,MATCH($A1241,'7. Chica Glade'!$B:$B,0),4),"")</f>
        <v/>
      </c>
      <c r="K1241" s="6" t="str">
        <f aca="false">IFERROR(INDEX('8. Veterinaria'!$A:$B,MATCH($A1241,'8. Veterinaria'!$A:$A,0),2),"")</f>
        <v/>
      </c>
      <c r="L1241" s="6" t="n">
        <f aca="false">IFERROR(INDEX('9. Hipocampus'!$A:$B,MATCH($A1241,'9. Hipocampus'!$A:$A,0),2),"")</f>
        <v>3348</v>
      </c>
      <c r="M1241" s="6" t="str">
        <f aca="false">IFERROR(INDEX('11. Mundo Mascotas'!$B:$D,MATCH($A1241,'11. Mundo Mascotas'!$B:$B,0),2),"")</f>
        <v/>
      </c>
      <c r="N1241" s="6" t="str">
        <f aca="false">IFERROR(INDEX('12. Yaguar'!$B:$E,MATCH($A1241,'12. Yaguar'!$B:$B,0),2),"")</f>
        <v/>
      </c>
      <c r="O1241" s="6" t="str">
        <f aca="false">IFERROR(INDEX('13. King Clor'!$A:$B,MATCH($A1241,'13. King Clor'!$A:$A,0),2),"")</f>
        <v/>
      </c>
      <c r="P1241" s="6" t="str">
        <f aca="false">IFERROR(INDEX('14. Diserquim'!$A:$B,MATCH($A1241,'14. Diserquim'!$A:$A,0),2),"")</f>
        <v/>
      </c>
      <c r="Q1241" s="6" t="str">
        <f aca="false">IFERROR(INDEX('15. Moreno'!$A:$B,MATCH($A1241,'15. Moreno'!$A:$A,0),2),"")</f>
        <v/>
      </c>
      <c r="R1241" s="6" t="str">
        <f aca="false">IFERROR(INDEX('10. Collares'!$J:$K,MATCH($A1241,'10. Collares'!$J:$J,0),2),"")</f>
        <v/>
      </c>
      <c r="S1241" s="6" t="str">
        <f aca="false">IFERROR(INDEX('13. King Clor'!$G:$H,MATCH($A1241,'13. King Clor'!$G:$G,0),2),"")</f>
        <v/>
      </c>
      <c r="T1241" s="6" t="str">
        <f aca="false">IFERROR(INDEX('10. Collares'!$A:$B,MATCH($A1241,'10. Collares'!$A:$A,0),2),"")</f>
        <v/>
      </c>
      <c r="U1241" s="6" t="str">
        <f aca="false">IFERROR(INDEX('16. Mis nietos'!$B:$C,MATCH($A1241,'16. Mis nietos'!$B:$B,0),2),"")</f>
        <v/>
      </c>
      <c r="V1241" s="6" t="str">
        <f aca="false">IFERROR(INDEX('17. Profesional Vet'!$A:$B,MATCH($A1241,'17. Profesional Vet'!$A:$A,0),2),"")</f>
        <v/>
      </c>
      <c r="W1241" s="6" t="str">
        <f aca="false">IFERROR(INDEX('18. Premier'!$A:$B,MATCH($A1241,'18. Premier'!$A:$A,0),2),"")</f>
        <v/>
      </c>
      <c r="X1241" s="6" t="str">
        <f aca="false">IFERROR(INDEX('19. Dacam'!$A:$B,MATCH($A1241,'19. Dacam'!$A:$A,0),2),"")</f>
        <v/>
      </c>
      <c r="Y1241" s="6" t="str">
        <f aca="false">IFERROR(INDEX('20. Proveedor'!$A:$B,MATCH($A1241,'20. Proveedor'!$A:$A,0),2),"")</f>
        <v/>
      </c>
      <c r="Z1241" s="6" t="str">
        <f aca="false">IFERROR(INDEX('21. Saphirus'!$A:$B,MATCH($A1241,'21. Saphirus'!$A:$A,0),2),"")</f>
        <v/>
      </c>
    </row>
    <row r="1242" customFormat="false" ht="15.75" hidden="false" customHeight="true" outlineLevel="0" collapsed="false">
      <c r="A1242" s="5" t="s">
        <v>1280</v>
      </c>
      <c r="B1242" s="5" t="n">
        <v>4219</v>
      </c>
      <c r="C1242" s="5" t="s">
        <v>183</v>
      </c>
      <c r="D1242" s="6" t="str">
        <f aca="false">IFERROR(INDEX('1. Benavídez'!$A:$B,MATCH($A1242,'1. Benavídez'!$A:$A,0),2),"")</f>
        <v/>
      </c>
      <c r="E1242" s="6" t="n">
        <f aca="false">IFERROR(INDEX('2. Gallo'!$B:$D,MATCH($A1242,'2. Gallo'!$B:$B,0),3),"")</f>
        <v>9382</v>
      </c>
      <c r="F1242" s="6" t="str">
        <f aca="false">IFERROR(INDEX('3. Anea'!$B:$D,MATCH($A1242,'3. Anea'!$B:$B,0),2),"")</f>
        <v/>
      </c>
      <c r="G1242" s="6" t="str">
        <f aca="false">IFERROR(INDEX('4. Pilar'!$A:$C,MATCH($A1242,'4. Pilar'!$A:$A,0),2),"")</f>
        <v/>
      </c>
      <c r="H1242" s="6" t="str">
        <f aca="false">IFERROR(INDEX('5. Tortuguitas'!$B:$D,MATCH($A1242,'5. Tortuguitas'!$B:$B,0),2),"")</f>
        <v/>
      </c>
      <c r="I1242" s="6" t="str">
        <f aca="false">IFERROR(INDEX('6. Del Viso'!$A:$B,MATCH($A1242,'6. Del Viso'!$A:$A,0),2),"")</f>
        <v/>
      </c>
      <c r="J1242" s="6" t="str">
        <f aca="false">IFERROR(INDEX('7. Chica Glade'!$B:$F,MATCH($A1242,'7. Chica Glade'!$B:$B,0),4),"")</f>
        <v/>
      </c>
      <c r="K1242" s="6" t="str">
        <f aca="false">IFERROR(INDEX('8. Veterinaria'!$A:$B,MATCH($A1242,'8. Veterinaria'!$A:$A,0),2),"")</f>
        <v/>
      </c>
      <c r="L1242" s="6" t="n">
        <f aca="false">IFERROR(INDEX('9. Hipocampus'!$A:$B,MATCH($A1242,'9. Hipocampus'!$A:$A,0),2),"")</f>
        <v>7812</v>
      </c>
      <c r="M1242" s="6" t="str">
        <f aca="false">IFERROR(INDEX('11. Mundo Mascotas'!$B:$D,MATCH($A1242,'11. Mundo Mascotas'!$B:$B,0),2),"")</f>
        <v/>
      </c>
      <c r="N1242" s="6" t="str">
        <f aca="false">IFERROR(INDEX('12. Yaguar'!$B:$E,MATCH($A1242,'12. Yaguar'!$B:$B,0),2),"")</f>
        <v/>
      </c>
      <c r="O1242" s="6" t="str">
        <f aca="false">IFERROR(INDEX('13. King Clor'!$A:$B,MATCH($A1242,'13. King Clor'!$A:$A,0),2),"")</f>
        <v/>
      </c>
      <c r="P1242" s="6" t="str">
        <f aca="false">IFERROR(INDEX('14. Diserquim'!$A:$B,MATCH($A1242,'14. Diserquim'!$A:$A,0),2),"")</f>
        <v/>
      </c>
      <c r="Q1242" s="6" t="str">
        <f aca="false">IFERROR(INDEX('15. Moreno'!$A:$B,MATCH($A1242,'15. Moreno'!$A:$A,0),2),"")</f>
        <v/>
      </c>
      <c r="R1242" s="6" t="str">
        <f aca="false">IFERROR(INDEX('10. Collares'!$J:$K,MATCH($A1242,'10. Collares'!$J:$J,0),2),"")</f>
        <v/>
      </c>
      <c r="S1242" s="6" t="str">
        <f aca="false">IFERROR(INDEX('13. King Clor'!$G:$H,MATCH($A1242,'13. King Clor'!$G:$G,0),2),"")</f>
        <v/>
      </c>
      <c r="T1242" s="6" t="str">
        <f aca="false">IFERROR(INDEX('10. Collares'!$A:$B,MATCH($A1242,'10. Collares'!$A:$A,0),2),"")</f>
        <v/>
      </c>
      <c r="U1242" s="6" t="str">
        <f aca="false">IFERROR(INDEX('16. Mis nietos'!$B:$C,MATCH($A1242,'16. Mis nietos'!$B:$B,0),2),"")</f>
        <v/>
      </c>
      <c r="V1242" s="6" t="str">
        <f aca="false">IFERROR(INDEX('17. Profesional Vet'!$A:$B,MATCH($A1242,'17. Profesional Vet'!$A:$A,0),2),"")</f>
        <v/>
      </c>
      <c r="W1242" s="6" t="str">
        <f aca="false">IFERROR(INDEX('18. Premier'!$A:$B,MATCH($A1242,'18. Premier'!$A:$A,0),2),"")</f>
        <v/>
      </c>
      <c r="X1242" s="6" t="str">
        <f aca="false">IFERROR(INDEX('19. Dacam'!$A:$B,MATCH($A1242,'19. Dacam'!$A:$A,0),2),"")</f>
        <v/>
      </c>
      <c r="Y1242" s="6" t="str">
        <f aca="false">IFERROR(INDEX('20. Proveedor'!$A:$B,MATCH($A1242,'20. Proveedor'!$A:$A,0),2),"")</f>
        <v/>
      </c>
      <c r="Z1242" s="6" t="str">
        <f aca="false">IFERROR(INDEX('21. Saphirus'!$A:$B,MATCH($A1242,'21. Saphirus'!$A:$A,0),2),"")</f>
        <v/>
      </c>
    </row>
    <row r="1243" customFormat="false" ht="15.75" hidden="false" customHeight="true" outlineLevel="0" collapsed="false">
      <c r="A1243" s="5" t="s">
        <v>1281</v>
      </c>
      <c r="B1243" s="5" t="n">
        <v>4220</v>
      </c>
      <c r="C1243" s="5" t="s">
        <v>183</v>
      </c>
      <c r="D1243" s="6" t="str">
        <f aca="false">IFERROR(INDEX('1. Benavídez'!$A:$B,MATCH($A1243,'1. Benavídez'!$A:$A,0),2),"")</f>
        <v/>
      </c>
      <c r="E1243" s="6" t="n">
        <f aca="false">IFERROR(INDEX('2. Gallo'!$B:$D,MATCH($A1243,'2. Gallo'!$B:$B,0),3),"")</f>
        <v>4887</v>
      </c>
      <c r="F1243" s="6" t="str">
        <f aca="false">IFERROR(INDEX('3. Anea'!$B:$D,MATCH($A1243,'3. Anea'!$B:$B,0),2),"")</f>
        <v/>
      </c>
      <c r="G1243" s="6" t="str">
        <f aca="false">IFERROR(INDEX('4. Pilar'!$A:$C,MATCH($A1243,'4. Pilar'!$A:$A,0),2),"")</f>
        <v/>
      </c>
      <c r="H1243" s="6" t="str">
        <f aca="false">IFERROR(INDEX('5. Tortuguitas'!$B:$D,MATCH($A1243,'5. Tortuguitas'!$B:$B,0),2),"")</f>
        <v/>
      </c>
      <c r="I1243" s="6" t="str">
        <f aca="false">IFERROR(INDEX('6. Del Viso'!$A:$B,MATCH($A1243,'6. Del Viso'!$A:$A,0),2),"")</f>
        <v/>
      </c>
      <c r="J1243" s="6" t="str">
        <f aca="false">IFERROR(INDEX('7. Chica Glade'!$B:$F,MATCH($A1243,'7. Chica Glade'!$B:$B,0),4),"")</f>
        <v/>
      </c>
      <c r="K1243" s="6" t="str">
        <f aca="false">IFERROR(INDEX('8. Veterinaria'!$A:$B,MATCH($A1243,'8. Veterinaria'!$A:$A,0),2),"")</f>
        <v/>
      </c>
      <c r="L1243" s="6" t="n">
        <f aca="false">IFERROR(INDEX('9. Hipocampus'!$A:$B,MATCH($A1243,'9. Hipocampus'!$A:$A,0),2),"")</f>
        <v>4070</v>
      </c>
      <c r="M1243" s="6" t="str">
        <f aca="false">IFERROR(INDEX('11. Mundo Mascotas'!$B:$D,MATCH($A1243,'11. Mundo Mascotas'!$B:$B,0),2),"")</f>
        <v/>
      </c>
      <c r="N1243" s="6" t="str">
        <f aca="false">IFERROR(INDEX('12. Yaguar'!$B:$E,MATCH($A1243,'12. Yaguar'!$B:$B,0),2),"")</f>
        <v/>
      </c>
      <c r="O1243" s="6" t="str">
        <f aca="false">IFERROR(INDEX('13. King Clor'!$A:$B,MATCH($A1243,'13. King Clor'!$A:$A,0),2),"")</f>
        <v/>
      </c>
      <c r="P1243" s="6" t="str">
        <f aca="false">IFERROR(INDEX('14. Diserquim'!$A:$B,MATCH($A1243,'14. Diserquim'!$A:$A,0),2),"")</f>
        <v/>
      </c>
      <c r="Q1243" s="6" t="str">
        <f aca="false">IFERROR(INDEX('15. Moreno'!$A:$B,MATCH($A1243,'15. Moreno'!$A:$A,0),2),"")</f>
        <v/>
      </c>
      <c r="R1243" s="6" t="str">
        <f aca="false">IFERROR(INDEX('10. Collares'!$J:$K,MATCH($A1243,'10. Collares'!$J:$J,0),2),"")</f>
        <v/>
      </c>
      <c r="S1243" s="6" t="str">
        <f aca="false">IFERROR(INDEX('13. King Clor'!$G:$H,MATCH($A1243,'13. King Clor'!$G:$G,0),2),"")</f>
        <v/>
      </c>
      <c r="T1243" s="6" t="str">
        <f aca="false">IFERROR(INDEX('10. Collares'!$A:$B,MATCH($A1243,'10. Collares'!$A:$A,0),2),"")</f>
        <v/>
      </c>
      <c r="U1243" s="6" t="str">
        <f aca="false">IFERROR(INDEX('16. Mis nietos'!$B:$C,MATCH($A1243,'16. Mis nietos'!$B:$B,0),2),"")</f>
        <v/>
      </c>
      <c r="V1243" s="6" t="str">
        <f aca="false">IFERROR(INDEX('17. Profesional Vet'!$A:$B,MATCH($A1243,'17. Profesional Vet'!$A:$A,0),2),"")</f>
        <v/>
      </c>
      <c r="W1243" s="6" t="str">
        <f aca="false">IFERROR(INDEX('18. Premier'!$A:$B,MATCH($A1243,'18. Premier'!$A:$A,0),2),"")</f>
        <v/>
      </c>
      <c r="X1243" s="6" t="str">
        <f aca="false">IFERROR(INDEX('19. Dacam'!$A:$B,MATCH($A1243,'19. Dacam'!$A:$A,0),2),"")</f>
        <v/>
      </c>
      <c r="Y1243" s="6" t="str">
        <f aca="false">IFERROR(INDEX('20. Proveedor'!$A:$B,MATCH($A1243,'20. Proveedor'!$A:$A,0),2),"")</f>
        <v/>
      </c>
      <c r="Z1243" s="6" t="str">
        <f aca="false">IFERROR(INDEX('21. Saphirus'!$A:$B,MATCH($A1243,'21. Saphirus'!$A:$A,0),2),"")</f>
        <v/>
      </c>
    </row>
    <row r="1244" customFormat="false" ht="15.75" hidden="false" customHeight="true" outlineLevel="0" collapsed="false">
      <c r="A1244" s="5" t="s">
        <v>1282</v>
      </c>
      <c r="B1244" s="5" t="n">
        <v>1905245</v>
      </c>
      <c r="C1244" s="5" t="s">
        <v>33</v>
      </c>
      <c r="D1244" s="6" t="str">
        <f aca="false">IFERROR(INDEX('1. Benavídez'!$A:$B,MATCH($A1244,'1. Benavídez'!$A:$A,0),2),"")</f>
        <v/>
      </c>
      <c r="E1244" s="6" t="str">
        <f aca="false">IFERROR(INDEX('2. Gallo'!$B:$D,MATCH($A1244,'2. Gallo'!$B:$B,0),3),"")</f>
        <v/>
      </c>
      <c r="F1244" s="6" t="str">
        <f aca="false">IFERROR(INDEX('3. Anea'!$B:$D,MATCH($A1244,'3. Anea'!$B:$B,0),2),"")</f>
        <v/>
      </c>
      <c r="G1244" s="6" t="str">
        <f aca="false">IFERROR(INDEX('4. Pilar'!$A:$C,MATCH($A1244,'4. Pilar'!$A:$A,0),2),"")</f>
        <v/>
      </c>
      <c r="H1244" s="6" t="str">
        <f aca="false">IFERROR(INDEX('5. Tortuguitas'!$B:$D,MATCH($A1244,'5. Tortuguitas'!$B:$B,0),2),"")</f>
        <v/>
      </c>
      <c r="I1244" s="6" t="str">
        <f aca="false">IFERROR(INDEX('6. Del Viso'!$A:$B,MATCH($A1244,'6. Del Viso'!$A:$A,0),2),"")</f>
        <v/>
      </c>
      <c r="J1244" s="6" t="str">
        <f aca="false">IFERROR(INDEX('7. Chica Glade'!$B:$F,MATCH($A1244,'7. Chica Glade'!$B:$B,0),4),"")</f>
        <v/>
      </c>
      <c r="K1244" s="6" t="str">
        <f aca="false">IFERROR(INDEX('8. Veterinaria'!$A:$B,MATCH($A1244,'8. Veterinaria'!$A:$A,0),2),"")</f>
        <v/>
      </c>
      <c r="L1244" s="6" t="str">
        <f aca="false">IFERROR(INDEX('9. Hipocampus'!$A:$B,MATCH($A1244,'9. Hipocampus'!$A:$A,0),2),"")</f>
        <v/>
      </c>
      <c r="M1244" s="6" t="str">
        <f aca="false">IFERROR(INDEX('11. Mundo Mascotas'!$B:$D,MATCH($A1244,'11. Mundo Mascotas'!$B:$B,0),2),"")</f>
        <v/>
      </c>
      <c r="N1244" s="6" t="str">
        <f aca="false">IFERROR(INDEX('12. Yaguar'!$B:$E,MATCH($A1244,'12. Yaguar'!$B:$B,0),2),"")</f>
        <v/>
      </c>
      <c r="O1244" s="6" t="str">
        <f aca="false">IFERROR(INDEX('13. King Clor'!$A:$B,MATCH($A1244,'13. King Clor'!$A:$A,0),2),"")</f>
        <v/>
      </c>
      <c r="P1244" s="6" t="str">
        <f aca="false">IFERROR(INDEX('14. Diserquim'!$A:$B,MATCH($A1244,'14. Diserquim'!$A:$A,0),2),"")</f>
        <v/>
      </c>
      <c r="Q1244" s="6" t="str">
        <f aca="false">IFERROR(INDEX('15. Moreno'!$A:$B,MATCH($A1244,'15. Moreno'!$A:$A,0),2),"")</f>
        <v/>
      </c>
      <c r="R1244" s="6" t="str">
        <f aca="false">IFERROR(INDEX('10. Collares'!$J:$K,MATCH($A1244,'10. Collares'!$J:$J,0),2),"")</f>
        <v/>
      </c>
      <c r="S1244" s="6" t="str">
        <f aca="false">IFERROR(INDEX('13. King Clor'!$G:$H,MATCH($A1244,'13. King Clor'!$G:$G,0),2),"")</f>
        <v/>
      </c>
      <c r="T1244" s="6" t="str">
        <f aca="false">IFERROR(INDEX('10. Collares'!$A:$B,MATCH($A1244,'10. Collares'!$A:$A,0),2),"")</f>
        <v/>
      </c>
      <c r="U1244" s="6" t="str">
        <f aca="false">IFERROR(INDEX('16. Mis nietos'!$B:$C,MATCH($A1244,'16. Mis nietos'!$B:$B,0),2),"")</f>
        <v/>
      </c>
      <c r="V1244" s="6" t="str">
        <f aca="false">IFERROR(INDEX('17. Profesional Vet'!$A:$B,MATCH($A1244,'17. Profesional Vet'!$A:$A,0),2),"")</f>
        <v/>
      </c>
      <c r="W1244" s="6" t="str">
        <f aca="false">IFERROR(INDEX('18. Premier'!$A:$B,MATCH($A1244,'18. Premier'!$A:$A,0),2),"")</f>
        <v/>
      </c>
      <c r="X1244" s="6" t="str">
        <f aca="false">IFERROR(INDEX('19. Dacam'!$A:$B,MATCH($A1244,'19. Dacam'!$A:$A,0),2),"")</f>
        <v/>
      </c>
      <c r="Y1244" s="6" t="str">
        <f aca="false">IFERROR(INDEX('20. Proveedor'!$A:$B,MATCH($A1244,'20. Proveedor'!$A:$A,0),2),"")</f>
        <v/>
      </c>
      <c r="Z1244" s="6" t="str">
        <f aca="false">IFERROR(INDEX('21. Saphirus'!$A:$B,MATCH($A1244,'21. Saphirus'!$A:$A,0),2),"")</f>
        <v/>
      </c>
    </row>
    <row r="1245" customFormat="false" ht="15.75" hidden="false" customHeight="true" outlineLevel="0" collapsed="false">
      <c r="A1245" s="5" t="s">
        <v>1283</v>
      </c>
      <c r="B1245" s="5" t="n">
        <v>44399</v>
      </c>
      <c r="C1245" s="5" t="s">
        <v>33</v>
      </c>
      <c r="D1245" s="6" t="str">
        <f aca="false">IFERROR(INDEX('1. Benavídez'!$A:$B,MATCH($A1245,'1. Benavídez'!$A:$A,0),2),"")</f>
        <v/>
      </c>
      <c r="E1245" s="6" t="str">
        <f aca="false">IFERROR(INDEX('2. Gallo'!$B:$D,MATCH($A1245,'2. Gallo'!$B:$B,0),3),"")</f>
        <v/>
      </c>
      <c r="F1245" s="6" t="str">
        <f aca="false">IFERROR(INDEX('3. Anea'!$B:$D,MATCH($A1245,'3. Anea'!$B:$B,0),2),"")</f>
        <v/>
      </c>
      <c r="G1245" s="6" t="str">
        <f aca="false">IFERROR(INDEX('4. Pilar'!$A:$C,MATCH($A1245,'4. Pilar'!$A:$A,0),2),"")</f>
        <v/>
      </c>
      <c r="H1245" s="6" t="str">
        <f aca="false">IFERROR(INDEX('5. Tortuguitas'!$B:$D,MATCH($A1245,'5. Tortuguitas'!$B:$B,0),2),"")</f>
        <v/>
      </c>
      <c r="I1245" s="6" t="str">
        <f aca="false">IFERROR(INDEX('6. Del Viso'!$A:$B,MATCH($A1245,'6. Del Viso'!$A:$A,0),2),"")</f>
        <v/>
      </c>
      <c r="J1245" s="6" t="str">
        <f aca="false">IFERROR(INDEX('7. Chica Glade'!$B:$F,MATCH($A1245,'7. Chica Glade'!$B:$B,0),4),"")</f>
        <v/>
      </c>
      <c r="K1245" s="6" t="str">
        <f aca="false">IFERROR(INDEX('8. Veterinaria'!$A:$B,MATCH($A1245,'8. Veterinaria'!$A:$A,0),2),"")</f>
        <v/>
      </c>
      <c r="L1245" s="6" t="n">
        <f aca="false">IFERROR(INDEX('9. Hipocampus'!$A:$B,MATCH($A1245,'9. Hipocampus'!$A:$A,0),2),"")</f>
        <v>1376</v>
      </c>
      <c r="M1245" s="6" t="str">
        <f aca="false">IFERROR(INDEX('11. Mundo Mascotas'!$B:$D,MATCH($A1245,'11. Mundo Mascotas'!$B:$B,0),2),"")</f>
        <v/>
      </c>
      <c r="N1245" s="6" t="str">
        <f aca="false">IFERROR(INDEX('12. Yaguar'!$B:$E,MATCH($A1245,'12. Yaguar'!$B:$B,0),2),"")</f>
        <v/>
      </c>
      <c r="O1245" s="6" t="str">
        <f aca="false">IFERROR(INDEX('13. King Clor'!$A:$B,MATCH($A1245,'13. King Clor'!$A:$A,0),2),"")</f>
        <v/>
      </c>
      <c r="P1245" s="6" t="str">
        <f aca="false">IFERROR(INDEX('14. Diserquim'!$A:$B,MATCH($A1245,'14. Diserquim'!$A:$A,0),2),"")</f>
        <v/>
      </c>
      <c r="Q1245" s="6" t="str">
        <f aca="false">IFERROR(INDEX('15. Moreno'!$A:$B,MATCH($A1245,'15. Moreno'!$A:$A,0),2),"")</f>
        <v/>
      </c>
      <c r="R1245" s="6" t="str">
        <f aca="false">IFERROR(INDEX('10. Collares'!$J:$K,MATCH($A1245,'10. Collares'!$J:$J,0),2),"")</f>
        <v/>
      </c>
      <c r="S1245" s="6" t="str">
        <f aca="false">IFERROR(INDEX('13. King Clor'!$G:$H,MATCH($A1245,'13. King Clor'!$G:$G,0),2),"")</f>
        <v/>
      </c>
      <c r="T1245" s="6" t="str">
        <f aca="false">IFERROR(INDEX('10. Collares'!$A:$B,MATCH($A1245,'10. Collares'!$A:$A,0),2),"")</f>
        <v/>
      </c>
      <c r="U1245" s="6" t="str">
        <f aca="false">IFERROR(INDEX('16. Mis nietos'!$B:$C,MATCH($A1245,'16. Mis nietos'!$B:$B,0),2),"")</f>
        <v/>
      </c>
      <c r="V1245" s="6" t="str">
        <f aca="false">IFERROR(INDEX('17. Profesional Vet'!$A:$B,MATCH($A1245,'17. Profesional Vet'!$A:$A,0),2),"")</f>
        <v/>
      </c>
      <c r="W1245" s="6" t="str">
        <f aca="false">IFERROR(INDEX('18. Premier'!$A:$B,MATCH($A1245,'18. Premier'!$A:$A,0),2),"")</f>
        <v/>
      </c>
      <c r="X1245" s="6" t="str">
        <f aca="false">IFERROR(INDEX('19. Dacam'!$A:$B,MATCH($A1245,'19. Dacam'!$A:$A,0),2),"")</f>
        <v/>
      </c>
      <c r="Y1245" s="6" t="str">
        <f aca="false">IFERROR(INDEX('20. Proveedor'!$A:$B,MATCH($A1245,'20. Proveedor'!$A:$A,0),2),"")</f>
        <v/>
      </c>
      <c r="Z1245" s="6" t="str">
        <f aca="false">IFERROR(INDEX('21. Saphirus'!$A:$B,MATCH($A1245,'21. Saphirus'!$A:$A,0),2),"")</f>
        <v/>
      </c>
    </row>
    <row r="1246" customFormat="false" ht="15.75" hidden="false" customHeight="true" outlineLevel="0" collapsed="false">
      <c r="A1246" s="5" t="s">
        <v>1284</v>
      </c>
      <c r="B1246" s="5" t="n">
        <v>1905336</v>
      </c>
      <c r="C1246" s="5" t="s">
        <v>33</v>
      </c>
      <c r="D1246" s="6" t="str">
        <f aca="false">IFERROR(INDEX('1. Benavídez'!$A:$B,MATCH($A1246,'1. Benavídez'!$A:$A,0),2),"")</f>
        <v/>
      </c>
      <c r="E1246" s="6" t="str">
        <f aca="false">IFERROR(INDEX('2. Gallo'!$B:$D,MATCH($A1246,'2. Gallo'!$B:$B,0),3),"")</f>
        <v/>
      </c>
      <c r="F1246" s="6" t="str">
        <f aca="false">IFERROR(INDEX('3. Anea'!$B:$D,MATCH($A1246,'3. Anea'!$B:$B,0),2),"")</f>
        <v/>
      </c>
      <c r="G1246" s="6" t="str">
        <f aca="false">IFERROR(INDEX('4. Pilar'!$A:$C,MATCH($A1246,'4. Pilar'!$A:$A,0),2),"")</f>
        <v/>
      </c>
      <c r="H1246" s="6" t="str">
        <f aca="false">IFERROR(INDEX('5. Tortuguitas'!$B:$D,MATCH($A1246,'5. Tortuguitas'!$B:$B,0),2),"")</f>
        <v/>
      </c>
      <c r="I1246" s="6" t="str">
        <f aca="false">IFERROR(INDEX('6. Del Viso'!$A:$B,MATCH($A1246,'6. Del Viso'!$A:$A,0),2),"")</f>
        <v/>
      </c>
      <c r="J1246" s="6" t="str">
        <f aca="false">IFERROR(INDEX('7. Chica Glade'!$B:$F,MATCH($A1246,'7. Chica Glade'!$B:$B,0),4),"")</f>
        <v/>
      </c>
      <c r="K1246" s="6" t="str">
        <f aca="false">IFERROR(INDEX('8. Veterinaria'!$A:$B,MATCH($A1246,'8. Veterinaria'!$A:$A,0),2),"")</f>
        <v/>
      </c>
      <c r="L1246" s="6" t="str">
        <f aca="false">IFERROR(INDEX('9. Hipocampus'!$A:$B,MATCH($A1246,'9. Hipocampus'!$A:$A,0),2),"")</f>
        <v/>
      </c>
      <c r="M1246" s="6" t="str">
        <f aca="false">IFERROR(INDEX('11. Mundo Mascotas'!$B:$D,MATCH($A1246,'11. Mundo Mascotas'!$B:$B,0),2),"")</f>
        <v/>
      </c>
      <c r="N1246" s="6" t="str">
        <f aca="false">IFERROR(INDEX('12. Yaguar'!$B:$E,MATCH($A1246,'12. Yaguar'!$B:$B,0),2),"")</f>
        <v/>
      </c>
      <c r="O1246" s="6" t="str">
        <f aca="false">IFERROR(INDEX('13. King Clor'!$A:$B,MATCH($A1246,'13. King Clor'!$A:$A,0),2),"")</f>
        <v/>
      </c>
      <c r="P1246" s="6" t="str">
        <f aca="false">IFERROR(INDEX('14. Diserquim'!$A:$B,MATCH($A1246,'14. Diserquim'!$A:$A,0),2),"")</f>
        <v/>
      </c>
      <c r="Q1246" s="6" t="str">
        <f aca="false">IFERROR(INDEX('15. Moreno'!$A:$B,MATCH($A1246,'15. Moreno'!$A:$A,0),2),"")</f>
        <v/>
      </c>
      <c r="R1246" s="6" t="str">
        <f aca="false">IFERROR(INDEX('10. Collares'!$J:$K,MATCH($A1246,'10. Collares'!$J:$J,0),2),"")</f>
        <v/>
      </c>
      <c r="S1246" s="6" t="str">
        <f aca="false">IFERROR(INDEX('13. King Clor'!$G:$H,MATCH($A1246,'13. King Clor'!$G:$G,0),2),"")</f>
        <v/>
      </c>
      <c r="T1246" s="6" t="str">
        <f aca="false">IFERROR(INDEX('10. Collares'!$A:$B,MATCH($A1246,'10. Collares'!$A:$A,0),2),"")</f>
        <v/>
      </c>
      <c r="U1246" s="6" t="str">
        <f aca="false">IFERROR(INDEX('16. Mis nietos'!$B:$C,MATCH($A1246,'16. Mis nietos'!$B:$B,0),2),"")</f>
        <v/>
      </c>
      <c r="V1246" s="6" t="str">
        <f aca="false">IFERROR(INDEX('17. Profesional Vet'!$A:$B,MATCH($A1246,'17. Profesional Vet'!$A:$A,0),2),"")</f>
        <v/>
      </c>
      <c r="W1246" s="6" t="str">
        <f aca="false">IFERROR(INDEX('18. Premier'!$A:$B,MATCH($A1246,'18. Premier'!$A:$A,0),2),"")</f>
        <v/>
      </c>
      <c r="X1246" s="6" t="str">
        <f aca="false">IFERROR(INDEX('19. Dacam'!$A:$B,MATCH($A1246,'19. Dacam'!$A:$A,0),2),"")</f>
        <v/>
      </c>
      <c r="Y1246" s="6" t="str">
        <f aca="false">IFERROR(INDEX('20. Proveedor'!$A:$B,MATCH($A1246,'20. Proveedor'!$A:$A,0),2),"")</f>
        <v/>
      </c>
      <c r="Z1246" s="6" t="str">
        <f aca="false">IFERROR(INDEX('21. Saphirus'!$A:$B,MATCH($A1246,'21. Saphirus'!$A:$A,0),2),"")</f>
        <v/>
      </c>
    </row>
    <row r="1247" customFormat="false" ht="15.75" hidden="false" customHeight="true" outlineLevel="0" collapsed="false">
      <c r="A1247" s="5" t="s">
        <v>1285</v>
      </c>
      <c r="B1247" s="5" t="n">
        <v>1905437</v>
      </c>
      <c r="C1247" s="5" t="s">
        <v>33</v>
      </c>
      <c r="D1247" s="6" t="str">
        <f aca="false">IFERROR(INDEX('1. Benavídez'!$A:$B,MATCH($A1247,'1. Benavídez'!$A:$A,0),2),"")</f>
        <v/>
      </c>
      <c r="E1247" s="6" t="str">
        <f aca="false">IFERROR(INDEX('2. Gallo'!$B:$D,MATCH($A1247,'2. Gallo'!$B:$B,0),3),"")</f>
        <v/>
      </c>
      <c r="F1247" s="6" t="str">
        <f aca="false">IFERROR(INDEX('3. Anea'!$B:$D,MATCH($A1247,'3. Anea'!$B:$B,0),2),"")</f>
        <v/>
      </c>
      <c r="G1247" s="6" t="str">
        <f aca="false">IFERROR(INDEX('4. Pilar'!$A:$C,MATCH($A1247,'4. Pilar'!$A:$A,0),2),"")</f>
        <v/>
      </c>
      <c r="H1247" s="6" t="str">
        <f aca="false">IFERROR(INDEX('5. Tortuguitas'!$B:$D,MATCH($A1247,'5. Tortuguitas'!$B:$B,0),2),"")</f>
        <v/>
      </c>
      <c r="I1247" s="6" t="str">
        <f aca="false">IFERROR(INDEX('6. Del Viso'!$A:$B,MATCH($A1247,'6. Del Viso'!$A:$A,0),2),"")</f>
        <v/>
      </c>
      <c r="J1247" s="6" t="str">
        <f aca="false">IFERROR(INDEX('7. Chica Glade'!$B:$F,MATCH($A1247,'7. Chica Glade'!$B:$B,0),4),"")</f>
        <v/>
      </c>
      <c r="K1247" s="6" t="str">
        <f aca="false">IFERROR(INDEX('8. Veterinaria'!$A:$B,MATCH($A1247,'8. Veterinaria'!$A:$A,0),2),"")</f>
        <v/>
      </c>
      <c r="L1247" s="6" t="str">
        <f aca="false">IFERROR(INDEX('9. Hipocampus'!$A:$B,MATCH($A1247,'9. Hipocampus'!$A:$A,0),2),"")</f>
        <v/>
      </c>
      <c r="M1247" s="6" t="str">
        <f aca="false">IFERROR(INDEX('11. Mundo Mascotas'!$B:$D,MATCH($A1247,'11. Mundo Mascotas'!$B:$B,0),2),"")</f>
        <v/>
      </c>
      <c r="N1247" s="6" t="str">
        <f aca="false">IFERROR(INDEX('12. Yaguar'!$B:$E,MATCH($A1247,'12. Yaguar'!$B:$B,0),2),"")</f>
        <v/>
      </c>
      <c r="O1247" s="6" t="str">
        <f aca="false">IFERROR(INDEX('13. King Clor'!$A:$B,MATCH($A1247,'13. King Clor'!$A:$A,0),2),"")</f>
        <v/>
      </c>
      <c r="P1247" s="6" t="str">
        <f aca="false">IFERROR(INDEX('14. Diserquim'!$A:$B,MATCH($A1247,'14. Diserquim'!$A:$A,0),2),"")</f>
        <v/>
      </c>
      <c r="Q1247" s="6" t="str">
        <f aca="false">IFERROR(INDEX('15. Moreno'!$A:$B,MATCH($A1247,'15. Moreno'!$A:$A,0),2),"")</f>
        <v/>
      </c>
      <c r="R1247" s="6" t="str">
        <f aca="false">IFERROR(INDEX('10. Collares'!$J:$K,MATCH($A1247,'10. Collares'!$J:$J,0),2),"")</f>
        <v/>
      </c>
      <c r="S1247" s="6" t="str">
        <f aca="false">IFERROR(INDEX('13. King Clor'!$G:$H,MATCH($A1247,'13. King Clor'!$G:$G,0),2),"")</f>
        <v/>
      </c>
      <c r="T1247" s="6" t="str">
        <f aca="false">IFERROR(INDEX('10. Collares'!$A:$B,MATCH($A1247,'10. Collares'!$A:$A,0),2),"")</f>
        <v/>
      </c>
      <c r="U1247" s="6" t="str">
        <f aca="false">IFERROR(INDEX('16. Mis nietos'!$B:$C,MATCH($A1247,'16. Mis nietos'!$B:$B,0),2),"")</f>
        <v/>
      </c>
      <c r="V1247" s="6" t="str">
        <f aca="false">IFERROR(INDEX('17. Profesional Vet'!$A:$B,MATCH($A1247,'17. Profesional Vet'!$A:$A,0),2),"")</f>
        <v/>
      </c>
      <c r="W1247" s="6" t="str">
        <f aca="false">IFERROR(INDEX('18. Premier'!$A:$B,MATCH($A1247,'18. Premier'!$A:$A,0),2),"")</f>
        <v/>
      </c>
      <c r="X1247" s="6" t="str">
        <f aca="false">IFERROR(INDEX('19. Dacam'!$A:$B,MATCH($A1247,'19. Dacam'!$A:$A,0),2),"")</f>
        <v/>
      </c>
      <c r="Y1247" s="6" t="str">
        <f aca="false">IFERROR(INDEX('20. Proveedor'!$A:$B,MATCH($A1247,'20. Proveedor'!$A:$A,0),2),"")</f>
        <v/>
      </c>
      <c r="Z1247" s="6" t="str">
        <f aca="false">IFERROR(INDEX('21. Saphirus'!$A:$B,MATCH($A1247,'21. Saphirus'!$A:$A,0),2),"")</f>
        <v/>
      </c>
    </row>
    <row r="1248" customFormat="false" ht="15.75" hidden="false" customHeight="true" outlineLevel="0" collapsed="false">
      <c r="A1248" s="5" t="s">
        <v>1286</v>
      </c>
      <c r="B1248" s="5" t="n">
        <v>1905232</v>
      </c>
      <c r="C1248" s="5" t="s">
        <v>33</v>
      </c>
      <c r="D1248" s="6" t="str">
        <f aca="false">IFERROR(INDEX('1. Benavídez'!$A:$B,MATCH($A1248,'1. Benavídez'!$A:$A,0),2),"")</f>
        <v/>
      </c>
      <c r="E1248" s="6" t="str">
        <f aca="false">IFERROR(INDEX('2. Gallo'!$B:$D,MATCH($A1248,'2. Gallo'!$B:$B,0),3),"")</f>
        <v/>
      </c>
      <c r="F1248" s="6" t="str">
        <f aca="false">IFERROR(INDEX('3. Anea'!$B:$D,MATCH($A1248,'3. Anea'!$B:$B,0),2),"")</f>
        <v/>
      </c>
      <c r="G1248" s="6" t="str">
        <f aca="false">IFERROR(INDEX('4. Pilar'!$A:$C,MATCH($A1248,'4. Pilar'!$A:$A,0),2),"")</f>
        <v/>
      </c>
      <c r="H1248" s="6" t="str">
        <f aca="false">IFERROR(INDEX('5. Tortuguitas'!$B:$D,MATCH($A1248,'5. Tortuguitas'!$B:$B,0),2),"")</f>
        <v/>
      </c>
      <c r="I1248" s="6" t="str">
        <f aca="false">IFERROR(INDEX('6. Del Viso'!$A:$B,MATCH($A1248,'6. Del Viso'!$A:$A,0),2),"")</f>
        <v/>
      </c>
      <c r="J1248" s="6" t="str">
        <f aca="false">IFERROR(INDEX('7. Chica Glade'!$B:$F,MATCH($A1248,'7. Chica Glade'!$B:$B,0),4),"")</f>
        <v/>
      </c>
      <c r="K1248" s="6" t="str">
        <f aca="false">IFERROR(INDEX('8. Veterinaria'!$A:$B,MATCH($A1248,'8. Veterinaria'!$A:$A,0),2),"")</f>
        <v/>
      </c>
      <c r="L1248" s="6" t="str">
        <f aca="false">IFERROR(INDEX('9. Hipocampus'!$A:$B,MATCH($A1248,'9. Hipocampus'!$A:$A,0),2),"")</f>
        <v/>
      </c>
      <c r="M1248" s="6" t="str">
        <f aca="false">IFERROR(INDEX('11. Mundo Mascotas'!$B:$D,MATCH($A1248,'11. Mundo Mascotas'!$B:$B,0),2),"")</f>
        <v/>
      </c>
      <c r="N1248" s="6" t="str">
        <f aca="false">IFERROR(INDEX('12. Yaguar'!$B:$E,MATCH($A1248,'12. Yaguar'!$B:$B,0),2),"")</f>
        <v/>
      </c>
      <c r="O1248" s="6" t="str">
        <f aca="false">IFERROR(INDEX('13. King Clor'!$A:$B,MATCH($A1248,'13. King Clor'!$A:$A,0),2),"")</f>
        <v/>
      </c>
      <c r="P1248" s="6" t="str">
        <f aca="false">IFERROR(INDEX('14. Diserquim'!$A:$B,MATCH($A1248,'14. Diserquim'!$A:$A,0),2),"")</f>
        <v/>
      </c>
      <c r="Q1248" s="6" t="str">
        <f aca="false">IFERROR(INDEX('15. Moreno'!$A:$B,MATCH($A1248,'15. Moreno'!$A:$A,0),2),"")</f>
        <v/>
      </c>
      <c r="R1248" s="6" t="str">
        <f aca="false">IFERROR(INDEX('10. Collares'!$J:$K,MATCH($A1248,'10. Collares'!$J:$J,0),2),"")</f>
        <v/>
      </c>
      <c r="S1248" s="6" t="str">
        <f aca="false">IFERROR(INDEX('13. King Clor'!$G:$H,MATCH($A1248,'13. King Clor'!$G:$G,0),2),"")</f>
        <v/>
      </c>
      <c r="T1248" s="6" t="str">
        <f aca="false">IFERROR(INDEX('10. Collares'!$A:$B,MATCH($A1248,'10. Collares'!$A:$A,0),2),"")</f>
        <v/>
      </c>
      <c r="U1248" s="6" t="str">
        <f aca="false">IFERROR(INDEX('16. Mis nietos'!$B:$C,MATCH($A1248,'16. Mis nietos'!$B:$B,0),2),"")</f>
        <v/>
      </c>
      <c r="V1248" s="6" t="str">
        <f aca="false">IFERROR(INDEX('17. Profesional Vet'!$A:$B,MATCH($A1248,'17. Profesional Vet'!$A:$A,0),2),"")</f>
        <v/>
      </c>
      <c r="W1248" s="6" t="str">
        <f aca="false">IFERROR(INDEX('18. Premier'!$A:$B,MATCH($A1248,'18. Premier'!$A:$A,0),2),"")</f>
        <v/>
      </c>
      <c r="X1248" s="6" t="str">
        <f aca="false">IFERROR(INDEX('19. Dacam'!$A:$B,MATCH($A1248,'19. Dacam'!$A:$A,0),2),"")</f>
        <v/>
      </c>
      <c r="Y1248" s="6" t="str">
        <f aca="false">IFERROR(INDEX('20. Proveedor'!$A:$B,MATCH($A1248,'20. Proveedor'!$A:$A,0),2),"")</f>
        <v/>
      </c>
      <c r="Z1248" s="6" t="str">
        <f aca="false">IFERROR(INDEX('21. Saphirus'!$A:$B,MATCH($A1248,'21. Saphirus'!$A:$A,0),2),"")</f>
        <v/>
      </c>
    </row>
    <row r="1249" customFormat="false" ht="15.75" hidden="false" customHeight="true" outlineLevel="0" collapsed="false">
      <c r="A1249" s="5" t="s">
        <v>1287</v>
      </c>
      <c r="B1249" s="5" t="n">
        <v>5092</v>
      </c>
      <c r="C1249" s="5" t="s">
        <v>134</v>
      </c>
      <c r="D1249" s="6" t="str">
        <f aca="false">IFERROR(INDEX('1. Benavídez'!$A:$B,MATCH($A1249,'1. Benavídez'!$A:$A,0),2),"")</f>
        <v/>
      </c>
      <c r="E1249" s="6" t="str">
        <f aca="false">IFERROR(INDEX('2. Gallo'!$B:$D,MATCH($A1249,'2. Gallo'!$B:$B,0),3),"")</f>
        <v/>
      </c>
      <c r="F1249" s="6" t="str">
        <f aca="false">IFERROR(INDEX('3. Anea'!$B:$D,MATCH($A1249,'3. Anea'!$B:$B,0),2),"")</f>
        <v/>
      </c>
      <c r="G1249" s="6" t="str">
        <f aca="false">IFERROR(INDEX('4. Pilar'!$A:$C,MATCH($A1249,'4. Pilar'!$A:$A,0),2),"")</f>
        <v/>
      </c>
      <c r="H1249" s="6" t="str">
        <f aca="false">IFERROR(INDEX('5. Tortuguitas'!$B:$D,MATCH($A1249,'5. Tortuguitas'!$B:$B,0),2),"")</f>
        <v/>
      </c>
      <c r="I1249" s="6" t="str">
        <f aca="false">IFERROR(INDEX('6. Del Viso'!$A:$B,MATCH($A1249,'6. Del Viso'!$A:$A,0),2),"")</f>
        <v/>
      </c>
      <c r="J1249" s="6" t="str">
        <f aca="false">IFERROR(INDEX('7. Chica Glade'!$B:$F,MATCH($A1249,'7. Chica Glade'!$B:$B,0),4),"")</f>
        <v/>
      </c>
      <c r="K1249" s="6" t="str">
        <f aca="false">IFERROR(INDEX('8. Veterinaria'!$A:$B,MATCH($A1249,'8. Veterinaria'!$A:$A,0),2),"")</f>
        <v/>
      </c>
      <c r="L1249" s="6" t="str">
        <f aca="false">IFERROR(INDEX('9. Hipocampus'!$A:$B,MATCH($A1249,'9. Hipocampus'!$A:$A,0),2),"")</f>
        <v/>
      </c>
      <c r="M1249" s="6" t="str">
        <f aca="false">IFERROR(INDEX('11. Mundo Mascotas'!$B:$D,MATCH($A1249,'11. Mundo Mascotas'!$B:$B,0),2),"")</f>
        <v/>
      </c>
      <c r="N1249" s="6" t="str">
        <f aca="false">IFERROR(INDEX('12. Yaguar'!$B:$E,MATCH($A1249,'12. Yaguar'!$B:$B,0),2),"")</f>
        <v/>
      </c>
      <c r="O1249" s="6" t="str">
        <f aca="false">IFERROR(INDEX('13. King Clor'!$A:$B,MATCH($A1249,'13. King Clor'!$A:$A,0),2),"")</f>
        <v/>
      </c>
      <c r="P1249" s="6" t="str">
        <f aca="false">IFERROR(INDEX('14. Diserquim'!$A:$B,MATCH($A1249,'14. Diserquim'!$A:$A,0),2),"")</f>
        <v/>
      </c>
      <c r="Q1249" s="6" t="str">
        <f aca="false">IFERROR(INDEX('15. Moreno'!$A:$B,MATCH($A1249,'15. Moreno'!$A:$A,0),2),"")</f>
        <v/>
      </c>
      <c r="R1249" s="6" t="str">
        <f aca="false">IFERROR(INDEX('10. Collares'!$J:$K,MATCH($A1249,'10. Collares'!$J:$J,0),2),"")</f>
        <v/>
      </c>
      <c r="S1249" s="6" t="str">
        <f aca="false">IFERROR(INDEX('13. King Clor'!$G:$H,MATCH($A1249,'13. King Clor'!$G:$G,0),2),"")</f>
        <v/>
      </c>
      <c r="T1249" s="6" t="str">
        <f aca="false">IFERROR(INDEX('10. Collares'!$A:$B,MATCH($A1249,'10. Collares'!$A:$A,0),2),"")</f>
        <v/>
      </c>
      <c r="U1249" s="6" t="str">
        <f aca="false">IFERROR(INDEX('16. Mis nietos'!$B:$C,MATCH($A1249,'16. Mis nietos'!$B:$B,0),2),"")</f>
        <v/>
      </c>
      <c r="V1249" s="6" t="str">
        <f aca="false">IFERROR(INDEX('17. Profesional Vet'!$A:$B,MATCH($A1249,'17. Profesional Vet'!$A:$A,0),2),"")</f>
        <v/>
      </c>
      <c r="W1249" s="6" t="str">
        <f aca="false">IFERROR(INDEX('18. Premier'!$A:$B,MATCH($A1249,'18. Premier'!$A:$A,0),2),"")</f>
        <v/>
      </c>
      <c r="X1249" s="6" t="str">
        <f aca="false">IFERROR(INDEX('19. Dacam'!$A:$B,MATCH($A1249,'19. Dacam'!$A:$A,0),2),"")</f>
        <v/>
      </c>
      <c r="Y1249" s="6" t="str">
        <f aca="false">IFERROR(INDEX('20. Proveedor'!$A:$B,MATCH($A1249,'20. Proveedor'!$A:$A,0),2),"")</f>
        <v/>
      </c>
      <c r="Z1249" s="6" t="str">
        <f aca="false">IFERROR(INDEX('21. Saphirus'!$A:$B,MATCH($A1249,'21. Saphirus'!$A:$A,0),2),"")</f>
        <v/>
      </c>
    </row>
    <row r="1250" customFormat="false" ht="15.75" hidden="false" customHeight="true" outlineLevel="0" collapsed="false">
      <c r="A1250" s="5" t="s">
        <v>1288</v>
      </c>
      <c r="B1250" s="5" t="n">
        <v>1129</v>
      </c>
      <c r="C1250" s="5" t="s">
        <v>147</v>
      </c>
      <c r="D1250" s="6" t="n">
        <f aca="false">IFERROR(INDEX('1. Benavídez'!$A:$B,MATCH($A1250,'1. Benavídez'!$A:$A,0),2),"")</f>
        <v>11176</v>
      </c>
      <c r="E1250" s="6" t="str">
        <f aca="false">IFERROR(INDEX('2. Gallo'!$B:$D,MATCH($A1250,'2. Gallo'!$B:$B,0),3),"")</f>
        <v/>
      </c>
      <c r="F1250" s="6" t="str">
        <f aca="false">IFERROR(INDEX('3. Anea'!$B:$D,MATCH($A1250,'3. Anea'!$B:$B,0),2),"")</f>
        <v/>
      </c>
      <c r="G1250" s="6" t="str">
        <f aca="false">IFERROR(INDEX('4. Pilar'!$A:$C,MATCH($A1250,'4. Pilar'!$A:$A,0),2),"")</f>
        <v/>
      </c>
      <c r="H1250" s="6" t="str">
        <f aca="false">IFERROR(INDEX('5. Tortuguitas'!$B:$D,MATCH($A1250,'5. Tortuguitas'!$B:$B,0),2),"")</f>
        <v/>
      </c>
      <c r="I1250" s="6" t="str">
        <f aca="false">IFERROR(INDEX('6. Del Viso'!$A:$B,MATCH($A1250,'6. Del Viso'!$A:$A,0),2),"")</f>
        <v/>
      </c>
      <c r="J1250" s="6" t="str">
        <f aca="false">IFERROR(INDEX('7. Chica Glade'!$B:$F,MATCH($A1250,'7. Chica Glade'!$B:$B,0),4),"")</f>
        <v/>
      </c>
      <c r="K1250" s="6" t="str">
        <f aca="false">IFERROR(INDEX('8. Veterinaria'!$A:$B,MATCH($A1250,'8. Veterinaria'!$A:$A,0),2),"")</f>
        <v/>
      </c>
      <c r="L1250" s="6" t="str">
        <f aca="false">IFERROR(INDEX('9. Hipocampus'!$A:$B,MATCH($A1250,'9. Hipocampus'!$A:$A,0),2),"")</f>
        <v/>
      </c>
      <c r="M1250" s="6" t="str">
        <f aca="false">IFERROR(INDEX('11. Mundo Mascotas'!$B:$D,MATCH($A1250,'11. Mundo Mascotas'!$B:$B,0),2),"")</f>
        <v/>
      </c>
      <c r="N1250" s="6" t="str">
        <f aca="false">IFERROR(INDEX('12. Yaguar'!$B:$E,MATCH($A1250,'12. Yaguar'!$B:$B,0),2),"")</f>
        <v/>
      </c>
      <c r="O1250" s="6" t="str">
        <f aca="false">IFERROR(INDEX('13. King Clor'!$A:$B,MATCH($A1250,'13. King Clor'!$A:$A,0),2),"")</f>
        <v/>
      </c>
      <c r="P1250" s="6" t="str">
        <f aca="false">IFERROR(INDEX('14. Diserquim'!$A:$B,MATCH($A1250,'14. Diserquim'!$A:$A,0),2),"")</f>
        <v/>
      </c>
      <c r="Q1250" s="6" t="str">
        <f aca="false">IFERROR(INDEX('15. Moreno'!$A:$B,MATCH($A1250,'15. Moreno'!$A:$A,0),2),"")</f>
        <v/>
      </c>
      <c r="R1250" s="6" t="str">
        <f aca="false">IFERROR(INDEX('10. Collares'!$J:$K,MATCH($A1250,'10. Collares'!$J:$J,0),2),"")</f>
        <v/>
      </c>
      <c r="S1250" s="6" t="str">
        <f aca="false">IFERROR(INDEX('13. King Clor'!$G:$H,MATCH($A1250,'13. King Clor'!$G:$G,0),2),"")</f>
        <v/>
      </c>
      <c r="T1250" s="6" t="str">
        <f aca="false">IFERROR(INDEX('10. Collares'!$A:$B,MATCH($A1250,'10. Collares'!$A:$A,0),2),"")</f>
        <v/>
      </c>
      <c r="U1250" s="6" t="str">
        <f aca="false">IFERROR(INDEX('16. Mis nietos'!$B:$C,MATCH($A1250,'16. Mis nietos'!$B:$B,0),2),"")</f>
        <v/>
      </c>
      <c r="V1250" s="6" t="str">
        <f aca="false">IFERROR(INDEX('17. Profesional Vet'!$A:$B,MATCH($A1250,'17. Profesional Vet'!$A:$A,0),2),"")</f>
        <v/>
      </c>
      <c r="W1250" s="6" t="str">
        <f aca="false">IFERROR(INDEX('18. Premier'!$A:$B,MATCH($A1250,'18. Premier'!$A:$A,0),2),"")</f>
        <v/>
      </c>
      <c r="X1250" s="6" t="str">
        <f aca="false">IFERROR(INDEX('19. Dacam'!$A:$B,MATCH($A1250,'19. Dacam'!$A:$A,0),2),"")</f>
        <v/>
      </c>
      <c r="Y1250" s="6" t="str">
        <f aca="false">IFERROR(INDEX('20. Proveedor'!$A:$B,MATCH($A1250,'20. Proveedor'!$A:$A,0),2),"")</f>
        <v/>
      </c>
      <c r="Z1250" s="6" t="str">
        <f aca="false">IFERROR(INDEX('21. Saphirus'!$A:$B,MATCH($A1250,'21. Saphirus'!$A:$A,0),2),"")</f>
        <v/>
      </c>
    </row>
    <row r="1251" customFormat="false" ht="15.75" hidden="false" customHeight="true" outlineLevel="0" collapsed="false">
      <c r="A1251" s="5" t="s">
        <v>1289</v>
      </c>
      <c r="B1251" s="5" t="n">
        <v>1130</v>
      </c>
      <c r="C1251" s="5" t="s">
        <v>147</v>
      </c>
      <c r="D1251" s="6" t="n">
        <f aca="false">IFERROR(INDEX('1. Benavídez'!$A:$B,MATCH($A1251,'1. Benavídez'!$A:$A,0),2),"")</f>
        <v>14262</v>
      </c>
      <c r="E1251" s="6" t="str">
        <f aca="false">IFERROR(INDEX('2. Gallo'!$B:$D,MATCH($A1251,'2. Gallo'!$B:$B,0),3),"")</f>
        <v/>
      </c>
      <c r="F1251" s="6" t="n">
        <f aca="false">IFERROR(INDEX('3. Anea'!$B:$D,MATCH($A1251,'3. Anea'!$B:$B,0),2),"")</f>
        <v>15175</v>
      </c>
      <c r="G1251" s="6" t="str">
        <f aca="false">IFERROR(INDEX('4. Pilar'!$A:$C,MATCH($A1251,'4. Pilar'!$A:$A,0),2),"")</f>
        <v/>
      </c>
      <c r="H1251" s="6" t="str">
        <f aca="false">IFERROR(INDEX('5. Tortuguitas'!$B:$D,MATCH($A1251,'5. Tortuguitas'!$B:$B,0),2),"")</f>
        <v/>
      </c>
      <c r="I1251" s="6" t="str">
        <f aca="false">IFERROR(INDEX('6. Del Viso'!$A:$B,MATCH($A1251,'6. Del Viso'!$A:$A,0),2),"")</f>
        <v/>
      </c>
      <c r="J1251" s="6" t="str">
        <f aca="false">IFERROR(INDEX('7. Chica Glade'!$B:$F,MATCH($A1251,'7. Chica Glade'!$B:$B,0),4),"")</f>
        <v/>
      </c>
      <c r="K1251" s="6" t="str">
        <f aca="false">IFERROR(INDEX('8. Veterinaria'!$A:$B,MATCH($A1251,'8. Veterinaria'!$A:$A,0),2),"")</f>
        <v/>
      </c>
      <c r="L1251" s="6" t="str">
        <f aca="false">IFERROR(INDEX('9. Hipocampus'!$A:$B,MATCH($A1251,'9. Hipocampus'!$A:$A,0),2),"")</f>
        <v/>
      </c>
      <c r="M1251" s="6" t="n">
        <f aca="false">IFERROR(INDEX('11. Mundo Mascotas'!$B:$D,MATCH($A1251,'11. Mundo Mascotas'!$B:$B,0),2),"")</f>
        <v>14582</v>
      </c>
      <c r="N1251" s="6" t="str">
        <f aca="false">IFERROR(INDEX('12. Yaguar'!$B:$E,MATCH($A1251,'12. Yaguar'!$B:$B,0),2),"")</f>
        <v/>
      </c>
      <c r="O1251" s="6" t="str">
        <f aca="false">IFERROR(INDEX('13. King Clor'!$A:$B,MATCH($A1251,'13. King Clor'!$A:$A,0),2),"")</f>
        <v/>
      </c>
      <c r="P1251" s="6" t="str">
        <f aca="false">IFERROR(INDEX('14. Diserquim'!$A:$B,MATCH($A1251,'14. Diserquim'!$A:$A,0),2),"")</f>
        <v/>
      </c>
      <c r="Q1251" s="6" t="str">
        <f aca="false">IFERROR(INDEX('15. Moreno'!$A:$B,MATCH($A1251,'15. Moreno'!$A:$A,0),2),"")</f>
        <v/>
      </c>
      <c r="R1251" s="6" t="str">
        <f aca="false">IFERROR(INDEX('10. Collares'!$J:$K,MATCH($A1251,'10. Collares'!$J:$J,0),2),"")</f>
        <v/>
      </c>
      <c r="S1251" s="6" t="str">
        <f aca="false">IFERROR(INDEX('13. King Clor'!$G:$H,MATCH($A1251,'13. King Clor'!$G:$G,0),2),"")</f>
        <v/>
      </c>
      <c r="T1251" s="6" t="str">
        <f aca="false">IFERROR(INDEX('10. Collares'!$A:$B,MATCH($A1251,'10. Collares'!$A:$A,0),2),"")</f>
        <v/>
      </c>
      <c r="U1251" s="6" t="str">
        <f aca="false">IFERROR(INDEX('16. Mis nietos'!$B:$C,MATCH($A1251,'16. Mis nietos'!$B:$B,0),2),"")</f>
        <v/>
      </c>
      <c r="V1251" s="6" t="str">
        <f aca="false">IFERROR(INDEX('17. Profesional Vet'!$A:$B,MATCH($A1251,'17. Profesional Vet'!$A:$A,0),2),"")</f>
        <v/>
      </c>
      <c r="W1251" s="6" t="str">
        <f aca="false">IFERROR(INDEX('18. Premier'!$A:$B,MATCH($A1251,'18. Premier'!$A:$A,0),2),"")</f>
        <v/>
      </c>
      <c r="X1251" s="6" t="str">
        <f aca="false">IFERROR(INDEX('19. Dacam'!$A:$B,MATCH($A1251,'19. Dacam'!$A:$A,0),2),"")</f>
        <v/>
      </c>
      <c r="Y1251" s="6" t="str">
        <f aca="false">IFERROR(INDEX('20. Proveedor'!$A:$B,MATCH($A1251,'20. Proveedor'!$A:$A,0),2),"")</f>
        <v/>
      </c>
      <c r="Z1251" s="6" t="str">
        <f aca="false">IFERROR(INDEX('21. Saphirus'!$A:$B,MATCH($A1251,'21. Saphirus'!$A:$A,0),2),"")</f>
        <v/>
      </c>
    </row>
    <row r="1252" customFormat="false" ht="15.75" hidden="false" customHeight="true" outlineLevel="0" collapsed="false">
      <c r="A1252" s="5" t="s">
        <v>1290</v>
      </c>
      <c r="B1252" s="5" t="n">
        <v>1905358</v>
      </c>
      <c r="C1252" s="5" t="s">
        <v>123</v>
      </c>
      <c r="D1252" s="6" t="str">
        <f aca="false">IFERROR(INDEX('1. Benavídez'!$A:$B,MATCH($A1252,'1. Benavídez'!$A:$A,0),2),"")</f>
        <v/>
      </c>
      <c r="E1252" s="6" t="str">
        <f aca="false">IFERROR(INDEX('2. Gallo'!$B:$D,MATCH($A1252,'2. Gallo'!$B:$B,0),3),"")</f>
        <v/>
      </c>
      <c r="F1252" s="6" t="str">
        <f aca="false">IFERROR(INDEX('3. Anea'!$B:$D,MATCH($A1252,'3. Anea'!$B:$B,0),2),"")</f>
        <v/>
      </c>
      <c r="G1252" s="6" t="str">
        <f aca="false">IFERROR(INDEX('4. Pilar'!$A:$C,MATCH($A1252,'4. Pilar'!$A:$A,0),2),"")</f>
        <v/>
      </c>
      <c r="H1252" s="6" t="str">
        <f aca="false">IFERROR(INDEX('5. Tortuguitas'!$B:$D,MATCH($A1252,'5. Tortuguitas'!$B:$B,0),2),"")</f>
        <v/>
      </c>
      <c r="I1252" s="6" t="str">
        <f aca="false">IFERROR(INDEX('6. Del Viso'!$A:$B,MATCH($A1252,'6. Del Viso'!$A:$A,0),2),"")</f>
        <v/>
      </c>
      <c r="J1252" s="6" t="str">
        <f aca="false">IFERROR(INDEX('7. Chica Glade'!$B:$F,MATCH($A1252,'7. Chica Glade'!$B:$B,0),4),"")</f>
        <v/>
      </c>
      <c r="K1252" s="6" t="str">
        <f aca="false">IFERROR(INDEX('8. Veterinaria'!$A:$B,MATCH($A1252,'8. Veterinaria'!$A:$A,0),2),"")</f>
        <v/>
      </c>
      <c r="L1252" s="6" t="n">
        <f aca="false">IFERROR(INDEX('9. Hipocampus'!$A:$B,MATCH($A1252,'9. Hipocampus'!$A:$A,0),2),"")</f>
        <v>3088</v>
      </c>
      <c r="M1252" s="6" t="str">
        <f aca="false">IFERROR(INDEX('11. Mundo Mascotas'!$B:$D,MATCH($A1252,'11. Mundo Mascotas'!$B:$B,0),2),"")</f>
        <v/>
      </c>
      <c r="N1252" s="6" t="str">
        <f aca="false">IFERROR(INDEX('12. Yaguar'!$B:$E,MATCH($A1252,'12. Yaguar'!$B:$B,0),2),"")</f>
        <v/>
      </c>
      <c r="O1252" s="6" t="str">
        <f aca="false">IFERROR(INDEX('13. King Clor'!$A:$B,MATCH($A1252,'13. King Clor'!$A:$A,0),2),"")</f>
        <v/>
      </c>
      <c r="P1252" s="6" t="str">
        <f aca="false">IFERROR(INDEX('14. Diserquim'!$A:$B,MATCH($A1252,'14. Diserquim'!$A:$A,0),2),"")</f>
        <v/>
      </c>
      <c r="Q1252" s="6" t="str">
        <f aca="false">IFERROR(INDEX('15. Moreno'!$A:$B,MATCH($A1252,'15. Moreno'!$A:$A,0),2),"")</f>
        <v/>
      </c>
      <c r="R1252" s="6" t="str">
        <f aca="false">IFERROR(INDEX('10. Collares'!$J:$K,MATCH($A1252,'10. Collares'!$J:$J,0),2),"")</f>
        <v/>
      </c>
      <c r="S1252" s="6" t="str">
        <f aca="false">IFERROR(INDEX('13. King Clor'!$G:$H,MATCH($A1252,'13. King Clor'!$G:$G,0),2),"")</f>
        <v/>
      </c>
      <c r="T1252" s="6" t="str">
        <f aca="false">IFERROR(INDEX('10. Collares'!$A:$B,MATCH($A1252,'10. Collares'!$A:$A,0),2),"")</f>
        <v/>
      </c>
      <c r="U1252" s="6" t="str">
        <f aca="false">IFERROR(INDEX('16. Mis nietos'!$B:$C,MATCH($A1252,'16. Mis nietos'!$B:$B,0),2),"")</f>
        <v/>
      </c>
      <c r="V1252" s="6" t="str">
        <f aca="false">IFERROR(INDEX('17. Profesional Vet'!$A:$B,MATCH($A1252,'17. Profesional Vet'!$A:$A,0),2),"")</f>
        <v/>
      </c>
      <c r="W1252" s="6" t="str">
        <f aca="false">IFERROR(INDEX('18. Premier'!$A:$B,MATCH($A1252,'18. Premier'!$A:$A,0),2),"")</f>
        <v/>
      </c>
      <c r="X1252" s="6" t="str">
        <f aca="false">IFERROR(INDEX('19. Dacam'!$A:$B,MATCH($A1252,'19. Dacam'!$A:$A,0),2),"")</f>
        <v/>
      </c>
      <c r="Y1252" s="6" t="str">
        <f aca="false">IFERROR(INDEX('20. Proveedor'!$A:$B,MATCH($A1252,'20. Proveedor'!$A:$A,0),2),"")</f>
        <v/>
      </c>
      <c r="Z1252" s="6" t="str">
        <f aca="false">IFERROR(INDEX('21. Saphirus'!$A:$B,MATCH($A1252,'21. Saphirus'!$A:$A,0),2),"")</f>
        <v/>
      </c>
    </row>
    <row r="1253" customFormat="false" ht="15.75" hidden="false" customHeight="true" outlineLevel="0" collapsed="false">
      <c r="A1253" s="5" t="s">
        <v>1291</v>
      </c>
      <c r="B1253" s="5" t="n">
        <v>5093</v>
      </c>
      <c r="C1253" s="5" t="s">
        <v>130</v>
      </c>
      <c r="D1253" s="6" t="str">
        <f aca="false">IFERROR(INDEX('1. Benavídez'!$A:$B,MATCH($A1253,'1. Benavídez'!$A:$A,0),2),"")</f>
        <v/>
      </c>
      <c r="E1253" s="6" t="str">
        <f aca="false">IFERROR(INDEX('2. Gallo'!$B:$D,MATCH($A1253,'2. Gallo'!$B:$B,0),3),"")</f>
        <v/>
      </c>
      <c r="F1253" s="6" t="str">
        <f aca="false">IFERROR(INDEX('3. Anea'!$B:$D,MATCH($A1253,'3. Anea'!$B:$B,0),2),"")</f>
        <v/>
      </c>
      <c r="G1253" s="6" t="str">
        <f aca="false">IFERROR(INDEX('4. Pilar'!$A:$C,MATCH($A1253,'4. Pilar'!$A:$A,0),2),"")</f>
        <v/>
      </c>
      <c r="H1253" s="6" t="str">
        <f aca="false">IFERROR(INDEX('5. Tortuguitas'!$B:$D,MATCH($A1253,'5. Tortuguitas'!$B:$B,0),2),"")</f>
        <v/>
      </c>
      <c r="I1253" s="6" t="str">
        <f aca="false">IFERROR(INDEX('6. Del Viso'!$A:$B,MATCH($A1253,'6. Del Viso'!$A:$A,0),2),"")</f>
        <v/>
      </c>
      <c r="J1253" s="6" t="str">
        <f aca="false">IFERROR(INDEX('7. Chica Glade'!$B:$F,MATCH($A1253,'7. Chica Glade'!$B:$B,0),4),"")</f>
        <v/>
      </c>
      <c r="K1253" s="6" t="str">
        <f aca="false">IFERROR(INDEX('8. Veterinaria'!$A:$B,MATCH($A1253,'8. Veterinaria'!$A:$A,0),2),"")</f>
        <v/>
      </c>
      <c r="L1253" s="6" t="str">
        <f aca="false">IFERROR(INDEX('9. Hipocampus'!$A:$B,MATCH($A1253,'9. Hipocampus'!$A:$A,0),2),"")</f>
        <v/>
      </c>
      <c r="M1253" s="6" t="str">
        <f aca="false">IFERROR(INDEX('11. Mundo Mascotas'!$B:$D,MATCH($A1253,'11. Mundo Mascotas'!$B:$B,0),2),"")</f>
        <v/>
      </c>
      <c r="N1253" s="6" t="str">
        <f aca="false">IFERROR(INDEX('12. Yaguar'!$B:$E,MATCH($A1253,'12. Yaguar'!$B:$B,0),2),"")</f>
        <v/>
      </c>
      <c r="O1253" s="6" t="str">
        <f aca="false">IFERROR(INDEX('13. King Clor'!$A:$B,MATCH($A1253,'13. King Clor'!$A:$A,0),2),"")</f>
        <v/>
      </c>
      <c r="P1253" s="6" t="str">
        <f aca="false">IFERROR(INDEX('14. Diserquim'!$A:$B,MATCH($A1253,'14. Diserquim'!$A:$A,0),2),"")</f>
        <v/>
      </c>
      <c r="Q1253" s="6" t="str">
        <f aca="false">IFERROR(INDEX('15. Moreno'!$A:$B,MATCH($A1253,'15. Moreno'!$A:$A,0),2),"")</f>
        <v/>
      </c>
      <c r="R1253" s="6" t="str">
        <f aca="false">IFERROR(INDEX('10. Collares'!$J:$K,MATCH($A1253,'10. Collares'!$J:$J,0),2),"")</f>
        <v/>
      </c>
      <c r="S1253" s="6" t="str">
        <f aca="false">IFERROR(INDEX('13. King Clor'!$G:$H,MATCH($A1253,'13. King Clor'!$G:$G,0),2),"")</f>
        <v/>
      </c>
      <c r="T1253" s="6" t="str">
        <f aca="false">IFERROR(INDEX('10. Collares'!$A:$B,MATCH($A1253,'10. Collares'!$A:$A,0),2),"")</f>
        <v/>
      </c>
      <c r="U1253" s="6" t="str">
        <f aca="false">IFERROR(INDEX('16. Mis nietos'!$B:$C,MATCH($A1253,'16. Mis nietos'!$B:$B,0),2),"")</f>
        <v/>
      </c>
      <c r="V1253" s="6" t="str">
        <f aca="false">IFERROR(INDEX('17. Profesional Vet'!$A:$B,MATCH($A1253,'17. Profesional Vet'!$A:$A,0),2),"")</f>
        <v/>
      </c>
      <c r="W1253" s="6" t="str">
        <f aca="false">IFERROR(INDEX('18. Premier'!$A:$B,MATCH($A1253,'18. Premier'!$A:$A,0),2),"")</f>
        <v/>
      </c>
      <c r="X1253" s="6" t="str">
        <f aca="false">IFERROR(INDEX('19. Dacam'!$A:$B,MATCH($A1253,'19. Dacam'!$A:$A,0),2),"")</f>
        <v/>
      </c>
      <c r="Y1253" s="6" t="str">
        <f aca="false">IFERROR(INDEX('20. Proveedor'!$A:$B,MATCH($A1253,'20. Proveedor'!$A:$A,0),2),"")</f>
        <v/>
      </c>
      <c r="Z1253" s="6" t="str">
        <f aca="false">IFERROR(INDEX('21. Saphirus'!$A:$B,MATCH($A1253,'21. Saphirus'!$A:$A,0),2),"")</f>
        <v/>
      </c>
    </row>
    <row r="1254" customFormat="false" ht="15.75" hidden="false" customHeight="true" outlineLevel="0" collapsed="false">
      <c r="A1254" s="5" t="s">
        <v>1292</v>
      </c>
      <c r="B1254" s="5" t="n">
        <v>1905453</v>
      </c>
      <c r="C1254" s="5" t="s">
        <v>130</v>
      </c>
      <c r="D1254" s="6" t="str">
        <f aca="false">IFERROR(INDEX('1. Benavídez'!$A:$B,MATCH($A1254,'1. Benavídez'!$A:$A,0),2),"")</f>
        <v/>
      </c>
      <c r="E1254" s="6" t="str">
        <f aca="false">IFERROR(INDEX('2. Gallo'!$B:$D,MATCH($A1254,'2. Gallo'!$B:$B,0),3),"")</f>
        <v/>
      </c>
      <c r="F1254" s="6" t="str">
        <f aca="false">IFERROR(INDEX('3. Anea'!$B:$D,MATCH($A1254,'3. Anea'!$B:$B,0),2),"")</f>
        <v/>
      </c>
      <c r="G1254" s="6" t="str">
        <f aca="false">IFERROR(INDEX('4. Pilar'!$A:$C,MATCH($A1254,'4. Pilar'!$A:$A,0),2),"")</f>
        <v/>
      </c>
      <c r="H1254" s="6" t="str">
        <f aca="false">IFERROR(INDEX('5. Tortuguitas'!$B:$D,MATCH($A1254,'5. Tortuguitas'!$B:$B,0),2),"")</f>
        <v/>
      </c>
      <c r="I1254" s="6" t="str">
        <f aca="false">IFERROR(INDEX('6. Del Viso'!$A:$B,MATCH($A1254,'6. Del Viso'!$A:$A,0),2),"")</f>
        <v/>
      </c>
      <c r="J1254" s="6" t="str">
        <f aca="false">IFERROR(INDEX('7. Chica Glade'!$B:$F,MATCH($A1254,'7. Chica Glade'!$B:$B,0),4),"")</f>
        <v/>
      </c>
      <c r="K1254" s="6" t="str">
        <f aca="false">IFERROR(INDEX('8. Veterinaria'!$A:$B,MATCH($A1254,'8. Veterinaria'!$A:$A,0),2),"")</f>
        <v/>
      </c>
      <c r="L1254" s="6" t="str">
        <f aca="false">IFERROR(INDEX('9. Hipocampus'!$A:$B,MATCH($A1254,'9. Hipocampus'!$A:$A,0),2),"")</f>
        <v/>
      </c>
      <c r="M1254" s="6" t="str">
        <f aca="false">IFERROR(INDEX('11. Mundo Mascotas'!$B:$D,MATCH($A1254,'11. Mundo Mascotas'!$B:$B,0),2),"")</f>
        <v/>
      </c>
      <c r="N1254" s="6" t="str">
        <f aca="false">IFERROR(INDEX('12. Yaguar'!$B:$E,MATCH($A1254,'12. Yaguar'!$B:$B,0),2),"")</f>
        <v/>
      </c>
      <c r="O1254" s="6" t="str">
        <f aca="false">IFERROR(INDEX('13. King Clor'!$A:$B,MATCH($A1254,'13. King Clor'!$A:$A,0),2),"")</f>
        <v/>
      </c>
      <c r="P1254" s="6" t="str">
        <f aca="false">IFERROR(INDEX('14. Diserquim'!$A:$B,MATCH($A1254,'14. Diserquim'!$A:$A,0),2),"")</f>
        <v/>
      </c>
      <c r="Q1254" s="6" t="str">
        <f aca="false">IFERROR(INDEX('15. Moreno'!$A:$B,MATCH($A1254,'15. Moreno'!$A:$A,0),2),"")</f>
        <v/>
      </c>
      <c r="R1254" s="6" t="str">
        <f aca="false">IFERROR(INDEX('10. Collares'!$J:$K,MATCH($A1254,'10. Collares'!$J:$J,0),2),"")</f>
        <v/>
      </c>
      <c r="S1254" s="6" t="str">
        <f aca="false">IFERROR(INDEX('13. King Clor'!$G:$H,MATCH($A1254,'13. King Clor'!$G:$G,0),2),"")</f>
        <v/>
      </c>
      <c r="T1254" s="6" t="str">
        <f aca="false">IFERROR(INDEX('10. Collares'!$A:$B,MATCH($A1254,'10. Collares'!$A:$A,0),2),"")</f>
        <v/>
      </c>
      <c r="U1254" s="6" t="str">
        <f aca="false">IFERROR(INDEX('16. Mis nietos'!$B:$C,MATCH($A1254,'16. Mis nietos'!$B:$B,0),2),"")</f>
        <v/>
      </c>
      <c r="V1254" s="6" t="str">
        <f aca="false">IFERROR(INDEX('17. Profesional Vet'!$A:$B,MATCH($A1254,'17. Profesional Vet'!$A:$A,0),2),"")</f>
        <v/>
      </c>
      <c r="W1254" s="6" t="str">
        <f aca="false">IFERROR(INDEX('18. Premier'!$A:$B,MATCH($A1254,'18. Premier'!$A:$A,0),2),"")</f>
        <v/>
      </c>
      <c r="X1254" s="6" t="str">
        <f aca="false">IFERROR(INDEX('19. Dacam'!$A:$B,MATCH($A1254,'19. Dacam'!$A:$A,0),2),"")</f>
        <v/>
      </c>
      <c r="Y1254" s="6" t="str">
        <f aca="false">IFERROR(INDEX('20. Proveedor'!$A:$B,MATCH($A1254,'20. Proveedor'!$A:$A,0),2),"")</f>
        <v/>
      </c>
      <c r="Z1254" s="6" t="str">
        <f aca="false">IFERROR(INDEX('21. Saphirus'!$A:$B,MATCH($A1254,'21. Saphirus'!$A:$A,0),2),"")</f>
        <v/>
      </c>
    </row>
    <row r="1255" customFormat="false" ht="15.75" hidden="false" customHeight="true" outlineLevel="0" collapsed="false">
      <c r="A1255" s="5" t="s">
        <v>1293</v>
      </c>
      <c r="B1255" s="5" t="n">
        <v>1905452</v>
      </c>
      <c r="C1255" s="5" t="s">
        <v>132</v>
      </c>
      <c r="D1255" s="6" t="str">
        <f aca="false">IFERROR(INDEX('1. Benavídez'!$A:$B,MATCH($A1255,'1. Benavídez'!$A:$A,0),2),"")</f>
        <v/>
      </c>
      <c r="E1255" s="6" t="str">
        <f aca="false">IFERROR(INDEX('2. Gallo'!$B:$D,MATCH($A1255,'2. Gallo'!$B:$B,0),3),"")</f>
        <v/>
      </c>
      <c r="F1255" s="6" t="str">
        <f aca="false">IFERROR(INDEX('3. Anea'!$B:$D,MATCH($A1255,'3. Anea'!$B:$B,0),2),"")</f>
        <v/>
      </c>
      <c r="G1255" s="6" t="str">
        <f aca="false">IFERROR(INDEX('4. Pilar'!$A:$C,MATCH($A1255,'4. Pilar'!$A:$A,0),2),"")</f>
        <v/>
      </c>
      <c r="H1255" s="6" t="str">
        <f aca="false">IFERROR(INDEX('5. Tortuguitas'!$B:$D,MATCH($A1255,'5. Tortuguitas'!$B:$B,0),2),"")</f>
        <v/>
      </c>
      <c r="I1255" s="6" t="str">
        <f aca="false">IFERROR(INDEX('6. Del Viso'!$A:$B,MATCH($A1255,'6. Del Viso'!$A:$A,0),2),"")</f>
        <v/>
      </c>
      <c r="J1255" s="6" t="str">
        <f aca="false">IFERROR(INDEX('7. Chica Glade'!$B:$F,MATCH($A1255,'7. Chica Glade'!$B:$B,0),4),"")</f>
        <v/>
      </c>
      <c r="K1255" s="6" t="str">
        <f aca="false">IFERROR(INDEX('8. Veterinaria'!$A:$B,MATCH($A1255,'8. Veterinaria'!$A:$A,0),2),"")</f>
        <v/>
      </c>
      <c r="L1255" s="6" t="str">
        <f aca="false">IFERROR(INDEX('9. Hipocampus'!$A:$B,MATCH($A1255,'9. Hipocampus'!$A:$A,0),2),"")</f>
        <v/>
      </c>
      <c r="M1255" s="6" t="str">
        <f aca="false">IFERROR(INDEX('11. Mundo Mascotas'!$B:$D,MATCH($A1255,'11. Mundo Mascotas'!$B:$B,0),2),"")</f>
        <v/>
      </c>
      <c r="N1255" s="6" t="str">
        <f aca="false">IFERROR(INDEX('12. Yaguar'!$B:$E,MATCH($A1255,'12. Yaguar'!$B:$B,0),2),"")</f>
        <v/>
      </c>
      <c r="O1255" s="6" t="str">
        <f aca="false">IFERROR(INDEX('13. King Clor'!$A:$B,MATCH($A1255,'13. King Clor'!$A:$A,0),2),"")</f>
        <v/>
      </c>
      <c r="P1255" s="6" t="str">
        <f aca="false">IFERROR(INDEX('14. Diserquim'!$A:$B,MATCH($A1255,'14. Diserquim'!$A:$A,0),2),"")</f>
        <v/>
      </c>
      <c r="Q1255" s="6" t="str">
        <f aca="false">IFERROR(INDEX('15. Moreno'!$A:$B,MATCH($A1255,'15. Moreno'!$A:$A,0),2),"")</f>
        <v/>
      </c>
      <c r="R1255" s="6" t="str">
        <f aca="false">IFERROR(INDEX('10. Collares'!$J:$K,MATCH($A1255,'10. Collares'!$J:$J,0),2),"")</f>
        <v/>
      </c>
      <c r="S1255" s="6" t="str">
        <f aca="false">IFERROR(INDEX('13. King Clor'!$G:$H,MATCH($A1255,'13. King Clor'!$G:$G,0),2),"")</f>
        <v/>
      </c>
      <c r="T1255" s="6" t="str">
        <f aca="false">IFERROR(INDEX('10. Collares'!$A:$B,MATCH($A1255,'10. Collares'!$A:$A,0),2),"")</f>
        <v/>
      </c>
      <c r="U1255" s="6" t="str">
        <f aca="false">IFERROR(INDEX('16. Mis nietos'!$B:$C,MATCH($A1255,'16. Mis nietos'!$B:$B,0),2),"")</f>
        <v/>
      </c>
      <c r="V1255" s="6" t="str">
        <f aca="false">IFERROR(INDEX('17. Profesional Vet'!$A:$B,MATCH($A1255,'17. Profesional Vet'!$A:$A,0),2),"")</f>
        <v/>
      </c>
      <c r="W1255" s="6" t="str">
        <f aca="false">IFERROR(INDEX('18. Premier'!$A:$B,MATCH($A1255,'18. Premier'!$A:$A,0),2),"")</f>
        <v/>
      </c>
      <c r="X1255" s="6" t="str">
        <f aca="false">IFERROR(INDEX('19. Dacam'!$A:$B,MATCH($A1255,'19. Dacam'!$A:$A,0),2),"")</f>
        <v/>
      </c>
      <c r="Y1255" s="6" t="str">
        <f aca="false">IFERROR(INDEX('20. Proveedor'!$A:$B,MATCH($A1255,'20. Proveedor'!$A:$A,0),2),"")</f>
        <v/>
      </c>
      <c r="Z1255" s="6" t="str">
        <f aca="false">IFERROR(INDEX('21. Saphirus'!$A:$B,MATCH($A1255,'21. Saphirus'!$A:$A,0),2),"")</f>
        <v/>
      </c>
    </row>
    <row r="1256" customFormat="false" ht="15.75" hidden="false" customHeight="true" outlineLevel="0" collapsed="false">
      <c r="A1256" s="5" t="s">
        <v>1294</v>
      </c>
      <c r="B1256" s="5" t="n">
        <v>1131</v>
      </c>
      <c r="C1256" s="5" t="s">
        <v>132</v>
      </c>
      <c r="D1256" s="6" t="str">
        <f aca="false">IFERROR(INDEX('1. Benavídez'!$A:$B,MATCH($A1256,'1. Benavídez'!$A:$A,0),2),"")</f>
        <v/>
      </c>
      <c r="E1256" s="6" t="n">
        <f aca="false">IFERROR(INDEX('2. Gallo'!$B:$D,MATCH($A1256,'2. Gallo'!$B:$B,0),3),"")</f>
        <v>51484</v>
      </c>
      <c r="F1256" s="6" t="str">
        <f aca="false">IFERROR(INDEX('3. Anea'!$B:$D,MATCH($A1256,'3. Anea'!$B:$B,0),2),"")</f>
        <v/>
      </c>
      <c r="G1256" s="6" t="str">
        <f aca="false">IFERROR(INDEX('4. Pilar'!$A:$C,MATCH($A1256,'4. Pilar'!$A:$A,0),2),"")</f>
        <v/>
      </c>
      <c r="H1256" s="6" t="str">
        <f aca="false">IFERROR(INDEX('5. Tortuguitas'!$B:$D,MATCH($A1256,'5. Tortuguitas'!$B:$B,0),2),"")</f>
        <v/>
      </c>
      <c r="I1256" s="6" t="str">
        <f aca="false">IFERROR(INDEX('6. Del Viso'!$A:$B,MATCH($A1256,'6. Del Viso'!$A:$A,0),2),"")</f>
        <v/>
      </c>
      <c r="J1256" s="6" t="str">
        <f aca="false">IFERROR(INDEX('7. Chica Glade'!$B:$F,MATCH($A1256,'7. Chica Glade'!$B:$B,0),4),"")</f>
        <v/>
      </c>
      <c r="K1256" s="6" t="str">
        <f aca="false">IFERROR(INDEX('8. Veterinaria'!$A:$B,MATCH($A1256,'8. Veterinaria'!$A:$A,0),2),"")</f>
        <v/>
      </c>
      <c r="L1256" s="6" t="str">
        <f aca="false">IFERROR(INDEX('9. Hipocampus'!$A:$B,MATCH($A1256,'9. Hipocampus'!$A:$A,0),2),"")</f>
        <v/>
      </c>
      <c r="M1256" s="6" t="str">
        <f aca="false">IFERROR(INDEX('11. Mundo Mascotas'!$B:$D,MATCH($A1256,'11. Mundo Mascotas'!$B:$B,0),2),"")</f>
        <v/>
      </c>
      <c r="N1256" s="6" t="str">
        <f aca="false">IFERROR(INDEX('12. Yaguar'!$B:$E,MATCH($A1256,'12. Yaguar'!$B:$B,0),2),"")</f>
        <v/>
      </c>
      <c r="O1256" s="6" t="str">
        <f aca="false">IFERROR(INDEX('13. King Clor'!$A:$B,MATCH($A1256,'13. King Clor'!$A:$A,0),2),"")</f>
        <v/>
      </c>
      <c r="P1256" s="6" t="str">
        <f aca="false">IFERROR(INDEX('14. Diserquim'!$A:$B,MATCH($A1256,'14. Diserquim'!$A:$A,0),2),"")</f>
        <v/>
      </c>
      <c r="Q1256" s="6" t="str">
        <f aca="false">IFERROR(INDEX('15. Moreno'!$A:$B,MATCH($A1256,'15. Moreno'!$A:$A,0),2),"")</f>
        <v/>
      </c>
      <c r="R1256" s="6" t="str">
        <f aca="false">IFERROR(INDEX('10. Collares'!$J:$K,MATCH($A1256,'10. Collares'!$J:$J,0),2),"")</f>
        <v/>
      </c>
      <c r="S1256" s="6" t="str">
        <f aca="false">IFERROR(INDEX('13. King Clor'!$G:$H,MATCH($A1256,'13. King Clor'!$G:$G,0),2),"")</f>
        <v/>
      </c>
      <c r="T1256" s="6" t="str">
        <f aca="false">IFERROR(INDEX('10. Collares'!$A:$B,MATCH($A1256,'10. Collares'!$A:$A,0),2),"")</f>
        <v/>
      </c>
      <c r="U1256" s="6" t="str">
        <f aca="false">IFERROR(INDEX('16. Mis nietos'!$B:$C,MATCH($A1256,'16. Mis nietos'!$B:$B,0),2),"")</f>
        <v/>
      </c>
      <c r="V1256" s="6" t="str">
        <f aca="false">IFERROR(INDEX('17. Profesional Vet'!$A:$B,MATCH($A1256,'17. Profesional Vet'!$A:$A,0),2),"")</f>
        <v/>
      </c>
      <c r="W1256" s="6" t="str">
        <f aca="false">IFERROR(INDEX('18. Premier'!$A:$B,MATCH($A1256,'18. Premier'!$A:$A,0),2),"")</f>
        <v/>
      </c>
      <c r="X1256" s="6" t="str">
        <f aca="false">IFERROR(INDEX('19. Dacam'!$A:$B,MATCH($A1256,'19. Dacam'!$A:$A,0),2),"")</f>
        <v/>
      </c>
      <c r="Y1256" s="6" t="n">
        <f aca="false">IFERROR(INDEX('20. Proveedor'!$A:$B,MATCH($A1256,'20. Proveedor'!$A:$A,0),2),"")</f>
        <v>47438</v>
      </c>
      <c r="Z1256" s="6" t="str">
        <f aca="false">IFERROR(INDEX('21. Saphirus'!$A:$B,MATCH($A1256,'21. Saphirus'!$A:$A,0),2),"")</f>
        <v/>
      </c>
    </row>
    <row r="1257" customFormat="false" ht="15.75" hidden="false" customHeight="true" outlineLevel="0" collapsed="false">
      <c r="A1257" s="5" t="s">
        <v>1295</v>
      </c>
      <c r="B1257" s="5" t="n">
        <v>5094</v>
      </c>
      <c r="C1257" s="5" t="s">
        <v>130</v>
      </c>
      <c r="D1257" s="6" t="str">
        <f aca="false">IFERROR(INDEX('1. Benavídez'!$A:$B,MATCH($A1257,'1. Benavídez'!$A:$A,0),2),"")</f>
        <v/>
      </c>
      <c r="E1257" s="6" t="str">
        <f aca="false">IFERROR(INDEX('2. Gallo'!$B:$D,MATCH($A1257,'2. Gallo'!$B:$B,0),3),"")</f>
        <v/>
      </c>
      <c r="F1257" s="6" t="str">
        <f aca="false">IFERROR(INDEX('3. Anea'!$B:$D,MATCH($A1257,'3. Anea'!$B:$B,0),2),"")</f>
        <v/>
      </c>
      <c r="G1257" s="6" t="str">
        <f aca="false">IFERROR(INDEX('4. Pilar'!$A:$C,MATCH($A1257,'4. Pilar'!$A:$A,0),2),"")</f>
        <v/>
      </c>
      <c r="H1257" s="6" t="str">
        <f aca="false">IFERROR(INDEX('5. Tortuguitas'!$B:$D,MATCH($A1257,'5. Tortuguitas'!$B:$B,0),2),"")</f>
        <v/>
      </c>
      <c r="I1257" s="6" t="str">
        <f aca="false">IFERROR(INDEX('6. Del Viso'!$A:$B,MATCH($A1257,'6. Del Viso'!$A:$A,0),2),"")</f>
        <v/>
      </c>
      <c r="J1257" s="6" t="str">
        <f aca="false">IFERROR(INDEX('7. Chica Glade'!$B:$F,MATCH($A1257,'7. Chica Glade'!$B:$B,0),4),"")</f>
        <v/>
      </c>
      <c r="K1257" s="6" t="str">
        <f aca="false">IFERROR(INDEX('8. Veterinaria'!$A:$B,MATCH($A1257,'8. Veterinaria'!$A:$A,0),2),"")</f>
        <v/>
      </c>
      <c r="L1257" s="6" t="str">
        <f aca="false">IFERROR(INDEX('9. Hipocampus'!$A:$B,MATCH($A1257,'9. Hipocampus'!$A:$A,0),2),"")</f>
        <v/>
      </c>
      <c r="M1257" s="6" t="str">
        <f aca="false">IFERROR(INDEX('11. Mundo Mascotas'!$B:$D,MATCH($A1257,'11. Mundo Mascotas'!$B:$B,0),2),"")</f>
        <v/>
      </c>
      <c r="N1257" s="6" t="str">
        <f aca="false">IFERROR(INDEX('12. Yaguar'!$B:$E,MATCH($A1257,'12. Yaguar'!$B:$B,0),2),"")</f>
        <v/>
      </c>
      <c r="O1257" s="6" t="str">
        <f aca="false">IFERROR(INDEX('13. King Clor'!$A:$B,MATCH($A1257,'13. King Clor'!$A:$A,0),2),"")</f>
        <v/>
      </c>
      <c r="P1257" s="6" t="str">
        <f aca="false">IFERROR(INDEX('14. Diserquim'!$A:$B,MATCH($A1257,'14. Diserquim'!$A:$A,0),2),"")</f>
        <v/>
      </c>
      <c r="Q1257" s="6" t="str">
        <f aca="false">IFERROR(INDEX('15. Moreno'!$A:$B,MATCH($A1257,'15. Moreno'!$A:$A,0),2),"")</f>
        <v/>
      </c>
      <c r="R1257" s="6" t="str">
        <f aca="false">IFERROR(INDEX('10. Collares'!$J:$K,MATCH($A1257,'10. Collares'!$J:$J,0),2),"")</f>
        <v/>
      </c>
      <c r="S1257" s="6" t="str">
        <f aca="false">IFERROR(INDEX('13. King Clor'!$G:$H,MATCH($A1257,'13. King Clor'!$G:$G,0),2),"")</f>
        <v/>
      </c>
      <c r="T1257" s="6" t="str">
        <f aca="false">IFERROR(INDEX('10. Collares'!$A:$B,MATCH($A1257,'10. Collares'!$A:$A,0),2),"")</f>
        <v/>
      </c>
      <c r="U1257" s="6" t="str">
        <f aca="false">IFERROR(INDEX('16. Mis nietos'!$B:$C,MATCH($A1257,'16. Mis nietos'!$B:$B,0),2),"")</f>
        <v/>
      </c>
      <c r="V1257" s="6" t="str">
        <f aca="false">IFERROR(INDEX('17. Profesional Vet'!$A:$B,MATCH($A1257,'17. Profesional Vet'!$A:$A,0),2),"")</f>
        <v/>
      </c>
      <c r="W1257" s="6" t="str">
        <f aca="false">IFERROR(INDEX('18. Premier'!$A:$B,MATCH($A1257,'18. Premier'!$A:$A,0),2),"")</f>
        <v/>
      </c>
      <c r="X1257" s="6" t="str">
        <f aca="false">IFERROR(INDEX('19. Dacam'!$A:$B,MATCH($A1257,'19. Dacam'!$A:$A,0),2),"")</f>
        <v/>
      </c>
      <c r="Y1257" s="6" t="str">
        <f aca="false">IFERROR(INDEX('20. Proveedor'!$A:$B,MATCH($A1257,'20. Proveedor'!$A:$A,0),2),"")</f>
        <v/>
      </c>
      <c r="Z1257" s="6" t="str">
        <f aca="false">IFERROR(INDEX('21. Saphirus'!$A:$B,MATCH($A1257,'21. Saphirus'!$A:$A,0),2),"")</f>
        <v/>
      </c>
    </row>
    <row r="1258" customFormat="false" ht="15.75" hidden="false" customHeight="true" outlineLevel="0" collapsed="false">
      <c r="A1258" s="5" t="s">
        <v>1296</v>
      </c>
      <c r="B1258" s="5" t="n">
        <v>1132</v>
      </c>
      <c r="C1258" s="5" t="s">
        <v>132</v>
      </c>
      <c r="D1258" s="6" t="str">
        <f aca="false">IFERROR(INDEX('1. Benavídez'!$A:$B,MATCH($A1258,'1. Benavídez'!$A:$A,0),2),"")</f>
        <v/>
      </c>
      <c r="E1258" s="6" t="n">
        <f aca="false">IFERROR(INDEX('2. Gallo'!$B:$D,MATCH($A1258,'2. Gallo'!$B:$B,0),3),"")</f>
        <v>17137</v>
      </c>
      <c r="F1258" s="6" t="str">
        <f aca="false">IFERROR(INDEX('3. Anea'!$B:$D,MATCH($A1258,'3. Anea'!$B:$B,0),2),"")</f>
        <v/>
      </c>
      <c r="G1258" s="6" t="str">
        <f aca="false">IFERROR(INDEX('4. Pilar'!$A:$C,MATCH($A1258,'4. Pilar'!$A:$A,0),2),"")</f>
        <v/>
      </c>
      <c r="H1258" s="6" t="str">
        <f aca="false">IFERROR(INDEX('5. Tortuguitas'!$B:$D,MATCH($A1258,'5. Tortuguitas'!$B:$B,0),2),"")</f>
        <v/>
      </c>
      <c r="I1258" s="6" t="str">
        <f aca="false">IFERROR(INDEX('6. Del Viso'!$A:$B,MATCH($A1258,'6. Del Viso'!$A:$A,0),2),"")</f>
        <v/>
      </c>
      <c r="J1258" s="6" t="str">
        <f aca="false">IFERROR(INDEX('7. Chica Glade'!$B:$F,MATCH($A1258,'7. Chica Glade'!$B:$B,0),4),"")</f>
        <v/>
      </c>
      <c r="K1258" s="6" t="str">
        <f aca="false">IFERROR(INDEX('8. Veterinaria'!$A:$B,MATCH($A1258,'8. Veterinaria'!$A:$A,0),2),"")</f>
        <v/>
      </c>
      <c r="L1258" s="6" t="str">
        <f aca="false">IFERROR(INDEX('9. Hipocampus'!$A:$B,MATCH($A1258,'9. Hipocampus'!$A:$A,0),2),"")</f>
        <v/>
      </c>
      <c r="M1258" s="6" t="n">
        <f aca="false">IFERROR(INDEX('11. Mundo Mascotas'!$B:$D,MATCH($A1258,'11. Mundo Mascotas'!$B:$B,0),2),"")</f>
        <v>15288</v>
      </c>
      <c r="N1258" s="6" t="str">
        <f aca="false">IFERROR(INDEX('12. Yaguar'!$B:$E,MATCH($A1258,'12. Yaguar'!$B:$B,0),2),"")</f>
        <v/>
      </c>
      <c r="O1258" s="6" t="str">
        <f aca="false">IFERROR(INDEX('13. King Clor'!$A:$B,MATCH($A1258,'13. King Clor'!$A:$A,0),2),"")</f>
        <v/>
      </c>
      <c r="P1258" s="6" t="str">
        <f aca="false">IFERROR(INDEX('14. Diserquim'!$A:$B,MATCH($A1258,'14. Diserquim'!$A:$A,0),2),"")</f>
        <v/>
      </c>
      <c r="Q1258" s="6" t="str">
        <f aca="false">IFERROR(INDEX('15. Moreno'!$A:$B,MATCH($A1258,'15. Moreno'!$A:$A,0),2),"")</f>
        <v/>
      </c>
      <c r="R1258" s="6" t="str">
        <f aca="false">IFERROR(INDEX('10. Collares'!$J:$K,MATCH($A1258,'10. Collares'!$J:$J,0),2),"")</f>
        <v/>
      </c>
      <c r="S1258" s="6" t="str">
        <f aca="false">IFERROR(INDEX('13. King Clor'!$G:$H,MATCH($A1258,'13. King Clor'!$G:$G,0),2),"")</f>
        <v/>
      </c>
      <c r="T1258" s="6" t="str">
        <f aca="false">IFERROR(INDEX('10. Collares'!$A:$B,MATCH($A1258,'10. Collares'!$A:$A,0),2),"")</f>
        <v/>
      </c>
      <c r="U1258" s="6" t="str">
        <f aca="false">IFERROR(INDEX('16. Mis nietos'!$B:$C,MATCH($A1258,'16. Mis nietos'!$B:$B,0),2),"")</f>
        <v/>
      </c>
      <c r="V1258" s="6" t="str">
        <f aca="false">IFERROR(INDEX('17. Profesional Vet'!$A:$B,MATCH($A1258,'17. Profesional Vet'!$A:$A,0),2),"")</f>
        <v/>
      </c>
      <c r="W1258" s="6" t="str">
        <f aca="false">IFERROR(INDEX('18. Premier'!$A:$B,MATCH($A1258,'18. Premier'!$A:$A,0),2),"")</f>
        <v/>
      </c>
      <c r="X1258" s="6" t="str">
        <f aca="false">IFERROR(INDEX('19. Dacam'!$A:$B,MATCH($A1258,'19. Dacam'!$A:$A,0),2),"")</f>
        <v/>
      </c>
      <c r="Y1258" s="6" t="n">
        <f aca="false">IFERROR(INDEX('20. Proveedor'!$A:$B,MATCH($A1258,'20. Proveedor'!$A:$A,0),2),"")</f>
        <v>17135</v>
      </c>
      <c r="Z1258" s="6" t="str">
        <f aca="false">IFERROR(INDEX('21. Saphirus'!$A:$B,MATCH($A1258,'21. Saphirus'!$A:$A,0),2),"")</f>
        <v/>
      </c>
    </row>
    <row r="1259" customFormat="false" ht="15.75" hidden="false" customHeight="true" outlineLevel="0" collapsed="false">
      <c r="A1259" s="5" t="s">
        <v>1297</v>
      </c>
      <c r="B1259" s="5" t="n">
        <v>5095</v>
      </c>
      <c r="C1259" s="5" t="s">
        <v>130</v>
      </c>
      <c r="D1259" s="6" t="str">
        <f aca="false">IFERROR(INDEX('1. Benavídez'!$A:$B,MATCH($A1259,'1. Benavídez'!$A:$A,0),2),"")</f>
        <v/>
      </c>
      <c r="E1259" s="6" t="str">
        <f aca="false">IFERROR(INDEX('2. Gallo'!$B:$D,MATCH($A1259,'2. Gallo'!$B:$B,0),3),"")</f>
        <v/>
      </c>
      <c r="F1259" s="6" t="str">
        <f aca="false">IFERROR(INDEX('3. Anea'!$B:$D,MATCH($A1259,'3. Anea'!$B:$B,0),2),"")</f>
        <v/>
      </c>
      <c r="G1259" s="6" t="str">
        <f aca="false">IFERROR(INDEX('4. Pilar'!$A:$C,MATCH($A1259,'4. Pilar'!$A:$A,0),2),"")</f>
        <v/>
      </c>
      <c r="H1259" s="6" t="str">
        <f aca="false">IFERROR(INDEX('5. Tortuguitas'!$B:$D,MATCH($A1259,'5. Tortuguitas'!$B:$B,0),2),"")</f>
        <v/>
      </c>
      <c r="I1259" s="6" t="str">
        <f aca="false">IFERROR(INDEX('6. Del Viso'!$A:$B,MATCH($A1259,'6. Del Viso'!$A:$A,0),2),"")</f>
        <v/>
      </c>
      <c r="J1259" s="6" t="str">
        <f aca="false">IFERROR(INDEX('7. Chica Glade'!$B:$F,MATCH($A1259,'7. Chica Glade'!$B:$B,0),4),"")</f>
        <v/>
      </c>
      <c r="K1259" s="6" t="str">
        <f aca="false">IFERROR(INDEX('8. Veterinaria'!$A:$B,MATCH($A1259,'8. Veterinaria'!$A:$A,0),2),"")</f>
        <v/>
      </c>
      <c r="L1259" s="6" t="str">
        <f aca="false">IFERROR(INDEX('9. Hipocampus'!$A:$B,MATCH($A1259,'9. Hipocampus'!$A:$A,0),2),"")</f>
        <v/>
      </c>
      <c r="M1259" s="6" t="str">
        <f aca="false">IFERROR(INDEX('11. Mundo Mascotas'!$B:$D,MATCH($A1259,'11. Mundo Mascotas'!$B:$B,0),2),"")</f>
        <v/>
      </c>
      <c r="N1259" s="6" t="str">
        <f aca="false">IFERROR(INDEX('12. Yaguar'!$B:$E,MATCH($A1259,'12. Yaguar'!$B:$B,0),2),"")</f>
        <v/>
      </c>
      <c r="O1259" s="6" t="str">
        <f aca="false">IFERROR(INDEX('13. King Clor'!$A:$B,MATCH($A1259,'13. King Clor'!$A:$A,0),2),"")</f>
        <v/>
      </c>
      <c r="P1259" s="6" t="str">
        <f aca="false">IFERROR(INDEX('14. Diserquim'!$A:$B,MATCH($A1259,'14. Diserquim'!$A:$A,0),2),"")</f>
        <v/>
      </c>
      <c r="Q1259" s="6" t="str">
        <f aca="false">IFERROR(INDEX('15. Moreno'!$A:$B,MATCH($A1259,'15. Moreno'!$A:$A,0),2),"")</f>
        <v/>
      </c>
      <c r="R1259" s="6" t="str">
        <f aca="false">IFERROR(INDEX('10. Collares'!$J:$K,MATCH($A1259,'10. Collares'!$J:$J,0),2),"")</f>
        <v/>
      </c>
      <c r="S1259" s="6" t="str">
        <f aca="false">IFERROR(INDEX('13. King Clor'!$G:$H,MATCH($A1259,'13. King Clor'!$G:$G,0),2),"")</f>
        <v/>
      </c>
      <c r="T1259" s="6" t="str">
        <f aca="false">IFERROR(INDEX('10. Collares'!$A:$B,MATCH($A1259,'10. Collares'!$A:$A,0),2),"")</f>
        <v/>
      </c>
      <c r="U1259" s="6" t="str">
        <f aca="false">IFERROR(INDEX('16. Mis nietos'!$B:$C,MATCH($A1259,'16. Mis nietos'!$B:$B,0),2),"")</f>
        <v/>
      </c>
      <c r="V1259" s="6" t="str">
        <f aca="false">IFERROR(INDEX('17. Profesional Vet'!$A:$B,MATCH($A1259,'17. Profesional Vet'!$A:$A,0),2),"")</f>
        <v/>
      </c>
      <c r="W1259" s="6" t="str">
        <f aca="false">IFERROR(INDEX('18. Premier'!$A:$B,MATCH($A1259,'18. Premier'!$A:$A,0),2),"")</f>
        <v/>
      </c>
      <c r="X1259" s="6" t="str">
        <f aca="false">IFERROR(INDEX('19. Dacam'!$A:$B,MATCH($A1259,'19. Dacam'!$A:$A,0),2),"")</f>
        <v/>
      </c>
      <c r="Y1259" s="6" t="str">
        <f aca="false">IFERROR(INDEX('20. Proveedor'!$A:$B,MATCH($A1259,'20. Proveedor'!$A:$A,0),2),"")</f>
        <v/>
      </c>
      <c r="Z1259" s="6" t="str">
        <f aca="false">IFERROR(INDEX('21. Saphirus'!$A:$B,MATCH($A1259,'21. Saphirus'!$A:$A,0),2),"")</f>
        <v/>
      </c>
    </row>
    <row r="1260" customFormat="false" ht="15.75" hidden="false" customHeight="true" outlineLevel="0" collapsed="false">
      <c r="A1260" s="5" t="s">
        <v>1298</v>
      </c>
      <c r="B1260" s="5" t="n">
        <v>1133</v>
      </c>
      <c r="C1260" s="5" t="s">
        <v>132</v>
      </c>
      <c r="D1260" s="6" t="n">
        <f aca="false">IFERROR(INDEX('1. Benavídez'!$A:$B,MATCH($A1260,'1. Benavídez'!$A:$A,0),2),"")</f>
        <v>8223</v>
      </c>
      <c r="E1260" s="6" t="n">
        <f aca="false">IFERROR(INDEX('2. Gallo'!$B:$D,MATCH($A1260,'2. Gallo'!$B:$B,0),3),"")</f>
        <v>7234</v>
      </c>
      <c r="F1260" s="6" t="str">
        <f aca="false">IFERROR(INDEX('3. Anea'!$B:$D,MATCH($A1260,'3. Anea'!$B:$B,0),2),"")</f>
        <v/>
      </c>
      <c r="G1260" s="6" t="n">
        <f aca="false">IFERROR(INDEX('4. Pilar'!$A:$C,MATCH($A1260,'4. Pilar'!$A:$A,0),2),"")</f>
        <v>8179</v>
      </c>
      <c r="H1260" s="6" t="str">
        <f aca="false">IFERROR(INDEX('5. Tortuguitas'!$B:$D,MATCH($A1260,'5. Tortuguitas'!$B:$B,0),2),"")</f>
        <v/>
      </c>
      <c r="I1260" s="6" t="str">
        <f aca="false">IFERROR(INDEX('6. Del Viso'!$A:$B,MATCH($A1260,'6. Del Viso'!$A:$A,0),2),"")</f>
        <v/>
      </c>
      <c r="J1260" s="6" t="str">
        <f aca="false">IFERROR(INDEX('7. Chica Glade'!$B:$F,MATCH($A1260,'7. Chica Glade'!$B:$B,0),4),"")</f>
        <v/>
      </c>
      <c r="K1260" s="6" t="str">
        <f aca="false">IFERROR(INDEX('8. Veterinaria'!$A:$B,MATCH($A1260,'8. Veterinaria'!$A:$A,0),2),"")</f>
        <v/>
      </c>
      <c r="L1260" s="6" t="str">
        <f aca="false">IFERROR(INDEX('9. Hipocampus'!$A:$B,MATCH($A1260,'9. Hipocampus'!$A:$A,0),2),"")</f>
        <v/>
      </c>
      <c r="M1260" s="6" t="n">
        <f aca="false">IFERROR(INDEX('11. Mundo Mascotas'!$B:$D,MATCH($A1260,'11. Mundo Mascotas'!$B:$B,0),2),"")</f>
        <v>7056</v>
      </c>
      <c r="N1260" s="6" t="str">
        <f aca="false">IFERROR(INDEX('12. Yaguar'!$B:$E,MATCH($A1260,'12. Yaguar'!$B:$B,0),2),"")</f>
        <v/>
      </c>
      <c r="O1260" s="6" t="str">
        <f aca="false">IFERROR(INDEX('13. King Clor'!$A:$B,MATCH($A1260,'13. King Clor'!$A:$A,0),2),"")</f>
        <v/>
      </c>
      <c r="P1260" s="6" t="str">
        <f aca="false">IFERROR(INDEX('14. Diserquim'!$A:$B,MATCH($A1260,'14. Diserquim'!$A:$A,0),2),"")</f>
        <v/>
      </c>
      <c r="Q1260" s="6" t="str">
        <f aca="false">IFERROR(INDEX('15. Moreno'!$A:$B,MATCH($A1260,'15. Moreno'!$A:$A,0),2),"")</f>
        <v/>
      </c>
      <c r="R1260" s="6" t="str">
        <f aca="false">IFERROR(INDEX('10. Collares'!$J:$K,MATCH($A1260,'10. Collares'!$J:$J,0),2),"")</f>
        <v/>
      </c>
      <c r="S1260" s="6" t="str">
        <f aca="false">IFERROR(INDEX('13. King Clor'!$G:$H,MATCH($A1260,'13. King Clor'!$G:$G,0),2),"")</f>
        <v/>
      </c>
      <c r="T1260" s="6" t="str">
        <f aca="false">IFERROR(INDEX('10. Collares'!$A:$B,MATCH($A1260,'10. Collares'!$A:$A,0),2),"")</f>
        <v/>
      </c>
      <c r="U1260" s="6" t="str">
        <f aca="false">IFERROR(INDEX('16. Mis nietos'!$B:$C,MATCH($A1260,'16. Mis nietos'!$B:$B,0),2),"")</f>
        <v/>
      </c>
      <c r="V1260" s="6" t="str">
        <f aca="false">IFERROR(INDEX('17. Profesional Vet'!$A:$B,MATCH($A1260,'17. Profesional Vet'!$A:$A,0),2),"")</f>
        <v/>
      </c>
      <c r="W1260" s="6" t="str">
        <f aca="false">IFERROR(INDEX('18. Premier'!$A:$B,MATCH($A1260,'18. Premier'!$A:$A,0),2),"")</f>
        <v/>
      </c>
      <c r="X1260" s="6" t="str">
        <f aca="false">IFERROR(INDEX('19. Dacam'!$A:$B,MATCH($A1260,'19. Dacam'!$A:$A,0),2),"")</f>
        <v/>
      </c>
      <c r="Y1260" s="6" t="n">
        <f aca="false">IFERROR(INDEX('20. Proveedor'!$A:$B,MATCH($A1260,'20. Proveedor'!$A:$A,0),2),"")</f>
        <v>7487</v>
      </c>
      <c r="Z1260" s="6" t="str">
        <f aca="false">IFERROR(INDEX('21. Saphirus'!$A:$B,MATCH($A1260,'21. Saphirus'!$A:$A,0),2),"")</f>
        <v/>
      </c>
    </row>
    <row r="1261" customFormat="false" ht="15.75" hidden="false" customHeight="true" outlineLevel="0" collapsed="false">
      <c r="A1261" s="5" t="s">
        <v>1299</v>
      </c>
      <c r="B1261" s="5" t="n">
        <v>5096</v>
      </c>
      <c r="C1261" s="5" t="s">
        <v>130</v>
      </c>
      <c r="D1261" s="6" t="str">
        <f aca="false">IFERROR(INDEX('1. Benavídez'!$A:$B,MATCH($A1261,'1. Benavídez'!$A:$A,0),2),"")</f>
        <v/>
      </c>
      <c r="E1261" s="6" t="str">
        <f aca="false">IFERROR(INDEX('2. Gallo'!$B:$D,MATCH($A1261,'2. Gallo'!$B:$B,0),3),"")</f>
        <v/>
      </c>
      <c r="F1261" s="6" t="str">
        <f aca="false">IFERROR(INDEX('3. Anea'!$B:$D,MATCH($A1261,'3. Anea'!$B:$B,0),2),"")</f>
        <v/>
      </c>
      <c r="G1261" s="6" t="str">
        <f aca="false">IFERROR(INDEX('4. Pilar'!$A:$C,MATCH($A1261,'4. Pilar'!$A:$A,0),2),"")</f>
        <v/>
      </c>
      <c r="H1261" s="6" t="str">
        <f aca="false">IFERROR(INDEX('5. Tortuguitas'!$B:$D,MATCH($A1261,'5. Tortuguitas'!$B:$B,0),2),"")</f>
        <v/>
      </c>
      <c r="I1261" s="6" t="str">
        <f aca="false">IFERROR(INDEX('6. Del Viso'!$A:$B,MATCH($A1261,'6. Del Viso'!$A:$A,0),2),"")</f>
        <v/>
      </c>
      <c r="J1261" s="6" t="str">
        <f aca="false">IFERROR(INDEX('7. Chica Glade'!$B:$F,MATCH($A1261,'7. Chica Glade'!$B:$B,0),4),"")</f>
        <v/>
      </c>
      <c r="K1261" s="6" t="str">
        <f aca="false">IFERROR(INDEX('8. Veterinaria'!$A:$B,MATCH($A1261,'8. Veterinaria'!$A:$A,0),2),"")</f>
        <v/>
      </c>
      <c r="L1261" s="6" t="str">
        <f aca="false">IFERROR(INDEX('9. Hipocampus'!$A:$B,MATCH($A1261,'9. Hipocampus'!$A:$A,0),2),"")</f>
        <v/>
      </c>
      <c r="M1261" s="6" t="str">
        <f aca="false">IFERROR(INDEX('11. Mundo Mascotas'!$B:$D,MATCH($A1261,'11. Mundo Mascotas'!$B:$B,0),2),"")</f>
        <v/>
      </c>
      <c r="N1261" s="6" t="str">
        <f aca="false">IFERROR(INDEX('12. Yaguar'!$B:$E,MATCH($A1261,'12. Yaguar'!$B:$B,0),2),"")</f>
        <v/>
      </c>
      <c r="O1261" s="6" t="str">
        <f aca="false">IFERROR(INDEX('13. King Clor'!$A:$B,MATCH($A1261,'13. King Clor'!$A:$A,0),2),"")</f>
        <v/>
      </c>
      <c r="P1261" s="6" t="str">
        <f aca="false">IFERROR(INDEX('14. Diserquim'!$A:$B,MATCH($A1261,'14. Diserquim'!$A:$A,0),2),"")</f>
        <v/>
      </c>
      <c r="Q1261" s="6" t="str">
        <f aca="false">IFERROR(INDEX('15. Moreno'!$A:$B,MATCH($A1261,'15. Moreno'!$A:$A,0),2),"")</f>
        <v/>
      </c>
      <c r="R1261" s="6" t="str">
        <f aca="false">IFERROR(INDEX('10. Collares'!$J:$K,MATCH($A1261,'10. Collares'!$J:$J,0),2),"")</f>
        <v/>
      </c>
      <c r="S1261" s="6" t="str">
        <f aca="false">IFERROR(INDEX('13. King Clor'!$G:$H,MATCH($A1261,'13. King Clor'!$G:$G,0),2),"")</f>
        <v/>
      </c>
      <c r="T1261" s="6" t="str">
        <f aca="false">IFERROR(INDEX('10. Collares'!$A:$B,MATCH($A1261,'10. Collares'!$A:$A,0),2),"")</f>
        <v/>
      </c>
      <c r="U1261" s="6" t="str">
        <f aca="false">IFERROR(INDEX('16. Mis nietos'!$B:$C,MATCH($A1261,'16. Mis nietos'!$B:$B,0),2),"")</f>
        <v/>
      </c>
      <c r="V1261" s="6" t="str">
        <f aca="false">IFERROR(INDEX('17. Profesional Vet'!$A:$B,MATCH($A1261,'17. Profesional Vet'!$A:$A,0),2),"")</f>
        <v/>
      </c>
      <c r="W1261" s="6" t="str">
        <f aca="false">IFERROR(INDEX('18. Premier'!$A:$B,MATCH($A1261,'18. Premier'!$A:$A,0),2),"")</f>
        <v/>
      </c>
      <c r="X1261" s="6" t="str">
        <f aca="false">IFERROR(INDEX('19. Dacam'!$A:$B,MATCH($A1261,'19. Dacam'!$A:$A,0),2),"")</f>
        <v/>
      </c>
      <c r="Y1261" s="6" t="str">
        <f aca="false">IFERROR(INDEX('20. Proveedor'!$A:$B,MATCH($A1261,'20. Proveedor'!$A:$A,0),2),"")</f>
        <v/>
      </c>
      <c r="Z1261" s="6" t="str">
        <f aca="false">IFERROR(INDEX('21. Saphirus'!$A:$B,MATCH($A1261,'21. Saphirus'!$A:$A,0),2),"")</f>
        <v/>
      </c>
    </row>
    <row r="1262" customFormat="false" ht="15.75" hidden="false" customHeight="true" outlineLevel="0" collapsed="false">
      <c r="A1262" s="5" t="s">
        <v>1300</v>
      </c>
      <c r="B1262" s="5" t="n">
        <v>1134</v>
      </c>
      <c r="C1262" s="5" t="s">
        <v>132</v>
      </c>
      <c r="D1262" s="6" t="str">
        <f aca="false">IFERROR(INDEX('1. Benavídez'!$A:$B,MATCH($A1262,'1. Benavídez'!$A:$A,0),2),"")</f>
        <v/>
      </c>
      <c r="E1262" s="6" t="n">
        <f aca="false">IFERROR(INDEX('2. Gallo'!$B:$D,MATCH($A1262,'2. Gallo'!$B:$B,0),3),"")</f>
        <v>6158</v>
      </c>
      <c r="F1262" s="6" t="str">
        <f aca="false">IFERROR(INDEX('3. Anea'!$B:$D,MATCH($A1262,'3. Anea'!$B:$B,0),2),"")</f>
        <v/>
      </c>
      <c r="G1262" s="6" t="str">
        <f aca="false">IFERROR(INDEX('4. Pilar'!$A:$C,MATCH($A1262,'4. Pilar'!$A:$A,0),2),"")</f>
        <v/>
      </c>
      <c r="H1262" s="6" t="str">
        <f aca="false">IFERROR(INDEX('5. Tortuguitas'!$B:$D,MATCH($A1262,'5. Tortuguitas'!$B:$B,0),2),"")</f>
        <v/>
      </c>
      <c r="I1262" s="6" t="str">
        <f aca="false">IFERROR(INDEX('6. Del Viso'!$A:$B,MATCH($A1262,'6. Del Viso'!$A:$A,0),2),"")</f>
        <v/>
      </c>
      <c r="J1262" s="6" t="str">
        <f aca="false">IFERROR(INDEX('7. Chica Glade'!$B:$F,MATCH($A1262,'7. Chica Glade'!$B:$B,0),4),"")</f>
        <v/>
      </c>
      <c r="K1262" s="6" t="str">
        <f aca="false">IFERROR(INDEX('8. Veterinaria'!$A:$B,MATCH($A1262,'8. Veterinaria'!$A:$A,0),2),"")</f>
        <v/>
      </c>
      <c r="L1262" s="6" t="str">
        <f aca="false">IFERROR(INDEX('9. Hipocampus'!$A:$B,MATCH($A1262,'9. Hipocampus'!$A:$A,0),2),"")</f>
        <v/>
      </c>
      <c r="M1262" s="6" t="str">
        <f aca="false">IFERROR(INDEX('11. Mundo Mascotas'!$B:$D,MATCH($A1262,'11. Mundo Mascotas'!$B:$B,0),2),"")</f>
        <v/>
      </c>
      <c r="N1262" s="6" t="str">
        <f aca="false">IFERROR(INDEX('12. Yaguar'!$B:$E,MATCH($A1262,'12. Yaguar'!$B:$B,0),2),"")</f>
        <v/>
      </c>
      <c r="O1262" s="6" t="str">
        <f aca="false">IFERROR(INDEX('13. King Clor'!$A:$B,MATCH($A1262,'13. King Clor'!$A:$A,0),2),"")</f>
        <v/>
      </c>
      <c r="P1262" s="6" t="str">
        <f aca="false">IFERROR(INDEX('14. Diserquim'!$A:$B,MATCH($A1262,'14. Diserquim'!$A:$A,0),2),"")</f>
        <v/>
      </c>
      <c r="Q1262" s="6" t="str">
        <f aca="false">IFERROR(INDEX('15. Moreno'!$A:$B,MATCH($A1262,'15. Moreno'!$A:$A,0),2),"")</f>
        <v/>
      </c>
      <c r="R1262" s="6" t="str">
        <f aca="false">IFERROR(INDEX('10. Collares'!$J:$K,MATCH($A1262,'10. Collares'!$J:$J,0),2),"")</f>
        <v/>
      </c>
      <c r="S1262" s="6" t="str">
        <f aca="false">IFERROR(INDEX('13. King Clor'!$G:$H,MATCH($A1262,'13. King Clor'!$G:$G,0),2),"")</f>
        <v/>
      </c>
      <c r="T1262" s="6" t="str">
        <f aca="false">IFERROR(INDEX('10. Collares'!$A:$B,MATCH($A1262,'10. Collares'!$A:$A,0),2),"")</f>
        <v/>
      </c>
      <c r="U1262" s="6" t="str">
        <f aca="false">IFERROR(INDEX('16. Mis nietos'!$B:$C,MATCH($A1262,'16. Mis nietos'!$B:$B,0),2),"")</f>
        <v/>
      </c>
      <c r="V1262" s="6" t="str">
        <f aca="false">IFERROR(INDEX('17. Profesional Vet'!$A:$B,MATCH($A1262,'17. Profesional Vet'!$A:$A,0),2),"")</f>
        <v/>
      </c>
      <c r="W1262" s="6" t="str">
        <f aca="false">IFERROR(INDEX('18. Premier'!$A:$B,MATCH($A1262,'18. Premier'!$A:$A,0),2),"")</f>
        <v/>
      </c>
      <c r="X1262" s="6" t="str">
        <f aca="false">IFERROR(INDEX('19. Dacam'!$A:$B,MATCH($A1262,'19. Dacam'!$A:$A,0),2),"")</f>
        <v/>
      </c>
      <c r="Y1262" s="6" t="n">
        <f aca="false">IFERROR(INDEX('20. Proveedor'!$A:$B,MATCH($A1262,'20. Proveedor'!$A:$A,0),2),"")</f>
        <v>3163</v>
      </c>
      <c r="Z1262" s="6" t="str">
        <f aca="false">IFERROR(INDEX('21. Saphirus'!$A:$B,MATCH($A1262,'21. Saphirus'!$A:$A,0),2),"")</f>
        <v/>
      </c>
    </row>
    <row r="1263" customFormat="false" ht="15.75" hidden="false" customHeight="true" outlineLevel="0" collapsed="false">
      <c r="A1263" s="5" t="s">
        <v>1301</v>
      </c>
      <c r="B1263" s="5" t="n">
        <v>1905477</v>
      </c>
      <c r="C1263" s="5" t="s">
        <v>33</v>
      </c>
      <c r="D1263" s="6" t="str">
        <f aca="false">IFERROR(INDEX('1. Benavídez'!$A:$B,MATCH($A1263,'1. Benavídez'!$A:$A,0),2),"")</f>
        <v/>
      </c>
      <c r="E1263" s="6" t="str">
        <f aca="false">IFERROR(INDEX('2. Gallo'!$B:$D,MATCH($A1263,'2. Gallo'!$B:$B,0),3),"")</f>
        <v/>
      </c>
      <c r="F1263" s="6" t="str">
        <f aca="false">IFERROR(INDEX('3. Anea'!$B:$D,MATCH($A1263,'3. Anea'!$B:$B,0),2),"")</f>
        <v/>
      </c>
      <c r="G1263" s="6" t="n">
        <f aca="false">IFERROR(INDEX('4. Pilar'!$A:$C,MATCH($A1263,'4. Pilar'!$A:$A,0),2),"")</f>
        <v>1553</v>
      </c>
      <c r="H1263" s="6" t="str">
        <f aca="false">IFERROR(INDEX('5. Tortuguitas'!$B:$D,MATCH($A1263,'5. Tortuguitas'!$B:$B,0),2),"")</f>
        <v/>
      </c>
      <c r="I1263" s="6" t="str">
        <f aca="false">IFERROR(INDEX('6. Del Viso'!$A:$B,MATCH($A1263,'6. Del Viso'!$A:$A,0),2),"")</f>
        <v/>
      </c>
      <c r="J1263" s="6" t="str">
        <f aca="false">IFERROR(INDEX('7. Chica Glade'!$B:$F,MATCH($A1263,'7. Chica Glade'!$B:$B,0),4),"")</f>
        <v/>
      </c>
      <c r="K1263" s="6" t="str">
        <f aca="false">IFERROR(INDEX('8. Veterinaria'!$A:$B,MATCH($A1263,'8. Veterinaria'!$A:$A,0),2),"")</f>
        <v/>
      </c>
      <c r="L1263" s="6" t="str">
        <f aca="false">IFERROR(INDEX('9. Hipocampus'!$A:$B,MATCH($A1263,'9. Hipocampus'!$A:$A,0),2),"")</f>
        <v/>
      </c>
      <c r="M1263" s="6" t="str">
        <f aca="false">IFERROR(INDEX('11. Mundo Mascotas'!$B:$D,MATCH($A1263,'11. Mundo Mascotas'!$B:$B,0),2),"")</f>
        <v/>
      </c>
      <c r="N1263" s="6" t="str">
        <f aca="false">IFERROR(INDEX('12. Yaguar'!$B:$E,MATCH($A1263,'12. Yaguar'!$B:$B,0),2),"")</f>
        <v/>
      </c>
      <c r="O1263" s="6" t="str">
        <f aca="false">IFERROR(INDEX('13. King Clor'!$A:$B,MATCH($A1263,'13. King Clor'!$A:$A,0),2),"")</f>
        <v/>
      </c>
      <c r="P1263" s="6" t="str">
        <f aca="false">IFERROR(INDEX('14. Diserquim'!$A:$B,MATCH($A1263,'14. Diserquim'!$A:$A,0),2),"")</f>
        <v/>
      </c>
      <c r="Q1263" s="6" t="str">
        <f aca="false">IFERROR(INDEX('15. Moreno'!$A:$B,MATCH($A1263,'15. Moreno'!$A:$A,0),2),"")</f>
        <v/>
      </c>
      <c r="R1263" s="6" t="str">
        <f aca="false">IFERROR(INDEX('10. Collares'!$J:$K,MATCH($A1263,'10. Collares'!$J:$J,0),2),"")</f>
        <v/>
      </c>
      <c r="S1263" s="6" t="str">
        <f aca="false">IFERROR(INDEX('13. King Clor'!$G:$H,MATCH($A1263,'13. King Clor'!$G:$G,0),2),"")</f>
        <v/>
      </c>
      <c r="T1263" s="6" t="str">
        <f aca="false">IFERROR(INDEX('10. Collares'!$A:$B,MATCH($A1263,'10. Collares'!$A:$A,0),2),"")</f>
        <v/>
      </c>
      <c r="U1263" s="6" t="str">
        <f aca="false">IFERROR(INDEX('16. Mis nietos'!$B:$C,MATCH($A1263,'16. Mis nietos'!$B:$B,0),2),"")</f>
        <v/>
      </c>
      <c r="V1263" s="6" t="str">
        <f aca="false">IFERROR(INDEX('17. Profesional Vet'!$A:$B,MATCH($A1263,'17. Profesional Vet'!$A:$A,0),2),"")</f>
        <v/>
      </c>
      <c r="W1263" s="6" t="str">
        <f aca="false">IFERROR(INDEX('18. Premier'!$A:$B,MATCH($A1263,'18. Premier'!$A:$A,0),2),"")</f>
        <v/>
      </c>
      <c r="X1263" s="6" t="str">
        <f aca="false">IFERROR(INDEX('19. Dacam'!$A:$B,MATCH($A1263,'19. Dacam'!$A:$A,0),2),"")</f>
        <v/>
      </c>
      <c r="Y1263" s="6" t="str">
        <f aca="false">IFERROR(INDEX('20. Proveedor'!$A:$B,MATCH($A1263,'20. Proveedor'!$A:$A,0),2),"")</f>
        <v/>
      </c>
      <c r="Z1263" s="6" t="str">
        <f aca="false">IFERROR(INDEX('21. Saphirus'!$A:$B,MATCH($A1263,'21. Saphirus'!$A:$A,0),2),"")</f>
        <v/>
      </c>
    </row>
    <row r="1264" customFormat="false" ht="15.75" hidden="false" customHeight="true" outlineLevel="0" collapsed="false">
      <c r="A1264" s="5" t="s">
        <v>1302</v>
      </c>
      <c r="B1264" s="5" t="n">
        <v>1905192</v>
      </c>
      <c r="C1264" s="5" t="s">
        <v>33</v>
      </c>
      <c r="D1264" s="6" t="str">
        <f aca="false">IFERROR(INDEX('1. Benavídez'!$A:$B,MATCH($A1264,'1. Benavídez'!$A:$A,0),2),"")</f>
        <v/>
      </c>
      <c r="E1264" s="6" t="str">
        <f aca="false">IFERROR(INDEX('2. Gallo'!$B:$D,MATCH($A1264,'2. Gallo'!$B:$B,0),3),"")</f>
        <v/>
      </c>
      <c r="F1264" s="6" t="str">
        <f aca="false">IFERROR(INDEX('3. Anea'!$B:$D,MATCH($A1264,'3. Anea'!$B:$B,0),2),"")</f>
        <v/>
      </c>
      <c r="G1264" s="6" t="n">
        <f aca="false">IFERROR(INDEX('4. Pilar'!$A:$C,MATCH($A1264,'4. Pilar'!$A:$A,0),2),"")</f>
        <v>1493</v>
      </c>
      <c r="H1264" s="6" t="str">
        <f aca="false">IFERROR(INDEX('5. Tortuguitas'!$B:$D,MATCH($A1264,'5. Tortuguitas'!$B:$B,0),2),"")</f>
        <v/>
      </c>
      <c r="I1264" s="6" t="str">
        <f aca="false">IFERROR(INDEX('6. Del Viso'!$A:$B,MATCH($A1264,'6. Del Viso'!$A:$A,0),2),"")</f>
        <v/>
      </c>
      <c r="J1264" s="6" t="str">
        <f aca="false">IFERROR(INDEX('7. Chica Glade'!$B:$F,MATCH($A1264,'7. Chica Glade'!$B:$B,0),4),"")</f>
        <v/>
      </c>
      <c r="K1264" s="6" t="str">
        <f aca="false">IFERROR(INDEX('8. Veterinaria'!$A:$B,MATCH($A1264,'8. Veterinaria'!$A:$A,0),2),"")</f>
        <v/>
      </c>
      <c r="L1264" s="6" t="str">
        <f aca="false">IFERROR(INDEX('9. Hipocampus'!$A:$B,MATCH($A1264,'9. Hipocampus'!$A:$A,0),2),"")</f>
        <v/>
      </c>
      <c r="M1264" s="6" t="str">
        <f aca="false">IFERROR(INDEX('11. Mundo Mascotas'!$B:$D,MATCH($A1264,'11. Mundo Mascotas'!$B:$B,0),2),"")</f>
        <v/>
      </c>
      <c r="N1264" s="6" t="str">
        <f aca="false">IFERROR(INDEX('12. Yaguar'!$B:$E,MATCH($A1264,'12. Yaguar'!$B:$B,0),2),"")</f>
        <v/>
      </c>
      <c r="O1264" s="6" t="str">
        <f aca="false">IFERROR(INDEX('13. King Clor'!$A:$B,MATCH($A1264,'13. King Clor'!$A:$A,0),2),"")</f>
        <v/>
      </c>
      <c r="P1264" s="6" t="str">
        <f aca="false">IFERROR(INDEX('14. Diserquim'!$A:$B,MATCH($A1264,'14. Diserquim'!$A:$A,0),2),"")</f>
        <v/>
      </c>
      <c r="Q1264" s="6" t="str">
        <f aca="false">IFERROR(INDEX('15. Moreno'!$A:$B,MATCH($A1264,'15. Moreno'!$A:$A,0),2),"")</f>
        <v/>
      </c>
      <c r="R1264" s="6" t="str">
        <f aca="false">IFERROR(INDEX('10. Collares'!$J:$K,MATCH($A1264,'10. Collares'!$J:$J,0),2),"")</f>
        <v/>
      </c>
      <c r="S1264" s="6" t="str">
        <f aca="false">IFERROR(INDEX('13. King Clor'!$G:$H,MATCH($A1264,'13. King Clor'!$G:$G,0),2),"")</f>
        <v/>
      </c>
      <c r="T1264" s="6" t="str">
        <f aca="false">IFERROR(INDEX('10. Collares'!$A:$B,MATCH($A1264,'10. Collares'!$A:$A,0),2),"")</f>
        <v/>
      </c>
      <c r="U1264" s="6" t="str">
        <f aca="false">IFERROR(INDEX('16. Mis nietos'!$B:$C,MATCH($A1264,'16. Mis nietos'!$B:$B,0),2),"")</f>
        <v/>
      </c>
      <c r="V1264" s="6" t="str">
        <f aca="false">IFERROR(INDEX('17. Profesional Vet'!$A:$B,MATCH($A1264,'17. Profesional Vet'!$A:$A,0),2),"")</f>
        <v/>
      </c>
      <c r="W1264" s="6" t="str">
        <f aca="false">IFERROR(INDEX('18. Premier'!$A:$B,MATCH($A1264,'18. Premier'!$A:$A,0),2),"")</f>
        <v/>
      </c>
      <c r="X1264" s="6" t="str">
        <f aca="false">IFERROR(INDEX('19. Dacam'!$A:$B,MATCH($A1264,'19. Dacam'!$A:$A,0),2),"")</f>
        <v/>
      </c>
      <c r="Y1264" s="6" t="str">
        <f aca="false">IFERROR(INDEX('20. Proveedor'!$A:$B,MATCH($A1264,'20. Proveedor'!$A:$A,0),2),"")</f>
        <v/>
      </c>
      <c r="Z1264" s="6" t="str">
        <f aca="false">IFERROR(INDEX('21. Saphirus'!$A:$B,MATCH($A1264,'21. Saphirus'!$A:$A,0),2),"")</f>
        <v/>
      </c>
    </row>
    <row r="1265" customFormat="false" ht="15.75" hidden="false" customHeight="true" outlineLevel="0" collapsed="false">
      <c r="A1265" s="5" t="s">
        <v>1303</v>
      </c>
      <c r="B1265" s="5" t="n">
        <v>5097</v>
      </c>
      <c r="C1265" s="5" t="s">
        <v>130</v>
      </c>
      <c r="D1265" s="6" t="str">
        <f aca="false">IFERROR(INDEX('1. Benavídez'!$A:$B,MATCH($A1265,'1. Benavídez'!$A:$A,0),2),"")</f>
        <v/>
      </c>
      <c r="E1265" s="6" t="str">
        <f aca="false">IFERROR(INDEX('2. Gallo'!$B:$D,MATCH($A1265,'2. Gallo'!$B:$B,0),3),"")</f>
        <v/>
      </c>
      <c r="F1265" s="6" t="str">
        <f aca="false">IFERROR(INDEX('3. Anea'!$B:$D,MATCH($A1265,'3. Anea'!$B:$B,0),2),"")</f>
        <v/>
      </c>
      <c r="G1265" s="6" t="str">
        <f aca="false">IFERROR(INDEX('4. Pilar'!$A:$C,MATCH($A1265,'4. Pilar'!$A:$A,0),2),"")</f>
        <v/>
      </c>
      <c r="H1265" s="6" t="str">
        <f aca="false">IFERROR(INDEX('5. Tortuguitas'!$B:$D,MATCH($A1265,'5. Tortuguitas'!$B:$B,0),2),"")</f>
        <v/>
      </c>
      <c r="I1265" s="6" t="str">
        <f aca="false">IFERROR(INDEX('6. Del Viso'!$A:$B,MATCH($A1265,'6. Del Viso'!$A:$A,0),2),"")</f>
        <v/>
      </c>
      <c r="J1265" s="6" t="str">
        <f aca="false">IFERROR(INDEX('7. Chica Glade'!$B:$F,MATCH($A1265,'7. Chica Glade'!$B:$B,0),4),"")</f>
        <v/>
      </c>
      <c r="K1265" s="6" t="str">
        <f aca="false">IFERROR(INDEX('8. Veterinaria'!$A:$B,MATCH($A1265,'8. Veterinaria'!$A:$A,0),2),"")</f>
        <v/>
      </c>
      <c r="L1265" s="6" t="str">
        <f aca="false">IFERROR(INDEX('9. Hipocampus'!$A:$B,MATCH($A1265,'9. Hipocampus'!$A:$A,0),2),"")</f>
        <v/>
      </c>
      <c r="M1265" s="6" t="str">
        <f aca="false">IFERROR(INDEX('11. Mundo Mascotas'!$B:$D,MATCH($A1265,'11. Mundo Mascotas'!$B:$B,0),2),"")</f>
        <v/>
      </c>
      <c r="N1265" s="6" t="str">
        <f aca="false">IFERROR(INDEX('12. Yaguar'!$B:$E,MATCH($A1265,'12. Yaguar'!$B:$B,0),2),"")</f>
        <v/>
      </c>
      <c r="O1265" s="6" t="str">
        <f aca="false">IFERROR(INDEX('13. King Clor'!$A:$B,MATCH($A1265,'13. King Clor'!$A:$A,0),2),"")</f>
        <v/>
      </c>
      <c r="P1265" s="6" t="str">
        <f aca="false">IFERROR(INDEX('14. Diserquim'!$A:$B,MATCH($A1265,'14. Diserquim'!$A:$A,0),2),"")</f>
        <v/>
      </c>
      <c r="Q1265" s="6" t="str">
        <f aca="false">IFERROR(INDEX('15. Moreno'!$A:$B,MATCH($A1265,'15. Moreno'!$A:$A,0),2),"")</f>
        <v/>
      </c>
      <c r="R1265" s="6" t="str">
        <f aca="false">IFERROR(INDEX('10. Collares'!$J:$K,MATCH($A1265,'10. Collares'!$J:$J,0),2),"")</f>
        <v/>
      </c>
      <c r="S1265" s="6" t="str">
        <f aca="false">IFERROR(INDEX('13. King Clor'!$G:$H,MATCH($A1265,'13. King Clor'!$G:$G,0),2),"")</f>
        <v/>
      </c>
      <c r="T1265" s="6" t="str">
        <f aca="false">IFERROR(INDEX('10. Collares'!$A:$B,MATCH($A1265,'10. Collares'!$A:$A,0),2),"")</f>
        <v/>
      </c>
      <c r="U1265" s="6" t="str">
        <f aca="false">IFERROR(INDEX('16. Mis nietos'!$B:$C,MATCH($A1265,'16. Mis nietos'!$B:$B,0),2),"")</f>
        <v/>
      </c>
      <c r="V1265" s="6" t="str">
        <f aca="false">IFERROR(INDEX('17. Profesional Vet'!$A:$B,MATCH($A1265,'17. Profesional Vet'!$A:$A,0),2),"")</f>
        <v/>
      </c>
      <c r="W1265" s="6" t="str">
        <f aca="false">IFERROR(INDEX('18. Premier'!$A:$B,MATCH($A1265,'18. Premier'!$A:$A,0),2),"")</f>
        <v/>
      </c>
      <c r="X1265" s="6" t="str">
        <f aca="false">IFERROR(INDEX('19. Dacam'!$A:$B,MATCH($A1265,'19. Dacam'!$A:$A,0),2),"")</f>
        <v/>
      </c>
      <c r="Y1265" s="6" t="str">
        <f aca="false">IFERROR(INDEX('20. Proveedor'!$A:$B,MATCH($A1265,'20. Proveedor'!$A:$A,0),2),"")</f>
        <v/>
      </c>
      <c r="Z1265" s="6" t="str">
        <f aca="false">IFERROR(INDEX('21. Saphirus'!$A:$B,MATCH($A1265,'21. Saphirus'!$A:$A,0),2),"")</f>
        <v/>
      </c>
    </row>
    <row r="1266" customFormat="false" ht="15.75" hidden="false" customHeight="true" outlineLevel="0" collapsed="false">
      <c r="A1266" s="5" t="s">
        <v>1304</v>
      </c>
      <c r="B1266" s="5" t="n">
        <v>1135</v>
      </c>
      <c r="C1266" s="5" t="s">
        <v>132</v>
      </c>
      <c r="D1266" s="6" t="n">
        <f aca="false">IFERROR(INDEX('1. Benavídez'!$A:$B,MATCH($A1266,'1. Benavídez'!$A:$A,0),2),"")</f>
        <v>15054</v>
      </c>
      <c r="E1266" s="6" t="n">
        <f aca="false">IFERROR(INDEX('2. Gallo'!$B:$D,MATCH($A1266,'2. Gallo'!$B:$B,0),3),"")</f>
        <v>15493</v>
      </c>
      <c r="F1266" s="6" t="str">
        <f aca="false">IFERROR(INDEX('3. Anea'!$B:$D,MATCH($A1266,'3. Anea'!$B:$B,0),2),"")</f>
        <v/>
      </c>
      <c r="G1266" s="6" t="str">
        <f aca="false">IFERROR(INDEX('4. Pilar'!$A:$C,MATCH($A1266,'4. Pilar'!$A:$A,0),2),"")</f>
        <v/>
      </c>
      <c r="H1266" s="6" t="str">
        <f aca="false">IFERROR(INDEX('5. Tortuguitas'!$B:$D,MATCH($A1266,'5. Tortuguitas'!$B:$B,0),2),"")</f>
        <v/>
      </c>
      <c r="I1266" s="6" t="str">
        <f aca="false">IFERROR(INDEX('6. Del Viso'!$A:$B,MATCH($A1266,'6. Del Viso'!$A:$A,0),2),"")</f>
        <v/>
      </c>
      <c r="J1266" s="6" t="str">
        <f aca="false">IFERROR(INDEX('7. Chica Glade'!$B:$F,MATCH($A1266,'7. Chica Glade'!$B:$B,0),4),"")</f>
        <v/>
      </c>
      <c r="K1266" s="6" t="str">
        <f aca="false">IFERROR(INDEX('8. Veterinaria'!$A:$B,MATCH($A1266,'8. Veterinaria'!$A:$A,0),2),"")</f>
        <v/>
      </c>
      <c r="L1266" s="6" t="str">
        <f aca="false">IFERROR(INDEX('9. Hipocampus'!$A:$B,MATCH($A1266,'9. Hipocampus'!$A:$A,0),2),"")</f>
        <v/>
      </c>
      <c r="M1266" s="6" t="n">
        <f aca="false">IFERROR(INDEX('11. Mundo Mascotas'!$B:$D,MATCH($A1266,'11. Mundo Mascotas'!$B:$B,0),2),"")</f>
        <v>16856</v>
      </c>
      <c r="N1266" s="6" t="str">
        <f aca="false">IFERROR(INDEX('12. Yaguar'!$B:$E,MATCH($A1266,'12. Yaguar'!$B:$B,0),2),"")</f>
        <v/>
      </c>
      <c r="O1266" s="6" t="str">
        <f aca="false">IFERROR(INDEX('13. King Clor'!$A:$B,MATCH($A1266,'13. King Clor'!$A:$A,0),2),"")</f>
        <v/>
      </c>
      <c r="P1266" s="6" t="str">
        <f aca="false">IFERROR(INDEX('14. Diserquim'!$A:$B,MATCH($A1266,'14. Diserquim'!$A:$A,0),2),"")</f>
        <v/>
      </c>
      <c r="Q1266" s="6" t="str">
        <f aca="false">IFERROR(INDEX('15. Moreno'!$A:$B,MATCH($A1266,'15. Moreno'!$A:$A,0),2),"")</f>
        <v/>
      </c>
      <c r="R1266" s="6" t="str">
        <f aca="false">IFERROR(INDEX('10. Collares'!$J:$K,MATCH($A1266,'10. Collares'!$J:$J,0),2),"")</f>
        <v/>
      </c>
      <c r="S1266" s="6" t="str">
        <f aca="false">IFERROR(INDEX('13. King Clor'!$G:$H,MATCH($A1266,'13. King Clor'!$G:$G,0),2),"")</f>
        <v/>
      </c>
      <c r="T1266" s="6" t="str">
        <f aca="false">IFERROR(INDEX('10. Collares'!$A:$B,MATCH($A1266,'10. Collares'!$A:$A,0),2),"")</f>
        <v/>
      </c>
      <c r="U1266" s="6" t="str">
        <f aca="false">IFERROR(INDEX('16. Mis nietos'!$B:$C,MATCH($A1266,'16. Mis nietos'!$B:$B,0),2),"")</f>
        <v/>
      </c>
      <c r="V1266" s="6" t="str">
        <f aca="false">IFERROR(INDEX('17. Profesional Vet'!$A:$B,MATCH($A1266,'17. Profesional Vet'!$A:$A,0),2),"")</f>
        <v/>
      </c>
      <c r="W1266" s="6" t="str">
        <f aca="false">IFERROR(INDEX('18. Premier'!$A:$B,MATCH($A1266,'18. Premier'!$A:$A,0),2),"")</f>
        <v/>
      </c>
      <c r="X1266" s="6" t="str">
        <f aca="false">IFERROR(INDEX('19. Dacam'!$A:$B,MATCH($A1266,'19. Dacam'!$A:$A,0),2),"")</f>
        <v/>
      </c>
      <c r="Y1266" s="6" t="n">
        <f aca="false">IFERROR(INDEX('20. Proveedor'!$A:$B,MATCH($A1266,'20. Proveedor'!$A:$A,0),2),"")</f>
        <v>17135</v>
      </c>
      <c r="Z1266" s="6" t="str">
        <f aca="false">IFERROR(INDEX('21. Saphirus'!$A:$B,MATCH($A1266,'21. Saphirus'!$A:$A,0),2),"")</f>
        <v/>
      </c>
    </row>
    <row r="1267" customFormat="false" ht="15.75" hidden="false" customHeight="true" outlineLevel="0" collapsed="false">
      <c r="A1267" s="5" t="s">
        <v>1305</v>
      </c>
      <c r="B1267" s="5" t="n">
        <v>1905563</v>
      </c>
      <c r="C1267" s="5" t="s">
        <v>183</v>
      </c>
      <c r="D1267" s="6" t="str">
        <f aca="false">IFERROR(INDEX('1. Benavídez'!$A:$B,MATCH($A1267,'1. Benavídez'!$A:$A,0),2),"")</f>
        <v/>
      </c>
      <c r="E1267" s="6" t="str">
        <f aca="false">IFERROR(INDEX('2. Gallo'!$B:$D,MATCH($A1267,'2. Gallo'!$B:$B,0),3),"")</f>
        <v/>
      </c>
      <c r="F1267" s="6" t="str">
        <f aca="false">IFERROR(INDEX('3. Anea'!$B:$D,MATCH($A1267,'3. Anea'!$B:$B,0),2),"")</f>
        <v/>
      </c>
      <c r="G1267" s="6" t="str">
        <f aca="false">IFERROR(INDEX('4. Pilar'!$A:$C,MATCH($A1267,'4. Pilar'!$A:$A,0),2),"")</f>
        <v/>
      </c>
      <c r="H1267" s="6" t="str">
        <f aca="false">IFERROR(INDEX('5. Tortuguitas'!$B:$D,MATCH($A1267,'5. Tortuguitas'!$B:$B,0),2),"")</f>
        <v/>
      </c>
      <c r="I1267" s="6" t="str">
        <f aca="false">IFERROR(INDEX('6. Del Viso'!$A:$B,MATCH($A1267,'6. Del Viso'!$A:$A,0),2),"")</f>
        <v/>
      </c>
      <c r="J1267" s="6" t="str">
        <f aca="false">IFERROR(INDEX('7. Chica Glade'!$B:$F,MATCH($A1267,'7. Chica Glade'!$B:$B,0),4),"")</f>
        <v/>
      </c>
      <c r="K1267" s="6" t="str">
        <f aca="false">IFERROR(INDEX('8. Veterinaria'!$A:$B,MATCH($A1267,'8. Veterinaria'!$A:$A,0),2),"")</f>
        <v/>
      </c>
      <c r="L1267" s="6" t="n">
        <f aca="false">IFERROR(INDEX('9. Hipocampus'!$A:$B,MATCH($A1267,'9. Hipocampus'!$A:$A,0),2),"")</f>
        <v>1237</v>
      </c>
      <c r="M1267" s="6" t="str">
        <f aca="false">IFERROR(INDEX('11. Mundo Mascotas'!$B:$D,MATCH($A1267,'11. Mundo Mascotas'!$B:$B,0),2),"")</f>
        <v/>
      </c>
      <c r="N1267" s="6" t="str">
        <f aca="false">IFERROR(INDEX('12. Yaguar'!$B:$E,MATCH($A1267,'12. Yaguar'!$B:$B,0),2),"")</f>
        <v/>
      </c>
      <c r="O1267" s="6" t="str">
        <f aca="false">IFERROR(INDEX('13. King Clor'!$A:$B,MATCH($A1267,'13. King Clor'!$A:$A,0),2),"")</f>
        <v/>
      </c>
      <c r="P1267" s="6" t="str">
        <f aca="false">IFERROR(INDEX('14. Diserquim'!$A:$B,MATCH($A1267,'14. Diserquim'!$A:$A,0),2),"")</f>
        <v/>
      </c>
      <c r="Q1267" s="6" t="str">
        <f aca="false">IFERROR(INDEX('15. Moreno'!$A:$B,MATCH($A1267,'15. Moreno'!$A:$A,0),2),"")</f>
        <v/>
      </c>
      <c r="R1267" s="6" t="str">
        <f aca="false">IFERROR(INDEX('10. Collares'!$J:$K,MATCH($A1267,'10. Collares'!$J:$J,0),2),"")</f>
        <v/>
      </c>
      <c r="S1267" s="6" t="str">
        <f aca="false">IFERROR(INDEX('13. King Clor'!$G:$H,MATCH($A1267,'13. King Clor'!$G:$G,0),2),"")</f>
        <v/>
      </c>
      <c r="T1267" s="6" t="str">
        <f aca="false">IFERROR(INDEX('10. Collares'!$A:$B,MATCH($A1267,'10. Collares'!$A:$A,0),2),"")</f>
        <v/>
      </c>
      <c r="U1267" s="6" t="str">
        <f aca="false">IFERROR(INDEX('16. Mis nietos'!$B:$C,MATCH($A1267,'16. Mis nietos'!$B:$B,0),2),"")</f>
        <v/>
      </c>
      <c r="V1267" s="6" t="str">
        <f aca="false">IFERROR(INDEX('17. Profesional Vet'!$A:$B,MATCH($A1267,'17. Profesional Vet'!$A:$A,0),2),"")</f>
        <v/>
      </c>
      <c r="W1267" s="6" t="str">
        <f aca="false">IFERROR(INDEX('18. Premier'!$A:$B,MATCH($A1267,'18. Premier'!$A:$A,0),2),"")</f>
        <v/>
      </c>
      <c r="X1267" s="6" t="str">
        <f aca="false">IFERROR(INDEX('19. Dacam'!$A:$B,MATCH($A1267,'19. Dacam'!$A:$A,0),2),"")</f>
        <v/>
      </c>
      <c r="Y1267" s="6" t="str">
        <f aca="false">IFERROR(INDEX('20. Proveedor'!$A:$B,MATCH($A1267,'20. Proveedor'!$A:$A,0),2),"")</f>
        <v/>
      </c>
      <c r="Z1267" s="6" t="str">
        <f aca="false">IFERROR(INDEX('21. Saphirus'!$A:$B,MATCH($A1267,'21. Saphirus'!$A:$A,0),2),"")</f>
        <v/>
      </c>
    </row>
    <row r="1268" customFormat="false" ht="15.75" hidden="false" customHeight="true" outlineLevel="0" collapsed="false">
      <c r="A1268" s="5" t="s">
        <v>1306</v>
      </c>
      <c r="B1268" s="5" t="n">
        <v>1905923</v>
      </c>
      <c r="C1268" s="5" t="s">
        <v>123</v>
      </c>
      <c r="D1268" s="6" t="str">
        <f aca="false">IFERROR(INDEX('1. Benavídez'!$A:$B,MATCH($A1268,'1. Benavídez'!$A:$A,0),2),"")</f>
        <v/>
      </c>
      <c r="E1268" s="6" t="str">
        <f aca="false">IFERROR(INDEX('2. Gallo'!$B:$D,MATCH($A1268,'2. Gallo'!$B:$B,0),3),"")</f>
        <v/>
      </c>
      <c r="F1268" s="6" t="str">
        <f aca="false">IFERROR(INDEX('3. Anea'!$B:$D,MATCH($A1268,'3. Anea'!$B:$B,0),2),"")</f>
        <v/>
      </c>
      <c r="G1268" s="6" t="str">
        <f aca="false">IFERROR(INDEX('4. Pilar'!$A:$C,MATCH($A1268,'4. Pilar'!$A:$A,0),2),"")</f>
        <v/>
      </c>
      <c r="H1268" s="6" t="str">
        <f aca="false">IFERROR(INDEX('5. Tortuguitas'!$B:$D,MATCH($A1268,'5. Tortuguitas'!$B:$B,0),2),"")</f>
        <v/>
      </c>
      <c r="I1268" s="6" t="str">
        <f aca="false">IFERROR(INDEX('6. Del Viso'!$A:$B,MATCH($A1268,'6. Del Viso'!$A:$A,0),2),"")</f>
        <v/>
      </c>
      <c r="J1268" s="6" t="str">
        <f aca="false">IFERROR(INDEX('7. Chica Glade'!$B:$F,MATCH($A1268,'7. Chica Glade'!$B:$B,0),4),"")</f>
        <v/>
      </c>
      <c r="K1268" s="6" t="str">
        <f aca="false">IFERROR(INDEX('8. Veterinaria'!$A:$B,MATCH($A1268,'8. Veterinaria'!$A:$A,0),2),"")</f>
        <v/>
      </c>
      <c r="L1268" s="6" t="n">
        <f aca="false">IFERROR(INDEX('9. Hipocampus'!$A:$B,MATCH($A1268,'9. Hipocampus'!$A:$A,0),2),"")</f>
        <v>2614</v>
      </c>
      <c r="M1268" s="6" t="str">
        <f aca="false">IFERROR(INDEX('11. Mundo Mascotas'!$B:$D,MATCH($A1268,'11. Mundo Mascotas'!$B:$B,0),2),"")</f>
        <v/>
      </c>
      <c r="N1268" s="6" t="str">
        <f aca="false">IFERROR(INDEX('12. Yaguar'!$B:$E,MATCH($A1268,'12. Yaguar'!$B:$B,0),2),"")</f>
        <v/>
      </c>
      <c r="O1268" s="6" t="str">
        <f aca="false">IFERROR(INDEX('13. King Clor'!$A:$B,MATCH($A1268,'13. King Clor'!$A:$A,0),2),"")</f>
        <v/>
      </c>
      <c r="P1268" s="6" t="str">
        <f aca="false">IFERROR(INDEX('14. Diserquim'!$A:$B,MATCH($A1268,'14. Diserquim'!$A:$A,0),2),"")</f>
        <v/>
      </c>
      <c r="Q1268" s="6" t="str">
        <f aca="false">IFERROR(INDEX('15. Moreno'!$A:$B,MATCH($A1268,'15. Moreno'!$A:$A,0),2),"")</f>
        <v/>
      </c>
      <c r="R1268" s="6" t="str">
        <f aca="false">IFERROR(INDEX('10. Collares'!$J:$K,MATCH($A1268,'10. Collares'!$J:$J,0),2),"")</f>
        <v/>
      </c>
      <c r="S1268" s="6" t="str">
        <f aca="false">IFERROR(INDEX('13. King Clor'!$G:$H,MATCH($A1268,'13. King Clor'!$G:$G,0),2),"")</f>
        <v/>
      </c>
      <c r="T1268" s="6" t="str">
        <f aca="false">IFERROR(INDEX('10. Collares'!$A:$B,MATCH($A1268,'10. Collares'!$A:$A,0),2),"")</f>
        <v/>
      </c>
      <c r="U1268" s="6" t="str">
        <f aca="false">IFERROR(INDEX('16. Mis nietos'!$B:$C,MATCH($A1268,'16. Mis nietos'!$B:$B,0),2),"")</f>
        <v/>
      </c>
      <c r="V1268" s="6" t="str">
        <f aca="false">IFERROR(INDEX('17. Profesional Vet'!$A:$B,MATCH($A1268,'17. Profesional Vet'!$A:$A,0),2),"")</f>
        <v/>
      </c>
      <c r="W1268" s="6" t="str">
        <f aca="false">IFERROR(INDEX('18. Premier'!$A:$B,MATCH($A1268,'18. Premier'!$A:$A,0),2),"")</f>
        <v/>
      </c>
      <c r="X1268" s="6" t="str">
        <f aca="false">IFERROR(INDEX('19. Dacam'!$A:$B,MATCH($A1268,'19. Dacam'!$A:$A,0),2),"")</f>
        <v/>
      </c>
      <c r="Y1268" s="6" t="str">
        <f aca="false">IFERROR(INDEX('20. Proveedor'!$A:$B,MATCH($A1268,'20. Proveedor'!$A:$A,0),2),"")</f>
        <v/>
      </c>
      <c r="Z1268" s="6" t="str">
        <f aca="false">IFERROR(INDEX('21. Saphirus'!$A:$B,MATCH($A1268,'21. Saphirus'!$A:$A,0),2),"")</f>
        <v/>
      </c>
    </row>
    <row r="1269" customFormat="false" ht="15.75" hidden="false" customHeight="true" outlineLevel="0" collapsed="false">
      <c r="A1269" s="5" t="s">
        <v>1307</v>
      </c>
      <c r="B1269" s="5" t="n">
        <v>44424</v>
      </c>
      <c r="C1269" s="5" t="s">
        <v>33</v>
      </c>
      <c r="D1269" s="6" t="str">
        <f aca="false">IFERROR(INDEX('1. Benavídez'!$A:$B,MATCH($A1269,'1. Benavídez'!$A:$A,0),2),"")</f>
        <v/>
      </c>
      <c r="E1269" s="6" t="str">
        <f aca="false">IFERROR(INDEX('2. Gallo'!$B:$D,MATCH($A1269,'2. Gallo'!$B:$B,0),3),"")</f>
        <v/>
      </c>
      <c r="F1269" s="6" t="str">
        <f aca="false">IFERROR(INDEX('3. Anea'!$B:$D,MATCH($A1269,'3. Anea'!$B:$B,0),2),"")</f>
        <v/>
      </c>
      <c r="G1269" s="6" t="str">
        <f aca="false">IFERROR(INDEX('4. Pilar'!$A:$C,MATCH($A1269,'4. Pilar'!$A:$A,0),2),"")</f>
        <v/>
      </c>
      <c r="H1269" s="6" t="str">
        <f aca="false">IFERROR(INDEX('5. Tortuguitas'!$B:$D,MATCH($A1269,'5. Tortuguitas'!$B:$B,0),2),"")</f>
        <v/>
      </c>
      <c r="I1269" s="6" t="str">
        <f aca="false">IFERROR(INDEX('6. Del Viso'!$A:$B,MATCH($A1269,'6. Del Viso'!$A:$A,0),2),"")</f>
        <v/>
      </c>
      <c r="J1269" s="6" t="str">
        <f aca="false">IFERROR(INDEX('7. Chica Glade'!$B:$F,MATCH($A1269,'7. Chica Glade'!$B:$B,0),4),"")</f>
        <v/>
      </c>
      <c r="K1269" s="6" t="str">
        <f aca="false">IFERROR(INDEX('8. Veterinaria'!$A:$B,MATCH($A1269,'8. Veterinaria'!$A:$A,0),2),"")</f>
        <v/>
      </c>
      <c r="L1269" s="6" t="str">
        <f aca="false">IFERROR(INDEX('9. Hipocampus'!$A:$B,MATCH($A1269,'9. Hipocampus'!$A:$A,0),2),"")</f>
        <v/>
      </c>
      <c r="M1269" s="6" t="str">
        <f aca="false">IFERROR(INDEX('11. Mundo Mascotas'!$B:$D,MATCH($A1269,'11. Mundo Mascotas'!$B:$B,0),2),"")</f>
        <v/>
      </c>
      <c r="N1269" s="6" t="str">
        <f aca="false">IFERROR(INDEX('12. Yaguar'!$B:$E,MATCH($A1269,'12. Yaguar'!$B:$B,0),2),"")</f>
        <v/>
      </c>
      <c r="O1269" s="6" t="str">
        <f aca="false">IFERROR(INDEX('13. King Clor'!$A:$B,MATCH($A1269,'13. King Clor'!$A:$A,0),2),"")</f>
        <v/>
      </c>
      <c r="P1269" s="6" t="str">
        <f aca="false">IFERROR(INDEX('14. Diserquim'!$A:$B,MATCH($A1269,'14. Diserquim'!$A:$A,0),2),"")</f>
        <v/>
      </c>
      <c r="Q1269" s="6" t="str">
        <f aca="false">IFERROR(INDEX('15. Moreno'!$A:$B,MATCH($A1269,'15. Moreno'!$A:$A,0),2),"")</f>
        <v/>
      </c>
      <c r="R1269" s="6" t="str">
        <f aca="false">IFERROR(INDEX('10. Collares'!$J:$K,MATCH($A1269,'10. Collares'!$J:$J,0),2),"")</f>
        <v/>
      </c>
      <c r="S1269" s="6" t="str">
        <f aca="false">IFERROR(INDEX('13. King Clor'!$G:$H,MATCH($A1269,'13. King Clor'!$G:$G,0),2),"")</f>
        <v/>
      </c>
      <c r="T1269" s="6" t="str">
        <f aca="false">IFERROR(INDEX('10. Collares'!$A:$B,MATCH($A1269,'10. Collares'!$A:$A,0),2),"")</f>
        <v/>
      </c>
      <c r="U1269" s="6" t="str">
        <f aca="false">IFERROR(INDEX('16. Mis nietos'!$B:$C,MATCH($A1269,'16. Mis nietos'!$B:$B,0),2),"")</f>
        <v/>
      </c>
      <c r="V1269" s="6" t="str">
        <f aca="false">IFERROR(INDEX('17. Profesional Vet'!$A:$B,MATCH($A1269,'17. Profesional Vet'!$A:$A,0),2),"")</f>
        <v/>
      </c>
      <c r="W1269" s="6" t="str">
        <f aca="false">IFERROR(INDEX('18. Premier'!$A:$B,MATCH($A1269,'18. Premier'!$A:$A,0),2),"")</f>
        <v/>
      </c>
      <c r="X1269" s="6" t="str">
        <f aca="false">IFERROR(INDEX('19. Dacam'!$A:$B,MATCH($A1269,'19. Dacam'!$A:$A,0),2),"")</f>
        <v/>
      </c>
      <c r="Y1269" s="6" t="str">
        <f aca="false">IFERROR(INDEX('20. Proveedor'!$A:$B,MATCH($A1269,'20. Proveedor'!$A:$A,0),2),"")</f>
        <v/>
      </c>
      <c r="Z1269" s="6" t="str">
        <f aca="false">IFERROR(INDEX('21. Saphirus'!$A:$B,MATCH($A1269,'21. Saphirus'!$A:$A,0),2),"")</f>
        <v/>
      </c>
    </row>
    <row r="1270" customFormat="false" ht="15.75" hidden="false" customHeight="true" outlineLevel="0" collapsed="false">
      <c r="A1270" s="5" t="s">
        <v>1308</v>
      </c>
      <c r="B1270" s="5" t="n">
        <v>44425</v>
      </c>
      <c r="C1270" s="5" t="s">
        <v>33</v>
      </c>
      <c r="D1270" s="6" t="str">
        <f aca="false">IFERROR(INDEX('1. Benavídez'!$A:$B,MATCH($A1270,'1. Benavídez'!$A:$A,0),2),"")</f>
        <v/>
      </c>
      <c r="E1270" s="6" t="str">
        <f aca="false">IFERROR(INDEX('2. Gallo'!$B:$D,MATCH($A1270,'2. Gallo'!$B:$B,0),3),"")</f>
        <v/>
      </c>
      <c r="F1270" s="6" t="str">
        <f aca="false">IFERROR(INDEX('3. Anea'!$B:$D,MATCH($A1270,'3. Anea'!$B:$B,0),2),"")</f>
        <v/>
      </c>
      <c r="G1270" s="6" t="str">
        <f aca="false">IFERROR(INDEX('4. Pilar'!$A:$C,MATCH($A1270,'4. Pilar'!$A:$A,0),2),"")</f>
        <v/>
      </c>
      <c r="H1270" s="6" t="str">
        <f aca="false">IFERROR(INDEX('5. Tortuguitas'!$B:$D,MATCH($A1270,'5. Tortuguitas'!$B:$B,0),2),"")</f>
        <v/>
      </c>
      <c r="I1270" s="6" t="str">
        <f aca="false">IFERROR(INDEX('6. Del Viso'!$A:$B,MATCH($A1270,'6. Del Viso'!$A:$A,0),2),"")</f>
        <v/>
      </c>
      <c r="J1270" s="6" t="str">
        <f aca="false">IFERROR(INDEX('7. Chica Glade'!$B:$F,MATCH($A1270,'7. Chica Glade'!$B:$B,0),4),"")</f>
        <v/>
      </c>
      <c r="K1270" s="6" t="str">
        <f aca="false">IFERROR(INDEX('8. Veterinaria'!$A:$B,MATCH($A1270,'8. Veterinaria'!$A:$A,0),2),"")</f>
        <v/>
      </c>
      <c r="L1270" s="6" t="str">
        <f aca="false">IFERROR(INDEX('9. Hipocampus'!$A:$B,MATCH($A1270,'9. Hipocampus'!$A:$A,0),2),"")</f>
        <v/>
      </c>
      <c r="M1270" s="6" t="str">
        <f aca="false">IFERROR(INDEX('11. Mundo Mascotas'!$B:$D,MATCH($A1270,'11. Mundo Mascotas'!$B:$B,0),2),"")</f>
        <v/>
      </c>
      <c r="N1270" s="6" t="str">
        <f aca="false">IFERROR(INDEX('12. Yaguar'!$B:$E,MATCH($A1270,'12. Yaguar'!$B:$B,0),2),"")</f>
        <v/>
      </c>
      <c r="O1270" s="6" t="str">
        <f aca="false">IFERROR(INDEX('13. King Clor'!$A:$B,MATCH($A1270,'13. King Clor'!$A:$A,0),2),"")</f>
        <v/>
      </c>
      <c r="P1270" s="6" t="str">
        <f aca="false">IFERROR(INDEX('14. Diserquim'!$A:$B,MATCH($A1270,'14. Diserquim'!$A:$A,0),2),"")</f>
        <v/>
      </c>
      <c r="Q1270" s="6" t="str">
        <f aca="false">IFERROR(INDEX('15. Moreno'!$A:$B,MATCH($A1270,'15. Moreno'!$A:$A,0),2),"")</f>
        <v/>
      </c>
      <c r="R1270" s="6" t="str">
        <f aca="false">IFERROR(INDEX('10. Collares'!$J:$K,MATCH($A1270,'10. Collares'!$J:$J,0),2),"")</f>
        <v/>
      </c>
      <c r="S1270" s="6" t="str">
        <f aca="false">IFERROR(INDEX('13. King Clor'!$G:$H,MATCH($A1270,'13. King Clor'!$G:$G,0),2),"")</f>
        <v/>
      </c>
      <c r="T1270" s="6" t="str">
        <f aca="false">IFERROR(INDEX('10. Collares'!$A:$B,MATCH($A1270,'10. Collares'!$A:$A,0),2),"")</f>
        <v/>
      </c>
      <c r="U1270" s="6" t="str">
        <f aca="false">IFERROR(INDEX('16. Mis nietos'!$B:$C,MATCH($A1270,'16. Mis nietos'!$B:$B,0),2),"")</f>
        <v/>
      </c>
      <c r="V1270" s="6" t="str">
        <f aca="false">IFERROR(INDEX('17. Profesional Vet'!$A:$B,MATCH($A1270,'17. Profesional Vet'!$A:$A,0),2),"")</f>
        <v/>
      </c>
      <c r="W1270" s="6" t="str">
        <f aca="false">IFERROR(INDEX('18. Premier'!$A:$B,MATCH($A1270,'18. Premier'!$A:$A,0),2),"")</f>
        <v/>
      </c>
      <c r="X1270" s="6" t="str">
        <f aca="false">IFERROR(INDEX('19. Dacam'!$A:$B,MATCH($A1270,'19. Dacam'!$A:$A,0),2),"")</f>
        <v/>
      </c>
      <c r="Y1270" s="6" t="str">
        <f aca="false">IFERROR(INDEX('20. Proveedor'!$A:$B,MATCH($A1270,'20. Proveedor'!$A:$A,0),2),"")</f>
        <v/>
      </c>
      <c r="Z1270" s="6" t="str">
        <f aca="false">IFERROR(INDEX('21. Saphirus'!$A:$B,MATCH($A1270,'21. Saphirus'!$A:$A,0),2),"")</f>
        <v/>
      </c>
    </row>
    <row r="1271" customFormat="false" ht="15.75" hidden="false" customHeight="true" outlineLevel="0" collapsed="false">
      <c r="A1271" s="5" t="s">
        <v>1309</v>
      </c>
      <c r="B1271" s="5" t="n">
        <v>1906068</v>
      </c>
      <c r="C1271" s="5" t="s">
        <v>33</v>
      </c>
      <c r="D1271" s="6" t="str">
        <f aca="false">IFERROR(INDEX('1. Benavídez'!$A:$B,MATCH($A1271,'1. Benavídez'!$A:$A,0),2),"")</f>
        <v/>
      </c>
      <c r="E1271" s="6" t="str">
        <f aca="false">IFERROR(INDEX('2. Gallo'!$B:$D,MATCH($A1271,'2. Gallo'!$B:$B,0),3),"")</f>
        <v/>
      </c>
      <c r="F1271" s="6" t="str">
        <f aca="false">IFERROR(INDEX('3. Anea'!$B:$D,MATCH($A1271,'3. Anea'!$B:$B,0),2),"")</f>
        <v/>
      </c>
      <c r="G1271" s="6" t="str">
        <f aca="false">IFERROR(INDEX('4. Pilar'!$A:$C,MATCH($A1271,'4. Pilar'!$A:$A,0),2),"")</f>
        <v/>
      </c>
      <c r="H1271" s="6" t="str">
        <f aca="false">IFERROR(INDEX('5. Tortuguitas'!$B:$D,MATCH($A1271,'5. Tortuguitas'!$B:$B,0),2),"")</f>
        <v/>
      </c>
      <c r="I1271" s="6" t="str">
        <f aca="false">IFERROR(INDEX('6. Del Viso'!$A:$B,MATCH($A1271,'6. Del Viso'!$A:$A,0),3),"")</f>
        <v/>
      </c>
      <c r="J1271" s="6" t="str">
        <f aca="false">IFERROR(INDEX('7. Chica Glade'!$B:$F,MATCH($A1271,'7. Chica Glade'!$B:$B,0),2),"")</f>
        <v/>
      </c>
      <c r="K1271" s="6" t="str">
        <f aca="false">IFERROR(INDEX('8. Veterinaria'!$A:$B,MATCH($A1271,'8. Veterinaria'!$A:$A,0),2),"")</f>
        <v/>
      </c>
      <c r="L1271" s="6" t="str">
        <f aca="false">IFERROR(INDEX('9. Hipocampus'!$A:$B,MATCH($A1271,'9. Hipocampus'!$A:$A,0),2),"")</f>
        <v/>
      </c>
      <c r="M1271" s="6" t="str">
        <f aca="false">IFERROR(INDEX('11. Mundo Mascotas'!$B:$D,MATCH($A1271,'11. Mundo Mascotas'!$B:$B,0),2),"")</f>
        <v/>
      </c>
      <c r="N1271" s="6" t="str">
        <f aca="false">IFERROR(INDEX('12. Yaguar'!$B:$E,MATCH($A1271,'12. Yaguar'!$B:$B,0),2),"")</f>
        <v/>
      </c>
      <c r="O1271" s="6" t="str">
        <f aca="false">IFERROR(INDEX('13. King Clor'!$A:$B,MATCH($A1271,'13. King Clor'!$A:$A,0),2),"")</f>
        <v/>
      </c>
      <c r="P1271" s="6" t="str">
        <f aca="false">IFERROR(INDEX('14. Diserquim'!$A:$B,MATCH($A1271,'14. Diserquim'!$A:$A,0),2),"")</f>
        <v/>
      </c>
      <c r="Q1271" s="6" t="str">
        <f aca="false">IFERROR(INDEX('15. Moreno'!$A:$B,MATCH($A1271,'15. Moreno'!$A:$A,0),2),"")</f>
        <v/>
      </c>
      <c r="R1271" s="6" t="str">
        <f aca="false">IFERROR(INDEX('10. Collares'!$J:$K,MATCH($A1271,'10. Collares'!$J:$J,0),2),"")</f>
        <v/>
      </c>
      <c r="S1271" s="6" t="str">
        <f aca="false">IFERROR(INDEX('13. King Clor'!$G:$H,MATCH($A1271,'13. King Clor'!$G:$G,0),2),"")</f>
        <v/>
      </c>
      <c r="T1271" s="6" t="str">
        <f aca="false">IFERROR(INDEX('10. Collares'!$A:$B,MATCH($A1271,'10. Collares'!$A:$A,0),2),"")</f>
        <v/>
      </c>
      <c r="U1271" s="6" t="str">
        <f aca="false">IFERROR(INDEX('16. Mis nietos'!$B:$C,MATCH($A1271,'16. Mis nietos'!$B:$B,0),2),"")</f>
        <v/>
      </c>
      <c r="V1271" s="6" t="str">
        <f aca="false">IFERROR(INDEX('17. Profesional Vet'!$A:$B,MATCH($A1271,'17. Profesional Vet'!$A:$A,0),2),"")</f>
        <v/>
      </c>
      <c r="W1271" s="6" t="str">
        <f aca="false">IFERROR(INDEX('18. Premier'!$A:$B,MATCH($A1271,'18. Premier'!$A:$A,0),2),"")</f>
        <v/>
      </c>
      <c r="X1271" s="6" t="str">
        <f aca="false">IFERROR(INDEX('19. Dacam'!$A:$B,MATCH($A1271,'19. Dacam'!$A:$A,0),2),"")</f>
        <v/>
      </c>
      <c r="Y1271" s="6" t="str">
        <f aca="false">IFERROR(INDEX('20. Proveedor'!$A:$B,MATCH($A1271,'20. Proveedor'!$A:$A,0),2),"")</f>
        <v/>
      </c>
      <c r="Z1271" s="6" t="str">
        <f aca="false">IFERROR(INDEX('21. Saphirus'!$A:$B,MATCH($A1271,'21. Saphirus'!$A:$A,0),2),"")</f>
        <v/>
      </c>
    </row>
    <row r="1272" customFormat="false" ht="15.75" hidden="false" customHeight="true" outlineLevel="0" collapsed="false">
      <c r="A1272" s="5" t="s">
        <v>1310</v>
      </c>
      <c r="B1272" s="5" t="n">
        <v>1906129</v>
      </c>
      <c r="C1272" s="5" t="s">
        <v>33</v>
      </c>
      <c r="D1272" s="6" t="str">
        <f aca="false">IFERROR(INDEX('1. Benavídez'!$A:$B,MATCH($A1272,'1. Benavídez'!$A:$A,0),2),"")</f>
        <v/>
      </c>
      <c r="E1272" s="6" t="str">
        <f aca="false">IFERROR(INDEX('2. Gallo'!$B:$D,MATCH($A1272,'2. Gallo'!$B:$B,0),3),"")</f>
        <v/>
      </c>
      <c r="F1272" s="6" t="str">
        <f aca="false">IFERROR(INDEX('3. Anea'!$B:$D,MATCH($A1272,'3. Anea'!$B:$B,0),2),"")</f>
        <v/>
      </c>
      <c r="G1272" s="6" t="str">
        <f aca="false">IFERROR(INDEX('4. Pilar'!$A:$C,MATCH($A1272,'4. Pilar'!$A:$A,0),2),"")</f>
        <v/>
      </c>
      <c r="H1272" s="6" t="str">
        <f aca="false">IFERROR(INDEX('5. Tortuguitas'!$B:$D,MATCH($A1272,'5. Tortuguitas'!$B:$B,0),2),"")</f>
        <v/>
      </c>
      <c r="I1272" s="6" t="str">
        <f aca="false">IFERROR(INDEX('6. Del Viso'!$A:$B,MATCH($A1272,'6. Del Viso'!$A:$A,0),2),"")</f>
        <v/>
      </c>
      <c r="J1272" s="6" t="str">
        <f aca="false">IFERROR(INDEX('7. Chica Glade'!$B:$F,MATCH($A1272,'7. Chica Glade'!$B:$B,0),4),"")</f>
        <v/>
      </c>
      <c r="K1272" s="6" t="str">
        <f aca="false">IFERROR(INDEX('8. Veterinaria'!$A:$B,MATCH($A1272,'8. Veterinaria'!$A:$A,0),2),"")</f>
        <v/>
      </c>
      <c r="L1272" s="6" t="str">
        <f aca="false">IFERROR(INDEX('9. Hipocampus'!$A:$B,MATCH($A1272,'9. Hipocampus'!$A:$A,0),2),"")</f>
        <v/>
      </c>
      <c r="M1272" s="6" t="str">
        <f aca="false">IFERROR(INDEX('11. Mundo Mascotas'!$B:$D,MATCH($A1272,'11. Mundo Mascotas'!$B:$B,0),2),"")</f>
        <v/>
      </c>
      <c r="N1272" s="6" t="str">
        <f aca="false">IFERROR(INDEX('12. Yaguar'!$B:$E,MATCH($A1272,'12. Yaguar'!$B:$B,0),2),"")</f>
        <v/>
      </c>
      <c r="O1272" s="6" t="str">
        <f aca="false">IFERROR(INDEX('13. King Clor'!$A:$B,MATCH($A1272,'13. King Clor'!$A:$A,0),2),"")</f>
        <v/>
      </c>
      <c r="P1272" s="6" t="str">
        <f aca="false">IFERROR(INDEX('14. Diserquim'!$A:$B,MATCH($A1272,'14. Diserquim'!$A:$A,0),2),"")</f>
        <v/>
      </c>
      <c r="Q1272" s="6" t="str">
        <f aca="false">IFERROR(INDEX('15. Moreno'!$A:$B,MATCH($A1272,'15. Moreno'!$A:$A,0),2),"")</f>
        <v/>
      </c>
      <c r="R1272" s="6" t="str">
        <f aca="false">IFERROR(INDEX('10. Collares'!$J:$K,MATCH($A1272,'10. Collares'!$J:$J,0),2),"")</f>
        <v/>
      </c>
      <c r="S1272" s="6" t="str">
        <f aca="false">IFERROR(INDEX('13. King Clor'!$G:$H,MATCH($A1272,'13. King Clor'!$G:$G,0),2),"")</f>
        <v/>
      </c>
      <c r="T1272" s="6" t="str">
        <f aca="false">IFERROR(INDEX('10. Collares'!$A:$B,MATCH($A1272,'10. Collares'!$A:$A,0),2),"")</f>
        <v/>
      </c>
      <c r="U1272" s="6" t="str">
        <f aca="false">IFERROR(INDEX('16. Mis nietos'!$B:$C,MATCH($A1272,'16. Mis nietos'!$B:$B,0),2),"")</f>
        <v/>
      </c>
      <c r="V1272" s="6" t="str">
        <f aca="false">IFERROR(INDEX('17. Profesional Vet'!$A:$B,MATCH($A1272,'17. Profesional Vet'!$A:$A,0),2),"")</f>
        <v/>
      </c>
      <c r="W1272" s="6" t="str">
        <f aca="false">IFERROR(INDEX('18. Premier'!$A:$B,MATCH($A1272,'18. Premier'!$A:$A,0),2),"")</f>
        <v/>
      </c>
      <c r="X1272" s="6" t="str">
        <f aca="false">IFERROR(INDEX('19. Dacam'!$A:$B,MATCH($A1272,'19. Dacam'!$A:$A,0),2),"")</f>
        <v/>
      </c>
      <c r="Y1272" s="6" t="str">
        <f aca="false">IFERROR(INDEX('20. Proveedor'!$A:$B,MATCH($A1272,'20. Proveedor'!$A:$A,0),2),"")</f>
        <v/>
      </c>
      <c r="Z1272" s="6" t="str">
        <f aca="false">IFERROR(INDEX('21. Saphirus'!$A:$B,MATCH($A1272,'21. Saphirus'!$A:$A,0),2),"")</f>
        <v/>
      </c>
    </row>
    <row r="1273" customFormat="false" ht="15.75" hidden="false" customHeight="true" outlineLevel="0" collapsed="false">
      <c r="A1273" s="5" t="s">
        <v>1311</v>
      </c>
      <c r="B1273" s="5" t="n">
        <v>1906130</v>
      </c>
      <c r="C1273" s="5" t="s">
        <v>33</v>
      </c>
      <c r="D1273" s="6" t="str">
        <f aca="false">IFERROR(INDEX('1. Benavídez'!$A:$B,MATCH($A1273,'1. Benavídez'!$A:$A,0),2),"")</f>
        <v/>
      </c>
      <c r="E1273" s="6" t="str">
        <f aca="false">IFERROR(INDEX('2. Gallo'!$B:$D,MATCH($A1273,'2. Gallo'!$B:$B,0),3),"")</f>
        <v/>
      </c>
      <c r="F1273" s="6" t="str">
        <f aca="false">IFERROR(INDEX('3. Anea'!$B:$D,MATCH($A1273,'3. Anea'!$B:$B,0),2),"")</f>
        <v/>
      </c>
      <c r="G1273" s="6" t="str">
        <f aca="false">IFERROR(INDEX('4. Pilar'!$A:$C,MATCH($A1273,'4. Pilar'!$A:$A,0),2),"")</f>
        <v/>
      </c>
      <c r="H1273" s="6" t="str">
        <f aca="false">IFERROR(INDEX('5. Tortuguitas'!$B:$D,MATCH($A1273,'5. Tortuguitas'!$B:$B,0),2),"")</f>
        <v/>
      </c>
      <c r="I1273" s="6" t="str">
        <f aca="false">IFERROR(INDEX('6. Del Viso'!$A:$B,MATCH($A1273,'6. Del Viso'!$A:$A,0),2),"")</f>
        <v/>
      </c>
      <c r="J1273" s="6" t="str">
        <f aca="false">IFERROR(INDEX('7. Chica Glade'!$B:$F,MATCH($A1273,'7. Chica Glade'!$B:$B,0),4),"")</f>
        <v/>
      </c>
      <c r="K1273" s="6" t="str">
        <f aca="false">IFERROR(INDEX('8. Veterinaria'!$A:$B,MATCH($A1273,'8. Veterinaria'!$A:$A,0),2),"")</f>
        <v/>
      </c>
      <c r="L1273" s="6" t="str">
        <f aca="false">IFERROR(INDEX('9. Hipocampus'!$A:$B,MATCH($A1273,'9. Hipocampus'!$A:$A,0),2),"")</f>
        <v/>
      </c>
      <c r="M1273" s="6" t="str">
        <f aca="false">IFERROR(INDEX('11. Mundo Mascotas'!$B:$D,MATCH($A1273,'11. Mundo Mascotas'!$B:$B,0),2),"")</f>
        <v/>
      </c>
      <c r="N1273" s="6" t="str">
        <f aca="false">IFERROR(INDEX('12. Yaguar'!$B:$E,MATCH($A1273,'12. Yaguar'!$B:$B,0),2),"")</f>
        <v/>
      </c>
      <c r="O1273" s="6" t="str">
        <f aca="false">IFERROR(INDEX('13. King Clor'!$A:$B,MATCH($A1273,'13. King Clor'!$A:$A,0),2),"")</f>
        <v/>
      </c>
      <c r="P1273" s="6" t="str">
        <f aca="false">IFERROR(INDEX('14. Diserquim'!$A:$B,MATCH($A1273,'14. Diserquim'!$A:$A,0),2),"")</f>
        <v/>
      </c>
      <c r="Q1273" s="6" t="str">
        <f aca="false">IFERROR(INDEX('15. Moreno'!$A:$B,MATCH($A1273,'15. Moreno'!$A:$A,0),2),"")</f>
        <v/>
      </c>
      <c r="R1273" s="6" t="str">
        <f aca="false">IFERROR(INDEX('10. Collares'!$J:$K,MATCH($A1273,'10. Collares'!$J:$J,0),2),"")</f>
        <v/>
      </c>
      <c r="S1273" s="6" t="str">
        <f aca="false">IFERROR(INDEX('13. King Clor'!$G:$H,MATCH($A1273,'13. King Clor'!$G:$G,0),2),"")</f>
        <v/>
      </c>
      <c r="T1273" s="6" t="str">
        <f aca="false">IFERROR(INDEX('10. Collares'!$A:$B,MATCH($A1273,'10. Collares'!$A:$A,0),2),"")</f>
        <v/>
      </c>
      <c r="U1273" s="6" t="str">
        <f aca="false">IFERROR(INDEX('16. Mis nietos'!$B:$C,MATCH($A1273,'16. Mis nietos'!$B:$B,0),2),"")</f>
        <v/>
      </c>
      <c r="V1273" s="6" t="str">
        <f aca="false">IFERROR(INDEX('17. Profesional Vet'!$A:$B,MATCH($A1273,'17. Profesional Vet'!$A:$A,0),2),"")</f>
        <v/>
      </c>
      <c r="W1273" s="6" t="str">
        <f aca="false">IFERROR(INDEX('18. Premier'!$A:$B,MATCH($A1273,'18. Premier'!$A:$A,0),2),"")</f>
        <v/>
      </c>
      <c r="X1273" s="6" t="str">
        <f aca="false">IFERROR(INDEX('19. Dacam'!$A:$B,MATCH($A1273,'19. Dacam'!$A:$A,0),2),"")</f>
        <v/>
      </c>
      <c r="Y1273" s="6" t="str">
        <f aca="false">IFERROR(INDEX('20. Proveedor'!$A:$B,MATCH($A1273,'20. Proveedor'!$A:$A,0),2),"")</f>
        <v/>
      </c>
      <c r="Z1273" s="6" t="str">
        <f aca="false">IFERROR(INDEX('21. Saphirus'!$A:$B,MATCH($A1273,'21. Saphirus'!$A:$A,0),2),"")</f>
        <v/>
      </c>
    </row>
    <row r="1274" customFormat="false" ht="15.75" hidden="false" customHeight="true" outlineLevel="0" collapsed="false">
      <c r="A1274" s="5" t="s">
        <v>1312</v>
      </c>
      <c r="B1274" s="5" t="n">
        <v>1906131</v>
      </c>
      <c r="C1274" s="5" t="s">
        <v>33</v>
      </c>
      <c r="D1274" s="6" t="str">
        <f aca="false">IFERROR(INDEX('1. Benavídez'!$A:$B,MATCH($A1274,'1. Benavídez'!$A:$A,0),2),"")</f>
        <v/>
      </c>
      <c r="E1274" s="6" t="str">
        <f aca="false">IFERROR(INDEX('2. Gallo'!$B:$D,MATCH($A1274,'2. Gallo'!$B:$B,0),3),"")</f>
        <v/>
      </c>
      <c r="F1274" s="6" t="str">
        <f aca="false">IFERROR(INDEX('3. Anea'!$B:$D,MATCH($A1274,'3. Anea'!$B:$B,0),2),"")</f>
        <v/>
      </c>
      <c r="G1274" s="6" t="str">
        <f aca="false">IFERROR(INDEX('4. Pilar'!$A:$C,MATCH($A1274,'4. Pilar'!$A:$A,0),2),"")</f>
        <v/>
      </c>
      <c r="H1274" s="6" t="str">
        <f aca="false">IFERROR(INDEX('5. Tortuguitas'!$B:$D,MATCH($A1274,'5. Tortuguitas'!$B:$B,0),2),"")</f>
        <v/>
      </c>
      <c r="I1274" s="6" t="str">
        <f aca="false">IFERROR(INDEX('6. Del Viso'!$A:$B,MATCH($A1274,'6. Del Viso'!$A:$A,0),2),"")</f>
        <v/>
      </c>
      <c r="J1274" s="6" t="str">
        <f aca="false">IFERROR(INDEX('7. Chica Glade'!$B:$F,MATCH($A1274,'7. Chica Glade'!$B:$B,0),4),"")</f>
        <v/>
      </c>
      <c r="K1274" s="6" t="str">
        <f aca="false">IFERROR(INDEX('8. Veterinaria'!$A:$B,MATCH($A1274,'8. Veterinaria'!$A:$A,0),2),"")</f>
        <v/>
      </c>
      <c r="L1274" s="6" t="str">
        <f aca="false">IFERROR(INDEX('9. Hipocampus'!$A:$B,MATCH($A1274,'9. Hipocampus'!$A:$A,0),2),"")</f>
        <v/>
      </c>
      <c r="M1274" s="6" t="str">
        <f aca="false">IFERROR(INDEX('11. Mundo Mascotas'!$B:$D,MATCH($A1274,'11. Mundo Mascotas'!$B:$B,0),2),"")</f>
        <v/>
      </c>
      <c r="N1274" s="6" t="str">
        <f aca="false">IFERROR(INDEX('12. Yaguar'!$B:$E,MATCH($A1274,'12. Yaguar'!$B:$B,0),2),"")</f>
        <v/>
      </c>
      <c r="O1274" s="6" t="str">
        <f aca="false">IFERROR(INDEX('13. King Clor'!$A:$B,MATCH($A1274,'13. King Clor'!$A:$A,0),2),"")</f>
        <v/>
      </c>
      <c r="P1274" s="6" t="str">
        <f aca="false">IFERROR(INDEX('14. Diserquim'!$A:$B,MATCH($A1274,'14. Diserquim'!$A:$A,0),2),"")</f>
        <v/>
      </c>
      <c r="Q1274" s="6" t="str">
        <f aca="false">IFERROR(INDEX('15. Moreno'!$A:$B,MATCH($A1274,'15. Moreno'!$A:$A,0),2),"")</f>
        <v/>
      </c>
      <c r="R1274" s="6" t="str">
        <f aca="false">IFERROR(INDEX('10. Collares'!$J:$K,MATCH($A1274,'10. Collares'!$J:$J,0),2),"")</f>
        <v/>
      </c>
      <c r="S1274" s="6" t="str">
        <f aca="false">IFERROR(INDEX('13. King Clor'!$G:$H,MATCH($A1274,'13. King Clor'!$G:$G,0),2),"")</f>
        <v/>
      </c>
      <c r="T1274" s="6" t="str">
        <f aca="false">IFERROR(INDEX('10. Collares'!$A:$B,MATCH($A1274,'10. Collares'!$A:$A,0),2),"")</f>
        <v/>
      </c>
      <c r="U1274" s="6" t="str">
        <f aca="false">IFERROR(INDEX('16. Mis nietos'!$B:$C,MATCH($A1274,'16. Mis nietos'!$B:$B,0),2),"")</f>
        <v/>
      </c>
      <c r="V1274" s="6" t="str">
        <f aca="false">IFERROR(INDEX('17. Profesional Vet'!$A:$B,MATCH($A1274,'17. Profesional Vet'!$A:$A,0),2),"")</f>
        <v/>
      </c>
      <c r="W1274" s="6" t="str">
        <f aca="false">IFERROR(INDEX('18. Premier'!$A:$B,MATCH($A1274,'18. Premier'!$A:$A,0),2),"")</f>
        <v/>
      </c>
      <c r="X1274" s="6" t="str">
        <f aca="false">IFERROR(INDEX('19. Dacam'!$A:$B,MATCH($A1274,'19. Dacam'!$A:$A,0),2),"")</f>
        <v/>
      </c>
      <c r="Y1274" s="6" t="str">
        <f aca="false">IFERROR(INDEX('20. Proveedor'!$A:$B,MATCH($A1274,'20. Proveedor'!$A:$A,0),2),"")</f>
        <v/>
      </c>
      <c r="Z1274" s="6" t="str">
        <f aca="false">IFERROR(INDEX('21. Saphirus'!$A:$B,MATCH($A1274,'21. Saphirus'!$A:$A,0),2),"")</f>
        <v/>
      </c>
    </row>
    <row r="1275" customFormat="false" ht="15.75" hidden="false" customHeight="true" outlineLevel="0" collapsed="false">
      <c r="A1275" s="5" t="s">
        <v>1313</v>
      </c>
      <c r="B1275" s="5" t="n">
        <v>1906132</v>
      </c>
      <c r="C1275" s="5" t="s">
        <v>33</v>
      </c>
      <c r="D1275" s="6" t="str">
        <f aca="false">IFERROR(INDEX('1. Benavídez'!$A:$B,MATCH($A1275,'1. Benavídez'!$A:$A,0),2),"")</f>
        <v/>
      </c>
      <c r="E1275" s="6" t="str">
        <f aca="false">IFERROR(INDEX('2. Gallo'!$B:$D,MATCH($A1275,'2. Gallo'!$B:$B,0),3),"")</f>
        <v/>
      </c>
      <c r="F1275" s="6" t="str">
        <f aca="false">IFERROR(INDEX('3. Anea'!$B:$D,MATCH($A1275,'3. Anea'!$B:$B,0),2),"")</f>
        <v/>
      </c>
      <c r="G1275" s="6" t="str">
        <f aca="false">IFERROR(INDEX('4. Pilar'!$A:$C,MATCH($A1275,'4. Pilar'!$A:$A,0),2),"")</f>
        <v/>
      </c>
      <c r="H1275" s="6" t="str">
        <f aca="false">IFERROR(INDEX('5. Tortuguitas'!$B:$D,MATCH($A1275,'5. Tortuguitas'!$B:$B,0),2),"")</f>
        <v/>
      </c>
      <c r="I1275" s="6" t="str">
        <f aca="false">IFERROR(INDEX('6. Del Viso'!$A:$B,MATCH($A1275,'6. Del Viso'!$A:$A,0),2),"")</f>
        <v/>
      </c>
      <c r="J1275" s="6" t="str">
        <f aca="false">IFERROR(INDEX('7. Chica Glade'!$B:$F,MATCH($A1275,'7. Chica Glade'!$B:$B,0),4),"")</f>
        <v/>
      </c>
      <c r="K1275" s="6" t="str">
        <f aca="false">IFERROR(INDEX('8. Veterinaria'!$A:$B,MATCH($A1275,'8. Veterinaria'!$A:$A,0),2),"")</f>
        <v/>
      </c>
      <c r="L1275" s="6" t="str">
        <f aca="false">IFERROR(INDEX('9. Hipocampus'!$A:$B,MATCH($A1275,'9. Hipocampus'!$A:$A,0),2),"")</f>
        <v/>
      </c>
      <c r="M1275" s="6" t="str">
        <f aca="false">IFERROR(INDEX('11. Mundo Mascotas'!$B:$D,MATCH($A1275,'11. Mundo Mascotas'!$B:$B,0),2),"")</f>
        <v/>
      </c>
      <c r="N1275" s="6" t="str">
        <f aca="false">IFERROR(INDEX('12. Yaguar'!$B:$E,MATCH($A1275,'12. Yaguar'!$B:$B,0),2),"")</f>
        <v/>
      </c>
      <c r="O1275" s="6" t="str">
        <f aca="false">IFERROR(INDEX('13. King Clor'!$A:$B,MATCH($A1275,'13. King Clor'!$A:$A,0),2),"")</f>
        <v/>
      </c>
      <c r="P1275" s="6" t="str">
        <f aca="false">IFERROR(INDEX('14. Diserquim'!$A:$B,MATCH($A1275,'14. Diserquim'!$A:$A,0),2),"")</f>
        <v/>
      </c>
      <c r="Q1275" s="6" t="str">
        <f aca="false">IFERROR(INDEX('15. Moreno'!$A:$B,MATCH($A1275,'15. Moreno'!$A:$A,0),2),"")</f>
        <v/>
      </c>
      <c r="R1275" s="6" t="str">
        <f aca="false">IFERROR(INDEX('10. Collares'!$J:$K,MATCH($A1275,'10. Collares'!$J:$J,0),2),"")</f>
        <v/>
      </c>
      <c r="S1275" s="6" t="str">
        <f aca="false">IFERROR(INDEX('13. King Clor'!$G:$H,MATCH($A1275,'13. King Clor'!$G:$G,0),2),"")</f>
        <v/>
      </c>
      <c r="T1275" s="6" t="str">
        <f aca="false">IFERROR(INDEX('10. Collares'!$A:$B,MATCH($A1275,'10. Collares'!$A:$A,0),2),"")</f>
        <v/>
      </c>
      <c r="U1275" s="6" t="str">
        <f aca="false">IFERROR(INDEX('16. Mis nietos'!$B:$C,MATCH($A1275,'16. Mis nietos'!$B:$B,0),2),"")</f>
        <v/>
      </c>
      <c r="V1275" s="6" t="str">
        <f aca="false">IFERROR(INDEX('17. Profesional Vet'!$A:$B,MATCH($A1275,'17. Profesional Vet'!$A:$A,0),2),"")</f>
        <v/>
      </c>
      <c r="W1275" s="6" t="str">
        <f aca="false">IFERROR(INDEX('18. Premier'!$A:$B,MATCH($A1275,'18. Premier'!$A:$A,0),2),"")</f>
        <v/>
      </c>
      <c r="X1275" s="6" t="str">
        <f aca="false">IFERROR(INDEX('19. Dacam'!$A:$B,MATCH($A1275,'19. Dacam'!$A:$A,0),2),"")</f>
        <v/>
      </c>
      <c r="Y1275" s="6" t="str">
        <f aca="false">IFERROR(INDEX('20. Proveedor'!$A:$B,MATCH($A1275,'20. Proveedor'!$A:$A,0),2),"")</f>
        <v/>
      </c>
      <c r="Z1275" s="6" t="str">
        <f aca="false">IFERROR(INDEX('21. Saphirus'!$A:$B,MATCH($A1275,'21. Saphirus'!$A:$A,0),2),"")</f>
        <v/>
      </c>
    </row>
    <row r="1276" customFormat="false" ht="15.75" hidden="false" customHeight="true" outlineLevel="0" collapsed="false">
      <c r="A1276" s="5" t="s">
        <v>1314</v>
      </c>
      <c r="B1276" s="5" t="n">
        <v>1906133</v>
      </c>
      <c r="C1276" s="5" t="s">
        <v>33</v>
      </c>
      <c r="D1276" s="6" t="str">
        <f aca="false">IFERROR(INDEX('1. Benavídez'!$A:$B,MATCH($A1276,'1. Benavídez'!$A:$A,0),2),"")</f>
        <v/>
      </c>
      <c r="E1276" s="6" t="str">
        <f aca="false">IFERROR(INDEX('2. Gallo'!$B:$D,MATCH($A1276,'2. Gallo'!$B:$B,0),3),"")</f>
        <v/>
      </c>
      <c r="F1276" s="6" t="str">
        <f aca="false">IFERROR(INDEX('3. Anea'!$B:$D,MATCH($A1276,'3. Anea'!$B:$B,0),2),"")</f>
        <v/>
      </c>
      <c r="G1276" s="6" t="str">
        <f aca="false">IFERROR(INDEX('4. Pilar'!$A:$C,MATCH($A1276,'4. Pilar'!$A:$A,0),2),"")</f>
        <v/>
      </c>
      <c r="H1276" s="6" t="str">
        <f aca="false">IFERROR(INDEX('5. Tortuguitas'!$B:$D,MATCH($A1276,'5. Tortuguitas'!$B:$B,0),2),"")</f>
        <v/>
      </c>
      <c r="I1276" s="6" t="str">
        <f aca="false">IFERROR(INDEX('6. Del Viso'!$A:$B,MATCH($A1276,'6. Del Viso'!$A:$A,0),2),"")</f>
        <v/>
      </c>
      <c r="J1276" s="6" t="str">
        <f aca="false">IFERROR(INDEX('7. Chica Glade'!$B:$F,MATCH($A1276,'7. Chica Glade'!$B:$B,0),4),"")</f>
        <v/>
      </c>
      <c r="K1276" s="6" t="str">
        <f aca="false">IFERROR(INDEX('8. Veterinaria'!$A:$B,MATCH($A1276,'8. Veterinaria'!$A:$A,0),2),"")</f>
        <v/>
      </c>
      <c r="L1276" s="6" t="str">
        <f aca="false">IFERROR(INDEX('9. Hipocampus'!$A:$B,MATCH($A1276,'9. Hipocampus'!$A:$A,0),2),"")</f>
        <v/>
      </c>
      <c r="M1276" s="6" t="str">
        <f aca="false">IFERROR(INDEX('11. Mundo Mascotas'!$B:$D,MATCH($A1276,'11. Mundo Mascotas'!$B:$B,0),2),"")</f>
        <v/>
      </c>
      <c r="N1276" s="6" t="str">
        <f aca="false">IFERROR(INDEX('12. Yaguar'!$B:$E,MATCH($A1276,'12. Yaguar'!$B:$B,0),2),"")</f>
        <v/>
      </c>
      <c r="O1276" s="6" t="str">
        <f aca="false">IFERROR(INDEX('13. King Clor'!$A:$B,MATCH($A1276,'13. King Clor'!$A:$A,0),2),"")</f>
        <v/>
      </c>
      <c r="P1276" s="6" t="str">
        <f aca="false">IFERROR(INDEX('14. Diserquim'!$A:$B,MATCH($A1276,'14. Diserquim'!$A:$A,0),2),"")</f>
        <v/>
      </c>
      <c r="Q1276" s="6" t="str">
        <f aca="false">IFERROR(INDEX('15. Moreno'!$A:$B,MATCH($A1276,'15. Moreno'!$A:$A,0),2),"")</f>
        <v/>
      </c>
      <c r="R1276" s="6" t="str">
        <f aca="false">IFERROR(INDEX('10. Collares'!$J:$K,MATCH($A1276,'10. Collares'!$J:$J,0),2),"")</f>
        <v/>
      </c>
      <c r="S1276" s="6" t="str">
        <f aca="false">IFERROR(INDEX('13. King Clor'!$G:$H,MATCH($A1276,'13. King Clor'!$G:$G,0),2),"")</f>
        <v/>
      </c>
      <c r="T1276" s="6" t="str">
        <f aca="false">IFERROR(INDEX('10. Collares'!$A:$B,MATCH($A1276,'10. Collares'!$A:$A,0),2),"")</f>
        <v/>
      </c>
      <c r="U1276" s="6" t="str">
        <f aca="false">IFERROR(INDEX('16. Mis nietos'!$B:$C,MATCH($A1276,'16. Mis nietos'!$B:$B,0),2),"")</f>
        <v/>
      </c>
      <c r="V1276" s="6" t="str">
        <f aca="false">IFERROR(INDEX('17. Profesional Vet'!$A:$B,MATCH($A1276,'17. Profesional Vet'!$A:$A,0),2),"")</f>
        <v/>
      </c>
      <c r="W1276" s="6" t="str">
        <f aca="false">IFERROR(INDEX('18. Premier'!$A:$B,MATCH($A1276,'18. Premier'!$A:$A,0),2),"")</f>
        <v/>
      </c>
      <c r="X1276" s="6" t="str">
        <f aca="false">IFERROR(INDEX('19. Dacam'!$A:$B,MATCH($A1276,'19. Dacam'!$A:$A,0),2),"")</f>
        <v/>
      </c>
      <c r="Y1276" s="6" t="str">
        <f aca="false">IFERROR(INDEX('20. Proveedor'!$A:$B,MATCH($A1276,'20. Proveedor'!$A:$A,0),2),"")</f>
        <v/>
      </c>
      <c r="Z1276" s="6" t="str">
        <f aca="false">IFERROR(INDEX('21. Saphirus'!$A:$B,MATCH($A1276,'21. Saphirus'!$A:$A,0),2),"")</f>
        <v/>
      </c>
    </row>
    <row r="1277" customFormat="false" ht="15.75" hidden="false" customHeight="true" outlineLevel="0" collapsed="false">
      <c r="A1277" s="5" t="s">
        <v>1315</v>
      </c>
      <c r="B1277" s="5" t="n">
        <v>1905466</v>
      </c>
      <c r="C1277" s="5" t="s">
        <v>33</v>
      </c>
      <c r="D1277" s="6" t="str">
        <f aca="false">IFERROR(INDEX('1. Benavídez'!$A:$B,MATCH($A1277,'1. Benavídez'!$A:$A,0),2),"")</f>
        <v/>
      </c>
      <c r="E1277" s="6" t="str">
        <f aca="false">IFERROR(INDEX('2. Gallo'!$B:$D,MATCH($A1277,'2. Gallo'!$B:$B,0),3),"")</f>
        <v/>
      </c>
      <c r="F1277" s="6" t="str">
        <f aca="false">IFERROR(INDEX('3. Anea'!$B:$D,MATCH($A1277,'3. Anea'!$B:$B,0),2),"")</f>
        <v/>
      </c>
      <c r="G1277" s="6" t="str">
        <f aca="false">IFERROR(INDEX('4. Pilar'!$A:$C,MATCH($A1277,'4. Pilar'!$A:$A,0),2),"")</f>
        <v/>
      </c>
      <c r="H1277" s="6" t="str">
        <f aca="false">IFERROR(INDEX('5. Tortuguitas'!$B:$D,MATCH($A1277,'5. Tortuguitas'!$B:$B,0),2),"")</f>
        <v/>
      </c>
      <c r="I1277" s="6" t="str">
        <f aca="false">IFERROR(INDEX('6. Del Viso'!$A:$B,MATCH($A1277,'6. Del Viso'!$A:$A,0),2),"")</f>
        <v/>
      </c>
      <c r="J1277" s="6" t="str">
        <f aca="false">IFERROR(INDEX('7. Chica Glade'!$B:$F,MATCH($A1277,'7. Chica Glade'!$B:$B,0),4),"")</f>
        <v/>
      </c>
      <c r="K1277" s="6" t="str">
        <f aca="false">IFERROR(INDEX('8. Veterinaria'!$A:$B,MATCH($A1277,'8. Veterinaria'!$A:$A,0),2),"")</f>
        <v/>
      </c>
      <c r="L1277" s="6" t="str">
        <f aca="false">IFERROR(INDEX('9. Hipocampus'!$A:$B,MATCH($A1277,'9. Hipocampus'!$A:$A,0),2),"")</f>
        <v/>
      </c>
      <c r="M1277" s="6" t="str">
        <f aca="false">IFERROR(INDEX('11. Mundo Mascotas'!$B:$D,MATCH($A1277,'11. Mundo Mascotas'!$B:$B,0),2),"")</f>
        <v/>
      </c>
      <c r="N1277" s="6" t="str">
        <f aca="false">IFERROR(INDEX('12. Yaguar'!$B:$E,MATCH($A1277,'12. Yaguar'!$B:$B,0),2),"")</f>
        <v/>
      </c>
      <c r="O1277" s="6" t="str">
        <f aca="false">IFERROR(INDEX('13. King Clor'!$A:$B,MATCH($A1277,'13. King Clor'!$A:$A,0),2),"")</f>
        <v/>
      </c>
      <c r="P1277" s="6" t="str">
        <f aca="false">IFERROR(INDEX('14. Diserquim'!$A:$B,MATCH($A1277,'14. Diserquim'!$A:$A,0),2),"")</f>
        <v/>
      </c>
      <c r="Q1277" s="6" t="str">
        <f aca="false">IFERROR(INDEX('15. Moreno'!$A:$B,MATCH($A1277,'15. Moreno'!$A:$A,0),2),"")</f>
        <v/>
      </c>
      <c r="R1277" s="6" t="str">
        <f aca="false">IFERROR(INDEX('10. Collares'!$J:$K,MATCH($A1277,'10. Collares'!$J:$J,0),2),"")</f>
        <v/>
      </c>
      <c r="S1277" s="6" t="str">
        <f aca="false">IFERROR(INDEX('13. King Clor'!$G:$H,MATCH($A1277,'13. King Clor'!$G:$G,0),2),"")</f>
        <v/>
      </c>
      <c r="T1277" s="6" t="str">
        <f aca="false">IFERROR(INDEX('10. Collares'!$A:$B,MATCH($A1277,'10. Collares'!$A:$A,0),2),"")</f>
        <v/>
      </c>
      <c r="U1277" s="6" t="str">
        <f aca="false">IFERROR(INDEX('16. Mis nietos'!$B:$C,MATCH($A1277,'16. Mis nietos'!$B:$B,0),2),"")</f>
        <v/>
      </c>
      <c r="V1277" s="6" t="str">
        <f aca="false">IFERROR(INDEX('17. Profesional Vet'!$A:$B,MATCH($A1277,'17. Profesional Vet'!$A:$A,0),2),"")</f>
        <v/>
      </c>
      <c r="W1277" s="6" t="str">
        <f aca="false">IFERROR(INDEX('18. Premier'!$A:$B,MATCH($A1277,'18. Premier'!$A:$A,0),2),"")</f>
        <v/>
      </c>
      <c r="X1277" s="6" t="str">
        <f aca="false">IFERROR(INDEX('19. Dacam'!$A:$B,MATCH($A1277,'19. Dacam'!$A:$A,0),2),"")</f>
        <v/>
      </c>
      <c r="Y1277" s="6" t="str">
        <f aca="false">IFERROR(INDEX('20. Proveedor'!$A:$B,MATCH($A1277,'20. Proveedor'!$A:$A,0),2),"")</f>
        <v/>
      </c>
      <c r="Z1277" s="6" t="str">
        <f aca="false">IFERROR(INDEX('21. Saphirus'!$A:$B,MATCH($A1277,'21. Saphirus'!$A:$A,0),2),"")</f>
        <v/>
      </c>
    </row>
    <row r="1278" customFormat="false" ht="15.75" hidden="false" customHeight="true" outlineLevel="0" collapsed="false">
      <c r="A1278" s="5" t="s">
        <v>1316</v>
      </c>
      <c r="B1278" s="5" t="n">
        <v>1905418</v>
      </c>
      <c r="C1278" s="5" t="s">
        <v>123</v>
      </c>
      <c r="D1278" s="6" t="str">
        <f aca="false">IFERROR(INDEX('1. Benavídez'!$A:$B,MATCH($A1278,'1. Benavídez'!$A:$A,0),2),"")</f>
        <v/>
      </c>
      <c r="E1278" s="6" t="str">
        <f aca="false">IFERROR(INDEX('2. Gallo'!$B:$D,MATCH($A1278,'2. Gallo'!$B:$B,0),3),"")</f>
        <v/>
      </c>
      <c r="F1278" s="6" t="str">
        <f aca="false">IFERROR(INDEX('3. Anea'!$B:$D,MATCH($A1278,'3. Anea'!$B:$B,0),2),"")</f>
        <v/>
      </c>
      <c r="G1278" s="6" t="str">
        <f aca="false">IFERROR(INDEX('4. Pilar'!$A:$C,MATCH($A1278,'4. Pilar'!$A:$A,0),2),"")</f>
        <v/>
      </c>
      <c r="H1278" s="6" t="str">
        <f aca="false">IFERROR(INDEX('5. Tortuguitas'!$B:$D,MATCH($A1278,'5. Tortuguitas'!$B:$B,0),2),"")</f>
        <v/>
      </c>
      <c r="I1278" s="6" t="str">
        <f aca="false">IFERROR(INDEX('6. Del Viso'!$A:$B,MATCH($A1278,'6. Del Viso'!$A:$A,0),2),"")</f>
        <v/>
      </c>
      <c r="J1278" s="6" t="str">
        <f aca="false">IFERROR(INDEX('7. Chica Glade'!$B:$F,MATCH($A1278,'7. Chica Glade'!$B:$B,0),4),"")</f>
        <v/>
      </c>
      <c r="K1278" s="6" t="str">
        <f aca="false">IFERROR(INDEX('8. Veterinaria'!$A:$B,MATCH($A1278,'8. Veterinaria'!$A:$A,0),2),"")</f>
        <v/>
      </c>
      <c r="L1278" s="6" t="str">
        <f aca="false">IFERROR(INDEX('9. Hipocampus'!$A:$B,MATCH($A1278,'9. Hipocampus'!$A:$A,0),2),"")</f>
        <v/>
      </c>
      <c r="M1278" s="6" t="str">
        <f aca="false">IFERROR(INDEX('11. Mundo Mascotas'!$B:$D,MATCH($A1278,'11. Mundo Mascotas'!$B:$B,0),2),"")</f>
        <v/>
      </c>
      <c r="N1278" s="6" t="str">
        <f aca="false">IFERROR(INDEX('12. Yaguar'!$B:$E,MATCH($A1278,'12. Yaguar'!$B:$B,0),2),"")</f>
        <v/>
      </c>
      <c r="O1278" s="6" t="str">
        <f aca="false">IFERROR(INDEX('13. King Clor'!$A:$B,MATCH($A1278,'13. King Clor'!$A:$A,0),2),"")</f>
        <v/>
      </c>
      <c r="P1278" s="6" t="str">
        <f aca="false">IFERROR(INDEX('14. Diserquim'!$A:$B,MATCH($A1278,'14. Diserquim'!$A:$A,0),2),"")</f>
        <v/>
      </c>
      <c r="Q1278" s="6" t="str">
        <f aca="false">IFERROR(INDEX('15. Moreno'!$A:$B,MATCH($A1278,'15. Moreno'!$A:$A,0),2),"")</f>
        <v/>
      </c>
      <c r="R1278" s="6" t="str">
        <f aca="false">IFERROR(INDEX('10. Collares'!$J:$K,MATCH($A1278,'10. Collares'!$J:$J,0),2),"")</f>
        <v/>
      </c>
      <c r="S1278" s="6" t="str">
        <f aca="false">IFERROR(INDEX('13. King Clor'!$G:$H,MATCH($A1278,'13. King Clor'!$G:$G,0),2),"")</f>
        <v/>
      </c>
      <c r="T1278" s="6" t="str">
        <f aca="false">IFERROR(INDEX('10. Collares'!$A:$B,MATCH($A1278,'10. Collares'!$A:$A,0),2),"")</f>
        <v/>
      </c>
      <c r="U1278" s="6" t="str">
        <f aca="false">IFERROR(INDEX('16. Mis nietos'!$B:$C,MATCH($A1278,'16. Mis nietos'!$B:$B,0),2),"")</f>
        <v/>
      </c>
      <c r="V1278" s="6" t="str">
        <f aca="false">IFERROR(INDEX('17. Profesional Vet'!$A:$B,MATCH($A1278,'17. Profesional Vet'!$A:$A,0),2),"")</f>
        <v/>
      </c>
      <c r="W1278" s="6" t="str">
        <f aca="false">IFERROR(INDEX('18. Premier'!$A:$B,MATCH($A1278,'18. Premier'!$A:$A,0),2),"")</f>
        <v/>
      </c>
      <c r="X1278" s="6" t="str">
        <f aca="false">IFERROR(INDEX('19. Dacam'!$A:$B,MATCH($A1278,'19. Dacam'!$A:$A,0),2),"")</f>
        <v/>
      </c>
      <c r="Y1278" s="6" t="str">
        <f aca="false">IFERROR(INDEX('20. Proveedor'!$A:$B,MATCH($A1278,'20. Proveedor'!$A:$A,0),2),"")</f>
        <v/>
      </c>
      <c r="Z1278" s="6" t="str">
        <f aca="false">IFERROR(INDEX('21. Saphirus'!$A:$B,MATCH($A1278,'21. Saphirus'!$A:$A,0),2),"")</f>
        <v/>
      </c>
    </row>
    <row r="1279" customFormat="false" ht="15.75" hidden="false" customHeight="true" outlineLevel="0" collapsed="false">
      <c r="A1279" s="5" t="s">
        <v>1317</v>
      </c>
      <c r="B1279" s="5" t="n">
        <v>1905419</v>
      </c>
      <c r="C1279" s="5" t="s">
        <v>123</v>
      </c>
      <c r="D1279" s="6" t="str">
        <f aca="false">IFERROR(INDEX('1. Benavídez'!$A:$B,MATCH($A1279,'1. Benavídez'!$A:$A,0),2),"")</f>
        <v/>
      </c>
      <c r="E1279" s="6" t="str">
        <f aca="false">IFERROR(INDEX('2. Gallo'!$B:$D,MATCH($A1279,'2. Gallo'!$B:$B,0),3),"")</f>
        <v/>
      </c>
      <c r="F1279" s="6" t="str">
        <f aca="false">IFERROR(INDEX('3. Anea'!$B:$D,MATCH($A1279,'3. Anea'!$B:$B,0),2),"")</f>
        <v/>
      </c>
      <c r="G1279" s="6" t="str">
        <f aca="false">IFERROR(INDEX('4. Pilar'!$A:$C,MATCH($A1279,'4. Pilar'!$A:$A,0),2),"")</f>
        <v/>
      </c>
      <c r="H1279" s="6" t="str">
        <f aca="false">IFERROR(INDEX('5. Tortuguitas'!$B:$D,MATCH($A1279,'5. Tortuguitas'!$B:$B,0),2),"")</f>
        <v/>
      </c>
      <c r="I1279" s="6" t="str">
        <f aca="false">IFERROR(INDEX('6. Del Viso'!$A:$B,MATCH($A1279,'6. Del Viso'!$A:$A,0),2),"")</f>
        <v/>
      </c>
      <c r="J1279" s="6" t="str">
        <f aca="false">IFERROR(INDEX('7. Chica Glade'!$B:$F,MATCH($A1279,'7. Chica Glade'!$B:$B,0),4),"")</f>
        <v/>
      </c>
      <c r="K1279" s="6" t="str">
        <f aca="false">IFERROR(INDEX('8. Veterinaria'!$A:$B,MATCH($A1279,'8. Veterinaria'!$A:$A,0),2),"")</f>
        <v/>
      </c>
      <c r="L1279" s="6" t="str">
        <f aca="false">IFERROR(INDEX('9. Hipocampus'!$A:$B,MATCH($A1279,'9. Hipocampus'!$A:$A,0),2),"")</f>
        <v/>
      </c>
      <c r="M1279" s="6" t="str">
        <f aca="false">IFERROR(INDEX('11. Mundo Mascotas'!$B:$D,MATCH($A1279,'11. Mundo Mascotas'!$B:$B,0),2),"")</f>
        <v/>
      </c>
      <c r="N1279" s="6" t="str">
        <f aca="false">IFERROR(INDEX('12. Yaguar'!$B:$E,MATCH($A1279,'12. Yaguar'!$B:$B,0),2),"")</f>
        <v/>
      </c>
      <c r="O1279" s="6" t="str">
        <f aca="false">IFERROR(INDEX('13. King Clor'!$A:$B,MATCH($A1279,'13. King Clor'!$A:$A,0),2),"")</f>
        <v/>
      </c>
      <c r="P1279" s="6" t="str">
        <f aca="false">IFERROR(INDEX('14. Diserquim'!$A:$B,MATCH($A1279,'14. Diserquim'!$A:$A,0),2),"")</f>
        <v/>
      </c>
      <c r="Q1279" s="6" t="str">
        <f aca="false">IFERROR(INDEX('15. Moreno'!$A:$B,MATCH($A1279,'15. Moreno'!$A:$A,0),2),"")</f>
        <v/>
      </c>
      <c r="R1279" s="6" t="str">
        <f aca="false">IFERROR(INDEX('10. Collares'!$J:$K,MATCH($A1279,'10. Collares'!$J:$J,0),2),"")</f>
        <v/>
      </c>
      <c r="S1279" s="6" t="str">
        <f aca="false">IFERROR(INDEX('13. King Clor'!$G:$H,MATCH($A1279,'13. King Clor'!$G:$G,0),2),"")</f>
        <v/>
      </c>
      <c r="T1279" s="6" t="str">
        <f aca="false">IFERROR(INDEX('10. Collares'!$A:$B,MATCH($A1279,'10. Collares'!$A:$A,0),2),"")</f>
        <v/>
      </c>
      <c r="U1279" s="6" t="str">
        <f aca="false">IFERROR(INDEX('16. Mis nietos'!$B:$C,MATCH($A1279,'16. Mis nietos'!$B:$B,0),2),"")</f>
        <v/>
      </c>
      <c r="V1279" s="6" t="str">
        <f aca="false">IFERROR(INDEX('17. Profesional Vet'!$A:$B,MATCH($A1279,'17. Profesional Vet'!$A:$A,0),2),"")</f>
        <v/>
      </c>
      <c r="W1279" s="6" t="str">
        <f aca="false">IFERROR(INDEX('18. Premier'!$A:$B,MATCH($A1279,'18. Premier'!$A:$A,0),2),"")</f>
        <v/>
      </c>
      <c r="X1279" s="6" t="str">
        <f aca="false">IFERROR(INDEX('19. Dacam'!$A:$B,MATCH($A1279,'19. Dacam'!$A:$A,0),2),"")</f>
        <v/>
      </c>
      <c r="Y1279" s="6" t="str">
        <f aca="false">IFERROR(INDEX('20. Proveedor'!$A:$B,MATCH($A1279,'20. Proveedor'!$A:$A,0),2),"")</f>
        <v/>
      </c>
      <c r="Z1279" s="6" t="str">
        <f aca="false">IFERROR(INDEX('21. Saphirus'!$A:$B,MATCH($A1279,'21. Saphirus'!$A:$A,0),2),"")</f>
        <v/>
      </c>
    </row>
    <row r="1280" customFormat="false" ht="15.75" hidden="false" customHeight="true" outlineLevel="0" collapsed="false">
      <c r="A1280" s="5" t="s">
        <v>1318</v>
      </c>
      <c r="B1280" s="5" t="n">
        <v>1905147</v>
      </c>
      <c r="C1280" s="5" t="s">
        <v>33</v>
      </c>
      <c r="D1280" s="6" t="str">
        <f aca="false">IFERROR(INDEX('1. Benavídez'!$A:$B,MATCH($A1280,'1. Benavídez'!$A:$A,0),2),"")</f>
        <v/>
      </c>
      <c r="E1280" s="6" t="str">
        <f aca="false">IFERROR(INDEX('2. Gallo'!$B:$D,MATCH($A1280,'2. Gallo'!$B:$B,0),3),"")</f>
        <v/>
      </c>
      <c r="F1280" s="6" t="str">
        <f aca="false">IFERROR(INDEX('3. Anea'!$B:$D,MATCH($A1280,'3. Anea'!$B:$B,0),2),"")</f>
        <v/>
      </c>
      <c r="G1280" s="6" t="str">
        <f aca="false">IFERROR(INDEX('4. Pilar'!$A:$C,MATCH($A1280,'4. Pilar'!$A:$A,0),2),"")</f>
        <v/>
      </c>
      <c r="H1280" s="6" t="str">
        <f aca="false">IFERROR(INDEX('5. Tortuguitas'!$B:$D,MATCH($A1280,'5. Tortuguitas'!$B:$B,0),2),"")</f>
        <v/>
      </c>
      <c r="I1280" s="6" t="str">
        <f aca="false">IFERROR(INDEX('6. Del Viso'!$A:$B,MATCH($A1280,'6. Del Viso'!$A:$A,0),2),"")</f>
        <v/>
      </c>
      <c r="J1280" s="6" t="str">
        <f aca="false">IFERROR(INDEX('7. Chica Glade'!$B:$F,MATCH($A1280,'7. Chica Glade'!$B:$B,0),4),"")</f>
        <v/>
      </c>
      <c r="K1280" s="6" t="str">
        <f aca="false">IFERROR(INDEX('8. Veterinaria'!$A:$B,MATCH($A1280,'8. Veterinaria'!$A:$A,0),2),"")</f>
        <v/>
      </c>
      <c r="L1280" s="6" t="str">
        <f aca="false">IFERROR(INDEX('9. Hipocampus'!$A:$B,MATCH($A1280,'9. Hipocampus'!$A:$A,0),2),"")</f>
        <v/>
      </c>
      <c r="M1280" s="6" t="str">
        <f aca="false">IFERROR(INDEX('11. Mundo Mascotas'!$B:$D,MATCH($A1280,'11. Mundo Mascotas'!$B:$B,0),2),"")</f>
        <v/>
      </c>
      <c r="N1280" s="6" t="str">
        <f aca="false">IFERROR(INDEX('12. Yaguar'!$B:$E,MATCH($A1280,'12. Yaguar'!$B:$B,0),2),"")</f>
        <v/>
      </c>
      <c r="O1280" s="6" t="str">
        <f aca="false">IFERROR(INDEX('13. King Clor'!$A:$B,MATCH($A1280,'13. King Clor'!$A:$A,0),2),"")</f>
        <v/>
      </c>
      <c r="P1280" s="6" t="str">
        <f aca="false">IFERROR(INDEX('14. Diserquim'!$A:$B,MATCH($A1280,'14. Diserquim'!$A:$A,0),2),"")</f>
        <v/>
      </c>
      <c r="Q1280" s="6" t="str">
        <f aca="false">IFERROR(INDEX('15. Moreno'!$A:$B,MATCH($A1280,'15. Moreno'!$A:$A,0),2),"")</f>
        <v/>
      </c>
      <c r="R1280" s="6" t="str">
        <f aca="false">IFERROR(INDEX('10. Collares'!$J:$K,MATCH($A1280,'10. Collares'!$J:$J,0),2),"")</f>
        <v/>
      </c>
      <c r="S1280" s="6" t="str">
        <f aca="false">IFERROR(INDEX('13. King Clor'!$G:$H,MATCH($A1280,'13. King Clor'!$G:$G,0),2),"")</f>
        <v/>
      </c>
      <c r="T1280" s="6" t="str">
        <f aca="false">IFERROR(INDEX('10. Collares'!$A:$B,MATCH($A1280,'10. Collares'!$A:$A,0),2),"")</f>
        <v/>
      </c>
      <c r="U1280" s="6" t="str">
        <f aca="false">IFERROR(INDEX('16. Mis nietos'!$B:$C,MATCH($A1280,'16. Mis nietos'!$B:$B,0),2),"")</f>
        <v/>
      </c>
      <c r="V1280" s="6" t="str">
        <f aca="false">IFERROR(INDEX('17. Profesional Vet'!$A:$B,MATCH($A1280,'17. Profesional Vet'!$A:$A,0),2),"")</f>
        <v/>
      </c>
      <c r="W1280" s="6" t="str">
        <f aca="false">IFERROR(INDEX('18. Premier'!$A:$B,MATCH($A1280,'18. Premier'!$A:$A,0),2),"")</f>
        <v/>
      </c>
      <c r="X1280" s="6" t="str">
        <f aca="false">IFERROR(INDEX('19. Dacam'!$A:$B,MATCH($A1280,'19. Dacam'!$A:$A,0),2),"")</f>
        <v/>
      </c>
      <c r="Y1280" s="6" t="str">
        <f aca="false">IFERROR(INDEX('20. Proveedor'!$A:$B,MATCH($A1280,'20. Proveedor'!$A:$A,0),2),"")</f>
        <v/>
      </c>
      <c r="Z1280" s="6" t="str">
        <f aca="false">IFERROR(INDEX('21. Saphirus'!$A:$B,MATCH($A1280,'21. Saphirus'!$A:$A,0),2),"")</f>
        <v/>
      </c>
    </row>
    <row r="1281" customFormat="false" ht="15.75" hidden="false" customHeight="true" outlineLevel="0" collapsed="false">
      <c r="A1281" s="5" t="s">
        <v>1319</v>
      </c>
      <c r="B1281" s="5" t="n">
        <v>1905420</v>
      </c>
      <c r="C1281" s="5" t="s">
        <v>33</v>
      </c>
      <c r="D1281" s="6" t="str">
        <f aca="false">IFERROR(INDEX('1. Benavídez'!$A:$B,MATCH($A1281,'1. Benavídez'!$A:$A,0),2),"")</f>
        <v/>
      </c>
      <c r="E1281" s="6" t="str">
        <f aca="false">IFERROR(INDEX('2. Gallo'!$B:$D,MATCH($A1281,'2. Gallo'!$B:$B,0),3),"")</f>
        <v/>
      </c>
      <c r="F1281" s="6" t="str">
        <f aca="false">IFERROR(INDEX('3. Anea'!$B:$D,MATCH($A1281,'3. Anea'!$B:$B,0),2),"")</f>
        <v/>
      </c>
      <c r="G1281" s="6" t="str">
        <f aca="false">IFERROR(INDEX('4. Pilar'!$A:$C,MATCH($A1281,'4. Pilar'!$A:$A,0),2),"")</f>
        <v/>
      </c>
      <c r="H1281" s="6" t="str">
        <f aca="false">IFERROR(INDEX('5. Tortuguitas'!$B:$D,MATCH($A1281,'5. Tortuguitas'!$B:$B,0),2),"")</f>
        <v/>
      </c>
      <c r="I1281" s="6" t="str">
        <f aca="false">IFERROR(INDEX('6. Del Viso'!$A:$B,MATCH($A1281,'6. Del Viso'!$A:$A,0),2),"")</f>
        <v/>
      </c>
      <c r="J1281" s="6" t="str">
        <f aca="false">IFERROR(INDEX('7. Chica Glade'!$B:$F,MATCH($A1281,'7. Chica Glade'!$B:$B,0),4),"")</f>
        <v/>
      </c>
      <c r="K1281" s="6" t="str">
        <f aca="false">IFERROR(INDEX('8. Veterinaria'!$A:$B,MATCH($A1281,'8. Veterinaria'!$A:$A,0),2),"")</f>
        <v/>
      </c>
      <c r="L1281" s="6" t="str">
        <f aca="false">IFERROR(INDEX('9. Hipocampus'!$A:$B,MATCH($A1281,'9. Hipocampus'!$A:$A,0),2),"")</f>
        <v/>
      </c>
      <c r="M1281" s="6" t="n">
        <f aca="false">IFERROR(INDEX('11. Mundo Mascotas'!$B:$D,MATCH($A1281,'11. Mundo Mascotas'!$B:$B,0),2),"")</f>
        <v>10400</v>
      </c>
      <c r="N1281" s="6" t="str">
        <f aca="false">IFERROR(INDEX('12. Yaguar'!$B:$E,MATCH($A1281,'12. Yaguar'!$B:$B,0),2),"")</f>
        <v/>
      </c>
      <c r="O1281" s="6" t="str">
        <f aca="false">IFERROR(INDEX('13. King Clor'!$A:$B,MATCH($A1281,'13. King Clor'!$A:$A,0),2),"")</f>
        <v/>
      </c>
      <c r="P1281" s="6" t="str">
        <f aca="false">IFERROR(INDEX('14. Diserquim'!$A:$B,MATCH($A1281,'14. Diserquim'!$A:$A,0),2),"")</f>
        <v/>
      </c>
      <c r="Q1281" s="6" t="str">
        <f aca="false">IFERROR(INDEX('15. Moreno'!$A:$B,MATCH($A1281,'15. Moreno'!$A:$A,0),2),"")</f>
        <v/>
      </c>
      <c r="R1281" s="6" t="str">
        <f aca="false">IFERROR(INDEX('10. Collares'!$J:$K,MATCH($A1281,'10. Collares'!$J:$J,0),2),"")</f>
        <v/>
      </c>
      <c r="S1281" s="6" t="str">
        <f aca="false">IFERROR(INDEX('13. King Clor'!$G:$H,MATCH($A1281,'13. King Clor'!$G:$G,0),2),"")</f>
        <v/>
      </c>
      <c r="T1281" s="6" t="str">
        <f aca="false">IFERROR(INDEX('10. Collares'!$A:$B,MATCH($A1281,'10. Collares'!$A:$A,0),2),"")</f>
        <v/>
      </c>
      <c r="U1281" s="6" t="str">
        <f aca="false">IFERROR(INDEX('16. Mis nietos'!$B:$C,MATCH($A1281,'16. Mis nietos'!$B:$B,0),2),"")</f>
        <v/>
      </c>
      <c r="V1281" s="6" t="str">
        <f aca="false">IFERROR(INDEX('17. Profesional Vet'!$A:$B,MATCH($A1281,'17. Profesional Vet'!$A:$A,0),2),"")</f>
        <v/>
      </c>
      <c r="W1281" s="6" t="str">
        <f aca="false">IFERROR(INDEX('18. Premier'!$A:$B,MATCH($A1281,'18. Premier'!$A:$A,0),2),"")</f>
        <v/>
      </c>
      <c r="X1281" s="6" t="str">
        <f aca="false">IFERROR(INDEX('19. Dacam'!$A:$B,MATCH($A1281,'19. Dacam'!$A:$A,0),2),"")</f>
        <v/>
      </c>
      <c r="Y1281" s="6" t="str">
        <f aca="false">IFERROR(INDEX('20. Proveedor'!$A:$B,MATCH($A1281,'20. Proveedor'!$A:$A,0),2),"")</f>
        <v/>
      </c>
      <c r="Z1281" s="6" t="str">
        <f aca="false">IFERROR(INDEX('21. Saphirus'!$A:$B,MATCH($A1281,'21. Saphirus'!$A:$A,0),2),"")</f>
        <v/>
      </c>
    </row>
    <row r="1282" customFormat="false" ht="15.75" hidden="false" customHeight="true" outlineLevel="0" collapsed="false">
      <c r="A1282" s="5" t="s">
        <v>1320</v>
      </c>
      <c r="B1282" s="5" t="n">
        <v>1905421</v>
      </c>
      <c r="C1282" s="5" t="s">
        <v>33</v>
      </c>
      <c r="D1282" s="6" t="str">
        <f aca="false">IFERROR(INDEX('1. Benavídez'!$A:$B,MATCH($A1282,'1. Benavídez'!$A:$A,0),2),"")</f>
        <v/>
      </c>
      <c r="E1282" s="6" t="str">
        <f aca="false">IFERROR(INDEX('2. Gallo'!$B:$D,MATCH($A1282,'2. Gallo'!$B:$B,0),3),"")</f>
        <v/>
      </c>
      <c r="F1282" s="6" t="str">
        <f aca="false">IFERROR(INDEX('3. Anea'!$B:$D,MATCH($A1282,'3. Anea'!$B:$B,0),2),"")</f>
        <v/>
      </c>
      <c r="G1282" s="6" t="str">
        <f aca="false">IFERROR(INDEX('4. Pilar'!$A:$C,MATCH($A1282,'4. Pilar'!$A:$A,0),2),"")</f>
        <v/>
      </c>
      <c r="H1282" s="6" t="str">
        <f aca="false">IFERROR(INDEX('5. Tortuguitas'!$B:$D,MATCH($A1282,'5. Tortuguitas'!$B:$B,0),2),"")</f>
        <v/>
      </c>
      <c r="I1282" s="6" t="str">
        <f aca="false">IFERROR(INDEX('6. Del Viso'!$A:$B,MATCH($A1282,'6. Del Viso'!$A:$A,0),2),"")</f>
        <v/>
      </c>
      <c r="J1282" s="6" t="str">
        <f aca="false">IFERROR(INDEX('7. Chica Glade'!$B:$F,MATCH($A1282,'7. Chica Glade'!$B:$B,0),4),"")</f>
        <v/>
      </c>
      <c r="K1282" s="6" t="str">
        <f aca="false">IFERROR(INDEX('8. Veterinaria'!$A:$B,MATCH($A1282,'8. Veterinaria'!$A:$A,0),2),"")</f>
        <v/>
      </c>
      <c r="L1282" s="6" t="str">
        <f aca="false">IFERROR(INDEX('9. Hipocampus'!$A:$B,MATCH($A1282,'9. Hipocampus'!$A:$A,0),2),"")</f>
        <v/>
      </c>
      <c r="M1282" s="6" t="n">
        <f aca="false">IFERROR(INDEX('11. Mundo Mascotas'!$B:$D,MATCH($A1282,'11. Mundo Mascotas'!$B:$B,0),2),"")</f>
        <v>16000</v>
      </c>
      <c r="N1282" s="6" t="str">
        <f aca="false">IFERROR(INDEX('12. Yaguar'!$B:$E,MATCH($A1282,'12. Yaguar'!$B:$B,0),2),"")</f>
        <v/>
      </c>
      <c r="O1282" s="6" t="str">
        <f aca="false">IFERROR(INDEX('13. King Clor'!$A:$B,MATCH($A1282,'13. King Clor'!$A:$A,0),2),"")</f>
        <v/>
      </c>
      <c r="P1282" s="6" t="str">
        <f aca="false">IFERROR(INDEX('14. Diserquim'!$A:$B,MATCH($A1282,'14. Diserquim'!$A:$A,0),2),"")</f>
        <v/>
      </c>
      <c r="Q1282" s="6" t="str">
        <f aca="false">IFERROR(INDEX('15. Moreno'!$A:$B,MATCH($A1282,'15. Moreno'!$A:$A,0),2),"")</f>
        <v/>
      </c>
      <c r="R1282" s="6" t="str">
        <f aca="false">IFERROR(INDEX('10. Collares'!$J:$K,MATCH($A1282,'10. Collares'!$J:$J,0),2),"")</f>
        <v/>
      </c>
      <c r="S1282" s="6" t="str">
        <f aca="false">IFERROR(INDEX('13. King Clor'!$G:$H,MATCH($A1282,'13. King Clor'!$G:$G,0),2),"")</f>
        <v/>
      </c>
      <c r="T1282" s="6" t="str">
        <f aca="false">IFERROR(INDEX('10. Collares'!$A:$B,MATCH($A1282,'10. Collares'!$A:$A,0),2),"")</f>
        <v/>
      </c>
      <c r="U1282" s="6" t="str">
        <f aca="false">IFERROR(INDEX('16. Mis nietos'!$B:$C,MATCH($A1282,'16. Mis nietos'!$B:$B,0),2),"")</f>
        <v/>
      </c>
      <c r="V1282" s="6" t="str">
        <f aca="false">IFERROR(INDEX('17. Profesional Vet'!$A:$B,MATCH($A1282,'17. Profesional Vet'!$A:$A,0),2),"")</f>
        <v/>
      </c>
      <c r="W1282" s="6" t="str">
        <f aca="false">IFERROR(INDEX('18. Premier'!$A:$B,MATCH($A1282,'18. Premier'!$A:$A,0),2),"")</f>
        <v/>
      </c>
      <c r="X1282" s="6" t="str">
        <f aca="false">IFERROR(INDEX('19. Dacam'!$A:$B,MATCH($A1282,'19. Dacam'!$A:$A,0),2),"")</f>
        <v/>
      </c>
      <c r="Y1282" s="6" t="str">
        <f aca="false">IFERROR(INDEX('20. Proveedor'!$A:$B,MATCH($A1282,'20. Proveedor'!$A:$A,0),2),"")</f>
        <v/>
      </c>
      <c r="Z1282" s="6" t="str">
        <f aca="false">IFERROR(INDEX('21. Saphirus'!$A:$B,MATCH($A1282,'21. Saphirus'!$A:$A,0),2),"")</f>
        <v/>
      </c>
    </row>
    <row r="1283" customFormat="false" ht="15.75" hidden="false" customHeight="true" outlineLevel="0" collapsed="false">
      <c r="A1283" s="5" t="s">
        <v>1321</v>
      </c>
      <c r="B1283" s="5" t="n">
        <v>1905422</v>
      </c>
      <c r="C1283" s="5" t="s">
        <v>123</v>
      </c>
      <c r="D1283" s="6" t="str">
        <f aca="false">IFERROR(INDEX('1. Benavídez'!$A:$B,MATCH($A1283,'1. Benavídez'!$A:$A,0),2),"")</f>
        <v/>
      </c>
      <c r="E1283" s="6" t="str">
        <f aca="false">IFERROR(INDEX('2. Gallo'!$B:$D,MATCH($A1283,'2. Gallo'!$B:$B,0),3),"")</f>
        <v/>
      </c>
      <c r="F1283" s="6" t="str">
        <f aca="false">IFERROR(INDEX('3. Anea'!$B:$D,MATCH($A1283,'3. Anea'!$B:$B,0),2),"")</f>
        <v/>
      </c>
      <c r="G1283" s="6" t="str">
        <f aca="false">IFERROR(INDEX('4. Pilar'!$A:$C,MATCH($A1283,'4. Pilar'!$A:$A,0),2),"")</f>
        <v/>
      </c>
      <c r="H1283" s="6" t="str">
        <f aca="false">IFERROR(INDEX('5. Tortuguitas'!$B:$D,MATCH($A1283,'5. Tortuguitas'!$B:$B,0),2),"")</f>
        <v/>
      </c>
      <c r="I1283" s="6" t="str">
        <f aca="false">IFERROR(INDEX('6. Del Viso'!$A:$B,MATCH($A1283,'6. Del Viso'!$A:$A,0),2),"")</f>
        <v/>
      </c>
      <c r="J1283" s="6" t="str">
        <f aca="false">IFERROR(INDEX('7. Chica Glade'!$B:$F,MATCH($A1283,'7. Chica Glade'!$B:$B,0),4),"")</f>
        <v/>
      </c>
      <c r="K1283" s="6" t="str">
        <f aca="false">IFERROR(INDEX('8. Veterinaria'!$A:$B,MATCH($A1283,'8. Veterinaria'!$A:$A,0),2),"")</f>
        <v/>
      </c>
      <c r="L1283" s="6" t="str">
        <f aca="false">IFERROR(INDEX('9. Hipocampus'!$A:$B,MATCH($A1283,'9. Hipocampus'!$A:$A,0),2),"")</f>
        <v/>
      </c>
      <c r="M1283" s="6" t="n">
        <f aca="false">IFERROR(INDEX('11. Mundo Mascotas'!$B:$D,MATCH($A1283,'11. Mundo Mascotas'!$B:$B,0),2),"")</f>
        <v>17600</v>
      </c>
      <c r="N1283" s="6" t="str">
        <f aca="false">IFERROR(INDEX('12. Yaguar'!$B:$E,MATCH($A1283,'12. Yaguar'!$B:$B,0),2),"")</f>
        <v/>
      </c>
      <c r="O1283" s="6" t="str">
        <f aca="false">IFERROR(INDEX('13. King Clor'!$A:$B,MATCH($A1283,'13. King Clor'!$A:$A,0),2),"")</f>
        <v/>
      </c>
      <c r="P1283" s="6" t="str">
        <f aca="false">IFERROR(INDEX('14. Diserquim'!$A:$B,MATCH($A1283,'14. Diserquim'!$A:$A,0),2),"")</f>
        <v/>
      </c>
      <c r="Q1283" s="6" t="str">
        <f aca="false">IFERROR(INDEX('15. Moreno'!$A:$B,MATCH($A1283,'15. Moreno'!$A:$A,0),2),"")</f>
        <v/>
      </c>
      <c r="R1283" s="6" t="str">
        <f aca="false">IFERROR(INDEX('10. Collares'!$J:$K,MATCH($A1283,'10. Collares'!$J:$J,0),2),"")</f>
        <v/>
      </c>
      <c r="S1283" s="6" t="str">
        <f aca="false">IFERROR(INDEX('13. King Clor'!$G:$H,MATCH($A1283,'13. King Clor'!$G:$G,0),2),"")</f>
        <v/>
      </c>
      <c r="T1283" s="6" t="str">
        <f aca="false">IFERROR(INDEX('10. Collares'!$A:$B,MATCH($A1283,'10. Collares'!$A:$A,0),2),"")</f>
        <v/>
      </c>
      <c r="U1283" s="6" t="str">
        <f aca="false">IFERROR(INDEX('16. Mis nietos'!$B:$C,MATCH($A1283,'16. Mis nietos'!$B:$B,0),2),"")</f>
        <v/>
      </c>
      <c r="V1283" s="6" t="str">
        <f aca="false">IFERROR(INDEX('17. Profesional Vet'!$A:$B,MATCH($A1283,'17. Profesional Vet'!$A:$A,0),2),"")</f>
        <v/>
      </c>
      <c r="W1283" s="6" t="str">
        <f aca="false">IFERROR(INDEX('18. Premier'!$A:$B,MATCH($A1283,'18. Premier'!$A:$A,0),2),"")</f>
        <v/>
      </c>
      <c r="X1283" s="6" t="str">
        <f aca="false">IFERROR(INDEX('19. Dacam'!$A:$B,MATCH($A1283,'19. Dacam'!$A:$A,0),2),"")</f>
        <v/>
      </c>
      <c r="Y1283" s="6" t="str">
        <f aca="false">IFERROR(INDEX('20. Proveedor'!$A:$B,MATCH($A1283,'20. Proveedor'!$A:$A,0),2),"")</f>
        <v/>
      </c>
      <c r="Z1283" s="6" t="str">
        <f aca="false">IFERROR(INDEX('21. Saphirus'!$A:$B,MATCH($A1283,'21. Saphirus'!$A:$A,0),2),"")</f>
        <v/>
      </c>
    </row>
    <row r="1284" customFormat="false" ht="15.75" hidden="false" customHeight="true" outlineLevel="0" collapsed="false">
      <c r="A1284" s="5" t="s">
        <v>1322</v>
      </c>
      <c r="B1284" s="5" t="n">
        <v>4223</v>
      </c>
      <c r="C1284" s="5" t="s">
        <v>33</v>
      </c>
      <c r="D1284" s="6" t="str">
        <f aca="false">IFERROR(INDEX('1. Benavídez'!$A:$B,MATCH($A1284,'1. Benavídez'!$A:$A,0),2),"")</f>
        <v/>
      </c>
      <c r="E1284" s="6" t="str">
        <f aca="false">IFERROR(INDEX('2. Gallo'!$B:$D,MATCH($A1284,'2. Gallo'!$B:$B,0),3),"")</f>
        <v/>
      </c>
      <c r="F1284" s="6" t="str">
        <f aca="false">IFERROR(INDEX('3. Anea'!$B:$D,MATCH($A1284,'3. Anea'!$B:$B,0),2),"")</f>
        <v/>
      </c>
      <c r="G1284" s="6" t="str">
        <f aca="false">IFERROR(INDEX('4. Pilar'!$A:$C,MATCH($A1284,'4. Pilar'!$A:$A,0),2),"")</f>
        <v/>
      </c>
      <c r="H1284" s="6" t="str">
        <f aca="false">IFERROR(INDEX('5. Tortuguitas'!$B:$D,MATCH($A1284,'5. Tortuguitas'!$B:$B,0),2),"")</f>
        <v/>
      </c>
      <c r="I1284" s="6" t="str">
        <f aca="false">IFERROR(INDEX('6. Del Viso'!$A:$B,MATCH($A1284,'6. Del Viso'!$A:$A,0),2),"")</f>
        <v/>
      </c>
      <c r="J1284" s="6" t="str">
        <f aca="false">IFERROR(INDEX('7. Chica Glade'!$B:$F,MATCH($A1284,'7. Chica Glade'!$B:$B,0),4),"")</f>
        <v/>
      </c>
      <c r="K1284" s="6" t="str">
        <f aca="false">IFERROR(INDEX('8. Veterinaria'!$A:$B,MATCH($A1284,'8. Veterinaria'!$A:$A,0),2),"")</f>
        <v/>
      </c>
      <c r="L1284" s="6" t="str">
        <f aca="false">IFERROR(INDEX('9. Hipocampus'!$A:$B,MATCH($A1284,'9. Hipocampus'!$A:$A,0),2),"")</f>
        <v/>
      </c>
      <c r="M1284" s="6" t="str">
        <f aca="false">IFERROR(INDEX('11. Mundo Mascotas'!$B:$D,MATCH($A1284,'11. Mundo Mascotas'!$B:$B,0),2),"")</f>
        <v/>
      </c>
      <c r="N1284" s="6" t="str">
        <f aca="false">IFERROR(INDEX('12. Yaguar'!$B:$E,MATCH($A1284,'12. Yaguar'!$B:$B,0),2),"")</f>
        <v/>
      </c>
      <c r="O1284" s="6" t="str">
        <f aca="false">IFERROR(INDEX('13. King Clor'!$A:$B,MATCH($A1284,'13. King Clor'!$A:$A,0),2),"")</f>
        <v/>
      </c>
      <c r="P1284" s="6" t="str">
        <f aca="false">IFERROR(INDEX('14. Diserquim'!$A:$B,MATCH($A1284,'14. Diserquim'!$A:$A,0),2),"")</f>
        <v/>
      </c>
      <c r="Q1284" s="6" t="str">
        <f aca="false">IFERROR(INDEX('15. Moreno'!$A:$B,MATCH($A1284,'15. Moreno'!$A:$A,0),2),"")</f>
        <v/>
      </c>
      <c r="R1284" s="6" t="n">
        <f aca="false">IFERROR(INDEX('10. Collares'!$J:$K,MATCH($A1284,'10. Collares'!$J:$J,0),2),"")</f>
        <v>5000</v>
      </c>
      <c r="S1284" s="6" t="str">
        <f aca="false">IFERROR(INDEX('13. King Clor'!$G:$H,MATCH($A1284,'13. King Clor'!$G:$G,0),2),"")</f>
        <v/>
      </c>
      <c r="T1284" s="6" t="str">
        <f aca="false">IFERROR(INDEX('10. Collares'!$A:$B,MATCH($A1284,'10. Collares'!$A:$A,0),2),"")</f>
        <v/>
      </c>
      <c r="U1284" s="6" t="str">
        <f aca="false">IFERROR(INDEX('16. Mis nietos'!$B:$C,MATCH($A1284,'16. Mis nietos'!$B:$B,0),2),"")</f>
        <v/>
      </c>
      <c r="V1284" s="6" t="str">
        <f aca="false">IFERROR(INDEX('17. Profesional Vet'!$A:$B,MATCH($A1284,'17. Profesional Vet'!$A:$A,0),2),"")</f>
        <v/>
      </c>
      <c r="W1284" s="6" t="str">
        <f aca="false">IFERROR(INDEX('18. Premier'!$A:$B,MATCH($A1284,'18. Premier'!$A:$A,0),2),"")</f>
        <v/>
      </c>
      <c r="X1284" s="6" t="str">
        <f aca="false">IFERROR(INDEX('19. Dacam'!$A:$B,MATCH($A1284,'19. Dacam'!$A:$A,0),2),"")</f>
        <v/>
      </c>
      <c r="Y1284" s="6" t="str">
        <f aca="false">IFERROR(INDEX('20. Proveedor'!$A:$B,MATCH($A1284,'20. Proveedor'!$A:$A,0),2),"")</f>
        <v/>
      </c>
      <c r="Z1284" s="6" t="str">
        <f aca="false">IFERROR(INDEX('21. Saphirus'!$A:$B,MATCH($A1284,'21. Saphirus'!$A:$A,0),2),"")</f>
        <v/>
      </c>
    </row>
    <row r="1285" customFormat="false" ht="15.75" hidden="false" customHeight="true" outlineLevel="0" collapsed="false">
      <c r="A1285" s="5" t="s">
        <v>1323</v>
      </c>
      <c r="B1285" s="5" t="n">
        <v>4225</v>
      </c>
      <c r="C1285" s="5" t="s">
        <v>123</v>
      </c>
      <c r="D1285" s="6" t="str">
        <f aca="false">IFERROR(INDEX('1. Benavídez'!$A:$B,MATCH($A1285,'1. Benavídez'!$A:$A,0),2),"")</f>
        <v/>
      </c>
      <c r="E1285" s="6" t="str">
        <f aca="false">IFERROR(INDEX('2. Gallo'!$B:$D,MATCH($A1285,'2. Gallo'!$B:$B,0),3),"")</f>
        <v/>
      </c>
      <c r="F1285" s="6" t="str">
        <f aca="false">IFERROR(INDEX('3. Anea'!$B:$D,MATCH($A1285,'3. Anea'!$B:$B,0),2),"")</f>
        <v/>
      </c>
      <c r="G1285" s="6" t="str">
        <f aca="false">IFERROR(INDEX('4. Pilar'!$A:$C,MATCH($A1285,'4. Pilar'!$A:$A,0),2),"")</f>
        <v/>
      </c>
      <c r="H1285" s="6" t="str">
        <f aca="false">IFERROR(INDEX('5. Tortuguitas'!$B:$D,MATCH($A1285,'5. Tortuguitas'!$B:$B,0),2),"")</f>
        <v/>
      </c>
      <c r="I1285" s="6" t="str">
        <f aca="false">IFERROR(INDEX('6. Del Viso'!$A:$B,MATCH($A1285,'6. Del Viso'!$A:$A,0),2),"")</f>
        <v/>
      </c>
      <c r="J1285" s="6" t="str">
        <f aca="false">IFERROR(INDEX('7. Chica Glade'!$B:$F,MATCH($A1285,'7. Chica Glade'!$B:$B,0),4),"")</f>
        <v/>
      </c>
      <c r="K1285" s="6" t="str">
        <f aca="false">IFERROR(INDEX('8. Veterinaria'!$A:$B,MATCH($A1285,'8. Veterinaria'!$A:$A,0),2),"")</f>
        <v/>
      </c>
      <c r="L1285" s="6" t="str">
        <f aca="false">IFERROR(INDEX('9. Hipocampus'!$A:$B,MATCH($A1285,'9. Hipocampus'!$A:$A,0),2),"")</f>
        <v/>
      </c>
      <c r="M1285" s="6" t="str">
        <f aca="false">IFERROR(INDEX('11. Mundo Mascotas'!$B:$D,MATCH($A1285,'11. Mundo Mascotas'!$B:$B,0),2),"")</f>
        <v/>
      </c>
      <c r="N1285" s="6" t="str">
        <f aca="false">IFERROR(INDEX('12. Yaguar'!$B:$E,MATCH($A1285,'12. Yaguar'!$B:$B,0),2),"")</f>
        <v/>
      </c>
      <c r="O1285" s="6" t="str">
        <f aca="false">IFERROR(INDEX('13. King Clor'!$A:$B,MATCH($A1285,'13. King Clor'!$A:$A,0),2),"")</f>
        <v/>
      </c>
      <c r="P1285" s="6" t="str">
        <f aca="false">IFERROR(INDEX('14. Diserquim'!$A:$B,MATCH($A1285,'14. Diserquim'!$A:$A,0),2),"")</f>
        <v/>
      </c>
      <c r="Q1285" s="6" t="str">
        <f aca="false">IFERROR(INDEX('15. Moreno'!$A:$B,MATCH($A1285,'15. Moreno'!$A:$A,0),2),"")</f>
        <v/>
      </c>
      <c r="R1285" s="6" t="n">
        <f aca="false">IFERROR(INDEX('10. Collares'!$J:$K,MATCH($A1285,'10. Collares'!$J:$J,0),2),"")</f>
        <v>6000</v>
      </c>
      <c r="S1285" s="6" t="str">
        <f aca="false">IFERROR(INDEX('13. King Clor'!$G:$H,MATCH($A1285,'13. King Clor'!$G:$G,0),2),"")</f>
        <v/>
      </c>
      <c r="T1285" s="6" t="str">
        <f aca="false">IFERROR(INDEX('10. Collares'!$A:$B,MATCH($A1285,'10. Collares'!$A:$A,0),2),"")</f>
        <v/>
      </c>
      <c r="U1285" s="6" t="str">
        <f aca="false">IFERROR(INDEX('16. Mis nietos'!$B:$C,MATCH($A1285,'16. Mis nietos'!$B:$B,0),2),"")</f>
        <v/>
      </c>
      <c r="V1285" s="6" t="str">
        <f aca="false">IFERROR(INDEX('17. Profesional Vet'!$A:$B,MATCH($A1285,'17. Profesional Vet'!$A:$A,0),2),"")</f>
        <v/>
      </c>
      <c r="W1285" s="6" t="str">
        <f aca="false">IFERROR(INDEX('18. Premier'!$A:$B,MATCH($A1285,'18. Premier'!$A:$A,0),2),"")</f>
        <v/>
      </c>
      <c r="X1285" s="6" t="str">
        <f aca="false">IFERROR(INDEX('19. Dacam'!$A:$B,MATCH($A1285,'19. Dacam'!$A:$A,0),2),"")</f>
        <v/>
      </c>
      <c r="Y1285" s="6" t="str">
        <f aca="false">IFERROR(INDEX('20. Proveedor'!$A:$B,MATCH($A1285,'20. Proveedor'!$A:$A,0),2),"")</f>
        <v/>
      </c>
      <c r="Z1285" s="6" t="str">
        <f aca="false">IFERROR(INDEX('21. Saphirus'!$A:$B,MATCH($A1285,'21. Saphirus'!$A:$A,0),2),"")</f>
        <v/>
      </c>
    </row>
    <row r="1286" customFormat="false" ht="15.75" hidden="false" customHeight="true" outlineLevel="0" collapsed="false">
      <c r="A1286" s="5" t="s">
        <v>1324</v>
      </c>
      <c r="B1286" s="5" t="n">
        <v>4224</v>
      </c>
      <c r="C1286" s="5" t="s">
        <v>33</v>
      </c>
      <c r="D1286" s="6" t="str">
        <f aca="false">IFERROR(INDEX('1. Benavídez'!$A:$B,MATCH($A1286,'1. Benavídez'!$A:$A,0),2),"")</f>
        <v/>
      </c>
      <c r="E1286" s="6" t="str">
        <f aca="false">IFERROR(INDEX('2. Gallo'!$B:$D,MATCH($A1286,'2. Gallo'!$B:$B,0),3),"")</f>
        <v/>
      </c>
      <c r="F1286" s="6" t="str">
        <f aca="false">IFERROR(INDEX('3. Anea'!$B:$D,MATCH($A1286,'3. Anea'!$B:$B,0),2),"")</f>
        <v/>
      </c>
      <c r="G1286" s="6" t="str">
        <f aca="false">IFERROR(INDEX('4. Pilar'!$A:$C,MATCH($A1286,'4. Pilar'!$A:$A,0),2),"")</f>
        <v/>
      </c>
      <c r="H1286" s="6" t="str">
        <f aca="false">IFERROR(INDEX('5. Tortuguitas'!$B:$D,MATCH($A1286,'5. Tortuguitas'!$B:$B,0),2),"")</f>
        <v/>
      </c>
      <c r="I1286" s="6" t="str">
        <f aca="false">IFERROR(INDEX('6. Del Viso'!$A:$B,MATCH($A1286,'6. Del Viso'!$A:$A,0),2),"")</f>
        <v/>
      </c>
      <c r="J1286" s="6" t="str">
        <f aca="false">IFERROR(INDEX('7. Chica Glade'!$B:$F,MATCH($A1286,'7. Chica Glade'!$B:$B,0),4),"")</f>
        <v/>
      </c>
      <c r="K1286" s="6" t="str">
        <f aca="false">IFERROR(INDEX('8. Veterinaria'!$A:$B,MATCH($A1286,'8. Veterinaria'!$A:$A,0),2),"")</f>
        <v/>
      </c>
      <c r="L1286" s="6" t="str">
        <f aca="false">IFERROR(INDEX('9. Hipocampus'!$A:$B,MATCH($A1286,'9. Hipocampus'!$A:$A,0),2),"")</f>
        <v/>
      </c>
      <c r="M1286" s="6" t="str">
        <f aca="false">IFERROR(INDEX('11. Mundo Mascotas'!$B:$D,MATCH($A1286,'11. Mundo Mascotas'!$B:$B,0),2),"")</f>
        <v/>
      </c>
      <c r="N1286" s="6" t="str">
        <f aca="false">IFERROR(INDEX('12. Yaguar'!$B:$E,MATCH($A1286,'12. Yaguar'!$B:$B,0),2),"")</f>
        <v/>
      </c>
      <c r="O1286" s="6" t="str">
        <f aca="false">IFERROR(INDEX('13. King Clor'!$A:$B,MATCH($A1286,'13. King Clor'!$A:$A,0),2),"")</f>
        <v/>
      </c>
      <c r="P1286" s="6" t="str">
        <f aca="false">IFERROR(INDEX('14. Diserquim'!$A:$B,MATCH($A1286,'14. Diserquim'!$A:$A,0),2),"")</f>
        <v/>
      </c>
      <c r="Q1286" s="6" t="str">
        <f aca="false">IFERROR(INDEX('15. Moreno'!$A:$B,MATCH($A1286,'15. Moreno'!$A:$A,0),2),"")</f>
        <v/>
      </c>
      <c r="R1286" s="6" t="n">
        <f aca="false">IFERROR(INDEX('10. Collares'!$J:$K,MATCH($A1286,'10. Collares'!$J:$J,0),2),"")</f>
        <v>7000</v>
      </c>
      <c r="S1286" s="6" t="str">
        <f aca="false">IFERROR(INDEX('13. King Clor'!$G:$H,MATCH($A1286,'13. King Clor'!$G:$G,0),2),"")</f>
        <v/>
      </c>
      <c r="T1286" s="6" t="str">
        <f aca="false">IFERROR(INDEX('10. Collares'!$A:$B,MATCH($A1286,'10. Collares'!$A:$A,0),2),"")</f>
        <v/>
      </c>
      <c r="U1286" s="6" t="str">
        <f aca="false">IFERROR(INDEX('16. Mis nietos'!$B:$C,MATCH($A1286,'16. Mis nietos'!$B:$B,0),2),"")</f>
        <v/>
      </c>
      <c r="V1286" s="6" t="str">
        <f aca="false">IFERROR(INDEX('17. Profesional Vet'!$A:$B,MATCH($A1286,'17. Profesional Vet'!$A:$A,0),2),"")</f>
        <v/>
      </c>
      <c r="W1286" s="6" t="str">
        <f aca="false">IFERROR(INDEX('18. Premier'!$A:$B,MATCH($A1286,'18. Premier'!$A:$A,0),2),"")</f>
        <v/>
      </c>
      <c r="X1286" s="6" t="str">
        <f aca="false">IFERROR(INDEX('19. Dacam'!$A:$B,MATCH($A1286,'19. Dacam'!$A:$A,0),2),"")</f>
        <v/>
      </c>
      <c r="Y1286" s="6" t="str">
        <f aca="false">IFERROR(INDEX('20. Proveedor'!$A:$B,MATCH($A1286,'20. Proveedor'!$A:$A,0),2),"")</f>
        <v/>
      </c>
      <c r="Z1286" s="6" t="str">
        <f aca="false">IFERROR(INDEX('21. Saphirus'!$A:$B,MATCH($A1286,'21. Saphirus'!$A:$A,0),2),"")</f>
        <v/>
      </c>
    </row>
    <row r="1287" customFormat="false" ht="15.75" hidden="false" customHeight="true" outlineLevel="0" collapsed="false">
      <c r="A1287" s="5" t="s">
        <v>1325</v>
      </c>
      <c r="B1287" s="5" t="n">
        <v>1905400</v>
      </c>
      <c r="C1287" s="5" t="s">
        <v>33</v>
      </c>
      <c r="D1287" s="6" t="str">
        <f aca="false">IFERROR(INDEX('1. Benavídez'!$A:$B,MATCH($A1287,'1. Benavídez'!$A:$A,0),2),"")</f>
        <v/>
      </c>
      <c r="E1287" s="6" t="str">
        <f aca="false">IFERROR(INDEX('2. Gallo'!$B:$D,MATCH($A1287,'2. Gallo'!$B:$B,0),3),"")</f>
        <v/>
      </c>
      <c r="F1287" s="6" t="str">
        <f aca="false">IFERROR(INDEX('3. Anea'!$B:$D,MATCH($A1287,'3. Anea'!$B:$B,0),2),"")</f>
        <v/>
      </c>
      <c r="G1287" s="6" t="str">
        <f aca="false">IFERROR(INDEX('4. Pilar'!$A:$C,MATCH($A1287,'4. Pilar'!$A:$A,0),2),"")</f>
        <v/>
      </c>
      <c r="H1287" s="6" t="str">
        <f aca="false">IFERROR(INDEX('5. Tortuguitas'!$B:$D,MATCH($A1287,'5. Tortuguitas'!$B:$B,0),2),"")</f>
        <v/>
      </c>
      <c r="I1287" s="6" t="str">
        <f aca="false">IFERROR(INDEX('6. Del Viso'!$A:$B,MATCH($A1287,'6. Del Viso'!$A:$A,0),2),"")</f>
        <v/>
      </c>
      <c r="J1287" s="6" t="str">
        <f aca="false">IFERROR(INDEX('7. Chica Glade'!$B:$F,MATCH($A1287,'7. Chica Glade'!$B:$B,0),4),"")</f>
        <v/>
      </c>
      <c r="K1287" s="6" t="str">
        <f aca="false">IFERROR(INDEX('8. Veterinaria'!$A:$B,MATCH($A1287,'8. Veterinaria'!$A:$A,0),2),"")</f>
        <v/>
      </c>
      <c r="L1287" s="6" t="str">
        <f aca="false">IFERROR(INDEX('9. Hipocampus'!$A:$B,MATCH($A1287,'9. Hipocampus'!$A:$A,0),2),"")</f>
        <v/>
      </c>
      <c r="M1287" s="6" t="str">
        <f aca="false">IFERROR(INDEX('11. Mundo Mascotas'!$B:$D,MATCH($A1287,'11. Mundo Mascotas'!$B:$B,0),2),"")</f>
        <v/>
      </c>
      <c r="N1287" s="6" t="str">
        <f aca="false">IFERROR(INDEX('12. Yaguar'!$B:$E,MATCH($A1287,'12. Yaguar'!$B:$B,0),2),"")</f>
        <v/>
      </c>
      <c r="O1287" s="6" t="str">
        <f aca="false">IFERROR(INDEX('13. King Clor'!$A:$B,MATCH($A1287,'13. King Clor'!$A:$A,0),2),"")</f>
        <v/>
      </c>
      <c r="P1287" s="6" t="str">
        <f aca="false">IFERROR(INDEX('14. Diserquim'!$A:$B,MATCH($A1287,'14. Diserquim'!$A:$A,0),2),"")</f>
        <v/>
      </c>
      <c r="Q1287" s="6" t="str">
        <f aca="false">IFERROR(INDEX('15. Moreno'!$A:$B,MATCH($A1287,'15. Moreno'!$A:$A,0),2),"")</f>
        <v/>
      </c>
      <c r="R1287" s="6" t="n">
        <f aca="false">IFERROR(INDEX('10. Collares'!$J:$K,MATCH($A1287,'10. Collares'!$J:$J,0),2),"")</f>
        <v>8000</v>
      </c>
      <c r="S1287" s="6" t="str">
        <f aca="false">IFERROR(INDEX('13. King Clor'!$G:$H,MATCH($A1287,'13. King Clor'!$G:$G,0),2),"")</f>
        <v/>
      </c>
      <c r="T1287" s="6" t="str">
        <f aca="false">IFERROR(INDEX('10. Collares'!$A:$B,MATCH($A1287,'10. Collares'!$A:$A,0),2),"")</f>
        <v/>
      </c>
      <c r="U1287" s="6" t="str">
        <f aca="false">IFERROR(INDEX('16. Mis nietos'!$B:$C,MATCH($A1287,'16. Mis nietos'!$B:$B,0),2),"")</f>
        <v/>
      </c>
      <c r="V1287" s="6" t="str">
        <f aca="false">IFERROR(INDEX('17. Profesional Vet'!$A:$B,MATCH($A1287,'17. Profesional Vet'!$A:$A,0),2),"")</f>
        <v/>
      </c>
      <c r="W1287" s="6" t="str">
        <f aca="false">IFERROR(INDEX('18. Premier'!$A:$B,MATCH($A1287,'18. Premier'!$A:$A,0),2),"")</f>
        <v/>
      </c>
      <c r="X1287" s="6" t="str">
        <f aca="false">IFERROR(INDEX('19. Dacam'!$A:$B,MATCH($A1287,'19. Dacam'!$A:$A,0),2),"")</f>
        <v/>
      </c>
      <c r="Y1287" s="6" t="str">
        <f aca="false">IFERROR(INDEX('20. Proveedor'!$A:$B,MATCH($A1287,'20. Proveedor'!$A:$A,0),2),"")</f>
        <v/>
      </c>
      <c r="Z1287" s="6" t="str">
        <f aca="false">IFERROR(INDEX('21. Saphirus'!$A:$B,MATCH($A1287,'21. Saphirus'!$A:$A,0),2),"")</f>
        <v/>
      </c>
    </row>
    <row r="1288" customFormat="false" ht="15.75" hidden="false" customHeight="true" outlineLevel="0" collapsed="false">
      <c r="A1288" s="5" t="s">
        <v>1326</v>
      </c>
      <c r="B1288" s="5" t="n">
        <v>8084</v>
      </c>
      <c r="C1288" s="5" t="s">
        <v>33</v>
      </c>
      <c r="D1288" s="6" t="str">
        <f aca="false">IFERROR(INDEX('1. Benavídez'!$A:$B,MATCH($A1288,'1. Benavídez'!$A:$A,0),2),"")</f>
        <v/>
      </c>
      <c r="E1288" s="6" t="str">
        <f aca="false">IFERROR(INDEX('2. Gallo'!$B:$D,MATCH($A1288,'2. Gallo'!$B:$B,0),3),"")</f>
        <v/>
      </c>
      <c r="F1288" s="6" t="str">
        <f aca="false">IFERROR(INDEX('3. Anea'!$B:$D,MATCH($A1288,'3. Anea'!$B:$B,0),2),"")</f>
        <v/>
      </c>
      <c r="G1288" s="6" t="str">
        <f aca="false">IFERROR(INDEX('4. Pilar'!$A:$C,MATCH($A1288,'4. Pilar'!$A:$A,0),2),"")</f>
        <v/>
      </c>
      <c r="H1288" s="6" t="str">
        <f aca="false">IFERROR(INDEX('5. Tortuguitas'!$B:$D,MATCH($A1288,'5. Tortuguitas'!$B:$B,0),2),"")</f>
        <v/>
      </c>
      <c r="I1288" s="6" t="str">
        <f aca="false">IFERROR(INDEX('6. Del Viso'!$A:$B,MATCH($A1288,'6. Del Viso'!$A:$A,0),2),"")</f>
        <v/>
      </c>
      <c r="J1288" s="6" t="str">
        <f aca="false">IFERROR(INDEX('7. Chica Glade'!$B:$F,MATCH($A1288,'7. Chica Glade'!$B:$B,0),4),"")</f>
        <v/>
      </c>
      <c r="K1288" s="6" t="str">
        <f aca="false">IFERROR(INDEX('8. Veterinaria'!$A:$B,MATCH($A1288,'8. Veterinaria'!$A:$A,0),2),"")</f>
        <v/>
      </c>
      <c r="L1288" s="6" t="str">
        <f aca="false">IFERROR(INDEX('9. Hipocampus'!$A:$B,MATCH($A1288,'9. Hipocampus'!$A:$A,0),2),"")</f>
        <v/>
      </c>
      <c r="M1288" s="6" t="str">
        <f aca="false">IFERROR(INDEX('11. Mundo Mascotas'!$B:$D,MATCH($A1288,'11. Mundo Mascotas'!$B:$B,0),2),"")</f>
        <v/>
      </c>
      <c r="N1288" s="6" t="str">
        <f aca="false">IFERROR(INDEX('12. Yaguar'!$B:$E,MATCH($A1288,'12. Yaguar'!$B:$B,0),2),"")</f>
        <v/>
      </c>
      <c r="O1288" s="6" t="str">
        <f aca="false">IFERROR(INDEX('13. King Clor'!$A:$B,MATCH($A1288,'13. King Clor'!$A:$A,0),2),"")</f>
        <v/>
      </c>
      <c r="P1288" s="6" t="str">
        <f aca="false">IFERROR(INDEX('14. Diserquim'!$A:$B,MATCH($A1288,'14. Diserquim'!$A:$A,0),2),"")</f>
        <v/>
      </c>
      <c r="Q1288" s="6" t="str">
        <f aca="false">IFERROR(INDEX('15. Moreno'!$A:$B,MATCH($A1288,'15. Moreno'!$A:$A,0),2),"")</f>
        <v/>
      </c>
      <c r="R1288" s="6" t="str">
        <f aca="false">IFERROR(INDEX('10. Collares'!$J:$K,MATCH($A1288,'10. Collares'!$J:$J,0),2),"")</f>
        <v/>
      </c>
      <c r="S1288" s="6" t="str">
        <f aca="false">IFERROR(INDEX('13. King Clor'!$G:$H,MATCH($A1288,'13. King Clor'!$G:$G,0),2),"")</f>
        <v/>
      </c>
      <c r="T1288" s="6" t="str">
        <f aca="false">IFERROR(INDEX('10. Collares'!$A:$B,MATCH($A1288,'10. Collares'!$A:$A,0),2),"")</f>
        <v/>
      </c>
      <c r="U1288" s="6" t="str">
        <f aca="false">IFERROR(INDEX('16. Mis nietos'!$B:$C,MATCH($A1288,'16. Mis nietos'!$B:$B,0),2),"")</f>
        <v/>
      </c>
      <c r="V1288" s="6" t="str">
        <f aca="false">IFERROR(INDEX('17. Profesional Vet'!$A:$B,MATCH($A1288,'17. Profesional Vet'!$A:$A,0),2),"")</f>
        <v/>
      </c>
      <c r="W1288" s="6" t="str">
        <f aca="false">IFERROR(INDEX('18. Premier'!$A:$B,MATCH($A1288,'18. Premier'!$A:$A,0),2),"")</f>
        <v/>
      </c>
      <c r="X1288" s="6" t="str">
        <f aca="false">IFERROR(INDEX('19. Dacam'!$A:$B,MATCH($A1288,'19. Dacam'!$A:$A,0),2),"")</f>
        <v/>
      </c>
      <c r="Y1288" s="6" t="str">
        <f aca="false">IFERROR(INDEX('20. Proveedor'!$A:$B,MATCH($A1288,'20. Proveedor'!$A:$A,0),2),"")</f>
        <v/>
      </c>
      <c r="Z1288" s="6" t="str">
        <f aca="false">IFERROR(INDEX('21. Saphirus'!$A:$B,MATCH($A1288,'21. Saphirus'!$A:$A,0),2),"")</f>
        <v/>
      </c>
    </row>
    <row r="1289" customFormat="false" ht="15.75" hidden="false" customHeight="true" outlineLevel="0" collapsed="false">
      <c r="A1289" s="5" t="s">
        <v>1327</v>
      </c>
      <c r="B1289" s="5" t="n">
        <v>44495</v>
      </c>
      <c r="C1289" s="5" t="s">
        <v>33</v>
      </c>
      <c r="D1289" s="6" t="str">
        <f aca="false">IFERROR(INDEX('1. Benavídez'!$A:$B,MATCH($A1289,'1. Benavídez'!$A:$A,0),2),"")</f>
        <v/>
      </c>
      <c r="E1289" s="6" t="str">
        <f aca="false">IFERROR(INDEX('2. Gallo'!$B:$D,MATCH($A1289,'2. Gallo'!$B:$B,0),3),"")</f>
        <v/>
      </c>
      <c r="F1289" s="6" t="str">
        <f aca="false">IFERROR(INDEX('3. Anea'!$B:$D,MATCH($A1289,'3. Anea'!$B:$B,0),2),"")</f>
        <v/>
      </c>
      <c r="G1289" s="6" t="str">
        <f aca="false">IFERROR(INDEX('4. Pilar'!$A:$C,MATCH($A1289,'4. Pilar'!$A:$A,0),2),"")</f>
        <v/>
      </c>
      <c r="H1289" s="6" t="str">
        <f aca="false">IFERROR(INDEX('5. Tortuguitas'!$B:$D,MATCH($A1289,'5. Tortuguitas'!$B:$B,0),2),"")</f>
        <v/>
      </c>
      <c r="I1289" s="6" t="str">
        <f aca="false">IFERROR(INDEX('6. Del Viso'!$A:$B,MATCH($A1289,'6. Del Viso'!$A:$A,0),2),"")</f>
        <v/>
      </c>
      <c r="J1289" s="6" t="str">
        <f aca="false">IFERROR(INDEX('7. Chica Glade'!$B:$F,MATCH($A1289,'7. Chica Glade'!$B:$B,0),4),"")</f>
        <v/>
      </c>
      <c r="K1289" s="6" t="str">
        <f aca="false">IFERROR(INDEX('8. Veterinaria'!$A:$B,MATCH($A1289,'8. Veterinaria'!$A:$A,0),2),"")</f>
        <v/>
      </c>
      <c r="L1289" s="6" t="str">
        <f aca="false">IFERROR(INDEX('9. Hipocampus'!$A:$B,MATCH($A1289,'9. Hipocampus'!$A:$A,0),2),"")</f>
        <v/>
      </c>
      <c r="M1289" s="6" t="str">
        <f aca="false">IFERROR(INDEX('11. Mundo Mascotas'!$B:$D,MATCH($A1289,'11. Mundo Mascotas'!$B:$B,0),2),"")</f>
        <v/>
      </c>
      <c r="N1289" s="6" t="str">
        <f aca="false">IFERROR(INDEX('12. Yaguar'!$B:$E,MATCH($A1289,'12. Yaguar'!$B:$B,0),2),"")</f>
        <v/>
      </c>
      <c r="O1289" s="6" t="str">
        <f aca="false">IFERROR(INDEX('13. King Clor'!$A:$B,MATCH($A1289,'13. King Clor'!$A:$A,0),2),"")</f>
        <v/>
      </c>
      <c r="P1289" s="6" t="str">
        <f aca="false">IFERROR(INDEX('14. Diserquim'!$A:$B,MATCH($A1289,'14. Diserquim'!$A:$A,0),2),"")</f>
        <v/>
      </c>
      <c r="Q1289" s="6" t="str">
        <f aca="false">IFERROR(INDEX('15. Moreno'!$A:$B,MATCH($A1289,'15. Moreno'!$A:$A,0),2),"")</f>
        <v/>
      </c>
      <c r="R1289" s="6" t="str">
        <f aca="false">IFERROR(INDEX('10. Collares'!$J:$K,MATCH($A1289,'10. Collares'!$J:$J,0),2),"")</f>
        <v/>
      </c>
      <c r="S1289" s="6" t="str">
        <f aca="false">IFERROR(INDEX('13. King Clor'!$G:$H,MATCH($A1289,'13. King Clor'!$G:$G,0),2),"")</f>
        <v/>
      </c>
      <c r="T1289" s="6" t="str">
        <f aca="false">IFERROR(INDEX('10. Collares'!$A:$B,MATCH($A1289,'10. Collares'!$A:$A,0),2),"")</f>
        <v/>
      </c>
      <c r="U1289" s="6" t="str">
        <f aca="false">IFERROR(INDEX('16. Mis nietos'!$B:$C,MATCH($A1289,'16. Mis nietos'!$B:$B,0),2),"")</f>
        <v/>
      </c>
      <c r="V1289" s="6" t="str">
        <f aca="false">IFERROR(INDEX('17. Profesional Vet'!$A:$B,MATCH($A1289,'17. Profesional Vet'!$A:$A,0),2),"")</f>
        <v/>
      </c>
      <c r="W1289" s="6" t="str">
        <f aca="false">IFERROR(INDEX('18. Premier'!$A:$B,MATCH($A1289,'18. Premier'!$A:$A,0),2),"")</f>
        <v/>
      </c>
      <c r="X1289" s="6" t="str">
        <f aca="false">IFERROR(INDEX('19. Dacam'!$A:$B,MATCH($A1289,'19. Dacam'!$A:$A,0),2),"")</f>
        <v/>
      </c>
      <c r="Y1289" s="6" t="str">
        <f aca="false">IFERROR(INDEX('20. Proveedor'!$A:$B,MATCH($A1289,'20. Proveedor'!$A:$A,0),2),"")</f>
        <v/>
      </c>
      <c r="Z1289" s="6" t="str">
        <f aca="false">IFERROR(INDEX('21. Saphirus'!$A:$B,MATCH($A1289,'21. Saphirus'!$A:$A,0),2),"")</f>
        <v/>
      </c>
    </row>
    <row r="1290" customFormat="false" ht="15.75" hidden="false" customHeight="true" outlineLevel="0" collapsed="false">
      <c r="A1290" s="5" t="s">
        <v>1328</v>
      </c>
      <c r="B1290" s="5" t="n">
        <v>8095</v>
      </c>
      <c r="C1290" s="5" t="s">
        <v>33</v>
      </c>
      <c r="D1290" s="6" t="str">
        <f aca="false">IFERROR(INDEX('1. Benavídez'!$A:$B,MATCH($A1290,'1. Benavídez'!$A:$A,0),2),"")</f>
        <v/>
      </c>
      <c r="E1290" s="6" t="str">
        <f aca="false">IFERROR(INDEX('2. Gallo'!$B:$D,MATCH($A1290,'2. Gallo'!$B:$B,0),3),"")</f>
        <v/>
      </c>
      <c r="F1290" s="6" t="str">
        <f aca="false">IFERROR(INDEX('3. Anea'!$B:$D,MATCH($A1290,'3. Anea'!$B:$B,0),2),"")</f>
        <v/>
      </c>
      <c r="G1290" s="6" t="str">
        <f aca="false">IFERROR(INDEX('4. Pilar'!$A:$C,MATCH($A1290,'4. Pilar'!$A:$A,0),2),"")</f>
        <v/>
      </c>
      <c r="H1290" s="6" t="str">
        <f aca="false">IFERROR(INDEX('5. Tortuguitas'!$B:$D,MATCH($A1290,'5. Tortuguitas'!$B:$B,0),2),"")</f>
        <v/>
      </c>
      <c r="I1290" s="6" t="str">
        <f aca="false">IFERROR(INDEX('6. Del Viso'!$A:$B,MATCH($A1290,'6. Del Viso'!$A:$A,0),2),"")</f>
        <v/>
      </c>
      <c r="J1290" s="6" t="str">
        <f aca="false">IFERROR(INDEX('7. Chica Glade'!$B:$F,MATCH($A1290,'7. Chica Glade'!$B:$B,0),4),"")</f>
        <v/>
      </c>
      <c r="K1290" s="6" t="str">
        <f aca="false">IFERROR(INDEX('8. Veterinaria'!$A:$B,MATCH($A1290,'8. Veterinaria'!$A:$A,0),2),"")</f>
        <v/>
      </c>
      <c r="L1290" s="6" t="str">
        <f aca="false">IFERROR(INDEX('9. Hipocampus'!$A:$B,MATCH($A1290,'9. Hipocampus'!$A:$A,0),2),"")</f>
        <v/>
      </c>
      <c r="M1290" s="6" t="str">
        <f aca="false">IFERROR(INDEX('11. Mundo Mascotas'!$B:$D,MATCH($A1290,'11. Mundo Mascotas'!$B:$B,0),2),"")</f>
        <v/>
      </c>
      <c r="N1290" s="6" t="str">
        <f aca="false">IFERROR(INDEX('12. Yaguar'!$B:$E,MATCH($A1290,'12. Yaguar'!$B:$B,0),2),"")</f>
        <v/>
      </c>
      <c r="O1290" s="6" t="str">
        <f aca="false">IFERROR(INDEX('13. King Clor'!$A:$B,MATCH($A1290,'13. King Clor'!$A:$A,0),2),"")</f>
        <v/>
      </c>
      <c r="P1290" s="6" t="str">
        <f aca="false">IFERROR(INDEX('14. Diserquim'!$A:$B,MATCH($A1290,'14. Diserquim'!$A:$A,0),2),"")</f>
        <v/>
      </c>
      <c r="Q1290" s="6" t="str">
        <f aca="false">IFERROR(INDEX('15. Moreno'!$A:$B,MATCH($A1290,'15. Moreno'!$A:$A,0),2),"")</f>
        <v/>
      </c>
      <c r="R1290" s="6" t="str">
        <f aca="false">IFERROR(INDEX('10. Collares'!$J:$K,MATCH($A1290,'10. Collares'!$J:$J,0),2),"")</f>
        <v/>
      </c>
      <c r="S1290" s="6" t="str">
        <f aca="false">IFERROR(INDEX('13. King Clor'!$G:$H,MATCH($A1290,'13. King Clor'!$G:$G,0),2),"")</f>
        <v/>
      </c>
      <c r="T1290" s="6" t="str">
        <f aca="false">IFERROR(INDEX('10. Collares'!$A:$B,MATCH($A1290,'10. Collares'!$A:$A,0),2),"")</f>
        <v/>
      </c>
      <c r="U1290" s="6" t="str">
        <f aca="false">IFERROR(INDEX('16. Mis nietos'!$B:$C,MATCH($A1290,'16. Mis nietos'!$B:$B,0),2),"")</f>
        <v/>
      </c>
      <c r="V1290" s="6" t="str">
        <f aca="false">IFERROR(INDEX('17. Profesional Vet'!$A:$B,MATCH($A1290,'17. Profesional Vet'!$A:$A,0),2),"")</f>
        <v/>
      </c>
      <c r="W1290" s="6" t="str">
        <f aca="false">IFERROR(INDEX('18. Premier'!$A:$B,MATCH($A1290,'18. Premier'!$A:$A,0),2),"")</f>
        <v/>
      </c>
      <c r="X1290" s="6" t="str">
        <f aca="false">IFERROR(INDEX('19. Dacam'!$A:$B,MATCH($A1290,'19. Dacam'!$A:$A,0),2),"")</f>
        <v/>
      </c>
      <c r="Y1290" s="6" t="str">
        <f aca="false">IFERROR(INDEX('20. Proveedor'!$A:$B,MATCH($A1290,'20. Proveedor'!$A:$A,0),2),"")</f>
        <v/>
      </c>
      <c r="Z1290" s="6" t="str">
        <f aca="false">IFERROR(INDEX('21. Saphirus'!$A:$B,MATCH($A1290,'21. Saphirus'!$A:$A,0),2),"")</f>
        <v/>
      </c>
    </row>
    <row r="1291" customFormat="false" ht="15.75" hidden="false" customHeight="true" outlineLevel="0" collapsed="false">
      <c r="A1291" s="5" t="s">
        <v>1329</v>
      </c>
      <c r="B1291" s="5" t="n">
        <v>1905794</v>
      </c>
      <c r="C1291" s="5" t="s">
        <v>33</v>
      </c>
      <c r="D1291" s="6" t="str">
        <f aca="false">IFERROR(INDEX('1. Benavídez'!$A:$B,MATCH($A1291,'1. Benavídez'!$A:$A,0),2),"")</f>
        <v/>
      </c>
      <c r="E1291" s="6" t="str">
        <f aca="false">IFERROR(INDEX('2. Gallo'!$B:$D,MATCH($A1291,'2. Gallo'!$B:$B,0),3),"")</f>
        <v/>
      </c>
      <c r="F1291" s="6" t="str">
        <f aca="false">IFERROR(INDEX('3. Anea'!$B:$D,MATCH($A1291,'3. Anea'!$B:$B,0),2),"")</f>
        <v/>
      </c>
      <c r="G1291" s="6" t="str">
        <f aca="false">IFERROR(INDEX('4. Pilar'!$A:$C,MATCH($A1291,'4. Pilar'!$A:$A,0),2),"")</f>
        <v/>
      </c>
      <c r="H1291" s="6" t="str">
        <f aca="false">IFERROR(INDEX('5. Tortuguitas'!$B:$D,MATCH($A1291,'5. Tortuguitas'!$B:$B,0),2),"")</f>
        <v/>
      </c>
      <c r="I1291" s="6" t="str">
        <f aca="false">IFERROR(INDEX('6. Del Viso'!$A:$B,MATCH($A1291,'6. Del Viso'!$A:$A,0),2),"")</f>
        <v/>
      </c>
      <c r="J1291" s="6" t="str">
        <f aca="false">IFERROR(INDEX('7. Chica Glade'!$B:$F,MATCH($A1291,'7. Chica Glade'!$B:$B,0),4),"")</f>
        <v/>
      </c>
      <c r="K1291" s="6" t="str">
        <f aca="false">IFERROR(INDEX('8. Veterinaria'!$A:$B,MATCH($A1291,'8. Veterinaria'!$A:$A,0),2),"")</f>
        <v/>
      </c>
      <c r="L1291" s="6" t="str">
        <f aca="false">IFERROR(INDEX('9. Hipocampus'!$A:$B,MATCH($A1291,'9. Hipocampus'!$A:$A,0),2),"")</f>
        <v/>
      </c>
      <c r="M1291" s="6" t="str">
        <f aca="false">IFERROR(INDEX('11. Mundo Mascotas'!$B:$D,MATCH($A1291,'11. Mundo Mascotas'!$B:$B,0),2),"")</f>
        <v/>
      </c>
      <c r="N1291" s="6" t="str">
        <f aca="false">IFERROR(INDEX('12. Yaguar'!$B:$E,MATCH($A1291,'12. Yaguar'!$B:$B,0),2),"")</f>
        <v/>
      </c>
      <c r="O1291" s="6" t="str">
        <f aca="false">IFERROR(INDEX('13. King Clor'!$A:$B,MATCH($A1291,'13. King Clor'!$A:$A,0),2),"")</f>
        <v/>
      </c>
      <c r="P1291" s="6" t="str">
        <f aca="false">IFERROR(INDEX('14. Diserquim'!$A:$B,MATCH($A1291,'14. Diserquim'!$A:$A,0),2),"")</f>
        <v/>
      </c>
      <c r="Q1291" s="6" t="str">
        <f aca="false">IFERROR(INDEX('15. Moreno'!$A:$B,MATCH($A1291,'15. Moreno'!$A:$A,0),2),"")</f>
        <v/>
      </c>
      <c r="R1291" s="6" t="str">
        <f aca="false">IFERROR(INDEX('10. Collares'!$J:$K,MATCH($A1291,'10. Collares'!$J:$J,0),2),"")</f>
        <v/>
      </c>
      <c r="S1291" s="6" t="str">
        <f aca="false">IFERROR(INDEX('13. King Clor'!$G:$H,MATCH($A1291,'13. King Clor'!$G:$G,0),2),"")</f>
        <v/>
      </c>
      <c r="T1291" s="6" t="str">
        <f aca="false">IFERROR(INDEX('10. Collares'!$A:$B,MATCH($A1291,'10. Collares'!$A:$A,0),2),"")</f>
        <v/>
      </c>
      <c r="U1291" s="6" t="str">
        <f aca="false">IFERROR(INDEX('16. Mis nietos'!$B:$C,MATCH($A1291,'16. Mis nietos'!$B:$B,0),2),"")</f>
        <v/>
      </c>
      <c r="V1291" s="6" t="str">
        <f aca="false">IFERROR(INDEX('17. Profesional Vet'!$A:$B,MATCH($A1291,'17. Profesional Vet'!$A:$A,0),2),"")</f>
        <v/>
      </c>
      <c r="W1291" s="6" t="str">
        <f aca="false">IFERROR(INDEX('18. Premier'!$A:$B,MATCH($A1291,'18. Premier'!$A:$A,0),2),"")</f>
        <v/>
      </c>
      <c r="X1291" s="6" t="str">
        <f aca="false">IFERROR(INDEX('19. Dacam'!$A:$B,MATCH($A1291,'19. Dacam'!$A:$A,0),2),"")</f>
        <v/>
      </c>
      <c r="Y1291" s="6" t="str">
        <f aca="false">IFERROR(INDEX('20. Proveedor'!$A:$B,MATCH($A1291,'20. Proveedor'!$A:$A,0),2),"")</f>
        <v/>
      </c>
      <c r="Z1291" s="6" t="str">
        <f aca="false">IFERROR(INDEX('21. Saphirus'!$A:$B,MATCH($A1291,'21. Saphirus'!$A:$A,0),2),"")</f>
        <v/>
      </c>
    </row>
    <row r="1292" customFormat="false" ht="15.75" hidden="false" customHeight="true" outlineLevel="0" collapsed="false">
      <c r="A1292" s="5" t="s">
        <v>1330</v>
      </c>
      <c r="B1292" s="5" t="n">
        <v>4228</v>
      </c>
      <c r="C1292" s="5" t="s">
        <v>33</v>
      </c>
      <c r="D1292" s="6" t="str">
        <f aca="false">IFERROR(INDEX('1. Benavídez'!$A:$B,MATCH($A1292,'1. Benavídez'!$A:$A,0),2),"")</f>
        <v/>
      </c>
      <c r="E1292" s="6" t="str">
        <f aca="false">IFERROR(INDEX('2. Gallo'!$B:$D,MATCH($A1292,'2. Gallo'!$B:$B,0),3),"")</f>
        <v/>
      </c>
      <c r="F1292" s="6" t="str">
        <f aca="false">IFERROR(INDEX('3. Anea'!$B:$D,MATCH($A1292,'3. Anea'!$B:$B,0),2),"")</f>
        <v/>
      </c>
      <c r="G1292" s="6" t="str">
        <f aca="false">IFERROR(INDEX('4. Pilar'!$A:$C,MATCH($A1292,'4. Pilar'!$A:$A,0),2),"")</f>
        <v/>
      </c>
      <c r="H1292" s="6" t="str">
        <f aca="false">IFERROR(INDEX('5. Tortuguitas'!$B:$D,MATCH($A1292,'5. Tortuguitas'!$B:$B,0),2),"")</f>
        <v/>
      </c>
      <c r="I1292" s="6" t="str">
        <f aca="false">IFERROR(INDEX('6. Del Viso'!$A:$B,MATCH($A1292,'6. Del Viso'!$A:$A,0),2),"")</f>
        <v/>
      </c>
      <c r="J1292" s="6" t="str">
        <f aca="false">IFERROR(INDEX('7. Chica Glade'!$B:$F,MATCH($A1292,'7. Chica Glade'!$B:$B,0),4),"")</f>
        <v/>
      </c>
      <c r="K1292" s="6" t="str">
        <f aca="false">IFERROR(INDEX('8. Veterinaria'!$A:$B,MATCH($A1292,'8. Veterinaria'!$A:$A,0),2),"")</f>
        <v/>
      </c>
      <c r="L1292" s="6" t="str">
        <f aca="false">IFERROR(INDEX('9. Hipocampus'!$A:$B,MATCH($A1292,'9. Hipocampus'!$A:$A,0),2),"")</f>
        <v/>
      </c>
      <c r="M1292" s="6" t="str">
        <f aca="false">IFERROR(INDEX('11. Mundo Mascotas'!$B:$D,MATCH($A1292,'11. Mundo Mascotas'!$B:$B,0),2),"")</f>
        <v/>
      </c>
      <c r="N1292" s="6" t="str">
        <f aca="false">IFERROR(INDEX('12. Yaguar'!$B:$E,MATCH($A1292,'12. Yaguar'!$B:$B,0),2),"")</f>
        <v/>
      </c>
      <c r="O1292" s="6" t="str">
        <f aca="false">IFERROR(INDEX('13. King Clor'!$A:$B,MATCH($A1292,'13. King Clor'!$A:$A,0),2),"")</f>
        <v/>
      </c>
      <c r="P1292" s="6" t="str">
        <f aca="false">IFERROR(INDEX('14. Diserquim'!$A:$B,MATCH($A1292,'14. Diserquim'!$A:$A,0),2),"")</f>
        <v/>
      </c>
      <c r="Q1292" s="6" t="str">
        <f aca="false">IFERROR(INDEX('15. Moreno'!$A:$B,MATCH($A1292,'15. Moreno'!$A:$A,0),2),"")</f>
        <v/>
      </c>
      <c r="R1292" s="6" t="str">
        <f aca="false">IFERROR(INDEX('10. Collares'!$J:$K,MATCH($A1292,'10. Collares'!$J:$J,0),2),"")</f>
        <v/>
      </c>
      <c r="S1292" s="6" t="str">
        <f aca="false">IFERROR(INDEX('13. King Clor'!$G:$H,MATCH($A1292,'13. King Clor'!$G:$G,0),2),"")</f>
        <v/>
      </c>
      <c r="T1292" s="6" t="str">
        <f aca="false">IFERROR(INDEX('10. Collares'!$A:$B,MATCH($A1292,'10. Collares'!$A:$A,0),2),"")</f>
        <v/>
      </c>
      <c r="U1292" s="6" t="str">
        <f aca="false">IFERROR(INDEX('16. Mis nietos'!$B:$C,MATCH($A1292,'16. Mis nietos'!$B:$B,0),2),"")</f>
        <v/>
      </c>
      <c r="V1292" s="6" t="str">
        <f aca="false">IFERROR(INDEX('17. Profesional Vet'!$A:$B,MATCH($A1292,'17. Profesional Vet'!$A:$A,0),2),"")</f>
        <v/>
      </c>
      <c r="W1292" s="6" t="str">
        <f aca="false">IFERROR(INDEX('18. Premier'!$A:$B,MATCH($A1292,'18. Premier'!$A:$A,0),2),"")</f>
        <v/>
      </c>
      <c r="X1292" s="6" t="str">
        <f aca="false">IFERROR(INDEX('19. Dacam'!$A:$B,MATCH($A1292,'19. Dacam'!$A:$A,0),2),"")</f>
        <v/>
      </c>
      <c r="Y1292" s="6" t="str">
        <f aca="false">IFERROR(INDEX('20. Proveedor'!$A:$B,MATCH($A1292,'20. Proveedor'!$A:$A,0),2),"")</f>
        <v/>
      </c>
      <c r="Z1292" s="6" t="str">
        <f aca="false">IFERROR(INDEX('21. Saphirus'!$A:$B,MATCH($A1292,'21. Saphirus'!$A:$A,0),2),"")</f>
        <v/>
      </c>
    </row>
    <row r="1293" customFormat="false" ht="15.75" hidden="false" customHeight="true" outlineLevel="0" collapsed="false">
      <c r="A1293" s="5" t="s">
        <v>1331</v>
      </c>
      <c r="B1293" s="5" t="n">
        <v>4226</v>
      </c>
      <c r="C1293" s="5" t="s">
        <v>33</v>
      </c>
      <c r="D1293" s="6" t="str">
        <f aca="false">IFERROR(INDEX('1. Benavídez'!$A:$B,MATCH($A1293,'1. Benavídez'!$A:$A,0),2),"")</f>
        <v/>
      </c>
      <c r="E1293" s="6" t="str">
        <f aca="false">IFERROR(INDEX('2. Gallo'!$B:$D,MATCH($A1293,'2. Gallo'!$B:$B,0),3),"")</f>
        <v/>
      </c>
      <c r="F1293" s="6" t="str">
        <f aca="false">IFERROR(INDEX('3. Anea'!$B:$D,MATCH($A1293,'3. Anea'!$B:$B,0),2),"")</f>
        <v/>
      </c>
      <c r="G1293" s="6" t="str">
        <f aca="false">IFERROR(INDEX('4. Pilar'!$A:$C,MATCH($A1293,'4. Pilar'!$A:$A,0),2),"")</f>
        <v/>
      </c>
      <c r="H1293" s="6" t="str">
        <f aca="false">IFERROR(INDEX('5. Tortuguitas'!$B:$D,MATCH($A1293,'5. Tortuguitas'!$B:$B,0),2),"")</f>
        <v/>
      </c>
      <c r="I1293" s="6" t="str">
        <f aca="false">IFERROR(INDEX('6. Del Viso'!$A:$B,MATCH($A1293,'6. Del Viso'!$A:$A,0),2),"")</f>
        <v/>
      </c>
      <c r="J1293" s="6" t="str">
        <f aca="false">IFERROR(INDEX('7. Chica Glade'!$B:$F,MATCH($A1293,'7. Chica Glade'!$B:$B,0),4),"")</f>
        <v/>
      </c>
      <c r="K1293" s="6" t="str">
        <f aca="false">IFERROR(INDEX('8. Veterinaria'!$A:$B,MATCH($A1293,'8. Veterinaria'!$A:$A,0),2),"")</f>
        <v/>
      </c>
      <c r="L1293" s="6" t="str">
        <f aca="false">IFERROR(INDEX('9. Hipocampus'!$A:$B,MATCH($A1293,'9. Hipocampus'!$A:$A,0),2),"")</f>
        <v/>
      </c>
      <c r="M1293" s="6" t="str">
        <f aca="false">IFERROR(INDEX('11. Mundo Mascotas'!$B:$D,MATCH($A1293,'11. Mundo Mascotas'!$B:$B,0),2),"")</f>
        <v/>
      </c>
      <c r="N1293" s="6" t="str">
        <f aca="false">IFERROR(INDEX('12. Yaguar'!$B:$E,MATCH($A1293,'12. Yaguar'!$B:$B,0),2),"")</f>
        <v/>
      </c>
      <c r="O1293" s="6" t="str">
        <f aca="false">IFERROR(INDEX('13. King Clor'!$A:$B,MATCH($A1293,'13. King Clor'!$A:$A,0),2),"")</f>
        <v/>
      </c>
      <c r="P1293" s="6" t="str">
        <f aca="false">IFERROR(INDEX('14. Diserquim'!$A:$B,MATCH($A1293,'14. Diserquim'!$A:$A,0),2),"")</f>
        <v/>
      </c>
      <c r="Q1293" s="6" t="str">
        <f aca="false">IFERROR(INDEX('15. Moreno'!$A:$B,MATCH($A1293,'15. Moreno'!$A:$A,0),2),"")</f>
        <v/>
      </c>
      <c r="R1293" s="6" t="str">
        <f aca="false">IFERROR(INDEX('10. Collares'!$J:$K,MATCH($A1293,'10. Collares'!$J:$J,0),2),"")</f>
        <v/>
      </c>
      <c r="S1293" s="6" t="str">
        <f aca="false">IFERROR(INDEX('13. King Clor'!$G:$H,MATCH($A1293,'13. King Clor'!$G:$G,0),2),"")</f>
        <v/>
      </c>
      <c r="T1293" s="6" t="str">
        <f aca="false">IFERROR(INDEX('10. Collares'!$A:$B,MATCH($A1293,'10. Collares'!$A:$A,0),2),"")</f>
        <v/>
      </c>
      <c r="U1293" s="6" t="str">
        <f aca="false">IFERROR(INDEX('16. Mis nietos'!$B:$C,MATCH($A1293,'16. Mis nietos'!$B:$B,0),2),"")</f>
        <v/>
      </c>
      <c r="V1293" s="6" t="str">
        <f aca="false">IFERROR(INDEX('17. Profesional Vet'!$A:$B,MATCH($A1293,'17. Profesional Vet'!$A:$A,0),2),"")</f>
        <v/>
      </c>
      <c r="W1293" s="6" t="str">
        <f aca="false">IFERROR(INDEX('18. Premier'!$A:$B,MATCH($A1293,'18. Premier'!$A:$A,0),2),"")</f>
        <v/>
      </c>
      <c r="X1293" s="6" t="str">
        <f aca="false">IFERROR(INDEX('19. Dacam'!$A:$B,MATCH($A1293,'19. Dacam'!$A:$A,0),2),"")</f>
        <v/>
      </c>
      <c r="Y1293" s="6" t="str">
        <f aca="false">IFERROR(INDEX('20. Proveedor'!$A:$B,MATCH($A1293,'20. Proveedor'!$A:$A,0),2),"")</f>
        <v/>
      </c>
      <c r="Z1293" s="6" t="str">
        <f aca="false">IFERROR(INDEX('21. Saphirus'!$A:$B,MATCH($A1293,'21. Saphirus'!$A:$A,0),2),"")</f>
        <v/>
      </c>
    </row>
    <row r="1294" customFormat="false" ht="15.75" hidden="false" customHeight="true" outlineLevel="0" collapsed="false">
      <c r="A1294" s="5" t="s">
        <v>1332</v>
      </c>
      <c r="B1294" s="5" t="n">
        <v>1905797</v>
      </c>
      <c r="C1294" s="5" t="s">
        <v>33</v>
      </c>
      <c r="D1294" s="6" t="str">
        <f aca="false">IFERROR(INDEX('1. Benavídez'!$A:$B,MATCH($A1294,'1. Benavídez'!$A:$A,0),2),"")</f>
        <v/>
      </c>
      <c r="E1294" s="6" t="str">
        <f aca="false">IFERROR(INDEX('2. Gallo'!$B:$D,MATCH($A1294,'2. Gallo'!$B:$B,0),3),"")</f>
        <v/>
      </c>
      <c r="F1294" s="6" t="str">
        <f aca="false">IFERROR(INDEX('3. Anea'!$B:$D,MATCH($A1294,'3. Anea'!$B:$B,0),2),"")</f>
        <v/>
      </c>
      <c r="G1294" s="6" t="str">
        <f aca="false">IFERROR(INDEX('4. Pilar'!$A:$C,MATCH($A1294,'4. Pilar'!$A:$A,0),2),"")</f>
        <v/>
      </c>
      <c r="H1294" s="6" t="str">
        <f aca="false">IFERROR(INDEX('5. Tortuguitas'!$B:$D,MATCH($A1294,'5. Tortuguitas'!$B:$B,0),2),"")</f>
        <v/>
      </c>
      <c r="I1294" s="6" t="str">
        <f aca="false">IFERROR(INDEX('6. Del Viso'!$A:$B,MATCH($A1294,'6. Del Viso'!$A:$A,0),2),"")</f>
        <v/>
      </c>
      <c r="J1294" s="6" t="str">
        <f aca="false">IFERROR(INDEX('7. Chica Glade'!$B:$F,MATCH($A1294,'7. Chica Glade'!$B:$B,0),4),"")</f>
        <v/>
      </c>
      <c r="K1294" s="6" t="str">
        <f aca="false">IFERROR(INDEX('8. Veterinaria'!$A:$B,MATCH($A1294,'8. Veterinaria'!$A:$A,0),2),"")</f>
        <v/>
      </c>
      <c r="L1294" s="6" t="str">
        <f aca="false">IFERROR(INDEX('9. Hipocampus'!$A:$B,MATCH($A1294,'9. Hipocampus'!$A:$A,0),2),"")</f>
        <v/>
      </c>
      <c r="M1294" s="6" t="str">
        <f aca="false">IFERROR(INDEX('11. Mundo Mascotas'!$B:$D,MATCH($A1294,'11. Mundo Mascotas'!$B:$B,0),2),"")</f>
        <v/>
      </c>
      <c r="N1294" s="6" t="str">
        <f aca="false">IFERROR(INDEX('12. Yaguar'!$B:$E,MATCH($A1294,'12. Yaguar'!$B:$B,0),2),"")</f>
        <v/>
      </c>
      <c r="O1294" s="6" t="str">
        <f aca="false">IFERROR(INDEX('13. King Clor'!$A:$B,MATCH($A1294,'13. King Clor'!$A:$A,0),2),"")</f>
        <v/>
      </c>
      <c r="P1294" s="6" t="str">
        <f aca="false">IFERROR(INDEX('14. Diserquim'!$A:$B,MATCH($A1294,'14. Diserquim'!$A:$A,0),2),"")</f>
        <v/>
      </c>
      <c r="Q1294" s="6" t="str">
        <f aca="false">IFERROR(INDEX('15. Moreno'!$A:$B,MATCH($A1294,'15. Moreno'!$A:$A,0),2),"")</f>
        <v/>
      </c>
      <c r="R1294" s="6" t="str">
        <f aca="false">IFERROR(INDEX('10. Collares'!$J:$K,MATCH($A1294,'10. Collares'!$J:$J,0),2),"")</f>
        <v/>
      </c>
      <c r="S1294" s="6" t="str">
        <f aca="false">IFERROR(INDEX('13. King Clor'!$G:$H,MATCH($A1294,'13. King Clor'!$G:$G,0),2),"")</f>
        <v/>
      </c>
      <c r="T1294" s="6" t="str">
        <f aca="false">IFERROR(INDEX('10. Collares'!$A:$B,MATCH($A1294,'10. Collares'!$A:$A,0),2),"")</f>
        <v/>
      </c>
      <c r="U1294" s="6" t="str">
        <f aca="false">IFERROR(INDEX('16. Mis nietos'!$B:$C,MATCH($A1294,'16. Mis nietos'!$B:$B,0),2),"")</f>
        <v/>
      </c>
      <c r="V1294" s="6" t="str">
        <f aca="false">IFERROR(INDEX('17. Profesional Vet'!$A:$B,MATCH($A1294,'17. Profesional Vet'!$A:$A,0),2),"")</f>
        <v/>
      </c>
      <c r="W1294" s="6" t="str">
        <f aca="false">IFERROR(INDEX('18. Premier'!$A:$B,MATCH($A1294,'18. Premier'!$A:$A,0),2),"")</f>
        <v/>
      </c>
      <c r="X1294" s="6" t="str">
        <f aca="false">IFERROR(INDEX('19. Dacam'!$A:$B,MATCH($A1294,'19. Dacam'!$A:$A,0),2),"")</f>
        <v/>
      </c>
      <c r="Y1294" s="6" t="str">
        <f aca="false">IFERROR(INDEX('20. Proveedor'!$A:$B,MATCH($A1294,'20. Proveedor'!$A:$A,0),2),"")</f>
        <v/>
      </c>
      <c r="Z1294" s="6" t="str">
        <f aca="false">IFERROR(INDEX('21. Saphirus'!$A:$B,MATCH($A1294,'21. Saphirus'!$A:$A,0),2),"")</f>
        <v/>
      </c>
    </row>
    <row r="1295" customFormat="false" ht="15.75" hidden="false" customHeight="true" outlineLevel="0" collapsed="false">
      <c r="A1295" s="5" t="s">
        <v>1333</v>
      </c>
      <c r="B1295" s="5" t="n">
        <v>1905798</v>
      </c>
      <c r="C1295" s="5" t="s">
        <v>33</v>
      </c>
      <c r="D1295" s="6" t="str">
        <f aca="false">IFERROR(INDEX('1. Benavídez'!$A:$B,MATCH($A1295,'1. Benavídez'!$A:$A,0),2),"")</f>
        <v/>
      </c>
      <c r="E1295" s="6" t="str">
        <f aca="false">IFERROR(INDEX('2. Gallo'!$B:$D,MATCH($A1295,'2. Gallo'!$B:$B,0),3),"")</f>
        <v/>
      </c>
      <c r="F1295" s="6" t="str">
        <f aca="false">IFERROR(INDEX('3. Anea'!$B:$D,MATCH($A1295,'3. Anea'!$B:$B,0),2),"")</f>
        <v/>
      </c>
      <c r="G1295" s="6" t="str">
        <f aca="false">IFERROR(INDEX('4. Pilar'!$A:$C,MATCH($A1295,'4. Pilar'!$A:$A,0),2),"")</f>
        <v/>
      </c>
      <c r="H1295" s="6" t="str">
        <f aca="false">IFERROR(INDEX('5. Tortuguitas'!$B:$D,MATCH($A1295,'5. Tortuguitas'!$B:$B,0),2),"")</f>
        <v/>
      </c>
      <c r="I1295" s="6" t="str">
        <f aca="false">IFERROR(INDEX('6. Del Viso'!$A:$B,MATCH($A1295,'6. Del Viso'!$A:$A,0),2),"")</f>
        <v/>
      </c>
      <c r="J1295" s="6" t="str">
        <f aca="false">IFERROR(INDEX('7. Chica Glade'!$B:$F,MATCH($A1295,'7. Chica Glade'!$B:$B,0),4),"")</f>
        <v/>
      </c>
      <c r="K1295" s="6" t="str">
        <f aca="false">IFERROR(INDEX('8. Veterinaria'!$A:$B,MATCH($A1295,'8. Veterinaria'!$A:$A,0),2),"")</f>
        <v/>
      </c>
      <c r="L1295" s="6" t="str">
        <f aca="false">IFERROR(INDEX('9. Hipocampus'!$A:$B,MATCH($A1295,'9. Hipocampus'!$A:$A,0),2),"")</f>
        <v/>
      </c>
      <c r="M1295" s="6" t="str">
        <f aca="false">IFERROR(INDEX('11. Mundo Mascotas'!$B:$D,MATCH($A1295,'11. Mundo Mascotas'!$B:$B,0),2),"")</f>
        <v/>
      </c>
      <c r="N1295" s="6" t="str">
        <f aca="false">IFERROR(INDEX('12. Yaguar'!$B:$E,MATCH($A1295,'12. Yaguar'!$B:$B,0),2),"")</f>
        <v/>
      </c>
      <c r="O1295" s="6" t="str">
        <f aca="false">IFERROR(INDEX('13. King Clor'!$A:$B,MATCH($A1295,'13. King Clor'!$A:$A,0),2),"")</f>
        <v/>
      </c>
      <c r="P1295" s="6" t="str">
        <f aca="false">IFERROR(INDEX('14. Diserquim'!$A:$B,MATCH($A1295,'14. Diserquim'!$A:$A,0),2),"")</f>
        <v/>
      </c>
      <c r="Q1295" s="6" t="str">
        <f aca="false">IFERROR(INDEX('15. Moreno'!$A:$B,MATCH($A1295,'15. Moreno'!$A:$A,0),2),"")</f>
        <v/>
      </c>
      <c r="R1295" s="6" t="str">
        <f aca="false">IFERROR(INDEX('10. Collares'!$J:$K,MATCH($A1295,'10. Collares'!$J:$J,0),2),"")</f>
        <v/>
      </c>
      <c r="S1295" s="6" t="str">
        <f aca="false">IFERROR(INDEX('13. King Clor'!$G:$H,MATCH($A1295,'13. King Clor'!$G:$G,0),2),"")</f>
        <v/>
      </c>
      <c r="T1295" s="6" t="str">
        <f aca="false">IFERROR(INDEX('10. Collares'!$A:$B,MATCH($A1295,'10. Collares'!$A:$A,0),2),"")</f>
        <v/>
      </c>
      <c r="U1295" s="6" t="str">
        <f aca="false">IFERROR(INDEX('16. Mis nietos'!$B:$C,MATCH($A1295,'16. Mis nietos'!$B:$B,0),2),"")</f>
        <v/>
      </c>
      <c r="V1295" s="6" t="str">
        <f aca="false">IFERROR(INDEX('17. Profesional Vet'!$A:$B,MATCH($A1295,'17. Profesional Vet'!$A:$A,0),2),"")</f>
        <v/>
      </c>
      <c r="W1295" s="6" t="str">
        <f aca="false">IFERROR(INDEX('18. Premier'!$A:$B,MATCH($A1295,'18. Premier'!$A:$A,0),2),"")</f>
        <v/>
      </c>
      <c r="X1295" s="6" t="str">
        <f aca="false">IFERROR(INDEX('19. Dacam'!$A:$B,MATCH($A1295,'19. Dacam'!$A:$A,0),2),"")</f>
        <v/>
      </c>
      <c r="Y1295" s="6" t="str">
        <f aca="false">IFERROR(INDEX('20. Proveedor'!$A:$B,MATCH($A1295,'20. Proveedor'!$A:$A,0),2),"")</f>
        <v/>
      </c>
      <c r="Z1295" s="6" t="str">
        <f aca="false">IFERROR(INDEX('21. Saphirus'!$A:$B,MATCH($A1295,'21. Saphirus'!$A:$A,0),2),"")</f>
        <v/>
      </c>
    </row>
    <row r="1296" customFormat="false" ht="15.75" hidden="false" customHeight="true" outlineLevel="0" collapsed="false">
      <c r="A1296" s="5" t="s">
        <v>1334</v>
      </c>
      <c r="B1296" s="5" t="n">
        <v>1906068</v>
      </c>
      <c r="C1296" s="5" t="s">
        <v>33</v>
      </c>
      <c r="D1296" s="6" t="str">
        <f aca="false">IFERROR(INDEX('1. Benavídez'!$A:$B,MATCH($A1296,'1. Benavídez'!$A:$A,0),2),"")</f>
        <v/>
      </c>
      <c r="E1296" s="6" t="str">
        <f aca="false">IFERROR(INDEX('2. Gallo'!$B:$D,MATCH($A1296,'2. Gallo'!$B:$B,0),3),"")</f>
        <v/>
      </c>
      <c r="F1296" s="6" t="str">
        <f aca="false">IFERROR(INDEX('3. Anea'!$B:$D,MATCH($A1296,'3. Anea'!$B:$B,0),2),"")</f>
        <v/>
      </c>
      <c r="G1296" s="6" t="str">
        <f aca="false">IFERROR(INDEX('4. Pilar'!$A:$C,MATCH($A1296,'4. Pilar'!$A:$A,0),2),"")</f>
        <v/>
      </c>
      <c r="H1296" s="6" t="str">
        <f aca="false">IFERROR(INDEX('5. Tortuguitas'!$B:$D,MATCH($A1296,'5. Tortuguitas'!$B:$B,0),2),"")</f>
        <v/>
      </c>
      <c r="I1296" s="6" t="str">
        <f aca="false">IFERROR(INDEX('6. Del Viso'!$A:$B,MATCH($A1296,'6. Del Viso'!$A:$A,0),3),"")</f>
        <v/>
      </c>
      <c r="J1296" s="6" t="str">
        <f aca="false">IFERROR(INDEX('7. Chica Glade'!$B:$F,MATCH($A1296,'7. Chica Glade'!$B:$B,0),2),"")</f>
        <v/>
      </c>
      <c r="K1296" s="6" t="str">
        <f aca="false">IFERROR(INDEX('8. Veterinaria'!$A:$B,MATCH($A1296,'8. Veterinaria'!$A:$A,0),2),"")</f>
        <v/>
      </c>
      <c r="L1296" s="6" t="str">
        <f aca="false">IFERROR(INDEX('9. Hipocampus'!$A:$B,MATCH($A1296,'9. Hipocampus'!$A:$A,0),2),"")</f>
        <v/>
      </c>
      <c r="M1296" s="6" t="str">
        <f aca="false">IFERROR(INDEX('11. Mundo Mascotas'!$B:$D,MATCH($A1296,'11. Mundo Mascotas'!$B:$B,0),2),"")</f>
        <v/>
      </c>
      <c r="N1296" s="6" t="str">
        <f aca="false">IFERROR(INDEX('12. Yaguar'!$B:$E,MATCH($A1296,'12. Yaguar'!$B:$B,0),2),"")</f>
        <v/>
      </c>
      <c r="O1296" s="6" t="str">
        <f aca="false">IFERROR(INDEX('13. King Clor'!$A:$B,MATCH($A1296,'13. King Clor'!$A:$A,0),2),"")</f>
        <v/>
      </c>
      <c r="P1296" s="6" t="str">
        <f aca="false">IFERROR(INDEX('14. Diserquim'!$A:$B,MATCH($A1296,'14. Diserquim'!$A:$A,0),2),"")</f>
        <v/>
      </c>
      <c r="Q1296" s="6" t="str">
        <f aca="false">IFERROR(INDEX('15. Moreno'!$A:$B,MATCH($A1296,'15. Moreno'!$A:$A,0),2),"")</f>
        <v/>
      </c>
      <c r="R1296" s="6" t="str">
        <f aca="false">IFERROR(INDEX('10. Collares'!$J:$K,MATCH($A1296,'10. Collares'!$J:$J,0),2),"")</f>
        <v/>
      </c>
      <c r="S1296" s="6" t="str">
        <f aca="false">IFERROR(INDEX('13. King Clor'!$G:$H,MATCH($A1296,'13. King Clor'!$G:$G,0),2),"")</f>
        <v/>
      </c>
      <c r="T1296" s="6" t="str">
        <f aca="false">IFERROR(INDEX('10. Collares'!$A:$B,MATCH($A1296,'10. Collares'!$A:$A,0),2),"")</f>
        <v/>
      </c>
      <c r="U1296" s="6" t="str">
        <f aca="false">IFERROR(INDEX('16. Mis nietos'!$B:$C,MATCH($A1296,'16. Mis nietos'!$B:$B,0),2),"")</f>
        <v/>
      </c>
      <c r="V1296" s="6" t="str">
        <f aca="false">IFERROR(INDEX('17. Profesional Vet'!$A:$B,MATCH($A1296,'17. Profesional Vet'!$A:$A,0),2),"")</f>
        <v/>
      </c>
      <c r="W1296" s="6" t="str">
        <f aca="false">IFERROR(INDEX('18. Premier'!$A:$B,MATCH($A1296,'18. Premier'!$A:$A,0),2),"")</f>
        <v/>
      </c>
      <c r="X1296" s="6" t="str">
        <f aca="false">IFERROR(INDEX('19. Dacam'!$A:$B,MATCH($A1296,'19. Dacam'!$A:$A,0),2),"")</f>
        <v/>
      </c>
      <c r="Y1296" s="6" t="str">
        <f aca="false">IFERROR(INDEX('20. Proveedor'!$A:$B,MATCH($A1296,'20. Proveedor'!$A:$A,0),2),"")</f>
        <v/>
      </c>
      <c r="Z1296" s="6" t="str">
        <f aca="false">IFERROR(INDEX('21. Saphirus'!$A:$B,MATCH($A1296,'21. Saphirus'!$A:$A,0),2),"")</f>
        <v/>
      </c>
    </row>
    <row r="1297" customFormat="false" ht="15.75" hidden="false" customHeight="true" outlineLevel="0" collapsed="false">
      <c r="A1297" s="5" t="s">
        <v>1335</v>
      </c>
      <c r="B1297" s="5" t="n">
        <v>1906068</v>
      </c>
      <c r="C1297" s="5" t="s">
        <v>123</v>
      </c>
      <c r="D1297" s="6" t="str">
        <f aca="false">IFERROR(INDEX('1. Benavídez'!$A:$B,MATCH($A1297,'1. Benavídez'!$A:$A,0),2),"")</f>
        <v/>
      </c>
      <c r="E1297" s="6" t="str">
        <f aca="false">IFERROR(INDEX('2. Gallo'!$B:$D,MATCH($A1297,'2. Gallo'!$B:$B,0),3),"")</f>
        <v/>
      </c>
      <c r="F1297" s="6" t="str">
        <f aca="false">IFERROR(INDEX('3. Anea'!$B:$D,MATCH($A1297,'3. Anea'!$B:$B,0),2),"")</f>
        <v/>
      </c>
      <c r="G1297" s="6" t="str">
        <f aca="false">IFERROR(INDEX('4. Pilar'!$A:$C,MATCH($A1297,'4. Pilar'!$A:$A,0),2),"")</f>
        <v/>
      </c>
      <c r="H1297" s="6" t="str">
        <f aca="false">IFERROR(INDEX('5. Tortuguitas'!$B:$D,MATCH($A1297,'5. Tortuguitas'!$B:$B,0),2),"")</f>
        <v/>
      </c>
      <c r="I1297" s="6" t="str">
        <f aca="false">IFERROR(INDEX('6. Del Viso'!$A:$B,MATCH($A1297,'6. Del Viso'!$A:$A,0),3),"")</f>
        <v/>
      </c>
      <c r="J1297" s="6" t="n">
        <f aca="false">IFERROR(INDEX('7. Chica Glade'!$B:$F,MATCH($A1297,'7. Chica Glade'!$B:$B,0),2),"")</f>
        <v>1212.30894</v>
      </c>
      <c r="K1297" s="6" t="str">
        <f aca="false">IFERROR(INDEX('8. Veterinaria'!$A:$B,MATCH($A1297,'8. Veterinaria'!$A:$A,0),2),"")</f>
        <v/>
      </c>
      <c r="L1297" s="6" t="str">
        <f aca="false">IFERROR(INDEX('9. Hipocampus'!$A:$B,MATCH($A1297,'9. Hipocampus'!$A:$A,0),2),"")</f>
        <v/>
      </c>
      <c r="M1297" s="6" t="str">
        <f aca="false">IFERROR(INDEX('11. Mundo Mascotas'!$B:$D,MATCH($A1297,'11. Mundo Mascotas'!$B:$B,0),2),"")</f>
        <v/>
      </c>
      <c r="N1297" s="6" t="n">
        <f aca="false">IFERROR(INDEX('12. Yaguar'!$B:$E,MATCH($A1297,'12. Yaguar'!$B:$B,0),2),"")</f>
        <v>1481.72</v>
      </c>
      <c r="O1297" s="6" t="str">
        <f aca="false">IFERROR(INDEX('13. King Clor'!$A:$B,MATCH($A1297,'13. King Clor'!$A:$A,0),2),"")</f>
        <v/>
      </c>
      <c r="P1297" s="6" t="str">
        <f aca="false">IFERROR(INDEX('14. Diserquim'!$A:$B,MATCH($A1297,'14. Diserquim'!$A:$A,0),2),"")</f>
        <v/>
      </c>
      <c r="Q1297" s="6" t="str">
        <f aca="false">IFERROR(INDEX('15. Moreno'!$A:$B,MATCH($A1297,'15. Moreno'!$A:$A,0),2),"")</f>
        <v/>
      </c>
      <c r="R1297" s="6" t="str">
        <f aca="false">IFERROR(INDEX('10. Collares'!$J:$K,MATCH($A1297,'10. Collares'!$J:$J,0),2),"")</f>
        <v/>
      </c>
      <c r="S1297" s="6" t="str">
        <f aca="false">IFERROR(INDEX('13. King Clor'!$G:$H,MATCH($A1297,'13. King Clor'!$G:$G,0),2),"")</f>
        <v/>
      </c>
      <c r="T1297" s="6" t="str">
        <f aca="false">IFERROR(INDEX('10. Collares'!$A:$B,MATCH($A1297,'10. Collares'!$A:$A,0),2),"")</f>
        <v/>
      </c>
      <c r="U1297" s="6" t="str">
        <f aca="false">IFERROR(INDEX('16. Mis nietos'!$B:$C,MATCH($A1297,'16. Mis nietos'!$B:$B,0),2),"")</f>
        <v/>
      </c>
      <c r="V1297" s="6" t="str">
        <f aca="false">IFERROR(INDEX('17. Profesional Vet'!$A:$B,MATCH($A1297,'17. Profesional Vet'!$A:$A,0),2),"")</f>
        <v/>
      </c>
      <c r="W1297" s="6" t="str">
        <f aca="false">IFERROR(INDEX('18. Premier'!$A:$B,MATCH($A1297,'18. Premier'!$A:$A,0),2),"")</f>
        <v/>
      </c>
      <c r="X1297" s="6" t="str">
        <f aca="false">IFERROR(INDEX('19. Dacam'!$A:$B,MATCH($A1297,'19. Dacam'!$A:$A,0),2),"")</f>
        <v/>
      </c>
      <c r="Y1297" s="6" t="str">
        <f aca="false">IFERROR(INDEX('20. Proveedor'!$A:$B,MATCH($A1297,'20. Proveedor'!$A:$A,0),2),"")</f>
        <v/>
      </c>
      <c r="Z1297" s="6" t="str">
        <f aca="false">IFERROR(INDEX('21. Saphirus'!$A:$B,MATCH($A1297,'21. Saphirus'!$A:$A,0),2),"")</f>
        <v/>
      </c>
    </row>
    <row r="1298" customFormat="false" ht="15.75" hidden="false" customHeight="true" outlineLevel="0" collapsed="false">
      <c r="A1298" s="5" t="s">
        <v>1336</v>
      </c>
      <c r="B1298" s="5" t="n">
        <v>1905872</v>
      </c>
      <c r="C1298" s="5" t="s">
        <v>123</v>
      </c>
      <c r="D1298" s="6" t="str">
        <f aca="false">IFERROR(INDEX('1. Benavídez'!$A:$B,MATCH($A1298,'1. Benavídez'!$A:$A,0),2),"")</f>
        <v/>
      </c>
      <c r="E1298" s="6" t="str">
        <f aca="false">IFERROR(INDEX('2. Gallo'!$B:$D,MATCH($A1298,'2. Gallo'!$B:$B,0),3),"")</f>
        <v/>
      </c>
      <c r="F1298" s="6" t="str">
        <f aca="false">IFERROR(INDEX('3. Anea'!$B:$D,MATCH($A1298,'3. Anea'!$B:$B,0),2),"")</f>
        <v/>
      </c>
      <c r="G1298" s="6" t="str">
        <f aca="false">IFERROR(INDEX('4. Pilar'!$A:$C,MATCH($A1298,'4. Pilar'!$A:$A,0),2),"")</f>
        <v/>
      </c>
      <c r="H1298" s="6" t="str">
        <f aca="false">IFERROR(INDEX('5. Tortuguitas'!$B:$D,MATCH($A1298,'5. Tortuguitas'!$B:$B,0),2),"")</f>
        <v/>
      </c>
      <c r="I1298" s="6" t="str">
        <f aca="false">IFERROR(INDEX('6. Del Viso'!$A:$B,MATCH($A1298,'6. Del Viso'!$A:$A,0),2),"")</f>
        <v/>
      </c>
      <c r="J1298" s="6" t="n">
        <f aca="false">IFERROR(INDEX('7. Chica Glade'!$B:$F,MATCH($A1298,'7. Chica Glade'!$B:$B,0),4),"")</f>
        <v>1299</v>
      </c>
      <c r="K1298" s="6" t="str">
        <f aca="false">IFERROR(INDEX('8. Veterinaria'!$A:$B,MATCH($A1298,'8. Veterinaria'!$A:$A,0),2),"")</f>
        <v/>
      </c>
      <c r="L1298" s="6" t="str">
        <f aca="false">IFERROR(INDEX('9. Hipocampus'!$A:$B,MATCH($A1298,'9. Hipocampus'!$A:$A,0),2),"")</f>
        <v/>
      </c>
      <c r="M1298" s="6" t="str">
        <f aca="false">IFERROR(INDEX('11. Mundo Mascotas'!$B:$D,MATCH($A1298,'11. Mundo Mascotas'!$B:$B,0),2),"")</f>
        <v/>
      </c>
      <c r="N1298" s="6" t="n">
        <f aca="false">IFERROR(INDEX('12. Yaguar'!$B:$E,MATCH($A1298,'12. Yaguar'!$B:$B,0),2),"")</f>
        <v>1745</v>
      </c>
      <c r="O1298" s="6" t="str">
        <f aca="false">IFERROR(INDEX('13. King Clor'!$A:$B,MATCH($A1298,'13. King Clor'!$A:$A,0),2),"")</f>
        <v/>
      </c>
      <c r="P1298" s="6" t="str">
        <f aca="false">IFERROR(INDEX('14. Diserquim'!$A:$B,MATCH($A1298,'14. Diserquim'!$A:$A,0),2),"")</f>
        <v/>
      </c>
      <c r="Q1298" s="6" t="str">
        <f aca="false">IFERROR(INDEX('15. Moreno'!$A:$B,MATCH($A1298,'15. Moreno'!$A:$A,0),2),"")</f>
        <v/>
      </c>
      <c r="R1298" s="6" t="str">
        <f aca="false">IFERROR(INDEX('10. Collares'!$J:$K,MATCH($A1298,'10. Collares'!$J:$J,0),2),"")</f>
        <v/>
      </c>
      <c r="S1298" s="6" t="str">
        <f aca="false">IFERROR(INDEX('13. King Clor'!$G:$H,MATCH($A1298,'13. King Clor'!$G:$G,0),2),"")</f>
        <v/>
      </c>
      <c r="T1298" s="6" t="str">
        <f aca="false">IFERROR(INDEX('10. Collares'!$A:$B,MATCH($A1298,'10. Collares'!$A:$A,0),2),"")</f>
        <v/>
      </c>
      <c r="U1298" s="6" t="str">
        <f aca="false">IFERROR(INDEX('16. Mis nietos'!$B:$C,MATCH($A1298,'16. Mis nietos'!$B:$B,0),2),"")</f>
        <v/>
      </c>
      <c r="V1298" s="6" t="str">
        <f aca="false">IFERROR(INDEX('17. Profesional Vet'!$A:$B,MATCH($A1298,'17. Profesional Vet'!$A:$A,0),2),"")</f>
        <v/>
      </c>
      <c r="W1298" s="6" t="str">
        <f aca="false">IFERROR(INDEX('18. Premier'!$A:$B,MATCH($A1298,'18. Premier'!$A:$A,0),2),"")</f>
        <v/>
      </c>
      <c r="X1298" s="6" t="str">
        <f aca="false">IFERROR(INDEX('19. Dacam'!$A:$B,MATCH($A1298,'19. Dacam'!$A:$A,0),2),"")</f>
        <v/>
      </c>
      <c r="Y1298" s="6" t="str">
        <f aca="false">IFERROR(INDEX('20. Proveedor'!$A:$B,MATCH($A1298,'20. Proveedor'!$A:$A,0),2),"")</f>
        <v/>
      </c>
      <c r="Z1298" s="6" t="str">
        <f aca="false">IFERROR(INDEX('21. Saphirus'!$A:$B,MATCH($A1298,'21. Saphirus'!$A:$A,0),2),"")</f>
        <v/>
      </c>
    </row>
    <row r="1299" customFormat="false" ht="15.75" hidden="false" customHeight="true" outlineLevel="0" collapsed="false">
      <c r="A1299" s="5" t="s">
        <v>1337</v>
      </c>
      <c r="B1299" s="5" t="n">
        <v>1905873</v>
      </c>
      <c r="C1299" s="5" t="s">
        <v>123</v>
      </c>
      <c r="D1299" s="6" t="str">
        <f aca="false">IFERROR(INDEX('1. Benavídez'!$A:$B,MATCH($A1299,'1. Benavídez'!$A:$A,0),2),"")</f>
        <v/>
      </c>
      <c r="E1299" s="6" t="str">
        <f aca="false">IFERROR(INDEX('2. Gallo'!$B:$D,MATCH($A1299,'2. Gallo'!$B:$B,0),3),"")</f>
        <v/>
      </c>
      <c r="F1299" s="6" t="str">
        <f aca="false">IFERROR(INDEX('3. Anea'!$B:$D,MATCH($A1299,'3. Anea'!$B:$B,0),2),"")</f>
        <v/>
      </c>
      <c r="G1299" s="6" t="str">
        <f aca="false">IFERROR(INDEX('4. Pilar'!$A:$C,MATCH($A1299,'4. Pilar'!$A:$A,0),2),"")</f>
        <v/>
      </c>
      <c r="H1299" s="6" t="str">
        <f aca="false">IFERROR(INDEX('5. Tortuguitas'!$B:$D,MATCH($A1299,'5. Tortuguitas'!$B:$B,0),2),"")</f>
        <v/>
      </c>
      <c r="I1299" s="6" t="str">
        <f aca="false">IFERROR(INDEX('6. Del Viso'!$A:$B,MATCH($A1299,'6. Del Viso'!$A:$A,0),2),"")</f>
        <v/>
      </c>
      <c r="J1299" s="6" t="str">
        <f aca="false">IFERROR(INDEX('7. Chica Glade'!$B:$F,MATCH($A1299,'7. Chica Glade'!$B:$B,0),4),"")</f>
        <v/>
      </c>
      <c r="K1299" s="6" t="str">
        <f aca="false">IFERROR(INDEX('8. Veterinaria'!$A:$B,MATCH($A1299,'8. Veterinaria'!$A:$A,0),2),"")</f>
        <v/>
      </c>
      <c r="L1299" s="6" t="str">
        <f aca="false">IFERROR(INDEX('9. Hipocampus'!$A:$B,MATCH($A1299,'9. Hipocampus'!$A:$A,0),2),"")</f>
        <v/>
      </c>
      <c r="M1299" s="6" t="str">
        <f aca="false">IFERROR(INDEX('11. Mundo Mascotas'!$B:$D,MATCH($A1299,'11. Mundo Mascotas'!$B:$B,0),2),"")</f>
        <v/>
      </c>
      <c r="N1299" s="6" t="str">
        <f aca="false">IFERROR(INDEX('12. Yaguar'!$B:$E,MATCH($A1299,'12. Yaguar'!$B:$B,0),2),"")</f>
        <v/>
      </c>
      <c r="O1299" s="6" t="str">
        <f aca="false">IFERROR(INDEX('13. King Clor'!$A:$B,MATCH($A1299,'13. King Clor'!$A:$A,0),2),"")</f>
        <v/>
      </c>
      <c r="P1299" s="6" t="str">
        <f aca="false">IFERROR(INDEX('14. Diserquim'!$A:$B,MATCH($A1299,'14. Diserquim'!$A:$A,0),2),"")</f>
        <v/>
      </c>
      <c r="Q1299" s="6" t="str">
        <f aca="false">IFERROR(INDEX('15. Moreno'!$A:$B,MATCH($A1299,'15. Moreno'!$A:$A,0),2),"")</f>
        <v/>
      </c>
      <c r="R1299" s="6" t="str">
        <f aca="false">IFERROR(INDEX('10. Collares'!$J:$K,MATCH($A1299,'10. Collares'!$J:$J,0),2),"")</f>
        <v/>
      </c>
      <c r="S1299" s="6" t="str">
        <f aca="false">IFERROR(INDEX('13. King Clor'!$G:$H,MATCH($A1299,'13. King Clor'!$G:$G,0),2),"")</f>
        <v/>
      </c>
      <c r="T1299" s="6" t="str">
        <f aca="false">IFERROR(INDEX('10. Collares'!$A:$B,MATCH($A1299,'10. Collares'!$A:$A,0),2),"")</f>
        <v/>
      </c>
      <c r="U1299" s="6" t="str">
        <f aca="false">IFERROR(INDEX('16. Mis nietos'!$B:$C,MATCH($A1299,'16. Mis nietos'!$B:$B,0),2),"")</f>
        <v/>
      </c>
      <c r="V1299" s="6" t="str">
        <f aca="false">IFERROR(INDEX('17. Profesional Vet'!$A:$B,MATCH($A1299,'17. Profesional Vet'!$A:$A,0),2),"")</f>
        <v/>
      </c>
      <c r="W1299" s="6" t="str">
        <f aca="false">IFERROR(INDEX('18. Premier'!$A:$B,MATCH($A1299,'18. Premier'!$A:$A,0),2),"")</f>
        <v/>
      </c>
      <c r="X1299" s="6" t="str">
        <f aca="false">IFERROR(INDEX('19. Dacam'!$A:$B,MATCH($A1299,'19. Dacam'!$A:$A,0),2),"")</f>
        <v/>
      </c>
      <c r="Y1299" s="6" t="str">
        <f aca="false">IFERROR(INDEX('20. Proveedor'!$A:$B,MATCH($A1299,'20. Proveedor'!$A:$A,0),2),"")</f>
        <v/>
      </c>
      <c r="Z1299" s="6" t="str">
        <f aca="false">IFERROR(INDEX('21. Saphirus'!$A:$B,MATCH($A1299,'21. Saphirus'!$A:$A,0),2),"")</f>
        <v/>
      </c>
    </row>
    <row r="1300" customFormat="false" ht="15.75" hidden="false" customHeight="true" outlineLevel="0" collapsed="false">
      <c r="A1300" s="5" t="s">
        <v>1338</v>
      </c>
      <c r="B1300" s="5" t="n">
        <v>1905874</v>
      </c>
      <c r="C1300" s="5" t="s">
        <v>123</v>
      </c>
      <c r="D1300" s="6" t="str">
        <f aca="false">IFERROR(INDEX('1. Benavídez'!$A:$B,MATCH($A1300,'1. Benavídez'!$A:$A,0),2),"")</f>
        <v/>
      </c>
      <c r="E1300" s="6" t="str">
        <f aca="false">IFERROR(INDEX('2. Gallo'!$B:$D,MATCH($A1300,'2. Gallo'!$B:$B,0),3),"")</f>
        <v/>
      </c>
      <c r="F1300" s="6" t="str">
        <f aca="false">IFERROR(INDEX('3. Anea'!$B:$D,MATCH($A1300,'3. Anea'!$B:$B,0),2),"")</f>
        <v/>
      </c>
      <c r="G1300" s="6" t="str">
        <f aca="false">IFERROR(INDEX('4. Pilar'!$A:$C,MATCH($A1300,'4. Pilar'!$A:$A,0),2),"")</f>
        <v/>
      </c>
      <c r="H1300" s="6" t="str">
        <f aca="false">IFERROR(INDEX('5. Tortuguitas'!$B:$D,MATCH($A1300,'5. Tortuguitas'!$B:$B,0),2),"")</f>
        <v/>
      </c>
      <c r="I1300" s="6" t="str">
        <f aca="false">IFERROR(INDEX('6. Del Viso'!$A:$B,MATCH($A1300,'6. Del Viso'!$A:$A,0),2),"")</f>
        <v/>
      </c>
      <c r="J1300" s="6" t="n">
        <f aca="false">IFERROR(INDEX('7. Chica Glade'!$B:$F,MATCH($A1300,'7. Chica Glade'!$B:$B,0),4),"")</f>
        <v>4825</v>
      </c>
      <c r="K1300" s="6" t="str">
        <f aca="false">IFERROR(INDEX('8. Veterinaria'!$A:$B,MATCH($A1300,'8. Veterinaria'!$A:$A,0),2),"")</f>
        <v/>
      </c>
      <c r="L1300" s="6" t="str">
        <f aca="false">IFERROR(INDEX('9. Hipocampus'!$A:$B,MATCH($A1300,'9. Hipocampus'!$A:$A,0),2),"")</f>
        <v/>
      </c>
      <c r="M1300" s="6" t="str">
        <f aca="false">IFERROR(INDEX('11. Mundo Mascotas'!$B:$D,MATCH($A1300,'11. Mundo Mascotas'!$B:$B,0),2),"")</f>
        <v/>
      </c>
      <c r="N1300" s="6" t="str">
        <f aca="false">IFERROR(INDEX('12. Yaguar'!$B:$E,MATCH($A1300,'12. Yaguar'!$B:$B,0),2),"")</f>
        <v/>
      </c>
      <c r="O1300" s="6" t="str">
        <f aca="false">IFERROR(INDEX('13. King Clor'!$A:$B,MATCH($A1300,'13. King Clor'!$A:$A,0),2),"")</f>
        <v/>
      </c>
      <c r="P1300" s="6" t="str">
        <f aca="false">IFERROR(INDEX('14. Diserquim'!$A:$B,MATCH($A1300,'14. Diserquim'!$A:$A,0),2),"")</f>
        <v/>
      </c>
      <c r="Q1300" s="6" t="str">
        <f aca="false">IFERROR(INDEX('15. Moreno'!$A:$B,MATCH($A1300,'15. Moreno'!$A:$A,0),2),"")</f>
        <v/>
      </c>
      <c r="R1300" s="6" t="str">
        <f aca="false">IFERROR(INDEX('10. Collares'!$J:$K,MATCH($A1300,'10. Collares'!$J:$J,0),2),"")</f>
        <v/>
      </c>
      <c r="S1300" s="6" t="str">
        <f aca="false">IFERROR(INDEX('13. King Clor'!$G:$H,MATCH($A1300,'13. King Clor'!$G:$G,0),2),"")</f>
        <v/>
      </c>
      <c r="T1300" s="6" t="str">
        <f aca="false">IFERROR(INDEX('10. Collares'!$A:$B,MATCH($A1300,'10. Collares'!$A:$A,0),2),"")</f>
        <v/>
      </c>
      <c r="U1300" s="6" t="str">
        <f aca="false">IFERROR(INDEX('16. Mis nietos'!$B:$C,MATCH($A1300,'16. Mis nietos'!$B:$B,0),2),"")</f>
        <v/>
      </c>
      <c r="V1300" s="6" t="str">
        <f aca="false">IFERROR(INDEX('17. Profesional Vet'!$A:$B,MATCH($A1300,'17. Profesional Vet'!$A:$A,0),2),"")</f>
        <v/>
      </c>
      <c r="W1300" s="6" t="str">
        <f aca="false">IFERROR(INDEX('18. Premier'!$A:$B,MATCH($A1300,'18. Premier'!$A:$A,0),2),"")</f>
        <v/>
      </c>
      <c r="X1300" s="6" t="str">
        <f aca="false">IFERROR(INDEX('19. Dacam'!$A:$B,MATCH($A1300,'19. Dacam'!$A:$A,0),2),"")</f>
        <v/>
      </c>
      <c r="Y1300" s="6" t="str">
        <f aca="false">IFERROR(INDEX('20. Proveedor'!$A:$B,MATCH($A1300,'20. Proveedor'!$A:$A,0),2),"")</f>
        <v/>
      </c>
      <c r="Z1300" s="6" t="str">
        <f aca="false">IFERROR(INDEX('21. Saphirus'!$A:$B,MATCH($A1300,'21. Saphirus'!$A:$A,0),2),"")</f>
        <v/>
      </c>
    </row>
    <row r="1301" customFormat="false" ht="15.75" hidden="false" customHeight="true" outlineLevel="0" collapsed="false">
      <c r="A1301" s="5" t="s">
        <v>1339</v>
      </c>
      <c r="B1301" s="5" t="n">
        <v>1905596</v>
      </c>
      <c r="C1301" s="5" t="s">
        <v>123</v>
      </c>
      <c r="D1301" s="6" t="str">
        <f aca="false">IFERROR(INDEX('1. Benavídez'!$A:$B,MATCH($A1301,'1. Benavídez'!$A:$A,0),2),"")</f>
        <v/>
      </c>
      <c r="E1301" s="6" t="str">
        <f aca="false">IFERROR(INDEX('2. Gallo'!$B:$D,MATCH($A1301,'2. Gallo'!$B:$B,0),3),"")</f>
        <v/>
      </c>
      <c r="F1301" s="6" t="str">
        <f aca="false">IFERROR(INDEX('3. Anea'!$B:$D,MATCH($A1301,'3. Anea'!$B:$B,0),2),"")</f>
        <v/>
      </c>
      <c r="G1301" s="6" t="str">
        <f aca="false">IFERROR(INDEX('4. Pilar'!$A:$C,MATCH($A1301,'4. Pilar'!$A:$A,0),2),"")</f>
        <v/>
      </c>
      <c r="H1301" s="6" t="str">
        <f aca="false">IFERROR(INDEX('5. Tortuguitas'!$B:$D,MATCH($A1301,'5. Tortuguitas'!$B:$B,0),2),"")</f>
        <v/>
      </c>
      <c r="I1301" s="6" t="str">
        <f aca="false">IFERROR(INDEX('6. Del Viso'!$A:$B,MATCH($A1301,'6. Del Viso'!$A:$A,0),2),"")</f>
        <v/>
      </c>
      <c r="J1301" s="6" t="n">
        <f aca="false">IFERROR(INDEX('7. Chica Glade'!$B:$F,MATCH($A1301,'7. Chica Glade'!$B:$B,0),4),"")</f>
        <v>2758.75665</v>
      </c>
      <c r="K1301" s="6" t="str">
        <f aca="false">IFERROR(INDEX('8. Veterinaria'!$A:$B,MATCH($A1301,'8. Veterinaria'!$A:$A,0),2),"")</f>
        <v/>
      </c>
      <c r="L1301" s="6" t="str">
        <f aca="false">IFERROR(INDEX('9. Hipocampus'!$A:$B,MATCH($A1301,'9. Hipocampus'!$A:$A,0),2),"")</f>
        <v/>
      </c>
      <c r="M1301" s="6" t="str">
        <f aca="false">IFERROR(INDEX('11. Mundo Mascotas'!$B:$D,MATCH($A1301,'11. Mundo Mascotas'!$B:$B,0),2),"")</f>
        <v/>
      </c>
      <c r="N1301" s="6" t="str">
        <f aca="false">IFERROR(INDEX('12. Yaguar'!$B:$E,MATCH($A1301,'12. Yaguar'!$B:$B,0),2),"")</f>
        <v/>
      </c>
      <c r="O1301" s="6" t="str">
        <f aca="false">IFERROR(INDEX('13. King Clor'!$A:$B,MATCH($A1301,'13. King Clor'!$A:$A,0),2),"")</f>
        <v/>
      </c>
      <c r="P1301" s="6" t="str">
        <f aca="false">IFERROR(INDEX('14. Diserquim'!$A:$B,MATCH($A1301,'14. Diserquim'!$A:$A,0),2),"")</f>
        <v/>
      </c>
      <c r="Q1301" s="6" t="str">
        <f aca="false">IFERROR(INDEX('15. Moreno'!$A:$B,MATCH($A1301,'15. Moreno'!$A:$A,0),2),"")</f>
        <v/>
      </c>
      <c r="R1301" s="6" t="str">
        <f aca="false">IFERROR(INDEX('10. Collares'!$J:$K,MATCH($A1301,'10. Collares'!$J:$J,0),2),"")</f>
        <v/>
      </c>
      <c r="S1301" s="6" t="str">
        <f aca="false">IFERROR(INDEX('13. King Clor'!$G:$H,MATCH($A1301,'13. King Clor'!$G:$G,0),2),"")</f>
        <v/>
      </c>
      <c r="T1301" s="6" t="str">
        <f aca="false">IFERROR(INDEX('10. Collares'!$A:$B,MATCH($A1301,'10. Collares'!$A:$A,0),2),"")</f>
        <v/>
      </c>
      <c r="U1301" s="6" t="str">
        <f aca="false">IFERROR(INDEX('16. Mis nietos'!$B:$C,MATCH($A1301,'16. Mis nietos'!$B:$B,0),2),"")</f>
        <v/>
      </c>
      <c r="V1301" s="6" t="str">
        <f aca="false">IFERROR(INDEX('17. Profesional Vet'!$A:$B,MATCH($A1301,'17. Profesional Vet'!$A:$A,0),2),"")</f>
        <v/>
      </c>
      <c r="W1301" s="6" t="str">
        <f aca="false">IFERROR(INDEX('18. Premier'!$A:$B,MATCH($A1301,'18. Premier'!$A:$A,0),2),"")</f>
        <v/>
      </c>
      <c r="X1301" s="6" t="str">
        <f aca="false">IFERROR(INDEX('19. Dacam'!$A:$B,MATCH($A1301,'19. Dacam'!$A:$A,0),2),"")</f>
        <v/>
      </c>
      <c r="Y1301" s="6" t="str">
        <f aca="false">IFERROR(INDEX('20. Proveedor'!$A:$B,MATCH($A1301,'20. Proveedor'!$A:$A,0),2),"")</f>
        <v/>
      </c>
      <c r="Z1301" s="6" t="str">
        <f aca="false">IFERROR(INDEX('21. Saphirus'!$A:$B,MATCH($A1301,'21. Saphirus'!$A:$A,0),2),"")</f>
        <v/>
      </c>
    </row>
    <row r="1302" customFormat="false" ht="15.75" hidden="false" customHeight="true" outlineLevel="0" collapsed="false">
      <c r="A1302" s="5" t="s">
        <v>1340</v>
      </c>
      <c r="B1302" s="5" t="n">
        <v>1905965</v>
      </c>
      <c r="C1302" s="5" t="s">
        <v>123</v>
      </c>
      <c r="D1302" s="6" t="str">
        <f aca="false">IFERROR(INDEX('1. Benavídez'!$A:$B,MATCH($A1302,'1. Benavídez'!$A:$A,0),2),"")</f>
        <v/>
      </c>
      <c r="E1302" s="6" t="str">
        <f aca="false">IFERROR(INDEX('2. Gallo'!$B:$D,MATCH($A1302,'2. Gallo'!$B:$B,0),3),"")</f>
        <v/>
      </c>
      <c r="F1302" s="6" t="str">
        <f aca="false">IFERROR(INDEX('3. Anea'!$B:$D,MATCH($A1302,'3. Anea'!$B:$B,0),2),"")</f>
        <v/>
      </c>
      <c r="G1302" s="6" t="str">
        <f aca="false">IFERROR(INDEX('4. Pilar'!$A:$C,MATCH($A1302,'4. Pilar'!$A:$A,0),2),"")</f>
        <v/>
      </c>
      <c r="H1302" s="6" t="str">
        <f aca="false">IFERROR(INDEX('5. Tortuguitas'!$B:$D,MATCH($A1302,'5. Tortuguitas'!$B:$B,0),2),"")</f>
        <v/>
      </c>
      <c r="I1302" s="6" t="str">
        <f aca="false">IFERROR(INDEX('6. Del Viso'!$A:$B,MATCH($A1302,'6. Del Viso'!$A:$A,0),2),"")</f>
        <v/>
      </c>
      <c r="J1302" s="6" t="str">
        <f aca="false">IFERROR(INDEX('7. Chica Glade'!$B:$F,MATCH($A1302,'7. Chica Glade'!$B:$B,0),4),"")</f>
        <v/>
      </c>
      <c r="K1302" s="6" t="str">
        <f aca="false">IFERROR(INDEX('8. Veterinaria'!$A:$B,MATCH($A1302,'8. Veterinaria'!$A:$A,0),2),"")</f>
        <v/>
      </c>
      <c r="L1302" s="6" t="str">
        <f aca="false">IFERROR(INDEX('9. Hipocampus'!$A:$B,MATCH($A1302,'9. Hipocampus'!$A:$A,0),2),"")</f>
        <v/>
      </c>
      <c r="M1302" s="6" t="str">
        <f aca="false">IFERROR(INDEX('11. Mundo Mascotas'!$B:$D,MATCH($A1302,'11. Mundo Mascotas'!$B:$B,0),2),"")</f>
        <v/>
      </c>
      <c r="N1302" s="6" t="str">
        <f aca="false">IFERROR(INDEX('12. Yaguar'!$B:$E,MATCH($A1302,'12. Yaguar'!$B:$B,0),2),"")</f>
        <v/>
      </c>
      <c r="O1302" s="6" t="str">
        <f aca="false">IFERROR(INDEX('13. King Clor'!$A:$B,MATCH($A1302,'13. King Clor'!$A:$A,0),2),"")</f>
        <v/>
      </c>
      <c r="P1302" s="6" t="str">
        <f aca="false">IFERROR(INDEX('14. Diserquim'!$A:$B,MATCH($A1302,'14. Diserquim'!$A:$A,0),2),"")</f>
        <v/>
      </c>
      <c r="Q1302" s="6" t="str">
        <f aca="false">IFERROR(INDEX('15. Moreno'!$A:$B,MATCH($A1302,'15. Moreno'!$A:$A,0),2),"")</f>
        <v/>
      </c>
      <c r="R1302" s="6" t="str">
        <f aca="false">IFERROR(INDEX('10. Collares'!$J:$K,MATCH($A1302,'10. Collares'!$J:$J,0),2),"")</f>
        <v/>
      </c>
      <c r="S1302" s="6" t="str">
        <f aca="false">IFERROR(INDEX('13. King Clor'!$G:$H,MATCH($A1302,'13. King Clor'!$G:$G,0),2),"")</f>
        <v/>
      </c>
      <c r="T1302" s="6" t="str">
        <f aca="false">IFERROR(INDEX('10. Collares'!$A:$B,MATCH($A1302,'10. Collares'!$A:$A,0),2),"")</f>
        <v/>
      </c>
      <c r="U1302" s="6" t="str">
        <f aca="false">IFERROR(INDEX('16. Mis nietos'!$B:$C,MATCH($A1302,'16. Mis nietos'!$B:$B,0),2),"")</f>
        <v/>
      </c>
      <c r="V1302" s="6" t="str">
        <f aca="false">IFERROR(INDEX('17. Profesional Vet'!$A:$B,MATCH($A1302,'17. Profesional Vet'!$A:$A,0),2),"")</f>
        <v/>
      </c>
      <c r="W1302" s="6" t="str">
        <f aca="false">IFERROR(INDEX('18. Premier'!$A:$B,MATCH($A1302,'18. Premier'!$A:$A,0),2),"")</f>
        <v/>
      </c>
      <c r="X1302" s="6" t="str">
        <f aca="false">IFERROR(INDEX('19. Dacam'!$A:$B,MATCH($A1302,'19. Dacam'!$A:$A,0),2),"")</f>
        <v/>
      </c>
      <c r="Y1302" s="6" t="str">
        <f aca="false">IFERROR(INDEX('20. Proveedor'!$A:$B,MATCH($A1302,'20. Proveedor'!$A:$A,0),2),"")</f>
        <v/>
      </c>
      <c r="Z1302" s="6" t="str">
        <f aca="false">IFERROR(INDEX('21. Saphirus'!$A:$B,MATCH($A1302,'21. Saphirus'!$A:$A,0),2),"")</f>
        <v/>
      </c>
    </row>
    <row r="1303" customFormat="false" ht="15.75" hidden="false" customHeight="true" outlineLevel="0" collapsed="false">
      <c r="A1303" s="5" t="s">
        <v>1341</v>
      </c>
      <c r="B1303" s="5" t="n">
        <v>1905096</v>
      </c>
      <c r="C1303" s="5" t="s">
        <v>33</v>
      </c>
      <c r="D1303" s="6" t="str">
        <f aca="false">IFERROR(INDEX('1. Benavídez'!$A:$B,MATCH($A1303,'1. Benavídez'!$A:$A,0),2),"")</f>
        <v/>
      </c>
      <c r="E1303" s="6" t="str">
        <f aca="false">IFERROR(INDEX('2. Gallo'!$B:$D,MATCH($A1303,'2. Gallo'!$B:$B,0),3),"")</f>
        <v/>
      </c>
      <c r="F1303" s="6" t="str">
        <f aca="false">IFERROR(INDEX('3. Anea'!$B:$D,MATCH($A1303,'3. Anea'!$B:$B,0),2),"")</f>
        <v/>
      </c>
      <c r="G1303" s="6" t="str">
        <f aca="false">IFERROR(INDEX('4. Pilar'!$A:$C,MATCH($A1303,'4. Pilar'!$A:$A,0),2),"")</f>
        <v/>
      </c>
      <c r="H1303" s="6" t="str">
        <f aca="false">IFERROR(INDEX('5. Tortuguitas'!$B:$D,MATCH($A1303,'5. Tortuguitas'!$B:$B,0),2),"")</f>
        <v/>
      </c>
      <c r="I1303" s="6" t="str">
        <f aca="false">IFERROR(INDEX('6. Del Viso'!$A:$B,MATCH($A1303,'6. Del Viso'!$A:$A,0),2),"")</f>
        <v/>
      </c>
      <c r="J1303" s="6" t="str">
        <f aca="false">IFERROR(INDEX('7. Chica Glade'!$B:$F,MATCH($A1303,'7. Chica Glade'!$B:$B,0),4),"")</f>
        <v/>
      </c>
      <c r="K1303" s="6" t="str">
        <f aca="false">IFERROR(INDEX('8. Veterinaria'!$A:$B,MATCH($A1303,'8. Veterinaria'!$A:$A,0),2),"")</f>
        <v/>
      </c>
      <c r="L1303" s="6" t="str">
        <f aca="false">IFERROR(INDEX('9. Hipocampus'!$A:$B,MATCH($A1303,'9. Hipocampus'!$A:$A,0),2),"")</f>
        <v/>
      </c>
      <c r="M1303" s="6" t="str">
        <f aca="false">IFERROR(INDEX('11. Mundo Mascotas'!$B:$D,MATCH($A1303,'11. Mundo Mascotas'!$B:$B,0),2),"")</f>
        <v/>
      </c>
      <c r="N1303" s="6" t="str">
        <f aca="false">IFERROR(INDEX('12. Yaguar'!$B:$E,MATCH($A1303,'12. Yaguar'!$B:$B,0),2),"")</f>
        <v/>
      </c>
      <c r="O1303" s="6" t="str">
        <f aca="false">IFERROR(INDEX('13. King Clor'!$A:$B,MATCH($A1303,'13. King Clor'!$A:$A,0),2),"")</f>
        <v/>
      </c>
      <c r="P1303" s="6" t="str">
        <f aca="false">IFERROR(INDEX('14. Diserquim'!$A:$B,MATCH($A1303,'14. Diserquim'!$A:$A,0),2),"")</f>
        <v/>
      </c>
      <c r="Q1303" s="6" t="str">
        <f aca="false">IFERROR(INDEX('15. Moreno'!$A:$B,MATCH($A1303,'15. Moreno'!$A:$A,0),2),"")</f>
        <v/>
      </c>
      <c r="R1303" s="6" t="str">
        <f aca="false">IFERROR(INDEX('10. Collares'!$J:$K,MATCH($A1303,'10. Collares'!$J:$J,0),2),"")</f>
        <v/>
      </c>
      <c r="S1303" s="6" t="str">
        <f aca="false">IFERROR(INDEX('13. King Clor'!$G:$H,MATCH($A1303,'13. King Clor'!$G:$G,0),2),"")</f>
        <v/>
      </c>
      <c r="T1303" s="6" t="str">
        <f aca="false">IFERROR(INDEX('10. Collares'!$A:$B,MATCH($A1303,'10. Collares'!$A:$A,0),2),"")</f>
        <v/>
      </c>
      <c r="U1303" s="6" t="str">
        <f aca="false">IFERROR(INDEX('16. Mis nietos'!$B:$C,MATCH($A1303,'16. Mis nietos'!$B:$B,0),2),"")</f>
        <v/>
      </c>
      <c r="V1303" s="6" t="str">
        <f aca="false">IFERROR(INDEX('17. Profesional Vet'!$A:$B,MATCH($A1303,'17. Profesional Vet'!$A:$A,0),2),"")</f>
        <v/>
      </c>
      <c r="W1303" s="6" t="str">
        <f aca="false">IFERROR(INDEX('18. Premier'!$A:$B,MATCH($A1303,'18. Premier'!$A:$A,0),2),"")</f>
        <v/>
      </c>
      <c r="X1303" s="6" t="str">
        <f aca="false">IFERROR(INDEX('19. Dacam'!$A:$B,MATCH($A1303,'19. Dacam'!$A:$A,0),2),"")</f>
        <v/>
      </c>
      <c r="Y1303" s="6" t="str">
        <f aca="false">IFERROR(INDEX('20. Proveedor'!$A:$B,MATCH($A1303,'20. Proveedor'!$A:$A,0),2),"")</f>
        <v/>
      </c>
      <c r="Z1303" s="6" t="str">
        <f aca="false">IFERROR(INDEX('21. Saphirus'!$A:$B,MATCH($A1303,'21. Saphirus'!$A:$A,0),2),"")</f>
        <v/>
      </c>
    </row>
    <row r="1304" customFormat="false" ht="15.75" hidden="false" customHeight="true" outlineLevel="0" collapsed="false">
      <c r="A1304" s="5" t="s">
        <v>1342</v>
      </c>
      <c r="B1304" s="5" t="n">
        <v>1905094</v>
      </c>
      <c r="C1304" s="5" t="s">
        <v>33</v>
      </c>
      <c r="D1304" s="6" t="str">
        <f aca="false">IFERROR(INDEX('1. Benavídez'!$A:$B,MATCH($A1304,'1. Benavídez'!$A:$A,0),2),"")</f>
        <v/>
      </c>
      <c r="E1304" s="6" t="str">
        <f aca="false">IFERROR(INDEX('2. Gallo'!$B:$D,MATCH($A1304,'2. Gallo'!$B:$B,0),3),"")</f>
        <v/>
      </c>
      <c r="F1304" s="6" t="str">
        <f aca="false">IFERROR(INDEX('3. Anea'!$B:$D,MATCH($A1304,'3. Anea'!$B:$B,0),2),"")</f>
        <v/>
      </c>
      <c r="G1304" s="6" t="str">
        <f aca="false">IFERROR(INDEX('4. Pilar'!$A:$C,MATCH($A1304,'4. Pilar'!$A:$A,0),2),"")</f>
        <v/>
      </c>
      <c r="H1304" s="6" t="str">
        <f aca="false">IFERROR(INDEX('5. Tortuguitas'!$B:$D,MATCH($A1304,'5. Tortuguitas'!$B:$B,0),2),"")</f>
        <v/>
      </c>
      <c r="I1304" s="6" t="str">
        <f aca="false">IFERROR(INDEX('6. Del Viso'!$A:$B,MATCH($A1304,'6. Del Viso'!$A:$A,0),2),"")</f>
        <v/>
      </c>
      <c r="J1304" s="6" t="str">
        <f aca="false">IFERROR(INDEX('7. Chica Glade'!$B:$F,MATCH($A1304,'7. Chica Glade'!$B:$B,0),4),"")</f>
        <v/>
      </c>
      <c r="K1304" s="6" t="str">
        <f aca="false">IFERROR(INDEX('8. Veterinaria'!$A:$B,MATCH($A1304,'8. Veterinaria'!$A:$A,0),2),"")</f>
        <v/>
      </c>
      <c r="L1304" s="6" t="str">
        <f aca="false">IFERROR(INDEX('9. Hipocampus'!$A:$B,MATCH($A1304,'9. Hipocampus'!$A:$A,0),2),"")</f>
        <v/>
      </c>
      <c r="M1304" s="6" t="str">
        <f aca="false">IFERROR(INDEX('11. Mundo Mascotas'!$B:$D,MATCH($A1304,'11. Mundo Mascotas'!$B:$B,0),2),"")</f>
        <v/>
      </c>
      <c r="N1304" s="6" t="str">
        <f aca="false">IFERROR(INDEX('12. Yaguar'!$B:$E,MATCH($A1304,'12. Yaguar'!$B:$B,0),2),"")</f>
        <v/>
      </c>
      <c r="O1304" s="6" t="str">
        <f aca="false">IFERROR(INDEX('13. King Clor'!$A:$B,MATCH($A1304,'13. King Clor'!$A:$A,0),2),"")</f>
        <v/>
      </c>
      <c r="P1304" s="6" t="str">
        <f aca="false">IFERROR(INDEX('14. Diserquim'!$A:$B,MATCH($A1304,'14. Diserquim'!$A:$A,0),2),"")</f>
        <v/>
      </c>
      <c r="Q1304" s="6" t="str">
        <f aca="false">IFERROR(INDEX('15. Moreno'!$A:$B,MATCH($A1304,'15. Moreno'!$A:$A,0),2),"")</f>
        <v/>
      </c>
      <c r="R1304" s="6" t="str">
        <f aca="false">IFERROR(INDEX('10. Collares'!$J:$K,MATCH($A1304,'10. Collares'!$J:$J,0),2),"")</f>
        <v/>
      </c>
      <c r="S1304" s="6" t="str">
        <f aca="false">IFERROR(INDEX('13. King Clor'!$G:$H,MATCH($A1304,'13. King Clor'!$G:$G,0),2),"")</f>
        <v/>
      </c>
      <c r="T1304" s="6" t="str">
        <f aca="false">IFERROR(INDEX('10. Collares'!$A:$B,MATCH($A1304,'10. Collares'!$A:$A,0),2),"")</f>
        <v/>
      </c>
      <c r="U1304" s="6" t="str">
        <f aca="false">IFERROR(INDEX('16. Mis nietos'!$B:$C,MATCH($A1304,'16. Mis nietos'!$B:$B,0),2),"")</f>
        <v/>
      </c>
      <c r="V1304" s="6" t="str">
        <f aca="false">IFERROR(INDEX('17. Profesional Vet'!$A:$B,MATCH($A1304,'17. Profesional Vet'!$A:$A,0),2),"")</f>
        <v/>
      </c>
      <c r="W1304" s="6" t="str">
        <f aca="false">IFERROR(INDEX('18. Premier'!$A:$B,MATCH($A1304,'18. Premier'!$A:$A,0),2),"")</f>
        <v/>
      </c>
      <c r="X1304" s="6" t="str">
        <f aca="false">IFERROR(INDEX('19. Dacam'!$A:$B,MATCH($A1304,'19. Dacam'!$A:$A,0),2),"")</f>
        <v/>
      </c>
      <c r="Y1304" s="6" t="str">
        <f aca="false">IFERROR(INDEX('20. Proveedor'!$A:$B,MATCH($A1304,'20. Proveedor'!$A:$A,0),2),"")</f>
        <v/>
      </c>
      <c r="Z1304" s="6" t="str">
        <f aca="false">IFERROR(INDEX('21. Saphirus'!$A:$B,MATCH($A1304,'21. Saphirus'!$A:$A,0),2),"")</f>
        <v/>
      </c>
    </row>
    <row r="1305" customFormat="false" ht="15.75" hidden="false" customHeight="true" outlineLevel="0" collapsed="false">
      <c r="A1305" s="5" t="s">
        <v>1343</v>
      </c>
      <c r="B1305" s="5" t="n">
        <v>1905095</v>
      </c>
      <c r="C1305" s="5" t="s">
        <v>33</v>
      </c>
      <c r="D1305" s="6" t="str">
        <f aca="false">IFERROR(INDEX('1. Benavídez'!$A:$B,MATCH($A1305,'1. Benavídez'!$A:$A,0),2),"")</f>
        <v/>
      </c>
      <c r="E1305" s="6" t="str">
        <f aca="false">IFERROR(INDEX('2. Gallo'!$B:$D,MATCH($A1305,'2. Gallo'!$B:$B,0),3),"")</f>
        <v/>
      </c>
      <c r="F1305" s="6" t="str">
        <f aca="false">IFERROR(INDEX('3. Anea'!$B:$D,MATCH($A1305,'3. Anea'!$B:$B,0),2),"")</f>
        <v/>
      </c>
      <c r="G1305" s="6" t="str">
        <f aca="false">IFERROR(INDEX('4. Pilar'!$A:$C,MATCH($A1305,'4. Pilar'!$A:$A,0),2),"")</f>
        <v/>
      </c>
      <c r="H1305" s="6" t="str">
        <f aca="false">IFERROR(INDEX('5. Tortuguitas'!$B:$D,MATCH($A1305,'5. Tortuguitas'!$B:$B,0),2),"")</f>
        <v/>
      </c>
      <c r="I1305" s="6" t="str">
        <f aca="false">IFERROR(INDEX('6. Del Viso'!$A:$B,MATCH($A1305,'6. Del Viso'!$A:$A,0),2),"")</f>
        <v/>
      </c>
      <c r="J1305" s="6" t="str">
        <f aca="false">IFERROR(INDEX('7. Chica Glade'!$B:$F,MATCH($A1305,'7. Chica Glade'!$B:$B,0),4),"")</f>
        <v/>
      </c>
      <c r="K1305" s="6" t="str">
        <f aca="false">IFERROR(INDEX('8. Veterinaria'!$A:$B,MATCH($A1305,'8. Veterinaria'!$A:$A,0),2),"")</f>
        <v/>
      </c>
      <c r="L1305" s="6" t="str">
        <f aca="false">IFERROR(INDEX('9. Hipocampus'!$A:$B,MATCH($A1305,'9. Hipocampus'!$A:$A,0),2),"")</f>
        <v/>
      </c>
      <c r="M1305" s="6" t="str">
        <f aca="false">IFERROR(INDEX('11. Mundo Mascotas'!$B:$D,MATCH($A1305,'11. Mundo Mascotas'!$B:$B,0),2),"")</f>
        <v/>
      </c>
      <c r="N1305" s="6" t="str">
        <f aca="false">IFERROR(INDEX('12. Yaguar'!$B:$E,MATCH($A1305,'12. Yaguar'!$B:$B,0),2),"")</f>
        <v/>
      </c>
      <c r="O1305" s="6" t="str">
        <f aca="false">IFERROR(INDEX('13. King Clor'!$A:$B,MATCH($A1305,'13. King Clor'!$A:$A,0),2),"")</f>
        <v/>
      </c>
      <c r="P1305" s="6" t="str">
        <f aca="false">IFERROR(INDEX('14. Diserquim'!$A:$B,MATCH($A1305,'14. Diserquim'!$A:$A,0),2),"")</f>
        <v/>
      </c>
      <c r="Q1305" s="6" t="str">
        <f aca="false">IFERROR(INDEX('15. Moreno'!$A:$B,MATCH($A1305,'15. Moreno'!$A:$A,0),2),"")</f>
        <v/>
      </c>
      <c r="R1305" s="6" t="str">
        <f aca="false">IFERROR(INDEX('10. Collares'!$J:$K,MATCH($A1305,'10. Collares'!$J:$J,0),2),"")</f>
        <v/>
      </c>
      <c r="S1305" s="6" t="str">
        <f aca="false">IFERROR(INDEX('13. King Clor'!$G:$H,MATCH($A1305,'13. King Clor'!$G:$G,0),2),"")</f>
        <v/>
      </c>
      <c r="T1305" s="6" t="str">
        <f aca="false">IFERROR(INDEX('10. Collares'!$A:$B,MATCH($A1305,'10. Collares'!$A:$A,0),2),"")</f>
        <v/>
      </c>
      <c r="U1305" s="6" t="str">
        <f aca="false">IFERROR(INDEX('16. Mis nietos'!$B:$C,MATCH($A1305,'16. Mis nietos'!$B:$B,0),2),"")</f>
        <v/>
      </c>
      <c r="V1305" s="6" t="str">
        <f aca="false">IFERROR(INDEX('17. Profesional Vet'!$A:$B,MATCH($A1305,'17. Profesional Vet'!$A:$A,0),2),"")</f>
        <v/>
      </c>
      <c r="W1305" s="6" t="str">
        <f aca="false">IFERROR(INDEX('18. Premier'!$A:$B,MATCH($A1305,'18. Premier'!$A:$A,0),2),"")</f>
        <v/>
      </c>
      <c r="X1305" s="6" t="str">
        <f aca="false">IFERROR(INDEX('19. Dacam'!$A:$B,MATCH($A1305,'19. Dacam'!$A:$A,0),2),"")</f>
        <v/>
      </c>
      <c r="Y1305" s="6" t="str">
        <f aca="false">IFERROR(INDEX('20. Proveedor'!$A:$B,MATCH($A1305,'20. Proveedor'!$A:$A,0),2),"")</f>
        <v/>
      </c>
      <c r="Z1305" s="6" t="str">
        <f aca="false">IFERROR(INDEX('21. Saphirus'!$A:$B,MATCH($A1305,'21. Saphirus'!$A:$A,0),2),"")</f>
        <v/>
      </c>
    </row>
    <row r="1306" customFormat="false" ht="15.75" hidden="false" customHeight="true" outlineLevel="0" collapsed="false">
      <c r="A1306" s="5" t="s">
        <v>1344</v>
      </c>
      <c r="B1306" s="5" t="n">
        <v>1905090</v>
      </c>
      <c r="C1306" s="5" t="s">
        <v>33</v>
      </c>
      <c r="D1306" s="6" t="str">
        <f aca="false">IFERROR(INDEX('1. Benavídez'!$A:$B,MATCH($A1306,'1. Benavídez'!$A:$A,0),2),"")</f>
        <v/>
      </c>
      <c r="E1306" s="6" t="str">
        <f aca="false">IFERROR(INDEX('2. Gallo'!$B:$D,MATCH($A1306,'2. Gallo'!$B:$B,0),3),"")</f>
        <v/>
      </c>
      <c r="F1306" s="6" t="str">
        <f aca="false">IFERROR(INDEX('3. Anea'!$B:$D,MATCH($A1306,'3. Anea'!$B:$B,0),2),"")</f>
        <v/>
      </c>
      <c r="G1306" s="6" t="str">
        <f aca="false">IFERROR(INDEX('4. Pilar'!$A:$C,MATCH($A1306,'4. Pilar'!$A:$A,0),2),"")</f>
        <v/>
      </c>
      <c r="H1306" s="6" t="str">
        <f aca="false">IFERROR(INDEX('5. Tortuguitas'!$B:$D,MATCH($A1306,'5. Tortuguitas'!$B:$B,0),2),"")</f>
        <v/>
      </c>
      <c r="I1306" s="6" t="str">
        <f aca="false">IFERROR(INDEX('6. Del Viso'!$A:$B,MATCH($A1306,'6. Del Viso'!$A:$A,0),2),"")</f>
        <v/>
      </c>
      <c r="J1306" s="6" t="str">
        <f aca="false">IFERROR(INDEX('7. Chica Glade'!$B:$F,MATCH($A1306,'7. Chica Glade'!$B:$B,0),4),"")</f>
        <v/>
      </c>
      <c r="K1306" s="6" t="str">
        <f aca="false">IFERROR(INDEX('8. Veterinaria'!$A:$B,MATCH($A1306,'8. Veterinaria'!$A:$A,0),2),"")</f>
        <v/>
      </c>
      <c r="L1306" s="6" t="str">
        <f aca="false">IFERROR(INDEX('9. Hipocampus'!$A:$B,MATCH($A1306,'9. Hipocampus'!$A:$A,0),2),"")</f>
        <v/>
      </c>
      <c r="M1306" s="6" t="str">
        <f aca="false">IFERROR(INDEX('11. Mundo Mascotas'!$B:$D,MATCH($A1306,'11. Mundo Mascotas'!$B:$B,0),2),"")</f>
        <v/>
      </c>
      <c r="N1306" s="6" t="str">
        <f aca="false">IFERROR(INDEX('12. Yaguar'!$B:$E,MATCH($A1306,'12. Yaguar'!$B:$B,0),2),"")</f>
        <v/>
      </c>
      <c r="O1306" s="6" t="str">
        <f aca="false">IFERROR(INDEX('13. King Clor'!$A:$B,MATCH($A1306,'13. King Clor'!$A:$A,0),2),"")</f>
        <v/>
      </c>
      <c r="P1306" s="6" t="str">
        <f aca="false">IFERROR(INDEX('14. Diserquim'!$A:$B,MATCH($A1306,'14. Diserquim'!$A:$A,0),2),"")</f>
        <v/>
      </c>
      <c r="Q1306" s="6" t="str">
        <f aca="false">IFERROR(INDEX('15. Moreno'!$A:$B,MATCH($A1306,'15. Moreno'!$A:$A,0),2),"")</f>
        <v/>
      </c>
      <c r="R1306" s="6" t="str">
        <f aca="false">IFERROR(INDEX('10. Collares'!$J:$K,MATCH($A1306,'10. Collares'!$J:$J,0),2),"")</f>
        <v/>
      </c>
      <c r="S1306" s="6" t="str">
        <f aca="false">IFERROR(INDEX('13. King Clor'!$G:$H,MATCH($A1306,'13. King Clor'!$G:$G,0),2),"")</f>
        <v/>
      </c>
      <c r="T1306" s="6" t="str">
        <f aca="false">IFERROR(INDEX('10. Collares'!$A:$B,MATCH($A1306,'10. Collares'!$A:$A,0),2),"")</f>
        <v/>
      </c>
      <c r="U1306" s="6" t="str">
        <f aca="false">IFERROR(INDEX('16. Mis nietos'!$B:$C,MATCH($A1306,'16. Mis nietos'!$B:$B,0),2),"")</f>
        <v/>
      </c>
      <c r="V1306" s="6" t="str">
        <f aca="false">IFERROR(INDEX('17. Profesional Vet'!$A:$B,MATCH($A1306,'17. Profesional Vet'!$A:$A,0),2),"")</f>
        <v/>
      </c>
      <c r="W1306" s="6" t="str">
        <f aca="false">IFERROR(INDEX('18. Premier'!$A:$B,MATCH($A1306,'18. Premier'!$A:$A,0),2),"")</f>
        <v/>
      </c>
      <c r="X1306" s="6" t="str">
        <f aca="false">IFERROR(INDEX('19. Dacam'!$A:$B,MATCH($A1306,'19. Dacam'!$A:$A,0),2),"")</f>
        <v/>
      </c>
      <c r="Y1306" s="6" t="str">
        <f aca="false">IFERROR(INDEX('20. Proveedor'!$A:$B,MATCH($A1306,'20. Proveedor'!$A:$A,0),2),"")</f>
        <v/>
      </c>
      <c r="Z1306" s="6" t="str">
        <f aca="false">IFERROR(INDEX('21. Saphirus'!$A:$B,MATCH($A1306,'21. Saphirus'!$A:$A,0),2),"")</f>
        <v/>
      </c>
    </row>
    <row r="1307" customFormat="false" ht="15.75" hidden="false" customHeight="true" outlineLevel="0" collapsed="false">
      <c r="A1307" s="5" t="s">
        <v>1345</v>
      </c>
      <c r="B1307" s="5" t="n">
        <v>1905089</v>
      </c>
      <c r="C1307" s="5" t="s">
        <v>33</v>
      </c>
      <c r="D1307" s="6" t="str">
        <f aca="false">IFERROR(INDEX('1. Benavídez'!$A:$B,MATCH($A1307,'1. Benavídez'!$A:$A,0),2),"")</f>
        <v/>
      </c>
      <c r="E1307" s="6" t="str">
        <f aca="false">IFERROR(INDEX('2. Gallo'!$B:$D,MATCH($A1307,'2. Gallo'!$B:$B,0),3),"")</f>
        <v/>
      </c>
      <c r="F1307" s="6" t="str">
        <f aca="false">IFERROR(INDEX('3. Anea'!$B:$D,MATCH($A1307,'3. Anea'!$B:$B,0),2),"")</f>
        <v/>
      </c>
      <c r="G1307" s="6" t="str">
        <f aca="false">IFERROR(INDEX('4. Pilar'!$A:$C,MATCH($A1307,'4. Pilar'!$A:$A,0),2),"")</f>
        <v/>
      </c>
      <c r="H1307" s="6" t="str">
        <f aca="false">IFERROR(INDEX('5. Tortuguitas'!$B:$D,MATCH($A1307,'5. Tortuguitas'!$B:$B,0),2),"")</f>
        <v/>
      </c>
      <c r="I1307" s="6" t="str">
        <f aca="false">IFERROR(INDEX('6. Del Viso'!$A:$B,MATCH($A1307,'6. Del Viso'!$A:$A,0),2),"")</f>
        <v/>
      </c>
      <c r="J1307" s="6" t="str">
        <f aca="false">IFERROR(INDEX('7. Chica Glade'!$B:$F,MATCH($A1307,'7. Chica Glade'!$B:$B,0),4),"")</f>
        <v/>
      </c>
      <c r="K1307" s="6" t="str">
        <f aca="false">IFERROR(INDEX('8. Veterinaria'!$A:$B,MATCH($A1307,'8. Veterinaria'!$A:$A,0),2),"")</f>
        <v/>
      </c>
      <c r="L1307" s="6" t="str">
        <f aca="false">IFERROR(INDEX('9. Hipocampus'!$A:$B,MATCH($A1307,'9. Hipocampus'!$A:$A,0),2),"")</f>
        <v/>
      </c>
      <c r="M1307" s="6" t="str">
        <f aca="false">IFERROR(INDEX('11. Mundo Mascotas'!$B:$D,MATCH($A1307,'11. Mundo Mascotas'!$B:$B,0),2),"")</f>
        <v/>
      </c>
      <c r="N1307" s="6" t="str">
        <f aca="false">IFERROR(INDEX('12. Yaguar'!$B:$E,MATCH($A1307,'12. Yaguar'!$B:$B,0),2),"")</f>
        <v/>
      </c>
      <c r="O1307" s="6" t="str">
        <f aca="false">IFERROR(INDEX('13. King Clor'!$A:$B,MATCH($A1307,'13. King Clor'!$A:$A,0),2),"")</f>
        <v/>
      </c>
      <c r="P1307" s="6" t="str">
        <f aca="false">IFERROR(INDEX('14. Diserquim'!$A:$B,MATCH($A1307,'14. Diserquim'!$A:$A,0),2),"")</f>
        <v/>
      </c>
      <c r="Q1307" s="6" t="str">
        <f aca="false">IFERROR(INDEX('15. Moreno'!$A:$B,MATCH($A1307,'15. Moreno'!$A:$A,0),2),"")</f>
        <v/>
      </c>
      <c r="R1307" s="6" t="str">
        <f aca="false">IFERROR(INDEX('10. Collares'!$J:$K,MATCH($A1307,'10. Collares'!$J:$J,0),2),"")</f>
        <v/>
      </c>
      <c r="S1307" s="6" t="str">
        <f aca="false">IFERROR(INDEX('13. King Clor'!$G:$H,MATCH($A1307,'13. King Clor'!$G:$G,0),2),"")</f>
        <v/>
      </c>
      <c r="T1307" s="6" t="str">
        <f aca="false">IFERROR(INDEX('10. Collares'!$A:$B,MATCH($A1307,'10. Collares'!$A:$A,0),2),"")</f>
        <v/>
      </c>
      <c r="U1307" s="6" t="str">
        <f aca="false">IFERROR(INDEX('16. Mis nietos'!$B:$C,MATCH($A1307,'16. Mis nietos'!$B:$B,0),2),"")</f>
        <v/>
      </c>
      <c r="V1307" s="6" t="str">
        <f aca="false">IFERROR(INDEX('17. Profesional Vet'!$A:$B,MATCH($A1307,'17. Profesional Vet'!$A:$A,0),2),"")</f>
        <v/>
      </c>
      <c r="W1307" s="6" t="str">
        <f aca="false">IFERROR(INDEX('18. Premier'!$A:$B,MATCH($A1307,'18. Premier'!$A:$A,0),2),"")</f>
        <v/>
      </c>
      <c r="X1307" s="6" t="str">
        <f aca="false">IFERROR(INDEX('19. Dacam'!$A:$B,MATCH($A1307,'19. Dacam'!$A:$A,0),2),"")</f>
        <v/>
      </c>
      <c r="Y1307" s="6" t="str">
        <f aca="false">IFERROR(INDEX('20. Proveedor'!$A:$B,MATCH($A1307,'20. Proveedor'!$A:$A,0),2),"")</f>
        <v/>
      </c>
      <c r="Z1307" s="6" t="str">
        <f aca="false">IFERROR(INDEX('21. Saphirus'!$A:$B,MATCH($A1307,'21. Saphirus'!$A:$A,0),2),"")</f>
        <v/>
      </c>
    </row>
    <row r="1308" customFormat="false" ht="15.75" hidden="false" customHeight="true" outlineLevel="0" collapsed="false">
      <c r="A1308" s="5" t="s">
        <v>1346</v>
      </c>
      <c r="B1308" s="5" t="n">
        <v>1905086</v>
      </c>
      <c r="C1308" s="5" t="s">
        <v>33</v>
      </c>
      <c r="D1308" s="6" t="str">
        <f aca="false">IFERROR(INDEX('1. Benavídez'!$A:$B,MATCH($A1308,'1. Benavídez'!$A:$A,0),2),"")</f>
        <v/>
      </c>
      <c r="E1308" s="6" t="str">
        <f aca="false">IFERROR(INDEX('2. Gallo'!$B:$D,MATCH($A1308,'2. Gallo'!$B:$B,0),3),"")</f>
        <v/>
      </c>
      <c r="F1308" s="6" t="str">
        <f aca="false">IFERROR(INDEX('3. Anea'!$B:$D,MATCH($A1308,'3. Anea'!$B:$B,0),2),"")</f>
        <v/>
      </c>
      <c r="G1308" s="6" t="str">
        <f aca="false">IFERROR(INDEX('4. Pilar'!$A:$C,MATCH($A1308,'4. Pilar'!$A:$A,0),2),"")</f>
        <v/>
      </c>
      <c r="H1308" s="6" t="str">
        <f aca="false">IFERROR(INDEX('5. Tortuguitas'!$B:$D,MATCH($A1308,'5. Tortuguitas'!$B:$B,0),2),"")</f>
        <v/>
      </c>
      <c r="I1308" s="6" t="str">
        <f aca="false">IFERROR(INDEX('6. Del Viso'!$A:$B,MATCH($A1308,'6. Del Viso'!$A:$A,0),2),"")</f>
        <v/>
      </c>
      <c r="J1308" s="6" t="str">
        <f aca="false">IFERROR(INDEX('7. Chica Glade'!$B:$F,MATCH($A1308,'7. Chica Glade'!$B:$B,0),4),"")</f>
        <v/>
      </c>
      <c r="K1308" s="6" t="str">
        <f aca="false">IFERROR(INDEX('8. Veterinaria'!$A:$B,MATCH($A1308,'8. Veterinaria'!$A:$A,0),2),"")</f>
        <v/>
      </c>
      <c r="L1308" s="6" t="str">
        <f aca="false">IFERROR(INDEX('9. Hipocampus'!$A:$B,MATCH($A1308,'9. Hipocampus'!$A:$A,0),2),"")</f>
        <v/>
      </c>
      <c r="M1308" s="6" t="str">
        <f aca="false">IFERROR(INDEX('11. Mundo Mascotas'!$B:$D,MATCH($A1308,'11. Mundo Mascotas'!$B:$B,0),2),"")</f>
        <v/>
      </c>
      <c r="N1308" s="6" t="str">
        <f aca="false">IFERROR(INDEX('12. Yaguar'!$B:$E,MATCH($A1308,'12. Yaguar'!$B:$B,0),2),"")</f>
        <v/>
      </c>
      <c r="O1308" s="6" t="str">
        <f aca="false">IFERROR(INDEX('13. King Clor'!$A:$B,MATCH($A1308,'13. King Clor'!$A:$A,0),2),"")</f>
        <v/>
      </c>
      <c r="P1308" s="6" t="str">
        <f aca="false">IFERROR(INDEX('14. Diserquim'!$A:$B,MATCH($A1308,'14. Diserquim'!$A:$A,0),2),"")</f>
        <v/>
      </c>
      <c r="Q1308" s="6" t="str">
        <f aca="false">IFERROR(INDEX('15. Moreno'!$A:$B,MATCH($A1308,'15. Moreno'!$A:$A,0),2),"")</f>
        <v/>
      </c>
      <c r="R1308" s="6" t="str">
        <f aca="false">IFERROR(INDEX('10. Collares'!$J:$K,MATCH($A1308,'10. Collares'!$J:$J,0),2),"")</f>
        <v/>
      </c>
      <c r="S1308" s="6" t="str">
        <f aca="false">IFERROR(INDEX('13. King Clor'!$G:$H,MATCH($A1308,'13. King Clor'!$G:$G,0),2),"")</f>
        <v/>
      </c>
      <c r="T1308" s="6" t="str">
        <f aca="false">IFERROR(INDEX('10. Collares'!$A:$B,MATCH($A1308,'10. Collares'!$A:$A,0),2),"")</f>
        <v/>
      </c>
      <c r="U1308" s="6" t="str">
        <f aca="false">IFERROR(INDEX('16. Mis nietos'!$B:$C,MATCH($A1308,'16. Mis nietos'!$B:$B,0),2),"")</f>
        <v/>
      </c>
      <c r="V1308" s="6" t="str">
        <f aca="false">IFERROR(INDEX('17. Profesional Vet'!$A:$B,MATCH($A1308,'17. Profesional Vet'!$A:$A,0),2),"")</f>
        <v/>
      </c>
      <c r="W1308" s="6" t="str">
        <f aca="false">IFERROR(INDEX('18. Premier'!$A:$B,MATCH($A1308,'18. Premier'!$A:$A,0),2),"")</f>
        <v/>
      </c>
      <c r="X1308" s="6" t="str">
        <f aca="false">IFERROR(INDEX('19. Dacam'!$A:$B,MATCH($A1308,'19. Dacam'!$A:$A,0),2),"")</f>
        <v/>
      </c>
      <c r="Y1308" s="6" t="str">
        <f aca="false">IFERROR(INDEX('20. Proveedor'!$A:$B,MATCH($A1308,'20. Proveedor'!$A:$A,0),2),"")</f>
        <v/>
      </c>
      <c r="Z1308" s="6" t="str">
        <f aca="false">IFERROR(INDEX('21. Saphirus'!$A:$B,MATCH($A1308,'21. Saphirus'!$A:$A,0),2),"")</f>
        <v/>
      </c>
    </row>
    <row r="1309" customFormat="false" ht="15.75" hidden="false" customHeight="true" outlineLevel="0" collapsed="false">
      <c r="A1309" s="5" t="s">
        <v>1347</v>
      </c>
      <c r="B1309" s="5" t="n">
        <v>1905092</v>
      </c>
      <c r="C1309" s="5" t="s">
        <v>33</v>
      </c>
      <c r="D1309" s="6" t="str">
        <f aca="false">IFERROR(INDEX('1. Benavídez'!$A:$B,MATCH($A1309,'1. Benavídez'!$A:$A,0),2),"")</f>
        <v/>
      </c>
      <c r="E1309" s="6" t="str">
        <f aca="false">IFERROR(INDEX('2. Gallo'!$B:$D,MATCH($A1309,'2. Gallo'!$B:$B,0),3),"")</f>
        <v/>
      </c>
      <c r="F1309" s="6" t="str">
        <f aca="false">IFERROR(INDEX('3. Anea'!$B:$D,MATCH($A1309,'3. Anea'!$B:$B,0),2),"")</f>
        <v/>
      </c>
      <c r="G1309" s="6" t="str">
        <f aca="false">IFERROR(INDEX('4. Pilar'!$A:$C,MATCH($A1309,'4. Pilar'!$A:$A,0),2),"")</f>
        <v/>
      </c>
      <c r="H1309" s="6" t="str">
        <f aca="false">IFERROR(INDEX('5. Tortuguitas'!$B:$D,MATCH($A1309,'5. Tortuguitas'!$B:$B,0),2),"")</f>
        <v/>
      </c>
      <c r="I1309" s="6" t="str">
        <f aca="false">IFERROR(INDEX('6. Del Viso'!$A:$B,MATCH($A1309,'6. Del Viso'!$A:$A,0),2),"")</f>
        <v/>
      </c>
      <c r="J1309" s="6" t="str">
        <f aca="false">IFERROR(INDEX('7. Chica Glade'!$B:$F,MATCH($A1309,'7. Chica Glade'!$B:$B,0),4),"")</f>
        <v/>
      </c>
      <c r="K1309" s="6" t="str">
        <f aca="false">IFERROR(INDEX('8. Veterinaria'!$A:$B,MATCH($A1309,'8. Veterinaria'!$A:$A,0),2),"")</f>
        <v/>
      </c>
      <c r="L1309" s="6" t="str">
        <f aca="false">IFERROR(INDEX('9. Hipocampus'!$A:$B,MATCH($A1309,'9. Hipocampus'!$A:$A,0),2),"")</f>
        <v/>
      </c>
      <c r="M1309" s="6" t="str">
        <f aca="false">IFERROR(INDEX('11. Mundo Mascotas'!$B:$D,MATCH($A1309,'11. Mundo Mascotas'!$B:$B,0),2),"")</f>
        <v/>
      </c>
      <c r="N1309" s="6" t="str">
        <f aca="false">IFERROR(INDEX('12. Yaguar'!$B:$E,MATCH($A1309,'12. Yaguar'!$B:$B,0),2),"")</f>
        <v/>
      </c>
      <c r="O1309" s="6" t="str">
        <f aca="false">IFERROR(INDEX('13. King Clor'!$A:$B,MATCH($A1309,'13. King Clor'!$A:$A,0),2),"")</f>
        <v/>
      </c>
      <c r="P1309" s="6" t="str">
        <f aca="false">IFERROR(INDEX('14. Diserquim'!$A:$B,MATCH($A1309,'14. Diserquim'!$A:$A,0),2),"")</f>
        <v/>
      </c>
      <c r="Q1309" s="6" t="str">
        <f aca="false">IFERROR(INDEX('15. Moreno'!$A:$B,MATCH($A1309,'15. Moreno'!$A:$A,0),2),"")</f>
        <v/>
      </c>
      <c r="R1309" s="6" t="str">
        <f aca="false">IFERROR(INDEX('10. Collares'!$J:$K,MATCH($A1309,'10. Collares'!$J:$J,0),2),"")</f>
        <v/>
      </c>
      <c r="S1309" s="6" t="str">
        <f aca="false">IFERROR(INDEX('13. King Clor'!$G:$H,MATCH($A1309,'13. King Clor'!$G:$G,0),2),"")</f>
        <v/>
      </c>
      <c r="T1309" s="6" t="str">
        <f aca="false">IFERROR(INDEX('10. Collares'!$A:$B,MATCH($A1309,'10. Collares'!$A:$A,0),2),"")</f>
        <v/>
      </c>
      <c r="U1309" s="6" t="str">
        <f aca="false">IFERROR(INDEX('16. Mis nietos'!$B:$C,MATCH($A1309,'16. Mis nietos'!$B:$B,0),2),"")</f>
        <v/>
      </c>
      <c r="V1309" s="6" t="str">
        <f aca="false">IFERROR(INDEX('17. Profesional Vet'!$A:$B,MATCH($A1309,'17. Profesional Vet'!$A:$A,0),2),"")</f>
        <v/>
      </c>
      <c r="W1309" s="6" t="str">
        <f aca="false">IFERROR(INDEX('18. Premier'!$A:$B,MATCH($A1309,'18. Premier'!$A:$A,0),2),"")</f>
        <v/>
      </c>
      <c r="X1309" s="6" t="str">
        <f aca="false">IFERROR(INDEX('19. Dacam'!$A:$B,MATCH($A1309,'19. Dacam'!$A:$A,0),2),"")</f>
        <v/>
      </c>
      <c r="Y1309" s="6" t="str">
        <f aca="false">IFERROR(INDEX('20. Proveedor'!$A:$B,MATCH($A1309,'20. Proveedor'!$A:$A,0),2),"")</f>
        <v/>
      </c>
      <c r="Z1309" s="6" t="str">
        <f aca="false">IFERROR(INDEX('21. Saphirus'!$A:$B,MATCH($A1309,'21. Saphirus'!$A:$A,0),2),"")</f>
        <v/>
      </c>
    </row>
    <row r="1310" customFormat="false" ht="15.75" hidden="false" customHeight="true" outlineLevel="0" collapsed="false">
      <c r="A1310" s="5" t="s">
        <v>1348</v>
      </c>
      <c r="B1310" s="5" t="n">
        <v>1905093</v>
      </c>
      <c r="C1310" s="5" t="s">
        <v>33</v>
      </c>
      <c r="D1310" s="6" t="str">
        <f aca="false">IFERROR(INDEX('1. Benavídez'!$A:$B,MATCH($A1310,'1. Benavídez'!$A:$A,0),2),"")</f>
        <v/>
      </c>
      <c r="E1310" s="6" t="str">
        <f aca="false">IFERROR(INDEX('2. Gallo'!$B:$D,MATCH($A1310,'2. Gallo'!$B:$B,0),3),"")</f>
        <v/>
      </c>
      <c r="F1310" s="6" t="str">
        <f aca="false">IFERROR(INDEX('3. Anea'!$B:$D,MATCH($A1310,'3. Anea'!$B:$B,0),2),"")</f>
        <v/>
      </c>
      <c r="G1310" s="6" t="str">
        <f aca="false">IFERROR(INDEX('4. Pilar'!$A:$C,MATCH($A1310,'4. Pilar'!$A:$A,0),2),"")</f>
        <v/>
      </c>
      <c r="H1310" s="6" t="str">
        <f aca="false">IFERROR(INDEX('5. Tortuguitas'!$B:$D,MATCH($A1310,'5. Tortuguitas'!$B:$B,0),2),"")</f>
        <v/>
      </c>
      <c r="I1310" s="6" t="str">
        <f aca="false">IFERROR(INDEX('6. Del Viso'!$A:$B,MATCH($A1310,'6. Del Viso'!$A:$A,0),2),"")</f>
        <v/>
      </c>
      <c r="J1310" s="6" t="str">
        <f aca="false">IFERROR(INDEX('7. Chica Glade'!$B:$F,MATCH($A1310,'7. Chica Glade'!$B:$B,0),4),"")</f>
        <v/>
      </c>
      <c r="K1310" s="6" t="str">
        <f aca="false">IFERROR(INDEX('8. Veterinaria'!$A:$B,MATCH($A1310,'8. Veterinaria'!$A:$A,0),2),"")</f>
        <v/>
      </c>
      <c r="L1310" s="6" t="str">
        <f aca="false">IFERROR(INDEX('9. Hipocampus'!$A:$B,MATCH($A1310,'9. Hipocampus'!$A:$A,0),2),"")</f>
        <v/>
      </c>
      <c r="M1310" s="6" t="str">
        <f aca="false">IFERROR(INDEX('11. Mundo Mascotas'!$B:$D,MATCH($A1310,'11. Mundo Mascotas'!$B:$B,0),2),"")</f>
        <v/>
      </c>
      <c r="N1310" s="6" t="str">
        <f aca="false">IFERROR(INDEX('12. Yaguar'!$B:$E,MATCH($A1310,'12. Yaguar'!$B:$B,0),2),"")</f>
        <v/>
      </c>
      <c r="O1310" s="6" t="str">
        <f aca="false">IFERROR(INDEX('13. King Clor'!$A:$B,MATCH($A1310,'13. King Clor'!$A:$A,0),2),"")</f>
        <v/>
      </c>
      <c r="P1310" s="6" t="str">
        <f aca="false">IFERROR(INDEX('14. Diserquim'!$A:$B,MATCH($A1310,'14. Diserquim'!$A:$A,0),2),"")</f>
        <v/>
      </c>
      <c r="Q1310" s="6" t="str">
        <f aca="false">IFERROR(INDEX('15. Moreno'!$A:$B,MATCH($A1310,'15. Moreno'!$A:$A,0),2),"")</f>
        <v/>
      </c>
      <c r="R1310" s="6" t="str">
        <f aca="false">IFERROR(INDEX('10. Collares'!$J:$K,MATCH($A1310,'10. Collares'!$J:$J,0),2),"")</f>
        <v/>
      </c>
      <c r="S1310" s="6" t="str">
        <f aca="false">IFERROR(INDEX('13. King Clor'!$G:$H,MATCH($A1310,'13. King Clor'!$G:$G,0),2),"")</f>
        <v/>
      </c>
      <c r="T1310" s="6" t="str">
        <f aca="false">IFERROR(INDEX('10. Collares'!$A:$B,MATCH($A1310,'10. Collares'!$A:$A,0),2),"")</f>
        <v/>
      </c>
      <c r="U1310" s="6" t="str">
        <f aca="false">IFERROR(INDEX('16. Mis nietos'!$B:$C,MATCH($A1310,'16. Mis nietos'!$B:$B,0),2),"")</f>
        <v/>
      </c>
      <c r="V1310" s="6" t="str">
        <f aca="false">IFERROR(INDEX('17. Profesional Vet'!$A:$B,MATCH($A1310,'17. Profesional Vet'!$A:$A,0),2),"")</f>
        <v/>
      </c>
      <c r="W1310" s="6" t="str">
        <f aca="false">IFERROR(INDEX('18. Premier'!$A:$B,MATCH($A1310,'18. Premier'!$A:$A,0),2),"")</f>
        <v/>
      </c>
      <c r="X1310" s="6" t="str">
        <f aca="false">IFERROR(INDEX('19. Dacam'!$A:$B,MATCH($A1310,'19. Dacam'!$A:$A,0),2),"")</f>
        <v/>
      </c>
      <c r="Y1310" s="6" t="str">
        <f aca="false">IFERROR(INDEX('20. Proveedor'!$A:$B,MATCH($A1310,'20. Proveedor'!$A:$A,0),2),"")</f>
        <v/>
      </c>
      <c r="Z1310" s="6" t="str">
        <f aca="false">IFERROR(INDEX('21. Saphirus'!$A:$B,MATCH($A1310,'21. Saphirus'!$A:$A,0),2),"")</f>
        <v/>
      </c>
    </row>
    <row r="1311" customFormat="false" ht="15.75" hidden="false" customHeight="true" outlineLevel="0" collapsed="false">
      <c r="A1311" s="5" t="s">
        <v>1349</v>
      </c>
      <c r="B1311" s="5" t="n">
        <v>1905082</v>
      </c>
      <c r="C1311" s="5" t="s">
        <v>33</v>
      </c>
      <c r="D1311" s="6" t="str">
        <f aca="false">IFERROR(INDEX('1. Benavídez'!$A:$B,MATCH($A1311,'1. Benavídez'!$A:$A,0),2),"")</f>
        <v/>
      </c>
      <c r="E1311" s="6" t="str">
        <f aca="false">IFERROR(INDEX('2. Gallo'!$B:$D,MATCH($A1311,'2. Gallo'!$B:$B,0),3),"")</f>
        <v/>
      </c>
      <c r="F1311" s="6" t="str">
        <f aca="false">IFERROR(INDEX('3. Anea'!$B:$D,MATCH($A1311,'3. Anea'!$B:$B,0),2),"")</f>
        <v/>
      </c>
      <c r="G1311" s="6" t="str">
        <f aca="false">IFERROR(INDEX('4. Pilar'!$A:$C,MATCH($A1311,'4. Pilar'!$A:$A,0),2),"")</f>
        <v/>
      </c>
      <c r="H1311" s="6" t="str">
        <f aca="false">IFERROR(INDEX('5. Tortuguitas'!$B:$D,MATCH($A1311,'5. Tortuguitas'!$B:$B,0),2),"")</f>
        <v/>
      </c>
      <c r="I1311" s="6" t="str">
        <f aca="false">IFERROR(INDEX('6. Del Viso'!$A:$B,MATCH($A1311,'6. Del Viso'!$A:$A,0),2),"")</f>
        <v/>
      </c>
      <c r="J1311" s="6" t="str">
        <f aca="false">IFERROR(INDEX('7. Chica Glade'!$B:$F,MATCH($A1311,'7. Chica Glade'!$B:$B,0),4),"")</f>
        <v/>
      </c>
      <c r="K1311" s="6" t="str">
        <f aca="false">IFERROR(INDEX('8. Veterinaria'!$A:$B,MATCH($A1311,'8. Veterinaria'!$A:$A,0),2),"")</f>
        <v/>
      </c>
      <c r="L1311" s="6" t="str">
        <f aca="false">IFERROR(INDEX('9. Hipocampus'!$A:$B,MATCH($A1311,'9. Hipocampus'!$A:$A,0),2),"")</f>
        <v/>
      </c>
      <c r="M1311" s="6" t="str">
        <f aca="false">IFERROR(INDEX('11. Mundo Mascotas'!$B:$D,MATCH($A1311,'11. Mundo Mascotas'!$B:$B,0),2),"")</f>
        <v/>
      </c>
      <c r="N1311" s="6" t="str">
        <f aca="false">IFERROR(INDEX('12. Yaguar'!$B:$E,MATCH($A1311,'12. Yaguar'!$B:$B,0),2),"")</f>
        <v/>
      </c>
      <c r="O1311" s="6" t="str">
        <f aca="false">IFERROR(INDEX('13. King Clor'!$A:$B,MATCH($A1311,'13. King Clor'!$A:$A,0),2),"")</f>
        <v/>
      </c>
      <c r="P1311" s="6" t="str">
        <f aca="false">IFERROR(INDEX('14. Diserquim'!$A:$B,MATCH($A1311,'14. Diserquim'!$A:$A,0),2),"")</f>
        <v/>
      </c>
      <c r="Q1311" s="6" t="str">
        <f aca="false">IFERROR(INDEX('15. Moreno'!$A:$B,MATCH($A1311,'15. Moreno'!$A:$A,0),2),"")</f>
        <v/>
      </c>
      <c r="R1311" s="6" t="str">
        <f aca="false">IFERROR(INDEX('10. Collares'!$J:$K,MATCH($A1311,'10. Collares'!$J:$J,0),2),"")</f>
        <v/>
      </c>
      <c r="S1311" s="6" t="str">
        <f aca="false">IFERROR(INDEX('13. King Clor'!$G:$H,MATCH($A1311,'13. King Clor'!$G:$G,0),2),"")</f>
        <v/>
      </c>
      <c r="T1311" s="6" t="str">
        <f aca="false">IFERROR(INDEX('10. Collares'!$A:$B,MATCH($A1311,'10. Collares'!$A:$A,0),2),"")</f>
        <v/>
      </c>
      <c r="U1311" s="6" t="str">
        <f aca="false">IFERROR(INDEX('16. Mis nietos'!$B:$C,MATCH($A1311,'16. Mis nietos'!$B:$B,0),2),"")</f>
        <v/>
      </c>
      <c r="V1311" s="6" t="str">
        <f aca="false">IFERROR(INDEX('17. Profesional Vet'!$A:$B,MATCH($A1311,'17. Profesional Vet'!$A:$A,0),2),"")</f>
        <v/>
      </c>
      <c r="W1311" s="6" t="str">
        <f aca="false">IFERROR(INDEX('18. Premier'!$A:$B,MATCH($A1311,'18. Premier'!$A:$A,0),2),"")</f>
        <v/>
      </c>
      <c r="X1311" s="6" t="str">
        <f aca="false">IFERROR(INDEX('19. Dacam'!$A:$B,MATCH($A1311,'19. Dacam'!$A:$A,0),2),"")</f>
        <v/>
      </c>
      <c r="Y1311" s="6" t="str">
        <f aca="false">IFERROR(INDEX('20. Proveedor'!$A:$B,MATCH($A1311,'20. Proveedor'!$A:$A,0),2),"")</f>
        <v/>
      </c>
      <c r="Z1311" s="6" t="str">
        <f aca="false">IFERROR(INDEX('21. Saphirus'!$A:$B,MATCH($A1311,'21. Saphirus'!$A:$A,0),2),"")</f>
        <v/>
      </c>
    </row>
    <row r="1312" customFormat="false" ht="15.75" hidden="false" customHeight="true" outlineLevel="0" collapsed="false">
      <c r="A1312" s="5" t="s">
        <v>1350</v>
      </c>
      <c r="B1312" s="5" t="n">
        <v>1905083</v>
      </c>
      <c r="C1312" s="5" t="s">
        <v>33</v>
      </c>
      <c r="D1312" s="6" t="str">
        <f aca="false">IFERROR(INDEX('1. Benavídez'!$A:$B,MATCH($A1312,'1. Benavídez'!$A:$A,0),2),"")</f>
        <v/>
      </c>
      <c r="E1312" s="6" t="str">
        <f aca="false">IFERROR(INDEX('2. Gallo'!$B:$D,MATCH($A1312,'2. Gallo'!$B:$B,0),3),"")</f>
        <v/>
      </c>
      <c r="F1312" s="6" t="str">
        <f aca="false">IFERROR(INDEX('3. Anea'!$B:$D,MATCH($A1312,'3. Anea'!$B:$B,0),2),"")</f>
        <v/>
      </c>
      <c r="G1312" s="6" t="str">
        <f aca="false">IFERROR(INDEX('4. Pilar'!$A:$C,MATCH($A1312,'4. Pilar'!$A:$A,0),2),"")</f>
        <v/>
      </c>
      <c r="H1312" s="6" t="str">
        <f aca="false">IFERROR(INDEX('5. Tortuguitas'!$B:$D,MATCH($A1312,'5. Tortuguitas'!$B:$B,0),2),"")</f>
        <v/>
      </c>
      <c r="I1312" s="6" t="str">
        <f aca="false">IFERROR(INDEX('6. Del Viso'!$A:$B,MATCH($A1312,'6. Del Viso'!$A:$A,0),2),"")</f>
        <v/>
      </c>
      <c r="J1312" s="6" t="str">
        <f aca="false">IFERROR(INDEX('7. Chica Glade'!$B:$F,MATCH($A1312,'7. Chica Glade'!$B:$B,0),4),"")</f>
        <v/>
      </c>
      <c r="K1312" s="6" t="str">
        <f aca="false">IFERROR(INDEX('8. Veterinaria'!$A:$B,MATCH($A1312,'8. Veterinaria'!$A:$A,0),2),"")</f>
        <v/>
      </c>
      <c r="L1312" s="6" t="str">
        <f aca="false">IFERROR(INDEX('9. Hipocampus'!$A:$B,MATCH($A1312,'9. Hipocampus'!$A:$A,0),2),"")</f>
        <v/>
      </c>
      <c r="M1312" s="6" t="str">
        <f aca="false">IFERROR(INDEX('11. Mundo Mascotas'!$B:$D,MATCH($A1312,'11. Mundo Mascotas'!$B:$B,0),2),"")</f>
        <v/>
      </c>
      <c r="N1312" s="6" t="str">
        <f aca="false">IFERROR(INDEX('12. Yaguar'!$B:$E,MATCH($A1312,'12. Yaguar'!$B:$B,0),2),"")</f>
        <v/>
      </c>
      <c r="O1312" s="6" t="str">
        <f aca="false">IFERROR(INDEX('13. King Clor'!$A:$B,MATCH($A1312,'13. King Clor'!$A:$A,0),2),"")</f>
        <v/>
      </c>
      <c r="P1312" s="6" t="str">
        <f aca="false">IFERROR(INDEX('14. Diserquim'!$A:$B,MATCH($A1312,'14. Diserquim'!$A:$A,0),2),"")</f>
        <v/>
      </c>
      <c r="Q1312" s="6" t="str">
        <f aca="false">IFERROR(INDEX('15. Moreno'!$A:$B,MATCH($A1312,'15. Moreno'!$A:$A,0),2),"")</f>
        <v/>
      </c>
      <c r="R1312" s="6" t="str">
        <f aca="false">IFERROR(INDEX('10. Collares'!$J:$K,MATCH($A1312,'10. Collares'!$J:$J,0),2),"")</f>
        <v/>
      </c>
      <c r="S1312" s="6" t="str">
        <f aca="false">IFERROR(INDEX('13. King Clor'!$G:$H,MATCH($A1312,'13. King Clor'!$G:$G,0),2),"")</f>
        <v/>
      </c>
      <c r="T1312" s="6" t="str">
        <f aca="false">IFERROR(INDEX('10. Collares'!$A:$B,MATCH($A1312,'10. Collares'!$A:$A,0),2),"")</f>
        <v/>
      </c>
      <c r="U1312" s="6" t="str">
        <f aca="false">IFERROR(INDEX('16. Mis nietos'!$B:$C,MATCH($A1312,'16. Mis nietos'!$B:$B,0),2),"")</f>
        <v/>
      </c>
      <c r="V1312" s="6" t="str">
        <f aca="false">IFERROR(INDEX('17. Profesional Vet'!$A:$B,MATCH($A1312,'17. Profesional Vet'!$A:$A,0),2),"")</f>
        <v/>
      </c>
      <c r="W1312" s="6" t="str">
        <f aca="false">IFERROR(INDEX('18. Premier'!$A:$B,MATCH($A1312,'18. Premier'!$A:$A,0),2),"")</f>
        <v/>
      </c>
      <c r="X1312" s="6" t="str">
        <f aca="false">IFERROR(INDEX('19. Dacam'!$A:$B,MATCH($A1312,'19. Dacam'!$A:$A,0),2),"")</f>
        <v/>
      </c>
      <c r="Y1312" s="6" t="str">
        <f aca="false">IFERROR(INDEX('20. Proveedor'!$A:$B,MATCH($A1312,'20. Proveedor'!$A:$A,0),2),"")</f>
        <v/>
      </c>
      <c r="Z1312" s="6" t="str">
        <f aca="false">IFERROR(INDEX('21. Saphirus'!$A:$B,MATCH($A1312,'21. Saphirus'!$A:$A,0),2),"")</f>
        <v/>
      </c>
    </row>
    <row r="1313" customFormat="false" ht="15.75" hidden="false" customHeight="true" outlineLevel="0" collapsed="false">
      <c r="A1313" s="5" t="s">
        <v>1351</v>
      </c>
      <c r="B1313" s="5" t="n">
        <v>1905084</v>
      </c>
      <c r="C1313" s="5" t="s">
        <v>33</v>
      </c>
      <c r="D1313" s="6" t="str">
        <f aca="false">IFERROR(INDEX('1. Benavídez'!$A:$B,MATCH($A1313,'1. Benavídez'!$A:$A,0),2),"")</f>
        <v/>
      </c>
      <c r="E1313" s="6" t="str">
        <f aca="false">IFERROR(INDEX('2. Gallo'!$B:$D,MATCH($A1313,'2. Gallo'!$B:$B,0),3),"")</f>
        <v/>
      </c>
      <c r="F1313" s="6" t="str">
        <f aca="false">IFERROR(INDEX('3. Anea'!$B:$D,MATCH($A1313,'3. Anea'!$B:$B,0),2),"")</f>
        <v/>
      </c>
      <c r="G1313" s="6" t="str">
        <f aca="false">IFERROR(INDEX('4. Pilar'!$A:$C,MATCH($A1313,'4. Pilar'!$A:$A,0),2),"")</f>
        <v/>
      </c>
      <c r="H1313" s="6" t="str">
        <f aca="false">IFERROR(INDEX('5. Tortuguitas'!$B:$D,MATCH($A1313,'5. Tortuguitas'!$B:$B,0),2),"")</f>
        <v/>
      </c>
      <c r="I1313" s="6" t="str">
        <f aca="false">IFERROR(INDEX('6. Del Viso'!$A:$B,MATCH($A1313,'6. Del Viso'!$A:$A,0),2),"")</f>
        <v/>
      </c>
      <c r="J1313" s="6" t="str">
        <f aca="false">IFERROR(INDEX('7. Chica Glade'!$B:$F,MATCH($A1313,'7. Chica Glade'!$B:$B,0),4),"")</f>
        <v/>
      </c>
      <c r="K1313" s="6" t="str">
        <f aca="false">IFERROR(INDEX('8. Veterinaria'!$A:$B,MATCH($A1313,'8. Veterinaria'!$A:$A,0),2),"")</f>
        <v/>
      </c>
      <c r="L1313" s="6" t="str">
        <f aca="false">IFERROR(INDEX('9. Hipocampus'!$A:$B,MATCH($A1313,'9. Hipocampus'!$A:$A,0),2),"")</f>
        <v/>
      </c>
      <c r="M1313" s="6" t="str">
        <f aca="false">IFERROR(INDEX('11. Mundo Mascotas'!$B:$D,MATCH($A1313,'11. Mundo Mascotas'!$B:$B,0),2),"")</f>
        <v/>
      </c>
      <c r="N1313" s="6" t="str">
        <f aca="false">IFERROR(INDEX('12. Yaguar'!$B:$E,MATCH($A1313,'12. Yaguar'!$B:$B,0),2),"")</f>
        <v/>
      </c>
      <c r="O1313" s="6" t="str">
        <f aca="false">IFERROR(INDEX('13. King Clor'!$A:$B,MATCH($A1313,'13. King Clor'!$A:$A,0),2),"")</f>
        <v/>
      </c>
      <c r="P1313" s="6" t="str">
        <f aca="false">IFERROR(INDEX('14. Diserquim'!$A:$B,MATCH($A1313,'14. Diserquim'!$A:$A,0),2),"")</f>
        <v/>
      </c>
      <c r="Q1313" s="6" t="str">
        <f aca="false">IFERROR(INDEX('15. Moreno'!$A:$B,MATCH($A1313,'15. Moreno'!$A:$A,0),2),"")</f>
        <v/>
      </c>
      <c r="R1313" s="6" t="str">
        <f aca="false">IFERROR(INDEX('10. Collares'!$J:$K,MATCH($A1313,'10. Collares'!$J:$J,0),2),"")</f>
        <v/>
      </c>
      <c r="S1313" s="6" t="str">
        <f aca="false">IFERROR(INDEX('13. King Clor'!$G:$H,MATCH($A1313,'13. King Clor'!$G:$G,0),2),"")</f>
        <v/>
      </c>
      <c r="T1313" s="6" t="str">
        <f aca="false">IFERROR(INDEX('10. Collares'!$A:$B,MATCH($A1313,'10. Collares'!$A:$A,0),2),"")</f>
        <v/>
      </c>
      <c r="U1313" s="6" t="str">
        <f aca="false">IFERROR(INDEX('16. Mis nietos'!$B:$C,MATCH($A1313,'16. Mis nietos'!$B:$B,0),2),"")</f>
        <v/>
      </c>
      <c r="V1313" s="6" t="str">
        <f aca="false">IFERROR(INDEX('17. Profesional Vet'!$A:$B,MATCH($A1313,'17. Profesional Vet'!$A:$A,0),2),"")</f>
        <v/>
      </c>
      <c r="W1313" s="6" t="str">
        <f aca="false">IFERROR(INDEX('18. Premier'!$A:$B,MATCH($A1313,'18. Premier'!$A:$A,0),2),"")</f>
        <v/>
      </c>
      <c r="X1313" s="6" t="str">
        <f aca="false">IFERROR(INDEX('19. Dacam'!$A:$B,MATCH($A1313,'19. Dacam'!$A:$A,0),2),"")</f>
        <v/>
      </c>
      <c r="Y1313" s="6" t="str">
        <f aca="false">IFERROR(INDEX('20. Proveedor'!$A:$B,MATCH($A1313,'20. Proveedor'!$A:$A,0),2),"")</f>
        <v/>
      </c>
      <c r="Z1313" s="6" t="str">
        <f aca="false">IFERROR(INDEX('21. Saphirus'!$A:$B,MATCH($A1313,'21. Saphirus'!$A:$A,0),2),"")</f>
        <v/>
      </c>
    </row>
    <row r="1314" customFormat="false" ht="15.75" hidden="false" customHeight="true" outlineLevel="0" collapsed="false">
      <c r="A1314" s="5" t="s">
        <v>1352</v>
      </c>
      <c r="B1314" s="5" t="n">
        <v>44465</v>
      </c>
      <c r="C1314" s="5" t="s">
        <v>27</v>
      </c>
      <c r="D1314" s="6" t="str">
        <f aca="false">IFERROR(INDEX('1. Benavídez'!$A:$B,MATCH($A1314,'1. Benavídez'!$A:$A,0),2),"")</f>
        <v/>
      </c>
      <c r="E1314" s="6" t="str">
        <f aca="false">IFERROR(INDEX('2. Gallo'!$B:$D,MATCH($A1314,'2. Gallo'!$B:$B,0),3),"")</f>
        <v/>
      </c>
      <c r="F1314" s="6" t="str">
        <f aca="false">IFERROR(INDEX('3. Anea'!$B:$D,MATCH($A1314,'3. Anea'!$B:$B,0),2),"")</f>
        <v/>
      </c>
      <c r="G1314" s="6" t="str">
        <f aca="false">IFERROR(INDEX('4. Pilar'!$A:$C,MATCH($A1314,'4. Pilar'!$A:$A,0),2),"")</f>
        <v/>
      </c>
      <c r="H1314" s="6" t="str">
        <f aca="false">IFERROR(INDEX('5. Tortuguitas'!$B:$D,MATCH($A1314,'5. Tortuguitas'!$B:$B,0),2),"")</f>
        <v/>
      </c>
      <c r="I1314" s="6" t="str">
        <f aca="false">IFERROR(INDEX('6. Del Viso'!$A:$B,MATCH($A1314,'6. Del Viso'!$A:$A,0),2),"")</f>
        <v/>
      </c>
      <c r="J1314" s="6" t="str">
        <f aca="false">IFERROR(INDEX('7. Chica Glade'!$B:$F,MATCH($A1314,'7. Chica Glade'!$B:$B,0),4),"")</f>
        <v/>
      </c>
      <c r="K1314" s="6" t="str">
        <f aca="false">IFERROR(INDEX('8. Veterinaria'!$A:$B,MATCH($A1314,'8. Veterinaria'!$A:$A,0),2),"")</f>
        <v/>
      </c>
      <c r="L1314" s="6" t="str">
        <f aca="false">IFERROR(INDEX('9. Hipocampus'!$A:$B,MATCH($A1314,'9. Hipocampus'!$A:$A,0),2),"")</f>
        <v/>
      </c>
      <c r="M1314" s="6" t="str">
        <f aca="false">IFERROR(INDEX('11. Mundo Mascotas'!$B:$D,MATCH($A1314,'11. Mundo Mascotas'!$B:$B,0),2),"")</f>
        <v/>
      </c>
      <c r="N1314" s="6" t="str">
        <f aca="false">IFERROR(INDEX('12. Yaguar'!$B:$E,MATCH($A1314,'12. Yaguar'!$B:$B,0),2),"")</f>
        <v/>
      </c>
      <c r="O1314" s="6" t="str">
        <f aca="false">IFERROR(INDEX('13. King Clor'!$A:$B,MATCH($A1314,'13. King Clor'!$A:$A,0),2),"")</f>
        <v/>
      </c>
      <c r="P1314" s="6" t="str">
        <f aca="false">IFERROR(INDEX('14. Diserquim'!$A:$B,MATCH($A1314,'14. Diserquim'!$A:$A,0),2),"")</f>
        <v/>
      </c>
      <c r="Q1314" s="6" t="str">
        <f aca="false">IFERROR(INDEX('15. Moreno'!$A:$B,MATCH($A1314,'15. Moreno'!$A:$A,0),2),"")</f>
        <v/>
      </c>
      <c r="R1314" s="6" t="str">
        <f aca="false">IFERROR(INDEX('10. Collares'!$J:$K,MATCH($A1314,'10. Collares'!$J:$J,0),2),"")</f>
        <v/>
      </c>
      <c r="S1314" s="6" t="str">
        <f aca="false">IFERROR(INDEX('13. King Clor'!$G:$H,MATCH($A1314,'13. King Clor'!$G:$G,0),2),"")</f>
        <v/>
      </c>
      <c r="T1314" s="6" t="str">
        <f aca="false">IFERROR(INDEX('10. Collares'!$A:$B,MATCH($A1314,'10. Collares'!$A:$A,0),2),"")</f>
        <v/>
      </c>
      <c r="U1314" s="6" t="str">
        <f aca="false">IFERROR(INDEX('16. Mis nietos'!$B:$C,MATCH($A1314,'16. Mis nietos'!$B:$B,0),2),"")</f>
        <v/>
      </c>
      <c r="V1314" s="6" t="str">
        <f aca="false">IFERROR(INDEX('17. Profesional Vet'!$A:$B,MATCH($A1314,'17. Profesional Vet'!$A:$A,0),2),"")</f>
        <v/>
      </c>
      <c r="W1314" s="6" t="str">
        <f aca="false">IFERROR(INDEX('18. Premier'!$A:$B,MATCH($A1314,'18. Premier'!$A:$A,0),2),"")</f>
        <v/>
      </c>
      <c r="X1314" s="6" t="str">
        <f aca="false">IFERROR(INDEX('19. Dacam'!$A:$B,MATCH($A1314,'19. Dacam'!$A:$A,0),2),"")</f>
        <v/>
      </c>
      <c r="Y1314" s="6" t="str">
        <f aca="false">IFERROR(INDEX('20. Proveedor'!$A:$B,MATCH($A1314,'20. Proveedor'!$A:$A,0),2),"")</f>
        <v/>
      </c>
      <c r="Z1314" s="6" t="str">
        <f aca="false">IFERROR(INDEX('21. Saphirus'!$A:$B,MATCH($A1314,'21. Saphirus'!$A:$A,0),2),"")</f>
        <v/>
      </c>
    </row>
    <row r="1315" customFormat="false" ht="15.75" hidden="false" customHeight="true" outlineLevel="0" collapsed="false">
      <c r="A1315" s="5" t="s">
        <v>1353</v>
      </c>
      <c r="B1315" s="5" t="n">
        <v>44466</v>
      </c>
      <c r="C1315" s="5" t="s">
        <v>29</v>
      </c>
      <c r="D1315" s="6" t="str">
        <f aca="false">IFERROR(INDEX('1. Benavídez'!$A:$B,MATCH($A1315,'1. Benavídez'!$A:$A,0),2),"")</f>
        <v/>
      </c>
      <c r="E1315" s="6" t="str">
        <f aca="false">IFERROR(INDEX('2. Gallo'!$B:$D,MATCH($A1315,'2. Gallo'!$B:$B,0),3),"")</f>
        <v/>
      </c>
      <c r="F1315" s="6" t="n">
        <f aca="false">IFERROR(INDEX('3. Anea'!$B:$D,MATCH($A1315,'3. Anea'!$B:$B,0),2),"")</f>
        <v>47773</v>
      </c>
      <c r="G1315" s="6" t="str">
        <f aca="false">IFERROR(INDEX('4. Pilar'!$A:$C,MATCH($A1315,'4. Pilar'!$A:$A,0),2),"")</f>
        <v/>
      </c>
      <c r="H1315" s="6" t="str">
        <f aca="false">IFERROR(INDEX('5. Tortuguitas'!$B:$D,MATCH($A1315,'5. Tortuguitas'!$B:$B,0),2),"")</f>
        <v/>
      </c>
      <c r="I1315" s="6" t="str">
        <f aca="false">IFERROR(INDEX('6. Del Viso'!$A:$B,MATCH($A1315,'6. Del Viso'!$A:$A,0),2),"")</f>
        <v/>
      </c>
      <c r="J1315" s="6" t="str">
        <f aca="false">IFERROR(INDEX('7. Chica Glade'!$B:$F,MATCH($A1315,'7. Chica Glade'!$B:$B,0),4),"")</f>
        <v/>
      </c>
      <c r="K1315" s="6" t="str">
        <f aca="false">IFERROR(INDEX('8. Veterinaria'!$A:$B,MATCH($A1315,'8. Veterinaria'!$A:$A,0),2),"")</f>
        <v/>
      </c>
      <c r="L1315" s="6" t="str">
        <f aca="false">IFERROR(INDEX('9. Hipocampus'!$A:$B,MATCH($A1315,'9. Hipocampus'!$A:$A,0),2),"")</f>
        <v/>
      </c>
      <c r="M1315" s="6" t="n">
        <f aca="false">IFERROR(INDEX('11. Mundo Mascotas'!$B:$D,MATCH($A1315,'11. Mundo Mascotas'!$B:$B,0),2),"")</f>
        <v>54880</v>
      </c>
      <c r="N1315" s="6" t="str">
        <f aca="false">IFERROR(INDEX('12. Yaguar'!$B:$E,MATCH($A1315,'12. Yaguar'!$B:$B,0),2),"")</f>
        <v/>
      </c>
      <c r="O1315" s="6" t="str">
        <f aca="false">IFERROR(INDEX('13. King Clor'!$A:$B,MATCH($A1315,'13. King Clor'!$A:$A,0),2),"")</f>
        <v/>
      </c>
      <c r="P1315" s="6" t="str">
        <f aca="false">IFERROR(INDEX('14. Diserquim'!$A:$B,MATCH($A1315,'14. Diserquim'!$A:$A,0),2),"")</f>
        <v/>
      </c>
      <c r="Q1315" s="6" t="str">
        <f aca="false">IFERROR(INDEX('15. Moreno'!$A:$B,MATCH($A1315,'15. Moreno'!$A:$A,0),2),"")</f>
        <v/>
      </c>
      <c r="R1315" s="6" t="str">
        <f aca="false">IFERROR(INDEX('10. Collares'!$J:$K,MATCH($A1315,'10. Collares'!$J:$J,0),2),"")</f>
        <v/>
      </c>
      <c r="S1315" s="6" t="str">
        <f aca="false">IFERROR(INDEX('13. King Clor'!$G:$H,MATCH($A1315,'13. King Clor'!$G:$G,0),2),"")</f>
        <v/>
      </c>
      <c r="T1315" s="6" t="str">
        <f aca="false">IFERROR(INDEX('10. Collares'!$A:$B,MATCH($A1315,'10. Collares'!$A:$A,0),2),"")</f>
        <v/>
      </c>
      <c r="U1315" s="6" t="str">
        <f aca="false">IFERROR(INDEX('16. Mis nietos'!$B:$C,MATCH($A1315,'16. Mis nietos'!$B:$B,0),2),"")</f>
        <v/>
      </c>
      <c r="V1315" s="6" t="str">
        <f aca="false">IFERROR(INDEX('17. Profesional Vet'!$A:$B,MATCH($A1315,'17. Profesional Vet'!$A:$A,0),2),"")</f>
        <v/>
      </c>
      <c r="W1315" s="6" t="str">
        <f aca="false">IFERROR(INDEX('18. Premier'!$A:$B,MATCH($A1315,'18. Premier'!$A:$A,0),2),"")</f>
        <v/>
      </c>
      <c r="X1315" s="6" t="str">
        <f aca="false">IFERROR(INDEX('19. Dacam'!$A:$B,MATCH($A1315,'19. Dacam'!$A:$A,0),2),"")</f>
        <v/>
      </c>
      <c r="Y1315" s="6" t="str">
        <f aca="false">IFERROR(INDEX('20. Proveedor'!$A:$B,MATCH($A1315,'20. Proveedor'!$A:$A,0),2),"")</f>
        <v/>
      </c>
      <c r="Z1315" s="6" t="str">
        <f aca="false">IFERROR(INDEX('21. Saphirus'!$A:$B,MATCH($A1315,'21. Saphirus'!$A:$A,0),2),"")</f>
        <v/>
      </c>
    </row>
    <row r="1316" customFormat="false" ht="15.75" hidden="false" customHeight="true" outlineLevel="0" collapsed="false">
      <c r="A1316" s="5" t="s">
        <v>1354</v>
      </c>
      <c r="B1316" s="5" t="n">
        <v>1906068</v>
      </c>
      <c r="C1316" s="5" t="s">
        <v>183</v>
      </c>
      <c r="D1316" s="6" t="str">
        <f aca="false">IFERROR(INDEX('1. Benavídez'!$A:$B,MATCH($A1316,'1. Benavídez'!$A:$A,0),2),"")</f>
        <v/>
      </c>
      <c r="E1316" s="6" t="str">
        <f aca="false">IFERROR(INDEX('2. Gallo'!$B:$D,MATCH($A1316,'2. Gallo'!$B:$B,0),3),"")</f>
        <v/>
      </c>
      <c r="F1316" s="6" t="str">
        <f aca="false">IFERROR(INDEX('3. Anea'!$B:$D,MATCH($A1316,'3. Anea'!$B:$B,0),2),"")</f>
        <v/>
      </c>
      <c r="G1316" s="6" t="str">
        <f aca="false">IFERROR(INDEX('4. Pilar'!$A:$C,MATCH($A1316,'4. Pilar'!$A:$A,0),2),"")</f>
        <v/>
      </c>
      <c r="H1316" s="6" t="str">
        <f aca="false">IFERROR(INDEX('5. Tortuguitas'!$B:$D,MATCH($A1316,'5. Tortuguitas'!$B:$B,0),2),"")</f>
        <v/>
      </c>
      <c r="I1316" s="6" t="str">
        <f aca="false">IFERROR(INDEX('6. Del Viso'!$A:$B,MATCH($A1316,'6. Del Viso'!$A:$A,0),3),"")</f>
        <v/>
      </c>
      <c r="J1316" s="6" t="str">
        <f aca="false">IFERROR(INDEX('7. Chica Glade'!$B:$F,MATCH($A1316,'7. Chica Glade'!$B:$B,0),2),"")</f>
        <v/>
      </c>
      <c r="K1316" s="6" t="str">
        <f aca="false">IFERROR(INDEX('8. Veterinaria'!$A:$B,MATCH($A1316,'8. Veterinaria'!$A:$A,0),2),"")</f>
        <v/>
      </c>
      <c r="L1316" s="6" t="n">
        <f aca="false">IFERROR(INDEX('9. Hipocampus'!$A:$B,MATCH($A1316,'9. Hipocampus'!$A:$A,0),2),"")</f>
        <v>1172</v>
      </c>
      <c r="M1316" s="6" t="str">
        <f aca="false">IFERROR(INDEX('11. Mundo Mascotas'!$B:$D,MATCH($A1316,'11. Mundo Mascotas'!$B:$B,0),2),"")</f>
        <v/>
      </c>
      <c r="N1316" s="6" t="str">
        <f aca="false">IFERROR(INDEX('12. Yaguar'!$B:$E,MATCH($A1316,'12. Yaguar'!$B:$B,0),2),"")</f>
        <v/>
      </c>
      <c r="O1316" s="6" t="str">
        <f aca="false">IFERROR(INDEX('13. King Clor'!$A:$B,MATCH($A1316,'13. King Clor'!$A:$A,0),2),"")</f>
        <v/>
      </c>
      <c r="P1316" s="6" t="str">
        <f aca="false">IFERROR(INDEX('14. Diserquim'!$A:$B,MATCH($A1316,'14. Diserquim'!$A:$A,0),2),"")</f>
        <v/>
      </c>
      <c r="Q1316" s="6" t="str">
        <f aca="false">IFERROR(INDEX('15. Moreno'!$A:$B,MATCH($A1316,'15. Moreno'!$A:$A,0),2),"")</f>
        <v/>
      </c>
      <c r="R1316" s="6" t="str">
        <f aca="false">IFERROR(INDEX('10. Collares'!$J:$K,MATCH($A1316,'10. Collares'!$J:$J,0),2),"")</f>
        <v/>
      </c>
      <c r="S1316" s="6" t="str">
        <f aca="false">IFERROR(INDEX('13. King Clor'!$G:$H,MATCH($A1316,'13. King Clor'!$G:$G,0),2),"")</f>
        <v/>
      </c>
      <c r="T1316" s="6" t="str">
        <f aca="false">IFERROR(INDEX('10. Collares'!$A:$B,MATCH($A1316,'10. Collares'!$A:$A,0),2),"")</f>
        <v/>
      </c>
      <c r="U1316" s="6" t="str">
        <f aca="false">IFERROR(INDEX('16. Mis nietos'!$B:$C,MATCH($A1316,'16. Mis nietos'!$B:$B,0),2),"")</f>
        <v/>
      </c>
      <c r="V1316" s="6" t="str">
        <f aca="false">IFERROR(INDEX('17. Profesional Vet'!$A:$B,MATCH($A1316,'17. Profesional Vet'!$A:$A,0),2),"")</f>
        <v/>
      </c>
      <c r="W1316" s="6" t="str">
        <f aca="false">IFERROR(INDEX('18. Premier'!$A:$B,MATCH($A1316,'18. Premier'!$A:$A,0),2),"")</f>
        <v/>
      </c>
      <c r="X1316" s="6" t="str">
        <f aca="false">IFERROR(INDEX('19. Dacam'!$A:$B,MATCH($A1316,'19. Dacam'!$A:$A,0),2),"")</f>
        <v/>
      </c>
      <c r="Y1316" s="6" t="str">
        <f aca="false">IFERROR(INDEX('20. Proveedor'!$A:$B,MATCH($A1316,'20. Proveedor'!$A:$A,0),2),"")</f>
        <v/>
      </c>
      <c r="Z1316" s="6" t="str">
        <f aca="false">IFERROR(INDEX('21. Saphirus'!$A:$B,MATCH($A1316,'21. Saphirus'!$A:$A,0),2),"")</f>
        <v/>
      </c>
    </row>
    <row r="1317" customFormat="false" ht="15.75" hidden="false" customHeight="true" outlineLevel="0" collapsed="false">
      <c r="A1317" s="5" t="s">
        <v>1355</v>
      </c>
      <c r="B1317" s="5" t="n">
        <v>1906068</v>
      </c>
      <c r="C1317" s="5" t="s">
        <v>183</v>
      </c>
      <c r="D1317" s="6" t="str">
        <f aca="false">IFERROR(INDEX('1. Benavídez'!$A:$B,MATCH($A1317,'1. Benavídez'!$A:$A,0),2),"")</f>
        <v/>
      </c>
      <c r="E1317" s="6" t="str">
        <f aca="false">IFERROR(INDEX('2. Gallo'!$B:$D,MATCH($A1317,'2. Gallo'!$B:$B,0),3),"")</f>
        <v/>
      </c>
      <c r="F1317" s="6" t="str">
        <f aca="false">IFERROR(INDEX('3. Anea'!$B:$D,MATCH($A1317,'3. Anea'!$B:$B,0),2),"")</f>
        <v/>
      </c>
      <c r="G1317" s="6" t="str">
        <f aca="false">IFERROR(INDEX('4. Pilar'!$A:$C,MATCH($A1317,'4. Pilar'!$A:$A,0),2),"")</f>
        <v/>
      </c>
      <c r="H1317" s="6" t="str">
        <f aca="false">IFERROR(INDEX('5. Tortuguitas'!$B:$D,MATCH($A1317,'5. Tortuguitas'!$B:$B,0),2),"")</f>
        <v/>
      </c>
      <c r="I1317" s="6" t="str">
        <f aca="false">IFERROR(INDEX('6. Del Viso'!$A:$B,MATCH($A1317,'6. Del Viso'!$A:$A,0),3),"")</f>
        <v/>
      </c>
      <c r="J1317" s="6" t="str">
        <f aca="false">IFERROR(INDEX('7. Chica Glade'!$B:$F,MATCH($A1317,'7. Chica Glade'!$B:$B,0),2),"")</f>
        <v/>
      </c>
      <c r="K1317" s="6" t="str">
        <f aca="false">IFERROR(INDEX('8. Veterinaria'!$A:$B,MATCH($A1317,'8. Veterinaria'!$A:$A,0),2),"")</f>
        <v/>
      </c>
      <c r="L1317" s="6" t="n">
        <f aca="false">IFERROR(INDEX('9. Hipocampus'!$A:$B,MATCH($A1317,'9. Hipocampus'!$A:$A,0),2),"")</f>
        <v>1862</v>
      </c>
      <c r="M1317" s="6" t="str">
        <f aca="false">IFERROR(INDEX('11. Mundo Mascotas'!$B:$D,MATCH($A1317,'11. Mundo Mascotas'!$B:$B,0),2),"")</f>
        <v/>
      </c>
      <c r="N1317" s="6" t="str">
        <f aca="false">IFERROR(INDEX('12. Yaguar'!$B:$E,MATCH($A1317,'12. Yaguar'!$B:$B,0),2),"")</f>
        <v/>
      </c>
      <c r="O1317" s="6" t="str">
        <f aca="false">IFERROR(INDEX('13. King Clor'!$A:$B,MATCH($A1317,'13. King Clor'!$A:$A,0),2),"")</f>
        <v/>
      </c>
      <c r="P1317" s="6" t="str">
        <f aca="false">IFERROR(INDEX('14. Diserquim'!$A:$B,MATCH($A1317,'14. Diserquim'!$A:$A,0),2),"")</f>
        <v/>
      </c>
      <c r="Q1317" s="6" t="str">
        <f aca="false">IFERROR(INDEX('15. Moreno'!$A:$B,MATCH($A1317,'15. Moreno'!$A:$A,0),2),"")</f>
        <v/>
      </c>
      <c r="R1317" s="6" t="str">
        <f aca="false">IFERROR(INDEX('10. Collares'!$J:$K,MATCH($A1317,'10. Collares'!$J:$J,0),2),"")</f>
        <v/>
      </c>
      <c r="S1317" s="6" t="str">
        <f aca="false">IFERROR(INDEX('13. King Clor'!$G:$H,MATCH($A1317,'13. King Clor'!$G:$G,0),2),"")</f>
        <v/>
      </c>
      <c r="T1317" s="6" t="str">
        <f aca="false">IFERROR(INDEX('10. Collares'!$A:$B,MATCH($A1317,'10. Collares'!$A:$A,0),2),"")</f>
        <v/>
      </c>
      <c r="U1317" s="6" t="str">
        <f aca="false">IFERROR(INDEX('16. Mis nietos'!$B:$C,MATCH($A1317,'16. Mis nietos'!$B:$B,0),2),"")</f>
        <v/>
      </c>
      <c r="V1317" s="6" t="str">
        <f aca="false">IFERROR(INDEX('17. Profesional Vet'!$A:$B,MATCH($A1317,'17. Profesional Vet'!$A:$A,0),2),"")</f>
        <v/>
      </c>
      <c r="W1317" s="6" t="str">
        <f aca="false">IFERROR(INDEX('18. Premier'!$A:$B,MATCH($A1317,'18. Premier'!$A:$A,0),2),"")</f>
        <v/>
      </c>
      <c r="X1317" s="6" t="str">
        <f aca="false">IFERROR(INDEX('19. Dacam'!$A:$B,MATCH($A1317,'19. Dacam'!$A:$A,0),2),"")</f>
        <v/>
      </c>
      <c r="Y1317" s="6" t="str">
        <f aca="false">IFERROR(INDEX('20. Proveedor'!$A:$B,MATCH($A1317,'20. Proveedor'!$A:$A,0),2),"")</f>
        <v/>
      </c>
      <c r="Z1317" s="6" t="str">
        <f aca="false">IFERROR(INDEX('21. Saphirus'!$A:$B,MATCH($A1317,'21. Saphirus'!$A:$A,0),2),"")</f>
        <v/>
      </c>
    </row>
    <row r="1318" customFormat="false" ht="15.75" hidden="false" customHeight="true" outlineLevel="0" collapsed="false">
      <c r="A1318" s="5" t="s">
        <v>1356</v>
      </c>
      <c r="B1318" s="5"/>
      <c r="C1318" s="5" t="s">
        <v>123</v>
      </c>
      <c r="D1318" s="6" t="str">
        <f aca="false">IFERROR(INDEX('1. Benavídez'!$A:$B,MATCH($A1318,'1. Benavídez'!$A:$A,0),2),"")</f>
        <v/>
      </c>
      <c r="E1318" s="6" t="str">
        <f aca="false">IFERROR(INDEX('2. Gallo'!$B:$D,MATCH($A1318,'2. Gallo'!$B:$B,0),3),"")</f>
        <v/>
      </c>
      <c r="F1318" s="6" t="str">
        <f aca="false">IFERROR(INDEX('3. Anea'!$B:$D,MATCH($A1318,'3. Anea'!$B:$B,0),2),"")</f>
        <v/>
      </c>
      <c r="G1318" s="6" t="str">
        <f aca="false">IFERROR(INDEX('4. Pilar'!$A:$C,MATCH($A1318,'4. Pilar'!$A:$A,0),2),"")</f>
        <v/>
      </c>
      <c r="H1318" s="6" t="str">
        <f aca="false">IFERROR(INDEX('5. Tortuguitas'!$B:$D,MATCH($A1318,'5. Tortuguitas'!$B:$B,0),2),"")</f>
        <v/>
      </c>
      <c r="I1318" s="6" t="str">
        <f aca="false">IFERROR(INDEX('6. Del Viso'!$A:$B,MATCH($A1318,'6. Del Viso'!$A:$A,0),3),"")</f>
        <v/>
      </c>
      <c r="J1318" s="6" t="str">
        <f aca="false">IFERROR(INDEX('7. Chica Glade'!$B:$F,MATCH($A1318,'7. Chica Glade'!$B:$B,0),4),"")</f>
        <v/>
      </c>
      <c r="K1318" s="6" t="str">
        <f aca="false">IFERROR(INDEX('8. Veterinaria'!$A:$B,MATCH($A1318,'8. Veterinaria'!$A:$A,0),2),"")</f>
        <v/>
      </c>
      <c r="L1318" s="6" t="str">
        <f aca="false">IFERROR(INDEX('9. Hipocampus'!$A:$B,MATCH($A1318,'9. Hipocampus'!$A:$A,0),2),"")</f>
        <v/>
      </c>
      <c r="M1318" s="6" t="str">
        <f aca="false">IFERROR(INDEX('11. Mundo Mascotas'!$B:$D,MATCH($A1318,'11. Mundo Mascotas'!$B:$B,0),2),"")</f>
        <v/>
      </c>
      <c r="N1318" s="6" t="str">
        <f aca="false">IFERROR(INDEX('12. Yaguar'!$B:$E,MATCH($A1318,'12. Yaguar'!$B:$B,0),2),"")</f>
        <v/>
      </c>
      <c r="O1318" s="6" t="str">
        <f aca="false">IFERROR(INDEX('13. King Clor'!$A:$B,MATCH($A1318,'13. King Clor'!$A:$A,0),2),"")</f>
        <v/>
      </c>
      <c r="P1318" s="6" t="str">
        <f aca="false">IFERROR(INDEX('14. Diserquim'!$A:$B,MATCH($A1318,'14. Diserquim'!$A:$A,0),2),"")</f>
        <v/>
      </c>
      <c r="Q1318" s="6" t="str">
        <f aca="false">IFERROR(INDEX('15. Moreno'!$A:$B,MATCH($A1318,'15. Moreno'!$A:$A,0),2),"")</f>
        <v/>
      </c>
      <c r="R1318" s="6" t="str">
        <f aca="false">IFERROR(INDEX('10. Collares'!$J:$K,MATCH($A1318,'10. Collares'!$J:$J,0),2),"")</f>
        <v/>
      </c>
      <c r="S1318" s="6" t="str">
        <f aca="false">IFERROR(INDEX('13. King Clor'!$G:$H,MATCH($A1318,'13. King Clor'!$G:$G,0),2),"")</f>
        <v/>
      </c>
      <c r="T1318" s="6" t="str">
        <f aca="false">IFERROR(INDEX('10. Collares'!$A:$B,MATCH($A1318,'10. Collares'!$A:$A,0),2),"")</f>
        <v/>
      </c>
      <c r="U1318" s="6" t="str">
        <f aca="false">IFERROR(INDEX('16. Mis nietos'!$B:$C,MATCH($A1318,'16. Mis nietos'!$B:$B,0),2),"")</f>
        <v/>
      </c>
      <c r="V1318" s="6" t="str">
        <f aca="false">IFERROR(INDEX('17. Profesional Vet'!$A:$B,MATCH($A1318,'17. Profesional Vet'!$A:$A,0),2),"")</f>
        <v/>
      </c>
      <c r="W1318" s="6" t="str">
        <f aca="false">IFERROR(INDEX('18. Premier'!$A:$B,MATCH($A1318,'18. Premier'!$A:$A,0),2),"")</f>
        <v/>
      </c>
      <c r="X1318" s="6" t="str">
        <f aca="false">IFERROR(INDEX('19. Dacam'!$A:$B,MATCH($A1318,'19. Dacam'!$A:$A,0),2),"")</f>
        <v/>
      </c>
      <c r="Y1318" s="6" t="str">
        <f aca="false">IFERROR(INDEX('20. Proveedor'!$A:$B,MATCH($A1318,'20. Proveedor'!$A:$A,0),2),"")</f>
        <v/>
      </c>
      <c r="Z1318" s="6" t="str">
        <f aca="false">IFERROR(INDEX('21. Saphirus'!$A:$B,MATCH($A1318,'21. Saphirus'!$A:$A,0),2),"")</f>
        <v/>
      </c>
    </row>
    <row r="1319" customFormat="false" ht="15.75" hidden="false" customHeight="true" outlineLevel="0" collapsed="false">
      <c r="A1319" s="5" t="s">
        <v>1357</v>
      </c>
      <c r="B1319" s="5" t="n">
        <v>1906097</v>
      </c>
      <c r="C1319" s="5" t="s">
        <v>118</v>
      </c>
      <c r="D1319" s="6" t="str">
        <f aca="false">IFERROR(INDEX('1. Benavídez'!$A:$B,MATCH($A1319,'1. Benavídez'!$A:$A,0),2),"")</f>
        <v/>
      </c>
      <c r="E1319" s="6" t="str">
        <f aca="false">IFERROR(INDEX('2. Gallo'!$B:$D,MATCH($A1319,'2. Gallo'!$B:$B,0),3),"")</f>
        <v/>
      </c>
      <c r="F1319" s="6" t="str">
        <f aca="false">IFERROR(INDEX('3. Anea'!$B:$D,MATCH($A1319,'3. Anea'!$B:$B,0),2),"")</f>
        <v/>
      </c>
      <c r="G1319" s="6" t="str">
        <f aca="false">IFERROR(INDEX('4. Pilar'!$A:$C,MATCH($A1319,'4. Pilar'!$A:$A,0),2),"")</f>
        <v/>
      </c>
      <c r="H1319" s="6" t="n">
        <f aca="false">IFERROR(INDEX('5. Tortuguitas'!$B:$D,MATCH($A1319,'5. Tortuguitas'!$B:$B,0),2),"")</f>
        <v>9800</v>
      </c>
      <c r="I1319" s="6" t="str">
        <f aca="false">IFERROR(INDEX('6. Del Viso'!$A:$B,MATCH($A1319,'6. Del Viso'!$A:$A,0),2),"")</f>
        <v/>
      </c>
      <c r="J1319" s="6" t="str">
        <f aca="false">IFERROR(INDEX('7. Chica Glade'!$B:$F,MATCH($A1319,'7. Chica Glade'!$B:$B,0),4),"")</f>
        <v/>
      </c>
      <c r="K1319" s="6" t="str">
        <f aca="false">IFERROR(INDEX('8. Veterinaria'!$A:$B,MATCH($A1319,'8. Veterinaria'!$A:$A,0),2),"")</f>
        <v/>
      </c>
      <c r="L1319" s="6" t="n">
        <f aca="false">IFERROR(INDEX('9. Hipocampus'!$A:$B,MATCH($A1319,'9. Hipocampus'!$A:$A,0),2),"")</f>
        <v>9971</v>
      </c>
      <c r="M1319" s="6" t="n">
        <f aca="false">IFERROR(INDEX('11. Mundo Mascotas'!$B:$D,MATCH($A1319,'11. Mundo Mascotas'!$B:$B,0),2),"")</f>
        <v>11780</v>
      </c>
      <c r="N1319" s="6" t="str">
        <f aca="false">IFERROR(INDEX('12. Yaguar'!$B:$E,MATCH($A1319,'12. Yaguar'!$B:$B,0),2),"")</f>
        <v/>
      </c>
      <c r="O1319" s="6" t="str">
        <f aca="false">IFERROR(INDEX('13. King Clor'!$A:$B,MATCH($A1319,'13. King Clor'!$A:$A,0),2),"")</f>
        <v/>
      </c>
      <c r="P1319" s="6" t="str">
        <f aca="false">IFERROR(INDEX('14. Diserquim'!$A:$B,MATCH($A1319,'14. Diserquim'!$A:$A,0),2),"")</f>
        <v/>
      </c>
      <c r="Q1319" s="6" t="str">
        <f aca="false">IFERROR(INDEX('15. Moreno'!$A:$B,MATCH($A1319,'15. Moreno'!$A:$A,0),2),"")</f>
        <v/>
      </c>
      <c r="R1319" s="6" t="str">
        <f aca="false">IFERROR(INDEX('10. Collares'!$J:$K,MATCH($A1319,'10. Collares'!$J:$J,0),2),"")</f>
        <v/>
      </c>
      <c r="S1319" s="6" t="str">
        <f aca="false">IFERROR(INDEX('13. King Clor'!$G:$H,MATCH($A1319,'13. King Clor'!$G:$G,0),2),"")</f>
        <v/>
      </c>
      <c r="T1319" s="6" t="str">
        <f aca="false">IFERROR(INDEX('10. Collares'!$A:$B,MATCH($A1319,'10. Collares'!$A:$A,0),2),"")</f>
        <v/>
      </c>
      <c r="U1319" s="6" t="str">
        <f aca="false">IFERROR(INDEX('16. Mis nietos'!$B:$C,MATCH($A1319,'16. Mis nietos'!$B:$B,0),2),"")</f>
        <v/>
      </c>
      <c r="V1319" s="6" t="str">
        <f aca="false">IFERROR(INDEX('17. Profesional Vet'!$A:$B,MATCH($A1319,'17. Profesional Vet'!$A:$A,0),2),"")</f>
        <v/>
      </c>
      <c r="W1319" s="6" t="str">
        <f aca="false">IFERROR(INDEX('18. Premier'!$A:$B,MATCH($A1319,'18. Premier'!$A:$A,0),2),"")</f>
        <v/>
      </c>
      <c r="X1319" s="6" t="str">
        <f aca="false">IFERROR(INDEX('19. Dacam'!$A:$B,MATCH($A1319,'19. Dacam'!$A:$A,0),2),"")</f>
        <v/>
      </c>
      <c r="Y1319" s="6" t="str">
        <f aca="false">IFERROR(INDEX('20. Proveedor'!$A:$B,MATCH($A1319,'20. Proveedor'!$A:$A,0),2),"")</f>
        <v/>
      </c>
      <c r="Z1319" s="6" t="str">
        <f aca="false">IFERROR(INDEX('21. Saphirus'!$A:$B,MATCH($A1319,'21. Saphirus'!$A:$A,0),2),"")</f>
        <v/>
      </c>
    </row>
    <row r="1320" customFormat="false" ht="15.75" hidden="false" customHeight="true" outlineLevel="0" collapsed="false">
      <c r="A1320" s="5" t="s">
        <v>1358</v>
      </c>
      <c r="B1320" s="5" t="n">
        <v>1906044</v>
      </c>
      <c r="C1320" s="5" t="s">
        <v>118</v>
      </c>
      <c r="D1320" s="6" t="str">
        <f aca="false">IFERROR(INDEX('1. Benavídez'!$A:$B,MATCH($A1320,'1. Benavídez'!$A:$A,0),2),"")</f>
        <v/>
      </c>
      <c r="E1320" s="6" t="str">
        <f aca="false">IFERROR(INDEX('2. Gallo'!$B:$D,MATCH($A1320,'2. Gallo'!$B:$B,0),3),"")</f>
        <v/>
      </c>
      <c r="F1320" s="6" t="str">
        <f aca="false">IFERROR(INDEX('3. Anea'!$B:$D,MATCH($A1320,'3. Anea'!$B:$B,0),2),"")</f>
        <v/>
      </c>
      <c r="G1320" s="6" t="str">
        <f aca="false">IFERROR(INDEX('4. Pilar'!$A:$C,MATCH($A1320,'4. Pilar'!$A:$A,0),2),"")</f>
        <v/>
      </c>
      <c r="H1320" s="6" t="n">
        <f aca="false">IFERROR(INDEX('5. Tortuguitas'!$B:$D,MATCH($A1320,'5. Tortuguitas'!$B:$B,0),2),"")</f>
        <v>10800</v>
      </c>
      <c r="I1320" s="6" t="str">
        <f aca="false">IFERROR(INDEX('6. Del Viso'!$A:$B,MATCH($A1320,'6. Del Viso'!$A:$A,0),2),"")</f>
        <v/>
      </c>
      <c r="J1320" s="6" t="str">
        <f aca="false">IFERROR(INDEX('7. Chica Glade'!$B:$F,MATCH($A1320,'7. Chica Glade'!$B:$B,0),4),"")</f>
        <v/>
      </c>
      <c r="K1320" s="6" t="str">
        <f aca="false">IFERROR(INDEX('8. Veterinaria'!$A:$B,MATCH($A1320,'8. Veterinaria'!$A:$A,0),2),"")</f>
        <v/>
      </c>
      <c r="L1320" s="6" t="n">
        <f aca="false">IFERROR(INDEX('9. Hipocampus'!$A:$B,MATCH($A1320,'9. Hipocampus'!$A:$A,0),2),"")</f>
        <v>10911</v>
      </c>
      <c r="M1320" s="6" t="n">
        <f aca="false">IFERROR(INDEX('11. Mundo Mascotas'!$B:$D,MATCH($A1320,'11. Mundo Mascotas'!$B:$B,0),2),"")</f>
        <v>12768</v>
      </c>
      <c r="N1320" s="6" t="str">
        <f aca="false">IFERROR(INDEX('12. Yaguar'!$B:$E,MATCH($A1320,'12. Yaguar'!$B:$B,0),2),"")</f>
        <v/>
      </c>
      <c r="O1320" s="6" t="str">
        <f aca="false">IFERROR(INDEX('13. King Clor'!$A:$B,MATCH($A1320,'13. King Clor'!$A:$A,0),2),"")</f>
        <v/>
      </c>
      <c r="P1320" s="6" t="str">
        <f aca="false">IFERROR(INDEX('14. Diserquim'!$A:$B,MATCH($A1320,'14. Diserquim'!$A:$A,0),2),"")</f>
        <v/>
      </c>
      <c r="Q1320" s="6" t="str">
        <f aca="false">IFERROR(INDEX('15. Moreno'!$A:$B,MATCH($A1320,'15. Moreno'!$A:$A,0),2),"")</f>
        <v/>
      </c>
      <c r="R1320" s="6" t="str">
        <f aca="false">IFERROR(INDEX('10. Collares'!$J:$K,MATCH($A1320,'10. Collares'!$J:$J,0),2),"")</f>
        <v/>
      </c>
      <c r="S1320" s="6" t="str">
        <f aca="false">IFERROR(INDEX('13. King Clor'!$G:$H,MATCH($A1320,'13. King Clor'!$G:$G,0),2),"")</f>
        <v/>
      </c>
      <c r="T1320" s="6" t="str">
        <f aca="false">IFERROR(INDEX('10. Collares'!$A:$B,MATCH($A1320,'10. Collares'!$A:$A,0),2),"")</f>
        <v/>
      </c>
      <c r="U1320" s="6" t="str">
        <f aca="false">IFERROR(INDEX('16. Mis nietos'!$B:$C,MATCH($A1320,'16. Mis nietos'!$B:$B,0),2),"")</f>
        <v/>
      </c>
      <c r="V1320" s="6" t="str">
        <f aca="false">IFERROR(INDEX('17. Profesional Vet'!$A:$B,MATCH($A1320,'17. Profesional Vet'!$A:$A,0),2),"")</f>
        <v/>
      </c>
      <c r="W1320" s="6" t="str">
        <f aca="false">IFERROR(INDEX('18. Premier'!$A:$B,MATCH($A1320,'18. Premier'!$A:$A,0),2),"")</f>
        <v/>
      </c>
      <c r="X1320" s="6" t="str">
        <f aca="false">IFERROR(INDEX('19. Dacam'!$A:$B,MATCH($A1320,'19. Dacam'!$A:$A,0),2),"")</f>
        <v/>
      </c>
      <c r="Y1320" s="6" t="str">
        <f aca="false">IFERROR(INDEX('20. Proveedor'!$A:$B,MATCH($A1320,'20. Proveedor'!$A:$A,0),2),"")</f>
        <v/>
      </c>
      <c r="Z1320" s="6" t="str">
        <f aca="false">IFERROR(INDEX('21. Saphirus'!$A:$B,MATCH($A1320,'21. Saphirus'!$A:$A,0),2),"")</f>
        <v/>
      </c>
    </row>
    <row r="1321" customFormat="false" ht="15.75" hidden="false" customHeight="true" outlineLevel="0" collapsed="false">
      <c r="A1321" s="5" t="s">
        <v>1359</v>
      </c>
      <c r="B1321" s="5" t="n">
        <v>1906045</v>
      </c>
      <c r="C1321" s="5" t="s">
        <v>118</v>
      </c>
      <c r="D1321" s="6" t="str">
        <f aca="false">IFERROR(INDEX('1. Benavídez'!$A:$B,MATCH($A1321,'1. Benavídez'!$A:$A,0),2),"")</f>
        <v/>
      </c>
      <c r="E1321" s="6" t="str">
        <f aca="false">IFERROR(INDEX('2. Gallo'!$B:$D,MATCH($A1321,'2. Gallo'!$B:$B,0),3),"")</f>
        <v/>
      </c>
      <c r="F1321" s="6" t="str">
        <f aca="false">IFERROR(INDEX('3. Anea'!$B:$D,MATCH($A1321,'3. Anea'!$B:$B,0),2),"")</f>
        <v/>
      </c>
      <c r="G1321" s="6" t="str">
        <f aca="false">IFERROR(INDEX('4. Pilar'!$A:$C,MATCH($A1321,'4. Pilar'!$A:$A,0),2),"")</f>
        <v/>
      </c>
      <c r="H1321" s="6" t="n">
        <f aca="false">IFERROR(INDEX('5. Tortuguitas'!$B:$D,MATCH($A1321,'5. Tortuguitas'!$B:$B,0),2),"")</f>
        <v>14100</v>
      </c>
      <c r="I1321" s="6" t="str">
        <f aca="false">IFERROR(INDEX('6. Del Viso'!$A:$B,MATCH($A1321,'6. Del Viso'!$A:$A,0),2),"")</f>
        <v/>
      </c>
      <c r="J1321" s="6" t="str">
        <f aca="false">IFERROR(INDEX('7. Chica Glade'!$B:$F,MATCH($A1321,'7. Chica Glade'!$B:$B,0),4),"")</f>
        <v/>
      </c>
      <c r="K1321" s="6" t="str">
        <f aca="false">IFERROR(INDEX('8. Veterinaria'!$A:$B,MATCH($A1321,'8. Veterinaria'!$A:$A,0),2),"")</f>
        <v/>
      </c>
      <c r="L1321" s="6" t="n">
        <f aca="false">IFERROR(INDEX('9. Hipocampus'!$A:$B,MATCH($A1321,'9. Hipocampus'!$A:$A,0),2),"")</f>
        <v>14272</v>
      </c>
      <c r="M1321" s="6" t="n">
        <f aca="false">IFERROR(INDEX('11. Mundo Mascotas'!$B:$D,MATCH($A1321,'11. Mundo Mascotas'!$B:$B,0),2),"")</f>
        <v>16568</v>
      </c>
      <c r="N1321" s="6" t="str">
        <f aca="false">IFERROR(INDEX('12. Yaguar'!$B:$E,MATCH($A1321,'12. Yaguar'!$B:$B,0),2),"")</f>
        <v/>
      </c>
      <c r="O1321" s="6" t="str">
        <f aca="false">IFERROR(INDEX('13. King Clor'!$A:$B,MATCH($A1321,'13. King Clor'!$A:$A,0),2),"")</f>
        <v/>
      </c>
      <c r="P1321" s="6" t="str">
        <f aca="false">IFERROR(INDEX('14. Diserquim'!$A:$B,MATCH($A1321,'14. Diserquim'!$A:$A,0),2),"")</f>
        <v/>
      </c>
      <c r="Q1321" s="6" t="str">
        <f aca="false">IFERROR(INDEX('15. Moreno'!$A:$B,MATCH($A1321,'15. Moreno'!$A:$A,0),2),"")</f>
        <v/>
      </c>
      <c r="R1321" s="6" t="str">
        <f aca="false">IFERROR(INDEX('10. Collares'!$J:$K,MATCH($A1321,'10. Collares'!$J:$J,0),2),"")</f>
        <v/>
      </c>
      <c r="S1321" s="6" t="str">
        <f aca="false">IFERROR(INDEX('13. King Clor'!$G:$H,MATCH($A1321,'13. King Clor'!$G:$G,0),2),"")</f>
        <v/>
      </c>
      <c r="T1321" s="6" t="str">
        <f aca="false">IFERROR(INDEX('10. Collares'!$A:$B,MATCH($A1321,'10. Collares'!$A:$A,0),2),"")</f>
        <v/>
      </c>
      <c r="U1321" s="6" t="str">
        <f aca="false">IFERROR(INDEX('16. Mis nietos'!$B:$C,MATCH($A1321,'16. Mis nietos'!$B:$B,0),2),"")</f>
        <v/>
      </c>
      <c r="V1321" s="6" t="str">
        <f aca="false">IFERROR(INDEX('17. Profesional Vet'!$A:$B,MATCH($A1321,'17. Profesional Vet'!$A:$A,0),2),"")</f>
        <v/>
      </c>
      <c r="W1321" s="6" t="str">
        <f aca="false">IFERROR(INDEX('18. Premier'!$A:$B,MATCH($A1321,'18. Premier'!$A:$A,0),2),"")</f>
        <v/>
      </c>
      <c r="X1321" s="6" t="str">
        <f aca="false">IFERROR(INDEX('19. Dacam'!$A:$B,MATCH($A1321,'19. Dacam'!$A:$A,0),2),"")</f>
        <v/>
      </c>
      <c r="Y1321" s="6" t="str">
        <f aca="false">IFERROR(INDEX('20. Proveedor'!$A:$B,MATCH($A1321,'20. Proveedor'!$A:$A,0),2),"")</f>
        <v/>
      </c>
      <c r="Z1321" s="6" t="str">
        <f aca="false">IFERROR(INDEX('21. Saphirus'!$A:$B,MATCH($A1321,'21. Saphirus'!$A:$A,0),2),"")</f>
        <v/>
      </c>
    </row>
    <row r="1322" customFormat="false" ht="15.75" hidden="false" customHeight="true" outlineLevel="0" collapsed="false">
      <c r="A1322" s="5" t="s">
        <v>1360</v>
      </c>
      <c r="B1322" s="5" t="n">
        <v>1906046</v>
      </c>
      <c r="C1322" s="5" t="s">
        <v>118</v>
      </c>
      <c r="D1322" s="6" t="str">
        <f aca="false">IFERROR(INDEX('1. Benavídez'!$A:$B,MATCH($A1322,'1. Benavídez'!$A:$A,0),2),"")</f>
        <v/>
      </c>
      <c r="E1322" s="6" t="str">
        <f aca="false">IFERROR(INDEX('2. Gallo'!$B:$D,MATCH($A1322,'2. Gallo'!$B:$B,0),3),"")</f>
        <v/>
      </c>
      <c r="F1322" s="6" t="str">
        <f aca="false">IFERROR(INDEX('3. Anea'!$B:$D,MATCH($A1322,'3. Anea'!$B:$B,0),2),"")</f>
        <v/>
      </c>
      <c r="G1322" s="6" t="str">
        <f aca="false">IFERROR(INDEX('4. Pilar'!$A:$C,MATCH($A1322,'4. Pilar'!$A:$A,0),2),"")</f>
        <v/>
      </c>
      <c r="H1322" s="6" t="n">
        <f aca="false">IFERROR(INDEX('5. Tortuguitas'!$B:$D,MATCH($A1322,'5. Tortuguitas'!$B:$B,0),2),"")</f>
        <v>16700</v>
      </c>
      <c r="I1322" s="6" t="str">
        <f aca="false">IFERROR(INDEX('6. Del Viso'!$A:$B,MATCH($A1322,'6. Del Viso'!$A:$A,0),2),"")</f>
        <v/>
      </c>
      <c r="J1322" s="6" t="str">
        <f aca="false">IFERROR(INDEX('7. Chica Glade'!$B:$F,MATCH($A1322,'7. Chica Glade'!$B:$B,0),4),"")</f>
        <v/>
      </c>
      <c r="K1322" s="6" t="str">
        <f aca="false">IFERROR(INDEX('8. Veterinaria'!$A:$B,MATCH($A1322,'8. Veterinaria'!$A:$A,0),2),"")</f>
        <v/>
      </c>
      <c r="L1322" s="6" t="n">
        <f aca="false">IFERROR(INDEX('9. Hipocampus'!$A:$B,MATCH($A1322,'9. Hipocampus'!$A:$A,0),2),"")</f>
        <v>16870</v>
      </c>
      <c r="M1322" s="6" t="n">
        <f aca="false">IFERROR(INDEX('11. Mundo Mascotas'!$B:$D,MATCH($A1322,'11. Mundo Mascotas'!$B:$B,0),2),"")</f>
        <v>19304</v>
      </c>
      <c r="N1322" s="6" t="str">
        <f aca="false">IFERROR(INDEX('12. Yaguar'!$B:$E,MATCH($A1322,'12. Yaguar'!$B:$B,0),2),"")</f>
        <v/>
      </c>
      <c r="O1322" s="6" t="str">
        <f aca="false">IFERROR(INDEX('13. King Clor'!$A:$B,MATCH($A1322,'13. King Clor'!$A:$A,0),2),"")</f>
        <v/>
      </c>
      <c r="P1322" s="6" t="str">
        <f aca="false">IFERROR(INDEX('14. Diserquim'!$A:$B,MATCH($A1322,'14. Diserquim'!$A:$A,0),2),"")</f>
        <v/>
      </c>
      <c r="Q1322" s="6" t="str">
        <f aca="false">IFERROR(INDEX('15. Moreno'!$A:$B,MATCH($A1322,'15. Moreno'!$A:$A,0),2),"")</f>
        <v/>
      </c>
      <c r="R1322" s="6" t="str">
        <f aca="false">IFERROR(INDEX('10. Collares'!$J:$K,MATCH($A1322,'10. Collares'!$J:$J,0),2),"")</f>
        <v/>
      </c>
      <c r="S1322" s="6" t="str">
        <f aca="false">IFERROR(INDEX('13. King Clor'!$G:$H,MATCH($A1322,'13. King Clor'!$G:$G,0),2),"")</f>
        <v/>
      </c>
      <c r="T1322" s="6" t="str">
        <f aca="false">IFERROR(INDEX('10. Collares'!$A:$B,MATCH($A1322,'10. Collares'!$A:$A,0),2),"")</f>
        <v/>
      </c>
      <c r="U1322" s="6" t="str">
        <f aca="false">IFERROR(INDEX('16. Mis nietos'!$B:$C,MATCH($A1322,'16. Mis nietos'!$B:$B,0),2),"")</f>
        <v/>
      </c>
      <c r="V1322" s="6" t="str">
        <f aca="false">IFERROR(INDEX('17. Profesional Vet'!$A:$B,MATCH($A1322,'17. Profesional Vet'!$A:$A,0),2),"")</f>
        <v/>
      </c>
      <c r="W1322" s="6" t="str">
        <f aca="false">IFERROR(INDEX('18. Premier'!$A:$B,MATCH($A1322,'18. Premier'!$A:$A,0),2),"")</f>
        <v/>
      </c>
      <c r="X1322" s="6" t="str">
        <f aca="false">IFERROR(INDEX('19. Dacam'!$A:$B,MATCH($A1322,'19. Dacam'!$A:$A,0),2),"")</f>
        <v/>
      </c>
      <c r="Y1322" s="6" t="str">
        <f aca="false">IFERROR(INDEX('20. Proveedor'!$A:$B,MATCH($A1322,'20. Proveedor'!$A:$A,0),2),"")</f>
        <v/>
      </c>
      <c r="Z1322" s="6" t="str">
        <f aca="false">IFERROR(INDEX('21. Saphirus'!$A:$B,MATCH($A1322,'21. Saphirus'!$A:$A,0),2),"")</f>
        <v/>
      </c>
    </row>
    <row r="1323" customFormat="false" ht="15.75" hidden="false" customHeight="true" outlineLevel="0" collapsed="false">
      <c r="A1323" s="5" t="s">
        <v>1361</v>
      </c>
      <c r="B1323" s="5" t="n">
        <v>4231</v>
      </c>
      <c r="C1323" s="5" t="s">
        <v>118</v>
      </c>
      <c r="D1323" s="6" t="str">
        <f aca="false">IFERROR(INDEX('1. Benavídez'!$A:$B,MATCH($A1323,'1. Benavídez'!$A:$A,0),2),"")</f>
        <v/>
      </c>
      <c r="E1323" s="6" t="str">
        <f aca="false">IFERROR(INDEX('2. Gallo'!$B:$D,MATCH($A1323,'2. Gallo'!$B:$B,0),3),"")</f>
        <v/>
      </c>
      <c r="F1323" s="6" t="str">
        <f aca="false">IFERROR(INDEX('3. Anea'!$B:$D,MATCH($A1323,'3. Anea'!$B:$B,0),2),"")</f>
        <v/>
      </c>
      <c r="G1323" s="6" t="str">
        <f aca="false">IFERROR(INDEX('4. Pilar'!$A:$C,MATCH($A1323,'4. Pilar'!$A:$A,0),2),"")</f>
        <v/>
      </c>
      <c r="H1323" s="6" t="str">
        <f aca="false">IFERROR(INDEX('5. Tortuguitas'!$B:$D,MATCH($A1323,'5. Tortuguitas'!$B:$B,0),2),"")</f>
        <v/>
      </c>
      <c r="I1323" s="6" t="str">
        <f aca="false">IFERROR(INDEX('6. Del Viso'!$A:$B,MATCH($A1323,'6. Del Viso'!$A:$A,0),2),"")</f>
        <v/>
      </c>
      <c r="J1323" s="6" t="str">
        <f aca="false">IFERROR(INDEX('7. Chica Glade'!$B:$F,MATCH($A1323,'7. Chica Glade'!$B:$B,0),4),"")</f>
        <v/>
      </c>
      <c r="K1323" s="6" t="n">
        <f aca="false">IFERROR(INDEX('8. Veterinaria'!$A:$B,MATCH($A1323,'8. Veterinaria'!$A:$A,0),2),"")</f>
        <v>0</v>
      </c>
      <c r="L1323" s="6" t="str">
        <f aca="false">IFERROR(INDEX('9. Hipocampus'!$A:$B,MATCH($A1323,'9. Hipocampus'!$A:$A,0),2),"")</f>
        <v/>
      </c>
      <c r="M1323" s="6" t="str">
        <f aca="false">IFERROR(INDEX('11. Mundo Mascotas'!$B:$D,MATCH($A1323,'11. Mundo Mascotas'!$B:$B,0),2),"")</f>
        <v/>
      </c>
      <c r="N1323" s="6" t="str">
        <f aca="false">IFERROR(INDEX('12. Yaguar'!$B:$E,MATCH($A1323,'12. Yaguar'!$B:$B,0),2),"")</f>
        <v/>
      </c>
      <c r="O1323" s="6" t="str">
        <f aca="false">IFERROR(INDEX('13. King Clor'!$A:$B,MATCH($A1323,'13. King Clor'!$A:$A,0),2),"")</f>
        <v/>
      </c>
      <c r="P1323" s="6" t="str">
        <f aca="false">IFERROR(INDEX('14. Diserquim'!$A:$B,MATCH($A1323,'14. Diserquim'!$A:$A,0),2),"")</f>
        <v/>
      </c>
      <c r="Q1323" s="6" t="str">
        <f aca="false">IFERROR(INDEX('15. Moreno'!$A:$B,MATCH($A1323,'15. Moreno'!$A:$A,0),2),"")</f>
        <v/>
      </c>
      <c r="R1323" s="6" t="str">
        <f aca="false">IFERROR(INDEX('10. Collares'!$J:$K,MATCH($A1323,'10. Collares'!$J:$J,0),2),"")</f>
        <v/>
      </c>
      <c r="S1323" s="6" t="str">
        <f aca="false">IFERROR(INDEX('13. King Clor'!$G:$H,MATCH($A1323,'13. King Clor'!$G:$G,0),2),"")</f>
        <v/>
      </c>
      <c r="T1323" s="6" t="str">
        <f aca="false">IFERROR(INDEX('10. Collares'!$A:$B,MATCH($A1323,'10. Collares'!$A:$A,0),2),"")</f>
        <v/>
      </c>
      <c r="U1323" s="6" t="str">
        <f aca="false">IFERROR(INDEX('16. Mis nietos'!$B:$C,MATCH($A1323,'16. Mis nietos'!$B:$B,0),2),"")</f>
        <v/>
      </c>
      <c r="V1323" s="6" t="str">
        <f aca="false">IFERROR(INDEX('17. Profesional Vet'!$A:$B,MATCH($A1323,'17. Profesional Vet'!$A:$A,0),2),"")</f>
        <v/>
      </c>
      <c r="W1323" s="6" t="str">
        <f aca="false">IFERROR(INDEX('18. Premier'!$A:$B,MATCH($A1323,'18. Premier'!$A:$A,0),2),"")</f>
        <v/>
      </c>
      <c r="X1323" s="6" t="str">
        <f aca="false">IFERROR(INDEX('19. Dacam'!$A:$B,MATCH($A1323,'19. Dacam'!$A:$A,0),2),"")</f>
        <v/>
      </c>
      <c r="Y1323" s="6" t="str">
        <f aca="false">IFERROR(INDEX('20. Proveedor'!$A:$B,MATCH($A1323,'20. Proveedor'!$A:$A,0),2),"")</f>
        <v/>
      </c>
      <c r="Z1323" s="6" t="str">
        <f aca="false">IFERROR(INDEX('21. Saphirus'!$A:$B,MATCH($A1323,'21. Saphirus'!$A:$A,0),2),"")</f>
        <v/>
      </c>
    </row>
    <row r="1324" customFormat="false" ht="15.75" hidden="false" customHeight="true" outlineLevel="0" collapsed="false">
      <c r="A1324" s="5" t="s">
        <v>1362</v>
      </c>
      <c r="B1324" s="5" t="n">
        <v>6036</v>
      </c>
      <c r="C1324" s="5" t="s">
        <v>118</v>
      </c>
      <c r="D1324" s="6" t="str">
        <f aca="false">IFERROR(INDEX('1. Benavídez'!$A:$B,MATCH($A1324,'1. Benavídez'!$A:$A,0),2),"")</f>
        <v/>
      </c>
      <c r="E1324" s="6" t="str">
        <f aca="false">IFERROR(INDEX('2. Gallo'!$B:$D,MATCH($A1324,'2. Gallo'!$B:$B,0),3),"")</f>
        <v/>
      </c>
      <c r="F1324" s="6" t="str">
        <f aca="false">IFERROR(INDEX('3. Anea'!$B:$D,MATCH($A1324,'3. Anea'!$B:$B,0),2),"")</f>
        <v/>
      </c>
      <c r="G1324" s="6" t="str">
        <f aca="false">IFERROR(INDEX('4. Pilar'!$A:$C,MATCH($A1324,'4. Pilar'!$A:$A,0),2),"")</f>
        <v/>
      </c>
      <c r="H1324" s="6" t="str">
        <f aca="false">IFERROR(INDEX('5. Tortuguitas'!$B:$D,MATCH($A1324,'5. Tortuguitas'!$B:$B,0),2),"")</f>
        <v/>
      </c>
      <c r="I1324" s="6" t="str">
        <f aca="false">IFERROR(INDEX('6. Del Viso'!$A:$B,MATCH($A1324,'6. Del Viso'!$A:$A,0),2),"")</f>
        <v/>
      </c>
      <c r="J1324" s="6" t="str">
        <f aca="false">IFERROR(INDEX('7. Chica Glade'!$B:$F,MATCH($A1324,'7. Chica Glade'!$B:$B,0),4),"")</f>
        <v/>
      </c>
      <c r="K1324" s="6" t="str">
        <f aca="false">IFERROR(INDEX('8. Veterinaria'!$A:$B,MATCH($A1324,'8. Veterinaria'!$A:$A,0),2),"")</f>
        <v/>
      </c>
      <c r="L1324" s="6" t="str">
        <f aca="false">IFERROR(INDEX('9. Hipocampus'!$A:$B,MATCH($A1324,'9. Hipocampus'!$A:$A,0),2),"")</f>
        <v/>
      </c>
      <c r="M1324" s="6" t="str">
        <f aca="false">IFERROR(INDEX('11. Mundo Mascotas'!$B:$D,MATCH($A1324,'11. Mundo Mascotas'!$B:$B,0),2),"")</f>
        <v/>
      </c>
      <c r="N1324" s="6" t="str">
        <f aca="false">IFERROR(INDEX('12. Yaguar'!$B:$E,MATCH($A1324,'12. Yaguar'!$B:$B,0),2),"")</f>
        <v/>
      </c>
      <c r="O1324" s="6" t="str">
        <f aca="false">IFERROR(INDEX('13. King Clor'!$A:$B,MATCH($A1324,'13. King Clor'!$A:$A,0),2),"")</f>
        <v/>
      </c>
      <c r="P1324" s="6" t="str">
        <f aca="false">IFERROR(INDEX('14. Diserquim'!$A:$B,MATCH($A1324,'14. Diserquim'!$A:$A,0),2),"")</f>
        <v/>
      </c>
      <c r="Q1324" s="6" t="str">
        <f aca="false">IFERROR(INDEX('15. Moreno'!$A:$B,MATCH($A1324,'15. Moreno'!$A:$A,0),2),"")</f>
        <v/>
      </c>
      <c r="R1324" s="6" t="str">
        <f aca="false">IFERROR(INDEX('10. Collares'!$J:$K,MATCH($A1324,'10. Collares'!$J:$J,0),2),"")</f>
        <v/>
      </c>
      <c r="S1324" s="6" t="str">
        <f aca="false">IFERROR(INDEX('13. King Clor'!$G:$H,MATCH($A1324,'13. King Clor'!$G:$G,0),2),"")</f>
        <v/>
      </c>
      <c r="T1324" s="6" t="str">
        <f aca="false">IFERROR(INDEX('10. Collares'!$A:$B,MATCH($A1324,'10. Collares'!$A:$A,0),2),"")</f>
        <v/>
      </c>
      <c r="U1324" s="6" t="str">
        <f aca="false">IFERROR(INDEX('16. Mis nietos'!$B:$C,MATCH($A1324,'16. Mis nietos'!$B:$B,0),2),"")</f>
        <v/>
      </c>
      <c r="V1324" s="6" t="str">
        <f aca="false">IFERROR(INDEX('17. Profesional Vet'!$A:$B,MATCH($A1324,'17. Profesional Vet'!$A:$A,0),2),"")</f>
        <v/>
      </c>
      <c r="W1324" s="6" t="str">
        <f aca="false">IFERROR(INDEX('18. Premier'!$A:$B,MATCH($A1324,'18. Premier'!$A:$A,0),2),"")</f>
        <v/>
      </c>
      <c r="X1324" s="6" t="str">
        <f aca="false">IFERROR(INDEX('19. Dacam'!$A:$B,MATCH($A1324,'19. Dacam'!$A:$A,0),2),"")</f>
        <v/>
      </c>
      <c r="Y1324" s="6" t="str">
        <f aca="false">IFERROR(INDEX('20. Proveedor'!$A:$B,MATCH($A1324,'20. Proveedor'!$A:$A,0),2),"")</f>
        <v/>
      </c>
      <c r="Z1324" s="6" t="str">
        <f aca="false">IFERROR(INDEX('21. Saphirus'!$A:$B,MATCH($A1324,'21. Saphirus'!$A:$A,0),2),"")</f>
        <v/>
      </c>
    </row>
    <row r="1325" customFormat="false" ht="15.75" hidden="false" customHeight="true" outlineLevel="0" collapsed="false">
      <c r="A1325" s="5" t="s">
        <v>1363</v>
      </c>
      <c r="B1325" s="5" t="n">
        <v>5101</v>
      </c>
      <c r="C1325" s="5" t="s">
        <v>134</v>
      </c>
      <c r="D1325" s="6" t="str">
        <f aca="false">IFERROR(INDEX('1. Benavídez'!$A:$B,MATCH($A1325,'1. Benavídez'!$A:$A,0),2),"")</f>
        <v/>
      </c>
      <c r="E1325" s="6" t="str">
        <f aca="false">IFERROR(INDEX('2. Gallo'!$B:$D,MATCH($A1325,'2. Gallo'!$B:$B,0),3),"")</f>
        <v/>
      </c>
      <c r="F1325" s="6" t="str">
        <f aca="false">IFERROR(INDEX('3. Anea'!$B:$D,MATCH($A1325,'3. Anea'!$B:$B,0),2),"")</f>
        <v/>
      </c>
      <c r="G1325" s="6" t="str">
        <f aca="false">IFERROR(INDEX('4. Pilar'!$A:$C,MATCH($A1325,'4. Pilar'!$A:$A,0),2),"")</f>
        <v/>
      </c>
      <c r="H1325" s="6" t="str">
        <f aca="false">IFERROR(INDEX('5. Tortuguitas'!$B:$D,MATCH($A1325,'5. Tortuguitas'!$B:$B,0),2),"")</f>
        <v/>
      </c>
      <c r="I1325" s="6" t="str">
        <f aca="false">IFERROR(INDEX('6. Del Viso'!$A:$B,MATCH($A1325,'6. Del Viso'!$A:$A,0),2),"")</f>
        <v/>
      </c>
      <c r="J1325" s="6" t="str">
        <f aca="false">IFERROR(INDEX('7. Chica Glade'!$B:$F,MATCH($A1325,'7. Chica Glade'!$B:$B,0),4),"")</f>
        <v/>
      </c>
      <c r="K1325" s="6" t="str">
        <f aca="false">IFERROR(INDEX('8. Veterinaria'!$A:$B,MATCH($A1325,'8. Veterinaria'!$A:$A,0),2),"")</f>
        <v/>
      </c>
      <c r="L1325" s="6" t="str">
        <f aca="false">IFERROR(INDEX('9. Hipocampus'!$A:$B,MATCH($A1325,'9. Hipocampus'!$A:$A,0),2),"")</f>
        <v/>
      </c>
      <c r="M1325" s="6" t="str">
        <f aca="false">IFERROR(INDEX('11. Mundo Mascotas'!$B:$D,MATCH($A1325,'11. Mundo Mascotas'!$B:$B,0),2),"")</f>
        <v/>
      </c>
      <c r="N1325" s="6" t="str">
        <f aca="false">IFERROR(INDEX('12. Yaguar'!$B:$E,MATCH($A1325,'12. Yaguar'!$B:$B,0),2),"")</f>
        <v/>
      </c>
      <c r="O1325" s="6" t="str">
        <f aca="false">IFERROR(INDEX('13. King Clor'!$A:$B,MATCH($A1325,'13. King Clor'!$A:$A,0),2),"")</f>
        <v/>
      </c>
      <c r="P1325" s="6" t="str">
        <f aca="false">IFERROR(INDEX('14. Diserquim'!$A:$B,MATCH($A1325,'14. Diserquim'!$A:$A,0),2),"")</f>
        <v/>
      </c>
      <c r="Q1325" s="6" t="str">
        <f aca="false">IFERROR(INDEX('15. Moreno'!$A:$B,MATCH($A1325,'15. Moreno'!$A:$A,0),2),"")</f>
        <v/>
      </c>
      <c r="R1325" s="6" t="str">
        <f aca="false">IFERROR(INDEX('10. Collares'!$J:$K,MATCH($A1325,'10. Collares'!$J:$J,0),2),"")</f>
        <v/>
      </c>
      <c r="S1325" s="6" t="str">
        <f aca="false">IFERROR(INDEX('13. King Clor'!$G:$H,MATCH($A1325,'13. King Clor'!$G:$G,0),2),"")</f>
        <v/>
      </c>
      <c r="T1325" s="6" t="str">
        <f aca="false">IFERROR(INDEX('10. Collares'!$A:$B,MATCH($A1325,'10. Collares'!$A:$A,0),2),"")</f>
        <v/>
      </c>
      <c r="U1325" s="6" t="str">
        <f aca="false">IFERROR(INDEX('16. Mis nietos'!$B:$C,MATCH($A1325,'16. Mis nietos'!$B:$B,0),2),"")</f>
        <v/>
      </c>
      <c r="V1325" s="6" t="str">
        <f aca="false">IFERROR(INDEX('17. Profesional Vet'!$A:$B,MATCH($A1325,'17. Profesional Vet'!$A:$A,0),2),"")</f>
        <v/>
      </c>
      <c r="W1325" s="6" t="str">
        <f aca="false">IFERROR(INDEX('18. Premier'!$A:$B,MATCH($A1325,'18. Premier'!$A:$A,0),2),"")</f>
        <v/>
      </c>
      <c r="X1325" s="6" t="str">
        <f aca="false">IFERROR(INDEX('19. Dacam'!$A:$B,MATCH($A1325,'19. Dacam'!$A:$A,0),2),"")</f>
        <v/>
      </c>
      <c r="Y1325" s="6" t="str">
        <f aca="false">IFERROR(INDEX('20. Proveedor'!$A:$B,MATCH($A1325,'20. Proveedor'!$A:$A,0),2),"")</f>
        <v/>
      </c>
      <c r="Z1325" s="6" t="str">
        <f aca="false">IFERROR(INDEX('21. Saphirus'!$A:$B,MATCH($A1325,'21. Saphirus'!$A:$A,0),2),"")</f>
        <v/>
      </c>
    </row>
    <row r="1326" customFormat="false" ht="15.75" hidden="false" customHeight="true" outlineLevel="0" collapsed="false">
      <c r="A1326" s="5" t="s">
        <v>1364</v>
      </c>
      <c r="B1326" s="5" t="n">
        <v>5098</v>
      </c>
      <c r="C1326" s="5" t="s">
        <v>136</v>
      </c>
      <c r="D1326" s="6" t="str">
        <f aca="false">IFERROR(INDEX('1. Benavídez'!$A:$B,MATCH($A1326,'1. Benavídez'!$A:$A,0),2),"")</f>
        <v/>
      </c>
      <c r="E1326" s="6" t="str">
        <f aca="false">IFERROR(INDEX('2. Gallo'!$B:$D,MATCH($A1326,'2. Gallo'!$B:$B,0),3),"")</f>
        <v/>
      </c>
      <c r="F1326" s="6" t="str">
        <f aca="false">IFERROR(INDEX('3. Anea'!$B:$D,MATCH($A1326,'3. Anea'!$B:$B,0),2),"")</f>
        <v/>
      </c>
      <c r="G1326" s="6" t="str">
        <f aca="false">IFERROR(INDEX('4. Pilar'!$A:$C,MATCH($A1326,'4. Pilar'!$A:$A,0),2),"")</f>
        <v/>
      </c>
      <c r="H1326" s="6" t="str">
        <f aca="false">IFERROR(INDEX('5. Tortuguitas'!$B:$D,MATCH($A1326,'5. Tortuguitas'!$B:$B,0),2),"")</f>
        <v/>
      </c>
      <c r="I1326" s="6" t="str">
        <f aca="false">IFERROR(INDEX('6. Del Viso'!$A:$B,MATCH($A1326,'6. Del Viso'!$A:$A,0),2),"")</f>
        <v/>
      </c>
      <c r="J1326" s="6" t="str">
        <f aca="false">IFERROR(INDEX('7. Chica Glade'!$B:$F,MATCH($A1326,'7. Chica Glade'!$B:$B,0),4),"")</f>
        <v/>
      </c>
      <c r="K1326" s="6" t="str">
        <f aca="false">IFERROR(INDEX('8. Veterinaria'!$A:$B,MATCH($A1326,'8. Veterinaria'!$A:$A,0),2),"")</f>
        <v/>
      </c>
      <c r="L1326" s="6" t="str">
        <f aca="false">IFERROR(INDEX('9. Hipocampus'!$A:$B,MATCH($A1326,'9. Hipocampus'!$A:$A,0),2),"")</f>
        <v/>
      </c>
      <c r="M1326" s="6" t="str">
        <f aca="false">IFERROR(INDEX('11. Mundo Mascotas'!$B:$D,MATCH($A1326,'11. Mundo Mascotas'!$B:$B,0),2),"")</f>
        <v/>
      </c>
      <c r="N1326" s="6" t="str">
        <f aca="false">IFERROR(INDEX('12. Yaguar'!$B:$E,MATCH($A1326,'12. Yaguar'!$B:$B,0),2),"")</f>
        <v/>
      </c>
      <c r="O1326" s="6" t="str">
        <f aca="false">IFERROR(INDEX('13. King Clor'!$A:$B,MATCH($A1326,'13. King Clor'!$A:$A,0),2),"")</f>
        <v/>
      </c>
      <c r="P1326" s="6" t="str">
        <f aca="false">IFERROR(INDEX('14. Diserquim'!$A:$B,MATCH($A1326,'14. Diserquim'!$A:$A,0),2),"")</f>
        <v/>
      </c>
      <c r="Q1326" s="6" t="str">
        <f aca="false">IFERROR(INDEX('15. Moreno'!$A:$B,MATCH($A1326,'15. Moreno'!$A:$A,0),2),"")</f>
        <v/>
      </c>
      <c r="R1326" s="6" t="str">
        <f aca="false">IFERROR(INDEX('10. Collares'!$J:$K,MATCH($A1326,'10. Collares'!$J:$J,0),2),"")</f>
        <v/>
      </c>
      <c r="S1326" s="6" t="str">
        <f aca="false">IFERROR(INDEX('13. King Clor'!$G:$H,MATCH($A1326,'13. King Clor'!$G:$G,0),2),"")</f>
        <v/>
      </c>
      <c r="T1326" s="6" t="str">
        <f aca="false">IFERROR(INDEX('10. Collares'!$A:$B,MATCH($A1326,'10. Collares'!$A:$A,0),2),"")</f>
        <v/>
      </c>
      <c r="U1326" s="6" t="str">
        <f aca="false">IFERROR(INDEX('16. Mis nietos'!$B:$C,MATCH($A1326,'16. Mis nietos'!$B:$B,0),2),"")</f>
        <v/>
      </c>
      <c r="V1326" s="6" t="str">
        <f aca="false">IFERROR(INDEX('17. Profesional Vet'!$A:$B,MATCH($A1326,'17. Profesional Vet'!$A:$A,0),2),"")</f>
        <v/>
      </c>
      <c r="W1326" s="6" t="str">
        <f aca="false">IFERROR(INDEX('18. Premier'!$A:$B,MATCH($A1326,'18. Premier'!$A:$A,0),2),"")</f>
        <v/>
      </c>
      <c r="X1326" s="6" t="str">
        <f aca="false">IFERROR(INDEX('19. Dacam'!$A:$B,MATCH($A1326,'19. Dacam'!$A:$A,0),2),"")</f>
        <v/>
      </c>
      <c r="Y1326" s="6" t="str">
        <f aca="false">IFERROR(INDEX('20. Proveedor'!$A:$B,MATCH($A1326,'20. Proveedor'!$A:$A,0),2),"")</f>
        <v/>
      </c>
      <c r="Z1326" s="6" t="str">
        <f aca="false">IFERROR(INDEX('21. Saphirus'!$A:$B,MATCH($A1326,'21. Saphirus'!$A:$A,0),2),"")</f>
        <v/>
      </c>
    </row>
    <row r="1327" customFormat="false" ht="15.75" hidden="false" customHeight="true" outlineLevel="0" collapsed="false">
      <c r="A1327" s="5" t="s">
        <v>1365</v>
      </c>
      <c r="B1327" s="5" t="n">
        <v>1136</v>
      </c>
      <c r="C1327" s="5" t="s">
        <v>138</v>
      </c>
      <c r="D1327" s="6" t="n">
        <f aca="false">IFERROR(INDEX('1. Benavídez'!$A:$B,MATCH($A1327,'1. Benavídez'!$A:$A,0),2),"")</f>
        <v>17948</v>
      </c>
      <c r="E1327" s="6" t="str">
        <f aca="false">IFERROR(INDEX('2. Gallo'!$B:$D,MATCH($A1327,'2. Gallo'!$B:$B,0),3),"")</f>
        <v/>
      </c>
      <c r="F1327" s="6" t="str">
        <f aca="false">IFERROR(INDEX('3. Anea'!$B:$D,MATCH($A1327,'3. Anea'!$B:$B,0),2),"")</f>
        <v/>
      </c>
      <c r="G1327" s="6" t="str">
        <f aca="false">IFERROR(INDEX('4. Pilar'!$A:$C,MATCH($A1327,'4. Pilar'!$A:$A,0),2),"")</f>
        <v/>
      </c>
      <c r="H1327" s="6" t="str">
        <f aca="false">IFERROR(INDEX('5. Tortuguitas'!$B:$D,MATCH($A1327,'5. Tortuguitas'!$B:$B,0),2),"")</f>
        <v/>
      </c>
      <c r="I1327" s="6" t="str">
        <f aca="false">IFERROR(INDEX('6. Del Viso'!$A:$B,MATCH($A1327,'6. Del Viso'!$A:$A,0),2),"")</f>
        <v/>
      </c>
      <c r="J1327" s="6" t="str">
        <f aca="false">IFERROR(INDEX('7. Chica Glade'!$B:$F,MATCH($A1327,'7. Chica Glade'!$B:$B,0),4),"")</f>
        <v/>
      </c>
      <c r="K1327" s="6" t="str">
        <f aca="false">IFERROR(INDEX('8. Veterinaria'!$A:$B,MATCH($A1327,'8. Veterinaria'!$A:$A,0),2),"")</f>
        <v/>
      </c>
      <c r="L1327" s="6" t="str">
        <f aca="false">IFERROR(INDEX('9. Hipocampus'!$A:$B,MATCH($A1327,'9. Hipocampus'!$A:$A,0),2),"")</f>
        <v/>
      </c>
      <c r="M1327" s="6" t="n">
        <f aca="false">IFERROR(INDEX('11. Mundo Mascotas'!$B:$D,MATCH($A1327,'11. Mundo Mascotas'!$B:$B,0),2),"")</f>
        <v>16699</v>
      </c>
      <c r="N1327" s="6" t="str">
        <f aca="false">IFERROR(INDEX('12. Yaguar'!$B:$E,MATCH($A1327,'12. Yaguar'!$B:$B,0),2),"")</f>
        <v/>
      </c>
      <c r="O1327" s="6" t="str">
        <f aca="false">IFERROR(INDEX('13. King Clor'!$A:$B,MATCH($A1327,'13. King Clor'!$A:$A,0),2),"")</f>
        <v/>
      </c>
      <c r="P1327" s="6" t="str">
        <f aca="false">IFERROR(INDEX('14. Diserquim'!$A:$B,MATCH($A1327,'14. Diserquim'!$A:$A,0),2),"")</f>
        <v/>
      </c>
      <c r="Q1327" s="6" t="str">
        <f aca="false">IFERROR(INDEX('15. Moreno'!$A:$B,MATCH($A1327,'15. Moreno'!$A:$A,0),2),"")</f>
        <v/>
      </c>
      <c r="R1327" s="6" t="str">
        <f aca="false">IFERROR(INDEX('10. Collares'!$J:$K,MATCH($A1327,'10. Collares'!$J:$J,0),2),"")</f>
        <v/>
      </c>
      <c r="S1327" s="6" t="str">
        <f aca="false">IFERROR(INDEX('13. King Clor'!$G:$H,MATCH($A1327,'13. King Clor'!$G:$G,0),2),"")</f>
        <v/>
      </c>
      <c r="T1327" s="6" t="str">
        <f aca="false">IFERROR(INDEX('10. Collares'!$A:$B,MATCH($A1327,'10. Collares'!$A:$A,0),2),"")</f>
        <v/>
      </c>
      <c r="U1327" s="6" t="str">
        <f aca="false">IFERROR(INDEX('16. Mis nietos'!$B:$C,MATCH($A1327,'16. Mis nietos'!$B:$B,0),2),"")</f>
        <v/>
      </c>
      <c r="V1327" s="6" t="str">
        <f aca="false">IFERROR(INDEX('17. Profesional Vet'!$A:$B,MATCH($A1327,'17. Profesional Vet'!$A:$A,0),2),"")</f>
        <v/>
      </c>
      <c r="W1327" s="6" t="str">
        <f aca="false">IFERROR(INDEX('18. Premier'!$A:$B,MATCH($A1327,'18. Premier'!$A:$A,0),2),"")</f>
        <v/>
      </c>
      <c r="X1327" s="6" t="str">
        <f aca="false">IFERROR(INDEX('19. Dacam'!$A:$B,MATCH($A1327,'19. Dacam'!$A:$A,0),2),"")</f>
        <v/>
      </c>
      <c r="Y1327" s="6" t="n">
        <f aca="false">IFERROR(INDEX('20. Proveedor'!$A:$B,MATCH($A1327,'20. Proveedor'!$A:$A,0),2),"")</f>
        <v>15500</v>
      </c>
      <c r="Z1327" s="6" t="str">
        <f aca="false">IFERROR(INDEX('21. Saphirus'!$A:$B,MATCH($A1327,'21. Saphirus'!$A:$A,0),2),"")</f>
        <v/>
      </c>
    </row>
    <row r="1328" customFormat="false" ht="15.75" hidden="false" customHeight="true" outlineLevel="0" collapsed="false">
      <c r="A1328" s="5" t="s">
        <v>1366</v>
      </c>
      <c r="B1328" s="5" t="n">
        <v>5099</v>
      </c>
      <c r="C1328" s="5" t="s">
        <v>27</v>
      </c>
      <c r="D1328" s="6" t="str">
        <f aca="false">IFERROR(INDEX('1. Benavídez'!$A:$B,MATCH($A1328,'1. Benavídez'!$A:$A,0),2),"")</f>
        <v/>
      </c>
      <c r="E1328" s="6" t="str">
        <f aca="false">IFERROR(INDEX('2. Gallo'!$B:$D,MATCH($A1328,'2. Gallo'!$B:$B,0),3),"")</f>
        <v/>
      </c>
      <c r="F1328" s="6" t="str">
        <f aca="false">IFERROR(INDEX('3. Anea'!$B:$D,MATCH($A1328,'3. Anea'!$B:$B,0),2),"")</f>
        <v/>
      </c>
      <c r="G1328" s="6" t="str">
        <f aca="false">IFERROR(INDEX('4. Pilar'!$A:$C,MATCH($A1328,'4. Pilar'!$A:$A,0),2),"")</f>
        <v/>
      </c>
      <c r="H1328" s="6" t="str">
        <f aca="false">IFERROR(INDEX('5. Tortuguitas'!$B:$D,MATCH($A1328,'5. Tortuguitas'!$B:$B,0),2),"")</f>
        <v/>
      </c>
      <c r="I1328" s="6" t="str">
        <f aca="false">IFERROR(INDEX('6. Del Viso'!$A:$B,MATCH($A1328,'6. Del Viso'!$A:$A,0),2),"")</f>
        <v/>
      </c>
      <c r="J1328" s="6" t="str">
        <f aca="false">IFERROR(INDEX('7. Chica Glade'!$B:$F,MATCH($A1328,'7. Chica Glade'!$B:$B,0),4),"")</f>
        <v/>
      </c>
      <c r="K1328" s="6" t="str">
        <f aca="false">IFERROR(INDEX('8. Veterinaria'!$A:$B,MATCH($A1328,'8. Veterinaria'!$A:$A,0),2),"")</f>
        <v/>
      </c>
      <c r="L1328" s="6" t="str">
        <f aca="false">IFERROR(INDEX('9. Hipocampus'!$A:$B,MATCH($A1328,'9. Hipocampus'!$A:$A,0),2),"")</f>
        <v/>
      </c>
      <c r="M1328" s="6" t="str">
        <f aca="false">IFERROR(INDEX('11. Mundo Mascotas'!$B:$D,MATCH($A1328,'11. Mundo Mascotas'!$B:$B,0),2),"")</f>
        <v/>
      </c>
      <c r="N1328" s="6" t="str">
        <f aca="false">IFERROR(INDEX('12. Yaguar'!$B:$E,MATCH($A1328,'12. Yaguar'!$B:$B,0),2),"")</f>
        <v/>
      </c>
      <c r="O1328" s="6" t="str">
        <f aca="false">IFERROR(INDEX('13. King Clor'!$A:$B,MATCH($A1328,'13. King Clor'!$A:$A,0),2),"")</f>
        <v/>
      </c>
      <c r="P1328" s="6" t="str">
        <f aca="false">IFERROR(INDEX('14. Diserquim'!$A:$B,MATCH($A1328,'14. Diserquim'!$A:$A,0),2),"")</f>
        <v/>
      </c>
      <c r="Q1328" s="6" t="str">
        <f aca="false">IFERROR(INDEX('15. Moreno'!$A:$B,MATCH($A1328,'15. Moreno'!$A:$A,0),2),"")</f>
        <v/>
      </c>
      <c r="R1328" s="6" t="str">
        <f aca="false">IFERROR(INDEX('10. Collares'!$J:$K,MATCH($A1328,'10. Collares'!$J:$J,0),2),"")</f>
        <v/>
      </c>
      <c r="S1328" s="6" t="str">
        <f aca="false">IFERROR(INDEX('13. King Clor'!$G:$H,MATCH($A1328,'13. King Clor'!$G:$G,0),2),"")</f>
        <v/>
      </c>
      <c r="T1328" s="6" t="str">
        <f aca="false">IFERROR(INDEX('10. Collares'!$A:$B,MATCH($A1328,'10. Collares'!$A:$A,0),2),"")</f>
        <v/>
      </c>
      <c r="U1328" s="6" t="str">
        <f aca="false">IFERROR(INDEX('16. Mis nietos'!$B:$C,MATCH($A1328,'16. Mis nietos'!$B:$B,0),2),"")</f>
        <v/>
      </c>
      <c r="V1328" s="6" t="str">
        <f aca="false">IFERROR(INDEX('17. Profesional Vet'!$A:$B,MATCH($A1328,'17. Profesional Vet'!$A:$A,0),2),"")</f>
        <v/>
      </c>
      <c r="W1328" s="6" t="str">
        <f aca="false">IFERROR(INDEX('18. Premier'!$A:$B,MATCH($A1328,'18. Premier'!$A:$A,0),2),"")</f>
        <v/>
      </c>
      <c r="X1328" s="6" t="str">
        <f aca="false">IFERROR(INDEX('19. Dacam'!$A:$B,MATCH($A1328,'19. Dacam'!$A:$A,0),2),"")</f>
        <v/>
      </c>
      <c r="Y1328" s="6" t="str">
        <f aca="false">IFERROR(INDEX('20. Proveedor'!$A:$B,MATCH($A1328,'20. Proveedor'!$A:$A,0),2),"")</f>
        <v/>
      </c>
      <c r="Z1328" s="6" t="str">
        <f aca="false">IFERROR(INDEX('21. Saphirus'!$A:$B,MATCH($A1328,'21. Saphirus'!$A:$A,0),2),"")</f>
        <v/>
      </c>
    </row>
    <row r="1329" customFormat="false" ht="15.75" hidden="false" customHeight="true" outlineLevel="0" collapsed="false">
      <c r="A1329" s="5" t="s">
        <v>1367</v>
      </c>
      <c r="B1329" s="5" t="n">
        <v>1137</v>
      </c>
      <c r="C1329" s="5" t="s">
        <v>29</v>
      </c>
      <c r="D1329" s="6" t="n">
        <f aca="false">IFERROR(INDEX('1. Benavídez'!$A:$B,MATCH($A1329,'1. Benavídez'!$A:$A,0),2),"")</f>
        <v>28116</v>
      </c>
      <c r="E1329" s="6" t="str">
        <f aca="false">IFERROR(INDEX('2. Gallo'!$B:$D,MATCH($A1329,'2. Gallo'!$B:$B,0),3),"")</f>
        <v/>
      </c>
      <c r="F1329" s="6" t="n">
        <f aca="false">IFERROR(INDEX('3. Anea'!$B:$D,MATCH($A1329,'3. Anea'!$B:$B,0),2),"")</f>
        <v>29431</v>
      </c>
      <c r="G1329" s="6" t="str">
        <f aca="false">IFERROR(INDEX('4. Pilar'!$A:$C,MATCH($A1329,'4. Pilar'!$A:$A,0),2),"")</f>
        <v/>
      </c>
      <c r="H1329" s="6" t="str">
        <f aca="false">IFERROR(INDEX('5. Tortuguitas'!$B:$D,MATCH($A1329,'5. Tortuguitas'!$B:$B,0),2),"")</f>
        <v/>
      </c>
      <c r="I1329" s="6" t="str">
        <f aca="false">IFERROR(INDEX('6. Del Viso'!$A:$B,MATCH($A1329,'6. Del Viso'!$A:$A,0),2),"")</f>
        <v/>
      </c>
      <c r="J1329" s="6" t="str">
        <f aca="false">IFERROR(INDEX('7. Chica Glade'!$B:$F,MATCH($A1329,'7. Chica Glade'!$B:$B,0),4),"")</f>
        <v/>
      </c>
      <c r="K1329" s="6" t="str">
        <f aca="false">IFERROR(INDEX('8. Veterinaria'!$A:$B,MATCH($A1329,'8. Veterinaria'!$A:$A,0),2),"")</f>
        <v/>
      </c>
      <c r="L1329" s="6" t="str">
        <f aca="false">IFERROR(INDEX('9. Hipocampus'!$A:$B,MATCH($A1329,'9. Hipocampus'!$A:$A,0),2),"")</f>
        <v/>
      </c>
      <c r="M1329" s="6" t="n">
        <f aca="false">IFERROR(INDEX('11. Mundo Mascotas'!$B:$D,MATCH($A1329,'11. Mundo Mascotas'!$B:$B,0),2),"")</f>
        <v>28694</v>
      </c>
      <c r="N1329" s="6" t="str">
        <f aca="false">IFERROR(INDEX('12. Yaguar'!$B:$E,MATCH($A1329,'12. Yaguar'!$B:$B,0),2),"")</f>
        <v/>
      </c>
      <c r="O1329" s="6" t="str">
        <f aca="false">IFERROR(INDEX('13. King Clor'!$A:$B,MATCH($A1329,'13. King Clor'!$A:$A,0),2),"")</f>
        <v/>
      </c>
      <c r="P1329" s="6" t="str">
        <f aca="false">IFERROR(INDEX('14. Diserquim'!$A:$B,MATCH($A1329,'14. Diserquim'!$A:$A,0),2),"")</f>
        <v/>
      </c>
      <c r="Q1329" s="6" t="str">
        <f aca="false">IFERROR(INDEX('15. Moreno'!$A:$B,MATCH($A1329,'15. Moreno'!$A:$A,0),2),"")</f>
        <v/>
      </c>
      <c r="R1329" s="6" t="str">
        <f aca="false">IFERROR(INDEX('10. Collares'!$J:$K,MATCH($A1329,'10. Collares'!$J:$J,0),2),"")</f>
        <v/>
      </c>
      <c r="S1329" s="6" t="str">
        <f aca="false">IFERROR(INDEX('13. King Clor'!$G:$H,MATCH($A1329,'13. King Clor'!$G:$G,0),2),"")</f>
        <v/>
      </c>
      <c r="T1329" s="6" t="str">
        <f aca="false">IFERROR(INDEX('10. Collares'!$A:$B,MATCH($A1329,'10. Collares'!$A:$A,0),2),"")</f>
        <v/>
      </c>
      <c r="U1329" s="6" t="str">
        <f aca="false">IFERROR(INDEX('16. Mis nietos'!$B:$C,MATCH($A1329,'16. Mis nietos'!$B:$B,0),2),"")</f>
        <v/>
      </c>
      <c r="V1329" s="6" t="str">
        <f aca="false">IFERROR(INDEX('17. Profesional Vet'!$A:$B,MATCH($A1329,'17. Profesional Vet'!$A:$A,0),2),"")</f>
        <v/>
      </c>
      <c r="W1329" s="6" t="str">
        <f aca="false">IFERROR(INDEX('18. Premier'!$A:$B,MATCH($A1329,'18. Premier'!$A:$A,0),2),"")</f>
        <v/>
      </c>
      <c r="X1329" s="6" t="str">
        <f aca="false">IFERROR(INDEX('19. Dacam'!$A:$B,MATCH($A1329,'19. Dacam'!$A:$A,0),2),"")</f>
        <v/>
      </c>
      <c r="Y1329" s="6" t="n">
        <f aca="false">IFERROR(INDEX('20. Proveedor'!$A:$B,MATCH($A1329,'20. Proveedor'!$A:$A,0),2),"")</f>
        <v>25388</v>
      </c>
      <c r="Z1329" s="6" t="str">
        <f aca="false">IFERROR(INDEX('21. Saphirus'!$A:$B,MATCH($A1329,'21. Saphirus'!$A:$A,0),2),"")</f>
        <v/>
      </c>
    </row>
    <row r="1330" customFormat="false" ht="15.75" hidden="false" customHeight="true" outlineLevel="0" collapsed="false">
      <c r="A1330" s="5" t="s">
        <v>1368</v>
      </c>
      <c r="B1330" s="5" t="n">
        <v>5100</v>
      </c>
      <c r="C1330" s="5" t="s">
        <v>134</v>
      </c>
      <c r="D1330" s="6" t="str">
        <f aca="false">IFERROR(INDEX('1. Benavídez'!$A:$B,MATCH($A1330,'1. Benavídez'!$A:$A,0),2),"")</f>
        <v/>
      </c>
      <c r="E1330" s="6" t="str">
        <f aca="false">IFERROR(INDEX('2. Gallo'!$B:$D,MATCH($A1330,'2. Gallo'!$B:$B,0),3),"")</f>
        <v/>
      </c>
      <c r="F1330" s="6" t="str">
        <f aca="false">IFERROR(INDEX('3. Anea'!$B:$D,MATCH($A1330,'3. Anea'!$B:$B,0),2),"")</f>
        <v/>
      </c>
      <c r="G1330" s="6" t="str">
        <f aca="false">IFERROR(INDEX('4. Pilar'!$A:$C,MATCH($A1330,'4. Pilar'!$A:$A,0),2),"")</f>
        <v/>
      </c>
      <c r="H1330" s="6" t="str">
        <f aca="false">IFERROR(INDEX('5. Tortuguitas'!$B:$D,MATCH($A1330,'5. Tortuguitas'!$B:$B,0),2),"")</f>
        <v/>
      </c>
      <c r="I1330" s="6" t="str">
        <f aca="false">IFERROR(INDEX('6. Del Viso'!$A:$B,MATCH($A1330,'6. Del Viso'!$A:$A,0),2),"")</f>
        <v/>
      </c>
      <c r="J1330" s="6" t="str">
        <f aca="false">IFERROR(INDEX('7. Chica Glade'!$B:$F,MATCH($A1330,'7. Chica Glade'!$B:$B,0),4),"")</f>
        <v/>
      </c>
      <c r="K1330" s="6" t="str">
        <f aca="false">IFERROR(INDEX('8. Veterinaria'!$A:$B,MATCH($A1330,'8. Veterinaria'!$A:$A,0),2),"")</f>
        <v/>
      </c>
      <c r="L1330" s="6" t="str">
        <f aca="false">IFERROR(INDEX('9. Hipocampus'!$A:$B,MATCH($A1330,'9. Hipocampus'!$A:$A,0),2),"")</f>
        <v/>
      </c>
      <c r="M1330" s="6" t="str">
        <f aca="false">IFERROR(INDEX('11. Mundo Mascotas'!$B:$D,MATCH($A1330,'11. Mundo Mascotas'!$B:$B,0),2),"")</f>
        <v/>
      </c>
      <c r="N1330" s="6" t="str">
        <f aca="false">IFERROR(INDEX('12. Yaguar'!$B:$E,MATCH($A1330,'12. Yaguar'!$B:$B,0),2),"")</f>
        <v/>
      </c>
      <c r="O1330" s="6" t="str">
        <f aca="false">IFERROR(INDEX('13. King Clor'!$A:$B,MATCH($A1330,'13. King Clor'!$A:$A,0),2),"")</f>
        <v/>
      </c>
      <c r="P1330" s="6" t="str">
        <f aca="false">IFERROR(INDEX('14. Diserquim'!$A:$B,MATCH($A1330,'14. Diserquim'!$A:$A,0),2),"")</f>
        <v/>
      </c>
      <c r="Q1330" s="6" t="str">
        <f aca="false">IFERROR(INDEX('15. Moreno'!$A:$B,MATCH($A1330,'15. Moreno'!$A:$A,0),2),"")</f>
        <v/>
      </c>
      <c r="R1330" s="6" t="str">
        <f aca="false">IFERROR(INDEX('10. Collares'!$J:$K,MATCH($A1330,'10. Collares'!$J:$J,0),2),"")</f>
        <v/>
      </c>
      <c r="S1330" s="6" t="str">
        <f aca="false">IFERROR(INDEX('13. King Clor'!$G:$H,MATCH($A1330,'13. King Clor'!$G:$G,0),2),"")</f>
        <v/>
      </c>
      <c r="T1330" s="6" t="str">
        <f aca="false">IFERROR(INDEX('10. Collares'!$A:$B,MATCH($A1330,'10. Collares'!$A:$A,0),2),"")</f>
        <v/>
      </c>
      <c r="U1330" s="6" t="str">
        <f aca="false">IFERROR(INDEX('16. Mis nietos'!$B:$C,MATCH($A1330,'16. Mis nietos'!$B:$B,0),2),"")</f>
        <v/>
      </c>
      <c r="V1330" s="6" t="str">
        <f aca="false">IFERROR(INDEX('17. Profesional Vet'!$A:$B,MATCH($A1330,'17. Profesional Vet'!$A:$A,0),2),"")</f>
        <v/>
      </c>
      <c r="W1330" s="6" t="str">
        <f aca="false">IFERROR(INDEX('18. Premier'!$A:$B,MATCH($A1330,'18. Premier'!$A:$A,0),2),"")</f>
        <v/>
      </c>
      <c r="X1330" s="6" t="str">
        <f aca="false">IFERROR(INDEX('19. Dacam'!$A:$B,MATCH($A1330,'19. Dacam'!$A:$A,0),2),"")</f>
        <v/>
      </c>
      <c r="Y1330" s="6" t="str">
        <f aca="false">IFERROR(INDEX('20. Proveedor'!$A:$B,MATCH($A1330,'20. Proveedor'!$A:$A,0),2),"")</f>
        <v/>
      </c>
      <c r="Z1330" s="6" t="str">
        <f aca="false">IFERROR(INDEX('21. Saphirus'!$A:$B,MATCH($A1330,'21. Saphirus'!$A:$A,0),2),"")</f>
        <v/>
      </c>
    </row>
    <row r="1331" customFormat="false" ht="15.75" hidden="false" customHeight="true" outlineLevel="0" collapsed="false">
      <c r="A1331" s="5" t="s">
        <v>1369</v>
      </c>
      <c r="B1331" s="5" t="n">
        <v>1139</v>
      </c>
      <c r="C1331" s="5" t="s">
        <v>147</v>
      </c>
      <c r="D1331" s="6" t="n">
        <f aca="false">IFERROR(INDEX('1. Benavídez'!$A:$B,MATCH($A1331,'1. Benavídez'!$A:$A,0),2),"")</f>
        <v>24368</v>
      </c>
      <c r="E1331" s="6" t="str">
        <f aca="false">IFERROR(INDEX('2. Gallo'!$B:$D,MATCH($A1331,'2. Gallo'!$B:$B,0),3),"")</f>
        <v/>
      </c>
      <c r="F1331" s="6" t="str">
        <f aca="false">IFERROR(INDEX('3. Anea'!$B:$D,MATCH($A1331,'3. Anea'!$B:$B,0),2),"")</f>
        <v/>
      </c>
      <c r="G1331" s="6" t="str">
        <f aca="false">IFERROR(INDEX('4. Pilar'!$A:$C,MATCH($A1331,'4. Pilar'!$A:$A,0),2),"")</f>
        <v/>
      </c>
      <c r="H1331" s="6" t="str">
        <f aca="false">IFERROR(INDEX('5. Tortuguitas'!$B:$D,MATCH($A1331,'5. Tortuguitas'!$B:$B,0),2),"")</f>
        <v/>
      </c>
      <c r="I1331" s="6" t="str">
        <f aca="false">IFERROR(INDEX('6. Del Viso'!$A:$B,MATCH($A1331,'6. Del Viso'!$A:$A,0),2),"")</f>
        <v/>
      </c>
      <c r="J1331" s="6" t="str">
        <f aca="false">IFERROR(INDEX('7. Chica Glade'!$B:$F,MATCH($A1331,'7. Chica Glade'!$B:$B,0),4),"")</f>
        <v/>
      </c>
      <c r="K1331" s="6" t="str">
        <f aca="false">IFERROR(INDEX('8. Veterinaria'!$A:$B,MATCH($A1331,'8. Veterinaria'!$A:$A,0),2),"")</f>
        <v/>
      </c>
      <c r="L1331" s="6" t="str">
        <f aca="false">IFERROR(INDEX('9. Hipocampus'!$A:$B,MATCH($A1331,'9. Hipocampus'!$A:$A,0),2),"")</f>
        <v/>
      </c>
      <c r="M1331" s="6" t="n">
        <f aca="false">IFERROR(INDEX('11. Mundo Mascotas'!$B:$D,MATCH($A1331,'11. Mundo Mascotas'!$B:$B,0),2),"")</f>
        <v>22814</v>
      </c>
      <c r="N1331" s="6" t="str">
        <f aca="false">IFERROR(INDEX('12. Yaguar'!$B:$E,MATCH($A1331,'12. Yaguar'!$B:$B,0),2),"")</f>
        <v/>
      </c>
      <c r="O1331" s="6" t="str">
        <f aca="false">IFERROR(INDEX('13. King Clor'!$A:$B,MATCH($A1331,'13. King Clor'!$A:$A,0),2),"")</f>
        <v/>
      </c>
      <c r="P1331" s="6" t="str">
        <f aca="false">IFERROR(INDEX('14. Diserquim'!$A:$B,MATCH($A1331,'14. Diserquim'!$A:$A,0),2),"")</f>
        <v/>
      </c>
      <c r="Q1331" s="6" t="str">
        <f aca="false">IFERROR(INDEX('15. Moreno'!$A:$B,MATCH($A1331,'15. Moreno'!$A:$A,0),2),"")</f>
        <v/>
      </c>
      <c r="R1331" s="6" t="str">
        <f aca="false">IFERROR(INDEX('10. Collares'!$J:$K,MATCH($A1331,'10. Collares'!$J:$J,0),2),"")</f>
        <v/>
      </c>
      <c r="S1331" s="6" t="str">
        <f aca="false">IFERROR(INDEX('13. King Clor'!$G:$H,MATCH($A1331,'13. King Clor'!$G:$G,0),2),"")</f>
        <v/>
      </c>
      <c r="T1331" s="6" t="str">
        <f aca="false">IFERROR(INDEX('10. Collares'!$A:$B,MATCH($A1331,'10. Collares'!$A:$A,0),2),"")</f>
        <v/>
      </c>
      <c r="U1331" s="6" t="str">
        <f aca="false">IFERROR(INDEX('16. Mis nietos'!$B:$C,MATCH($A1331,'16. Mis nietos'!$B:$B,0),2),"")</f>
        <v/>
      </c>
      <c r="V1331" s="6" t="str">
        <f aca="false">IFERROR(INDEX('17. Profesional Vet'!$A:$B,MATCH($A1331,'17. Profesional Vet'!$A:$A,0),2),"")</f>
        <v/>
      </c>
      <c r="W1331" s="6" t="str">
        <f aca="false">IFERROR(INDEX('18. Premier'!$A:$B,MATCH($A1331,'18. Premier'!$A:$A,0),2),"")</f>
        <v/>
      </c>
      <c r="X1331" s="6" t="str">
        <f aca="false">IFERROR(INDEX('19. Dacam'!$A:$B,MATCH($A1331,'19. Dacam'!$A:$A,0),2),"")</f>
        <v/>
      </c>
      <c r="Y1331" s="6" t="n">
        <f aca="false">IFERROR(INDEX('20. Proveedor'!$A:$B,MATCH($A1331,'20. Proveedor'!$A:$A,0),2),"")</f>
        <v>21982</v>
      </c>
      <c r="Z1331" s="6" t="str">
        <f aca="false">IFERROR(INDEX('21. Saphirus'!$A:$B,MATCH($A1331,'21. Saphirus'!$A:$A,0),2),"")</f>
        <v/>
      </c>
    </row>
    <row r="1332" customFormat="false" ht="15.75" hidden="false" customHeight="true" outlineLevel="0" collapsed="false">
      <c r="A1332" s="5" t="s">
        <v>1370</v>
      </c>
      <c r="B1332" s="5" t="n">
        <v>1142</v>
      </c>
      <c r="C1332" s="5" t="s">
        <v>147</v>
      </c>
      <c r="D1332" s="6" t="n">
        <f aca="false">IFERROR(INDEX('1. Benavídez'!$A:$B,MATCH($A1332,'1. Benavídez'!$A:$A,0),2),"")</f>
        <v>17284</v>
      </c>
      <c r="E1332" s="6" t="str">
        <f aca="false">IFERROR(INDEX('2. Gallo'!$B:$D,MATCH($A1332,'2. Gallo'!$B:$B,0),3),"")</f>
        <v/>
      </c>
      <c r="F1332" s="6" t="n">
        <f aca="false">IFERROR(INDEX('3. Anea'!$B:$D,MATCH($A1332,'3. Anea'!$B:$B,0),2),"")</f>
        <v>17760</v>
      </c>
      <c r="G1332" s="6" t="str">
        <f aca="false">IFERROR(INDEX('4. Pilar'!$A:$C,MATCH($A1332,'4. Pilar'!$A:$A,0),2),"")</f>
        <v/>
      </c>
      <c r="H1332" s="6" t="str">
        <f aca="false">IFERROR(INDEX('5. Tortuguitas'!$B:$D,MATCH($A1332,'5. Tortuguitas'!$B:$B,0),2),"")</f>
        <v/>
      </c>
      <c r="I1332" s="6" t="str">
        <f aca="false">IFERROR(INDEX('6. Del Viso'!$A:$B,MATCH($A1332,'6. Del Viso'!$A:$A,0),2),"")</f>
        <v/>
      </c>
      <c r="J1332" s="6" t="str">
        <f aca="false">IFERROR(INDEX('7. Chica Glade'!$B:$F,MATCH($A1332,'7. Chica Glade'!$B:$B,0),4),"")</f>
        <v/>
      </c>
      <c r="K1332" s="6" t="str">
        <f aca="false">IFERROR(INDEX('8. Veterinaria'!$A:$B,MATCH($A1332,'8. Veterinaria'!$A:$A,0),2),"")</f>
        <v/>
      </c>
      <c r="L1332" s="6" t="str">
        <f aca="false">IFERROR(INDEX('9. Hipocampus'!$A:$B,MATCH($A1332,'9. Hipocampus'!$A:$A,0),2),"")</f>
        <v/>
      </c>
      <c r="M1332" s="6" t="n">
        <f aca="false">IFERROR(INDEX('11. Mundo Mascotas'!$B:$D,MATCH($A1332,'11. Mundo Mascotas'!$B:$B,0),2),"")</f>
        <v>18032</v>
      </c>
      <c r="N1332" s="6" t="str">
        <f aca="false">IFERROR(INDEX('12. Yaguar'!$B:$E,MATCH($A1332,'12. Yaguar'!$B:$B,0),2),"")</f>
        <v/>
      </c>
      <c r="O1332" s="6" t="str">
        <f aca="false">IFERROR(INDEX('13. King Clor'!$A:$B,MATCH($A1332,'13. King Clor'!$A:$A,0),2),"")</f>
        <v/>
      </c>
      <c r="P1332" s="6" t="str">
        <f aca="false">IFERROR(INDEX('14. Diserquim'!$A:$B,MATCH($A1332,'14. Diserquim'!$A:$A,0),2),"")</f>
        <v/>
      </c>
      <c r="Q1332" s="6" t="str">
        <f aca="false">IFERROR(INDEX('15. Moreno'!$A:$B,MATCH($A1332,'15. Moreno'!$A:$A,0),2),"")</f>
        <v/>
      </c>
      <c r="R1332" s="6" t="str">
        <f aca="false">IFERROR(INDEX('10. Collares'!$J:$K,MATCH($A1332,'10. Collares'!$J:$J,0),2),"")</f>
        <v/>
      </c>
      <c r="S1332" s="6" t="str">
        <f aca="false">IFERROR(INDEX('13. King Clor'!$G:$H,MATCH($A1332,'13. King Clor'!$G:$G,0),2),"")</f>
        <v/>
      </c>
      <c r="T1332" s="6" t="str">
        <f aca="false">IFERROR(INDEX('10. Collares'!$A:$B,MATCH($A1332,'10. Collares'!$A:$A,0),2),"")</f>
        <v/>
      </c>
      <c r="U1332" s="6" t="str">
        <f aca="false">IFERROR(INDEX('16. Mis nietos'!$B:$C,MATCH($A1332,'16. Mis nietos'!$B:$B,0),2),"")</f>
        <v/>
      </c>
      <c r="V1332" s="6" t="str">
        <f aca="false">IFERROR(INDEX('17. Profesional Vet'!$A:$B,MATCH($A1332,'17. Profesional Vet'!$A:$A,0),2),"")</f>
        <v/>
      </c>
      <c r="W1332" s="6" t="str">
        <f aca="false">IFERROR(INDEX('18. Premier'!$A:$B,MATCH($A1332,'18. Premier'!$A:$A,0),2),"")</f>
        <v/>
      </c>
      <c r="X1332" s="6" t="str">
        <f aca="false">IFERROR(INDEX('19. Dacam'!$A:$B,MATCH($A1332,'19. Dacam'!$A:$A,0),2),"")</f>
        <v/>
      </c>
      <c r="Y1332" s="6" t="n">
        <f aca="false">IFERROR(INDEX('20. Proveedor'!$A:$B,MATCH($A1332,'20. Proveedor'!$A:$A,0),2),"")</f>
        <v>15546</v>
      </c>
      <c r="Z1332" s="6" t="str">
        <f aca="false">IFERROR(INDEX('21. Saphirus'!$A:$B,MATCH($A1332,'21. Saphirus'!$A:$A,0),2),"")</f>
        <v/>
      </c>
    </row>
    <row r="1333" customFormat="false" ht="15.75" hidden="false" customHeight="true" outlineLevel="0" collapsed="false">
      <c r="A1333" s="5" t="s">
        <v>1371</v>
      </c>
      <c r="B1333" s="5" t="n">
        <v>1906047</v>
      </c>
      <c r="C1333" s="5" t="s">
        <v>134</v>
      </c>
      <c r="D1333" s="6" t="str">
        <f aca="false">IFERROR(INDEX('1. Benavídez'!$A:$B,MATCH($A1333,'1. Benavídez'!$A:$A,0),2),"")</f>
        <v/>
      </c>
      <c r="E1333" s="6" t="str">
        <f aca="false">IFERROR(INDEX('2. Gallo'!$B:$D,MATCH($A1333,'2. Gallo'!$B:$B,0),3),"")</f>
        <v/>
      </c>
      <c r="F1333" s="6" t="str">
        <f aca="false">IFERROR(INDEX('3. Anea'!$B:$D,MATCH($A1333,'3. Anea'!$B:$B,0),2),"")</f>
        <v/>
      </c>
      <c r="G1333" s="6" t="str">
        <f aca="false">IFERROR(INDEX('4. Pilar'!$A:$C,MATCH($A1333,'4. Pilar'!$A:$A,0),2),"")</f>
        <v/>
      </c>
      <c r="H1333" s="6" t="str">
        <f aca="false">IFERROR(INDEX('5. Tortuguitas'!$B:$D,MATCH($A1333,'5. Tortuguitas'!$B:$B,0),2),"")</f>
        <v/>
      </c>
      <c r="I1333" s="6" t="str">
        <f aca="false">IFERROR(INDEX('6. Del Viso'!$A:$B,MATCH($A1333,'6. Del Viso'!$A:$A,0),2),"")</f>
        <v/>
      </c>
      <c r="J1333" s="6" t="str">
        <f aca="false">IFERROR(INDEX('7. Chica Glade'!$B:$F,MATCH($A1333,'7. Chica Glade'!$B:$B,0),4),"")</f>
        <v/>
      </c>
      <c r="K1333" s="6" t="str">
        <f aca="false">IFERROR(INDEX('8. Veterinaria'!$A:$B,MATCH($A1333,'8. Veterinaria'!$A:$A,0),2),"")</f>
        <v/>
      </c>
      <c r="L1333" s="6" t="str">
        <f aca="false">IFERROR(INDEX('9. Hipocampus'!$A:$B,MATCH($A1333,'9. Hipocampus'!$A:$A,0),2),"")</f>
        <v/>
      </c>
      <c r="M1333" s="6" t="str">
        <f aca="false">IFERROR(INDEX('11. Mundo Mascotas'!$B:$D,MATCH($A1333,'11. Mundo Mascotas'!$B:$B,0),2),"")</f>
        <v/>
      </c>
      <c r="N1333" s="6" t="str">
        <f aca="false">IFERROR(INDEX('12. Yaguar'!$B:$E,MATCH($A1333,'12. Yaguar'!$B:$B,0),2),"")</f>
        <v/>
      </c>
      <c r="O1333" s="6" t="str">
        <f aca="false">IFERROR(INDEX('13. King Clor'!$A:$B,MATCH($A1333,'13. King Clor'!$A:$A,0),2),"")</f>
        <v/>
      </c>
      <c r="P1333" s="6" t="str">
        <f aca="false">IFERROR(INDEX('14. Diserquim'!$A:$B,MATCH($A1333,'14. Diserquim'!$A:$A,0),2),"")</f>
        <v/>
      </c>
      <c r="Q1333" s="6" t="str">
        <f aca="false">IFERROR(INDEX('15. Moreno'!$A:$B,MATCH($A1333,'15. Moreno'!$A:$A,0),2),"")</f>
        <v/>
      </c>
      <c r="R1333" s="6" t="str">
        <f aca="false">IFERROR(INDEX('10. Collares'!$J:$K,MATCH($A1333,'10. Collares'!$J:$J,0),2),"")</f>
        <v/>
      </c>
      <c r="S1333" s="6" t="str">
        <f aca="false">IFERROR(INDEX('13. King Clor'!$G:$H,MATCH($A1333,'13. King Clor'!$G:$G,0),2),"")</f>
        <v/>
      </c>
      <c r="T1333" s="6" t="str">
        <f aca="false">IFERROR(INDEX('10. Collares'!$A:$B,MATCH($A1333,'10. Collares'!$A:$A,0),2),"")</f>
        <v/>
      </c>
      <c r="U1333" s="6" t="str">
        <f aca="false">IFERROR(INDEX('16. Mis nietos'!$B:$C,MATCH($A1333,'16. Mis nietos'!$B:$B,0),2),"")</f>
        <v/>
      </c>
      <c r="V1333" s="6" t="str">
        <f aca="false">IFERROR(INDEX('17. Profesional Vet'!$A:$B,MATCH($A1333,'17. Profesional Vet'!$A:$A,0),2),"")</f>
        <v/>
      </c>
      <c r="W1333" s="6" t="str">
        <f aca="false">IFERROR(INDEX('18. Premier'!$A:$B,MATCH($A1333,'18. Premier'!$A:$A,0),2),"")</f>
        <v/>
      </c>
      <c r="X1333" s="6" t="str">
        <f aca="false">IFERROR(INDEX('19. Dacam'!$A:$B,MATCH($A1333,'19. Dacam'!$A:$A,0),2),"")</f>
        <v/>
      </c>
      <c r="Y1333" s="6" t="str">
        <f aca="false">IFERROR(INDEX('20. Proveedor'!$A:$B,MATCH($A1333,'20. Proveedor'!$A:$A,0),2),"")</f>
        <v/>
      </c>
      <c r="Z1333" s="6" t="str">
        <f aca="false">IFERROR(INDEX('21. Saphirus'!$A:$B,MATCH($A1333,'21. Saphirus'!$A:$A,0),2),"")</f>
        <v/>
      </c>
    </row>
    <row r="1334" customFormat="false" ht="15.75" hidden="false" customHeight="true" outlineLevel="0" collapsed="false">
      <c r="A1334" s="5" t="s">
        <v>1372</v>
      </c>
      <c r="B1334" s="5" t="n">
        <v>1906068</v>
      </c>
      <c r="C1334" s="5" t="s">
        <v>29</v>
      </c>
      <c r="D1334" s="6" t="str">
        <f aca="false">IFERROR(INDEX('1. Benavídez'!$A:$B,MATCH($A1334,'1. Benavídez'!$A:$A,0),2),"")</f>
        <v/>
      </c>
      <c r="E1334" s="6" t="str">
        <f aca="false">IFERROR(INDEX('2. Gallo'!$B:$D,MATCH($A1334,'2. Gallo'!$B:$B,0),3),"")</f>
        <v/>
      </c>
      <c r="F1334" s="6" t="str">
        <f aca="false">IFERROR(INDEX('3. Anea'!$B:$D,MATCH($A1334,'3. Anea'!$B:$B,0),2),"")</f>
        <v/>
      </c>
      <c r="G1334" s="6" t="str">
        <f aca="false">IFERROR(INDEX('4. Pilar'!$A:$C,MATCH($A1334,'4. Pilar'!$A:$A,0),2),"")</f>
        <v/>
      </c>
      <c r="H1334" s="6" t="str">
        <f aca="false">IFERROR(INDEX('5. Tortuguitas'!$B:$D,MATCH($A1334,'5. Tortuguitas'!$B:$B,0),2),"")</f>
        <v/>
      </c>
      <c r="I1334" s="6" t="str">
        <f aca="false">IFERROR(INDEX('6. Del Viso'!$A:$B,MATCH($A1334,'6. Del Viso'!$A:$A,0),3),"")</f>
        <v/>
      </c>
      <c r="J1334" s="6" t="str">
        <f aca="false">IFERROR(INDEX('7. Chica Glade'!$B:$F,MATCH($A1334,'7. Chica Glade'!$B:$B,0),2),"")</f>
        <v/>
      </c>
      <c r="K1334" s="6" t="str">
        <f aca="false">IFERROR(INDEX('8. Veterinaria'!$A:$B,MATCH($A1334,'8. Veterinaria'!$A:$A,0),2),"")</f>
        <v/>
      </c>
      <c r="L1334" s="6" t="str">
        <f aca="false">IFERROR(INDEX('9. Hipocampus'!$A:$B,MATCH($A1334,'9. Hipocampus'!$A:$A,0),2),"")</f>
        <v/>
      </c>
      <c r="M1334" s="6" t="n">
        <f aca="false">IFERROR(INDEX('11. Mundo Mascotas'!$B:$D,MATCH($A1334,'11. Mundo Mascotas'!$B:$B,0),2),"")</f>
        <v>15288</v>
      </c>
      <c r="N1334" s="6" t="str">
        <f aca="false">IFERROR(INDEX('12. Yaguar'!$B:$E,MATCH($A1334,'12. Yaguar'!$B:$B,0),2),"")</f>
        <v/>
      </c>
      <c r="O1334" s="6" t="str">
        <f aca="false">IFERROR(INDEX('13. King Clor'!$A:$B,MATCH($A1334,'13. King Clor'!$A:$A,0),2),"")</f>
        <v/>
      </c>
      <c r="P1334" s="6" t="str">
        <f aca="false">IFERROR(INDEX('14. Diserquim'!$A:$B,MATCH($A1334,'14. Diserquim'!$A:$A,0),2),"")</f>
        <v/>
      </c>
      <c r="Q1334" s="6" t="str">
        <f aca="false">IFERROR(INDEX('15. Moreno'!$A:$B,MATCH($A1334,'15. Moreno'!$A:$A,0),2),"")</f>
        <v/>
      </c>
      <c r="R1334" s="6" t="str">
        <f aca="false">IFERROR(INDEX('10. Collares'!$J:$K,MATCH($A1334,'10. Collares'!$J:$J,0),2),"")</f>
        <v/>
      </c>
      <c r="S1334" s="6" t="str">
        <f aca="false">IFERROR(INDEX('13. King Clor'!$G:$H,MATCH($A1334,'13. King Clor'!$G:$G,0),2),"")</f>
        <v/>
      </c>
      <c r="T1334" s="6" t="str">
        <f aca="false">IFERROR(INDEX('10. Collares'!$A:$B,MATCH($A1334,'10. Collares'!$A:$A,0),2),"")</f>
        <v/>
      </c>
      <c r="U1334" s="6" t="str">
        <f aca="false">IFERROR(INDEX('16. Mis nietos'!$B:$C,MATCH($A1334,'16. Mis nietos'!$B:$B,0),2),"")</f>
        <v/>
      </c>
      <c r="V1334" s="6" t="str">
        <f aca="false">IFERROR(INDEX('17. Profesional Vet'!$A:$B,MATCH($A1334,'17. Profesional Vet'!$A:$A,0),2),"")</f>
        <v/>
      </c>
      <c r="W1334" s="6" t="str">
        <f aca="false">IFERROR(INDEX('18. Premier'!$A:$B,MATCH($A1334,'18. Premier'!$A:$A,0),2),"")</f>
        <v/>
      </c>
      <c r="X1334" s="6" t="str">
        <f aca="false">IFERROR(INDEX('19. Dacam'!$A:$B,MATCH($A1334,'19. Dacam'!$A:$A,0),2),"")</f>
        <v/>
      </c>
      <c r="Y1334" s="6" t="str">
        <f aca="false">IFERROR(INDEX('20. Proveedor'!$A:$B,MATCH($A1334,'20. Proveedor'!$A:$A,0),2),"")</f>
        <v/>
      </c>
      <c r="Z1334" s="6" t="str">
        <f aca="false">IFERROR(INDEX('21. Saphirus'!$A:$B,MATCH($A1334,'21. Saphirus'!$A:$A,0),2),"")</f>
        <v/>
      </c>
    </row>
    <row r="1335" customFormat="false" ht="15.75" hidden="false" customHeight="true" outlineLevel="0" collapsed="false">
      <c r="A1335" s="5" t="s">
        <v>1373</v>
      </c>
      <c r="B1335" s="5" t="n">
        <v>1905283</v>
      </c>
      <c r="C1335" s="5" t="s">
        <v>147</v>
      </c>
      <c r="D1335" s="6" t="str">
        <f aca="false">IFERROR(INDEX('1. Benavídez'!$A:$B,MATCH($A1335,'1. Benavídez'!$A:$A,0),2),"")</f>
        <v/>
      </c>
      <c r="E1335" s="6" t="str">
        <f aca="false">IFERROR(INDEX('2. Gallo'!$B:$D,MATCH($A1335,'2. Gallo'!$B:$B,0),3),"")</f>
        <v/>
      </c>
      <c r="F1335" s="6" t="str">
        <f aca="false">IFERROR(INDEX('3. Anea'!$B:$D,MATCH($A1335,'3. Anea'!$B:$B,0),2),"")</f>
        <v/>
      </c>
      <c r="G1335" s="6" t="str">
        <f aca="false">IFERROR(INDEX('4. Pilar'!$A:$C,MATCH($A1335,'4. Pilar'!$A:$A,0),2),"")</f>
        <v/>
      </c>
      <c r="H1335" s="6" t="n">
        <f aca="false">IFERROR(INDEX('5. Tortuguitas'!$B:$D,MATCH($A1335,'5. Tortuguitas'!$B:$B,0),2),"")</f>
        <v>25460</v>
      </c>
      <c r="I1335" s="6" t="str">
        <f aca="false">IFERROR(INDEX('6. Del Viso'!$A:$B,MATCH($A1335,'6. Del Viso'!$A:$A,0),2),"")</f>
        <v/>
      </c>
      <c r="J1335" s="6" t="str">
        <f aca="false">IFERROR(INDEX('7. Chica Glade'!$B:$F,MATCH($A1335,'7. Chica Glade'!$B:$B,0),4),"")</f>
        <v/>
      </c>
      <c r="K1335" s="6" t="str">
        <f aca="false">IFERROR(INDEX('8. Veterinaria'!$A:$B,MATCH($A1335,'8. Veterinaria'!$A:$A,0),2),"")</f>
        <v/>
      </c>
      <c r="L1335" s="6" t="str">
        <f aca="false">IFERROR(INDEX('9. Hipocampus'!$A:$B,MATCH($A1335,'9. Hipocampus'!$A:$A,0),2),"")</f>
        <v/>
      </c>
      <c r="M1335" s="6" t="n">
        <f aca="false">IFERROR(INDEX('11. Mundo Mascotas'!$B:$D,MATCH($A1335,'11. Mundo Mascotas'!$B:$B,0),2),"")</f>
        <v>23128</v>
      </c>
      <c r="N1335" s="6" t="str">
        <f aca="false">IFERROR(INDEX('12. Yaguar'!$B:$E,MATCH($A1335,'12. Yaguar'!$B:$B,0),2),"")</f>
        <v/>
      </c>
      <c r="O1335" s="6" t="str">
        <f aca="false">IFERROR(INDEX('13. King Clor'!$A:$B,MATCH($A1335,'13. King Clor'!$A:$A,0),2),"")</f>
        <v/>
      </c>
      <c r="P1335" s="6" t="str">
        <f aca="false">IFERROR(INDEX('14. Diserquim'!$A:$B,MATCH($A1335,'14. Diserquim'!$A:$A,0),2),"")</f>
        <v/>
      </c>
      <c r="Q1335" s="6" t="str">
        <f aca="false">IFERROR(INDEX('15. Moreno'!$A:$B,MATCH($A1335,'15. Moreno'!$A:$A,0),2),"")</f>
        <v/>
      </c>
      <c r="R1335" s="6" t="str">
        <f aca="false">IFERROR(INDEX('10. Collares'!$J:$K,MATCH($A1335,'10. Collares'!$J:$J,0),2),"")</f>
        <v/>
      </c>
      <c r="S1335" s="6" t="str">
        <f aca="false">IFERROR(INDEX('13. King Clor'!$G:$H,MATCH($A1335,'13. King Clor'!$G:$G,0),2),"")</f>
        <v/>
      </c>
      <c r="T1335" s="6" t="str">
        <f aca="false">IFERROR(INDEX('10. Collares'!$A:$B,MATCH($A1335,'10. Collares'!$A:$A,0),2),"")</f>
        <v/>
      </c>
      <c r="U1335" s="6" t="str">
        <f aca="false">IFERROR(INDEX('16. Mis nietos'!$B:$C,MATCH($A1335,'16. Mis nietos'!$B:$B,0),2),"")</f>
        <v/>
      </c>
      <c r="V1335" s="6" t="str">
        <f aca="false">IFERROR(INDEX('17. Profesional Vet'!$A:$B,MATCH($A1335,'17. Profesional Vet'!$A:$A,0),2),"")</f>
        <v/>
      </c>
      <c r="W1335" s="6" t="str">
        <f aca="false">IFERROR(INDEX('18. Premier'!$A:$B,MATCH($A1335,'18. Premier'!$A:$A,0),2),"")</f>
        <v/>
      </c>
      <c r="X1335" s="6" t="str">
        <f aca="false">IFERROR(INDEX('19. Dacam'!$A:$B,MATCH($A1335,'19. Dacam'!$A:$A,0),2),"")</f>
        <v/>
      </c>
      <c r="Y1335" s="6" t="str">
        <f aca="false">IFERROR(INDEX('20. Proveedor'!$A:$B,MATCH($A1335,'20. Proveedor'!$A:$A,0),2),"")</f>
        <v/>
      </c>
      <c r="Z1335" s="6" t="str">
        <f aca="false">IFERROR(INDEX('21. Saphirus'!$A:$B,MATCH($A1335,'21. Saphirus'!$A:$A,0),2),"")</f>
        <v/>
      </c>
    </row>
    <row r="1336" customFormat="false" ht="15.75" hidden="false" customHeight="true" outlineLevel="0" collapsed="false">
      <c r="A1336" s="5" t="s">
        <v>1374</v>
      </c>
      <c r="B1336" s="5" t="n">
        <v>1905193</v>
      </c>
      <c r="C1336" s="5" t="s">
        <v>147</v>
      </c>
      <c r="D1336" s="6" t="str">
        <f aca="false">IFERROR(INDEX('1. Benavídez'!$A:$B,MATCH($A1336,'1. Benavídez'!$A:$A,0),2),"")</f>
        <v/>
      </c>
      <c r="E1336" s="6" t="str">
        <f aca="false">IFERROR(INDEX('2. Gallo'!$B:$D,MATCH($A1336,'2. Gallo'!$B:$B,0),3),"")</f>
        <v/>
      </c>
      <c r="F1336" s="6" t="str">
        <f aca="false">IFERROR(INDEX('3. Anea'!$B:$D,MATCH($A1336,'3. Anea'!$B:$B,0),2),"")</f>
        <v/>
      </c>
      <c r="G1336" s="6" t="str">
        <f aca="false">IFERROR(INDEX('4. Pilar'!$A:$C,MATCH($A1336,'4. Pilar'!$A:$A,0),2),"")</f>
        <v/>
      </c>
      <c r="H1336" s="6" t="n">
        <f aca="false">IFERROR(INDEX('5. Tortuguitas'!$B:$D,MATCH($A1336,'5. Tortuguitas'!$B:$B,0),2),"")</f>
        <v>10260</v>
      </c>
      <c r="I1336" s="6" t="str">
        <f aca="false">IFERROR(INDEX('6. Del Viso'!$A:$B,MATCH($A1336,'6. Del Viso'!$A:$A,0),2),"")</f>
        <v/>
      </c>
      <c r="J1336" s="6" t="str">
        <f aca="false">IFERROR(INDEX('7. Chica Glade'!$B:$F,MATCH($A1336,'7. Chica Glade'!$B:$B,0),4),"")</f>
        <v/>
      </c>
      <c r="K1336" s="6" t="str">
        <f aca="false">IFERROR(INDEX('8. Veterinaria'!$A:$B,MATCH($A1336,'8. Veterinaria'!$A:$A,0),2),"")</f>
        <v/>
      </c>
      <c r="L1336" s="6" t="str">
        <f aca="false">IFERROR(INDEX('9. Hipocampus'!$A:$B,MATCH($A1336,'9. Hipocampus'!$A:$A,0),2),"")</f>
        <v/>
      </c>
      <c r="M1336" s="6" t="str">
        <f aca="false">IFERROR(INDEX('11. Mundo Mascotas'!$B:$D,MATCH($A1336,'11. Mundo Mascotas'!$B:$B,0),2),"")</f>
        <v/>
      </c>
      <c r="N1336" s="6" t="str">
        <f aca="false">IFERROR(INDEX('12. Yaguar'!$B:$E,MATCH($A1336,'12. Yaguar'!$B:$B,0),2),"")</f>
        <v/>
      </c>
      <c r="O1336" s="6" t="str">
        <f aca="false">IFERROR(INDEX('13. King Clor'!$A:$B,MATCH($A1336,'13. King Clor'!$A:$A,0),2),"")</f>
        <v/>
      </c>
      <c r="P1336" s="6" t="str">
        <f aca="false">IFERROR(INDEX('14. Diserquim'!$A:$B,MATCH($A1336,'14. Diserquim'!$A:$A,0),2),"")</f>
        <v/>
      </c>
      <c r="Q1336" s="6" t="str">
        <f aca="false">IFERROR(INDEX('15. Moreno'!$A:$B,MATCH($A1336,'15. Moreno'!$A:$A,0),2),"")</f>
        <v/>
      </c>
      <c r="R1336" s="6" t="str">
        <f aca="false">IFERROR(INDEX('10. Collares'!$J:$K,MATCH($A1336,'10. Collares'!$J:$J,0),2),"")</f>
        <v/>
      </c>
      <c r="S1336" s="6" t="str">
        <f aca="false">IFERROR(INDEX('13. King Clor'!$G:$H,MATCH($A1336,'13. King Clor'!$G:$G,0),2),"")</f>
        <v/>
      </c>
      <c r="T1336" s="6" t="str">
        <f aca="false">IFERROR(INDEX('10. Collares'!$A:$B,MATCH($A1336,'10. Collares'!$A:$A,0),2),"")</f>
        <v/>
      </c>
      <c r="U1336" s="6" t="str">
        <f aca="false">IFERROR(INDEX('16. Mis nietos'!$B:$C,MATCH($A1336,'16. Mis nietos'!$B:$B,0),2),"")</f>
        <v/>
      </c>
      <c r="V1336" s="6" t="str">
        <f aca="false">IFERROR(INDEX('17. Profesional Vet'!$A:$B,MATCH($A1336,'17. Profesional Vet'!$A:$A,0),2),"")</f>
        <v/>
      </c>
      <c r="W1336" s="6" t="str">
        <f aca="false">IFERROR(INDEX('18. Premier'!$A:$B,MATCH($A1336,'18. Premier'!$A:$A,0),2),"")</f>
        <v/>
      </c>
      <c r="X1336" s="6" t="str">
        <f aca="false">IFERROR(INDEX('19. Dacam'!$A:$B,MATCH($A1336,'19. Dacam'!$A:$A,0),2),"")</f>
        <v/>
      </c>
      <c r="Y1336" s="6" t="str">
        <f aca="false">IFERROR(INDEX('20. Proveedor'!$A:$B,MATCH($A1336,'20. Proveedor'!$A:$A,0),2),"")</f>
        <v/>
      </c>
      <c r="Z1336" s="6" t="str">
        <f aca="false">IFERROR(INDEX('21. Saphirus'!$A:$B,MATCH($A1336,'21. Saphirus'!$A:$A,0),2),"")</f>
        <v/>
      </c>
    </row>
    <row r="1337" customFormat="false" ht="15.75" hidden="false" customHeight="true" outlineLevel="0" collapsed="false">
      <c r="A1337" s="5" t="s">
        <v>1375</v>
      </c>
      <c r="B1337" s="5" t="n">
        <v>1906068</v>
      </c>
      <c r="C1337" s="5" t="s">
        <v>33</v>
      </c>
      <c r="D1337" s="6" t="str">
        <f aca="false">IFERROR(INDEX('1. Benavídez'!$A:$B,MATCH($A1337,'1. Benavídez'!$A:$A,0),2),"")</f>
        <v/>
      </c>
      <c r="E1337" s="6" t="str">
        <f aca="false">IFERROR(INDEX('2. Gallo'!$B:$D,MATCH($A1337,'2. Gallo'!$B:$B,0),3),"")</f>
        <v/>
      </c>
      <c r="F1337" s="6" t="str">
        <f aca="false">IFERROR(INDEX('3. Anea'!$B:$D,MATCH($A1337,'3. Anea'!$B:$B,0),2),"")</f>
        <v/>
      </c>
      <c r="G1337" s="6" t="str">
        <f aca="false">IFERROR(INDEX('4. Pilar'!$A:$C,MATCH($A1337,'4. Pilar'!$A:$A,0),2),"")</f>
        <v/>
      </c>
      <c r="H1337" s="6" t="str">
        <f aca="false">IFERROR(INDEX('5. Tortuguitas'!$B:$D,MATCH($A1337,'5. Tortuguitas'!$B:$B,0),2),"")</f>
        <v/>
      </c>
      <c r="I1337" s="6" t="str">
        <f aca="false">IFERROR(INDEX('6. Del Viso'!$A:$B,MATCH($A1337,'6. Del Viso'!$A:$A,0),3),"")</f>
        <v/>
      </c>
      <c r="J1337" s="6" t="str">
        <f aca="false">IFERROR(INDEX('7. Chica Glade'!$B:$F,MATCH($A1337,'7. Chica Glade'!$B:$B,0),4),"")</f>
        <v/>
      </c>
      <c r="K1337" s="6" t="str">
        <f aca="false">IFERROR(INDEX('8. Veterinaria'!$A:$B,MATCH($A1337,'8. Veterinaria'!$A:$A,0),2),"")</f>
        <v/>
      </c>
      <c r="L1337" s="6" t="str">
        <f aca="false">IFERROR(INDEX('9. Hipocampus'!$A:$B,MATCH($A1337,'9. Hipocampus'!$A:$A,0),2),"")</f>
        <v/>
      </c>
      <c r="M1337" s="6" t="str">
        <f aca="false">IFERROR(INDEX('11. Mundo Mascotas'!$B:$D,MATCH($A1337,'11. Mundo Mascotas'!$B:$B,0),2),"")</f>
        <v/>
      </c>
      <c r="N1337" s="6" t="str">
        <f aca="false">IFERROR(INDEX('12. Yaguar'!$B:$E,MATCH($A1337,'12. Yaguar'!$B:$B,0),2),"")</f>
        <v/>
      </c>
      <c r="O1337" s="6" t="str">
        <f aca="false">IFERROR(INDEX('13. King Clor'!$A:$B,MATCH($A1337,'13. King Clor'!$A:$A,0),2),"")</f>
        <v/>
      </c>
      <c r="P1337" s="6" t="str">
        <f aca="false">IFERROR(INDEX('14. Diserquim'!$A:$B,MATCH($A1337,'14. Diserquim'!$A:$A,0),2),"")</f>
        <v/>
      </c>
      <c r="Q1337" s="6" t="str">
        <f aca="false">IFERROR(INDEX('15. Moreno'!$A:$B,MATCH($A1337,'15. Moreno'!$A:$A,0),2),"")</f>
        <v/>
      </c>
      <c r="R1337" s="6" t="str">
        <f aca="false">IFERROR(INDEX('10. Collares'!$J:$K,MATCH($A1337,'10. Collares'!$J:$J,0),2),"")</f>
        <v/>
      </c>
      <c r="S1337" s="6" t="str">
        <f aca="false">IFERROR(INDEX('13. King Clor'!$G:$H,MATCH($A1337,'13. King Clor'!$G:$G,0),2),"")</f>
        <v/>
      </c>
      <c r="T1337" s="6" t="str">
        <f aca="false">IFERROR(INDEX('10. Collares'!$A:$B,MATCH($A1337,'10. Collares'!$A:$A,0),2),"")</f>
        <v/>
      </c>
      <c r="U1337" s="6" t="str">
        <f aca="false">IFERROR(INDEX('16. Mis nietos'!$B:$C,MATCH($A1337,'16. Mis nietos'!$B:$B,0),2),"")</f>
        <v/>
      </c>
      <c r="V1337" s="6" t="str">
        <f aca="false">IFERROR(INDEX('17. Profesional Vet'!$A:$B,MATCH($A1337,'17. Profesional Vet'!$A:$A,0),2),"")</f>
        <v/>
      </c>
      <c r="W1337" s="6" t="str">
        <f aca="false">IFERROR(INDEX('18. Premier'!$A:$B,MATCH($A1337,'18. Premier'!$A:$A,0),2),"")</f>
        <v/>
      </c>
      <c r="X1337" s="6" t="str">
        <f aca="false">IFERROR(INDEX('19. Dacam'!$A:$B,MATCH($A1337,'19. Dacam'!$A:$A,0),2),"")</f>
        <v/>
      </c>
      <c r="Y1337" s="6" t="str">
        <f aca="false">IFERROR(INDEX('20. Proveedor'!$A:$B,MATCH($A1337,'20. Proveedor'!$A:$A,0),2),"")</f>
        <v/>
      </c>
      <c r="Z1337" s="6" t="str">
        <f aca="false">IFERROR(INDEX('21. Saphirus'!$A:$B,MATCH($A1337,'21. Saphirus'!$A:$A,0),2),"")</f>
        <v/>
      </c>
    </row>
    <row r="1338" customFormat="false" ht="15.75" hidden="false" customHeight="true" outlineLevel="0" collapsed="false">
      <c r="A1338" s="5" t="s">
        <v>1376</v>
      </c>
      <c r="B1338" s="5" t="n">
        <v>1905599</v>
      </c>
      <c r="C1338" s="5" t="s">
        <v>123</v>
      </c>
      <c r="D1338" s="6" t="str">
        <f aca="false">IFERROR(INDEX('1. Benavídez'!$A:$B,MATCH($A1338,'1. Benavídez'!$A:$A,0),2),"")</f>
        <v/>
      </c>
      <c r="E1338" s="6" t="str">
        <f aca="false">IFERROR(INDEX('2. Gallo'!$B:$D,MATCH($A1338,'2. Gallo'!$B:$B,0),3),"")</f>
        <v/>
      </c>
      <c r="F1338" s="6" t="str">
        <f aca="false">IFERROR(INDEX('3. Anea'!$B:$D,MATCH($A1338,'3. Anea'!$B:$B,0),2),"")</f>
        <v/>
      </c>
      <c r="G1338" s="6" t="str">
        <f aca="false">IFERROR(INDEX('4. Pilar'!$A:$C,MATCH($A1338,'4. Pilar'!$A:$A,0),2),"")</f>
        <v/>
      </c>
      <c r="H1338" s="6" t="str">
        <f aca="false">IFERROR(INDEX('5. Tortuguitas'!$B:$D,MATCH($A1338,'5. Tortuguitas'!$B:$B,0),2),"")</f>
        <v/>
      </c>
      <c r="I1338" s="6" t="str">
        <f aca="false">IFERROR(INDEX('6. Del Viso'!$A:$B,MATCH($A1338,'6. Del Viso'!$A:$A,0),2),"")</f>
        <v/>
      </c>
      <c r="J1338" s="6" t="str">
        <f aca="false">IFERROR(INDEX('7. Chica Glade'!$B:$F,MATCH($A1338,'7. Chica Glade'!$B:$B,0),4),"")</f>
        <v/>
      </c>
      <c r="K1338" s="6" t="str">
        <f aca="false">IFERROR(INDEX('8. Veterinaria'!$A:$B,MATCH($A1338,'8. Veterinaria'!$A:$A,0),2),"")</f>
        <v/>
      </c>
      <c r="L1338" s="6" t="str">
        <f aca="false">IFERROR(INDEX('9. Hipocampus'!$A:$B,MATCH($A1338,'9. Hipocampus'!$A:$A,0),2),"")</f>
        <v/>
      </c>
      <c r="M1338" s="6" t="str">
        <f aca="false">IFERROR(INDEX('11. Mundo Mascotas'!$B:$D,MATCH($A1338,'11. Mundo Mascotas'!$B:$B,0),2),"")</f>
        <v/>
      </c>
      <c r="N1338" s="6" t="str">
        <f aca="false">IFERROR(INDEX('12. Yaguar'!$B:$E,MATCH($A1338,'12. Yaguar'!$B:$B,0),2),"")</f>
        <v/>
      </c>
      <c r="O1338" s="6" t="str">
        <f aca="false">IFERROR(INDEX('13. King Clor'!$A:$B,MATCH($A1338,'13. King Clor'!$A:$A,0),2),"")</f>
        <v/>
      </c>
      <c r="P1338" s="6" t="str">
        <f aca="false">IFERROR(INDEX('14. Diserquim'!$A:$B,MATCH($A1338,'14. Diserquim'!$A:$A,0),2),"")</f>
        <v/>
      </c>
      <c r="Q1338" s="6" t="str">
        <f aca="false">IFERROR(INDEX('15. Moreno'!$A:$B,MATCH($A1338,'15. Moreno'!$A:$A,0),2),"")</f>
        <v/>
      </c>
      <c r="R1338" s="6" t="str">
        <f aca="false">IFERROR(INDEX('10. Collares'!$J:$K,MATCH($A1338,'10. Collares'!$J:$J,0),2),"")</f>
        <v/>
      </c>
      <c r="S1338" s="6" t="str">
        <f aca="false">IFERROR(INDEX('13. King Clor'!$G:$H,MATCH($A1338,'13. King Clor'!$G:$G,0),2),"")</f>
        <v/>
      </c>
      <c r="T1338" s="6" t="str">
        <f aca="false">IFERROR(INDEX('10. Collares'!$A:$B,MATCH($A1338,'10. Collares'!$A:$A,0),2),"")</f>
        <v/>
      </c>
      <c r="U1338" s="6" t="str">
        <f aca="false">IFERROR(INDEX('16. Mis nietos'!$B:$C,MATCH($A1338,'16. Mis nietos'!$B:$B,0),2),"")</f>
        <v/>
      </c>
      <c r="V1338" s="6" t="str">
        <f aca="false">IFERROR(INDEX('17. Profesional Vet'!$A:$B,MATCH($A1338,'17. Profesional Vet'!$A:$A,0),2),"")</f>
        <v/>
      </c>
      <c r="W1338" s="6" t="str">
        <f aca="false">IFERROR(INDEX('18. Premier'!$A:$B,MATCH($A1338,'18. Premier'!$A:$A,0),2),"")</f>
        <v/>
      </c>
      <c r="X1338" s="6" t="str">
        <f aca="false">IFERROR(INDEX('19. Dacam'!$A:$B,MATCH($A1338,'19. Dacam'!$A:$A,0),2),"")</f>
        <v/>
      </c>
      <c r="Y1338" s="6" t="str">
        <f aca="false">IFERROR(INDEX('20. Proveedor'!$A:$B,MATCH($A1338,'20. Proveedor'!$A:$A,0),2),"")</f>
        <v/>
      </c>
      <c r="Z1338" s="6" t="str">
        <f aca="false">IFERROR(INDEX('21. Saphirus'!$A:$B,MATCH($A1338,'21. Saphirus'!$A:$A,0),2),"")</f>
        <v/>
      </c>
    </row>
    <row r="1339" customFormat="false" ht="15.75" hidden="false" customHeight="true" outlineLevel="0" collapsed="false">
      <c r="A1339" s="5" t="s">
        <v>1377</v>
      </c>
      <c r="B1339" s="5" t="n">
        <v>1905694</v>
      </c>
      <c r="C1339" s="5" t="s">
        <v>123</v>
      </c>
      <c r="D1339" s="6" t="str">
        <f aca="false">IFERROR(INDEX('1. Benavídez'!$A:$B,MATCH($A1339,'1. Benavídez'!$A:$A,0),2),"")</f>
        <v/>
      </c>
      <c r="E1339" s="6" t="str">
        <f aca="false">IFERROR(INDEX('2. Gallo'!$B:$D,MATCH($A1339,'2. Gallo'!$B:$B,0),3),"")</f>
        <v/>
      </c>
      <c r="F1339" s="6" t="str">
        <f aca="false">IFERROR(INDEX('3. Anea'!$B:$D,MATCH($A1339,'3. Anea'!$B:$B,0),2),"")</f>
        <v/>
      </c>
      <c r="G1339" s="6" t="str">
        <f aca="false">IFERROR(INDEX('4. Pilar'!$A:$C,MATCH($A1339,'4. Pilar'!$A:$A,0),2),"")</f>
        <v/>
      </c>
      <c r="H1339" s="6" t="str">
        <f aca="false">IFERROR(INDEX('5. Tortuguitas'!$B:$D,MATCH($A1339,'5. Tortuguitas'!$B:$B,0),2),"")</f>
        <v/>
      </c>
      <c r="I1339" s="6" t="str">
        <f aca="false">IFERROR(INDEX('6. Del Viso'!$A:$B,MATCH($A1339,'6. Del Viso'!$A:$A,0),2),"")</f>
        <v/>
      </c>
      <c r="J1339" s="6" t="str">
        <f aca="false">IFERROR(INDEX('7. Chica Glade'!$B:$F,MATCH($A1339,'7. Chica Glade'!$B:$B,0),4),"")</f>
        <v/>
      </c>
      <c r="K1339" s="6" t="str">
        <f aca="false">IFERROR(INDEX('8. Veterinaria'!$A:$B,MATCH($A1339,'8. Veterinaria'!$A:$A,0),2),"")</f>
        <v/>
      </c>
      <c r="L1339" s="6" t="str">
        <f aca="false">IFERROR(INDEX('9. Hipocampus'!$A:$B,MATCH($A1339,'9. Hipocampus'!$A:$A,0),2),"")</f>
        <v/>
      </c>
      <c r="M1339" s="6" t="str">
        <f aca="false">IFERROR(INDEX('11. Mundo Mascotas'!$B:$D,MATCH($A1339,'11. Mundo Mascotas'!$B:$B,0),2),"")</f>
        <v/>
      </c>
      <c r="N1339" s="6" t="str">
        <f aca="false">IFERROR(INDEX('12. Yaguar'!$B:$E,MATCH($A1339,'12. Yaguar'!$B:$B,0),2),"")</f>
        <v/>
      </c>
      <c r="O1339" s="6" t="str">
        <f aca="false">IFERROR(INDEX('13. King Clor'!$A:$B,MATCH($A1339,'13. King Clor'!$A:$A,0),2),"")</f>
        <v/>
      </c>
      <c r="P1339" s="6" t="str">
        <f aca="false">IFERROR(INDEX('14. Diserquim'!$A:$B,MATCH($A1339,'14. Diserquim'!$A:$A,0),2),"")</f>
        <v/>
      </c>
      <c r="Q1339" s="6" t="str">
        <f aca="false">IFERROR(INDEX('15. Moreno'!$A:$B,MATCH($A1339,'15. Moreno'!$A:$A,0),2),"")</f>
        <v/>
      </c>
      <c r="R1339" s="6" t="str">
        <f aca="false">IFERROR(INDEX('10. Collares'!$J:$K,MATCH($A1339,'10. Collares'!$J:$J,0),2),"")</f>
        <v/>
      </c>
      <c r="S1339" s="6" t="str">
        <f aca="false">IFERROR(INDEX('13. King Clor'!$G:$H,MATCH($A1339,'13. King Clor'!$G:$G,0),2),"")</f>
        <v/>
      </c>
      <c r="T1339" s="6" t="str">
        <f aca="false">IFERROR(INDEX('10. Collares'!$A:$B,MATCH($A1339,'10. Collares'!$A:$A,0),2),"")</f>
        <v/>
      </c>
      <c r="U1339" s="6" t="str">
        <f aca="false">IFERROR(INDEX('16. Mis nietos'!$B:$C,MATCH($A1339,'16. Mis nietos'!$B:$B,0),2),"")</f>
        <v/>
      </c>
      <c r="V1339" s="6" t="str">
        <f aca="false">IFERROR(INDEX('17. Profesional Vet'!$A:$B,MATCH($A1339,'17. Profesional Vet'!$A:$A,0),2),"")</f>
        <v/>
      </c>
      <c r="W1339" s="6" t="str">
        <f aca="false">IFERROR(INDEX('18. Premier'!$A:$B,MATCH($A1339,'18. Premier'!$A:$A,0),2),"")</f>
        <v/>
      </c>
      <c r="X1339" s="6" t="str">
        <f aca="false">IFERROR(INDEX('19. Dacam'!$A:$B,MATCH($A1339,'19. Dacam'!$A:$A,0),2),"")</f>
        <v/>
      </c>
      <c r="Y1339" s="6" t="str">
        <f aca="false">IFERROR(INDEX('20. Proveedor'!$A:$B,MATCH($A1339,'20. Proveedor'!$A:$A,0),2),"")</f>
        <v/>
      </c>
      <c r="Z1339" s="6" t="str">
        <f aca="false">IFERROR(INDEX('21. Saphirus'!$A:$B,MATCH($A1339,'21. Saphirus'!$A:$A,0),2),"")</f>
        <v/>
      </c>
    </row>
    <row r="1340" customFormat="false" ht="15.75" hidden="false" customHeight="true" outlineLevel="0" collapsed="false">
      <c r="A1340" s="5" t="s">
        <v>1378</v>
      </c>
      <c r="B1340" s="5" t="n">
        <v>1906068</v>
      </c>
      <c r="C1340" s="5" t="s">
        <v>123</v>
      </c>
      <c r="D1340" s="6" t="str">
        <f aca="false">IFERROR(INDEX('1. Benavídez'!$A:$B,MATCH($A1340,'1. Benavídez'!$A:$A,0),2),"")</f>
        <v/>
      </c>
      <c r="E1340" s="6" t="str">
        <f aca="false">IFERROR(INDEX('2. Gallo'!$B:$D,MATCH($A1340,'2. Gallo'!$B:$B,0),3),"")</f>
        <v/>
      </c>
      <c r="F1340" s="6" t="str">
        <f aca="false">IFERROR(INDEX('3. Anea'!$B:$D,MATCH($A1340,'3. Anea'!$B:$B,0),2),"")</f>
        <v/>
      </c>
      <c r="G1340" s="6" t="str">
        <f aca="false">IFERROR(INDEX('4. Pilar'!$A:$C,MATCH($A1340,'4. Pilar'!$A:$A,0),2),"")</f>
        <v/>
      </c>
      <c r="H1340" s="6" t="str">
        <f aca="false">IFERROR(INDEX('5. Tortuguitas'!$B:$D,MATCH($A1340,'5. Tortuguitas'!$B:$B,0),2),"")</f>
        <v/>
      </c>
      <c r="I1340" s="6" t="str">
        <f aca="false">IFERROR(INDEX('6. Del Viso'!$A:$B,MATCH($A1340,'6. Del Viso'!$A:$A,0),3),"")</f>
        <v/>
      </c>
      <c r="J1340" s="6" t="str">
        <f aca="false">IFERROR(INDEX('7. Chica Glade'!$B:$F,MATCH($A1340,'7. Chica Glade'!$B:$B,0),2),"")</f>
        <v/>
      </c>
      <c r="K1340" s="6" t="str">
        <f aca="false">IFERROR(INDEX('8. Veterinaria'!$A:$B,MATCH($A1340,'8. Veterinaria'!$A:$A,0),2),"")</f>
        <v/>
      </c>
      <c r="L1340" s="6" t="str">
        <f aca="false">IFERROR(INDEX('9. Hipocampus'!$A:$B,MATCH($A1340,'9. Hipocampus'!$A:$A,0),2),"")</f>
        <v/>
      </c>
      <c r="M1340" s="6" t="str">
        <f aca="false">IFERROR(INDEX('11. Mundo Mascotas'!$B:$D,MATCH($A1340,'11. Mundo Mascotas'!$B:$B,0),2),"")</f>
        <v/>
      </c>
      <c r="N1340" s="6" t="str">
        <f aca="false">IFERROR(INDEX('12. Yaguar'!$B:$E,MATCH($A1340,'12. Yaguar'!$B:$B,0),2),"")</f>
        <v/>
      </c>
      <c r="O1340" s="6" t="str">
        <f aca="false">IFERROR(INDEX('13. King Clor'!$A:$B,MATCH($A1340,'13. King Clor'!$A:$A,0),2),"")</f>
        <v/>
      </c>
      <c r="P1340" s="6" t="str">
        <f aca="false">IFERROR(INDEX('14. Diserquim'!$A:$B,MATCH($A1340,'14. Diserquim'!$A:$A,0),2),"")</f>
        <v/>
      </c>
      <c r="Q1340" s="6" t="str">
        <f aca="false">IFERROR(INDEX('15. Moreno'!$A:$B,MATCH($A1340,'15. Moreno'!$A:$A,0),2),"")</f>
        <v/>
      </c>
      <c r="R1340" s="6" t="str">
        <f aca="false">IFERROR(INDEX('10. Collares'!$J:$K,MATCH($A1340,'10. Collares'!$J:$J,0),2),"")</f>
        <v/>
      </c>
      <c r="S1340" s="6" t="str">
        <f aca="false">IFERROR(INDEX('13. King Clor'!$G:$H,MATCH($A1340,'13. King Clor'!$G:$G,0),2),"")</f>
        <v/>
      </c>
      <c r="T1340" s="6" t="str">
        <f aca="false">IFERROR(INDEX('10. Collares'!$A:$B,MATCH($A1340,'10. Collares'!$A:$A,0),2),"")</f>
        <v/>
      </c>
      <c r="U1340" s="6" t="str">
        <f aca="false">IFERROR(INDEX('16. Mis nietos'!$B:$C,MATCH($A1340,'16. Mis nietos'!$B:$B,0),2),"")</f>
        <v/>
      </c>
      <c r="V1340" s="6" t="str">
        <f aca="false">IFERROR(INDEX('17. Profesional Vet'!$A:$B,MATCH($A1340,'17. Profesional Vet'!$A:$A,0),2),"")</f>
        <v/>
      </c>
      <c r="W1340" s="6" t="str">
        <f aca="false">IFERROR(INDEX('18. Premier'!$A:$B,MATCH($A1340,'18. Premier'!$A:$A,0),2),"")</f>
        <v/>
      </c>
      <c r="X1340" s="6" t="str">
        <f aca="false">IFERROR(INDEX('19. Dacam'!$A:$B,MATCH($A1340,'19. Dacam'!$A:$A,0),2),"")</f>
        <v/>
      </c>
      <c r="Y1340" s="6" t="str">
        <f aca="false">IFERROR(INDEX('20. Proveedor'!$A:$B,MATCH($A1340,'20. Proveedor'!$A:$A,0),2),"")</f>
        <v/>
      </c>
      <c r="Z1340" s="6" t="str">
        <f aca="false">IFERROR(INDEX('21. Saphirus'!$A:$B,MATCH($A1340,'21. Saphirus'!$A:$A,0),2),"")</f>
        <v/>
      </c>
    </row>
    <row r="1341" customFormat="false" ht="15.75" hidden="false" customHeight="true" outlineLevel="0" collapsed="false">
      <c r="A1341" s="5" t="s">
        <v>1379</v>
      </c>
      <c r="B1341" s="5" t="n">
        <v>1905197</v>
      </c>
      <c r="C1341" s="5" t="s">
        <v>134</v>
      </c>
      <c r="D1341" s="6" t="str">
        <f aca="false">IFERROR(INDEX('1. Benavídez'!$A:$B,MATCH($A1341,'1. Benavídez'!$A:$A,0),2),"")</f>
        <v/>
      </c>
      <c r="E1341" s="6" t="str">
        <f aca="false">IFERROR(INDEX('2. Gallo'!$B:$D,MATCH($A1341,'2. Gallo'!$B:$B,0),3),"")</f>
        <v/>
      </c>
      <c r="F1341" s="6" t="str">
        <f aca="false">IFERROR(INDEX('3. Anea'!$B:$D,MATCH($A1341,'3. Anea'!$B:$B,0),2),"")</f>
        <v/>
      </c>
      <c r="G1341" s="6" t="str">
        <f aca="false">IFERROR(INDEX('4. Pilar'!$A:$C,MATCH($A1341,'4. Pilar'!$A:$A,0),2),"")</f>
        <v/>
      </c>
      <c r="H1341" s="6" t="str">
        <f aca="false">IFERROR(INDEX('5. Tortuguitas'!$B:$D,MATCH($A1341,'5. Tortuguitas'!$B:$B,0),2),"")</f>
        <v/>
      </c>
      <c r="I1341" s="6" t="str">
        <f aca="false">IFERROR(INDEX('6. Del Viso'!$A:$B,MATCH($A1341,'6. Del Viso'!$A:$A,0),2),"")</f>
        <v/>
      </c>
      <c r="J1341" s="6" t="str">
        <f aca="false">IFERROR(INDEX('7. Chica Glade'!$B:$F,MATCH($A1341,'7. Chica Glade'!$B:$B,0),4),"")</f>
        <v/>
      </c>
      <c r="K1341" s="6" t="str">
        <f aca="false">IFERROR(INDEX('8. Veterinaria'!$A:$B,MATCH($A1341,'8. Veterinaria'!$A:$A,0),2),"")</f>
        <v/>
      </c>
      <c r="L1341" s="6" t="str">
        <f aca="false">IFERROR(INDEX('9. Hipocampus'!$A:$B,MATCH($A1341,'9. Hipocampus'!$A:$A,0),2),"")</f>
        <v/>
      </c>
      <c r="M1341" s="6" t="str">
        <f aca="false">IFERROR(INDEX('11. Mundo Mascotas'!$B:$D,MATCH($A1341,'11. Mundo Mascotas'!$B:$B,0),2),"")</f>
        <v/>
      </c>
      <c r="N1341" s="6" t="str">
        <f aca="false">IFERROR(INDEX('12. Yaguar'!$B:$E,MATCH($A1341,'12. Yaguar'!$B:$B,0),2),"")</f>
        <v/>
      </c>
      <c r="O1341" s="6" t="str">
        <f aca="false">IFERROR(INDEX('13. King Clor'!$A:$B,MATCH($A1341,'13. King Clor'!$A:$A,0),2),"")</f>
        <v/>
      </c>
      <c r="P1341" s="6" t="str">
        <f aca="false">IFERROR(INDEX('14. Diserquim'!$A:$B,MATCH($A1341,'14. Diserquim'!$A:$A,0),2),"")</f>
        <v/>
      </c>
      <c r="Q1341" s="6" t="str">
        <f aca="false">IFERROR(INDEX('15. Moreno'!$A:$B,MATCH($A1341,'15. Moreno'!$A:$A,0),2),"")</f>
        <v/>
      </c>
      <c r="R1341" s="6" t="str">
        <f aca="false">IFERROR(INDEX('10. Collares'!$J:$K,MATCH($A1341,'10. Collares'!$J:$J,0),2),"")</f>
        <v/>
      </c>
      <c r="S1341" s="6" t="str">
        <f aca="false">IFERROR(INDEX('13. King Clor'!$G:$H,MATCH($A1341,'13. King Clor'!$G:$G,0),2),"")</f>
        <v/>
      </c>
      <c r="T1341" s="6" t="str">
        <f aca="false">IFERROR(INDEX('10. Collares'!$A:$B,MATCH($A1341,'10. Collares'!$A:$A,0),2),"")</f>
        <v/>
      </c>
      <c r="U1341" s="6" t="str">
        <f aca="false">IFERROR(INDEX('16. Mis nietos'!$B:$C,MATCH($A1341,'16. Mis nietos'!$B:$B,0),2),"")</f>
        <v/>
      </c>
      <c r="V1341" s="6" t="str">
        <f aca="false">IFERROR(INDEX('17. Profesional Vet'!$A:$B,MATCH($A1341,'17. Profesional Vet'!$A:$A,0),2),"")</f>
        <v/>
      </c>
      <c r="W1341" s="6" t="str">
        <f aca="false">IFERROR(INDEX('18. Premier'!$A:$B,MATCH($A1341,'18. Premier'!$A:$A,0),2),"")</f>
        <v/>
      </c>
      <c r="X1341" s="6" t="str">
        <f aca="false">IFERROR(INDEX('19. Dacam'!$A:$B,MATCH($A1341,'19. Dacam'!$A:$A,0),2),"")</f>
        <v/>
      </c>
      <c r="Y1341" s="6" t="str">
        <f aca="false">IFERROR(INDEX('20. Proveedor'!$A:$B,MATCH($A1341,'20. Proveedor'!$A:$A,0),2),"")</f>
        <v/>
      </c>
      <c r="Z1341" s="6" t="str">
        <f aca="false">IFERROR(INDEX('21. Saphirus'!$A:$B,MATCH($A1341,'21. Saphirus'!$A:$A,0),2),"")</f>
        <v/>
      </c>
    </row>
    <row r="1342" customFormat="false" ht="15.75" hidden="false" customHeight="true" outlineLevel="0" collapsed="false">
      <c r="A1342" s="5" t="s">
        <v>1380</v>
      </c>
      <c r="B1342" s="5" t="n">
        <v>1905172</v>
      </c>
      <c r="C1342" s="5" t="s">
        <v>147</v>
      </c>
      <c r="D1342" s="6" t="str">
        <f aca="false">IFERROR(INDEX('1. Benavídez'!$A:$B,MATCH($A1342,'1. Benavídez'!$A:$A,0),2),"")</f>
        <v/>
      </c>
      <c r="E1342" s="6" t="str">
        <f aca="false">IFERROR(INDEX('2. Gallo'!$B:$D,MATCH($A1342,'2. Gallo'!$B:$B,0),3),"")</f>
        <v/>
      </c>
      <c r="F1342" s="6" t="n">
        <f aca="false">IFERROR(INDEX('3. Anea'!$B:$D,MATCH($A1342,'3. Anea'!$B:$B,0),2),"")</f>
        <v>40390</v>
      </c>
      <c r="G1342" s="6" t="str">
        <f aca="false">IFERROR(INDEX('4. Pilar'!$A:$C,MATCH($A1342,'4. Pilar'!$A:$A,0),2),"")</f>
        <v/>
      </c>
      <c r="H1342" s="6" t="str">
        <f aca="false">IFERROR(INDEX('5. Tortuguitas'!$B:$D,MATCH($A1342,'5. Tortuguitas'!$B:$B,0),2),"")</f>
        <v/>
      </c>
      <c r="I1342" s="6" t="str">
        <f aca="false">IFERROR(INDEX('6. Del Viso'!$A:$B,MATCH($A1342,'6. Del Viso'!$A:$A,0),2),"")</f>
        <v/>
      </c>
      <c r="J1342" s="6" t="str">
        <f aca="false">IFERROR(INDEX('7. Chica Glade'!$B:$F,MATCH($A1342,'7. Chica Glade'!$B:$B,0),4),"")</f>
        <v/>
      </c>
      <c r="K1342" s="6" t="str">
        <f aca="false">IFERROR(INDEX('8. Veterinaria'!$A:$B,MATCH($A1342,'8. Veterinaria'!$A:$A,0),2),"")</f>
        <v/>
      </c>
      <c r="L1342" s="6" t="str">
        <f aca="false">IFERROR(INDEX('9. Hipocampus'!$A:$B,MATCH($A1342,'9. Hipocampus'!$A:$A,0),2),"")</f>
        <v/>
      </c>
      <c r="M1342" s="6" t="n">
        <f aca="false">IFERROR(INDEX('11. Mundo Mascotas'!$B:$D,MATCH($A1342,'11. Mundo Mascotas'!$B:$B,0),2),"")</f>
        <v>41552</v>
      </c>
      <c r="N1342" s="6" t="str">
        <f aca="false">IFERROR(INDEX('12. Yaguar'!$B:$E,MATCH($A1342,'12. Yaguar'!$B:$B,0),2),"")</f>
        <v/>
      </c>
      <c r="O1342" s="6" t="str">
        <f aca="false">IFERROR(INDEX('13. King Clor'!$A:$B,MATCH($A1342,'13. King Clor'!$A:$A,0),2),"")</f>
        <v/>
      </c>
      <c r="P1342" s="6" t="str">
        <f aca="false">IFERROR(INDEX('14. Diserquim'!$A:$B,MATCH($A1342,'14. Diserquim'!$A:$A,0),2),"")</f>
        <v/>
      </c>
      <c r="Q1342" s="6" t="str">
        <f aca="false">IFERROR(INDEX('15. Moreno'!$A:$B,MATCH($A1342,'15. Moreno'!$A:$A,0),2),"")</f>
        <v/>
      </c>
      <c r="R1342" s="6" t="str">
        <f aca="false">IFERROR(INDEX('10. Collares'!$J:$K,MATCH($A1342,'10. Collares'!$J:$J,0),2),"")</f>
        <v/>
      </c>
      <c r="S1342" s="6" t="str">
        <f aca="false">IFERROR(INDEX('13. King Clor'!$G:$H,MATCH($A1342,'13. King Clor'!$G:$G,0),2),"")</f>
        <v/>
      </c>
      <c r="T1342" s="6" t="str">
        <f aca="false">IFERROR(INDEX('10. Collares'!$A:$B,MATCH($A1342,'10. Collares'!$A:$A,0),2),"")</f>
        <v/>
      </c>
      <c r="U1342" s="6" t="str">
        <f aca="false">IFERROR(INDEX('16. Mis nietos'!$B:$C,MATCH($A1342,'16. Mis nietos'!$B:$B,0),2),"")</f>
        <v/>
      </c>
      <c r="V1342" s="6" t="str">
        <f aca="false">IFERROR(INDEX('17. Profesional Vet'!$A:$B,MATCH($A1342,'17. Profesional Vet'!$A:$A,0),2),"")</f>
        <v/>
      </c>
      <c r="W1342" s="6" t="str">
        <f aca="false">IFERROR(INDEX('18. Premier'!$A:$B,MATCH($A1342,'18. Premier'!$A:$A,0),2),"")</f>
        <v/>
      </c>
      <c r="X1342" s="6" t="str">
        <f aca="false">IFERROR(INDEX('19. Dacam'!$A:$B,MATCH($A1342,'19. Dacam'!$A:$A,0),2),"")</f>
        <v/>
      </c>
      <c r="Y1342" s="6" t="str">
        <f aca="false">IFERROR(INDEX('20. Proveedor'!$A:$B,MATCH($A1342,'20. Proveedor'!$A:$A,0),2),"")</f>
        <v/>
      </c>
      <c r="Z1342" s="6" t="str">
        <f aca="false">IFERROR(INDEX('21. Saphirus'!$A:$B,MATCH($A1342,'21. Saphirus'!$A:$A,0),2),"")</f>
        <v/>
      </c>
    </row>
    <row r="1343" customFormat="false" ht="15.75" hidden="false" customHeight="true" outlineLevel="0" collapsed="false">
      <c r="A1343" s="5" t="s">
        <v>1381</v>
      </c>
      <c r="B1343" s="5" t="n">
        <v>1905026</v>
      </c>
      <c r="C1343" s="5" t="s">
        <v>134</v>
      </c>
      <c r="D1343" s="6" t="str">
        <f aca="false">IFERROR(INDEX('1. Benavídez'!$A:$B,MATCH($A1343,'1. Benavídez'!$A:$A,0),2),"")</f>
        <v/>
      </c>
      <c r="E1343" s="6" t="str">
        <f aca="false">IFERROR(INDEX('2. Gallo'!$B:$D,MATCH($A1343,'2. Gallo'!$B:$B,0),3),"")</f>
        <v/>
      </c>
      <c r="F1343" s="6" t="str">
        <f aca="false">IFERROR(INDEX('3. Anea'!$B:$D,MATCH($A1343,'3. Anea'!$B:$B,0),2),"")</f>
        <v/>
      </c>
      <c r="G1343" s="6" t="str">
        <f aca="false">IFERROR(INDEX('4. Pilar'!$A:$C,MATCH($A1343,'4. Pilar'!$A:$A,0),2),"")</f>
        <v/>
      </c>
      <c r="H1343" s="6" t="str">
        <f aca="false">IFERROR(INDEX('5. Tortuguitas'!$B:$D,MATCH($A1343,'5. Tortuguitas'!$B:$B,0),2),"")</f>
        <v/>
      </c>
      <c r="I1343" s="6" t="str">
        <f aca="false">IFERROR(INDEX('6. Del Viso'!$A:$B,MATCH($A1343,'6. Del Viso'!$A:$A,0),2),"")</f>
        <v/>
      </c>
      <c r="J1343" s="6" t="str">
        <f aca="false">IFERROR(INDEX('7. Chica Glade'!$B:$F,MATCH($A1343,'7. Chica Glade'!$B:$B,0),4),"")</f>
        <v/>
      </c>
      <c r="K1343" s="6" t="str">
        <f aca="false">IFERROR(INDEX('8. Veterinaria'!$A:$B,MATCH($A1343,'8. Veterinaria'!$A:$A,0),2),"")</f>
        <v/>
      </c>
      <c r="L1343" s="6" t="str">
        <f aca="false">IFERROR(INDEX('9. Hipocampus'!$A:$B,MATCH($A1343,'9. Hipocampus'!$A:$A,0),2),"")</f>
        <v/>
      </c>
      <c r="M1343" s="6" t="str">
        <f aca="false">IFERROR(INDEX('11. Mundo Mascotas'!$B:$D,MATCH($A1343,'11. Mundo Mascotas'!$B:$B,0),2),"")</f>
        <v/>
      </c>
      <c r="N1343" s="6" t="str">
        <f aca="false">IFERROR(INDEX('12. Yaguar'!$B:$E,MATCH($A1343,'12. Yaguar'!$B:$B,0),2),"")</f>
        <v/>
      </c>
      <c r="O1343" s="6" t="str">
        <f aca="false">IFERROR(INDEX('13. King Clor'!$A:$B,MATCH($A1343,'13. King Clor'!$A:$A,0),2),"")</f>
        <v/>
      </c>
      <c r="P1343" s="6" t="str">
        <f aca="false">IFERROR(INDEX('14. Diserquim'!$A:$B,MATCH($A1343,'14. Diserquim'!$A:$A,0),2),"")</f>
        <v/>
      </c>
      <c r="Q1343" s="6" t="str">
        <f aca="false">IFERROR(INDEX('15. Moreno'!$A:$B,MATCH($A1343,'15. Moreno'!$A:$A,0),2),"")</f>
        <v/>
      </c>
      <c r="R1343" s="6" t="str">
        <f aca="false">IFERROR(INDEX('10. Collares'!$J:$K,MATCH($A1343,'10. Collares'!$J:$J,0),2),"")</f>
        <v/>
      </c>
      <c r="S1343" s="6" t="str">
        <f aca="false">IFERROR(INDEX('13. King Clor'!$G:$H,MATCH($A1343,'13. King Clor'!$G:$G,0),2),"")</f>
        <v/>
      </c>
      <c r="T1343" s="6" t="str">
        <f aca="false">IFERROR(INDEX('10. Collares'!$A:$B,MATCH($A1343,'10. Collares'!$A:$A,0),2),"")</f>
        <v/>
      </c>
      <c r="U1343" s="6" t="str">
        <f aca="false">IFERROR(INDEX('16. Mis nietos'!$B:$C,MATCH($A1343,'16. Mis nietos'!$B:$B,0),2),"")</f>
        <v/>
      </c>
      <c r="V1343" s="6" t="str">
        <f aca="false">IFERROR(INDEX('17. Profesional Vet'!$A:$B,MATCH($A1343,'17. Profesional Vet'!$A:$A,0),2),"")</f>
        <v/>
      </c>
      <c r="W1343" s="6" t="str">
        <f aca="false">IFERROR(INDEX('18. Premier'!$A:$B,MATCH($A1343,'18. Premier'!$A:$A,0),2),"")</f>
        <v/>
      </c>
      <c r="X1343" s="6" t="str">
        <f aca="false">IFERROR(INDEX('19. Dacam'!$A:$B,MATCH($A1343,'19. Dacam'!$A:$A,0),2),"")</f>
        <v/>
      </c>
      <c r="Y1343" s="6" t="str">
        <f aca="false">IFERROR(INDEX('20. Proveedor'!$A:$B,MATCH($A1343,'20. Proveedor'!$A:$A,0),2),"")</f>
        <v/>
      </c>
      <c r="Z1343" s="6" t="str">
        <f aca="false">IFERROR(INDEX('21. Saphirus'!$A:$B,MATCH($A1343,'21. Saphirus'!$A:$A,0),2),"")</f>
        <v/>
      </c>
    </row>
    <row r="1344" customFormat="false" ht="15.75" hidden="false" customHeight="true" outlineLevel="0" collapsed="false">
      <c r="A1344" s="5" t="s">
        <v>1382</v>
      </c>
      <c r="B1344" s="5" t="n">
        <v>1905242</v>
      </c>
      <c r="C1344" s="5" t="s">
        <v>136</v>
      </c>
      <c r="D1344" s="6" t="str">
        <f aca="false">IFERROR(INDEX('1. Benavídez'!$A:$B,MATCH($A1344,'1. Benavídez'!$A:$A,0),2),"")</f>
        <v/>
      </c>
      <c r="E1344" s="6" t="str">
        <f aca="false">IFERROR(INDEX('2. Gallo'!$B:$D,MATCH($A1344,'2. Gallo'!$B:$B,0),3),"")</f>
        <v/>
      </c>
      <c r="F1344" s="6" t="str">
        <f aca="false">IFERROR(INDEX('3. Anea'!$B:$D,MATCH($A1344,'3. Anea'!$B:$B,0),2),"")</f>
        <v/>
      </c>
      <c r="G1344" s="6" t="str">
        <f aca="false">IFERROR(INDEX('4. Pilar'!$A:$C,MATCH($A1344,'4. Pilar'!$A:$A,0),2),"")</f>
        <v/>
      </c>
      <c r="H1344" s="6" t="str">
        <f aca="false">IFERROR(INDEX('5. Tortuguitas'!$B:$D,MATCH($A1344,'5. Tortuguitas'!$B:$B,0),2),"")</f>
        <v/>
      </c>
      <c r="I1344" s="6" t="str">
        <f aca="false">IFERROR(INDEX('6. Del Viso'!$A:$B,MATCH($A1344,'6. Del Viso'!$A:$A,0),2),"")</f>
        <v/>
      </c>
      <c r="J1344" s="6" t="str">
        <f aca="false">IFERROR(INDEX('7. Chica Glade'!$B:$F,MATCH($A1344,'7. Chica Glade'!$B:$B,0),4),"")</f>
        <v/>
      </c>
      <c r="K1344" s="6" t="str">
        <f aca="false">IFERROR(INDEX('8. Veterinaria'!$A:$B,MATCH($A1344,'8. Veterinaria'!$A:$A,0),2),"")</f>
        <v/>
      </c>
      <c r="L1344" s="6" t="str">
        <f aca="false">IFERROR(INDEX('9. Hipocampus'!$A:$B,MATCH($A1344,'9. Hipocampus'!$A:$A,0),2),"")</f>
        <v/>
      </c>
      <c r="M1344" s="6" t="str">
        <f aca="false">IFERROR(INDEX('11. Mundo Mascotas'!$B:$D,MATCH($A1344,'11. Mundo Mascotas'!$B:$B,0),2),"")</f>
        <v/>
      </c>
      <c r="N1344" s="6" t="str">
        <f aca="false">IFERROR(INDEX('12. Yaguar'!$B:$E,MATCH($A1344,'12. Yaguar'!$B:$B,0),2),"")</f>
        <v/>
      </c>
      <c r="O1344" s="6" t="str">
        <f aca="false">IFERROR(INDEX('13. King Clor'!$A:$B,MATCH($A1344,'13. King Clor'!$A:$A,0),2),"")</f>
        <v/>
      </c>
      <c r="P1344" s="6" t="str">
        <f aca="false">IFERROR(INDEX('14. Diserquim'!$A:$B,MATCH($A1344,'14. Diserquim'!$A:$A,0),2),"")</f>
        <v/>
      </c>
      <c r="Q1344" s="6" t="str">
        <f aca="false">IFERROR(INDEX('15. Moreno'!$A:$B,MATCH($A1344,'15. Moreno'!$A:$A,0),2),"")</f>
        <v/>
      </c>
      <c r="R1344" s="6" t="str">
        <f aca="false">IFERROR(INDEX('10. Collares'!$J:$K,MATCH($A1344,'10. Collares'!$J:$J,0),2),"")</f>
        <v/>
      </c>
      <c r="S1344" s="6" t="str">
        <f aca="false">IFERROR(INDEX('13. King Clor'!$G:$H,MATCH($A1344,'13. King Clor'!$G:$G,0),2),"")</f>
        <v/>
      </c>
      <c r="T1344" s="6" t="str">
        <f aca="false">IFERROR(INDEX('10. Collares'!$A:$B,MATCH($A1344,'10. Collares'!$A:$A,0),2),"")</f>
        <v/>
      </c>
      <c r="U1344" s="6" t="str">
        <f aca="false">IFERROR(INDEX('16. Mis nietos'!$B:$C,MATCH($A1344,'16. Mis nietos'!$B:$B,0),2),"")</f>
        <v/>
      </c>
      <c r="V1344" s="6" t="str">
        <f aca="false">IFERROR(INDEX('17. Profesional Vet'!$A:$B,MATCH($A1344,'17. Profesional Vet'!$A:$A,0),2),"")</f>
        <v/>
      </c>
      <c r="W1344" s="6" t="str">
        <f aca="false">IFERROR(INDEX('18. Premier'!$A:$B,MATCH($A1344,'18. Premier'!$A:$A,0),2),"")</f>
        <v/>
      </c>
      <c r="X1344" s="6" t="str">
        <f aca="false">IFERROR(INDEX('19. Dacam'!$A:$B,MATCH($A1344,'19. Dacam'!$A:$A,0),2),"")</f>
        <v/>
      </c>
      <c r="Y1344" s="6" t="str">
        <f aca="false">IFERROR(INDEX('20. Proveedor'!$A:$B,MATCH($A1344,'20. Proveedor'!$A:$A,0),2),"")</f>
        <v/>
      </c>
      <c r="Z1344" s="6" t="str">
        <f aca="false">IFERROR(INDEX('21. Saphirus'!$A:$B,MATCH($A1344,'21. Saphirus'!$A:$A,0),2),"")</f>
        <v/>
      </c>
    </row>
    <row r="1345" customFormat="false" ht="15.75" hidden="false" customHeight="true" outlineLevel="0" collapsed="false">
      <c r="A1345" s="5" t="s">
        <v>1383</v>
      </c>
      <c r="B1345" s="5" t="n">
        <v>1905241</v>
      </c>
      <c r="C1345" s="5" t="s">
        <v>138</v>
      </c>
      <c r="D1345" s="6" t="str">
        <f aca="false">IFERROR(INDEX('1. Benavídez'!$A:$B,MATCH($A1345,'1. Benavídez'!$A:$A,0),2),"")</f>
        <v/>
      </c>
      <c r="E1345" s="6" t="str">
        <f aca="false">IFERROR(INDEX('2. Gallo'!$B:$D,MATCH($A1345,'2. Gallo'!$B:$B,0),3),"")</f>
        <v/>
      </c>
      <c r="F1345" s="6" t="n">
        <f aca="false">IFERROR(INDEX('3. Anea'!$B:$D,MATCH($A1345,'3. Anea'!$B:$B,0),2),"")</f>
        <v>50396</v>
      </c>
      <c r="G1345" s="6" t="str">
        <f aca="false">IFERROR(INDEX('4. Pilar'!$A:$C,MATCH($A1345,'4. Pilar'!$A:$A,0),2),"")</f>
        <v/>
      </c>
      <c r="H1345" s="6" t="n">
        <f aca="false">IFERROR(INDEX('5. Tortuguitas'!$B:$D,MATCH($A1345,'5. Tortuguitas'!$B:$B,0),2),"")</f>
        <v>49200</v>
      </c>
      <c r="I1345" s="6" t="str">
        <f aca="false">IFERROR(INDEX('6. Del Viso'!$A:$B,MATCH($A1345,'6. Del Viso'!$A:$A,0),2),"")</f>
        <v/>
      </c>
      <c r="J1345" s="6" t="str">
        <f aca="false">IFERROR(INDEX('7. Chica Glade'!$B:$F,MATCH($A1345,'7. Chica Glade'!$B:$B,0),4),"")</f>
        <v/>
      </c>
      <c r="K1345" s="6" t="str">
        <f aca="false">IFERROR(INDEX('8. Veterinaria'!$A:$B,MATCH($A1345,'8. Veterinaria'!$A:$A,0),2),"")</f>
        <v/>
      </c>
      <c r="L1345" s="6" t="str">
        <f aca="false">IFERROR(INDEX('9. Hipocampus'!$A:$B,MATCH($A1345,'9. Hipocampus'!$A:$A,0),2),"")</f>
        <v/>
      </c>
      <c r="M1345" s="6" t="n">
        <f aca="false">IFERROR(INDEX('11. Mundo Mascotas'!$B:$D,MATCH($A1345,'11. Mundo Mascotas'!$B:$B,0),2),"")</f>
        <v>52371</v>
      </c>
      <c r="N1345" s="6" t="str">
        <f aca="false">IFERROR(INDEX('12. Yaguar'!$B:$E,MATCH($A1345,'12. Yaguar'!$B:$B,0),2),"")</f>
        <v/>
      </c>
      <c r="O1345" s="6" t="str">
        <f aca="false">IFERROR(INDEX('13. King Clor'!$A:$B,MATCH($A1345,'13. King Clor'!$A:$A,0),2),"")</f>
        <v/>
      </c>
      <c r="P1345" s="6" t="str">
        <f aca="false">IFERROR(INDEX('14. Diserquim'!$A:$B,MATCH($A1345,'14. Diserquim'!$A:$A,0),2),"")</f>
        <v/>
      </c>
      <c r="Q1345" s="6" t="str">
        <f aca="false">IFERROR(INDEX('15. Moreno'!$A:$B,MATCH($A1345,'15. Moreno'!$A:$A,0),2),"")</f>
        <v/>
      </c>
      <c r="R1345" s="6" t="str">
        <f aca="false">IFERROR(INDEX('10. Collares'!$J:$K,MATCH($A1345,'10. Collares'!$J:$J,0),2),"")</f>
        <v/>
      </c>
      <c r="S1345" s="6" t="str">
        <f aca="false">IFERROR(INDEX('13. King Clor'!$G:$H,MATCH($A1345,'13. King Clor'!$G:$G,0),2),"")</f>
        <v/>
      </c>
      <c r="T1345" s="6" t="str">
        <f aca="false">IFERROR(INDEX('10. Collares'!$A:$B,MATCH($A1345,'10. Collares'!$A:$A,0),2),"")</f>
        <v/>
      </c>
      <c r="U1345" s="6" t="str">
        <f aca="false">IFERROR(INDEX('16. Mis nietos'!$B:$C,MATCH($A1345,'16. Mis nietos'!$B:$B,0),2),"")</f>
        <v/>
      </c>
      <c r="V1345" s="6" t="str">
        <f aca="false">IFERROR(INDEX('17. Profesional Vet'!$A:$B,MATCH($A1345,'17. Profesional Vet'!$A:$A,0),2),"")</f>
        <v/>
      </c>
      <c r="W1345" s="6" t="str">
        <f aca="false">IFERROR(INDEX('18. Premier'!$A:$B,MATCH($A1345,'18. Premier'!$A:$A,0),2),"")</f>
        <v/>
      </c>
      <c r="X1345" s="6" t="str">
        <f aca="false">IFERROR(INDEX('19. Dacam'!$A:$B,MATCH($A1345,'19. Dacam'!$A:$A,0),2),"")</f>
        <v/>
      </c>
      <c r="Y1345" s="6" t="str">
        <f aca="false">IFERROR(INDEX('20. Proveedor'!$A:$B,MATCH($A1345,'20. Proveedor'!$A:$A,0),2),"")</f>
        <v/>
      </c>
      <c r="Z1345" s="6" t="str">
        <f aca="false">IFERROR(INDEX('21. Saphirus'!$A:$B,MATCH($A1345,'21. Saphirus'!$A:$A,0),2),"")</f>
        <v/>
      </c>
    </row>
    <row r="1346" customFormat="false" ht="15.75" hidden="false" customHeight="true" outlineLevel="0" collapsed="false">
      <c r="A1346" s="5" t="s">
        <v>1384</v>
      </c>
      <c r="B1346" s="5" t="n">
        <v>1905385</v>
      </c>
      <c r="C1346" s="5" t="s">
        <v>134</v>
      </c>
      <c r="D1346" s="6" t="str">
        <f aca="false">IFERROR(INDEX('1. Benavídez'!$A:$B,MATCH($A1346,'1. Benavídez'!$A:$A,0),2),"")</f>
        <v/>
      </c>
      <c r="E1346" s="6" t="str">
        <f aca="false">IFERROR(INDEX('2. Gallo'!$B:$D,MATCH($A1346,'2. Gallo'!$B:$B,0),3),"")</f>
        <v/>
      </c>
      <c r="F1346" s="6" t="str">
        <f aca="false">IFERROR(INDEX('3. Anea'!$B:$D,MATCH($A1346,'3. Anea'!$B:$B,0),2),"")</f>
        <v/>
      </c>
      <c r="G1346" s="6" t="str">
        <f aca="false">IFERROR(INDEX('4. Pilar'!$A:$C,MATCH($A1346,'4. Pilar'!$A:$A,0),2),"")</f>
        <v/>
      </c>
      <c r="H1346" s="6" t="str">
        <f aca="false">IFERROR(INDEX('5. Tortuguitas'!$B:$D,MATCH($A1346,'5. Tortuguitas'!$B:$B,0),2),"")</f>
        <v/>
      </c>
      <c r="I1346" s="6" t="str">
        <f aca="false">IFERROR(INDEX('6. Del Viso'!$A:$B,MATCH($A1346,'6. Del Viso'!$A:$A,0),2),"")</f>
        <v/>
      </c>
      <c r="J1346" s="6" t="str">
        <f aca="false">IFERROR(INDEX('7. Chica Glade'!$B:$F,MATCH($A1346,'7. Chica Glade'!$B:$B,0),4),"")</f>
        <v/>
      </c>
      <c r="K1346" s="6" t="str">
        <f aca="false">IFERROR(INDEX('8. Veterinaria'!$A:$B,MATCH($A1346,'8. Veterinaria'!$A:$A,0),2),"")</f>
        <v/>
      </c>
      <c r="L1346" s="6" t="str">
        <f aca="false">IFERROR(INDEX('9. Hipocampus'!$A:$B,MATCH($A1346,'9. Hipocampus'!$A:$A,0),2),"")</f>
        <v/>
      </c>
      <c r="M1346" s="6" t="str">
        <f aca="false">IFERROR(INDEX('11. Mundo Mascotas'!$B:$D,MATCH($A1346,'11. Mundo Mascotas'!$B:$B,0),2),"")</f>
        <v/>
      </c>
      <c r="N1346" s="6" t="str">
        <f aca="false">IFERROR(INDEX('12. Yaguar'!$B:$E,MATCH($A1346,'12. Yaguar'!$B:$B,0),2),"")</f>
        <v/>
      </c>
      <c r="O1346" s="6" t="str">
        <f aca="false">IFERROR(INDEX('13. King Clor'!$A:$B,MATCH($A1346,'13. King Clor'!$A:$A,0),2),"")</f>
        <v/>
      </c>
      <c r="P1346" s="6" t="str">
        <f aca="false">IFERROR(INDEX('14. Diserquim'!$A:$B,MATCH($A1346,'14. Diserquim'!$A:$A,0),2),"")</f>
        <v/>
      </c>
      <c r="Q1346" s="6" t="str">
        <f aca="false">IFERROR(INDEX('15. Moreno'!$A:$B,MATCH($A1346,'15. Moreno'!$A:$A,0),2),"")</f>
        <v/>
      </c>
      <c r="R1346" s="6" t="str">
        <f aca="false">IFERROR(INDEX('10. Collares'!$J:$K,MATCH($A1346,'10. Collares'!$J:$J,0),2),"")</f>
        <v/>
      </c>
      <c r="S1346" s="6" t="str">
        <f aca="false">IFERROR(INDEX('13. King Clor'!$G:$H,MATCH($A1346,'13. King Clor'!$G:$G,0),2),"")</f>
        <v/>
      </c>
      <c r="T1346" s="6" t="str">
        <f aca="false">IFERROR(INDEX('10. Collares'!$A:$B,MATCH($A1346,'10. Collares'!$A:$A,0),2),"")</f>
        <v/>
      </c>
      <c r="U1346" s="6" t="str">
        <f aca="false">IFERROR(INDEX('16. Mis nietos'!$B:$C,MATCH($A1346,'16. Mis nietos'!$B:$B,0),2),"")</f>
        <v/>
      </c>
      <c r="V1346" s="6" t="str">
        <f aca="false">IFERROR(INDEX('17. Profesional Vet'!$A:$B,MATCH($A1346,'17. Profesional Vet'!$A:$A,0),2),"")</f>
        <v/>
      </c>
      <c r="W1346" s="6" t="str">
        <f aca="false">IFERROR(INDEX('18. Premier'!$A:$B,MATCH($A1346,'18. Premier'!$A:$A,0),2),"")</f>
        <v/>
      </c>
      <c r="X1346" s="6" t="str">
        <f aca="false">IFERROR(INDEX('19. Dacam'!$A:$B,MATCH($A1346,'19. Dacam'!$A:$A,0),2),"")</f>
        <v/>
      </c>
      <c r="Y1346" s="6" t="str">
        <f aca="false">IFERROR(INDEX('20. Proveedor'!$A:$B,MATCH($A1346,'20. Proveedor'!$A:$A,0),2),"")</f>
        <v/>
      </c>
      <c r="Z1346" s="6" t="str">
        <f aca="false">IFERROR(INDEX('21. Saphirus'!$A:$B,MATCH($A1346,'21. Saphirus'!$A:$A,0),2),"")</f>
        <v/>
      </c>
    </row>
    <row r="1347" customFormat="false" ht="15.75" hidden="false" customHeight="true" outlineLevel="0" collapsed="false">
      <c r="A1347" s="5" t="s">
        <v>1385</v>
      </c>
      <c r="B1347" s="5" t="n">
        <v>1905369</v>
      </c>
      <c r="C1347" s="5" t="s">
        <v>147</v>
      </c>
      <c r="D1347" s="6" t="str">
        <f aca="false">IFERROR(INDEX('1. Benavídez'!$A:$B,MATCH($A1347,'1. Benavídez'!$A:$A,0),2),"")</f>
        <v/>
      </c>
      <c r="E1347" s="6" t="str">
        <f aca="false">IFERROR(INDEX('2. Gallo'!$B:$D,MATCH($A1347,'2. Gallo'!$B:$B,0),3),"")</f>
        <v/>
      </c>
      <c r="F1347" s="6" t="n">
        <f aca="false">IFERROR(INDEX('3. Anea'!$B:$D,MATCH($A1347,'3. Anea'!$B:$B,0),2),"")</f>
        <v>50425</v>
      </c>
      <c r="G1347" s="6" t="str">
        <f aca="false">IFERROR(INDEX('4. Pilar'!$A:$C,MATCH($A1347,'4. Pilar'!$A:$A,0),2),"")</f>
        <v/>
      </c>
      <c r="H1347" s="6" t="n">
        <f aca="false">IFERROR(INDEX('5. Tortuguitas'!$B:$D,MATCH($A1347,'5. Tortuguitas'!$B:$B,0),2),"")</f>
        <v>49200</v>
      </c>
      <c r="I1347" s="6" t="str">
        <f aca="false">IFERROR(INDEX('6. Del Viso'!$A:$B,MATCH($A1347,'6. Del Viso'!$A:$A,0),2),"")</f>
        <v/>
      </c>
      <c r="J1347" s="6" t="str">
        <f aca="false">IFERROR(INDEX('7. Chica Glade'!$B:$F,MATCH($A1347,'7. Chica Glade'!$B:$B,0),4),"")</f>
        <v/>
      </c>
      <c r="K1347" s="6" t="str">
        <f aca="false">IFERROR(INDEX('8. Veterinaria'!$A:$B,MATCH($A1347,'8. Veterinaria'!$A:$A,0),2),"")</f>
        <v/>
      </c>
      <c r="L1347" s="6" t="str">
        <f aca="false">IFERROR(INDEX('9. Hipocampus'!$A:$B,MATCH($A1347,'9. Hipocampus'!$A:$A,0),2),"")</f>
        <v/>
      </c>
      <c r="M1347" s="6" t="n">
        <f aca="false">IFERROR(INDEX('11. Mundo Mascotas'!$B:$D,MATCH($A1347,'11. Mundo Mascotas'!$B:$B,0),2),"")</f>
        <v>51352</v>
      </c>
      <c r="N1347" s="6" t="str">
        <f aca="false">IFERROR(INDEX('12. Yaguar'!$B:$E,MATCH($A1347,'12. Yaguar'!$B:$B,0),2),"")</f>
        <v/>
      </c>
      <c r="O1347" s="6" t="str">
        <f aca="false">IFERROR(INDEX('13. King Clor'!$A:$B,MATCH($A1347,'13. King Clor'!$A:$A,0),2),"")</f>
        <v/>
      </c>
      <c r="P1347" s="6" t="str">
        <f aca="false">IFERROR(INDEX('14. Diserquim'!$A:$B,MATCH($A1347,'14. Diserquim'!$A:$A,0),2),"")</f>
        <v/>
      </c>
      <c r="Q1347" s="6" t="str">
        <f aca="false">IFERROR(INDEX('15. Moreno'!$A:$B,MATCH($A1347,'15. Moreno'!$A:$A,0),2),"")</f>
        <v/>
      </c>
      <c r="R1347" s="6" t="str">
        <f aca="false">IFERROR(INDEX('10. Collares'!$J:$K,MATCH($A1347,'10. Collares'!$J:$J,0),2),"")</f>
        <v/>
      </c>
      <c r="S1347" s="6" t="str">
        <f aca="false">IFERROR(INDEX('13. King Clor'!$G:$H,MATCH($A1347,'13. King Clor'!$G:$G,0),2),"")</f>
        <v/>
      </c>
      <c r="T1347" s="6" t="str">
        <f aca="false">IFERROR(INDEX('10. Collares'!$A:$B,MATCH($A1347,'10. Collares'!$A:$A,0),2),"")</f>
        <v/>
      </c>
      <c r="U1347" s="6" t="str">
        <f aca="false">IFERROR(INDEX('16. Mis nietos'!$B:$C,MATCH($A1347,'16. Mis nietos'!$B:$B,0),2),"")</f>
        <v/>
      </c>
      <c r="V1347" s="6" t="str">
        <f aca="false">IFERROR(INDEX('17. Profesional Vet'!$A:$B,MATCH($A1347,'17. Profesional Vet'!$A:$A,0),2),"")</f>
        <v/>
      </c>
      <c r="W1347" s="6" t="str">
        <f aca="false">IFERROR(INDEX('18. Premier'!$A:$B,MATCH($A1347,'18. Premier'!$A:$A,0),2),"")</f>
        <v/>
      </c>
      <c r="X1347" s="6" t="str">
        <f aca="false">IFERROR(INDEX('19. Dacam'!$A:$B,MATCH($A1347,'19. Dacam'!$A:$A,0),2),"")</f>
        <v/>
      </c>
      <c r="Y1347" s="6" t="str">
        <f aca="false">IFERROR(INDEX('20. Proveedor'!$A:$B,MATCH($A1347,'20. Proveedor'!$A:$A,0),2),"")</f>
        <v/>
      </c>
      <c r="Z1347" s="6" t="str">
        <f aca="false">IFERROR(INDEX('21. Saphirus'!$A:$B,MATCH($A1347,'21. Saphirus'!$A:$A,0),2),"")</f>
        <v/>
      </c>
    </row>
    <row r="1348" customFormat="false" ht="15.75" hidden="false" customHeight="true" outlineLevel="0" collapsed="false">
      <c r="A1348" s="5" t="s">
        <v>1386</v>
      </c>
      <c r="B1348" s="5" t="n">
        <v>1905033</v>
      </c>
      <c r="C1348" s="5" t="s">
        <v>147</v>
      </c>
      <c r="D1348" s="6" t="str">
        <f aca="false">IFERROR(INDEX('1. Benavídez'!$A:$B,MATCH($A1348,'1. Benavídez'!$A:$A,0),2),"")</f>
        <v/>
      </c>
      <c r="E1348" s="6" t="str">
        <f aca="false">IFERROR(INDEX('2. Gallo'!$B:$D,MATCH($A1348,'2. Gallo'!$B:$B,0),3),"")</f>
        <v/>
      </c>
      <c r="F1348" s="6" t="n">
        <f aca="false">IFERROR(INDEX('3. Anea'!$B:$D,MATCH($A1348,'3. Anea'!$B:$B,0),2),"")</f>
        <v>42898</v>
      </c>
      <c r="G1348" s="6" t="str">
        <f aca="false">IFERROR(INDEX('4. Pilar'!$A:$C,MATCH($A1348,'4. Pilar'!$A:$A,0),2),"")</f>
        <v/>
      </c>
      <c r="H1348" s="6" t="n">
        <f aca="false">IFERROR(INDEX('5. Tortuguitas'!$B:$D,MATCH($A1348,'5. Tortuguitas'!$B:$B,0),2),"")</f>
        <v>43400</v>
      </c>
      <c r="I1348" s="6" t="n">
        <f aca="false">IFERROR(INDEX('6. Del Viso'!$A:$B,MATCH($A1348,'6. Del Viso'!$A:$A,0),2),"")</f>
        <v>0</v>
      </c>
      <c r="J1348" s="6" t="str">
        <f aca="false">IFERROR(INDEX('7. Chica Glade'!$B:$F,MATCH($A1348,'7. Chica Glade'!$B:$B,0),4),"")</f>
        <v/>
      </c>
      <c r="K1348" s="6" t="str">
        <f aca="false">IFERROR(INDEX('8. Veterinaria'!$A:$B,MATCH($A1348,'8. Veterinaria'!$A:$A,0),2),"")</f>
        <v/>
      </c>
      <c r="L1348" s="6" t="str">
        <f aca="false">IFERROR(INDEX('9. Hipocampus'!$A:$B,MATCH($A1348,'9. Hipocampus'!$A:$A,0),2),"")</f>
        <v/>
      </c>
      <c r="M1348" s="6" t="n">
        <f aca="false">IFERROR(INDEX('11. Mundo Mascotas'!$B:$D,MATCH($A1348,'11. Mundo Mascotas'!$B:$B,0),2),"")</f>
        <v>46099</v>
      </c>
      <c r="N1348" s="6" t="str">
        <f aca="false">IFERROR(INDEX('12. Yaguar'!$B:$E,MATCH($A1348,'12. Yaguar'!$B:$B,0),2),"")</f>
        <v/>
      </c>
      <c r="O1348" s="6" t="str">
        <f aca="false">IFERROR(INDEX('13. King Clor'!$A:$B,MATCH($A1348,'13. King Clor'!$A:$A,0),2),"")</f>
        <v/>
      </c>
      <c r="P1348" s="6" t="str">
        <f aca="false">IFERROR(INDEX('14. Diserquim'!$A:$B,MATCH($A1348,'14. Diserquim'!$A:$A,0),2),"")</f>
        <v/>
      </c>
      <c r="Q1348" s="6" t="str">
        <f aca="false">IFERROR(INDEX('15. Moreno'!$A:$B,MATCH($A1348,'15. Moreno'!$A:$A,0),2),"")</f>
        <v/>
      </c>
      <c r="R1348" s="6" t="str">
        <f aca="false">IFERROR(INDEX('10. Collares'!$J:$K,MATCH($A1348,'10. Collares'!$J:$J,0),2),"")</f>
        <v/>
      </c>
      <c r="S1348" s="6" t="str">
        <f aca="false">IFERROR(INDEX('13. King Clor'!$G:$H,MATCH($A1348,'13. King Clor'!$G:$G,0),2),"")</f>
        <v/>
      </c>
      <c r="T1348" s="6" t="str">
        <f aca="false">IFERROR(INDEX('10. Collares'!$A:$B,MATCH($A1348,'10. Collares'!$A:$A,0),2),"")</f>
        <v/>
      </c>
      <c r="U1348" s="6" t="str">
        <f aca="false">IFERROR(INDEX('16. Mis nietos'!$B:$C,MATCH($A1348,'16. Mis nietos'!$B:$B,0),2),"")</f>
        <v/>
      </c>
      <c r="V1348" s="6" t="str">
        <f aca="false">IFERROR(INDEX('17. Profesional Vet'!$A:$B,MATCH($A1348,'17. Profesional Vet'!$A:$A,0),2),"")</f>
        <v/>
      </c>
      <c r="W1348" s="6" t="str">
        <f aca="false">IFERROR(INDEX('18. Premier'!$A:$B,MATCH($A1348,'18. Premier'!$A:$A,0),2),"")</f>
        <v/>
      </c>
      <c r="X1348" s="6" t="str">
        <f aca="false">IFERROR(INDEX('19. Dacam'!$A:$B,MATCH($A1348,'19. Dacam'!$A:$A,0),2),"")</f>
        <v/>
      </c>
      <c r="Y1348" s="6" t="str">
        <f aca="false">IFERROR(INDEX('20. Proveedor'!$A:$B,MATCH($A1348,'20. Proveedor'!$A:$A,0),2),"")</f>
        <v/>
      </c>
      <c r="Z1348" s="6" t="str">
        <f aca="false">IFERROR(INDEX('21. Saphirus'!$A:$B,MATCH($A1348,'21. Saphirus'!$A:$A,0),2),"")</f>
        <v/>
      </c>
    </row>
    <row r="1349" customFormat="false" ht="15.75" hidden="false" customHeight="true" outlineLevel="0" collapsed="false">
      <c r="A1349" s="5" t="s">
        <v>1387</v>
      </c>
      <c r="B1349" s="5" t="n">
        <v>1905318</v>
      </c>
      <c r="C1349" s="5" t="s">
        <v>33</v>
      </c>
      <c r="D1349" s="6" t="str">
        <f aca="false">IFERROR(INDEX('1. Benavídez'!$A:$B,MATCH($A1349,'1. Benavídez'!$A:$A,0),2),"")</f>
        <v/>
      </c>
      <c r="E1349" s="6" t="str">
        <f aca="false">IFERROR(INDEX('2. Gallo'!$B:$D,MATCH($A1349,'2. Gallo'!$B:$B,0),3),"")</f>
        <v/>
      </c>
      <c r="F1349" s="6" t="n">
        <f aca="false">IFERROR(INDEX('3. Anea'!$B:$D,MATCH($A1349,'3. Anea'!$B:$B,0),2),"")</f>
        <v>10543</v>
      </c>
      <c r="G1349" s="6" t="str">
        <f aca="false">IFERROR(INDEX('4. Pilar'!$A:$C,MATCH($A1349,'4. Pilar'!$A:$A,0),2),"")</f>
        <v/>
      </c>
      <c r="H1349" s="6" t="str">
        <f aca="false">IFERROR(INDEX('5. Tortuguitas'!$B:$D,MATCH($A1349,'5. Tortuguitas'!$B:$B,0),2),"")</f>
        <v/>
      </c>
      <c r="I1349" s="6" t="str">
        <f aca="false">IFERROR(INDEX('6. Del Viso'!$A:$B,MATCH($A1349,'6. Del Viso'!$A:$A,0),2),"")</f>
        <v/>
      </c>
      <c r="J1349" s="6" t="str">
        <f aca="false">IFERROR(INDEX('7. Chica Glade'!$B:$F,MATCH($A1349,'7. Chica Glade'!$B:$B,0),4),"")</f>
        <v/>
      </c>
      <c r="K1349" s="6" t="str">
        <f aca="false">IFERROR(INDEX('8. Veterinaria'!$A:$B,MATCH($A1349,'8. Veterinaria'!$A:$A,0),2),"")</f>
        <v/>
      </c>
      <c r="L1349" s="6" t="str">
        <f aca="false">IFERROR(INDEX('9. Hipocampus'!$A:$B,MATCH($A1349,'9. Hipocampus'!$A:$A,0),2),"")</f>
        <v/>
      </c>
      <c r="M1349" s="6" t="n">
        <f aca="false">IFERROR(INDEX('11. Mundo Mascotas'!$B:$D,MATCH($A1349,'11. Mundo Mascotas'!$B:$B,0),2),"")</f>
        <v>10741</v>
      </c>
      <c r="N1349" s="6" t="str">
        <f aca="false">IFERROR(INDEX('12. Yaguar'!$B:$E,MATCH($A1349,'12. Yaguar'!$B:$B,0),2),"")</f>
        <v/>
      </c>
      <c r="O1349" s="6" t="str">
        <f aca="false">IFERROR(INDEX('13. King Clor'!$A:$B,MATCH($A1349,'13. King Clor'!$A:$A,0),2),"")</f>
        <v/>
      </c>
      <c r="P1349" s="6" t="str">
        <f aca="false">IFERROR(INDEX('14. Diserquim'!$A:$B,MATCH($A1349,'14. Diserquim'!$A:$A,0),2),"")</f>
        <v/>
      </c>
      <c r="Q1349" s="6" t="str">
        <f aca="false">IFERROR(INDEX('15. Moreno'!$A:$B,MATCH($A1349,'15. Moreno'!$A:$A,0),2),"")</f>
        <v/>
      </c>
      <c r="R1349" s="6" t="str">
        <f aca="false">IFERROR(INDEX('10. Collares'!$J:$K,MATCH($A1349,'10. Collares'!$J:$J,0),2),"")</f>
        <v/>
      </c>
      <c r="S1349" s="6" t="str">
        <f aca="false">IFERROR(INDEX('13. King Clor'!$G:$H,MATCH($A1349,'13. King Clor'!$G:$G,0),2),"")</f>
        <v/>
      </c>
      <c r="T1349" s="6" t="str">
        <f aca="false">IFERROR(INDEX('10. Collares'!$A:$B,MATCH($A1349,'10. Collares'!$A:$A,0),2),"")</f>
        <v/>
      </c>
      <c r="U1349" s="6" t="str">
        <f aca="false">IFERROR(INDEX('16. Mis nietos'!$B:$C,MATCH($A1349,'16. Mis nietos'!$B:$B,0),2),"")</f>
        <v/>
      </c>
      <c r="V1349" s="6" t="str">
        <f aca="false">IFERROR(INDEX('17. Profesional Vet'!$A:$B,MATCH($A1349,'17. Profesional Vet'!$A:$A,0),2),"")</f>
        <v/>
      </c>
      <c r="W1349" s="6" t="str">
        <f aca="false">IFERROR(INDEX('18. Premier'!$A:$B,MATCH($A1349,'18. Premier'!$A:$A,0),2),"")</f>
        <v/>
      </c>
      <c r="X1349" s="6" t="str">
        <f aca="false">IFERROR(INDEX('19. Dacam'!$A:$B,MATCH($A1349,'19. Dacam'!$A:$A,0),2),"")</f>
        <v/>
      </c>
      <c r="Y1349" s="6" t="str">
        <f aca="false">IFERROR(INDEX('20. Proveedor'!$A:$B,MATCH($A1349,'20. Proveedor'!$A:$A,0),2),"")</f>
        <v/>
      </c>
      <c r="Z1349" s="6" t="str">
        <f aca="false">IFERROR(INDEX('21. Saphirus'!$A:$B,MATCH($A1349,'21. Saphirus'!$A:$A,0),2),"")</f>
        <v/>
      </c>
    </row>
    <row r="1350" customFormat="false" ht="15.75" hidden="false" customHeight="true" outlineLevel="0" collapsed="false">
      <c r="A1350" s="5" t="s">
        <v>1388</v>
      </c>
      <c r="B1350" s="5" t="n">
        <v>1905837</v>
      </c>
      <c r="C1350" s="5" t="s">
        <v>33</v>
      </c>
      <c r="D1350" s="6" t="str">
        <f aca="false">IFERROR(INDEX('1. Benavídez'!$A:$B,MATCH($A1350,'1. Benavídez'!$A:$A,0),2),"")</f>
        <v/>
      </c>
      <c r="E1350" s="6" t="str">
        <f aca="false">IFERROR(INDEX('2. Gallo'!$B:$D,MATCH($A1350,'2. Gallo'!$B:$B,0),3),"")</f>
        <v/>
      </c>
      <c r="F1350" s="6" t="n">
        <f aca="false">IFERROR(INDEX('3. Anea'!$B:$D,MATCH($A1350,'3. Anea'!$B:$B,0),2),"")</f>
        <v>30934</v>
      </c>
      <c r="G1350" s="6" t="str">
        <f aca="false">IFERROR(INDEX('4. Pilar'!$A:$C,MATCH($A1350,'4. Pilar'!$A:$A,0),2),"")</f>
        <v/>
      </c>
      <c r="H1350" s="6" t="n">
        <f aca="false">IFERROR(INDEX('5. Tortuguitas'!$B:$D,MATCH($A1350,'5. Tortuguitas'!$B:$B,0),2),"")</f>
        <v>35000</v>
      </c>
      <c r="I1350" s="6" t="str">
        <f aca="false">IFERROR(INDEX('6. Del Viso'!$A:$B,MATCH($A1350,'6. Del Viso'!$A:$A,0),2),"")</f>
        <v/>
      </c>
      <c r="J1350" s="6" t="str">
        <f aca="false">IFERROR(INDEX('7. Chica Glade'!$B:$F,MATCH($A1350,'7. Chica Glade'!$B:$B,0),4),"")</f>
        <v/>
      </c>
      <c r="K1350" s="6" t="str">
        <f aca="false">IFERROR(INDEX('8. Veterinaria'!$A:$B,MATCH($A1350,'8. Veterinaria'!$A:$A,0),2),"")</f>
        <v/>
      </c>
      <c r="L1350" s="6" t="str">
        <f aca="false">IFERROR(INDEX('9. Hipocampus'!$A:$B,MATCH($A1350,'9. Hipocampus'!$A:$A,0),2),"")</f>
        <v/>
      </c>
      <c r="M1350" s="6" t="n">
        <f aca="false">IFERROR(INDEX('11. Mundo Mascotas'!$B:$D,MATCH($A1350,'11. Mundo Mascotas'!$B:$B,0),2),"")</f>
        <v>33712</v>
      </c>
      <c r="N1350" s="6" t="str">
        <f aca="false">IFERROR(INDEX('12. Yaguar'!$B:$E,MATCH($A1350,'12. Yaguar'!$B:$B,0),2),"")</f>
        <v/>
      </c>
      <c r="O1350" s="6" t="str">
        <f aca="false">IFERROR(INDEX('13. King Clor'!$A:$B,MATCH($A1350,'13. King Clor'!$A:$A,0),2),"")</f>
        <v/>
      </c>
      <c r="P1350" s="6" t="str">
        <f aca="false">IFERROR(INDEX('14. Diserquim'!$A:$B,MATCH($A1350,'14. Diserquim'!$A:$A,0),2),"")</f>
        <v/>
      </c>
      <c r="Q1350" s="6" t="str">
        <f aca="false">IFERROR(INDEX('15. Moreno'!$A:$B,MATCH($A1350,'15. Moreno'!$A:$A,0),2),"")</f>
        <v/>
      </c>
      <c r="R1350" s="6" t="str">
        <f aca="false">IFERROR(INDEX('10. Collares'!$J:$K,MATCH($A1350,'10. Collares'!$J:$J,0),2),"")</f>
        <v/>
      </c>
      <c r="S1350" s="6" t="str">
        <f aca="false">IFERROR(INDEX('13. King Clor'!$G:$H,MATCH($A1350,'13. King Clor'!$G:$G,0),2),"")</f>
        <v/>
      </c>
      <c r="T1350" s="6" t="str">
        <f aca="false">IFERROR(INDEX('10. Collares'!$A:$B,MATCH($A1350,'10. Collares'!$A:$A,0),2),"")</f>
        <v/>
      </c>
      <c r="U1350" s="6" t="str">
        <f aca="false">IFERROR(INDEX('16. Mis nietos'!$B:$C,MATCH($A1350,'16. Mis nietos'!$B:$B,0),2),"")</f>
        <v/>
      </c>
      <c r="V1350" s="6" t="str">
        <f aca="false">IFERROR(INDEX('17. Profesional Vet'!$A:$B,MATCH($A1350,'17. Profesional Vet'!$A:$A,0),2),"")</f>
        <v/>
      </c>
      <c r="W1350" s="6" t="str">
        <f aca="false">IFERROR(INDEX('18. Premier'!$A:$B,MATCH($A1350,'18. Premier'!$A:$A,0),2),"")</f>
        <v/>
      </c>
      <c r="X1350" s="6" t="str">
        <f aca="false">IFERROR(INDEX('19. Dacam'!$A:$B,MATCH($A1350,'19. Dacam'!$A:$A,0),2),"")</f>
        <v/>
      </c>
      <c r="Y1350" s="6" t="str">
        <f aca="false">IFERROR(INDEX('20. Proveedor'!$A:$B,MATCH($A1350,'20. Proveedor'!$A:$A,0),2),"")</f>
        <v/>
      </c>
      <c r="Z1350" s="6" t="str">
        <f aca="false">IFERROR(INDEX('21. Saphirus'!$A:$B,MATCH($A1350,'21. Saphirus'!$A:$A,0),2),"")</f>
        <v/>
      </c>
    </row>
    <row r="1351" customFormat="false" ht="15.75" hidden="false" customHeight="true" outlineLevel="0" collapsed="false">
      <c r="A1351" s="5" t="s">
        <v>1389</v>
      </c>
      <c r="B1351" s="5" t="n">
        <v>44449</v>
      </c>
      <c r="C1351" s="5" t="s">
        <v>33</v>
      </c>
      <c r="D1351" s="6" t="str">
        <f aca="false">IFERROR(INDEX('1. Benavídez'!$A:$B,MATCH($A1351,'1. Benavídez'!$A:$A,0),2),"")</f>
        <v/>
      </c>
      <c r="E1351" s="6" t="str">
        <f aca="false">IFERROR(INDEX('2. Gallo'!$B:$D,MATCH($A1351,'2. Gallo'!$B:$B,0),3),"")</f>
        <v/>
      </c>
      <c r="F1351" s="6" t="str">
        <f aca="false">IFERROR(INDEX('3. Anea'!$B:$D,MATCH($A1351,'3. Anea'!$B:$B,0),2),"")</f>
        <v/>
      </c>
      <c r="G1351" s="6" t="str">
        <f aca="false">IFERROR(INDEX('4. Pilar'!$A:$C,MATCH($A1351,'4. Pilar'!$A:$A,0),2),"")</f>
        <v/>
      </c>
      <c r="H1351" s="6" t="str">
        <f aca="false">IFERROR(INDEX('5. Tortuguitas'!$B:$D,MATCH($A1351,'5. Tortuguitas'!$B:$B,0),2),"")</f>
        <v/>
      </c>
      <c r="I1351" s="6" t="str">
        <f aca="false">IFERROR(INDEX('6. Del Viso'!$A:$B,MATCH($A1351,'6. Del Viso'!$A:$A,0),2),"")</f>
        <v/>
      </c>
      <c r="J1351" s="6" t="str">
        <f aca="false">IFERROR(INDEX('7. Chica Glade'!$B:$F,MATCH($A1351,'7. Chica Glade'!$B:$B,0),4),"")</f>
        <v/>
      </c>
      <c r="K1351" s="6" t="str">
        <f aca="false">IFERROR(INDEX('8. Veterinaria'!$A:$B,MATCH($A1351,'8. Veterinaria'!$A:$A,0),2),"")</f>
        <v/>
      </c>
      <c r="L1351" s="6" t="str">
        <f aca="false">IFERROR(INDEX('9. Hipocampus'!$A:$B,MATCH($A1351,'9. Hipocampus'!$A:$A,0),2),"")</f>
        <v/>
      </c>
      <c r="M1351" s="6" t="str">
        <f aca="false">IFERROR(INDEX('11. Mundo Mascotas'!$B:$D,MATCH($A1351,'11. Mundo Mascotas'!$B:$B,0),2),"")</f>
        <v/>
      </c>
      <c r="N1351" s="6" t="str">
        <f aca="false">IFERROR(INDEX('12. Yaguar'!$B:$E,MATCH($A1351,'12. Yaguar'!$B:$B,0),2),"")</f>
        <v/>
      </c>
      <c r="O1351" s="6" t="str">
        <f aca="false">IFERROR(INDEX('13. King Clor'!$A:$B,MATCH($A1351,'13. King Clor'!$A:$A,0),2),"")</f>
        <v/>
      </c>
      <c r="P1351" s="6" t="str">
        <f aca="false">IFERROR(INDEX('14. Diserquim'!$A:$B,MATCH($A1351,'14. Diserquim'!$A:$A,0),2),"")</f>
        <v/>
      </c>
      <c r="Q1351" s="6" t="str">
        <f aca="false">IFERROR(INDEX('15. Moreno'!$A:$B,MATCH($A1351,'15. Moreno'!$A:$A,0),2),"")</f>
        <v/>
      </c>
      <c r="R1351" s="6" t="str">
        <f aca="false">IFERROR(INDEX('10. Collares'!$J:$K,MATCH($A1351,'10. Collares'!$J:$J,0),2),"")</f>
        <v/>
      </c>
      <c r="S1351" s="6" t="str">
        <f aca="false">IFERROR(INDEX('13. King Clor'!$G:$H,MATCH($A1351,'13. King Clor'!$G:$G,0),2),"")</f>
        <v/>
      </c>
      <c r="T1351" s="6" t="str">
        <f aca="false">IFERROR(INDEX('10. Collares'!$A:$B,MATCH($A1351,'10. Collares'!$A:$A,0),2),"")</f>
        <v/>
      </c>
      <c r="U1351" s="6" t="str">
        <f aca="false">IFERROR(INDEX('16. Mis nietos'!$B:$C,MATCH($A1351,'16. Mis nietos'!$B:$B,0),2),"")</f>
        <v/>
      </c>
      <c r="V1351" s="6" t="str">
        <f aca="false">IFERROR(INDEX('17. Profesional Vet'!$A:$B,MATCH($A1351,'17. Profesional Vet'!$A:$A,0),2),"")</f>
        <v/>
      </c>
      <c r="W1351" s="6" t="str">
        <f aca="false">IFERROR(INDEX('18. Premier'!$A:$B,MATCH($A1351,'18. Premier'!$A:$A,0),2),"")</f>
        <v/>
      </c>
      <c r="X1351" s="6" t="str">
        <f aca="false">IFERROR(INDEX('19. Dacam'!$A:$B,MATCH($A1351,'19. Dacam'!$A:$A,0),2),"")</f>
        <v/>
      </c>
      <c r="Y1351" s="6" t="str">
        <f aca="false">IFERROR(INDEX('20. Proveedor'!$A:$B,MATCH($A1351,'20. Proveedor'!$A:$A,0),2),"")</f>
        <v/>
      </c>
      <c r="Z1351" s="6" t="str">
        <f aca="false">IFERROR(INDEX('21. Saphirus'!$A:$B,MATCH($A1351,'21. Saphirus'!$A:$A,0),2),"")</f>
        <v/>
      </c>
    </row>
    <row r="1352" customFormat="false" ht="15.75" hidden="false" customHeight="true" outlineLevel="0" collapsed="false">
      <c r="A1352" s="5" t="s">
        <v>1390</v>
      </c>
      <c r="B1352" s="5" t="n">
        <v>1906163</v>
      </c>
      <c r="C1352" s="5" t="s">
        <v>33</v>
      </c>
      <c r="D1352" s="6" t="str">
        <f aca="false">IFERROR(INDEX('1. Benavídez'!$A:$B,MATCH($A1352,'1. Benavídez'!$A:$A,0),2),"")</f>
        <v/>
      </c>
      <c r="E1352" s="6" t="str">
        <f aca="false">IFERROR(INDEX('2. Gallo'!$B:$D,MATCH($A1352,'2. Gallo'!$B:$B,0),3),"")</f>
        <v/>
      </c>
      <c r="F1352" s="6" t="n">
        <f aca="false">IFERROR(INDEX('3. Anea'!$B:$D,MATCH($A1352,'3. Anea'!$B:$B,0),2),"")</f>
        <v>10278</v>
      </c>
      <c r="G1352" s="6" t="str">
        <f aca="false">IFERROR(INDEX('4. Pilar'!$A:$C,MATCH($A1352,'4. Pilar'!$A:$A,0),2),"")</f>
        <v/>
      </c>
      <c r="H1352" s="6" t="str">
        <f aca="false">IFERROR(INDEX('5. Tortuguitas'!$B:$D,MATCH($A1352,'5. Tortuguitas'!$B:$B,0),2),"")</f>
        <v/>
      </c>
      <c r="I1352" s="6" t="str">
        <f aca="false">IFERROR(INDEX('6. Del Viso'!$A:$B,MATCH($A1352,'6. Del Viso'!$A:$A,0),2),"")</f>
        <v/>
      </c>
      <c r="J1352" s="6" t="str">
        <f aca="false">IFERROR(INDEX('7. Chica Glade'!$B:$F,MATCH($A1352,'7. Chica Glade'!$B:$B,0),4),"")</f>
        <v/>
      </c>
      <c r="K1352" s="6" t="str">
        <f aca="false">IFERROR(INDEX('8. Veterinaria'!$A:$B,MATCH($A1352,'8. Veterinaria'!$A:$A,0),2),"")</f>
        <v/>
      </c>
      <c r="L1352" s="6" t="str">
        <f aca="false">IFERROR(INDEX('9. Hipocampus'!$A:$B,MATCH($A1352,'9. Hipocampus'!$A:$A,0),2),"")</f>
        <v/>
      </c>
      <c r="M1352" s="6" t="str">
        <f aca="false">IFERROR(INDEX('11. Mundo Mascotas'!$B:$D,MATCH($A1352,'11. Mundo Mascotas'!$B:$B,0),2),"")</f>
        <v/>
      </c>
      <c r="N1352" s="6" t="str">
        <f aca="false">IFERROR(INDEX('12. Yaguar'!$B:$E,MATCH($A1352,'12. Yaguar'!$B:$B,0),2),"")</f>
        <v/>
      </c>
      <c r="O1352" s="6" t="str">
        <f aca="false">IFERROR(INDEX('13. King Clor'!$A:$B,MATCH($A1352,'13. King Clor'!$A:$A,0),2),"")</f>
        <v/>
      </c>
      <c r="P1352" s="6" t="str">
        <f aca="false">IFERROR(INDEX('14. Diserquim'!$A:$B,MATCH($A1352,'14. Diserquim'!$A:$A,0),2),"")</f>
        <v/>
      </c>
      <c r="Q1352" s="6" t="str">
        <f aca="false">IFERROR(INDEX('15. Moreno'!$A:$B,MATCH($A1352,'15. Moreno'!$A:$A,0),2),"")</f>
        <v/>
      </c>
      <c r="R1352" s="6" t="str">
        <f aca="false">IFERROR(INDEX('10. Collares'!$J:$K,MATCH($A1352,'10. Collares'!$J:$J,0),2),"")</f>
        <v/>
      </c>
      <c r="S1352" s="6" t="str">
        <f aca="false">IFERROR(INDEX('13. King Clor'!$G:$H,MATCH($A1352,'13. King Clor'!$G:$G,0),2),"")</f>
        <v/>
      </c>
      <c r="T1352" s="6" t="str">
        <f aca="false">IFERROR(INDEX('10. Collares'!$A:$B,MATCH($A1352,'10. Collares'!$A:$A,0),2),"")</f>
        <v/>
      </c>
      <c r="U1352" s="6" t="str">
        <f aca="false">IFERROR(INDEX('16. Mis nietos'!$B:$C,MATCH($A1352,'16. Mis nietos'!$B:$B,0),2),"")</f>
        <v/>
      </c>
      <c r="V1352" s="6" t="str">
        <f aca="false">IFERROR(INDEX('17. Profesional Vet'!$A:$B,MATCH($A1352,'17. Profesional Vet'!$A:$A,0),2),"")</f>
        <v/>
      </c>
      <c r="W1352" s="6" t="str">
        <f aca="false">IFERROR(INDEX('18. Premier'!$A:$B,MATCH($A1352,'18. Premier'!$A:$A,0),2),"")</f>
        <v/>
      </c>
      <c r="X1352" s="6" t="str">
        <f aca="false">IFERROR(INDEX('19. Dacam'!$A:$B,MATCH($A1352,'19. Dacam'!$A:$A,0),2),"")</f>
        <v/>
      </c>
      <c r="Y1352" s="6" t="str">
        <f aca="false">IFERROR(INDEX('20. Proveedor'!$A:$B,MATCH($A1352,'20. Proveedor'!$A:$A,0),2),"")</f>
        <v/>
      </c>
      <c r="Z1352" s="6" t="str">
        <f aca="false">IFERROR(INDEX('21. Saphirus'!$A:$B,MATCH($A1352,'21. Saphirus'!$A:$A,0),2),"")</f>
        <v/>
      </c>
    </row>
    <row r="1353" customFormat="false" ht="15.75" hidden="false" customHeight="true" outlineLevel="0" collapsed="false">
      <c r="A1353" s="5" t="s">
        <v>1391</v>
      </c>
      <c r="B1353" s="5" t="n">
        <v>6011</v>
      </c>
      <c r="C1353" s="5" t="s">
        <v>33</v>
      </c>
      <c r="D1353" s="6" t="str">
        <f aca="false">IFERROR(INDEX('1. Benavídez'!$A:$B,MATCH($A1353,'1. Benavídez'!$A:$A,0),2),"")</f>
        <v/>
      </c>
      <c r="E1353" s="6" t="n">
        <f aca="false">IFERROR(INDEX('2. Gallo'!$B:$D,MATCH($A1353,'2. Gallo'!$B:$B,0),3),"")</f>
        <v>268</v>
      </c>
      <c r="F1353" s="6" t="n">
        <f aca="false">IFERROR(INDEX('3. Anea'!$B:$D,MATCH($A1353,'3. Anea'!$B:$B,0),2),"")</f>
        <v>300</v>
      </c>
      <c r="G1353" s="6" t="str">
        <f aca="false">IFERROR(INDEX('4. Pilar'!$A:$C,MATCH($A1353,'4. Pilar'!$A:$A,0),2),"")</f>
        <v/>
      </c>
      <c r="H1353" s="6" t="n">
        <f aca="false">IFERROR(INDEX('5. Tortuguitas'!$B:$D,MATCH($A1353,'5. Tortuguitas'!$B:$B,0),2),"")</f>
        <v>340</v>
      </c>
      <c r="I1353" s="6" t="str">
        <f aca="false">IFERROR(INDEX('6. Del Viso'!$A:$B,MATCH($A1353,'6. Del Viso'!$A:$A,0),2),"")</f>
        <v/>
      </c>
      <c r="J1353" s="6" t="str">
        <f aca="false">IFERROR(INDEX('7. Chica Glade'!$B:$F,MATCH($A1353,'7. Chica Glade'!$B:$B,0),4),"")</f>
        <v/>
      </c>
      <c r="K1353" s="6" t="str">
        <f aca="false">IFERROR(INDEX('8. Veterinaria'!$A:$B,MATCH($A1353,'8. Veterinaria'!$A:$A,0),2),"")</f>
        <v/>
      </c>
      <c r="L1353" s="6" t="n">
        <f aca="false">IFERROR(INDEX('9. Hipocampus'!$A:$B,MATCH($A1353,'9. Hipocampus'!$A:$A,0),2),"")</f>
        <v>346</v>
      </c>
      <c r="M1353" s="6" t="n">
        <f aca="false">IFERROR(INDEX('11. Mundo Mascotas'!$B:$D,MATCH($A1353,'11. Mundo Mascotas'!$B:$B,0),2),"")</f>
        <v>368</v>
      </c>
      <c r="N1353" s="6" t="str">
        <f aca="false">IFERROR(INDEX('12. Yaguar'!$B:$E,MATCH($A1353,'12. Yaguar'!$B:$B,0),2),"")</f>
        <v/>
      </c>
      <c r="O1353" s="6" t="str">
        <f aca="false">IFERROR(INDEX('13. King Clor'!$A:$B,MATCH($A1353,'13. King Clor'!$A:$A,0),2),"")</f>
        <v/>
      </c>
      <c r="P1353" s="6" t="str">
        <f aca="false">IFERROR(INDEX('14. Diserquim'!$A:$B,MATCH($A1353,'14. Diserquim'!$A:$A,0),2),"")</f>
        <v/>
      </c>
      <c r="Q1353" s="6" t="str">
        <f aca="false">IFERROR(INDEX('15. Moreno'!$A:$B,MATCH($A1353,'15. Moreno'!$A:$A,0),2),"")</f>
        <v/>
      </c>
      <c r="R1353" s="6" t="str">
        <f aca="false">IFERROR(INDEX('10. Collares'!$J:$K,MATCH($A1353,'10. Collares'!$J:$J,0),2),"")</f>
        <v/>
      </c>
      <c r="S1353" s="6" t="str">
        <f aca="false">IFERROR(INDEX('13. King Clor'!$G:$H,MATCH($A1353,'13. King Clor'!$G:$G,0),2),"")</f>
        <v/>
      </c>
      <c r="T1353" s="6" t="str">
        <f aca="false">IFERROR(INDEX('10. Collares'!$A:$B,MATCH($A1353,'10. Collares'!$A:$A,0),2),"")</f>
        <v/>
      </c>
      <c r="U1353" s="6" t="str">
        <f aca="false">IFERROR(INDEX('16. Mis nietos'!$B:$C,MATCH($A1353,'16. Mis nietos'!$B:$B,0),2),"")</f>
        <v/>
      </c>
      <c r="V1353" s="6" t="str">
        <f aca="false">IFERROR(INDEX('17. Profesional Vet'!$A:$B,MATCH($A1353,'17. Profesional Vet'!$A:$A,0),2),"")</f>
        <v/>
      </c>
      <c r="W1353" s="6" t="str">
        <f aca="false">IFERROR(INDEX('18. Premier'!$A:$B,MATCH($A1353,'18. Premier'!$A:$A,0),2),"")</f>
        <v/>
      </c>
      <c r="X1353" s="6" t="str">
        <f aca="false">IFERROR(INDEX('19. Dacam'!$A:$B,MATCH($A1353,'19. Dacam'!$A:$A,0),2),"")</f>
        <v/>
      </c>
      <c r="Y1353" s="6" t="n">
        <f aca="false">IFERROR(INDEX('20. Proveedor'!$A:$B,MATCH($A1353,'20. Proveedor'!$A:$A,0),2),"")</f>
        <v>289.045</v>
      </c>
      <c r="Z1353" s="6" t="str">
        <f aca="false">IFERROR(INDEX('21. Saphirus'!$A:$B,MATCH($A1353,'21. Saphirus'!$A:$A,0),2),"")</f>
        <v/>
      </c>
    </row>
    <row r="1354" customFormat="false" ht="15.75" hidden="false" customHeight="true" outlineLevel="0" collapsed="false">
      <c r="A1354" s="5" t="s">
        <v>1392</v>
      </c>
      <c r="B1354" s="5" t="n">
        <v>1905338</v>
      </c>
      <c r="C1354" s="5" t="s">
        <v>33</v>
      </c>
      <c r="D1354" s="6" t="str">
        <f aca="false">IFERROR(INDEX('1. Benavídez'!$A:$B,MATCH($A1354,'1. Benavídez'!$A:$A,0),2),"")</f>
        <v/>
      </c>
      <c r="E1354" s="6" t="str">
        <f aca="false">IFERROR(INDEX('2. Gallo'!$B:$D,MATCH($A1354,'2. Gallo'!$B:$B,0),3),"")</f>
        <v/>
      </c>
      <c r="F1354" s="6" t="n">
        <f aca="false">IFERROR(INDEX('3. Anea'!$B:$D,MATCH($A1354,'3. Anea'!$B:$B,0),2),"")</f>
        <v>330</v>
      </c>
      <c r="G1354" s="6" t="str">
        <f aca="false">IFERROR(INDEX('4. Pilar'!$A:$C,MATCH($A1354,'4. Pilar'!$A:$A,0),2),"")</f>
        <v/>
      </c>
      <c r="H1354" s="6" t="str">
        <f aca="false">IFERROR(INDEX('5. Tortuguitas'!$B:$D,MATCH($A1354,'5. Tortuguitas'!$B:$B,0),2),"")</f>
        <v/>
      </c>
      <c r="I1354" s="6" t="str">
        <f aca="false">IFERROR(INDEX('6. Del Viso'!$A:$B,MATCH($A1354,'6. Del Viso'!$A:$A,0),2),"")</f>
        <v/>
      </c>
      <c r="J1354" s="6" t="str">
        <f aca="false">IFERROR(INDEX('7. Chica Glade'!$B:$F,MATCH($A1354,'7. Chica Glade'!$B:$B,0),4),"")</f>
        <v/>
      </c>
      <c r="K1354" s="6" t="str">
        <f aca="false">IFERROR(INDEX('8. Veterinaria'!$A:$B,MATCH($A1354,'8. Veterinaria'!$A:$A,0),2),"")</f>
        <v/>
      </c>
      <c r="L1354" s="6" t="str">
        <f aca="false">IFERROR(INDEX('9. Hipocampus'!$A:$B,MATCH($A1354,'9. Hipocampus'!$A:$A,0),2),"")</f>
        <v/>
      </c>
      <c r="M1354" s="6" t="n">
        <f aca="false">IFERROR(INDEX('11. Mundo Mascotas'!$B:$D,MATCH($A1354,'11. Mundo Mascotas'!$B:$B,0),2),"")</f>
        <v>0</v>
      </c>
      <c r="N1354" s="6" t="str">
        <f aca="false">IFERROR(INDEX('12. Yaguar'!$B:$E,MATCH($A1354,'12. Yaguar'!$B:$B,0),2),"")</f>
        <v/>
      </c>
      <c r="O1354" s="6" t="str">
        <f aca="false">IFERROR(INDEX('13. King Clor'!$A:$B,MATCH($A1354,'13. King Clor'!$A:$A,0),2),"")</f>
        <v/>
      </c>
      <c r="P1354" s="6" t="str">
        <f aca="false">IFERROR(INDEX('14. Diserquim'!$A:$B,MATCH($A1354,'14. Diserquim'!$A:$A,0),2),"")</f>
        <v/>
      </c>
      <c r="Q1354" s="6" t="str">
        <f aca="false">IFERROR(INDEX('15. Moreno'!$A:$B,MATCH($A1354,'15. Moreno'!$A:$A,0),2),"")</f>
        <v/>
      </c>
      <c r="R1354" s="6" t="str">
        <f aca="false">IFERROR(INDEX('10. Collares'!$J:$K,MATCH($A1354,'10. Collares'!$J:$J,0),2),"")</f>
        <v/>
      </c>
      <c r="S1354" s="6" t="str">
        <f aca="false">IFERROR(INDEX('13. King Clor'!$G:$H,MATCH($A1354,'13. King Clor'!$G:$G,0),2),"")</f>
        <v/>
      </c>
      <c r="T1354" s="6" t="str">
        <f aca="false">IFERROR(INDEX('10. Collares'!$A:$B,MATCH($A1354,'10. Collares'!$A:$A,0),2),"")</f>
        <v/>
      </c>
      <c r="U1354" s="6" t="str">
        <f aca="false">IFERROR(INDEX('16. Mis nietos'!$B:$C,MATCH($A1354,'16. Mis nietos'!$B:$B,0),2),"")</f>
        <v/>
      </c>
      <c r="V1354" s="6" t="str">
        <f aca="false">IFERROR(INDEX('17. Profesional Vet'!$A:$B,MATCH($A1354,'17. Profesional Vet'!$A:$A,0),2),"")</f>
        <v/>
      </c>
      <c r="W1354" s="6" t="str">
        <f aca="false">IFERROR(INDEX('18. Premier'!$A:$B,MATCH($A1354,'18. Premier'!$A:$A,0),2),"")</f>
        <v/>
      </c>
      <c r="X1354" s="6" t="str">
        <f aca="false">IFERROR(INDEX('19. Dacam'!$A:$B,MATCH($A1354,'19. Dacam'!$A:$A,0),2),"")</f>
        <v/>
      </c>
      <c r="Y1354" s="6" t="str">
        <f aca="false">IFERROR(INDEX('20. Proveedor'!$A:$B,MATCH($A1354,'20. Proveedor'!$A:$A,0),2),"")</f>
        <v/>
      </c>
      <c r="Z1354" s="6" t="str">
        <f aca="false">IFERROR(INDEX('21. Saphirus'!$A:$B,MATCH($A1354,'21. Saphirus'!$A:$A,0),2),"")</f>
        <v/>
      </c>
    </row>
    <row r="1355" customFormat="false" ht="15.75" hidden="false" customHeight="true" outlineLevel="0" collapsed="false">
      <c r="A1355" s="5" t="s">
        <v>1393</v>
      </c>
      <c r="B1355" s="5" t="n">
        <v>1905933</v>
      </c>
      <c r="C1355" s="5" t="s">
        <v>33</v>
      </c>
      <c r="D1355" s="6" t="str">
        <f aca="false">IFERROR(INDEX('1. Benavídez'!$A:$B,MATCH($A1355,'1. Benavídez'!$A:$A,0),2),"")</f>
        <v/>
      </c>
      <c r="E1355" s="6" t="str">
        <f aca="false">IFERROR(INDEX('2. Gallo'!$B:$D,MATCH($A1355,'2. Gallo'!$B:$B,0),3),"")</f>
        <v/>
      </c>
      <c r="F1355" s="6" t="str">
        <f aca="false">IFERROR(INDEX('3. Anea'!$B:$D,MATCH($A1355,'3. Anea'!$B:$B,0),2),"")</f>
        <v/>
      </c>
      <c r="G1355" s="6" t="str">
        <f aca="false">IFERROR(INDEX('4. Pilar'!$A:$C,MATCH($A1355,'4. Pilar'!$A:$A,0),2),"")</f>
        <v/>
      </c>
      <c r="H1355" s="6" t="str">
        <f aca="false">IFERROR(INDEX('5. Tortuguitas'!$B:$D,MATCH($A1355,'5. Tortuguitas'!$B:$B,0),2),"")</f>
        <v/>
      </c>
      <c r="I1355" s="6" t="str">
        <f aca="false">IFERROR(INDEX('6. Del Viso'!$A:$B,MATCH($A1355,'6. Del Viso'!$A:$A,0),3),"")</f>
        <v/>
      </c>
      <c r="J1355" s="6" t="str">
        <f aca="false">IFERROR(INDEX('7. Chica Glade'!$B:$F,MATCH($A1355,'7. Chica Glade'!$B:$B,0),2),"")</f>
        <v/>
      </c>
      <c r="K1355" s="6" t="str">
        <f aca="false">IFERROR(INDEX('8. Veterinaria'!$A:$B,MATCH($A1355,'8. Veterinaria'!$A:$A,0),2),"")</f>
        <v/>
      </c>
      <c r="L1355" s="6" t="str">
        <f aca="false">IFERROR(INDEX('9. Hipocampus'!$A:$B,MATCH($A1355,'9. Hipocampus'!$A:$A,0),2),"")</f>
        <v/>
      </c>
      <c r="M1355" s="6" t="str">
        <f aca="false">IFERROR(INDEX('11. Mundo Mascotas'!$B:$D,MATCH($A1355,'11. Mundo Mascotas'!$B:$B,0),2),"")</f>
        <v/>
      </c>
      <c r="N1355" s="6" t="str">
        <f aca="false">IFERROR(INDEX('12. Yaguar'!$B:$E,MATCH($A1355,'12. Yaguar'!$B:$B,0),2),"")</f>
        <v/>
      </c>
      <c r="O1355" s="6" t="str">
        <f aca="false">IFERROR(INDEX('13. King Clor'!$A:$B,MATCH($A1355,'13. King Clor'!$A:$A,0),2),"")</f>
        <v/>
      </c>
      <c r="P1355" s="6" t="str">
        <f aca="false">IFERROR(INDEX('14. Diserquim'!$A:$B,MATCH($A1355,'14. Diserquim'!$A:$A,0),2),"")</f>
        <v/>
      </c>
      <c r="Q1355" s="6" t="str">
        <f aca="false">IFERROR(INDEX('15. Moreno'!$A:$B,MATCH($A1355,'15. Moreno'!$A:$A,0),2),"")</f>
        <v/>
      </c>
      <c r="R1355" s="6" t="str">
        <f aca="false">IFERROR(INDEX('10. Collares'!$J:$K,MATCH($A1355,'10. Collares'!$J:$J,0),2),"")</f>
        <v/>
      </c>
      <c r="S1355" s="6" t="str">
        <f aca="false">IFERROR(INDEX('13. King Clor'!$G:$H,MATCH($A1355,'13. King Clor'!$G:$G,0),2),"")</f>
        <v/>
      </c>
      <c r="T1355" s="6" t="str">
        <f aca="false">IFERROR(INDEX('10. Collares'!$A:$B,MATCH($A1355,'10. Collares'!$A:$A,0),2),"")</f>
        <v/>
      </c>
      <c r="U1355" s="6" t="str">
        <f aca="false">IFERROR(INDEX('16. Mis nietos'!$B:$C,MATCH($A1355,'16. Mis nietos'!$B:$B,0),2),"")</f>
        <v/>
      </c>
      <c r="V1355" s="6" t="str">
        <f aca="false">IFERROR(INDEX('17. Profesional Vet'!$A:$B,MATCH($A1355,'17. Profesional Vet'!$A:$A,0),2),"")</f>
        <v/>
      </c>
      <c r="W1355" s="6" t="str">
        <f aca="false">IFERROR(INDEX('18. Premier'!$A:$B,MATCH($A1355,'18. Premier'!$A:$A,0),2),"")</f>
        <v/>
      </c>
      <c r="X1355" s="6" t="str">
        <f aca="false">IFERROR(INDEX('19. Dacam'!$A:$B,MATCH($A1355,'19. Dacam'!$A:$A,0),2),"")</f>
        <v/>
      </c>
      <c r="Y1355" s="6" t="str">
        <f aca="false">IFERROR(INDEX('20. Proveedor'!$A:$B,MATCH($A1355,'20. Proveedor'!$A:$A,0),2),"")</f>
        <v/>
      </c>
      <c r="Z1355" s="6" t="str">
        <f aca="false">IFERROR(INDEX('21. Saphirus'!$A:$B,MATCH($A1355,'21. Saphirus'!$A:$A,0),2),"")</f>
        <v/>
      </c>
    </row>
    <row r="1356" customFormat="false" ht="15.75" hidden="false" customHeight="true" outlineLevel="0" collapsed="false">
      <c r="A1356" s="5" t="s">
        <v>1394</v>
      </c>
      <c r="B1356" s="5" t="n">
        <v>5103</v>
      </c>
      <c r="C1356" s="5" t="s">
        <v>134</v>
      </c>
      <c r="D1356" s="6" t="str">
        <f aca="false">IFERROR(INDEX('1. Benavídez'!$A:$B,MATCH($A1356,'1. Benavídez'!$A:$A,0),2),"")</f>
        <v/>
      </c>
      <c r="E1356" s="6" t="str">
        <f aca="false">IFERROR(INDEX('2. Gallo'!$B:$D,MATCH($A1356,'2. Gallo'!$B:$B,0),3),"")</f>
        <v/>
      </c>
      <c r="F1356" s="6" t="str">
        <f aca="false">IFERROR(INDEX('3. Anea'!$B:$D,MATCH($A1356,'3. Anea'!$B:$B,0),2),"")</f>
        <v/>
      </c>
      <c r="G1356" s="6" t="str">
        <f aca="false">IFERROR(INDEX('4. Pilar'!$A:$C,MATCH($A1356,'4. Pilar'!$A:$A,0),2),"")</f>
        <v/>
      </c>
      <c r="H1356" s="6" t="str">
        <f aca="false">IFERROR(INDEX('5. Tortuguitas'!$B:$D,MATCH($A1356,'5. Tortuguitas'!$B:$B,0),2),"")</f>
        <v/>
      </c>
      <c r="I1356" s="6" t="str">
        <f aca="false">IFERROR(INDEX('6. Del Viso'!$A:$B,MATCH($A1356,'6. Del Viso'!$A:$A,0),2),"")</f>
        <v/>
      </c>
      <c r="J1356" s="6" t="str">
        <f aca="false">IFERROR(INDEX('7. Chica Glade'!$B:$F,MATCH($A1356,'7. Chica Glade'!$B:$B,0),4),"")</f>
        <v/>
      </c>
      <c r="K1356" s="6" t="str">
        <f aca="false">IFERROR(INDEX('8. Veterinaria'!$A:$B,MATCH($A1356,'8. Veterinaria'!$A:$A,0),2),"")</f>
        <v/>
      </c>
      <c r="L1356" s="6" t="str">
        <f aca="false">IFERROR(INDEX('9. Hipocampus'!$A:$B,MATCH($A1356,'9. Hipocampus'!$A:$A,0),2),"")</f>
        <v/>
      </c>
      <c r="M1356" s="6" t="str">
        <f aca="false">IFERROR(INDEX('11. Mundo Mascotas'!$B:$D,MATCH($A1356,'11. Mundo Mascotas'!$B:$B,0),2),"")</f>
        <v/>
      </c>
      <c r="N1356" s="6" t="str">
        <f aca="false">IFERROR(INDEX('12. Yaguar'!$B:$E,MATCH($A1356,'12. Yaguar'!$B:$B,0),2),"")</f>
        <v/>
      </c>
      <c r="O1356" s="6" t="str">
        <f aca="false">IFERROR(INDEX('13. King Clor'!$A:$B,MATCH($A1356,'13. King Clor'!$A:$A,0),2),"")</f>
        <v/>
      </c>
      <c r="P1356" s="6" t="str">
        <f aca="false">IFERROR(INDEX('14. Diserquim'!$A:$B,MATCH($A1356,'14. Diserquim'!$A:$A,0),2),"")</f>
        <v/>
      </c>
      <c r="Q1356" s="6" t="str">
        <f aca="false">IFERROR(INDEX('15. Moreno'!$A:$B,MATCH($A1356,'15. Moreno'!$A:$A,0),2),"")</f>
        <v/>
      </c>
      <c r="R1356" s="6" t="str">
        <f aca="false">IFERROR(INDEX('10. Collares'!$J:$K,MATCH($A1356,'10. Collares'!$J:$J,0),2),"")</f>
        <v/>
      </c>
      <c r="S1356" s="6" t="str">
        <f aca="false">IFERROR(INDEX('13. King Clor'!$G:$H,MATCH($A1356,'13. King Clor'!$G:$G,0),2),"")</f>
        <v/>
      </c>
      <c r="T1356" s="6" t="str">
        <f aca="false">IFERROR(INDEX('10. Collares'!$A:$B,MATCH($A1356,'10. Collares'!$A:$A,0),2),"")</f>
        <v/>
      </c>
      <c r="U1356" s="6" t="str">
        <f aca="false">IFERROR(INDEX('16. Mis nietos'!$B:$C,MATCH($A1356,'16. Mis nietos'!$B:$B,0),2),"")</f>
        <v/>
      </c>
      <c r="V1356" s="6" t="str">
        <f aca="false">IFERROR(INDEX('17. Profesional Vet'!$A:$B,MATCH($A1356,'17. Profesional Vet'!$A:$A,0),2),"")</f>
        <v/>
      </c>
      <c r="W1356" s="6" t="str">
        <f aca="false">IFERROR(INDEX('18. Premier'!$A:$B,MATCH($A1356,'18. Premier'!$A:$A,0),2),"")</f>
        <v/>
      </c>
      <c r="X1356" s="6" t="str">
        <f aca="false">IFERROR(INDEX('19. Dacam'!$A:$B,MATCH($A1356,'19. Dacam'!$A:$A,0),2),"")</f>
        <v/>
      </c>
      <c r="Y1356" s="6" t="str">
        <f aca="false">IFERROR(INDEX('20. Proveedor'!$A:$B,MATCH($A1356,'20. Proveedor'!$A:$A,0),2),"")</f>
        <v/>
      </c>
      <c r="Z1356" s="6" t="str">
        <f aca="false">IFERROR(INDEX('21. Saphirus'!$A:$B,MATCH($A1356,'21. Saphirus'!$A:$A,0),2),"")</f>
        <v/>
      </c>
    </row>
    <row r="1357" customFormat="false" ht="15.75" hidden="false" customHeight="true" outlineLevel="0" collapsed="false">
      <c r="A1357" s="5" t="s">
        <v>1395</v>
      </c>
      <c r="B1357" s="5" t="n">
        <v>1146</v>
      </c>
      <c r="C1357" s="5" t="s">
        <v>147</v>
      </c>
      <c r="D1357" s="6" t="n">
        <f aca="false">IFERROR(INDEX('1. Benavídez'!$A:$B,MATCH($A1357,'1. Benavídez'!$A:$A,0),2),"")</f>
        <v>17404</v>
      </c>
      <c r="E1357" s="6" t="str">
        <f aca="false">IFERROR(INDEX('2. Gallo'!$B:$D,MATCH($A1357,'2. Gallo'!$B:$B,0),3),"")</f>
        <v/>
      </c>
      <c r="F1357" s="6" t="n">
        <f aca="false">IFERROR(INDEX('3. Anea'!$B:$D,MATCH($A1357,'3. Anea'!$B:$B,0),2),"")</f>
        <v>18596</v>
      </c>
      <c r="G1357" s="6" t="str">
        <f aca="false">IFERROR(INDEX('4. Pilar'!$A:$C,MATCH($A1357,'4. Pilar'!$A:$A,0),2),"")</f>
        <v/>
      </c>
      <c r="H1357" s="6" t="str">
        <f aca="false">IFERROR(INDEX('5. Tortuguitas'!$B:$D,MATCH($A1357,'5. Tortuguitas'!$B:$B,0),2),"")</f>
        <v/>
      </c>
      <c r="I1357" s="6" t="str">
        <f aca="false">IFERROR(INDEX('6. Del Viso'!$A:$B,MATCH($A1357,'6. Del Viso'!$A:$A,0),2),"")</f>
        <v/>
      </c>
      <c r="J1357" s="6" t="str">
        <f aca="false">IFERROR(INDEX('7. Chica Glade'!$B:$F,MATCH($A1357,'7. Chica Glade'!$B:$B,0),4),"")</f>
        <v/>
      </c>
      <c r="K1357" s="6" t="str">
        <f aca="false">IFERROR(INDEX('8. Veterinaria'!$A:$B,MATCH($A1357,'8. Veterinaria'!$A:$A,0),2),"")</f>
        <v/>
      </c>
      <c r="L1357" s="6" t="str">
        <f aca="false">IFERROR(INDEX('9. Hipocampus'!$A:$B,MATCH($A1357,'9. Hipocampus'!$A:$A,0),2),"")</f>
        <v/>
      </c>
      <c r="M1357" s="6" t="n">
        <f aca="false">IFERROR(INDEX('11. Mundo Mascotas'!$B:$D,MATCH($A1357,'11. Mundo Mascotas'!$B:$B,0),2),"")</f>
        <v>19208</v>
      </c>
      <c r="N1357" s="6" t="str">
        <f aca="false">IFERROR(INDEX('12. Yaguar'!$B:$E,MATCH($A1357,'12. Yaguar'!$B:$B,0),2),"")</f>
        <v/>
      </c>
      <c r="O1357" s="6" t="str">
        <f aca="false">IFERROR(INDEX('13. King Clor'!$A:$B,MATCH($A1357,'13. King Clor'!$A:$A,0),2),"")</f>
        <v/>
      </c>
      <c r="P1357" s="6" t="str">
        <f aca="false">IFERROR(INDEX('14. Diserquim'!$A:$B,MATCH($A1357,'14. Diserquim'!$A:$A,0),2),"")</f>
        <v/>
      </c>
      <c r="Q1357" s="6" t="str">
        <f aca="false">IFERROR(INDEX('15. Moreno'!$A:$B,MATCH($A1357,'15. Moreno'!$A:$A,0),2),"")</f>
        <v/>
      </c>
      <c r="R1357" s="6" t="str">
        <f aca="false">IFERROR(INDEX('10. Collares'!$J:$K,MATCH($A1357,'10. Collares'!$J:$J,0),2),"")</f>
        <v/>
      </c>
      <c r="S1357" s="6" t="str">
        <f aca="false">IFERROR(INDEX('13. King Clor'!$G:$H,MATCH($A1357,'13. King Clor'!$G:$G,0),2),"")</f>
        <v/>
      </c>
      <c r="T1357" s="6" t="str">
        <f aca="false">IFERROR(INDEX('10. Collares'!$A:$B,MATCH($A1357,'10. Collares'!$A:$A,0),2),"")</f>
        <v/>
      </c>
      <c r="U1357" s="6" t="str">
        <f aca="false">IFERROR(INDEX('16. Mis nietos'!$B:$C,MATCH($A1357,'16. Mis nietos'!$B:$B,0),2),"")</f>
        <v/>
      </c>
      <c r="V1357" s="6" t="str">
        <f aca="false">IFERROR(INDEX('17. Profesional Vet'!$A:$B,MATCH($A1357,'17. Profesional Vet'!$A:$A,0),2),"")</f>
        <v/>
      </c>
      <c r="W1357" s="6" t="str">
        <f aca="false">IFERROR(INDEX('18. Premier'!$A:$B,MATCH($A1357,'18. Premier'!$A:$A,0),2),"")</f>
        <v/>
      </c>
      <c r="X1357" s="6" t="str">
        <f aca="false">IFERROR(INDEX('19. Dacam'!$A:$B,MATCH($A1357,'19. Dacam'!$A:$A,0),2),"")</f>
        <v/>
      </c>
      <c r="Y1357" s="6" t="n">
        <f aca="false">IFERROR(INDEX('20. Proveedor'!$A:$B,MATCH($A1357,'20. Proveedor'!$A:$A,0),2),"")</f>
        <v>16975</v>
      </c>
      <c r="Z1357" s="6" t="str">
        <f aca="false">IFERROR(INDEX('21. Saphirus'!$A:$B,MATCH($A1357,'21. Saphirus'!$A:$A,0),2),"")</f>
        <v/>
      </c>
    </row>
    <row r="1358" customFormat="false" ht="15.75" hidden="false" customHeight="true" outlineLevel="0" collapsed="false">
      <c r="A1358" s="5" t="s">
        <v>1396</v>
      </c>
      <c r="B1358" s="5" t="n">
        <v>5105</v>
      </c>
      <c r="C1358" s="5" t="s">
        <v>134</v>
      </c>
      <c r="D1358" s="6" t="str">
        <f aca="false">IFERROR(INDEX('1. Benavídez'!$A:$B,MATCH($A1358,'1. Benavídez'!$A:$A,0),2),"")</f>
        <v/>
      </c>
      <c r="E1358" s="6" t="str">
        <f aca="false">IFERROR(INDEX('2. Gallo'!$B:$D,MATCH($A1358,'2. Gallo'!$B:$B,0),3),"")</f>
        <v/>
      </c>
      <c r="F1358" s="6" t="str">
        <f aca="false">IFERROR(INDEX('3. Anea'!$B:$D,MATCH($A1358,'3. Anea'!$B:$B,0),2),"")</f>
        <v/>
      </c>
      <c r="G1358" s="6" t="str">
        <f aca="false">IFERROR(INDEX('4. Pilar'!$A:$C,MATCH($A1358,'4. Pilar'!$A:$A,0),2),"")</f>
        <v/>
      </c>
      <c r="H1358" s="6" t="str">
        <f aca="false">IFERROR(INDEX('5. Tortuguitas'!$B:$D,MATCH($A1358,'5. Tortuguitas'!$B:$B,0),2),"")</f>
        <v/>
      </c>
      <c r="I1358" s="6" t="str">
        <f aca="false">IFERROR(INDEX('6. Del Viso'!$A:$B,MATCH($A1358,'6. Del Viso'!$A:$A,0),2),"")</f>
        <v/>
      </c>
      <c r="J1358" s="6" t="str">
        <f aca="false">IFERROR(INDEX('7. Chica Glade'!$B:$F,MATCH($A1358,'7. Chica Glade'!$B:$B,0),4),"")</f>
        <v/>
      </c>
      <c r="K1358" s="6" t="str">
        <f aca="false">IFERROR(INDEX('8. Veterinaria'!$A:$B,MATCH($A1358,'8. Veterinaria'!$A:$A,0),2),"")</f>
        <v/>
      </c>
      <c r="L1358" s="6" t="str">
        <f aca="false">IFERROR(INDEX('9. Hipocampus'!$A:$B,MATCH($A1358,'9. Hipocampus'!$A:$A,0),2),"")</f>
        <v/>
      </c>
      <c r="M1358" s="6" t="str">
        <f aca="false">IFERROR(INDEX('11. Mundo Mascotas'!$B:$D,MATCH($A1358,'11. Mundo Mascotas'!$B:$B,0),2),"")</f>
        <v/>
      </c>
      <c r="N1358" s="6" t="str">
        <f aca="false">IFERROR(INDEX('12. Yaguar'!$B:$E,MATCH($A1358,'12. Yaguar'!$B:$B,0),2),"")</f>
        <v/>
      </c>
      <c r="O1358" s="6" t="str">
        <f aca="false">IFERROR(INDEX('13. King Clor'!$A:$B,MATCH($A1358,'13. King Clor'!$A:$A,0),2),"")</f>
        <v/>
      </c>
      <c r="P1358" s="6" t="str">
        <f aca="false">IFERROR(INDEX('14. Diserquim'!$A:$B,MATCH($A1358,'14. Diserquim'!$A:$A,0),2),"")</f>
        <v/>
      </c>
      <c r="Q1358" s="6" t="str">
        <f aca="false">IFERROR(INDEX('15. Moreno'!$A:$B,MATCH($A1358,'15. Moreno'!$A:$A,0),2),"")</f>
        <v/>
      </c>
      <c r="R1358" s="6" t="str">
        <f aca="false">IFERROR(INDEX('10. Collares'!$J:$K,MATCH($A1358,'10. Collares'!$J:$J,0),2),"")</f>
        <v/>
      </c>
      <c r="S1358" s="6" t="str">
        <f aca="false">IFERROR(INDEX('13. King Clor'!$G:$H,MATCH($A1358,'13. King Clor'!$G:$G,0),2),"")</f>
        <v/>
      </c>
      <c r="T1358" s="6" t="str">
        <f aca="false">IFERROR(INDEX('10. Collares'!$A:$B,MATCH($A1358,'10. Collares'!$A:$A,0),2),"")</f>
        <v/>
      </c>
      <c r="U1358" s="6" t="str">
        <f aca="false">IFERROR(INDEX('16. Mis nietos'!$B:$C,MATCH($A1358,'16. Mis nietos'!$B:$B,0),2),"")</f>
        <v/>
      </c>
      <c r="V1358" s="6" t="str">
        <f aca="false">IFERROR(INDEX('17. Profesional Vet'!$A:$B,MATCH($A1358,'17. Profesional Vet'!$A:$A,0),2),"")</f>
        <v/>
      </c>
      <c r="W1358" s="6" t="str">
        <f aca="false">IFERROR(INDEX('18. Premier'!$A:$B,MATCH($A1358,'18. Premier'!$A:$A,0),2),"")</f>
        <v/>
      </c>
      <c r="X1358" s="6" t="str">
        <f aca="false">IFERROR(INDEX('19. Dacam'!$A:$B,MATCH($A1358,'19. Dacam'!$A:$A,0),2),"")</f>
        <v/>
      </c>
      <c r="Y1358" s="6" t="str">
        <f aca="false">IFERROR(INDEX('20. Proveedor'!$A:$B,MATCH($A1358,'20. Proveedor'!$A:$A,0),2),"")</f>
        <v/>
      </c>
      <c r="Z1358" s="6" t="str">
        <f aca="false">IFERROR(INDEX('21. Saphirus'!$A:$B,MATCH($A1358,'21. Saphirus'!$A:$A,0),2),"")</f>
        <v/>
      </c>
    </row>
    <row r="1359" customFormat="false" ht="15.75" hidden="false" customHeight="true" outlineLevel="0" collapsed="false">
      <c r="A1359" s="5" t="s">
        <v>1397</v>
      </c>
      <c r="B1359" s="5" t="n">
        <v>1148</v>
      </c>
      <c r="C1359" s="5" t="s">
        <v>147</v>
      </c>
      <c r="D1359" s="6" t="str">
        <f aca="false">IFERROR(INDEX('1. Benavídez'!$A:$B,MATCH($A1359,'1. Benavídez'!$A:$A,0),2),"")</f>
        <v/>
      </c>
      <c r="E1359" s="6" t="n">
        <f aca="false">IFERROR(INDEX('2. Gallo'!$B:$D,MATCH($A1359,'2. Gallo'!$B:$B,0),3),"")</f>
        <v>13059</v>
      </c>
      <c r="F1359" s="6" t="str">
        <f aca="false">IFERROR(INDEX('3. Anea'!$B:$D,MATCH($A1359,'3. Anea'!$B:$B,0),2),"")</f>
        <v/>
      </c>
      <c r="G1359" s="6" t="str">
        <f aca="false">IFERROR(INDEX('4. Pilar'!$A:$C,MATCH($A1359,'4. Pilar'!$A:$A,0),2),"")</f>
        <v/>
      </c>
      <c r="H1359" s="6" t="str">
        <f aca="false">IFERROR(INDEX('5. Tortuguitas'!$B:$D,MATCH($A1359,'5. Tortuguitas'!$B:$B,0),2),"")</f>
        <v/>
      </c>
      <c r="I1359" s="6" t="str">
        <f aca="false">IFERROR(INDEX('6. Del Viso'!$A:$B,MATCH($A1359,'6. Del Viso'!$A:$A,0),2),"")</f>
        <v/>
      </c>
      <c r="J1359" s="6" t="str">
        <f aca="false">IFERROR(INDEX('7. Chica Glade'!$B:$F,MATCH($A1359,'7. Chica Glade'!$B:$B,0),4),"")</f>
        <v/>
      </c>
      <c r="K1359" s="6" t="str">
        <f aca="false">IFERROR(INDEX('8. Veterinaria'!$A:$B,MATCH($A1359,'8. Veterinaria'!$A:$A,0),2),"")</f>
        <v/>
      </c>
      <c r="L1359" s="6" t="str">
        <f aca="false">IFERROR(INDEX('9. Hipocampus'!$A:$B,MATCH($A1359,'9. Hipocampus'!$A:$A,0),2),"")</f>
        <v/>
      </c>
      <c r="M1359" s="6" t="str">
        <f aca="false">IFERROR(INDEX('11. Mundo Mascotas'!$B:$D,MATCH($A1359,'11. Mundo Mascotas'!$B:$B,0),2),"")</f>
        <v/>
      </c>
      <c r="N1359" s="6" t="str">
        <f aca="false">IFERROR(INDEX('12. Yaguar'!$B:$E,MATCH($A1359,'12. Yaguar'!$B:$B,0),2),"")</f>
        <v/>
      </c>
      <c r="O1359" s="6" t="str">
        <f aca="false">IFERROR(INDEX('13. King Clor'!$A:$B,MATCH($A1359,'13. King Clor'!$A:$A,0),2),"")</f>
        <v/>
      </c>
      <c r="P1359" s="6" t="str">
        <f aca="false">IFERROR(INDEX('14. Diserquim'!$A:$B,MATCH($A1359,'14. Diserquim'!$A:$A,0),2),"")</f>
        <v/>
      </c>
      <c r="Q1359" s="6" t="str">
        <f aca="false">IFERROR(INDEX('15. Moreno'!$A:$B,MATCH($A1359,'15. Moreno'!$A:$A,0),2),"")</f>
        <v/>
      </c>
      <c r="R1359" s="6" t="str">
        <f aca="false">IFERROR(INDEX('10. Collares'!$J:$K,MATCH($A1359,'10. Collares'!$J:$J,0),2),"")</f>
        <v/>
      </c>
      <c r="S1359" s="6" t="str">
        <f aca="false">IFERROR(INDEX('13. King Clor'!$G:$H,MATCH($A1359,'13. King Clor'!$G:$G,0),2),"")</f>
        <v/>
      </c>
      <c r="T1359" s="6" t="str">
        <f aca="false">IFERROR(INDEX('10. Collares'!$A:$B,MATCH($A1359,'10. Collares'!$A:$A,0),2),"")</f>
        <v/>
      </c>
      <c r="U1359" s="6" t="str">
        <f aca="false">IFERROR(INDEX('16. Mis nietos'!$B:$C,MATCH($A1359,'16. Mis nietos'!$B:$B,0),2),"")</f>
        <v/>
      </c>
      <c r="V1359" s="6" t="str">
        <f aca="false">IFERROR(INDEX('17. Profesional Vet'!$A:$B,MATCH($A1359,'17. Profesional Vet'!$A:$A,0),2),"")</f>
        <v/>
      </c>
      <c r="W1359" s="6" t="str">
        <f aca="false">IFERROR(INDEX('18. Premier'!$A:$B,MATCH($A1359,'18. Premier'!$A:$A,0),2),"")</f>
        <v/>
      </c>
      <c r="X1359" s="6" t="str">
        <f aca="false">IFERROR(INDEX('19. Dacam'!$A:$B,MATCH($A1359,'19. Dacam'!$A:$A,0),2),"")</f>
        <v/>
      </c>
      <c r="Y1359" s="6" t="n">
        <f aca="false">IFERROR(INDEX('20. Proveedor'!$A:$B,MATCH($A1359,'20. Proveedor'!$A:$A,0),2),"")</f>
        <v>11931</v>
      </c>
      <c r="Z1359" s="6" t="str">
        <f aca="false">IFERROR(INDEX('21. Saphirus'!$A:$B,MATCH($A1359,'21. Saphirus'!$A:$A,0),2),"")</f>
        <v/>
      </c>
    </row>
    <row r="1360" customFormat="false" ht="15.75" hidden="false" customHeight="true" outlineLevel="0" collapsed="false">
      <c r="A1360" s="5" t="s">
        <v>1398</v>
      </c>
      <c r="B1360" s="5" t="n">
        <v>1149</v>
      </c>
      <c r="C1360" s="5" t="s">
        <v>147</v>
      </c>
      <c r="D1360" s="6" t="n">
        <f aca="false">IFERROR(INDEX('1. Benavídez'!$A:$B,MATCH($A1360,'1. Benavídez'!$A:$A,0),2),"")</f>
        <v>17404</v>
      </c>
      <c r="E1360" s="6" t="n">
        <f aca="false">IFERROR(INDEX('2. Gallo'!$B:$D,MATCH($A1360,'2. Gallo'!$B:$B,0),3),"")</f>
        <v>18578</v>
      </c>
      <c r="F1360" s="6" t="n">
        <f aca="false">IFERROR(INDEX('3. Anea'!$B:$D,MATCH($A1360,'3. Anea'!$B:$B,0),2),"")</f>
        <v>18596</v>
      </c>
      <c r="G1360" s="6" t="str">
        <f aca="false">IFERROR(INDEX('4. Pilar'!$A:$C,MATCH($A1360,'4. Pilar'!$A:$A,0),2),"")</f>
        <v/>
      </c>
      <c r="H1360" s="6" t="str">
        <f aca="false">IFERROR(INDEX('5. Tortuguitas'!$B:$D,MATCH($A1360,'5. Tortuguitas'!$B:$B,0),2),"")</f>
        <v/>
      </c>
      <c r="I1360" s="6" t="str">
        <f aca="false">IFERROR(INDEX('6. Del Viso'!$A:$B,MATCH($A1360,'6. Del Viso'!$A:$A,0),2),"")</f>
        <v/>
      </c>
      <c r="J1360" s="6" t="str">
        <f aca="false">IFERROR(INDEX('7. Chica Glade'!$B:$F,MATCH($A1360,'7. Chica Glade'!$B:$B,0),4),"")</f>
        <v/>
      </c>
      <c r="K1360" s="6" t="str">
        <f aca="false">IFERROR(INDEX('8. Veterinaria'!$A:$B,MATCH($A1360,'8. Veterinaria'!$A:$A,0),2),"")</f>
        <v/>
      </c>
      <c r="L1360" s="6" t="str">
        <f aca="false">IFERROR(INDEX('9. Hipocampus'!$A:$B,MATCH($A1360,'9. Hipocampus'!$A:$A,0),2),"")</f>
        <v/>
      </c>
      <c r="M1360" s="6" t="n">
        <f aca="false">IFERROR(INDEX('11. Mundo Mascotas'!$B:$D,MATCH($A1360,'11. Mundo Mascotas'!$B:$B,0),2),"")</f>
        <v>18424</v>
      </c>
      <c r="N1360" s="6" t="str">
        <f aca="false">IFERROR(INDEX('12. Yaguar'!$B:$E,MATCH($A1360,'12. Yaguar'!$B:$B,0),2),"")</f>
        <v/>
      </c>
      <c r="O1360" s="6" t="str">
        <f aca="false">IFERROR(INDEX('13. King Clor'!$A:$B,MATCH($A1360,'13. King Clor'!$A:$A,0),2),"")</f>
        <v/>
      </c>
      <c r="P1360" s="6" t="str">
        <f aca="false">IFERROR(INDEX('14. Diserquim'!$A:$B,MATCH($A1360,'14. Diserquim'!$A:$A,0),2),"")</f>
        <v/>
      </c>
      <c r="Q1360" s="6" t="str">
        <f aca="false">IFERROR(INDEX('15. Moreno'!$A:$B,MATCH($A1360,'15. Moreno'!$A:$A,0),2),"")</f>
        <v/>
      </c>
      <c r="R1360" s="6" t="str">
        <f aca="false">IFERROR(INDEX('10. Collares'!$J:$K,MATCH($A1360,'10. Collares'!$J:$J,0),2),"")</f>
        <v/>
      </c>
      <c r="S1360" s="6" t="str">
        <f aca="false">IFERROR(INDEX('13. King Clor'!$G:$H,MATCH($A1360,'13. King Clor'!$G:$G,0),2),"")</f>
        <v/>
      </c>
      <c r="T1360" s="6" t="str">
        <f aca="false">IFERROR(INDEX('10. Collares'!$A:$B,MATCH($A1360,'10. Collares'!$A:$A,0),2),"")</f>
        <v/>
      </c>
      <c r="U1360" s="6" t="str">
        <f aca="false">IFERROR(INDEX('16. Mis nietos'!$B:$C,MATCH($A1360,'16. Mis nietos'!$B:$B,0),2),"")</f>
        <v/>
      </c>
      <c r="V1360" s="6" t="str">
        <f aca="false">IFERROR(INDEX('17. Profesional Vet'!$A:$B,MATCH($A1360,'17. Profesional Vet'!$A:$A,0),2),"")</f>
        <v/>
      </c>
      <c r="W1360" s="6" t="str">
        <f aca="false">IFERROR(INDEX('18. Premier'!$A:$B,MATCH($A1360,'18. Premier'!$A:$A,0),2),"")</f>
        <v/>
      </c>
      <c r="X1360" s="6" t="str">
        <f aca="false">IFERROR(INDEX('19. Dacam'!$A:$B,MATCH($A1360,'19. Dacam'!$A:$A,0),2),"")</f>
        <v/>
      </c>
      <c r="Y1360" s="6" t="n">
        <f aca="false">IFERROR(INDEX('20. Proveedor'!$A:$B,MATCH($A1360,'20. Proveedor'!$A:$A,0),2),"")</f>
        <v>16975</v>
      </c>
      <c r="Z1360" s="6" t="str">
        <f aca="false">IFERROR(INDEX('21. Saphirus'!$A:$B,MATCH($A1360,'21. Saphirus'!$A:$A,0),2),"")</f>
        <v/>
      </c>
    </row>
    <row r="1361" customFormat="false" ht="15.75" hidden="false" customHeight="true" outlineLevel="0" collapsed="false">
      <c r="A1361" s="5" t="s">
        <v>1399</v>
      </c>
      <c r="B1361" s="5" t="n">
        <v>5106</v>
      </c>
      <c r="C1361" s="5" t="s">
        <v>130</v>
      </c>
      <c r="D1361" s="6" t="str">
        <f aca="false">IFERROR(INDEX('1. Benavídez'!$A:$B,MATCH($A1361,'1. Benavídez'!$A:$A,0),2),"")</f>
        <v/>
      </c>
      <c r="E1361" s="6" t="str">
        <f aca="false">IFERROR(INDEX('2. Gallo'!$B:$D,MATCH($A1361,'2. Gallo'!$B:$B,0),3),"")</f>
        <v/>
      </c>
      <c r="F1361" s="6" t="str">
        <f aca="false">IFERROR(INDEX('3. Anea'!$B:$D,MATCH($A1361,'3. Anea'!$B:$B,0),2),"")</f>
        <v/>
      </c>
      <c r="G1361" s="6" t="str">
        <f aca="false">IFERROR(INDEX('4. Pilar'!$A:$C,MATCH($A1361,'4. Pilar'!$A:$A,0),2),"")</f>
        <v/>
      </c>
      <c r="H1361" s="6" t="str">
        <f aca="false">IFERROR(INDEX('5. Tortuguitas'!$B:$D,MATCH($A1361,'5. Tortuguitas'!$B:$B,0),2),"")</f>
        <v/>
      </c>
      <c r="I1361" s="6" t="str">
        <f aca="false">IFERROR(INDEX('6. Del Viso'!$A:$B,MATCH($A1361,'6. Del Viso'!$A:$A,0),2),"")</f>
        <v/>
      </c>
      <c r="J1361" s="6" t="str">
        <f aca="false">IFERROR(INDEX('7. Chica Glade'!$B:$F,MATCH($A1361,'7. Chica Glade'!$B:$B,0),4),"")</f>
        <v/>
      </c>
      <c r="K1361" s="6" t="str">
        <f aca="false">IFERROR(INDEX('8. Veterinaria'!$A:$B,MATCH($A1361,'8. Veterinaria'!$A:$A,0),2),"")</f>
        <v/>
      </c>
      <c r="L1361" s="6" t="str">
        <f aca="false">IFERROR(INDEX('9. Hipocampus'!$A:$B,MATCH($A1361,'9. Hipocampus'!$A:$A,0),2),"")</f>
        <v/>
      </c>
      <c r="M1361" s="6" t="str">
        <f aca="false">IFERROR(INDEX('11. Mundo Mascotas'!$B:$D,MATCH($A1361,'11. Mundo Mascotas'!$B:$B,0),2),"")</f>
        <v/>
      </c>
      <c r="N1361" s="6" t="str">
        <f aca="false">IFERROR(INDEX('12. Yaguar'!$B:$E,MATCH($A1361,'12. Yaguar'!$B:$B,0),2),"")</f>
        <v/>
      </c>
      <c r="O1361" s="6" t="str">
        <f aca="false">IFERROR(INDEX('13. King Clor'!$A:$B,MATCH($A1361,'13. King Clor'!$A:$A,0),2),"")</f>
        <v/>
      </c>
      <c r="P1361" s="6" t="str">
        <f aca="false">IFERROR(INDEX('14. Diserquim'!$A:$B,MATCH($A1361,'14. Diserquim'!$A:$A,0),2),"")</f>
        <v/>
      </c>
      <c r="Q1361" s="6" t="str">
        <f aca="false">IFERROR(INDEX('15. Moreno'!$A:$B,MATCH($A1361,'15. Moreno'!$A:$A,0),2),"")</f>
        <v/>
      </c>
      <c r="R1361" s="6" t="str">
        <f aca="false">IFERROR(INDEX('10. Collares'!$J:$K,MATCH($A1361,'10. Collares'!$J:$J,0),2),"")</f>
        <v/>
      </c>
      <c r="S1361" s="6" t="str">
        <f aca="false">IFERROR(INDEX('13. King Clor'!$G:$H,MATCH($A1361,'13. King Clor'!$G:$G,0),2),"")</f>
        <v/>
      </c>
      <c r="T1361" s="6" t="str">
        <f aca="false">IFERROR(INDEX('10. Collares'!$A:$B,MATCH($A1361,'10. Collares'!$A:$A,0),2),"")</f>
        <v/>
      </c>
      <c r="U1361" s="6" t="str">
        <f aca="false">IFERROR(INDEX('16. Mis nietos'!$B:$C,MATCH($A1361,'16. Mis nietos'!$B:$B,0),2),"")</f>
        <v/>
      </c>
      <c r="V1361" s="6" t="str">
        <f aca="false">IFERROR(INDEX('17. Profesional Vet'!$A:$B,MATCH($A1361,'17. Profesional Vet'!$A:$A,0),2),"")</f>
        <v/>
      </c>
      <c r="W1361" s="6" t="str">
        <f aca="false">IFERROR(INDEX('18. Premier'!$A:$B,MATCH($A1361,'18. Premier'!$A:$A,0),2),"")</f>
        <v/>
      </c>
      <c r="X1361" s="6" t="str">
        <f aca="false">IFERROR(INDEX('19. Dacam'!$A:$B,MATCH($A1361,'19. Dacam'!$A:$A,0),2),"")</f>
        <v/>
      </c>
      <c r="Y1361" s="6" t="str">
        <f aca="false">IFERROR(INDEX('20. Proveedor'!$A:$B,MATCH($A1361,'20. Proveedor'!$A:$A,0),2),"")</f>
        <v/>
      </c>
      <c r="Z1361" s="6" t="str">
        <f aca="false">IFERROR(INDEX('21. Saphirus'!$A:$B,MATCH($A1361,'21. Saphirus'!$A:$A,0),2),"")</f>
        <v/>
      </c>
    </row>
    <row r="1362" customFormat="false" ht="15.75" hidden="false" customHeight="true" outlineLevel="0" collapsed="false">
      <c r="A1362" s="5" t="s">
        <v>1400</v>
      </c>
      <c r="B1362" s="5" t="n">
        <v>1150</v>
      </c>
      <c r="C1362" s="5" t="s">
        <v>132</v>
      </c>
      <c r="D1362" s="6" t="str">
        <f aca="false">IFERROR(INDEX('1. Benavídez'!$A:$B,MATCH($A1362,'1. Benavídez'!$A:$A,0),2),"")</f>
        <v/>
      </c>
      <c r="E1362" s="6" t="n">
        <f aca="false">IFERROR(INDEX('2. Gallo'!$B:$D,MATCH($A1362,'2. Gallo'!$B:$B,0),3),"")</f>
        <v>30740</v>
      </c>
      <c r="F1362" s="6" t="str">
        <f aca="false">IFERROR(INDEX('3. Anea'!$B:$D,MATCH($A1362,'3. Anea'!$B:$B,0),2),"")</f>
        <v/>
      </c>
      <c r="G1362" s="6" t="str">
        <f aca="false">IFERROR(INDEX('4. Pilar'!$A:$C,MATCH($A1362,'4. Pilar'!$A:$A,0),2),"")</f>
        <v/>
      </c>
      <c r="H1362" s="6" t="str">
        <f aca="false">IFERROR(INDEX('5. Tortuguitas'!$B:$D,MATCH($A1362,'5. Tortuguitas'!$B:$B,0),2),"")</f>
        <v/>
      </c>
      <c r="I1362" s="6" t="str">
        <f aca="false">IFERROR(INDEX('6. Del Viso'!$A:$B,MATCH($A1362,'6. Del Viso'!$A:$A,0),2),"")</f>
        <v/>
      </c>
      <c r="J1362" s="6" t="str">
        <f aca="false">IFERROR(INDEX('7. Chica Glade'!$B:$F,MATCH($A1362,'7. Chica Glade'!$B:$B,0),4),"")</f>
        <v/>
      </c>
      <c r="K1362" s="6" t="str">
        <f aca="false">IFERROR(INDEX('8. Veterinaria'!$A:$B,MATCH($A1362,'8. Veterinaria'!$A:$A,0),2),"")</f>
        <v/>
      </c>
      <c r="L1362" s="6" t="str">
        <f aca="false">IFERROR(INDEX('9. Hipocampus'!$A:$B,MATCH($A1362,'9. Hipocampus'!$A:$A,0),2),"")</f>
        <v/>
      </c>
      <c r="M1362" s="6" t="str">
        <f aca="false">IFERROR(INDEX('11. Mundo Mascotas'!$B:$D,MATCH($A1362,'11. Mundo Mascotas'!$B:$B,0),2),"")</f>
        <v/>
      </c>
      <c r="N1362" s="6" t="str">
        <f aca="false">IFERROR(INDEX('12. Yaguar'!$B:$E,MATCH($A1362,'12. Yaguar'!$B:$B,0),2),"")</f>
        <v/>
      </c>
      <c r="O1362" s="6" t="str">
        <f aca="false">IFERROR(INDEX('13. King Clor'!$A:$B,MATCH($A1362,'13. King Clor'!$A:$A,0),2),"")</f>
        <v/>
      </c>
      <c r="P1362" s="6" t="str">
        <f aca="false">IFERROR(INDEX('14. Diserquim'!$A:$B,MATCH($A1362,'14. Diserquim'!$A:$A,0),2),"")</f>
        <v/>
      </c>
      <c r="Q1362" s="6" t="str">
        <f aca="false">IFERROR(INDEX('15. Moreno'!$A:$B,MATCH($A1362,'15. Moreno'!$A:$A,0),2),"")</f>
        <v/>
      </c>
      <c r="R1362" s="6" t="str">
        <f aca="false">IFERROR(INDEX('10. Collares'!$J:$K,MATCH($A1362,'10. Collares'!$J:$J,0),2),"")</f>
        <v/>
      </c>
      <c r="S1362" s="6" t="str">
        <f aca="false">IFERROR(INDEX('13. King Clor'!$G:$H,MATCH($A1362,'13. King Clor'!$G:$G,0),2),"")</f>
        <v/>
      </c>
      <c r="T1362" s="6" t="str">
        <f aca="false">IFERROR(INDEX('10. Collares'!$A:$B,MATCH($A1362,'10. Collares'!$A:$A,0),2),"")</f>
        <v/>
      </c>
      <c r="U1362" s="6" t="str">
        <f aca="false">IFERROR(INDEX('16. Mis nietos'!$B:$C,MATCH($A1362,'16. Mis nietos'!$B:$B,0),2),"")</f>
        <v/>
      </c>
      <c r="V1362" s="6" t="str">
        <f aca="false">IFERROR(INDEX('17. Profesional Vet'!$A:$B,MATCH($A1362,'17. Profesional Vet'!$A:$A,0),2),"")</f>
        <v/>
      </c>
      <c r="W1362" s="6" t="str">
        <f aca="false">IFERROR(INDEX('18. Premier'!$A:$B,MATCH($A1362,'18. Premier'!$A:$A,0),2),"")</f>
        <v/>
      </c>
      <c r="X1362" s="6" t="str">
        <f aca="false">IFERROR(INDEX('19. Dacam'!$A:$B,MATCH($A1362,'19. Dacam'!$A:$A,0),2),"")</f>
        <v/>
      </c>
      <c r="Y1362" s="6" t="str">
        <f aca="false">IFERROR(INDEX('20. Proveedor'!$A:$B,MATCH($A1362,'20. Proveedor'!$A:$A,0),2),"")</f>
        <v/>
      </c>
      <c r="Z1362" s="6" t="str">
        <f aca="false">IFERROR(INDEX('21. Saphirus'!$A:$B,MATCH($A1362,'21. Saphirus'!$A:$A,0),2),"")</f>
        <v/>
      </c>
    </row>
    <row r="1363" customFormat="false" ht="15.75" hidden="false" customHeight="true" outlineLevel="0" collapsed="false">
      <c r="A1363" s="5" t="s">
        <v>1401</v>
      </c>
      <c r="B1363" s="5" t="n">
        <v>4508</v>
      </c>
      <c r="C1363" s="5" t="s">
        <v>123</v>
      </c>
      <c r="D1363" s="6" t="str">
        <f aca="false">IFERROR(INDEX('1. Benavídez'!$A:$B,MATCH($A1363,'1. Benavídez'!$A:$A,0),2),"")</f>
        <v/>
      </c>
      <c r="E1363" s="6" t="str">
        <f aca="false">IFERROR(INDEX('2. Gallo'!$B:$D,MATCH($A1363,'2. Gallo'!$B:$B,0),3),"")</f>
        <v/>
      </c>
      <c r="F1363" s="6" t="str">
        <f aca="false">IFERROR(INDEX('3. Anea'!$B:$D,MATCH($A1363,'3. Anea'!$B:$B,0),2),"")</f>
        <v/>
      </c>
      <c r="G1363" s="6" t="str">
        <f aca="false">IFERROR(INDEX('4. Pilar'!$A:$C,MATCH($A1363,'4. Pilar'!$A:$A,0),2),"")</f>
        <v/>
      </c>
      <c r="H1363" s="6" t="str">
        <f aca="false">IFERROR(INDEX('5. Tortuguitas'!$B:$D,MATCH($A1363,'5. Tortuguitas'!$B:$B,0),2),"")</f>
        <v/>
      </c>
      <c r="I1363" s="6" t="str">
        <f aca="false">IFERROR(INDEX('6. Del Viso'!$A:$B,MATCH($A1363,'6. Del Viso'!$A:$A,0),2),"")</f>
        <v/>
      </c>
      <c r="J1363" s="6" t="str">
        <f aca="false">IFERROR(INDEX('7. Chica Glade'!$B:$F,MATCH($A1363,'7. Chica Glade'!$B:$B,0),4),"")</f>
        <v/>
      </c>
      <c r="K1363" s="6" t="str">
        <f aca="false">IFERROR(INDEX('8. Veterinaria'!$A:$B,MATCH($A1363,'8. Veterinaria'!$A:$A,0),2),"")</f>
        <v/>
      </c>
      <c r="L1363" s="6" t="str">
        <f aca="false">IFERROR(INDEX('9. Hipocampus'!$A:$B,MATCH($A1363,'9. Hipocampus'!$A:$A,0),2),"")</f>
        <v/>
      </c>
      <c r="M1363" s="6" t="str">
        <f aca="false">IFERROR(INDEX('11. Mundo Mascotas'!$B:$D,MATCH($A1363,'11. Mundo Mascotas'!$B:$B,0),2),"")</f>
        <v/>
      </c>
      <c r="N1363" s="6" t="str">
        <f aca="false">IFERROR(INDEX('12. Yaguar'!$B:$E,MATCH($A1363,'12. Yaguar'!$B:$B,0),2),"")</f>
        <v/>
      </c>
      <c r="O1363" s="6" t="str">
        <f aca="false">IFERROR(INDEX('13. King Clor'!$A:$B,MATCH($A1363,'13. King Clor'!$A:$A,0),2),"")</f>
        <v/>
      </c>
      <c r="P1363" s="6" t="str">
        <f aca="false">IFERROR(INDEX('14. Diserquim'!$A:$B,MATCH($A1363,'14. Diserquim'!$A:$A,0),2),"")</f>
        <v/>
      </c>
      <c r="Q1363" s="6" t="n">
        <f aca="false">IFERROR(INDEX('15. Moreno'!$A:$B,MATCH($A1363,'15. Moreno'!$A:$A,0),2),"")</f>
        <v>570</v>
      </c>
      <c r="R1363" s="6" t="str">
        <f aca="false">IFERROR(INDEX('10. Collares'!$J:$K,MATCH($A1363,'10. Collares'!$J:$J,0),2),"")</f>
        <v/>
      </c>
      <c r="S1363" s="6" t="str">
        <f aca="false">IFERROR(INDEX('13. King Clor'!$G:$H,MATCH($A1363,'13. King Clor'!$G:$G,0),2),"")</f>
        <v/>
      </c>
      <c r="T1363" s="6" t="str">
        <f aca="false">IFERROR(INDEX('10. Collares'!$A:$B,MATCH($A1363,'10. Collares'!$A:$A,0),2),"")</f>
        <v/>
      </c>
      <c r="U1363" s="6" t="str">
        <f aca="false">IFERROR(INDEX('16. Mis nietos'!$B:$C,MATCH($A1363,'16. Mis nietos'!$B:$B,0),2),"")</f>
        <v/>
      </c>
      <c r="V1363" s="6" t="str">
        <f aca="false">IFERROR(INDEX('17. Profesional Vet'!$A:$B,MATCH($A1363,'17. Profesional Vet'!$A:$A,0),2),"")</f>
        <v/>
      </c>
      <c r="W1363" s="6" t="n">
        <f aca="false">IFERROR(INDEX('18. Premier'!$A:$B,MATCH($A1363,'18. Premier'!$A:$A,0),2),"")</f>
        <v>798</v>
      </c>
      <c r="X1363" s="6" t="str">
        <f aca="false">IFERROR(INDEX('19. Dacam'!$A:$B,MATCH($A1363,'19. Dacam'!$A:$A,0),2),"")</f>
        <v/>
      </c>
      <c r="Y1363" s="6" t="str">
        <f aca="false">IFERROR(INDEX('20. Proveedor'!$A:$B,MATCH($A1363,'20. Proveedor'!$A:$A,0),2),"")</f>
        <v/>
      </c>
      <c r="Z1363" s="6" t="str">
        <f aca="false">IFERROR(INDEX('21. Saphirus'!$A:$B,MATCH($A1363,'21. Saphirus'!$A:$A,0),2),"")</f>
        <v/>
      </c>
    </row>
    <row r="1364" customFormat="false" ht="15.75" hidden="false" customHeight="true" outlineLevel="0" collapsed="false">
      <c r="A1364" s="5" t="s">
        <v>1402</v>
      </c>
      <c r="B1364" s="5" t="n">
        <v>1905611</v>
      </c>
      <c r="C1364" s="5" t="s">
        <v>123</v>
      </c>
      <c r="D1364" s="6" t="str">
        <f aca="false">IFERROR(INDEX('1. Benavídez'!$A:$B,MATCH($A1364,'1. Benavídez'!$A:$A,0),2),"")</f>
        <v/>
      </c>
      <c r="E1364" s="6" t="str">
        <f aca="false">IFERROR(INDEX('2. Gallo'!$B:$D,MATCH($A1364,'2. Gallo'!$B:$B,0),3),"")</f>
        <v/>
      </c>
      <c r="F1364" s="6" t="str">
        <f aca="false">IFERROR(INDEX('3. Anea'!$B:$D,MATCH($A1364,'3. Anea'!$B:$B,0),2),"")</f>
        <v/>
      </c>
      <c r="G1364" s="6" t="str">
        <f aca="false">IFERROR(INDEX('4. Pilar'!$A:$C,MATCH($A1364,'4. Pilar'!$A:$A,0),2),"")</f>
        <v/>
      </c>
      <c r="H1364" s="6" t="str">
        <f aca="false">IFERROR(INDEX('5. Tortuguitas'!$B:$D,MATCH($A1364,'5. Tortuguitas'!$B:$B,0),2),"")</f>
        <v/>
      </c>
      <c r="I1364" s="6" t="str">
        <f aca="false">IFERROR(INDEX('6. Del Viso'!$A:$B,MATCH($A1364,'6. Del Viso'!$A:$A,0),2),"")</f>
        <v/>
      </c>
      <c r="J1364" s="6" t="str">
        <f aca="false">IFERROR(INDEX('7. Chica Glade'!$B:$F,MATCH($A1364,'7. Chica Glade'!$B:$B,0),4),"")</f>
        <v/>
      </c>
      <c r="K1364" s="6" t="str">
        <f aca="false">IFERROR(INDEX('8. Veterinaria'!$A:$B,MATCH($A1364,'8. Veterinaria'!$A:$A,0),2),"")</f>
        <v/>
      </c>
      <c r="L1364" s="6" t="str">
        <f aca="false">IFERROR(INDEX('9. Hipocampus'!$A:$B,MATCH($A1364,'9. Hipocampus'!$A:$A,0),2),"")</f>
        <v/>
      </c>
      <c r="M1364" s="6" t="str">
        <f aca="false">IFERROR(INDEX('11. Mundo Mascotas'!$B:$D,MATCH($A1364,'11. Mundo Mascotas'!$B:$B,0),2),"")</f>
        <v/>
      </c>
      <c r="N1364" s="6" t="str">
        <f aca="false">IFERROR(INDEX('12. Yaguar'!$B:$E,MATCH($A1364,'12. Yaguar'!$B:$B,0),2),"")</f>
        <v/>
      </c>
      <c r="O1364" s="6" t="str">
        <f aca="false">IFERROR(INDEX('13. King Clor'!$A:$B,MATCH($A1364,'13. King Clor'!$A:$A,0),2),"")</f>
        <v/>
      </c>
      <c r="P1364" s="6" t="str">
        <f aca="false">IFERROR(INDEX('14. Diserquim'!$A:$B,MATCH($A1364,'14. Diserquim'!$A:$A,0),2),"")</f>
        <v/>
      </c>
      <c r="Q1364" s="6" t="str">
        <f aca="false">IFERROR(INDEX('15. Moreno'!$A:$B,MATCH($A1364,'15. Moreno'!$A:$A,0),2),"")</f>
        <v/>
      </c>
      <c r="R1364" s="6" t="str">
        <f aca="false">IFERROR(INDEX('10. Collares'!$J:$K,MATCH($A1364,'10. Collares'!$J:$J,0),2),"")</f>
        <v/>
      </c>
      <c r="S1364" s="6" t="str">
        <f aca="false">IFERROR(INDEX('13. King Clor'!$G:$H,MATCH($A1364,'13. King Clor'!$G:$G,0),2),"")</f>
        <v/>
      </c>
      <c r="T1364" s="6" t="str">
        <f aca="false">IFERROR(INDEX('10. Collares'!$A:$B,MATCH($A1364,'10. Collares'!$A:$A,0),2),"")</f>
        <v/>
      </c>
      <c r="U1364" s="6" t="n">
        <f aca="false">IFERROR(INDEX('16. Mis nietos'!$B:$C,MATCH($A1364,'16. Mis nietos'!$B:$B,0),2),"")</f>
        <v>1960</v>
      </c>
      <c r="V1364" s="6" t="str">
        <f aca="false">IFERROR(INDEX('17. Profesional Vet'!$A:$B,MATCH($A1364,'17. Profesional Vet'!$A:$A,0),2),"")</f>
        <v/>
      </c>
      <c r="W1364" s="6" t="str">
        <f aca="false">IFERROR(INDEX('18. Premier'!$A:$B,MATCH($A1364,'18. Premier'!$A:$A,0),2),"")</f>
        <v/>
      </c>
      <c r="X1364" s="6" t="str">
        <f aca="false">IFERROR(INDEX('19. Dacam'!$A:$B,MATCH($A1364,'19. Dacam'!$A:$A,0),2),"")</f>
        <v/>
      </c>
      <c r="Y1364" s="6" t="str">
        <f aca="false">IFERROR(INDEX('20. Proveedor'!$A:$B,MATCH($A1364,'20. Proveedor'!$A:$A,0),2),"")</f>
        <v/>
      </c>
      <c r="Z1364" s="6" t="str">
        <f aca="false">IFERROR(INDEX('21. Saphirus'!$A:$B,MATCH($A1364,'21. Saphirus'!$A:$A,0),2),"")</f>
        <v/>
      </c>
    </row>
    <row r="1365" customFormat="false" ht="15.75" hidden="false" customHeight="true" outlineLevel="0" collapsed="false">
      <c r="A1365" s="5" t="s">
        <v>1403</v>
      </c>
      <c r="B1365" s="5" t="n">
        <v>1906119</v>
      </c>
      <c r="C1365" s="5" t="s">
        <v>123</v>
      </c>
      <c r="D1365" s="6" t="str">
        <f aca="false">IFERROR(INDEX('1. Benavídez'!$A:$B,MATCH($A1365,'1. Benavídez'!$A:$A,0),2),"")</f>
        <v/>
      </c>
      <c r="E1365" s="6" t="str">
        <f aca="false">IFERROR(INDEX('2. Gallo'!$B:$D,MATCH($A1365,'2. Gallo'!$B:$B,0),3),"")</f>
        <v/>
      </c>
      <c r="F1365" s="6" t="str">
        <f aca="false">IFERROR(INDEX('3. Anea'!$B:$D,MATCH($A1365,'3. Anea'!$B:$B,0),2),"")</f>
        <v/>
      </c>
      <c r="G1365" s="6" t="str">
        <f aca="false">IFERROR(INDEX('4. Pilar'!$A:$C,MATCH($A1365,'4. Pilar'!$A:$A,0),2),"")</f>
        <v/>
      </c>
      <c r="H1365" s="6" t="str">
        <f aca="false">IFERROR(INDEX('5. Tortuguitas'!$B:$D,MATCH($A1365,'5. Tortuguitas'!$B:$B,0),2),"")</f>
        <v/>
      </c>
      <c r="I1365" s="6" t="str">
        <f aca="false">IFERROR(INDEX('6. Del Viso'!$A:$B,MATCH($A1365,'6. Del Viso'!$A:$A,0),2),"")</f>
        <v/>
      </c>
      <c r="J1365" s="6" t="str">
        <f aca="false">IFERROR(INDEX('7. Chica Glade'!$B:$F,MATCH($A1365,'7. Chica Glade'!$B:$B,0),4),"")</f>
        <v/>
      </c>
      <c r="K1365" s="6" t="str">
        <f aca="false">IFERROR(INDEX('8. Veterinaria'!$A:$B,MATCH($A1365,'8. Veterinaria'!$A:$A,0),2),"")</f>
        <v/>
      </c>
      <c r="L1365" s="6" t="str">
        <f aca="false">IFERROR(INDEX('9. Hipocampus'!$A:$B,MATCH($A1365,'9. Hipocampus'!$A:$A,0),2),"")</f>
        <v/>
      </c>
      <c r="M1365" s="6" t="str">
        <f aca="false">IFERROR(INDEX('11. Mundo Mascotas'!$B:$D,MATCH($A1365,'11. Mundo Mascotas'!$B:$B,0),2),"")</f>
        <v/>
      </c>
      <c r="N1365" s="6" t="str">
        <f aca="false">IFERROR(INDEX('12. Yaguar'!$B:$E,MATCH($A1365,'12. Yaguar'!$B:$B,0),2),"")</f>
        <v/>
      </c>
      <c r="O1365" s="6" t="str">
        <f aca="false">IFERROR(INDEX('13. King Clor'!$A:$B,MATCH($A1365,'13. King Clor'!$A:$A,0),2),"")</f>
        <v/>
      </c>
      <c r="P1365" s="6" t="str">
        <f aca="false">IFERROR(INDEX('14. Diserquim'!$A:$B,MATCH($A1365,'14. Diserquim'!$A:$A,0),2),"")</f>
        <v/>
      </c>
      <c r="Q1365" s="6" t="str">
        <f aca="false">IFERROR(INDEX('15. Moreno'!$A:$B,MATCH($A1365,'15. Moreno'!$A:$A,0),2),"")</f>
        <v/>
      </c>
      <c r="R1365" s="6" t="str">
        <f aca="false">IFERROR(INDEX('10. Collares'!$J:$K,MATCH($A1365,'10. Collares'!$J:$J,0),2),"")</f>
        <v/>
      </c>
      <c r="S1365" s="6" t="str">
        <f aca="false">IFERROR(INDEX('13. King Clor'!$G:$H,MATCH($A1365,'13. King Clor'!$G:$G,0),2),"")</f>
        <v/>
      </c>
      <c r="T1365" s="6" t="str">
        <f aca="false">IFERROR(INDEX('10. Collares'!$A:$B,MATCH($A1365,'10. Collares'!$A:$A,0),2),"")</f>
        <v/>
      </c>
      <c r="U1365" s="6" t="n">
        <f aca="false">IFERROR(INDEX('16. Mis nietos'!$B:$C,MATCH($A1365,'16. Mis nietos'!$B:$B,0),2),"")</f>
        <v>588</v>
      </c>
      <c r="V1365" s="6" t="str">
        <f aca="false">IFERROR(INDEX('17. Profesional Vet'!$A:$B,MATCH($A1365,'17. Profesional Vet'!$A:$A,0),2),"")</f>
        <v/>
      </c>
      <c r="W1365" s="6" t="str">
        <f aca="false">IFERROR(INDEX('18. Premier'!$A:$B,MATCH($A1365,'18. Premier'!$A:$A,0),2),"")</f>
        <v/>
      </c>
      <c r="X1365" s="6" t="str">
        <f aca="false">IFERROR(INDEX('19. Dacam'!$A:$B,MATCH($A1365,'19. Dacam'!$A:$A,0),2),"")</f>
        <v/>
      </c>
      <c r="Y1365" s="6" t="str">
        <f aca="false">IFERROR(INDEX('20. Proveedor'!$A:$B,MATCH($A1365,'20. Proveedor'!$A:$A,0),2),"")</f>
        <v/>
      </c>
      <c r="Z1365" s="6" t="str">
        <f aca="false">IFERROR(INDEX('21. Saphirus'!$A:$B,MATCH($A1365,'21. Saphirus'!$A:$A,0),2),"")</f>
        <v/>
      </c>
    </row>
    <row r="1366" customFormat="false" ht="15.75" hidden="false" customHeight="true" outlineLevel="0" collapsed="false">
      <c r="A1366" s="5" t="s">
        <v>1404</v>
      </c>
      <c r="B1366" s="5" t="n">
        <v>1905981</v>
      </c>
      <c r="C1366" s="5" t="s">
        <v>123</v>
      </c>
      <c r="D1366" s="6" t="str">
        <f aca="false">IFERROR(INDEX('1. Benavídez'!$A:$B,MATCH($A1366,'1. Benavídez'!$A:$A,0),2),"")</f>
        <v/>
      </c>
      <c r="E1366" s="6" t="str">
        <f aca="false">IFERROR(INDEX('2. Gallo'!$B:$D,MATCH($A1366,'2. Gallo'!$B:$B,0),3),"")</f>
        <v/>
      </c>
      <c r="F1366" s="6" t="str">
        <f aca="false">IFERROR(INDEX('3. Anea'!$B:$D,MATCH($A1366,'3. Anea'!$B:$B,0),2),"")</f>
        <v/>
      </c>
      <c r="G1366" s="6" t="str">
        <f aca="false">IFERROR(INDEX('4. Pilar'!$A:$C,MATCH($A1366,'4. Pilar'!$A:$A,0),2),"")</f>
        <v/>
      </c>
      <c r="H1366" s="6" t="str">
        <f aca="false">IFERROR(INDEX('5. Tortuguitas'!$B:$D,MATCH($A1366,'5. Tortuguitas'!$B:$B,0),2),"")</f>
        <v/>
      </c>
      <c r="I1366" s="6" t="str">
        <f aca="false">IFERROR(INDEX('6. Del Viso'!$A:$B,MATCH($A1366,'6. Del Viso'!$A:$A,0),2),"")</f>
        <v/>
      </c>
      <c r="J1366" s="6" t="str">
        <f aca="false">IFERROR(INDEX('7. Chica Glade'!$B:$F,MATCH($A1366,'7. Chica Glade'!$B:$B,0),4),"")</f>
        <v/>
      </c>
      <c r="K1366" s="6" t="str">
        <f aca="false">IFERROR(INDEX('8. Veterinaria'!$A:$B,MATCH($A1366,'8. Veterinaria'!$A:$A,0),2),"")</f>
        <v/>
      </c>
      <c r="L1366" s="6" t="str">
        <f aca="false">IFERROR(INDEX('9. Hipocampus'!$A:$B,MATCH($A1366,'9. Hipocampus'!$A:$A,0),2),"")</f>
        <v/>
      </c>
      <c r="M1366" s="6" t="str">
        <f aca="false">IFERROR(INDEX('11. Mundo Mascotas'!$B:$D,MATCH($A1366,'11. Mundo Mascotas'!$B:$B,0),2),"")</f>
        <v/>
      </c>
      <c r="N1366" s="6" t="str">
        <f aca="false">IFERROR(INDEX('12. Yaguar'!$B:$E,MATCH($A1366,'12. Yaguar'!$B:$B,0),2),"")</f>
        <v/>
      </c>
      <c r="O1366" s="6" t="str">
        <f aca="false">IFERROR(INDEX('13. King Clor'!$A:$B,MATCH($A1366,'13. King Clor'!$A:$A,0),2),"")</f>
        <v/>
      </c>
      <c r="P1366" s="6" t="str">
        <f aca="false">IFERROR(INDEX('14. Diserquim'!$A:$B,MATCH($A1366,'14. Diserquim'!$A:$A,0),2),"")</f>
        <v/>
      </c>
      <c r="Q1366" s="6" t="str">
        <f aca="false">IFERROR(INDEX('15. Moreno'!$A:$B,MATCH($A1366,'15. Moreno'!$A:$A,0),2),"")</f>
        <v/>
      </c>
      <c r="R1366" s="6" t="str">
        <f aca="false">IFERROR(INDEX('10. Collares'!$J:$K,MATCH($A1366,'10. Collares'!$J:$J,0),2),"")</f>
        <v/>
      </c>
      <c r="S1366" s="6" t="str">
        <f aca="false">IFERROR(INDEX('13. King Clor'!$G:$H,MATCH($A1366,'13. King Clor'!$G:$G,0),2),"")</f>
        <v/>
      </c>
      <c r="T1366" s="6" t="str">
        <f aca="false">IFERROR(INDEX('10. Collares'!$A:$B,MATCH($A1366,'10. Collares'!$A:$A,0),2),"")</f>
        <v/>
      </c>
      <c r="U1366" s="6" t="str">
        <f aca="false">IFERROR(INDEX('16. Mis nietos'!$B:$C,MATCH($A1366,'16. Mis nietos'!$B:$B,0),2),"")</f>
        <v/>
      </c>
      <c r="V1366" s="6" t="str">
        <f aca="false">IFERROR(INDEX('17. Profesional Vet'!$A:$B,MATCH($A1366,'17. Profesional Vet'!$A:$A,0),2),"")</f>
        <v/>
      </c>
      <c r="W1366" s="6" t="n">
        <f aca="false">IFERROR(INDEX('18. Premier'!$A:$B,MATCH($A1366,'18. Premier'!$A:$A,0),2),"")</f>
        <v>350</v>
      </c>
      <c r="X1366" s="6" t="str">
        <f aca="false">IFERROR(INDEX('19. Dacam'!$A:$B,MATCH($A1366,'19. Dacam'!$A:$A,0),2),"")</f>
        <v/>
      </c>
      <c r="Y1366" s="6" t="str">
        <f aca="false">IFERROR(INDEX('20. Proveedor'!$A:$B,MATCH($A1366,'20. Proveedor'!$A:$A,0),2),"")</f>
        <v/>
      </c>
      <c r="Z1366" s="6" t="str">
        <f aca="false">IFERROR(INDEX('21. Saphirus'!$A:$B,MATCH($A1366,'21. Saphirus'!$A:$A,0),2),"")</f>
        <v/>
      </c>
    </row>
    <row r="1367" customFormat="false" ht="15.75" hidden="false" customHeight="true" outlineLevel="0" collapsed="false">
      <c r="A1367" s="5" t="s">
        <v>1405</v>
      </c>
      <c r="B1367" s="5" t="n">
        <v>1906118</v>
      </c>
      <c r="C1367" s="5" t="s">
        <v>123</v>
      </c>
      <c r="D1367" s="6" t="str">
        <f aca="false">IFERROR(INDEX('1. Benavídez'!$A:$B,MATCH($A1367,'1. Benavídez'!$A:$A,0),2),"")</f>
        <v/>
      </c>
      <c r="E1367" s="6" t="str">
        <f aca="false">IFERROR(INDEX('2. Gallo'!$B:$D,MATCH($A1367,'2. Gallo'!$B:$B,0),3),"")</f>
        <v/>
      </c>
      <c r="F1367" s="6" t="str">
        <f aca="false">IFERROR(INDEX('3. Anea'!$B:$D,MATCH($A1367,'3. Anea'!$B:$B,0),2),"")</f>
        <v/>
      </c>
      <c r="G1367" s="6" t="str">
        <f aca="false">IFERROR(INDEX('4. Pilar'!$A:$C,MATCH($A1367,'4. Pilar'!$A:$A,0),2),"")</f>
        <v/>
      </c>
      <c r="H1367" s="6" t="str">
        <f aca="false">IFERROR(INDEX('5. Tortuguitas'!$B:$D,MATCH($A1367,'5. Tortuguitas'!$B:$B,0),2),"")</f>
        <v/>
      </c>
      <c r="I1367" s="6" t="str">
        <f aca="false">IFERROR(INDEX('6. Del Viso'!$A:$B,MATCH($A1367,'6. Del Viso'!$A:$A,0),2),"")</f>
        <v/>
      </c>
      <c r="J1367" s="6" t="str">
        <f aca="false">IFERROR(INDEX('7. Chica Glade'!$B:$F,MATCH($A1367,'7. Chica Glade'!$B:$B,0),4),"")</f>
        <v/>
      </c>
      <c r="K1367" s="6" t="str">
        <f aca="false">IFERROR(INDEX('8. Veterinaria'!$A:$B,MATCH($A1367,'8. Veterinaria'!$A:$A,0),2),"")</f>
        <v/>
      </c>
      <c r="L1367" s="6" t="str">
        <f aca="false">IFERROR(INDEX('9. Hipocampus'!$A:$B,MATCH($A1367,'9. Hipocampus'!$A:$A,0),2),"")</f>
        <v/>
      </c>
      <c r="M1367" s="6" t="str">
        <f aca="false">IFERROR(INDEX('11. Mundo Mascotas'!$B:$D,MATCH($A1367,'11. Mundo Mascotas'!$B:$B,0),2),"")</f>
        <v/>
      </c>
      <c r="N1367" s="6" t="str">
        <f aca="false">IFERROR(INDEX('12. Yaguar'!$B:$E,MATCH($A1367,'12. Yaguar'!$B:$B,0),2),"")</f>
        <v/>
      </c>
      <c r="O1367" s="6" t="str">
        <f aca="false">IFERROR(INDEX('13. King Clor'!$A:$B,MATCH($A1367,'13. King Clor'!$A:$A,0),2),"")</f>
        <v/>
      </c>
      <c r="P1367" s="6" t="str">
        <f aca="false">IFERROR(INDEX('14. Diserquim'!$A:$B,MATCH($A1367,'14. Diserquim'!$A:$A,0),2),"")</f>
        <v/>
      </c>
      <c r="Q1367" s="6" t="str">
        <f aca="false">IFERROR(INDEX('15. Moreno'!$A:$B,MATCH($A1367,'15. Moreno'!$A:$A,0),2),"")</f>
        <v/>
      </c>
      <c r="R1367" s="6" t="str">
        <f aca="false">IFERROR(INDEX('10. Collares'!$J:$K,MATCH($A1367,'10. Collares'!$J:$J,0),2),"")</f>
        <v/>
      </c>
      <c r="S1367" s="6" t="str">
        <f aca="false">IFERROR(INDEX('13. King Clor'!$G:$H,MATCH($A1367,'13. King Clor'!$G:$G,0),2),"")</f>
        <v/>
      </c>
      <c r="T1367" s="6" t="str">
        <f aca="false">IFERROR(INDEX('10. Collares'!$A:$B,MATCH($A1367,'10. Collares'!$A:$A,0),2),"")</f>
        <v/>
      </c>
      <c r="U1367" s="6" t="n">
        <f aca="false">IFERROR(INDEX('16. Mis nietos'!$B:$C,MATCH($A1367,'16. Mis nietos'!$B:$B,0),2),"")</f>
        <v>408</v>
      </c>
      <c r="V1367" s="6" t="str">
        <f aca="false">IFERROR(INDEX('17. Profesional Vet'!$A:$B,MATCH($A1367,'17. Profesional Vet'!$A:$A,0),2),"")</f>
        <v/>
      </c>
      <c r="W1367" s="6" t="str">
        <f aca="false">IFERROR(INDEX('18. Premier'!$A:$B,MATCH($A1367,'18. Premier'!$A:$A,0),2),"")</f>
        <v/>
      </c>
      <c r="X1367" s="6" t="str">
        <f aca="false">IFERROR(INDEX('19. Dacam'!$A:$B,MATCH($A1367,'19. Dacam'!$A:$A,0),2),"")</f>
        <v/>
      </c>
      <c r="Y1367" s="6" t="str">
        <f aca="false">IFERROR(INDEX('20. Proveedor'!$A:$B,MATCH($A1367,'20. Proveedor'!$A:$A,0),2),"")</f>
        <v/>
      </c>
      <c r="Z1367" s="6" t="str">
        <f aca="false">IFERROR(INDEX('21. Saphirus'!$A:$B,MATCH($A1367,'21. Saphirus'!$A:$A,0),2),"")</f>
        <v/>
      </c>
    </row>
    <row r="1368" customFormat="false" ht="15.75" hidden="false" customHeight="true" outlineLevel="0" collapsed="false">
      <c r="A1368" s="5" t="s">
        <v>1406</v>
      </c>
      <c r="B1368" s="5" t="n">
        <v>1906068</v>
      </c>
      <c r="C1368" s="5" t="s">
        <v>33</v>
      </c>
      <c r="D1368" s="6" t="str">
        <f aca="false">IFERROR(INDEX('1. Benavídez'!$A:$B,MATCH($A1368,'1. Benavídez'!$A:$A,0),2),"")</f>
        <v/>
      </c>
      <c r="E1368" s="6" t="str">
        <f aca="false">IFERROR(INDEX('2. Gallo'!$B:$D,MATCH($A1368,'2. Gallo'!$B:$B,0),3),"")</f>
        <v/>
      </c>
      <c r="F1368" s="6" t="str">
        <f aca="false">IFERROR(INDEX('3. Anea'!$B:$D,MATCH($A1368,'3. Anea'!$B:$B,0),2),"")</f>
        <v/>
      </c>
      <c r="G1368" s="6" t="str">
        <f aca="false">IFERROR(INDEX('4. Pilar'!$A:$C,MATCH($A1368,'4. Pilar'!$A:$A,0),2),"")</f>
        <v/>
      </c>
      <c r="H1368" s="6" t="str">
        <f aca="false">IFERROR(INDEX('5. Tortuguitas'!$B:$D,MATCH($A1368,'5. Tortuguitas'!$B:$B,0),2),"")</f>
        <v/>
      </c>
      <c r="I1368" s="6" t="str">
        <f aca="false">IFERROR(INDEX('6. Del Viso'!$A:$B,MATCH($A1368,'6. Del Viso'!$A:$A,0),3),"")</f>
        <v/>
      </c>
      <c r="J1368" s="6" t="str">
        <f aca="false">IFERROR(INDEX('7. Chica Glade'!$B:$F,MATCH($A1368,'7. Chica Glade'!$B:$B,0),2),"")</f>
        <v/>
      </c>
      <c r="K1368" s="6" t="str">
        <f aca="false">IFERROR(INDEX('8. Veterinaria'!$A:$B,MATCH($A1368,'8. Veterinaria'!$A:$A,0),2),"")</f>
        <v/>
      </c>
      <c r="L1368" s="6" t="str">
        <f aca="false">IFERROR(INDEX('9. Hipocampus'!$A:$B,MATCH($A1368,'9. Hipocampus'!$A:$A,0),2),"")</f>
        <v/>
      </c>
      <c r="M1368" s="6" t="str">
        <f aca="false">IFERROR(INDEX('11. Mundo Mascotas'!$B:$D,MATCH($A1368,'11. Mundo Mascotas'!$B:$B,0),2),"")</f>
        <v/>
      </c>
      <c r="N1368" s="6" t="str">
        <f aca="false">IFERROR(INDEX('12. Yaguar'!$B:$E,MATCH($A1368,'12. Yaguar'!$B:$B,0),2),"")</f>
        <v/>
      </c>
      <c r="O1368" s="6" t="str">
        <f aca="false">IFERROR(INDEX('13. King Clor'!$A:$B,MATCH($A1368,'13. King Clor'!$A:$A,0),2),"")</f>
        <v/>
      </c>
      <c r="P1368" s="6" t="str">
        <f aca="false">IFERROR(INDEX('14. Diserquim'!$A:$B,MATCH($A1368,'14. Diserquim'!$A:$A,0),2),"")</f>
        <v/>
      </c>
      <c r="Q1368" s="6" t="str">
        <f aca="false">IFERROR(INDEX('15. Moreno'!$A:$B,MATCH($A1368,'15. Moreno'!$A:$A,0),2),"")</f>
        <v/>
      </c>
      <c r="R1368" s="6" t="str">
        <f aca="false">IFERROR(INDEX('10. Collares'!$J:$K,MATCH($A1368,'10. Collares'!$J:$J,0),2),"")</f>
        <v/>
      </c>
      <c r="S1368" s="6" t="str">
        <f aca="false">IFERROR(INDEX('13. King Clor'!$G:$H,MATCH($A1368,'13. King Clor'!$G:$G,0),2),"")</f>
        <v/>
      </c>
      <c r="T1368" s="6" t="str">
        <f aca="false">IFERROR(INDEX('10. Collares'!$A:$B,MATCH($A1368,'10. Collares'!$A:$A,0),2),"")</f>
        <v/>
      </c>
      <c r="U1368" s="6" t="str">
        <f aca="false">IFERROR(INDEX('16. Mis nietos'!$B:$C,MATCH($A1368,'16. Mis nietos'!$B:$B,0),2),"")</f>
        <v/>
      </c>
      <c r="V1368" s="6" t="str">
        <f aca="false">IFERROR(INDEX('17. Profesional Vet'!$A:$B,MATCH($A1368,'17. Profesional Vet'!$A:$A,0),2),"")</f>
        <v/>
      </c>
      <c r="W1368" s="6" t="str">
        <f aca="false">IFERROR(INDEX('18. Premier'!$A:$B,MATCH($A1368,'18. Premier'!$A:$A,0),2),"")</f>
        <v/>
      </c>
      <c r="X1368" s="6" t="str">
        <f aca="false">IFERROR(INDEX('19. Dacam'!$A:$B,MATCH($A1368,'19. Dacam'!$A:$A,0),2),"")</f>
        <v/>
      </c>
      <c r="Y1368" s="6" t="str">
        <f aca="false">IFERROR(INDEX('20. Proveedor'!$A:$B,MATCH($A1368,'20. Proveedor'!$A:$A,0),2),"")</f>
        <v/>
      </c>
      <c r="Z1368" s="6" t="str">
        <f aca="false">IFERROR(INDEX('21. Saphirus'!$A:$B,MATCH($A1368,'21. Saphirus'!$A:$A,0),2),"")</f>
        <v/>
      </c>
    </row>
    <row r="1369" customFormat="false" ht="15.75" hidden="false" customHeight="true" outlineLevel="0" collapsed="false">
      <c r="A1369" s="5" t="s">
        <v>1407</v>
      </c>
      <c r="B1369" s="5" t="n">
        <v>1906068</v>
      </c>
      <c r="C1369" s="5" t="s">
        <v>123</v>
      </c>
      <c r="D1369" s="6" t="str">
        <f aca="false">IFERROR(INDEX('1. Benavídez'!$A:$B,MATCH($A1369,'1. Benavídez'!$A:$A,0),2),"")</f>
        <v/>
      </c>
      <c r="E1369" s="6" t="str">
        <f aca="false">IFERROR(INDEX('2. Gallo'!$B:$D,MATCH($A1369,'2. Gallo'!$B:$B,0),3),"")</f>
        <v/>
      </c>
      <c r="F1369" s="6" t="str">
        <f aca="false">IFERROR(INDEX('3. Anea'!$B:$D,MATCH($A1369,'3. Anea'!$B:$B,0),2),"")</f>
        <v/>
      </c>
      <c r="G1369" s="6" t="str">
        <f aca="false">IFERROR(INDEX('4. Pilar'!$A:$C,MATCH($A1369,'4. Pilar'!$A:$A,0),2),"")</f>
        <v/>
      </c>
      <c r="H1369" s="6" t="str">
        <f aca="false">IFERROR(INDEX('5. Tortuguitas'!$B:$D,MATCH($A1369,'5. Tortuguitas'!$B:$B,0),2),"")</f>
        <v/>
      </c>
      <c r="I1369" s="6" t="str">
        <f aca="false">IFERROR(INDEX('6. Del Viso'!$A:$B,MATCH($A1369,'6. Del Viso'!$A:$A,0),3),"")</f>
        <v/>
      </c>
      <c r="J1369" s="6" t="str">
        <f aca="false">IFERROR(INDEX('7. Chica Glade'!$B:$F,MATCH($A1369,'7. Chica Glade'!$B:$B,0),2),"")</f>
        <v/>
      </c>
      <c r="K1369" s="6" t="str">
        <f aca="false">IFERROR(INDEX('8. Veterinaria'!$A:$B,MATCH($A1369,'8. Veterinaria'!$A:$A,0),2),"")</f>
        <v/>
      </c>
      <c r="L1369" s="6" t="str">
        <f aca="false">IFERROR(INDEX('9. Hipocampus'!$A:$B,MATCH($A1369,'9. Hipocampus'!$A:$A,0),2),"")</f>
        <v/>
      </c>
      <c r="M1369" s="6" t="str">
        <f aca="false">IFERROR(INDEX('11. Mundo Mascotas'!$B:$D,MATCH($A1369,'11. Mundo Mascotas'!$B:$B,0),2),"")</f>
        <v/>
      </c>
      <c r="N1369" s="6" t="str">
        <f aca="false">IFERROR(INDEX('12. Yaguar'!$B:$E,MATCH($A1369,'12. Yaguar'!$B:$B,0),2),"")</f>
        <v/>
      </c>
      <c r="O1369" s="6" t="str">
        <f aca="false">IFERROR(INDEX('13. King Clor'!$A:$B,MATCH($A1369,'13. King Clor'!$A:$A,0),2),"")</f>
        <v/>
      </c>
      <c r="P1369" s="6" t="str">
        <f aca="false">IFERROR(INDEX('14. Diserquim'!$A:$B,MATCH($A1369,'14. Diserquim'!$A:$A,0),2),"")</f>
        <v/>
      </c>
      <c r="Q1369" s="6" t="str">
        <f aca="false">IFERROR(INDEX('15. Moreno'!$A:$B,MATCH($A1369,'15. Moreno'!$A:$A,0),2),"")</f>
        <v/>
      </c>
      <c r="R1369" s="6" t="str">
        <f aca="false">IFERROR(INDEX('10. Collares'!$J:$K,MATCH($A1369,'10. Collares'!$J:$J,0),2),"")</f>
        <v/>
      </c>
      <c r="S1369" s="6" t="str">
        <f aca="false">IFERROR(INDEX('13. King Clor'!$G:$H,MATCH($A1369,'13. King Clor'!$G:$G,0),2),"")</f>
        <v/>
      </c>
      <c r="T1369" s="6" t="str">
        <f aca="false">IFERROR(INDEX('10. Collares'!$A:$B,MATCH($A1369,'10. Collares'!$A:$A,0),2),"")</f>
        <v/>
      </c>
      <c r="U1369" s="6" t="str">
        <f aca="false">IFERROR(INDEX('16. Mis nietos'!$B:$C,MATCH($A1369,'16. Mis nietos'!$B:$B,0),2),"")</f>
        <v/>
      </c>
      <c r="V1369" s="6" t="str">
        <f aca="false">IFERROR(INDEX('17. Profesional Vet'!$A:$B,MATCH($A1369,'17. Profesional Vet'!$A:$A,0),2),"")</f>
        <v/>
      </c>
      <c r="W1369" s="6" t="str">
        <f aca="false">IFERROR(INDEX('18. Premier'!$A:$B,MATCH($A1369,'18. Premier'!$A:$A,0),2),"")</f>
        <v/>
      </c>
      <c r="X1369" s="6" t="str">
        <f aca="false">IFERROR(INDEX('19. Dacam'!$A:$B,MATCH($A1369,'19. Dacam'!$A:$A,0),2),"")</f>
        <v/>
      </c>
      <c r="Y1369" s="6" t="str">
        <f aca="false">IFERROR(INDEX('20. Proveedor'!$A:$B,MATCH($A1369,'20. Proveedor'!$A:$A,0),2),"")</f>
        <v/>
      </c>
      <c r="Z1369" s="6" t="str">
        <f aca="false">IFERROR(INDEX('21. Saphirus'!$A:$B,MATCH($A1369,'21. Saphirus'!$A:$A,0),2),"")</f>
        <v/>
      </c>
    </row>
    <row r="1370" customFormat="false" ht="15.75" hidden="false" customHeight="true" outlineLevel="0" collapsed="false">
      <c r="A1370" s="5" t="s">
        <v>1408</v>
      </c>
      <c r="B1370" s="5" t="n">
        <v>1905919</v>
      </c>
      <c r="C1370" s="5" t="s">
        <v>123</v>
      </c>
      <c r="D1370" s="6" t="str">
        <f aca="false">IFERROR(INDEX('1. Benavídez'!$A:$B,MATCH($A1370,'1. Benavídez'!$A:$A,0),2),"")</f>
        <v/>
      </c>
      <c r="E1370" s="6" t="str">
        <f aca="false">IFERROR(INDEX('2. Gallo'!$B:$D,MATCH($A1370,'2. Gallo'!$B:$B,0),3),"")</f>
        <v/>
      </c>
      <c r="F1370" s="6" t="str">
        <f aca="false">IFERROR(INDEX('3. Anea'!$B:$D,MATCH($A1370,'3. Anea'!$B:$B,0),2),"")</f>
        <v/>
      </c>
      <c r="G1370" s="6" t="str">
        <f aca="false">IFERROR(INDEX('4. Pilar'!$A:$C,MATCH($A1370,'4. Pilar'!$A:$A,0),2),"")</f>
        <v/>
      </c>
      <c r="H1370" s="6" t="str">
        <f aca="false">IFERROR(INDEX('5. Tortuguitas'!$B:$D,MATCH($A1370,'5. Tortuguitas'!$B:$B,0),2),"")</f>
        <v/>
      </c>
      <c r="I1370" s="6" t="str">
        <f aca="false">IFERROR(INDEX('6. Del Viso'!$A:$B,MATCH($A1370,'6. Del Viso'!$A:$A,0),2),"")</f>
        <v/>
      </c>
      <c r="J1370" s="6" t="str">
        <f aca="false">IFERROR(INDEX('7. Chica Glade'!$B:$F,MATCH($A1370,'7. Chica Glade'!$B:$B,0),4),"")</f>
        <v/>
      </c>
      <c r="K1370" s="6" t="str">
        <f aca="false">IFERROR(INDEX('8. Veterinaria'!$A:$B,MATCH($A1370,'8. Veterinaria'!$A:$A,0),2),"")</f>
        <v/>
      </c>
      <c r="L1370" s="6" t="str">
        <f aca="false">IFERROR(INDEX('9. Hipocampus'!$A:$B,MATCH($A1370,'9. Hipocampus'!$A:$A,0),2),"")</f>
        <v/>
      </c>
      <c r="M1370" s="6" t="str">
        <f aca="false">IFERROR(INDEX('11. Mundo Mascotas'!$B:$D,MATCH($A1370,'11. Mundo Mascotas'!$B:$B,0),2),"")</f>
        <v/>
      </c>
      <c r="N1370" s="6" t="str">
        <f aca="false">IFERROR(INDEX('12. Yaguar'!$B:$E,MATCH($A1370,'12. Yaguar'!$B:$B,0),2),"")</f>
        <v/>
      </c>
      <c r="O1370" s="6" t="str">
        <f aca="false">IFERROR(INDEX('13. King Clor'!$A:$B,MATCH($A1370,'13. King Clor'!$A:$A,0),2),"")</f>
        <v/>
      </c>
      <c r="P1370" s="6" t="str">
        <f aca="false">IFERROR(INDEX('14. Diserquim'!$A:$B,MATCH($A1370,'14. Diserquim'!$A:$A,0),2),"")</f>
        <v/>
      </c>
      <c r="Q1370" s="6" t="str">
        <f aca="false">IFERROR(INDEX('15. Moreno'!$A:$B,MATCH($A1370,'15. Moreno'!$A:$A,0),2),"")</f>
        <v/>
      </c>
      <c r="R1370" s="6" t="str">
        <f aca="false">IFERROR(INDEX('10. Collares'!$J:$K,MATCH($A1370,'10. Collares'!$J:$J,0),2),"")</f>
        <v/>
      </c>
      <c r="S1370" s="6" t="str">
        <f aca="false">IFERROR(INDEX('13. King Clor'!$G:$H,MATCH($A1370,'13. King Clor'!$G:$G,0),2),"")</f>
        <v/>
      </c>
      <c r="T1370" s="6" t="str">
        <f aca="false">IFERROR(INDEX('10. Collares'!$A:$B,MATCH($A1370,'10. Collares'!$A:$A,0),2),"")</f>
        <v/>
      </c>
      <c r="U1370" s="6" t="str">
        <f aca="false">IFERROR(INDEX('16. Mis nietos'!$B:$C,MATCH($A1370,'16. Mis nietos'!$B:$B,0),2),"")</f>
        <v/>
      </c>
      <c r="V1370" s="6" t="str">
        <f aca="false">IFERROR(INDEX('17. Profesional Vet'!$A:$B,MATCH($A1370,'17. Profesional Vet'!$A:$A,0),2),"")</f>
        <v/>
      </c>
      <c r="W1370" s="6" t="str">
        <f aca="false">IFERROR(INDEX('18. Premier'!$A:$B,MATCH($A1370,'18. Premier'!$A:$A,0),2),"")</f>
        <v/>
      </c>
      <c r="X1370" s="6" t="str">
        <f aca="false">IFERROR(INDEX('19. Dacam'!$A:$B,MATCH($A1370,'19. Dacam'!$A:$A,0),2),"")</f>
        <v/>
      </c>
      <c r="Y1370" s="6" t="str">
        <f aca="false">IFERROR(INDEX('20. Proveedor'!$A:$B,MATCH($A1370,'20. Proveedor'!$A:$A,0),2),"")</f>
        <v/>
      </c>
      <c r="Z1370" s="6" t="str">
        <f aca="false">IFERROR(INDEX('21. Saphirus'!$A:$B,MATCH($A1370,'21. Saphirus'!$A:$A,0),2),"")</f>
        <v/>
      </c>
    </row>
    <row r="1371" customFormat="false" ht="15.75" hidden="false" customHeight="true" outlineLevel="0" collapsed="false">
      <c r="A1371" s="5" t="s">
        <v>1409</v>
      </c>
      <c r="B1371" s="5" t="n">
        <v>1905921</v>
      </c>
      <c r="C1371" s="5" t="s">
        <v>123</v>
      </c>
      <c r="D1371" s="6" t="str">
        <f aca="false">IFERROR(INDEX('1. Benavídez'!$A:$B,MATCH($A1371,'1. Benavídez'!$A:$A,0),2),"")</f>
        <v/>
      </c>
      <c r="E1371" s="6" t="str">
        <f aca="false">IFERROR(INDEX('2. Gallo'!$B:$D,MATCH($A1371,'2. Gallo'!$B:$B,0),3),"")</f>
        <v/>
      </c>
      <c r="F1371" s="6" t="str">
        <f aca="false">IFERROR(INDEX('3. Anea'!$B:$D,MATCH($A1371,'3. Anea'!$B:$B,0),2),"")</f>
        <v/>
      </c>
      <c r="G1371" s="6" t="str">
        <f aca="false">IFERROR(INDEX('4. Pilar'!$A:$C,MATCH($A1371,'4. Pilar'!$A:$A,0),2),"")</f>
        <v/>
      </c>
      <c r="H1371" s="6" t="str">
        <f aca="false">IFERROR(INDEX('5. Tortuguitas'!$B:$D,MATCH($A1371,'5. Tortuguitas'!$B:$B,0),2),"")</f>
        <v/>
      </c>
      <c r="I1371" s="6" t="str">
        <f aca="false">IFERROR(INDEX('6. Del Viso'!$A:$B,MATCH($A1371,'6. Del Viso'!$A:$A,0),2),"")</f>
        <v/>
      </c>
      <c r="J1371" s="6" t="str">
        <f aca="false">IFERROR(INDEX('7. Chica Glade'!$B:$F,MATCH($A1371,'7. Chica Glade'!$B:$B,0),4),"")</f>
        <v/>
      </c>
      <c r="K1371" s="6" t="str">
        <f aca="false">IFERROR(INDEX('8. Veterinaria'!$A:$B,MATCH($A1371,'8. Veterinaria'!$A:$A,0),2),"")</f>
        <v/>
      </c>
      <c r="L1371" s="6" t="str">
        <f aca="false">IFERROR(INDEX('9. Hipocampus'!$A:$B,MATCH($A1371,'9. Hipocampus'!$A:$A,0),2),"")</f>
        <v/>
      </c>
      <c r="M1371" s="6" t="str">
        <f aca="false">IFERROR(INDEX('11. Mundo Mascotas'!$B:$D,MATCH($A1371,'11. Mundo Mascotas'!$B:$B,0),2),"")</f>
        <v/>
      </c>
      <c r="N1371" s="6" t="str">
        <f aca="false">IFERROR(INDEX('12. Yaguar'!$B:$E,MATCH($A1371,'12. Yaguar'!$B:$B,0),2),"")</f>
        <v/>
      </c>
      <c r="O1371" s="6" t="str">
        <f aca="false">IFERROR(INDEX('13. King Clor'!$A:$B,MATCH($A1371,'13. King Clor'!$A:$A,0),2),"")</f>
        <v/>
      </c>
      <c r="P1371" s="6" t="str">
        <f aca="false">IFERROR(INDEX('14. Diserquim'!$A:$B,MATCH($A1371,'14. Diserquim'!$A:$A,0),2),"")</f>
        <v/>
      </c>
      <c r="Q1371" s="6" t="str">
        <f aca="false">IFERROR(INDEX('15. Moreno'!$A:$B,MATCH($A1371,'15. Moreno'!$A:$A,0),2),"")</f>
        <v/>
      </c>
      <c r="R1371" s="6" t="str">
        <f aca="false">IFERROR(INDEX('10. Collares'!$J:$K,MATCH($A1371,'10. Collares'!$J:$J,0),2),"")</f>
        <v/>
      </c>
      <c r="S1371" s="6" t="str">
        <f aca="false">IFERROR(INDEX('13. King Clor'!$G:$H,MATCH($A1371,'13. King Clor'!$G:$G,0),2),"")</f>
        <v/>
      </c>
      <c r="T1371" s="6" t="str">
        <f aca="false">IFERROR(INDEX('10. Collares'!$A:$B,MATCH($A1371,'10. Collares'!$A:$A,0),2),"")</f>
        <v/>
      </c>
      <c r="U1371" s="6" t="str">
        <f aca="false">IFERROR(INDEX('16. Mis nietos'!$B:$C,MATCH($A1371,'16. Mis nietos'!$B:$B,0),2),"")</f>
        <v/>
      </c>
      <c r="V1371" s="6" t="str">
        <f aca="false">IFERROR(INDEX('17. Profesional Vet'!$A:$B,MATCH($A1371,'17. Profesional Vet'!$A:$A,0),2),"")</f>
        <v/>
      </c>
      <c r="W1371" s="6" t="str">
        <f aca="false">IFERROR(INDEX('18. Premier'!$A:$B,MATCH($A1371,'18. Premier'!$A:$A,0),2),"")</f>
        <v/>
      </c>
      <c r="X1371" s="6" t="str">
        <f aca="false">IFERROR(INDEX('19. Dacam'!$A:$B,MATCH($A1371,'19. Dacam'!$A:$A,0),2),"")</f>
        <v/>
      </c>
      <c r="Y1371" s="6" t="str">
        <f aca="false">IFERROR(INDEX('20. Proveedor'!$A:$B,MATCH($A1371,'20. Proveedor'!$A:$A,0),2),"")</f>
        <v/>
      </c>
      <c r="Z1371" s="6" t="str">
        <f aca="false">IFERROR(INDEX('21. Saphirus'!$A:$B,MATCH($A1371,'21. Saphirus'!$A:$A,0),2),"")</f>
        <v/>
      </c>
    </row>
    <row r="1372" customFormat="false" ht="15.75" hidden="false" customHeight="true" outlineLevel="0" collapsed="false">
      <c r="A1372" s="5" t="s">
        <v>1410</v>
      </c>
      <c r="B1372" s="5" t="n">
        <v>1906068</v>
      </c>
      <c r="C1372" s="5" t="s">
        <v>123</v>
      </c>
      <c r="D1372" s="6" t="str">
        <f aca="false">IFERROR(INDEX('1. Benavídez'!$A:$B,MATCH($A1372,'1. Benavídez'!$A:$A,0),2),"")</f>
        <v/>
      </c>
      <c r="E1372" s="6" t="str">
        <f aca="false">IFERROR(INDEX('2. Gallo'!$B:$D,MATCH($A1372,'2. Gallo'!$B:$B,0),3),"")</f>
        <v/>
      </c>
      <c r="F1372" s="6" t="str">
        <f aca="false">IFERROR(INDEX('3. Anea'!$B:$D,MATCH($A1372,'3. Anea'!$B:$B,0),2),"")</f>
        <v/>
      </c>
      <c r="G1372" s="6" t="str">
        <f aca="false">IFERROR(INDEX('4. Pilar'!$A:$C,MATCH($A1372,'4. Pilar'!$A:$A,0),2),"")</f>
        <v/>
      </c>
      <c r="H1372" s="6" t="str">
        <f aca="false">IFERROR(INDEX('5. Tortuguitas'!$B:$D,MATCH($A1372,'5. Tortuguitas'!$B:$B,0),2),"")</f>
        <v/>
      </c>
      <c r="I1372" s="6" t="str">
        <f aca="false">IFERROR(INDEX('6. Del Viso'!$A:$B,MATCH($A1372,'6. Del Viso'!$A:$A,0),3),"")</f>
        <v/>
      </c>
      <c r="J1372" s="6" t="str">
        <f aca="false">IFERROR(INDEX('7. Chica Glade'!$B:$F,MATCH($A1372,'7. Chica Glade'!$B:$B,0),2),"")</f>
        <v/>
      </c>
      <c r="K1372" s="6" t="str">
        <f aca="false">IFERROR(INDEX('8. Veterinaria'!$A:$B,MATCH($A1372,'8. Veterinaria'!$A:$A,0),2),"")</f>
        <v/>
      </c>
      <c r="L1372" s="6" t="str">
        <f aca="false">IFERROR(INDEX('9. Hipocampus'!$A:$B,MATCH($A1372,'9. Hipocampus'!$A:$A,0),2),"")</f>
        <v/>
      </c>
      <c r="M1372" s="6" t="str">
        <f aca="false">IFERROR(INDEX('11. Mundo Mascotas'!$B:$D,MATCH($A1372,'11. Mundo Mascotas'!$B:$B,0),2),"")</f>
        <v/>
      </c>
      <c r="N1372" s="6" t="str">
        <f aca="false">IFERROR(INDEX('12. Yaguar'!$B:$E,MATCH($A1372,'12. Yaguar'!$B:$B,0),2),"")</f>
        <v/>
      </c>
      <c r="O1372" s="6" t="str">
        <f aca="false">IFERROR(INDEX('13. King Clor'!$A:$B,MATCH($A1372,'13. King Clor'!$A:$A,0),2),"")</f>
        <v/>
      </c>
      <c r="P1372" s="6" t="str">
        <f aca="false">IFERROR(INDEX('14. Diserquim'!$A:$B,MATCH($A1372,'14. Diserquim'!$A:$A,0),2),"")</f>
        <v/>
      </c>
      <c r="Q1372" s="6" t="str">
        <f aca="false">IFERROR(INDEX('15. Moreno'!$A:$B,MATCH($A1372,'15. Moreno'!$A:$A,0),2),"")</f>
        <v/>
      </c>
      <c r="R1372" s="6" t="str">
        <f aca="false">IFERROR(INDEX('10. Collares'!$J:$K,MATCH($A1372,'10. Collares'!$J:$J,0),2),"")</f>
        <v/>
      </c>
      <c r="S1372" s="6" t="str">
        <f aca="false">IFERROR(INDEX('13. King Clor'!$G:$H,MATCH($A1372,'13. King Clor'!$G:$G,0),2),"")</f>
        <v/>
      </c>
      <c r="T1372" s="6" t="str">
        <f aca="false">IFERROR(INDEX('10. Collares'!$A:$B,MATCH($A1372,'10. Collares'!$A:$A,0),2),"")</f>
        <v/>
      </c>
      <c r="U1372" s="6" t="str">
        <f aca="false">IFERROR(INDEX('16. Mis nietos'!$B:$C,MATCH($A1372,'16. Mis nietos'!$B:$B,0),2),"")</f>
        <v/>
      </c>
      <c r="V1372" s="6" t="str">
        <f aca="false">IFERROR(INDEX('17. Profesional Vet'!$A:$B,MATCH($A1372,'17. Profesional Vet'!$A:$A,0),2),"")</f>
        <v/>
      </c>
      <c r="W1372" s="6" t="str">
        <f aca="false">IFERROR(INDEX('18. Premier'!$A:$B,MATCH($A1372,'18. Premier'!$A:$A,0),2),"")</f>
        <v/>
      </c>
      <c r="X1372" s="6" t="str">
        <f aca="false">IFERROR(INDEX('19. Dacam'!$A:$B,MATCH($A1372,'19. Dacam'!$A:$A,0),2),"")</f>
        <v/>
      </c>
      <c r="Y1372" s="6" t="str">
        <f aca="false">IFERROR(INDEX('20. Proveedor'!$A:$B,MATCH($A1372,'20. Proveedor'!$A:$A,0),2),"")</f>
        <v/>
      </c>
      <c r="Z1372" s="6" t="str">
        <f aca="false">IFERROR(INDEX('21. Saphirus'!$A:$B,MATCH($A1372,'21. Saphirus'!$A:$A,0),2),"")</f>
        <v/>
      </c>
    </row>
    <row r="1373" customFormat="false" ht="15.75" hidden="false" customHeight="true" outlineLevel="0" collapsed="false">
      <c r="A1373" s="5" t="s">
        <v>1411</v>
      </c>
      <c r="B1373" s="5" t="n">
        <v>1905917</v>
      </c>
      <c r="C1373" s="5" t="s">
        <v>123</v>
      </c>
      <c r="D1373" s="6" t="str">
        <f aca="false">IFERROR(INDEX('1. Benavídez'!$A:$B,MATCH($A1373,'1. Benavídez'!$A:$A,0),2),"")</f>
        <v/>
      </c>
      <c r="E1373" s="6" t="str">
        <f aca="false">IFERROR(INDEX('2. Gallo'!$B:$D,MATCH($A1373,'2. Gallo'!$B:$B,0),3),"")</f>
        <v/>
      </c>
      <c r="F1373" s="6" t="str">
        <f aca="false">IFERROR(INDEX('3. Anea'!$B:$D,MATCH($A1373,'3. Anea'!$B:$B,0),2),"")</f>
        <v/>
      </c>
      <c r="G1373" s="6" t="str">
        <f aca="false">IFERROR(INDEX('4. Pilar'!$A:$C,MATCH($A1373,'4. Pilar'!$A:$A,0),2),"")</f>
        <v/>
      </c>
      <c r="H1373" s="6" t="str">
        <f aca="false">IFERROR(INDEX('5. Tortuguitas'!$B:$D,MATCH($A1373,'5. Tortuguitas'!$B:$B,0),2),"")</f>
        <v/>
      </c>
      <c r="I1373" s="6" t="str">
        <f aca="false">IFERROR(INDEX('6. Del Viso'!$A:$B,MATCH($A1373,'6. Del Viso'!$A:$A,0),2),"")</f>
        <v/>
      </c>
      <c r="J1373" s="6" t="str">
        <f aca="false">IFERROR(INDEX('7. Chica Glade'!$B:$F,MATCH($A1373,'7. Chica Glade'!$B:$B,0),4),"")</f>
        <v/>
      </c>
      <c r="K1373" s="6" t="str">
        <f aca="false">IFERROR(INDEX('8. Veterinaria'!$A:$B,MATCH($A1373,'8. Veterinaria'!$A:$A,0),2),"")</f>
        <v/>
      </c>
      <c r="L1373" s="6" t="str">
        <f aca="false">IFERROR(INDEX('9. Hipocampus'!$A:$B,MATCH($A1373,'9. Hipocampus'!$A:$A,0),2),"")</f>
        <v/>
      </c>
      <c r="M1373" s="6" t="str">
        <f aca="false">IFERROR(INDEX('11. Mundo Mascotas'!$B:$D,MATCH($A1373,'11. Mundo Mascotas'!$B:$B,0),2),"")</f>
        <v/>
      </c>
      <c r="N1373" s="6" t="str">
        <f aca="false">IFERROR(INDEX('12. Yaguar'!$B:$E,MATCH($A1373,'12. Yaguar'!$B:$B,0),2),"")</f>
        <v/>
      </c>
      <c r="O1373" s="6" t="str">
        <f aca="false">IFERROR(INDEX('13. King Clor'!$A:$B,MATCH($A1373,'13. King Clor'!$A:$A,0),2),"")</f>
        <v/>
      </c>
      <c r="P1373" s="6" t="str">
        <f aca="false">IFERROR(INDEX('14. Diserquim'!$A:$B,MATCH($A1373,'14. Diserquim'!$A:$A,0),2),"")</f>
        <v/>
      </c>
      <c r="Q1373" s="6" t="str">
        <f aca="false">IFERROR(INDEX('15. Moreno'!$A:$B,MATCH($A1373,'15. Moreno'!$A:$A,0),2),"")</f>
        <v/>
      </c>
      <c r="R1373" s="6" t="str">
        <f aca="false">IFERROR(INDEX('10. Collares'!$J:$K,MATCH($A1373,'10. Collares'!$J:$J,0),2),"")</f>
        <v/>
      </c>
      <c r="S1373" s="6" t="str">
        <f aca="false">IFERROR(INDEX('13. King Clor'!$G:$H,MATCH($A1373,'13. King Clor'!$G:$G,0),2),"")</f>
        <v/>
      </c>
      <c r="T1373" s="6" t="str">
        <f aca="false">IFERROR(INDEX('10. Collares'!$A:$B,MATCH($A1373,'10. Collares'!$A:$A,0),2),"")</f>
        <v/>
      </c>
      <c r="U1373" s="6" t="str">
        <f aca="false">IFERROR(INDEX('16. Mis nietos'!$B:$C,MATCH($A1373,'16. Mis nietos'!$B:$B,0),2),"")</f>
        <v/>
      </c>
      <c r="V1373" s="6" t="str">
        <f aca="false">IFERROR(INDEX('17. Profesional Vet'!$A:$B,MATCH($A1373,'17. Profesional Vet'!$A:$A,0),2),"")</f>
        <v/>
      </c>
      <c r="W1373" s="6" t="str">
        <f aca="false">IFERROR(INDEX('18. Premier'!$A:$B,MATCH($A1373,'18. Premier'!$A:$A,0),2),"")</f>
        <v/>
      </c>
      <c r="X1373" s="6" t="str">
        <f aca="false">IFERROR(INDEX('19. Dacam'!$A:$B,MATCH($A1373,'19. Dacam'!$A:$A,0),2),"")</f>
        <v/>
      </c>
      <c r="Y1373" s="6" t="str">
        <f aca="false">IFERROR(INDEX('20. Proveedor'!$A:$B,MATCH($A1373,'20. Proveedor'!$A:$A,0),2),"")</f>
        <v/>
      </c>
      <c r="Z1373" s="6" t="str">
        <f aca="false">IFERROR(INDEX('21. Saphirus'!$A:$B,MATCH($A1373,'21. Saphirus'!$A:$A,0),2),"")</f>
        <v/>
      </c>
    </row>
    <row r="1374" customFormat="false" ht="15.75" hidden="false" customHeight="true" outlineLevel="0" collapsed="false">
      <c r="A1374" s="5" t="s">
        <v>1412</v>
      </c>
      <c r="B1374" s="5" t="n">
        <v>1905918</v>
      </c>
      <c r="C1374" s="5" t="s">
        <v>123</v>
      </c>
      <c r="D1374" s="6" t="str">
        <f aca="false">IFERROR(INDEX('1. Benavídez'!$A:$B,MATCH($A1374,'1. Benavídez'!$A:$A,0),2),"")</f>
        <v/>
      </c>
      <c r="E1374" s="6" t="str">
        <f aca="false">IFERROR(INDEX('2. Gallo'!$B:$D,MATCH($A1374,'2. Gallo'!$B:$B,0),3),"")</f>
        <v/>
      </c>
      <c r="F1374" s="6" t="str">
        <f aca="false">IFERROR(INDEX('3. Anea'!$B:$D,MATCH($A1374,'3. Anea'!$B:$B,0),2),"")</f>
        <v/>
      </c>
      <c r="G1374" s="6" t="str">
        <f aca="false">IFERROR(INDEX('4. Pilar'!$A:$C,MATCH($A1374,'4. Pilar'!$A:$A,0),2),"")</f>
        <v/>
      </c>
      <c r="H1374" s="6" t="str">
        <f aca="false">IFERROR(INDEX('5. Tortuguitas'!$B:$D,MATCH($A1374,'5. Tortuguitas'!$B:$B,0),2),"")</f>
        <v/>
      </c>
      <c r="I1374" s="6" t="str">
        <f aca="false">IFERROR(INDEX('6. Del Viso'!$A:$B,MATCH($A1374,'6. Del Viso'!$A:$A,0),2),"")</f>
        <v/>
      </c>
      <c r="J1374" s="6" t="str">
        <f aca="false">IFERROR(INDEX('7. Chica Glade'!$B:$F,MATCH($A1374,'7. Chica Glade'!$B:$B,0),4),"")</f>
        <v/>
      </c>
      <c r="K1374" s="6" t="str">
        <f aca="false">IFERROR(INDEX('8. Veterinaria'!$A:$B,MATCH($A1374,'8. Veterinaria'!$A:$A,0),2),"")</f>
        <v/>
      </c>
      <c r="L1374" s="6" t="str">
        <f aca="false">IFERROR(INDEX('9. Hipocampus'!$A:$B,MATCH($A1374,'9. Hipocampus'!$A:$A,0),2),"")</f>
        <v/>
      </c>
      <c r="M1374" s="6" t="str">
        <f aca="false">IFERROR(INDEX('11. Mundo Mascotas'!$B:$D,MATCH($A1374,'11. Mundo Mascotas'!$B:$B,0),2),"")</f>
        <v/>
      </c>
      <c r="N1374" s="6" t="str">
        <f aca="false">IFERROR(INDEX('12. Yaguar'!$B:$E,MATCH($A1374,'12. Yaguar'!$B:$B,0),2),"")</f>
        <v/>
      </c>
      <c r="O1374" s="6" t="str">
        <f aca="false">IFERROR(INDEX('13. King Clor'!$A:$B,MATCH($A1374,'13. King Clor'!$A:$A,0),2),"")</f>
        <v/>
      </c>
      <c r="P1374" s="6" t="str">
        <f aca="false">IFERROR(INDEX('14. Diserquim'!$A:$B,MATCH($A1374,'14. Diserquim'!$A:$A,0),2),"")</f>
        <v/>
      </c>
      <c r="Q1374" s="6" t="str">
        <f aca="false">IFERROR(INDEX('15. Moreno'!$A:$B,MATCH($A1374,'15. Moreno'!$A:$A,0),2),"")</f>
        <v/>
      </c>
      <c r="R1374" s="6" t="str">
        <f aca="false">IFERROR(INDEX('10. Collares'!$J:$K,MATCH($A1374,'10. Collares'!$J:$J,0),2),"")</f>
        <v/>
      </c>
      <c r="S1374" s="6" t="str">
        <f aca="false">IFERROR(INDEX('13. King Clor'!$G:$H,MATCH($A1374,'13. King Clor'!$G:$G,0),2),"")</f>
        <v/>
      </c>
      <c r="T1374" s="6" t="str">
        <f aca="false">IFERROR(INDEX('10. Collares'!$A:$B,MATCH($A1374,'10. Collares'!$A:$A,0),2),"")</f>
        <v/>
      </c>
      <c r="U1374" s="6" t="str">
        <f aca="false">IFERROR(INDEX('16. Mis nietos'!$B:$C,MATCH($A1374,'16. Mis nietos'!$B:$B,0),2),"")</f>
        <v/>
      </c>
      <c r="V1374" s="6" t="str">
        <f aca="false">IFERROR(INDEX('17. Profesional Vet'!$A:$B,MATCH($A1374,'17. Profesional Vet'!$A:$A,0),2),"")</f>
        <v/>
      </c>
      <c r="W1374" s="6" t="str">
        <f aca="false">IFERROR(INDEX('18. Premier'!$A:$B,MATCH($A1374,'18. Premier'!$A:$A,0),2),"")</f>
        <v/>
      </c>
      <c r="X1374" s="6" t="str">
        <f aca="false">IFERROR(INDEX('19. Dacam'!$A:$B,MATCH($A1374,'19. Dacam'!$A:$A,0),2),"")</f>
        <v/>
      </c>
      <c r="Y1374" s="6" t="str">
        <f aca="false">IFERROR(INDEX('20. Proveedor'!$A:$B,MATCH($A1374,'20. Proveedor'!$A:$A,0),2),"")</f>
        <v/>
      </c>
      <c r="Z1374" s="6" t="str">
        <f aca="false">IFERROR(INDEX('21. Saphirus'!$A:$B,MATCH($A1374,'21. Saphirus'!$A:$A,0),2),"")</f>
        <v/>
      </c>
    </row>
    <row r="1375" customFormat="false" ht="15.75" hidden="false" customHeight="true" outlineLevel="0" collapsed="false">
      <c r="A1375" s="5" t="s">
        <v>1413</v>
      </c>
      <c r="B1375" s="5" t="n">
        <v>4237</v>
      </c>
      <c r="C1375" s="5" t="s">
        <v>33</v>
      </c>
      <c r="D1375" s="6" t="str">
        <f aca="false">IFERROR(INDEX('1. Benavídez'!$A:$B,MATCH($A1375,'1. Benavídez'!$A:$A,0),2),"")</f>
        <v/>
      </c>
      <c r="E1375" s="6" t="n">
        <f aca="false">IFERROR(INDEX('2. Gallo'!$B:$D,MATCH($A1375,'2. Gallo'!$B:$B,0),3),"")</f>
        <v>412</v>
      </c>
      <c r="F1375" s="6" t="n">
        <f aca="false">IFERROR(INDEX('3. Anea'!$B:$D,MATCH($A1375,'3. Anea'!$B:$B,0),2),"")</f>
        <v>525</v>
      </c>
      <c r="G1375" s="6" t="str">
        <f aca="false">IFERROR(INDEX('4. Pilar'!$A:$C,MATCH($A1375,'4. Pilar'!$A:$A,0),2),"")</f>
        <v/>
      </c>
      <c r="H1375" s="6" t="str">
        <f aca="false">IFERROR(INDEX('5. Tortuguitas'!$B:$D,MATCH($A1375,'5. Tortuguitas'!$B:$B,0),2),"")</f>
        <v/>
      </c>
      <c r="I1375" s="6" t="str">
        <f aca="false">IFERROR(INDEX('6. Del Viso'!$A:$B,MATCH($A1375,'6. Del Viso'!$A:$A,0),2),"")</f>
        <v/>
      </c>
      <c r="J1375" s="6" t="str">
        <f aca="false">IFERROR(INDEX('7. Chica Glade'!$B:$F,MATCH($A1375,'7. Chica Glade'!$B:$B,0),4),"")</f>
        <v/>
      </c>
      <c r="K1375" s="6" t="str">
        <f aca="false">IFERROR(INDEX('8. Veterinaria'!$A:$B,MATCH($A1375,'8. Veterinaria'!$A:$A,0),2),"")</f>
        <v/>
      </c>
      <c r="L1375" s="6" t="n">
        <f aca="false">IFERROR(INDEX('9. Hipocampus'!$A:$B,MATCH($A1375,'9. Hipocampus'!$A:$A,0),2),"")</f>
        <v>362</v>
      </c>
      <c r="M1375" s="6" t="str">
        <f aca="false">IFERROR(INDEX('11. Mundo Mascotas'!$B:$D,MATCH($A1375,'11. Mundo Mascotas'!$B:$B,0),2),"")</f>
        <v/>
      </c>
      <c r="N1375" s="6" t="str">
        <f aca="false">IFERROR(INDEX('12. Yaguar'!$B:$E,MATCH($A1375,'12. Yaguar'!$B:$B,0),2),"")</f>
        <v/>
      </c>
      <c r="O1375" s="6" t="str">
        <f aca="false">IFERROR(INDEX('13. King Clor'!$A:$B,MATCH($A1375,'13. King Clor'!$A:$A,0),2),"")</f>
        <v/>
      </c>
      <c r="P1375" s="6" t="str">
        <f aca="false">IFERROR(INDEX('14. Diserquim'!$A:$B,MATCH($A1375,'14. Diserquim'!$A:$A,0),2),"")</f>
        <v/>
      </c>
      <c r="Q1375" s="6" t="str">
        <f aca="false">IFERROR(INDEX('15. Moreno'!$A:$B,MATCH($A1375,'15. Moreno'!$A:$A,0),2),"")</f>
        <v/>
      </c>
      <c r="R1375" s="6" t="str">
        <f aca="false">IFERROR(INDEX('10. Collares'!$J:$K,MATCH($A1375,'10. Collares'!$J:$J,0),2),"")</f>
        <v/>
      </c>
      <c r="S1375" s="6" t="str">
        <f aca="false">IFERROR(INDEX('13. King Clor'!$G:$H,MATCH($A1375,'13. King Clor'!$G:$G,0),2),"")</f>
        <v/>
      </c>
      <c r="T1375" s="6" t="str">
        <f aca="false">IFERROR(INDEX('10. Collares'!$A:$B,MATCH($A1375,'10. Collares'!$A:$A,0),2),"")</f>
        <v/>
      </c>
      <c r="U1375" s="6" t="str">
        <f aca="false">IFERROR(INDEX('16. Mis nietos'!$B:$C,MATCH($A1375,'16. Mis nietos'!$B:$B,0),2),"")</f>
        <v/>
      </c>
      <c r="V1375" s="6" t="str">
        <f aca="false">IFERROR(INDEX('17. Profesional Vet'!$A:$B,MATCH($A1375,'17. Profesional Vet'!$A:$A,0),2),"")</f>
        <v/>
      </c>
      <c r="W1375" s="6" t="str">
        <f aca="false">IFERROR(INDEX('18. Premier'!$A:$B,MATCH($A1375,'18. Premier'!$A:$A,0),2),"")</f>
        <v/>
      </c>
      <c r="X1375" s="6" t="str">
        <f aca="false">IFERROR(INDEX('19. Dacam'!$A:$B,MATCH($A1375,'19. Dacam'!$A:$A,0),2),"")</f>
        <v/>
      </c>
      <c r="Y1375" s="6" t="str">
        <f aca="false">IFERROR(INDEX('20. Proveedor'!$A:$B,MATCH($A1375,'20. Proveedor'!$A:$A,0),2),"")</f>
        <v/>
      </c>
      <c r="Z1375" s="6" t="str">
        <f aca="false">IFERROR(INDEX('21. Saphirus'!$A:$B,MATCH($A1375,'21. Saphirus'!$A:$A,0),2),"")</f>
        <v/>
      </c>
    </row>
    <row r="1376" customFormat="false" ht="15.75" hidden="false" customHeight="true" outlineLevel="0" collapsed="false">
      <c r="A1376" s="5" t="s">
        <v>1414</v>
      </c>
      <c r="B1376" s="5" t="n">
        <v>2012</v>
      </c>
      <c r="C1376" s="5" t="s">
        <v>183</v>
      </c>
      <c r="D1376" s="6" t="str">
        <f aca="false">IFERROR(INDEX('1. Benavídez'!$A:$B,MATCH($A1376,'1. Benavídez'!$A:$A,0),2),"")</f>
        <v/>
      </c>
      <c r="E1376" s="6" t="str">
        <f aca="false">IFERROR(INDEX('2. Gallo'!$B:$D,MATCH($A1376,'2. Gallo'!$B:$B,0),3),"")</f>
        <v/>
      </c>
      <c r="F1376" s="6" t="str">
        <f aca="false">IFERROR(INDEX('3. Anea'!$B:$D,MATCH($A1376,'3. Anea'!$B:$B,0),2),"")</f>
        <v/>
      </c>
      <c r="G1376" s="6" t="str">
        <f aca="false">IFERROR(INDEX('4. Pilar'!$A:$C,MATCH($A1376,'4. Pilar'!$A:$A,0),2),"")</f>
        <v/>
      </c>
      <c r="H1376" s="6" t="str">
        <f aca="false">IFERROR(INDEX('5. Tortuguitas'!$B:$D,MATCH($A1376,'5. Tortuguitas'!$B:$B,0),2),"")</f>
        <v/>
      </c>
      <c r="I1376" s="6" t="str">
        <f aca="false">IFERROR(INDEX('6. Del Viso'!$A:$B,MATCH($A1376,'6. Del Viso'!$A:$A,0),2),"")</f>
        <v/>
      </c>
      <c r="J1376" s="6" t="str">
        <f aca="false">IFERROR(INDEX('7. Chica Glade'!$B:$F,MATCH($A1376,'7. Chica Glade'!$B:$B,0),4),"")</f>
        <v/>
      </c>
      <c r="K1376" s="6" t="str">
        <f aca="false">IFERROR(INDEX('8. Veterinaria'!$A:$B,MATCH($A1376,'8. Veterinaria'!$A:$A,0),2),"")</f>
        <v/>
      </c>
      <c r="L1376" s="6" t="str">
        <f aca="false">IFERROR(INDEX('9. Hipocampus'!$A:$B,MATCH($A1376,'9. Hipocampus'!$A:$A,0),2),"")</f>
        <v/>
      </c>
      <c r="M1376" s="6" t="str">
        <f aca="false">IFERROR(INDEX('11. Mundo Mascotas'!$B:$D,MATCH($A1376,'11. Mundo Mascotas'!$B:$B,0),2),"")</f>
        <v/>
      </c>
      <c r="N1376" s="6" t="str">
        <f aca="false">IFERROR(INDEX('12. Yaguar'!$B:$E,MATCH($A1376,'12. Yaguar'!$B:$B,0),2),"")</f>
        <v/>
      </c>
      <c r="O1376" s="6" t="str">
        <f aca="false">IFERROR(INDEX('13. King Clor'!$A:$B,MATCH($A1376,'13. King Clor'!$A:$A,0),2),"")</f>
        <v/>
      </c>
      <c r="P1376" s="6" t="str">
        <f aca="false">IFERROR(INDEX('14. Diserquim'!$A:$B,MATCH($A1376,'14. Diserquim'!$A:$A,0),2),"")</f>
        <v/>
      </c>
      <c r="Q1376" s="6" t="str">
        <f aca="false">IFERROR(INDEX('15. Moreno'!$A:$B,MATCH($A1376,'15. Moreno'!$A:$A,0),2),"")</f>
        <v/>
      </c>
      <c r="R1376" s="6" t="str">
        <f aca="false">IFERROR(INDEX('10. Collares'!$J:$K,MATCH($A1376,'10. Collares'!$J:$J,0),2),"")</f>
        <v/>
      </c>
      <c r="S1376" s="6" t="str">
        <f aca="false">IFERROR(INDEX('13. King Clor'!$G:$H,MATCH($A1376,'13. King Clor'!$G:$G,0),2),"")</f>
        <v/>
      </c>
      <c r="T1376" s="6" t="str">
        <f aca="false">IFERROR(INDEX('10. Collares'!$A:$B,MATCH($A1376,'10. Collares'!$A:$A,0),2),"")</f>
        <v/>
      </c>
      <c r="U1376" s="6" t="n">
        <f aca="false">IFERROR(INDEX('16. Mis nietos'!$B:$C,MATCH($A1376,'16. Mis nietos'!$B:$B,0),2),"")</f>
        <v>290</v>
      </c>
      <c r="V1376" s="6" t="str">
        <f aca="false">IFERROR(INDEX('17. Profesional Vet'!$A:$B,MATCH($A1376,'17. Profesional Vet'!$A:$A,0),2),"")</f>
        <v/>
      </c>
      <c r="W1376" s="6" t="n">
        <f aca="false">IFERROR(INDEX('18. Premier'!$A:$B,MATCH($A1376,'18. Premier'!$A:$A,0),2),"")</f>
        <v>198</v>
      </c>
      <c r="X1376" s="6" t="str">
        <f aca="false">IFERROR(INDEX('19. Dacam'!$A:$B,MATCH($A1376,'19. Dacam'!$A:$A,0),2),"")</f>
        <v/>
      </c>
      <c r="Y1376" s="6" t="str">
        <f aca="false">IFERROR(INDEX('20. Proveedor'!$A:$B,MATCH($A1376,'20. Proveedor'!$A:$A,0),2),"")</f>
        <v/>
      </c>
      <c r="Z1376" s="6" t="str">
        <f aca="false">IFERROR(INDEX('21. Saphirus'!$A:$B,MATCH($A1376,'21. Saphirus'!$A:$A,0),2),"")</f>
        <v/>
      </c>
    </row>
    <row r="1377" customFormat="false" ht="15.75" hidden="false" customHeight="true" outlineLevel="0" collapsed="false">
      <c r="A1377" s="5" t="s">
        <v>1415</v>
      </c>
      <c r="B1377" s="5" t="n">
        <v>1906159</v>
      </c>
      <c r="C1377" s="5" t="s">
        <v>33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 t="str">
        <f aca="false">IFERROR(INDEX('17. Profesional Vet'!$A:$B,MATCH($A1377,'17. Profesional Vet'!$A:$A,0),2),"")</f>
        <v/>
      </c>
      <c r="W1377" s="6" t="str">
        <f aca="false">IFERROR(INDEX('18. Premier'!$A:$B,MATCH($A1377,'18. Premier'!$A:$A,0),2),"")</f>
        <v/>
      </c>
      <c r="X1377" s="6" t="str">
        <f aca="false">IFERROR(INDEX('19. Dacam'!$A:$B,MATCH($A1377,'19. Dacam'!$A:$A,0),2),"")</f>
        <v/>
      </c>
      <c r="Y1377" s="6" t="str">
        <f aca="false">IFERROR(INDEX('20. Proveedor'!$A:$B,MATCH($A1377,'20. Proveedor'!$A:$A,0),2),"")</f>
        <v/>
      </c>
      <c r="Z1377" s="6" t="str">
        <f aca="false">IFERROR(INDEX('21. Saphirus'!$A:$B,MATCH($A1377,'21. Saphirus'!$A:$A,0),2),"")</f>
        <v/>
      </c>
    </row>
    <row r="1378" customFormat="false" ht="15.75" hidden="false" customHeight="true" outlineLevel="0" collapsed="false">
      <c r="A1378" s="5" t="s">
        <v>1416</v>
      </c>
      <c r="B1378" s="5" t="n">
        <v>2023</v>
      </c>
      <c r="C1378" s="5" t="s">
        <v>33</v>
      </c>
      <c r="D1378" s="6" t="str">
        <f aca="false">IFERROR(INDEX('1. Benavídez'!$A:$B,MATCH($A1378,'1. Benavídez'!$A:$A,0),2),"")</f>
        <v/>
      </c>
      <c r="E1378" s="6" t="str">
        <f aca="false">IFERROR(INDEX('2. Gallo'!$B:$D,MATCH($A1378,'2. Gallo'!$B:$B,0),3),"")</f>
        <v/>
      </c>
      <c r="F1378" s="6" t="str">
        <f aca="false">IFERROR(INDEX('3. Anea'!$B:$D,MATCH($A1378,'3. Anea'!$B:$B,0),2),"")</f>
        <v/>
      </c>
      <c r="G1378" s="6" t="str">
        <f aca="false">IFERROR(INDEX('4. Pilar'!$A:$C,MATCH($A1378,'4. Pilar'!$A:$A,0),2),"")</f>
        <v/>
      </c>
      <c r="H1378" s="6" t="str">
        <f aca="false">IFERROR(INDEX('5. Tortuguitas'!$B:$D,MATCH($A1378,'5. Tortuguitas'!$B:$B,0),2),"")</f>
        <v/>
      </c>
      <c r="I1378" s="6" t="str">
        <f aca="false">IFERROR(INDEX('6. Del Viso'!$A:$B,MATCH($A1378,'6. Del Viso'!$A:$A,0),3),"")</f>
        <v/>
      </c>
      <c r="J1378" s="6" t="str">
        <f aca="false">IFERROR(INDEX('7. Chica Glade'!$B:$F,MATCH($A1378,'7. Chica Glade'!$B:$B,0),2),"")</f>
        <v/>
      </c>
      <c r="K1378" s="6" t="str">
        <f aca="false">IFERROR(INDEX('8. Veterinaria'!$A:$B,MATCH($A1378,'8. Veterinaria'!$A:$A,0),2),"")</f>
        <v/>
      </c>
      <c r="L1378" s="6" t="n">
        <f aca="false">IFERROR(INDEX('9. Hipocampus'!$A:$B,MATCH($A1378,'9. Hipocampus'!$A:$A,0),2),"")</f>
        <v>2021</v>
      </c>
      <c r="M1378" s="6" t="n">
        <f aca="false">IFERROR(INDEX('11. Mundo Mascotas'!$B:$D,MATCH($A1378,'11. Mundo Mascotas'!$B:$B,0),2),"")</f>
        <v>2400</v>
      </c>
      <c r="N1378" s="6" t="str">
        <f aca="false">IFERROR(INDEX('12. Yaguar'!$B:$E,MATCH($A1378,'12. Yaguar'!$B:$B,0),2),"")</f>
        <v/>
      </c>
      <c r="O1378" s="6" t="str">
        <f aca="false">IFERROR(INDEX('13. King Clor'!$A:$B,MATCH($A1378,'13. King Clor'!$A:$A,0),2),"")</f>
        <v/>
      </c>
      <c r="P1378" s="6" t="str">
        <f aca="false">IFERROR(INDEX('14. Diserquim'!$A:$B,MATCH($A1378,'14. Diserquim'!$A:$A,0),2),"")</f>
        <v/>
      </c>
      <c r="Q1378" s="6" t="str">
        <f aca="false">IFERROR(INDEX('15. Moreno'!$A:$B,MATCH($A1378,'15. Moreno'!$A:$A,0),2),"")</f>
        <v/>
      </c>
      <c r="R1378" s="6" t="str">
        <f aca="false">IFERROR(INDEX('10. Collares'!$J:$K,MATCH($A1378,'10. Collares'!$J:$J,0),2),"")</f>
        <v/>
      </c>
      <c r="S1378" s="6" t="str">
        <f aca="false">IFERROR(INDEX('13. King Clor'!$G:$H,MATCH($A1378,'13. King Clor'!$G:$G,0),2),"")</f>
        <v/>
      </c>
      <c r="T1378" s="6" t="str">
        <f aca="false">IFERROR(INDEX('10. Collares'!$A:$B,MATCH($A1378,'10. Collares'!$A:$A,0),2),"")</f>
        <v/>
      </c>
      <c r="U1378" s="6" t="str">
        <f aca="false">IFERROR(INDEX('16. Mis nietos'!$B:$C,MATCH($A1378,'16. Mis nietos'!$B:$B,0),2),"")</f>
        <v/>
      </c>
      <c r="V1378" s="6" t="str">
        <f aca="false">IFERROR(INDEX('17. Profesional Vet'!$A:$B,MATCH($A1378,'17. Profesional Vet'!$A:$A,0),2),"")</f>
        <v/>
      </c>
      <c r="W1378" s="6" t="str">
        <f aca="false">IFERROR(INDEX('18. Premier'!$A:$B,MATCH($A1378,'18. Premier'!$A:$A,0),2),"")</f>
        <v/>
      </c>
      <c r="X1378" s="6" t="str">
        <f aca="false">IFERROR(INDEX('19. Dacam'!$A:$B,MATCH($A1378,'19. Dacam'!$A:$A,0),2),"")</f>
        <v/>
      </c>
      <c r="Y1378" s="6" t="str">
        <f aca="false">IFERROR(INDEX('20. Proveedor'!$A:$B,MATCH($A1378,'20. Proveedor'!$A:$A,0),2),"")</f>
        <v/>
      </c>
      <c r="Z1378" s="6" t="str">
        <f aca="false">IFERROR(INDEX('21. Saphirus'!$A:$B,MATCH($A1378,'21. Saphirus'!$A:$A,0),2),"")</f>
        <v/>
      </c>
    </row>
    <row r="1379" customFormat="false" ht="15.75" hidden="false" customHeight="true" outlineLevel="0" collapsed="false">
      <c r="A1379" s="5" t="s">
        <v>1417</v>
      </c>
      <c r="B1379" s="5" t="n">
        <v>1905384</v>
      </c>
      <c r="C1379" s="5" t="s">
        <v>123</v>
      </c>
      <c r="D1379" s="6" t="str">
        <f aca="false">IFERROR(INDEX('1. Benavídez'!$A:$B,MATCH($A1379,'1. Benavídez'!$A:$A,0),2),"")</f>
        <v/>
      </c>
      <c r="E1379" s="6" t="str">
        <f aca="false">IFERROR(INDEX('2. Gallo'!$B:$D,MATCH($A1379,'2. Gallo'!$B:$B,0),3),"")</f>
        <v/>
      </c>
      <c r="F1379" s="6" t="str">
        <f aca="false">IFERROR(INDEX('3. Anea'!$B:$D,MATCH($A1379,'3. Anea'!$B:$B,0),2),"")</f>
        <v/>
      </c>
      <c r="G1379" s="6" t="str">
        <f aca="false">IFERROR(INDEX('4. Pilar'!$A:$C,MATCH($A1379,'4. Pilar'!$A:$A,0),2),"")</f>
        <v/>
      </c>
      <c r="H1379" s="6" t="str">
        <f aca="false">IFERROR(INDEX('5. Tortuguitas'!$B:$D,MATCH($A1379,'5. Tortuguitas'!$B:$B,0),2),"")</f>
        <v/>
      </c>
      <c r="I1379" s="6" t="str">
        <f aca="false">IFERROR(INDEX('6. Del Viso'!$A:$B,MATCH($A1379,'6. Del Viso'!$A:$A,0),3),"")</f>
        <v/>
      </c>
      <c r="J1379" s="6" t="str">
        <f aca="false">IFERROR(INDEX('7. Chica Glade'!$B:$F,MATCH($A1379,'7. Chica Glade'!$B:$B,0),2),"")</f>
        <v/>
      </c>
      <c r="K1379" s="6" t="str">
        <f aca="false">IFERROR(INDEX('8. Veterinaria'!$A:$B,MATCH($A1379,'8. Veterinaria'!$A:$A,0),2),"")</f>
        <v/>
      </c>
      <c r="L1379" s="6" t="str">
        <f aca="false">IFERROR(INDEX('9. Hipocampus'!$A:$B,MATCH($A1379,'9. Hipocampus'!$A:$A,0),2),"")</f>
        <v/>
      </c>
      <c r="M1379" s="6" t="str">
        <f aca="false">IFERROR(INDEX('11. Mundo Mascotas'!$B:$D,MATCH($A1379,'11. Mundo Mascotas'!$B:$B,0),2),"")</f>
        <v/>
      </c>
      <c r="N1379" s="6" t="str">
        <f aca="false">IFERROR(INDEX('12. Yaguar'!$B:$E,MATCH($A1379,'12. Yaguar'!$B:$B,0),2),"")</f>
        <v/>
      </c>
      <c r="O1379" s="6" t="str">
        <f aca="false">IFERROR(INDEX('13. King Clor'!$A:$B,MATCH($A1379,'13. King Clor'!$A:$A,0),2),"")</f>
        <v/>
      </c>
      <c r="P1379" s="6" t="str">
        <f aca="false">IFERROR(INDEX('14. Diserquim'!$A:$B,MATCH($A1379,'14. Diserquim'!$A:$A,0),2),"")</f>
        <v/>
      </c>
      <c r="Q1379" s="6" t="str">
        <f aca="false">IFERROR(INDEX('15. Moreno'!$A:$B,MATCH($A1379,'15. Moreno'!$A:$A,0),2),"")</f>
        <v/>
      </c>
      <c r="R1379" s="6" t="str">
        <f aca="false">IFERROR(INDEX('10. Collares'!$J:$K,MATCH($A1379,'10. Collares'!$J:$J,0),2),"")</f>
        <v/>
      </c>
      <c r="S1379" s="6" t="str">
        <f aca="false">IFERROR(INDEX('13. King Clor'!$G:$H,MATCH($A1379,'13. King Clor'!$G:$G,0),2),"")</f>
        <v/>
      </c>
      <c r="T1379" s="6" t="str">
        <f aca="false">IFERROR(INDEX('10. Collares'!$A:$B,MATCH($A1379,'10. Collares'!$A:$A,0),2),"")</f>
        <v/>
      </c>
      <c r="U1379" s="6" t="n">
        <f aca="false">IFERROR(INDEX('16. Mis nietos'!$B:$C,MATCH($A1379,'16. Mis nietos'!$B:$B,0),2),"")</f>
        <v>242</v>
      </c>
      <c r="V1379" s="6" t="str">
        <f aca="false">IFERROR(INDEX('17. Profesional Vet'!$A:$B,MATCH($A1379,'17. Profesional Vet'!$A:$A,0),2),"")</f>
        <v/>
      </c>
      <c r="W1379" s="6" t="n">
        <f aca="false">IFERROR(INDEX('18. Premier'!$A:$B,MATCH($A1379,'18. Premier'!$A:$A,0),2),"")</f>
        <v>298</v>
      </c>
      <c r="X1379" s="6" t="str">
        <f aca="false">IFERROR(INDEX('19. Dacam'!$A:$B,MATCH($A1379,'19. Dacam'!$A:$A,0),2),"")</f>
        <v/>
      </c>
      <c r="Y1379" s="6" t="str">
        <f aca="false">IFERROR(INDEX('20. Proveedor'!$A:$B,MATCH($A1379,'20. Proveedor'!$A:$A,0),2),"")</f>
        <v/>
      </c>
      <c r="Z1379" s="6" t="str">
        <f aca="false">IFERROR(INDEX('21. Saphirus'!$A:$B,MATCH($A1379,'21. Saphirus'!$A:$A,0),2),"")</f>
        <v/>
      </c>
    </row>
    <row r="1380" customFormat="false" ht="15.75" hidden="false" customHeight="true" outlineLevel="0" collapsed="false">
      <c r="A1380" s="5" t="s">
        <v>1418</v>
      </c>
      <c r="B1380" s="5" t="n">
        <v>1906068</v>
      </c>
      <c r="C1380" s="5" t="s">
        <v>33</v>
      </c>
      <c r="D1380" s="6" t="str">
        <f aca="false">IFERROR(INDEX('1. Benavídez'!$A:$B,MATCH($A1380,'1. Benavídez'!$A:$A,0),2),"")</f>
        <v/>
      </c>
      <c r="E1380" s="6" t="str">
        <f aca="false">IFERROR(INDEX('2. Gallo'!$B:$D,MATCH($A1380,'2. Gallo'!$B:$B,0),3),"")</f>
        <v/>
      </c>
      <c r="F1380" s="6" t="str">
        <f aca="false">IFERROR(INDEX('3. Anea'!$B:$D,MATCH($A1380,'3. Anea'!$B:$B,0),2),"")</f>
        <v/>
      </c>
      <c r="G1380" s="6" t="str">
        <f aca="false">IFERROR(INDEX('4. Pilar'!$A:$C,MATCH($A1380,'4. Pilar'!$A:$A,0),2),"")</f>
        <v/>
      </c>
      <c r="H1380" s="6" t="str">
        <f aca="false">IFERROR(INDEX('5. Tortuguitas'!$B:$D,MATCH($A1380,'5. Tortuguitas'!$B:$B,0),2),"")</f>
        <v/>
      </c>
      <c r="I1380" s="6" t="str">
        <f aca="false">IFERROR(INDEX('6. Del Viso'!$A:$B,MATCH($A1380,'6. Del Viso'!$A:$A,0),3),"")</f>
        <v/>
      </c>
      <c r="J1380" s="6" t="str">
        <f aca="false">IFERROR(INDEX('7. Chica Glade'!$B:$F,MATCH($A1380,'7. Chica Glade'!$B:$B,0),2),"")</f>
        <v/>
      </c>
      <c r="K1380" s="6" t="str">
        <f aca="false">IFERROR(INDEX('8. Veterinaria'!$A:$B,MATCH($A1380,'8. Veterinaria'!$A:$A,0),2),"")</f>
        <v/>
      </c>
      <c r="L1380" s="6" t="str">
        <f aca="false">IFERROR(INDEX('9. Hipocampus'!$A:$B,MATCH($A1380,'9. Hipocampus'!$A:$A,0),2),"")</f>
        <v/>
      </c>
      <c r="M1380" s="6" t="str">
        <f aca="false">IFERROR(INDEX('11. Mundo Mascotas'!$B:$D,MATCH($A1380,'11. Mundo Mascotas'!$B:$B,0),2),"")</f>
        <v/>
      </c>
      <c r="N1380" s="6" t="str">
        <f aca="false">IFERROR(INDEX('12. Yaguar'!$B:$E,MATCH($A1380,'12. Yaguar'!$B:$B,0),2),"")</f>
        <v/>
      </c>
      <c r="O1380" s="6" t="str">
        <f aca="false">IFERROR(INDEX('13. King Clor'!$A:$B,MATCH($A1380,'13. King Clor'!$A:$A,0),2),"")</f>
        <v/>
      </c>
      <c r="P1380" s="6" t="str">
        <f aca="false">IFERROR(INDEX('14. Diserquim'!$A:$B,MATCH($A1380,'14. Diserquim'!$A:$A,0),2),"")</f>
        <v/>
      </c>
      <c r="Q1380" s="6" t="str">
        <f aca="false">IFERROR(INDEX('15. Moreno'!$A:$B,MATCH($A1380,'15. Moreno'!$A:$A,0),2),"")</f>
        <v/>
      </c>
      <c r="R1380" s="6" t="str">
        <f aca="false">IFERROR(INDEX('10. Collares'!$J:$K,MATCH($A1380,'10. Collares'!$J:$J,0),2),"")</f>
        <v/>
      </c>
      <c r="S1380" s="6" t="str">
        <f aca="false">IFERROR(INDEX('13. King Clor'!$G:$H,MATCH($A1380,'13. King Clor'!$G:$G,0),2),"")</f>
        <v/>
      </c>
      <c r="T1380" s="6" t="str">
        <f aca="false">IFERROR(INDEX('10. Collares'!$A:$B,MATCH($A1380,'10. Collares'!$A:$A,0),2),"")</f>
        <v/>
      </c>
      <c r="U1380" s="6" t="str">
        <f aca="false">IFERROR(INDEX('16. Mis nietos'!$B:$C,MATCH($A1380,'16. Mis nietos'!$B:$B,0),2),"")</f>
        <v/>
      </c>
      <c r="V1380" s="6" t="str">
        <f aca="false">IFERROR(INDEX('17. Profesional Vet'!$A:$B,MATCH($A1380,'17. Profesional Vet'!$A:$A,0),2),"")</f>
        <v/>
      </c>
      <c r="W1380" s="6" t="str">
        <f aca="false">IFERROR(INDEX('18. Premier'!$A:$B,MATCH($A1380,'18. Premier'!$A:$A,0),2),"")</f>
        <v/>
      </c>
      <c r="X1380" s="6" t="str">
        <f aca="false">IFERROR(INDEX('19. Dacam'!$A:$B,MATCH($A1380,'19. Dacam'!$A:$A,0),2),"")</f>
        <v/>
      </c>
      <c r="Y1380" s="6" t="str">
        <f aca="false">IFERROR(INDEX('20. Proveedor'!$A:$B,MATCH($A1380,'20. Proveedor'!$A:$A,0),2),"")</f>
        <v/>
      </c>
      <c r="Z1380" s="6" t="str">
        <f aca="false">IFERROR(INDEX('21. Saphirus'!$A:$B,MATCH($A1380,'21. Saphirus'!$A:$A,0),2),"")</f>
        <v/>
      </c>
    </row>
    <row r="1381" customFormat="false" ht="15.75" hidden="false" customHeight="true" outlineLevel="0" collapsed="false">
      <c r="A1381" s="5" t="s">
        <v>1419</v>
      </c>
      <c r="B1381" s="5" t="n">
        <v>1906068</v>
      </c>
      <c r="C1381" s="5" t="s">
        <v>33</v>
      </c>
      <c r="D1381" s="6" t="str">
        <f aca="false">IFERROR(INDEX('1. Benavídez'!$A:$B,MATCH($A1381,'1. Benavídez'!$A:$A,0),2),"")</f>
        <v/>
      </c>
      <c r="E1381" s="6" t="str">
        <f aca="false">IFERROR(INDEX('2. Gallo'!$B:$D,MATCH($A1381,'2. Gallo'!$B:$B,0),3),"")</f>
        <v/>
      </c>
      <c r="F1381" s="6" t="str">
        <f aca="false">IFERROR(INDEX('3. Anea'!$B:$D,MATCH($A1381,'3. Anea'!$B:$B,0),2),"")</f>
        <v/>
      </c>
      <c r="G1381" s="6" t="str">
        <f aca="false">IFERROR(INDEX('4. Pilar'!$A:$C,MATCH($A1381,'4. Pilar'!$A:$A,0),2),"")</f>
        <v/>
      </c>
      <c r="H1381" s="6" t="str">
        <f aca="false">IFERROR(INDEX('5. Tortuguitas'!$B:$D,MATCH($A1381,'5. Tortuguitas'!$B:$B,0),2),"")</f>
        <v/>
      </c>
      <c r="I1381" s="6" t="str">
        <f aca="false">IFERROR(INDEX('6. Del Viso'!$A:$B,MATCH($A1381,'6. Del Viso'!$A:$A,0),3),"")</f>
        <v/>
      </c>
      <c r="J1381" s="6" t="str">
        <f aca="false">IFERROR(INDEX('7. Chica Glade'!$B:$F,MATCH($A1381,'7. Chica Glade'!$B:$B,0),2),"")</f>
        <v/>
      </c>
      <c r="K1381" s="6" t="str">
        <f aca="false">IFERROR(INDEX('8. Veterinaria'!$A:$B,MATCH($A1381,'8. Veterinaria'!$A:$A,0),2),"")</f>
        <v/>
      </c>
      <c r="L1381" s="6" t="str">
        <f aca="false">IFERROR(INDEX('9. Hipocampus'!$A:$B,MATCH($A1381,'9. Hipocampus'!$A:$A,0),2),"")</f>
        <v/>
      </c>
      <c r="M1381" s="6" t="str">
        <f aca="false">IFERROR(INDEX('11. Mundo Mascotas'!$B:$D,MATCH($A1381,'11. Mundo Mascotas'!$B:$B,0),2),"")</f>
        <v/>
      </c>
      <c r="N1381" s="6" t="str">
        <f aca="false">IFERROR(INDEX('12. Yaguar'!$B:$E,MATCH($A1381,'12. Yaguar'!$B:$B,0),2),"")</f>
        <v/>
      </c>
      <c r="O1381" s="6" t="str">
        <f aca="false">IFERROR(INDEX('13. King Clor'!$A:$B,MATCH($A1381,'13. King Clor'!$A:$A,0),2),"")</f>
        <v/>
      </c>
      <c r="P1381" s="6" t="str">
        <f aca="false">IFERROR(INDEX('14. Diserquim'!$A:$B,MATCH($A1381,'14. Diserquim'!$A:$A,0),2),"")</f>
        <v/>
      </c>
      <c r="Q1381" s="6" t="str">
        <f aca="false">IFERROR(INDEX('15. Moreno'!$A:$B,MATCH($A1381,'15. Moreno'!$A:$A,0),2),"")</f>
        <v/>
      </c>
      <c r="R1381" s="6" t="str">
        <f aca="false">IFERROR(INDEX('10. Collares'!$J:$K,MATCH($A1381,'10. Collares'!$J:$J,0),2),"")</f>
        <v/>
      </c>
      <c r="S1381" s="6" t="str">
        <f aca="false">IFERROR(INDEX('13. King Clor'!$G:$H,MATCH($A1381,'13. King Clor'!$G:$G,0),2),"")</f>
        <v/>
      </c>
      <c r="T1381" s="6" t="str">
        <f aca="false">IFERROR(INDEX('10. Collares'!$A:$B,MATCH($A1381,'10. Collares'!$A:$A,0),2),"")</f>
        <v/>
      </c>
      <c r="U1381" s="6" t="str">
        <f aca="false">IFERROR(INDEX('16. Mis nietos'!$B:$C,MATCH($A1381,'16. Mis nietos'!$B:$B,0),2),"")</f>
        <v/>
      </c>
      <c r="V1381" s="6" t="str">
        <f aca="false">IFERROR(INDEX('17. Profesional Vet'!$A:$B,MATCH($A1381,'17. Profesional Vet'!$A:$A,0),2),"")</f>
        <v/>
      </c>
      <c r="W1381" s="6" t="str">
        <f aca="false">IFERROR(INDEX('18. Premier'!$A:$B,MATCH($A1381,'18. Premier'!$A:$A,0),2),"")</f>
        <v/>
      </c>
      <c r="X1381" s="6" t="str">
        <f aca="false">IFERROR(INDEX('19. Dacam'!$A:$B,MATCH($A1381,'19. Dacam'!$A:$A,0),2),"")</f>
        <v/>
      </c>
      <c r="Y1381" s="6" t="str">
        <f aca="false">IFERROR(INDEX('20. Proveedor'!$A:$B,MATCH($A1381,'20. Proveedor'!$A:$A,0),2),"")</f>
        <v/>
      </c>
      <c r="Z1381" s="6" t="str">
        <f aca="false">IFERROR(INDEX('21. Saphirus'!$A:$B,MATCH($A1381,'21. Saphirus'!$A:$A,0),2),"")</f>
        <v/>
      </c>
    </row>
    <row r="1382" customFormat="false" ht="15.75" hidden="false" customHeight="true" outlineLevel="0" collapsed="false">
      <c r="A1382" s="5" t="s">
        <v>1420</v>
      </c>
      <c r="B1382" s="5" t="n">
        <v>1905933</v>
      </c>
      <c r="C1382" s="5" t="s">
        <v>33</v>
      </c>
      <c r="D1382" s="6" t="str">
        <f aca="false">IFERROR(INDEX('1. Benavídez'!$A:$B,MATCH($A1382,'1. Benavídez'!$A:$A,0),2),"")</f>
        <v/>
      </c>
      <c r="E1382" s="6" t="str">
        <f aca="false">IFERROR(INDEX('2. Gallo'!$B:$D,MATCH($A1382,'2. Gallo'!$B:$B,0),3),"")</f>
        <v/>
      </c>
      <c r="F1382" s="6" t="str">
        <f aca="false">IFERROR(INDEX('3. Anea'!$B:$D,MATCH($A1382,'3. Anea'!$B:$B,0),2),"")</f>
        <v/>
      </c>
      <c r="G1382" s="6" t="str">
        <f aca="false">IFERROR(INDEX('4. Pilar'!$A:$C,MATCH($A1382,'4. Pilar'!$A:$A,0),2),"")</f>
        <v/>
      </c>
      <c r="H1382" s="6" t="str">
        <f aca="false">IFERROR(INDEX('5. Tortuguitas'!$B:$D,MATCH($A1382,'5. Tortuguitas'!$B:$B,0),2),"")</f>
        <v/>
      </c>
      <c r="I1382" s="6" t="str">
        <f aca="false">IFERROR(INDEX('6. Del Viso'!$A:$B,MATCH($A1382,'6. Del Viso'!$A:$A,0),3),"")</f>
        <v/>
      </c>
      <c r="J1382" s="6" t="str">
        <f aca="false">IFERROR(INDEX('7. Chica Glade'!$B:$F,MATCH($A1382,'7. Chica Glade'!$B:$B,0),2),"")</f>
        <v/>
      </c>
      <c r="K1382" s="6" t="str">
        <f aca="false">IFERROR(INDEX('8. Veterinaria'!$A:$B,MATCH($A1382,'8. Veterinaria'!$A:$A,0),2),"")</f>
        <v/>
      </c>
      <c r="L1382" s="6" t="str">
        <f aca="false">IFERROR(INDEX('9. Hipocampus'!$A:$B,MATCH($A1382,'9. Hipocampus'!$A:$A,0),2),"")</f>
        <v/>
      </c>
      <c r="M1382" s="6" t="str">
        <f aca="false">IFERROR(INDEX('11. Mundo Mascotas'!$B:$D,MATCH($A1382,'11. Mundo Mascotas'!$B:$B,0),2),"")</f>
        <v/>
      </c>
      <c r="N1382" s="6" t="str">
        <f aca="false">IFERROR(INDEX('12. Yaguar'!$B:$E,MATCH($A1382,'12. Yaguar'!$B:$B,0),2),"")</f>
        <v/>
      </c>
      <c r="O1382" s="6" t="str">
        <f aca="false">IFERROR(INDEX('13. King Clor'!$A:$B,MATCH($A1382,'13. King Clor'!$A:$A,0),2),"")</f>
        <v/>
      </c>
      <c r="P1382" s="6" t="str">
        <f aca="false">IFERROR(INDEX('14. Diserquim'!$A:$B,MATCH($A1382,'14. Diserquim'!$A:$A,0),2),"")</f>
        <v/>
      </c>
      <c r="Q1382" s="6" t="str">
        <f aca="false">IFERROR(INDEX('15. Moreno'!$A:$B,MATCH($A1382,'15. Moreno'!$A:$A,0),2),"")</f>
        <v/>
      </c>
      <c r="R1382" s="6" t="str">
        <f aca="false">IFERROR(INDEX('10. Collares'!$J:$K,MATCH($A1382,'10. Collares'!$J:$J,0),2),"")</f>
        <v/>
      </c>
      <c r="S1382" s="6" t="str">
        <f aca="false">IFERROR(INDEX('13. King Clor'!$G:$H,MATCH($A1382,'13. King Clor'!$G:$G,0),2),"")</f>
        <v/>
      </c>
      <c r="T1382" s="6" t="str">
        <f aca="false">IFERROR(INDEX('10. Collares'!$A:$B,MATCH($A1382,'10. Collares'!$A:$A,0),2),"")</f>
        <v/>
      </c>
      <c r="U1382" s="6" t="str">
        <f aca="false">IFERROR(INDEX('16. Mis nietos'!$B:$C,MATCH($A1382,'16. Mis nietos'!$B:$B,0),2),"")</f>
        <v/>
      </c>
      <c r="V1382" s="6" t="str">
        <f aca="false">IFERROR(INDEX('17. Profesional Vet'!$A:$B,MATCH($A1382,'17. Profesional Vet'!$A:$A,0),2),"")</f>
        <v/>
      </c>
      <c r="W1382" s="6" t="str">
        <f aca="false">IFERROR(INDEX('18. Premier'!$A:$B,MATCH($A1382,'18. Premier'!$A:$A,0),2),"")</f>
        <v/>
      </c>
      <c r="X1382" s="6" t="str">
        <f aca="false">IFERROR(INDEX('19. Dacam'!$A:$B,MATCH($A1382,'19. Dacam'!$A:$A,0),2),"")</f>
        <v/>
      </c>
      <c r="Y1382" s="6" t="str">
        <f aca="false">IFERROR(INDEX('20. Proveedor'!$A:$B,MATCH($A1382,'20. Proveedor'!$A:$A,0),2),"")</f>
        <v/>
      </c>
      <c r="Z1382" s="6" t="str">
        <f aca="false">IFERROR(INDEX('21. Saphirus'!$A:$B,MATCH($A1382,'21. Saphirus'!$A:$A,0),2),"")</f>
        <v/>
      </c>
    </row>
    <row r="1383" customFormat="false" ht="15.75" hidden="false" customHeight="true" outlineLevel="0" collapsed="false">
      <c r="A1383" s="5" t="s">
        <v>1421</v>
      </c>
      <c r="B1383" s="5" t="n">
        <v>1905173</v>
      </c>
      <c r="C1383" s="5" t="s">
        <v>123</v>
      </c>
      <c r="D1383" s="6" t="str">
        <f aca="false">IFERROR(INDEX('1. Benavídez'!$A:$B,MATCH($A1383,'1. Benavídez'!$A:$A,0),2),"")</f>
        <v/>
      </c>
      <c r="E1383" s="6" t="str">
        <f aca="false">IFERROR(INDEX('2. Gallo'!$B:$D,MATCH($A1383,'2. Gallo'!$B:$B,0),3),"")</f>
        <v/>
      </c>
      <c r="F1383" s="6" t="str">
        <f aca="false">IFERROR(INDEX('3. Anea'!$B:$D,MATCH($A1383,'3. Anea'!$B:$B,0),2),"")</f>
        <v/>
      </c>
      <c r="G1383" s="6" t="str">
        <f aca="false">IFERROR(INDEX('4. Pilar'!$A:$C,MATCH($A1383,'4. Pilar'!$A:$A,0),2),"")</f>
        <v/>
      </c>
      <c r="H1383" s="6" t="str">
        <f aca="false">IFERROR(INDEX('5. Tortuguitas'!$B:$D,MATCH($A1383,'5. Tortuguitas'!$B:$B,0),2),"")</f>
        <v/>
      </c>
      <c r="I1383" s="6" t="str">
        <f aca="false">IFERROR(INDEX('6. Del Viso'!$A:$B,MATCH($A1383,'6. Del Viso'!$A:$A,0),3),"")</f>
        <v/>
      </c>
      <c r="J1383" s="6" t="str">
        <f aca="false">IFERROR(INDEX('7. Chica Glade'!$B:$F,MATCH($A1383,'7. Chica Glade'!$B:$B,0),2),"")</f>
        <v/>
      </c>
      <c r="K1383" s="6" t="str">
        <f aca="false">IFERROR(INDEX('8. Veterinaria'!$A:$B,MATCH($A1383,'8. Veterinaria'!$A:$A,0),2),"")</f>
        <v/>
      </c>
      <c r="L1383" s="6" t="str">
        <f aca="false">IFERROR(INDEX('9. Hipocampus'!$A:$B,MATCH($A1383,'9. Hipocampus'!$A:$A,0),2),"")</f>
        <v/>
      </c>
      <c r="M1383" s="6" t="str">
        <f aca="false">IFERROR(INDEX('11. Mundo Mascotas'!$B:$D,MATCH($A1383,'11. Mundo Mascotas'!$B:$B,0),2),"")</f>
        <v/>
      </c>
      <c r="N1383" s="6" t="str">
        <f aca="false">IFERROR(INDEX('12. Yaguar'!$B:$E,MATCH($A1383,'12. Yaguar'!$B:$B,0),2),"")</f>
        <v/>
      </c>
      <c r="O1383" s="6" t="str">
        <f aca="false">IFERROR(INDEX('13. King Clor'!$A:$B,MATCH($A1383,'13. King Clor'!$A:$A,0),2),"")</f>
        <v/>
      </c>
      <c r="P1383" s="6" t="str">
        <f aca="false">IFERROR(INDEX('14. Diserquim'!$A:$B,MATCH($A1383,'14. Diserquim'!$A:$A,0),2),"")</f>
        <v/>
      </c>
      <c r="Q1383" s="6" t="str">
        <f aca="false">IFERROR(INDEX('15. Moreno'!$A:$B,MATCH($A1383,'15. Moreno'!$A:$A,0),2),"")</f>
        <v/>
      </c>
      <c r="R1383" s="6" t="str">
        <f aca="false">IFERROR(INDEX('10. Collares'!$J:$K,MATCH($A1383,'10. Collares'!$J:$J,0),2),"")</f>
        <v/>
      </c>
      <c r="S1383" s="6" t="str">
        <f aca="false">IFERROR(INDEX('13. King Clor'!$G:$H,MATCH($A1383,'13. King Clor'!$G:$G,0),2),"")</f>
        <v/>
      </c>
      <c r="T1383" s="6" t="str">
        <f aca="false">IFERROR(INDEX('10. Collares'!$A:$B,MATCH($A1383,'10. Collares'!$A:$A,0),2),"")</f>
        <v/>
      </c>
      <c r="U1383" s="6" t="str">
        <f aca="false">IFERROR(INDEX('16. Mis nietos'!$B:$C,MATCH($A1383,'16. Mis nietos'!$B:$B,0),2),"")</f>
        <v/>
      </c>
      <c r="V1383" s="6" t="str">
        <f aca="false">IFERROR(INDEX('17. Profesional Vet'!$A:$B,MATCH($A1383,'17. Profesional Vet'!$A:$A,0),2),"")</f>
        <v/>
      </c>
      <c r="W1383" s="6" t="str">
        <f aca="false">IFERROR(INDEX('18. Premier'!$A:$B,MATCH($A1383,'18. Premier'!$A:$A,0),2),"")</f>
        <v/>
      </c>
      <c r="X1383" s="6" t="str">
        <f aca="false">IFERROR(INDEX('19. Dacam'!$A:$B,MATCH($A1383,'19. Dacam'!$A:$A,0),2),"")</f>
        <v/>
      </c>
      <c r="Y1383" s="6" t="str">
        <f aca="false">IFERROR(INDEX('20. Proveedor'!$A:$B,MATCH($A1383,'20. Proveedor'!$A:$A,0),2),"")</f>
        <v/>
      </c>
      <c r="Z1383" s="6" t="str">
        <f aca="false">IFERROR(INDEX('21. Saphirus'!$A:$B,MATCH($A1383,'21. Saphirus'!$A:$A,0),2),"")</f>
        <v/>
      </c>
    </row>
    <row r="1384" customFormat="false" ht="15.75" hidden="false" customHeight="true" outlineLevel="0" collapsed="false">
      <c r="A1384" s="5" t="s">
        <v>1422</v>
      </c>
      <c r="B1384" s="5" t="n">
        <v>8007</v>
      </c>
      <c r="C1384" s="5" t="s">
        <v>123</v>
      </c>
      <c r="D1384" s="6" t="str">
        <f aca="false">IFERROR(INDEX('1. Benavídez'!$A:$B,MATCH($A1384,'1. Benavídez'!$A:$A,0),2),"")</f>
        <v/>
      </c>
      <c r="E1384" s="6" t="str">
        <f aca="false">IFERROR(INDEX('2. Gallo'!$B:$D,MATCH($A1384,'2. Gallo'!$B:$B,0),3),"")</f>
        <v/>
      </c>
      <c r="F1384" s="6" t="str">
        <f aca="false">IFERROR(INDEX('3. Anea'!$B:$D,MATCH($A1384,'3. Anea'!$B:$B,0),2),"")</f>
        <v/>
      </c>
      <c r="G1384" s="6" t="str">
        <f aca="false">IFERROR(INDEX('4. Pilar'!$A:$C,MATCH($A1384,'4. Pilar'!$A:$A,0),2),"")</f>
        <v/>
      </c>
      <c r="H1384" s="6" t="str">
        <f aca="false">IFERROR(INDEX('5. Tortuguitas'!$B:$D,MATCH($A1384,'5. Tortuguitas'!$B:$B,0),2),"")</f>
        <v/>
      </c>
      <c r="I1384" s="6" t="str">
        <f aca="false">IFERROR(INDEX('6. Del Viso'!$A:$B,MATCH($A1384,'6. Del Viso'!$A:$A,0),3),"")</f>
        <v/>
      </c>
      <c r="J1384" s="6" t="str">
        <f aca="false">IFERROR(INDEX('7. Chica Glade'!$B:$F,MATCH($A1384,'7. Chica Glade'!$B:$B,0),2),"")</f>
        <v/>
      </c>
      <c r="K1384" s="6" t="str">
        <f aca="false">IFERROR(INDEX('8. Veterinaria'!$A:$B,MATCH($A1384,'8. Veterinaria'!$A:$A,0),2),"")</f>
        <v/>
      </c>
      <c r="L1384" s="6" t="str">
        <f aca="false">IFERROR(INDEX('9. Hipocampus'!$A:$B,MATCH($A1384,'9. Hipocampus'!$A:$A,0),2),"")</f>
        <v/>
      </c>
      <c r="M1384" s="6" t="str">
        <f aca="false">IFERROR(INDEX('11. Mundo Mascotas'!$B:$D,MATCH($A1384,'11. Mundo Mascotas'!$B:$B,0),2),"")</f>
        <v/>
      </c>
      <c r="N1384" s="6" t="str">
        <f aca="false">IFERROR(INDEX('12. Yaguar'!$B:$E,MATCH($A1384,'12. Yaguar'!$B:$B,0),2),"")</f>
        <v/>
      </c>
      <c r="O1384" s="6" t="str">
        <f aca="false">IFERROR(INDEX('13. King Clor'!$A:$B,MATCH($A1384,'13. King Clor'!$A:$A,0),2),"")</f>
        <v/>
      </c>
      <c r="P1384" s="6" t="str">
        <f aca="false">IFERROR(INDEX('14. Diserquim'!$A:$B,MATCH($A1384,'14. Diserquim'!$A:$A,0),2),"")</f>
        <v/>
      </c>
      <c r="Q1384" s="6" t="str">
        <f aca="false">IFERROR(INDEX('15. Moreno'!$A:$B,MATCH($A1384,'15. Moreno'!$A:$A,0),2),"")</f>
        <v/>
      </c>
      <c r="R1384" s="6" t="str">
        <f aca="false">IFERROR(INDEX('10. Collares'!$J:$K,MATCH($A1384,'10. Collares'!$J:$J,0),2),"")</f>
        <v/>
      </c>
      <c r="S1384" s="6" t="str">
        <f aca="false">IFERROR(INDEX('13. King Clor'!$G:$H,MATCH($A1384,'13. King Clor'!$G:$G,0),2),"")</f>
        <v/>
      </c>
      <c r="T1384" s="6" t="str">
        <f aca="false">IFERROR(INDEX('10. Collares'!$A:$B,MATCH($A1384,'10. Collares'!$A:$A,0),2),"")</f>
        <v/>
      </c>
      <c r="U1384" s="6" t="str">
        <f aca="false">IFERROR(INDEX('16. Mis nietos'!$B:$C,MATCH($A1384,'16. Mis nietos'!$B:$B,0),2),"")</f>
        <v/>
      </c>
      <c r="V1384" s="6" t="str">
        <f aca="false">IFERROR(INDEX('17. Profesional Vet'!$A:$B,MATCH($A1384,'17. Profesional Vet'!$A:$A,0),2),"")</f>
        <v/>
      </c>
      <c r="W1384" s="6" t="str">
        <f aca="false">IFERROR(INDEX('18. Premier'!$A:$B,MATCH($A1384,'18. Premier'!$A:$A,0),2),"")</f>
        <v/>
      </c>
      <c r="X1384" s="6" t="str">
        <f aca="false">IFERROR(INDEX('19. Dacam'!$A:$B,MATCH($A1384,'19. Dacam'!$A:$A,0),2),"")</f>
        <v/>
      </c>
      <c r="Y1384" s="6" t="str">
        <f aca="false">IFERROR(INDEX('20. Proveedor'!$A:$B,MATCH($A1384,'20. Proveedor'!$A:$A,0),2),"")</f>
        <v/>
      </c>
      <c r="Z1384" s="6" t="str">
        <f aca="false">IFERROR(INDEX('21. Saphirus'!$A:$B,MATCH($A1384,'21. Saphirus'!$A:$A,0),2),"")</f>
        <v/>
      </c>
    </row>
    <row r="1385" customFormat="false" ht="15.75" hidden="false" customHeight="true" outlineLevel="0" collapsed="false">
      <c r="A1385" s="5" t="s">
        <v>1423</v>
      </c>
      <c r="B1385" s="5" t="n">
        <v>1905656</v>
      </c>
      <c r="C1385" s="5" t="s">
        <v>123</v>
      </c>
      <c r="D1385" s="6" t="str">
        <f aca="false">IFERROR(INDEX('1. Benavídez'!$A:$B,MATCH($A1385,'1. Benavídez'!$A:$A,0),2),"")</f>
        <v/>
      </c>
      <c r="E1385" s="6" t="str">
        <f aca="false">IFERROR(INDEX('2. Gallo'!$B:$D,MATCH($A1385,'2. Gallo'!$B:$B,0),3),"")</f>
        <v/>
      </c>
      <c r="F1385" s="6" t="str">
        <f aca="false">IFERROR(INDEX('3. Anea'!$B:$D,MATCH($A1385,'3. Anea'!$B:$B,0),2),"")</f>
        <v/>
      </c>
      <c r="G1385" s="6" t="str">
        <f aca="false">IFERROR(INDEX('4. Pilar'!$A:$C,MATCH($A1385,'4. Pilar'!$A:$A,0),2),"")</f>
        <v/>
      </c>
      <c r="H1385" s="6" t="str">
        <f aca="false">IFERROR(INDEX('5. Tortuguitas'!$B:$D,MATCH($A1385,'5. Tortuguitas'!$B:$B,0),2),"")</f>
        <v/>
      </c>
      <c r="I1385" s="6" t="str">
        <f aca="false">IFERROR(INDEX('6. Del Viso'!$A:$B,MATCH($A1385,'6. Del Viso'!$A:$A,0),3),"")</f>
        <v/>
      </c>
      <c r="J1385" s="6" t="str">
        <f aca="false">IFERROR(INDEX('7. Chica Glade'!$B:$F,MATCH($A1385,'7. Chica Glade'!$B:$B,0),2),"")</f>
        <v/>
      </c>
      <c r="K1385" s="6" t="str">
        <f aca="false">IFERROR(INDEX('8. Veterinaria'!$A:$B,MATCH($A1385,'8. Veterinaria'!$A:$A,0),2),"")</f>
        <v/>
      </c>
      <c r="L1385" s="6" t="str">
        <f aca="false">IFERROR(INDEX('9. Hipocampus'!$A:$B,MATCH($A1385,'9. Hipocampus'!$A:$A,0),2),"")</f>
        <v/>
      </c>
      <c r="M1385" s="6" t="str">
        <f aca="false">IFERROR(INDEX('11. Mundo Mascotas'!$B:$D,MATCH($A1385,'11. Mundo Mascotas'!$B:$B,0),2),"")</f>
        <v/>
      </c>
      <c r="N1385" s="6" t="str">
        <f aca="false">IFERROR(INDEX('12. Yaguar'!$B:$E,MATCH($A1385,'12. Yaguar'!$B:$B,0),2),"")</f>
        <v/>
      </c>
      <c r="O1385" s="6" t="str">
        <f aca="false">IFERROR(INDEX('13. King Clor'!$A:$B,MATCH($A1385,'13. King Clor'!$A:$A,0),2),"")</f>
        <v/>
      </c>
      <c r="P1385" s="6" t="str">
        <f aca="false">IFERROR(INDEX('14. Diserquim'!$A:$B,MATCH($A1385,'14. Diserquim'!$A:$A,0),2),"")</f>
        <v/>
      </c>
      <c r="Q1385" s="6" t="str">
        <f aca="false">IFERROR(INDEX('15. Moreno'!$A:$B,MATCH($A1385,'15. Moreno'!$A:$A,0),2),"")</f>
        <v/>
      </c>
      <c r="R1385" s="6" t="str">
        <f aca="false">IFERROR(INDEX('10. Collares'!$J:$K,MATCH($A1385,'10. Collares'!$J:$J,0),2),"")</f>
        <v/>
      </c>
      <c r="S1385" s="6" t="str">
        <f aca="false">IFERROR(INDEX('13. King Clor'!$G:$H,MATCH($A1385,'13. King Clor'!$G:$G,0),2),"")</f>
        <v/>
      </c>
      <c r="T1385" s="6" t="str">
        <f aca="false">IFERROR(INDEX('10. Collares'!$A:$B,MATCH($A1385,'10. Collares'!$A:$A,0),2),"")</f>
        <v/>
      </c>
      <c r="U1385" s="6" t="str">
        <f aca="false">IFERROR(INDEX('16. Mis nietos'!$B:$C,MATCH($A1385,'16. Mis nietos'!$B:$B,0),2),"")</f>
        <v/>
      </c>
      <c r="V1385" s="6" t="str">
        <f aca="false">IFERROR(INDEX('17. Profesional Vet'!$A:$B,MATCH($A1385,'17. Profesional Vet'!$A:$A,0),2),"")</f>
        <v/>
      </c>
      <c r="W1385" s="6" t="str">
        <f aca="false">IFERROR(INDEX('18. Premier'!$A:$B,MATCH($A1385,'18. Premier'!$A:$A,0),2),"")</f>
        <v/>
      </c>
      <c r="X1385" s="6" t="str">
        <f aca="false">IFERROR(INDEX('19. Dacam'!$A:$B,MATCH($A1385,'19. Dacam'!$A:$A,0),2),"")</f>
        <v/>
      </c>
      <c r="Y1385" s="6" t="str">
        <f aca="false">IFERROR(INDEX('20. Proveedor'!$A:$B,MATCH($A1385,'20. Proveedor'!$A:$A,0),2),"")</f>
        <v/>
      </c>
      <c r="Z1385" s="6" t="str">
        <f aca="false">IFERROR(INDEX('21. Saphirus'!$A:$B,MATCH($A1385,'21. Saphirus'!$A:$A,0),2),"")</f>
        <v/>
      </c>
    </row>
    <row r="1386" customFormat="false" ht="15.75" hidden="false" customHeight="true" outlineLevel="0" collapsed="false">
      <c r="A1386" s="5" t="s">
        <v>1424</v>
      </c>
      <c r="B1386" s="5" t="n">
        <v>1906013</v>
      </c>
      <c r="C1386" s="5" t="s">
        <v>123</v>
      </c>
      <c r="D1386" s="6" t="str">
        <f aca="false">IFERROR(INDEX('1. Benavídez'!$A:$B,MATCH($A1386,'1. Benavídez'!$A:$A,0),2),"")</f>
        <v/>
      </c>
      <c r="E1386" s="6" t="str">
        <f aca="false">IFERROR(INDEX('2. Gallo'!$B:$D,MATCH($A1386,'2. Gallo'!$B:$B,0),3),"")</f>
        <v/>
      </c>
      <c r="F1386" s="6" t="str">
        <f aca="false">IFERROR(INDEX('3. Anea'!$B:$D,MATCH($A1386,'3. Anea'!$B:$B,0),2),"")</f>
        <v/>
      </c>
      <c r="G1386" s="6" t="str">
        <f aca="false">IFERROR(INDEX('4. Pilar'!$A:$C,MATCH($A1386,'4. Pilar'!$A:$A,0),2),"")</f>
        <v/>
      </c>
      <c r="H1386" s="6" t="str">
        <f aca="false">IFERROR(INDEX('5. Tortuguitas'!$B:$D,MATCH($A1386,'5. Tortuguitas'!$B:$B,0),2),"")</f>
        <v/>
      </c>
      <c r="I1386" s="6" t="str">
        <f aca="false">IFERROR(INDEX('6. Del Viso'!$A:$B,MATCH($A1386,'6. Del Viso'!$A:$A,0),3),"")</f>
        <v/>
      </c>
      <c r="J1386" s="6" t="str">
        <f aca="false">IFERROR(INDEX('7. Chica Glade'!$B:$F,MATCH($A1386,'7. Chica Glade'!$B:$B,0),2),"")</f>
        <v/>
      </c>
      <c r="K1386" s="6" t="str">
        <f aca="false">IFERROR(INDEX('8. Veterinaria'!$A:$B,MATCH($A1386,'8. Veterinaria'!$A:$A,0),2),"")</f>
        <v/>
      </c>
      <c r="L1386" s="6" t="str">
        <f aca="false">IFERROR(INDEX('9. Hipocampus'!$A:$B,MATCH($A1386,'9. Hipocampus'!$A:$A,0),2),"")</f>
        <v/>
      </c>
      <c r="M1386" s="6" t="str">
        <f aca="false">IFERROR(INDEX('11. Mundo Mascotas'!$B:$D,MATCH($A1386,'11. Mundo Mascotas'!$B:$B,0),2),"")</f>
        <v/>
      </c>
      <c r="N1386" s="6" t="n">
        <f aca="false">IFERROR(INDEX('12. Yaguar'!$B:$E,MATCH($A1386,'12. Yaguar'!$B:$B,0),2),"")</f>
        <v>1100</v>
      </c>
      <c r="O1386" s="6" t="str">
        <f aca="false">IFERROR(INDEX('13. King Clor'!$A:$B,MATCH($A1386,'13. King Clor'!$A:$A,0),2),"")</f>
        <v/>
      </c>
      <c r="P1386" s="6" t="str">
        <f aca="false">IFERROR(INDEX('14. Diserquim'!$A:$B,MATCH($A1386,'14. Diserquim'!$A:$A,0),2),"")</f>
        <v/>
      </c>
      <c r="Q1386" s="6" t="str">
        <f aca="false">IFERROR(INDEX('15. Moreno'!$A:$B,MATCH($A1386,'15. Moreno'!$A:$A,0),2),"")</f>
        <v/>
      </c>
      <c r="R1386" s="6" t="str">
        <f aca="false">IFERROR(INDEX('10. Collares'!$J:$K,MATCH($A1386,'10. Collares'!$J:$J,0),2),"")</f>
        <v/>
      </c>
      <c r="S1386" s="6" t="str">
        <f aca="false">IFERROR(INDEX('13. King Clor'!$G:$H,MATCH($A1386,'13. King Clor'!$G:$G,0),2),"")</f>
        <v/>
      </c>
      <c r="T1386" s="6" t="str">
        <f aca="false">IFERROR(INDEX('10. Collares'!$A:$B,MATCH($A1386,'10. Collares'!$A:$A,0),2),"")</f>
        <v/>
      </c>
      <c r="U1386" s="6" t="str">
        <f aca="false">IFERROR(INDEX('16. Mis nietos'!$B:$C,MATCH($A1386,'16. Mis nietos'!$B:$B,0),2),"")</f>
        <v/>
      </c>
      <c r="V1386" s="6" t="str">
        <f aca="false">IFERROR(INDEX('17. Profesional Vet'!$A:$B,MATCH($A1386,'17. Profesional Vet'!$A:$A,0),2),"")</f>
        <v/>
      </c>
      <c r="W1386" s="6" t="str">
        <f aca="false">IFERROR(INDEX('18. Premier'!$A:$B,MATCH($A1386,'18. Premier'!$A:$A,0),2),"")</f>
        <v/>
      </c>
      <c r="X1386" s="6" t="str">
        <f aca="false">IFERROR(INDEX('19. Dacam'!$A:$B,MATCH($A1386,'19. Dacam'!$A:$A,0),2),"")</f>
        <v/>
      </c>
      <c r="Y1386" s="6" t="str">
        <f aca="false">IFERROR(INDEX('20. Proveedor'!$A:$B,MATCH($A1386,'20. Proveedor'!$A:$A,0),2),"")</f>
        <v/>
      </c>
      <c r="Z1386" s="6" t="str">
        <f aca="false">IFERROR(INDEX('21. Saphirus'!$A:$B,MATCH($A1386,'21. Saphirus'!$A:$A,0),2),"")</f>
        <v/>
      </c>
    </row>
    <row r="1387" customFormat="false" ht="15.75" hidden="false" customHeight="true" outlineLevel="0" collapsed="false">
      <c r="A1387" s="5" t="s">
        <v>1425</v>
      </c>
      <c r="B1387" s="5" t="n">
        <v>1905600</v>
      </c>
      <c r="C1387" s="5" t="s">
        <v>123</v>
      </c>
      <c r="D1387" s="6" t="str">
        <f aca="false">IFERROR(INDEX('1. Benavídez'!$A:$B,MATCH($A1387,'1. Benavídez'!$A:$A,0),2),"")</f>
        <v/>
      </c>
      <c r="E1387" s="6" t="str">
        <f aca="false">IFERROR(INDEX('2. Gallo'!$B:$D,MATCH($A1387,'2. Gallo'!$B:$B,0),3),"")</f>
        <v/>
      </c>
      <c r="F1387" s="6" t="str">
        <f aca="false">IFERROR(INDEX('3. Anea'!$B:$D,MATCH($A1387,'3. Anea'!$B:$B,0),2),"")</f>
        <v/>
      </c>
      <c r="G1387" s="6" t="str">
        <f aca="false">IFERROR(INDEX('4. Pilar'!$A:$C,MATCH($A1387,'4. Pilar'!$A:$A,0),2),"")</f>
        <v/>
      </c>
      <c r="H1387" s="6" t="str">
        <f aca="false">IFERROR(INDEX('5. Tortuguitas'!$B:$D,MATCH($A1387,'5. Tortuguitas'!$B:$B,0),2),"")</f>
        <v/>
      </c>
      <c r="I1387" s="6" t="str">
        <f aca="false">IFERROR(INDEX('6. Del Viso'!$A:$B,MATCH($A1387,'6. Del Viso'!$A:$A,0),3),"")</f>
        <v/>
      </c>
      <c r="J1387" s="6" t="str">
        <f aca="false">IFERROR(INDEX('7. Chica Glade'!$B:$F,MATCH($A1387,'7. Chica Glade'!$B:$B,0),2),"")</f>
        <v/>
      </c>
      <c r="K1387" s="6" t="str">
        <f aca="false">IFERROR(INDEX('8. Veterinaria'!$A:$B,MATCH($A1387,'8. Veterinaria'!$A:$A,0),2),"")</f>
        <v/>
      </c>
      <c r="L1387" s="6" t="str">
        <f aca="false">IFERROR(INDEX('9. Hipocampus'!$A:$B,MATCH($A1387,'9. Hipocampus'!$A:$A,0),2),"")</f>
        <v/>
      </c>
      <c r="M1387" s="6" t="str">
        <f aca="false">IFERROR(INDEX('11. Mundo Mascotas'!$B:$D,MATCH($A1387,'11. Mundo Mascotas'!$B:$B,0),2),"")</f>
        <v/>
      </c>
      <c r="N1387" s="6" t="n">
        <f aca="false">IFERROR(INDEX('12. Yaguar'!$B:$E,MATCH($A1387,'12. Yaguar'!$B:$B,0),2),"")</f>
        <v>0</v>
      </c>
      <c r="O1387" s="6" t="str">
        <f aca="false">IFERROR(INDEX('13. King Clor'!$A:$B,MATCH($A1387,'13. King Clor'!$A:$A,0),2),"")</f>
        <v/>
      </c>
      <c r="P1387" s="6" t="str">
        <f aca="false">IFERROR(INDEX('14. Diserquim'!$A:$B,MATCH($A1387,'14. Diserquim'!$A:$A,0),2),"")</f>
        <v/>
      </c>
      <c r="Q1387" s="6" t="str">
        <f aca="false">IFERROR(INDEX('15. Moreno'!$A:$B,MATCH($A1387,'15. Moreno'!$A:$A,0),2),"")</f>
        <v/>
      </c>
      <c r="R1387" s="6" t="str">
        <f aca="false">IFERROR(INDEX('10. Collares'!$J:$K,MATCH($A1387,'10. Collares'!$J:$J,0),2),"")</f>
        <v/>
      </c>
      <c r="S1387" s="6" t="str">
        <f aca="false">IFERROR(INDEX('13. King Clor'!$G:$H,MATCH($A1387,'13. King Clor'!$G:$G,0),2),"")</f>
        <v/>
      </c>
      <c r="T1387" s="6" t="str">
        <f aca="false">IFERROR(INDEX('10. Collares'!$A:$B,MATCH($A1387,'10. Collares'!$A:$A,0),2),"")</f>
        <v/>
      </c>
      <c r="U1387" s="6" t="str">
        <f aca="false">IFERROR(INDEX('16. Mis nietos'!$B:$C,MATCH($A1387,'16. Mis nietos'!$B:$B,0),2),"")</f>
        <v/>
      </c>
      <c r="V1387" s="6" t="str">
        <f aca="false">IFERROR(INDEX('17. Profesional Vet'!$A:$B,MATCH($A1387,'17. Profesional Vet'!$A:$A,0),2),"")</f>
        <v/>
      </c>
      <c r="W1387" s="6" t="str">
        <f aca="false">IFERROR(INDEX('18. Premier'!$A:$B,MATCH($A1387,'18. Premier'!$A:$A,0),2),"")</f>
        <v/>
      </c>
      <c r="X1387" s="6" t="str">
        <f aca="false">IFERROR(INDEX('19. Dacam'!$A:$B,MATCH($A1387,'19. Dacam'!$A:$A,0),2),"")</f>
        <v/>
      </c>
      <c r="Y1387" s="6" t="str">
        <f aca="false">IFERROR(INDEX('20. Proveedor'!$A:$B,MATCH($A1387,'20. Proveedor'!$A:$A,0),2),"")</f>
        <v/>
      </c>
      <c r="Z1387" s="6" t="str">
        <f aca="false">IFERROR(INDEX('21. Saphirus'!$A:$B,MATCH($A1387,'21. Saphirus'!$A:$A,0),2),"")</f>
        <v/>
      </c>
    </row>
    <row r="1388" customFormat="false" ht="15.75" hidden="false" customHeight="true" outlineLevel="0" collapsed="false">
      <c r="A1388" s="5" t="s">
        <v>1426</v>
      </c>
      <c r="B1388" s="5" t="n">
        <v>1905893</v>
      </c>
      <c r="C1388" s="5" t="s">
        <v>123</v>
      </c>
      <c r="D1388" s="6" t="str">
        <f aca="false">IFERROR(INDEX('1. Benavídez'!$A:$B,MATCH($A1388,'1. Benavídez'!$A:$A,0),2),"")</f>
        <v/>
      </c>
      <c r="E1388" s="6" t="str">
        <f aca="false">IFERROR(INDEX('2. Gallo'!$B:$D,MATCH($A1388,'2. Gallo'!$B:$B,0),3),"")</f>
        <v/>
      </c>
      <c r="F1388" s="6" t="str">
        <f aca="false">IFERROR(INDEX('3. Anea'!$B:$D,MATCH($A1388,'3. Anea'!$B:$B,0),2),"")</f>
        <v/>
      </c>
      <c r="G1388" s="6" t="str">
        <f aca="false">IFERROR(INDEX('4. Pilar'!$A:$C,MATCH($A1388,'4. Pilar'!$A:$A,0),2),"")</f>
        <v/>
      </c>
      <c r="H1388" s="6" t="str">
        <f aca="false">IFERROR(INDEX('5. Tortuguitas'!$B:$D,MATCH($A1388,'5. Tortuguitas'!$B:$B,0),2),"")</f>
        <v/>
      </c>
      <c r="I1388" s="6" t="str">
        <f aca="false">IFERROR(INDEX('6. Del Viso'!$A:$B,MATCH($A1388,'6. Del Viso'!$A:$A,0),3),"")</f>
        <v/>
      </c>
      <c r="J1388" s="6" t="str">
        <f aca="false">IFERROR(INDEX('7. Chica Glade'!$B:$F,MATCH($A1388,'7. Chica Glade'!$B:$B,0),2),"")</f>
        <v/>
      </c>
      <c r="K1388" s="6" t="str">
        <f aca="false">IFERROR(INDEX('8. Veterinaria'!$A:$B,MATCH($A1388,'8. Veterinaria'!$A:$A,0),2),"")</f>
        <v/>
      </c>
      <c r="L1388" s="6" t="str">
        <f aca="false">IFERROR(INDEX('9. Hipocampus'!$A:$B,MATCH($A1388,'9. Hipocampus'!$A:$A,0),2),"")</f>
        <v/>
      </c>
      <c r="M1388" s="6" t="str">
        <f aca="false">IFERROR(INDEX('11. Mundo Mascotas'!$B:$D,MATCH($A1388,'11. Mundo Mascotas'!$B:$B,0),2),"")</f>
        <v/>
      </c>
      <c r="N1388" s="6" t="str">
        <f aca="false">IFERROR(INDEX('12. Yaguar'!$B:$E,MATCH($A1388,'12. Yaguar'!$B:$B,0),2),"")</f>
        <v/>
      </c>
      <c r="O1388" s="6" t="str">
        <f aca="false">IFERROR(INDEX('13. King Clor'!$A:$B,MATCH($A1388,'13. King Clor'!$A:$A,0),2),"")</f>
        <v/>
      </c>
      <c r="P1388" s="6" t="str">
        <f aca="false">IFERROR(INDEX('14. Diserquim'!$A:$B,MATCH($A1388,'14. Diserquim'!$A:$A,0),2),"")</f>
        <v/>
      </c>
      <c r="Q1388" s="6" t="str">
        <f aca="false">IFERROR(INDEX('15. Moreno'!$A:$B,MATCH($A1388,'15. Moreno'!$A:$A,0),2),"")</f>
        <v/>
      </c>
      <c r="R1388" s="6" t="str">
        <f aca="false">IFERROR(INDEX('10. Collares'!$J:$K,MATCH($A1388,'10. Collares'!$J:$J,0),2),"")</f>
        <v/>
      </c>
      <c r="S1388" s="6" t="str">
        <f aca="false">IFERROR(INDEX('13. King Clor'!$G:$H,MATCH($A1388,'13. King Clor'!$G:$G,0),2),"")</f>
        <v/>
      </c>
      <c r="T1388" s="6" t="str">
        <f aca="false">IFERROR(INDEX('10. Collares'!$A:$B,MATCH($A1388,'10. Collares'!$A:$A,0),2),"")</f>
        <v/>
      </c>
      <c r="U1388" s="6" t="str">
        <f aca="false">IFERROR(INDEX('16. Mis nietos'!$B:$C,MATCH($A1388,'16. Mis nietos'!$B:$B,0),2),"")</f>
        <v/>
      </c>
      <c r="V1388" s="6" t="str">
        <f aca="false">IFERROR(INDEX('17. Profesional Vet'!$A:$B,MATCH($A1388,'17. Profesional Vet'!$A:$A,0),2),"")</f>
        <v/>
      </c>
      <c r="W1388" s="6" t="str">
        <f aca="false">IFERROR(INDEX('18. Premier'!$A:$B,MATCH($A1388,'18. Premier'!$A:$A,0),2),"")</f>
        <v/>
      </c>
      <c r="X1388" s="6" t="str">
        <f aca="false">IFERROR(INDEX('19. Dacam'!$A:$B,MATCH($A1388,'19. Dacam'!$A:$A,0),2),"")</f>
        <v/>
      </c>
      <c r="Y1388" s="6" t="str">
        <f aca="false">IFERROR(INDEX('20. Proveedor'!$A:$B,MATCH($A1388,'20. Proveedor'!$A:$A,0),2),"")</f>
        <v/>
      </c>
      <c r="Z1388" s="6" t="str">
        <f aca="false">IFERROR(INDEX('21. Saphirus'!$A:$B,MATCH($A1388,'21. Saphirus'!$A:$A,0),2),"")</f>
        <v/>
      </c>
    </row>
    <row r="1389" customFormat="false" ht="15.75" hidden="false" customHeight="true" outlineLevel="0" collapsed="false">
      <c r="A1389" s="5" t="s">
        <v>1427</v>
      </c>
      <c r="B1389" s="5" t="n">
        <v>1905894</v>
      </c>
      <c r="C1389" s="5" t="s">
        <v>123</v>
      </c>
      <c r="D1389" s="6" t="str">
        <f aca="false">IFERROR(INDEX('1. Benavídez'!$A:$B,MATCH($A1389,'1. Benavídez'!$A:$A,0),2),"")</f>
        <v/>
      </c>
      <c r="E1389" s="6" t="str">
        <f aca="false">IFERROR(INDEX('2. Gallo'!$B:$D,MATCH($A1389,'2. Gallo'!$B:$B,0),3),"")</f>
        <v/>
      </c>
      <c r="F1389" s="6" t="str">
        <f aca="false">IFERROR(INDEX('3. Anea'!$B:$D,MATCH($A1389,'3. Anea'!$B:$B,0),2),"")</f>
        <v/>
      </c>
      <c r="G1389" s="6" t="str">
        <f aca="false">IFERROR(INDEX('4. Pilar'!$A:$C,MATCH($A1389,'4. Pilar'!$A:$A,0),2),"")</f>
        <v/>
      </c>
      <c r="H1389" s="6" t="str">
        <f aca="false">IFERROR(INDEX('5. Tortuguitas'!$B:$D,MATCH($A1389,'5. Tortuguitas'!$B:$B,0),2),"")</f>
        <v/>
      </c>
      <c r="I1389" s="6" t="str">
        <f aca="false">IFERROR(INDEX('6. Del Viso'!$A:$B,MATCH($A1389,'6. Del Viso'!$A:$A,0),3),"")</f>
        <v/>
      </c>
      <c r="J1389" s="6" t="str">
        <f aca="false">IFERROR(INDEX('7. Chica Glade'!$B:$F,MATCH($A1389,'7. Chica Glade'!$B:$B,0),2),"")</f>
        <v/>
      </c>
      <c r="K1389" s="6" t="str">
        <f aca="false">IFERROR(INDEX('8. Veterinaria'!$A:$B,MATCH($A1389,'8. Veterinaria'!$A:$A,0),2),"")</f>
        <v/>
      </c>
      <c r="L1389" s="6" t="str">
        <f aca="false">IFERROR(INDEX('9. Hipocampus'!$A:$B,MATCH($A1389,'9. Hipocampus'!$A:$A,0),2),"")</f>
        <v/>
      </c>
      <c r="M1389" s="6" t="str">
        <f aca="false">IFERROR(INDEX('11. Mundo Mascotas'!$B:$D,MATCH($A1389,'11. Mundo Mascotas'!$B:$B,0),2),"")</f>
        <v/>
      </c>
      <c r="N1389" s="6" t="n">
        <f aca="false">IFERROR(INDEX('12. Yaguar'!$B:$E,MATCH($A1389,'12. Yaguar'!$B:$B,0),2),"")</f>
        <v>1089</v>
      </c>
      <c r="O1389" s="6" t="str">
        <f aca="false">IFERROR(INDEX('13. King Clor'!$A:$B,MATCH($A1389,'13. King Clor'!$A:$A,0),2),"")</f>
        <v/>
      </c>
      <c r="P1389" s="6" t="str">
        <f aca="false">IFERROR(INDEX('14. Diserquim'!$A:$B,MATCH($A1389,'14. Diserquim'!$A:$A,0),2),"")</f>
        <v/>
      </c>
      <c r="Q1389" s="6" t="str">
        <f aca="false">IFERROR(INDEX('15. Moreno'!$A:$B,MATCH($A1389,'15. Moreno'!$A:$A,0),2),"")</f>
        <v/>
      </c>
      <c r="R1389" s="6" t="str">
        <f aca="false">IFERROR(INDEX('10. Collares'!$J:$K,MATCH($A1389,'10. Collares'!$J:$J,0),2),"")</f>
        <v/>
      </c>
      <c r="S1389" s="6" t="str">
        <f aca="false">IFERROR(INDEX('13. King Clor'!$G:$H,MATCH($A1389,'13. King Clor'!$G:$G,0),2),"")</f>
        <v/>
      </c>
      <c r="T1389" s="6" t="str">
        <f aca="false">IFERROR(INDEX('10. Collares'!$A:$B,MATCH($A1389,'10. Collares'!$A:$A,0),2),"")</f>
        <v/>
      </c>
      <c r="U1389" s="6" t="str">
        <f aca="false">IFERROR(INDEX('16. Mis nietos'!$B:$C,MATCH($A1389,'16. Mis nietos'!$B:$B,0),2),"")</f>
        <v/>
      </c>
      <c r="V1389" s="6" t="str">
        <f aca="false">IFERROR(INDEX('17. Profesional Vet'!$A:$B,MATCH($A1389,'17. Profesional Vet'!$A:$A,0),2),"")</f>
        <v/>
      </c>
      <c r="W1389" s="6" t="str">
        <f aca="false">IFERROR(INDEX('18. Premier'!$A:$B,MATCH($A1389,'18. Premier'!$A:$A,0),2),"")</f>
        <v/>
      </c>
      <c r="X1389" s="6" t="str">
        <f aca="false">IFERROR(INDEX('19. Dacam'!$A:$B,MATCH($A1389,'19. Dacam'!$A:$A,0),2),"")</f>
        <v/>
      </c>
      <c r="Y1389" s="6" t="str">
        <f aca="false">IFERROR(INDEX('20. Proveedor'!$A:$B,MATCH($A1389,'20. Proveedor'!$A:$A,0),2),"")</f>
        <v/>
      </c>
      <c r="Z1389" s="6" t="str">
        <f aca="false">IFERROR(INDEX('21. Saphirus'!$A:$B,MATCH($A1389,'21. Saphirus'!$A:$A,0),2),"")</f>
        <v/>
      </c>
    </row>
    <row r="1390" customFormat="false" ht="15.75" hidden="false" customHeight="true" outlineLevel="0" collapsed="false">
      <c r="A1390" s="5" t="s">
        <v>1428</v>
      </c>
      <c r="B1390" s="5" t="n">
        <v>1906068</v>
      </c>
      <c r="C1390" s="5" t="s">
        <v>123</v>
      </c>
      <c r="D1390" s="6" t="str">
        <f aca="false">IFERROR(INDEX('1. Benavídez'!$A:$B,MATCH($A1390,'1. Benavídez'!$A:$A,0),2),"")</f>
        <v/>
      </c>
      <c r="E1390" s="6" t="str">
        <f aca="false">IFERROR(INDEX('2. Gallo'!$B:$D,MATCH($A1390,'2. Gallo'!$B:$B,0),3),"")</f>
        <v/>
      </c>
      <c r="F1390" s="6" t="str">
        <f aca="false">IFERROR(INDEX('3. Anea'!$B:$D,MATCH($A1390,'3. Anea'!$B:$B,0),2),"")</f>
        <v/>
      </c>
      <c r="G1390" s="6" t="str">
        <f aca="false">IFERROR(INDEX('4. Pilar'!$A:$C,MATCH($A1390,'4. Pilar'!$A:$A,0),2),"")</f>
        <v/>
      </c>
      <c r="H1390" s="6" t="str">
        <f aca="false">IFERROR(INDEX('5. Tortuguitas'!$B:$D,MATCH($A1390,'5. Tortuguitas'!$B:$B,0),2),"")</f>
        <v/>
      </c>
      <c r="I1390" s="6" t="str">
        <f aca="false">IFERROR(INDEX('6. Del Viso'!$A:$B,MATCH($A1390,'6. Del Viso'!$A:$A,0),3),"")</f>
        <v/>
      </c>
      <c r="J1390" s="6" t="str">
        <f aca="false">IFERROR(INDEX('7. Chica Glade'!$B:$F,MATCH($A1390,'7. Chica Glade'!$B:$B,0),2),"")</f>
        <v/>
      </c>
      <c r="K1390" s="6" t="str">
        <f aca="false">IFERROR(INDEX('8. Veterinaria'!$A:$B,MATCH($A1390,'8. Veterinaria'!$A:$A,0),2),"")</f>
        <v/>
      </c>
      <c r="L1390" s="6" t="str">
        <f aca="false">IFERROR(INDEX('9. Hipocampus'!$A:$B,MATCH($A1390,'9. Hipocampus'!$A:$A,0),2),"")</f>
        <v/>
      </c>
      <c r="M1390" s="6" t="str">
        <f aca="false">IFERROR(INDEX('11. Mundo Mascotas'!$B:$D,MATCH($A1390,'11. Mundo Mascotas'!$B:$B,0),2),"")</f>
        <v/>
      </c>
      <c r="N1390" s="6" t="str">
        <f aca="false">IFERROR(INDEX('12. Yaguar'!$B:$E,MATCH($A1390,'12. Yaguar'!$B:$B,0),2),"")</f>
        <v/>
      </c>
      <c r="O1390" s="6" t="str">
        <f aca="false">IFERROR(INDEX('13. King Clor'!$A:$B,MATCH($A1390,'13. King Clor'!$A:$A,0),2),"")</f>
        <v/>
      </c>
      <c r="P1390" s="6" t="str">
        <f aca="false">IFERROR(INDEX('14. Diserquim'!$A:$B,MATCH($A1390,'14. Diserquim'!$A:$A,0),2),"")</f>
        <v/>
      </c>
      <c r="Q1390" s="6" t="str">
        <f aca="false">IFERROR(INDEX('15. Moreno'!$A:$B,MATCH($A1390,'15. Moreno'!$A:$A,0),2),"")</f>
        <v/>
      </c>
      <c r="R1390" s="6" t="str">
        <f aca="false">IFERROR(INDEX('10. Collares'!$J:$K,MATCH($A1390,'10. Collares'!$J:$J,0),2),"")</f>
        <v/>
      </c>
      <c r="S1390" s="6" t="str">
        <f aca="false">IFERROR(INDEX('13. King Clor'!$G:$H,MATCH($A1390,'13. King Clor'!$G:$G,0),2),"")</f>
        <v/>
      </c>
      <c r="T1390" s="6" t="str">
        <f aca="false">IFERROR(INDEX('10. Collares'!$A:$B,MATCH($A1390,'10. Collares'!$A:$A,0),2),"")</f>
        <v/>
      </c>
      <c r="U1390" s="6" t="str">
        <f aca="false">IFERROR(INDEX('16. Mis nietos'!$B:$C,MATCH($A1390,'16. Mis nietos'!$B:$B,0),2),"")</f>
        <v/>
      </c>
      <c r="V1390" s="6" t="str">
        <f aca="false">IFERROR(INDEX('17. Profesional Vet'!$A:$B,MATCH($A1390,'17. Profesional Vet'!$A:$A,0),2),"")</f>
        <v/>
      </c>
      <c r="W1390" s="6" t="str">
        <f aca="false">IFERROR(INDEX('18. Premier'!$A:$B,MATCH($A1390,'18. Premier'!$A:$A,0),2),"")</f>
        <v/>
      </c>
      <c r="X1390" s="6" t="str">
        <f aca="false">IFERROR(INDEX('19. Dacam'!$A:$B,MATCH($A1390,'19. Dacam'!$A:$A,0),2),"")</f>
        <v/>
      </c>
      <c r="Y1390" s="6" t="str">
        <f aca="false">IFERROR(INDEX('20. Proveedor'!$A:$B,MATCH($A1390,'20. Proveedor'!$A:$A,0),2),"")</f>
        <v/>
      </c>
      <c r="Z1390" s="6" t="str">
        <f aca="false">IFERROR(INDEX('21. Saphirus'!$A:$B,MATCH($A1390,'21. Saphirus'!$A:$A,0),2),"")</f>
        <v/>
      </c>
    </row>
    <row r="1391" customFormat="false" ht="15.75" hidden="false" customHeight="true" outlineLevel="0" collapsed="false">
      <c r="A1391" s="5" t="s">
        <v>1429</v>
      </c>
      <c r="B1391" s="5" t="n">
        <v>1905895</v>
      </c>
      <c r="C1391" s="5" t="s">
        <v>123</v>
      </c>
      <c r="D1391" s="6" t="str">
        <f aca="false">IFERROR(INDEX('1. Benavídez'!$A:$B,MATCH($A1391,'1. Benavídez'!$A:$A,0),2),"")</f>
        <v/>
      </c>
      <c r="E1391" s="6" t="str">
        <f aca="false">IFERROR(INDEX('2. Gallo'!$B:$D,MATCH($A1391,'2. Gallo'!$B:$B,0),3),"")</f>
        <v/>
      </c>
      <c r="F1391" s="6" t="str">
        <f aca="false">IFERROR(INDEX('3. Anea'!$B:$D,MATCH($A1391,'3. Anea'!$B:$B,0),2),"")</f>
        <v/>
      </c>
      <c r="G1391" s="6" t="str">
        <f aca="false">IFERROR(INDEX('4. Pilar'!$A:$C,MATCH($A1391,'4. Pilar'!$A:$A,0),2),"")</f>
        <v/>
      </c>
      <c r="H1391" s="6" t="str">
        <f aca="false">IFERROR(INDEX('5. Tortuguitas'!$B:$D,MATCH($A1391,'5. Tortuguitas'!$B:$B,0),2),"")</f>
        <v/>
      </c>
      <c r="I1391" s="6" t="str">
        <f aca="false">IFERROR(INDEX('6. Del Viso'!$A:$B,MATCH($A1391,'6. Del Viso'!$A:$A,0),3),"")</f>
        <v/>
      </c>
      <c r="J1391" s="6" t="str">
        <f aca="false">IFERROR(INDEX('7. Chica Glade'!$B:$F,MATCH($A1391,'7. Chica Glade'!$B:$B,0),2),"")</f>
        <v/>
      </c>
      <c r="K1391" s="6" t="str">
        <f aca="false">IFERROR(INDEX('8. Veterinaria'!$A:$B,MATCH($A1391,'8. Veterinaria'!$A:$A,0),2),"")</f>
        <v/>
      </c>
      <c r="L1391" s="6" t="str">
        <f aca="false">IFERROR(INDEX('9. Hipocampus'!$A:$B,MATCH($A1391,'9. Hipocampus'!$A:$A,0),2),"")</f>
        <v/>
      </c>
      <c r="M1391" s="6" t="str">
        <f aca="false">IFERROR(INDEX('11. Mundo Mascotas'!$B:$D,MATCH($A1391,'11. Mundo Mascotas'!$B:$B,0),2),"")</f>
        <v/>
      </c>
      <c r="N1391" s="6" t="n">
        <f aca="false">IFERROR(INDEX('12. Yaguar'!$B:$E,MATCH($A1391,'12. Yaguar'!$B:$B,0),2),"")</f>
        <v>1889</v>
      </c>
      <c r="O1391" s="6" t="str">
        <f aca="false">IFERROR(INDEX('13. King Clor'!$A:$B,MATCH($A1391,'13. King Clor'!$A:$A,0),2),"")</f>
        <v/>
      </c>
      <c r="P1391" s="6" t="str">
        <f aca="false">IFERROR(INDEX('14. Diserquim'!$A:$B,MATCH($A1391,'14. Diserquim'!$A:$A,0),2),"")</f>
        <v/>
      </c>
      <c r="Q1391" s="6" t="str">
        <f aca="false">IFERROR(INDEX('15. Moreno'!$A:$B,MATCH($A1391,'15. Moreno'!$A:$A,0),2),"")</f>
        <v/>
      </c>
      <c r="R1391" s="6" t="str">
        <f aca="false">IFERROR(INDEX('10. Collares'!$J:$K,MATCH($A1391,'10. Collares'!$J:$J,0),2),"")</f>
        <v/>
      </c>
      <c r="S1391" s="6" t="str">
        <f aca="false">IFERROR(INDEX('13. King Clor'!$G:$H,MATCH($A1391,'13. King Clor'!$G:$G,0),2),"")</f>
        <v/>
      </c>
      <c r="T1391" s="6" t="str">
        <f aca="false">IFERROR(INDEX('10. Collares'!$A:$B,MATCH($A1391,'10. Collares'!$A:$A,0),2),"")</f>
        <v/>
      </c>
      <c r="U1391" s="6" t="str">
        <f aca="false">IFERROR(INDEX('16. Mis nietos'!$B:$C,MATCH($A1391,'16. Mis nietos'!$B:$B,0),2),"")</f>
        <v/>
      </c>
      <c r="V1391" s="6" t="str">
        <f aca="false">IFERROR(INDEX('17. Profesional Vet'!$A:$B,MATCH($A1391,'17. Profesional Vet'!$A:$A,0),2),"")</f>
        <v/>
      </c>
      <c r="W1391" s="6" t="str">
        <f aca="false">IFERROR(INDEX('18. Premier'!$A:$B,MATCH($A1391,'18. Premier'!$A:$A,0),2),"")</f>
        <v/>
      </c>
      <c r="X1391" s="6" t="str">
        <f aca="false">IFERROR(INDEX('19. Dacam'!$A:$B,MATCH($A1391,'19. Dacam'!$A:$A,0),2),"")</f>
        <v/>
      </c>
      <c r="Y1391" s="6" t="str">
        <f aca="false">IFERROR(INDEX('20. Proveedor'!$A:$B,MATCH($A1391,'20. Proveedor'!$A:$A,0),2),"")</f>
        <v/>
      </c>
      <c r="Z1391" s="6" t="str">
        <f aca="false">IFERROR(INDEX('21. Saphirus'!$A:$B,MATCH($A1391,'21. Saphirus'!$A:$A,0),2),"")</f>
        <v/>
      </c>
    </row>
    <row r="1392" customFormat="false" ht="15.75" hidden="false" customHeight="true" outlineLevel="0" collapsed="false">
      <c r="A1392" s="5" t="s">
        <v>1430</v>
      </c>
      <c r="B1392" s="5" t="n">
        <v>1905601</v>
      </c>
      <c r="C1392" s="5" t="s">
        <v>123</v>
      </c>
      <c r="D1392" s="6" t="str">
        <f aca="false">IFERROR(INDEX('1. Benavídez'!$A:$B,MATCH($A1392,'1. Benavídez'!$A:$A,0),2),"")</f>
        <v/>
      </c>
      <c r="E1392" s="6" t="str">
        <f aca="false">IFERROR(INDEX('2. Gallo'!$B:$D,MATCH($A1392,'2. Gallo'!$B:$B,0),3),"")</f>
        <v/>
      </c>
      <c r="F1392" s="6" t="str">
        <f aca="false">IFERROR(INDEX('3. Anea'!$B:$D,MATCH($A1392,'3. Anea'!$B:$B,0),2),"")</f>
        <v/>
      </c>
      <c r="G1392" s="6" t="str">
        <f aca="false">IFERROR(INDEX('4. Pilar'!$A:$C,MATCH($A1392,'4. Pilar'!$A:$A,0),2),"")</f>
        <v/>
      </c>
      <c r="H1392" s="6" t="str">
        <f aca="false">IFERROR(INDEX('5. Tortuguitas'!$B:$D,MATCH($A1392,'5. Tortuguitas'!$B:$B,0),2),"")</f>
        <v/>
      </c>
      <c r="I1392" s="6" t="str">
        <f aca="false">IFERROR(INDEX('6. Del Viso'!$A:$B,MATCH($A1392,'6. Del Viso'!$A:$A,0),3),"")</f>
        <v/>
      </c>
      <c r="J1392" s="6" t="str">
        <f aca="false">IFERROR(INDEX('7. Chica Glade'!$B:$F,MATCH($A1392,'7. Chica Glade'!$B:$B,0),2),"")</f>
        <v/>
      </c>
      <c r="K1392" s="6" t="str">
        <f aca="false">IFERROR(INDEX('8. Veterinaria'!$A:$B,MATCH($A1392,'8. Veterinaria'!$A:$A,0),2),"")</f>
        <v/>
      </c>
      <c r="L1392" s="6" t="str">
        <f aca="false">IFERROR(INDEX('9. Hipocampus'!$A:$B,MATCH($A1392,'9. Hipocampus'!$A:$A,0),2),"")</f>
        <v/>
      </c>
      <c r="M1392" s="6" t="str">
        <f aca="false">IFERROR(INDEX('11. Mundo Mascotas'!$B:$D,MATCH($A1392,'11. Mundo Mascotas'!$B:$B,0),2),"")</f>
        <v/>
      </c>
      <c r="N1392" s="6" t="n">
        <f aca="false">IFERROR(INDEX('12. Yaguar'!$B:$E,MATCH($A1392,'12. Yaguar'!$B:$B,0),2),"")</f>
        <v>437.04</v>
      </c>
      <c r="O1392" s="6" t="str">
        <f aca="false">IFERROR(INDEX('13. King Clor'!$A:$B,MATCH($A1392,'13. King Clor'!$A:$A,0),2),"")</f>
        <v/>
      </c>
      <c r="P1392" s="6" t="str">
        <f aca="false">IFERROR(INDEX('14. Diserquim'!$A:$B,MATCH($A1392,'14. Diserquim'!$A:$A,0),2),"")</f>
        <v/>
      </c>
      <c r="Q1392" s="6" t="str">
        <f aca="false">IFERROR(INDEX('15. Moreno'!$A:$B,MATCH($A1392,'15. Moreno'!$A:$A,0),2),"")</f>
        <v/>
      </c>
      <c r="R1392" s="6" t="str">
        <f aca="false">IFERROR(INDEX('10. Collares'!$J:$K,MATCH($A1392,'10. Collares'!$J:$J,0),2),"")</f>
        <v/>
      </c>
      <c r="S1392" s="6" t="str">
        <f aca="false">IFERROR(INDEX('13. King Clor'!$G:$H,MATCH($A1392,'13. King Clor'!$G:$G,0),2),"")</f>
        <v/>
      </c>
      <c r="T1392" s="6" t="str">
        <f aca="false">IFERROR(INDEX('10. Collares'!$A:$B,MATCH($A1392,'10. Collares'!$A:$A,0),2),"")</f>
        <v/>
      </c>
      <c r="U1392" s="6" t="str">
        <f aca="false">IFERROR(INDEX('16. Mis nietos'!$B:$C,MATCH($A1392,'16. Mis nietos'!$B:$B,0),2),"")</f>
        <v/>
      </c>
      <c r="V1392" s="6" t="str">
        <f aca="false">IFERROR(INDEX('17. Profesional Vet'!$A:$B,MATCH($A1392,'17. Profesional Vet'!$A:$A,0),2),"")</f>
        <v/>
      </c>
      <c r="W1392" s="6" t="str">
        <f aca="false">IFERROR(INDEX('18. Premier'!$A:$B,MATCH($A1392,'18. Premier'!$A:$A,0),2),"")</f>
        <v/>
      </c>
      <c r="X1392" s="6" t="str">
        <f aca="false">IFERROR(INDEX('19. Dacam'!$A:$B,MATCH($A1392,'19. Dacam'!$A:$A,0),2),"")</f>
        <v/>
      </c>
      <c r="Y1392" s="6" t="str">
        <f aca="false">IFERROR(INDEX('20. Proveedor'!$A:$B,MATCH($A1392,'20. Proveedor'!$A:$A,0),2),"")</f>
        <v/>
      </c>
      <c r="Z1392" s="6" t="str">
        <f aca="false">IFERROR(INDEX('21. Saphirus'!$A:$B,MATCH($A1392,'21. Saphirus'!$A:$A,0),2),"")</f>
        <v/>
      </c>
    </row>
    <row r="1393" customFormat="false" ht="15.75" hidden="false" customHeight="true" outlineLevel="0" collapsed="false">
      <c r="A1393" s="5" t="s">
        <v>1431</v>
      </c>
      <c r="B1393" s="5" t="n">
        <v>1905947</v>
      </c>
      <c r="C1393" s="5" t="s">
        <v>123</v>
      </c>
      <c r="D1393" s="6" t="str">
        <f aca="false">IFERROR(INDEX('1. Benavídez'!$A:$B,MATCH($A1393,'1. Benavídez'!$A:$A,0),2),"")</f>
        <v/>
      </c>
      <c r="E1393" s="6" t="str">
        <f aca="false">IFERROR(INDEX('2. Gallo'!$B:$D,MATCH($A1393,'2. Gallo'!$B:$B,0),3),"")</f>
        <v/>
      </c>
      <c r="F1393" s="6" t="str">
        <f aca="false">IFERROR(INDEX('3. Anea'!$B:$D,MATCH($A1393,'3. Anea'!$B:$B,0),2),"")</f>
        <v/>
      </c>
      <c r="G1393" s="6" t="str">
        <f aca="false">IFERROR(INDEX('4. Pilar'!$A:$C,MATCH($A1393,'4. Pilar'!$A:$A,0),2),"")</f>
        <v/>
      </c>
      <c r="H1393" s="6" t="str">
        <f aca="false">IFERROR(INDEX('5. Tortuguitas'!$B:$D,MATCH($A1393,'5. Tortuguitas'!$B:$B,0),2),"")</f>
        <v/>
      </c>
      <c r="I1393" s="6" t="str">
        <f aca="false">IFERROR(INDEX('6. Del Viso'!$A:$B,MATCH($A1393,'6. Del Viso'!$A:$A,0),3),"")</f>
        <v/>
      </c>
      <c r="J1393" s="6" t="str">
        <f aca="false">IFERROR(INDEX('7. Chica Glade'!$B:$F,MATCH($A1393,'7. Chica Glade'!$B:$B,0),2),"")</f>
        <v/>
      </c>
      <c r="K1393" s="6" t="str">
        <f aca="false">IFERROR(INDEX('8. Veterinaria'!$A:$B,MATCH($A1393,'8. Veterinaria'!$A:$A,0),2),"")</f>
        <v/>
      </c>
      <c r="L1393" s="6" t="str">
        <f aca="false">IFERROR(INDEX('9. Hipocampus'!$A:$B,MATCH($A1393,'9. Hipocampus'!$A:$A,0),2),"")</f>
        <v/>
      </c>
      <c r="M1393" s="6" t="str">
        <f aca="false">IFERROR(INDEX('11. Mundo Mascotas'!$B:$D,MATCH($A1393,'11. Mundo Mascotas'!$B:$B,0),2),"")</f>
        <v/>
      </c>
      <c r="N1393" s="6" t="n">
        <f aca="false">IFERROR(INDEX('12. Yaguar'!$B:$E,MATCH($A1393,'12. Yaguar'!$B:$B,0),2),"")</f>
        <v>808.86</v>
      </c>
      <c r="O1393" s="6" t="str">
        <f aca="false">IFERROR(INDEX('13. King Clor'!$A:$B,MATCH($A1393,'13. King Clor'!$A:$A,0),2),"")</f>
        <v/>
      </c>
      <c r="P1393" s="6" t="str">
        <f aca="false">IFERROR(INDEX('14. Diserquim'!$A:$B,MATCH($A1393,'14. Diserquim'!$A:$A,0),2),"")</f>
        <v/>
      </c>
      <c r="Q1393" s="6" t="str">
        <f aca="false">IFERROR(INDEX('15. Moreno'!$A:$B,MATCH($A1393,'15. Moreno'!$A:$A,0),2),"")</f>
        <v/>
      </c>
      <c r="R1393" s="6" t="str">
        <f aca="false">IFERROR(INDEX('10. Collares'!$J:$K,MATCH($A1393,'10. Collares'!$J:$J,0),2),"")</f>
        <v/>
      </c>
      <c r="S1393" s="6" t="str">
        <f aca="false">IFERROR(INDEX('13. King Clor'!$G:$H,MATCH($A1393,'13. King Clor'!$G:$G,0),2),"")</f>
        <v/>
      </c>
      <c r="T1393" s="6" t="str">
        <f aca="false">IFERROR(INDEX('10. Collares'!$A:$B,MATCH($A1393,'10. Collares'!$A:$A,0),2),"")</f>
        <v/>
      </c>
      <c r="U1393" s="6" t="str">
        <f aca="false">IFERROR(INDEX('16. Mis nietos'!$B:$C,MATCH($A1393,'16. Mis nietos'!$B:$B,0),2),"")</f>
        <v/>
      </c>
      <c r="V1393" s="6" t="str">
        <f aca="false">IFERROR(INDEX('17. Profesional Vet'!$A:$B,MATCH($A1393,'17. Profesional Vet'!$A:$A,0),2),"")</f>
        <v/>
      </c>
      <c r="W1393" s="6" t="str">
        <f aca="false">IFERROR(INDEX('18. Premier'!$A:$B,MATCH($A1393,'18. Premier'!$A:$A,0),2),"")</f>
        <v/>
      </c>
      <c r="X1393" s="6" t="str">
        <f aca="false">IFERROR(INDEX('19. Dacam'!$A:$B,MATCH($A1393,'19. Dacam'!$A:$A,0),2),"")</f>
        <v/>
      </c>
      <c r="Y1393" s="6" t="str">
        <f aca="false">IFERROR(INDEX('20. Proveedor'!$A:$B,MATCH($A1393,'20. Proveedor'!$A:$A,0),2),"")</f>
        <v/>
      </c>
      <c r="Z1393" s="6" t="str">
        <f aca="false">IFERROR(INDEX('21. Saphirus'!$A:$B,MATCH($A1393,'21. Saphirus'!$A:$A,0),2),"")</f>
        <v/>
      </c>
    </row>
    <row r="1394" customFormat="false" ht="15.75" hidden="false" customHeight="true" outlineLevel="0" collapsed="false">
      <c r="A1394" s="5" t="s">
        <v>1432</v>
      </c>
      <c r="B1394" s="5" t="n">
        <v>1905602</v>
      </c>
      <c r="C1394" s="5" t="s">
        <v>123</v>
      </c>
      <c r="D1394" s="6" t="str">
        <f aca="false">IFERROR(INDEX('1. Benavídez'!$A:$B,MATCH($A1394,'1. Benavídez'!$A:$A,0),2),"")</f>
        <v/>
      </c>
      <c r="E1394" s="6" t="str">
        <f aca="false">IFERROR(INDEX('2. Gallo'!$B:$D,MATCH($A1394,'2. Gallo'!$B:$B,0),3),"")</f>
        <v/>
      </c>
      <c r="F1394" s="6" t="str">
        <f aca="false">IFERROR(INDEX('3. Anea'!$B:$D,MATCH($A1394,'3. Anea'!$B:$B,0),2),"")</f>
        <v/>
      </c>
      <c r="G1394" s="6" t="str">
        <f aca="false">IFERROR(INDEX('4. Pilar'!$A:$C,MATCH($A1394,'4. Pilar'!$A:$A,0),2),"")</f>
        <v/>
      </c>
      <c r="H1394" s="6" t="str">
        <f aca="false">IFERROR(INDEX('5. Tortuguitas'!$B:$D,MATCH($A1394,'5. Tortuguitas'!$B:$B,0),2),"")</f>
        <v/>
      </c>
      <c r="I1394" s="6" t="str">
        <f aca="false">IFERROR(INDEX('6. Del Viso'!$A:$B,MATCH($A1394,'6. Del Viso'!$A:$A,0),3),"")</f>
        <v/>
      </c>
      <c r="J1394" s="6" t="str">
        <f aca="false">IFERROR(INDEX('7. Chica Glade'!$B:$F,MATCH($A1394,'7. Chica Glade'!$B:$B,0),2),"")</f>
        <v/>
      </c>
      <c r="K1394" s="6" t="str">
        <f aca="false">IFERROR(INDEX('8. Veterinaria'!$A:$B,MATCH($A1394,'8. Veterinaria'!$A:$A,0),2),"")</f>
        <v/>
      </c>
      <c r="L1394" s="6" t="str">
        <f aca="false">IFERROR(INDEX('9. Hipocampus'!$A:$B,MATCH($A1394,'9. Hipocampus'!$A:$A,0),2),"")</f>
        <v/>
      </c>
      <c r="M1394" s="6" t="str">
        <f aca="false">IFERROR(INDEX('11. Mundo Mascotas'!$B:$D,MATCH($A1394,'11. Mundo Mascotas'!$B:$B,0),2),"")</f>
        <v/>
      </c>
      <c r="N1394" s="6" t="str">
        <f aca="false">IFERROR(INDEX('12. Yaguar'!$B:$E,MATCH($A1394,'12. Yaguar'!$B:$B,0),2),"")</f>
        <v/>
      </c>
      <c r="O1394" s="6" t="str">
        <f aca="false">IFERROR(INDEX('13. King Clor'!$A:$B,MATCH($A1394,'13. King Clor'!$A:$A,0),2),"")</f>
        <v/>
      </c>
      <c r="P1394" s="6" t="str">
        <f aca="false">IFERROR(INDEX('14. Diserquim'!$A:$B,MATCH($A1394,'14. Diserquim'!$A:$A,0),2),"")</f>
        <v/>
      </c>
      <c r="Q1394" s="6" t="str">
        <f aca="false">IFERROR(INDEX('15. Moreno'!$A:$B,MATCH($A1394,'15. Moreno'!$A:$A,0),2),"")</f>
        <v/>
      </c>
      <c r="R1394" s="6" t="str">
        <f aca="false">IFERROR(INDEX('10. Collares'!$J:$K,MATCH($A1394,'10. Collares'!$J:$J,0),2),"")</f>
        <v/>
      </c>
      <c r="S1394" s="6" t="str">
        <f aca="false">IFERROR(INDEX('13. King Clor'!$G:$H,MATCH($A1394,'13. King Clor'!$G:$G,0),2),"")</f>
        <v/>
      </c>
      <c r="T1394" s="6" t="str">
        <f aca="false">IFERROR(INDEX('10. Collares'!$A:$B,MATCH($A1394,'10. Collares'!$A:$A,0),2),"")</f>
        <v/>
      </c>
      <c r="U1394" s="6" t="str">
        <f aca="false">IFERROR(INDEX('16. Mis nietos'!$B:$C,MATCH($A1394,'16. Mis nietos'!$B:$B,0),2),"")</f>
        <v/>
      </c>
      <c r="V1394" s="6" t="str">
        <f aca="false">IFERROR(INDEX('17. Profesional Vet'!$A:$B,MATCH($A1394,'17. Profesional Vet'!$A:$A,0),2),"")</f>
        <v/>
      </c>
      <c r="W1394" s="6" t="str">
        <f aca="false">IFERROR(INDEX('18. Premier'!$A:$B,MATCH($A1394,'18. Premier'!$A:$A,0),2),"")</f>
        <v/>
      </c>
      <c r="X1394" s="6" t="str">
        <f aca="false">IFERROR(INDEX('19. Dacam'!$A:$B,MATCH($A1394,'19. Dacam'!$A:$A,0),2),"")</f>
        <v/>
      </c>
      <c r="Y1394" s="6" t="str">
        <f aca="false">IFERROR(INDEX('20. Proveedor'!$A:$B,MATCH($A1394,'20. Proveedor'!$A:$A,0),2),"")</f>
        <v/>
      </c>
      <c r="Z1394" s="6" t="str">
        <f aca="false">IFERROR(INDEX('21. Saphirus'!$A:$B,MATCH($A1394,'21. Saphirus'!$A:$A,0),2),"")</f>
        <v/>
      </c>
    </row>
    <row r="1395" customFormat="false" ht="15.75" hidden="false" customHeight="true" outlineLevel="0" collapsed="false">
      <c r="A1395" s="5" t="s">
        <v>1433</v>
      </c>
      <c r="B1395" s="5" t="n">
        <v>1905817</v>
      </c>
      <c r="C1395" s="5" t="s">
        <v>123</v>
      </c>
      <c r="D1395" s="6" t="str">
        <f aca="false">IFERROR(INDEX('1. Benavídez'!$A:$B,MATCH($A1395,'1. Benavídez'!$A:$A,0),2),"")</f>
        <v/>
      </c>
      <c r="E1395" s="6" t="str">
        <f aca="false">IFERROR(INDEX('2. Gallo'!$B:$D,MATCH($A1395,'2. Gallo'!$B:$B,0),3),"")</f>
        <v/>
      </c>
      <c r="F1395" s="6" t="str">
        <f aca="false">IFERROR(INDEX('3. Anea'!$B:$D,MATCH($A1395,'3. Anea'!$B:$B,0),2),"")</f>
        <v/>
      </c>
      <c r="G1395" s="6" t="str">
        <f aca="false">IFERROR(INDEX('4. Pilar'!$A:$C,MATCH($A1395,'4. Pilar'!$A:$A,0),2),"")</f>
        <v/>
      </c>
      <c r="H1395" s="6" t="str">
        <f aca="false">IFERROR(INDEX('5. Tortuguitas'!$B:$D,MATCH($A1395,'5. Tortuguitas'!$B:$B,0),2),"")</f>
        <v/>
      </c>
      <c r="I1395" s="6" t="str">
        <f aca="false">IFERROR(INDEX('6. Del Viso'!$A:$B,MATCH($A1395,'6. Del Viso'!$A:$A,0),3),"")</f>
        <v/>
      </c>
      <c r="J1395" s="6" t="str">
        <f aca="false">IFERROR(INDEX('7. Chica Glade'!$B:$F,MATCH($A1395,'7. Chica Glade'!$B:$B,0),2),"")</f>
        <v/>
      </c>
      <c r="K1395" s="6" t="str">
        <f aca="false">IFERROR(INDEX('8. Veterinaria'!$A:$B,MATCH($A1395,'8. Veterinaria'!$A:$A,0),2),"")</f>
        <v/>
      </c>
      <c r="L1395" s="6" t="str">
        <f aca="false">IFERROR(INDEX('9. Hipocampus'!$A:$B,MATCH($A1395,'9. Hipocampus'!$A:$A,0),2),"")</f>
        <v/>
      </c>
      <c r="M1395" s="6" t="str">
        <f aca="false">IFERROR(INDEX('11. Mundo Mascotas'!$B:$D,MATCH($A1395,'11. Mundo Mascotas'!$B:$B,0),2),"")</f>
        <v/>
      </c>
      <c r="N1395" s="6" t="str">
        <f aca="false">IFERROR(INDEX('12. Yaguar'!$B:$E,MATCH($A1395,'12. Yaguar'!$B:$B,0),2),"")</f>
        <v/>
      </c>
      <c r="O1395" s="6" t="str">
        <f aca="false">IFERROR(INDEX('13. King Clor'!$A:$B,MATCH($A1395,'13. King Clor'!$A:$A,0),2),"")</f>
        <v/>
      </c>
      <c r="P1395" s="6" t="str">
        <f aca="false">IFERROR(INDEX('14. Diserquim'!$A:$B,MATCH($A1395,'14. Diserquim'!$A:$A,0),2),"")</f>
        <v/>
      </c>
      <c r="Q1395" s="6" t="str">
        <f aca="false">IFERROR(INDEX('15. Moreno'!$A:$B,MATCH($A1395,'15. Moreno'!$A:$A,0),2),"")</f>
        <v/>
      </c>
      <c r="R1395" s="6" t="str">
        <f aca="false">IFERROR(INDEX('10. Collares'!$J:$K,MATCH($A1395,'10. Collares'!$J:$J,0),2),"")</f>
        <v/>
      </c>
      <c r="S1395" s="6" t="str">
        <f aca="false">IFERROR(INDEX('13. King Clor'!$G:$H,MATCH($A1395,'13. King Clor'!$G:$G,0),2),"")</f>
        <v/>
      </c>
      <c r="T1395" s="6" t="str">
        <f aca="false">IFERROR(INDEX('10. Collares'!$A:$B,MATCH($A1395,'10. Collares'!$A:$A,0),2),"")</f>
        <v/>
      </c>
      <c r="U1395" s="6" t="str">
        <f aca="false">IFERROR(INDEX('16. Mis nietos'!$B:$C,MATCH($A1395,'16. Mis nietos'!$B:$B,0),2),"")</f>
        <v/>
      </c>
      <c r="V1395" s="6" t="str">
        <f aca="false">IFERROR(INDEX('17. Profesional Vet'!$A:$B,MATCH($A1395,'17. Profesional Vet'!$A:$A,0),2),"")</f>
        <v/>
      </c>
      <c r="W1395" s="6" t="str">
        <f aca="false">IFERROR(INDEX('18. Premier'!$A:$B,MATCH($A1395,'18. Premier'!$A:$A,0),2),"")</f>
        <v/>
      </c>
      <c r="X1395" s="6" t="str">
        <f aca="false">IFERROR(INDEX('19. Dacam'!$A:$B,MATCH($A1395,'19. Dacam'!$A:$A,0),2),"")</f>
        <v/>
      </c>
      <c r="Y1395" s="6" t="str">
        <f aca="false">IFERROR(INDEX('20. Proveedor'!$A:$B,MATCH($A1395,'20. Proveedor'!$A:$A,0),2),"")</f>
        <v/>
      </c>
      <c r="Z1395" s="6" t="str">
        <f aca="false">IFERROR(INDEX('21. Saphirus'!$A:$B,MATCH($A1395,'21. Saphirus'!$A:$A,0),2),"")</f>
        <v/>
      </c>
    </row>
    <row r="1396" customFormat="false" ht="15.75" hidden="false" customHeight="true" outlineLevel="0" collapsed="false">
      <c r="A1396" s="5" t="s">
        <v>1434</v>
      </c>
      <c r="B1396" s="5" t="n">
        <v>1905819</v>
      </c>
      <c r="C1396" s="5" t="s">
        <v>123</v>
      </c>
      <c r="D1396" s="6" t="str">
        <f aca="false">IFERROR(INDEX('1. Benavídez'!$A:$B,MATCH($A1396,'1. Benavídez'!$A:$A,0),2),"")</f>
        <v/>
      </c>
      <c r="E1396" s="6" t="str">
        <f aca="false">IFERROR(INDEX('2. Gallo'!$B:$D,MATCH($A1396,'2. Gallo'!$B:$B,0),3),"")</f>
        <v/>
      </c>
      <c r="F1396" s="6" t="str">
        <f aca="false">IFERROR(INDEX('3. Anea'!$B:$D,MATCH($A1396,'3. Anea'!$B:$B,0),2),"")</f>
        <v/>
      </c>
      <c r="G1396" s="6" t="str">
        <f aca="false">IFERROR(INDEX('4. Pilar'!$A:$C,MATCH($A1396,'4. Pilar'!$A:$A,0),2),"")</f>
        <v/>
      </c>
      <c r="H1396" s="6" t="str">
        <f aca="false">IFERROR(INDEX('5. Tortuguitas'!$B:$D,MATCH($A1396,'5. Tortuguitas'!$B:$B,0),2),"")</f>
        <v/>
      </c>
      <c r="I1396" s="6" t="str">
        <f aca="false">IFERROR(INDEX('6. Del Viso'!$A:$B,MATCH($A1396,'6. Del Viso'!$A:$A,0),3),"")</f>
        <v/>
      </c>
      <c r="J1396" s="6" t="str">
        <f aca="false">IFERROR(INDEX('7. Chica Glade'!$B:$F,MATCH($A1396,'7. Chica Glade'!$B:$B,0),2),"")</f>
        <v/>
      </c>
      <c r="K1396" s="6" t="str">
        <f aca="false">IFERROR(INDEX('8. Veterinaria'!$A:$B,MATCH($A1396,'8. Veterinaria'!$A:$A,0),2),"")</f>
        <v/>
      </c>
      <c r="L1396" s="6" t="str">
        <f aca="false">IFERROR(INDEX('9. Hipocampus'!$A:$B,MATCH($A1396,'9. Hipocampus'!$A:$A,0),2),"")</f>
        <v/>
      </c>
      <c r="M1396" s="6" t="str">
        <f aca="false">IFERROR(INDEX('11. Mundo Mascotas'!$B:$D,MATCH($A1396,'11. Mundo Mascotas'!$B:$B,0),2),"")</f>
        <v/>
      </c>
      <c r="N1396" s="6" t="n">
        <f aca="false">IFERROR(INDEX('12. Yaguar'!$B:$E,MATCH($A1396,'12. Yaguar'!$B:$B,0),2),"")</f>
        <v>1450</v>
      </c>
      <c r="O1396" s="6" t="str">
        <f aca="false">IFERROR(INDEX('13. King Clor'!$A:$B,MATCH($A1396,'13. King Clor'!$A:$A,0),2),"")</f>
        <v/>
      </c>
      <c r="P1396" s="6" t="str">
        <f aca="false">IFERROR(INDEX('14. Diserquim'!$A:$B,MATCH($A1396,'14. Diserquim'!$A:$A,0),2),"")</f>
        <v/>
      </c>
      <c r="Q1396" s="6" t="str">
        <f aca="false">IFERROR(INDEX('15. Moreno'!$A:$B,MATCH($A1396,'15. Moreno'!$A:$A,0),2),"")</f>
        <v/>
      </c>
      <c r="R1396" s="6" t="str">
        <f aca="false">IFERROR(INDEX('10. Collares'!$J:$K,MATCH($A1396,'10. Collares'!$J:$J,0),2),"")</f>
        <v/>
      </c>
      <c r="S1396" s="6" t="str">
        <f aca="false">IFERROR(INDEX('13. King Clor'!$G:$H,MATCH($A1396,'13. King Clor'!$G:$G,0),2),"")</f>
        <v/>
      </c>
      <c r="T1396" s="6" t="str">
        <f aca="false">IFERROR(INDEX('10. Collares'!$A:$B,MATCH($A1396,'10. Collares'!$A:$A,0),2),"")</f>
        <v/>
      </c>
      <c r="U1396" s="6" t="str">
        <f aca="false">IFERROR(INDEX('16. Mis nietos'!$B:$C,MATCH($A1396,'16. Mis nietos'!$B:$B,0),2),"")</f>
        <v/>
      </c>
      <c r="V1396" s="6" t="str">
        <f aca="false">IFERROR(INDEX('17. Profesional Vet'!$A:$B,MATCH($A1396,'17. Profesional Vet'!$A:$A,0),2),"")</f>
        <v/>
      </c>
      <c r="W1396" s="6" t="str">
        <f aca="false">IFERROR(INDEX('18. Premier'!$A:$B,MATCH($A1396,'18. Premier'!$A:$A,0),2),"")</f>
        <v/>
      </c>
      <c r="X1396" s="6" t="str">
        <f aca="false">IFERROR(INDEX('19. Dacam'!$A:$B,MATCH($A1396,'19. Dacam'!$A:$A,0),2),"")</f>
        <v/>
      </c>
      <c r="Y1396" s="6" t="str">
        <f aca="false">IFERROR(INDEX('20. Proveedor'!$A:$B,MATCH($A1396,'20. Proveedor'!$A:$A,0),2),"")</f>
        <v/>
      </c>
      <c r="Z1396" s="6" t="str">
        <f aca="false">IFERROR(INDEX('21. Saphirus'!$A:$B,MATCH($A1396,'21. Saphirus'!$A:$A,0),2),"")</f>
        <v/>
      </c>
    </row>
    <row r="1397" customFormat="false" ht="15.75" hidden="false" customHeight="true" outlineLevel="0" collapsed="false">
      <c r="A1397" s="5" t="s">
        <v>1435</v>
      </c>
      <c r="B1397" s="5" t="n">
        <v>1905655</v>
      </c>
      <c r="C1397" s="5" t="s">
        <v>123</v>
      </c>
      <c r="D1397" s="6" t="str">
        <f aca="false">IFERROR(INDEX('1. Benavídez'!$A:$B,MATCH($A1397,'1. Benavídez'!$A:$A,0),2),"")</f>
        <v/>
      </c>
      <c r="E1397" s="6" t="str">
        <f aca="false">IFERROR(INDEX('2. Gallo'!$B:$D,MATCH($A1397,'2. Gallo'!$B:$B,0),3),"")</f>
        <v/>
      </c>
      <c r="F1397" s="6" t="str">
        <f aca="false">IFERROR(INDEX('3. Anea'!$B:$D,MATCH($A1397,'3. Anea'!$B:$B,0),2),"")</f>
        <v/>
      </c>
      <c r="G1397" s="6" t="str">
        <f aca="false">IFERROR(INDEX('4. Pilar'!$A:$C,MATCH($A1397,'4. Pilar'!$A:$A,0),2),"")</f>
        <v/>
      </c>
      <c r="H1397" s="6" t="str">
        <f aca="false">IFERROR(INDEX('5. Tortuguitas'!$B:$D,MATCH($A1397,'5. Tortuguitas'!$B:$B,0),2),"")</f>
        <v/>
      </c>
      <c r="I1397" s="6" t="str">
        <f aca="false">IFERROR(INDEX('6. Del Viso'!$A:$B,MATCH($A1397,'6. Del Viso'!$A:$A,0),3),"")</f>
        <v/>
      </c>
      <c r="J1397" s="6" t="str">
        <f aca="false">IFERROR(INDEX('7. Chica Glade'!$B:$F,MATCH($A1397,'7. Chica Glade'!$B:$B,0),2),"")</f>
        <v/>
      </c>
      <c r="K1397" s="6" t="str">
        <f aca="false">IFERROR(INDEX('8. Veterinaria'!$A:$B,MATCH($A1397,'8. Veterinaria'!$A:$A,0),2),"")</f>
        <v/>
      </c>
      <c r="L1397" s="6" t="str">
        <f aca="false">IFERROR(INDEX('9. Hipocampus'!$A:$B,MATCH($A1397,'9. Hipocampus'!$A:$A,0),2),"")</f>
        <v/>
      </c>
      <c r="M1397" s="6" t="str">
        <f aca="false">IFERROR(INDEX('11. Mundo Mascotas'!$B:$D,MATCH($A1397,'11. Mundo Mascotas'!$B:$B,0),2),"")</f>
        <v/>
      </c>
      <c r="N1397" s="6" t="n">
        <f aca="false">IFERROR(INDEX('12. Yaguar'!$B:$E,MATCH($A1397,'12. Yaguar'!$B:$B,0),2),"")</f>
        <v>976</v>
      </c>
      <c r="O1397" s="6" t="str">
        <f aca="false">IFERROR(INDEX('13. King Clor'!$A:$B,MATCH($A1397,'13. King Clor'!$A:$A,0),2),"")</f>
        <v/>
      </c>
      <c r="P1397" s="6" t="str">
        <f aca="false">IFERROR(INDEX('14. Diserquim'!$A:$B,MATCH($A1397,'14. Diserquim'!$A:$A,0),2),"")</f>
        <v/>
      </c>
      <c r="Q1397" s="6" t="str">
        <f aca="false">IFERROR(INDEX('15. Moreno'!$A:$B,MATCH($A1397,'15. Moreno'!$A:$A,0),2),"")</f>
        <v/>
      </c>
      <c r="R1397" s="6" t="str">
        <f aca="false">IFERROR(INDEX('10. Collares'!$J:$K,MATCH($A1397,'10. Collares'!$J:$J,0),2),"")</f>
        <v/>
      </c>
      <c r="S1397" s="6" t="str">
        <f aca="false">IFERROR(INDEX('13. King Clor'!$G:$H,MATCH($A1397,'13. King Clor'!$G:$G,0),2),"")</f>
        <v/>
      </c>
      <c r="T1397" s="6" t="str">
        <f aca="false">IFERROR(INDEX('10. Collares'!$A:$B,MATCH($A1397,'10. Collares'!$A:$A,0),2),"")</f>
        <v/>
      </c>
      <c r="U1397" s="6" t="str">
        <f aca="false">IFERROR(INDEX('16. Mis nietos'!$B:$C,MATCH($A1397,'16. Mis nietos'!$B:$B,0),2),"")</f>
        <v/>
      </c>
      <c r="V1397" s="6" t="str">
        <f aca="false">IFERROR(INDEX('17. Profesional Vet'!$A:$B,MATCH($A1397,'17. Profesional Vet'!$A:$A,0),2),"")</f>
        <v/>
      </c>
      <c r="W1397" s="6" t="str">
        <f aca="false">IFERROR(INDEX('18. Premier'!$A:$B,MATCH($A1397,'18. Premier'!$A:$A,0),2),"")</f>
        <v/>
      </c>
      <c r="X1397" s="6" t="str">
        <f aca="false">IFERROR(INDEX('19. Dacam'!$A:$B,MATCH($A1397,'19. Dacam'!$A:$A,0),2),"")</f>
        <v/>
      </c>
      <c r="Y1397" s="6" t="str">
        <f aca="false">IFERROR(INDEX('20. Proveedor'!$A:$B,MATCH($A1397,'20. Proveedor'!$A:$A,0),2),"")</f>
        <v/>
      </c>
      <c r="Z1397" s="6" t="str">
        <f aca="false">IFERROR(INDEX('21. Saphirus'!$A:$B,MATCH($A1397,'21. Saphirus'!$A:$A,0),2),"")</f>
        <v/>
      </c>
    </row>
    <row r="1398" customFormat="false" ht="15.75" hidden="false" customHeight="true" outlineLevel="0" collapsed="false">
      <c r="A1398" s="5" t="s">
        <v>1436</v>
      </c>
      <c r="B1398" s="5" t="n">
        <v>1905818</v>
      </c>
      <c r="C1398" s="5" t="s">
        <v>123</v>
      </c>
      <c r="D1398" s="6" t="str">
        <f aca="false">IFERROR(INDEX('1. Benavídez'!$A:$B,MATCH($A1398,'1. Benavídez'!$A:$A,0),2),"")</f>
        <v/>
      </c>
      <c r="E1398" s="6" t="str">
        <f aca="false">IFERROR(INDEX('2. Gallo'!$B:$D,MATCH($A1398,'2. Gallo'!$B:$B,0),3),"")</f>
        <v/>
      </c>
      <c r="F1398" s="6" t="str">
        <f aca="false">IFERROR(INDEX('3. Anea'!$B:$D,MATCH($A1398,'3. Anea'!$B:$B,0),2),"")</f>
        <v/>
      </c>
      <c r="G1398" s="6" t="str">
        <f aca="false">IFERROR(INDEX('4. Pilar'!$A:$C,MATCH($A1398,'4. Pilar'!$A:$A,0),2),"")</f>
        <v/>
      </c>
      <c r="H1398" s="6" t="str">
        <f aca="false">IFERROR(INDEX('5. Tortuguitas'!$B:$D,MATCH($A1398,'5. Tortuguitas'!$B:$B,0),2),"")</f>
        <v/>
      </c>
      <c r="I1398" s="6" t="str">
        <f aca="false">IFERROR(INDEX('6. Del Viso'!$A:$B,MATCH($A1398,'6. Del Viso'!$A:$A,0),3),"")</f>
        <v/>
      </c>
      <c r="J1398" s="6" t="str">
        <f aca="false">IFERROR(INDEX('7. Chica Glade'!$B:$F,MATCH($A1398,'7. Chica Glade'!$B:$B,0),2),"")</f>
        <v/>
      </c>
      <c r="K1398" s="6" t="str">
        <f aca="false">IFERROR(INDEX('8. Veterinaria'!$A:$B,MATCH($A1398,'8. Veterinaria'!$A:$A,0),2),"")</f>
        <v/>
      </c>
      <c r="L1398" s="6" t="str">
        <f aca="false">IFERROR(INDEX('9. Hipocampus'!$A:$B,MATCH($A1398,'9. Hipocampus'!$A:$A,0),2),"")</f>
        <v/>
      </c>
      <c r="M1398" s="6" t="str">
        <f aca="false">IFERROR(INDEX('11. Mundo Mascotas'!$B:$D,MATCH($A1398,'11. Mundo Mascotas'!$B:$B,0),2),"")</f>
        <v/>
      </c>
      <c r="N1398" s="6" t="n">
        <f aca="false">IFERROR(INDEX('12. Yaguar'!$B:$E,MATCH($A1398,'12. Yaguar'!$B:$B,0),2),"")</f>
        <v>1465</v>
      </c>
      <c r="O1398" s="6" t="str">
        <f aca="false">IFERROR(INDEX('13. King Clor'!$A:$B,MATCH($A1398,'13. King Clor'!$A:$A,0),2),"")</f>
        <v/>
      </c>
      <c r="P1398" s="6" t="str">
        <f aca="false">IFERROR(INDEX('14. Diserquim'!$A:$B,MATCH($A1398,'14. Diserquim'!$A:$A,0),2),"")</f>
        <v/>
      </c>
      <c r="Q1398" s="6" t="str">
        <f aca="false">IFERROR(INDEX('15. Moreno'!$A:$B,MATCH($A1398,'15. Moreno'!$A:$A,0),2),"")</f>
        <v/>
      </c>
      <c r="R1398" s="6" t="str">
        <f aca="false">IFERROR(INDEX('10. Collares'!$J:$K,MATCH($A1398,'10. Collares'!$J:$J,0),2),"")</f>
        <v/>
      </c>
      <c r="S1398" s="6" t="str">
        <f aca="false">IFERROR(INDEX('13. King Clor'!$G:$H,MATCH($A1398,'13. King Clor'!$G:$G,0),2),"")</f>
        <v/>
      </c>
      <c r="T1398" s="6" t="str">
        <f aca="false">IFERROR(INDEX('10. Collares'!$A:$B,MATCH($A1398,'10. Collares'!$A:$A,0),2),"")</f>
        <v/>
      </c>
      <c r="U1398" s="6" t="str">
        <f aca="false">IFERROR(INDEX('16. Mis nietos'!$B:$C,MATCH($A1398,'16. Mis nietos'!$B:$B,0),2),"")</f>
        <v/>
      </c>
      <c r="V1398" s="6" t="str">
        <f aca="false">IFERROR(INDEX('17. Profesional Vet'!$A:$B,MATCH($A1398,'17. Profesional Vet'!$A:$A,0),2),"")</f>
        <v/>
      </c>
      <c r="W1398" s="6" t="str">
        <f aca="false">IFERROR(INDEX('18. Premier'!$A:$B,MATCH($A1398,'18. Premier'!$A:$A,0),2),"")</f>
        <v/>
      </c>
      <c r="X1398" s="6" t="str">
        <f aca="false">IFERROR(INDEX('19. Dacam'!$A:$B,MATCH($A1398,'19. Dacam'!$A:$A,0),2),"")</f>
        <v/>
      </c>
      <c r="Y1398" s="6" t="str">
        <f aca="false">IFERROR(INDEX('20. Proveedor'!$A:$B,MATCH($A1398,'20. Proveedor'!$A:$A,0),2),"")</f>
        <v/>
      </c>
      <c r="Z1398" s="6" t="str">
        <f aca="false">IFERROR(INDEX('21. Saphirus'!$A:$B,MATCH($A1398,'21. Saphirus'!$A:$A,0),2),"")</f>
        <v/>
      </c>
    </row>
    <row r="1399" customFormat="false" ht="15.75" hidden="false" customHeight="true" outlineLevel="0" collapsed="false">
      <c r="A1399" s="5" t="s">
        <v>1437</v>
      </c>
      <c r="B1399" s="5" t="n">
        <v>1905603</v>
      </c>
      <c r="C1399" s="5" t="s">
        <v>123</v>
      </c>
      <c r="D1399" s="6" t="str">
        <f aca="false">IFERROR(INDEX('1. Benavídez'!$A:$B,MATCH($A1399,'1. Benavídez'!$A:$A,0),2),"")</f>
        <v/>
      </c>
      <c r="E1399" s="6" t="str">
        <f aca="false">IFERROR(INDEX('2. Gallo'!$B:$D,MATCH($A1399,'2. Gallo'!$B:$B,0),3),"")</f>
        <v/>
      </c>
      <c r="F1399" s="6" t="str">
        <f aca="false">IFERROR(INDEX('3. Anea'!$B:$D,MATCH($A1399,'3. Anea'!$B:$B,0),2),"")</f>
        <v/>
      </c>
      <c r="G1399" s="6" t="str">
        <f aca="false">IFERROR(INDEX('4. Pilar'!$A:$C,MATCH($A1399,'4. Pilar'!$A:$A,0),2),"")</f>
        <v/>
      </c>
      <c r="H1399" s="6" t="str">
        <f aca="false">IFERROR(INDEX('5. Tortuguitas'!$B:$D,MATCH($A1399,'5. Tortuguitas'!$B:$B,0),2),"")</f>
        <v/>
      </c>
      <c r="I1399" s="6" t="str">
        <f aca="false">IFERROR(INDEX('6. Del Viso'!$A:$B,MATCH($A1399,'6. Del Viso'!$A:$A,0),3),"")</f>
        <v/>
      </c>
      <c r="J1399" s="6" t="str">
        <f aca="false">IFERROR(INDEX('7. Chica Glade'!$B:$F,MATCH($A1399,'7. Chica Glade'!$B:$B,0),2),"")</f>
        <v/>
      </c>
      <c r="K1399" s="6" t="str">
        <f aca="false">IFERROR(INDEX('8. Veterinaria'!$A:$B,MATCH($A1399,'8. Veterinaria'!$A:$A,0),2),"")</f>
        <v/>
      </c>
      <c r="L1399" s="6" t="str">
        <f aca="false">IFERROR(INDEX('9. Hipocampus'!$A:$B,MATCH($A1399,'9. Hipocampus'!$A:$A,0),2),"")</f>
        <v/>
      </c>
      <c r="M1399" s="6" t="str">
        <f aca="false">IFERROR(INDEX('11. Mundo Mascotas'!$B:$D,MATCH($A1399,'11. Mundo Mascotas'!$B:$B,0),2),"")</f>
        <v/>
      </c>
      <c r="N1399" s="6" t="n">
        <f aca="false">IFERROR(INDEX('12. Yaguar'!$B:$E,MATCH($A1399,'12. Yaguar'!$B:$B,0),2),"")</f>
        <v>1440</v>
      </c>
      <c r="O1399" s="6" t="str">
        <f aca="false">IFERROR(INDEX('13. King Clor'!$A:$B,MATCH($A1399,'13. King Clor'!$A:$A,0),2),"")</f>
        <v/>
      </c>
      <c r="P1399" s="6" t="str">
        <f aca="false">IFERROR(INDEX('14. Diserquim'!$A:$B,MATCH($A1399,'14. Diserquim'!$A:$A,0),2),"")</f>
        <v/>
      </c>
      <c r="Q1399" s="6" t="str">
        <f aca="false">IFERROR(INDEX('15. Moreno'!$A:$B,MATCH($A1399,'15. Moreno'!$A:$A,0),2),"")</f>
        <v/>
      </c>
      <c r="R1399" s="6" t="str">
        <f aca="false">IFERROR(INDEX('10. Collares'!$J:$K,MATCH($A1399,'10. Collares'!$J:$J,0),2),"")</f>
        <v/>
      </c>
      <c r="S1399" s="6" t="str">
        <f aca="false">IFERROR(INDEX('13. King Clor'!$G:$H,MATCH($A1399,'13. King Clor'!$G:$G,0),2),"")</f>
        <v/>
      </c>
      <c r="T1399" s="6" t="str">
        <f aca="false">IFERROR(INDEX('10. Collares'!$A:$B,MATCH($A1399,'10. Collares'!$A:$A,0),2),"")</f>
        <v/>
      </c>
      <c r="U1399" s="6" t="str">
        <f aca="false">IFERROR(INDEX('16. Mis nietos'!$B:$C,MATCH($A1399,'16. Mis nietos'!$B:$B,0),2),"")</f>
        <v/>
      </c>
      <c r="V1399" s="6" t="str">
        <f aca="false">IFERROR(INDEX('17. Profesional Vet'!$A:$B,MATCH($A1399,'17. Profesional Vet'!$A:$A,0),2),"")</f>
        <v/>
      </c>
      <c r="W1399" s="6" t="str">
        <f aca="false">IFERROR(INDEX('18. Premier'!$A:$B,MATCH($A1399,'18. Premier'!$A:$A,0),2),"")</f>
        <v/>
      </c>
      <c r="X1399" s="6" t="str">
        <f aca="false">IFERROR(INDEX('19. Dacam'!$A:$B,MATCH($A1399,'19. Dacam'!$A:$A,0),2),"")</f>
        <v/>
      </c>
      <c r="Y1399" s="6" t="str">
        <f aca="false">IFERROR(INDEX('20. Proveedor'!$A:$B,MATCH($A1399,'20. Proveedor'!$A:$A,0),2),"")</f>
        <v/>
      </c>
      <c r="Z1399" s="6" t="str">
        <f aca="false">IFERROR(INDEX('21. Saphirus'!$A:$B,MATCH($A1399,'21. Saphirus'!$A:$A,0),2),"")</f>
        <v/>
      </c>
    </row>
    <row r="1400" customFormat="false" ht="15.75" hidden="false" customHeight="true" outlineLevel="0" collapsed="false">
      <c r="A1400" s="5" t="s">
        <v>1438</v>
      </c>
      <c r="B1400" s="5" t="n">
        <v>1905820</v>
      </c>
      <c r="C1400" s="5" t="s">
        <v>123</v>
      </c>
      <c r="D1400" s="6" t="str">
        <f aca="false">IFERROR(INDEX('1. Benavídez'!$A:$B,MATCH($A1400,'1. Benavídez'!$A:$A,0),2),"")</f>
        <v/>
      </c>
      <c r="E1400" s="6" t="str">
        <f aca="false">IFERROR(INDEX('2. Gallo'!$B:$D,MATCH($A1400,'2. Gallo'!$B:$B,0),3),"")</f>
        <v/>
      </c>
      <c r="F1400" s="6" t="str">
        <f aca="false">IFERROR(INDEX('3. Anea'!$B:$D,MATCH($A1400,'3. Anea'!$B:$B,0),2),"")</f>
        <v/>
      </c>
      <c r="G1400" s="6" t="str">
        <f aca="false">IFERROR(INDEX('4. Pilar'!$A:$C,MATCH($A1400,'4. Pilar'!$A:$A,0),2),"")</f>
        <v/>
      </c>
      <c r="H1400" s="6" t="str">
        <f aca="false">IFERROR(INDEX('5. Tortuguitas'!$B:$D,MATCH($A1400,'5. Tortuguitas'!$B:$B,0),2),"")</f>
        <v/>
      </c>
      <c r="I1400" s="6" t="str">
        <f aca="false">IFERROR(INDEX('6. Del Viso'!$A:$B,MATCH($A1400,'6. Del Viso'!$A:$A,0),3),"")</f>
        <v/>
      </c>
      <c r="J1400" s="6" t="str">
        <f aca="false">IFERROR(INDEX('7. Chica Glade'!$B:$F,MATCH($A1400,'7. Chica Glade'!$B:$B,0),2),"")</f>
        <v/>
      </c>
      <c r="K1400" s="6" t="str">
        <f aca="false">IFERROR(INDEX('8. Veterinaria'!$A:$B,MATCH($A1400,'8. Veterinaria'!$A:$A,0),2),"")</f>
        <v/>
      </c>
      <c r="L1400" s="6" t="str">
        <f aca="false">IFERROR(INDEX('9. Hipocampus'!$A:$B,MATCH($A1400,'9. Hipocampus'!$A:$A,0),2),"")</f>
        <v/>
      </c>
      <c r="M1400" s="6" t="str">
        <f aca="false">IFERROR(INDEX('11. Mundo Mascotas'!$B:$D,MATCH($A1400,'11. Mundo Mascotas'!$B:$B,0),2),"")</f>
        <v/>
      </c>
      <c r="N1400" s="6" t="n">
        <f aca="false">IFERROR(INDEX('12. Yaguar'!$B:$E,MATCH($A1400,'12. Yaguar'!$B:$B,0),2),"")</f>
        <v>1170</v>
      </c>
      <c r="O1400" s="6" t="str">
        <f aca="false">IFERROR(INDEX('13. King Clor'!$A:$B,MATCH($A1400,'13. King Clor'!$A:$A,0),2),"")</f>
        <v/>
      </c>
      <c r="P1400" s="6" t="str">
        <f aca="false">IFERROR(INDEX('14. Diserquim'!$A:$B,MATCH($A1400,'14. Diserquim'!$A:$A,0),2),"")</f>
        <v/>
      </c>
      <c r="Q1400" s="6" t="str">
        <f aca="false">IFERROR(INDEX('15. Moreno'!$A:$B,MATCH($A1400,'15. Moreno'!$A:$A,0),2),"")</f>
        <v/>
      </c>
      <c r="R1400" s="6" t="str">
        <f aca="false">IFERROR(INDEX('10. Collares'!$J:$K,MATCH($A1400,'10. Collares'!$J:$J,0),2),"")</f>
        <v/>
      </c>
      <c r="S1400" s="6" t="str">
        <f aca="false">IFERROR(INDEX('13. King Clor'!$G:$H,MATCH($A1400,'13. King Clor'!$G:$G,0),2),"")</f>
        <v/>
      </c>
      <c r="T1400" s="6" t="str">
        <f aca="false">IFERROR(INDEX('10. Collares'!$A:$B,MATCH($A1400,'10. Collares'!$A:$A,0),2),"")</f>
        <v/>
      </c>
      <c r="U1400" s="6" t="str">
        <f aca="false">IFERROR(INDEX('16. Mis nietos'!$B:$C,MATCH($A1400,'16. Mis nietos'!$B:$B,0),2),"")</f>
        <v/>
      </c>
      <c r="V1400" s="6" t="str">
        <f aca="false">IFERROR(INDEX('17. Profesional Vet'!$A:$B,MATCH($A1400,'17. Profesional Vet'!$A:$A,0),2),"")</f>
        <v/>
      </c>
      <c r="W1400" s="6" t="str">
        <f aca="false">IFERROR(INDEX('18. Premier'!$A:$B,MATCH($A1400,'18. Premier'!$A:$A,0),2),"")</f>
        <v/>
      </c>
      <c r="X1400" s="6" t="str">
        <f aca="false">IFERROR(INDEX('19. Dacam'!$A:$B,MATCH($A1400,'19. Dacam'!$A:$A,0),2),"")</f>
        <v/>
      </c>
      <c r="Y1400" s="6" t="str">
        <f aca="false">IFERROR(INDEX('20. Proveedor'!$A:$B,MATCH($A1400,'20. Proveedor'!$A:$A,0),2),"")</f>
        <v/>
      </c>
      <c r="Z1400" s="6" t="str">
        <f aca="false">IFERROR(INDEX('21. Saphirus'!$A:$B,MATCH($A1400,'21. Saphirus'!$A:$A,0),2),"")</f>
        <v/>
      </c>
    </row>
    <row r="1401" customFormat="false" ht="15.75" hidden="false" customHeight="true" outlineLevel="0" collapsed="false">
      <c r="A1401" s="5" t="s">
        <v>1439</v>
      </c>
      <c r="B1401" s="5" t="n">
        <v>1905821</v>
      </c>
      <c r="C1401" s="5" t="s">
        <v>123</v>
      </c>
      <c r="D1401" s="6" t="str">
        <f aca="false">IFERROR(INDEX('1. Benavídez'!$A:$B,MATCH($A1401,'1. Benavídez'!$A:$A,0),2),"")</f>
        <v/>
      </c>
      <c r="E1401" s="6" t="str">
        <f aca="false">IFERROR(INDEX('2. Gallo'!$B:$D,MATCH($A1401,'2. Gallo'!$B:$B,0),3),"")</f>
        <v/>
      </c>
      <c r="F1401" s="6" t="str">
        <f aca="false">IFERROR(INDEX('3. Anea'!$B:$D,MATCH($A1401,'3. Anea'!$B:$B,0),2),"")</f>
        <v/>
      </c>
      <c r="G1401" s="6" t="str">
        <f aca="false">IFERROR(INDEX('4. Pilar'!$A:$C,MATCH($A1401,'4. Pilar'!$A:$A,0),2),"")</f>
        <v/>
      </c>
      <c r="H1401" s="6" t="str">
        <f aca="false">IFERROR(INDEX('5. Tortuguitas'!$B:$D,MATCH($A1401,'5. Tortuguitas'!$B:$B,0),2),"")</f>
        <v/>
      </c>
      <c r="I1401" s="6" t="str">
        <f aca="false">IFERROR(INDEX('6. Del Viso'!$A:$B,MATCH($A1401,'6. Del Viso'!$A:$A,0),3),"")</f>
        <v/>
      </c>
      <c r="J1401" s="6" t="str">
        <f aca="false">IFERROR(INDEX('7. Chica Glade'!$B:$F,MATCH($A1401,'7. Chica Glade'!$B:$B,0),2),"")</f>
        <v/>
      </c>
      <c r="K1401" s="6" t="str">
        <f aca="false">IFERROR(INDEX('8. Veterinaria'!$A:$B,MATCH($A1401,'8. Veterinaria'!$A:$A,0),2),"")</f>
        <v/>
      </c>
      <c r="L1401" s="6" t="str">
        <f aca="false">IFERROR(INDEX('9. Hipocampus'!$A:$B,MATCH($A1401,'9. Hipocampus'!$A:$A,0),2),"")</f>
        <v/>
      </c>
      <c r="M1401" s="6" t="str">
        <f aca="false">IFERROR(INDEX('11. Mundo Mascotas'!$B:$D,MATCH($A1401,'11. Mundo Mascotas'!$B:$B,0),2),"")</f>
        <v/>
      </c>
      <c r="N1401" s="6" t="n">
        <f aca="false">IFERROR(INDEX('12. Yaguar'!$B:$E,MATCH($A1401,'12. Yaguar'!$B:$B,0),2),"")</f>
        <v>1755</v>
      </c>
      <c r="O1401" s="6" t="str">
        <f aca="false">IFERROR(INDEX('13. King Clor'!$A:$B,MATCH($A1401,'13. King Clor'!$A:$A,0),2),"")</f>
        <v/>
      </c>
      <c r="P1401" s="6" t="str">
        <f aca="false">IFERROR(INDEX('14. Diserquim'!$A:$B,MATCH($A1401,'14. Diserquim'!$A:$A,0),2),"")</f>
        <v/>
      </c>
      <c r="Q1401" s="6" t="str">
        <f aca="false">IFERROR(INDEX('15. Moreno'!$A:$B,MATCH($A1401,'15. Moreno'!$A:$A,0),2),"")</f>
        <v/>
      </c>
      <c r="R1401" s="6" t="str">
        <f aca="false">IFERROR(INDEX('10. Collares'!$J:$K,MATCH($A1401,'10. Collares'!$J:$J,0),2),"")</f>
        <v/>
      </c>
      <c r="S1401" s="6" t="str">
        <f aca="false">IFERROR(INDEX('13. King Clor'!$G:$H,MATCH($A1401,'13. King Clor'!$G:$G,0),2),"")</f>
        <v/>
      </c>
      <c r="T1401" s="6" t="str">
        <f aca="false">IFERROR(INDEX('10. Collares'!$A:$B,MATCH($A1401,'10. Collares'!$A:$A,0),2),"")</f>
        <v/>
      </c>
      <c r="U1401" s="6" t="str">
        <f aca="false">IFERROR(INDEX('16. Mis nietos'!$B:$C,MATCH($A1401,'16. Mis nietos'!$B:$B,0),2),"")</f>
        <v/>
      </c>
      <c r="V1401" s="6" t="str">
        <f aca="false">IFERROR(INDEX('17. Profesional Vet'!$A:$B,MATCH($A1401,'17. Profesional Vet'!$A:$A,0),2),"")</f>
        <v/>
      </c>
      <c r="W1401" s="6" t="str">
        <f aca="false">IFERROR(INDEX('18. Premier'!$A:$B,MATCH($A1401,'18. Premier'!$A:$A,0),2),"")</f>
        <v/>
      </c>
      <c r="X1401" s="6" t="str">
        <f aca="false">IFERROR(INDEX('19. Dacam'!$A:$B,MATCH($A1401,'19. Dacam'!$A:$A,0),2),"")</f>
        <v/>
      </c>
      <c r="Y1401" s="6" t="str">
        <f aca="false">IFERROR(INDEX('20. Proveedor'!$A:$B,MATCH($A1401,'20. Proveedor'!$A:$A,0),2),"")</f>
        <v/>
      </c>
      <c r="Z1401" s="6" t="str">
        <f aca="false">IFERROR(INDEX('21. Saphirus'!$A:$B,MATCH($A1401,'21. Saphirus'!$A:$A,0),2),"")</f>
        <v/>
      </c>
    </row>
    <row r="1402" customFormat="false" ht="15.75" hidden="false" customHeight="true" outlineLevel="0" collapsed="false">
      <c r="A1402" s="5" t="s">
        <v>1440</v>
      </c>
      <c r="B1402" s="5" t="n">
        <v>1905737</v>
      </c>
      <c r="C1402" s="5" t="s">
        <v>123</v>
      </c>
      <c r="D1402" s="6" t="str">
        <f aca="false">IFERROR(INDEX('1. Benavídez'!$A:$B,MATCH($A1402,'1. Benavídez'!$A:$A,0),2),"")</f>
        <v/>
      </c>
      <c r="E1402" s="6" t="str">
        <f aca="false">IFERROR(INDEX('2. Gallo'!$B:$D,MATCH($A1402,'2. Gallo'!$B:$B,0),3),"")</f>
        <v/>
      </c>
      <c r="F1402" s="6" t="str">
        <f aca="false">IFERROR(INDEX('3. Anea'!$B:$D,MATCH($A1402,'3. Anea'!$B:$B,0),2),"")</f>
        <v/>
      </c>
      <c r="G1402" s="6" t="str">
        <f aca="false">IFERROR(INDEX('4. Pilar'!$A:$C,MATCH($A1402,'4. Pilar'!$A:$A,0),2),"")</f>
        <v/>
      </c>
      <c r="H1402" s="6" t="str">
        <f aca="false">IFERROR(INDEX('5. Tortuguitas'!$B:$D,MATCH($A1402,'5. Tortuguitas'!$B:$B,0),2),"")</f>
        <v/>
      </c>
      <c r="I1402" s="6" t="str">
        <f aca="false">IFERROR(INDEX('6. Del Viso'!$A:$B,MATCH($A1402,'6. Del Viso'!$A:$A,0),3),"")</f>
        <v/>
      </c>
      <c r="J1402" s="6" t="str">
        <f aca="false">IFERROR(INDEX('7. Chica Glade'!$B:$F,MATCH($A1402,'7. Chica Glade'!$B:$B,0),2),"")</f>
        <v/>
      </c>
      <c r="K1402" s="6" t="str">
        <f aca="false">IFERROR(INDEX('8. Veterinaria'!$A:$B,MATCH($A1402,'8. Veterinaria'!$A:$A,0),2),"")</f>
        <v/>
      </c>
      <c r="L1402" s="6" t="str">
        <f aca="false">IFERROR(INDEX('9. Hipocampus'!$A:$B,MATCH($A1402,'9. Hipocampus'!$A:$A,0),2),"")</f>
        <v/>
      </c>
      <c r="M1402" s="6" t="str">
        <f aca="false">IFERROR(INDEX('11. Mundo Mascotas'!$B:$D,MATCH($A1402,'11. Mundo Mascotas'!$B:$B,0),2),"")</f>
        <v/>
      </c>
      <c r="N1402" s="6" t="str">
        <f aca="false">IFERROR(INDEX('12. Yaguar'!$B:$E,MATCH($A1402,'12. Yaguar'!$B:$B,0),2),"")</f>
        <v/>
      </c>
      <c r="O1402" s="6" t="str">
        <f aca="false">IFERROR(INDEX('13. King Clor'!$A:$B,MATCH($A1402,'13. King Clor'!$A:$A,0),2),"")</f>
        <v/>
      </c>
      <c r="P1402" s="6" t="str">
        <f aca="false">IFERROR(INDEX('14. Diserquim'!$A:$B,MATCH($A1402,'14. Diserquim'!$A:$A,0),2),"")</f>
        <v/>
      </c>
      <c r="Q1402" s="6" t="str">
        <f aca="false">IFERROR(INDEX('15. Moreno'!$A:$B,MATCH($A1402,'15. Moreno'!$A:$A,0),2),"")</f>
        <v/>
      </c>
      <c r="R1402" s="6" t="str">
        <f aca="false">IFERROR(INDEX('10. Collares'!$J:$K,MATCH($A1402,'10. Collares'!$J:$J,0),2),"")</f>
        <v/>
      </c>
      <c r="S1402" s="6" t="str">
        <f aca="false">IFERROR(INDEX('13. King Clor'!$G:$H,MATCH($A1402,'13. King Clor'!$G:$G,0),2),"")</f>
        <v/>
      </c>
      <c r="T1402" s="6" t="str">
        <f aca="false">IFERROR(INDEX('10. Collares'!$A:$B,MATCH($A1402,'10. Collares'!$A:$A,0),2),"")</f>
        <v/>
      </c>
      <c r="U1402" s="6" t="str">
        <f aca="false">IFERROR(INDEX('16. Mis nietos'!$B:$C,MATCH($A1402,'16. Mis nietos'!$B:$B,0),2),"")</f>
        <v/>
      </c>
      <c r="V1402" s="6" t="str">
        <f aca="false">IFERROR(INDEX('17. Profesional Vet'!$A:$B,MATCH($A1402,'17. Profesional Vet'!$A:$A,0),2),"")</f>
        <v/>
      </c>
      <c r="W1402" s="6" t="str">
        <f aca="false">IFERROR(INDEX('18. Premier'!$A:$B,MATCH($A1402,'18. Premier'!$A:$A,0),2),"")</f>
        <v/>
      </c>
      <c r="X1402" s="6" t="str">
        <f aca="false">IFERROR(INDEX('19. Dacam'!$A:$B,MATCH($A1402,'19. Dacam'!$A:$A,0),2),"")</f>
        <v/>
      </c>
      <c r="Y1402" s="6" t="str">
        <f aca="false">IFERROR(INDEX('20. Proveedor'!$A:$B,MATCH($A1402,'20. Proveedor'!$A:$A,0),2),"")</f>
        <v/>
      </c>
      <c r="Z1402" s="6" t="str">
        <f aca="false">IFERROR(INDEX('21. Saphirus'!$A:$B,MATCH($A1402,'21. Saphirus'!$A:$A,0),2),"")</f>
        <v/>
      </c>
    </row>
    <row r="1403" customFormat="false" ht="15.75" hidden="false" customHeight="true" outlineLevel="0" collapsed="false">
      <c r="A1403" s="5" t="s">
        <v>1441</v>
      </c>
      <c r="B1403" s="5" t="n">
        <v>6013</v>
      </c>
      <c r="C1403" s="5" t="s">
        <v>159</v>
      </c>
      <c r="D1403" s="6" t="str">
        <f aca="false">IFERROR(INDEX('1. Benavídez'!$A:$B,MATCH($A1403,'1. Benavídez'!$A:$A,0),2),"")</f>
        <v/>
      </c>
      <c r="E1403" s="6" t="str">
        <f aca="false">IFERROR(INDEX('2. Gallo'!$B:$D,MATCH($A1403,'2. Gallo'!$B:$B,0),3),"")</f>
        <v/>
      </c>
      <c r="F1403" s="6" t="str">
        <f aca="false">IFERROR(INDEX('3. Anea'!$B:$D,MATCH($A1403,'3. Anea'!$B:$B,0),2),"")</f>
        <v/>
      </c>
      <c r="G1403" s="6" t="str">
        <f aca="false">IFERROR(INDEX('4. Pilar'!$A:$C,MATCH($A1403,'4. Pilar'!$A:$A,0),2),"")</f>
        <v/>
      </c>
      <c r="H1403" s="6" t="str">
        <f aca="false">IFERROR(INDEX('5. Tortuguitas'!$B:$D,MATCH($A1403,'5. Tortuguitas'!$B:$B,0),2),"")</f>
        <v/>
      </c>
      <c r="I1403" s="6" t="str">
        <f aca="false">IFERROR(INDEX('6. Del Viso'!$A:$B,MATCH($A1403,'6. Del Viso'!$A:$A,0),3),"")</f>
        <v/>
      </c>
      <c r="J1403" s="6" t="str">
        <f aca="false">IFERROR(INDEX('7. Chica Glade'!$B:$F,MATCH($A1403,'7. Chica Glade'!$B:$B,0),2),"")</f>
        <v/>
      </c>
      <c r="K1403" s="6" t="str">
        <f aca="false">IFERROR(INDEX('8. Veterinaria'!$A:$B,MATCH($A1403,'8. Veterinaria'!$A:$A,0),2),"")</f>
        <v/>
      </c>
      <c r="L1403" s="6" t="str">
        <f aca="false">IFERROR(INDEX('9. Hipocampus'!$A:$B,MATCH($A1403,'9. Hipocampus'!$A:$A,0),2),"")</f>
        <v/>
      </c>
      <c r="M1403" s="6" t="str">
        <f aca="false">IFERROR(INDEX('11. Mundo Mascotas'!$B:$D,MATCH($A1403,'11. Mundo Mascotas'!$B:$B,0),2),"")</f>
        <v/>
      </c>
      <c r="N1403" s="6" t="str">
        <f aca="false">IFERROR(INDEX('12. Yaguar'!$B:$E,MATCH($A1403,'12. Yaguar'!$B:$B,0),2),"")</f>
        <v/>
      </c>
      <c r="O1403" s="6" t="str">
        <f aca="false">IFERROR(INDEX('13. King Clor'!$A:$B,MATCH($A1403,'13. King Clor'!$A:$A,0),2),"")</f>
        <v/>
      </c>
      <c r="P1403" s="6" t="str">
        <f aca="false">IFERROR(INDEX('14. Diserquim'!$A:$B,MATCH($A1403,'14. Diserquim'!$A:$A,0),2),"")</f>
        <v/>
      </c>
      <c r="Q1403" s="6" t="str">
        <f aca="false">IFERROR(INDEX('15. Moreno'!$A:$B,MATCH($A1403,'15. Moreno'!$A:$A,0),2),"")</f>
        <v/>
      </c>
      <c r="R1403" s="6" t="str">
        <f aca="false">IFERROR(INDEX('10. Collares'!$J:$K,MATCH($A1403,'10. Collares'!$J:$J,0),2),"")</f>
        <v/>
      </c>
      <c r="S1403" s="6" t="str">
        <f aca="false">IFERROR(INDEX('13. King Clor'!$G:$H,MATCH($A1403,'13. King Clor'!$G:$G,0),2),"")</f>
        <v/>
      </c>
      <c r="T1403" s="6" t="str">
        <f aca="false">IFERROR(INDEX('10. Collares'!$A:$B,MATCH($A1403,'10. Collares'!$A:$A,0),2),"")</f>
        <v/>
      </c>
      <c r="U1403" s="6" t="str">
        <f aca="false">IFERROR(INDEX('16. Mis nietos'!$B:$C,MATCH($A1403,'16. Mis nietos'!$B:$B,0),2),"")</f>
        <v/>
      </c>
      <c r="V1403" s="6" t="str">
        <f aca="false">IFERROR(INDEX('17. Profesional Vet'!$A:$B,MATCH($A1403,'17. Profesional Vet'!$A:$A,0),2),"")</f>
        <v/>
      </c>
      <c r="W1403" s="6" t="str">
        <f aca="false">IFERROR(INDEX('18. Premier'!$A:$B,MATCH($A1403,'18. Premier'!$A:$A,0),2),"")</f>
        <v/>
      </c>
      <c r="X1403" s="6" t="str">
        <f aca="false">IFERROR(INDEX('19. Dacam'!$A:$B,MATCH($A1403,'19. Dacam'!$A:$A,0),2),"")</f>
        <v/>
      </c>
      <c r="Y1403" s="6" t="str">
        <f aca="false">IFERROR(INDEX('20. Proveedor'!$A:$B,MATCH($A1403,'20. Proveedor'!$A:$A,0),2),"")</f>
        <v/>
      </c>
      <c r="Z1403" s="6" t="str">
        <f aca="false">IFERROR(INDEX('21. Saphirus'!$A:$B,MATCH($A1403,'21. Saphirus'!$A:$A,0),2),"")</f>
        <v/>
      </c>
    </row>
    <row r="1404" customFormat="false" ht="15.75" hidden="false" customHeight="true" outlineLevel="0" collapsed="false">
      <c r="A1404" s="5" t="s">
        <v>1442</v>
      </c>
      <c r="B1404" s="5" t="n">
        <v>2013</v>
      </c>
      <c r="C1404" s="5" t="s">
        <v>159</v>
      </c>
      <c r="D1404" s="6" t="str">
        <f aca="false">IFERROR(INDEX('1. Benavídez'!$A:$B,MATCH($A1404,'1. Benavídez'!$A:$A,0),2),"")</f>
        <v/>
      </c>
      <c r="E1404" s="6" t="str">
        <f aca="false">IFERROR(INDEX('2. Gallo'!$B:$D,MATCH($A1404,'2. Gallo'!$B:$B,0),3),"")</f>
        <v/>
      </c>
      <c r="F1404" s="6" t="str">
        <f aca="false">IFERROR(INDEX('3. Anea'!$B:$D,MATCH($A1404,'3. Anea'!$B:$B,0),2),"")</f>
        <v/>
      </c>
      <c r="G1404" s="6" t="str">
        <f aca="false">IFERROR(INDEX('4. Pilar'!$A:$C,MATCH($A1404,'4. Pilar'!$A:$A,0),2),"")</f>
        <v/>
      </c>
      <c r="H1404" s="6" t="str">
        <f aca="false">IFERROR(INDEX('5. Tortuguitas'!$B:$D,MATCH($A1404,'5. Tortuguitas'!$B:$B,0),2),"")</f>
        <v/>
      </c>
      <c r="I1404" s="6" t="str">
        <f aca="false">IFERROR(INDEX('6. Del Viso'!$A:$B,MATCH($A1404,'6. Del Viso'!$A:$A,0),3),"")</f>
        <v/>
      </c>
      <c r="J1404" s="6" t="str">
        <f aca="false">IFERROR(INDEX('7. Chica Glade'!$B:$F,MATCH($A1404,'7. Chica Glade'!$B:$B,0),2),"")</f>
        <v/>
      </c>
      <c r="K1404" s="6" t="str">
        <f aca="false">IFERROR(INDEX('8. Veterinaria'!$A:$B,MATCH($A1404,'8. Veterinaria'!$A:$A,0),2),"")</f>
        <v/>
      </c>
      <c r="L1404" s="6" t="n">
        <f aca="false">IFERROR(INDEX('9. Hipocampus'!$A:$B,MATCH($A1404,'9. Hipocampus'!$A:$A,0),2),"")</f>
        <v>0</v>
      </c>
      <c r="M1404" s="6" t="str">
        <f aca="false">IFERROR(INDEX('11. Mundo Mascotas'!$B:$D,MATCH($A1404,'11. Mundo Mascotas'!$B:$B,0),2),"")</f>
        <v/>
      </c>
      <c r="N1404" s="6" t="str">
        <f aca="false">IFERROR(INDEX('12. Yaguar'!$B:$E,MATCH($A1404,'12. Yaguar'!$B:$B,0),2),"")</f>
        <v/>
      </c>
      <c r="O1404" s="6" t="str">
        <f aca="false">IFERROR(INDEX('13. King Clor'!$A:$B,MATCH($A1404,'13. King Clor'!$A:$A,0),2),"")</f>
        <v/>
      </c>
      <c r="P1404" s="6" t="str">
        <f aca="false">IFERROR(INDEX('14. Diserquim'!$A:$B,MATCH($A1404,'14. Diserquim'!$A:$A,0),2),"")</f>
        <v/>
      </c>
      <c r="Q1404" s="6" t="n">
        <f aca="false">IFERROR(INDEX('15. Moreno'!$A:$B,MATCH($A1404,'15. Moreno'!$A:$A,0),2),"")</f>
        <v>8357</v>
      </c>
      <c r="R1404" s="6" t="str">
        <f aca="false">IFERROR(INDEX('10. Collares'!$J:$K,MATCH($A1404,'10. Collares'!$J:$J,0),2),"")</f>
        <v/>
      </c>
      <c r="S1404" s="6" t="str">
        <f aca="false">IFERROR(INDEX('13. King Clor'!$G:$H,MATCH($A1404,'13. King Clor'!$G:$G,0),2),"")</f>
        <v/>
      </c>
      <c r="T1404" s="6" t="str">
        <f aca="false">IFERROR(INDEX('10. Collares'!$A:$B,MATCH($A1404,'10. Collares'!$A:$A,0),2),"")</f>
        <v/>
      </c>
      <c r="U1404" s="6" t="str">
        <f aca="false">IFERROR(INDEX('16. Mis nietos'!$B:$C,MATCH($A1404,'16. Mis nietos'!$B:$B,0),2),"")</f>
        <v/>
      </c>
      <c r="V1404" s="6" t="str">
        <f aca="false">IFERROR(INDEX('17. Profesional Vet'!$A:$B,MATCH($A1404,'17. Profesional Vet'!$A:$A,0),2),"")</f>
        <v/>
      </c>
      <c r="W1404" s="6" t="str">
        <f aca="false">IFERROR(INDEX('18. Premier'!$A:$B,MATCH($A1404,'18. Premier'!$A:$A,0),2),"")</f>
        <v/>
      </c>
      <c r="X1404" s="6" t="str">
        <f aca="false">IFERROR(INDEX('19. Dacam'!$A:$B,MATCH($A1404,'19. Dacam'!$A:$A,0),2),"")</f>
        <v/>
      </c>
      <c r="Y1404" s="6" t="str">
        <f aca="false">IFERROR(INDEX('20. Proveedor'!$A:$B,MATCH($A1404,'20. Proveedor'!$A:$A,0),2),"")</f>
        <v/>
      </c>
      <c r="Z1404" s="6" t="str">
        <f aca="false">IFERROR(INDEX('21. Saphirus'!$A:$B,MATCH($A1404,'21. Saphirus'!$A:$A,0),2),"")</f>
        <v/>
      </c>
    </row>
    <row r="1405" customFormat="false" ht="15.75" hidden="false" customHeight="true" outlineLevel="0" collapsed="false">
      <c r="A1405" s="5" t="s">
        <v>1443</v>
      </c>
      <c r="B1405" s="5" t="n">
        <v>6014</v>
      </c>
      <c r="C1405" s="5" t="s">
        <v>159</v>
      </c>
      <c r="D1405" s="6" t="str">
        <f aca="false">IFERROR(INDEX('1. Benavídez'!$A:$B,MATCH($A1405,'1. Benavídez'!$A:$A,0),2),"")</f>
        <v/>
      </c>
      <c r="E1405" s="6" t="str">
        <f aca="false">IFERROR(INDEX('2. Gallo'!$B:$D,MATCH($A1405,'2. Gallo'!$B:$B,0),3),"")</f>
        <v/>
      </c>
      <c r="F1405" s="6" t="str">
        <f aca="false">IFERROR(INDEX('3. Anea'!$B:$D,MATCH($A1405,'3. Anea'!$B:$B,0),2),"")</f>
        <v/>
      </c>
      <c r="G1405" s="6" t="str">
        <f aca="false">IFERROR(INDEX('4. Pilar'!$A:$C,MATCH($A1405,'4. Pilar'!$A:$A,0),2),"")</f>
        <v/>
      </c>
      <c r="H1405" s="6" t="str">
        <f aca="false">IFERROR(INDEX('5. Tortuguitas'!$B:$D,MATCH($A1405,'5. Tortuguitas'!$B:$B,0),2),"")</f>
        <v/>
      </c>
      <c r="I1405" s="6" t="str">
        <f aca="false">IFERROR(INDEX('6. Del Viso'!$A:$B,MATCH($A1405,'6. Del Viso'!$A:$A,0),3),"")</f>
        <v/>
      </c>
      <c r="J1405" s="6" t="str">
        <f aca="false">IFERROR(INDEX('7. Chica Glade'!$B:$F,MATCH($A1405,'7. Chica Glade'!$B:$B,0),2),"")</f>
        <v/>
      </c>
      <c r="K1405" s="6" t="str">
        <f aca="false">IFERROR(INDEX('8. Veterinaria'!$A:$B,MATCH($A1405,'8. Veterinaria'!$A:$A,0),2),"")</f>
        <v/>
      </c>
      <c r="L1405" s="6" t="str">
        <f aca="false">IFERROR(INDEX('9. Hipocampus'!$A:$B,MATCH($A1405,'9. Hipocampus'!$A:$A,0),2),"")</f>
        <v/>
      </c>
      <c r="M1405" s="6" t="str">
        <f aca="false">IFERROR(INDEX('11. Mundo Mascotas'!$B:$D,MATCH($A1405,'11. Mundo Mascotas'!$B:$B,0),2),"")</f>
        <v/>
      </c>
      <c r="N1405" s="6" t="str">
        <f aca="false">IFERROR(INDEX('12. Yaguar'!$B:$E,MATCH($A1405,'12. Yaguar'!$B:$B,0),2),"")</f>
        <v/>
      </c>
      <c r="O1405" s="6" t="str">
        <f aca="false">IFERROR(INDEX('13. King Clor'!$A:$B,MATCH($A1405,'13. King Clor'!$A:$A,0),2),"")</f>
        <v/>
      </c>
      <c r="P1405" s="6" t="str">
        <f aca="false">IFERROR(INDEX('14. Diserquim'!$A:$B,MATCH($A1405,'14. Diserquim'!$A:$A,0),2),"")</f>
        <v/>
      </c>
      <c r="Q1405" s="6" t="str">
        <f aca="false">IFERROR(INDEX('15. Moreno'!$A:$B,MATCH($A1405,'15. Moreno'!$A:$A,0),2),"")</f>
        <v/>
      </c>
      <c r="R1405" s="6" t="str">
        <f aca="false">IFERROR(INDEX('10. Collares'!$J:$K,MATCH($A1405,'10. Collares'!$J:$J,0),2),"")</f>
        <v/>
      </c>
      <c r="S1405" s="6" t="str">
        <f aca="false">IFERROR(INDEX('13. King Clor'!$G:$H,MATCH($A1405,'13. King Clor'!$G:$G,0),2),"")</f>
        <v/>
      </c>
      <c r="T1405" s="6" t="str">
        <f aca="false">IFERROR(INDEX('10. Collares'!$A:$B,MATCH($A1405,'10. Collares'!$A:$A,0),2),"")</f>
        <v/>
      </c>
      <c r="U1405" s="6" t="str">
        <f aca="false">IFERROR(INDEX('16. Mis nietos'!$B:$C,MATCH($A1405,'16. Mis nietos'!$B:$B,0),2),"")</f>
        <v/>
      </c>
      <c r="V1405" s="6" t="str">
        <f aca="false">IFERROR(INDEX('17. Profesional Vet'!$A:$B,MATCH($A1405,'17. Profesional Vet'!$A:$A,0),2),"")</f>
        <v/>
      </c>
      <c r="W1405" s="6" t="str">
        <f aca="false">IFERROR(INDEX('18. Premier'!$A:$B,MATCH($A1405,'18. Premier'!$A:$A,0),2),"")</f>
        <v/>
      </c>
      <c r="X1405" s="6" t="str">
        <f aca="false">IFERROR(INDEX('19. Dacam'!$A:$B,MATCH($A1405,'19. Dacam'!$A:$A,0),2),"")</f>
        <v/>
      </c>
      <c r="Y1405" s="6" t="str">
        <f aca="false">IFERROR(INDEX('20. Proveedor'!$A:$B,MATCH($A1405,'20. Proveedor'!$A:$A,0),2),"")</f>
        <v/>
      </c>
      <c r="Z1405" s="6" t="str">
        <f aca="false">IFERROR(INDEX('21. Saphirus'!$A:$B,MATCH($A1405,'21. Saphirus'!$A:$A,0),2),"")</f>
        <v/>
      </c>
    </row>
    <row r="1406" customFormat="false" ht="15.75" hidden="false" customHeight="true" outlineLevel="0" collapsed="false">
      <c r="A1406" s="5" t="s">
        <v>1444</v>
      </c>
      <c r="B1406" s="5" t="n">
        <v>2014</v>
      </c>
      <c r="C1406" s="5" t="s">
        <v>159</v>
      </c>
      <c r="D1406" s="6" t="str">
        <f aca="false">IFERROR(INDEX('1. Benavídez'!$A:$B,MATCH($A1406,'1. Benavídez'!$A:$A,0),2),"")</f>
        <v/>
      </c>
      <c r="E1406" s="6" t="n">
        <f aca="false">IFERROR(INDEX('2. Gallo'!$B:$D,MATCH($A1406,'2. Gallo'!$B:$B,0),3),"")</f>
        <v>21604</v>
      </c>
      <c r="F1406" s="6" t="str">
        <f aca="false">IFERROR(INDEX('3. Anea'!$B:$D,MATCH($A1406,'3. Anea'!$B:$B,0),2),"")</f>
        <v/>
      </c>
      <c r="G1406" s="6" t="str">
        <f aca="false">IFERROR(INDEX('4. Pilar'!$A:$C,MATCH($A1406,'4. Pilar'!$A:$A,0),2),"")</f>
        <v/>
      </c>
      <c r="H1406" s="6" t="str">
        <f aca="false">IFERROR(INDEX('5. Tortuguitas'!$B:$D,MATCH($A1406,'5. Tortuguitas'!$B:$B,0),2),"")</f>
        <v/>
      </c>
      <c r="I1406" s="6" t="str">
        <f aca="false">IFERROR(INDEX('6. Del Viso'!$A:$B,MATCH($A1406,'6. Del Viso'!$A:$A,0),3),"")</f>
        <v/>
      </c>
      <c r="J1406" s="6" t="str">
        <f aca="false">IFERROR(INDEX('7. Chica Glade'!$B:$F,MATCH($A1406,'7. Chica Glade'!$B:$B,0),2),"")</f>
        <v/>
      </c>
      <c r="K1406" s="6" t="str">
        <f aca="false">IFERROR(INDEX('8. Veterinaria'!$A:$B,MATCH($A1406,'8. Veterinaria'!$A:$A,0),2),"")</f>
        <v/>
      </c>
      <c r="L1406" s="6" t="n">
        <f aca="false">IFERROR(INDEX('9. Hipocampus'!$A:$B,MATCH($A1406,'9. Hipocampus'!$A:$A,0),2),"")</f>
        <v>0</v>
      </c>
      <c r="M1406" s="6" t="str">
        <f aca="false">IFERROR(INDEX('11. Mundo Mascotas'!$B:$D,MATCH($A1406,'11. Mundo Mascotas'!$B:$B,0),2),"")</f>
        <v/>
      </c>
      <c r="N1406" s="6" t="str">
        <f aca="false">IFERROR(INDEX('12. Yaguar'!$B:$E,MATCH($A1406,'12. Yaguar'!$B:$B,0),2),"")</f>
        <v/>
      </c>
      <c r="O1406" s="6" t="str">
        <f aca="false">IFERROR(INDEX('13. King Clor'!$A:$B,MATCH($A1406,'13. King Clor'!$A:$A,0),2),"")</f>
        <v/>
      </c>
      <c r="P1406" s="6" t="str">
        <f aca="false">IFERROR(INDEX('14. Diserquim'!$A:$B,MATCH($A1406,'14. Diserquim'!$A:$A,0),2),"")</f>
        <v/>
      </c>
      <c r="Q1406" s="6" t="n">
        <f aca="false">IFERROR(INDEX('15. Moreno'!$A:$B,MATCH($A1406,'15. Moreno'!$A:$A,0),2),"")</f>
        <v>8677</v>
      </c>
      <c r="R1406" s="6" t="str">
        <f aca="false">IFERROR(INDEX('10. Collares'!$J:$K,MATCH($A1406,'10. Collares'!$J:$J,0),2),"")</f>
        <v/>
      </c>
      <c r="S1406" s="6" t="str">
        <f aca="false">IFERROR(INDEX('13. King Clor'!$G:$H,MATCH($A1406,'13. King Clor'!$G:$G,0),2),"")</f>
        <v/>
      </c>
      <c r="T1406" s="6" t="str">
        <f aca="false">IFERROR(INDEX('10. Collares'!$A:$B,MATCH($A1406,'10. Collares'!$A:$A,0),2),"")</f>
        <v/>
      </c>
      <c r="U1406" s="6" t="str">
        <f aca="false">IFERROR(INDEX('16. Mis nietos'!$B:$C,MATCH($A1406,'16. Mis nietos'!$B:$B,0),2),"")</f>
        <v/>
      </c>
      <c r="V1406" s="6" t="str">
        <f aca="false">IFERROR(INDEX('17. Profesional Vet'!$A:$B,MATCH($A1406,'17. Profesional Vet'!$A:$A,0),2),"")</f>
        <v/>
      </c>
      <c r="W1406" s="6" t="str">
        <f aca="false">IFERROR(INDEX('18. Premier'!$A:$B,MATCH($A1406,'18. Premier'!$A:$A,0),2),"")</f>
        <v/>
      </c>
      <c r="X1406" s="6" t="str">
        <f aca="false">IFERROR(INDEX('19. Dacam'!$A:$B,MATCH($A1406,'19. Dacam'!$A:$A,0),2),"")</f>
        <v/>
      </c>
      <c r="Y1406" s="6" t="str">
        <f aca="false">IFERROR(INDEX('20. Proveedor'!$A:$B,MATCH($A1406,'20. Proveedor'!$A:$A,0),2),"")</f>
        <v/>
      </c>
      <c r="Z1406" s="6" t="str">
        <f aca="false">IFERROR(INDEX('21. Saphirus'!$A:$B,MATCH($A1406,'21. Saphirus'!$A:$A,0),2),"")</f>
        <v/>
      </c>
    </row>
    <row r="1407" customFormat="false" ht="15.75" hidden="false" customHeight="true" outlineLevel="0" collapsed="false">
      <c r="A1407" s="5" t="s">
        <v>1445</v>
      </c>
      <c r="B1407" s="5" t="n">
        <v>1905120</v>
      </c>
      <c r="C1407" s="5" t="s">
        <v>183</v>
      </c>
      <c r="D1407" s="6" t="str">
        <f aca="false">IFERROR(INDEX('1. Benavídez'!$A:$B,MATCH($A1407,'1. Benavídez'!$A:$A,0),2),"")</f>
        <v/>
      </c>
      <c r="E1407" s="6" t="str">
        <f aca="false">IFERROR(INDEX('2. Gallo'!$B:$D,MATCH($A1407,'2. Gallo'!$B:$B,0),3),"")</f>
        <v/>
      </c>
      <c r="F1407" s="6" t="str">
        <f aca="false">IFERROR(INDEX('3. Anea'!$B:$D,MATCH($A1407,'3. Anea'!$B:$B,0),2),"")</f>
        <v/>
      </c>
      <c r="G1407" s="6" t="str">
        <f aca="false">IFERROR(INDEX('4. Pilar'!$A:$C,MATCH($A1407,'4. Pilar'!$A:$A,0),2),"")</f>
        <v/>
      </c>
      <c r="H1407" s="6" t="str">
        <f aca="false">IFERROR(INDEX('5. Tortuguitas'!$B:$D,MATCH($A1407,'5. Tortuguitas'!$B:$B,0),2),"")</f>
        <v/>
      </c>
      <c r="I1407" s="6" t="str">
        <f aca="false">IFERROR(INDEX('6. Del Viso'!$A:$B,MATCH($A1407,'6. Del Viso'!$A:$A,0),3),"")</f>
        <v/>
      </c>
      <c r="J1407" s="6" t="str">
        <f aca="false">IFERROR(INDEX('7. Chica Glade'!$B:$F,MATCH($A1407,'7. Chica Glade'!$B:$B,0),2),"")</f>
        <v/>
      </c>
      <c r="K1407" s="6" t="str">
        <f aca="false">IFERROR(INDEX('8. Veterinaria'!$A:$B,MATCH($A1407,'8. Veterinaria'!$A:$A,0),2),"")</f>
        <v/>
      </c>
      <c r="L1407" s="6" t="n">
        <f aca="false">IFERROR(INDEX('9. Hipocampus'!$A:$B,MATCH($A1407,'9. Hipocampus'!$A:$A,0),2),"")</f>
        <v>4535</v>
      </c>
      <c r="M1407" s="6" t="str">
        <f aca="false">IFERROR(INDEX('11. Mundo Mascotas'!$B:$D,MATCH($A1407,'11. Mundo Mascotas'!$B:$B,0),2),"")</f>
        <v/>
      </c>
      <c r="N1407" s="6" t="str">
        <f aca="false">IFERROR(INDEX('12. Yaguar'!$B:$E,MATCH($A1407,'12. Yaguar'!$B:$B,0),2),"")</f>
        <v/>
      </c>
      <c r="O1407" s="6" t="str">
        <f aca="false">IFERROR(INDEX('13. King Clor'!$A:$B,MATCH($A1407,'13. King Clor'!$A:$A,0),2),"")</f>
        <v/>
      </c>
      <c r="P1407" s="6" t="str">
        <f aca="false">IFERROR(INDEX('14. Diserquim'!$A:$B,MATCH($A1407,'14. Diserquim'!$A:$A,0),2),"")</f>
        <v/>
      </c>
      <c r="Q1407" s="6" t="str">
        <f aca="false">IFERROR(INDEX('15. Moreno'!$A:$B,MATCH($A1407,'15. Moreno'!$A:$A,0),2),"")</f>
        <v/>
      </c>
      <c r="R1407" s="6" t="str">
        <f aca="false">IFERROR(INDEX('10. Collares'!$J:$K,MATCH($A1407,'10. Collares'!$J:$J,0),2),"")</f>
        <v/>
      </c>
      <c r="S1407" s="6" t="str">
        <f aca="false">IFERROR(INDEX('13. King Clor'!$G:$H,MATCH($A1407,'13. King Clor'!$G:$G,0),2),"")</f>
        <v/>
      </c>
      <c r="T1407" s="6" t="str">
        <f aca="false">IFERROR(INDEX('10. Collares'!$A:$B,MATCH($A1407,'10. Collares'!$A:$A,0),2),"")</f>
        <v/>
      </c>
      <c r="U1407" s="6" t="str">
        <f aca="false">IFERROR(INDEX('16. Mis nietos'!$B:$C,MATCH($A1407,'16. Mis nietos'!$B:$B,0),2),"")</f>
        <v/>
      </c>
      <c r="V1407" s="6" t="str">
        <f aca="false">IFERROR(INDEX('17. Profesional Vet'!$A:$B,MATCH($A1407,'17. Profesional Vet'!$A:$A,0),2),"")</f>
        <v/>
      </c>
      <c r="W1407" s="6" t="str">
        <f aca="false">IFERROR(INDEX('18. Premier'!$A:$B,MATCH($A1407,'18. Premier'!$A:$A,0),2),"")</f>
        <v/>
      </c>
      <c r="X1407" s="6" t="str">
        <f aca="false">IFERROR(INDEX('19. Dacam'!$A:$B,MATCH($A1407,'19. Dacam'!$A:$A,0),2),"")</f>
        <v/>
      </c>
      <c r="Y1407" s="6" t="str">
        <f aca="false">IFERROR(INDEX('20. Proveedor'!$A:$B,MATCH($A1407,'20. Proveedor'!$A:$A,0),2),"")</f>
        <v/>
      </c>
      <c r="Z1407" s="6" t="str">
        <f aca="false">IFERROR(INDEX('21. Saphirus'!$A:$B,MATCH($A1407,'21. Saphirus'!$A:$A,0),2),"")</f>
        <v/>
      </c>
    </row>
    <row r="1408" customFormat="false" ht="15.75" hidden="false" customHeight="true" outlineLevel="0" collapsed="false">
      <c r="A1408" s="5" t="s">
        <v>1446</v>
      </c>
      <c r="B1408" s="5" t="n">
        <v>1905876</v>
      </c>
      <c r="C1408" s="5" t="s">
        <v>123</v>
      </c>
      <c r="D1408" s="6" t="str">
        <f aca="false">IFERROR(INDEX('1. Benavídez'!$A:$B,MATCH($A1408,'1. Benavídez'!$A:$A,0),2),"")</f>
        <v/>
      </c>
      <c r="E1408" s="6" t="str">
        <f aca="false">IFERROR(INDEX('2. Gallo'!$B:$D,MATCH($A1408,'2. Gallo'!$B:$B,0),3),"")</f>
        <v/>
      </c>
      <c r="F1408" s="6" t="str">
        <f aca="false">IFERROR(INDEX('3. Anea'!$B:$D,MATCH($A1408,'3. Anea'!$B:$B,0),2),"")</f>
        <v/>
      </c>
      <c r="G1408" s="6" t="str">
        <f aca="false">IFERROR(INDEX('4. Pilar'!$A:$C,MATCH($A1408,'4. Pilar'!$A:$A,0),2),"")</f>
        <v/>
      </c>
      <c r="H1408" s="6" t="str">
        <f aca="false">IFERROR(INDEX('5. Tortuguitas'!$B:$D,MATCH($A1408,'5. Tortuguitas'!$B:$B,0),2),"")</f>
        <v/>
      </c>
      <c r="I1408" s="6" t="str">
        <f aca="false">IFERROR(INDEX('6. Del Viso'!$A:$B,MATCH($A1408,'6. Del Viso'!$A:$A,0),3),"")</f>
        <v/>
      </c>
      <c r="J1408" s="6" t="n">
        <f aca="false">IFERROR(INDEX('7. Chica Glade'!$B:$F,MATCH($A1408,'7. Chica Glade'!$B:$B,0),2),"")</f>
        <v>1076.67681</v>
      </c>
      <c r="K1408" s="6" t="str">
        <f aca="false">IFERROR(INDEX('8. Veterinaria'!$A:$B,MATCH($A1408,'8. Veterinaria'!$A:$A,0),2),"")</f>
        <v/>
      </c>
      <c r="L1408" s="6" t="str">
        <f aca="false">IFERROR(INDEX('9. Hipocampus'!$A:$B,MATCH($A1408,'9. Hipocampus'!$A:$A,0),2),"")</f>
        <v/>
      </c>
      <c r="M1408" s="6" t="str">
        <f aca="false">IFERROR(INDEX('11. Mundo Mascotas'!$B:$D,MATCH($A1408,'11. Mundo Mascotas'!$B:$B,0),2),"")</f>
        <v/>
      </c>
      <c r="N1408" s="6" t="str">
        <f aca="false">IFERROR(INDEX('12. Yaguar'!$B:$E,MATCH($A1408,'12. Yaguar'!$B:$B,0),2),"")</f>
        <v/>
      </c>
      <c r="O1408" s="6" t="str">
        <f aca="false">IFERROR(INDEX('13. King Clor'!$A:$B,MATCH($A1408,'13. King Clor'!$A:$A,0),2),"")</f>
        <v/>
      </c>
      <c r="P1408" s="6" t="str">
        <f aca="false">IFERROR(INDEX('14. Diserquim'!$A:$B,MATCH($A1408,'14. Diserquim'!$A:$A,0),2),"")</f>
        <v/>
      </c>
      <c r="Q1408" s="6" t="str">
        <f aca="false">IFERROR(INDEX('15. Moreno'!$A:$B,MATCH($A1408,'15. Moreno'!$A:$A,0),2),"")</f>
        <v/>
      </c>
      <c r="R1408" s="6" t="str">
        <f aca="false">IFERROR(INDEX('10. Collares'!$J:$K,MATCH($A1408,'10. Collares'!$J:$J,0),2),"")</f>
        <v/>
      </c>
      <c r="S1408" s="6" t="str">
        <f aca="false">IFERROR(INDEX('13. King Clor'!$G:$H,MATCH($A1408,'13. King Clor'!$G:$G,0),2),"")</f>
        <v/>
      </c>
      <c r="T1408" s="6" t="str">
        <f aca="false">IFERROR(INDEX('10. Collares'!$A:$B,MATCH($A1408,'10. Collares'!$A:$A,0),2),"")</f>
        <v/>
      </c>
      <c r="U1408" s="6" t="str">
        <f aca="false">IFERROR(INDEX('16. Mis nietos'!$B:$C,MATCH($A1408,'16. Mis nietos'!$B:$B,0),2),"")</f>
        <v/>
      </c>
      <c r="V1408" s="6" t="str">
        <f aca="false">IFERROR(INDEX('17. Profesional Vet'!$A:$B,MATCH($A1408,'17. Profesional Vet'!$A:$A,0),2),"")</f>
        <v/>
      </c>
      <c r="W1408" s="6" t="str">
        <f aca="false">IFERROR(INDEX('18. Premier'!$A:$B,MATCH($A1408,'18. Premier'!$A:$A,0),2),"")</f>
        <v/>
      </c>
      <c r="X1408" s="6" t="str">
        <f aca="false">IFERROR(INDEX('19. Dacam'!$A:$B,MATCH($A1408,'19. Dacam'!$A:$A,0),2),"")</f>
        <v/>
      </c>
      <c r="Y1408" s="6" t="str">
        <f aca="false">IFERROR(INDEX('20. Proveedor'!$A:$B,MATCH($A1408,'20. Proveedor'!$A:$A,0),2),"")</f>
        <v/>
      </c>
      <c r="Z1408" s="6" t="str">
        <f aca="false">IFERROR(INDEX('21. Saphirus'!$A:$B,MATCH($A1408,'21. Saphirus'!$A:$A,0),2),"")</f>
        <v/>
      </c>
    </row>
    <row r="1409" customFormat="false" ht="15.75" hidden="false" customHeight="true" outlineLevel="0" collapsed="false">
      <c r="A1409" s="5" t="s">
        <v>1447</v>
      </c>
      <c r="B1409" s="5" t="n">
        <v>1905841</v>
      </c>
      <c r="C1409" s="5" t="s">
        <v>123</v>
      </c>
      <c r="D1409" s="6" t="str">
        <f aca="false">IFERROR(INDEX('1. Benavídez'!$A:$B,MATCH($A1409,'1. Benavídez'!$A:$A,0),2),"")</f>
        <v/>
      </c>
      <c r="E1409" s="6" t="str">
        <f aca="false">IFERROR(INDEX('2. Gallo'!$B:$D,MATCH($A1409,'2. Gallo'!$B:$B,0),3),"")</f>
        <v/>
      </c>
      <c r="F1409" s="6" t="str">
        <f aca="false">IFERROR(INDEX('3. Anea'!$B:$D,MATCH($A1409,'3. Anea'!$B:$B,0),2),"")</f>
        <v/>
      </c>
      <c r="G1409" s="6" t="str">
        <f aca="false">IFERROR(INDEX('4. Pilar'!$A:$C,MATCH($A1409,'4. Pilar'!$A:$A,0),2),"")</f>
        <v/>
      </c>
      <c r="H1409" s="6" t="str">
        <f aca="false">IFERROR(INDEX('5. Tortuguitas'!$B:$D,MATCH($A1409,'5. Tortuguitas'!$B:$B,0),2),"")</f>
        <v/>
      </c>
      <c r="I1409" s="6" t="str">
        <f aca="false">IFERROR(INDEX('6. Del Viso'!$A:$B,MATCH($A1409,'6. Del Viso'!$A:$A,0),3),"")</f>
        <v/>
      </c>
      <c r="J1409" s="6" t="n">
        <f aca="false">IFERROR(INDEX('7. Chica Glade'!$B:$F,MATCH($A1409,'7. Chica Glade'!$B:$B,0),2),"")</f>
        <v>1702.40313</v>
      </c>
      <c r="K1409" s="6" t="str">
        <f aca="false">IFERROR(INDEX('8. Veterinaria'!$A:$B,MATCH($A1409,'8. Veterinaria'!$A:$A,0),2),"")</f>
        <v/>
      </c>
      <c r="L1409" s="6" t="str">
        <f aca="false">IFERROR(INDEX('9. Hipocampus'!$A:$B,MATCH($A1409,'9. Hipocampus'!$A:$A,0),2),"")</f>
        <v/>
      </c>
      <c r="M1409" s="6" t="str">
        <f aca="false">IFERROR(INDEX('11. Mundo Mascotas'!$B:$D,MATCH($A1409,'11. Mundo Mascotas'!$B:$B,0),2),"")</f>
        <v/>
      </c>
      <c r="N1409" s="6" t="str">
        <f aca="false">IFERROR(INDEX('12. Yaguar'!$B:$E,MATCH($A1409,'12. Yaguar'!$B:$B,0),2),"")</f>
        <v/>
      </c>
      <c r="O1409" s="6" t="str">
        <f aca="false">IFERROR(INDEX('13. King Clor'!$A:$B,MATCH($A1409,'13. King Clor'!$A:$A,0),2),"")</f>
        <v/>
      </c>
      <c r="P1409" s="6" t="str">
        <f aca="false">IFERROR(INDEX('14. Diserquim'!$A:$B,MATCH($A1409,'14. Diserquim'!$A:$A,0),2),"")</f>
        <v/>
      </c>
      <c r="Q1409" s="6" t="str">
        <f aca="false">IFERROR(INDEX('15. Moreno'!$A:$B,MATCH($A1409,'15. Moreno'!$A:$A,0),2),"")</f>
        <v/>
      </c>
      <c r="R1409" s="6" t="str">
        <f aca="false">IFERROR(INDEX('10. Collares'!$J:$K,MATCH($A1409,'10. Collares'!$J:$J,0),2),"")</f>
        <v/>
      </c>
      <c r="S1409" s="6" t="str">
        <f aca="false">IFERROR(INDEX('13. King Clor'!$G:$H,MATCH($A1409,'13. King Clor'!$G:$G,0),2),"")</f>
        <v/>
      </c>
      <c r="T1409" s="6" t="str">
        <f aca="false">IFERROR(INDEX('10. Collares'!$A:$B,MATCH($A1409,'10. Collares'!$A:$A,0),2),"")</f>
        <v/>
      </c>
      <c r="U1409" s="6" t="str">
        <f aca="false">IFERROR(INDEX('16. Mis nietos'!$B:$C,MATCH($A1409,'16. Mis nietos'!$B:$B,0),2),"")</f>
        <v/>
      </c>
      <c r="V1409" s="6" t="str">
        <f aca="false">IFERROR(INDEX('17. Profesional Vet'!$A:$B,MATCH($A1409,'17. Profesional Vet'!$A:$A,0),2),"")</f>
        <v/>
      </c>
      <c r="W1409" s="6" t="str">
        <f aca="false">IFERROR(INDEX('18. Premier'!$A:$B,MATCH($A1409,'18. Premier'!$A:$A,0),2),"")</f>
        <v/>
      </c>
      <c r="X1409" s="6" t="str">
        <f aca="false">IFERROR(INDEX('19. Dacam'!$A:$B,MATCH($A1409,'19. Dacam'!$A:$A,0),2),"")</f>
        <v/>
      </c>
      <c r="Y1409" s="6" t="str">
        <f aca="false">IFERROR(INDEX('20. Proveedor'!$A:$B,MATCH($A1409,'20. Proveedor'!$A:$A,0),2),"")</f>
        <v/>
      </c>
      <c r="Z1409" s="6" t="str">
        <f aca="false">IFERROR(INDEX('21. Saphirus'!$A:$B,MATCH($A1409,'21. Saphirus'!$A:$A,0),2),"")</f>
        <v/>
      </c>
    </row>
    <row r="1410" customFormat="false" ht="15.75" hidden="false" customHeight="true" outlineLevel="0" collapsed="false">
      <c r="A1410" s="5" t="s">
        <v>1448</v>
      </c>
      <c r="B1410" s="5" t="n">
        <v>1906068</v>
      </c>
      <c r="C1410" s="5" t="s">
        <v>123</v>
      </c>
      <c r="D1410" s="6" t="str">
        <f aca="false">IFERROR(INDEX('1. Benavídez'!$A:$B,MATCH($A1410,'1. Benavídez'!$A:$A,0),2),"")</f>
        <v/>
      </c>
      <c r="E1410" s="6" t="str">
        <f aca="false">IFERROR(INDEX('2. Gallo'!$B:$D,MATCH($A1410,'2. Gallo'!$B:$B,0),3),"")</f>
        <v/>
      </c>
      <c r="F1410" s="6" t="str">
        <f aca="false">IFERROR(INDEX('3. Anea'!$B:$D,MATCH($A1410,'3. Anea'!$B:$B,0),2),"")</f>
        <v/>
      </c>
      <c r="G1410" s="6" t="str">
        <f aca="false">IFERROR(INDEX('4. Pilar'!$A:$C,MATCH($A1410,'4. Pilar'!$A:$A,0),2),"")</f>
        <v/>
      </c>
      <c r="H1410" s="6" t="str">
        <f aca="false">IFERROR(INDEX('5. Tortuguitas'!$B:$D,MATCH($A1410,'5. Tortuguitas'!$B:$B,0),2),"")</f>
        <v/>
      </c>
      <c r="I1410" s="6" t="str">
        <f aca="false">IFERROR(INDEX('6. Del Viso'!$A:$B,MATCH($A1410,'6. Del Viso'!$A:$A,0),3),"")</f>
        <v/>
      </c>
      <c r="J1410" s="6" t="str">
        <f aca="false">IFERROR(INDEX('7. Chica Glade'!$B:$F,MATCH($A1410,'7. Chica Glade'!$B:$B,0),2),"")</f>
        <v/>
      </c>
      <c r="K1410" s="6" t="str">
        <f aca="false">IFERROR(INDEX('8. Veterinaria'!$A:$B,MATCH($A1410,'8. Veterinaria'!$A:$A,0),2),"")</f>
        <v/>
      </c>
      <c r="L1410" s="6" t="str">
        <f aca="false">IFERROR(INDEX('9. Hipocampus'!$A:$B,MATCH($A1410,'9. Hipocampus'!$A:$A,0),2),"")</f>
        <v/>
      </c>
      <c r="M1410" s="6" t="str">
        <f aca="false">IFERROR(INDEX('11. Mundo Mascotas'!$B:$D,MATCH($A1410,'11. Mundo Mascotas'!$B:$B,0),2),"")</f>
        <v/>
      </c>
      <c r="N1410" s="6" t="str">
        <f aca="false">IFERROR(INDEX('12. Yaguar'!$B:$E,MATCH($A1410,'12. Yaguar'!$B:$B,0),2),"")</f>
        <v/>
      </c>
      <c r="O1410" s="6" t="str">
        <f aca="false">IFERROR(INDEX('13. King Clor'!$A:$B,MATCH($A1410,'13. King Clor'!$A:$A,0),2),"")</f>
        <v/>
      </c>
      <c r="P1410" s="6" t="str">
        <f aca="false">IFERROR(INDEX('14. Diserquim'!$A:$B,MATCH($A1410,'14. Diserquim'!$A:$A,0),2),"")</f>
        <v/>
      </c>
      <c r="Q1410" s="6" t="str">
        <f aca="false">IFERROR(INDEX('15. Moreno'!$A:$B,MATCH($A1410,'15. Moreno'!$A:$A,0),2),"")</f>
        <v/>
      </c>
      <c r="R1410" s="6" t="str">
        <f aca="false">IFERROR(INDEX('10. Collares'!$J:$K,MATCH($A1410,'10. Collares'!$J:$J,0),2),"")</f>
        <v/>
      </c>
      <c r="S1410" s="6" t="str">
        <f aca="false">IFERROR(INDEX('13. King Clor'!$G:$H,MATCH($A1410,'13. King Clor'!$G:$G,0),2),"")</f>
        <v/>
      </c>
      <c r="T1410" s="6" t="str">
        <f aca="false">IFERROR(INDEX('10. Collares'!$A:$B,MATCH($A1410,'10. Collares'!$A:$A,0),2),"")</f>
        <v/>
      </c>
      <c r="U1410" s="6" t="str">
        <f aca="false">IFERROR(INDEX('16. Mis nietos'!$B:$C,MATCH($A1410,'16. Mis nietos'!$B:$B,0),2),"")</f>
        <v/>
      </c>
      <c r="V1410" s="6" t="str">
        <f aca="false">IFERROR(INDEX('17. Profesional Vet'!$A:$B,MATCH($A1410,'17. Profesional Vet'!$A:$A,0),2),"")</f>
        <v/>
      </c>
      <c r="W1410" s="6" t="str">
        <f aca="false">IFERROR(INDEX('18. Premier'!$A:$B,MATCH($A1410,'18. Premier'!$A:$A,0),2),"")</f>
        <v/>
      </c>
      <c r="X1410" s="6" t="str">
        <f aca="false">IFERROR(INDEX('19. Dacam'!$A:$B,MATCH($A1410,'19. Dacam'!$A:$A,0),2),"")</f>
        <v/>
      </c>
      <c r="Y1410" s="6" t="str">
        <f aca="false">IFERROR(INDEX('20. Proveedor'!$A:$B,MATCH($A1410,'20. Proveedor'!$A:$A,0),2),"")</f>
        <v/>
      </c>
      <c r="Z1410" s="6" t="str">
        <f aca="false">IFERROR(INDEX('21. Saphirus'!$A:$B,MATCH($A1410,'21. Saphirus'!$A:$A,0),2),"")</f>
        <v/>
      </c>
    </row>
    <row r="1411" customFormat="false" ht="15.75" hidden="false" customHeight="true" outlineLevel="0" collapsed="false">
      <c r="A1411" s="5" t="s">
        <v>1449</v>
      </c>
      <c r="B1411" s="5" t="n">
        <v>1905639</v>
      </c>
      <c r="C1411" s="5" t="s">
        <v>123</v>
      </c>
      <c r="D1411" s="6" t="str">
        <f aca="false">IFERROR(INDEX('1. Benavídez'!$A:$B,MATCH($A1411,'1. Benavídez'!$A:$A,0),2),"")</f>
        <v/>
      </c>
      <c r="E1411" s="6" t="str">
        <f aca="false">IFERROR(INDEX('2. Gallo'!$B:$D,MATCH($A1411,'2. Gallo'!$B:$B,0),3),"")</f>
        <v/>
      </c>
      <c r="F1411" s="6" t="str">
        <f aca="false">IFERROR(INDEX('3. Anea'!$B:$D,MATCH($A1411,'3. Anea'!$B:$B,0),2),"")</f>
        <v/>
      </c>
      <c r="G1411" s="6" t="str">
        <f aca="false">IFERROR(INDEX('4. Pilar'!$A:$C,MATCH($A1411,'4. Pilar'!$A:$A,0),2),"")</f>
        <v/>
      </c>
      <c r="H1411" s="6" t="str">
        <f aca="false">IFERROR(INDEX('5. Tortuguitas'!$B:$D,MATCH($A1411,'5. Tortuguitas'!$B:$B,0),2),"")</f>
        <v/>
      </c>
      <c r="I1411" s="6" t="str">
        <f aca="false">IFERROR(INDEX('6. Del Viso'!$A:$B,MATCH($A1411,'6. Del Viso'!$A:$A,0),3),"")</f>
        <v/>
      </c>
      <c r="J1411" s="6" t="n">
        <f aca="false">IFERROR(INDEX('7. Chica Glade'!$B:$F,MATCH($A1411,'7. Chica Glade'!$B:$B,0),2),"")</f>
        <v>2682.97095</v>
      </c>
      <c r="K1411" s="6" t="str">
        <f aca="false">IFERROR(INDEX('8. Veterinaria'!$A:$B,MATCH($A1411,'8. Veterinaria'!$A:$A,0),2),"")</f>
        <v/>
      </c>
      <c r="L1411" s="6" t="str">
        <f aca="false">IFERROR(INDEX('9. Hipocampus'!$A:$B,MATCH($A1411,'9. Hipocampus'!$A:$A,0),2),"")</f>
        <v/>
      </c>
      <c r="M1411" s="6" t="str">
        <f aca="false">IFERROR(INDEX('11. Mundo Mascotas'!$B:$D,MATCH($A1411,'11. Mundo Mascotas'!$B:$B,0),2),"")</f>
        <v/>
      </c>
      <c r="N1411" s="6" t="str">
        <f aca="false">IFERROR(INDEX('12. Yaguar'!$B:$E,MATCH($A1411,'12. Yaguar'!$B:$B,0),2),"")</f>
        <v/>
      </c>
      <c r="O1411" s="6" t="str">
        <f aca="false">IFERROR(INDEX('13. King Clor'!$A:$B,MATCH($A1411,'13. King Clor'!$A:$A,0),2),"")</f>
        <v/>
      </c>
      <c r="P1411" s="6" t="str">
        <f aca="false">IFERROR(INDEX('14. Diserquim'!$A:$B,MATCH($A1411,'14. Diserquim'!$A:$A,0),2),"")</f>
        <v/>
      </c>
      <c r="Q1411" s="6" t="str">
        <f aca="false">IFERROR(INDEX('15. Moreno'!$A:$B,MATCH($A1411,'15. Moreno'!$A:$A,0),2),"")</f>
        <v/>
      </c>
      <c r="R1411" s="6" t="str">
        <f aca="false">IFERROR(INDEX('10. Collares'!$J:$K,MATCH($A1411,'10. Collares'!$J:$J,0),2),"")</f>
        <v/>
      </c>
      <c r="S1411" s="6" t="str">
        <f aca="false">IFERROR(INDEX('13. King Clor'!$G:$H,MATCH($A1411,'13. King Clor'!$G:$G,0),2),"")</f>
        <v/>
      </c>
      <c r="T1411" s="6" t="str">
        <f aca="false">IFERROR(INDEX('10. Collares'!$A:$B,MATCH($A1411,'10. Collares'!$A:$A,0),2),"")</f>
        <v/>
      </c>
      <c r="U1411" s="6" t="str">
        <f aca="false">IFERROR(INDEX('16. Mis nietos'!$B:$C,MATCH($A1411,'16. Mis nietos'!$B:$B,0),2),"")</f>
        <v/>
      </c>
      <c r="V1411" s="6" t="str">
        <f aca="false">IFERROR(INDEX('17. Profesional Vet'!$A:$B,MATCH($A1411,'17. Profesional Vet'!$A:$A,0),2),"")</f>
        <v/>
      </c>
      <c r="W1411" s="6" t="str">
        <f aca="false">IFERROR(INDEX('18. Premier'!$A:$B,MATCH($A1411,'18. Premier'!$A:$A,0),2),"")</f>
        <v/>
      </c>
      <c r="X1411" s="6" t="str">
        <f aca="false">IFERROR(INDEX('19. Dacam'!$A:$B,MATCH($A1411,'19. Dacam'!$A:$A,0),2),"")</f>
        <v/>
      </c>
      <c r="Y1411" s="6" t="str">
        <f aca="false">IFERROR(INDEX('20. Proveedor'!$A:$B,MATCH($A1411,'20. Proveedor'!$A:$A,0),2),"")</f>
        <v/>
      </c>
      <c r="Z1411" s="6" t="str">
        <f aca="false">IFERROR(INDEX('21. Saphirus'!$A:$B,MATCH($A1411,'21. Saphirus'!$A:$A,0),2),"")</f>
        <v/>
      </c>
    </row>
    <row r="1412" customFormat="false" ht="15.75" hidden="false" customHeight="true" outlineLevel="0" collapsed="false">
      <c r="A1412" s="5" t="s">
        <v>1450</v>
      </c>
      <c r="B1412" s="5" t="n">
        <v>1905877</v>
      </c>
      <c r="C1412" s="5" t="s">
        <v>123</v>
      </c>
      <c r="D1412" s="6" t="str">
        <f aca="false">IFERROR(INDEX('1. Benavídez'!$A:$B,MATCH($A1412,'1. Benavídez'!$A:$A,0),2),"")</f>
        <v/>
      </c>
      <c r="E1412" s="6" t="str">
        <f aca="false">IFERROR(INDEX('2. Gallo'!$B:$D,MATCH($A1412,'2. Gallo'!$B:$B,0),3),"")</f>
        <v/>
      </c>
      <c r="F1412" s="6" t="str">
        <f aca="false">IFERROR(INDEX('3. Anea'!$B:$D,MATCH($A1412,'3. Anea'!$B:$B,0),2),"")</f>
        <v/>
      </c>
      <c r="G1412" s="6" t="str">
        <f aca="false">IFERROR(INDEX('4. Pilar'!$A:$C,MATCH($A1412,'4. Pilar'!$A:$A,0),2),"")</f>
        <v/>
      </c>
      <c r="H1412" s="6" t="str">
        <f aca="false">IFERROR(INDEX('5. Tortuguitas'!$B:$D,MATCH($A1412,'5. Tortuguitas'!$B:$B,0),2),"")</f>
        <v/>
      </c>
      <c r="I1412" s="6" t="str">
        <f aca="false">IFERROR(INDEX('6. Del Viso'!$A:$B,MATCH($A1412,'6. Del Viso'!$A:$A,0),3),"")</f>
        <v/>
      </c>
      <c r="J1412" s="6" t="n">
        <f aca="false">IFERROR(INDEX('7. Chica Glade'!$B:$F,MATCH($A1412,'7. Chica Glade'!$B:$B,0),2),"")</f>
        <v>2293.58832</v>
      </c>
      <c r="K1412" s="6" t="str">
        <f aca="false">IFERROR(INDEX('8. Veterinaria'!$A:$B,MATCH($A1412,'8. Veterinaria'!$A:$A,0),2),"")</f>
        <v/>
      </c>
      <c r="L1412" s="6" t="str">
        <f aca="false">IFERROR(INDEX('9. Hipocampus'!$A:$B,MATCH($A1412,'9. Hipocampus'!$A:$A,0),2),"")</f>
        <v/>
      </c>
      <c r="M1412" s="6" t="str">
        <f aca="false">IFERROR(INDEX('11. Mundo Mascotas'!$B:$D,MATCH($A1412,'11. Mundo Mascotas'!$B:$B,0),2),"")</f>
        <v/>
      </c>
      <c r="N1412" s="6" t="str">
        <f aca="false">IFERROR(INDEX('12. Yaguar'!$B:$E,MATCH($A1412,'12. Yaguar'!$B:$B,0),2),"")</f>
        <v/>
      </c>
      <c r="O1412" s="6" t="str">
        <f aca="false">IFERROR(INDEX('13. King Clor'!$A:$B,MATCH($A1412,'13. King Clor'!$A:$A,0),2),"")</f>
        <v/>
      </c>
      <c r="P1412" s="6" t="str">
        <f aca="false">IFERROR(INDEX('14. Diserquim'!$A:$B,MATCH($A1412,'14. Diserquim'!$A:$A,0),2),"")</f>
        <v/>
      </c>
      <c r="Q1412" s="6" t="str">
        <f aca="false">IFERROR(INDEX('15. Moreno'!$A:$B,MATCH($A1412,'15. Moreno'!$A:$A,0),2),"")</f>
        <v/>
      </c>
      <c r="R1412" s="6" t="str">
        <f aca="false">IFERROR(INDEX('10. Collares'!$J:$K,MATCH($A1412,'10. Collares'!$J:$J,0),2),"")</f>
        <v/>
      </c>
      <c r="S1412" s="6" t="str">
        <f aca="false">IFERROR(INDEX('13. King Clor'!$G:$H,MATCH($A1412,'13. King Clor'!$G:$G,0),2),"")</f>
        <v/>
      </c>
      <c r="T1412" s="6" t="str">
        <f aca="false">IFERROR(INDEX('10. Collares'!$A:$B,MATCH($A1412,'10. Collares'!$A:$A,0),2),"")</f>
        <v/>
      </c>
      <c r="U1412" s="6" t="str">
        <f aca="false">IFERROR(INDEX('16. Mis nietos'!$B:$C,MATCH($A1412,'16. Mis nietos'!$B:$B,0),2),"")</f>
        <v/>
      </c>
      <c r="V1412" s="6" t="str">
        <f aca="false">IFERROR(INDEX('17. Profesional Vet'!$A:$B,MATCH($A1412,'17. Profesional Vet'!$A:$A,0),2),"")</f>
        <v/>
      </c>
      <c r="W1412" s="6" t="str">
        <f aca="false">IFERROR(INDEX('18. Premier'!$A:$B,MATCH($A1412,'18. Premier'!$A:$A,0),2),"")</f>
        <v/>
      </c>
      <c r="X1412" s="6" t="str">
        <f aca="false">IFERROR(INDEX('19. Dacam'!$A:$B,MATCH($A1412,'19. Dacam'!$A:$A,0),2),"")</f>
        <v/>
      </c>
      <c r="Y1412" s="6" t="str">
        <f aca="false">IFERROR(INDEX('20. Proveedor'!$A:$B,MATCH($A1412,'20. Proveedor'!$A:$A,0),2),"")</f>
        <v/>
      </c>
      <c r="Z1412" s="6" t="str">
        <f aca="false">IFERROR(INDEX('21. Saphirus'!$A:$B,MATCH($A1412,'21. Saphirus'!$A:$A,0),2),"")</f>
        <v/>
      </c>
    </row>
    <row r="1413" customFormat="false" ht="15.75" hidden="false" customHeight="true" outlineLevel="0" collapsed="false">
      <c r="A1413" s="5" t="s">
        <v>1451</v>
      </c>
      <c r="B1413" s="5" t="n">
        <v>1906068</v>
      </c>
      <c r="C1413" s="5" t="s">
        <v>123</v>
      </c>
      <c r="D1413" s="6" t="str">
        <f aca="false">IFERROR(INDEX('1. Benavídez'!$A:$B,MATCH($A1413,'1. Benavídez'!$A:$A,0),2),"")</f>
        <v/>
      </c>
      <c r="E1413" s="6" t="str">
        <f aca="false">IFERROR(INDEX('2. Gallo'!$B:$D,MATCH($A1413,'2. Gallo'!$B:$B,0),3),"")</f>
        <v/>
      </c>
      <c r="F1413" s="6" t="str">
        <f aca="false">IFERROR(INDEX('3. Anea'!$B:$D,MATCH($A1413,'3. Anea'!$B:$B,0),2),"")</f>
        <v/>
      </c>
      <c r="G1413" s="6" t="str">
        <f aca="false">IFERROR(INDEX('4. Pilar'!$A:$C,MATCH($A1413,'4. Pilar'!$A:$A,0),2),"")</f>
        <v/>
      </c>
      <c r="H1413" s="6" t="str">
        <f aca="false">IFERROR(INDEX('5. Tortuguitas'!$B:$D,MATCH($A1413,'5. Tortuguitas'!$B:$B,0),2),"")</f>
        <v/>
      </c>
      <c r="I1413" s="6" t="str">
        <f aca="false">IFERROR(INDEX('6. Del Viso'!$A:$B,MATCH($A1413,'6. Del Viso'!$A:$A,0),3),"")</f>
        <v/>
      </c>
      <c r="J1413" s="6" t="str">
        <f aca="false">IFERROR(INDEX('7. Chica Glade'!$B:$F,MATCH($A1413,'7. Chica Glade'!$B:$B,0),2),"")</f>
        <v/>
      </c>
      <c r="K1413" s="6" t="str">
        <f aca="false">IFERROR(INDEX('8. Veterinaria'!$A:$B,MATCH($A1413,'8. Veterinaria'!$A:$A,0),2),"")</f>
        <v/>
      </c>
      <c r="L1413" s="6" t="str">
        <f aca="false">IFERROR(INDEX('9. Hipocampus'!$A:$B,MATCH($A1413,'9. Hipocampus'!$A:$A,0),2),"")</f>
        <v/>
      </c>
      <c r="M1413" s="6" t="str">
        <f aca="false">IFERROR(INDEX('11. Mundo Mascotas'!$B:$D,MATCH($A1413,'11. Mundo Mascotas'!$B:$B,0),2),"")</f>
        <v/>
      </c>
      <c r="N1413" s="6" t="str">
        <f aca="false">IFERROR(INDEX('12. Yaguar'!$B:$E,MATCH($A1413,'12. Yaguar'!$B:$B,0),2),"")</f>
        <v/>
      </c>
      <c r="O1413" s="6" t="str">
        <f aca="false">IFERROR(INDEX('13. King Clor'!$A:$B,MATCH($A1413,'13. King Clor'!$A:$A,0),2),"")</f>
        <v/>
      </c>
      <c r="P1413" s="6" t="str">
        <f aca="false">IFERROR(INDEX('14. Diserquim'!$A:$B,MATCH($A1413,'14. Diserquim'!$A:$A,0),2),"")</f>
        <v/>
      </c>
      <c r="Q1413" s="6" t="str">
        <f aca="false">IFERROR(INDEX('15. Moreno'!$A:$B,MATCH($A1413,'15. Moreno'!$A:$A,0),2),"")</f>
        <v/>
      </c>
      <c r="R1413" s="6" t="str">
        <f aca="false">IFERROR(INDEX('10. Collares'!$J:$K,MATCH($A1413,'10. Collares'!$J:$J,0),2),"")</f>
        <v/>
      </c>
      <c r="S1413" s="6" t="str">
        <f aca="false">IFERROR(INDEX('13. King Clor'!$G:$H,MATCH($A1413,'13. King Clor'!$G:$G,0),2),"")</f>
        <v/>
      </c>
      <c r="T1413" s="6" t="str">
        <f aca="false">IFERROR(INDEX('10. Collares'!$A:$B,MATCH($A1413,'10. Collares'!$A:$A,0),2),"")</f>
        <v/>
      </c>
      <c r="U1413" s="6" t="str">
        <f aca="false">IFERROR(INDEX('16. Mis nietos'!$B:$C,MATCH($A1413,'16. Mis nietos'!$B:$B,0),2),"")</f>
        <v/>
      </c>
      <c r="V1413" s="6" t="str">
        <f aca="false">IFERROR(INDEX('17. Profesional Vet'!$A:$B,MATCH($A1413,'17. Profesional Vet'!$A:$A,0),2),"")</f>
        <v/>
      </c>
      <c r="W1413" s="6" t="str">
        <f aca="false">IFERROR(INDEX('18. Premier'!$A:$B,MATCH($A1413,'18. Premier'!$A:$A,0),2),"")</f>
        <v/>
      </c>
      <c r="X1413" s="6" t="str">
        <f aca="false">IFERROR(INDEX('19. Dacam'!$A:$B,MATCH($A1413,'19. Dacam'!$A:$A,0),2),"")</f>
        <v/>
      </c>
      <c r="Y1413" s="6" t="str">
        <f aca="false">IFERROR(INDEX('20. Proveedor'!$A:$B,MATCH($A1413,'20. Proveedor'!$A:$A,0),2),"")</f>
        <v/>
      </c>
      <c r="Z1413" s="6" t="str">
        <f aca="false">IFERROR(INDEX('21. Saphirus'!$A:$B,MATCH($A1413,'21. Saphirus'!$A:$A,0),2),"")</f>
        <v/>
      </c>
    </row>
    <row r="1414" customFormat="false" ht="15.75" hidden="false" customHeight="true" outlineLevel="0" collapsed="false">
      <c r="A1414" s="5" t="s">
        <v>1452</v>
      </c>
      <c r="B1414" s="5" t="n">
        <v>1906068</v>
      </c>
      <c r="C1414" s="5" t="s">
        <v>123</v>
      </c>
      <c r="D1414" s="6" t="str">
        <f aca="false">IFERROR(INDEX('1. Benavídez'!$A:$B,MATCH($A1414,'1. Benavídez'!$A:$A,0),2),"")</f>
        <v/>
      </c>
      <c r="E1414" s="6" t="str">
        <f aca="false">IFERROR(INDEX('2. Gallo'!$B:$D,MATCH($A1414,'2. Gallo'!$B:$B,0),3),"")</f>
        <v/>
      </c>
      <c r="F1414" s="6" t="str">
        <f aca="false">IFERROR(INDEX('3. Anea'!$B:$D,MATCH($A1414,'3. Anea'!$B:$B,0),2),"")</f>
        <v/>
      </c>
      <c r="G1414" s="6" t="str">
        <f aca="false">IFERROR(INDEX('4. Pilar'!$A:$C,MATCH($A1414,'4. Pilar'!$A:$A,0),2),"")</f>
        <v/>
      </c>
      <c r="H1414" s="6" t="str">
        <f aca="false">IFERROR(INDEX('5. Tortuguitas'!$B:$D,MATCH($A1414,'5. Tortuguitas'!$B:$B,0),2),"")</f>
        <v/>
      </c>
      <c r="I1414" s="6" t="str">
        <f aca="false">IFERROR(INDEX('6. Del Viso'!$A:$B,MATCH($A1414,'6. Del Viso'!$A:$A,0),3),"")</f>
        <v/>
      </c>
      <c r="J1414" s="6" t="str">
        <f aca="false">IFERROR(INDEX('7. Chica Glade'!$B:$F,MATCH($A1414,'7. Chica Glade'!$B:$B,0),2),"")</f>
        <v/>
      </c>
      <c r="K1414" s="6" t="str">
        <f aca="false">IFERROR(INDEX('8. Veterinaria'!$A:$B,MATCH($A1414,'8. Veterinaria'!$A:$A,0),2),"")</f>
        <v/>
      </c>
      <c r="L1414" s="6" t="str">
        <f aca="false">IFERROR(INDEX('9. Hipocampus'!$A:$B,MATCH($A1414,'9. Hipocampus'!$A:$A,0),2),"")</f>
        <v/>
      </c>
      <c r="M1414" s="6" t="str">
        <f aca="false">IFERROR(INDEX('11. Mundo Mascotas'!$B:$D,MATCH($A1414,'11. Mundo Mascotas'!$B:$B,0),2),"")</f>
        <v/>
      </c>
      <c r="N1414" s="6" t="str">
        <f aca="false">IFERROR(INDEX('12. Yaguar'!$B:$E,MATCH($A1414,'12. Yaguar'!$B:$B,0),2),"")</f>
        <v/>
      </c>
      <c r="O1414" s="6" t="str">
        <f aca="false">IFERROR(INDEX('13. King Clor'!$A:$B,MATCH($A1414,'13. King Clor'!$A:$A,0),2),"")</f>
        <v/>
      </c>
      <c r="P1414" s="6" t="str">
        <f aca="false">IFERROR(INDEX('14. Diserquim'!$A:$B,MATCH($A1414,'14. Diserquim'!$A:$A,0),2),"")</f>
        <v/>
      </c>
      <c r="Q1414" s="6" t="str">
        <f aca="false">IFERROR(INDEX('15. Moreno'!$A:$B,MATCH($A1414,'15. Moreno'!$A:$A,0),2),"")</f>
        <v/>
      </c>
      <c r="R1414" s="6" t="str">
        <f aca="false">IFERROR(INDEX('10. Collares'!$J:$K,MATCH($A1414,'10. Collares'!$J:$J,0),2),"")</f>
        <v/>
      </c>
      <c r="S1414" s="6" t="str">
        <f aca="false">IFERROR(INDEX('13. King Clor'!$G:$H,MATCH($A1414,'13. King Clor'!$G:$G,0),2),"")</f>
        <v/>
      </c>
      <c r="T1414" s="6" t="str">
        <f aca="false">IFERROR(INDEX('10. Collares'!$A:$B,MATCH($A1414,'10. Collares'!$A:$A,0),2),"")</f>
        <v/>
      </c>
      <c r="U1414" s="6" t="str">
        <f aca="false">IFERROR(INDEX('16. Mis nietos'!$B:$C,MATCH($A1414,'16. Mis nietos'!$B:$B,0),2),"")</f>
        <v/>
      </c>
      <c r="V1414" s="6" t="str">
        <f aca="false">IFERROR(INDEX('17. Profesional Vet'!$A:$B,MATCH($A1414,'17. Profesional Vet'!$A:$A,0),2),"")</f>
        <v/>
      </c>
      <c r="W1414" s="6" t="str">
        <f aca="false">IFERROR(INDEX('18. Premier'!$A:$B,MATCH($A1414,'18. Premier'!$A:$A,0),2),"")</f>
        <v/>
      </c>
      <c r="X1414" s="6" t="str">
        <f aca="false">IFERROR(INDEX('19. Dacam'!$A:$B,MATCH($A1414,'19. Dacam'!$A:$A,0),2),"")</f>
        <v/>
      </c>
      <c r="Y1414" s="6" t="str">
        <f aca="false">IFERROR(INDEX('20. Proveedor'!$A:$B,MATCH($A1414,'20. Proveedor'!$A:$A,0),2),"")</f>
        <v/>
      </c>
      <c r="Z1414" s="6" t="str">
        <f aca="false">IFERROR(INDEX('21. Saphirus'!$A:$B,MATCH($A1414,'21. Saphirus'!$A:$A,0),2),"")</f>
        <v/>
      </c>
    </row>
    <row r="1415" customFormat="false" ht="15.75" hidden="false" customHeight="true" outlineLevel="0" collapsed="false">
      <c r="A1415" s="5" t="s">
        <v>1453</v>
      </c>
      <c r="B1415" s="5" t="n">
        <v>1905878</v>
      </c>
      <c r="C1415" s="5" t="s">
        <v>123</v>
      </c>
      <c r="D1415" s="6" t="str">
        <f aca="false">IFERROR(INDEX('1. Benavídez'!$A:$B,MATCH($A1415,'1. Benavídez'!$A:$A,0),2),"")</f>
        <v/>
      </c>
      <c r="E1415" s="6" t="str">
        <f aca="false">IFERROR(INDEX('2. Gallo'!$B:$D,MATCH($A1415,'2. Gallo'!$B:$B,0),3),"")</f>
        <v/>
      </c>
      <c r="F1415" s="6" t="str">
        <f aca="false">IFERROR(INDEX('3. Anea'!$B:$D,MATCH($A1415,'3. Anea'!$B:$B,0),2),"")</f>
        <v/>
      </c>
      <c r="G1415" s="6" t="str">
        <f aca="false">IFERROR(INDEX('4. Pilar'!$A:$C,MATCH($A1415,'4. Pilar'!$A:$A,0),2),"")</f>
        <v/>
      </c>
      <c r="H1415" s="6" t="str">
        <f aca="false">IFERROR(INDEX('5. Tortuguitas'!$B:$D,MATCH($A1415,'5. Tortuguitas'!$B:$B,0),2),"")</f>
        <v/>
      </c>
      <c r="I1415" s="6" t="str">
        <f aca="false">IFERROR(INDEX('6. Del Viso'!$A:$B,MATCH($A1415,'6. Del Viso'!$A:$A,0),3),"")</f>
        <v/>
      </c>
      <c r="J1415" s="6" t="n">
        <f aca="false">IFERROR(INDEX('7. Chica Glade'!$B:$F,MATCH($A1415,'7. Chica Glade'!$B:$B,0),2),"")</f>
        <v>3709.38219</v>
      </c>
      <c r="K1415" s="6" t="str">
        <f aca="false">IFERROR(INDEX('8. Veterinaria'!$A:$B,MATCH($A1415,'8. Veterinaria'!$A:$A,0),2),"")</f>
        <v/>
      </c>
      <c r="L1415" s="6" t="str">
        <f aca="false">IFERROR(INDEX('9. Hipocampus'!$A:$B,MATCH($A1415,'9. Hipocampus'!$A:$A,0),2),"")</f>
        <v/>
      </c>
      <c r="M1415" s="6" t="str">
        <f aca="false">IFERROR(INDEX('11. Mundo Mascotas'!$B:$D,MATCH($A1415,'11. Mundo Mascotas'!$B:$B,0),2),"")</f>
        <v/>
      </c>
      <c r="N1415" s="6" t="str">
        <f aca="false">IFERROR(INDEX('12. Yaguar'!$B:$E,MATCH($A1415,'12. Yaguar'!$B:$B,0),2),"")</f>
        <v/>
      </c>
      <c r="O1415" s="6" t="str">
        <f aca="false">IFERROR(INDEX('13. King Clor'!$A:$B,MATCH($A1415,'13. King Clor'!$A:$A,0),2),"")</f>
        <v/>
      </c>
      <c r="P1415" s="6" t="str">
        <f aca="false">IFERROR(INDEX('14. Diserquim'!$A:$B,MATCH($A1415,'14. Diserquim'!$A:$A,0),2),"")</f>
        <v/>
      </c>
      <c r="Q1415" s="6" t="str">
        <f aca="false">IFERROR(INDEX('15. Moreno'!$A:$B,MATCH($A1415,'15. Moreno'!$A:$A,0),2),"")</f>
        <v/>
      </c>
      <c r="R1415" s="6" t="str">
        <f aca="false">IFERROR(INDEX('10. Collares'!$J:$K,MATCH($A1415,'10. Collares'!$J:$J,0),2),"")</f>
        <v/>
      </c>
      <c r="S1415" s="6" t="str">
        <f aca="false">IFERROR(INDEX('13. King Clor'!$G:$H,MATCH($A1415,'13. King Clor'!$G:$G,0),2),"")</f>
        <v/>
      </c>
      <c r="T1415" s="6" t="str">
        <f aca="false">IFERROR(INDEX('10. Collares'!$A:$B,MATCH($A1415,'10. Collares'!$A:$A,0),2),"")</f>
        <v/>
      </c>
      <c r="U1415" s="6" t="str">
        <f aca="false">IFERROR(INDEX('16. Mis nietos'!$B:$C,MATCH($A1415,'16. Mis nietos'!$B:$B,0),2),"")</f>
        <v/>
      </c>
      <c r="V1415" s="6" t="str">
        <f aca="false">IFERROR(INDEX('17. Profesional Vet'!$A:$B,MATCH($A1415,'17. Profesional Vet'!$A:$A,0),2),"")</f>
        <v/>
      </c>
      <c r="W1415" s="6" t="str">
        <f aca="false">IFERROR(INDEX('18. Premier'!$A:$B,MATCH($A1415,'18. Premier'!$A:$A,0),2),"")</f>
        <v/>
      </c>
      <c r="X1415" s="6" t="str">
        <f aca="false">IFERROR(INDEX('19. Dacam'!$A:$B,MATCH($A1415,'19. Dacam'!$A:$A,0),2),"")</f>
        <v/>
      </c>
      <c r="Y1415" s="6" t="str">
        <f aca="false">IFERROR(INDEX('20. Proveedor'!$A:$B,MATCH($A1415,'20. Proveedor'!$A:$A,0),2),"")</f>
        <v/>
      </c>
      <c r="Z1415" s="6" t="str">
        <f aca="false">IFERROR(INDEX('21. Saphirus'!$A:$B,MATCH($A1415,'21. Saphirus'!$A:$A,0),2),"")</f>
        <v/>
      </c>
    </row>
    <row r="1416" customFormat="false" ht="15.75" hidden="false" customHeight="true" outlineLevel="0" collapsed="false">
      <c r="A1416" s="5" t="s">
        <v>1454</v>
      </c>
      <c r="B1416" s="5" t="n">
        <v>1905879</v>
      </c>
      <c r="C1416" s="5" t="s">
        <v>123</v>
      </c>
      <c r="D1416" s="6" t="str">
        <f aca="false">IFERROR(INDEX('1. Benavídez'!$A:$B,MATCH($A1416,'1. Benavídez'!$A:$A,0),2),"")</f>
        <v/>
      </c>
      <c r="E1416" s="6" t="str">
        <f aca="false">IFERROR(INDEX('2. Gallo'!$B:$D,MATCH($A1416,'2. Gallo'!$B:$B,0),3),"")</f>
        <v/>
      </c>
      <c r="F1416" s="6" t="str">
        <f aca="false">IFERROR(INDEX('3. Anea'!$B:$D,MATCH($A1416,'3. Anea'!$B:$B,0),2),"")</f>
        <v/>
      </c>
      <c r="G1416" s="6" t="str">
        <f aca="false">IFERROR(INDEX('4. Pilar'!$A:$C,MATCH($A1416,'4. Pilar'!$A:$A,0),2),"")</f>
        <v/>
      </c>
      <c r="H1416" s="6" t="str">
        <f aca="false">IFERROR(INDEX('5. Tortuguitas'!$B:$D,MATCH($A1416,'5. Tortuguitas'!$B:$B,0),2),"")</f>
        <v/>
      </c>
      <c r="I1416" s="6" t="str">
        <f aca="false">IFERROR(INDEX('6. Del Viso'!$A:$B,MATCH($A1416,'6. Del Viso'!$A:$A,0),3),"")</f>
        <v/>
      </c>
      <c r="J1416" s="6" t="n">
        <f aca="false">IFERROR(INDEX('7. Chica Glade'!$B:$F,MATCH($A1416,'7. Chica Glade'!$B:$B,0),2),"")</f>
        <v>2427.00891</v>
      </c>
      <c r="K1416" s="6" t="str">
        <f aca="false">IFERROR(INDEX('8. Veterinaria'!$A:$B,MATCH($A1416,'8. Veterinaria'!$A:$A,0),2),"")</f>
        <v/>
      </c>
      <c r="L1416" s="6" t="str">
        <f aca="false">IFERROR(INDEX('9. Hipocampus'!$A:$B,MATCH($A1416,'9. Hipocampus'!$A:$A,0),2),"")</f>
        <v/>
      </c>
      <c r="M1416" s="6" t="str">
        <f aca="false">IFERROR(INDEX('11. Mundo Mascotas'!$B:$D,MATCH($A1416,'11. Mundo Mascotas'!$B:$B,0),2),"")</f>
        <v/>
      </c>
      <c r="N1416" s="6" t="str">
        <f aca="false">IFERROR(INDEX('12. Yaguar'!$B:$E,MATCH($A1416,'12. Yaguar'!$B:$B,0),2),"")</f>
        <v/>
      </c>
      <c r="O1416" s="6" t="str">
        <f aca="false">IFERROR(INDEX('13. King Clor'!$A:$B,MATCH($A1416,'13. King Clor'!$A:$A,0),2),"")</f>
        <v/>
      </c>
      <c r="P1416" s="6" t="str">
        <f aca="false">IFERROR(INDEX('14. Diserquim'!$A:$B,MATCH($A1416,'14. Diserquim'!$A:$A,0),2),"")</f>
        <v/>
      </c>
      <c r="Q1416" s="6" t="str">
        <f aca="false">IFERROR(INDEX('15. Moreno'!$A:$B,MATCH($A1416,'15. Moreno'!$A:$A,0),2),"")</f>
        <v/>
      </c>
      <c r="R1416" s="6" t="str">
        <f aca="false">IFERROR(INDEX('10. Collares'!$J:$K,MATCH($A1416,'10. Collares'!$J:$J,0),2),"")</f>
        <v/>
      </c>
      <c r="S1416" s="6" t="str">
        <f aca="false">IFERROR(INDEX('13. King Clor'!$G:$H,MATCH($A1416,'13. King Clor'!$G:$G,0),2),"")</f>
        <v/>
      </c>
      <c r="T1416" s="6" t="str">
        <f aca="false">IFERROR(INDEX('10. Collares'!$A:$B,MATCH($A1416,'10. Collares'!$A:$A,0),2),"")</f>
        <v/>
      </c>
      <c r="U1416" s="6" t="str">
        <f aca="false">IFERROR(INDEX('16. Mis nietos'!$B:$C,MATCH($A1416,'16. Mis nietos'!$B:$B,0),2),"")</f>
        <v/>
      </c>
      <c r="V1416" s="6" t="str">
        <f aca="false">IFERROR(INDEX('17. Profesional Vet'!$A:$B,MATCH($A1416,'17. Profesional Vet'!$A:$A,0),2),"")</f>
        <v/>
      </c>
      <c r="W1416" s="6" t="str">
        <f aca="false">IFERROR(INDEX('18. Premier'!$A:$B,MATCH($A1416,'18. Premier'!$A:$A,0),2),"")</f>
        <v/>
      </c>
      <c r="X1416" s="6" t="str">
        <f aca="false">IFERROR(INDEX('19. Dacam'!$A:$B,MATCH($A1416,'19. Dacam'!$A:$A,0),2),"")</f>
        <v/>
      </c>
      <c r="Y1416" s="6" t="str">
        <f aca="false">IFERROR(INDEX('20. Proveedor'!$A:$B,MATCH($A1416,'20. Proveedor'!$A:$A,0),2),"")</f>
        <v/>
      </c>
      <c r="Z1416" s="6" t="str">
        <f aca="false">IFERROR(INDEX('21. Saphirus'!$A:$B,MATCH($A1416,'21. Saphirus'!$A:$A,0),2),"")</f>
        <v/>
      </c>
    </row>
    <row r="1417" customFormat="false" ht="15.75" hidden="false" customHeight="true" outlineLevel="0" collapsed="false">
      <c r="A1417" s="5" t="s">
        <v>1455</v>
      </c>
      <c r="B1417" s="5" t="n">
        <v>1906006</v>
      </c>
      <c r="C1417" s="5" t="s">
        <v>123</v>
      </c>
      <c r="D1417" s="6" t="str">
        <f aca="false">IFERROR(INDEX('1. Benavídez'!$A:$B,MATCH($A1417,'1. Benavídez'!$A:$A,0),2),"")</f>
        <v/>
      </c>
      <c r="E1417" s="6" t="str">
        <f aca="false">IFERROR(INDEX('2. Gallo'!$B:$D,MATCH($A1417,'2. Gallo'!$B:$B,0),3),"")</f>
        <v/>
      </c>
      <c r="F1417" s="6" t="str">
        <f aca="false">IFERROR(INDEX('3. Anea'!$B:$D,MATCH($A1417,'3. Anea'!$B:$B,0),2),"")</f>
        <v/>
      </c>
      <c r="G1417" s="6" t="str">
        <f aca="false">IFERROR(INDEX('4. Pilar'!$A:$C,MATCH($A1417,'4. Pilar'!$A:$A,0),2),"")</f>
        <v/>
      </c>
      <c r="H1417" s="6" t="str">
        <f aca="false">IFERROR(INDEX('5. Tortuguitas'!$B:$D,MATCH($A1417,'5. Tortuguitas'!$B:$B,0),2),"")</f>
        <v/>
      </c>
      <c r="I1417" s="6" t="str">
        <f aca="false">IFERROR(INDEX('6. Del Viso'!$A:$B,MATCH($A1417,'6. Del Viso'!$A:$A,0),3),"")</f>
        <v/>
      </c>
      <c r="J1417" s="6" t="str">
        <f aca="false">IFERROR(INDEX('7. Chica Glade'!$B:$F,MATCH($A1417,'7. Chica Glade'!$B:$B,0),2),"")</f>
        <v/>
      </c>
      <c r="K1417" s="6" t="str">
        <f aca="false">IFERROR(INDEX('8. Veterinaria'!$A:$B,MATCH($A1417,'8. Veterinaria'!$A:$A,0),2),"")</f>
        <v/>
      </c>
      <c r="L1417" s="6" t="str">
        <f aca="false">IFERROR(INDEX('9. Hipocampus'!$A:$B,MATCH($A1417,'9. Hipocampus'!$A:$A,0),2),"")</f>
        <v/>
      </c>
      <c r="M1417" s="6" t="str">
        <f aca="false">IFERROR(INDEX('11. Mundo Mascotas'!$B:$D,MATCH($A1417,'11. Mundo Mascotas'!$B:$B,0),2),"")</f>
        <v/>
      </c>
      <c r="N1417" s="6" t="str">
        <f aca="false">IFERROR(INDEX('12. Yaguar'!$B:$E,MATCH($A1417,'12. Yaguar'!$B:$B,0),2),"")</f>
        <v/>
      </c>
      <c r="O1417" s="6" t="str">
        <f aca="false">IFERROR(INDEX('13. King Clor'!$A:$B,MATCH($A1417,'13. King Clor'!$A:$A,0),2),"")</f>
        <v/>
      </c>
      <c r="P1417" s="6" t="str">
        <f aca="false">IFERROR(INDEX('14. Diserquim'!$A:$B,MATCH($A1417,'14. Diserquim'!$A:$A,0),2),"")</f>
        <v/>
      </c>
      <c r="Q1417" s="6" t="str">
        <f aca="false">IFERROR(INDEX('15. Moreno'!$A:$B,MATCH($A1417,'15. Moreno'!$A:$A,0),2),"")</f>
        <v/>
      </c>
      <c r="R1417" s="6" t="str">
        <f aca="false">IFERROR(INDEX('10. Collares'!$J:$K,MATCH($A1417,'10. Collares'!$J:$J,0),2),"")</f>
        <v/>
      </c>
      <c r="S1417" s="6" t="str">
        <f aca="false">IFERROR(INDEX('13. King Clor'!$G:$H,MATCH($A1417,'13. King Clor'!$G:$G,0),2),"")</f>
        <v/>
      </c>
      <c r="T1417" s="6" t="str">
        <f aca="false">IFERROR(INDEX('10. Collares'!$A:$B,MATCH($A1417,'10. Collares'!$A:$A,0),2),"")</f>
        <v/>
      </c>
      <c r="U1417" s="6" t="str">
        <f aca="false">IFERROR(INDEX('16. Mis nietos'!$B:$C,MATCH($A1417,'16. Mis nietos'!$B:$B,0),2),"")</f>
        <v/>
      </c>
      <c r="V1417" s="6" t="str">
        <f aca="false">IFERROR(INDEX('17. Profesional Vet'!$A:$B,MATCH($A1417,'17. Profesional Vet'!$A:$A,0),2),"")</f>
        <v/>
      </c>
      <c r="W1417" s="6" t="str">
        <f aca="false">IFERROR(INDEX('18. Premier'!$A:$B,MATCH($A1417,'18. Premier'!$A:$A,0),2),"")</f>
        <v/>
      </c>
      <c r="X1417" s="6" t="str">
        <f aca="false">IFERROR(INDEX('19. Dacam'!$A:$B,MATCH($A1417,'19. Dacam'!$A:$A,0),2),"")</f>
        <v/>
      </c>
      <c r="Y1417" s="6" t="str">
        <f aca="false">IFERROR(INDEX('20. Proveedor'!$A:$B,MATCH($A1417,'20. Proveedor'!$A:$A,0),2),"")</f>
        <v/>
      </c>
      <c r="Z1417" s="6" t="str">
        <f aca="false">IFERROR(INDEX('21. Saphirus'!$A:$B,MATCH($A1417,'21. Saphirus'!$A:$A,0),2),"")</f>
        <v/>
      </c>
    </row>
    <row r="1418" customFormat="false" ht="15.75" hidden="false" customHeight="true" outlineLevel="0" collapsed="false">
      <c r="A1418" s="5" t="s">
        <v>1456</v>
      </c>
      <c r="B1418" s="5" t="n">
        <v>1906005</v>
      </c>
      <c r="C1418" s="5" t="s">
        <v>123</v>
      </c>
      <c r="D1418" s="6" t="str">
        <f aca="false">IFERROR(INDEX('1. Benavídez'!$A:$B,MATCH($A1418,'1. Benavídez'!$A:$A,0),2),"")</f>
        <v/>
      </c>
      <c r="E1418" s="6" t="str">
        <f aca="false">IFERROR(INDEX('2. Gallo'!$B:$D,MATCH($A1418,'2. Gallo'!$B:$B,0),3),"")</f>
        <v/>
      </c>
      <c r="F1418" s="6" t="str">
        <f aca="false">IFERROR(INDEX('3. Anea'!$B:$D,MATCH($A1418,'3. Anea'!$B:$B,0),2),"")</f>
        <v/>
      </c>
      <c r="G1418" s="6" t="str">
        <f aca="false">IFERROR(INDEX('4. Pilar'!$A:$C,MATCH($A1418,'4. Pilar'!$A:$A,0),2),"")</f>
        <v/>
      </c>
      <c r="H1418" s="6" t="str">
        <f aca="false">IFERROR(INDEX('5. Tortuguitas'!$B:$D,MATCH($A1418,'5. Tortuguitas'!$B:$B,0),2),"")</f>
        <v/>
      </c>
      <c r="I1418" s="6" t="str">
        <f aca="false">IFERROR(INDEX('6. Del Viso'!$A:$B,MATCH($A1418,'6. Del Viso'!$A:$A,0),3),"")</f>
        <v/>
      </c>
      <c r="J1418" s="6" t="str">
        <f aca="false">IFERROR(INDEX('7. Chica Glade'!$B:$F,MATCH($A1418,'7. Chica Glade'!$B:$B,0),2),"")</f>
        <v/>
      </c>
      <c r="K1418" s="6" t="str">
        <f aca="false">IFERROR(INDEX('8. Veterinaria'!$A:$B,MATCH($A1418,'8. Veterinaria'!$A:$A,0),2),"")</f>
        <v/>
      </c>
      <c r="L1418" s="6" t="str">
        <f aca="false">IFERROR(INDEX('9. Hipocampus'!$A:$B,MATCH($A1418,'9. Hipocampus'!$A:$A,0),2),"")</f>
        <v/>
      </c>
      <c r="M1418" s="6" t="str">
        <f aca="false">IFERROR(INDEX('11. Mundo Mascotas'!$B:$D,MATCH($A1418,'11. Mundo Mascotas'!$B:$B,0),2),"")</f>
        <v/>
      </c>
      <c r="N1418" s="6" t="str">
        <f aca="false">IFERROR(INDEX('12. Yaguar'!$B:$E,MATCH($A1418,'12. Yaguar'!$B:$B,0),2),"")</f>
        <v/>
      </c>
      <c r="O1418" s="6" t="str">
        <f aca="false">IFERROR(INDEX('13. King Clor'!$A:$B,MATCH($A1418,'13. King Clor'!$A:$A,0),2),"")</f>
        <v/>
      </c>
      <c r="P1418" s="6" t="str">
        <f aca="false">IFERROR(INDEX('14. Diserquim'!$A:$B,MATCH($A1418,'14. Diserquim'!$A:$A,0),2),"")</f>
        <v/>
      </c>
      <c r="Q1418" s="6" t="str">
        <f aca="false">IFERROR(INDEX('15. Moreno'!$A:$B,MATCH($A1418,'15. Moreno'!$A:$A,0),2),"")</f>
        <v/>
      </c>
      <c r="R1418" s="6" t="str">
        <f aca="false">IFERROR(INDEX('10. Collares'!$J:$K,MATCH($A1418,'10. Collares'!$J:$J,0),2),"")</f>
        <v/>
      </c>
      <c r="S1418" s="6" t="str">
        <f aca="false">IFERROR(INDEX('13. King Clor'!$G:$H,MATCH($A1418,'13. King Clor'!$G:$G,0),2),"")</f>
        <v/>
      </c>
      <c r="T1418" s="6" t="str">
        <f aca="false">IFERROR(INDEX('10. Collares'!$A:$B,MATCH($A1418,'10. Collares'!$A:$A,0),2),"")</f>
        <v/>
      </c>
      <c r="U1418" s="6" t="str">
        <f aca="false">IFERROR(INDEX('16. Mis nietos'!$B:$C,MATCH($A1418,'16. Mis nietos'!$B:$B,0),2),"")</f>
        <v/>
      </c>
      <c r="V1418" s="6" t="str">
        <f aca="false">IFERROR(INDEX('17. Profesional Vet'!$A:$B,MATCH($A1418,'17. Profesional Vet'!$A:$A,0),2),"")</f>
        <v/>
      </c>
      <c r="W1418" s="6" t="str">
        <f aca="false">IFERROR(INDEX('18. Premier'!$A:$B,MATCH($A1418,'18. Premier'!$A:$A,0),2),"")</f>
        <v/>
      </c>
      <c r="X1418" s="6" t="str">
        <f aca="false">IFERROR(INDEX('19. Dacam'!$A:$B,MATCH($A1418,'19. Dacam'!$A:$A,0),2),"")</f>
        <v/>
      </c>
      <c r="Y1418" s="6" t="str">
        <f aca="false">IFERROR(INDEX('20. Proveedor'!$A:$B,MATCH($A1418,'20. Proveedor'!$A:$A,0),2),"")</f>
        <v/>
      </c>
      <c r="Z1418" s="6" t="str">
        <f aca="false">IFERROR(INDEX('21. Saphirus'!$A:$B,MATCH($A1418,'21. Saphirus'!$A:$A,0),2),"")</f>
        <v/>
      </c>
    </row>
    <row r="1419" customFormat="false" ht="15.75" hidden="false" customHeight="true" outlineLevel="0" collapsed="false">
      <c r="A1419" s="5" t="s">
        <v>1457</v>
      </c>
      <c r="B1419" s="5" t="n">
        <v>1906068</v>
      </c>
      <c r="C1419" s="5" t="s">
        <v>123</v>
      </c>
      <c r="D1419" s="6" t="str">
        <f aca="false">IFERROR(INDEX('1. Benavídez'!$A:$B,MATCH($A1419,'1. Benavídez'!$A:$A,0),2),"")</f>
        <v/>
      </c>
      <c r="E1419" s="6" t="str">
        <f aca="false">IFERROR(INDEX('2. Gallo'!$B:$D,MATCH($A1419,'2. Gallo'!$B:$B,0),3),"")</f>
        <v/>
      </c>
      <c r="F1419" s="6" t="str">
        <f aca="false">IFERROR(INDEX('3. Anea'!$B:$D,MATCH($A1419,'3. Anea'!$B:$B,0),2),"")</f>
        <v/>
      </c>
      <c r="G1419" s="6" t="str">
        <f aca="false">IFERROR(INDEX('4. Pilar'!$A:$C,MATCH($A1419,'4. Pilar'!$A:$A,0),2),"")</f>
        <v/>
      </c>
      <c r="H1419" s="6" t="str">
        <f aca="false">IFERROR(INDEX('5. Tortuguitas'!$B:$D,MATCH($A1419,'5. Tortuguitas'!$B:$B,0),2),"")</f>
        <v/>
      </c>
      <c r="I1419" s="6" t="str">
        <f aca="false">IFERROR(INDEX('6. Del Viso'!$A:$B,MATCH($A1419,'6. Del Viso'!$A:$A,0),3),"")</f>
        <v/>
      </c>
      <c r="J1419" s="6" t="str">
        <f aca="false">IFERROR(INDEX('7. Chica Glade'!$B:$F,MATCH($A1419,'7. Chica Glade'!$B:$B,0),2),"")</f>
        <v/>
      </c>
      <c r="K1419" s="6" t="str">
        <f aca="false">IFERROR(INDEX('8. Veterinaria'!$A:$B,MATCH($A1419,'8. Veterinaria'!$A:$A,0),2),"")</f>
        <v/>
      </c>
      <c r="L1419" s="6" t="str">
        <f aca="false">IFERROR(INDEX('9. Hipocampus'!$A:$B,MATCH($A1419,'9. Hipocampus'!$A:$A,0),2),"")</f>
        <v/>
      </c>
      <c r="M1419" s="6" t="str">
        <f aca="false">IFERROR(INDEX('11. Mundo Mascotas'!$B:$D,MATCH($A1419,'11. Mundo Mascotas'!$B:$B,0),2),"")</f>
        <v/>
      </c>
      <c r="N1419" s="6" t="str">
        <f aca="false">IFERROR(INDEX('12. Yaguar'!$B:$E,MATCH($A1419,'12. Yaguar'!$B:$B,0),2),"")</f>
        <v/>
      </c>
      <c r="O1419" s="6" t="str">
        <f aca="false">IFERROR(INDEX('13. King Clor'!$A:$B,MATCH($A1419,'13. King Clor'!$A:$A,0),2),"")</f>
        <v/>
      </c>
      <c r="P1419" s="6" t="str">
        <f aca="false">IFERROR(INDEX('14. Diserquim'!$A:$B,MATCH($A1419,'14. Diserquim'!$A:$A,0),2),"")</f>
        <v/>
      </c>
      <c r="Q1419" s="6" t="str">
        <f aca="false">IFERROR(INDEX('15. Moreno'!$A:$B,MATCH($A1419,'15. Moreno'!$A:$A,0),2),"")</f>
        <v/>
      </c>
      <c r="R1419" s="6" t="str">
        <f aca="false">IFERROR(INDEX('10. Collares'!$J:$K,MATCH($A1419,'10. Collares'!$J:$J,0),2),"")</f>
        <v/>
      </c>
      <c r="S1419" s="6" t="str">
        <f aca="false">IFERROR(INDEX('13. King Clor'!$G:$H,MATCH($A1419,'13. King Clor'!$G:$G,0),2),"")</f>
        <v/>
      </c>
      <c r="T1419" s="6" t="str">
        <f aca="false">IFERROR(INDEX('10. Collares'!$A:$B,MATCH($A1419,'10. Collares'!$A:$A,0),2),"")</f>
        <v/>
      </c>
      <c r="U1419" s="6" t="str">
        <f aca="false">IFERROR(INDEX('16. Mis nietos'!$B:$C,MATCH($A1419,'16. Mis nietos'!$B:$B,0),2),"")</f>
        <v/>
      </c>
      <c r="V1419" s="6" t="str">
        <f aca="false">IFERROR(INDEX('17. Profesional Vet'!$A:$B,MATCH($A1419,'17. Profesional Vet'!$A:$A,0),2),"")</f>
        <v/>
      </c>
      <c r="W1419" s="6" t="str">
        <f aca="false">IFERROR(INDEX('18. Premier'!$A:$B,MATCH($A1419,'18. Premier'!$A:$A,0),2),"")</f>
        <v/>
      </c>
      <c r="X1419" s="6" t="str">
        <f aca="false">IFERROR(INDEX('19. Dacam'!$A:$B,MATCH($A1419,'19. Dacam'!$A:$A,0),2),"")</f>
        <v/>
      </c>
      <c r="Y1419" s="6" t="str">
        <f aca="false">IFERROR(INDEX('20. Proveedor'!$A:$B,MATCH($A1419,'20. Proveedor'!$A:$A,0),2),"")</f>
        <v/>
      </c>
      <c r="Z1419" s="6" t="str">
        <f aca="false">IFERROR(INDEX('21. Saphirus'!$A:$B,MATCH($A1419,'21. Saphirus'!$A:$A,0),2),"")</f>
        <v/>
      </c>
    </row>
    <row r="1420" customFormat="false" ht="15.75" hidden="false" customHeight="true" outlineLevel="0" collapsed="false">
      <c r="A1420" s="5" t="s">
        <v>1458</v>
      </c>
      <c r="B1420" s="5" t="n">
        <v>1905225</v>
      </c>
      <c r="C1420" s="5" t="s">
        <v>29</v>
      </c>
      <c r="D1420" s="6" t="str">
        <f aca="false">IFERROR(INDEX('1. Benavídez'!$A:$B,MATCH($A1420,'1. Benavídez'!$A:$A,0),2),"")</f>
        <v/>
      </c>
      <c r="E1420" s="6" t="str">
        <f aca="false">IFERROR(INDEX('2. Gallo'!$B:$D,MATCH($A1420,'2. Gallo'!$B:$B,0),3),"")</f>
        <v/>
      </c>
      <c r="F1420" s="6" t="str">
        <f aca="false">IFERROR(INDEX('3. Anea'!$B:$D,MATCH($A1420,'3. Anea'!$B:$B,0),2),"")</f>
        <v/>
      </c>
      <c r="G1420" s="6" t="str">
        <f aca="false">IFERROR(INDEX('4. Pilar'!$A:$C,MATCH($A1420,'4. Pilar'!$A:$A,0),2),"")</f>
        <v/>
      </c>
      <c r="H1420" s="6" t="n">
        <f aca="false">IFERROR(INDEX('5. Tortuguitas'!$B:$D,MATCH($A1420,'5. Tortuguitas'!$B:$B,0),2),"")</f>
        <v>16600</v>
      </c>
      <c r="I1420" s="6" t="str">
        <f aca="false">IFERROR(INDEX('6. Del Viso'!$A:$B,MATCH($A1420,'6. Del Viso'!$A:$A,0),3),"")</f>
        <v/>
      </c>
      <c r="J1420" s="6" t="str">
        <f aca="false">IFERROR(INDEX('7. Chica Glade'!$B:$F,MATCH($A1420,'7. Chica Glade'!$B:$B,0),2),"")</f>
        <v/>
      </c>
      <c r="K1420" s="6" t="str">
        <f aca="false">IFERROR(INDEX('8. Veterinaria'!$A:$B,MATCH($A1420,'8. Veterinaria'!$A:$A,0),2),"")</f>
        <v/>
      </c>
      <c r="L1420" s="6" t="str">
        <f aca="false">IFERROR(INDEX('9. Hipocampus'!$A:$B,MATCH($A1420,'9. Hipocampus'!$A:$A,0),2),"")</f>
        <v/>
      </c>
      <c r="M1420" s="6" t="str">
        <f aca="false">IFERROR(INDEX('11. Mundo Mascotas'!$B:$D,MATCH($A1420,'11. Mundo Mascotas'!$B:$B,0),2),"")</f>
        <v/>
      </c>
      <c r="N1420" s="6" t="str">
        <f aca="false">IFERROR(INDEX('12. Yaguar'!$B:$E,MATCH($A1420,'12. Yaguar'!$B:$B,0),2),"")</f>
        <v/>
      </c>
      <c r="O1420" s="6" t="str">
        <f aca="false">IFERROR(INDEX('13. King Clor'!$A:$B,MATCH($A1420,'13. King Clor'!$A:$A,0),2),"")</f>
        <v/>
      </c>
      <c r="P1420" s="6" t="str">
        <f aca="false">IFERROR(INDEX('14. Diserquim'!$A:$B,MATCH($A1420,'14. Diserquim'!$A:$A,0),2),"")</f>
        <v/>
      </c>
      <c r="Q1420" s="6" t="str">
        <f aca="false">IFERROR(INDEX('15. Moreno'!$A:$B,MATCH($A1420,'15. Moreno'!$A:$A,0),2),"")</f>
        <v/>
      </c>
      <c r="R1420" s="6" t="str">
        <f aca="false">IFERROR(INDEX('10. Collares'!$J:$K,MATCH($A1420,'10. Collares'!$J:$J,0),2),"")</f>
        <v/>
      </c>
      <c r="S1420" s="6" t="str">
        <f aca="false">IFERROR(INDEX('13. King Clor'!$G:$H,MATCH($A1420,'13. King Clor'!$G:$G,0),2),"")</f>
        <v/>
      </c>
      <c r="T1420" s="6" t="str">
        <f aca="false">IFERROR(INDEX('10. Collares'!$A:$B,MATCH($A1420,'10. Collares'!$A:$A,0),2),"")</f>
        <v/>
      </c>
      <c r="U1420" s="6" t="str">
        <f aca="false">IFERROR(INDEX('16. Mis nietos'!$B:$C,MATCH($A1420,'16. Mis nietos'!$B:$B,0),2),"")</f>
        <v/>
      </c>
      <c r="V1420" s="6" t="str">
        <f aca="false">IFERROR(INDEX('17. Profesional Vet'!$A:$B,MATCH($A1420,'17. Profesional Vet'!$A:$A,0),2),"")</f>
        <v/>
      </c>
      <c r="W1420" s="6" t="str">
        <f aca="false">IFERROR(INDEX('18. Premier'!$A:$B,MATCH($A1420,'18. Premier'!$A:$A,0),2),"")</f>
        <v/>
      </c>
      <c r="X1420" s="6" t="str">
        <f aca="false">IFERROR(INDEX('19. Dacam'!$A:$B,MATCH($A1420,'19. Dacam'!$A:$A,0),2),"")</f>
        <v/>
      </c>
      <c r="Y1420" s="6" t="str">
        <f aca="false">IFERROR(INDEX('20. Proveedor'!$A:$B,MATCH($A1420,'20. Proveedor'!$A:$A,0),2),"")</f>
        <v/>
      </c>
      <c r="Z1420" s="6" t="str">
        <f aca="false">IFERROR(INDEX('21. Saphirus'!$A:$B,MATCH($A1420,'21. Saphirus'!$A:$A,0),2),"")</f>
        <v/>
      </c>
    </row>
    <row r="1421" customFormat="false" ht="15.75" hidden="false" customHeight="true" outlineLevel="0" collapsed="false">
      <c r="A1421" s="5" t="s">
        <v>1459</v>
      </c>
      <c r="B1421" s="5" t="n">
        <v>5110</v>
      </c>
      <c r="C1421" s="5" t="s">
        <v>134</v>
      </c>
      <c r="D1421" s="6" t="str">
        <f aca="false">IFERROR(INDEX('1. Benavídez'!$A:$B,MATCH($A1421,'1. Benavídez'!$A:$A,0),2),"")</f>
        <v/>
      </c>
      <c r="E1421" s="6" t="str">
        <f aca="false">IFERROR(INDEX('2. Gallo'!$B:$D,MATCH($A1421,'2. Gallo'!$B:$B,0),3),"")</f>
        <v/>
      </c>
      <c r="F1421" s="6" t="str">
        <f aca="false">IFERROR(INDEX('3. Anea'!$B:$D,MATCH($A1421,'3. Anea'!$B:$B,0),2),"")</f>
        <v/>
      </c>
      <c r="G1421" s="6" t="str">
        <f aca="false">IFERROR(INDEX('4. Pilar'!$A:$C,MATCH($A1421,'4. Pilar'!$A:$A,0),2),"")</f>
        <v/>
      </c>
      <c r="H1421" s="6" t="str">
        <f aca="false">IFERROR(INDEX('5. Tortuguitas'!$B:$D,MATCH($A1421,'5. Tortuguitas'!$B:$B,0),2),"")</f>
        <v/>
      </c>
      <c r="I1421" s="6" t="str">
        <f aca="false">IFERROR(INDEX('6. Del Viso'!$A:$B,MATCH($A1421,'6. Del Viso'!$A:$A,0),3),"")</f>
        <v/>
      </c>
      <c r="J1421" s="6" t="str">
        <f aca="false">IFERROR(INDEX('7. Chica Glade'!$B:$F,MATCH($A1421,'7. Chica Glade'!$B:$B,0),2),"")</f>
        <v/>
      </c>
      <c r="K1421" s="6" t="str">
        <f aca="false">IFERROR(INDEX('8. Veterinaria'!$A:$B,MATCH($A1421,'8. Veterinaria'!$A:$A,0),2),"")</f>
        <v/>
      </c>
      <c r="L1421" s="6" t="str">
        <f aca="false">IFERROR(INDEX('9. Hipocampus'!$A:$B,MATCH($A1421,'9. Hipocampus'!$A:$A,0),2),"")</f>
        <v/>
      </c>
      <c r="M1421" s="6" t="str">
        <f aca="false">IFERROR(INDEX('11. Mundo Mascotas'!$B:$D,MATCH($A1421,'11. Mundo Mascotas'!$B:$B,0),2),"")</f>
        <v/>
      </c>
      <c r="N1421" s="6" t="str">
        <f aca="false">IFERROR(INDEX('12. Yaguar'!$B:$E,MATCH($A1421,'12. Yaguar'!$B:$B,0),2),"")</f>
        <v/>
      </c>
      <c r="O1421" s="6" t="str">
        <f aca="false">IFERROR(INDEX('13. King Clor'!$A:$B,MATCH($A1421,'13. King Clor'!$A:$A,0),2),"")</f>
        <v/>
      </c>
      <c r="P1421" s="6" t="str">
        <f aca="false">IFERROR(INDEX('14. Diserquim'!$A:$B,MATCH($A1421,'14. Diserquim'!$A:$A,0),2),"")</f>
        <v/>
      </c>
      <c r="Q1421" s="6" t="str">
        <f aca="false">IFERROR(INDEX('15. Moreno'!$A:$B,MATCH($A1421,'15. Moreno'!$A:$A,0),2),"")</f>
        <v/>
      </c>
      <c r="R1421" s="6" t="str">
        <f aca="false">IFERROR(INDEX('10. Collares'!$J:$K,MATCH($A1421,'10. Collares'!$J:$J,0),2),"")</f>
        <v/>
      </c>
      <c r="S1421" s="6" t="str">
        <f aca="false">IFERROR(INDEX('13. King Clor'!$G:$H,MATCH($A1421,'13. King Clor'!$G:$G,0),2),"")</f>
        <v/>
      </c>
      <c r="T1421" s="6" t="str">
        <f aca="false">IFERROR(INDEX('10. Collares'!$A:$B,MATCH($A1421,'10. Collares'!$A:$A,0),2),"")</f>
        <v/>
      </c>
      <c r="U1421" s="6" t="str">
        <f aca="false">IFERROR(INDEX('16. Mis nietos'!$B:$C,MATCH($A1421,'16. Mis nietos'!$B:$B,0),2),"")</f>
        <v/>
      </c>
      <c r="V1421" s="6" t="str">
        <f aca="false">IFERROR(INDEX('17. Profesional Vet'!$A:$B,MATCH($A1421,'17. Profesional Vet'!$A:$A,0),2),"")</f>
        <v/>
      </c>
      <c r="W1421" s="6" t="str">
        <f aca="false">IFERROR(INDEX('18. Premier'!$A:$B,MATCH($A1421,'18. Premier'!$A:$A,0),2),"")</f>
        <v/>
      </c>
      <c r="X1421" s="6" t="str">
        <f aca="false">IFERROR(INDEX('19. Dacam'!$A:$B,MATCH($A1421,'19. Dacam'!$A:$A,0),2),"")</f>
        <v/>
      </c>
      <c r="Y1421" s="6" t="str">
        <f aca="false">IFERROR(INDEX('20. Proveedor'!$A:$B,MATCH($A1421,'20. Proveedor'!$A:$A,0),2),"")</f>
        <v/>
      </c>
      <c r="Z1421" s="6" t="str">
        <f aca="false">IFERROR(INDEX('21. Saphirus'!$A:$B,MATCH($A1421,'21. Saphirus'!$A:$A,0),2),"")</f>
        <v/>
      </c>
    </row>
    <row r="1422" customFormat="false" ht="15.75" hidden="false" customHeight="true" outlineLevel="0" collapsed="false">
      <c r="A1422" s="5" t="s">
        <v>1460</v>
      </c>
      <c r="B1422" s="5" t="n">
        <v>4240</v>
      </c>
      <c r="C1422" s="5" t="s">
        <v>33</v>
      </c>
      <c r="D1422" s="6" t="n">
        <f aca="false">IFERROR(INDEX('1. Benavídez'!$A:$B,MATCH($A1422,'1. Benavídez'!$A:$A,0),2),"")</f>
        <v>2288</v>
      </c>
      <c r="E1422" s="6" t="n">
        <f aca="false">IFERROR(INDEX('2. Gallo'!$B:$D,MATCH($A1422,'2. Gallo'!$B:$B,0),3),"")</f>
        <v>2139</v>
      </c>
      <c r="F1422" s="6" t="n">
        <f aca="false">IFERROR(INDEX('3. Anea'!$B:$D,MATCH($A1422,'3. Anea'!$B:$B,0),2),"")</f>
        <v>1860</v>
      </c>
      <c r="G1422" s="6" t="str">
        <f aca="false">IFERROR(INDEX('4. Pilar'!$A:$C,MATCH($A1422,'4. Pilar'!$A:$A,0),2),"")</f>
        <v/>
      </c>
      <c r="H1422" s="6" t="str">
        <f aca="false">IFERROR(INDEX('5. Tortuguitas'!$B:$D,MATCH($A1422,'5. Tortuguitas'!$B:$B,0),2),"")</f>
        <v/>
      </c>
      <c r="I1422" s="6" t="str">
        <f aca="false">IFERROR(INDEX('6. Del Viso'!$A:$B,MATCH($A1422,'6. Del Viso'!$A:$A,0),3),"")</f>
        <v/>
      </c>
      <c r="J1422" s="6" t="str">
        <f aca="false">IFERROR(INDEX('7. Chica Glade'!$B:$F,MATCH($A1422,'7. Chica Glade'!$B:$B,0),2),"")</f>
        <v/>
      </c>
      <c r="K1422" s="6" t="str">
        <f aca="false">IFERROR(INDEX('8. Veterinaria'!$A:$B,MATCH($A1422,'8. Veterinaria'!$A:$A,0),2),"")</f>
        <v/>
      </c>
      <c r="L1422" s="6" t="str">
        <f aca="false">IFERROR(INDEX('9. Hipocampus'!$A:$B,MATCH($A1422,'9. Hipocampus'!$A:$A,0),2),"")</f>
        <v/>
      </c>
      <c r="M1422" s="6" t="n">
        <f aca="false">IFERROR(INDEX('11. Mundo Mascotas'!$B:$D,MATCH($A1422,'11. Mundo Mascotas'!$B:$B,0),2),"")</f>
        <v>2400</v>
      </c>
      <c r="N1422" s="6" t="str">
        <f aca="false">IFERROR(INDEX('12. Yaguar'!$B:$E,MATCH($A1422,'12. Yaguar'!$B:$B,0),2),"")</f>
        <v/>
      </c>
      <c r="O1422" s="6" t="str">
        <f aca="false">IFERROR(INDEX('13. King Clor'!$A:$B,MATCH($A1422,'13. King Clor'!$A:$A,0),2),"")</f>
        <v/>
      </c>
      <c r="P1422" s="6" t="str">
        <f aca="false">IFERROR(INDEX('14. Diserquim'!$A:$B,MATCH($A1422,'14. Diserquim'!$A:$A,0),2),"")</f>
        <v/>
      </c>
      <c r="Q1422" s="6" t="str">
        <f aca="false">IFERROR(INDEX('15. Moreno'!$A:$B,MATCH($A1422,'15. Moreno'!$A:$A,0),2),"")</f>
        <v/>
      </c>
      <c r="R1422" s="6" t="str">
        <f aca="false">IFERROR(INDEX('10. Collares'!$J:$K,MATCH($A1422,'10. Collares'!$J:$J,0),2),"")</f>
        <v/>
      </c>
      <c r="S1422" s="6" t="str">
        <f aca="false">IFERROR(INDEX('13. King Clor'!$G:$H,MATCH($A1422,'13. King Clor'!$G:$G,0),2),"")</f>
        <v/>
      </c>
      <c r="T1422" s="6" t="str">
        <f aca="false">IFERROR(INDEX('10. Collares'!$A:$B,MATCH($A1422,'10. Collares'!$A:$A,0),2),"")</f>
        <v/>
      </c>
      <c r="U1422" s="6" t="str">
        <f aca="false">IFERROR(INDEX('16. Mis nietos'!$B:$C,MATCH($A1422,'16. Mis nietos'!$B:$B,0),2),"")</f>
        <v/>
      </c>
      <c r="V1422" s="6" t="str">
        <f aca="false">IFERROR(INDEX('17. Profesional Vet'!$A:$B,MATCH($A1422,'17. Profesional Vet'!$A:$A,0),2),"")</f>
        <v/>
      </c>
      <c r="W1422" s="6" t="str">
        <f aca="false">IFERROR(INDEX('18. Premier'!$A:$B,MATCH($A1422,'18. Premier'!$A:$A,0),2),"")</f>
        <v/>
      </c>
      <c r="X1422" s="6" t="str">
        <f aca="false">IFERROR(INDEX('19. Dacam'!$A:$B,MATCH($A1422,'19. Dacam'!$A:$A,0),2),"")</f>
        <v/>
      </c>
      <c r="Y1422" s="6" t="n">
        <f aca="false">IFERROR(INDEX('20. Proveedor'!$A:$B,MATCH($A1422,'20. Proveedor'!$A:$A,0),2),"")</f>
        <v>1947.6</v>
      </c>
      <c r="Z1422" s="6" t="str">
        <f aca="false">IFERROR(INDEX('21. Saphirus'!$A:$B,MATCH($A1422,'21. Saphirus'!$A:$A,0),2),"")</f>
        <v/>
      </c>
    </row>
    <row r="1423" customFormat="false" ht="15.75" hidden="false" customHeight="true" outlineLevel="0" collapsed="false">
      <c r="A1423" s="5" t="s">
        <v>1461</v>
      </c>
      <c r="B1423" s="5" t="n">
        <v>4332</v>
      </c>
      <c r="C1423" s="5" t="s">
        <v>33</v>
      </c>
      <c r="D1423" s="6" t="n">
        <f aca="false">IFERROR(INDEX('1. Benavídez'!$A:$B,MATCH($A1423,'1. Benavídez'!$A:$A,0),2),"")</f>
        <v>735</v>
      </c>
      <c r="E1423" s="6" t="n">
        <f aca="false">IFERROR(INDEX('2. Gallo'!$B:$D,MATCH($A1423,'2. Gallo'!$B:$B,0),3),"")</f>
        <v>689</v>
      </c>
      <c r="F1423" s="6" t="str">
        <f aca="false">IFERROR(INDEX('3. Anea'!$B:$D,MATCH($A1423,'3. Anea'!$B:$B,0),2),"")</f>
        <v/>
      </c>
      <c r="G1423" s="6" t="str">
        <f aca="false">IFERROR(INDEX('4. Pilar'!$A:$C,MATCH($A1423,'4. Pilar'!$A:$A,0),2),"")</f>
        <v/>
      </c>
      <c r="H1423" s="6" t="str">
        <f aca="false">IFERROR(INDEX('5. Tortuguitas'!$B:$D,MATCH($A1423,'5. Tortuguitas'!$B:$B,0),2),"")</f>
        <v/>
      </c>
      <c r="I1423" s="6" t="str">
        <f aca="false">IFERROR(INDEX('6. Del Viso'!$A:$B,MATCH($A1423,'6. Del Viso'!$A:$A,0),3),"")</f>
        <v/>
      </c>
      <c r="J1423" s="6" t="str">
        <f aca="false">IFERROR(INDEX('7. Chica Glade'!$B:$F,MATCH($A1423,'7. Chica Glade'!$B:$B,0),2),"")</f>
        <v/>
      </c>
      <c r="K1423" s="6" t="str">
        <f aca="false">IFERROR(INDEX('8. Veterinaria'!$A:$B,MATCH($A1423,'8. Veterinaria'!$A:$A,0),2),"")</f>
        <v/>
      </c>
      <c r="L1423" s="6" t="n">
        <f aca="false">IFERROR(INDEX('9. Hipocampus'!$A:$B,MATCH($A1423,'9. Hipocampus'!$A:$A,0),2),"")</f>
        <v>0</v>
      </c>
      <c r="M1423" s="6" t="n">
        <f aca="false">IFERROR(INDEX('11. Mundo Mascotas'!$B:$D,MATCH($A1423,'11. Mundo Mascotas'!$B:$B,0),2),"")</f>
        <v>720</v>
      </c>
      <c r="N1423" s="6" t="str">
        <f aca="false">IFERROR(INDEX('12. Yaguar'!$B:$E,MATCH($A1423,'12. Yaguar'!$B:$B,0),2),"")</f>
        <v/>
      </c>
      <c r="O1423" s="6" t="str">
        <f aca="false">IFERROR(INDEX('13. King Clor'!$A:$B,MATCH($A1423,'13. King Clor'!$A:$A,0),2),"")</f>
        <v/>
      </c>
      <c r="P1423" s="6" t="str">
        <f aca="false">IFERROR(INDEX('14. Diserquim'!$A:$B,MATCH($A1423,'14. Diserquim'!$A:$A,0),2),"")</f>
        <v/>
      </c>
      <c r="Q1423" s="6" t="str">
        <f aca="false">IFERROR(INDEX('15. Moreno'!$A:$B,MATCH($A1423,'15. Moreno'!$A:$A,0),2),"")</f>
        <v/>
      </c>
      <c r="R1423" s="6" t="str">
        <f aca="false">IFERROR(INDEX('10. Collares'!$J:$K,MATCH($A1423,'10. Collares'!$J:$J,0),2),"")</f>
        <v/>
      </c>
      <c r="S1423" s="6" t="str">
        <f aca="false">IFERROR(INDEX('13. King Clor'!$G:$H,MATCH($A1423,'13. King Clor'!$G:$G,0),2),"")</f>
        <v/>
      </c>
      <c r="T1423" s="6" t="str">
        <f aca="false">IFERROR(INDEX('10. Collares'!$A:$B,MATCH($A1423,'10. Collares'!$A:$A,0),2),"")</f>
        <v/>
      </c>
      <c r="U1423" s="6" t="str">
        <f aca="false">IFERROR(INDEX('16. Mis nietos'!$B:$C,MATCH($A1423,'16. Mis nietos'!$B:$B,0),2),"")</f>
        <v/>
      </c>
      <c r="V1423" s="6" t="str">
        <f aca="false">IFERROR(INDEX('17. Profesional Vet'!$A:$B,MATCH($A1423,'17. Profesional Vet'!$A:$A,0),2),"")</f>
        <v/>
      </c>
      <c r="W1423" s="6" t="str">
        <f aca="false">IFERROR(INDEX('18. Premier'!$A:$B,MATCH($A1423,'18. Premier'!$A:$A,0),2),"")</f>
        <v/>
      </c>
      <c r="X1423" s="6" t="str">
        <f aca="false">IFERROR(INDEX('19. Dacam'!$A:$B,MATCH($A1423,'19. Dacam'!$A:$A,0),2),"")</f>
        <v/>
      </c>
      <c r="Y1423" s="6" t="n">
        <f aca="false">IFERROR(INDEX('20. Proveedor'!$A:$B,MATCH($A1423,'20. Proveedor'!$A:$A,0),2),"")</f>
        <v>619.2</v>
      </c>
      <c r="Z1423" s="6" t="str">
        <f aca="false">IFERROR(INDEX('21. Saphirus'!$A:$B,MATCH($A1423,'21. Saphirus'!$A:$A,0),2),"")</f>
        <v/>
      </c>
    </row>
    <row r="1424" customFormat="false" ht="15.75" hidden="false" customHeight="true" outlineLevel="0" collapsed="false">
      <c r="A1424" s="5" t="s">
        <v>1462</v>
      </c>
      <c r="B1424" s="5" t="n">
        <v>1905262</v>
      </c>
      <c r="C1424" s="5" t="s">
        <v>33</v>
      </c>
      <c r="D1424" s="6" t="str">
        <f aca="false">IFERROR(INDEX('1. Benavídez'!$A:$B,MATCH($A1424,'1. Benavídez'!$A:$A,0),2),"")</f>
        <v/>
      </c>
      <c r="E1424" s="6" t="str">
        <f aca="false">IFERROR(INDEX('2. Gallo'!$B:$D,MATCH($A1424,'2. Gallo'!$B:$B,0),3),"")</f>
        <v/>
      </c>
      <c r="F1424" s="6" t="n">
        <f aca="false">IFERROR(INDEX('3. Anea'!$B:$D,MATCH($A1424,'3. Anea'!$B:$B,0),2),"")</f>
        <v>7095</v>
      </c>
      <c r="G1424" s="6" t="str">
        <f aca="false">IFERROR(INDEX('4. Pilar'!$A:$C,MATCH($A1424,'4. Pilar'!$A:$A,0),2),"")</f>
        <v/>
      </c>
      <c r="H1424" s="6" t="str">
        <f aca="false">IFERROR(INDEX('5. Tortuguitas'!$B:$D,MATCH($A1424,'5. Tortuguitas'!$B:$B,0),2),"")</f>
        <v/>
      </c>
      <c r="I1424" s="6" t="str">
        <f aca="false">IFERROR(INDEX('6. Del Viso'!$A:$B,MATCH($A1424,'6. Del Viso'!$A:$A,0),3),"")</f>
        <v/>
      </c>
      <c r="J1424" s="6" t="str">
        <f aca="false">IFERROR(INDEX('7. Chica Glade'!$B:$F,MATCH($A1424,'7. Chica Glade'!$B:$B,0),2),"")</f>
        <v/>
      </c>
      <c r="K1424" s="6" t="str">
        <f aca="false">IFERROR(INDEX('8. Veterinaria'!$A:$B,MATCH($A1424,'8. Veterinaria'!$A:$A,0),2),"")</f>
        <v/>
      </c>
      <c r="L1424" s="6" t="str">
        <f aca="false">IFERROR(INDEX('9. Hipocampus'!$A:$B,MATCH($A1424,'9. Hipocampus'!$A:$A,0),2),"")</f>
        <v/>
      </c>
      <c r="M1424" s="6" t="str">
        <f aca="false">IFERROR(INDEX('11. Mundo Mascotas'!$B:$D,MATCH($A1424,'11. Mundo Mascotas'!$B:$B,0),2),"")</f>
        <v/>
      </c>
      <c r="N1424" s="6" t="str">
        <f aca="false">IFERROR(INDEX('12. Yaguar'!$B:$E,MATCH($A1424,'12. Yaguar'!$B:$B,0),2),"")</f>
        <v/>
      </c>
      <c r="O1424" s="6" t="str">
        <f aca="false">IFERROR(INDEX('13. King Clor'!$A:$B,MATCH($A1424,'13. King Clor'!$A:$A,0),2),"")</f>
        <v/>
      </c>
      <c r="P1424" s="6" t="str">
        <f aca="false">IFERROR(INDEX('14. Diserquim'!$A:$B,MATCH($A1424,'14. Diserquim'!$A:$A,0),2),"")</f>
        <v/>
      </c>
      <c r="Q1424" s="6" t="str">
        <f aca="false">IFERROR(INDEX('15. Moreno'!$A:$B,MATCH($A1424,'15. Moreno'!$A:$A,0),2),"")</f>
        <v/>
      </c>
      <c r="R1424" s="6" t="str">
        <f aca="false">IFERROR(INDEX('10. Collares'!$J:$K,MATCH($A1424,'10. Collares'!$J:$J,0),2),"")</f>
        <v/>
      </c>
      <c r="S1424" s="6" t="str">
        <f aca="false">IFERROR(INDEX('13. King Clor'!$G:$H,MATCH($A1424,'13. King Clor'!$G:$G,0),2),"")</f>
        <v/>
      </c>
      <c r="T1424" s="6" t="str">
        <f aca="false">IFERROR(INDEX('10. Collares'!$A:$B,MATCH($A1424,'10. Collares'!$A:$A,0),2),"")</f>
        <v/>
      </c>
      <c r="U1424" s="6" t="str">
        <f aca="false">IFERROR(INDEX('16. Mis nietos'!$B:$C,MATCH($A1424,'16. Mis nietos'!$B:$B,0),2),"")</f>
        <v/>
      </c>
      <c r="V1424" s="6" t="str">
        <f aca="false">IFERROR(INDEX('17. Profesional Vet'!$A:$B,MATCH($A1424,'17. Profesional Vet'!$A:$A,0),2),"")</f>
        <v/>
      </c>
      <c r="W1424" s="6" t="str">
        <f aca="false">IFERROR(INDEX('18. Premier'!$A:$B,MATCH($A1424,'18. Premier'!$A:$A,0),2),"")</f>
        <v/>
      </c>
      <c r="X1424" s="6" t="str">
        <f aca="false">IFERROR(INDEX('19. Dacam'!$A:$B,MATCH($A1424,'19. Dacam'!$A:$A,0),2),"")</f>
        <v/>
      </c>
      <c r="Y1424" s="6" t="str">
        <f aca="false">IFERROR(INDEX('20. Proveedor'!$A:$B,MATCH($A1424,'20. Proveedor'!$A:$A,0),2),"")</f>
        <v/>
      </c>
      <c r="Z1424" s="6" t="str">
        <f aca="false">IFERROR(INDEX('21. Saphirus'!$A:$B,MATCH($A1424,'21. Saphirus'!$A:$A,0),2),"")</f>
        <v/>
      </c>
    </row>
    <row r="1425" customFormat="false" ht="15.75" hidden="false" customHeight="true" outlineLevel="0" collapsed="false">
      <c r="A1425" s="5" t="s">
        <v>1463</v>
      </c>
      <c r="B1425" s="5" t="n">
        <v>5107</v>
      </c>
      <c r="C1425" s="5" t="s">
        <v>136</v>
      </c>
      <c r="D1425" s="6" t="str">
        <f aca="false">IFERROR(INDEX('1. Benavídez'!$A:$B,MATCH($A1425,'1. Benavídez'!$A:$A,0),2),"")</f>
        <v/>
      </c>
      <c r="E1425" s="6" t="str">
        <f aca="false">IFERROR(INDEX('2. Gallo'!$B:$D,MATCH($A1425,'2. Gallo'!$B:$B,0),3),"")</f>
        <v/>
      </c>
      <c r="F1425" s="6" t="str">
        <f aca="false">IFERROR(INDEX('3. Anea'!$B:$D,MATCH($A1425,'3. Anea'!$B:$B,0),2),"")</f>
        <v/>
      </c>
      <c r="G1425" s="6" t="str">
        <f aca="false">IFERROR(INDEX('4. Pilar'!$A:$C,MATCH($A1425,'4. Pilar'!$A:$A,0),2),"")</f>
        <v/>
      </c>
      <c r="H1425" s="6" t="str">
        <f aca="false">IFERROR(INDEX('5. Tortuguitas'!$B:$D,MATCH($A1425,'5. Tortuguitas'!$B:$B,0),2),"")</f>
        <v/>
      </c>
      <c r="I1425" s="6" t="str">
        <f aca="false">IFERROR(INDEX('6. Del Viso'!$A:$B,MATCH($A1425,'6. Del Viso'!$A:$A,0),3),"")</f>
        <v/>
      </c>
      <c r="J1425" s="6" t="str">
        <f aca="false">IFERROR(INDEX('7. Chica Glade'!$B:$F,MATCH($A1425,'7. Chica Glade'!$B:$B,0),2),"")</f>
        <v/>
      </c>
      <c r="K1425" s="6" t="str">
        <f aca="false">IFERROR(INDEX('8. Veterinaria'!$A:$B,MATCH($A1425,'8. Veterinaria'!$A:$A,0),2),"")</f>
        <v/>
      </c>
      <c r="L1425" s="6" t="str">
        <f aca="false">IFERROR(INDEX('9. Hipocampus'!$A:$B,MATCH($A1425,'9. Hipocampus'!$A:$A,0),2),"")</f>
        <v/>
      </c>
      <c r="M1425" s="6" t="str">
        <f aca="false">IFERROR(INDEX('11. Mundo Mascotas'!$B:$D,MATCH($A1425,'11. Mundo Mascotas'!$B:$B,0),2),"")</f>
        <v/>
      </c>
      <c r="N1425" s="6" t="str">
        <f aca="false">IFERROR(INDEX('12. Yaguar'!$B:$E,MATCH($A1425,'12. Yaguar'!$B:$B,0),2),"")</f>
        <v/>
      </c>
      <c r="O1425" s="6" t="str">
        <f aca="false">IFERROR(INDEX('13. King Clor'!$A:$B,MATCH($A1425,'13. King Clor'!$A:$A,0),2),"")</f>
        <v/>
      </c>
      <c r="P1425" s="6" t="str">
        <f aca="false">IFERROR(INDEX('14. Diserquim'!$A:$B,MATCH($A1425,'14. Diserquim'!$A:$A,0),2),"")</f>
        <v/>
      </c>
      <c r="Q1425" s="6" t="str">
        <f aca="false">IFERROR(INDEX('15. Moreno'!$A:$B,MATCH($A1425,'15. Moreno'!$A:$A,0),2),"")</f>
        <v/>
      </c>
      <c r="R1425" s="6" t="str">
        <f aca="false">IFERROR(INDEX('10. Collares'!$J:$K,MATCH($A1425,'10. Collares'!$J:$J,0),2),"")</f>
        <v/>
      </c>
      <c r="S1425" s="6" t="str">
        <f aca="false">IFERROR(INDEX('13. King Clor'!$G:$H,MATCH($A1425,'13. King Clor'!$G:$G,0),2),"")</f>
        <v/>
      </c>
      <c r="T1425" s="6" t="str">
        <f aca="false">IFERROR(INDEX('10. Collares'!$A:$B,MATCH($A1425,'10. Collares'!$A:$A,0),2),"")</f>
        <v/>
      </c>
      <c r="U1425" s="6" t="str">
        <f aca="false">IFERROR(INDEX('16. Mis nietos'!$B:$C,MATCH($A1425,'16. Mis nietos'!$B:$B,0),2),"")</f>
        <v/>
      </c>
      <c r="V1425" s="6" t="str">
        <f aca="false">IFERROR(INDEX('17. Profesional Vet'!$A:$B,MATCH($A1425,'17. Profesional Vet'!$A:$A,0),2),"")</f>
        <v/>
      </c>
      <c r="W1425" s="6" t="str">
        <f aca="false">IFERROR(INDEX('18. Premier'!$A:$B,MATCH($A1425,'18. Premier'!$A:$A,0),2),"")</f>
        <v/>
      </c>
      <c r="X1425" s="6" t="str">
        <f aca="false">IFERROR(INDEX('19. Dacam'!$A:$B,MATCH($A1425,'19. Dacam'!$A:$A,0),2),"")</f>
        <v/>
      </c>
      <c r="Y1425" s="6" t="str">
        <f aca="false">IFERROR(INDEX('20. Proveedor'!$A:$B,MATCH($A1425,'20. Proveedor'!$A:$A,0),2),"")</f>
        <v/>
      </c>
      <c r="Z1425" s="6" t="str">
        <f aca="false">IFERROR(INDEX('21. Saphirus'!$A:$B,MATCH($A1425,'21. Saphirus'!$A:$A,0),2),"")</f>
        <v/>
      </c>
    </row>
    <row r="1426" customFormat="false" ht="15.75" hidden="false" customHeight="true" outlineLevel="0" collapsed="false">
      <c r="A1426" s="5" t="s">
        <v>1464</v>
      </c>
      <c r="B1426" s="5" t="n">
        <v>1151</v>
      </c>
      <c r="C1426" s="5" t="s">
        <v>138</v>
      </c>
      <c r="D1426" s="6" t="n">
        <f aca="false">IFERROR(INDEX('1. Benavídez'!$A:$B,MATCH($A1426,'1. Benavídez'!$A:$A,0),2),"")</f>
        <v>48496</v>
      </c>
      <c r="E1426" s="6" t="n">
        <f aca="false">IFERROR(INDEX('2. Gallo'!$B:$D,MATCH($A1426,'2. Gallo'!$B:$B,0),3),"")</f>
        <v>47281</v>
      </c>
      <c r="F1426" s="6" t="n">
        <f aca="false">IFERROR(INDEX('3. Anea'!$B:$D,MATCH($A1426,'3. Anea'!$B:$B,0),2),"")</f>
        <v>41304</v>
      </c>
      <c r="G1426" s="6" t="str">
        <f aca="false">IFERROR(INDEX('4. Pilar'!$A:$C,MATCH($A1426,'4. Pilar'!$A:$A,0),2),"")</f>
        <v/>
      </c>
      <c r="H1426" s="6" t="n">
        <f aca="false">IFERROR(INDEX('5. Tortuguitas'!$B:$D,MATCH($A1426,'5. Tortuguitas'!$B:$B,0),2),"")</f>
        <v>45500</v>
      </c>
      <c r="I1426" s="6" t="str">
        <f aca="false">IFERROR(INDEX('6. Del Viso'!$A:$B,MATCH($A1426,'6. Del Viso'!$A:$A,0),3),"")</f>
        <v/>
      </c>
      <c r="J1426" s="6" t="str">
        <f aca="false">IFERROR(INDEX('7. Chica Glade'!$B:$F,MATCH($A1426,'7. Chica Glade'!$B:$B,0),2),"")</f>
        <v/>
      </c>
      <c r="K1426" s="6" t="str">
        <f aca="false">IFERROR(INDEX('8. Veterinaria'!$A:$B,MATCH($A1426,'8. Veterinaria'!$A:$A,0),2),"")</f>
        <v/>
      </c>
      <c r="L1426" s="6" t="str">
        <f aca="false">IFERROR(INDEX('9. Hipocampus'!$A:$B,MATCH($A1426,'9. Hipocampus'!$A:$A,0),2),"")</f>
        <v/>
      </c>
      <c r="M1426" s="6" t="n">
        <f aca="false">IFERROR(INDEX('11. Mundo Mascotas'!$B:$D,MATCH($A1426,'11. Mundo Mascotas'!$B:$B,0),2),"")</f>
        <v>45942</v>
      </c>
      <c r="N1426" s="6" t="str">
        <f aca="false">IFERROR(INDEX('12. Yaguar'!$B:$E,MATCH($A1426,'12. Yaguar'!$B:$B,0),2),"")</f>
        <v/>
      </c>
      <c r="O1426" s="6" t="str">
        <f aca="false">IFERROR(INDEX('13. King Clor'!$A:$B,MATCH($A1426,'13. King Clor'!$A:$A,0),2),"")</f>
        <v/>
      </c>
      <c r="P1426" s="6" t="str">
        <f aca="false">IFERROR(INDEX('14. Diserquim'!$A:$B,MATCH($A1426,'14. Diserquim'!$A:$A,0),2),"")</f>
        <v/>
      </c>
      <c r="Q1426" s="6" t="str">
        <f aca="false">IFERROR(INDEX('15. Moreno'!$A:$B,MATCH($A1426,'15. Moreno'!$A:$A,0),2),"")</f>
        <v/>
      </c>
      <c r="R1426" s="6" t="str">
        <f aca="false">IFERROR(INDEX('10. Collares'!$J:$K,MATCH($A1426,'10. Collares'!$J:$J,0),2),"")</f>
        <v/>
      </c>
      <c r="S1426" s="6" t="str">
        <f aca="false">IFERROR(INDEX('13. King Clor'!$G:$H,MATCH($A1426,'13. King Clor'!$G:$G,0),2),"")</f>
        <v/>
      </c>
      <c r="T1426" s="6" t="str">
        <f aca="false">IFERROR(INDEX('10. Collares'!$A:$B,MATCH($A1426,'10. Collares'!$A:$A,0),2),"")</f>
        <v/>
      </c>
      <c r="U1426" s="6" t="str">
        <f aca="false">IFERROR(INDEX('16. Mis nietos'!$B:$C,MATCH($A1426,'16. Mis nietos'!$B:$B,0),2),"")</f>
        <v/>
      </c>
      <c r="V1426" s="6" t="str">
        <f aca="false">IFERROR(INDEX('17. Profesional Vet'!$A:$B,MATCH($A1426,'17. Profesional Vet'!$A:$A,0),2),"")</f>
        <v/>
      </c>
      <c r="W1426" s="6" t="str">
        <f aca="false">IFERROR(INDEX('18. Premier'!$A:$B,MATCH($A1426,'18. Premier'!$A:$A,0),2),"")</f>
        <v/>
      </c>
      <c r="X1426" s="6" t="str">
        <f aca="false">IFERROR(INDEX('19. Dacam'!$A:$B,MATCH($A1426,'19. Dacam'!$A:$A,0),2),"")</f>
        <v/>
      </c>
      <c r="Y1426" s="6" t="n">
        <f aca="false">IFERROR(INDEX('20. Proveedor'!$A:$B,MATCH($A1426,'20. Proveedor'!$A:$A,0),2),"")</f>
        <v>45502.05</v>
      </c>
      <c r="Z1426" s="6" t="str">
        <f aca="false">IFERROR(INDEX('21. Saphirus'!$A:$B,MATCH($A1426,'21. Saphirus'!$A:$A,0),2),"")</f>
        <v/>
      </c>
    </row>
    <row r="1427" customFormat="false" ht="15.75" hidden="false" customHeight="true" outlineLevel="0" collapsed="false">
      <c r="A1427" s="5" t="s">
        <v>1465</v>
      </c>
      <c r="B1427" s="5" t="n">
        <v>4238</v>
      </c>
      <c r="C1427" s="5" t="s">
        <v>33</v>
      </c>
      <c r="D1427" s="6" t="n">
        <f aca="false">IFERROR(INDEX('1. Benavídez'!$A:$B,MATCH($A1427,'1. Benavídez'!$A:$A,0),2),"")</f>
        <v>436</v>
      </c>
      <c r="E1427" s="6" t="n">
        <f aca="false">IFERROR(INDEX('2. Gallo'!$B:$D,MATCH($A1427,'2. Gallo'!$B:$B,0),3),"")</f>
        <v>398</v>
      </c>
      <c r="F1427" s="6" t="n">
        <f aca="false">IFERROR(INDEX('3. Anea'!$B:$D,MATCH($A1427,'3. Anea'!$B:$B,0),2),"")</f>
        <v>371</v>
      </c>
      <c r="G1427" s="6" t="str">
        <f aca="false">IFERROR(INDEX('4. Pilar'!$A:$C,MATCH($A1427,'4. Pilar'!$A:$A,0),2),"")</f>
        <v/>
      </c>
      <c r="H1427" s="6" t="str">
        <f aca="false">IFERROR(INDEX('5. Tortuguitas'!$B:$D,MATCH($A1427,'5. Tortuguitas'!$B:$B,0),2),"")</f>
        <v/>
      </c>
      <c r="I1427" s="6" t="str">
        <f aca="false">IFERROR(INDEX('6. Del Viso'!$A:$B,MATCH($A1427,'6. Del Viso'!$A:$A,0),3),"")</f>
        <v/>
      </c>
      <c r="J1427" s="6" t="str">
        <f aca="false">IFERROR(INDEX('7. Chica Glade'!$B:$F,MATCH($A1427,'7. Chica Glade'!$B:$B,0),2),"")</f>
        <v/>
      </c>
      <c r="K1427" s="6" t="str">
        <f aca="false">IFERROR(INDEX('8. Veterinaria'!$A:$B,MATCH($A1427,'8. Veterinaria'!$A:$A,0),2),"")</f>
        <v/>
      </c>
      <c r="L1427" s="6" t="n">
        <f aca="false">IFERROR(INDEX('9. Hipocampus'!$A:$B,MATCH($A1427,'9. Hipocampus'!$A:$A,0),2),"")</f>
        <v>0</v>
      </c>
      <c r="M1427" s="6" t="n">
        <f aca="false">IFERROR(INDEX('11. Mundo Mascotas'!$B:$D,MATCH($A1427,'11. Mundo Mascotas'!$B:$B,0),2),"")</f>
        <v>480</v>
      </c>
      <c r="N1427" s="6" t="str">
        <f aca="false">IFERROR(INDEX('12. Yaguar'!$B:$E,MATCH($A1427,'12. Yaguar'!$B:$B,0),2),"")</f>
        <v/>
      </c>
      <c r="O1427" s="6" t="str">
        <f aca="false">IFERROR(INDEX('13. King Clor'!$A:$B,MATCH($A1427,'13. King Clor'!$A:$A,0),2),"")</f>
        <v/>
      </c>
      <c r="P1427" s="6" t="str">
        <f aca="false">IFERROR(INDEX('14. Diserquim'!$A:$B,MATCH($A1427,'14. Diserquim'!$A:$A,0),2),"")</f>
        <v/>
      </c>
      <c r="Q1427" s="6" t="str">
        <f aca="false">IFERROR(INDEX('15. Moreno'!$A:$B,MATCH($A1427,'15. Moreno'!$A:$A,0),2),"")</f>
        <v/>
      </c>
      <c r="R1427" s="6" t="str">
        <f aca="false">IFERROR(INDEX('10. Collares'!$J:$K,MATCH($A1427,'10. Collares'!$J:$J,0),2),"")</f>
        <v/>
      </c>
      <c r="S1427" s="6" t="str">
        <f aca="false">IFERROR(INDEX('13. King Clor'!$G:$H,MATCH($A1427,'13. King Clor'!$G:$G,0),2),"")</f>
        <v/>
      </c>
      <c r="T1427" s="6" t="str">
        <f aca="false">IFERROR(INDEX('10. Collares'!$A:$B,MATCH($A1427,'10. Collares'!$A:$A,0),2),"")</f>
        <v/>
      </c>
      <c r="U1427" s="6" t="str">
        <f aca="false">IFERROR(INDEX('16. Mis nietos'!$B:$C,MATCH($A1427,'16. Mis nietos'!$B:$B,0),2),"")</f>
        <v/>
      </c>
      <c r="V1427" s="6" t="str">
        <f aca="false">IFERROR(INDEX('17. Profesional Vet'!$A:$B,MATCH($A1427,'17. Profesional Vet'!$A:$A,0),2),"")</f>
        <v/>
      </c>
      <c r="W1427" s="6" t="str">
        <f aca="false">IFERROR(INDEX('18. Premier'!$A:$B,MATCH($A1427,'18. Premier'!$A:$A,0),2),"")</f>
        <v/>
      </c>
      <c r="X1427" s="6" t="str">
        <f aca="false">IFERROR(INDEX('19. Dacam'!$A:$B,MATCH($A1427,'19. Dacam'!$A:$A,0),2),"")</f>
        <v/>
      </c>
      <c r="Y1427" s="6" t="n">
        <f aca="false">IFERROR(INDEX('20. Proveedor'!$A:$B,MATCH($A1427,'20. Proveedor'!$A:$A,0),2),"")</f>
        <v>363.6</v>
      </c>
      <c r="Z1427" s="6" t="str">
        <f aca="false">IFERROR(INDEX('21. Saphirus'!$A:$B,MATCH($A1427,'21. Saphirus'!$A:$A,0),2),"")</f>
        <v/>
      </c>
    </row>
    <row r="1428" customFormat="false" ht="15.75" hidden="false" customHeight="true" outlineLevel="0" collapsed="false">
      <c r="A1428" s="5" t="s">
        <v>1466</v>
      </c>
      <c r="B1428" s="5" t="n">
        <v>38188</v>
      </c>
      <c r="C1428" s="5" t="s">
        <v>33</v>
      </c>
      <c r="D1428" s="6" t="n">
        <f aca="false">IFERROR(INDEX('1. Benavídez'!$A:$B,MATCH($A1428,'1. Benavídez'!$A:$A,0),2),"")</f>
        <v>1243</v>
      </c>
      <c r="E1428" s="6" t="n">
        <f aca="false">IFERROR(INDEX('2. Gallo'!$B:$D,MATCH($A1428,'2. Gallo'!$B:$B,0),3),"")</f>
        <v>1132</v>
      </c>
      <c r="F1428" s="6" t="n">
        <f aca="false">IFERROR(INDEX('3. Anea'!$B:$D,MATCH($A1428,'3. Anea'!$B:$B,0),2),"")</f>
        <v>1063</v>
      </c>
      <c r="G1428" s="6" t="str">
        <f aca="false">IFERROR(INDEX('4. Pilar'!$A:$C,MATCH($A1428,'4. Pilar'!$A:$A,0),2),"")</f>
        <v/>
      </c>
      <c r="H1428" s="6" t="n">
        <f aca="false">IFERROR(INDEX('5. Tortuguitas'!$B:$D,MATCH($A1428,'5. Tortuguitas'!$B:$B,0),2),"")</f>
        <v>1220</v>
      </c>
      <c r="I1428" s="6" t="str">
        <f aca="false">IFERROR(INDEX('6. Del Viso'!$A:$B,MATCH($A1428,'6. Del Viso'!$A:$A,0),3),"")</f>
        <v/>
      </c>
      <c r="J1428" s="6" t="str">
        <f aca="false">IFERROR(INDEX('7. Chica Glade'!$B:$F,MATCH($A1428,'7. Chica Glade'!$B:$B,0),2),"")</f>
        <v/>
      </c>
      <c r="K1428" s="6" t="str">
        <f aca="false">IFERROR(INDEX('8. Veterinaria'!$A:$B,MATCH($A1428,'8. Veterinaria'!$A:$A,0),2),"")</f>
        <v/>
      </c>
      <c r="L1428" s="6" t="n">
        <f aca="false">IFERROR(INDEX('9. Hipocampus'!$A:$B,MATCH($A1428,'9. Hipocampus'!$A:$A,0),2),"")</f>
        <v>0</v>
      </c>
      <c r="M1428" s="6" t="n">
        <f aca="false">IFERROR(INDEX('11. Mundo Mascotas'!$B:$D,MATCH($A1428,'11. Mundo Mascotas'!$B:$B,0),2),"")</f>
        <v>1360</v>
      </c>
      <c r="N1428" s="6" t="str">
        <f aca="false">IFERROR(INDEX('12. Yaguar'!$B:$E,MATCH($A1428,'12. Yaguar'!$B:$B,0),2),"")</f>
        <v/>
      </c>
      <c r="O1428" s="6" t="str">
        <f aca="false">IFERROR(INDEX('13. King Clor'!$A:$B,MATCH($A1428,'13. King Clor'!$A:$A,0),2),"")</f>
        <v/>
      </c>
      <c r="P1428" s="6" t="str">
        <f aca="false">IFERROR(INDEX('14. Diserquim'!$A:$B,MATCH($A1428,'14. Diserquim'!$A:$A,0),2),"")</f>
        <v/>
      </c>
      <c r="Q1428" s="6" t="str">
        <f aca="false">IFERROR(INDEX('15. Moreno'!$A:$B,MATCH($A1428,'15. Moreno'!$A:$A,0),2),"")</f>
        <v/>
      </c>
      <c r="R1428" s="6" t="str">
        <f aca="false">IFERROR(INDEX('10. Collares'!$J:$K,MATCH($A1428,'10. Collares'!$J:$J,0),2),"")</f>
        <v/>
      </c>
      <c r="S1428" s="6" t="str">
        <f aca="false">IFERROR(INDEX('13. King Clor'!$G:$H,MATCH($A1428,'13. King Clor'!$G:$G,0),2),"")</f>
        <v/>
      </c>
      <c r="T1428" s="6" t="str">
        <f aca="false">IFERROR(INDEX('10. Collares'!$A:$B,MATCH($A1428,'10. Collares'!$A:$A,0),2),"")</f>
        <v/>
      </c>
      <c r="U1428" s="6" t="str">
        <f aca="false">IFERROR(INDEX('16. Mis nietos'!$B:$C,MATCH($A1428,'16. Mis nietos'!$B:$B,0),2),"")</f>
        <v/>
      </c>
      <c r="V1428" s="6" t="str">
        <f aca="false">IFERROR(INDEX('17. Profesional Vet'!$A:$B,MATCH($A1428,'17. Profesional Vet'!$A:$A,0),2),"")</f>
        <v/>
      </c>
      <c r="W1428" s="6" t="str">
        <f aca="false">IFERROR(INDEX('18. Premier'!$A:$B,MATCH($A1428,'18. Premier'!$A:$A,0),2),"")</f>
        <v/>
      </c>
      <c r="X1428" s="6" t="str">
        <f aca="false">IFERROR(INDEX('19. Dacam'!$A:$B,MATCH($A1428,'19. Dacam'!$A:$A,0),2),"")</f>
        <v/>
      </c>
      <c r="Y1428" s="6" t="n">
        <f aca="false">IFERROR(INDEX('20. Proveedor'!$A:$B,MATCH($A1428,'20. Proveedor'!$A:$A,0),2),"")</f>
        <v>1038</v>
      </c>
      <c r="Z1428" s="6" t="str">
        <f aca="false">IFERROR(INDEX('21. Saphirus'!$A:$B,MATCH($A1428,'21. Saphirus'!$A:$A,0),2),"")</f>
        <v/>
      </c>
    </row>
    <row r="1429" customFormat="false" ht="15.75" hidden="false" customHeight="true" outlineLevel="0" collapsed="false">
      <c r="A1429" s="5" t="s">
        <v>1467</v>
      </c>
      <c r="B1429" s="5" t="n">
        <v>8189</v>
      </c>
      <c r="C1429" s="5" t="s">
        <v>33</v>
      </c>
      <c r="D1429" s="6" t="n">
        <f aca="false">IFERROR(INDEX('1. Benavídez'!$A:$B,MATCH($A1429,'1. Benavídez'!$A:$A,0),2),"")</f>
        <v>2406</v>
      </c>
      <c r="E1429" s="6" t="n">
        <f aca="false">IFERROR(INDEX('2. Gallo'!$B:$D,MATCH($A1429,'2. Gallo'!$B:$B,0),3),"")</f>
        <v>2190</v>
      </c>
      <c r="F1429" s="6" t="n">
        <f aca="false">IFERROR(INDEX('3. Anea'!$B:$D,MATCH($A1429,'3. Anea'!$B:$B,0),2),"")</f>
        <v>2058</v>
      </c>
      <c r="G1429" s="6" t="str">
        <f aca="false">IFERROR(INDEX('4. Pilar'!$A:$C,MATCH($A1429,'4. Pilar'!$A:$A,0),2),"")</f>
        <v/>
      </c>
      <c r="H1429" s="6" t="n">
        <f aca="false">IFERROR(INDEX('5. Tortuguitas'!$B:$D,MATCH($A1429,'5. Tortuguitas'!$B:$B,0),2),"")</f>
        <v>2400</v>
      </c>
      <c r="I1429" s="6" t="str">
        <f aca="false">IFERROR(INDEX('6. Del Viso'!$A:$B,MATCH($A1429,'6. Del Viso'!$A:$A,0),3),"")</f>
        <v/>
      </c>
      <c r="J1429" s="6" t="str">
        <f aca="false">IFERROR(INDEX('7. Chica Glade'!$B:$F,MATCH($A1429,'7. Chica Glade'!$B:$B,0),2),"")</f>
        <v/>
      </c>
      <c r="K1429" s="6" t="str">
        <f aca="false">IFERROR(INDEX('8. Veterinaria'!$A:$B,MATCH($A1429,'8. Veterinaria'!$A:$A,0),2),"")</f>
        <v/>
      </c>
      <c r="L1429" s="6" t="n">
        <f aca="false">IFERROR(INDEX('9. Hipocampus'!$A:$B,MATCH($A1429,'9. Hipocampus'!$A:$A,0),2),"")</f>
        <v>0</v>
      </c>
      <c r="M1429" s="6" t="n">
        <f aca="false">IFERROR(INDEX('11. Mundo Mascotas'!$B:$D,MATCH($A1429,'11. Mundo Mascotas'!$B:$B,0),2),"")</f>
        <v>2680</v>
      </c>
      <c r="N1429" s="6" t="str">
        <f aca="false">IFERROR(INDEX('12. Yaguar'!$B:$E,MATCH($A1429,'12. Yaguar'!$B:$B,0),2),"")</f>
        <v/>
      </c>
      <c r="O1429" s="6" t="str">
        <f aca="false">IFERROR(INDEX('13. King Clor'!$A:$B,MATCH($A1429,'13. King Clor'!$A:$A,0),2),"")</f>
        <v/>
      </c>
      <c r="P1429" s="6" t="str">
        <f aca="false">IFERROR(INDEX('14. Diserquim'!$A:$B,MATCH($A1429,'14. Diserquim'!$A:$A,0),2),"")</f>
        <v/>
      </c>
      <c r="Q1429" s="6" t="str">
        <f aca="false">IFERROR(INDEX('15. Moreno'!$A:$B,MATCH($A1429,'15. Moreno'!$A:$A,0),2),"")</f>
        <v/>
      </c>
      <c r="R1429" s="6" t="str">
        <f aca="false">IFERROR(INDEX('10. Collares'!$J:$K,MATCH($A1429,'10. Collares'!$J:$J,0),2),"")</f>
        <v/>
      </c>
      <c r="S1429" s="6" t="str">
        <f aca="false">IFERROR(INDEX('13. King Clor'!$G:$H,MATCH($A1429,'13. King Clor'!$G:$G,0),2),"")</f>
        <v/>
      </c>
      <c r="T1429" s="6" t="str">
        <f aca="false">IFERROR(INDEX('10. Collares'!$A:$B,MATCH($A1429,'10. Collares'!$A:$A,0),2),"")</f>
        <v/>
      </c>
      <c r="U1429" s="6" t="str">
        <f aca="false">IFERROR(INDEX('16. Mis nietos'!$B:$C,MATCH($A1429,'16. Mis nietos'!$B:$B,0),2),"")</f>
        <v/>
      </c>
      <c r="V1429" s="6" t="str">
        <f aca="false">IFERROR(INDEX('17. Profesional Vet'!$A:$B,MATCH($A1429,'17. Profesional Vet'!$A:$A,0),2),"")</f>
        <v/>
      </c>
      <c r="W1429" s="6" t="str">
        <f aca="false">IFERROR(INDEX('18. Premier'!$A:$B,MATCH($A1429,'18. Premier'!$A:$A,0),2),"")</f>
        <v/>
      </c>
      <c r="X1429" s="6" t="str">
        <f aca="false">IFERROR(INDEX('19. Dacam'!$A:$B,MATCH($A1429,'19. Dacam'!$A:$A,0),2),"")</f>
        <v/>
      </c>
      <c r="Y1429" s="6" t="n">
        <f aca="false">IFERROR(INDEX('20. Proveedor'!$A:$B,MATCH($A1429,'20. Proveedor'!$A:$A,0),2),"")</f>
        <v>2007.6</v>
      </c>
      <c r="Z1429" s="6" t="str">
        <f aca="false">IFERROR(INDEX('21. Saphirus'!$A:$B,MATCH($A1429,'21. Saphirus'!$A:$A,0),2),"")</f>
        <v/>
      </c>
    </row>
    <row r="1430" customFormat="false" ht="15.75" hidden="false" customHeight="true" outlineLevel="0" collapsed="false">
      <c r="A1430" s="5" t="s">
        <v>1468</v>
      </c>
      <c r="B1430" s="5" t="n">
        <v>4239</v>
      </c>
      <c r="C1430" s="5" t="s">
        <v>33</v>
      </c>
      <c r="D1430" s="6" t="n">
        <f aca="false">IFERROR(INDEX('1. Benavídez'!$A:$B,MATCH($A1430,'1. Benavídez'!$A:$A,0),2),"")</f>
        <v>361</v>
      </c>
      <c r="E1430" s="6" t="n">
        <f aca="false">IFERROR(INDEX('2. Gallo'!$B:$D,MATCH($A1430,'2. Gallo'!$B:$B,0),3),"")</f>
        <v>328</v>
      </c>
      <c r="F1430" s="6" t="n">
        <f aca="false">IFERROR(INDEX('3. Anea'!$B:$D,MATCH($A1430,'3. Anea'!$B:$B,0),2),"")</f>
        <v>308</v>
      </c>
      <c r="G1430" s="6" t="str">
        <f aca="false">IFERROR(INDEX('4. Pilar'!$A:$C,MATCH($A1430,'4. Pilar'!$A:$A,0),2),"")</f>
        <v/>
      </c>
      <c r="H1430" s="6" t="str">
        <f aca="false">IFERROR(INDEX('5. Tortuguitas'!$B:$D,MATCH($A1430,'5. Tortuguitas'!$B:$B,0),2),"")</f>
        <v/>
      </c>
      <c r="I1430" s="6" t="str">
        <f aca="false">IFERROR(INDEX('6. Del Viso'!$A:$B,MATCH($A1430,'6. Del Viso'!$A:$A,0),3),"")</f>
        <v/>
      </c>
      <c r="J1430" s="6" t="str">
        <f aca="false">IFERROR(INDEX('7. Chica Glade'!$B:$F,MATCH($A1430,'7. Chica Glade'!$B:$B,0),2),"")</f>
        <v/>
      </c>
      <c r="K1430" s="6" t="str">
        <f aca="false">IFERROR(INDEX('8. Veterinaria'!$A:$B,MATCH($A1430,'8. Veterinaria'!$A:$A,0),2),"")</f>
        <v/>
      </c>
      <c r="L1430" s="6" t="n">
        <f aca="false">IFERROR(INDEX('9. Hipocampus'!$A:$B,MATCH($A1430,'9. Hipocampus'!$A:$A,0),2),"")</f>
        <v>0</v>
      </c>
      <c r="M1430" s="6" t="n">
        <f aca="false">IFERROR(INDEX('11. Mundo Mascotas'!$B:$D,MATCH($A1430,'11. Mundo Mascotas'!$B:$B,0),2),"")</f>
        <v>384</v>
      </c>
      <c r="N1430" s="6" t="str">
        <f aca="false">IFERROR(INDEX('12. Yaguar'!$B:$E,MATCH($A1430,'12. Yaguar'!$B:$B,0),2),"")</f>
        <v/>
      </c>
      <c r="O1430" s="6" t="str">
        <f aca="false">IFERROR(INDEX('13. King Clor'!$A:$B,MATCH($A1430,'13. King Clor'!$A:$A,0),2),"")</f>
        <v/>
      </c>
      <c r="P1430" s="6" t="str">
        <f aca="false">IFERROR(INDEX('14. Diserquim'!$A:$B,MATCH($A1430,'14. Diserquim'!$A:$A,0),2),"")</f>
        <v/>
      </c>
      <c r="Q1430" s="6" t="str">
        <f aca="false">IFERROR(INDEX('15. Moreno'!$A:$B,MATCH($A1430,'15. Moreno'!$A:$A,0),2),"")</f>
        <v/>
      </c>
      <c r="R1430" s="6" t="str">
        <f aca="false">IFERROR(INDEX('10. Collares'!$J:$K,MATCH($A1430,'10. Collares'!$J:$J,0),2),"")</f>
        <v/>
      </c>
      <c r="S1430" s="6" t="str">
        <f aca="false">IFERROR(INDEX('13. King Clor'!$G:$H,MATCH($A1430,'13. King Clor'!$G:$G,0),2),"")</f>
        <v/>
      </c>
      <c r="T1430" s="6" t="str">
        <f aca="false">IFERROR(INDEX('10. Collares'!$A:$B,MATCH($A1430,'10. Collares'!$A:$A,0),2),"")</f>
        <v/>
      </c>
      <c r="U1430" s="6" t="str">
        <f aca="false">IFERROR(INDEX('16. Mis nietos'!$B:$C,MATCH($A1430,'16. Mis nietos'!$B:$B,0),2),"")</f>
        <v/>
      </c>
      <c r="V1430" s="6" t="str">
        <f aca="false">IFERROR(INDEX('17. Profesional Vet'!$A:$B,MATCH($A1430,'17. Profesional Vet'!$A:$A,0),2),"")</f>
        <v/>
      </c>
      <c r="W1430" s="6" t="str">
        <f aca="false">IFERROR(INDEX('18. Premier'!$A:$B,MATCH($A1430,'18. Premier'!$A:$A,0),2),"")</f>
        <v/>
      </c>
      <c r="X1430" s="6" t="str">
        <f aca="false">IFERROR(INDEX('19. Dacam'!$A:$B,MATCH($A1430,'19. Dacam'!$A:$A,0),2),"")</f>
        <v/>
      </c>
      <c r="Y1430" s="6" t="n">
        <f aca="false">IFERROR(INDEX('20. Proveedor'!$A:$B,MATCH($A1430,'20. Proveedor'!$A:$A,0),2),"")</f>
        <v>301.2</v>
      </c>
      <c r="Z1430" s="6" t="str">
        <f aca="false">IFERROR(INDEX('21. Saphirus'!$A:$B,MATCH($A1430,'21. Saphirus'!$A:$A,0),2),"")</f>
        <v/>
      </c>
    </row>
    <row r="1431" customFormat="false" ht="15.75" hidden="false" customHeight="true" outlineLevel="0" collapsed="false">
      <c r="A1431" s="5" t="s">
        <v>1469</v>
      </c>
      <c r="B1431" s="5" t="n">
        <v>8190</v>
      </c>
      <c r="C1431" s="5" t="s">
        <v>33</v>
      </c>
      <c r="D1431" s="6" t="n">
        <f aca="false">IFERROR(INDEX('1. Benavídez'!$A:$B,MATCH($A1431,'1. Benavídez'!$A:$A,0),2),"")</f>
        <v>1065</v>
      </c>
      <c r="E1431" s="6" t="n">
        <f aca="false">IFERROR(INDEX('2. Gallo'!$B:$D,MATCH($A1431,'2. Gallo'!$B:$B,0),3),"")</f>
        <v>969</v>
      </c>
      <c r="F1431" s="6" t="n">
        <f aca="false">IFERROR(INDEX('3. Anea'!$B:$D,MATCH($A1431,'3. Anea'!$B:$B,0),2),"")</f>
        <v>960</v>
      </c>
      <c r="G1431" s="6" t="str">
        <f aca="false">IFERROR(INDEX('4. Pilar'!$A:$C,MATCH($A1431,'4. Pilar'!$A:$A,0),2),"")</f>
        <v/>
      </c>
      <c r="H1431" s="6" t="n">
        <f aca="false">IFERROR(INDEX('5. Tortuguitas'!$B:$D,MATCH($A1431,'5. Tortuguitas'!$B:$B,0),2),"")</f>
        <v>2000</v>
      </c>
      <c r="I1431" s="6" t="str">
        <f aca="false">IFERROR(INDEX('6. Del Viso'!$A:$B,MATCH($A1431,'6. Del Viso'!$A:$A,0),3),"")</f>
        <v/>
      </c>
      <c r="J1431" s="6" t="str">
        <f aca="false">IFERROR(INDEX('7. Chica Glade'!$B:$F,MATCH($A1431,'7. Chica Glade'!$B:$B,0),2),"")</f>
        <v/>
      </c>
      <c r="K1431" s="6" t="str">
        <f aca="false">IFERROR(INDEX('8. Veterinaria'!$A:$B,MATCH($A1431,'8. Veterinaria'!$A:$A,0),2),"")</f>
        <v/>
      </c>
      <c r="L1431" s="6" t="n">
        <f aca="false">IFERROR(INDEX('9. Hipocampus'!$A:$B,MATCH($A1431,'9. Hipocampus'!$A:$A,0),2),"")</f>
        <v>0</v>
      </c>
      <c r="M1431" s="6" t="n">
        <f aca="false">IFERROR(INDEX('11. Mundo Mascotas'!$B:$D,MATCH($A1431,'11. Mundo Mascotas'!$B:$B,0),2),"")</f>
        <v>1160</v>
      </c>
      <c r="N1431" s="6" t="str">
        <f aca="false">IFERROR(INDEX('12. Yaguar'!$B:$E,MATCH($A1431,'12. Yaguar'!$B:$B,0),2),"")</f>
        <v/>
      </c>
      <c r="O1431" s="6" t="str">
        <f aca="false">IFERROR(INDEX('13. King Clor'!$A:$B,MATCH($A1431,'13. King Clor'!$A:$A,0),2),"")</f>
        <v/>
      </c>
      <c r="P1431" s="6" t="str">
        <f aca="false">IFERROR(INDEX('14. Diserquim'!$A:$B,MATCH($A1431,'14. Diserquim'!$A:$A,0),2),"")</f>
        <v/>
      </c>
      <c r="Q1431" s="6" t="str">
        <f aca="false">IFERROR(INDEX('15. Moreno'!$A:$B,MATCH($A1431,'15. Moreno'!$A:$A,0),2),"")</f>
        <v/>
      </c>
      <c r="R1431" s="6" t="str">
        <f aca="false">IFERROR(INDEX('10. Collares'!$J:$K,MATCH($A1431,'10. Collares'!$J:$J,0),2),"")</f>
        <v/>
      </c>
      <c r="S1431" s="6" t="str">
        <f aca="false">IFERROR(INDEX('13. King Clor'!$G:$H,MATCH($A1431,'13. King Clor'!$G:$G,0),2),"")</f>
        <v/>
      </c>
      <c r="T1431" s="6" t="str">
        <f aca="false">IFERROR(INDEX('10. Collares'!$A:$B,MATCH($A1431,'10. Collares'!$A:$A,0),2),"")</f>
        <v/>
      </c>
      <c r="U1431" s="6" t="str">
        <f aca="false">IFERROR(INDEX('16. Mis nietos'!$B:$C,MATCH($A1431,'16. Mis nietos'!$B:$B,0),2),"")</f>
        <v/>
      </c>
      <c r="V1431" s="6" t="str">
        <f aca="false">IFERROR(INDEX('17. Profesional Vet'!$A:$B,MATCH($A1431,'17. Profesional Vet'!$A:$A,0),2),"")</f>
        <v/>
      </c>
      <c r="W1431" s="6" t="str">
        <f aca="false">IFERROR(INDEX('18. Premier'!$A:$B,MATCH($A1431,'18. Premier'!$A:$A,0),2),"")</f>
        <v/>
      </c>
      <c r="X1431" s="6" t="str">
        <f aca="false">IFERROR(INDEX('19. Dacam'!$A:$B,MATCH($A1431,'19. Dacam'!$A:$A,0),2),"")</f>
        <v/>
      </c>
      <c r="Y1431" s="6" t="n">
        <f aca="false">IFERROR(INDEX('20. Proveedor'!$A:$B,MATCH($A1431,'20. Proveedor'!$A:$A,0),2),"")</f>
        <v>889.2</v>
      </c>
      <c r="Z1431" s="6" t="str">
        <f aca="false">IFERROR(INDEX('21. Saphirus'!$A:$B,MATCH($A1431,'21. Saphirus'!$A:$A,0),2),"")</f>
        <v/>
      </c>
    </row>
    <row r="1432" customFormat="false" ht="15.75" hidden="false" customHeight="true" outlineLevel="0" collapsed="false">
      <c r="A1432" s="5" t="s">
        <v>1470</v>
      </c>
      <c r="B1432" s="5" t="n">
        <v>8191</v>
      </c>
      <c r="C1432" s="5" t="s">
        <v>33</v>
      </c>
      <c r="D1432" s="6" t="n">
        <f aca="false">IFERROR(INDEX('1. Benavídez'!$A:$B,MATCH($A1432,'1. Benavídez'!$A:$A,0),2),"")</f>
        <v>2045</v>
      </c>
      <c r="E1432" s="6" t="n">
        <f aca="false">IFERROR(INDEX('2. Gallo'!$B:$D,MATCH($A1432,'2. Gallo'!$B:$B,0),3),"")</f>
        <v>1862</v>
      </c>
      <c r="F1432" s="6" t="n">
        <f aca="false">IFERROR(INDEX('3. Anea'!$B:$D,MATCH($A1432,'3. Anea'!$B:$B,0),2),"")</f>
        <v>1844</v>
      </c>
      <c r="G1432" s="6" t="str">
        <f aca="false">IFERROR(INDEX('4. Pilar'!$A:$C,MATCH($A1432,'4. Pilar'!$A:$A,0),2),"")</f>
        <v/>
      </c>
      <c r="H1432" s="6" t="n">
        <f aca="false">IFERROR(INDEX('5. Tortuguitas'!$B:$D,MATCH($A1432,'5. Tortuguitas'!$B:$B,0),2),"")</f>
        <v>2000</v>
      </c>
      <c r="I1432" s="6" t="str">
        <f aca="false">IFERROR(INDEX('6. Del Viso'!$A:$B,MATCH($A1432,'6. Del Viso'!$A:$A,0),3),"")</f>
        <v/>
      </c>
      <c r="J1432" s="6" t="str">
        <f aca="false">IFERROR(INDEX('7. Chica Glade'!$B:$F,MATCH($A1432,'7. Chica Glade'!$B:$B,0),2),"")</f>
        <v/>
      </c>
      <c r="K1432" s="6" t="str">
        <f aca="false">IFERROR(INDEX('8. Veterinaria'!$A:$B,MATCH($A1432,'8. Veterinaria'!$A:$A,0),2),"")</f>
        <v/>
      </c>
      <c r="L1432" s="6" t="n">
        <f aca="false">IFERROR(INDEX('9. Hipocampus'!$A:$B,MATCH($A1432,'9. Hipocampus'!$A:$A,0),2),"")</f>
        <v>0</v>
      </c>
      <c r="M1432" s="6" t="n">
        <f aca="false">IFERROR(INDEX('11. Mundo Mascotas'!$B:$D,MATCH($A1432,'11. Mundo Mascotas'!$B:$B,0),2),"")</f>
        <v>2320</v>
      </c>
      <c r="N1432" s="6" t="str">
        <f aca="false">IFERROR(INDEX('12. Yaguar'!$B:$E,MATCH($A1432,'12. Yaguar'!$B:$B,0),2),"")</f>
        <v/>
      </c>
      <c r="O1432" s="6" t="str">
        <f aca="false">IFERROR(INDEX('13. King Clor'!$A:$B,MATCH($A1432,'13. King Clor'!$A:$A,0),2),"")</f>
        <v/>
      </c>
      <c r="P1432" s="6" t="str">
        <f aca="false">IFERROR(INDEX('14. Diserquim'!$A:$B,MATCH($A1432,'14. Diserquim'!$A:$A,0),2),"")</f>
        <v/>
      </c>
      <c r="Q1432" s="6" t="str">
        <f aca="false">IFERROR(INDEX('15. Moreno'!$A:$B,MATCH($A1432,'15. Moreno'!$A:$A,0),2),"")</f>
        <v/>
      </c>
      <c r="R1432" s="6" t="str">
        <f aca="false">IFERROR(INDEX('10. Collares'!$J:$K,MATCH($A1432,'10. Collares'!$J:$J,0),2),"")</f>
        <v/>
      </c>
      <c r="S1432" s="6" t="str">
        <f aca="false">IFERROR(INDEX('13. King Clor'!$G:$H,MATCH($A1432,'13. King Clor'!$G:$G,0),2),"")</f>
        <v/>
      </c>
      <c r="T1432" s="6" t="str">
        <f aca="false">IFERROR(INDEX('10. Collares'!$A:$B,MATCH($A1432,'10. Collares'!$A:$A,0),2),"")</f>
        <v/>
      </c>
      <c r="U1432" s="6" t="str">
        <f aca="false">IFERROR(INDEX('16. Mis nietos'!$B:$C,MATCH($A1432,'16. Mis nietos'!$B:$B,0),2),"")</f>
        <v/>
      </c>
      <c r="V1432" s="6" t="str">
        <f aca="false">IFERROR(INDEX('17. Profesional Vet'!$A:$B,MATCH($A1432,'17. Profesional Vet'!$A:$A,0),2),"")</f>
        <v/>
      </c>
      <c r="W1432" s="6" t="str">
        <f aca="false">IFERROR(INDEX('18. Premier'!$A:$B,MATCH($A1432,'18. Premier'!$A:$A,0),2),"")</f>
        <v/>
      </c>
      <c r="X1432" s="6" t="str">
        <f aca="false">IFERROR(INDEX('19. Dacam'!$A:$B,MATCH($A1432,'19. Dacam'!$A:$A,0),2),"")</f>
        <v/>
      </c>
      <c r="Y1432" s="6" t="n">
        <f aca="false">IFERROR(INDEX('20. Proveedor'!$A:$B,MATCH($A1432,'20. Proveedor'!$A:$A,0),2),"")</f>
        <v>1707.6</v>
      </c>
      <c r="Z1432" s="6" t="str">
        <f aca="false">IFERROR(INDEX('21. Saphirus'!$A:$B,MATCH($A1432,'21. Saphirus'!$A:$A,0),2),"")</f>
        <v/>
      </c>
    </row>
    <row r="1433" customFormat="false" ht="15.75" hidden="false" customHeight="true" outlineLevel="0" collapsed="false">
      <c r="A1433" s="5" t="s">
        <v>1471</v>
      </c>
      <c r="B1433" s="5" t="n">
        <v>5108</v>
      </c>
      <c r="C1433" s="5" t="s">
        <v>134</v>
      </c>
      <c r="D1433" s="6" t="str">
        <f aca="false">IFERROR(INDEX('1. Benavídez'!$A:$B,MATCH($A1433,'1. Benavídez'!$A:$A,0),2),"")</f>
        <v/>
      </c>
      <c r="E1433" s="6" t="str">
        <f aca="false">IFERROR(INDEX('2. Gallo'!$B:$D,MATCH($A1433,'2. Gallo'!$B:$B,0),3),"")</f>
        <v/>
      </c>
      <c r="F1433" s="6" t="str">
        <f aca="false">IFERROR(INDEX('3. Anea'!$B:$D,MATCH($A1433,'3. Anea'!$B:$B,0),2),"")</f>
        <v/>
      </c>
      <c r="G1433" s="6" t="str">
        <f aca="false">IFERROR(INDEX('4. Pilar'!$A:$C,MATCH($A1433,'4. Pilar'!$A:$A,0),2),"")</f>
        <v/>
      </c>
      <c r="H1433" s="6" t="str">
        <f aca="false">IFERROR(INDEX('5. Tortuguitas'!$B:$D,MATCH($A1433,'5. Tortuguitas'!$B:$B,0),2),"")</f>
        <v/>
      </c>
      <c r="I1433" s="6" t="str">
        <f aca="false">IFERROR(INDEX('6. Del Viso'!$A:$B,MATCH($A1433,'6. Del Viso'!$A:$A,0),3),"")</f>
        <v/>
      </c>
      <c r="J1433" s="6" t="str">
        <f aca="false">IFERROR(INDEX('7. Chica Glade'!$B:$F,MATCH($A1433,'7. Chica Glade'!$B:$B,0),2),"")</f>
        <v/>
      </c>
      <c r="K1433" s="6" t="str">
        <f aca="false">IFERROR(INDEX('8. Veterinaria'!$A:$B,MATCH($A1433,'8. Veterinaria'!$A:$A,0),2),"")</f>
        <v/>
      </c>
      <c r="L1433" s="6" t="str">
        <f aca="false">IFERROR(INDEX('9. Hipocampus'!$A:$B,MATCH($A1433,'9. Hipocampus'!$A:$A,0),2),"")</f>
        <v/>
      </c>
      <c r="M1433" s="6" t="str">
        <f aca="false">IFERROR(INDEX('11. Mundo Mascotas'!$B:$D,MATCH($A1433,'11. Mundo Mascotas'!$B:$B,0),2),"")</f>
        <v/>
      </c>
      <c r="N1433" s="6" t="str">
        <f aca="false">IFERROR(INDEX('12. Yaguar'!$B:$E,MATCH($A1433,'12. Yaguar'!$B:$B,0),2),"")</f>
        <v/>
      </c>
      <c r="O1433" s="6" t="str">
        <f aca="false">IFERROR(INDEX('13. King Clor'!$A:$B,MATCH($A1433,'13. King Clor'!$A:$A,0),2),"")</f>
        <v/>
      </c>
      <c r="P1433" s="6" t="str">
        <f aca="false">IFERROR(INDEX('14. Diserquim'!$A:$B,MATCH($A1433,'14. Diserquim'!$A:$A,0),2),"")</f>
        <v/>
      </c>
      <c r="Q1433" s="6" t="str">
        <f aca="false">IFERROR(INDEX('15. Moreno'!$A:$B,MATCH($A1433,'15. Moreno'!$A:$A,0),2),"")</f>
        <v/>
      </c>
      <c r="R1433" s="6" t="str">
        <f aca="false">IFERROR(INDEX('10. Collares'!$J:$K,MATCH($A1433,'10. Collares'!$J:$J,0),2),"")</f>
        <v/>
      </c>
      <c r="S1433" s="6" t="str">
        <f aca="false">IFERROR(INDEX('13. King Clor'!$G:$H,MATCH($A1433,'13. King Clor'!$G:$G,0),2),"")</f>
        <v/>
      </c>
      <c r="T1433" s="6" t="str">
        <f aca="false">IFERROR(INDEX('10. Collares'!$A:$B,MATCH($A1433,'10. Collares'!$A:$A,0),2),"")</f>
        <v/>
      </c>
      <c r="U1433" s="6" t="str">
        <f aca="false">IFERROR(INDEX('16. Mis nietos'!$B:$C,MATCH($A1433,'16. Mis nietos'!$B:$B,0),2),"")</f>
        <v/>
      </c>
      <c r="V1433" s="6" t="str">
        <f aca="false">IFERROR(INDEX('17. Profesional Vet'!$A:$B,MATCH($A1433,'17. Profesional Vet'!$A:$A,0),2),"")</f>
        <v/>
      </c>
      <c r="W1433" s="6" t="str">
        <f aca="false">IFERROR(INDEX('18. Premier'!$A:$B,MATCH($A1433,'18. Premier'!$A:$A,0),2),"")</f>
        <v/>
      </c>
      <c r="X1433" s="6" t="str">
        <f aca="false">IFERROR(INDEX('19. Dacam'!$A:$B,MATCH($A1433,'19. Dacam'!$A:$A,0),2),"")</f>
        <v/>
      </c>
      <c r="Y1433" s="6" t="str">
        <f aca="false">IFERROR(INDEX('20. Proveedor'!$A:$B,MATCH($A1433,'20. Proveedor'!$A:$A,0),2),"")</f>
        <v/>
      </c>
      <c r="Z1433" s="6" t="str">
        <f aca="false">IFERROR(INDEX('21. Saphirus'!$A:$B,MATCH($A1433,'21. Saphirus'!$A:$A,0),2),"")</f>
        <v/>
      </c>
    </row>
    <row r="1434" customFormat="false" ht="15.75" hidden="false" customHeight="true" outlineLevel="0" collapsed="false">
      <c r="A1434" s="5" t="s">
        <v>1472</v>
      </c>
      <c r="B1434" s="5" t="n">
        <v>1153</v>
      </c>
      <c r="C1434" s="5" t="s">
        <v>147</v>
      </c>
      <c r="D1434" s="6" t="n">
        <f aca="false">IFERROR(INDEX('1. Benavídez'!$A:$B,MATCH($A1434,'1. Benavídez'!$A:$A,0),2),"")</f>
        <v>34589</v>
      </c>
      <c r="E1434" s="6" t="n">
        <f aca="false">IFERROR(INDEX('2. Gallo'!$B:$D,MATCH($A1434,'2. Gallo'!$B:$B,0),3),"")</f>
        <v>33724</v>
      </c>
      <c r="F1434" s="6" t="n">
        <f aca="false">IFERROR(INDEX('3. Anea'!$B:$D,MATCH($A1434,'3. Anea'!$B:$B,0),2),"")</f>
        <v>29459</v>
      </c>
      <c r="G1434" s="6" t="str">
        <f aca="false">IFERROR(INDEX('4. Pilar'!$A:$C,MATCH($A1434,'4. Pilar'!$A:$A,0),2),"")</f>
        <v/>
      </c>
      <c r="H1434" s="6" t="n">
        <f aca="false">IFERROR(INDEX('5. Tortuguitas'!$B:$D,MATCH($A1434,'5. Tortuguitas'!$B:$B,0),2),"")</f>
        <v>32550</v>
      </c>
      <c r="I1434" s="6" t="str">
        <f aca="false">IFERROR(INDEX('6. Del Viso'!$A:$B,MATCH($A1434,'6. Del Viso'!$A:$A,0),3),"")</f>
        <v/>
      </c>
      <c r="J1434" s="6" t="str">
        <f aca="false">IFERROR(INDEX('7. Chica Glade'!$B:$F,MATCH($A1434,'7. Chica Glade'!$B:$B,0),2),"")</f>
        <v/>
      </c>
      <c r="K1434" s="6" t="str">
        <f aca="false">IFERROR(INDEX('8. Veterinaria'!$A:$B,MATCH($A1434,'8. Veterinaria'!$A:$A,0),2),"")</f>
        <v/>
      </c>
      <c r="L1434" s="6" t="str">
        <f aca="false">IFERROR(INDEX('9. Hipocampus'!$A:$B,MATCH($A1434,'9. Hipocampus'!$A:$A,0),2),"")</f>
        <v/>
      </c>
      <c r="M1434" s="6" t="n">
        <f aca="false">IFERROR(INDEX('11. Mundo Mascotas'!$B:$D,MATCH($A1434,'11. Mundo Mascotas'!$B:$B,0),2),"")</f>
        <v>34888</v>
      </c>
      <c r="N1434" s="6" t="str">
        <f aca="false">IFERROR(INDEX('12. Yaguar'!$B:$E,MATCH($A1434,'12. Yaguar'!$B:$B,0),2),"")</f>
        <v/>
      </c>
      <c r="O1434" s="6" t="str">
        <f aca="false">IFERROR(INDEX('13. King Clor'!$A:$B,MATCH($A1434,'13. King Clor'!$A:$A,0),2),"")</f>
        <v/>
      </c>
      <c r="P1434" s="6" t="str">
        <f aca="false">IFERROR(INDEX('14. Diserquim'!$A:$B,MATCH($A1434,'14. Diserquim'!$A:$A,0),2),"")</f>
        <v/>
      </c>
      <c r="Q1434" s="6" t="str">
        <f aca="false">IFERROR(INDEX('15. Moreno'!$A:$B,MATCH($A1434,'15. Moreno'!$A:$A,0),2),"")</f>
        <v/>
      </c>
      <c r="R1434" s="6" t="str">
        <f aca="false">IFERROR(INDEX('10. Collares'!$J:$K,MATCH($A1434,'10. Collares'!$J:$J,0),2),"")</f>
        <v/>
      </c>
      <c r="S1434" s="6" t="str">
        <f aca="false">IFERROR(INDEX('13. King Clor'!$G:$H,MATCH($A1434,'13. King Clor'!$G:$G,0),2),"")</f>
        <v/>
      </c>
      <c r="T1434" s="6" t="str">
        <f aca="false">IFERROR(INDEX('10. Collares'!$A:$B,MATCH($A1434,'10. Collares'!$A:$A,0),2),"")</f>
        <v/>
      </c>
      <c r="U1434" s="6" t="str">
        <f aca="false">IFERROR(INDEX('16. Mis nietos'!$B:$C,MATCH($A1434,'16. Mis nietos'!$B:$B,0),2),"")</f>
        <v/>
      </c>
      <c r="V1434" s="6" t="str">
        <f aca="false">IFERROR(INDEX('17. Profesional Vet'!$A:$B,MATCH($A1434,'17. Profesional Vet'!$A:$A,0),2),"")</f>
        <v/>
      </c>
      <c r="W1434" s="6" t="str">
        <f aca="false">IFERROR(INDEX('18. Premier'!$A:$B,MATCH($A1434,'18. Premier'!$A:$A,0),2),"")</f>
        <v/>
      </c>
      <c r="X1434" s="6" t="str">
        <f aca="false">IFERROR(INDEX('19. Dacam'!$A:$B,MATCH($A1434,'19. Dacam'!$A:$A,0),2),"")</f>
        <v/>
      </c>
      <c r="Y1434" s="6" t="n">
        <f aca="false">IFERROR(INDEX('20. Proveedor'!$A:$B,MATCH($A1434,'20. Proveedor'!$A:$A,0),2),"")</f>
        <v>32453.66</v>
      </c>
      <c r="Z1434" s="6" t="str">
        <f aca="false">IFERROR(INDEX('21. Saphirus'!$A:$B,MATCH($A1434,'21. Saphirus'!$A:$A,0),2),"")</f>
        <v/>
      </c>
    </row>
    <row r="1435" customFormat="false" ht="15.75" hidden="false" customHeight="true" outlineLevel="0" collapsed="false">
      <c r="A1435" s="5" t="s">
        <v>1473</v>
      </c>
      <c r="B1435" s="5" t="n">
        <v>1157</v>
      </c>
      <c r="C1435" s="5" t="s">
        <v>147</v>
      </c>
      <c r="D1435" s="6" t="n">
        <f aca="false">IFERROR(INDEX('1. Benavídez'!$A:$B,MATCH($A1435,'1. Benavídez'!$A:$A,0),2),"")</f>
        <v>45343</v>
      </c>
      <c r="E1435" s="6" t="n">
        <f aca="false">IFERROR(INDEX('2. Gallo'!$B:$D,MATCH($A1435,'2. Gallo'!$B:$B,0),3),"")</f>
        <v>44209</v>
      </c>
      <c r="F1435" s="6" t="n">
        <f aca="false">IFERROR(INDEX('3. Anea'!$B:$D,MATCH($A1435,'3. Anea'!$B:$B,0),2),"")</f>
        <v>38491</v>
      </c>
      <c r="G1435" s="6" t="str">
        <f aca="false">IFERROR(INDEX('4. Pilar'!$A:$C,MATCH($A1435,'4. Pilar'!$A:$A,0),2),"")</f>
        <v/>
      </c>
      <c r="H1435" s="6" t="n">
        <f aca="false">IFERROR(INDEX('5. Tortuguitas'!$B:$D,MATCH($A1435,'5. Tortuguitas'!$B:$B,0),2),"")</f>
        <v>42590</v>
      </c>
      <c r="I1435" s="6" t="str">
        <f aca="false">IFERROR(INDEX('6. Del Viso'!$A:$B,MATCH($A1435,'6. Del Viso'!$A:$A,0),3),"")</f>
        <v/>
      </c>
      <c r="J1435" s="6" t="str">
        <f aca="false">IFERROR(INDEX('7. Chica Glade'!$B:$F,MATCH($A1435,'7. Chica Glade'!$B:$B,0),2),"")</f>
        <v/>
      </c>
      <c r="K1435" s="6" t="str">
        <f aca="false">IFERROR(INDEX('8. Veterinaria'!$A:$B,MATCH($A1435,'8. Veterinaria'!$A:$A,0),2),"")</f>
        <v/>
      </c>
      <c r="L1435" s="6" t="str">
        <f aca="false">IFERROR(INDEX('9. Hipocampus'!$A:$B,MATCH($A1435,'9. Hipocampus'!$A:$A,0),2),"")</f>
        <v/>
      </c>
      <c r="M1435" s="6" t="n">
        <f aca="false">IFERROR(INDEX('11. Mundo Mascotas'!$B:$D,MATCH($A1435,'11. Mundo Mascotas'!$B:$B,0),2),"")</f>
        <v>43669</v>
      </c>
      <c r="N1435" s="6" t="str">
        <f aca="false">IFERROR(INDEX('12. Yaguar'!$B:$E,MATCH($A1435,'12. Yaguar'!$B:$B,0),2),"")</f>
        <v/>
      </c>
      <c r="O1435" s="6" t="str">
        <f aca="false">IFERROR(INDEX('13. King Clor'!$A:$B,MATCH($A1435,'13. King Clor'!$A:$A,0),2),"")</f>
        <v/>
      </c>
      <c r="P1435" s="6" t="str">
        <f aca="false">IFERROR(INDEX('14. Diserquim'!$A:$B,MATCH($A1435,'14. Diserquim'!$A:$A,0),2),"")</f>
        <v/>
      </c>
      <c r="Q1435" s="6" t="str">
        <f aca="false">IFERROR(INDEX('15. Moreno'!$A:$B,MATCH($A1435,'15. Moreno'!$A:$A,0),2),"")</f>
        <v/>
      </c>
      <c r="R1435" s="6" t="str">
        <f aca="false">IFERROR(INDEX('10. Collares'!$J:$K,MATCH($A1435,'10. Collares'!$J:$J,0),2),"")</f>
        <v/>
      </c>
      <c r="S1435" s="6" t="str">
        <f aca="false">IFERROR(INDEX('13. King Clor'!$G:$H,MATCH($A1435,'13. King Clor'!$G:$G,0),2),"")</f>
        <v/>
      </c>
      <c r="T1435" s="6" t="str">
        <f aca="false">IFERROR(INDEX('10. Collares'!$A:$B,MATCH($A1435,'10. Collares'!$A:$A,0),2),"")</f>
        <v/>
      </c>
      <c r="U1435" s="6" t="str">
        <f aca="false">IFERROR(INDEX('16. Mis nietos'!$B:$C,MATCH($A1435,'16. Mis nietos'!$B:$B,0),2),"")</f>
        <v/>
      </c>
      <c r="V1435" s="6" t="str">
        <f aca="false">IFERROR(INDEX('17. Profesional Vet'!$A:$B,MATCH($A1435,'17. Profesional Vet'!$A:$A,0),2),"")</f>
        <v/>
      </c>
      <c r="W1435" s="6" t="str">
        <f aca="false">IFERROR(INDEX('18. Premier'!$A:$B,MATCH($A1435,'18. Premier'!$A:$A,0),2),"")</f>
        <v/>
      </c>
      <c r="X1435" s="6" t="str">
        <f aca="false">IFERROR(INDEX('19. Dacam'!$A:$B,MATCH($A1435,'19. Dacam'!$A:$A,0),2),"")</f>
        <v/>
      </c>
      <c r="Y1435" s="6" t="n">
        <f aca="false">IFERROR(INDEX('20. Proveedor'!$A:$B,MATCH($A1435,'20. Proveedor'!$A:$A,0),2),"")</f>
        <v>43059.36</v>
      </c>
      <c r="Z1435" s="6" t="str">
        <f aca="false">IFERROR(INDEX('21. Saphirus'!$A:$B,MATCH($A1435,'21. Saphirus'!$A:$A,0),2),"")</f>
        <v/>
      </c>
    </row>
    <row r="1436" customFormat="false" ht="15.75" hidden="false" customHeight="true" outlineLevel="0" collapsed="false">
      <c r="A1436" s="5" t="s">
        <v>1474</v>
      </c>
      <c r="B1436" s="5" t="n">
        <v>1905234</v>
      </c>
      <c r="C1436" s="5" t="s">
        <v>33</v>
      </c>
      <c r="D1436" s="6" t="str">
        <f aca="false">IFERROR(INDEX('1. Benavídez'!$A:$B,MATCH($A1436,'1. Benavídez'!$A:$A,0),2),"")</f>
        <v/>
      </c>
      <c r="E1436" s="6" t="str">
        <f aca="false">IFERROR(INDEX('2. Gallo'!$B:$D,MATCH($A1436,'2. Gallo'!$B:$B,0),3),"")</f>
        <v/>
      </c>
      <c r="F1436" s="6" t="str">
        <f aca="false">IFERROR(INDEX('3. Anea'!$B:$D,MATCH($A1436,'3. Anea'!$B:$B,0),2),"")</f>
        <v/>
      </c>
      <c r="G1436" s="6" t="str">
        <f aca="false">IFERROR(INDEX('4. Pilar'!$A:$C,MATCH($A1436,'4. Pilar'!$A:$A,0),2),"")</f>
        <v/>
      </c>
      <c r="H1436" s="6" t="str">
        <f aca="false">IFERROR(INDEX('5. Tortuguitas'!$B:$D,MATCH($A1436,'5. Tortuguitas'!$B:$B,0),2),"")</f>
        <v/>
      </c>
      <c r="I1436" s="6" t="str">
        <f aca="false">IFERROR(INDEX('6. Del Viso'!$A:$B,MATCH($A1436,'6. Del Viso'!$A:$A,0),3),"")</f>
        <v/>
      </c>
      <c r="J1436" s="6" t="str">
        <f aca="false">IFERROR(INDEX('7. Chica Glade'!$B:$F,MATCH($A1436,'7. Chica Glade'!$B:$B,0),2),"")</f>
        <v/>
      </c>
      <c r="K1436" s="6" t="str">
        <f aca="false">IFERROR(INDEX('8. Veterinaria'!$A:$B,MATCH($A1436,'8. Veterinaria'!$A:$A,0),2),"")</f>
        <v/>
      </c>
      <c r="L1436" s="6" t="str">
        <f aca="false">IFERROR(INDEX('9. Hipocampus'!$A:$B,MATCH($A1436,'9. Hipocampus'!$A:$A,0),2),"")</f>
        <v/>
      </c>
      <c r="M1436" s="6" t="str">
        <f aca="false">IFERROR(INDEX('11. Mundo Mascotas'!$B:$D,MATCH($A1436,'11. Mundo Mascotas'!$B:$B,0),2),"")</f>
        <v/>
      </c>
      <c r="N1436" s="6" t="str">
        <f aca="false">IFERROR(INDEX('12. Yaguar'!$B:$E,MATCH($A1436,'12. Yaguar'!$B:$B,0),2),"")</f>
        <v/>
      </c>
      <c r="O1436" s="6" t="str">
        <f aca="false">IFERROR(INDEX('13. King Clor'!$A:$B,MATCH($A1436,'13. King Clor'!$A:$A,0),2),"")</f>
        <v/>
      </c>
      <c r="P1436" s="6" t="str">
        <f aca="false">IFERROR(INDEX('14. Diserquim'!$A:$B,MATCH($A1436,'14. Diserquim'!$A:$A,0),2),"")</f>
        <v/>
      </c>
      <c r="Q1436" s="6" t="str">
        <f aca="false">IFERROR(INDEX('15. Moreno'!$A:$B,MATCH($A1436,'15. Moreno'!$A:$A,0),2),"")</f>
        <v/>
      </c>
      <c r="R1436" s="6" t="str">
        <f aca="false">IFERROR(INDEX('10. Collares'!$J:$K,MATCH($A1436,'10. Collares'!$J:$J,0),2),"")</f>
        <v/>
      </c>
      <c r="S1436" s="6" t="str">
        <f aca="false">IFERROR(INDEX('13. King Clor'!$G:$H,MATCH($A1436,'13. King Clor'!$G:$G,0),2),"")</f>
        <v/>
      </c>
      <c r="T1436" s="6" t="str">
        <f aca="false">IFERROR(INDEX('10. Collares'!$A:$B,MATCH($A1436,'10. Collares'!$A:$A,0),2),"")</f>
        <v/>
      </c>
      <c r="U1436" s="6" t="str">
        <f aca="false">IFERROR(INDEX('16. Mis nietos'!$B:$C,MATCH($A1436,'16. Mis nietos'!$B:$B,0),2),"")</f>
        <v/>
      </c>
      <c r="V1436" s="6" t="str">
        <f aca="false">IFERROR(INDEX('17. Profesional Vet'!$A:$B,MATCH($A1436,'17. Profesional Vet'!$A:$A,0),2),"")</f>
        <v/>
      </c>
      <c r="W1436" s="6" t="str">
        <f aca="false">IFERROR(INDEX('18. Premier'!$A:$B,MATCH($A1436,'18. Premier'!$A:$A,0),2),"")</f>
        <v/>
      </c>
      <c r="X1436" s="6" t="str">
        <f aca="false">IFERROR(INDEX('19. Dacam'!$A:$B,MATCH($A1436,'19. Dacam'!$A:$A,0),2),"")</f>
        <v/>
      </c>
      <c r="Y1436" s="6" t="str">
        <f aca="false">IFERROR(INDEX('20. Proveedor'!$A:$B,MATCH($A1436,'20. Proveedor'!$A:$A,0),2),"")</f>
        <v/>
      </c>
      <c r="Z1436" s="6" t="str">
        <f aca="false">IFERROR(INDEX('21. Saphirus'!$A:$B,MATCH($A1436,'21. Saphirus'!$A:$A,0),2),"")</f>
        <v/>
      </c>
    </row>
    <row r="1437" customFormat="false" ht="15.75" hidden="false" customHeight="true" outlineLevel="0" collapsed="false">
      <c r="A1437" s="5" t="s">
        <v>1475</v>
      </c>
      <c r="B1437" s="5" t="n">
        <v>1905233</v>
      </c>
      <c r="C1437" s="5" t="s">
        <v>33</v>
      </c>
      <c r="D1437" s="6" t="str">
        <f aca="false">IFERROR(INDEX('1. Benavídez'!$A:$B,MATCH($A1437,'1. Benavídez'!$A:$A,0),2),"")</f>
        <v/>
      </c>
      <c r="E1437" s="6" t="str">
        <f aca="false">IFERROR(INDEX('2. Gallo'!$B:$D,MATCH($A1437,'2. Gallo'!$B:$B,0),3),"")</f>
        <v/>
      </c>
      <c r="F1437" s="6" t="str">
        <f aca="false">IFERROR(INDEX('3. Anea'!$B:$D,MATCH($A1437,'3. Anea'!$B:$B,0),2),"")</f>
        <v/>
      </c>
      <c r="G1437" s="6" t="str">
        <f aca="false">IFERROR(INDEX('4. Pilar'!$A:$C,MATCH($A1437,'4. Pilar'!$A:$A,0),2),"")</f>
        <v/>
      </c>
      <c r="H1437" s="6" t="str">
        <f aca="false">IFERROR(INDEX('5. Tortuguitas'!$B:$D,MATCH($A1437,'5. Tortuguitas'!$B:$B,0),2),"")</f>
        <v/>
      </c>
      <c r="I1437" s="6" t="str">
        <f aca="false">IFERROR(INDEX('6. Del Viso'!$A:$B,MATCH($A1437,'6. Del Viso'!$A:$A,0),3),"")</f>
        <v/>
      </c>
      <c r="J1437" s="6" t="str">
        <f aca="false">IFERROR(INDEX('7. Chica Glade'!$B:$F,MATCH($A1437,'7. Chica Glade'!$B:$B,0),2),"")</f>
        <v/>
      </c>
      <c r="K1437" s="6" t="str">
        <f aca="false">IFERROR(INDEX('8. Veterinaria'!$A:$B,MATCH($A1437,'8. Veterinaria'!$A:$A,0),2),"")</f>
        <v/>
      </c>
      <c r="L1437" s="6" t="str">
        <f aca="false">IFERROR(INDEX('9. Hipocampus'!$A:$B,MATCH($A1437,'9. Hipocampus'!$A:$A,0),2),"")</f>
        <v/>
      </c>
      <c r="M1437" s="6" t="str">
        <f aca="false">IFERROR(INDEX('11. Mundo Mascotas'!$B:$D,MATCH($A1437,'11. Mundo Mascotas'!$B:$B,0),2),"")</f>
        <v/>
      </c>
      <c r="N1437" s="6" t="str">
        <f aca="false">IFERROR(INDEX('12. Yaguar'!$B:$E,MATCH($A1437,'12. Yaguar'!$B:$B,0),2),"")</f>
        <v/>
      </c>
      <c r="O1437" s="6" t="str">
        <f aca="false">IFERROR(INDEX('13. King Clor'!$A:$B,MATCH($A1437,'13. King Clor'!$A:$A,0),2),"")</f>
        <v/>
      </c>
      <c r="P1437" s="6" t="str">
        <f aca="false">IFERROR(INDEX('14. Diserquim'!$A:$B,MATCH($A1437,'14. Diserquim'!$A:$A,0),2),"")</f>
        <v/>
      </c>
      <c r="Q1437" s="6" t="str">
        <f aca="false">IFERROR(INDEX('15. Moreno'!$A:$B,MATCH($A1437,'15. Moreno'!$A:$A,0),2),"")</f>
        <v/>
      </c>
      <c r="R1437" s="6" t="str">
        <f aca="false">IFERROR(INDEX('10. Collares'!$J:$K,MATCH($A1437,'10. Collares'!$J:$J,0),2),"")</f>
        <v/>
      </c>
      <c r="S1437" s="6" t="str">
        <f aca="false">IFERROR(INDEX('13. King Clor'!$G:$H,MATCH($A1437,'13. King Clor'!$G:$G,0),2),"")</f>
        <v/>
      </c>
      <c r="T1437" s="6" t="str">
        <f aca="false">IFERROR(INDEX('10. Collares'!$A:$B,MATCH($A1437,'10. Collares'!$A:$A,0),2),"")</f>
        <v/>
      </c>
      <c r="U1437" s="6" t="str">
        <f aca="false">IFERROR(INDEX('16. Mis nietos'!$B:$C,MATCH($A1437,'16. Mis nietos'!$B:$B,0),2),"")</f>
        <v/>
      </c>
      <c r="V1437" s="6" t="str">
        <f aca="false">IFERROR(INDEX('17. Profesional Vet'!$A:$B,MATCH($A1437,'17. Profesional Vet'!$A:$A,0),2),"")</f>
        <v/>
      </c>
      <c r="W1437" s="6" t="str">
        <f aca="false">IFERROR(INDEX('18. Premier'!$A:$B,MATCH($A1437,'18. Premier'!$A:$A,0),2),"")</f>
        <v/>
      </c>
      <c r="X1437" s="6" t="str">
        <f aca="false">IFERROR(INDEX('19. Dacam'!$A:$B,MATCH($A1437,'19. Dacam'!$A:$A,0),2),"")</f>
        <v/>
      </c>
      <c r="Y1437" s="6" t="str">
        <f aca="false">IFERROR(INDEX('20. Proveedor'!$A:$B,MATCH($A1437,'20. Proveedor'!$A:$A,0),2),"")</f>
        <v/>
      </c>
      <c r="Z1437" s="6" t="str">
        <f aca="false">IFERROR(INDEX('21. Saphirus'!$A:$B,MATCH($A1437,'21. Saphirus'!$A:$A,0),2),"")</f>
        <v/>
      </c>
    </row>
    <row r="1438" customFormat="false" ht="15.75" hidden="false" customHeight="true" outlineLevel="0" collapsed="false">
      <c r="A1438" s="5" t="s">
        <v>1476</v>
      </c>
      <c r="B1438" s="5" t="n">
        <v>1906049</v>
      </c>
      <c r="C1438" s="5" t="s">
        <v>33</v>
      </c>
      <c r="D1438" s="6" t="str">
        <f aca="false">IFERROR(INDEX('1. Benavídez'!$A:$B,MATCH($A1438,'1. Benavídez'!$A:$A,0),2),"")</f>
        <v/>
      </c>
      <c r="E1438" s="6" t="str">
        <f aca="false">IFERROR(INDEX('2. Gallo'!$B:$D,MATCH($A1438,'2. Gallo'!$B:$B,0),3),"")</f>
        <v/>
      </c>
      <c r="F1438" s="6" t="str">
        <f aca="false">IFERROR(INDEX('3. Anea'!$B:$D,MATCH($A1438,'3. Anea'!$B:$B,0),2),"")</f>
        <v/>
      </c>
      <c r="G1438" s="6" t="str">
        <f aca="false">IFERROR(INDEX('4. Pilar'!$A:$C,MATCH($A1438,'4. Pilar'!$A:$A,0),2),"")</f>
        <v/>
      </c>
      <c r="H1438" s="6" t="str">
        <f aca="false">IFERROR(INDEX('5. Tortuguitas'!$B:$D,MATCH($A1438,'5. Tortuguitas'!$B:$B,0),2),"")</f>
        <v/>
      </c>
      <c r="I1438" s="6" t="str">
        <f aca="false">IFERROR(INDEX('6. Del Viso'!$A:$B,MATCH($A1438,'6. Del Viso'!$A:$A,0),3),"")</f>
        <v/>
      </c>
      <c r="J1438" s="6" t="str">
        <f aca="false">IFERROR(INDEX('7. Chica Glade'!$B:$F,MATCH($A1438,'7. Chica Glade'!$B:$B,0),2),"")</f>
        <v/>
      </c>
      <c r="K1438" s="6" t="str">
        <f aca="false">IFERROR(INDEX('8. Veterinaria'!$A:$B,MATCH($A1438,'8. Veterinaria'!$A:$A,0),2),"")</f>
        <v/>
      </c>
      <c r="L1438" s="6" t="str">
        <f aca="false">IFERROR(INDEX('9. Hipocampus'!$A:$B,MATCH($A1438,'9. Hipocampus'!$A:$A,0),2),"")</f>
        <v/>
      </c>
      <c r="M1438" s="6" t="str">
        <f aca="false">IFERROR(INDEX('11. Mundo Mascotas'!$B:$D,MATCH($A1438,'11. Mundo Mascotas'!$B:$B,0),2),"")</f>
        <v/>
      </c>
      <c r="N1438" s="6" t="str">
        <f aca="false">IFERROR(INDEX('12. Yaguar'!$B:$E,MATCH($A1438,'12. Yaguar'!$B:$B,0),2),"")</f>
        <v/>
      </c>
      <c r="O1438" s="6" t="str">
        <f aca="false">IFERROR(INDEX('13. King Clor'!$A:$B,MATCH($A1438,'13. King Clor'!$A:$A,0),2),"")</f>
        <v/>
      </c>
      <c r="P1438" s="6" t="str">
        <f aca="false">IFERROR(INDEX('14. Diserquim'!$A:$B,MATCH($A1438,'14. Diserquim'!$A:$A,0),2),"")</f>
        <v/>
      </c>
      <c r="Q1438" s="6" t="str">
        <f aca="false">IFERROR(INDEX('15. Moreno'!$A:$B,MATCH($A1438,'15. Moreno'!$A:$A,0),2),"")</f>
        <v/>
      </c>
      <c r="R1438" s="6" t="str">
        <f aca="false">IFERROR(INDEX('10. Collares'!$J:$K,MATCH($A1438,'10. Collares'!$J:$J,0),2),"")</f>
        <v/>
      </c>
      <c r="S1438" s="6" t="str">
        <f aca="false">IFERROR(INDEX('13. King Clor'!$G:$H,MATCH($A1438,'13. King Clor'!$G:$G,0),2),"")</f>
        <v/>
      </c>
      <c r="T1438" s="6" t="str">
        <f aca="false">IFERROR(INDEX('10. Collares'!$A:$B,MATCH($A1438,'10. Collares'!$A:$A,0),2),"")</f>
        <v/>
      </c>
      <c r="U1438" s="6" t="str">
        <f aca="false">IFERROR(INDEX('16. Mis nietos'!$B:$C,MATCH($A1438,'16. Mis nietos'!$B:$B,0),2),"")</f>
        <v/>
      </c>
      <c r="V1438" s="6" t="str">
        <f aca="false">IFERROR(INDEX('17. Profesional Vet'!$A:$B,MATCH($A1438,'17. Profesional Vet'!$A:$A,0),2),"")</f>
        <v/>
      </c>
      <c r="W1438" s="6" t="str">
        <f aca="false">IFERROR(INDEX('18. Premier'!$A:$B,MATCH($A1438,'18. Premier'!$A:$A,0),2),"")</f>
        <v/>
      </c>
      <c r="X1438" s="6" t="str">
        <f aca="false">IFERROR(INDEX('19. Dacam'!$A:$B,MATCH($A1438,'19. Dacam'!$A:$A,0),2),"")</f>
        <v/>
      </c>
      <c r="Y1438" s="6" t="str">
        <f aca="false">IFERROR(INDEX('20. Proveedor'!$A:$B,MATCH($A1438,'20. Proveedor'!$A:$A,0),2),"")</f>
        <v/>
      </c>
      <c r="Z1438" s="6" t="str">
        <f aca="false">IFERROR(INDEX('21. Saphirus'!$A:$B,MATCH($A1438,'21. Saphirus'!$A:$A,0),2),"")</f>
        <v/>
      </c>
    </row>
    <row r="1439" customFormat="false" ht="15.75" hidden="false" customHeight="true" outlineLevel="0" collapsed="false">
      <c r="A1439" s="5" t="s">
        <v>1477</v>
      </c>
      <c r="B1439" s="5" t="n">
        <v>8096</v>
      </c>
      <c r="C1439" s="5" t="s">
        <v>33</v>
      </c>
      <c r="D1439" s="6" t="str">
        <f aca="false">IFERROR(INDEX('1. Benavídez'!$A:$B,MATCH($A1439,'1. Benavídez'!$A:$A,0),2),"")</f>
        <v/>
      </c>
      <c r="E1439" s="6" t="str">
        <f aca="false">IFERROR(INDEX('2. Gallo'!$B:$D,MATCH($A1439,'2. Gallo'!$B:$B,0),3),"")</f>
        <v/>
      </c>
      <c r="F1439" s="6" t="str">
        <f aca="false">IFERROR(INDEX('3. Anea'!$B:$D,MATCH($A1439,'3. Anea'!$B:$B,0),2),"")</f>
        <v/>
      </c>
      <c r="G1439" s="6" t="str">
        <f aca="false">IFERROR(INDEX('4. Pilar'!$A:$C,MATCH($A1439,'4. Pilar'!$A:$A,0),2),"")</f>
        <v/>
      </c>
      <c r="H1439" s="6" t="str">
        <f aca="false">IFERROR(INDEX('5. Tortuguitas'!$B:$D,MATCH($A1439,'5. Tortuguitas'!$B:$B,0),2),"")</f>
        <v/>
      </c>
      <c r="I1439" s="6" t="str">
        <f aca="false">IFERROR(INDEX('6. Del Viso'!$A:$B,MATCH($A1439,'6. Del Viso'!$A:$A,0),3),"")</f>
        <v/>
      </c>
      <c r="J1439" s="6" t="str">
        <f aca="false">IFERROR(INDEX('7. Chica Glade'!$B:$F,MATCH($A1439,'7. Chica Glade'!$B:$B,0),2),"")</f>
        <v/>
      </c>
      <c r="K1439" s="6" t="str">
        <f aca="false">IFERROR(INDEX('8. Veterinaria'!$A:$B,MATCH($A1439,'8. Veterinaria'!$A:$A,0),2),"")</f>
        <v/>
      </c>
      <c r="L1439" s="6" t="str">
        <f aca="false">IFERROR(INDEX('9. Hipocampus'!$A:$B,MATCH($A1439,'9. Hipocampus'!$A:$A,0),2),"")</f>
        <v/>
      </c>
      <c r="M1439" s="6" t="str">
        <f aca="false">IFERROR(INDEX('11. Mundo Mascotas'!$B:$D,MATCH($A1439,'11. Mundo Mascotas'!$B:$B,0),2),"")</f>
        <v/>
      </c>
      <c r="N1439" s="6" t="str">
        <f aca="false">IFERROR(INDEX('12. Yaguar'!$B:$E,MATCH($A1439,'12. Yaguar'!$B:$B,0),2),"")</f>
        <v/>
      </c>
      <c r="O1439" s="6" t="str">
        <f aca="false">IFERROR(INDEX('13. King Clor'!$A:$B,MATCH($A1439,'13. King Clor'!$A:$A,0),2),"")</f>
        <v/>
      </c>
      <c r="P1439" s="6" t="str">
        <f aca="false">IFERROR(INDEX('14. Diserquim'!$A:$B,MATCH($A1439,'14. Diserquim'!$A:$A,0),2),"")</f>
        <v/>
      </c>
      <c r="Q1439" s="6" t="str">
        <f aca="false">IFERROR(INDEX('15. Moreno'!$A:$B,MATCH($A1439,'15. Moreno'!$A:$A,0),2),"")</f>
        <v/>
      </c>
      <c r="R1439" s="6" t="str">
        <f aca="false">IFERROR(INDEX('10. Collares'!$J:$K,MATCH($A1439,'10. Collares'!$J:$J,0),2),"")</f>
        <v/>
      </c>
      <c r="S1439" s="6" t="str">
        <f aca="false">IFERROR(INDEX('13. King Clor'!$G:$H,MATCH($A1439,'13. King Clor'!$G:$G,0),2),"")</f>
        <v/>
      </c>
      <c r="T1439" s="6" t="str">
        <f aca="false">IFERROR(INDEX('10. Collares'!$A:$B,MATCH($A1439,'10. Collares'!$A:$A,0),2),"")</f>
        <v/>
      </c>
      <c r="U1439" s="6" t="str">
        <f aca="false">IFERROR(INDEX('16. Mis nietos'!$B:$C,MATCH($A1439,'16. Mis nietos'!$B:$B,0),2),"")</f>
        <v/>
      </c>
      <c r="V1439" s="6" t="str">
        <f aca="false">IFERROR(INDEX('17. Profesional Vet'!$A:$B,MATCH($A1439,'17. Profesional Vet'!$A:$A,0),2),"")</f>
        <v/>
      </c>
      <c r="W1439" s="6" t="str">
        <f aca="false">IFERROR(INDEX('18. Premier'!$A:$B,MATCH($A1439,'18. Premier'!$A:$A,0),2),"")</f>
        <v/>
      </c>
      <c r="X1439" s="6" t="str">
        <f aca="false">IFERROR(INDEX('19. Dacam'!$A:$B,MATCH($A1439,'19. Dacam'!$A:$A,0),2),"")</f>
        <v/>
      </c>
      <c r="Y1439" s="6" t="str">
        <f aca="false">IFERROR(INDEX('20. Proveedor'!$A:$B,MATCH($A1439,'20. Proveedor'!$A:$A,0),2),"")</f>
        <v/>
      </c>
      <c r="Z1439" s="6" t="str">
        <f aca="false">IFERROR(INDEX('21. Saphirus'!$A:$B,MATCH($A1439,'21. Saphirus'!$A:$A,0),2),"")</f>
        <v/>
      </c>
    </row>
    <row r="1440" customFormat="false" ht="15.75" hidden="false" customHeight="true" outlineLevel="0" collapsed="false">
      <c r="A1440" s="5" t="s">
        <v>1478</v>
      </c>
      <c r="B1440" s="5" t="n">
        <v>4400</v>
      </c>
      <c r="C1440" s="5" t="s">
        <v>33</v>
      </c>
      <c r="D1440" s="6" t="str">
        <f aca="false">IFERROR(INDEX('1. Benavídez'!$A:$B,MATCH($A1440,'1. Benavídez'!$A:$A,0),2),"")</f>
        <v/>
      </c>
      <c r="E1440" s="6" t="str">
        <f aca="false">IFERROR(INDEX('2. Gallo'!$B:$D,MATCH($A1440,'2. Gallo'!$B:$B,0),3),"")</f>
        <v/>
      </c>
      <c r="F1440" s="6" t="str">
        <f aca="false">IFERROR(INDEX('3. Anea'!$B:$D,MATCH($A1440,'3. Anea'!$B:$B,0),2),"")</f>
        <v/>
      </c>
      <c r="G1440" s="6" t="str">
        <f aca="false">IFERROR(INDEX('4. Pilar'!$A:$C,MATCH($A1440,'4. Pilar'!$A:$A,0),2),"")</f>
        <v/>
      </c>
      <c r="H1440" s="6" t="str">
        <f aca="false">IFERROR(INDEX('5. Tortuguitas'!$B:$D,MATCH($A1440,'5. Tortuguitas'!$B:$B,0),2),"")</f>
        <v/>
      </c>
      <c r="I1440" s="6" t="str">
        <f aca="false">IFERROR(INDEX('6. Del Viso'!$A:$B,MATCH($A1440,'6. Del Viso'!$A:$A,0),3),"")</f>
        <v/>
      </c>
      <c r="J1440" s="6" t="str">
        <f aca="false">IFERROR(INDEX('7. Chica Glade'!$B:$F,MATCH($A1440,'7. Chica Glade'!$B:$B,0),2),"")</f>
        <v/>
      </c>
      <c r="K1440" s="6" t="str">
        <f aca="false">IFERROR(INDEX('8. Veterinaria'!$A:$B,MATCH($A1440,'8. Veterinaria'!$A:$A,0),2),"")</f>
        <v/>
      </c>
      <c r="L1440" s="6" t="str">
        <f aca="false">IFERROR(INDEX('9. Hipocampus'!$A:$B,MATCH($A1440,'9. Hipocampus'!$A:$A,0),2),"")</f>
        <v/>
      </c>
      <c r="M1440" s="6" t="str">
        <f aca="false">IFERROR(INDEX('11. Mundo Mascotas'!$B:$D,MATCH($A1440,'11. Mundo Mascotas'!$B:$B,0),2),"")</f>
        <v/>
      </c>
      <c r="N1440" s="6" t="str">
        <f aca="false">IFERROR(INDEX('12. Yaguar'!$B:$E,MATCH($A1440,'12. Yaguar'!$B:$B,0),2),"")</f>
        <v/>
      </c>
      <c r="O1440" s="6" t="str">
        <f aca="false">IFERROR(INDEX('13. King Clor'!$A:$B,MATCH($A1440,'13. King Clor'!$A:$A,0),2),"")</f>
        <v/>
      </c>
      <c r="P1440" s="6" t="str">
        <f aca="false">IFERROR(INDEX('14. Diserquim'!$A:$B,MATCH($A1440,'14. Diserquim'!$A:$A,0),2),"")</f>
        <v/>
      </c>
      <c r="Q1440" s="6" t="str">
        <f aca="false">IFERROR(INDEX('15. Moreno'!$A:$B,MATCH($A1440,'15. Moreno'!$A:$A,0),2),"")</f>
        <v/>
      </c>
      <c r="R1440" s="6" t="str">
        <f aca="false">IFERROR(INDEX('10. Collares'!$J:$K,MATCH($A1440,'10. Collares'!$J:$J,0),2),"")</f>
        <v/>
      </c>
      <c r="S1440" s="6" t="str">
        <f aca="false">IFERROR(INDEX('13. King Clor'!$G:$H,MATCH($A1440,'13. King Clor'!$G:$G,0),2),"")</f>
        <v/>
      </c>
      <c r="T1440" s="6" t="str">
        <f aca="false">IFERROR(INDEX('10. Collares'!$A:$B,MATCH($A1440,'10. Collares'!$A:$A,0),2),"")</f>
        <v/>
      </c>
      <c r="U1440" s="6" t="str">
        <f aca="false">IFERROR(INDEX('16. Mis nietos'!$B:$C,MATCH($A1440,'16. Mis nietos'!$B:$B,0),2),"")</f>
        <v/>
      </c>
      <c r="V1440" s="6" t="str">
        <f aca="false">IFERROR(INDEX('17. Profesional Vet'!$A:$B,MATCH($A1440,'17. Profesional Vet'!$A:$A,0),2),"")</f>
        <v/>
      </c>
      <c r="W1440" s="6" t="str">
        <f aca="false">IFERROR(INDEX('18. Premier'!$A:$B,MATCH($A1440,'18. Premier'!$A:$A,0),2),"")</f>
        <v/>
      </c>
      <c r="X1440" s="6" t="str">
        <f aca="false">IFERROR(INDEX('19. Dacam'!$A:$B,MATCH($A1440,'19. Dacam'!$A:$A,0),2),"")</f>
        <v/>
      </c>
      <c r="Y1440" s="6" t="str">
        <f aca="false">IFERROR(INDEX('20. Proveedor'!$A:$B,MATCH($A1440,'20. Proveedor'!$A:$A,0),2),"")</f>
        <v/>
      </c>
      <c r="Z1440" s="6" t="str">
        <f aca="false">IFERROR(INDEX('21. Saphirus'!$A:$B,MATCH($A1440,'21. Saphirus'!$A:$A,0),2),"")</f>
        <v/>
      </c>
    </row>
    <row r="1441" customFormat="false" ht="15.75" hidden="false" customHeight="true" outlineLevel="0" collapsed="false">
      <c r="A1441" s="5" t="s">
        <v>1479</v>
      </c>
      <c r="B1441" s="5" t="n">
        <v>4399</v>
      </c>
      <c r="C1441" s="5" t="s">
        <v>33</v>
      </c>
      <c r="D1441" s="6" t="str">
        <f aca="false">IFERROR(INDEX('1. Benavídez'!$A:$B,MATCH($A1441,'1. Benavídez'!$A:$A,0),2),"")</f>
        <v/>
      </c>
      <c r="E1441" s="6" t="str">
        <f aca="false">IFERROR(INDEX('2. Gallo'!$B:$D,MATCH($A1441,'2. Gallo'!$B:$B,0),3),"")</f>
        <v/>
      </c>
      <c r="F1441" s="6" t="str">
        <f aca="false">IFERROR(INDEX('3. Anea'!$B:$D,MATCH($A1441,'3. Anea'!$B:$B,0),2),"")</f>
        <v/>
      </c>
      <c r="G1441" s="6" t="str">
        <f aca="false">IFERROR(INDEX('4. Pilar'!$A:$C,MATCH($A1441,'4. Pilar'!$A:$A,0),2),"")</f>
        <v/>
      </c>
      <c r="H1441" s="6" t="str">
        <f aca="false">IFERROR(INDEX('5. Tortuguitas'!$B:$D,MATCH($A1441,'5. Tortuguitas'!$B:$B,0),2),"")</f>
        <v/>
      </c>
      <c r="I1441" s="6" t="str">
        <f aca="false">IFERROR(INDEX('6. Del Viso'!$A:$B,MATCH($A1441,'6. Del Viso'!$A:$A,0),3),"")</f>
        <v/>
      </c>
      <c r="J1441" s="6" t="str">
        <f aca="false">IFERROR(INDEX('7. Chica Glade'!$B:$F,MATCH($A1441,'7. Chica Glade'!$B:$B,0),2),"")</f>
        <v/>
      </c>
      <c r="K1441" s="6" t="str">
        <f aca="false">IFERROR(INDEX('8. Veterinaria'!$A:$B,MATCH($A1441,'8. Veterinaria'!$A:$A,0),2),"")</f>
        <v/>
      </c>
      <c r="L1441" s="6" t="str">
        <f aca="false">IFERROR(INDEX('9. Hipocampus'!$A:$B,MATCH($A1441,'9. Hipocampus'!$A:$A,0),2),"")</f>
        <v/>
      </c>
      <c r="M1441" s="6" t="str">
        <f aca="false">IFERROR(INDEX('11. Mundo Mascotas'!$B:$D,MATCH($A1441,'11. Mundo Mascotas'!$B:$B,0),2),"")</f>
        <v/>
      </c>
      <c r="N1441" s="6" t="str">
        <f aca="false">IFERROR(INDEX('12. Yaguar'!$B:$E,MATCH($A1441,'12. Yaguar'!$B:$B,0),2),"")</f>
        <v/>
      </c>
      <c r="O1441" s="6" t="str">
        <f aca="false">IFERROR(INDEX('13. King Clor'!$A:$B,MATCH($A1441,'13. King Clor'!$A:$A,0),2),"")</f>
        <v/>
      </c>
      <c r="P1441" s="6" t="str">
        <f aca="false">IFERROR(INDEX('14. Diserquim'!$A:$B,MATCH($A1441,'14. Diserquim'!$A:$A,0),2),"")</f>
        <v/>
      </c>
      <c r="Q1441" s="6" t="str">
        <f aca="false">IFERROR(INDEX('15. Moreno'!$A:$B,MATCH($A1441,'15. Moreno'!$A:$A,0),2),"")</f>
        <v/>
      </c>
      <c r="R1441" s="6" t="str">
        <f aca="false">IFERROR(INDEX('10. Collares'!$J:$K,MATCH($A1441,'10. Collares'!$J:$J,0),2),"")</f>
        <v/>
      </c>
      <c r="S1441" s="6" t="str">
        <f aca="false">IFERROR(INDEX('13. King Clor'!$G:$H,MATCH($A1441,'13. King Clor'!$G:$G,0),2),"")</f>
        <v/>
      </c>
      <c r="T1441" s="6" t="str">
        <f aca="false">IFERROR(INDEX('10. Collares'!$A:$B,MATCH($A1441,'10. Collares'!$A:$A,0),2),"")</f>
        <v/>
      </c>
      <c r="U1441" s="6" t="str">
        <f aca="false">IFERROR(INDEX('16. Mis nietos'!$B:$C,MATCH($A1441,'16. Mis nietos'!$B:$B,0),2),"")</f>
        <v/>
      </c>
      <c r="V1441" s="6" t="str">
        <f aca="false">IFERROR(INDEX('17. Profesional Vet'!$A:$B,MATCH($A1441,'17. Profesional Vet'!$A:$A,0),2),"")</f>
        <v/>
      </c>
      <c r="W1441" s="6" t="str">
        <f aca="false">IFERROR(INDEX('18. Premier'!$A:$B,MATCH($A1441,'18. Premier'!$A:$A,0),2),"")</f>
        <v/>
      </c>
      <c r="X1441" s="6" t="str">
        <f aca="false">IFERROR(INDEX('19. Dacam'!$A:$B,MATCH($A1441,'19. Dacam'!$A:$A,0),2),"")</f>
        <v/>
      </c>
      <c r="Y1441" s="6" t="str">
        <f aca="false">IFERROR(INDEX('20. Proveedor'!$A:$B,MATCH($A1441,'20. Proveedor'!$A:$A,0),2),"")</f>
        <v/>
      </c>
      <c r="Z1441" s="6" t="str">
        <f aca="false">IFERROR(INDEX('21. Saphirus'!$A:$B,MATCH($A1441,'21. Saphirus'!$A:$A,0),2),"")</f>
        <v/>
      </c>
    </row>
    <row r="1442" customFormat="false" ht="15.75" hidden="false" customHeight="true" outlineLevel="0" collapsed="false">
      <c r="A1442" s="5" t="s">
        <v>1480</v>
      </c>
      <c r="B1442" s="5" t="n">
        <v>8088</v>
      </c>
      <c r="C1442" s="5" t="s">
        <v>33</v>
      </c>
      <c r="D1442" s="6" t="str">
        <f aca="false">IFERROR(INDEX('1. Benavídez'!$A:$B,MATCH($A1442,'1. Benavídez'!$A:$A,0),2),"")</f>
        <v/>
      </c>
      <c r="E1442" s="6" t="str">
        <f aca="false">IFERROR(INDEX('2. Gallo'!$B:$D,MATCH($A1442,'2. Gallo'!$B:$B,0),3),"")</f>
        <v/>
      </c>
      <c r="F1442" s="6" t="str">
        <f aca="false">IFERROR(INDEX('3. Anea'!$B:$D,MATCH($A1442,'3. Anea'!$B:$B,0),2),"")</f>
        <v/>
      </c>
      <c r="G1442" s="6" t="str">
        <f aca="false">IFERROR(INDEX('4. Pilar'!$A:$C,MATCH($A1442,'4. Pilar'!$A:$A,0),2),"")</f>
        <v/>
      </c>
      <c r="H1442" s="6" t="str">
        <f aca="false">IFERROR(INDEX('5. Tortuguitas'!$B:$D,MATCH($A1442,'5. Tortuguitas'!$B:$B,0),2),"")</f>
        <v/>
      </c>
      <c r="I1442" s="6" t="str">
        <f aca="false">IFERROR(INDEX('6. Del Viso'!$A:$B,MATCH($A1442,'6. Del Viso'!$A:$A,0),3),"")</f>
        <v/>
      </c>
      <c r="J1442" s="6" t="str">
        <f aca="false">IFERROR(INDEX('7. Chica Glade'!$B:$F,MATCH($A1442,'7. Chica Glade'!$B:$B,0),2),"")</f>
        <v/>
      </c>
      <c r="K1442" s="6" t="str">
        <f aca="false">IFERROR(INDEX('8. Veterinaria'!$A:$B,MATCH($A1442,'8. Veterinaria'!$A:$A,0),2),"")</f>
        <v/>
      </c>
      <c r="L1442" s="6" t="str">
        <f aca="false">IFERROR(INDEX('9. Hipocampus'!$A:$B,MATCH($A1442,'9. Hipocampus'!$A:$A,0),2),"")</f>
        <v/>
      </c>
      <c r="M1442" s="6" t="str">
        <f aca="false">IFERROR(INDEX('11. Mundo Mascotas'!$B:$D,MATCH($A1442,'11. Mundo Mascotas'!$B:$B,0),2),"")</f>
        <v/>
      </c>
      <c r="N1442" s="6" t="str">
        <f aca="false">IFERROR(INDEX('12. Yaguar'!$B:$E,MATCH($A1442,'12. Yaguar'!$B:$B,0),2),"")</f>
        <v/>
      </c>
      <c r="O1442" s="6" t="str">
        <f aca="false">IFERROR(INDEX('13. King Clor'!$A:$B,MATCH($A1442,'13. King Clor'!$A:$A,0),2),"")</f>
        <v/>
      </c>
      <c r="P1442" s="6" t="str">
        <f aca="false">IFERROR(INDEX('14. Diserquim'!$A:$B,MATCH($A1442,'14. Diserquim'!$A:$A,0),2),"")</f>
        <v/>
      </c>
      <c r="Q1442" s="6" t="str">
        <f aca="false">IFERROR(INDEX('15. Moreno'!$A:$B,MATCH($A1442,'15. Moreno'!$A:$A,0),2),"")</f>
        <v/>
      </c>
      <c r="R1442" s="6" t="str">
        <f aca="false">IFERROR(INDEX('10. Collares'!$J:$K,MATCH($A1442,'10. Collares'!$J:$J,0),2),"")</f>
        <v/>
      </c>
      <c r="S1442" s="6" t="str">
        <f aca="false">IFERROR(INDEX('13. King Clor'!$G:$H,MATCH($A1442,'13. King Clor'!$G:$G,0),2),"")</f>
        <v/>
      </c>
      <c r="T1442" s="6" t="str">
        <f aca="false">IFERROR(INDEX('10. Collares'!$A:$B,MATCH($A1442,'10. Collares'!$A:$A,0),2),"")</f>
        <v/>
      </c>
      <c r="U1442" s="6" t="str">
        <f aca="false">IFERROR(INDEX('16. Mis nietos'!$B:$C,MATCH($A1442,'16. Mis nietos'!$B:$B,0),2),"")</f>
        <v/>
      </c>
      <c r="V1442" s="6" t="str">
        <f aca="false">IFERROR(INDEX('17. Profesional Vet'!$A:$B,MATCH($A1442,'17. Profesional Vet'!$A:$A,0),2),"")</f>
        <v/>
      </c>
      <c r="W1442" s="6" t="str">
        <f aca="false">IFERROR(INDEX('18. Premier'!$A:$B,MATCH($A1442,'18. Premier'!$A:$A,0),2),"")</f>
        <v/>
      </c>
      <c r="X1442" s="6" t="str">
        <f aca="false">IFERROR(INDEX('19. Dacam'!$A:$B,MATCH($A1442,'19. Dacam'!$A:$A,0),2),"")</f>
        <v/>
      </c>
      <c r="Y1442" s="6" t="str">
        <f aca="false">IFERROR(INDEX('20. Proveedor'!$A:$B,MATCH($A1442,'20. Proveedor'!$A:$A,0),2),"")</f>
        <v/>
      </c>
      <c r="Z1442" s="6" t="str">
        <f aca="false">IFERROR(INDEX('21. Saphirus'!$A:$B,MATCH($A1442,'21. Saphirus'!$A:$A,0),2),"")</f>
        <v/>
      </c>
    </row>
    <row r="1443" customFormat="false" ht="15.75" hidden="false" customHeight="true" outlineLevel="0" collapsed="false">
      <c r="A1443" s="5" t="s">
        <v>1481</v>
      </c>
      <c r="B1443" s="5" t="n">
        <v>1905071</v>
      </c>
      <c r="C1443" s="5" t="s">
        <v>33</v>
      </c>
      <c r="D1443" s="6" t="str">
        <f aca="false">IFERROR(INDEX('1. Benavídez'!$A:$B,MATCH($A1443,'1. Benavídez'!$A:$A,0),2),"")</f>
        <v/>
      </c>
      <c r="E1443" s="6" t="str">
        <f aca="false">IFERROR(INDEX('2. Gallo'!$B:$D,MATCH($A1443,'2. Gallo'!$B:$B,0),3),"")</f>
        <v/>
      </c>
      <c r="F1443" s="6" t="str">
        <f aca="false">IFERROR(INDEX('3. Anea'!$B:$D,MATCH($A1443,'3. Anea'!$B:$B,0),2),"")</f>
        <v/>
      </c>
      <c r="G1443" s="6" t="str">
        <f aca="false">IFERROR(INDEX('4. Pilar'!$A:$C,MATCH($A1443,'4. Pilar'!$A:$A,0),2),"")</f>
        <v/>
      </c>
      <c r="H1443" s="6" t="str">
        <f aca="false">IFERROR(INDEX('5. Tortuguitas'!$B:$D,MATCH($A1443,'5. Tortuguitas'!$B:$B,0),2),"")</f>
        <v/>
      </c>
      <c r="I1443" s="6" t="str">
        <f aca="false">IFERROR(INDEX('6. Del Viso'!$A:$B,MATCH($A1443,'6. Del Viso'!$A:$A,0),3),"")</f>
        <v/>
      </c>
      <c r="J1443" s="6" t="str">
        <f aca="false">IFERROR(INDEX('7. Chica Glade'!$B:$F,MATCH($A1443,'7. Chica Glade'!$B:$B,0),2),"")</f>
        <v/>
      </c>
      <c r="K1443" s="6" t="str">
        <f aca="false">IFERROR(INDEX('8. Veterinaria'!$A:$B,MATCH($A1443,'8. Veterinaria'!$A:$A,0),2),"")</f>
        <v/>
      </c>
      <c r="L1443" s="6" t="str">
        <f aca="false">IFERROR(INDEX('9. Hipocampus'!$A:$B,MATCH($A1443,'9. Hipocampus'!$A:$A,0),2),"")</f>
        <v/>
      </c>
      <c r="M1443" s="6" t="str">
        <f aca="false">IFERROR(INDEX('11. Mundo Mascotas'!$B:$D,MATCH($A1443,'11. Mundo Mascotas'!$B:$B,0),2),"")</f>
        <v/>
      </c>
      <c r="N1443" s="6" t="str">
        <f aca="false">IFERROR(INDEX('12. Yaguar'!$B:$E,MATCH($A1443,'12. Yaguar'!$B:$B,0),2),"")</f>
        <v/>
      </c>
      <c r="O1443" s="6" t="str">
        <f aca="false">IFERROR(INDEX('13. King Clor'!$A:$B,MATCH($A1443,'13. King Clor'!$A:$A,0),2),"")</f>
        <v/>
      </c>
      <c r="P1443" s="6" t="str">
        <f aca="false">IFERROR(INDEX('14. Diserquim'!$A:$B,MATCH($A1443,'14. Diserquim'!$A:$A,0),2),"")</f>
        <v/>
      </c>
      <c r="Q1443" s="6" t="str">
        <f aca="false">IFERROR(INDEX('15. Moreno'!$A:$B,MATCH($A1443,'15. Moreno'!$A:$A,0),2),"")</f>
        <v/>
      </c>
      <c r="R1443" s="6" t="str">
        <f aca="false">IFERROR(INDEX('10. Collares'!$J:$K,MATCH($A1443,'10. Collares'!$J:$J,0),2),"")</f>
        <v/>
      </c>
      <c r="S1443" s="6" t="str">
        <f aca="false">IFERROR(INDEX('13. King Clor'!$G:$H,MATCH($A1443,'13. King Clor'!$G:$G,0),2),"")</f>
        <v/>
      </c>
      <c r="T1443" s="6" t="str">
        <f aca="false">IFERROR(INDEX('10. Collares'!$A:$B,MATCH($A1443,'10. Collares'!$A:$A,0),2),"")</f>
        <v/>
      </c>
      <c r="U1443" s="6" t="str">
        <f aca="false">IFERROR(INDEX('16. Mis nietos'!$B:$C,MATCH($A1443,'16. Mis nietos'!$B:$B,0),2),"")</f>
        <v/>
      </c>
      <c r="V1443" s="6" t="str">
        <f aca="false">IFERROR(INDEX('17. Profesional Vet'!$A:$B,MATCH($A1443,'17. Profesional Vet'!$A:$A,0),2),"")</f>
        <v/>
      </c>
      <c r="W1443" s="6" t="str">
        <f aca="false">IFERROR(INDEX('18. Premier'!$A:$B,MATCH($A1443,'18. Premier'!$A:$A,0),2),"")</f>
        <v/>
      </c>
      <c r="X1443" s="6" t="str">
        <f aca="false">IFERROR(INDEX('19. Dacam'!$A:$B,MATCH($A1443,'19. Dacam'!$A:$A,0),2),"")</f>
        <v/>
      </c>
      <c r="Y1443" s="6" t="str">
        <f aca="false">IFERROR(INDEX('20. Proveedor'!$A:$B,MATCH($A1443,'20. Proveedor'!$A:$A,0),2),"")</f>
        <v/>
      </c>
      <c r="Z1443" s="6" t="str">
        <f aca="false">IFERROR(INDEX('21. Saphirus'!$A:$B,MATCH($A1443,'21. Saphirus'!$A:$A,0),2),"")</f>
        <v/>
      </c>
    </row>
    <row r="1444" customFormat="false" ht="15.75" hidden="false" customHeight="true" outlineLevel="0" collapsed="false">
      <c r="A1444" s="5" t="s">
        <v>1482</v>
      </c>
      <c r="B1444" s="5" t="n">
        <v>1906068</v>
      </c>
      <c r="C1444" s="5" t="s">
        <v>33</v>
      </c>
      <c r="D1444" s="6" t="str">
        <f aca="false">IFERROR(INDEX('1. Benavídez'!$A:$B,MATCH($A1444,'1. Benavídez'!$A:$A,0),2),"")</f>
        <v/>
      </c>
      <c r="E1444" s="6" t="str">
        <f aca="false">IFERROR(INDEX('2. Gallo'!$B:$D,MATCH($A1444,'2. Gallo'!$B:$B,0),3),"")</f>
        <v/>
      </c>
      <c r="F1444" s="6" t="str">
        <f aca="false">IFERROR(INDEX('3. Anea'!$B:$D,MATCH($A1444,'3. Anea'!$B:$B,0),2),"")</f>
        <v/>
      </c>
      <c r="G1444" s="6" t="str">
        <f aca="false">IFERROR(INDEX('4. Pilar'!$A:$C,MATCH($A1444,'4. Pilar'!$A:$A,0),2),"")</f>
        <v/>
      </c>
      <c r="H1444" s="6" t="str">
        <f aca="false">IFERROR(INDEX('5. Tortuguitas'!$B:$D,MATCH($A1444,'5. Tortuguitas'!$B:$B,0),2),"")</f>
        <v/>
      </c>
      <c r="I1444" s="6" t="str">
        <f aca="false">IFERROR(INDEX('6. Del Viso'!$A:$B,MATCH($A1444,'6. Del Viso'!$A:$A,0),3),"")</f>
        <v/>
      </c>
      <c r="J1444" s="6" t="str">
        <f aca="false">IFERROR(INDEX('7. Chica Glade'!$B:$F,MATCH($A1444,'7. Chica Glade'!$B:$B,0),2),"")</f>
        <v/>
      </c>
      <c r="K1444" s="6" t="str">
        <f aca="false">IFERROR(INDEX('8. Veterinaria'!$A:$B,MATCH($A1444,'8. Veterinaria'!$A:$A,0),2),"")</f>
        <v/>
      </c>
      <c r="L1444" s="6" t="str">
        <f aca="false">IFERROR(INDEX('9. Hipocampus'!$A:$B,MATCH($A1444,'9. Hipocampus'!$A:$A,0),2),"")</f>
        <v/>
      </c>
      <c r="M1444" s="6" t="str">
        <f aca="false">IFERROR(INDEX('11. Mundo Mascotas'!$B:$D,MATCH($A1444,'11. Mundo Mascotas'!$B:$B,0),2),"")</f>
        <v/>
      </c>
      <c r="N1444" s="6" t="str">
        <f aca="false">IFERROR(INDEX('12. Yaguar'!$B:$E,MATCH($A1444,'12. Yaguar'!$B:$B,0),2),"")</f>
        <v/>
      </c>
      <c r="O1444" s="6" t="str">
        <f aca="false">IFERROR(INDEX('13. King Clor'!$A:$B,MATCH($A1444,'13. King Clor'!$A:$A,0),2),"")</f>
        <v/>
      </c>
      <c r="P1444" s="6" t="str">
        <f aca="false">IFERROR(INDEX('14. Diserquim'!$A:$B,MATCH($A1444,'14. Diserquim'!$A:$A,0),2),"")</f>
        <v/>
      </c>
      <c r="Q1444" s="6" t="str">
        <f aca="false">IFERROR(INDEX('15. Moreno'!$A:$B,MATCH($A1444,'15. Moreno'!$A:$A,0),2),"")</f>
        <v/>
      </c>
      <c r="R1444" s="6" t="str">
        <f aca="false">IFERROR(INDEX('10. Collares'!$J:$K,MATCH($A1444,'10. Collares'!$J:$J,0),2),"")</f>
        <v/>
      </c>
      <c r="S1444" s="6" t="str">
        <f aca="false">IFERROR(INDEX('13. King Clor'!$G:$H,MATCH($A1444,'13. King Clor'!$G:$G,0),2),"")</f>
        <v/>
      </c>
      <c r="T1444" s="6" t="str">
        <f aca="false">IFERROR(INDEX('10. Collares'!$A:$B,MATCH($A1444,'10. Collares'!$A:$A,0),2),"")</f>
        <v/>
      </c>
      <c r="U1444" s="6" t="str">
        <f aca="false">IFERROR(INDEX('16. Mis nietos'!$B:$C,MATCH($A1444,'16. Mis nietos'!$B:$B,0),2),"")</f>
        <v/>
      </c>
      <c r="V1444" s="6" t="str">
        <f aca="false">IFERROR(INDEX('17. Profesional Vet'!$A:$B,MATCH($A1444,'17. Profesional Vet'!$A:$A,0),2),"")</f>
        <v/>
      </c>
      <c r="W1444" s="6" t="str">
        <f aca="false">IFERROR(INDEX('18. Premier'!$A:$B,MATCH($A1444,'18. Premier'!$A:$A,0),2),"")</f>
        <v/>
      </c>
      <c r="X1444" s="6" t="str">
        <f aca="false">IFERROR(INDEX('19. Dacam'!$A:$B,MATCH($A1444,'19. Dacam'!$A:$A,0),2),"")</f>
        <v/>
      </c>
      <c r="Y1444" s="6" t="str">
        <f aca="false">IFERROR(INDEX('20. Proveedor'!$A:$B,MATCH($A1444,'20. Proveedor'!$A:$A,0),2),"")</f>
        <v/>
      </c>
      <c r="Z1444" s="6" t="str">
        <f aca="false">IFERROR(INDEX('21. Saphirus'!$A:$B,MATCH($A1444,'21. Saphirus'!$A:$A,0),2),"")</f>
        <v/>
      </c>
    </row>
    <row r="1445" customFormat="false" ht="15.75" hidden="false" customHeight="true" outlineLevel="0" collapsed="false">
      <c r="A1445" s="5" t="s">
        <v>1483</v>
      </c>
      <c r="B1445" s="5" t="n">
        <v>1906068</v>
      </c>
      <c r="C1445" s="5" t="s">
        <v>33</v>
      </c>
      <c r="D1445" s="6" t="str">
        <f aca="false">IFERROR(INDEX('1. Benavídez'!$A:$B,MATCH($A1445,'1. Benavídez'!$A:$A,0),2),"")</f>
        <v/>
      </c>
      <c r="E1445" s="6" t="str">
        <f aca="false">IFERROR(INDEX('2. Gallo'!$B:$D,MATCH($A1445,'2. Gallo'!$B:$B,0),3),"")</f>
        <v/>
      </c>
      <c r="F1445" s="6" t="str">
        <f aca="false">IFERROR(INDEX('3. Anea'!$B:$D,MATCH($A1445,'3. Anea'!$B:$B,0),2),"")</f>
        <v/>
      </c>
      <c r="G1445" s="6" t="str">
        <f aca="false">IFERROR(INDEX('4. Pilar'!$A:$C,MATCH($A1445,'4. Pilar'!$A:$A,0),2),"")</f>
        <v/>
      </c>
      <c r="H1445" s="6" t="str">
        <f aca="false">IFERROR(INDEX('5. Tortuguitas'!$B:$D,MATCH($A1445,'5. Tortuguitas'!$B:$B,0),2),"")</f>
        <v/>
      </c>
      <c r="I1445" s="6" t="str">
        <f aca="false">IFERROR(INDEX('6. Del Viso'!$A:$B,MATCH($A1445,'6. Del Viso'!$A:$A,0),3),"")</f>
        <v/>
      </c>
      <c r="J1445" s="6" t="str">
        <f aca="false">IFERROR(INDEX('7. Chica Glade'!$B:$F,MATCH($A1445,'7. Chica Glade'!$B:$B,0),2),"")</f>
        <v/>
      </c>
      <c r="K1445" s="6" t="str">
        <f aca="false">IFERROR(INDEX('8. Veterinaria'!$A:$B,MATCH($A1445,'8. Veterinaria'!$A:$A,0),2),"")</f>
        <v/>
      </c>
      <c r="L1445" s="6" t="str">
        <f aca="false">IFERROR(INDEX('9. Hipocampus'!$A:$B,MATCH($A1445,'9. Hipocampus'!$A:$A,0),2),"")</f>
        <v/>
      </c>
      <c r="M1445" s="6" t="str">
        <f aca="false">IFERROR(INDEX('11. Mundo Mascotas'!$B:$D,MATCH($A1445,'11. Mundo Mascotas'!$B:$B,0),2),"")</f>
        <v/>
      </c>
      <c r="N1445" s="6" t="str">
        <f aca="false">IFERROR(INDEX('12. Yaguar'!$B:$E,MATCH($A1445,'12. Yaguar'!$B:$B,0),2),"")</f>
        <v/>
      </c>
      <c r="O1445" s="6" t="str">
        <f aca="false">IFERROR(INDEX('13. King Clor'!$A:$B,MATCH($A1445,'13. King Clor'!$A:$A,0),2),"")</f>
        <v/>
      </c>
      <c r="P1445" s="6" t="str">
        <f aca="false">IFERROR(INDEX('14. Diserquim'!$A:$B,MATCH($A1445,'14. Diserquim'!$A:$A,0),2),"")</f>
        <v/>
      </c>
      <c r="Q1445" s="6" t="str">
        <f aca="false">IFERROR(INDEX('15. Moreno'!$A:$B,MATCH($A1445,'15. Moreno'!$A:$A,0),2),"")</f>
        <v/>
      </c>
      <c r="R1445" s="6" t="str">
        <f aca="false">IFERROR(INDEX('10. Collares'!$J:$K,MATCH($A1445,'10. Collares'!$J:$J,0),2),"")</f>
        <v/>
      </c>
      <c r="S1445" s="6" t="str">
        <f aca="false">IFERROR(INDEX('13. King Clor'!$G:$H,MATCH($A1445,'13. King Clor'!$G:$G,0),2),"")</f>
        <v/>
      </c>
      <c r="T1445" s="6" t="str">
        <f aca="false">IFERROR(INDEX('10. Collares'!$A:$B,MATCH($A1445,'10. Collares'!$A:$A,0),2),"")</f>
        <v/>
      </c>
      <c r="U1445" s="6" t="str">
        <f aca="false">IFERROR(INDEX('16. Mis nietos'!$B:$C,MATCH($A1445,'16. Mis nietos'!$B:$B,0),2),"")</f>
        <v/>
      </c>
      <c r="V1445" s="6" t="str">
        <f aca="false">IFERROR(INDEX('17. Profesional Vet'!$A:$B,MATCH($A1445,'17. Profesional Vet'!$A:$A,0),2),"")</f>
        <v/>
      </c>
      <c r="W1445" s="6" t="str">
        <f aca="false">IFERROR(INDEX('18. Premier'!$A:$B,MATCH($A1445,'18. Premier'!$A:$A,0),2),"")</f>
        <v/>
      </c>
      <c r="X1445" s="6" t="str">
        <f aca="false">IFERROR(INDEX('19. Dacam'!$A:$B,MATCH($A1445,'19. Dacam'!$A:$A,0),2),"")</f>
        <v/>
      </c>
      <c r="Y1445" s="6" t="str">
        <f aca="false">IFERROR(INDEX('20. Proveedor'!$A:$B,MATCH($A1445,'20. Proveedor'!$A:$A,0),2),"")</f>
        <v/>
      </c>
      <c r="Z1445" s="6" t="str">
        <f aca="false">IFERROR(INDEX('21. Saphirus'!$A:$B,MATCH($A1445,'21. Saphirus'!$A:$A,0),2),"")</f>
        <v/>
      </c>
    </row>
    <row r="1446" customFormat="false" ht="15.75" hidden="false" customHeight="true" outlineLevel="0" collapsed="false">
      <c r="A1446" s="5" t="s">
        <v>1484</v>
      </c>
      <c r="B1446" s="5" t="n">
        <v>1906068</v>
      </c>
      <c r="C1446" s="5" t="s">
        <v>33</v>
      </c>
      <c r="D1446" s="6" t="str">
        <f aca="false">IFERROR(INDEX('1. Benavídez'!$A:$B,MATCH($A1446,'1. Benavídez'!$A:$A,0),2),"")</f>
        <v/>
      </c>
      <c r="E1446" s="6" t="str">
        <f aca="false">IFERROR(INDEX('2. Gallo'!$B:$D,MATCH($A1446,'2. Gallo'!$B:$B,0),3),"")</f>
        <v/>
      </c>
      <c r="F1446" s="6" t="str">
        <f aca="false">IFERROR(INDEX('3. Anea'!$B:$D,MATCH($A1446,'3. Anea'!$B:$B,0),2),"")</f>
        <v/>
      </c>
      <c r="G1446" s="6" t="str">
        <f aca="false">IFERROR(INDEX('4. Pilar'!$A:$C,MATCH($A1446,'4. Pilar'!$A:$A,0),2),"")</f>
        <v/>
      </c>
      <c r="H1446" s="6" t="str">
        <f aca="false">IFERROR(INDEX('5. Tortuguitas'!$B:$D,MATCH($A1446,'5. Tortuguitas'!$B:$B,0),2),"")</f>
        <v/>
      </c>
      <c r="I1446" s="6" t="str">
        <f aca="false">IFERROR(INDEX('6. Del Viso'!$A:$B,MATCH($A1446,'6. Del Viso'!$A:$A,0),3),"")</f>
        <v/>
      </c>
      <c r="J1446" s="6" t="str">
        <f aca="false">IFERROR(INDEX('7. Chica Glade'!$B:$F,MATCH($A1446,'7. Chica Glade'!$B:$B,0),2),"")</f>
        <v/>
      </c>
      <c r="K1446" s="6" t="str">
        <f aca="false">IFERROR(INDEX('8. Veterinaria'!$A:$B,MATCH($A1446,'8. Veterinaria'!$A:$A,0),2),"")</f>
        <v/>
      </c>
      <c r="L1446" s="6" t="str">
        <f aca="false">IFERROR(INDEX('9. Hipocampus'!$A:$B,MATCH($A1446,'9. Hipocampus'!$A:$A,0),2),"")</f>
        <v/>
      </c>
      <c r="M1446" s="6" t="str">
        <f aca="false">IFERROR(INDEX('11. Mundo Mascotas'!$B:$D,MATCH($A1446,'11. Mundo Mascotas'!$B:$B,0),2),"")</f>
        <v/>
      </c>
      <c r="N1446" s="6" t="str">
        <f aca="false">IFERROR(INDEX('12. Yaguar'!$B:$E,MATCH($A1446,'12. Yaguar'!$B:$B,0),2),"")</f>
        <v/>
      </c>
      <c r="O1446" s="6" t="str">
        <f aca="false">IFERROR(INDEX('13. King Clor'!$A:$B,MATCH($A1446,'13. King Clor'!$A:$A,0),2),"")</f>
        <v/>
      </c>
      <c r="P1446" s="6" t="str">
        <f aca="false">IFERROR(INDEX('14. Diserquim'!$A:$B,MATCH($A1446,'14. Diserquim'!$A:$A,0),2),"")</f>
        <v/>
      </c>
      <c r="Q1446" s="6" t="str">
        <f aca="false">IFERROR(INDEX('15. Moreno'!$A:$B,MATCH($A1446,'15. Moreno'!$A:$A,0),2),"")</f>
        <v/>
      </c>
      <c r="R1446" s="6" t="str">
        <f aca="false">IFERROR(INDEX('10. Collares'!$J:$K,MATCH($A1446,'10. Collares'!$J:$J,0),2),"")</f>
        <v/>
      </c>
      <c r="S1446" s="6" t="str">
        <f aca="false">IFERROR(INDEX('13. King Clor'!$G:$H,MATCH($A1446,'13. King Clor'!$G:$G,0),2),"")</f>
        <v/>
      </c>
      <c r="T1446" s="6" t="str">
        <f aca="false">IFERROR(INDEX('10. Collares'!$A:$B,MATCH($A1446,'10. Collares'!$A:$A,0),2),"")</f>
        <v/>
      </c>
      <c r="U1446" s="6" t="str">
        <f aca="false">IFERROR(INDEX('16. Mis nietos'!$B:$C,MATCH($A1446,'16. Mis nietos'!$B:$B,0),2),"")</f>
        <v/>
      </c>
      <c r="V1446" s="6" t="str">
        <f aca="false">IFERROR(INDEX('17. Profesional Vet'!$A:$B,MATCH($A1446,'17. Profesional Vet'!$A:$A,0),2),"")</f>
        <v/>
      </c>
      <c r="W1446" s="6" t="str">
        <f aca="false">IFERROR(INDEX('18. Premier'!$A:$B,MATCH($A1446,'18. Premier'!$A:$A,0),2),"")</f>
        <v/>
      </c>
      <c r="X1446" s="6" t="str">
        <f aca="false">IFERROR(INDEX('19. Dacam'!$A:$B,MATCH($A1446,'19. Dacam'!$A:$A,0),2),"")</f>
        <v/>
      </c>
      <c r="Y1446" s="6" t="str">
        <f aca="false">IFERROR(INDEX('20. Proveedor'!$A:$B,MATCH($A1446,'20. Proveedor'!$A:$A,0),2),"")</f>
        <v/>
      </c>
      <c r="Z1446" s="6" t="str">
        <f aca="false">IFERROR(INDEX('21. Saphirus'!$A:$B,MATCH($A1446,'21. Saphirus'!$A:$A,0),2),"")</f>
        <v/>
      </c>
    </row>
    <row r="1447" customFormat="false" ht="15.75" hidden="false" customHeight="true" outlineLevel="0" collapsed="false">
      <c r="A1447" s="5" t="s">
        <v>1485</v>
      </c>
      <c r="B1447" s="5" t="n">
        <v>1905064</v>
      </c>
      <c r="C1447" s="5" t="s">
        <v>33</v>
      </c>
      <c r="D1447" s="6" t="str">
        <f aca="false">IFERROR(INDEX('1. Benavídez'!$A:$B,MATCH($A1447,'1. Benavídez'!$A:$A,0),2),"")</f>
        <v/>
      </c>
      <c r="E1447" s="6" t="str">
        <f aca="false">IFERROR(INDEX('2. Gallo'!$B:$D,MATCH($A1447,'2. Gallo'!$B:$B,0),3),"")</f>
        <v/>
      </c>
      <c r="F1447" s="6" t="str">
        <f aca="false">IFERROR(INDEX('3. Anea'!$B:$D,MATCH($A1447,'3. Anea'!$B:$B,0),2),"")</f>
        <v/>
      </c>
      <c r="G1447" s="6" t="str">
        <f aca="false">IFERROR(INDEX('4. Pilar'!$A:$C,MATCH($A1447,'4. Pilar'!$A:$A,0),2),"")</f>
        <v/>
      </c>
      <c r="H1447" s="6" t="str">
        <f aca="false">IFERROR(INDEX('5. Tortuguitas'!$B:$D,MATCH($A1447,'5. Tortuguitas'!$B:$B,0),2),"")</f>
        <v/>
      </c>
      <c r="I1447" s="6" t="str">
        <f aca="false">IFERROR(INDEX('6. Del Viso'!$A:$B,MATCH($A1447,'6. Del Viso'!$A:$A,0),3),"")</f>
        <v/>
      </c>
      <c r="J1447" s="6" t="str">
        <f aca="false">IFERROR(INDEX('7. Chica Glade'!$B:$F,MATCH($A1447,'7. Chica Glade'!$B:$B,0),2),"")</f>
        <v/>
      </c>
      <c r="K1447" s="6" t="str">
        <f aca="false">IFERROR(INDEX('8. Veterinaria'!$A:$B,MATCH($A1447,'8. Veterinaria'!$A:$A,0),2),"")</f>
        <v/>
      </c>
      <c r="L1447" s="6" t="str">
        <f aca="false">IFERROR(INDEX('9. Hipocampus'!$A:$B,MATCH($A1447,'9. Hipocampus'!$A:$A,0),2),"")</f>
        <v/>
      </c>
      <c r="M1447" s="6" t="str">
        <f aca="false">IFERROR(INDEX('11. Mundo Mascotas'!$B:$D,MATCH($A1447,'11. Mundo Mascotas'!$B:$B,0),2),"")</f>
        <v/>
      </c>
      <c r="N1447" s="6" t="str">
        <f aca="false">IFERROR(INDEX('12. Yaguar'!$B:$E,MATCH($A1447,'12. Yaguar'!$B:$B,0),2),"")</f>
        <v/>
      </c>
      <c r="O1447" s="6" t="str">
        <f aca="false">IFERROR(INDEX('13. King Clor'!$A:$B,MATCH($A1447,'13. King Clor'!$A:$A,0),2),"")</f>
        <v/>
      </c>
      <c r="P1447" s="6" t="str">
        <f aca="false">IFERROR(INDEX('14. Diserquim'!$A:$B,MATCH($A1447,'14. Diserquim'!$A:$A,0),2),"")</f>
        <v/>
      </c>
      <c r="Q1447" s="6" t="str">
        <f aca="false">IFERROR(INDEX('15. Moreno'!$A:$B,MATCH($A1447,'15. Moreno'!$A:$A,0),2),"")</f>
        <v/>
      </c>
      <c r="R1447" s="6" t="str">
        <f aca="false">IFERROR(INDEX('10. Collares'!$J:$K,MATCH($A1447,'10. Collares'!$J:$J,0),2),"")</f>
        <v/>
      </c>
      <c r="S1447" s="6" t="str">
        <f aca="false">IFERROR(INDEX('13. King Clor'!$G:$H,MATCH($A1447,'13. King Clor'!$G:$G,0),2),"")</f>
        <v/>
      </c>
      <c r="T1447" s="6" t="str">
        <f aca="false">IFERROR(INDEX('10. Collares'!$A:$B,MATCH($A1447,'10. Collares'!$A:$A,0),2),"")</f>
        <v/>
      </c>
      <c r="U1447" s="6" t="str">
        <f aca="false">IFERROR(INDEX('16. Mis nietos'!$B:$C,MATCH($A1447,'16. Mis nietos'!$B:$B,0),2),"")</f>
        <v/>
      </c>
      <c r="V1447" s="6" t="str">
        <f aca="false">IFERROR(INDEX('17. Profesional Vet'!$A:$B,MATCH($A1447,'17. Profesional Vet'!$A:$A,0),2),"")</f>
        <v/>
      </c>
      <c r="W1447" s="6" t="str">
        <f aca="false">IFERROR(INDEX('18. Premier'!$A:$B,MATCH($A1447,'18. Premier'!$A:$A,0),2),"")</f>
        <v/>
      </c>
      <c r="X1447" s="6" t="str">
        <f aca="false">IFERROR(INDEX('19. Dacam'!$A:$B,MATCH($A1447,'19. Dacam'!$A:$A,0),2),"")</f>
        <v/>
      </c>
      <c r="Y1447" s="6" t="str">
        <f aca="false">IFERROR(INDEX('20. Proveedor'!$A:$B,MATCH($A1447,'20. Proveedor'!$A:$A,0),2),"")</f>
        <v/>
      </c>
      <c r="Z1447" s="6" t="str">
        <f aca="false">IFERROR(INDEX('21. Saphirus'!$A:$B,MATCH($A1447,'21. Saphirus'!$A:$A,0),2),"")</f>
        <v/>
      </c>
    </row>
    <row r="1448" customFormat="false" ht="15.75" hidden="false" customHeight="true" outlineLevel="0" collapsed="false">
      <c r="A1448" s="5" t="s">
        <v>1486</v>
      </c>
      <c r="B1448" s="5" t="n">
        <v>1905065</v>
      </c>
      <c r="C1448" s="5" t="s">
        <v>33</v>
      </c>
      <c r="D1448" s="6" t="str">
        <f aca="false">IFERROR(INDEX('1. Benavídez'!$A:$B,MATCH($A1448,'1. Benavídez'!$A:$A,0),2),"")</f>
        <v/>
      </c>
      <c r="E1448" s="6" t="str">
        <f aca="false">IFERROR(INDEX('2. Gallo'!$B:$D,MATCH($A1448,'2. Gallo'!$B:$B,0),3),"")</f>
        <v/>
      </c>
      <c r="F1448" s="6" t="str">
        <f aca="false">IFERROR(INDEX('3. Anea'!$B:$D,MATCH($A1448,'3. Anea'!$B:$B,0),2),"")</f>
        <v/>
      </c>
      <c r="G1448" s="6" t="str">
        <f aca="false">IFERROR(INDEX('4. Pilar'!$A:$C,MATCH($A1448,'4. Pilar'!$A:$A,0),2),"")</f>
        <v/>
      </c>
      <c r="H1448" s="6" t="str">
        <f aca="false">IFERROR(INDEX('5. Tortuguitas'!$B:$D,MATCH($A1448,'5. Tortuguitas'!$B:$B,0),2),"")</f>
        <v/>
      </c>
      <c r="I1448" s="6" t="str">
        <f aca="false">IFERROR(INDEX('6. Del Viso'!$A:$B,MATCH($A1448,'6. Del Viso'!$A:$A,0),3),"")</f>
        <v/>
      </c>
      <c r="J1448" s="6" t="str">
        <f aca="false">IFERROR(INDEX('7. Chica Glade'!$B:$F,MATCH($A1448,'7. Chica Glade'!$B:$B,0),2),"")</f>
        <v/>
      </c>
      <c r="K1448" s="6" t="str">
        <f aca="false">IFERROR(INDEX('8. Veterinaria'!$A:$B,MATCH($A1448,'8. Veterinaria'!$A:$A,0),2),"")</f>
        <v/>
      </c>
      <c r="L1448" s="6" t="str">
        <f aca="false">IFERROR(INDEX('9. Hipocampus'!$A:$B,MATCH($A1448,'9. Hipocampus'!$A:$A,0),2),"")</f>
        <v/>
      </c>
      <c r="M1448" s="6" t="str">
        <f aca="false">IFERROR(INDEX('11. Mundo Mascotas'!$B:$D,MATCH($A1448,'11. Mundo Mascotas'!$B:$B,0),2),"")</f>
        <v/>
      </c>
      <c r="N1448" s="6" t="str">
        <f aca="false">IFERROR(INDEX('12. Yaguar'!$B:$E,MATCH($A1448,'12. Yaguar'!$B:$B,0),2),"")</f>
        <v/>
      </c>
      <c r="O1448" s="6" t="str">
        <f aca="false">IFERROR(INDEX('13. King Clor'!$A:$B,MATCH($A1448,'13. King Clor'!$A:$A,0),2),"")</f>
        <v/>
      </c>
      <c r="P1448" s="6" t="str">
        <f aca="false">IFERROR(INDEX('14. Diserquim'!$A:$B,MATCH($A1448,'14. Diserquim'!$A:$A,0),2),"")</f>
        <v/>
      </c>
      <c r="Q1448" s="6" t="str">
        <f aca="false">IFERROR(INDEX('15. Moreno'!$A:$B,MATCH($A1448,'15. Moreno'!$A:$A,0),2),"")</f>
        <v/>
      </c>
      <c r="R1448" s="6" t="str">
        <f aca="false">IFERROR(INDEX('10. Collares'!$J:$K,MATCH($A1448,'10. Collares'!$J:$J,0),2),"")</f>
        <v/>
      </c>
      <c r="S1448" s="6" t="str">
        <f aca="false">IFERROR(INDEX('13. King Clor'!$G:$H,MATCH($A1448,'13. King Clor'!$G:$G,0),2),"")</f>
        <v/>
      </c>
      <c r="T1448" s="6" t="str">
        <f aca="false">IFERROR(INDEX('10. Collares'!$A:$B,MATCH($A1448,'10. Collares'!$A:$A,0),2),"")</f>
        <v/>
      </c>
      <c r="U1448" s="6" t="str">
        <f aca="false">IFERROR(INDEX('16. Mis nietos'!$B:$C,MATCH($A1448,'16. Mis nietos'!$B:$B,0),2),"")</f>
        <v/>
      </c>
      <c r="V1448" s="6" t="str">
        <f aca="false">IFERROR(INDEX('17. Profesional Vet'!$A:$B,MATCH($A1448,'17. Profesional Vet'!$A:$A,0),2),"")</f>
        <v/>
      </c>
      <c r="W1448" s="6" t="str">
        <f aca="false">IFERROR(INDEX('18. Premier'!$A:$B,MATCH($A1448,'18. Premier'!$A:$A,0),2),"")</f>
        <v/>
      </c>
      <c r="X1448" s="6" t="str">
        <f aca="false">IFERROR(INDEX('19. Dacam'!$A:$B,MATCH($A1448,'19. Dacam'!$A:$A,0),2),"")</f>
        <v/>
      </c>
      <c r="Y1448" s="6" t="str">
        <f aca="false">IFERROR(INDEX('20. Proveedor'!$A:$B,MATCH($A1448,'20. Proveedor'!$A:$A,0),2),"")</f>
        <v/>
      </c>
      <c r="Z1448" s="6" t="str">
        <f aca="false">IFERROR(INDEX('21. Saphirus'!$A:$B,MATCH($A1448,'21. Saphirus'!$A:$A,0),2),"")</f>
        <v/>
      </c>
    </row>
    <row r="1449" customFormat="false" ht="15.75" hidden="false" customHeight="true" outlineLevel="0" collapsed="false">
      <c r="A1449" s="5" t="s">
        <v>1487</v>
      </c>
      <c r="B1449" s="5" t="n">
        <v>8061</v>
      </c>
      <c r="C1449" s="5" t="s">
        <v>33</v>
      </c>
      <c r="D1449" s="6" t="str">
        <f aca="false">IFERROR(INDEX('1. Benavídez'!$A:$B,MATCH($A1449,'1. Benavídez'!$A:$A,0),2),"")</f>
        <v/>
      </c>
      <c r="E1449" s="6" t="str">
        <f aca="false">IFERROR(INDEX('2. Gallo'!$B:$D,MATCH($A1449,'2. Gallo'!$B:$B,0),3),"")</f>
        <v/>
      </c>
      <c r="F1449" s="6" t="str">
        <f aca="false">IFERROR(INDEX('3. Anea'!$B:$D,MATCH($A1449,'3. Anea'!$B:$B,0),2),"")</f>
        <v/>
      </c>
      <c r="G1449" s="6" t="str">
        <f aca="false">IFERROR(INDEX('4. Pilar'!$A:$C,MATCH($A1449,'4. Pilar'!$A:$A,0),2),"")</f>
        <v/>
      </c>
      <c r="H1449" s="6" t="str">
        <f aca="false">IFERROR(INDEX('5. Tortuguitas'!$B:$D,MATCH($A1449,'5. Tortuguitas'!$B:$B,0),2),"")</f>
        <v/>
      </c>
      <c r="I1449" s="6" t="str">
        <f aca="false">IFERROR(INDEX('6. Del Viso'!$A:$B,MATCH($A1449,'6. Del Viso'!$A:$A,0),3),"")</f>
        <v/>
      </c>
      <c r="J1449" s="6" t="str">
        <f aca="false">IFERROR(INDEX('7. Chica Glade'!$B:$F,MATCH($A1449,'7. Chica Glade'!$B:$B,0),2),"")</f>
        <v/>
      </c>
      <c r="K1449" s="6" t="str">
        <f aca="false">IFERROR(INDEX('8. Veterinaria'!$A:$B,MATCH($A1449,'8. Veterinaria'!$A:$A,0),2),"")</f>
        <v/>
      </c>
      <c r="L1449" s="6" t="str">
        <f aca="false">IFERROR(INDEX('9. Hipocampus'!$A:$B,MATCH($A1449,'9. Hipocampus'!$A:$A,0),2),"")</f>
        <v/>
      </c>
      <c r="M1449" s="6" t="str">
        <f aca="false">IFERROR(INDEX('11. Mundo Mascotas'!$B:$D,MATCH($A1449,'11. Mundo Mascotas'!$B:$B,0),2),"")</f>
        <v/>
      </c>
      <c r="N1449" s="6" t="str">
        <f aca="false">IFERROR(INDEX('12. Yaguar'!$B:$E,MATCH($A1449,'12. Yaguar'!$B:$B,0),2),"")</f>
        <v/>
      </c>
      <c r="O1449" s="6" t="str">
        <f aca="false">IFERROR(INDEX('13. King Clor'!$A:$B,MATCH($A1449,'13. King Clor'!$A:$A,0),2),"")</f>
        <v/>
      </c>
      <c r="P1449" s="6" t="str">
        <f aca="false">IFERROR(INDEX('14. Diserquim'!$A:$B,MATCH($A1449,'14. Diserquim'!$A:$A,0),2),"")</f>
        <v/>
      </c>
      <c r="Q1449" s="6" t="str">
        <f aca="false">IFERROR(INDEX('15. Moreno'!$A:$B,MATCH($A1449,'15. Moreno'!$A:$A,0),2),"")</f>
        <v/>
      </c>
      <c r="R1449" s="6" t="str">
        <f aca="false">IFERROR(INDEX('10. Collares'!$J:$K,MATCH($A1449,'10. Collares'!$J:$J,0),2),"")</f>
        <v/>
      </c>
      <c r="S1449" s="6" t="str">
        <f aca="false">IFERROR(INDEX('13. King Clor'!$G:$H,MATCH($A1449,'13. King Clor'!$G:$G,0),2),"")</f>
        <v/>
      </c>
      <c r="T1449" s="6" t="str">
        <f aca="false">IFERROR(INDEX('10. Collares'!$A:$B,MATCH($A1449,'10. Collares'!$A:$A,0),2),"")</f>
        <v/>
      </c>
      <c r="U1449" s="6" t="str">
        <f aca="false">IFERROR(INDEX('16. Mis nietos'!$B:$C,MATCH($A1449,'16. Mis nietos'!$B:$B,0),2),"")</f>
        <v/>
      </c>
      <c r="V1449" s="6" t="str">
        <f aca="false">IFERROR(INDEX('17. Profesional Vet'!$A:$B,MATCH($A1449,'17. Profesional Vet'!$A:$A,0),2),"")</f>
        <v/>
      </c>
      <c r="W1449" s="6" t="str">
        <f aca="false">IFERROR(INDEX('18. Premier'!$A:$B,MATCH($A1449,'18. Premier'!$A:$A,0),2),"")</f>
        <v/>
      </c>
      <c r="X1449" s="6" t="str">
        <f aca="false">IFERROR(INDEX('19. Dacam'!$A:$B,MATCH($A1449,'19. Dacam'!$A:$A,0),2),"")</f>
        <v/>
      </c>
      <c r="Y1449" s="6" t="str">
        <f aca="false">IFERROR(INDEX('20. Proveedor'!$A:$B,MATCH($A1449,'20. Proveedor'!$A:$A,0),2),"")</f>
        <v/>
      </c>
      <c r="Z1449" s="6" t="str">
        <f aca="false">IFERROR(INDEX('21. Saphirus'!$A:$B,MATCH($A1449,'21. Saphirus'!$A:$A,0),2),"")</f>
        <v/>
      </c>
    </row>
    <row r="1450" customFormat="false" ht="15.75" hidden="false" customHeight="true" outlineLevel="0" collapsed="false">
      <c r="A1450" s="5" t="s">
        <v>1488</v>
      </c>
      <c r="B1450" s="5" t="n">
        <v>1905129</v>
      </c>
      <c r="C1450" s="5" t="s">
        <v>33</v>
      </c>
      <c r="D1450" s="6" t="str">
        <f aca="false">IFERROR(INDEX('1. Benavídez'!$A:$B,MATCH($A1450,'1. Benavídez'!$A:$A,0),2),"")</f>
        <v/>
      </c>
      <c r="E1450" s="6" t="str">
        <f aca="false">IFERROR(INDEX('2. Gallo'!$B:$D,MATCH($A1450,'2. Gallo'!$B:$B,0),3),"")</f>
        <v/>
      </c>
      <c r="F1450" s="6" t="str">
        <f aca="false">IFERROR(INDEX('3. Anea'!$B:$D,MATCH($A1450,'3. Anea'!$B:$B,0),2),"")</f>
        <v/>
      </c>
      <c r="G1450" s="6" t="str">
        <f aca="false">IFERROR(INDEX('4. Pilar'!$A:$C,MATCH($A1450,'4. Pilar'!$A:$A,0),2),"")</f>
        <v/>
      </c>
      <c r="H1450" s="6" t="str">
        <f aca="false">IFERROR(INDEX('5. Tortuguitas'!$B:$D,MATCH($A1450,'5. Tortuguitas'!$B:$B,0),2),"")</f>
        <v/>
      </c>
      <c r="I1450" s="6" t="str">
        <f aca="false">IFERROR(INDEX('6. Del Viso'!$A:$B,MATCH($A1450,'6. Del Viso'!$A:$A,0),3),"")</f>
        <v/>
      </c>
      <c r="J1450" s="6" t="str">
        <f aca="false">IFERROR(INDEX('7. Chica Glade'!$B:$F,MATCH($A1450,'7. Chica Glade'!$B:$B,0),2),"")</f>
        <v/>
      </c>
      <c r="K1450" s="6" t="str">
        <f aca="false">IFERROR(INDEX('8. Veterinaria'!$A:$B,MATCH($A1450,'8. Veterinaria'!$A:$A,0),2),"")</f>
        <v/>
      </c>
      <c r="L1450" s="6" t="str">
        <f aca="false">IFERROR(INDEX('9. Hipocampus'!$A:$B,MATCH($A1450,'9. Hipocampus'!$A:$A,0),2),"")</f>
        <v/>
      </c>
      <c r="M1450" s="6" t="str">
        <f aca="false">IFERROR(INDEX('11. Mundo Mascotas'!$B:$D,MATCH($A1450,'11. Mundo Mascotas'!$B:$B,0),2),"")</f>
        <v/>
      </c>
      <c r="N1450" s="6" t="str">
        <f aca="false">IFERROR(INDEX('12. Yaguar'!$B:$E,MATCH($A1450,'12. Yaguar'!$B:$B,0),2),"")</f>
        <v/>
      </c>
      <c r="O1450" s="6" t="str">
        <f aca="false">IFERROR(INDEX('13. King Clor'!$A:$B,MATCH($A1450,'13. King Clor'!$A:$A,0),2),"")</f>
        <v/>
      </c>
      <c r="P1450" s="6" t="str">
        <f aca="false">IFERROR(INDEX('14. Diserquim'!$A:$B,MATCH($A1450,'14. Diserquim'!$A:$A,0),2),"")</f>
        <v/>
      </c>
      <c r="Q1450" s="6" t="str">
        <f aca="false">IFERROR(INDEX('15. Moreno'!$A:$B,MATCH($A1450,'15. Moreno'!$A:$A,0),2),"")</f>
        <v/>
      </c>
      <c r="R1450" s="6" t="str">
        <f aca="false">IFERROR(INDEX('10. Collares'!$J:$K,MATCH($A1450,'10. Collares'!$J:$J,0),2),"")</f>
        <v/>
      </c>
      <c r="S1450" s="6" t="str">
        <f aca="false">IFERROR(INDEX('13. King Clor'!$G:$H,MATCH($A1450,'13. King Clor'!$G:$G,0),2),"")</f>
        <v/>
      </c>
      <c r="T1450" s="6" t="str">
        <f aca="false">IFERROR(INDEX('10. Collares'!$A:$B,MATCH($A1450,'10. Collares'!$A:$A,0),2),"")</f>
        <v/>
      </c>
      <c r="U1450" s="6" t="str">
        <f aca="false">IFERROR(INDEX('16. Mis nietos'!$B:$C,MATCH($A1450,'16. Mis nietos'!$B:$B,0),2),"")</f>
        <v/>
      </c>
      <c r="V1450" s="6" t="str">
        <f aca="false">IFERROR(INDEX('17. Profesional Vet'!$A:$B,MATCH($A1450,'17. Profesional Vet'!$A:$A,0),2),"")</f>
        <v/>
      </c>
      <c r="W1450" s="6" t="str">
        <f aca="false">IFERROR(INDEX('18. Premier'!$A:$B,MATCH($A1450,'18. Premier'!$A:$A,0),2),"")</f>
        <v/>
      </c>
      <c r="X1450" s="6" t="str">
        <f aca="false">IFERROR(INDEX('19. Dacam'!$A:$B,MATCH($A1450,'19. Dacam'!$A:$A,0),2),"")</f>
        <v/>
      </c>
      <c r="Y1450" s="6" t="str">
        <f aca="false">IFERROR(INDEX('20. Proveedor'!$A:$B,MATCH($A1450,'20. Proveedor'!$A:$A,0),2),"")</f>
        <v/>
      </c>
      <c r="Z1450" s="6" t="str">
        <f aca="false">IFERROR(INDEX('21. Saphirus'!$A:$B,MATCH($A1450,'21. Saphirus'!$A:$A,0),2),"")</f>
        <v/>
      </c>
    </row>
    <row r="1451" customFormat="false" ht="15.75" hidden="false" customHeight="true" outlineLevel="0" collapsed="false">
      <c r="A1451" s="5" t="s">
        <v>1489</v>
      </c>
      <c r="B1451" s="5" t="n">
        <v>1905068</v>
      </c>
      <c r="C1451" s="5" t="s">
        <v>33</v>
      </c>
      <c r="D1451" s="6" t="str">
        <f aca="false">IFERROR(INDEX('1. Benavídez'!$A:$B,MATCH($A1451,'1. Benavídez'!$A:$A,0),2),"")</f>
        <v/>
      </c>
      <c r="E1451" s="6" t="str">
        <f aca="false">IFERROR(INDEX('2. Gallo'!$B:$D,MATCH($A1451,'2. Gallo'!$B:$B,0),3),"")</f>
        <v/>
      </c>
      <c r="F1451" s="6" t="str">
        <f aca="false">IFERROR(INDEX('3. Anea'!$B:$D,MATCH($A1451,'3. Anea'!$B:$B,0),2),"")</f>
        <v/>
      </c>
      <c r="G1451" s="6" t="str">
        <f aca="false">IFERROR(INDEX('4. Pilar'!$A:$C,MATCH($A1451,'4. Pilar'!$A:$A,0),2),"")</f>
        <v/>
      </c>
      <c r="H1451" s="6" t="str">
        <f aca="false">IFERROR(INDEX('5. Tortuguitas'!$B:$D,MATCH($A1451,'5. Tortuguitas'!$B:$B,0),2),"")</f>
        <v/>
      </c>
      <c r="I1451" s="6" t="str">
        <f aca="false">IFERROR(INDEX('6. Del Viso'!$A:$B,MATCH($A1451,'6. Del Viso'!$A:$A,0),3),"")</f>
        <v/>
      </c>
      <c r="J1451" s="6" t="str">
        <f aca="false">IFERROR(INDEX('7. Chica Glade'!$B:$F,MATCH($A1451,'7. Chica Glade'!$B:$B,0),2),"")</f>
        <v/>
      </c>
      <c r="K1451" s="6" t="str">
        <f aca="false">IFERROR(INDEX('8. Veterinaria'!$A:$B,MATCH($A1451,'8. Veterinaria'!$A:$A,0),2),"")</f>
        <v/>
      </c>
      <c r="L1451" s="6" t="str">
        <f aca="false">IFERROR(INDEX('9. Hipocampus'!$A:$B,MATCH($A1451,'9. Hipocampus'!$A:$A,0),2),"")</f>
        <v/>
      </c>
      <c r="M1451" s="6" t="str">
        <f aca="false">IFERROR(INDEX('11. Mundo Mascotas'!$B:$D,MATCH($A1451,'11. Mundo Mascotas'!$B:$B,0),2),"")</f>
        <v/>
      </c>
      <c r="N1451" s="6" t="str">
        <f aca="false">IFERROR(INDEX('12. Yaguar'!$B:$E,MATCH($A1451,'12. Yaguar'!$B:$B,0),2),"")</f>
        <v/>
      </c>
      <c r="O1451" s="6" t="str">
        <f aca="false">IFERROR(INDEX('13. King Clor'!$A:$B,MATCH($A1451,'13. King Clor'!$A:$A,0),2),"")</f>
        <v/>
      </c>
      <c r="P1451" s="6" t="str">
        <f aca="false">IFERROR(INDEX('14. Diserquim'!$A:$B,MATCH($A1451,'14. Diserquim'!$A:$A,0),2),"")</f>
        <v/>
      </c>
      <c r="Q1451" s="6" t="str">
        <f aca="false">IFERROR(INDEX('15. Moreno'!$A:$B,MATCH($A1451,'15. Moreno'!$A:$A,0),2),"")</f>
        <v/>
      </c>
      <c r="R1451" s="6" t="str">
        <f aca="false">IFERROR(INDEX('10. Collares'!$J:$K,MATCH($A1451,'10. Collares'!$J:$J,0),2),"")</f>
        <v/>
      </c>
      <c r="S1451" s="6" t="str">
        <f aca="false">IFERROR(INDEX('13. King Clor'!$G:$H,MATCH($A1451,'13. King Clor'!$G:$G,0),2),"")</f>
        <v/>
      </c>
      <c r="T1451" s="6" t="str">
        <f aca="false">IFERROR(INDEX('10. Collares'!$A:$B,MATCH($A1451,'10. Collares'!$A:$A,0),2),"")</f>
        <v/>
      </c>
      <c r="U1451" s="6" t="str">
        <f aca="false">IFERROR(INDEX('16. Mis nietos'!$B:$C,MATCH($A1451,'16. Mis nietos'!$B:$B,0),2),"")</f>
        <v/>
      </c>
      <c r="V1451" s="6" t="str">
        <f aca="false">IFERROR(INDEX('17. Profesional Vet'!$A:$B,MATCH($A1451,'17. Profesional Vet'!$A:$A,0),2),"")</f>
        <v/>
      </c>
      <c r="W1451" s="6" t="str">
        <f aca="false">IFERROR(INDEX('18. Premier'!$A:$B,MATCH($A1451,'18. Premier'!$A:$A,0),2),"")</f>
        <v/>
      </c>
      <c r="X1451" s="6" t="str">
        <f aca="false">IFERROR(INDEX('19. Dacam'!$A:$B,MATCH($A1451,'19. Dacam'!$A:$A,0),2),"")</f>
        <v/>
      </c>
      <c r="Y1451" s="6" t="str">
        <f aca="false">IFERROR(INDEX('20. Proveedor'!$A:$B,MATCH($A1451,'20. Proveedor'!$A:$A,0),2),"")</f>
        <v/>
      </c>
      <c r="Z1451" s="6" t="str">
        <f aca="false">IFERROR(INDEX('21. Saphirus'!$A:$B,MATCH($A1451,'21. Saphirus'!$A:$A,0),2),"")</f>
        <v/>
      </c>
    </row>
    <row r="1452" customFormat="false" ht="15.75" hidden="false" customHeight="true" outlineLevel="0" collapsed="false">
      <c r="A1452" s="5" t="s">
        <v>1490</v>
      </c>
      <c r="B1452" s="5" t="n">
        <v>1905067</v>
      </c>
      <c r="C1452" s="5" t="s">
        <v>33</v>
      </c>
      <c r="D1452" s="6" t="str">
        <f aca="false">IFERROR(INDEX('1. Benavídez'!$A:$B,MATCH($A1452,'1. Benavídez'!$A:$A,0),2),"")</f>
        <v/>
      </c>
      <c r="E1452" s="6" t="str">
        <f aca="false">IFERROR(INDEX('2. Gallo'!$B:$D,MATCH($A1452,'2. Gallo'!$B:$B,0),3),"")</f>
        <v/>
      </c>
      <c r="F1452" s="6" t="str">
        <f aca="false">IFERROR(INDEX('3. Anea'!$B:$D,MATCH($A1452,'3. Anea'!$B:$B,0),2),"")</f>
        <v/>
      </c>
      <c r="G1452" s="6" t="str">
        <f aca="false">IFERROR(INDEX('4. Pilar'!$A:$C,MATCH($A1452,'4. Pilar'!$A:$A,0),2),"")</f>
        <v/>
      </c>
      <c r="H1452" s="6" t="str">
        <f aca="false">IFERROR(INDEX('5. Tortuguitas'!$B:$D,MATCH($A1452,'5. Tortuguitas'!$B:$B,0),2),"")</f>
        <v/>
      </c>
      <c r="I1452" s="6" t="str">
        <f aca="false">IFERROR(INDEX('6. Del Viso'!$A:$B,MATCH($A1452,'6. Del Viso'!$A:$A,0),3),"")</f>
        <v/>
      </c>
      <c r="J1452" s="6" t="str">
        <f aca="false">IFERROR(INDEX('7. Chica Glade'!$B:$F,MATCH($A1452,'7. Chica Glade'!$B:$B,0),2),"")</f>
        <v/>
      </c>
      <c r="K1452" s="6" t="str">
        <f aca="false">IFERROR(INDEX('8. Veterinaria'!$A:$B,MATCH($A1452,'8. Veterinaria'!$A:$A,0),2),"")</f>
        <v/>
      </c>
      <c r="L1452" s="6" t="str">
        <f aca="false">IFERROR(INDEX('9. Hipocampus'!$A:$B,MATCH($A1452,'9. Hipocampus'!$A:$A,0),2),"")</f>
        <v/>
      </c>
      <c r="M1452" s="6" t="str">
        <f aca="false">IFERROR(INDEX('11. Mundo Mascotas'!$B:$D,MATCH($A1452,'11. Mundo Mascotas'!$B:$B,0),2),"")</f>
        <v/>
      </c>
      <c r="N1452" s="6" t="str">
        <f aca="false">IFERROR(INDEX('12. Yaguar'!$B:$E,MATCH($A1452,'12. Yaguar'!$B:$B,0),2),"")</f>
        <v/>
      </c>
      <c r="O1452" s="6" t="str">
        <f aca="false">IFERROR(INDEX('13. King Clor'!$A:$B,MATCH($A1452,'13. King Clor'!$A:$A,0),2),"")</f>
        <v/>
      </c>
      <c r="P1452" s="6" t="str">
        <f aca="false">IFERROR(INDEX('14. Diserquim'!$A:$B,MATCH($A1452,'14. Diserquim'!$A:$A,0),2),"")</f>
        <v/>
      </c>
      <c r="Q1452" s="6" t="str">
        <f aca="false">IFERROR(INDEX('15. Moreno'!$A:$B,MATCH($A1452,'15. Moreno'!$A:$A,0),2),"")</f>
        <v/>
      </c>
      <c r="R1452" s="6" t="str">
        <f aca="false">IFERROR(INDEX('10. Collares'!$J:$K,MATCH($A1452,'10. Collares'!$J:$J,0),2),"")</f>
        <v/>
      </c>
      <c r="S1452" s="6" t="str">
        <f aca="false">IFERROR(INDEX('13. King Clor'!$G:$H,MATCH($A1452,'13. King Clor'!$G:$G,0),2),"")</f>
        <v/>
      </c>
      <c r="T1452" s="6" t="str">
        <f aca="false">IFERROR(INDEX('10. Collares'!$A:$B,MATCH($A1452,'10. Collares'!$A:$A,0),2),"")</f>
        <v/>
      </c>
      <c r="U1452" s="6" t="str">
        <f aca="false">IFERROR(INDEX('16. Mis nietos'!$B:$C,MATCH($A1452,'16. Mis nietos'!$B:$B,0),2),"")</f>
        <v/>
      </c>
      <c r="V1452" s="6" t="str">
        <f aca="false">IFERROR(INDEX('17. Profesional Vet'!$A:$B,MATCH($A1452,'17. Profesional Vet'!$A:$A,0),2),"")</f>
        <v/>
      </c>
      <c r="W1452" s="6" t="str">
        <f aca="false">IFERROR(INDEX('18. Premier'!$A:$B,MATCH($A1452,'18. Premier'!$A:$A,0),2),"")</f>
        <v/>
      </c>
      <c r="X1452" s="6" t="str">
        <f aca="false">IFERROR(INDEX('19. Dacam'!$A:$B,MATCH($A1452,'19. Dacam'!$A:$A,0),2),"")</f>
        <v/>
      </c>
      <c r="Y1452" s="6" t="str">
        <f aca="false">IFERROR(INDEX('20. Proveedor'!$A:$B,MATCH($A1452,'20. Proveedor'!$A:$A,0),2),"")</f>
        <v/>
      </c>
      <c r="Z1452" s="6" t="str">
        <f aca="false">IFERROR(INDEX('21. Saphirus'!$A:$B,MATCH($A1452,'21. Saphirus'!$A:$A,0),2),"")</f>
        <v/>
      </c>
    </row>
    <row r="1453" customFormat="false" ht="15.75" hidden="false" customHeight="true" outlineLevel="0" collapsed="false">
      <c r="A1453" s="5" t="s">
        <v>1491</v>
      </c>
      <c r="B1453" s="5" t="n">
        <v>8063</v>
      </c>
      <c r="C1453" s="5" t="s">
        <v>33</v>
      </c>
      <c r="D1453" s="6" t="str">
        <f aca="false">IFERROR(INDEX('1. Benavídez'!$A:$B,MATCH($A1453,'1. Benavídez'!$A:$A,0),2),"")</f>
        <v/>
      </c>
      <c r="E1453" s="6" t="str">
        <f aca="false">IFERROR(INDEX('2. Gallo'!$B:$D,MATCH($A1453,'2. Gallo'!$B:$B,0),3),"")</f>
        <v/>
      </c>
      <c r="F1453" s="6" t="str">
        <f aca="false">IFERROR(INDEX('3. Anea'!$B:$D,MATCH($A1453,'3. Anea'!$B:$B,0),2),"")</f>
        <v/>
      </c>
      <c r="G1453" s="6" t="str">
        <f aca="false">IFERROR(INDEX('4. Pilar'!$A:$C,MATCH($A1453,'4. Pilar'!$A:$A,0),2),"")</f>
        <v/>
      </c>
      <c r="H1453" s="6" t="str">
        <f aca="false">IFERROR(INDEX('5. Tortuguitas'!$B:$D,MATCH($A1453,'5. Tortuguitas'!$B:$B,0),2),"")</f>
        <v/>
      </c>
      <c r="I1453" s="6" t="str">
        <f aca="false">IFERROR(INDEX('6. Del Viso'!$A:$B,MATCH($A1453,'6. Del Viso'!$A:$A,0),3),"")</f>
        <v/>
      </c>
      <c r="J1453" s="6" t="str">
        <f aca="false">IFERROR(INDEX('7. Chica Glade'!$B:$F,MATCH($A1453,'7. Chica Glade'!$B:$B,0),2),"")</f>
        <v/>
      </c>
      <c r="K1453" s="6" t="str">
        <f aca="false">IFERROR(INDEX('8. Veterinaria'!$A:$B,MATCH($A1453,'8. Veterinaria'!$A:$A,0),2),"")</f>
        <v/>
      </c>
      <c r="L1453" s="6" t="str">
        <f aca="false">IFERROR(INDEX('9. Hipocampus'!$A:$B,MATCH($A1453,'9. Hipocampus'!$A:$A,0),2),"")</f>
        <v/>
      </c>
      <c r="M1453" s="6" t="str">
        <f aca="false">IFERROR(INDEX('11. Mundo Mascotas'!$B:$D,MATCH($A1453,'11. Mundo Mascotas'!$B:$B,0),2),"")</f>
        <v/>
      </c>
      <c r="N1453" s="6" t="str">
        <f aca="false">IFERROR(INDEX('12. Yaguar'!$B:$E,MATCH($A1453,'12. Yaguar'!$B:$B,0),2),"")</f>
        <v/>
      </c>
      <c r="O1453" s="6" t="str">
        <f aca="false">IFERROR(INDEX('13. King Clor'!$A:$B,MATCH($A1453,'13. King Clor'!$A:$A,0),2),"")</f>
        <v/>
      </c>
      <c r="P1453" s="6" t="str">
        <f aca="false">IFERROR(INDEX('14. Diserquim'!$A:$B,MATCH($A1453,'14. Diserquim'!$A:$A,0),2),"")</f>
        <v/>
      </c>
      <c r="Q1453" s="6" t="str">
        <f aca="false">IFERROR(INDEX('15. Moreno'!$A:$B,MATCH($A1453,'15. Moreno'!$A:$A,0),2),"")</f>
        <v/>
      </c>
      <c r="R1453" s="6" t="str">
        <f aca="false">IFERROR(INDEX('10. Collares'!$J:$K,MATCH($A1453,'10. Collares'!$J:$J,0),2),"")</f>
        <v/>
      </c>
      <c r="S1453" s="6" t="str">
        <f aca="false">IFERROR(INDEX('13. King Clor'!$G:$H,MATCH($A1453,'13. King Clor'!$G:$G,0),2),"")</f>
        <v/>
      </c>
      <c r="T1453" s="6" t="str">
        <f aca="false">IFERROR(INDEX('10. Collares'!$A:$B,MATCH($A1453,'10. Collares'!$A:$A,0),2),"")</f>
        <v/>
      </c>
      <c r="U1453" s="6" t="str">
        <f aca="false">IFERROR(INDEX('16. Mis nietos'!$B:$C,MATCH($A1453,'16. Mis nietos'!$B:$B,0),2),"")</f>
        <v/>
      </c>
      <c r="V1453" s="6" t="str">
        <f aca="false">IFERROR(INDEX('17. Profesional Vet'!$A:$B,MATCH($A1453,'17. Profesional Vet'!$A:$A,0),2),"")</f>
        <v/>
      </c>
      <c r="W1453" s="6" t="str">
        <f aca="false">IFERROR(INDEX('18. Premier'!$A:$B,MATCH($A1453,'18. Premier'!$A:$A,0),2),"")</f>
        <v/>
      </c>
      <c r="X1453" s="6" t="str">
        <f aca="false">IFERROR(INDEX('19. Dacam'!$A:$B,MATCH($A1453,'19. Dacam'!$A:$A,0),2),"")</f>
        <v/>
      </c>
      <c r="Y1453" s="6" t="str">
        <f aca="false">IFERROR(INDEX('20. Proveedor'!$A:$B,MATCH($A1453,'20. Proveedor'!$A:$A,0),2),"")</f>
        <v/>
      </c>
      <c r="Z1453" s="6" t="str">
        <f aca="false">IFERROR(INDEX('21. Saphirus'!$A:$B,MATCH($A1453,'21. Saphirus'!$A:$A,0),2),"")</f>
        <v/>
      </c>
    </row>
    <row r="1454" customFormat="false" ht="15.75" hidden="false" customHeight="true" outlineLevel="0" collapsed="false">
      <c r="A1454" s="5" t="s">
        <v>1492</v>
      </c>
      <c r="B1454" s="5" t="n">
        <v>8073</v>
      </c>
      <c r="C1454" s="5" t="s">
        <v>33</v>
      </c>
      <c r="D1454" s="6" t="str">
        <f aca="false">IFERROR(INDEX('1. Benavídez'!$A:$B,MATCH($A1454,'1. Benavídez'!$A:$A,0),2),"")</f>
        <v/>
      </c>
      <c r="E1454" s="6" t="str">
        <f aca="false">IFERROR(INDEX('2. Gallo'!$B:$D,MATCH($A1454,'2. Gallo'!$B:$B,0),3),"")</f>
        <v/>
      </c>
      <c r="F1454" s="6" t="str">
        <f aca="false">IFERROR(INDEX('3. Anea'!$B:$D,MATCH($A1454,'3. Anea'!$B:$B,0),2),"")</f>
        <v/>
      </c>
      <c r="G1454" s="6" t="str">
        <f aca="false">IFERROR(INDEX('4. Pilar'!$A:$C,MATCH($A1454,'4. Pilar'!$A:$A,0),2),"")</f>
        <v/>
      </c>
      <c r="H1454" s="6" t="str">
        <f aca="false">IFERROR(INDEX('5. Tortuguitas'!$B:$D,MATCH($A1454,'5. Tortuguitas'!$B:$B,0),2),"")</f>
        <v/>
      </c>
      <c r="I1454" s="6" t="str">
        <f aca="false">IFERROR(INDEX('6. Del Viso'!$A:$B,MATCH($A1454,'6. Del Viso'!$A:$A,0),3),"")</f>
        <v/>
      </c>
      <c r="J1454" s="6" t="str">
        <f aca="false">IFERROR(INDEX('7. Chica Glade'!$B:$F,MATCH($A1454,'7. Chica Glade'!$B:$B,0),2),"")</f>
        <v/>
      </c>
      <c r="K1454" s="6" t="str">
        <f aca="false">IFERROR(INDEX('8. Veterinaria'!$A:$B,MATCH($A1454,'8. Veterinaria'!$A:$A,0),2),"")</f>
        <v/>
      </c>
      <c r="L1454" s="6" t="str">
        <f aca="false">IFERROR(INDEX('9. Hipocampus'!$A:$B,MATCH($A1454,'9. Hipocampus'!$A:$A,0),2),"")</f>
        <v/>
      </c>
      <c r="M1454" s="6" t="str">
        <f aca="false">IFERROR(INDEX('11. Mundo Mascotas'!$B:$D,MATCH($A1454,'11. Mundo Mascotas'!$B:$B,0),2),"")</f>
        <v/>
      </c>
      <c r="N1454" s="6" t="str">
        <f aca="false">IFERROR(INDEX('12. Yaguar'!$B:$E,MATCH($A1454,'12. Yaguar'!$B:$B,0),2),"")</f>
        <v/>
      </c>
      <c r="O1454" s="6" t="str">
        <f aca="false">IFERROR(INDEX('13. King Clor'!$A:$B,MATCH($A1454,'13. King Clor'!$A:$A,0),2),"")</f>
        <v/>
      </c>
      <c r="P1454" s="6" t="str">
        <f aca="false">IFERROR(INDEX('14. Diserquim'!$A:$B,MATCH($A1454,'14. Diserquim'!$A:$A,0),2),"")</f>
        <v/>
      </c>
      <c r="Q1454" s="6" t="str">
        <f aca="false">IFERROR(INDEX('15. Moreno'!$A:$B,MATCH($A1454,'15. Moreno'!$A:$A,0),2),"")</f>
        <v/>
      </c>
      <c r="R1454" s="6" t="str">
        <f aca="false">IFERROR(INDEX('10. Collares'!$J:$K,MATCH($A1454,'10. Collares'!$J:$J,0),2),"")</f>
        <v/>
      </c>
      <c r="S1454" s="6" t="str">
        <f aca="false">IFERROR(INDEX('13. King Clor'!$G:$H,MATCH($A1454,'13. King Clor'!$G:$G,0),2),"")</f>
        <v/>
      </c>
      <c r="T1454" s="6" t="str">
        <f aca="false">IFERROR(INDEX('10. Collares'!$A:$B,MATCH($A1454,'10. Collares'!$A:$A,0),2),"")</f>
        <v/>
      </c>
      <c r="U1454" s="6" t="str">
        <f aca="false">IFERROR(INDEX('16. Mis nietos'!$B:$C,MATCH($A1454,'16. Mis nietos'!$B:$B,0),2),"")</f>
        <v/>
      </c>
      <c r="V1454" s="6" t="str">
        <f aca="false">IFERROR(INDEX('17. Profesional Vet'!$A:$B,MATCH($A1454,'17. Profesional Vet'!$A:$A,0),2),"")</f>
        <v/>
      </c>
      <c r="W1454" s="6" t="str">
        <f aca="false">IFERROR(INDEX('18. Premier'!$A:$B,MATCH($A1454,'18. Premier'!$A:$A,0),2),"")</f>
        <v/>
      </c>
      <c r="X1454" s="6" t="str">
        <f aca="false">IFERROR(INDEX('19. Dacam'!$A:$B,MATCH($A1454,'19. Dacam'!$A:$A,0),2),"")</f>
        <v/>
      </c>
      <c r="Y1454" s="6" t="str">
        <f aca="false">IFERROR(INDEX('20. Proveedor'!$A:$B,MATCH($A1454,'20. Proveedor'!$A:$A,0),2),"")</f>
        <v/>
      </c>
      <c r="Z1454" s="6" t="str">
        <f aca="false">IFERROR(INDEX('21. Saphirus'!$A:$B,MATCH($A1454,'21. Saphirus'!$A:$A,0),2),"")</f>
        <v/>
      </c>
    </row>
    <row r="1455" customFormat="false" ht="15.75" hidden="false" customHeight="true" outlineLevel="0" collapsed="false">
      <c r="A1455" s="5" t="s">
        <v>1493</v>
      </c>
      <c r="B1455" s="5" t="n">
        <v>1906068</v>
      </c>
      <c r="C1455" s="5" t="s">
        <v>33</v>
      </c>
      <c r="D1455" s="6" t="str">
        <f aca="false">IFERROR(INDEX('1. Benavídez'!$A:$B,MATCH($A1455,'1. Benavídez'!$A:$A,0),2),"")</f>
        <v/>
      </c>
      <c r="E1455" s="6" t="str">
        <f aca="false">IFERROR(INDEX('2. Gallo'!$B:$D,MATCH($A1455,'2. Gallo'!$B:$B,0),3),"")</f>
        <v/>
      </c>
      <c r="F1455" s="6" t="str">
        <f aca="false">IFERROR(INDEX('3. Anea'!$B:$D,MATCH($A1455,'3. Anea'!$B:$B,0),2),"")</f>
        <v/>
      </c>
      <c r="G1455" s="6" t="str">
        <f aca="false">IFERROR(INDEX('4. Pilar'!$A:$C,MATCH($A1455,'4. Pilar'!$A:$A,0),2),"")</f>
        <v/>
      </c>
      <c r="H1455" s="6" t="str">
        <f aca="false">IFERROR(INDEX('5. Tortuguitas'!$B:$D,MATCH($A1455,'5. Tortuguitas'!$B:$B,0),2),"")</f>
        <v/>
      </c>
      <c r="I1455" s="6" t="str">
        <f aca="false">IFERROR(INDEX('6. Del Viso'!$A:$B,MATCH($A1455,'6. Del Viso'!$A:$A,0),3),"")</f>
        <v/>
      </c>
      <c r="J1455" s="6" t="str">
        <f aca="false">IFERROR(INDEX('7. Chica Glade'!$B:$F,MATCH($A1455,'7. Chica Glade'!$B:$B,0),2),"")</f>
        <v/>
      </c>
      <c r="K1455" s="6" t="str">
        <f aca="false">IFERROR(INDEX('8. Veterinaria'!$A:$B,MATCH($A1455,'8. Veterinaria'!$A:$A,0),2),"")</f>
        <v/>
      </c>
      <c r="L1455" s="6" t="str">
        <f aca="false">IFERROR(INDEX('9. Hipocampus'!$A:$B,MATCH($A1455,'9. Hipocampus'!$A:$A,0),2),"")</f>
        <v/>
      </c>
      <c r="M1455" s="6" t="str">
        <f aca="false">IFERROR(INDEX('11. Mundo Mascotas'!$B:$D,MATCH($A1455,'11. Mundo Mascotas'!$B:$B,0),2),"")</f>
        <v/>
      </c>
      <c r="N1455" s="6" t="str">
        <f aca="false">IFERROR(INDEX('12. Yaguar'!$B:$E,MATCH($A1455,'12. Yaguar'!$B:$B,0),2),"")</f>
        <v/>
      </c>
      <c r="O1455" s="6" t="str">
        <f aca="false">IFERROR(INDEX('13. King Clor'!$A:$B,MATCH($A1455,'13. King Clor'!$A:$A,0),2),"")</f>
        <v/>
      </c>
      <c r="P1455" s="6" t="str">
        <f aca="false">IFERROR(INDEX('14. Diserquim'!$A:$B,MATCH($A1455,'14. Diserquim'!$A:$A,0),2),"")</f>
        <v/>
      </c>
      <c r="Q1455" s="6" t="str">
        <f aca="false">IFERROR(INDEX('15. Moreno'!$A:$B,MATCH($A1455,'15. Moreno'!$A:$A,0),2),"")</f>
        <v/>
      </c>
      <c r="R1455" s="6" t="str">
        <f aca="false">IFERROR(INDEX('10. Collares'!$J:$K,MATCH($A1455,'10. Collares'!$J:$J,0),2),"")</f>
        <v/>
      </c>
      <c r="S1455" s="6" t="str">
        <f aca="false">IFERROR(INDEX('13. King Clor'!$G:$H,MATCH($A1455,'13. King Clor'!$G:$G,0),2),"")</f>
        <v/>
      </c>
      <c r="T1455" s="6" t="str">
        <f aca="false">IFERROR(INDEX('10. Collares'!$A:$B,MATCH($A1455,'10. Collares'!$A:$A,0),2),"")</f>
        <v/>
      </c>
      <c r="U1455" s="6" t="str">
        <f aca="false">IFERROR(INDEX('16. Mis nietos'!$B:$C,MATCH($A1455,'16. Mis nietos'!$B:$B,0),2),"")</f>
        <v/>
      </c>
      <c r="V1455" s="6" t="str">
        <f aca="false">IFERROR(INDEX('17. Profesional Vet'!$A:$B,MATCH($A1455,'17. Profesional Vet'!$A:$A,0),2),"")</f>
        <v/>
      </c>
      <c r="W1455" s="6" t="str">
        <f aca="false">IFERROR(INDEX('18. Premier'!$A:$B,MATCH($A1455,'18. Premier'!$A:$A,0),2),"")</f>
        <v/>
      </c>
      <c r="X1455" s="6" t="str">
        <f aca="false">IFERROR(INDEX('19. Dacam'!$A:$B,MATCH($A1455,'19. Dacam'!$A:$A,0),2),"")</f>
        <v/>
      </c>
      <c r="Y1455" s="6" t="str">
        <f aca="false">IFERROR(INDEX('20. Proveedor'!$A:$B,MATCH($A1455,'20. Proveedor'!$A:$A,0),2),"")</f>
        <v/>
      </c>
      <c r="Z1455" s="6" t="str">
        <f aca="false">IFERROR(INDEX('21. Saphirus'!$A:$B,MATCH($A1455,'21. Saphirus'!$A:$A,0),2),"")</f>
        <v/>
      </c>
    </row>
    <row r="1456" customFormat="false" ht="15.75" hidden="false" customHeight="true" outlineLevel="0" collapsed="false">
      <c r="A1456" s="5" t="s">
        <v>1494</v>
      </c>
      <c r="B1456" s="5" t="n">
        <v>1905070</v>
      </c>
      <c r="C1456" s="5" t="s">
        <v>33</v>
      </c>
      <c r="D1456" s="6" t="str">
        <f aca="false">IFERROR(INDEX('1. Benavídez'!$A:$B,MATCH($A1456,'1. Benavídez'!$A:$A,0),2),"")</f>
        <v/>
      </c>
      <c r="E1456" s="6" t="str">
        <f aca="false">IFERROR(INDEX('2. Gallo'!$B:$D,MATCH($A1456,'2. Gallo'!$B:$B,0),3),"")</f>
        <v/>
      </c>
      <c r="F1456" s="6" t="str">
        <f aca="false">IFERROR(INDEX('3. Anea'!$B:$D,MATCH($A1456,'3. Anea'!$B:$B,0),2),"")</f>
        <v/>
      </c>
      <c r="G1456" s="6" t="str">
        <f aca="false">IFERROR(INDEX('4. Pilar'!$A:$C,MATCH($A1456,'4. Pilar'!$A:$A,0),2),"")</f>
        <v/>
      </c>
      <c r="H1456" s="6" t="str">
        <f aca="false">IFERROR(INDEX('5. Tortuguitas'!$B:$D,MATCH($A1456,'5. Tortuguitas'!$B:$B,0),2),"")</f>
        <v/>
      </c>
      <c r="I1456" s="6" t="str">
        <f aca="false">IFERROR(INDEX('6. Del Viso'!$A:$B,MATCH($A1456,'6. Del Viso'!$A:$A,0),3),"")</f>
        <v/>
      </c>
      <c r="J1456" s="6" t="str">
        <f aca="false">IFERROR(INDEX('7. Chica Glade'!$B:$F,MATCH($A1456,'7. Chica Glade'!$B:$B,0),2),"")</f>
        <v/>
      </c>
      <c r="K1456" s="6" t="str">
        <f aca="false">IFERROR(INDEX('8. Veterinaria'!$A:$B,MATCH($A1456,'8. Veterinaria'!$A:$A,0),2),"")</f>
        <v/>
      </c>
      <c r="L1456" s="6" t="str">
        <f aca="false">IFERROR(INDEX('9. Hipocampus'!$A:$B,MATCH($A1456,'9. Hipocampus'!$A:$A,0),2),"")</f>
        <v/>
      </c>
      <c r="M1456" s="6" t="str">
        <f aca="false">IFERROR(INDEX('11. Mundo Mascotas'!$B:$D,MATCH($A1456,'11. Mundo Mascotas'!$B:$B,0),2),"")</f>
        <v/>
      </c>
      <c r="N1456" s="6" t="str">
        <f aca="false">IFERROR(INDEX('12. Yaguar'!$B:$E,MATCH($A1456,'12. Yaguar'!$B:$B,0),2),"")</f>
        <v/>
      </c>
      <c r="O1456" s="6" t="str">
        <f aca="false">IFERROR(INDEX('13. King Clor'!$A:$B,MATCH($A1456,'13. King Clor'!$A:$A,0),2),"")</f>
        <v/>
      </c>
      <c r="P1456" s="6" t="str">
        <f aca="false">IFERROR(INDEX('14. Diserquim'!$A:$B,MATCH($A1456,'14. Diserquim'!$A:$A,0),2),"")</f>
        <v/>
      </c>
      <c r="Q1456" s="6" t="str">
        <f aca="false">IFERROR(INDEX('15. Moreno'!$A:$B,MATCH($A1456,'15. Moreno'!$A:$A,0),2),"")</f>
        <v/>
      </c>
      <c r="R1456" s="6" t="str">
        <f aca="false">IFERROR(INDEX('10. Collares'!$J:$K,MATCH($A1456,'10. Collares'!$J:$J,0),2),"")</f>
        <v/>
      </c>
      <c r="S1456" s="6" t="str">
        <f aca="false">IFERROR(INDEX('13. King Clor'!$G:$H,MATCH($A1456,'13. King Clor'!$G:$G,0),2),"")</f>
        <v/>
      </c>
      <c r="T1456" s="6" t="str">
        <f aca="false">IFERROR(INDEX('10. Collares'!$A:$B,MATCH($A1456,'10. Collares'!$A:$A,0),2),"")</f>
        <v/>
      </c>
      <c r="U1456" s="6" t="str">
        <f aca="false">IFERROR(INDEX('16. Mis nietos'!$B:$C,MATCH($A1456,'16. Mis nietos'!$B:$B,0),2),"")</f>
        <v/>
      </c>
      <c r="V1456" s="6" t="str">
        <f aca="false">IFERROR(INDEX('17. Profesional Vet'!$A:$B,MATCH($A1456,'17. Profesional Vet'!$A:$A,0),2),"")</f>
        <v/>
      </c>
      <c r="W1456" s="6" t="str">
        <f aca="false">IFERROR(INDEX('18. Premier'!$A:$B,MATCH($A1456,'18. Premier'!$A:$A,0),2),"")</f>
        <v/>
      </c>
      <c r="X1456" s="6" t="str">
        <f aca="false">IFERROR(INDEX('19. Dacam'!$A:$B,MATCH($A1456,'19. Dacam'!$A:$A,0),2),"")</f>
        <v/>
      </c>
      <c r="Y1456" s="6" t="str">
        <f aca="false">IFERROR(INDEX('20. Proveedor'!$A:$B,MATCH($A1456,'20. Proveedor'!$A:$A,0),2),"")</f>
        <v/>
      </c>
      <c r="Z1456" s="6" t="str">
        <f aca="false">IFERROR(INDEX('21. Saphirus'!$A:$B,MATCH($A1456,'21. Saphirus'!$A:$A,0),2),"")</f>
        <v/>
      </c>
    </row>
    <row r="1457" customFormat="false" ht="15.75" hidden="false" customHeight="true" outlineLevel="0" collapsed="false">
      <c r="A1457" s="5" t="s">
        <v>1495</v>
      </c>
      <c r="B1457" s="5" t="n">
        <v>1905257</v>
      </c>
      <c r="C1457" s="5" t="s">
        <v>33</v>
      </c>
      <c r="D1457" s="6" t="str">
        <f aca="false">IFERROR(INDEX('1. Benavídez'!$A:$B,MATCH($A1457,'1. Benavídez'!$A:$A,0),2),"")</f>
        <v/>
      </c>
      <c r="E1457" s="6" t="str">
        <f aca="false">IFERROR(INDEX('2. Gallo'!$B:$D,MATCH($A1457,'2. Gallo'!$B:$B,0),3),"")</f>
        <v/>
      </c>
      <c r="F1457" s="6" t="str">
        <f aca="false">IFERROR(INDEX('3. Anea'!$B:$D,MATCH($A1457,'3. Anea'!$B:$B,0),2),"")</f>
        <v/>
      </c>
      <c r="G1457" s="6" t="str">
        <f aca="false">IFERROR(INDEX('4. Pilar'!$A:$C,MATCH($A1457,'4. Pilar'!$A:$A,0),2),"")</f>
        <v/>
      </c>
      <c r="H1457" s="6" t="str">
        <f aca="false">IFERROR(INDEX('5. Tortuguitas'!$B:$D,MATCH($A1457,'5. Tortuguitas'!$B:$B,0),2),"")</f>
        <v/>
      </c>
      <c r="I1457" s="6" t="str">
        <f aca="false">IFERROR(INDEX('6. Del Viso'!$A:$B,MATCH($A1457,'6. Del Viso'!$A:$A,0),3),"")</f>
        <v/>
      </c>
      <c r="J1457" s="6" t="str">
        <f aca="false">IFERROR(INDEX('7. Chica Glade'!$B:$F,MATCH($A1457,'7. Chica Glade'!$B:$B,0),2),"")</f>
        <v/>
      </c>
      <c r="K1457" s="6" t="str">
        <f aca="false">IFERROR(INDEX('8. Veterinaria'!$A:$B,MATCH($A1457,'8. Veterinaria'!$A:$A,0),2),"")</f>
        <v/>
      </c>
      <c r="L1457" s="6" t="str">
        <f aca="false">IFERROR(INDEX('9. Hipocampus'!$A:$B,MATCH($A1457,'9. Hipocampus'!$A:$A,0),2),"")</f>
        <v/>
      </c>
      <c r="M1457" s="6" t="str">
        <f aca="false">IFERROR(INDEX('11. Mundo Mascotas'!$B:$D,MATCH($A1457,'11. Mundo Mascotas'!$B:$B,0),2),"")</f>
        <v/>
      </c>
      <c r="N1457" s="6" t="str">
        <f aca="false">IFERROR(INDEX('12. Yaguar'!$B:$E,MATCH($A1457,'12. Yaguar'!$B:$B,0),2),"")</f>
        <v/>
      </c>
      <c r="O1457" s="6" t="str">
        <f aca="false">IFERROR(INDEX('13. King Clor'!$A:$B,MATCH($A1457,'13. King Clor'!$A:$A,0),2),"")</f>
        <v/>
      </c>
      <c r="P1457" s="6" t="str">
        <f aca="false">IFERROR(INDEX('14. Diserquim'!$A:$B,MATCH($A1457,'14. Diserquim'!$A:$A,0),2),"")</f>
        <v/>
      </c>
      <c r="Q1457" s="6" t="str">
        <f aca="false">IFERROR(INDEX('15. Moreno'!$A:$B,MATCH($A1457,'15. Moreno'!$A:$A,0),2),"")</f>
        <v/>
      </c>
      <c r="R1457" s="6" t="str">
        <f aca="false">IFERROR(INDEX('10. Collares'!$J:$K,MATCH($A1457,'10. Collares'!$J:$J,0),2),"")</f>
        <v/>
      </c>
      <c r="S1457" s="6" t="str">
        <f aca="false">IFERROR(INDEX('13. King Clor'!$G:$H,MATCH($A1457,'13. King Clor'!$G:$G,0),2),"")</f>
        <v/>
      </c>
      <c r="T1457" s="6" t="str">
        <f aca="false">IFERROR(INDEX('10. Collares'!$A:$B,MATCH($A1457,'10. Collares'!$A:$A,0),2),"")</f>
        <v/>
      </c>
      <c r="U1457" s="6" t="str">
        <f aca="false">IFERROR(INDEX('16. Mis nietos'!$B:$C,MATCH($A1457,'16. Mis nietos'!$B:$B,0),2),"")</f>
        <v/>
      </c>
      <c r="V1457" s="6" t="str">
        <f aca="false">IFERROR(INDEX('17. Profesional Vet'!$A:$B,MATCH($A1457,'17. Profesional Vet'!$A:$A,0),2),"")</f>
        <v/>
      </c>
      <c r="W1457" s="6" t="str">
        <f aca="false">IFERROR(INDEX('18. Premier'!$A:$B,MATCH($A1457,'18. Premier'!$A:$A,0),2),"")</f>
        <v/>
      </c>
      <c r="X1457" s="6" t="str">
        <f aca="false">IFERROR(INDEX('19. Dacam'!$A:$B,MATCH($A1457,'19. Dacam'!$A:$A,0),2),"")</f>
        <v/>
      </c>
      <c r="Y1457" s="6" t="str">
        <f aca="false">IFERROR(INDEX('20. Proveedor'!$A:$B,MATCH($A1457,'20. Proveedor'!$A:$A,0),2),"")</f>
        <v/>
      </c>
      <c r="Z1457" s="6" t="str">
        <f aca="false">IFERROR(INDEX('21. Saphirus'!$A:$B,MATCH($A1457,'21. Saphirus'!$A:$A,0),2),"")</f>
        <v/>
      </c>
    </row>
    <row r="1458" customFormat="false" ht="15.75" hidden="false" customHeight="true" outlineLevel="0" collapsed="false">
      <c r="A1458" s="5" t="s">
        <v>1496</v>
      </c>
      <c r="B1458" s="5" t="n">
        <v>1905210</v>
      </c>
      <c r="C1458" s="5" t="s">
        <v>33</v>
      </c>
      <c r="D1458" s="6" t="str">
        <f aca="false">IFERROR(INDEX('1. Benavídez'!$A:$B,MATCH($A1458,'1. Benavídez'!$A:$A,0),2),"")</f>
        <v/>
      </c>
      <c r="E1458" s="6" t="str">
        <f aca="false">IFERROR(INDEX('2. Gallo'!$B:$D,MATCH($A1458,'2. Gallo'!$B:$B,0),3),"")</f>
        <v/>
      </c>
      <c r="F1458" s="6" t="str">
        <f aca="false">IFERROR(INDEX('3. Anea'!$B:$D,MATCH($A1458,'3. Anea'!$B:$B,0),2),"")</f>
        <v/>
      </c>
      <c r="G1458" s="6" t="str">
        <f aca="false">IFERROR(INDEX('4. Pilar'!$A:$C,MATCH($A1458,'4. Pilar'!$A:$A,0),2),"")</f>
        <v/>
      </c>
      <c r="H1458" s="6" t="str">
        <f aca="false">IFERROR(INDEX('5. Tortuguitas'!$B:$D,MATCH($A1458,'5. Tortuguitas'!$B:$B,0),2),"")</f>
        <v/>
      </c>
      <c r="I1458" s="6" t="str">
        <f aca="false">IFERROR(INDEX('6. Del Viso'!$A:$B,MATCH($A1458,'6. Del Viso'!$A:$A,0),3),"")</f>
        <v/>
      </c>
      <c r="J1458" s="6" t="str">
        <f aca="false">IFERROR(INDEX('7. Chica Glade'!$B:$F,MATCH($A1458,'7. Chica Glade'!$B:$B,0),2),"")</f>
        <v/>
      </c>
      <c r="K1458" s="6" t="str">
        <f aca="false">IFERROR(INDEX('8. Veterinaria'!$A:$B,MATCH($A1458,'8. Veterinaria'!$A:$A,0),2),"")</f>
        <v/>
      </c>
      <c r="L1458" s="6" t="n">
        <f aca="false">IFERROR(INDEX('9. Hipocampus'!$A:$B,MATCH($A1458,'9. Hipocampus'!$A:$A,0),2),"")</f>
        <v>3839</v>
      </c>
      <c r="M1458" s="6" t="str">
        <f aca="false">IFERROR(INDEX('11. Mundo Mascotas'!$B:$D,MATCH($A1458,'11. Mundo Mascotas'!$B:$B,0),2),"")</f>
        <v/>
      </c>
      <c r="N1458" s="6" t="str">
        <f aca="false">IFERROR(INDEX('12. Yaguar'!$B:$E,MATCH($A1458,'12. Yaguar'!$B:$B,0),2),"")</f>
        <v/>
      </c>
      <c r="O1458" s="6" t="str">
        <f aca="false">IFERROR(INDEX('13. King Clor'!$A:$B,MATCH($A1458,'13. King Clor'!$A:$A,0),2),"")</f>
        <v/>
      </c>
      <c r="P1458" s="6" t="str">
        <f aca="false">IFERROR(INDEX('14. Diserquim'!$A:$B,MATCH($A1458,'14. Diserquim'!$A:$A,0),2),"")</f>
        <v/>
      </c>
      <c r="Q1458" s="6" t="str">
        <f aca="false">IFERROR(INDEX('15. Moreno'!$A:$B,MATCH($A1458,'15. Moreno'!$A:$A,0),2),"")</f>
        <v/>
      </c>
      <c r="R1458" s="6" t="str">
        <f aca="false">IFERROR(INDEX('10. Collares'!$J:$K,MATCH($A1458,'10. Collares'!$J:$J,0),2),"")</f>
        <v/>
      </c>
      <c r="S1458" s="6" t="str">
        <f aca="false">IFERROR(INDEX('13. King Clor'!$G:$H,MATCH($A1458,'13. King Clor'!$G:$G,0),2),"")</f>
        <v/>
      </c>
      <c r="T1458" s="6" t="str">
        <f aca="false">IFERROR(INDEX('10. Collares'!$A:$B,MATCH($A1458,'10. Collares'!$A:$A,0),2),"")</f>
        <v/>
      </c>
      <c r="U1458" s="6" t="str">
        <f aca="false">IFERROR(INDEX('16. Mis nietos'!$B:$C,MATCH($A1458,'16. Mis nietos'!$B:$B,0),2),"")</f>
        <v/>
      </c>
      <c r="V1458" s="6" t="str">
        <f aca="false">IFERROR(INDEX('17. Profesional Vet'!$A:$B,MATCH($A1458,'17. Profesional Vet'!$A:$A,0),2),"")</f>
        <v/>
      </c>
      <c r="W1458" s="6" t="str">
        <f aca="false">IFERROR(INDEX('18. Premier'!$A:$B,MATCH($A1458,'18. Premier'!$A:$A,0),2),"")</f>
        <v/>
      </c>
      <c r="X1458" s="6" t="str">
        <f aca="false">IFERROR(INDEX('19. Dacam'!$A:$B,MATCH($A1458,'19. Dacam'!$A:$A,0),2),"")</f>
        <v/>
      </c>
      <c r="Y1458" s="6" t="str">
        <f aca="false">IFERROR(INDEX('20. Proveedor'!$A:$B,MATCH($A1458,'20. Proveedor'!$A:$A,0),2),"")</f>
        <v/>
      </c>
      <c r="Z1458" s="6" t="str">
        <f aca="false">IFERROR(INDEX('21. Saphirus'!$A:$B,MATCH($A1458,'21. Saphirus'!$A:$A,0),2),"")</f>
        <v/>
      </c>
    </row>
    <row r="1459" customFormat="false" ht="15.75" hidden="false" customHeight="true" outlineLevel="0" collapsed="false">
      <c r="A1459" s="5" t="s">
        <v>1497</v>
      </c>
      <c r="B1459" s="5" t="n">
        <v>1905461</v>
      </c>
      <c r="C1459" s="5" t="s">
        <v>33</v>
      </c>
      <c r="D1459" s="6" t="str">
        <f aca="false">IFERROR(INDEX('1. Benavídez'!$A:$B,MATCH($A1459,'1. Benavídez'!$A:$A,0),2),"")</f>
        <v/>
      </c>
      <c r="E1459" s="6" t="str">
        <f aca="false">IFERROR(INDEX('2. Gallo'!$B:$D,MATCH($A1459,'2. Gallo'!$B:$B,0),3),"")</f>
        <v/>
      </c>
      <c r="F1459" s="6" t="str">
        <f aca="false">IFERROR(INDEX('3. Anea'!$B:$D,MATCH($A1459,'3. Anea'!$B:$B,0),2),"")</f>
        <v/>
      </c>
      <c r="G1459" s="6" t="str">
        <f aca="false">IFERROR(INDEX('4. Pilar'!$A:$C,MATCH($A1459,'4. Pilar'!$A:$A,0),2),"")</f>
        <v/>
      </c>
      <c r="H1459" s="6" t="str">
        <f aca="false">IFERROR(INDEX('5. Tortuguitas'!$B:$D,MATCH($A1459,'5. Tortuguitas'!$B:$B,0),2),"")</f>
        <v/>
      </c>
      <c r="I1459" s="6" t="str">
        <f aca="false">IFERROR(INDEX('6. Del Viso'!$A:$B,MATCH($A1459,'6. Del Viso'!$A:$A,0),3),"")</f>
        <v/>
      </c>
      <c r="J1459" s="6" t="str">
        <f aca="false">IFERROR(INDEX('7. Chica Glade'!$B:$F,MATCH($A1459,'7. Chica Glade'!$B:$B,0),2),"")</f>
        <v/>
      </c>
      <c r="K1459" s="6" t="str">
        <f aca="false">IFERROR(INDEX('8. Veterinaria'!$A:$B,MATCH($A1459,'8. Veterinaria'!$A:$A,0),2),"")</f>
        <v/>
      </c>
      <c r="L1459" s="6" t="n">
        <f aca="false">IFERROR(INDEX('9. Hipocampus'!$A:$B,MATCH($A1459,'9. Hipocampus'!$A:$A,0),2),"")</f>
        <v>2160</v>
      </c>
      <c r="M1459" s="6" t="str">
        <f aca="false">IFERROR(INDEX('11. Mundo Mascotas'!$B:$D,MATCH($A1459,'11. Mundo Mascotas'!$B:$B,0),2),"")</f>
        <v/>
      </c>
      <c r="N1459" s="6" t="str">
        <f aca="false">IFERROR(INDEX('12. Yaguar'!$B:$E,MATCH($A1459,'12. Yaguar'!$B:$B,0),2),"")</f>
        <v/>
      </c>
      <c r="O1459" s="6" t="str">
        <f aca="false">IFERROR(INDEX('13. King Clor'!$A:$B,MATCH($A1459,'13. King Clor'!$A:$A,0),2),"")</f>
        <v/>
      </c>
      <c r="P1459" s="6" t="str">
        <f aca="false">IFERROR(INDEX('14. Diserquim'!$A:$B,MATCH($A1459,'14. Diserquim'!$A:$A,0),2),"")</f>
        <v/>
      </c>
      <c r="Q1459" s="6" t="str">
        <f aca="false">IFERROR(INDEX('15. Moreno'!$A:$B,MATCH($A1459,'15. Moreno'!$A:$A,0),2),"")</f>
        <v/>
      </c>
      <c r="R1459" s="6" t="str">
        <f aca="false">IFERROR(INDEX('10. Collares'!$J:$K,MATCH($A1459,'10. Collares'!$J:$J,0),2),"")</f>
        <v/>
      </c>
      <c r="S1459" s="6" t="str">
        <f aca="false">IFERROR(INDEX('13. King Clor'!$G:$H,MATCH($A1459,'13. King Clor'!$G:$G,0),2),"")</f>
        <v/>
      </c>
      <c r="T1459" s="6" t="str">
        <f aca="false">IFERROR(INDEX('10. Collares'!$A:$B,MATCH($A1459,'10. Collares'!$A:$A,0),2),"")</f>
        <v/>
      </c>
      <c r="U1459" s="6" t="str">
        <f aca="false">IFERROR(INDEX('16. Mis nietos'!$B:$C,MATCH($A1459,'16. Mis nietos'!$B:$B,0),2),"")</f>
        <v/>
      </c>
      <c r="V1459" s="6" t="str">
        <f aca="false">IFERROR(INDEX('17. Profesional Vet'!$A:$B,MATCH($A1459,'17. Profesional Vet'!$A:$A,0),2),"")</f>
        <v/>
      </c>
      <c r="W1459" s="6" t="str">
        <f aca="false">IFERROR(INDEX('18. Premier'!$A:$B,MATCH($A1459,'18. Premier'!$A:$A,0),2),"")</f>
        <v/>
      </c>
      <c r="X1459" s="6" t="str">
        <f aca="false">IFERROR(INDEX('19. Dacam'!$A:$B,MATCH($A1459,'19. Dacam'!$A:$A,0),2),"")</f>
        <v/>
      </c>
      <c r="Y1459" s="6" t="str">
        <f aca="false">IFERROR(INDEX('20. Proveedor'!$A:$B,MATCH($A1459,'20. Proveedor'!$A:$A,0),2),"")</f>
        <v/>
      </c>
      <c r="Z1459" s="6" t="str">
        <f aca="false">IFERROR(INDEX('21. Saphirus'!$A:$B,MATCH($A1459,'21. Saphirus'!$A:$A,0),2),"")</f>
        <v/>
      </c>
    </row>
    <row r="1460" customFormat="false" ht="15.75" hidden="false" customHeight="true" outlineLevel="0" collapsed="false">
      <c r="A1460" s="5" t="s">
        <v>1498</v>
      </c>
      <c r="B1460" s="5" t="n">
        <v>1906068</v>
      </c>
      <c r="C1460" s="5" t="s">
        <v>33</v>
      </c>
      <c r="D1460" s="6" t="str">
        <f aca="false">IFERROR(INDEX('1. Benavídez'!$A:$B,MATCH($A1460,'1. Benavídez'!$A:$A,0),2),"")</f>
        <v/>
      </c>
      <c r="E1460" s="6" t="str">
        <f aca="false">IFERROR(INDEX('2. Gallo'!$B:$D,MATCH($A1460,'2. Gallo'!$B:$B,0),3),"")</f>
        <v/>
      </c>
      <c r="F1460" s="6" t="str">
        <f aca="false">IFERROR(INDEX('3. Anea'!$B:$D,MATCH($A1460,'3. Anea'!$B:$B,0),2),"")</f>
        <v/>
      </c>
      <c r="G1460" s="6" t="str">
        <f aca="false">IFERROR(INDEX('4. Pilar'!$A:$C,MATCH($A1460,'4. Pilar'!$A:$A,0),2),"")</f>
        <v/>
      </c>
      <c r="H1460" s="6" t="str">
        <f aca="false">IFERROR(INDEX('5. Tortuguitas'!$B:$D,MATCH($A1460,'5. Tortuguitas'!$B:$B,0),2),"")</f>
        <v/>
      </c>
      <c r="I1460" s="6" t="str">
        <f aca="false">IFERROR(INDEX('6. Del Viso'!$A:$B,MATCH($A1460,'6. Del Viso'!$A:$A,0),3),"")</f>
        <v/>
      </c>
      <c r="J1460" s="6" t="str">
        <f aca="false">IFERROR(INDEX('7. Chica Glade'!$B:$F,MATCH($A1460,'7. Chica Glade'!$B:$B,0),2),"")</f>
        <v/>
      </c>
      <c r="K1460" s="6" t="str">
        <f aca="false">IFERROR(INDEX('8. Veterinaria'!$A:$B,MATCH($A1460,'8. Veterinaria'!$A:$A,0),2),"")</f>
        <v/>
      </c>
      <c r="L1460" s="6" t="str">
        <f aca="false">IFERROR(INDEX('9. Hipocampus'!$A:$B,MATCH($A1460,'9. Hipocampus'!$A:$A,0),2),"")</f>
        <v/>
      </c>
      <c r="M1460" s="6" t="str">
        <f aca="false">IFERROR(INDEX('11. Mundo Mascotas'!$B:$D,MATCH($A1460,'11. Mundo Mascotas'!$B:$B,0),2),"")</f>
        <v/>
      </c>
      <c r="N1460" s="6" t="str">
        <f aca="false">IFERROR(INDEX('12. Yaguar'!$B:$E,MATCH($A1460,'12. Yaguar'!$B:$B,0),2),"")</f>
        <v/>
      </c>
      <c r="O1460" s="6" t="str">
        <f aca="false">IFERROR(INDEX('13. King Clor'!$A:$B,MATCH($A1460,'13. King Clor'!$A:$A,0),2),"")</f>
        <v/>
      </c>
      <c r="P1460" s="6" t="str">
        <f aca="false">IFERROR(INDEX('14. Diserquim'!$A:$B,MATCH($A1460,'14. Diserquim'!$A:$A,0),2),"")</f>
        <v/>
      </c>
      <c r="Q1460" s="6" t="str">
        <f aca="false">IFERROR(INDEX('15. Moreno'!$A:$B,MATCH($A1460,'15. Moreno'!$A:$A,0),2),"")</f>
        <v/>
      </c>
      <c r="R1460" s="6" t="str">
        <f aca="false">IFERROR(INDEX('10. Collares'!$J:$K,MATCH($A1460,'10. Collares'!$J:$J,0),2),"")</f>
        <v/>
      </c>
      <c r="S1460" s="6" t="str">
        <f aca="false">IFERROR(INDEX('13. King Clor'!$G:$H,MATCH($A1460,'13. King Clor'!$G:$G,0),2),"")</f>
        <v/>
      </c>
      <c r="T1460" s="6" t="str">
        <f aca="false">IFERROR(INDEX('10. Collares'!$A:$B,MATCH($A1460,'10. Collares'!$A:$A,0),2),"")</f>
        <v/>
      </c>
      <c r="U1460" s="6" t="str">
        <f aca="false">IFERROR(INDEX('16. Mis nietos'!$B:$C,MATCH($A1460,'16. Mis nietos'!$B:$B,0),2),"")</f>
        <v/>
      </c>
      <c r="V1460" s="6" t="str">
        <f aca="false">IFERROR(INDEX('17. Profesional Vet'!$A:$B,MATCH($A1460,'17. Profesional Vet'!$A:$A,0),2),"")</f>
        <v/>
      </c>
      <c r="W1460" s="6" t="str">
        <f aca="false">IFERROR(INDEX('18. Premier'!$A:$B,MATCH($A1460,'18. Premier'!$A:$A,0),2),"")</f>
        <v/>
      </c>
      <c r="X1460" s="6" t="str">
        <f aca="false">IFERROR(INDEX('19. Dacam'!$A:$B,MATCH($A1460,'19. Dacam'!$A:$A,0),2),"")</f>
        <v/>
      </c>
      <c r="Y1460" s="6" t="str">
        <f aca="false">IFERROR(INDEX('20. Proveedor'!$A:$B,MATCH($A1460,'20. Proveedor'!$A:$A,0),2),"")</f>
        <v/>
      </c>
      <c r="Z1460" s="6" t="str">
        <f aca="false">IFERROR(INDEX('21. Saphirus'!$A:$B,MATCH($A1460,'21. Saphirus'!$A:$A,0),2),"")</f>
        <v/>
      </c>
    </row>
    <row r="1461" customFormat="false" ht="15.75" hidden="false" customHeight="true" outlineLevel="0" collapsed="false">
      <c r="A1461" s="5" t="s">
        <v>1499</v>
      </c>
      <c r="B1461" s="5" t="n">
        <v>44405</v>
      </c>
      <c r="C1461" s="5" t="s">
        <v>33</v>
      </c>
      <c r="D1461" s="6" t="str">
        <f aca="false">IFERROR(INDEX('1. Benavídez'!$A:$B,MATCH($A1461,'1. Benavídez'!$A:$A,0),2),"")</f>
        <v/>
      </c>
      <c r="E1461" s="6" t="str">
        <f aca="false">IFERROR(INDEX('2. Gallo'!$B:$D,MATCH($A1461,'2. Gallo'!$B:$B,0),3),"")</f>
        <v/>
      </c>
      <c r="F1461" s="6" t="str">
        <f aca="false">IFERROR(INDEX('3. Anea'!$B:$D,MATCH($A1461,'3. Anea'!$B:$B,0),2),"")</f>
        <v/>
      </c>
      <c r="G1461" s="6" t="str">
        <f aca="false">IFERROR(INDEX('4. Pilar'!$A:$C,MATCH($A1461,'4. Pilar'!$A:$A,0),2),"")</f>
        <v/>
      </c>
      <c r="H1461" s="6" t="str">
        <f aca="false">IFERROR(INDEX('5. Tortuguitas'!$B:$D,MATCH($A1461,'5. Tortuguitas'!$B:$B,0),2),"")</f>
        <v/>
      </c>
      <c r="I1461" s="6" t="str">
        <f aca="false">IFERROR(INDEX('6. Del Viso'!$A:$B,MATCH($A1461,'6. Del Viso'!$A:$A,0),3),"")</f>
        <v/>
      </c>
      <c r="J1461" s="6" t="str">
        <f aca="false">IFERROR(INDEX('7. Chica Glade'!$B:$F,MATCH($A1461,'7. Chica Glade'!$B:$B,0),2),"")</f>
        <v/>
      </c>
      <c r="K1461" s="6" t="str">
        <f aca="false">IFERROR(INDEX('8. Veterinaria'!$A:$B,MATCH($A1461,'8. Veterinaria'!$A:$A,0),2),"")</f>
        <v/>
      </c>
      <c r="L1461" s="6" t="str">
        <f aca="false">IFERROR(INDEX('9. Hipocampus'!$A:$B,MATCH($A1461,'9. Hipocampus'!$A:$A,0),2),"")</f>
        <v/>
      </c>
      <c r="M1461" s="6" t="str">
        <f aca="false">IFERROR(INDEX('11. Mundo Mascotas'!$B:$D,MATCH($A1461,'11. Mundo Mascotas'!$B:$B,0),2),"")</f>
        <v/>
      </c>
      <c r="N1461" s="6" t="str">
        <f aca="false">IFERROR(INDEX('12. Yaguar'!$B:$E,MATCH($A1461,'12. Yaguar'!$B:$B,0),2),"")</f>
        <v/>
      </c>
      <c r="O1461" s="6" t="str">
        <f aca="false">IFERROR(INDEX('13. King Clor'!$A:$B,MATCH($A1461,'13. King Clor'!$A:$A,0),2),"")</f>
        <v/>
      </c>
      <c r="P1461" s="6" t="str">
        <f aca="false">IFERROR(INDEX('14. Diserquim'!$A:$B,MATCH($A1461,'14. Diserquim'!$A:$A,0),2),"")</f>
        <v/>
      </c>
      <c r="Q1461" s="6" t="str">
        <f aca="false">IFERROR(INDEX('15. Moreno'!$A:$B,MATCH($A1461,'15. Moreno'!$A:$A,0),2),"")</f>
        <v/>
      </c>
      <c r="R1461" s="6" t="str">
        <f aca="false">IFERROR(INDEX('10. Collares'!$J:$K,MATCH($A1461,'10. Collares'!$J:$J,0),2),"")</f>
        <v/>
      </c>
      <c r="S1461" s="6" t="str">
        <f aca="false">IFERROR(INDEX('13. King Clor'!$G:$H,MATCH($A1461,'13. King Clor'!$G:$G,0),2),"")</f>
        <v/>
      </c>
      <c r="T1461" s="6" t="str">
        <f aca="false">IFERROR(INDEX('10. Collares'!$A:$B,MATCH($A1461,'10. Collares'!$A:$A,0),2),"")</f>
        <v/>
      </c>
      <c r="U1461" s="6" t="str">
        <f aca="false">IFERROR(INDEX('16. Mis nietos'!$B:$C,MATCH($A1461,'16. Mis nietos'!$B:$B,0),2),"")</f>
        <v/>
      </c>
      <c r="V1461" s="6" t="str">
        <f aca="false">IFERROR(INDEX('17. Profesional Vet'!$A:$B,MATCH($A1461,'17. Profesional Vet'!$A:$A,0),2),"")</f>
        <v/>
      </c>
      <c r="W1461" s="6" t="str">
        <f aca="false">IFERROR(INDEX('18. Premier'!$A:$B,MATCH($A1461,'18. Premier'!$A:$A,0),2),"")</f>
        <v/>
      </c>
      <c r="X1461" s="6" t="str">
        <f aca="false">IFERROR(INDEX('19. Dacam'!$A:$B,MATCH($A1461,'19. Dacam'!$A:$A,0),2),"")</f>
        <v/>
      </c>
      <c r="Y1461" s="6" t="str">
        <f aca="false">IFERROR(INDEX('20. Proveedor'!$A:$B,MATCH($A1461,'20. Proveedor'!$A:$A,0),2),"")</f>
        <v/>
      </c>
      <c r="Z1461" s="6" t="str">
        <f aca="false">IFERROR(INDEX('21. Saphirus'!$A:$B,MATCH($A1461,'21. Saphirus'!$A:$A,0),2),"")</f>
        <v/>
      </c>
    </row>
    <row r="1462" customFormat="false" ht="15.75" hidden="false" customHeight="true" outlineLevel="0" collapsed="false">
      <c r="A1462" s="5" t="s">
        <v>1500</v>
      </c>
      <c r="B1462" s="5" t="n">
        <v>1906068</v>
      </c>
      <c r="C1462" s="5" t="s">
        <v>33</v>
      </c>
      <c r="D1462" s="6" t="str">
        <f aca="false">IFERROR(INDEX('1. Benavídez'!$A:$B,MATCH($A1462,'1. Benavídez'!$A:$A,0),2),"")</f>
        <v/>
      </c>
      <c r="E1462" s="6" t="str">
        <f aca="false">IFERROR(INDEX('2. Gallo'!$B:$D,MATCH($A1462,'2. Gallo'!$B:$B,0),3),"")</f>
        <v/>
      </c>
      <c r="F1462" s="6" t="str">
        <f aca="false">IFERROR(INDEX('3. Anea'!$B:$D,MATCH($A1462,'3. Anea'!$B:$B,0),2),"")</f>
        <v/>
      </c>
      <c r="G1462" s="6" t="str">
        <f aca="false">IFERROR(INDEX('4. Pilar'!$A:$C,MATCH($A1462,'4. Pilar'!$A:$A,0),2),"")</f>
        <v/>
      </c>
      <c r="H1462" s="6" t="str">
        <f aca="false">IFERROR(INDEX('5. Tortuguitas'!$B:$D,MATCH($A1462,'5. Tortuguitas'!$B:$B,0),2),"")</f>
        <v/>
      </c>
      <c r="I1462" s="6" t="str">
        <f aca="false">IFERROR(INDEX('6. Del Viso'!$A:$B,MATCH($A1462,'6. Del Viso'!$A:$A,0),3),"")</f>
        <v/>
      </c>
      <c r="J1462" s="6" t="str">
        <f aca="false">IFERROR(INDEX('7. Chica Glade'!$B:$F,MATCH($A1462,'7. Chica Glade'!$B:$B,0),2),"")</f>
        <v/>
      </c>
      <c r="K1462" s="6" t="str">
        <f aca="false">IFERROR(INDEX('8. Veterinaria'!$A:$B,MATCH($A1462,'8. Veterinaria'!$A:$A,0),2),"")</f>
        <v/>
      </c>
      <c r="L1462" s="6" t="str">
        <f aca="false">IFERROR(INDEX('9. Hipocampus'!$A:$B,MATCH($A1462,'9. Hipocampus'!$A:$A,0),2),"")</f>
        <v/>
      </c>
      <c r="M1462" s="6" t="str">
        <f aca="false">IFERROR(INDEX('11. Mundo Mascotas'!$B:$D,MATCH($A1462,'11. Mundo Mascotas'!$B:$B,0),2),"")</f>
        <v/>
      </c>
      <c r="N1462" s="6" t="str">
        <f aca="false">IFERROR(INDEX('12. Yaguar'!$B:$E,MATCH($A1462,'12. Yaguar'!$B:$B,0),2),"")</f>
        <v/>
      </c>
      <c r="O1462" s="6" t="str">
        <f aca="false">IFERROR(INDEX('13. King Clor'!$A:$B,MATCH($A1462,'13. King Clor'!$A:$A,0),2),"")</f>
        <v/>
      </c>
      <c r="P1462" s="6" t="str">
        <f aca="false">IFERROR(INDEX('14. Diserquim'!$A:$B,MATCH($A1462,'14. Diserquim'!$A:$A,0),2),"")</f>
        <v/>
      </c>
      <c r="Q1462" s="6" t="str">
        <f aca="false">IFERROR(INDEX('15. Moreno'!$A:$B,MATCH($A1462,'15. Moreno'!$A:$A,0),2),"")</f>
        <v/>
      </c>
      <c r="R1462" s="6" t="str">
        <f aca="false">IFERROR(INDEX('10. Collares'!$J:$K,MATCH($A1462,'10. Collares'!$J:$J,0),2),"")</f>
        <v/>
      </c>
      <c r="S1462" s="6" t="str">
        <f aca="false">IFERROR(INDEX('13. King Clor'!$G:$H,MATCH($A1462,'13. King Clor'!$G:$G,0),2),"")</f>
        <v/>
      </c>
      <c r="T1462" s="6" t="str">
        <f aca="false">IFERROR(INDEX('10. Collares'!$A:$B,MATCH($A1462,'10. Collares'!$A:$A,0),2),"")</f>
        <v/>
      </c>
      <c r="U1462" s="6" t="str">
        <f aca="false">IFERROR(INDEX('16. Mis nietos'!$B:$C,MATCH($A1462,'16. Mis nietos'!$B:$B,0),2),"")</f>
        <v/>
      </c>
      <c r="V1462" s="6" t="str">
        <f aca="false">IFERROR(INDEX('17. Profesional Vet'!$A:$B,MATCH($A1462,'17. Profesional Vet'!$A:$A,0),2),"")</f>
        <v/>
      </c>
      <c r="W1462" s="6" t="str">
        <f aca="false">IFERROR(INDEX('18. Premier'!$A:$B,MATCH($A1462,'18. Premier'!$A:$A,0),2),"")</f>
        <v/>
      </c>
      <c r="X1462" s="6" t="str">
        <f aca="false">IFERROR(INDEX('19. Dacam'!$A:$B,MATCH($A1462,'19. Dacam'!$A:$A,0),2),"")</f>
        <v/>
      </c>
      <c r="Y1462" s="6" t="str">
        <f aca="false">IFERROR(INDEX('20. Proveedor'!$A:$B,MATCH($A1462,'20. Proveedor'!$A:$A,0),2),"")</f>
        <v/>
      </c>
      <c r="Z1462" s="6" t="str">
        <f aca="false">IFERROR(INDEX('21. Saphirus'!$A:$B,MATCH($A1462,'21. Saphirus'!$A:$A,0),2),"")</f>
        <v/>
      </c>
    </row>
    <row r="1463" customFormat="false" ht="15.75" hidden="false" customHeight="true" outlineLevel="0" collapsed="false">
      <c r="A1463" s="5" t="s">
        <v>1501</v>
      </c>
      <c r="B1463" s="5" t="n">
        <v>1905933</v>
      </c>
      <c r="C1463" s="5" t="s">
        <v>33</v>
      </c>
      <c r="D1463" s="6" t="str">
        <f aca="false">IFERROR(INDEX('1. Benavídez'!$A:$B,MATCH($A1463,'1. Benavídez'!$A:$A,0),2),"")</f>
        <v/>
      </c>
      <c r="E1463" s="6" t="str">
        <f aca="false">IFERROR(INDEX('2. Gallo'!$B:$D,MATCH($A1463,'2. Gallo'!$B:$B,0),3),"")</f>
        <v/>
      </c>
      <c r="F1463" s="6" t="str">
        <f aca="false">IFERROR(INDEX('3. Anea'!$B:$D,MATCH($A1463,'3. Anea'!$B:$B,0),2),"")</f>
        <v/>
      </c>
      <c r="G1463" s="6" t="str">
        <f aca="false">IFERROR(INDEX('4. Pilar'!$A:$C,MATCH($A1463,'4. Pilar'!$A:$A,0),2),"")</f>
        <v/>
      </c>
      <c r="H1463" s="6" t="str">
        <f aca="false">IFERROR(INDEX('5. Tortuguitas'!$B:$D,MATCH($A1463,'5. Tortuguitas'!$B:$B,0),2),"")</f>
        <v/>
      </c>
      <c r="I1463" s="6" t="str">
        <f aca="false">IFERROR(INDEX('6. Del Viso'!$A:$B,MATCH($A1463,'6. Del Viso'!$A:$A,0),3),"")</f>
        <v/>
      </c>
      <c r="J1463" s="6" t="str">
        <f aca="false">IFERROR(INDEX('7. Chica Glade'!$B:$F,MATCH($A1463,'7. Chica Glade'!$B:$B,0),2),"")</f>
        <v/>
      </c>
      <c r="K1463" s="6" t="str">
        <f aca="false">IFERROR(INDEX('8. Veterinaria'!$A:$B,MATCH($A1463,'8. Veterinaria'!$A:$A,0),2),"")</f>
        <v/>
      </c>
      <c r="L1463" s="6" t="str">
        <f aca="false">IFERROR(INDEX('9. Hipocampus'!$A:$B,MATCH($A1463,'9. Hipocampus'!$A:$A,0),2),"")</f>
        <v/>
      </c>
      <c r="M1463" s="6" t="str">
        <f aca="false">IFERROR(INDEX('11. Mundo Mascotas'!$B:$D,MATCH($A1463,'11. Mundo Mascotas'!$B:$B,0),2),"")</f>
        <v/>
      </c>
      <c r="N1463" s="6" t="str">
        <f aca="false">IFERROR(INDEX('12. Yaguar'!$B:$E,MATCH($A1463,'12. Yaguar'!$B:$B,0),2),"")</f>
        <v/>
      </c>
      <c r="O1463" s="6" t="str">
        <f aca="false">IFERROR(INDEX('13. King Clor'!$A:$B,MATCH($A1463,'13. King Clor'!$A:$A,0),2),"")</f>
        <v/>
      </c>
      <c r="P1463" s="6" t="str">
        <f aca="false">IFERROR(INDEX('14. Diserquim'!$A:$B,MATCH($A1463,'14. Diserquim'!$A:$A,0),2),"")</f>
        <v/>
      </c>
      <c r="Q1463" s="6" t="str">
        <f aca="false">IFERROR(INDEX('15. Moreno'!$A:$B,MATCH($A1463,'15. Moreno'!$A:$A,0),2),"")</f>
        <v/>
      </c>
      <c r="R1463" s="6" t="str">
        <f aca="false">IFERROR(INDEX('10. Collares'!$J:$K,MATCH($A1463,'10. Collares'!$J:$J,0),2),"")</f>
        <v/>
      </c>
      <c r="S1463" s="6" t="str">
        <f aca="false">IFERROR(INDEX('13. King Clor'!$G:$H,MATCH($A1463,'13. King Clor'!$G:$G,0),2),"")</f>
        <v/>
      </c>
      <c r="T1463" s="6" t="str">
        <f aca="false">IFERROR(INDEX('10. Collares'!$A:$B,MATCH($A1463,'10. Collares'!$A:$A,0),2),"")</f>
        <v/>
      </c>
      <c r="U1463" s="6" t="str">
        <f aca="false">IFERROR(INDEX('16. Mis nietos'!$B:$C,MATCH($A1463,'16. Mis nietos'!$B:$B,0),2),"")</f>
        <v/>
      </c>
      <c r="V1463" s="6" t="str">
        <f aca="false">IFERROR(INDEX('17. Profesional Vet'!$A:$B,MATCH($A1463,'17. Profesional Vet'!$A:$A,0),2),"")</f>
        <v/>
      </c>
      <c r="W1463" s="6" t="str">
        <f aca="false">IFERROR(INDEX('18. Premier'!$A:$B,MATCH($A1463,'18. Premier'!$A:$A,0),2),"")</f>
        <v/>
      </c>
      <c r="X1463" s="6" t="str">
        <f aca="false">IFERROR(INDEX('19. Dacam'!$A:$B,MATCH($A1463,'19. Dacam'!$A:$A,0),2),"")</f>
        <v/>
      </c>
      <c r="Y1463" s="6" t="str">
        <f aca="false">IFERROR(INDEX('20. Proveedor'!$A:$B,MATCH($A1463,'20. Proveedor'!$A:$A,0),2),"")</f>
        <v/>
      </c>
      <c r="Z1463" s="6" t="str">
        <f aca="false">IFERROR(INDEX('21. Saphirus'!$A:$B,MATCH($A1463,'21. Saphirus'!$A:$A,0),2),"")</f>
        <v/>
      </c>
    </row>
    <row r="1464" customFormat="false" ht="15.75" hidden="false" customHeight="true" outlineLevel="0" collapsed="false">
      <c r="A1464" s="5" t="s">
        <v>1502</v>
      </c>
      <c r="B1464" s="5" t="n">
        <v>1905138</v>
      </c>
      <c r="C1464" s="5" t="s">
        <v>33</v>
      </c>
      <c r="D1464" s="6" t="str">
        <f aca="false">IFERROR(INDEX('1. Benavídez'!$A:$B,MATCH($A1464,'1. Benavídez'!$A:$A,0),2),"")</f>
        <v/>
      </c>
      <c r="E1464" s="6" t="str">
        <f aca="false">IFERROR(INDEX('2. Gallo'!$B:$D,MATCH($A1464,'2. Gallo'!$B:$B,0),3),"")</f>
        <v/>
      </c>
      <c r="F1464" s="6" t="str">
        <f aca="false">IFERROR(INDEX('3. Anea'!$B:$D,MATCH($A1464,'3. Anea'!$B:$B,0),2),"")</f>
        <v/>
      </c>
      <c r="G1464" s="6" t="str">
        <f aca="false">IFERROR(INDEX('4. Pilar'!$A:$C,MATCH($A1464,'4. Pilar'!$A:$A,0),2),"")</f>
        <v/>
      </c>
      <c r="H1464" s="6" t="str">
        <f aca="false">IFERROR(INDEX('5. Tortuguitas'!$B:$D,MATCH($A1464,'5. Tortuguitas'!$B:$B,0),2),"")</f>
        <v/>
      </c>
      <c r="I1464" s="6" t="str">
        <f aca="false">IFERROR(INDEX('6. Del Viso'!$A:$B,MATCH($A1464,'6. Del Viso'!$A:$A,0),3),"")</f>
        <v/>
      </c>
      <c r="J1464" s="6" t="str">
        <f aca="false">IFERROR(INDEX('7. Chica Glade'!$B:$F,MATCH($A1464,'7. Chica Glade'!$B:$B,0),2),"")</f>
        <v/>
      </c>
      <c r="K1464" s="6" t="str">
        <f aca="false">IFERROR(INDEX('8. Veterinaria'!$A:$B,MATCH($A1464,'8. Veterinaria'!$A:$A,0),2),"")</f>
        <v/>
      </c>
      <c r="L1464" s="6" t="str">
        <f aca="false">IFERROR(INDEX('9. Hipocampus'!$A:$B,MATCH($A1464,'9. Hipocampus'!$A:$A,0),2),"")</f>
        <v/>
      </c>
      <c r="M1464" s="6" t="str">
        <f aca="false">IFERROR(INDEX('11. Mundo Mascotas'!$B:$D,MATCH($A1464,'11. Mundo Mascotas'!$B:$B,0),2),"")</f>
        <v/>
      </c>
      <c r="N1464" s="6" t="str">
        <f aca="false">IFERROR(INDEX('12. Yaguar'!$B:$E,MATCH($A1464,'12. Yaguar'!$B:$B,0),2),"")</f>
        <v/>
      </c>
      <c r="O1464" s="6" t="str">
        <f aca="false">IFERROR(INDEX('13. King Clor'!$A:$B,MATCH($A1464,'13. King Clor'!$A:$A,0),2),"")</f>
        <v/>
      </c>
      <c r="P1464" s="6" t="str">
        <f aca="false">IFERROR(INDEX('14. Diserquim'!$A:$B,MATCH($A1464,'14. Diserquim'!$A:$A,0),2),"")</f>
        <v/>
      </c>
      <c r="Q1464" s="6" t="str">
        <f aca="false">IFERROR(INDEX('15. Moreno'!$A:$B,MATCH($A1464,'15. Moreno'!$A:$A,0),2),"")</f>
        <v/>
      </c>
      <c r="R1464" s="6" t="str">
        <f aca="false">IFERROR(INDEX('10. Collares'!$J:$K,MATCH($A1464,'10. Collares'!$J:$J,0),2),"")</f>
        <v/>
      </c>
      <c r="S1464" s="6" t="str">
        <f aca="false">IFERROR(INDEX('13. King Clor'!$G:$H,MATCH($A1464,'13. King Clor'!$G:$G,0),2),"")</f>
        <v/>
      </c>
      <c r="T1464" s="6" t="str">
        <f aca="false">IFERROR(INDEX('10. Collares'!$A:$B,MATCH($A1464,'10. Collares'!$A:$A,0),2),"")</f>
        <v/>
      </c>
      <c r="U1464" s="6" t="str">
        <f aca="false">IFERROR(INDEX('16. Mis nietos'!$B:$C,MATCH($A1464,'16. Mis nietos'!$B:$B,0),2),"")</f>
        <v/>
      </c>
      <c r="V1464" s="6" t="str">
        <f aca="false">IFERROR(INDEX('17. Profesional Vet'!$A:$B,MATCH($A1464,'17. Profesional Vet'!$A:$A,0),2),"")</f>
        <v/>
      </c>
      <c r="W1464" s="6" t="str">
        <f aca="false">IFERROR(INDEX('18. Premier'!$A:$B,MATCH($A1464,'18. Premier'!$A:$A,0),2),"")</f>
        <v/>
      </c>
      <c r="X1464" s="6" t="str">
        <f aca="false">IFERROR(INDEX('19. Dacam'!$A:$B,MATCH($A1464,'19. Dacam'!$A:$A,0),2),"")</f>
        <v/>
      </c>
      <c r="Y1464" s="6" t="str">
        <f aca="false">IFERROR(INDEX('20. Proveedor'!$A:$B,MATCH($A1464,'20. Proveedor'!$A:$A,0),2),"")</f>
        <v/>
      </c>
      <c r="Z1464" s="6" t="str">
        <f aca="false">IFERROR(INDEX('21. Saphirus'!$A:$B,MATCH($A1464,'21. Saphirus'!$A:$A,0),2),"")</f>
        <v/>
      </c>
    </row>
    <row r="1465" customFormat="false" ht="15.75" hidden="false" customHeight="true" outlineLevel="0" collapsed="false">
      <c r="A1465" s="5" t="s">
        <v>1503</v>
      </c>
      <c r="B1465" s="5" t="n">
        <v>8093</v>
      </c>
      <c r="C1465" s="5" t="s">
        <v>33</v>
      </c>
      <c r="D1465" s="6" t="str">
        <f aca="false">IFERROR(INDEX('1. Benavídez'!$A:$B,MATCH($A1465,'1. Benavídez'!$A:$A,0),2),"")</f>
        <v/>
      </c>
      <c r="E1465" s="6" t="str">
        <f aca="false">IFERROR(INDEX('2. Gallo'!$B:$D,MATCH($A1465,'2. Gallo'!$B:$B,0),3),"")</f>
        <v/>
      </c>
      <c r="F1465" s="6" t="str">
        <f aca="false">IFERROR(INDEX('3. Anea'!$B:$D,MATCH($A1465,'3. Anea'!$B:$B,0),2),"")</f>
        <v/>
      </c>
      <c r="G1465" s="6" t="str">
        <f aca="false">IFERROR(INDEX('4. Pilar'!$A:$C,MATCH($A1465,'4. Pilar'!$A:$A,0),2),"")</f>
        <v/>
      </c>
      <c r="H1465" s="6" t="str">
        <f aca="false">IFERROR(INDEX('5. Tortuguitas'!$B:$D,MATCH($A1465,'5. Tortuguitas'!$B:$B,0),2),"")</f>
        <v/>
      </c>
      <c r="I1465" s="6" t="str">
        <f aca="false">IFERROR(INDEX('6. Del Viso'!$A:$B,MATCH($A1465,'6. Del Viso'!$A:$A,0),3),"")</f>
        <v/>
      </c>
      <c r="J1465" s="6" t="str">
        <f aca="false">IFERROR(INDEX('7. Chica Glade'!$B:$F,MATCH($A1465,'7. Chica Glade'!$B:$B,0),2),"")</f>
        <v/>
      </c>
      <c r="K1465" s="6" t="str">
        <f aca="false">IFERROR(INDEX('8. Veterinaria'!$A:$B,MATCH($A1465,'8. Veterinaria'!$A:$A,0),2),"")</f>
        <v/>
      </c>
      <c r="L1465" s="6" t="str">
        <f aca="false">IFERROR(INDEX('9. Hipocampus'!$A:$B,MATCH($A1465,'9. Hipocampus'!$A:$A,0),2),"")</f>
        <v/>
      </c>
      <c r="M1465" s="6" t="str">
        <f aca="false">IFERROR(INDEX('11. Mundo Mascotas'!$B:$D,MATCH($A1465,'11. Mundo Mascotas'!$B:$B,0),2),"")</f>
        <v/>
      </c>
      <c r="N1465" s="6" t="str">
        <f aca="false">IFERROR(INDEX('12. Yaguar'!$B:$E,MATCH($A1465,'12. Yaguar'!$B:$B,0),2),"")</f>
        <v/>
      </c>
      <c r="O1465" s="6" t="str">
        <f aca="false">IFERROR(INDEX('13. King Clor'!$A:$B,MATCH($A1465,'13. King Clor'!$A:$A,0),2),"")</f>
        <v/>
      </c>
      <c r="P1465" s="6" t="str">
        <f aca="false">IFERROR(INDEX('14. Diserquim'!$A:$B,MATCH($A1465,'14. Diserquim'!$A:$A,0),2),"")</f>
        <v/>
      </c>
      <c r="Q1465" s="6" t="str">
        <f aca="false">IFERROR(INDEX('15. Moreno'!$A:$B,MATCH($A1465,'15. Moreno'!$A:$A,0),2),"")</f>
        <v/>
      </c>
      <c r="R1465" s="6" t="str">
        <f aca="false">IFERROR(INDEX('10. Collares'!$J:$K,MATCH($A1465,'10. Collares'!$J:$J,0),2),"")</f>
        <v/>
      </c>
      <c r="S1465" s="6" t="str">
        <f aca="false">IFERROR(INDEX('13. King Clor'!$G:$H,MATCH($A1465,'13. King Clor'!$G:$G,0),2),"")</f>
        <v/>
      </c>
      <c r="T1465" s="6" t="str">
        <f aca="false">IFERROR(INDEX('10. Collares'!$A:$B,MATCH($A1465,'10. Collares'!$A:$A,0),2),"")</f>
        <v/>
      </c>
      <c r="U1465" s="6" t="str">
        <f aca="false">IFERROR(INDEX('16. Mis nietos'!$B:$C,MATCH($A1465,'16. Mis nietos'!$B:$B,0),2),"")</f>
        <v/>
      </c>
      <c r="V1465" s="6" t="str">
        <f aca="false">IFERROR(INDEX('17. Profesional Vet'!$A:$B,MATCH($A1465,'17. Profesional Vet'!$A:$A,0),2),"")</f>
        <v/>
      </c>
      <c r="W1465" s="6" t="str">
        <f aca="false">IFERROR(INDEX('18. Premier'!$A:$B,MATCH($A1465,'18. Premier'!$A:$A,0),2),"")</f>
        <v/>
      </c>
      <c r="X1465" s="6" t="str">
        <f aca="false">IFERROR(INDEX('19. Dacam'!$A:$B,MATCH($A1465,'19. Dacam'!$A:$A,0),2),"")</f>
        <v/>
      </c>
      <c r="Y1465" s="6" t="str">
        <f aca="false">IFERROR(INDEX('20. Proveedor'!$A:$B,MATCH($A1465,'20. Proveedor'!$A:$A,0),2),"")</f>
        <v/>
      </c>
      <c r="Z1465" s="6" t="str">
        <f aca="false">IFERROR(INDEX('21. Saphirus'!$A:$B,MATCH($A1465,'21. Saphirus'!$A:$A,0),2),"")</f>
        <v/>
      </c>
    </row>
    <row r="1466" customFormat="false" ht="15.75" hidden="false" customHeight="true" outlineLevel="0" collapsed="false">
      <c r="A1466" s="5" t="s">
        <v>1504</v>
      </c>
      <c r="B1466" s="5" t="n">
        <v>44498</v>
      </c>
      <c r="C1466" s="5" t="s">
        <v>33</v>
      </c>
      <c r="D1466" s="6" t="str">
        <f aca="false">IFERROR(INDEX('1. Benavídez'!$A:$B,MATCH($A1466,'1. Benavídez'!$A:$A,0),2),"")</f>
        <v/>
      </c>
      <c r="E1466" s="6" t="str">
        <f aca="false">IFERROR(INDEX('2. Gallo'!$B:$D,MATCH($A1466,'2. Gallo'!$B:$B,0),3),"")</f>
        <v/>
      </c>
      <c r="F1466" s="6" t="str">
        <f aca="false">IFERROR(INDEX('3. Anea'!$B:$D,MATCH($A1466,'3. Anea'!$B:$B,0),2),"")</f>
        <v/>
      </c>
      <c r="G1466" s="6" t="str">
        <f aca="false">IFERROR(INDEX('4. Pilar'!$A:$C,MATCH($A1466,'4. Pilar'!$A:$A,0),2),"")</f>
        <v/>
      </c>
      <c r="H1466" s="6" t="str">
        <f aca="false">IFERROR(INDEX('5. Tortuguitas'!$B:$D,MATCH($A1466,'5. Tortuguitas'!$B:$B,0),2),"")</f>
        <v/>
      </c>
      <c r="I1466" s="6" t="str">
        <f aca="false">IFERROR(INDEX('6. Del Viso'!$A:$B,MATCH($A1466,'6. Del Viso'!$A:$A,0),3),"")</f>
        <v/>
      </c>
      <c r="J1466" s="6" t="str">
        <f aca="false">IFERROR(INDEX('7. Chica Glade'!$B:$F,MATCH($A1466,'7. Chica Glade'!$B:$B,0),2),"")</f>
        <v/>
      </c>
      <c r="K1466" s="6" t="str">
        <f aca="false">IFERROR(INDEX('8. Veterinaria'!$A:$B,MATCH($A1466,'8. Veterinaria'!$A:$A,0),2),"")</f>
        <v/>
      </c>
      <c r="L1466" s="6" t="str">
        <f aca="false">IFERROR(INDEX('9. Hipocampus'!$A:$B,MATCH($A1466,'9. Hipocampus'!$A:$A,0),2),"")</f>
        <v/>
      </c>
      <c r="M1466" s="6" t="str">
        <f aca="false">IFERROR(INDEX('11. Mundo Mascotas'!$B:$D,MATCH($A1466,'11. Mundo Mascotas'!$B:$B,0),2),"")</f>
        <v/>
      </c>
      <c r="N1466" s="6" t="str">
        <f aca="false">IFERROR(INDEX('12. Yaguar'!$B:$E,MATCH($A1466,'12. Yaguar'!$B:$B,0),2),"")</f>
        <v/>
      </c>
      <c r="O1466" s="6" t="str">
        <f aca="false">IFERROR(INDEX('13. King Clor'!$A:$B,MATCH($A1466,'13. King Clor'!$A:$A,0),2),"")</f>
        <v/>
      </c>
      <c r="P1466" s="6" t="str">
        <f aca="false">IFERROR(INDEX('14. Diserquim'!$A:$B,MATCH($A1466,'14. Diserquim'!$A:$A,0),2),"")</f>
        <v/>
      </c>
      <c r="Q1466" s="6" t="str">
        <f aca="false">IFERROR(INDEX('15. Moreno'!$A:$B,MATCH($A1466,'15. Moreno'!$A:$A,0),2),"")</f>
        <v/>
      </c>
      <c r="R1466" s="6" t="str">
        <f aca="false">IFERROR(INDEX('10. Collares'!$J:$K,MATCH($A1466,'10. Collares'!$J:$J,0),2),"")</f>
        <v/>
      </c>
      <c r="S1466" s="6" t="str">
        <f aca="false">IFERROR(INDEX('13. King Clor'!$G:$H,MATCH($A1466,'13. King Clor'!$G:$G,0),2),"")</f>
        <v/>
      </c>
      <c r="T1466" s="6" t="str">
        <f aca="false">IFERROR(INDEX('10. Collares'!$A:$B,MATCH($A1466,'10. Collares'!$A:$A,0),2),"")</f>
        <v/>
      </c>
      <c r="U1466" s="6" t="str">
        <f aca="false">IFERROR(INDEX('16. Mis nietos'!$B:$C,MATCH($A1466,'16. Mis nietos'!$B:$B,0),2),"")</f>
        <v/>
      </c>
      <c r="V1466" s="6" t="str">
        <f aca="false">IFERROR(INDEX('17. Profesional Vet'!$A:$B,MATCH($A1466,'17. Profesional Vet'!$A:$A,0),2),"")</f>
        <v/>
      </c>
      <c r="W1466" s="6" t="str">
        <f aca="false">IFERROR(INDEX('18. Premier'!$A:$B,MATCH($A1466,'18. Premier'!$A:$A,0),2),"")</f>
        <v/>
      </c>
      <c r="X1466" s="6" t="str">
        <f aca="false">IFERROR(INDEX('19. Dacam'!$A:$B,MATCH($A1466,'19. Dacam'!$A:$A,0),2),"")</f>
        <v/>
      </c>
      <c r="Y1466" s="6" t="str">
        <f aca="false">IFERROR(INDEX('20. Proveedor'!$A:$B,MATCH($A1466,'20. Proveedor'!$A:$A,0),2),"")</f>
        <v/>
      </c>
      <c r="Z1466" s="6" t="str">
        <f aca="false">IFERROR(INDEX('21. Saphirus'!$A:$B,MATCH($A1466,'21. Saphirus'!$A:$A,0),2),"")</f>
        <v/>
      </c>
    </row>
    <row r="1467" customFormat="false" ht="15.75" hidden="false" customHeight="true" outlineLevel="0" collapsed="false">
      <c r="A1467" s="5" t="s">
        <v>1505</v>
      </c>
      <c r="B1467" s="5" t="n">
        <v>1905054</v>
      </c>
      <c r="C1467" s="5" t="s">
        <v>33</v>
      </c>
      <c r="D1467" s="6" t="str">
        <f aca="false">IFERROR(INDEX('1. Benavídez'!$A:$B,MATCH($A1467,'1. Benavídez'!$A:$A,0),2),"")</f>
        <v/>
      </c>
      <c r="E1467" s="6" t="str">
        <f aca="false">IFERROR(INDEX('2. Gallo'!$B:$D,MATCH($A1467,'2. Gallo'!$B:$B,0),3),"")</f>
        <v/>
      </c>
      <c r="F1467" s="6" t="str">
        <f aca="false">IFERROR(INDEX('3. Anea'!$B:$D,MATCH($A1467,'3. Anea'!$B:$B,0),2),"")</f>
        <v/>
      </c>
      <c r="G1467" s="6" t="str">
        <f aca="false">IFERROR(INDEX('4. Pilar'!$A:$C,MATCH($A1467,'4. Pilar'!$A:$A,0),2),"")</f>
        <v/>
      </c>
      <c r="H1467" s="6" t="str">
        <f aca="false">IFERROR(INDEX('5. Tortuguitas'!$B:$D,MATCH($A1467,'5. Tortuguitas'!$B:$B,0),2),"")</f>
        <v/>
      </c>
      <c r="I1467" s="6" t="str">
        <f aca="false">IFERROR(INDEX('6. Del Viso'!$A:$B,MATCH($A1467,'6. Del Viso'!$A:$A,0),3),"")</f>
        <v/>
      </c>
      <c r="J1467" s="6" t="str">
        <f aca="false">IFERROR(INDEX('7. Chica Glade'!$B:$F,MATCH($A1467,'7. Chica Glade'!$B:$B,0),2),"")</f>
        <v/>
      </c>
      <c r="K1467" s="6" t="str">
        <f aca="false">IFERROR(INDEX('8. Veterinaria'!$A:$B,MATCH($A1467,'8. Veterinaria'!$A:$A,0),2),"")</f>
        <v/>
      </c>
      <c r="L1467" s="6" t="str">
        <f aca="false">IFERROR(INDEX('9. Hipocampus'!$A:$B,MATCH($A1467,'9. Hipocampus'!$A:$A,0),2),"")</f>
        <v/>
      </c>
      <c r="M1467" s="6" t="str">
        <f aca="false">IFERROR(INDEX('11. Mundo Mascotas'!$B:$D,MATCH($A1467,'11. Mundo Mascotas'!$B:$B,0),2),"")</f>
        <v/>
      </c>
      <c r="N1467" s="6" t="str">
        <f aca="false">IFERROR(INDEX('12. Yaguar'!$B:$E,MATCH($A1467,'12. Yaguar'!$B:$B,0),2),"")</f>
        <v/>
      </c>
      <c r="O1467" s="6" t="str">
        <f aca="false">IFERROR(INDEX('13. King Clor'!$A:$B,MATCH($A1467,'13. King Clor'!$A:$A,0),2),"")</f>
        <v/>
      </c>
      <c r="P1467" s="6" t="str">
        <f aca="false">IFERROR(INDEX('14. Diserquim'!$A:$B,MATCH($A1467,'14. Diserquim'!$A:$A,0),2),"")</f>
        <v/>
      </c>
      <c r="Q1467" s="6" t="str">
        <f aca="false">IFERROR(INDEX('15. Moreno'!$A:$B,MATCH($A1467,'15. Moreno'!$A:$A,0),2),"")</f>
        <v/>
      </c>
      <c r="R1467" s="6" t="str">
        <f aca="false">IFERROR(INDEX('10. Collares'!$J:$K,MATCH($A1467,'10. Collares'!$J:$J,0),2),"")</f>
        <v/>
      </c>
      <c r="S1467" s="6" t="str">
        <f aca="false">IFERROR(INDEX('13. King Clor'!$G:$H,MATCH($A1467,'13. King Clor'!$G:$G,0),2),"")</f>
        <v/>
      </c>
      <c r="T1467" s="6" t="str">
        <f aca="false">IFERROR(INDEX('10. Collares'!$A:$B,MATCH($A1467,'10. Collares'!$A:$A,0),2),"")</f>
        <v/>
      </c>
      <c r="U1467" s="6" t="str">
        <f aca="false">IFERROR(INDEX('16. Mis nietos'!$B:$C,MATCH($A1467,'16. Mis nietos'!$B:$B,0),2),"")</f>
        <v/>
      </c>
      <c r="V1467" s="6" t="str">
        <f aca="false">IFERROR(INDEX('17. Profesional Vet'!$A:$B,MATCH($A1467,'17. Profesional Vet'!$A:$A,0),2),"")</f>
        <v/>
      </c>
      <c r="W1467" s="6" t="str">
        <f aca="false">IFERROR(INDEX('18. Premier'!$A:$B,MATCH($A1467,'18. Premier'!$A:$A,0),2),"")</f>
        <v/>
      </c>
      <c r="X1467" s="6" t="str">
        <f aca="false">IFERROR(INDEX('19. Dacam'!$A:$B,MATCH($A1467,'19. Dacam'!$A:$A,0),2),"")</f>
        <v/>
      </c>
      <c r="Y1467" s="6" t="str">
        <f aca="false">IFERROR(INDEX('20. Proveedor'!$A:$B,MATCH($A1467,'20. Proveedor'!$A:$A,0),2),"")</f>
        <v/>
      </c>
      <c r="Z1467" s="6" t="str">
        <f aca="false">IFERROR(INDEX('21. Saphirus'!$A:$B,MATCH($A1467,'21. Saphirus'!$A:$A,0),2),"")</f>
        <v/>
      </c>
    </row>
    <row r="1468" customFormat="false" ht="15.75" hidden="false" customHeight="true" outlineLevel="0" collapsed="false">
      <c r="A1468" s="5" t="s">
        <v>1506</v>
      </c>
      <c r="B1468" s="5" t="n">
        <v>8089</v>
      </c>
      <c r="C1468" s="5" t="s">
        <v>33</v>
      </c>
      <c r="D1468" s="6" t="str">
        <f aca="false">IFERROR(INDEX('1. Benavídez'!$A:$B,MATCH($A1468,'1. Benavídez'!$A:$A,0),2),"")</f>
        <v/>
      </c>
      <c r="E1468" s="6" t="str">
        <f aca="false">IFERROR(INDEX('2. Gallo'!$B:$D,MATCH($A1468,'2. Gallo'!$B:$B,0),3),"")</f>
        <v/>
      </c>
      <c r="F1468" s="6" t="str">
        <f aca="false">IFERROR(INDEX('3. Anea'!$B:$D,MATCH($A1468,'3. Anea'!$B:$B,0),2),"")</f>
        <v/>
      </c>
      <c r="G1468" s="6" t="str">
        <f aca="false">IFERROR(INDEX('4. Pilar'!$A:$C,MATCH($A1468,'4. Pilar'!$A:$A,0),2),"")</f>
        <v/>
      </c>
      <c r="H1468" s="6" t="str">
        <f aca="false">IFERROR(INDEX('5. Tortuguitas'!$B:$D,MATCH($A1468,'5. Tortuguitas'!$B:$B,0),2),"")</f>
        <v/>
      </c>
      <c r="I1468" s="6" t="str">
        <f aca="false">IFERROR(INDEX('6. Del Viso'!$A:$B,MATCH($A1468,'6. Del Viso'!$A:$A,0),3),"")</f>
        <v/>
      </c>
      <c r="J1468" s="6" t="str">
        <f aca="false">IFERROR(INDEX('7. Chica Glade'!$B:$F,MATCH($A1468,'7. Chica Glade'!$B:$B,0),2),"")</f>
        <v/>
      </c>
      <c r="K1468" s="6" t="str">
        <f aca="false">IFERROR(INDEX('8. Veterinaria'!$A:$B,MATCH($A1468,'8. Veterinaria'!$A:$A,0),2),"")</f>
        <v/>
      </c>
      <c r="L1468" s="6" t="str">
        <f aca="false">IFERROR(INDEX('9. Hipocampus'!$A:$B,MATCH($A1468,'9. Hipocampus'!$A:$A,0),2),"")</f>
        <v/>
      </c>
      <c r="M1468" s="6" t="str">
        <f aca="false">IFERROR(INDEX('11. Mundo Mascotas'!$B:$D,MATCH($A1468,'11. Mundo Mascotas'!$B:$B,0),2),"")</f>
        <v/>
      </c>
      <c r="N1468" s="6" t="str">
        <f aca="false">IFERROR(INDEX('12. Yaguar'!$B:$E,MATCH($A1468,'12. Yaguar'!$B:$B,0),2),"")</f>
        <v/>
      </c>
      <c r="O1468" s="6" t="str">
        <f aca="false">IFERROR(INDEX('13. King Clor'!$A:$B,MATCH($A1468,'13. King Clor'!$A:$A,0),2),"")</f>
        <v/>
      </c>
      <c r="P1468" s="6" t="str">
        <f aca="false">IFERROR(INDEX('14. Diserquim'!$A:$B,MATCH($A1468,'14. Diserquim'!$A:$A,0),2),"")</f>
        <v/>
      </c>
      <c r="Q1468" s="6" t="str">
        <f aca="false">IFERROR(INDEX('15. Moreno'!$A:$B,MATCH($A1468,'15. Moreno'!$A:$A,0),2),"")</f>
        <v/>
      </c>
      <c r="R1468" s="6" t="str">
        <f aca="false">IFERROR(INDEX('10. Collares'!$J:$K,MATCH($A1468,'10. Collares'!$J:$J,0),2),"")</f>
        <v/>
      </c>
      <c r="S1468" s="6" t="str">
        <f aca="false">IFERROR(INDEX('13. King Clor'!$G:$H,MATCH($A1468,'13. King Clor'!$G:$G,0),2),"")</f>
        <v/>
      </c>
      <c r="T1468" s="6" t="str">
        <f aca="false">IFERROR(INDEX('10. Collares'!$A:$B,MATCH($A1468,'10. Collares'!$A:$A,0),2),"")</f>
        <v/>
      </c>
      <c r="U1468" s="6" t="str">
        <f aca="false">IFERROR(INDEX('16. Mis nietos'!$B:$C,MATCH($A1468,'16. Mis nietos'!$B:$B,0),2),"")</f>
        <v/>
      </c>
      <c r="V1468" s="6" t="str">
        <f aca="false">IFERROR(INDEX('17. Profesional Vet'!$A:$B,MATCH($A1468,'17. Profesional Vet'!$A:$A,0),2),"")</f>
        <v/>
      </c>
      <c r="W1468" s="6" t="str">
        <f aca="false">IFERROR(INDEX('18. Premier'!$A:$B,MATCH($A1468,'18. Premier'!$A:$A,0),2),"")</f>
        <v/>
      </c>
      <c r="X1468" s="6" t="str">
        <f aca="false">IFERROR(INDEX('19. Dacam'!$A:$B,MATCH($A1468,'19. Dacam'!$A:$A,0),2),"")</f>
        <v/>
      </c>
      <c r="Y1468" s="6" t="str">
        <f aca="false">IFERROR(INDEX('20. Proveedor'!$A:$B,MATCH($A1468,'20. Proveedor'!$A:$A,0),2),"")</f>
        <v/>
      </c>
      <c r="Z1468" s="6" t="str">
        <f aca="false">IFERROR(INDEX('21. Saphirus'!$A:$B,MATCH($A1468,'21. Saphirus'!$A:$A,0),2),"")</f>
        <v/>
      </c>
    </row>
    <row r="1469" customFormat="false" ht="15.75" hidden="false" customHeight="true" outlineLevel="0" collapsed="false">
      <c r="A1469" s="5" t="s">
        <v>1507</v>
      </c>
      <c r="B1469" s="5" t="n">
        <v>1905128</v>
      </c>
      <c r="C1469" s="5" t="s">
        <v>33</v>
      </c>
      <c r="D1469" s="6" t="str">
        <f aca="false">IFERROR(INDEX('1. Benavídez'!$A:$B,MATCH($A1469,'1. Benavídez'!$A:$A,0),2),"")</f>
        <v/>
      </c>
      <c r="E1469" s="6" t="str">
        <f aca="false">IFERROR(INDEX('2. Gallo'!$B:$D,MATCH($A1469,'2. Gallo'!$B:$B,0),3),"")</f>
        <v/>
      </c>
      <c r="F1469" s="6" t="str">
        <f aca="false">IFERROR(INDEX('3. Anea'!$B:$D,MATCH($A1469,'3. Anea'!$B:$B,0),2),"")</f>
        <v/>
      </c>
      <c r="G1469" s="6" t="str">
        <f aca="false">IFERROR(INDEX('4. Pilar'!$A:$C,MATCH($A1469,'4. Pilar'!$A:$A,0),2),"")</f>
        <v/>
      </c>
      <c r="H1469" s="6" t="str">
        <f aca="false">IFERROR(INDEX('5. Tortuguitas'!$B:$D,MATCH($A1469,'5. Tortuguitas'!$B:$B,0),2),"")</f>
        <v/>
      </c>
      <c r="I1469" s="6" t="str">
        <f aca="false">IFERROR(INDEX('6. Del Viso'!$A:$B,MATCH($A1469,'6. Del Viso'!$A:$A,0),3),"")</f>
        <v/>
      </c>
      <c r="J1469" s="6" t="str">
        <f aca="false">IFERROR(INDEX('7. Chica Glade'!$B:$F,MATCH($A1469,'7. Chica Glade'!$B:$B,0),2),"")</f>
        <v/>
      </c>
      <c r="K1469" s="6" t="str">
        <f aca="false">IFERROR(INDEX('8. Veterinaria'!$A:$B,MATCH($A1469,'8. Veterinaria'!$A:$A,0),2),"")</f>
        <v/>
      </c>
      <c r="L1469" s="6" t="str">
        <f aca="false">IFERROR(INDEX('9. Hipocampus'!$A:$B,MATCH($A1469,'9. Hipocampus'!$A:$A,0),2),"")</f>
        <v/>
      </c>
      <c r="M1469" s="6" t="str">
        <f aca="false">IFERROR(INDEX('11. Mundo Mascotas'!$B:$D,MATCH($A1469,'11. Mundo Mascotas'!$B:$B,0),2),"")</f>
        <v/>
      </c>
      <c r="N1469" s="6" t="str">
        <f aca="false">IFERROR(INDEX('12. Yaguar'!$B:$E,MATCH($A1469,'12. Yaguar'!$B:$B,0),2),"")</f>
        <v/>
      </c>
      <c r="O1469" s="6" t="str">
        <f aca="false">IFERROR(INDEX('13. King Clor'!$A:$B,MATCH($A1469,'13. King Clor'!$A:$A,0),2),"")</f>
        <v/>
      </c>
      <c r="P1469" s="6" t="str">
        <f aca="false">IFERROR(INDEX('14. Diserquim'!$A:$B,MATCH($A1469,'14. Diserquim'!$A:$A,0),2),"")</f>
        <v/>
      </c>
      <c r="Q1469" s="6" t="str">
        <f aca="false">IFERROR(INDEX('15. Moreno'!$A:$B,MATCH($A1469,'15. Moreno'!$A:$A,0),2),"")</f>
        <v/>
      </c>
      <c r="R1469" s="6" t="str">
        <f aca="false">IFERROR(INDEX('10. Collares'!$J:$K,MATCH($A1469,'10. Collares'!$J:$J,0),2),"")</f>
        <v/>
      </c>
      <c r="S1469" s="6" t="str">
        <f aca="false">IFERROR(INDEX('13. King Clor'!$G:$H,MATCH($A1469,'13. King Clor'!$G:$G,0),2),"")</f>
        <v/>
      </c>
      <c r="T1469" s="6" t="str">
        <f aca="false">IFERROR(INDEX('10. Collares'!$A:$B,MATCH($A1469,'10. Collares'!$A:$A,0),2),"")</f>
        <v/>
      </c>
      <c r="U1469" s="6" t="str">
        <f aca="false">IFERROR(INDEX('16. Mis nietos'!$B:$C,MATCH($A1469,'16. Mis nietos'!$B:$B,0),2),"")</f>
        <v/>
      </c>
      <c r="V1469" s="6" t="str">
        <f aca="false">IFERROR(INDEX('17. Profesional Vet'!$A:$B,MATCH($A1469,'17. Profesional Vet'!$A:$A,0),2),"")</f>
        <v/>
      </c>
      <c r="W1469" s="6" t="str">
        <f aca="false">IFERROR(INDEX('18. Premier'!$A:$B,MATCH($A1469,'18. Premier'!$A:$A,0),2),"")</f>
        <v/>
      </c>
      <c r="X1469" s="6" t="str">
        <f aca="false">IFERROR(INDEX('19. Dacam'!$A:$B,MATCH($A1469,'19. Dacam'!$A:$A,0),2),"")</f>
        <v/>
      </c>
      <c r="Y1469" s="6" t="str">
        <f aca="false">IFERROR(INDEX('20. Proveedor'!$A:$B,MATCH($A1469,'20. Proveedor'!$A:$A,0),2),"")</f>
        <v/>
      </c>
      <c r="Z1469" s="6" t="str">
        <f aca="false">IFERROR(INDEX('21. Saphirus'!$A:$B,MATCH($A1469,'21. Saphirus'!$A:$A,0),2),"")</f>
        <v/>
      </c>
    </row>
    <row r="1470" customFormat="false" ht="15.75" hidden="false" customHeight="true" outlineLevel="0" collapsed="false">
      <c r="A1470" s="5" t="s">
        <v>1508</v>
      </c>
      <c r="B1470" s="5" t="n">
        <v>44409</v>
      </c>
      <c r="C1470" s="5" t="s">
        <v>33</v>
      </c>
      <c r="D1470" s="6" t="str">
        <f aca="false">IFERROR(INDEX('1. Benavídez'!$A:$B,MATCH($A1470,'1. Benavídez'!$A:$A,0),2),"")</f>
        <v/>
      </c>
      <c r="E1470" s="6" t="str">
        <f aca="false">IFERROR(INDEX('2. Gallo'!$B:$D,MATCH($A1470,'2. Gallo'!$B:$B,0),3),"")</f>
        <v/>
      </c>
      <c r="F1470" s="6" t="str">
        <f aca="false">IFERROR(INDEX('3. Anea'!$B:$D,MATCH($A1470,'3. Anea'!$B:$B,0),2),"")</f>
        <v/>
      </c>
      <c r="G1470" s="6" t="str">
        <f aca="false">IFERROR(INDEX('4. Pilar'!$A:$C,MATCH($A1470,'4. Pilar'!$A:$A,0),2),"")</f>
        <v/>
      </c>
      <c r="H1470" s="6" t="str">
        <f aca="false">IFERROR(INDEX('5. Tortuguitas'!$B:$D,MATCH($A1470,'5. Tortuguitas'!$B:$B,0),2),"")</f>
        <v/>
      </c>
      <c r="I1470" s="6" t="str">
        <f aca="false">IFERROR(INDEX('6. Del Viso'!$A:$B,MATCH($A1470,'6. Del Viso'!$A:$A,0),3),"")</f>
        <v/>
      </c>
      <c r="J1470" s="6" t="str">
        <f aca="false">IFERROR(INDEX('7. Chica Glade'!$B:$F,MATCH($A1470,'7. Chica Glade'!$B:$B,0),2),"")</f>
        <v/>
      </c>
      <c r="K1470" s="6" t="str">
        <f aca="false">IFERROR(INDEX('8. Veterinaria'!$A:$B,MATCH($A1470,'8. Veterinaria'!$A:$A,0),2),"")</f>
        <v/>
      </c>
      <c r="L1470" s="6" t="str">
        <f aca="false">IFERROR(INDEX('9. Hipocampus'!$A:$B,MATCH($A1470,'9. Hipocampus'!$A:$A,0),2),"")</f>
        <v/>
      </c>
      <c r="M1470" s="6" t="str">
        <f aca="false">IFERROR(INDEX('11. Mundo Mascotas'!$B:$D,MATCH($A1470,'11. Mundo Mascotas'!$B:$B,0),2),"")</f>
        <v/>
      </c>
      <c r="N1470" s="6" t="str">
        <f aca="false">IFERROR(INDEX('12. Yaguar'!$B:$E,MATCH($A1470,'12. Yaguar'!$B:$B,0),2),"")</f>
        <v/>
      </c>
      <c r="O1470" s="6" t="str">
        <f aca="false">IFERROR(INDEX('13. King Clor'!$A:$B,MATCH($A1470,'13. King Clor'!$A:$A,0),2),"")</f>
        <v/>
      </c>
      <c r="P1470" s="6" t="str">
        <f aca="false">IFERROR(INDEX('14. Diserquim'!$A:$B,MATCH($A1470,'14. Diserquim'!$A:$A,0),2),"")</f>
        <v/>
      </c>
      <c r="Q1470" s="6" t="str">
        <f aca="false">IFERROR(INDEX('15. Moreno'!$A:$B,MATCH($A1470,'15. Moreno'!$A:$A,0),2),"")</f>
        <v/>
      </c>
      <c r="R1470" s="6" t="str">
        <f aca="false">IFERROR(INDEX('10. Collares'!$J:$K,MATCH($A1470,'10. Collares'!$J:$J,0),2),"")</f>
        <v/>
      </c>
      <c r="S1470" s="6" t="str">
        <f aca="false">IFERROR(INDEX('13. King Clor'!$G:$H,MATCH($A1470,'13. King Clor'!$G:$G,0),2),"")</f>
        <v/>
      </c>
      <c r="T1470" s="6" t="str">
        <f aca="false">IFERROR(INDEX('10. Collares'!$A:$B,MATCH($A1470,'10. Collares'!$A:$A,0),2),"")</f>
        <v/>
      </c>
      <c r="U1470" s="6" t="str">
        <f aca="false">IFERROR(INDEX('16. Mis nietos'!$B:$C,MATCH($A1470,'16. Mis nietos'!$B:$B,0),2),"")</f>
        <v/>
      </c>
      <c r="V1470" s="6" t="str">
        <f aca="false">IFERROR(INDEX('17. Profesional Vet'!$A:$B,MATCH($A1470,'17. Profesional Vet'!$A:$A,0),2),"")</f>
        <v/>
      </c>
      <c r="W1470" s="6" t="str">
        <f aca="false">IFERROR(INDEX('18. Premier'!$A:$B,MATCH($A1470,'18. Premier'!$A:$A,0),2),"")</f>
        <v/>
      </c>
      <c r="X1470" s="6" t="str">
        <f aca="false">IFERROR(INDEX('19. Dacam'!$A:$B,MATCH($A1470,'19. Dacam'!$A:$A,0),2),"")</f>
        <v/>
      </c>
      <c r="Y1470" s="6" t="str">
        <f aca="false">IFERROR(INDEX('20. Proveedor'!$A:$B,MATCH($A1470,'20. Proveedor'!$A:$A,0),2),"")</f>
        <v/>
      </c>
      <c r="Z1470" s="6" t="str">
        <f aca="false">IFERROR(INDEX('21. Saphirus'!$A:$B,MATCH($A1470,'21. Saphirus'!$A:$A,0),2),"")</f>
        <v/>
      </c>
    </row>
    <row r="1471" customFormat="false" ht="15.75" hidden="false" customHeight="true" outlineLevel="0" collapsed="false">
      <c r="A1471" s="5" t="s">
        <v>1509</v>
      </c>
      <c r="B1471" s="5" t="n">
        <v>1906068</v>
      </c>
      <c r="C1471" s="5" t="s">
        <v>33</v>
      </c>
      <c r="D1471" s="6" t="str">
        <f aca="false">IFERROR(INDEX('1. Benavídez'!$A:$B,MATCH($A1471,'1. Benavídez'!$A:$A,0),2),"")</f>
        <v/>
      </c>
      <c r="E1471" s="6" t="str">
        <f aca="false">IFERROR(INDEX('2. Gallo'!$B:$D,MATCH($A1471,'2. Gallo'!$B:$B,0),3),"")</f>
        <v/>
      </c>
      <c r="F1471" s="6" t="str">
        <f aca="false">IFERROR(INDEX('3. Anea'!$B:$D,MATCH($A1471,'3. Anea'!$B:$B,0),2),"")</f>
        <v/>
      </c>
      <c r="G1471" s="6" t="str">
        <f aca="false">IFERROR(INDEX('4. Pilar'!$A:$C,MATCH($A1471,'4. Pilar'!$A:$A,0),2),"")</f>
        <v/>
      </c>
      <c r="H1471" s="6" t="str">
        <f aca="false">IFERROR(INDEX('5. Tortuguitas'!$B:$D,MATCH($A1471,'5. Tortuguitas'!$B:$B,0),2),"")</f>
        <v/>
      </c>
      <c r="I1471" s="6" t="str">
        <f aca="false">IFERROR(INDEX('6. Del Viso'!$A:$B,MATCH($A1471,'6. Del Viso'!$A:$A,0),3),"")</f>
        <v/>
      </c>
      <c r="J1471" s="6" t="str">
        <f aca="false">IFERROR(INDEX('7. Chica Glade'!$B:$F,MATCH($A1471,'7. Chica Glade'!$B:$B,0),2),"")</f>
        <v/>
      </c>
      <c r="K1471" s="6" t="str">
        <f aca="false">IFERROR(INDEX('8. Veterinaria'!$A:$B,MATCH($A1471,'8. Veterinaria'!$A:$A,0),2),"")</f>
        <v/>
      </c>
      <c r="L1471" s="6" t="str">
        <f aca="false">IFERROR(INDEX('9. Hipocampus'!$A:$B,MATCH($A1471,'9. Hipocampus'!$A:$A,0),2),"")</f>
        <v/>
      </c>
      <c r="M1471" s="6" t="str">
        <f aca="false">IFERROR(INDEX('11. Mundo Mascotas'!$B:$D,MATCH($A1471,'11. Mundo Mascotas'!$B:$B,0),2),"")</f>
        <v/>
      </c>
      <c r="N1471" s="6" t="str">
        <f aca="false">IFERROR(INDEX('12. Yaguar'!$B:$E,MATCH($A1471,'12. Yaguar'!$B:$B,0),2),"")</f>
        <v/>
      </c>
      <c r="O1471" s="6" t="str">
        <f aca="false">IFERROR(INDEX('13. King Clor'!$A:$B,MATCH($A1471,'13. King Clor'!$A:$A,0),2),"")</f>
        <v/>
      </c>
      <c r="P1471" s="6" t="str">
        <f aca="false">IFERROR(INDEX('14. Diserquim'!$A:$B,MATCH($A1471,'14. Diserquim'!$A:$A,0),2),"")</f>
        <v/>
      </c>
      <c r="Q1471" s="6" t="str">
        <f aca="false">IFERROR(INDEX('15. Moreno'!$A:$B,MATCH($A1471,'15. Moreno'!$A:$A,0),2),"")</f>
        <v/>
      </c>
      <c r="R1471" s="6" t="str">
        <f aca="false">IFERROR(INDEX('10. Collares'!$J:$K,MATCH($A1471,'10. Collares'!$J:$J,0),2),"")</f>
        <v/>
      </c>
      <c r="S1471" s="6" t="str">
        <f aca="false">IFERROR(INDEX('13. King Clor'!$G:$H,MATCH($A1471,'13. King Clor'!$G:$G,0),2),"")</f>
        <v/>
      </c>
      <c r="T1471" s="6" t="str">
        <f aca="false">IFERROR(INDEX('10. Collares'!$A:$B,MATCH($A1471,'10. Collares'!$A:$A,0),2),"")</f>
        <v/>
      </c>
      <c r="U1471" s="6" t="str">
        <f aca="false">IFERROR(INDEX('16. Mis nietos'!$B:$C,MATCH($A1471,'16. Mis nietos'!$B:$B,0),2),"")</f>
        <v/>
      </c>
      <c r="V1471" s="6" t="str">
        <f aca="false">IFERROR(INDEX('17. Profesional Vet'!$A:$B,MATCH($A1471,'17. Profesional Vet'!$A:$A,0),2),"")</f>
        <v/>
      </c>
      <c r="W1471" s="6" t="str">
        <f aca="false">IFERROR(INDEX('18. Premier'!$A:$B,MATCH($A1471,'18. Premier'!$A:$A,0),2),"")</f>
        <v/>
      </c>
      <c r="X1471" s="6" t="str">
        <f aca="false">IFERROR(INDEX('19. Dacam'!$A:$B,MATCH($A1471,'19. Dacam'!$A:$A,0),2),"")</f>
        <v/>
      </c>
      <c r="Y1471" s="6" t="str">
        <f aca="false">IFERROR(INDEX('20. Proveedor'!$A:$B,MATCH($A1471,'20. Proveedor'!$A:$A,0),2),"")</f>
        <v/>
      </c>
      <c r="Z1471" s="6" t="str">
        <f aca="false">IFERROR(INDEX('21. Saphirus'!$A:$B,MATCH($A1471,'21. Saphirus'!$A:$A,0),2),"")</f>
        <v/>
      </c>
    </row>
    <row r="1472" customFormat="false" ht="15.75" hidden="false" customHeight="true" outlineLevel="0" collapsed="false">
      <c r="A1472" s="5" t="s">
        <v>1510</v>
      </c>
      <c r="B1472" s="5" t="n">
        <v>8092</v>
      </c>
      <c r="C1472" s="5" t="s">
        <v>33</v>
      </c>
      <c r="D1472" s="6" t="str">
        <f aca="false">IFERROR(INDEX('1. Benavídez'!$A:$B,MATCH($A1472,'1. Benavídez'!$A:$A,0),2),"")</f>
        <v/>
      </c>
      <c r="E1472" s="6" t="str">
        <f aca="false">IFERROR(INDEX('2. Gallo'!$B:$D,MATCH($A1472,'2. Gallo'!$B:$B,0),3),"")</f>
        <v/>
      </c>
      <c r="F1472" s="6" t="str">
        <f aca="false">IFERROR(INDEX('3. Anea'!$B:$D,MATCH($A1472,'3. Anea'!$B:$B,0),2),"")</f>
        <v/>
      </c>
      <c r="G1472" s="6" t="str">
        <f aca="false">IFERROR(INDEX('4. Pilar'!$A:$C,MATCH($A1472,'4. Pilar'!$A:$A,0),2),"")</f>
        <v/>
      </c>
      <c r="H1472" s="6" t="str">
        <f aca="false">IFERROR(INDEX('5. Tortuguitas'!$B:$D,MATCH($A1472,'5. Tortuguitas'!$B:$B,0),2),"")</f>
        <v/>
      </c>
      <c r="I1472" s="6" t="str">
        <f aca="false">IFERROR(INDEX('6. Del Viso'!$A:$B,MATCH($A1472,'6. Del Viso'!$A:$A,0),3),"")</f>
        <v/>
      </c>
      <c r="J1472" s="6" t="str">
        <f aca="false">IFERROR(INDEX('7. Chica Glade'!$B:$F,MATCH($A1472,'7. Chica Glade'!$B:$B,0),2),"")</f>
        <v/>
      </c>
      <c r="K1472" s="6" t="str">
        <f aca="false">IFERROR(INDEX('8. Veterinaria'!$A:$B,MATCH($A1472,'8. Veterinaria'!$A:$A,0),2),"")</f>
        <v/>
      </c>
      <c r="L1472" s="6" t="str">
        <f aca="false">IFERROR(INDEX('9. Hipocampus'!$A:$B,MATCH($A1472,'9. Hipocampus'!$A:$A,0),2),"")</f>
        <v/>
      </c>
      <c r="M1472" s="6" t="str">
        <f aca="false">IFERROR(INDEX('11. Mundo Mascotas'!$B:$D,MATCH($A1472,'11. Mundo Mascotas'!$B:$B,0),2),"")</f>
        <v/>
      </c>
      <c r="N1472" s="6" t="str">
        <f aca="false">IFERROR(INDEX('12. Yaguar'!$B:$E,MATCH($A1472,'12. Yaguar'!$B:$B,0),2),"")</f>
        <v/>
      </c>
      <c r="O1472" s="6" t="str">
        <f aca="false">IFERROR(INDEX('13. King Clor'!$A:$B,MATCH($A1472,'13. King Clor'!$A:$A,0),2),"")</f>
        <v/>
      </c>
      <c r="P1472" s="6" t="str">
        <f aca="false">IFERROR(INDEX('14. Diserquim'!$A:$B,MATCH($A1472,'14. Diserquim'!$A:$A,0),2),"")</f>
        <v/>
      </c>
      <c r="Q1472" s="6" t="str">
        <f aca="false">IFERROR(INDEX('15. Moreno'!$A:$B,MATCH($A1472,'15. Moreno'!$A:$A,0),2),"")</f>
        <v/>
      </c>
      <c r="R1472" s="6" t="str">
        <f aca="false">IFERROR(INDEX('10. Collares'!$J:$K,MATCH($A1472,'10. Collares'!$J:$J,0),2),"")</f>
        <v/>
      </c>
      <c r="S1472" s="6" t="str">
        <f aca="false">IFERROR(INDEX('13. King Clor'!$G:$H,MATCH($A1472,'13. King Clor'!$G:$G,0),2),"")</f>
        <v/>
      </c>
      <c r="T1472" s="6" t="str">
        <f aca="false">IFERROR(INDEX('10. Collares'!$A:$B,MATCH($A1472,'10. Collares'!$A:$A,0),2),"")</f>
        <v/>
      </c>
      <c r="U1472" s="6" t="str">
        <f aca="false">IFERROR(INDEX('16. Mis nietos'!$B:$C,MATCH($A1472,'16. Mis nietos'!$B:$B,0),2),"")</f>
        <v/>
      </c>
      <c r="V1472" s="6" t="str">
        <f aca="false">IFERROR(INDEX('17. Profesional Vet'!$A:$B,MATCH($A1472,'17. Profesional Vet'!$A:$A,0),2),"")</f>
        <v/>
      </c>
      <c r="W1472" s="6" t="str">
        <f aca="false">IFERROR(INDEX('18. Premier'!$A:$B,MATCH($A1472,'18. Premier'!$A:$A,0),2),"")</f>
        <v/>
      </c>
      <c r="X1472" s="6" t="str">
        <f aca="false">IFERROR(INDEX('19. Dacam'!$A:$B,MATCH($A1472,'19. Dacam'!$A:$A,0),2),"")</f>
        <v/>
      </c>
      <c r="Y1472" s="6" t="str">
        <f aca="false">IFERROR(INDEX('20. Proveedor'!$A:$B,MATCH($A1472,'20. Proveedor'!$A:$A,0),2),"")</f>
        <v/>
      </c>
      <c r="Z1472" s="6" t="str">
        <f aca="false">IFERROR(INDEX('21. Saphirus'!$A:$B,MATCH($A1472,'21. Saphirus'!$A:$A,0),2),"")</f>
        <v/>
      </c>
    </row>
    <row r="1473" customFormat="false" ht="15.75" hidden="false" customHeight="true" outlineLevel="0" collapsed="false">
      <c r="A1473" s="5" t="s">
        <v>1511</v>
      </c>
      <c r="B1473" s="5" t="n">
        <v>1906068</v>
      </c>
      <c r="C1473" s="5" t="s">
        <v>33</v>
      </c>
      <c r="D1473" s="6" t="str">
        <f aca="false">IFERROR(INDEX('1. Benavídez'!$A:$B,MATCH($A1473,'1. Benavídez'!$A:$A,0),2),"")</f>
        <v/>
      </c>
      <c r="E1473" s="6" t="str">
        <f aca="false">IFERROR(INDEX('2. Gallo'!$B:$D,MATCH($A1473,'2. Gallo'!$B:$B,0),3),"")</f>
        <v/>
      </c>
      <c r="F1473" s="6" t="str">
        <f aca="false">IFERROR(INDEX('3. Anea'!$B:$D,MATCH($A1473,'3. Anea'!$B:$B,0),2),"")</f>
        <v/>
      </c>
      <c r="G1473" s="6" t="str">
        <f aca="false">IFERROR(INDEX('4. Pilar'!$A:$C,MATCH($A1473,'4. Pilar'!$A:$A,0),2),"")</f>
        <v/>
      </c>
      <c r="H1473" s="6" t="str">
        <f aca="false">IFERROR(INDEX('5. Tortuguitas'!$B:$D,MATCH($A1473,'5. Tortuguitas'!$B:$B,0),2),"")</f>
        <v/>
      </c>
      <c r="I1473" s="6" t="str">
        <f aca="false">IFERROR(INDEX('6. Del Viso'!$A:$B,MATCH($A1473,'6. Del Viso'!$A:$A,0),3),"")</f>
        <v/>
      </c>
      <c r="J1473" s="6" t="str">
        <f aca="false">IFERROR(INDEX('7. Chica Glade'!$B:$F,MATCH($A1473,'7. Chica Glade'!$B:$B,0),2),"")</f>
        <v/>
      </c>
      <c r="K1473" s="6" t="str">
        <f aca="false">IFERROR(INDEX('8. Veterinaria'!$A:$B,MATCH($A1473,'8. Veterinaria'!$A:$A,0),2),"")</f>
        <v/>
      </c>
      <c r="L1473" s="6" t="str">
        <f aca="false">IFERROR(INDEX('9. Hipocampus'!$A:$B,MATCH($A1473,'9. Hipocampus'!$A:$A,0),2),"")</f>
        <v/>
      </c>
      <c r="M1473" s="6" t="str">
        <f aca="false">IFERROR(INDEX('11. Mundo Mascotas'!$B:$D,MATCH($A1473,'11. Mundo Mascotas'!$B:$B,0),2),"")</f>
        <v/>
      </c>
      <c r="N1473" s="6" t="str">
        <f aca="false">IFERROR(INDEX('12. Yaguar'!$B:$E,MATCH($A1473,'12. Yaguar'!$B:$B,0),2),"")</f>
        <v/>
      </c>
      <c r="O1473" s="6" t="str">
        <f aca="false">IFERROR(INDEX('13. King Clor'!$A:$B,MATCH($A1473,'13. King Clor'!$A:$A,0),2),"")</f>
        <v/>
      </c>
      <c r="P1473" s="6" t="str">
        <f aca="false">IFERROR(INDEX('14. Diserquim'!$A:$B,MATCH($A1473,'14. Diserquim'!$A:$A,0),2),"")</f>
        <v/>
      </c>
      <c r="Q1473" s="6" t="str">
        <f aca="false">IFERROR(INDEX('15. Moreno'!$A:$B,MATCH($A1473,'15. Moreno'!$A:$A,0),2),"")</f>
        <v/>
      </c>
      <c r="R1473" s="6" t="str">
        <f aca="false">IFERROR(INDEX('10. Collares'!$J:$K,MATCH($A1473,'10. Collares'!$J:$J,0),2),"")</f>
        <v/>
      </c>
      <c r="S1473" s="6" t="str">
        <f aca="false">IFERROR(INDEX('13. King Clor'!$G:$H,MATCH($A1473,'13. King Clor'!$G:$G,0),2),"")</f>
        <v/>
      </c>
      <c r="T1473" s="6" t="str">
        <f aca="false">IFERROR(INDEX('10. Collares'!$A:$B,MATCH($A1473,'10. Collares'!$A:$A,0),2),"")</f>
        <v/>
      </c>
      <c r="U1473" s="6" t="str">
        <f aca="false">IFERROR(INDEX('16. Mis nietos'!$B:$C,MATCH($A1473,'16. Mis nietos'!$B:$B,0),2),"")</f>
        <v/>
      </c>
      <c r="V1473" s="6" t="str">
        <f aca="false">IFERROR(INDEX('17. Profesional Vet'!$A:$B,MATCH($A1473,'17. Profesional Vet'!$A:$A,0),2),"")</f>
        <v/>
      </c>
      <c r="W1473" s="6" t="str">
        <f aca="false">IFERROR(INDEX('18. Premier'!$A:$B,MATCH($A1473,'18. Premier'!$A:$A,0),2),"")</f>
        <v/>
      </c>
      <c r="X1473" s="6" t="str">
        <f aca="false">IFERROR(INDEX('19. Dacam'!$A:$B,MATCH($A1473,'19. Dacam'!$A:$A,0),2),"")</f>
        <v/>
      </c>
      <c r="Y1473" s="6" t="str">
        <f aca="false">IFERROR(INDEX('20. Proveedor'!$A:$B,MATCH($A1473,'20. Proveedor'!$A:$A,0),2),"")</f>
        <v/>
      </c>
      <c r="Z1473" s="6" t="str">
        <f aca="false">IFERROR(INDEX('21. Saphirus'!$A:$B,MATCH($A1473,'21. Saphirus'!$A:$A,0),2),"")</f>
        <v/>
      </c>
    </row>
    <row r="1474" customFormat="false" ht="15.75" hidden="false" customHeight="true" outlineLevel="0" collapsed="false">
      <c r="A1474" s="5" t="s">
        <v>1512</v>
      </c>
      <c r="B1474" s="5" t="n">
        <v>1906068</v>
      </c>
      <c r="C1474" s="5" t="s">
        <v>33</v>
      </c>
      <c r="D1474" s="6" t="str">
        <f aca="false">IFERROR(INDEX('1. Benavídez'!$A:$B,MATCH($A1474,'1. Benavídez'!$A:$A,0),2),"")</f>
        <v/>
      </c>
      <c r="E1474" s="6" t="str">
        <f aca="false">IFERROR(INDEX('2. Gallo'!$B:$D,MATCH($A1474,'2. Gallo'!$B:$B,0),3),"")</f>
        <v/>
      </c>
      <c r="F1474" s="6" t="str">
        <f aca="false">IFERROR(INDEX('3. Anea'!$B:$D,MATCH($A1474,'3. Anea'!$B:$B,0),2),"")</f>
        <v/>
      </c>
      <c r="G1474" s="6" t="str">
        <f aca="false">IFERROR(INDEX('4. Pilar'!$A:$C,MATCH($A1474,'4. Pilar'!$A:$A,0),2),"")</f>
        <v/>
      </c>
      <c r="H1474" s="6" t="str">
        <f aca="false">IFERROR(INDEX('5. Tortuguitas'!$B:$D,MATCH($A1474,'5. Tortuguitas'!$B:$B,0),2),"")</f>
        <v/>
      </c>
      <c r="I1474" s="6" t="str">
        <f aca="false">IFERROR(INDEX('6. Del Viso'!$A:$B,MATCH($A1474,'6. Del Viso'!$A:$A,0),3),"")</f>
        <v/>
      </c>
      <c r="J1474" s="6" t="str">
        <f aca="false">IFERROR(INDEX('7. Chica Glade'!$B:$F,MATCH($A1474,'7. Chica Glade'!$B:$B,0),2),"")</f>
        <v/>
      </c>
      <c r="K1474" s="6" t="str">
        <f aca="false">IFERROR(INDEX('8. Veterinaria'!$A:$B,MATCH($A1474,'8. Veterinaria'!$A:$A,0),2),"")</f>
        <v/>
      </c>
      <c r="L1474" s="6" t="str">
        <f aca="false">IFERROR(INDEX('9. Hipocampus'!$A:$B,MATCH($A1474,'9. Hipocampus'!$A:$A,0),2),"")</f>
        <v/>
      </c>
      <c r="M1474" s="6" t="str">
        <f aca="false">IFERROR(INDEX('11. Mundo Mascotas'!$B:$D,MATCH($A1474,'11. Mundo Mascotas'!$B:$B,0),2),"")</f>
        <v/>
      </c>
      <c r="N1474" s="6" t="str">
        <f aca="false">IFERROR(INDEX('12. Yaguar'!$B:$E,MATCH($A1474,'12. Yaguar'!$B:$B,0),2),"")</f>
        <v/>
      </c>
      <c r="O1474" s="6" t="str">
        <f aca="false">IFERROR(INDEX('13. King Clor'!$A:$B,MATCH($A1474,'13. King Clor'!$A:$A,0),2),"")</f>
        <v/>
      </c>
      <c r="P1474" s="6" t="str">
        <f aca="false">IFERROR(INDEX('14. Diserquim'!$A:$B,MATCH($A1474,'14. Diserquim'!$A:$A,0),2),"")</f>
        <v/>
      </c>
      <c r="Q1474" s="6" t="str">
        <f aca="false">IFERROR(INDEX('15. Moreno'!$A:$B,MATCH($A1474,'15. Moreno'!$A:$A,0),2),"")</f>
        <v/>
      </c>
      <c r="R1474" s="6" t="str">
        <f aca="false">IFERROR(INDEX('10. Collares'!$J:$K,MATCH($A1474,'10. Collares'!$J:$J,0),2),"")</f>
        <v/>
      </c>
      <c r="S1474" s="6" t="str">
        <f aca="false">IFERROR(INDEX('13. King Clor'!$G:$H,MATCH($A1474,'13. King Clor'!$G:$G,0),2),"")</f>
        <v/>
      </c>
      <c r="T1474" s="6" t="str">
        <f aca="false">IFERROR(INDEX('10. Collares'!$A:$B,MATCH($A1474,'10. Collares'!$A:$A,0),2),"")</f>
        <v/>
      </c>
      <c r="U1474" s="6" t="str">
        <f aca="false">IFERROR(INDEX('16. Mis nietos'!$B:$C,MATCH($A1474,'16. Mis nietos'!$B:$B,0),2),"")</f>
        <v/>
      </c>
      <c r="V1474" s="6" t="str">
        <f aca="false">IFERROR(INDEX('17. Profesional Vet'!$A:$B,MATCH($A1474,'17. Profesional Vet'!$A:$A,0),2),"")</f>
        <v/>
      </c>
      <c r="W1474" s="6" t="str">
        <f aca="false">IFERROR(INDEX('18. Premier'!$A:$B,MATCH($A1474,'18. Premier'!$A:$A,0),2),"")</f>
        <v/>
      </c>
      <c r="X1474" s="6" t="str">
        <f aca="false">IFERROR(INDEX('19. Dacam'!$A:$B,MATCH($A1474,'19. Dacam'!$A:$A,0),2),"")</f>
        <v/>
      </c>
      <c r="Y1474" s="6" t="str">
        <f aca="false">IFERROR(INDEX('20. Proveedor'!$A:$B,MATCH($A1474,'20. Proveedor'!$A:$A,0),2),"")</f>
        <v/>
      </c>
      <c r="Z1474" s="6" t="str">
        <f aca="false">IFERROR(INDEX('21. Saphirus'!$A:$B,MATCH($A1474,'21. Saphirus'!$A:$A,0),2),"")</f>
        <v/>
      </c>
    </row>
    <row r="1475" customFormat="false" ht="15.75" hidden="false" customHeight="true" outlineLevel="0" collapsed="false">
      <c r="A1475" s="5" t="s">
        <v>1513</v>
      </c>
      <c r="B1475" s="5" t="n">
        <v>44500</v>
      </c>
      <c r="C1475" s="5" t="s">
        <v>33</v>
      </c>
      <c r="D1475" s="6" t="str">
        <f aca="false">IFERROR(INDEX('1. Benavídez'!$A:$B,MATCH($A1475,'1. Benavídez'!$A:$A,0),2),"")</f>
        <v/>
      </c>
      <c r="E1475" s="6" t="str">
        <f aca="false">IFERROR(INDEX('2. Gallo'!$B:$D,MATCH($A1475,'2. Gallo'!$B:$B,0),3),"")</f>
        <v/>
      </c>
      <c r="F1475" s="6" t="str">
        <f aca="false">IFERROR(INDEX('3. Anea'!$B:$D,MATCH($A1475,'3. Anea'!$B:$B,0),2),"")</f>
        <v/>
      </c>
      <c r="G1475" s="6" t="str">
        <f aca="false">IFERROR(INDEX('4. Pilar'!$A:$C,MATCH($A1475,'4. Pilar'!$A:$A,0),2),"")</f>
        <v/>
      </c>
      <c r="H1475" s="6" t="str">
        <f aca="false">IFERROR(INDEX('5. Tortuguitas'!$B:$D,MATCH($A1475,'5. Tortuguitas'!$B:$B,0),2),"")</f>
        <v/>
      </c>
      <c r="I1475" s="6" t="str">
        <f aca="false">IFERROR(INDEX('6. Del Viso'!$A:$B,MATCH($A1475,'6. Del Viso'!$A:$A,0),3),"")</f>
        <v/>
      </c>
      <c r="J1475" s="6" t="str">
        <f aca="false">IFERROR(INDEX('7. Chica Glade'!$B:$F,MATCH($A1475,'7. Chica Glade'!$B:$B,0),2),"")</f>
        <v/>
      </c>
      <c r="K1475" s="6" t="str">
        <f aca="false">IFERROR(INDEX('8. Veterinaria'!$A:$B,MATCH($A1475,'8. Veterinaria'!$A:$A,0),2),"")</f>
        <v/>
      </c>
      <c r="L1475" s="6" t="str">
        <f aca="false">IFERROR(INDEX('9. Hipocampus'!$A:$B,MATCH($A1475,'9. Hipocampus'!$A:$A,0),2),"")</f>
        <v/>
      </c>
      <c r="M1475" s="6" t="str">
        <f aca="false">IFERROR(INDEX('11. Mundo Mascotas'!$B:$D,MATCH($A1475,'11. Mundo Mascotas'!$B:$B,0),2),"")</f>
        <v/>
      </c>
      <c r="N1475" s="6" t="str">
        <f aca="false">IFERROR(INDEX('12. Yaguar'!$B:$E,MATCH($A1475,'12. Yaguar'!$B:$B,0),2),"")</f>
        <v/>
      </c>
      <c r="O1475" s="6" t="str">
        <f aca="false">IFERROR(INDEX('13. King Clor'!$A:$B,MATCH($A1475,'13. King Clor'!$A:$A,0),2),"")</f>
        <v/>
      </c>
      <c r="P1475" s="6" t="str">
        <f aca="false">IFERROR(INDEX('14. Diserquim'!$A:$B,MATCH($A1475,'14. Diserquim'!$A:$A,0),2),"")</f>
        <v/>
      </c>
      <c r="Q1475" s="6" t="str">
        <f aca="false">IFERROR(INDEX('15. Moreno'!$A:$B,MATCH($A1475,'15. Moreno'!$A:$A,0),2),"")</f>
        <v/>
      </c>
      <c r="R1475" s="6" t="str">
        <f aca="false">IFERROR(INDEX('10. Collares'!$J:$K,MATCH($A1475,'10. Collares'!$J:$J,0),2),"")</f>
        <v/>
      </c>
      <c r="S1475" s="6" t="str">
        <f aca="false">IFERROR(INDEX('13. King Clor'!$G:$H,MATCH($A1475,'13. King Clor'!$G:$G,0),2),"")</f>
        <v/>
      </c>
      <c r="T1475" s="6" t="str">
        <f aca="false">IFERROR(INDEX('10. Collares'!$A:$B,MATCH($A1475,'10. Collares'!$A:$A,0),2),"")</f>
        <v/>
      </c>
      <c r="U1475" s="6" t="str">
        <f aca="false">IFERROR(INDEX('16. Mis nietos'!$B:$C,MATCH($A1475,'16. Mis nietos'!$B:$B,0),2),"")</f>
        <v/>
      </c>
      <c r="V1475" s="6" t="str">
        <f aca="false">IFERROR(INDEX('17. Profesional Vet'!$A:$B,MATCH($A1475,'17. Profesional Vet'!$A:$A,0),2),"")</f>
        <v/>
      </c>
      <c r="W1475" s="6" t="str">
        <f aca="false">IFERROR(INDEX('18. Premier'!$A:$B,MATCH($A1475,'18. Premier'!$A:$A,0),2),"")</f>
        <v/>
      </c>
      <c r="X1475" s="6" t="str">
        <f aca="false">IFERROR(INDEX('19. Dacam'!$A:$B,MATCH($A1475,'19. Dacam'!$A:$A,0),2),"")</f>
        <v/>
      </c>
      <c r="Y1475" s="6" t="str">
        <f aca="false">IFERROR(INDEX('20. Proveedor'!$A:$B,MATCH($A1475,'20. Proveedor'!$A:$A,0),2),"")</f>
        <v/>
      </c>
      <c r="Z1475" s="6" t="str">
        <f aca="false">IFERROR(INDEX('21. Saphirus'!$A:$B,MATCH($A1475,'21. Saphirus'!$A:$A,0),2),"")</f>
        <v/>
      </c>
    </row>
    <row r="1476" customFormat="false" ht="15.75" hidden="false" customHeight="true" outlineLevel="0" collapsed="false">
      <c r="A1476" s="5" t="s">
        <v>1514</v>
      </c>
      <c r="B1476" s="5" t="n">
        <v>5114</v>
      </c>
      <c r="C1476" s="5" t="s">
        <v>134</v>
      </c>
      <c r="D1476" s="6" t="str">
        <f aca="false">IFERROR(INDEX('1. Benavídez'!$A:$B,MATCH($A1476,'1. Benavídez'!$A:$A,0),2),"")</f>
        <v/>
      </c>
      <c r="E1476" s="6" t="str">
        <f aca="false">IFERROR(INDEX('2. Gallo'!$B:$D,MATCH($A1476,'2. Gallo'!$B:$B,0),3),"")</f>
        <v/>
      </c>
      <c r="F1476" s="6" t="str">
        <f aca="false">IFERROR(INDEX('3. Anea'!$B:$D,MATCH($A1476,'3. Anea'!$B:$B,0),2),"")</f>
        <v/>
      </c>
      <c r="G1476" s="6" t="str">
        <f aca="false">IFERROR(INDEX('4. Pilar'!$A:$C,MATCH($A1476,'4. Pilar'!$A:$A,0),2),"")</f>
        <v/>
      </c>
      <c r="H1476" s="6" t="str">
        <f aca="false">IFERROR(INDEX('5. Tortuguitas'!$B:$D,MATCH($A1476,'5. Tortuguitas'!$B:$B,0),2),"")</f>
        <v/>
      </c>
      <c r="I1476" s="6" t="str">
        <f aca="false">IFERROR(INDEX('6. Del Viso'!$A:$B,MATCH($A1476,'6. Del Viso'!$A:$A,0),3),"")</f>
        <v/>
      </c>
      <c r="J1476" s="6" t="str">
        <f aca="false">IFERROR(INDEX('7. Chica Glade'!$B:$F,MATCH($A1476,'7. Chica Glade'!$B:$B,0),2),"")</f>
        <v/>
      </c>
      <c r="K1476" s="6" t="str">
        <f aca="false">IFERROR(INDEX('8. Veterinaria'!$A:$B,MATCH($A1476,'8. Veterinaria'!$A:$A,0),2),"")</f>
        <v/>
      </c>
      <c r="L1476" s="6" t="str">
        <f aca="false">IFERROR(INDEX('9. Hipocampus'!$A:$B,MATCH($A1476,'9. Hipocampus'!$A:$A,0),2),"")</f>
        <v/>
      </c>
      <c r="M1476" s="6" t="str">
        <f aca="false">IFERROR(INDEX('11. Mundo Mascotas'!$B:$D,MATCH($A1476,'11. Mundo Mascotas'!$B:$B,0),2),"")</f>
        <v/>
      </c>
      <c r="N1476" s="6" t="str">
        <f aca="false">IFERROR(INDEX('12. Yaguar'!$B:$E,MATCH($A1476,'12. Yaguar'!$B:$B,0),2),"")</f>
        <v/>
      </c>
      <c r="O1476" s="6" t="str">
        <f aca="false">IFERROR(INDEX('13. King Clor'!$A:$B,MATCH($A1476,'13. King Clor'!$A:$A,0),2),"")</f>
        <v/>
      </c>
      <c r="P1476" s="6" t="str">
        <f aca="false">IFERROR(INDEX('14. Diserquim'!$A:$B,MATCH($A1476,'14. Diserquim'!$A:$A,0),2),"")</f>
        <v/>
      </c>
      <c r="Q1476" s="6" t="str">
        <f aca="false">IFERROR(INDEX('15. Moreno'!$A:$B,MATCH($A1476,'15. Moreno'!$A:$A,0),2),"")</f>
        <v/>
      </c>
      <c r="R1476" s="6" t="str">
        <f aca="false">IFERROR(INDEX('10. Collares'!$J:$K,MATCH($A1476,'10. Collares'!$J:$J,0),2),"")</f>
        <v/>
      </c>
      <c r="S1476" s="6" t="str">
        <f aca="false">IFERROR(INDEX('13. King Clor'!$G:$H,MATCH($A1476,'13. King Clor'!$G:$G,0),2),"")</f>
        <v/>
      </c>
      <c r="T1476" s="6" t="str">
        <f aca="false">IFERROR(INDEX('10. Collares'!$A:$B,MATCH($A1476,'10. Collares'!$A:$A,0),2),"")</f>
        <v/>
      </c>
      <c r="U1476" s="6" t="str">
        <f aca="false">IFERROR(INDEX('16. Mis nietos'!$B:$C,MATCH($A1476,'16. Mis nietos'!$B:$B,0),2),"")</f>
        <v/>
      </c>
      <c r="V1476" s="6" t="str">
        <f aca="false">IFERROR(INDEX('17. Profesional Vet'!$A:$B,MATCH($A1476,'17. Profesional Vet'!$A:$A,0),2),"")</f>
        <v/>
      </c>
      <c r="W1476" s="6" t="str">
        <f aca="false">IFERROR(INDEX('18. Premier'!$A:$B,MATCH($A1476,'18. Premier'!$A:$A,0),2),"")</f>
        <v/>
      </c>
      <c r="X1476" s="6" t="str">
        <f aca="false">IFERROR(INDEX('19. Dacam'!$A:$B,MATCH($A1476,'19. Dacam'!$A:$A,0),2),"")</f>
        <v/>
      </c>
      <c r="Y1476" s="6" t="str">
        <f aca="false">IFERROR(INDEX('20. Proveedor'!$A:$B,MATCH($A1476,'20. Proveedor'!$A:$A,0),2),"")</f>
        <v/>
      </c>
      <c r="Z1476" s="6" t="str">
        <f aca="false">IFERROR(INDEX('21. Saphirus'!$A:$B,MATCH($A1476,'21. Saphirus'!$A:$A,0),2),"")</f>
        <v/>
      </c>
    </row>
    <row r="1477" customFormat="false" ht="15.75" hidden="false" customHeight="true" outlineLevel="0" collapsed="false">
      <c r="A1477" s="5" t="s">
        <v>1515</v>
      </c>
      <c r="B1477" s="5" t="n">
        <v>5111</v>
      </c>
      <c r="C1477" s="5" t="s">
        <v>136</v>
      </c>
      <c r="D1477" s="6" t="str">
        <f aca="false">IFERROR(INDEX('1. Benavídez'!$A:$B,MATCH($A1477,'1. Benavídez'!$A:$A,0),2),"")</f>
        <v/>
      </c>
      <c r="E1477" s="6" t="str">
        <f aca="false">IFERROR(INDEX('2. Gallo'!$B:$D,MATCH($A1477,'2. Gallo'!$B:$B,0),3),"")</f>
        <v/>
      </c>
      <c r="F1477" s="6" t="str">
        <f aca="false">IFERROR(INDEX('3. Anea'!$B:$D,MATCH($A1477,'3. Anea'!$B:$B,0),2),"")</f>
        <v/>
      </c>
      <c r="G1477" s="6" t="str">
        <f aca="false">IFERROR(INDEX('4. Pilar'!$A:$C,MATCH($A1477,'4. Pilar'!$A:$A,0),2),"")</f>
        <v/>
      </c>
      <c r="H1477" s="6" t="str">
        <f aca="false">IFERROR(INDEX('5. Tortuguitas'!$B:$D,MATCH($A1477,'5. Tortuguitas'!$B:$B,0),2),"")</f>
        <v/>
      </c>
      <c r="I1477" s="6" t="str">
        <f aca="false">IFERROR(INDEX('6. Del Viso'!$A:$B,MATCH($A1477,'6. Del Viso'!$A:$A,0),3),"")</f>
        <v/>
      </c>
      <c r="J1477" s="6" t="str">
        <f aca="false">IFERROR(INDEX('7. Chica Glade'!$B:$F,MATCH($A1477,'7. Chica Glade'!$B:$B,0),2),"")</f>
        <v/>
      </c>
      <c r="K1477" s="6" t="str">
        <f aca="false">IFERROR(INDEX('8. Veterinaria'!$A:$B,MATCH($A1477,'8. Veterinaria'!$A:$A,0),2),"")</f>
        <v/>
      </c>
      <c r="L1477" s="6" t="str">
        <f aca="false">IFERROR(INDEX('9. Hipocampus'!$A:$B,MATCH($A1477,'9. Hipocampus'!$A:$A,0),2),"")</f>
        <v/>
      </c>
      <c r="M1477" s="6" t="str">
        <f aca="false">IFERROR(INDEX('11. Mundo Mascotas'!$B:$D,MATCH($A1477,'11. Mundo Mascotas'!$B:$B,0),2),"")</f>
        <v/>
      </c>
      <c r="N1477" s="6" t="str">
        <f aca="false">IFERROR(INDEX('12. Yaguar'!$B:$E,MATCH($A1477,'12. Yaguar'!$B:$B,0),2),"")</f>
        <v/>
      </c>
      <c r="O1477" s="6" t="str">
        <f aca="false">IFERROR(INDEX('13. King Clor'!$A:$B,MATCH($A1477,'13. King Clor'!$A:$A,0),2),"")</f>
        <v/>
      </c>
      <c r="P1477" s="6" t="str">
        <f aca="false">IFERROR(INDEX('14. Diserquim'!$A:$B,MATCH($A1477,'14. Diserquim'!$A:$A,0),2),"")</f>
        <v/>
      </c>
      <c r="Q1477" s="6" t="str">
        <f aca="false">IFERROR(INDEX('15. Moreno'!$A:$B,MATCH($A1477,'15. Moreno'!$A:$A,0),2),"")</f>
        <v/>
      </c>
      <c r="R1477" s="6" t="str">
        <f aca="false">IFERROR(INDEX('10. Collares'!$J:$K,MATCH($A1477,'10. Collares'!$J:$J,0),2),"")</f>
        <v/>
      </c>
      <c r="S1477" s="6" t="str">
        <f aca="false">IFERROR(INDEX('13. King Clor'!$G:$H,MATCH($A1477,'13. King Clor'!$G:$G,0),2),"")</f>
        <v/>
      </c>
      <c r="T1477" s="6" t="str">
        <f aca="false">IFERROR(INDEX('10. Collares'!$A:$B,MATCH($A1477,'10. Collares'!$A:$A,0),2),"")</f>
        <v/>
      </c>
      <c r="U1477" s="6" t="str">
        <f aca="false">IFERROR(INDEX('16. Mis nietos'!$B:$C,MATCH($A1477,'16. Mis nietos'!$B:$B,0),2),"")</f>
        <v/>
      </c>
      <c r="V1477" s="6" t="str">
        <f aca="false">IFERROR(INDEX('17. Profesional Vet'!$A:$B,MATCH($A1477,'17. Profesional Vet'!$A:$A,0),2),"")</f>
        <v/>
      </c>
      <c r="W1477" s="6" t="str">
        <f aca="false">IFERROR(INDEX('18. Premier'!$A:$B,MATCH($A1477,'18. Premier'!$A:$A,0),2),"")</f>
        <v/>
      </c>
      <c r="X1477" s="6" t="str">
        <f aca="false">IFERROR(INDEX('19. Dacam'!$A:$B,MATCH($A1477,'19. Dacam'!$A:$A,0),2),"")</f>
        <v/>
      </c>
      <c r="Y1477" s="6" t="str">
        <f aca="false">IFERROR(INDEX('20. Proveedor'!$A:$B,MATCH($A1477,'20. Proveedor'!$A:$A,0),2),"")</f>
        <v/>
      </c>
      <c r="Z1477" s="6" t="str">
        <f aca="false">IFERROR(INDEX('21. Saphirus'!$A:$B,MATCH($A1477,'21. Saphirus'!$A:$A,0),2),"")</f>
        <v/>
      </c>
    </row>
    <row r="1478" customFormat="false" ht="15.75" hidden="false" customHeight="true" outlineLevel="0" collapsed="false">
      <c r="A1478" s="5" t="s">
        <v>1516</v>
      </c>
      <c r="B1478" s="5" t="n">
        <v>1159</v>
      </c>
      <c r="C1478" s="5" t="s">
        <v>138</v>
      </c>
      <c r="D1478" s="6" t="str">
        <f aca="false">IFERROR(INDEX('1. Benavídez'!$A:$B,MATCH($A1478,'1. Benavídez'!$A:$A,0),2),"")</f>
        <v/>
      </c>
      <c r="E1478" s="6" t="n">
        <f aca="false">IFERROR(INDEX('2. Gallo'!$B:$D,MATCH($A1478,'2. Gallo'!$B:$B,0),3),"")</f>
        <v>51069</v>
      </c>
      <c r="F1478" s="6" t="n">
        <f aca="false">IFERROR(INDEX('3. Anea'!$B:$D,MATCH($A1478,'3. Anea'!$B:$B,0),2),"")</f>
        <v>41527</v>
      </c>
      <c r="G1478" s="6" t="str">
        <f aca="false">IFERROR(INDEX('4. Pilar'!$A:$C,MATCH($A1478,'4. Pilar'!$A:$A,0),2),"")</f>
        <v/>
      </c>
      <c r="H1478" s="6" t="n">
        <f aca="false">IFERROR(INDEX('5. Tortuguitas'!$B:$D,MATCH($A1478,'5. Tortuguitas'!$B:$B,0),2),"")</f>
        <v>49720</v>
      </c>
      <c r="I1478" s="6" t="str">
        <f aca="false">IFERROR(INDEX('6. Del Viso'!$A:$B,MATCH($A1478,'6. Del Viso'!$A:$A,0),3),"")</f>
        <v/>
      </c>
      <c r="J1478" s="6" t="str">
        <f aca="false">IFERROR(INDEX('7. Chica Glade'!$B:$F,MATCH($A1478,'7. Chica Glade'!$B:$B,0),2),"")</f>
        <v/>
      </c>
      <c r="K1478" s="6" t="str">
        <f aca="false">IFERROR(INDEX('8. Veterinaria'!$A:$B,MATCH($A1478,'8. Veterinaria'!$A:$A,0),2),"")</f>
        <v/>
      </c>
      <c r="L1478" s="6" t="str">
        <f aca="false">IFERROR(INDEX('9. Hipocampus'!$A:$B,MATCH($A1478,'9. Hipocampus'!$A:$A,0),2),"")</f>
        <v/>
      </c>
      <c r="M1478" s="6" t="n">
        <f aca="false">IFERROR(INDEX('11. Mundo Mascotas'!$B:$D,MATCH($A1478,'11. Mundo Mascotas'!$B:$B,0),2),"")</f>
        <v>51300</v>
      </c>
      <c r="N1478" s="6" t="str">
        <f aca="false">IFERROR(INDEX('12. Yaguar'!$B:$E,MATCH($A1478,'12. Yaguar'!$B:$B,0),2),"")</f>
        <v/>
      </c>
      <c r="O1478" s="6" t="str">
        <f aca="false">IFERROR(INDEX('13. King Clor'!$A:$B,MATCH($A1478,'13. King Clor'!$A:$A,0),2),"")</f>
        <v/>
      </c>
      <c r="P1478" s="6" t="str">
        <f aca="false">IFERROR(INDEX('14. Diserquim'!$A:$B,MATCH($A1478,'14. Diserquim'!$A:$A,0),2),"")</f>
        <v/>
      </c>
      <c r="Q1478" s="6" t="str">
        <f aca="false">IFERROR(INDEX('15. Moreno'!$A:$B,MATCH($A1478,'15. Moreno'!$A:$A,0),2),"")</f>
        <v/>
      </c>
      <c r="R1478" s="6" t="str">
        <f aca="false">IFERROR(INDEX('10. Collares'!$J:$K,MATCH($A1478,'10. Collares'!$J:$J,0),2),"")</f>
        <v/>
      </c>
      <c r="S1478" s="6" t="str">
        <f aca="false">IFERROR(INDEX('13. King Clor'!$G:$H,MATCH($A1478,'13. King Clor'!$G:$G,0),2),"")</f>
        <v/>
      </c>
      <c r="T1478" s="6" t="str">
        <f aca="false">IFERROR(INDEX('10. Collares'!$A:$B,MATCH($A1478,'10. Collares'!$A:$A,0),2),"")</f>
        <v/>
      </c>
      <c r="U1478" s="6" t="str">
        <f aca="false">IFERROR(INDEX('16. Mis nietos'!$B:$C,MATCH($A1478,'16. Mis nietos'!$B:$B,0),2),"")</f>
        <v/>
      </c>
      <c r="V1478" s="6" t="str">
        <f aca="false">IFERROR(INDEX('17. Profesional Vet'!$A:$B,MATCH($A1478,'17. Profesional Vet'!$A:$A,0),2),"")</f>
        <v/>
      </c>
      <c r="W1478" s="6" t="str">
        <f aca="false">IFERROR(INDEX('18. Premier'!$A:$B,MATCH($A1478,'18. Premier'!$A:$A,0),2),"")</f>
        <v/>
      </c>
      <c r="X1478" s="6" t="str">
        <f aca="false">IFERROR(INDEX('19. Dacam'!$A:$B,MATCH($A1478,'19. Dacam'!$A:$A,0),2),"")</f>
        <v/>
      </c>
      <c r="Y1478" s="6" t="n">
        <f aca="false">IFERROR(INDEX('20. Proveedor'!$A:$B,MATCH($A1478,'20. Proveedor'!$A:$A,0),2),"")</f>
        <v>49735.61</v>
      </c>
      <c r="Z1478" s="6" t="str">
        <f aca="false">IFERROR(INDEX('21. Saphirus'!$A:$B,MATCH($A1478,'21. Saphirus'!$A:$A,0),2),"")</f>
        <v/>
      </c>
    </row>
    <row r="1479" customFormat="false" ht="15.75" hidden="false" customHeight="true" outlineLevel="0" collapsed="false">
      <c r="A1479" s="5" t="s">
        <v>1517</v>
      </c>
      <c r="B1479" s="5" t="n">
        <v>5113</v>
      </c>
      <c r="C1479" s="5" t="s">
        <v>27</v>
      </c>
      <c r="D1479" s="6" t="str">
        <f aca="false">IFERROR(INDEX('1. Benavídez'!$A:$B,MATCH($A1479,'1. Benavídez'!$A:$A,0),2),"")</f>
        <v/>
      </c>
      <c r="E1479" s="6" t="str">
        <f aca="false">IFERROR(INDEX('2. Gallo'!$B:$D,MATCH($A1479,'2. Gallo'!$B:$B,0),3),"")</f>
        <v/>
      </c>
      <c r="F1479" s="6" t="str">
        <f aca="false">IFERROR(INDEX('3. Anea'!$B:$D,MATCH($A1479,'3. Anea'!$B:$B,0),2),"")</f>
        <v/>
      </c>
      <c r="G1479" s="6" t="str">
        <f aca="false">IFERROR(INDEX('4. Pilar'!$A:$C,MATCH($A1479,'4. Pilar'!$A:$A,0),2),"")</f>
        <v/>
      </c>
      <c r="H1479" s="6" t="str">
        <f aca="false">IFERROR(INDEX('5. Tortuguitas'!$B:$D,MATCH($A1479,'5. Tortuguitas'!$B:$B,0),2),"")</f>
        <v/>
      </c>
      <c r="I1479" s="6" t="str">
        <f aca="false">IFERROR(INDEX('6. Del Viso'!$A:$B,MATCH($A1479,'6. Del Viso'!$A:$A,0),3),"")</f>
        <v/>
      </c>
      <c r="J1479" s="6" t="str">
        <f aca="false">IFERROR(INDEX('7. Chica Glade'!$B:$F,MATCH($A1479,'7. Chica Glade'!$B:$B,0),2),"")</f>
        <v/>
      </c>
      <c r="K1479" s="6" t="str">
        <f aca="false">IFERROR(INDEX('8. Veterinaria'!$A:$B,MATCH($A1479,'8. Veterinaria'!$A:$A,0),2),"")</f>
        <v/>
      </c>
      <c r="L1479" s="6" t="str">
        <f aca="false">IFERROR(INDEX('9. Hipocampus'!$A:$B,MATCH($A1479,'9. Hipocampus'!$A:$A,0),2),"")</f>
        <v/>
      </c>
      <c r="M1479" s="6" t="str">
        <f aca="false">IFERROR(INDEX('11. Mundo Mascotas'!$B:$D,MATCH($A1479,'11. Mundo Mascotas'!$B:$B,0),2),"")</f>
        <v/>
      </c>
      <c r="N1479" s="6" t="str">
        <f aca="false">IFERROR(INDEX('12. Yaguar'!$B:$E,MATCH($A1479,'12. Yaguar'!$B:$B,0),2),"")</f>
        <v/>
      </c>
      <c r="O1479" s="6" t="str">
        <f aca="false">IFERROR(INDEX('13. King Clor'!$A:$B,MATCH($A1479,'13. King Clor'!$A:$A,0),2),"")</f>
        <v/>
      </c>
      <c r="P1479" s="6" t="str">
        <f aca="false">IFERROR(INDEX('14. Diserquim'!$A:$B,MATCH($A1479,'14. Diserquim'!$A:$A,0),2),"")</f>
        <v/>
      </c>
      <c r="Q1479" s="6" t="str">
        <f aca="false">IFERROR(INDEX('15. Moreno'!$A:$B,MATCH($A1479,'15. Moreno'!$A:$A,0),2),"")</f>
        <v/>
      </c>
      <c r="R1479" s="6" t="str">
        <f aca="false">IFERROR(INDEX('10. Collares'!$J:$K,MATCH($A1479,'10. Collares'!$J:$J,0),2),"")</f>
        <v/>
      </c>
      <c r="S1479" s="6" t="str">
        <f aca="false">IFERROR(INDEX('13. King Clor'!$G:$H,MATCH($A1479,'13. King Clor'!$G:$G,0),2),"")</f>
        <v/>
      </c>
      <c r="T1479" s="6" t="str">
        <f aca="false">IFERROR(INDEX('10. Collares'!$A:$B,MATCH($A1479,'10. Collares'!$A:$A,0),2),"")</f>
        <v/>
      </c>
      <c r="U1479" s="6" t="str">
        <f aca="false">IFERROR(INDEX('16. Mis nietos'!$B:$C,MATCH($A1479,'16. Mis nietos'!$B:$B,0),2),"")</f>
        <v/>
      </c>
      <c r="V1479" s="6" t="str">
        <f aca="false">IFERROR(INDEX('17. Profesional Vet'!$A:$B,MATCH($A1479,'17. Profesional Vet'!$A:$A,0),2),"")</f>
        <v/>
      </c>
      <c r="W1479" s="6" t="str">
        <f aca="false">IFERROR(INDEX('18. Premier'!$A:$B,MATCH($A1479,'18. Premier'!$A:$A,0),2),"")</f>
        <v/>
      </c>
      <c r="X1479" s="6" t="str">
        <f aca="false">IFERROR(INDEX('19. Dacam'!$A:$B,MATCH($A1479,'19. Dacam'!$A:$A,0),2),"")</f>
        <v/>
      </c>
      <c r="Y1479" s="6" t="str">
        <f aca="false">IFERROR(INDEX('20. Proveedor'!$A:$B,MATCH($A1479,'20. Proveedor'!$A:$A,0),2),"")</f>
        <v/>
      </c>
      <c r="Z1479" s="6" t="str">
        <f aca="false">IFERROR(INDEX('21. Saphirus'!$A:$B,MATCH($A1479,'21. Saphirus'!$A:$A,0),2),"")</f>
        <v/>
      </c>
    </row>
    <row r="1480" customFormat="false" ht="15.75" hidden="false" customHeight="true" outlineLevel="0" collapsed="false">
      <c r="A1480" s="5" t="s">
        <v>1518</v>
      </c>
      <c r="B1480" s="5" t="n">
        <v>1161</v>
      </c>
      <c r="C1480" s="5" t="s">
        <v>29</v>
      </c>
      <c r="D1480" s="6" t="str">
        <f aca="false">IFERROR(INDEX('1. Benavídez'!$A:$B,MATCH($A1480,'1. Benavídez'!$A:$A,0),2),"")</f>
        <v/>
      </c>
      <c r="E1480" s="6" t="n">
        <f aca="false">IFERROR(INDEX('2. Gallo'!$B:$D,MATCH($A1480,'2. Gallo'!$B:$B,0),3),"")</f>
        <v>39784</v>
      </c>
      <c r="F1480" s="6" t="n">
        <f aca="false">IFERROR(INDEX('3. Anea'!$B:$D,MATCH($A1480,'3. Anea'!$B:$B,0),2),"")</f>
        <v>32350</v>
      </c>
      <c r="G1480" s="6" t="str">
        <f aca="false">IFERROR(INDEX('4. Pilar'!$A:$C,MATCH($A1480,'4. Pilar'!$A:$A,0),2),"")</f>
        <v/>
      </c>
      <c r="H1480" s="6" t="str">
        <f aca="false">IFERROR(INDEX('5. Tortuguitas'!$B:$D,MATCH($A1480,'5. Tortuguitas'!$B:$B,0),2),"")</f>
        <v/>
      </c>
      <c r="I1480" s="6" t="str">
        <f aca="false">IFERROR(INDEX('6. Del Viso'!$A:$B,MATCH($A1480,'6. Del Viso'!$A:$A,0),3),"")</f>
        <v/>
      </c>
      <c r="J1480" s="6" t="str">
        <f aca="false">IFERROR(INDEX('7. Chica Glade'!$B:$F,MATCH($A1480,'7. Chica Glade'!$B:$B,0),2),"")</f>
        <v/>
      </c>
      <c r="K1480" s="6" t="str">
        <f aca="false">IFERROR(INDEX('8. Veterinaria'!$A:$B,MATCH($A1480,'8. Veterinaria'!$A:$A,0),2),"")</f>
        <v/>
      </c>
      <c r="L1480" s="6" t="str">
        <f aca="false">IFERROR(INDEX('9. Hipocampus'!$A:$B,MATCH($A1480,'9. Hipocampus'!$A:$A,0),2),"")</f>
        <v/>
      </c>
      <c r="M1480" s="6" t="n">
        <f aca="false">IFERROR(INDEX('11. Mundo Mascotas'!$B:$D,MATCH($A1480,'11. Mundo Mascotas'!$B:$B,0),2),"")</f>
        <v>39368</v>
      </c>
      <c r="N1480" s="6" t="str">
        <f aca="false">IFERROR(INDEX('12. Yaguar'!$B:$E,MATCH($A1480,'12. Yaguar'!$B:$B,0),2),"")</f>
        <v/>
      </c>
      <c r="O1480" s="6" t="str">
        <f aca="false">IFERROR(INDEX('13. King Clor'!$A:$B,MATCH($A1480,'13. King Clor'!$A:$A,0),2),"")</f>
        <v/>
      </c>
      <c r="P1480" s="6" t="str">
        <f aca="false">IFERROR(INDEX('14. Diserquim'!$A:$B,MATCH($A1480,'14. Diserquim'!$A:$A,0),2),"")</f>
        <v/>
      </c>
      <c r="Q1480" s="6" t="str">
        <f aca="false">IFERROR(INDEX('15. Moreno'!$A:$B,MATCH($A1480,'15. Moreno'!$A:$A,0),2),"")</f>
        <v/>
      </c>
      <c r="R1480" s="6" t="str">
        <f aca="false">IFERROR(INDEX('10. Collares'!$J:$K,MATCH($A1480,'10. Collares'!$J:$J,0),2),"")</f>
        <v/>
      </c>
      <c r="S1480" s="6" t="str">
        <f aca="false">IFERROR(INDEX('13. King Clor'!$G:$H,MATCH($A1480,'13. King Clor'!$G:$G,0),2),"")</f>
        <v/>
      </c>
      <c r="T1480" s="6" t="str">
        <f aca="false">IFERROR(INDEX('10. Collares'!$A:$B,MATCH($A1480,'10. Collares'!$A:$A,0),2),"")</f>
        <v/>
      </c>
      <c r="U1480" s="6" t="str">
        <f aca="false">IFERROR(INDEX('16. Mis nietos'!$B:$C,MATCH($A1480,'16. Mis nietos'!$B:$B,0),2),"")</f>
        <v/>
      </c>
      <c r="V1480" s="6" t="str">
        <f aca="false">IFERROR(INDEX('17. Profesional Vet'!$A:$B,MATCH($A1480,'17. Profesional Vet'!$A:$A,0),2),"")</f>
        <v/>
      </c>
      <c r="W1480" s="6" t="str">
        <f aca="false">IFERROR(INDEX('18. Premier'!$A:$B,MATCH($A1480,'18. Premier'!$A:$A,0),2),"")</f>
        <v/>
      </c>
      <c r="X1480" s="6" t="str">
        <f aca="false">IFERROR(INDEX('19. Dacam'!$A:$B,MATCH($A1480,'19. Dacam'!$A:$A,0),2),"")</f>
        <v/>
      </c>
      <c r="Y1480" s="6" t="n">
        <f aca="false">IFERROR(INDEX('20. Proveedor'!$A:$B,MATCH($A1480,'20. Proveedor'!$A:$A,0),2),"")</f>
        <v>38744.05</v>
      </c>
      <c r="Z1480" s="6" t="str">
        <f aca="false">IFERROR(INDEX('21. Saphirus'!$A:$B,MATCH($A1480,'21. Saphirus'!$A:$A,0),2),"")</f>
        <v/>
      </c>
    </row>
    <row r="1481" customFormat="false" ht="15.75" hidden="false" customHeight="true" outlineLevel="0" collapsed="false">
      <c r="A1481" s="5" t="s">
        <v>1519</v>
      </c>
      <c r="B1481" s="5" t="n">
        <v>1905280</v>
      </c>
      <c r="C1481" s="5" t="s">
        <v>147</v>
      </c>
      <c r="D1481" s="6" t="str">
        <f aca="false">IFERROR(INDEX('1. Benavídez'!$A:$B,MATCH($A1481,'1. Benavídez'!$A:$A,0),2),"")</f>
        <v/>
      </c>
      <c r="E1481" s="6" t="n">
        <f aca="false">IFERROR(INDEX('2. Gallo'!$B:$D,MATCH($A1481,'2. Gallo'!$B:$B,0),3),"")</f>
        <v>47313</v>
      </c>
      <c r="F1481" s="6" t="n">
        <f aca="false">IFERROR(INDEX('3. Anea'!$B:$D,MATCH($A1481,'3. Anea'!$B:$B,0),2),"")</f>
        <v>40634</v>
      </c>
      <c r="G1481" s="6" t="str">
        <f aca="false">IFERROR(INDEX('4. Pilar'!$A:$C,MATCH($A1481,'4. Pilar'!$A:$A,0),2),"")</f>
        <v/>
      </c>
      <c r="H1481" s="6" t="n">
        <f aca="false">IFERROR(INDEX('5. Tortuguitas'!$B:$D,MATCH($A1481,'5. Tortuguitas'!$B:$B,0),2),"")</f>
        <v>46070</v>
      </c>
      <c r="I1481" s="6" t="str">
        <f aca="false">IFERROR(INDEX('6. Del Viso'!$A:$B,MATCH($A1481,'6. Del Viso'!$A:$A,0),3),"")</f>
        <v/>
      </c>
      <c r="J1481" s="6" t="str">
        <f aca="false">IFERROR(INDEX('7. Chica Glade'!$B:$F,MATCH($A1481,'7. Chica Glade'!$B:$B,0),2),"")</f>
        <v/>
      </c>
      <c r="K1481" s="6" t="str">
        <f aca="false">IFERROR(INDEX('8. Veterinaria'!$A:$B,MATCH($A1481,'8. Veterinaria'!$A:$A,0),2),"")</f>
        <v/>
      </c>
      <c r="L1481" s="6" t="str">
        <f aca="false">IFERROR(INDEX('9. Hipocampus'!$A:$B,MATCH($A1481,'9. Hipocampus'!$A:$A,0),2),"")</f>
        <v/>
      </c>
      <c r="M1481" s="6" t="str">
        <f aca="false">IFERROR(INDEX('11. Mundo Mascotas'!$B:$D,MATCH($A1481,'11. Mundo Mascotas'!$B:$B,0),2),"")</f>
        <v/>
      </c>
      <c r="N1481" s="6" t="str">
        <f aca="false">IFERROR(INDEX('12. Yaguar'!$B:$E,MATCH($A1481,'12. Yaguar'!$B:$B,0),2),"")</f>
        <v/>
      </c>
      <c r="O1481" s="6" t="str">
        <f aca="false">IFERROR(INDEX('13. King Clor'!$A:$B,MATCH($A1481,'13. King Clor'!$A:$A,0),2),"")</f>
        <v/>
      </c>
      <c r="P1481" s="6" t="str">
        <f aca="false">IFERROR(INDEX('14. Diserquim'!$A:$B,MATCH($A1481,'14. Diserquim'!$A:$A,0),2),"")</f>
        <v/>
      </c>
      <c r="Q1481" s="6" t="str">
        <f aca="false">IFERROR(INDEX('15. Moreno'!$A:$B,MATCH($A1481,'15. Moreno'!$A:$A,0),2),"")</f>
        <v/>
      </c>
      <c r="R1481" s="6" t="str">
        <f aca="false">IFERROR(INDEX('10. Collares'!$J:$K,MATCH($A1481,'10. Collares'!$J:$J,0),2),"")</f>
        <v/>
      </c>
      <c r="S1481" s="6" t="str">
        <f aca="false">IFERROR(INDEX('13. King Clor'!$G:$H,MATCH($A1481,'13. King Clor'!$G:$G,0),2),"")</f>
        <v/>
      </c>
      <c r="T1481" s="6" t="str">
        <f aca="false">IFERROR(INDEX('10. Collares'!$A:$B,MATCH($A1481,'10. Collares'!$A:$A,0),2),"")</f>
        <v/>
      </c>
      <c r="U1481" s="6" t="str">
        <f aca="false">IFERROR(INDEX('16. Mis nietos'!$B:$C,MATCH($A1481,'16. Mis nietos'!$B:$B,0),2),"")</f>
        <v/>
      </c>
      <c r="V1481" s="6" t="str">
        <f aca="false">IFERROR(INDEX('17. Profesional Vet'!$A:$B,MATCH($A1481,'17. Profesional Vet'!$A:$A,0),2),"")</f>
        <v/>
      </c>
      <c r="W1481" s="6" t="str">
        <f aca="false">IFERROR(INDEX('18. Premier'!$A:$B,MATCH($A1481,'18. Premier'!$A:$A,0),2),"")</f>
        <v/>
      </c>
      <c r="X1481" s="6" t="str">
        <f aca="false">IFERROR(INDEX('19. Dacam'!$A:$B,MATCH($A1481,'19. Dacam'!$A:$A,0),2),"")</f>
        <v/>
      </c>
      <c r="Y1481" s="6" t="n">
        <f aca="false">IFERROR(INDEX('20. Proveedor'!$A:$B,MATCH($A1481,'20. Proveedor'!$A:$A,0),2),"")</f>
        <v>46078.66</v>
      </c>
      <c r="Z1481" s="6" t="str">
        <f aca="false">IFERROR(INDEX('21. Saphirus'!$A:$B,MATCH($A1481,'21. Saphirus'!$A:$A,0),2),"")</f>
        <v/>
      </c>
    </row>
    <row r="1482" customFormat="false" ht="15.75" hidden="false" customHeight="true" outlineLevel="0" collapsed="false">
      <c r="A1482" s="5" t="s">
        <v>1520</v>
      </c>
      <c r="B1482" s="5" t="n">
        <v>1163</v>
      </c>
      <c r="C1482" s="5" t="s">
        <v>147</v>
      </c>
      <c r="D1482" s="6" t="str">
        <f aca="false">IFERROR(INDEX('1. Benavídez'!$A:$B,MATCH($A1482,'1. Benavídez'!$A:$A,0),2),"")</f>
        <v/>
      </c>
      <c r="E1482" s="6" t="n">
        <f aca="false">IFERROR(INDEX('2. Gallo'!$B:$D,MATCH($A1482,'2. Gallo'!$B:$B,0),3),"")</f>
        <v>60565</v>
      </c>
      <c r="F1482" s="6" t="n">
        <f aca="false">IFERROR(INDEX('3. Anea'!$B:$D,MATCH($A1482,'3. Anea'!$B:$B,0),2),"")</f>
        <v>49251</v>
      </c>
      <c r="G1482" s="6" t="str">
        <f aca="false">IFERROR(INDEX('4. Pilar'!$A:$C,MATCH($A1482,'4. Pilar'!$A:$A,0),2),"")</f>
        <v/>
      </c>
      <c r="H1482" s="6" t="n">
        <f aca="false">IFERROR(INDEX('5. Tortuguitas'!$B:$D,MATCH($A1482,'5. Tortuguitas'!$B:$B,0),2),"")</f>
        <v>58970</v>
      </c>
      <c r="I1482" s="6" t="str">
        <f aca="false">IFERROR(INDEX('6. Del Viso'!$A:$B,MATCH($A1482,'6. Del Viso'!$A:$A,0),3),"")</f>
        <v/>
      </c>
      <c r="J1482" s="6" t="str">
        <f aca="false">IFERROR(INDEX('7. Chica Glade'!$B:$F,MATCH($A1482,'7. Chica Glade'!$B:$B,0),2),"")</f>
        <v/>
      </c>
      <c r="K1482" s="6" t="str">
        <f aca="false">IFERROR(INDEX('8. Veterinaria'!$A:$B,MATCH($A1482,'8. Veterinaria'!$A:$A,0),2),"")</f>
        <v/>
      </c>
      <c r="L1482" s="6" t="str">
        <f aca="false">IFERROR(INDEX('9. Hipocampus'!$A:$B,MATCH($A1482,'9. Hipocampus'!$A:$A,0),2),"")</f>
        <v/>
      </c>
      <c r="M1482" s="6" t="n">
        <f aca="false">IFERROR(INDEX('11. Mundo Mascotas'!$B:$D,MATCH($A1482,'11. Mundo Mascotas'!$B:$B,0),2),"")</f>
        <v>59660</v>
      </c>
      <c r="N1482" s="6" t="str">
        <f aca="false">IFERROR(INDEX('12. Yaguar'!$B:$E,MATCH($A1482,'12. Yaguar'!$B:$B,0),2),"")</f>
        <v/>
      </c>
      <c r="O1482" s="6" t="str">
        <f aca="false">IFERROR(INDEX('13. King Clor'!$A:$B,MATCH($A1482,'13. King Clor'!$A:$A,0),2),"")</f>
        <v/>
      </c>
      <c r="P1482" s="6" t="str">
        <f aca="false">IFERROR(INDEX('14. Diserquim'!$A:$B,MATCH($A1482,'14. Diserquim'!$A:$A,0),2),"")</f>
        <v/>
      </c>
      <c r="Q1482" s="6" t="str">
        <f aca="false">IFERROR(INDEX('15. Moreno'!$A:$B,MATCH($A1482,'15. Moreno'!$A:$A,0),2),"")</f>
        <v/>
      </c>
      <c r="R1482" s="6" t="str">
        <f aca="false">IFERROR(INDEX('10. Collares'!$J:$K,MATCH($A1482,'10. Collares'!$J:$J,0),2),"")</f>
        <v/>
      </c>
      <c r="S1482" s="6" t="str">
        <f aca="false">IFERROR(INDEX('13. King Clor'!$G:$H,MATCH($A1482,'13. King Clor'!$G:$G,0),2),"")</f>
        <v/>
      </c>
      <c r="T1482" s="6" t="str">
        <f aca="false">IFERROR(INDEX('10. Collares'!$A:$B,MATCH($A1482,'10. Collares'!$A:$A,0),2),"")</f>
        <v/>
      </c>
      <c r="U1482" s="6" t="str">
        <f aca="false">IFERROR(INDEX('16. Mis nietos'!$B:$C,MATCH($A1482,'16. Mis nietos'!$B:$B,0),2),"")</f>
        <v/>
      </c>
      <c r="V1482" s="6" t="str">
        <f aca="false">IFERROR(INDEX('17. Profesional Vet'!$A:$B,MATCH($A1482,'17. Profesional Vet'!$A:$A,0),2),"")</f>
        <v/>
      </c>
      <c r="W1482" s="6" t="str">
        <f aca="false">IFERROR(INDEX('18. Premier'!$A:$B,MATCH($A1482,'18. Premier'!$A:$A,0),2),"")</f>
        <v/>
      </c>
      <c r="X1482" s="6" t="str">
        <f aca="false">IFERROR(INDEX('19. Dacam'!$A:$B,MATCH($A1482,'19. Dacam'!$A:$A,0),2),"")</f>
        <v/>
      </c>
      <c r="Y1482" s="6" t="n">
        <f aca="false">IFERROR(INDEX('20. Proveedor'!$A:$B,MATCH($A1482,'20. Proveedor'!$A:$A,0),2),"")</f>
        <v>58986.44</v>
      </c>
      <c r="Z1482" s="6" t="str">
        <f aca="false">IFERROR(INDEX('21. Saphirus'!$A:$B,MATCH($A1482,'21. Saphirus'!$A:$A,0),2),"")</f>
        <v/>
      </c>
    </row>
    <row r="1483" customFormat="false" ht="15.75" hidden="false" customHeight="true" outlineLevel="0" collapsed="false">
      <c r="A1483" s="5" t="s">
        <v>1521</v>
      </c>
      <c r="B1483" s="5" t="n">
        <v>1905443</v>
      </c>
      <c r="C1483" s="5" t="s">
        <v>123</v>
      </c>
      <c r="D1483" s="6" t="str">
        <f aca="false">IFERROR(INDEX('1. Benavídez'!$A:$B,MATCH($A1483,'1. Benavídez'!$A:$A,0),2),"")</f>
        <v/>
      </c>
      <c r="E1483" s="6" t="str">
        <f aca="false">IFERROR(INDEX('2. Gallo'!$B:$D,MATCH($A1483,'2. Gallo'!$B:$B,0),3),"")</f>
        <v/>
      </c>
      <c r="F1483" s="6" t="str">
        <f aca="false">IFERROR(INDEX('3. Anea'!$B:$D,MATCH($A1483,'3. Anea'!$B:$B,0),2),"")</f>
        <v/>
      </c>
      <c r="G1483" s="6" t="str">
        <f aca="false">IFERROR(INDEX('4. Pilar'!$A:$C,MATCH($A1483,'4. Pilar'!$A:$A,0),2),"")</f>
        <v/>
      </c>
      <c r="H1483" s="6" t="str">
        <f aca="false">IFERROR(INDEX('5. Tortuguitas'!$B:$D,MATCH($A1483,'5. Tortuguitas'!$B:$B,0),2),"")</f>
        <v/>
      </c>
      <c r="I1483" s="6" t="str">
        <f aca="false">IFERROR(INDEX('6. Del Viso'!$A:$B,MATCH($A1483,'6. Del Viso'!$A:$A,0),3),"")</f>
        <v/>
      </c>
      <c r="J1483" s="6" t="str">
        <f aca="false">IFERROR(INDEX('7. Chica Glade'!$B:$F,MATCH($A1483,'7. Chica Glade'!$B:$B,0),2),"")</f>
        <v/>
      </c>
      <c r="K1483" s="6" t="str">
        <f aca="false">IFERROR(INDEX('8. Veterinaria'!$A:$B,MATCH($A1483,'8. Veterinaria'!$A:$A,0),2),"")</f>
        <v/>
      </c>
      <c r="L1483" s="6" t="str">
        <f aca="false">IFERROR(INDEX('9. Hipocampus'!$A:$B,MATCH($A1483,'9. Hipocampus'!$A:$A,0),2),"")</f>
        <v/>
      </c>
      <c r="M1483" s="6" t="str">
        <f aca="false">IFERROR(INDEX('11. Mundo Mascotas'!$B:$D,MATCH($A1483,'11. Mundo Mascotas'!$B:$B,0),2),"")</f>
        <v/>
      </c>
      <c r="N1483" s="6" t="n">
        <f aca="false">IFERROR(INDEX('12. Yaguar'!$B:$E,MATCH($A1483,'12. Yaguar'!$B:$B,0),2),"")</f>
        <v>3420</v>
      </c>
      <c r="O1483" s="6" t="str">
        <f aca="false">IFERROR(INDEX('13. King Clor'!$A:$B,MATCH($A1483,'13. King Clor'!$A:$A,0),2),"")</f>
        <v/>
      </c>
      <c r="P1483" s="6" t="str">
        <f aca="false">IFERROR(INDEX('14. Diserquim'!$A:$B,MATCH($A1483,'14. Diserquim'!$A:$A,0),2),"")</f>
        <v/>
      </c>
      <c r="Q1483" s="6" t="str">
        <f aca="false">IFERROR(INDEX('15. Moreno'!$A:$B,MATCH($A1483,'15. Moreno'!$A:$A,0),2),"")</f>
        <v/>
      </c>
      <c r="R1483" s="6" t="str">
        <f aca="false">IFERROR(INDEX('10. Collares'!$J:$K,MATCH($A1483,'10. Collares'!$J:$J,0),2),"")</f>
        <v/>
      </c>
      <c r="S1483" s="6" t="str">
        <f aca="false">IFERROR(INDEX('13. King Clor'!$G:$H,MATCH($A1483,'13. King Clor'!$G:$G,0),2),"")</f>
        <v/>
      </c>
      <c r="T1483" s="6" t="str">
        <f aca="false">IFERROR(INDEX('10. Collares'!$A:$B,MATCH($A1483,'10. Collares'!$A:$A,0),2),"")</f>
        <v/>
      </c>
      <c r="U1483" s="6" t="str">
        <f aca="false">IFERROR(INDEX('16. Mis nietos'!$B:$C,MATCH($A1483,'16. Mis nietos'!$B:$B,0),2),"")</f>
        <v/>
      </c>
      <c r="V1483" s="6" t="str">
        <f aca="false">IFERROR(INDEX('17. Profesional Vet'!$A:$B,MATCH($A1483,'17. Profesional Vet'!$A:$A,0),2),"")</f>
        <v/>
      </c>
      <c r="W1483" s="6" t="str">
        <f aca="false">IFERROR(INDEX('18. Premier'!$A:$B,MATCH($A1483,'18. Premier'!$A:$A,0),2),"")</f>
        <v/>
      </c>
      <c r="X1483" s="6" t="str">
        <f aca="false">IFERROR(INDEX('19. Dacam'!$A:$B,MATCH($A1483,'19. Dacam'!$A:$A,0),2),"")</f>
        <v/>
      </c>
      <c r="Y1483" s="6" t="str">
        <f aca="false">IFERROR(INDEX('20. Proveedor'!$A:$B,MATCH($A1483,'20. Proveedor'!$A:$A,0),2),"")</f>
        <v/>
      </c>
      <c r="Z1483" s="6" t="str">
        <f aca="false">IFERROR(INDEX('21. Saphirus'!$A:$B,MATCH($A1483,'21. Saphirus'!$A:$A,0),2),"")</f>
        <v/>
      </c>
    </row>
    <row r="1484" customFormat="false" ht="15.75" hidden="false" customHeight="true" outlineLevel="0" collapsed="false">
      <c r="A1484" s="5" t="s">
        <v>1522</v>
      </c>
      <c r="B1484" s="5" t="n">
        <v>1905519</v>
      </c>
      <c r="C1484" s="5" t="s">
        <v>121</v>
      </c>
      <c r="D1484" s="6" t="str">
        <f aca="false">IFERROR(INDEX('1. Benavídez'!$A:$B,MATCH($A1484,'1. Benavídez'!$A:$A,0),2),"")</f>
        <v/>
      </c>
      <c r="E1484" s="6" t="str">
        <f aca="false">IFERROR(INDEX('2. Gallo'!$B:$D,MATCH($A1484,'2. Gallo'!$B:$B,0),3),"")</f>
        <v/>
      </c>
      <c r="F1484" s="6" t="str">
        <f aca="false">IFERROR(INDEX('3. Anea'!$B:$D,MATCH($A1484,'3. Anea'!$B:$B,0),2),"")</f>
        <v/>
      </c>
      <c r="G1484" s="6" t="str">
        <f aca="false">IFERROR(INDEX('4. Pilar'!$A:$C,MATCH($A1484,'4. Pilar'!$A:$A,0),2),"")</f>
        <v/>
      </c>
      <c r="H1484" s="6" t="str">
        <f aca="false">IFERROR(INDEX('5. Tortuguitas'!$B:$D,MATCH($A1484,'5. Tortuguitas'!$B:$B,0),2),"")</f>
        <v/>
      </c>
      <c r="I1484" s="6" t="str">
        <f aca="false">IFERROR(INDEX('6. Del Viso'!$A:$B,MATCH($A1484,'6. Del Viso'!$A:$A,0),3),"")</f>
        <v/>
      </c>
      <c r="J1484" s="6" t="str">
        <f aca="false">IFERROR(INDEX('7. Chica Glade'!$B:$F,MATCH($A1484,'7. Chica Glade'!$B:$B,0),2),"")</f>
        <v/>
      </c>
      <c r="K1484" s="6" t="str">
        <f aca="false">IFERROR(INDEX('8. Veterinaria'!$A:$B,MATCH($A1484,'8. Veterinaria'!$A:$A,0),2),"")</f>
        <v/>
      </c>
      <c r="L1484" s="6" t="str">
        <f aca="false">IFERROR(INDEX('9. Hipocampus'!$A:$B,MATCH($A1484,'9. Hipocampus'!$A:$A,0),2),"")</f>
        <v/>
      </c>
      <c r="M1484" s="6" t="str">
        <f aca="false">IFERROR(INDEX('11. Mundo Mascotas'!$B:$D,MATCH($A1484,'11. Mundo Mascotas'!$B:$B,0),2),"")</f>
        <v/>
      </c>
      <c r="N1484" s="6" t="str">
        <f aca="false">IFERROR(INDEX('12. Yaguar'!$B:$E,MATCH($A1484,'12. Yaguar'!$B:$B,0),2),"")</f>
        <v/>
      </c>
      <c r="O1484" s="6" t="n">
        <f aca="false">IFERROR(INDEX('13. King Clor'!$A:$B,MATCH($A1484,'13. King Clor'!$A:$A,0),2),"")</f>
        <v>2900</v>
      </c>
      <c r="P1484" s="6" t="str">
        <f aca="false">IFERROR(INDEX('14. Diserquim'!$A:$B,MATCH($A1484,'14. Diserquim'!$A:$A,0),2),"")</f>
        <v/>
      </c>
      <c r="Q1484" s="6" t="n">
        <f aca="false">IFERROR(INDEX('15. Moreno'!$A:$B,MATCH($A1484,'15. Moreno'!$A:$A,0),2),"")</f>
        <v>842</v>
      </c>
      <c r="R1484" s="6" t="str">
        <f aca="false">IFERROR(INDEX('10. Collares'!$J:$K,MATCH($A1484,'10. Collares'!$J:$J,0),2),"")</f>
        <v/>
      </c>
      <c r="S1484" s="6" t="str">
        <f aca="false">IFERROR(INDEX('13. King Clor'!$G:$H,MATCH($A1484,'13. King Clor'!$G:$G,0),2),"")</f>
        <v/>
      </c>
      <c r="T1484" s="6" t="str">
        <f aca="false">IFERROR(INDEX('10. Collares'!$A:$B,MATCH($A1484,'10. Collares'!$A:$A,0),2),"")</f>
        <v/>
      </c>
      <c r="U1484" s="6" t="str">
        <f aca="false">IFERROR(INDEX('16. Mis nietos'!$B:$C,MATCH($A1484,'16. Mis nietos'!$B:$B,0),2),"")</f>
        <v/>
      </c>
      <c r="V1484" s="6" t="str">
        <f aca="false">IFERROR(INDEX('17. Profesional Vet'!$A:$B,MATCH($A1484,'17. Profesional Vet'!$A:$A,0),2),"")</f>
        <v/>
      </c>
      <c r="W1484" s="6" t="str">
        <f aca="false">IFERROR(INDEX('18. Premier'!$A:$B,MATCH($A1484,'18. Premier'!$A:$A,0),2),"")</f>
        <v/>
      </c>
      <c r="X1484" s="6" t="str">
        <f aca="false">IFERROR(INDEX('19. Dacam'!$A:$B,MATCH($A1484,'19. Dacam'!$A:$A,0),2),"")</f>
        <v/>
      </c>
      <c r="Y1484" s="6" t="str">
        <f aca="false">IFERROR(INDEX('20. Proveedor'!$A:$B,MATCH($A1484,'20. Proveedor'!$A:$A,0),2),"")</f>
        <v/>
      </c>
      <c r="Z1484" s="6" t="str">
        <f aca="false">IFERROR(INDEX('21. Saphirus'!$A:$B,MATCH($A1484,'21. Saphirus'!$A:$A,0),2),"")</f>
        <v/>
      </c>
    </row>
    <row r="1485" customFormat="false" ht="15.75" hidden="false" customHeight="true" outlineLevel="0" collapsed="false">
      <c r="A1485" s="5" t="s">
        <v>1523</v>
      </c>
      <c r="B1485" s="5" t="n">
        <v>1905517</v>
      </c>
      <c r="C1485" s="5" t="s">
        <v>121</v>
      </c>
      <c r="D1485" s="6" t="str">
        <f aca="false">IFERROR(INDEX('1. Benavídez'!$A:$B,MATCH($A1485,'1. Benavídez'!$A:$A,0),2),"")</f>
        <v/>
      </c>
      <c r="E1485" s="6" t="str">
        <f aca="false">IFERROR(INDEX('2. Gallo'!$B:$D,MATCH($A1485,'2. Gallo'!$B:$B,0),3),"")</f>
        <v/>
      </c>
      <c r="F1485" s="6" t="str">
        <f aca="false">IFERROR(INDEX('3. Anea'!$B:$D,MATCH($A1485,'3. Anea'!$B:$B,0),2),"")</f>
        <v/>
      </c>
      <c r="G1485" s="6" t="str">
        <f aca="false">IFERROR(INDEX('4. Pilar'!$A:$C,MATCH($A1485,'4. Pilar'!$A:$A,0),2),"")</f>
        <v/>
      </c>
      <c r="H1485" s="6" t="str">
        <f aca="false">IFERROR(INDEX('5. Tortuguitas'!$B:$D,MATCH($A1485,'5. Tortuguitas'!$B:$B,0),2),"")</f>
        <v/>
      </c>
      <c r="I1485" s="6" t="str">
        <f aca="false">IFERROR(INDEX('6. Del Viso'!$A:$B,MATCH($A1485,'6. Del Viso'!$A:$A,0),3),"")</f>
        <v/>
      </c>
      <c r="J1485" s="6" t="str">
        <f aca="false">IFERROR(INDEX('7. Chica Glade'!$B:$F,MATCH($A1485,'7. Chica Glade'!$B:$B,0),2),"")</f>
        <v/>
      </c>
      <c r="K1485" s="6" t="str">
        <f aca="false">IFERROR(INDEX('8. Veterinaria'!$A:$B,MATCH($A1485,'8. Veterinaria'!$A:$A,0),2),"")</f>
        <v/>
      </c>
      <c r="L1485" s="6" t="str">
        <f aca="false">IFERROR(INDEX('9. Hipocampus'!$A:$B,MATCH($A1485,'9. Hipocampus'!$A:$A,0),2),"")</f>
        <v/>
      </c>
      <c r="M1485" s="6" t="str">
        <f aca="false">IFERROR(INDEX('11. Mundo Mascotas'!$B:$D,MATCH($A1485,'11. Mundo Mascotas'!$B:$B,0),2),"")</f>
        <v/>
      </c>
      <c r="N1485" s="6" t="str">
        <f aca="false">IFERROR(INDEX('12. Yaguar'!$B:$E,MATCH($A1485,'12. Yaguar'!$B:$B,0),2),"")</f>
        <v/>
      </c>
      <c r="O1485" s="6" t="str">
        <f aca="false">IFERROR(INDEX('13. King Clor'!$A:$B,MATCH($A1485,'13. King Clor'!$A:$A,0),2),"")</f>
        <v/>
      </c>
      <c r="P1485" s="6" t="str">
        <f aca="false">IFERROR(INDEX('14. Diserquim'!$A:$B,MATCH($A1485,'14. Diserquim'!$A:$A,0),2),"")</f>
        <v/>
      </c>
      <c r="Q1485" s="6" t="str">
        <f aca="false">IFERROR(INDEX('15. Moreno'!$A:$B,MATCH($A1485,'15. Moreno'!$A:$A,0),2),"")</f>
        <v/>
      </c>
      <c r="R1485" s="6" t="str">
        <f aca="false">IFERROR(INDEX('10. Collares'!$J:$K,MATCH($A1485,'10. Collares'!$J:$J,0),2),"")</f>
        <v/>
      </c>
      <c r="S1485" s="6" t="str">
        <f aca="false">IFERROR(INDEX('13. King Clor'!$G:$H,MATCH($A1485,'13. King Clor'!$G:$G,0),2),"")</f>
        <v/>
      </c>
      <c r="T1485" s="6" t="str">
        <f aca="false">IFERROR(INDEX('10. Collares'!$A:$B,MATCH($A1485,'10. Collares'!$A:$A,0),2),"")</f>
        <v/>
      </c>
      <c r="U1485" s="6" t="str">
        <f aca="false">IFERROR(INDEX('16. Mis nietos'!$B:$C,MATCH($A1485,'16. Mis nietos'!$B:$B,0),2),"")</f>
        <v/>
      </c>
      <c r="V1485" s="6" t="str">
        <f aca="false">IFERROR(INDEX('17. Profesional Vet'!$A:$B,MATCH($A1485,'17. Profesional Vet'!$A:$A,0),2),"")</f>
        <v/>
      </c>
      <c r="W1485" s="6" t="str">
        <f aca="false">IFERROR(INDEX('18. Premier'!$A:$B,MATCH($A1485,'18. Premier'!$A:$A,0),2),"")</f>
        <v/>
      </c>
      <c r="X1485" s="6" t="str">
        <f aca="false">IFERROR(INDEX('19. Dacam'!$A:$B,MATCH($A1485,'19. Dacam'!$A:$A,0),2),"")</f>
        <v/>
      </c>
      <c r="Y1485" s="6" t="str">
        <f aca="false">IFERROR(INDEX('20. Proveedor'!$A:$B,MATCH($A1485,'20. Proveedor'!$A:$A,0),2),"")</f>
        <v/>
      </c>
      <c r="Z1485" s="6" t="str">
        <f aca="false">IFERROR(INDEX('21. Saphirus'!$A:$B,MATCH($A1485,'21. Saphirus'!$A:$A,0),2),"")</f>
        <v/>
      </c>
    </row>
    <row r="1486" customFormat="false" ht="15.75" hidden="false" customHeight="true" outlineLevel="0" collapsed="false">
      <c r="A1486" s="5" t="s">
        <v>1524</v>
      </c>
      <c r="B1486" s="5" t="n">
        <v>1905518</v>
      </c>
      <c r="C1486" s="5" t="s">
        <v>121</v>
      </c>
      <c r="D1486" s="6" t="str">
        <f aca="false">IFERROR(INDEX('1. Benavídez'!$A:$B,MATCH($A1486,'1. Benavídez'!$A:$A,0),2),"")</f>
        <v/>
      </c>
      <c r="E1486" s="6" t="str">
        <f aca="false">IFERROR(INDEX('2. Gallo'!$B:$D,MATCH($A1486,'2. Gallo'!$B:$B,0),3),"")</f>
        <v/>
      </c>
      <c r="F1486" s="6" t="str">
        <f aca="false">IFERROR(INDEX('3. Anea'!$B:$D,MATCH($A1486,'3. Anea'!$B:$B,0),2),"")</f>
        <v/>
      </c>
      <c r="G1486" s="6" t="str">
        <f aca="false">IFERROR(INDEX('4. Pilar'!$A:$C,MATCH($A1486,'4. Pilar'!$A:$A,0),2),"")</f>
        <v/>
      </c>
      <c r="H1486" s="6" t="str">
        <f aca="false">IFERROR(INDEX('5. Tortuguitas'!$B:$D,MATCH($A1486,'5. Tortuguitas'!$B:$B,0),2),"")</f>
        <v/>
      </c>
      <c r="I1486" s="6" t="str">
        <f aca="false">IFERROR(INDEX('6. Del Viso'!$A:$B,MATCH($A1486,'6. Del Viso'!$A:$A,0),3),"")</f>
        <v/>
      </c>
      <c r="J1486" s="6" t="str">
        <f aca="false">IFERROR(INDEX('7. Chica Glade'!$B:$F,MATCH($A1486,'7. Chica Glade'!$B:$B,0),2),"")</f>
        <v/>
      </c>
      <c r="K1486" s="6" t="str">
        <f aca="false">IFERROR(INDEX('8. Veterinaria'!$A:$B,MATCH($A1486,'8. Veterinaria'!$A:$A,0),2),"")</f>
        <v/>
      </c>
      <c r="L1486" s="6" t="str">
        <f aca="false">IFERROR(INDEX('9. Hipocampus'!$A:$B,MATCH($A1486,'9. Hipocampus'!$A:$A,0),2),"")</f>
        <v/>
      </c>
      <c r="M1486" s="6" t="str">
        <f aca="false">IFERROR(INDEX('11. Mundo Mascotas'!$B:$D,MATCH($A1486,'11. Mundo Mascotas'!$B:$B,0),2),"")</f>
        <v/>
      </c>
      <c r="N1486" s="6" t="str">
        <f aca="false">IFERROR(INDEX('12. Yaguar'!$B:$E,MATCH($A1486,'12. Yaguar'!$B:$B,0),2),"")</f>
        <v/>
      </c>
      <c r="O1486" s="6" t="str">
        <f aca="false">IFERROR(INDEX('13. King Clor'!$A:$B,MATCH($A1486,'13. King Clor'!$A:$A,0),2),"")</f>
        <v/>
      </c>
      <c r="P1486" s="6" t="str">
        <f aca="false">IFERROR(INDEX('14. Diserquim'!$A:$B,MATCH($A1486,'14. Diserquim'!$A:$A,0),2),"")</f>
        <v/>
      </c>
      <c r="Q1486" s="6" t="str">
        <f aca="false">IFERROR(INDEX('15. Moreno'!$A:$B,MATCH($A1486,'15. Moreno'!$A:$A,0),2),"")</f>
        <v/>
      </c>
      <c r="R1486" s="6" t="str">
        <f aca="false">IFERROR(INDEX('10. Collares'!$J:$K,MATCH($A1486,'10. Collares'!$J:$J,0),2),"")</f>
        <v/>
      </c>
      <c r="S1486" s="6" t="str">
        <f aca="false">IFERROR(INDEX('13. King Clor'!$G:$H,MATCH($A1486,'13. King Clor'!$G:$G,0),2),"")</f>
        <v/>
      </c>
      <c r="T1486" s="6" t="str">
        <f aca="false">IFERROR(INDEX('10. Collares'!$A:$B,MATCH($A1486,'10. Collares'!$A:$A,0),2),"")</f>
        <v/>
      </c>
      <c r="U1486" s="6" t="str">
        <f aca="false">IFERROR(INDEX('16. Mis nietos'!$B:$C,MATCH($A1486,'16. Mis nietos'!$B:$B,0),2),"")</f>
        <v/>
      </c>
      <c r="V1486" s="6" t="str">
        <f aca="false">IFERROR(INDEX('17. Profesional Vet'!$A:$B,MATCH($A1486,'17. Profesional Vet'!$A:$A,0),2),"")</f>
        <v/>
      </c>
      <c r="W1486" s="6" t="str">
        <f aca="false">IFERROR(INDEX('18. Premier'!$A:$B,MATCH($A1486,'18. Premier'!$A:$A,0),2),"")</f>
        <v/>
      </c>
      <c r="X1486" s="6" t="str">
        <f aca="false">IFERROR(INDEX('19. Dacam'!$A:$B,MATCH($A1486,'19. Dacam'!$A:$A,0),2),"")</f>
        <v/>
      </c>
      <c r="Y1486" s="6" t="str">
        <f aca="false">IFERROR(INDEX('20. Proveedor'!$A:$B,MATCH($A1486,'20. Proveedor'!$A:$A,0),2),"")</f>
        <v/>
      </c>
      <c r="Z1486" s="6" t="str">
        <f aca="false">IFERROR(INDEX('21. Saphirus'!$A:$B,MATCH($A1486,'21. Saphirus'!$A:$A,0),2),"")</f>
        <v/>
      </c>
    </row>
    <row r="1487" customFormat="false" ht="15.75" hidden="false" customHeight="true" outlineLevel="0" collapsed="false">
      <c r="A1487" s="5" t="s">
        <v>1525</v>
      </c>
      <c r="B1487" s="5" t="n">
        <v>1906051</v>
      </c>
      <c r="C1487" s="5" t="s">
        <v>123</v>
      </c>
      <c r="D1487" s="6" t="str">
        <f aca="false">IFERROR(INDEX('1. Benavídez'!$A:$B,MATCH($A1487,'1. Benavídez'!$A:$A,0),2),"")</f>
        <v/>
      </c>
      <c r="E1487" s="6" t="str">
        <f aca="false">IFERROR(INDEX('2. Gallo'!$B:$D,MATCH($A1487,'2. Gallo'!$B:$B,0),3),"")</f>
        <v/>
      </c>
      <c r="F1487" s="6" t="str">
        <f aca="false">IFERROR(INDEX('3. Anea'!$B:$D,MATCH($A1487,'3. Anea'!$B:$B,0),2),"")</f>
        <v/>
      </c>
      <c r="G1487" s="6" t="str">
        <f aca="false">IFERROR(INDEX('4. Pilar'!$A:$C,MATCH($A1487,'4. Pilar'!$A:$A,0),2),"")</f>
        <v/>
      </c>
      <c r="H1487" s="6" t="str">
        <f aca="false">IFERROR(INDEX('5. Tortuguitas'!$B:$D,MATCH($A1487,'5. Tortuguitas'!$B:$B,0),2),"")</f>
        <v/>
      </c>
      <c r="I1487" s="6" t="str">
        <f aca="false">IFERROR(INDEX('6. Del Viso'!$A:$B,MATCH($A1487,'6. Del Viso'!$A:$A,0),3),"")</f>
        <v/>
      </c>
      <c r="J1487" s="6" t="str">
        <f aca="false">IFERROR(INDEX('7. Chica Glade'!$B:$F,MATCH($A1487,'7. Chica Glade'!$B:$B,0),2),"")</f>
        <v/>
      </c>
      <c r="K1487" s="6" t="str">
        <f aca="false">IFERROR(INDEX('8. Veterinaria'!$A:$B,MATCH($A1487,'8. Veterinaria'!$A:$A,0),2),"")</f>
        <v/>
      </c>
      <c r="L1487" s="6" t="str">
        <f aca="false">IFERROR(INDEX('9. Hipocampus'!$A:$B,MATCH($A1487,'9. Hipocampus'!$A:$A,0),2),"")</f>
        <v/>
      </c>
      <c r="M1487" s="6" t="str">
        <f aca="false">IFERROR(INDEX('11. Mundo Mascotas'!$B:$D,MATCH($A1487,'11. Mundo Mascotas'!$B:$B,0),2),"")</f>
        <v/>
      </c>
      <c r="N1487" s="6" t="n">
        <f aca="false">IFERROR(INDEX('12. Yaguar'!$B:$E,MATCH($A1487,'12. Yaguar'!$B:$B,0),2),"")</f>
        <v>1210</v>
      </c>
      <c r="O1487" s="6" t="str">
        <f aca="false">IFERROR(INDEX('13. King Clor'!$A:$B,MATCH($A1487,'13. King Clor'!$A:$A,0),2),"")</f>
        <v/>
      </c>
      <c r="P1487" s="6" t="str">
        <f aca="false">IFERROR(INDEX('14. Diserquim'!$A:$B,MATCH($A1487,'14. Diserquim'!$A:$A,0),2),"")</f>
        <v/>
      </c>
      <c r="Q1487" s="6" t="str">
        <f aca="false">IFERROR(INDEX('15. Moreno'!$A:$B,MATCH($A1487,'15. Moreno'!$A:$A,0),2),"")</f>
        <v/>
      </c>
      <c r="R1487" s="6" t="str">
        <f aca="false">IFERROR(INDEX('10. Collares'!$J:$K,MATCH($A1487,'10. Collares'!$J:$J,0),2),"")</f>
        <v/>
      </c>
      <c r="S1487" s="6" t="str">
        <f aca="false">IFERROR(INDEX('13. King Clor'!$G:$H,MATCH($A1487,'13. King Clor'!$G:$G,0),2),"")</f>
        <v/>
      </c>
      <c r="T1487" s="6" t="str">
        <f aca="false">IFERROR(INDEX('10. Collares'!$A:$B,MATCH($A1487,'10. Collares'!$A:$A,0),2),"")</f>
        <v/>
      </c>
      <c r="U1487" s="6" t="str">
        <f aca="false">IFERROR(INDEX('16. Mis nietos'!$B:$C,MATCH($A1487,'16. Mis nietos'!$B:$B,0),2),"")</f>
        <v/>
      </c>
      <c r="V1487" s="6" t="str">
        <f aca="false">IFERROR(INDEX('17. Profesional Vet'!$A:$B,MATCH($A1487,'17. Profesional Vet'!$A:$A,0),2),"")</f>
        <v/>
      </c>
      <c r="W1487" s="6" t="str">
        <f aca="false">IFERROR(INDEX('18. Premier'!$A:$B,MATCH($A1487,'18. Premier'!$A:$A,0),2),"")</f>
        <v/>
      </c>
      <c r="X1487" s="6" t="str">
        <f aca="false">IFERROR(INDEX('19. Dacam'!$A:$B,MATCH($A1487,'19. Dacam'!$A:$A,0),2),"")</f>
        <v/>
      </c>
      <c r="Y1487" s="6" t="str">
        <f aca="false">IFERROR(INDEX('20. Proveedor'!$A:$B,MATCH($A1487,'20. Proveedor'!$A:$A,0),2),"")</f>
        <v/>
      </c>
      <c r="Z1487" s="6" t="str">
        <f aca="false">IFERROR(INDEX('21. Saphirus'!$A:$B,MATCH($A1487,'21. Saphirus'!$A:$A,0),2),"")</f>
        <v/>
      </c>
    </row>
    <row r="1488" customFormat="false" ht="15.75" hidden="false" customHeight="true" outlineLevel="0" collapsed="false">
      <c r="A1488" s="5" t="s">
        <v>1526</v>
      </c>
      <c r="B1488" s="5" t="n">
        <v>4504</v>
      </c>
      <c r="C1488" s="5" t="s">
        <v>123</v>
      </c>
      <c r="D1488" s="6" t="str">
        <f aca="false">IFERROR(INDEX('1. Benavídez'!$A:$B,MATCH($A1488,'1. Benavídez'!$A:$A,0),2),"")</f>
        <v/>
      </c>
      <c r="E1488" s="6" t="str">
        <f aca="false">IFERROR(INDEX('2. Gallo'!$B:$D,MATCH($A1488,'2. Gallo'!$B:$B,0),3),"")</f>
        <v/>
      </c>
      <c r="F1488" s="6" t="str">
        <f aca="false">IFERROR(INDEX('3. Anea'!$B:$D,MATCH($A1488,'3. Anea'!$B:$B,0),2),"")</f>
        <v/>
      </c>
      <c r="G1488" s="6" t="str">
        <f aca="false">IFERROR(INDEX('4. Pilar'!$A:$C,MATCH($A1488,'4. Pilar'!$A:$A,0),2),"")</f>
        <v/>
      </c>
      <c r="H1488" s="6" t="str">
        <f aca="false">IFERROR(INDEX('5. Tortuguitas'!$B:$D,MATCH($A1488,'5. Tortuguitas'!$B:$B,0),2),"")</f>
        <v/>
      </c>
      <c r="I1488" s="6" t="str">
        <f aca="false">IFERROR(INDEX('6. Del Viso'!$A:$B,MATCH($A1488,'6. Del Viso'!$A:$A,0),3),"")</f>
        <v/>
      </c>
      <c r="J1488" s="6" t="str">
        <f aca="false">IFERROR(INDEX('7. Chica Glade'!$B:$F,MATCH($A1488,'7. Chica Glade'!$B:$B,0),2),"")</f>
        <v/>
      </c>
      <c r="K1488" s="6" t="str">
        <f aca="false">IFERROR(INDEX('8. Veterinaria'!$A:$B,MATCH($A1488,'8. Veterinaria'!$A:$A,0),2),"")</f>
        <v/>
      </c>
      <c r="L1488" s="6" t="str">
        <f aca="false">IFERROR(INDEX('9. Hipocampus'!$A:$B,MATCH($A1488,'9. Hipocampus'!$A:$A,0),2),"")</f>
        <v/>
      </c>
      <c r="M1488" s="6" t="str">
        <f aca="false">IFERROR(INDEX('11. Mundo Mascotas'!$B:$D,MATCH($A1488,'11. Mundo Mascotas'!$B:$B,0),2),"")</f>
        <v/>
      </c>
      <c r="N1488" s="6" t="str">
        <f aca="false">IFERROR(INDEX('12. Yaguar'!$B:$E,MATCH($A1488,'12. Yaguar'!$B:$B,0),2),"")</f>
        <v/>
      </c>
      <c r="O1488" s="6" t="str">
        <f aca="false">IFERROR(INDEX('13. King Clor'!$A:$B,MATCH($A1488,'13. King Clor'!$A:$A,0),2),"")</f>
        <v/>
      </c>
      <c r="P1488" s="6" t="str">
        <f aca="false">IFERROR(INDEX('14. Diserquim'!$A:$B,MATCH($A1488,'14. Diserquim'!$A:$A,0),2),"")</f>
        <v/>
      </c>
      <c r="Q1488" s="6" t="str">
        <f aca="false">IFERROR(INDEX('15. Moreno'!$A:$B,MATCH($A1488,'15. Moreno'!$A:$A,0),2),"")</f>
        <v/>
      </c>
      <c r="R1488" s="6" t="str">
        <f aca="false">IFERROR(INDEX('10. Collares'!$J:$K,MATCH($A1488,'10. Collares'!$J:$J,0),2),"")</f>
        <v/>
      </c>
      <c r="S1488" s="6" t="str">
        <f aca="false">IFERROR(INDEX('13. King Clor'!$G:$H,MATCH($A1488,'13. King Clor'!$G:$G,0),2),"")</f>
        <v/>
      </c>
      <c r="T1488" s="6" t="str">
        <f aca="false">IFERROR(INDEX('10. Collares'!$A:$B,MATCH($A1488,'10. Collares'!$A:$A,0),2),"")</f>
        <v/>
      </c>
      <c r="U1488" s="6" t="str">
        <f aca="false">IFERROR(INDEX('16. Mis nietos'!$B:$C,MATCH($A1488,'16. Mis nietos'!$B:$B,0),2),"")</f>
        <v/>
      </c>
      <c r="V1488" s="6" t="str">
        <f aca="false">IFERROR(INDEX('17. Profesional Vet'!$A:$B,MATCH($A1488,'17. Profesional Vet'!$A:$A,0),2),"")</f>
        <v/>
      </c>
      <c r="W1488" s="6" t="str">
        <f aca="false">IFERROR(INDEX('18. Premier'!$A:$B,MATCH($A1488,'18. Premier'!$A:$A,0),2),"")</f>
        <v/>
      </c>
      <c r="X1488" s="6" t="str">
        <f aca="false">IFERROR(INDEX('19. Dacam'!$A:$B,MATCH($A1488,'19. Dacam'!$A:$A,0),2),"")</f>
        <v/>
      </c>
      <c r="Y1488" s="6" t="str">
        <f aca="false">IFERROR(INDEX('20. Proveedor'!$A:$B,MATCH($A1488,'20. Proveedor'!$A:$A,0),2),"")</f>
        <v/>
      </c>
      <c r="Z1488" s="6" t="str">
        <f aca="false">IFERROR(INDEX('21. Saphirus'!$A:$B,MATCH($A1488,'21. Saphirus'!$A:$A,0),2),"")</f>
        <v/>
      </c>
    </row>
    <row r="1489" customFormat="false" ht="15.75" hidden="false" customHeight="true" outlineLevel="0" collapsed="false">
      <c r="A1489" s="5" t="s">
        <v>1527</v>
      </c>
      <c r="B1489" s="5" t="n">
        <v>1905175</v>
      </c>
      <c r="C1489" s="5" t="s">
        <v>33</v>
      </c>
      <c r="D1489" s="6" t="str">
        <f aca="false">IFERROR(INDEX('1. Benavídez'!$A:$B,MATCH($A1489,'1. Benavídez'!$A:$A,0),2),"")</f>
        <v/>
      </c>
      <c r="E1489" s="6" t="str">
        <f aca="false">IFERROR(INDEX('2. Gallo'!$B:$D,MATCH($A1489,'2. Gallo'!$B:$B,0),3),"")</f>
        <v/>
      </c>
      <c r="F1489" s="6" t="n">
        <f aca="false">IFERROR(INDEX('3. Anea'!$B:$D,MATCH($A1489,'3. Anea'!$B:$B,0),2),"")</f>
        <v>8650</v>
      </c>
      <c r="G1489" s="6" t="str">
        <f aca="false">IFERROR(INDEX('4. Pilar'!$A:$C,MATCH($A1489,'4. Pilar'!$A:$A,0),2),"")</f>
        <v/>
      </c>
      <c r="H1489" s="6" t="n">
        <f aca="false">IFERROR(INDEX('5. Tortuguitas'!$B:$D,MATCH($A1489,'5. Tortuguitas'!$B:$B,0),2),"")</f>
        <v>7210</v>
      </c>
      <c r="I1489" s="6" t="str">
        <f aca="false">IFERROR(INDEX('6. Del Viso'!$A:$B,MATCH($A1489,'6. Del Viso'!$A:$A,0),3),"")</f>
        <v/>
      </c>
      <c r="J1489" s="6" t="str">
        <f aca="false">IFERROR(INDEX('7. Chica Glade'!$B:$F,MATCH($A1489,'7. Chica Glade'!$B:$B,0),2),"")</f>
        <v/>
      </c>
      <c r="K1489" s="6" t="str">
        <f aca="false">IFERROR(INDEX('8. Veterinaria'!$A:$B,MATCH($A1489,'8. Veterinaria'!$A:$A,0),2),"")</f>
        <v/>
      </c>
      <c r="L1489" s="6" t="n">
        <f aca="false">IFERROR(INDEX('9. Hipocampus'!$A:$B,MATCH($A1489,'9. Hipocampus'!$A:$A,0),2),"")</f>
        <v>6314</v>
      </c>
      <c r="M1489" s="6" t="n">
        <f aca="false">IFERROR(INDEX('11. Mundo Mascotas'!$B:$D,MATCH($A1489,'11. Mundo Mascotas'!$B:$B,0),2),"")</f>
        <v>9840</v>
      </c>
      <c r="N1489" s="6" t="str">
        <f aca="false">IFERROR(INDEX('12. Yaguar'!$B:$E,MATCH($A1489,'12. Yaguar'!$B:$B,0),2),"")</f>
        <v/>
      </c>
      <c r="O1489" s="6" t="str">
        <f aca="false">IFERROR(INDEX('13. King Clor'!$A:$B,MATCH($A1489,'13. King Clor'!$A:$A,0),2),"")</f>
        <v/>
      </c>
      <c r="P1489" s="6" t="str">
        <f aca="false">IFERROR(INDEX('14. Diserquim'!$A:$B,MATCH($A1489,'14. Diserquim'!$A:$A,0),2),"")</f>
        <v/>
      </c>
      <c r="Q1489" s="6" t="str">
        <f aca="false">IFERROR(INDEX('15. Moreno'!$A:$B,MATCH($A1489,'15. Moreno'!$A:$A,0),2),"")</f>
        <v/>
      </c>
      <c r="R1489" s="6" t="str">
        <f aca="false">IFERROR(INDEX('10. Collares'!$J:$K,MATCH($A1489,'10. Collares'!$J:$J,0),2),"")</f>
        <v/>
      </c>
      <c r="S1489" s="6" t="str">
        <f aca="false">IFERROR(INDEX('13. King Clor'!$G:$H,MATCH($A1489,'13. King Clor'!$G:$G,0),2),"")</f>
        <v/>
      </c>
      <c r="T1489" s="6" t="str">
        <f aca="false">IFERROR(INDEX('10. Collares'!$A:$B,MATCH($A1489,'10. Collares'!$A:$A,0),2),"")</f>
        <v/>
      </c>
      <c r="U1489" s="6" t="str">
        <f aca="false">IFERROR(INDEX('16. Mis nietos'!$B:$C,MATCH($A1489,'16. Mis nietos'!$B:$B,0),2),"")</f>
        <v/>
      </c>
      <c r="V1489" s="6" t="str">
        <f aca="false">IFERROR(INDEX('17. Profesional Vet'!$A:$B,MATCH($A1489,'17. Profesional Vet'!$A:$A,0),2),"")</f>
        <v/>
      </c>
      <c r="W1489" s="6" t="str">
        <f aca="false">IFERROR(INDEX('18. Premier'!$A:$B,MATCH($A1489,'18. Premier'!$A:$A,0),2),"")</f>
        <v/>
      </c>
      <c r="X1489" s="6" t="str">
        <f aca="false">IFERROR(INDEX('19. Dacam'!$A:$B,MATCH($A1489,'19. Dacam'!$A:$A,0),2),"")</f>
        <v/>
      </c>
      <c r="Y1489" s="6" t="str">
        <f aca="false">IFERROR(INDEX('20. Proveedor'!$A:$B,MATCH($A1489,'20. Proveedor'!$A:$A,0),2),"")</f>
        <v/>
      </c>
      <c r="Z1489" s="6" t="str">
        <f aca="false">IFERROR(INDEX('21. Saphirus'!$A:$B,MATCH($A1489,'21. Saphirus'!$A:$A,0),2),"")</f>
        <v/>
      </c>
    </row>
    <row r="1490" customFormat="false" ht="15.75" hidden="false" customHeight="true" outlineLevel="0" collapsed="false">
      <c r="A1490" s="5" t="s">
        <v>1528</v>
      </c>
      <c r="B1490" s="5" t="n">
        <v>1906068</v>
      </c>
      <c r="C1490" s="5" t="s">
        <v>33</v>
      </c>
      <c r="D1490" s="6" t="str">
        <f aca="false">IFERROR(INDEX('1. Benavídez'!$A:$B,MATCH($A1490,'1. Benavídez'!$A:$A,0),2),"")</f>
        <v/>
      </c>
      <c r="E1490" s="6" t="str">
        <f aca="false">IFERROR(INDEX('2. Gallo'!$B:$D,MATCH($A1490,'2. Gallo'!$B:$B,0),3),"")</f>
        <v/>
      </c>
      <c r="F1490" s="6" t="str">
        <f aca="false">IFERROR(INDEX('3. Anea'!$B:$D,MATCH($A1490,'3. Anea'!$B:$B,0),2),"")</f>
        <v/>
      </c>
      <c r="G1490" s="6" t="str">
        <f aca="false">IFERROR(INDEX('4. Pilar'!$A:$C,MATCH($A1490,'4. Pilar'!$A:$A,0),2),"")</f>
        <v/>
      </c>
      <c r="H1490" s="6" t="str">
        <f aca="false">IFERROR(INDEX('5. Tortuguitas'!$B:$D,MATCH($A1490,'5. Tortuguitas'!$B:$B,0),2),"")</f>
        <v/>
      </c>
      <c r="I1490" s="6" t="str">
        <f aca="false">IFERROR(INDEX('6. Del Viso'!$A:$B,MATCH($A1490,'6. Del Viso'!$A:$A,0),3),"")</f>
        <v/>
      </c>
      <c r="J1490" s="6" t="str">
        <f aca="false">IFERROR(INDEX('7. Chica Glade'!$B:$F,MATCH($A1490,'7. Chica Glade'!$B:$B,0),2),"")</f>
        <v/>
      </c>
      <c r="K1490" s="6" t="str">
        <f aca="false">IFERROR(INDEX('8. Veterinaria'!$A:$B,MATCH($A1490,'8. Veterinaria'!$A:$A,0),2),"")</f>
        <v/>
      </c>
      <c r="L1490" s="6" t="str">
        <f aca="false">IFERROR(INDEX('9. Hipocampus'!$A:$B,MATCH($A1490,'9. Hipocampus'!$A:$A,0),2),"")</f>
        <v/>
      </c>
      <c r="M1490" s="6" t="str">
        <f aca="false">IFERROR(INDEX('11. Mundo Mascotas'!$B:$D,MATCH($A1490,'11. Mundo Mascotas'!$B:$B,0),2),"")</f>
        <v/>
      </c>
      <c r="N1490" s="6" t="str">
        <f aca="false">IFERROR(INDEX('12. Yaguar'!$B:$E,MATCH($A1490,'12. Yaguar'!$B:$B,0),2),"")</f>
        <v/>
      </c>
      <c r="O1490" s="6" t="str">
        <f aca="false">IFERROR(INDEX('13. King Clor'!$A:$B,MATCH($A1490,'13. King Clor'!$A:$A,0),2),"")</f>
        <v/>
      </c>
      <c r="P1490" s="6" t="str">
        <f aca="false">IFERROR(INDEX('14. Diserquim'!$A:$B,MATCH($A1490,'14. Diserquim'!$A:$A,0),2),"")</f>
        <v/>
      </c>
      <c r="Q1490" s="6" t="str">
        <f aca="false">IFERROR(INDEX('15. Moreno'!$A:$B,MATCH($A1490,'15. Moreno'!$A:$A,0),2),"")</f>
        <v/>
      </c>
      <c r="R1490" s="6" t="str">
        <f aca="false">IFERROR(INDEX('10. Collares'!$J:$K,MATCH($A1490,'10. Collares'!$J:$J,0),2),"")</f>
        <v/>
      </c>
      <c r="S1490" s="6" t="str">
        <f aca="false">IFERROR(INDEX('13. King Clor'!$G:$H,MATCH($A1490,'13. King Clor'!$G:$G,0),2),"")</f>
        <v/>
      </c>
      <c r="T1490" s="6" t="str">
        <f aca="false">IFERROR(INDEX('10. Collares'!$A:$B,MATCH($A1490,'10. Collares'!$A:$A,0),2),"")</f>
        <v/>
      </c>
      <c r="U1490" s="6" t="str">
        <f aca="false">IFERROR(INDEX('16. Mis nietos'!$B:$C,MATCH($A1490,'16. Mis nietos'!$B:$B,0),2),"")</f>
        <v/>
      </c>
      <c r="V1490" s="6" t="str">
        <f aca="false">IFERROR(INDEX('17. Profesional Vet'!$A:$B,MATCH($A1490,'17. Profesional Vet'!$A:$A,0),2),"")</f>
        <v/>
      </c>
      <c r="W1490" s="6" t="str">
        <f aca="false">IFERROR(INDEX('18. Premier'!$A:$B,MATCH($A1490,'18. Premier'!$A:$A,0),2),"")</f>
        <v/>
      </c>
      <c r="X1490" s="6" t="str">
        <f aca="false">IFERROR(INDEX('19. Dacam'!$A:$B,MATCH($A1490,'19. Dacam'!$A:$A,0),2),"")</f>
        <v/>
      </c>
      <c r="Y1490" s="6" t="str">
        <f aca="false">IFERROR(INDEX('20. Proveedor'!$A:$B,MATCH($A1490,'20. Proveedor'!$A:$A,0),2),"")</f>
        <v/>
      </c>
      <c r="Z1490" s="6" t="str">
        <f aca="false">IFERROR(INDEX('21. Saphirus'!$A:$B,MATCH($A1490,'21. Saphirus'!$A:$A,0),2),"")</f>
        <v/>
      </c>
    </row>
    <row r="1491" customFormat="false" ht="15.75" hidden="false" customHeight="true" outlineLevel="0" collapsed="false">
      <c r="A1491" s="5" t="s">
        <v>1529</v>
      </c>
      <c r="B1491" s="5" t="n">
        <v>1906068</v>
      </c>
      <c r="C1491" s="5" t="s">
        <v>33</v>
      </c>
      <c r="D1491" s="6" t="str">
        <f aca="false">IFERROR(INDEX('1. Benavídez'!$A:$B,MATCH($A1491,'1. Benavídez'!$A:$A,0),2),"")</f>
        <v/>
      </c>
      <c r="E1491" s="6" t="str">
        <f aca="false">IFERROR(INDEX('2. Gallo'!$B:$D,MATCH($A1491,'2. Gallo'!$B:$B,0),3),"")</f>
        <v/>
      </c>
      <c r="F1491" s="6" t="str">
        <f aca="false">IFERROR(INDEX('3. Anea'!$B:$D,MATCH($A1491,'3. Anea'!$B:$B,0),2),"")</f>
        <v/>
      </c>
      <c r="G1491" s="6" t="str">
        <f aca="false">IFERROR(INDEX('4. Pilar'!$A:$C,MATCH($A1491,'4. Pilar'!$A:$A,0),2),"")</f>
        <v/>
      </c>
      <c r="H1491" s="6" t="str">
        <f aca="false">IFERROR(INDEX('5. Tortuguitas'!$B:$D,MATCH($A1491,'5. Tortuguitas'!$B:$B,0),2),"")</f>
        <v/>
      </c>
      <c r="I1491" s="6" t="str">
        <f aca="false">IFERROR(INDEX('6. Del Viso'!$A:$B,MATCH($A1491,'6. Del Viso'!$A:$A,0),3),"")</f>
        <v/>
      </c>
      <c r="J1491" s="6" t="str">
        <f aca="false">IFERROR(INDEX('7. Chica Glade'!$B:$F,MATCH($A1491,'7. Chica Glade'!$B:$B,0),2),"")</f>
        <v/>
      </c>
      <c r="K1491" s="6" t="str">
        <f aca="false">IFERROR(INDEX('8. Veterinaria'!$A:$B,MATCH($A1491,'8. Veterinaria'!$A:$A,0),2),"")</f>
        <v/>
      </c>
      <c r="L1491" s="6" t="str">
        <f aca="false">IFERROR(INDEX('9. Hipocampus'!$A:$B,MATCH($A1491,'9. Hipocampus'!$A:$A,0),2),"")</f>
        <v/>
      </c>
      <c r="M1491" s="6" t="str">
        <f aca="false">IFERROR(INDEX('11. Mundo Mascotas'!$B:$D,MATCH($A1491,'11. Mundo Mascotas'!$B:$B,0),2),"")</f>
        <v/>
      </c>
      <c r="N1491" s="6" t="str">
        <f aca="false">IFERROR(INDEX('12. Yaguar'!$B:$E,MATCH($A1491,'12. Yaguar'!$B:$B,0),2),"")</f>
        <v/>
      </c>
      <c r="O1491" s="6" t="str">
        <f aca="false">IFERROR(INDEX('13. King Clor'!$A:$B,MATCH($A1491,'13. King Clor'!$A:$A,0),2),"")</f>
        <v/>
      </c>
      <c r="P1491" s="6" t="str">
        <f aca="false">IFERROR(INDEX('14. Diserquim'!$A:$B,MATCH($A1491,'14. Diserquim'!$A:$A,0),2),"")</f>
        <v/>
      </c>
      <c r="Q1491" s="6" t="str">
        <f aca="false">IFERROR(INDEX('15. Moreno'!$A:$B,MATCH($A1491,'15. Moreno'!$A:$A,0),2),"")</f>
        <v/>
      </c>
      <c r="R1491" s="6" t="str">
        <f aca="false">IFERROR(INDEX('10. Collares'!$J:$K,MATCH($A1491,'10. Collares'!$J:$J,0),2),"")</f>
        <v/>
      </c>
      <c r="S1491" s="6" t="str">
        <f aca="false">IFERROR(INDEX('13. King Clor'!$G:$H,MATCH($A1491,'13. King Clor'!$G:$G,0),2),"")</f>
        <v/>
      </c>
      <c r="T1491" s="6" t="str">
        <f aca="false">IFERROR(INDEX('10. Collares'!$A:$B,MATCH($A1491,'10. Collares'!$A:$A,0),2),"")</f>
        <v/>
      </c>
      <c r="U1491" s="6" t="str">
        <f aca="false">IFERROR(INDEX('16. Mis nietos'!$B:$C,MATCH($A1491,'16. Mis nietos'!$B:$B,0),2),"")</f>
        <v/>
      </c>
      <c r="V1491" s="6" t="str">
        <f aca="false">IFERROR(INDEX('17. Profesional Vet'!$A:$B,MATCH($A1491,'17. Profesional Vet'!$A:$A,0),2),"")</f>
        <v/>
      </c>
      <c r="W1491" s="6" t="str">
        <f aca="false">IFERROR(INDEX('18. Premier'!$A:$B,MATCH($A1491,'18. Premier'!$A:$A,0),2),"")</f>
        <v/>
      </c>
      <c r="X1491" s="6" t="str">
        <f aca="false">IFERROR(INDEX('19. Dacam'!$A:$B,MATCH($A1491,'19. Dacam'!$A:$A,0),2),"")</f>
        <v/>
      </c>
      <c r="Y1491" s="6" t="str">
        <f aca="false">IFERROR(INDEX('20. Proveedor'!$A:$B,MATCH($A1491,'20. Proveedor'!$A:$A,0),2),"")</f>
        <v/>
      </c>
      <c r="Z1491" s="6" t="str">
        <f aca="false">IFERROR(INDEX('21. Saphirus'!$A:$B,MATCH($A1491,'21. Saphirus'!$A:$A,0),2),"")</f>
        <v/>
      </c>
    </row>
    <row r="1492" customFormat="false" ht="15.75" hidden="false" customHeight="true" outlineLevel="0" collapsed="false">
      <c r="A1492" s="5" t="s">
        <v>1530</v>
      </c>
      <c r="B1492" s="5" t="n">
        <v>1906068</v>
      </c>
      <c r="C1492" s="5" t="s">
        <v>33</v>
      </c>
      <c r="D1492" s="6" t="str">
        <f aca="false">IFERROR(INDEX('1. Benavídez'!$A:$B,MATCH($A1492,'1. Benavídez'!$A:$A,0),2),"")</f>
        <v/>
      </c>
      <c r="E1492" s="6" t="str">
        <f aca="false">IFERROR(INDEX('2. Gallo'!$B:$D,MATCH($A1492,'2. Gallo'!$B:$B,0),3),"")</f>
        <v/>
      </c>
      <c r="F1492" s="6" t="str">
        <f aca="false">IFERROR(INDEX('3. Anea'!$B:$D,MATCH($A1492,'3. Anea'!$B:$B,0),2),"")</f>
        <v/>
      </c>
      <c r="G1492" s="6" t="str">
        <f aca="false">IFERROR(INDEX('4. Pilar'!$A:$C,MATCH($A1492,'4. Pilar'!$A:$A,0),2),"")</f>
        <v/>
      </c>
      <c r="H1492" s="6" t="str">
        <f aca="false">IFERROR(INDEX('5. Tortuguitas'!$B:$D,MATCH($A1492,'5. Tortuguitas'!$B:$B,0),2),"")</f>
        <v/>
      </c>
      <c r="I1492" s="6" t="str">
        <f aca="false">IFERROR(INDEX('6. Del Viso'!$A:$B,MATCH($A1492,'6. Del Viso'!$A:$A,0),3),"")</f>
        <v/>
      </c>
      <c r="J1492" s="6" t="str">
        <f aca="false">IFERROR(INDEX('7. Chica Glade'!$B:$F,MATCH($A1492,'7. Chica Glade'!$B:$B,0),2),"")</f>
        <v/>
      </c>
      <c r="K1492" s="6" t="str">
        <f aca="false">IFERROR(INDEX('8. Veterinaria'!$A:$B,MATCH($A1492,'8. Veterinaria'!$A:$A,0),2),"")</f>
        <v/>
      </c>
      <c r="L1492" s="6" t="str">
        <f aca="false">IFERROR(INDEX('9. Hipocampus'!$A:$B,MATCH($A1492,'9. Hipocampus'!$A:$A,0),2),"")</f>
        <v/>
      </c>
      <c r="M1492" s="6" t="str">
        <f aca="false">IFERROR(INDEX('11. Mundo Mascotas'!$B:$D,MATCH($A1492,'11. Mundo Mascotas'!$B:$B,0),2),"")</f>
        <v/>
      </c>
      <c r="N1492" s="6" t="str">
        <f aca="false">IFERROR(INDEX('12. Yaguar'!$B:$E,MATCH($A1492,'12. Yaguar'!$B:$B,0),2),"")</f>
        <v/>
      </c>
      <c r="O1492" s="6" t="str">
        <f aca="false">IFERROR(INDEX('13. King Clor'!$A:$B,MATCH($A1492,'13. King Clor'!$A:$A,0),2),"")</f>
        <v/>
      </c>
      <c r="P1492" s="6" t="str">
        <f aca="false">IFERROR(INDEX('14. Diserquim'!$A:$B,MATCH($A1492,'14. Diserquim'!$A:$A,0),2),"")</f>
        <v/>
      </c>
      <c r="Q1492" s="6" t="str">
        <f aca="false">IFERROR(INDEX('15. Moreno'!$A:$B,MATCH($A1492,'15. Moreno'!$A:$A,0),2),"")</f>
        <v/>
      </c>
      <c r="R1492" s="6" t="str">
        <f aca="false">IFERROR(INDEX('10. Collares'!$J:$K,MATCH($A1492,'10. Collares'!$J:$J,0),2),"")</f>
        <v/>
      </c>
      <c r="S1492" s="6" t="str">
        <f aca="false">IFERROR(INDEX('13. King Clor'!$G:$H,MATCH($A1492,'13. King Clor'!$G:$G,0),2),"")</f>
        <v/>
      </c>
      <c r="T1492" s="6" t="str">
        <f aca="false">IFERROR(INDEX('10. Collares'!$A:$B,MATCH($A1492,'10. Collares'!$A:$A,0),2),"")</f>
        <v/>
      </c>
      <c r="U1492" s="6" t="str">
        <f aca="false">IFERROR(INDEX('16. Mis nietos'!$B:$C,MATCH($A1492,'16. Mis nietos'!$B:$B,0),2),"")</f>
        <v/>
      </c>
      <c r="V1492" s="6" t="str">
        <f aca="false">IFERROR(INDEX('17. Profesional Vet'!$A:$B,MATCH($A1492,'17. Profesional Vet'!$A:$A,0),2),"")</f>
        <v/>
      </c>
      <c r="W1492" s="6" t="str">
        <f aca="false">IFERROR(INDEX('18. Premier'!$A:$B,MATCH($A1492,'18. Premier'!$A:$A,0),2),"")</f>
        <v/>
      </c>
      <c r="X1492" s="6" t="str">
        <f aca="false">IFERROR(INDEX('19. Dacam'!$A:$B,MATCH($A1492,'19. Dacam'!$A:$A,0),2),"")</f>
        <v/>
      </c>
      <c r="Y1492" s="6" t="str">
        <f aca="false">IFERROR(INDEX('20. Proveedor'!$A:$B,MATCH($A1492,'20. Proveedor'!$A:$A,0),2),"")</f>
        <v/>
      </c>
      <c r="Z1492" s="6" t="str">
        <f aca="false">IFERROR(INDEX('21. Saphirus'!$A:$B,MATCH($A1492,'21. Saphirus'!$A:$A,0),2),"")</f>
        <v/>
      </c>
    </row>
    <row r="1493" customFormat="false" ht="15.75" hidden="false" customHeight="true" outlineLevel="0" collapsed="false">
      <c r="A1493" s="5" t="s">
        <v>1531</v>
      </c>
      <c r="B1493" s="5" t="n">
        <v>1906068</v>
      </c>
      <c r="C1493" s="5" t="s">
        <v>33</v>
      </c>
      <c r="D1493" s="6" t="str">
        <f aca="false">IFERROR(INDEX('1. Benavídez'!$A:$B,MATCH($A1493,'1. Benavídez'!$A:$A,0),2),"")</f>
        <v/>
      </c>
      <c r="E1493" s="6" t="str">
        <f aca="false">IFERROR(INDEX('2. Gallo'!$B:$D,MATCH($A1493,'2. Gallo'!$B:$B,0),3),"")</f>
        <v/>
      </c>
      <c r="F1493" s="6" t="str">
        <f aca="false">IFERROR(INDEX('3. Anea'!$B:$D,MATCH($A1493,'3. Anea'!$B:$B,0),2),"")</f>
        <v/>
      </c>
      <c r="G1493" s="6" t="str">
        <f aca="false">IFERROR(INDEX('4. Pilar'!$A:$C,MATCH($A1493,'4. Pilar'!$A:$A,0),2),"")</f>
        <v/>
      </c>
      <c r="H1493" s="6" t="str">
        <f aca="false">IFERROR(INDEX('5. Tortuguitas'!$B:$D,MATCH($A1493,'5. Tortuguitas'!$B:$B,0),2),"")</f>
        <v/>
      </c>
      <c r="I1493" s="6" t="str">
        <f aca="false">IFERROR(INDEX('6. Del Viso'!$A:$B,MATCH($A1493,'6. Del Viso'!$A:$A,0),3),"")</f>
        <v/>
      </c>
      <c r="J1493" s="6" t="str">
        <f aca="false">IFERROR(INDEX('7. Chica Glade'!$B:$F,MATCH($A1493,'7. Chica Glade'!$B:$B,0),2),"")</f>
        <v/>
      </c>
      <c r="K1493" s="6" t="str">
        <f aca="false">IFERROR(INDEX('8. Veterinaria'!$A:$B,MATCH($A1493,'8. Veterinaria'!$A:$A,0),2),"")</f>
        <v/>
      </c>
      <c r="L1493" s="6" t="str">
        <f aca="false">IFERROR(INDEX('9. Hipocampus'!$A:$B,MATCH($A1493,'9. Hipocampus'!$A:$A,0),2),"")</f>
        <v/>
      </c>
      <c r="M1493" s="6" t="str">
        <f aca="false">IFERROR(INDEX('11. Mundo Mascotas'!$B:$D,MATCH($A1493,'11. Mundo Mascotas'!$B:$B,0),2),"")</f>
        <v/>
      </c>
      <c r="N1493" s="6" t="str">
        <f aca="false">IFERROR(INDEX('12. Yaguar'!$B:$E,MATCH($A1493,'12. Yaguar'!$B:$B,0),2),"")</f>
        <v/>
      </c>
      <c r="O1493" s="6" t="str">
        <f aca="false">IFERROR(INDEX('13. King Clor'!$A:$B,MATCH($A1493,'13. King Clor'!$A:$A,0),2),"")</f>
        <v/>
      </c>
      <c r="P1493" s="6" t="str">
        <f aca="false">IFERROR(INDEX('14. Diserquim'!$A:$B,MATCH($A1493,'14. Diserquim'!$A:$A,0),2),"")</f>
        <v/>
      </c>
      <c r="Q1493" s="6" t="str">
        <f aca="false">IFERROR(INDEX('15. Moreno'!$A:$B,MATCH($A1493,'15. Moreno'!$A:$A,0),2),"")</f>
        <v/>
      </c>
      <c r="R1493" s="6" t="str">
        <f aca="false">IFERROR(INDEX('10. Collares'!$J:$K,MATCH($A1493,'10. Collares'!$J:$J,0),2),"")</f>
        <v/>
      </c>
      <c r="S1493" s="6" t="str">
        <f aca="false">IFERROR(INDEX('13. King Clor'!$G:$H,MATCH($A1493,'13. King Clor'!$G:$G,0),2),"")</f>
        <v/>
      </c>
      <c r="T1493" s="6" t="str">
        <f aca="false">IFERROR(INDEX('10. Collares'!$A:$B,MATCH($A1493,'10. Collares'!$A:$A,0),2),"")</f>
        <v/>
      </c>
      <c r="U1493" s="6" t="str">
        <f aca="false">IFERROR(INDEX('16. Mis nietos'!$B:$C,MATCH($A1493,'16. Mis nietos'!$B:$B,0),2),"")</f>
        <v/>
      </c>
      <c r="V1493" s="6" t="str">
        <f aca="false">IFERROR(INDEX('17. Profesional Vet'!$A:$B,MATCH($A1493,'17. Profesional Vet'!$A:$A,0),2),"")</f>
        <v/>
      </c>
      <c r="W1493" s="6" t="str">
        <f aca="false">IFERROR(INDEX('18. Premier'!$A:$B,MATCH($A1493,'18. Premier'!$A:$A,0),2),"")</f>
        <v/>
      </c>
      <c r="X1493" s="6" t="str">
        <f aca="false">IFERROR(INDEX('19. Dacam'!$A:$B,MATCH($A1493,'19. Dacam'!$A:$A,0),2),"")</f>
        <v/>
      </c>
      <c r="Y1493" s="6" t="str">
        <f aca="false">IFERROR(INDEX('20. Proveedor'!$A:$B,MATCH($A1493,'20. Proveedor'!$A:$A,0),2),"")</f>
        <v/>
      </c>
      <c r="Z1493" s="6" t="str">
        <f aca="false">IFERROR(INDEX('21. Saphirus'!$A:$B,MATCH($A1493,'21. Saphirus'!$A:$A,0),2),"")</f>
        <v/>
      </c>
    </row>
    <row r="1494" customFormat="false" ht="15.75" hidden="false" customHeight="true" outlineLevel="0" collapsed="false">
      <c r="A1494" s="5" t="s">
        <v>1532</v>
      </c>
      <c r="B1494" s="5" t="n">
        <v>1906068</v>
      </c>
      <c r="C1494" s="5" t="s">
        <v>33</v>
      </c>
      <c r="D1494" s="6" t="str">
        <f aca="false">IFERROR(INDEX('1. Benavídez'!$A:$B,MATCH($A1494,'1. Benavídez'!$A:$A,0),2),"")</f>
        <v/>
      </c>
      <c r="E1494" s="6" t="str">
        <f aca="false">IFERROR(INDEX('2. Gallo'!$B:$D,MATCH($A1494,'2. Gallo'!$B:$B,0),3),"")</f>
        <v/>
      </c>
      <c r="F1494" s="6" t="str">
        <f aca="false">IFERROR(INDEX('3. Anea'!$B:$D,MATCH($A1494,'3. Anea'!$B:$B,0),2),"")</f>
        <v/>
      </c>
      <c r="G1494" s="6" t="str">
        <f aca="false">IFERROR(INDEX('4. Pilar'!$A:$C,MATCH($A1494,'4. Pilar'!$A:$A,0),2),"")</f>
        <v/>
      </c>
      <c r="H1494" s="6" t="str">
        <f aca="false">IFERROR(INDEX('5. Tortuguitas'!$B:$D,MATCH($A1494,'5. Tortuguitas'!$B:$B,0),2),"")</f>
        <v/>
      </c>
      <c r="I1494" s="6" t="str">
        <f aca="false">IFERROR(INDEX('6. Del Viso'!$A:$B,MATCH($A1494,'6. Del Viso'!$A:$A,0),3),"")</f>
        <v/>
      </c>
      <c r="J1494" s="6" t="str">
        <f aca="false">IFERROR(INDEX('7. Chica Glade'!$B:$F,MATCH($A1494,'7. Chica Glade'!$B:$B,0),2),"")</f>
        <v/>
      </c>
      <c r="K1494" s="6" t="str">
        <f aca="false">IFERROR(INDEX('8. Veterinaria'!$A:$B,MATCH($A1494,'8. Veterinaria'!$A:$A,0),2),"")</f>
        <v/>
      </c>
      <c r="L1494" s="6" t="str">
        <f aca="false">IFERROR(INDEX('9. Hipocampus'!$A:$B,MATCH($A1494,'9. Hipocampus'!$A:$A,0),2),"")</f>
        <v/>
      </c>
      <c r="M1494" s="6" t="str">
        <f aca="false">IFERROR(INDEX('11. Mundo Mascotas'!$B:$D,MATCH($A1494,'11. Mundo Mascotas'!$B:$B,0),2),"")</f>
        <v/>
      </c>
      <c r="N1494" s="6" t="str">
        <f aca="false">IFERROR(INDEX('12. Yaguar'!$B:$E,MATCH($A1494,'12. Yaguar'!$B:$B,0),2),"")</f>
        <v/>
      </c>
      <c r="O1494" s="6" t="str">
        <f aca="false">IFERROR(INDEX('13. King Clor'!$A:$B,MATCH($A1494,'13. King Clor'!$A:$A,0),2),"")</f>
        <v/>
      </c>
      <c r="P1494" s="6" t="str">
        <f aca="false">IFERROR(INDEX('14. Diserquim'!$A:$B,MATCH($A1494,'14. Diserquim'!$A:$A,0),2),"")</f>
        <v/>
      </c>
      <c r="Q1494" s="6" t="str">
        <f aca="false">IFERROR(INDEX('15. Moreno'!$A:$B,MATCH($A1494,'15. Moreno'!$A:$A,0),2),"")</f>
        <v/>
      </c>
      <c r="R1494" s="6" t="str">
        <f aca="false">IFERROR(INDEX('10. Collares'!$J:$K,MATCH($A1494,'10. Collares'!$J:$J,0),2),"")</f>
        <v/>
      </c>
      <c r="S1494" s="6" t="str">
        <f aca="false">IFERROR(INDEX('13. King Clor'!$G:$H,MATCH($A1494,'13. King Clor'!$G:$G,0),2),"")</f>
        <v/>
      </c>
      <c r="T1494" s="6" t="str">
        <f aca="false">IFERROR(INDEX('10. Collares'!$A:$B,MATCH($A1494,'10. Collares'!$A:$A,0),2),"")</f>
        <v/>
      </c>
      <c r="U1494" s="6" t="str">
        <f aca="false">IFERROR(INDEX('16. Mis nietos'!$B:$C,MATCH($A1494,'16. Mis nietos'!$B:$B,0),2),"")</f>
        <v/>
      </c>
      <c r="V1494" s="6" t="str">
        <f aca="false">IFERROR(INDEX('17. Profesional Vet'!$A:$B,MATCH($A1494,'17. Profesional Vet'!$A:$A,0),2),"")</f>
        <v/>
      </c>
      <c r="W1494" s="6" t="str">
        <f aca="false">IFERROR(INDEX('18. Premier'!$A:$B,MATCH($A1494,'18. Premier'!$A:$A,0),2),"")</f>
        <v/>
      </c>
      <c r="X1494" s="6" t="str">
        <f aca="false">IFERROR(INDEX('19. Dacam'!$A:$B,MATCH($A1494,'19. Dacam'!$A:$A,0),2),"")</f>
        <v/>
      </c>
      <c r="Y1494" s="6" t="str">
        <f aca="false">IFERROR(INDEX('20. Proveedor'!$A:$B,MATCH($A1494,'20. Proveedor'!$A:$A,0),2),"")</f>
        <v/>
      </c>
      <c r="Z1494" s="6" t="str">
        <f aca="false">IFERROR(INDEX('21. Saphirus'!$A:$B,MATCH($A1494,'21. Saphirus'!$A:$A,0),2),"")</f>
        <v/>
      </c>
    </row>
    <row r="1495" customFormat="false" ht="15.75" hidden="false" customHeight="true" outlineLevel="0" collapsed="false">
      <c r="A1495" s="5" t="s">
        <v>1533</v>
      </c>
      <c r="B1495" s="5" t="n">
        <v>1906068</v>
      </c>
      <c r="C1495" s="5" t="s">
        <v>33</v>
      </c>
      <c r="D1495" s="6" t="str">
        <f aca="false">IFERROR(INDEX('1. Benavídez'!$A:$B,MATCH($A1495,'1. Benavídez'!$A:$A,0),2),"")</f>
        <v/>
      </c>
      <c r="E1495" s="6" t="str">
        <f aca="false">IFERROR(INDEX('2. Gallo'!$B:$D,MATCH($A1495,'2. Gallo'!$B:$B,0),3),"")</f>
        <v/>
      </c>
      <c r="F1495" s="6" t="str">
        <f aca="false">IFERROR(INDEX('3. Anea'!$B:$D,MATCH($A1495,'3. Anea'!$B:$B,0),2),"")</f>
        <v/>
      </c>
      <c r="G1495" s="6" t="str">
        <f aca="false">IFERROR(INDEX('4. Pilar'!$A:$C,MATCH($A1495,'4. Pilar'!$A:$A,0),2),"")</f>
        <v/>
      </c>
      <c r="H1495" s="6" t="str">
        <f aca="false">IFERROR(INDEX('5. Tortuguitas'!$B:$D,MATCH($A1495,'5. Tortuguitas'!$B:$B,0),2),"")</f>
        <v/>
      </c>
      <c r="I1495" s="6" t="str">
        <f aca="false">IFERROR(INDEX('6. Del Viso'!$A:$B,MATCH($A1495,'6. Del Viso'!$A:$A,0),3),"")</f>
        <v/>
      </c>
      <c r="J1495" s="6" t="str">
        <f aca="false">IFERROR(INDEX('7. Chica Glade'!$B:$F,MATCH($A1495,'7. Chica Glade'!$B:$B,0),2),"")</f>
        <v/>
      </c>
      <c r="K1495" s="6" t="str">
        <f aca="false">IFERROR(INDEX('8. Veterinaria'!$A:$B,MATCH($A1495,'8. Veterinaria'!$A:$A,0),2),"")</f>
        <v/>
      </c>
      <c r="L1495" s="6" t="str">
        <f aca="false">IFERROR(INDEX('9. Hipocampus'!$A:$B,MATCH($A1495,'9. Hipocampus'!$A:$A,0),2),"")</f>
        <v/>
      </c>
      <c r="M1495" s="6" t="str">
        <f aca="false">IFERROR(INDEX('11. Mundo Mascotas'!$B:$D,MATCH($A1495,'11. Mundo Mascotas'!$B:$B,0),2),"")</f>
        <v/>
      </c>
      <c r="N1495" s="6" t="str">
        <f aca="false">IFERROR(INDEX('12. Yaguar'!$B:$E,MATCH($A1495,'12. Yaguar'!$B:$B,0),2),"")</f>
        <v/>
      </c>
      <c r="O1495" s="6" t="str">
        <f aca="false">IFERROR(INDEX('13. King Clor'!$A:$B,MATCH($A1495,'13. King Clor'!$A:$A,0),2),"")</f>
        <v/>
      </c>
      <c r="P1495" s="6" t="str">
        <f aca="false">IFERROR(INDEX('14. Diserquim'!$A:$B,MATCH($A1495,'14. Diserquim'!$A:$A,0),2),"")</f>
        <v/>
      </c>
      <c r="Q1495" s="6" t="str">
        <f aca="false">IFERROR(INDEX('15. Moreno'!$A:$B,MATCH($A1495,'15. Moreno'!$A:$A,0),2),"")</f>
        <v/>
      </c>
      <c r="R1495" s="6" t="str">
        <f aca="false">IFERROR(INDEX('10. Collares'!$J:$K,MATCH($A1495,'10. Collares'!$J:$J,0),2),"")</f>
        <v/>
      </c>
      <c r="S1495" s="6" t="str">
        <f aca="false">IFERROR(INDEX('13. King Clor'!$G:$H,MATCH($A1495,'13. King Clor'!$G:$G,0),2),"")</f>
        <v/>
      </c>
      <c r="T1495" s="6" t="str">
        <f aca="false">IFERROR(INDEX('10. Collares'!$A:$B,MATCH($A1495,'10. Collares'!$A:$A,0),2),"")</f>
        <v/>
      </c>
      <c r="U1495" s="6" t="str">
        <f aca="false">IFERROR(INDEX('16. Mis nietos'!$B:$C,MATCH($A1495,'16. Mis nietos'!$B:$B,0),2),"")</f>
        <v/>
      </c>
      <c r="V1495" s="6" t="str">
        <f aca="false">IFERROR(INDEX('17. Profesional Vet'!$A:$B,MATCH($A1495,'17. Profesional Vet'!$A:$A,0),2),"")</f>
        <v/>
      </c>
      <c r="W1495" s="6" t="str">
        <f aca="false">IFERROR(INDEX('18. Premier'!$A:$B,MATCH($A1495,'18. Premier'!$A:$A,0),2),"")</f>
        <v/>
      </c>
      <c r="X1495" s="6" t="str">
        <f aca="false">IFERROR(INDEX('19. Dacam'!$A:$B,MATCH($A1495,'19. Dacam'!$A:$A,0),2),"")</f>
        <v/>
      </c>
      <c r="Y1495" s="6" t="str">
        <f aca="false">IFERROR(INDEX('20. Proveedor'!$A:$B,MATCH($A1495,'20. Proveedor'!$A:$A,0),2),"")</f>
        <v/>
      </c>
      <c r="Z1495" s="6" t="str">
        <f aca="false">IFERROR(INDEX('21. Saphirus'!$A:$B,MATCH($A1495,'21. Saphirus'!$A:$A,0),2),"")</f>
        <v/>
      </c>
    </row>
    <row r="1496" customFormat="false" ht="15.75" hidden="false" customHeight="true" outlineLevel="0" collapsed="false">
      <c r="A1496" s="5" t="s">
        <v>1534</v>
      </c>
      <c r="B1496" s="5" t="n">
        <v>1906068</v>
      </c>
      <c r="C1496" s="5" t="s">
        <v>33</v>
      </c>
      <c r="D1496" s="6" t="str">
        <f aca="false">IFERROR(INDEX('1. Benavídez'!$A:$B,MATCH($A1496,'1. Benavídez'!$A:$A,0),2),"")</f>
        <v/>
      </c>
      <c r="E1496" s="6" t="str">
        <f aca="false">IFERROR(INDEX('2. Gallo'!$B:$D,MATCH($A1496,'2. Gallo'!$B:$B,0),3),"")</f>
        <v/>
      </c>
      <c r="F1496" s="6" t="str">
        <f aca="false">IFERROR(INDEX('3. Anea'!$B:$D,MATCH($A1496,'3. Anea'!$B:$B,0),2),"")</f>
        <v/>
      </c>
      <c r="G1496" s="6" t="str">
        <f aca="false">IFERROR(INDEX('4. Pilar'!$A:$C,MATCH($A1496,'4. Pilar'!$A:$A,0),2),"")</f>
        <v/>
      </c>
      <c r="H1496" s="6" t="str">
        <f aca="false">IFERROR(INDEX('5. Tortuguitas'!$B:$D,MATCH($A1496,'5. Tortuguitas'!$B:$B,0),2),"")</f>
        <v/>
      </c>
      <c r="I1496" s="6" t="str">
        <f aca="false">IFERROR(INDEX('6. Del Viso'!$A:$B,MATCH($A1496,'6. Del Viso'!$A:$A,0),3),"")</f>
        <v/>
      </c>
      <c r="J1496" s="6" t="str">
        <f aca="false">IFERROR(INDEX('7. Chica Glade'!$B:$F,MATCH($A1496,'7. Chica Glade'!$B:$B,0),2),"")</f>
        <v/>
      </c>
      <c r="K1496" s="6" t="str">
        <f aca="false">IFERROR(INDEX('8. Veterinaria'!$A:$B,MATCH($A1496,'8. Veterinaria'!$A:$A,0),2),"")</f>
        <v/>
      </c>
      <c r="L1496" s="6" t="str">
        <f aca="false">IFERROR(INDEX('9. Hipocampus'!$A:$B,MATCH($A1496,'9. Hipocampus'!$A:$A,0),2),"")</f>
        <v/>
      </c>
      <c r="M1496" s="6" t="str">
        <f aca="false">IFERROR(INDEX('11. Mundo Mascotas'!$B:$D,MATCH($A1496,'11. Mundo Mascotas'!$B:$B,0),2),"")</f>
        <v/>
      </c>
      <c r="N1496" s="6" t="str">
        <f aca="false">IFERROR(INDEX('12. Yaguar'!$B:$E,MATCH($A1496,'12. Yaguar'!$B:$B,0),2),"")</f>
        <v/>
      </c>
      <c r="O1496" s="6" t="str">
        <f aca="false">IFERROR(INDEX('13. King Clor'!$A:$B,MATCH($A1496,'13. King Clor'!$A:$A,0),2),"")</f>
        <v/>
      </c>
      <c r="P1496" s="6" t="str">
        <f aca="false">IFERROR(INDEX('14. Diserquim'!$A:$B,MATCH($A1496,'14. Diserquim'!$A:$A,0),2),"")</f>
        <v/>
      </c>
      <c r="Q1496" s="6" t="str">
        <f aca="false">IFERROR(INDEX('15. Moreno'!$A:$B,MATCH($A1496,'15. Moreno'!$A:$A,0),2),"")</f>
        <v/>
      </c>
      <c r="R1496" s="6" t="str">
        <f aca="false">IFERROR(INDEX('10. Collares'!$J:$K,MATCH($A1496,'10. Collares'!$J:$J,0),2),"")</f>
        <v/>
      </c>
      <c r="S1496" s="6" t="str">
        <f aca="false">IFERROR(INDEX('13. King Clor'!$G:$H,MATCH($A1496,'13. King Clor'!$G:$G,0),2),"")</f>
        <v/>
      </c>
      <c r="T1496" s="6" t="str">
        <f aca="false">IFERROR(INDEX('10. Collares'!$A:$B,MATCH($A1496,'10. Collares'!$A:$A,0),2),"")</f>
        <v/>
      </c>
      <c r="U1496" s="6" t="str">
        <f aca="false">IFERROR(INDEX('16. Mis nietos'!$B:$C,MATCH($A1496,'16. Mis nietos'!$B:$B,0),2),"")</f>
        <v/>
      </c>
      <c r="V1496" s="6" t="str">
        <f aca="false">IFERROR(INDEX('17. Profesional Vet'!$A:$B,MATCH($A1496,'17. Profesional Vet'!$A:$A,0),2),"")</f>
        <v/>
      </c>
      <c r="W1496" s="6" t="str">
        <f aca="false">IFERROR(INDEX('18. Premier'!$A:$B,MATCH($A1496,'18. Premier'!$A:$A,0),2),"")</f>
        <v/>
      </c>
      <c r="X1496" s="6" t="str">
        <f aca="false">IFERROR(INDEX('19. Dacam'!$A:$B,MATCH($A1496,'19. Dacam'!$A:$A,0),2),"")</f>
        <v/>
      </c>
      <c r="Y1496" s="6" t="str">
        <f aca="false">IFERROR(INDEX('20. Proveedor'!$A:$B,MATCH($A1496,'20. Proveedor'!$A:$A,0),2),"")</f>
        <v/>
      </c>
      <c r="Z1496" s="6" t="str">
        <f aca="false">IFERROR(INDEX('21. Saphirus'!$A:$B,MATCH($A1496,'21. Saphirus'!$A:$A,0),2),"")</f>
        <v/>
      </c>
    </row>
    <row r="1497" customFormat="false" ht="15.75" hidden="false" customHeight="true" outlineLevel="0" collapsed="false">
      <c r="A1497" s="5" t="s">
        <v>1535</v>
      </c>
      <c r="B1497" s="5" t="n">
        <v>1905189</v>
      </c>
      <c r="C1497" s="5" t="s">
        <v>33</v>
      </c>
      <c r="D1497" s="6" t="str">
        <f aca="false">IFERROR(INDEX('1. Benavídez'!$A:$B,MATCH($A1497,'1. Benavídez'!$A:$A,0),2),"")</f>
        <v/>
      </c>
      <c r="E1497" s="6" t="str">
        <f aca="false">IFERROR(INDEX('2. Gallo'!$B:$D,MATCH($A1497,'2. Gallo'!$B:$B,0),3),"")</f>
        <v/>
      </c>
      <c r="F1497" s="6" t="str">
        <f aca="false">IFERROR(INDEX('3. Anea'!$B:$D,MATCH($A1497,'3. Anea'!$B:$B,0),2),"")</f>
        <v/>
      </c>
      <c r="G1497" s="6" t="str">
        <f aca="false">IFERROR(INDEX('4. Pilar'!$A:$C,MATCH($A1497,'4. Pilar'!$A:$A,0),2),"")</f>
        <v/>
      </c>
      <c r="H1497" s="6" t="str">
        <f aca="false">IFERROR(INDEX('5. Tortuguitas'!$B:$D,MATCH($A1497,'5. Tortuguitas'!$B:$B,0),2),"")</f>
        <v/>
      </c>
      <c r="I1497" s="6" t="str">
        <f aca="false">IFERROR(INDEX('6. Del Viso'!$A:$B,MATCH($A1497,'6. Del Viso'!$A:$A,0),3),"")</f>
        <v/>
      </c>
      <c r="J1497" s="6" t="str">
        <f aca="false">IFERROR(INDEX('7. Chica Glade'!$B:$F,MATCH($A1497,'7. Chica Glade'!$B:$B,0),2),"")</f>
        <v/>
      </c>
      <c r="K1497" s="6" t="str">
        <f aca="false">IFERROR(INDEX('8. Veterinaria'!$A:$B,MATCH($A1497,'8. Veterinaria'!$A:$A,0),2),"")</f>
        <v/>
      </c>
      <c r="L1497" s="6" t="str">
        <f aca="false">IFERROR(INDEX('9. Hipocampus'!$A:$B,MATCH($A1497,'9. Hipocampus'!$A:$A,0),2),"")</f>
        <v/>
      </c>
      <c r="M1497" s="6" t="str">
        <f aca="false">IFERROR(INDEX('11. Mundo Mascotas'!$B:$D,MATCH($A1497,'11. Mundo Mascotas'!$B:$B,0),2),"")</f>
        <v/>
      </c>
      <c r="N1497" s="6" t="str">
        <f aca="false">IFERROR(INDEX('12. Yaguar'!$B:$E,MATCH($A1497,'12. Yaguar'!$B:$B,0),2),"")</f>
        <v/>
      </c>
      <c r="O1497" s="6" t="str">
        <f aca="false">IFERROR(INDEX('13. King Clor'!$A:$B,MATCH($A1497,'13. King Clor'!$A:$A,0),2),"")</f>
        <v/>
      </c>
      <c r="P1497" s="6" t="str">
        <f aca="false">IFERROR(INDEX('14. Diserquim'!$A:$B,MATCH($A1497,'14. Diserquim'!$A:$A,0),2),"")</f>
        <v/>
      </c>
      <c r="Q1497" s="6" t="str">
        <f aca="false">IFERROR(INDEX('15. Moreno'!$A:$B,MATCH($A1497,'15. Moreno'!$A:$A,0),2),"")</f>
        <v/>
      </c>
      <c r="R1497" s="6" t="str">
        <f aca="false">IFERROR(INDEX('10. Collares'!$J:$K,MATCH($A1497,'10. Collares'!$J:$J,0),2),"")</f>
        <v/>
      </c>
      <c r="S1497" s="6" t="str">
        <f aca="false">IFERROR(INDEX('13. King Clor'!$G:$H,MATCH($A1497,'13. King Clor'!$G:$G,0),2),"")</f>
        <v/>
      </c>
      <c r="T1497" s="6" t="str">
        <f aca="false">IFERROR(INDEX('10. Collares'!$A:$B,MATCH($A1497,'10. Collares'!$A:$A,0),2),"")</f>
        <v/>
      </c>
      <c r="U1497" s="6" t="str">
        <f aca="false">IFERROR(INDEX('16. Mis nietos'!$B:$C,MATCH($A1497,'16. Mis nietos'!$B:$B,0),2),"")</f>
        <v/>
      </c>
      <c r="V1497" s="6" t="str">
        <f aca="false">IFERROR(INDEX('17. Profesional Vet'!$A:$B,MATCH($A1497,'17. Profesional Vet'!$A:$A,0),2),"")</f>
        <v/>
      </c>
      <c r="W1497" s="6" t="str">
        <f aca="false">IFERROR(INDEX('18. Premier'!$A:$B,MATCH($A1497,'18. Premier'!$A:$A,0),2),"")</f>
        <v/>
      </c>
      <c r="X1497" s="6" t="str">
        <f aca="false">IFERROR(INDEX('19. Dacam'!$A:$B,MATCH($A1497,'19. Dacam'!$A:$A,0),2),"")</f>
        <v/>
      </c>
      <c r="Y1497" s="6" t="str">
        <f aca="false">IFERROR(INDEX('20. Proveedor'!$A:$B,MATCH($A1497,'20. Proveedor'!$A:$A,0),2),"")</f>
        <v/>
      </c>
      <c r="Z1497" s="6" t="str">
        <f aca="false">IFERROR(INDEX('21. Saphirus'!$A:$B,MATCH($A1497,'21. Saphirus'!$A:$A,0),2),"")</f>
        <v/>
      </c>
    </row>
    <row r="1498" customFormat="false" ht="15.75" hidden="false" customHeight="true" outlineLevel="0" collapsed="false">
      <c r="A1498" s="5" t="s">
        <v>1536</v>
      </c>
      <c r="B1498" s="5" t="n">
        <v>44454</v>
      </c>
      <c r="C1498" s="5" t="s">
        <v>33</v>
      </c>
      <c r="D1498" s="6" t="str">
        <f aca="false">IFERROR(INDEX('1. Benavídez'!$A:$B,MATCH($A1498,'1. Benavídez'!$A:$A,0),2),"")</f>
        <v/>
      </c>
      <c r="E1498" s="6" t="str">
        <f aca="false">IFERROR(INDEX('2. Gallo'!$B:$D,MATCH($A1498,'2. Gallo'!$B:$B,0),3),"")</f>
        <v/>
      </c>
      <c r="F1498" s="6" t="str">
        <f aca="false">IFERROR(INDEX('3. Anea'!$B:$D,MATCH($A1498,'3. Anea'!$B:$B,0),2),"")</f>
        <v/>
      </c>
      <c r="G1498" s="6" t="str">
        <f aca="false">IFERROR(INDEX('4. Pilar'!$A:$C,MATCH($A1498,'4. Pilar'!$A:$A,0),2),"")</f>
        <v/>
      </c>
      <c r="H1498" s="6" t="str">
        <f aca="false">IFERROR(INDEX('5. Tortuguitas'!$B:$D,MATCH($A1498,'5. Tortuguitas'!$B:$B,0),2),"")</f>
        <v/>
      </c>
      <c r="I1498" s="6" t="str">
        <f aca="false">IFERROR(INDEX('6. Del Viso'!$A:$B,MATCH($A1498,'6. Del Viso'!$A:$A,0),3),"")</f>
        <v/>
      </c>
      <c r="J1498" s="6" t="str">
        <f aca="false">IFERROR(INDEX('7. Chica Glade'!$B:$F,MATCH($A1498,'7. Chica Glade'!$B:$B,0),2),"")</f>
        <v/>
      </c>
      <c r="K1498" s="6" t="str">
        <f aca="false">IFERROR(INDEX('8. Veterinaria'!$A:$B,MATCH($A1498,'8. Veterinaria'!$A:$A,0),2),"")</f>
        <v/>
      </c>
      <c r="L1498" s="6" t="str">
        <f aca="false">IFERROR(INDEX('9. Hipocampus'!$A:$B,MATCH($A1498,'9. Hipocampus'!$A:$A,0),2),"")</f>
        <v/>
      </c>
      <c r="M1498" s="6" t="str">
        <f aca="false">IFERROR(INDEX('11. Mundo Mascotas'!$B:$D,MATCH($A1498,'11. Mundo Mascotas'!$B:$B,0),2),"")</f>
        <v/>
      </c>
      <c r="N1498" s="6" t="str">
        <f aca="false">IFERROR(INDEX('12. Yaguar'!$B:$E,MATCH($A1498,'12. Yaguar'!$B:$B,0),2),"")</f>
        <v/>
      </c>
      <c r="O1498" s="6" t="str">
        <f aca="false">IFERROR(INDEX('13. King Clor'!$A:$B,MATCH($A1498,'13. King Clor'!$A:$A,0),2),"")</f>
        <v/>
      </c>
      <c r="P1498" s="6" t="str">
        <f aca="false">IFERROR(INDEX('14. Diserquim'!$A:$B,MATCH($A1498,'14. Diserquim'!$A:$A,0),2),"")</f>
        <v/>
      </c>
      <c r="Q1498" s="6" t="str">
        <f aca="false">IFERROR(INDEX('15. Moreno'!$A:$B,MATCH($A1498,'15. Moreno'!$A:$A,0),2),"")</f>
        <v/>
      </c>
      <c r="R1498" s="6" t="str">
        <f aca="false">IFERROR(INDEX('10. Collares'!$J:$K,MATCH($A1498,'10. Collares'!$J:$J,0),2),"")</f>
        <v/>
      </c>
      <c r="S1498" s="6" t="str">
        <f aca="false">IFERROR(INDEX('13. King Clor'!$G:$H,MATCH($A1498,'13. King Clor'!$G:$G,0),2),"")</f>
        <v/>
      </c>
      <c r="T1498" s="6" t="str">
        <f aca="false">IFERROR(INDEX('10. Collares'!$A:$B,MATCH($A1498,'10. Collares'!$A:$A,0),2),"")</f>
        <v/>
      </c>
      <c r="U1498" s="6" t="str">
        <f aca="false">IFERROR(INDEX('16. Mis nietos'!$B:$C,MATCH($A1498,'16. Mis nietos'!$B:$B,0),2),"")</f>
        <v/>
      </c>
      <c r="V1498" s="6" t="str">
        <f aca="false">IFERROR(INDEX('17. Profesional Vet'!$A:$B,MATCH($A1498,'17. Profesional Vet'!$A:$A,0),2),"")</f>
        <v/>
      </c>
      <c r="W1498" s="6" t="str">
        <f aca="false">IFERROR(INDEX('18. Premier'!$A:$B,MATCH($A1498,'18. Premier'!$A:$A,0),2),"")</f>
        <v/>
      </c>
      <c r="X1498" s="6" t="str">
        <f aca="false">IFERROR(INDEX('19. Dacam'!$A:$B,MATCH($A1498,'19. Dacam'!$A:$A,0),2),"")</f>
        <v/>
      </c>
      <c r="Y1498" s="6" t="str">
        <f aca="false">IFERROR(INDEX('20. Proveedor'!$A:$B,MATCH($A1498,'20. Proveedor'!$A:$A,0),2),"")</f>
        <v/>
      </c>
      <c r="Z1498" s="6" t="str">
        <f aca="false">IFERROR(INDEX('21. Saphirus'!$A:$B,MATCH($A1498,'21. Saphirus'!$A:$A,0),2),"")</f>
        <v/>
      </c>
    </row>
    <row r="1499" customFormat="false" ht="15.75" hidden="false" customHeight="true" outlineLevel="0" collapsed="false">
      <c r="A1499" s="5" t="s">
        <v>1537</v>
      </c>
      <c r="B1499" s="5" t="n">
        <v>1906068</v>
      </c>
      <c r="C1499" s="5" t="s">
        <v>33</v>
      </c>
      <c r="D1499" s="6" t="str">
        <f aca="false">IFERROR(INDEX('1. Benavídez'!$A:$B,MATCH($A1499,'1. Benavídez'!$A:$A,0),2),"")</f>
        <v/>
      </c>
      <c r="E1499" s="6" t="str">
        <f aca="false">IFERROR(INDEX('2. Gallo'!$B:$D,MATCH($A1499,'2. Gallo'!$B:$B,0),3),"")</f>
        <v/>
      </c>
      <c r="F1499" s="6" t="str">
        <f aca="false">IFERROR(INDEX('3. Anea'!$B:$D,MATCH($A1499,'3. Anea'!$B:$B,0),2),"")</f>
        <v/>
      </c>
      <c r="G1499" s="6" t="str">
        <f aca="false">IFERROR(INDEX('4. Pilar'!$A:$C,MATCH($A1499,'4. Pilar'!$A:$A,0),2),"")</f>
        <v/>
      </c>
      <c r="H1499" s="6" t="str">
        <f aca="false">IFERROR(INDEX('5. Tortuguitas'!$B:$D,MATCH($A1499,'5. Tortuguitas'!$B:$B,0),2),"")</f>
        <v/>
      </c>
      <c r="I1499" s="6" t="str">
        <f aca="false">IFERROR(INDEX('6. Del Viso'!$A:$B,MATCH($A1499,'6. Del Viso'!$A:$A,0),3),"")</f>
        <v/>
      </c>
      <c r="J1499" s="6" t="str">
        <f aca="false">IFERROR(INDEX('7. Chica Glade'!$B:$F,MATCH($A1499,'7. Chica Glade'!$B:$B,0),2),"")</f>
        <v/>
      </c>
      <c r="K1499" s="6" t="str">
        <f aca="false">IFERROR(INDEX('8. Veterinaria'!$A:$B,MATCH($A1499,'8. Veterinaria'!$A:$A,0),2),"")</f>
        <v/>
      </c>
      <c r="L1499" s="6" t="str">
        <f aca="false">IFERROR(INDEX('9. Hipocampus'!$A:$B,MATCH($A1499,'9. Hipocampus'!$A:$A,0),2),"")</f>
        <v/>
      </c>
      <c r="M1499" s="6" t="str">
        <f aca="false">IFERROR(INDEX('11. Mundo Mascotas'!$B:$D,MATCH($A1499,'11. Mundo Mascotas'!$B:$B,0),2),"")</f>
        <v/>
      </c>
      <c r="N1499" s="6" t="str">
        <f aca="false">IFERROR(INDEX('12. Yaguar'!$B:$E,MATCH($A1499,'12. Yaguar'!$B:$B,0),2),"")</f>
        <v/>
      </c>
      <c r="O1499" s="6" t="str">
        <f aca="false">IFERROR(INDEX('13. King Clor'!$A:$B,MATCH($A1499,'13. King Clor'!$A:$A,0),2),"")</f>
        <v/>
      </c>
      <c r="P1499" s="6" t="str">
        <f aca="false">IFERROR(INDEX('14. Diserquim'!$A:$B,MATCH($A1499,'14. Diserquim'!$A:$A,0),2),"")</f>
        <v/>
      </c>
      <c r="Q1499" s="6" t="str">
        <f aca="false">IFERROR(INDEX('15. Moreno'!$A:$B,MATCH($A1499,'15. Moreno'!$A:$A,0),2),"")</f>
        <v/>
      </c>
      <c r="R1499" s="6" t="str">
        <f aca="false">IFERROR(INDEX('10. Collares'!$J:$K,MATCH($A1499,'10. Collares'!$J:$J,0),2),"")</f>
        <v/>
      </c>
      <c r="S1499" s="6" t="str">
        <f aca="false">IFERROR(INDEX('13. King Clor'!$G:$H,MATCH($A1499,'13. King Clor'!$G:$G,0),2),"")</f>
        <v/>
      </c>
      <c r="T1499" s="6" t="str">
        <f aca="false">IFERROR(INDEX('10. Collares'!$A:$B,MATCH($A1499,'10. Collares'!$A:$A,0),2),"")</f>
        <v/>
      </c>
      <c r="U1499" s="6" t="str">
        <f aca="false">IFERROR(INDEX('16. Mis nietos'!$B:$C,MATCH($A1499,'16. Mis nietos'!$B:$B,0),2),"")</f>
        <v/>
      </c>
      <c r="V1499" s="6" t="str">
        <f aca="false">IFERROR(INDEX('17. Profesional Vet'!$A:$B,MATCH($A1499,'17. Profesional Vet'!$A:$A,0),2),"")</f>
        <v/>
      </c>
      <c r="W1499" s="6" t="str">
        <f aca="false">IFERROR(INDEX('18. Premier'!$A:$B,MATCH($A1499,'18. Premier'!$A:$A,0),2),"")</f>
        <v/>
      </c>
      <c r="X1499" s="6" t="str">
        <f aca="false">IFERROR(INDEX('19. Dacam'!$A:$B,MATCH($A1499,'19. Dacam'!$A:$A,0),2),"")</f>
        <v/>
      </c>
      <c r="Y1499" s="6" t="str">
        <f aca="false">IFERROR(INDEX('20. Proveedor'!$A:$B,MATCH($A1499,'20. Proveedor'!$A:$A,0),2),"")</f>
        <v/>
      </c>
      <c r="Z1499" s="6" t="str">
        <f aca="false">IFERROR(INDEX('21. Saphirus'!$A:$B,MATCH($A1499,'21. Saphirus'!$A:$A,0),2),"")</f>
        <v/>
      </c>
    </row>
    <row r="1500" customFormat="false" ht="15.75" hidden="false" customHeight="true" outlineLevel="0" collapsed="false">
      <c r="A1500" s="5" t="s">
        <v>1538</v>
      </c>
      <c r="B1500" s="5" t="n">
        <v>1905455</v>
      </c>
      <c r="C1500" s="5" t="s">
        <v>33</v>
      </c>
      <c r="D1500" s="6" t="str">
        <f aca="false">IFERROR(INDEX('1. Benavídez'!$A:$B,MATCH($A1500,'1. Benavídez'!$A:$A,0),2),"")</f>
        <v/>
      </c>
      <c r="E1500" s="6" t="str">
        <f aca="false">IFERROR(INDEX('2. Gallo'!$B:$D,MATCH($A1500,'2. Gallo'!$B:$B,0),3),"")</f>
        <v/>
      </c>
      <c r="F1500" s="6" t="n">
        <f aca="false">IFERROR(INDEX('3. Anea'!$B:$D,MATCH($A1500,'3. Anea'!$B:$B,0),2),"")</f>
        <v>6780</v>
      </c>
      <c r="G1500" s="6" t="str">
        <f aca="false">IFERROR(INDEX('4. Pilar'!$A:$C,MATCH($A1500,'4. Pilar'!$A:$A,0),2),"")</f>
        <v/>
      </c>
      <c r="H1500" s="6" t="n">
        <f aca="false">IFERROR(INDEX('5. Tortuguitas'!$B:$D,MATCH($A1500,'5. Tortuguitas'!$B:$B,0),2),"")</f>
        <v>6700</v>
      </c>
      <c r="I1500" s="6" t="str">
        <f aca="false">IFERROR(INDEX('6. Del Viso'!$A:$B,MATCH($A1500,'6. Del Viso'!$A:$A,0),3),"")</f>
        <v/>
      </c>
      <c r="J1500" s="6" t="str">
        <f aca="false">IFERROR(INDEX('7. Chica Glade'!$B:$F,MATCH($A1500,'7. Chica Glade'!$B:$B,0),2),"")</f>
        <v/>
      </c>
      <c r="K1500" s="6" t="str">
        <f aca="false">IFERROR(INDEX('8. Veterinaria'!$A:$B,MATCH($A1500,'8. Veterinaria'!$A:$A,0),2),"")</f>
        <v/>
      </c>
      <c r="L1500" s="6" t="str">
        <f aca="false">IFERROR(INDEX('9. Hipocampus'!$A:$B,MATCH($A1500,'9. Hipocampus'!$A:$A,0),2),"")</f>
        <v/>
      </c>
      <c r="M1500" s="6" t="str">
        <f aca="false">IFERROR(INDEX('11. Mundo Mascotas'!$B:$D,MATCH($A1500,'11. Mundo Mascotas'!$B:$B,0),2),"")</f>
        <v/>
      </c>
      <c r="N1500" s="6" t="str">
        <f aca="false">IFERROR(INDEX('12. Yaguar'!$B:$E,MATCH($A1500,'12. Yaguar'!$B:$B,0),2),"")</f>
        <v/>
      </c>
      <c r="O1500" s="6" t="str">
        <f aca="false">IFERROR(INDEX('13. King Clor'!$A:$B,MATCH($A1500,'13. King Clor'!$A:$A,0),2),"")</f>
        <v/>
      </c>
      <c r="P1500" s="6" t="str">
        <f aca="false">IFERROR(INDEX('14. Diserquim'!$A:$B,MATCH($A1500,'14. Diserquim'!$A:$A,0),2),"")</f>
        <v/>
      </c>
      <c r="Q1500" s="6" t="str">
        <f aca="false">IFERROR(INDEX('15. Moreno'!$A:$B,MATCH($A1500,'15. Moreno'!$A:$A,0),2),"")</f>
        <v/>
      </c>
      <c r="R1500" s="6" t="str">
        <f aca="false">IFERROR(INDEX('10. Collares'!$J:$K,MATCH($A1500,'10. Collares'!$J:$J,0),2),"")</f>
        <v/>
      </c>
      <c r="S1500" s="6" t="str">
        <f aca="false">IFERROR(INDEX('13. King Clor'!$G:$H,MATCH($A1500,'13. King Clor'!$G:$G,0),2),"")</f>
        <v/>
      </c>
      <c r="T1500" s="6" t="str">
        <f aca="false">IFERROR(INDEX('10. Collares'!$A:$B,MATCH($A1500,'10. Collares'!$A:$A,0),2),"")</f>
        <v/>
      </c>
      <c r="U1500" s="6" t="str">
        <f aca="false">IFERROR(INDEX('16. Mis nietos'!$B:$C,MATCH($A1500,'16. Mis nietos'!$B:$B,0),2),"")</f>
        <v/>
      </c>
      <c r="V1500" s="6" t="str">
        <f aca="false">IFERROR(INDEX('17. Profesional Vet'!$A:$B,MATCH($A1500,'17. Profesional Vet'!$A:$A,0),2),"")</f>
        <v/>
      </c>
      <c r="W1500" s="6" t="str">
        <f aca="false">IFERROR(INDEX('18. Premier'!$A:$B,MATCH($A1500,'18. Premier'!$A:$A,0),2),"")</f>
        <v/>
      </c>
      <c r="X1500" s="6" t="str">
        <f aca="false">IFERROR(INDEX('19. Dacam'!$A:$B,MATCH($A1500,'19. Dacam'!$A:$A,0),2),"")</f>
        <v/>
      </c>
      <c r="Y1500" s="6" t="str">
        <f aca="false">IFERROR(INDEX('20. Proveedor'!$A:$B,MATCH($A1500,'20. Proveedor'!$A:$A,0),2),"")</f>
        <v/>
      </c>
      <c r="Z1500" s="6" t="str">
        <f aca="false">IFERROR(INDEX('21. Saphirus'!$A:$B,MATCH($A1500,'21. Saphirus'!$A:$A,0),2),"")</f>
        <v/>
      </c>
    </row>
    <row r="1501" customFormat="false" ht="15.75" hidden="false" customHeight="true" outlineLevel="0" collapsed="false">
      <c r="A1501" s="5" t="s">
        <v>1539</v>
      </c>
      <c r="B1501" s="5" t="n">
        <v>6030</v>
      </c>
      <c r="C1501" s="5" t="s">
        <v>33</v>
      </c>
      <c r="D1501" s="6" t="str">
        <f aca="false">IFERROR(INDEX('1. Benavídez'!$A:$B,MATCH($A1501,'1. Benavídez'!$A:$A,0),2),"")</f>
        <v/>
      </c>
      <c r="E1501" s="6" t="n">
        <f aca="false">IFERROR(INDEX('2. Gallo'!$B:$D,MATCH($A1501,'2. Gallo'!$B:$B,0),3),"")</f>
        <v>3382</v>
      </c>
      <c r="F1501" s="6" t="str">
        <f aca="false">IFERROR(INDEX('3. Anea'!$B:$D,MATCH($A1501,'3. Anea'!$B:$B,0),2),"")</f>
        <v/>
      </c>
      <c r="G1501" s="6" t="str">
        <f aca="false">IFERROR(INDEX('4. Pilar'!$A:$C,MATCH($A1501,'4. Pilar'!$A:$A,0),2),"")</f>
        <v/>
      </c>
      <c r="H1501" s="6" t="str">
        <f aca="false">IFERROR(INDEX('5. Tortuguitas'!$B:$D,MATCH($A1501,'5. Tortuguitas'!$B:$B,0),2),"")</f>
        <v/>
      </c>
      <c r="I1501" s="6" t="str">
        <f aca="false">IFERROR(INDEX('6. Del Viso'!$A:$B,MATCH($A1501,'6. Del Viso'!$A:$A,0),3),"")</f>
        <v/>
      </c>
      <c r="J1501" s="6" t="str">
        <f aca="false">IFERROR(INDEX('7. Chica Glade'!$B:$F,MATCH($A1501,'7. Chica Glade'!$B:$B,0),2),"")</f>
        <v/>
      </c>
      <c r="K1501" s="6" t="str">
        <f aca="false">IFERROR(INDEX('8. Veterinaria'!$A:$B,MATCH($A1501,'8. Veterinaria'!$A:$A,0),2),"")</f>
        <v/>
      </c>
      <c r="L1501" s="6" t="str">
        <f aca="false">IFERROR(INDEX('9. Hipocampus'!$A:$B,MATCH($A1501,'9. Hipocampus'!$A:$A,0),2),"")</f>
        <v/>
      </c>
      <c r="M1501" s="6" t="str">
        <f aca="false">IFERROR(INDEX('11. Mundo Mascotas'!$B:$D,MATCH($A1501,'11. Mundo Mascotas'!$B:$B,0),2),"")</f>
        <v/>
      </c>
      <c r="N1501" s="6" t="str">
        <f aca="false">IFERROR(INDEX('12. Yaguar'!$B:$E,MATCH($A1501,'12. Yaguar'!$B:$B,0),2),"")</f>
        <v/>
      </c>
      <c r="O1501" s="6" t="str">
        <f aca="false">IFERROR(INDEX('13. King Clor'!$A:$B,MATCH($A1501,'13. King Clor'!$A:$A,0),2),"")</f>
        <v/>
      </c>
      <c r="P1501" s="6" t="str">
        <f aca="false">IFERROR(INDEX('14. Diserquim'!$A:$B,MATCH($A1501,'14. Diserquim'!$A:$A,0),2),"")</f>
        <v/>
      </c>
      <c r="Q1501" s="6" t="str">
        <f aca="false">IFERROR(INDEX('15. Moreno'!$A:$B,MATCH($A1501,'15. Moreno'!$A:$A,0),2),"")</f>
        <v/>
      </c>
      <c r="R1501" s="6" t="str">
        <f aca="false">IFERROR(INDEX('10. Collares'!$J:$K,MATCH($A1501,'10. Collares'!$J:$J,0),2),"")</f>
        <v/>
      </c>
      <c r="S1501" s="6" t="str">
        <f aca="false">IFERROR(INDEX('13. King Clor'!$G:$H,MATCH($A1501,'13. King Clor'!$G:$G,0),2),"")</f>
        <v/>
      </c>
      <c r="T1501" s="6" t="str">
        <f aca="false">IFERROR(INDEX('10. Collares'!$A:$B,MATCH($A1501,'10. Collares'!$A:$A,0),2),"")</f>
        <v/>
      </c>
      <c r="U1501" s="6" t="str">
        <f aca="false">IFERROR(INDEX('16. Mis nietos'!$B:$C,MATCH($A1501,'16. Mis nietos'!$B:$B,0),2),"")</f>
        <v/>
      </c>
      <c r="V1501" s="6" t="str">
        <f aca="false">IFERROR(INDEX('17. Profesional Vet'!$A:$B,MATCH($A1501,'17. Profesional Vet'!$A:$A,0),2),"")</f>
        <v/>
      </c>
      <c r="W1501" s="6" t="str">
        <f aca="false">IFERROR(INDEX('18. Premier'!$A:$B,MATCH($A1501,'18. Premier'!$A:$A,0),2),"")</f>
        <v/>
      </c>
      <c r="X1501" s="6" t="str">
        <f aca="false">IFERROR(INDEX('19. Dacam'!$A:$B,MATCH($A1501,'19. Dacam'!$A:$A,0),2),"")</f>
        <v/>
      </c>
      <c r="Y1501" s="6" t="n">
        <f aca="false">IFERROR(INDEX('20. Proveedor'!$A:$B,MATCH($A1501,'20. Proveedor'!$A:$A,0),2),"")</f>
        <v>3018</v>
      </c>
      <c r="Z1501" s="6" t="str">
        <f aca="false">IFERROR(INDEX('21. Saphirus'!$A:$B,MATCH($A1501,'21. Saphirus'!$A:$A,0),2),"")</f>
        <v/>
      </c>
    </row>
    <row r="1502" customFormat="false" ht="15.75" hidden="false" customHeight="true" outlineLevel="0" collapsed="false">
      <c r="A1502" s="5" t="s">
        <v>1540</v>
      </c>
      <c r="B1502" s="5" t="n">
        <v>2030</v>
      </c>
      <c r="C1502" s="5" t="s">
        <v>33</v>
      </c>
      <c r="D1502" s="6" t="str">
        <f aca="false">IFERROR(INDEX('1. Benavídez'!$A:$B,MATCH($A1502,'1. Benavídez'!$A:$A,0),2),"")</f>
        <v/>
      </c>
      <c r="E1502" s="6" t="str">
        <f aca="false">IFERROR(INDEX('2. Gallo'!$B:$D,MATCH($A1502,'2. Gallo'!$B:$B,0),3),"")</f>
        <v/>
      </c>
      <c r="F1502" s="6" t="n">
        <f aca="false">IFERROR(INDEX('3. Anea'!$B:$D,MATCH($A1502,'3. Anea'!$B:$B,0),2),"")</f>
        <v>12535</v>
      </c>
      <c r="G1502" s="6" t="n">
        <f aca="false">IFERROR(INDEX('4. Pilar'!$A:$C,MATCH($A1502,'4. Pilar'!$A:$A,0),2),"")</f>
        <v>11435</v>
      </c>
      <c r="H1502" s="6" t="n">
        <f aca="false">IFERROR(INDEX('5. Tortuguitas'!$B:$D,MATCH($A1502,'5. Tortuguitas'!$B:$B,0),2),"")</f>
        <v>12750</v>
      </c>
      <c r="I1502" s="6" t="str">
        <f aca="false">IFERROR(INDEX('6. Del Viso'!$A:$B,MATCH($A1502,'6. Del Viso'!$A:$A,0),3),"")</f>
        <v/>
      </c>
      <c r="J1502" s="6" t="str">
        <f aca="false">IFERROR(INDEX('7. Chica Glade'!$B:$F,MATCH($A1502,'7. Chica Glade'!$B:$B,0),2),"")</f>
        <v/>
      </c>
      <c r="K1502" s="6" t="str">
        <f aca="false">IFERROR(INDEX('8. Veterinaria'!$A:$B,MATCH($A1502,'8. Veterinaria'!$A:$A,0),2),"")</f>
        <v/>
      </c>
      <c r="L1502" s="6" t="str">
        <f aca="false">IFERROR(INDEX('9. Hipocampus'!$A:$B,MATCH($A1502,'9. Hipocampus'!$A:$A,0),2),"")</f>
        <v/>
      </c>
      <c r="M1502" s="6" t="str">
        <f aca="false">IFERROR(INDEX('11. Mundo Mascotas'!$B:$D,MATCH($A1502,'11. Mundo Mascotas'!$B:$B,0),2),"")</f>
        <v/>
      </c>
      <c r="N1502" s="6" t="str">
        <f aca="false">IFERROR(INDEX('12. Yaguar'!$B:$E,MATCH($A1502,'12. Yaguar'!$B:$B,0),2),"")</f>
        <v/>
      </c>
      <c r="O1502" s="6" t="str">
        <f aca="false">IFERROR(INDEX('13. King Clor'!$A:$B,MATCH($A1502,'13. King Clor'!$A:$A,0),2),"")</f>
        <v/>
      </c>
      <c r="P1502" s="6" t="str">
        <f aca="false">IFERROR(INDEX('14. Diserquim'!$A:$B,MATCH($A1502,'14. Diserquim'!$A:$A,0),2),"")</f>
        <v/>
      </c>
      <c r="Q1502" s="6" t="str">
        <f aca="false">IFERROR(INDEX('15. Moreno'!$A:$B,MATCH($A1502,'15. Moreno'!$A:$A,0),2),"")</f>
        <v/>
      </c>
      <c r="R1502" s="6" t="str">
        <f aca="false">IFERROR(INDEX('10. Collares'!$J:$K,MATCH($A1502,'10. Collares'!$J:$J,0),2),"")</f>
        <v/>
      </c>
      <c r="S1502" s="6" t="str">
        <f aca="false">IFERROR(INDEX('13. King Clor'!$G:$H,MATCH($A1502,'13. King Clor'!$G:$G,0),2),"")</f>
        <v/>
      </c>
      <c r="T1502" s="6" t="str">
        <f aca="false">IFERROR(INDEX('10. Collares'!$A:$B,MATCH($A1502,'10. Collares'!$A:$A,0),2),"")</f>
        <v/>
      </c>
      <c r="U1502" s="6" t="str">
        <f aca="false">IFERROR(INDEX('16. Mis nietos'!$B:$C,MATCH($A1502,'16. Mis nietos'!$B:$B,0),2),"")</f>
        <v/>
      </c>
      <c r="V1502" s="6" t="str">
        <f aca="false">IFERROR(INDEX('17. Profesional Vet'!$A:$B,MATCH($A1502,'17. Profesional Vet'!$A:$A,0),2),"")</f>
        <v/>
      </c>
      <c r="W1502" s="6" t="str">
        <f aca="false">IFERROR(INDEX('18. Premier'!$A:$B,MATCH($A1502,'18. Premier'!$A:$A,0),2),"")</f>
        <v/>
      </c>
      <c r="X1502" s="6" t="str">
        <f aca="false">IFERROR(INDEX('19. Dacam'!$A:$B,MATCH($A1502,'19. Dacam'!$A:$A,0),2),"")</f>
        <v/>
      </c>
      <c r="Y1502" s="6" t="str">
        <f aca="false">IFERROR(INDEX('20. Proveedor'!$A:$B,MATCH($A1502,'20. Proveedor'!$A:$A,0),2),"")</f>
        <v/>
      </c>
      <c r="Z1502" s="6" t="str">
        <f aca="false">IFERROR(INDEX('21. Saphirus'!$A:$B,MATCH($A1502,'21. Saphirus'!$A:$A,0),2),"")</f>
        <v/>
      </c>
    </row>
    <row r="1503" customFormat="false" ht="15.75" hidden="false" customHeight="true" outlineLevel="0" collapsed="false">
      <c r="A1503" s="5" t="s">
        <v>1541</v>
      </c>
      <c r="B1503" s="5" t="n">
        <v>1906068</v>
      </c>
      <c r="C1503" s="5" t="s">
        <v>33</v>
      </c>
      <c r="D1503" s="6" t="str">
        <f aca="false">IFERROR(INDEX('1. Benavídez'!$A:$B,MATCH($A1503,'1. Benavídez'!$A:$A,0),2),"")</f>
        <v/>
      </c>
      <c r="E1503" s="6" t="str">
        <f aca="false">IFERROR(INDEX('2. Gallo'!$B:$D,MATCH($A1503,'2. Gallo'!$B:$B,0),3),"")</f>
        <v/>
      </c>
      <c r="F1503" s="6" t="str">
        <f aca="false">IFERROR(INDEX('3. Anea'!$B:$D,MATCH($A1503,'3. Anea'!$B:$B,0),2),"")</f>
        <v/>
      </c>
      <c r="G1503" s="6" t="str">
        <f aca="false">IFERROR(INDEX('4. Pilar'!$A:$C,MATCH($A1503,'4. Pilar'!$A:$A,0),2),"")</f>
        <v/>
      </c>
      <c r="H1503" s="6" t="n">
        <f aca="false">IFERROR(INDEX('5. Tortuguitas'!$B:$D,MATCH($A1503,'5. Tortuguitas'!$B:$B,0),2),"")</f>
        <v>3850</v>
      </c>
      <c r="I1503" s="6" t="str">
        <f aca="false">IFERROR(INDEX('6. Del Viso'!$A:$B,MATCH($A1503,'6. Del Viso'!$A:$A,0),3),"")</f>
        <v/>
      </c>
      <c r="J1503" s="6" t="str">
        <f aca="false">IFERROR(INDEX('7. Chica Glade'!$B:$F,MATCH($A1503,'7. Chica Glade'!$B:$B,0),2),"")</f>
        <v/>
      </c>
      <c r="K1503" s="6" t="str">
        <f aca="false">IFERROR(INDEX('8. Veterinaria'!$A:$B,MATCH($A1503,'8. Veterinaria'!$A:$A,0),2),"")</f>
        <v/>
      </c>
      <c r="L1503" s="6" t="str">
        <f aca="false">IFERROR(INDEX('9. Hipocampus'!$A:$B,MATCH($A1503,'9. Hipocampus'!$A:$A,0),2),"")</f>
        <v/>
      </c>
      <c r="M1503" s="6" t="str">
        <f aca="false">IFERROR(INDEX('11. Mundo Mascotas'!$B:$D,MATCH($A1503,'11. Mundo Mascotas'!$B:$B,0),2),"")</f>
        <v/>
      </c>
      <c r="N1503" s="6" t="str">
        <f aca="false">IFERROR(INDEX('12. Yaguar'!$B:$E,MATCH($A1503,'12. Yaguar'!$B:$B,0),2),"")</f>
        <v/>
      </c>
      <c r="O1503" s="6" t="str">
        <f aca="false">IFERROR(INDEX('13. King Clor'!$A:$B,MATCH($A1503,'13. King Clor'!$A:$A,0),2),"")</f>
        <v/>
      </c>
      <c r="P1503" s="6" t="str">
        <f aca="false">IFERROR(INDEX('14. Diserquim'!$A:$B,MATCH($A1503,'14. Diserquim'!$A:$A,0),2),"")</f>
        <v/>
      </c>
      <c r="Q1503" s="6" t="str">
        <f aca="false">IFERROR(INDEX('15. Moreno'!$A:$B,MATCH($A1503,'15. Moreno'!$A:$A,0),2),"")</f>
        <v/>
      </c>
      <c r="R1503" s="6" t="str">
        <f aca="false">IFERROR(INDEX('10. Collares'!$J:$K,MATCH($A1503,'10. Collares'!$J:$J,0),2),"")</f>
        <v/>
      </c>
      <c r="S1503" s="6" t="str">
        <f aca="false">IFERROR(INDEX('13. King Clor'!$G:$H,MATCH($A1503,'13. King Clor'!$G:$G,0),2),"")</f>
        <v/>
      </c>
      <c r="T1503" s="6" t="str">
        <f aca="false">IFERROR(INDEX('10. Collares'!$A:$B,MATCH($A1503,'10. Collares'!$A:$A,0),2),"")</f>
        <v/>
      </c>
      <c r="U1503" s="6" t="str">
        <f aca="false">IFERROR(INDEX('16. Mis nietos'!$B:$C,MATCH($A1503,'16. Mis nietos'!$B:$B,0),2),"")</f>
        <v/>
      </c>
      <c r="V1503" s="6" t="str">
        <f aca="false">IFERROR(INDEX('17. Profesional Vet'!$A:$B,MATCH($A1503,'17. Profesional Vet'!$A:$A,0),2),"")</f>
        <v/>
      </c>
      <c r="W1503" s="6" t="str">
        <f aca="false">IFERROR(INDEX('18. Premier'!$A:$B,MATCH($A1503,'18. Premier'!$A:$A,0),2),"")</f>
        <v/>
      </c>
      <c r="X1503" s="6" t="str">
        <f aca="false">IFERROR(INDEX('19. Dacam'!$A:$B,MATCH($A1503,'19. Dacam'!$A:$A,0),2),"")</f>
        <v/>
      </c>
      <c r="Y1503" s="6" t="str">
        <f aca="false">IFERROR(INDEX('20. Proveedor'!$A:$B,MATCH($A1503,'20. Proveedor'!$A:$A,0),2),"")</f>
        <v/>
      </c>
      <c r="Z1503" s="6" t="str">
        <f aca="false">IFERROR(INDEX('21. Saphirus'!$A:$B,MATCH($A1503,'21. Saphirus'!$A:$A,0),2),"")</f>
        <v/>
      </c>
    </row>
    <row r="1504" customFormat="false" ht="15.75" hidden="false" customHeight="true" outlineLevel="0" collapsed="false">
      <c r="A1504" s="5" t="s">
        <v>1542</v>
      </c>
      <c r="B1504" s="5" t="n">
        <v>1906068</v>
      </c>
      <c r="C1504" s="5" t="s">
        <v>33</v>
      </c>
      <c r="D1504" s="6" t="str">
        <f aca="false">IFERROR(INDEX('1. Benavídez'!$A:$B,MATCH($A1504,'1. Benavídez'!$A:$A,0),2),"")</f>
        <v/>
      </c>
      <c r="E1504" s="6" t="str">
        <f aca="false">IFERROR(INDEX('2. Gallo'!$B:$D,MATCH($A1504,'2. Gallo'!$B:$B,0),3),"")</f>
        <v/>
      </c>
      <c r="F1504" s="6" t="str">
        <f aca="false">IFERROR(INDEX('3. Anea'!$B:$D,MATCH($A1504,'3. Anea'!$B:$B,0),2),"")</f>
        <v/>
      </c>
      <c r="G1504" s="6" t="str">
        <f aca="false">IFERROR(INDEX('4. Pilar'!$A:$C,MATCH($A1504,'4. Pilar'!$A:$A,0),2),"")</f>
        <v/>
      </c>
      <c r="H1504" s="6" t="str">
        <f aca="false">IFERROR(INDEX('5. Tortuguitas'!$B:$D,MATCH($A1504,'5. Tortuguitas'!$B:$B,0),2),"")</f>
        <v/>
      </c>
      <c r="I1504" s="6" t="str">
        <f aca="false">IFERROR(INDEX('6. Del Viso'!$A:$B,MATCH($A1504,'6. Del Viso'!$A:$A,0),3),"")</f>
        <v/>
      </c>
      <c r="J1504" s="6" t="str">
        <f aca="false">IFERROR(INDEX('7. Chica Glade'!$B:$F,MATCH($A1504,'7. Chica Glade'!$B:$B,0),2),"")</f>
        <v/>
      </c>
      <c r="K1504" s="6" t="str">
        <f aca="false">IFERROR(INDEX('8. Veterinaria'!$A:$B,MATCH($A1504,'8. Veterinaria'!$A:$A,0),2),"")</f>
        <v/>
      </c>
      <c r="L1504" s="6" t="str">
        <f aca="false">IFERROR(INDEX('9. Hipocampus'!$A:$B,MATCH($A1504,'9. Hipocampus'!$A:$A,0),2),"")</f>
        <v/>
      </c>
      <c r="M1504" s="6" t="str">
        <f aca="false">IFERROR(INDEX('11. Mundo Mascotas'!$B:$D,MATCH($A1504,'11. Mundo Mascotas'!$B:$B,0),2),"")</f>
        <v/>
      </c>
      <c r="N1504" s="6" t="str">
        <f aca="false">IFERROR(INDEX('12. Yaguar'!$B:$E,MATCH($A1504,'12. Yaguar'!$B:$B,0),2),"")</f>
        <v/>
      </c>
      <c r="O1504" s="6" t="str">
        <f aca="false">IFERROR(INDEX('13. King Clor'!$A:$B,MATCH($A1504,'13. King Clor'!$A:$A,0),2),"")</f>
        <v/>
      </c>
      <c r="P1504" s="6" t="str">
        <f aca="false">IFERROR(INDEX('14. Diserquim'!$A:$B,MATCH($A1504,'14. Diserquim'!$A:$A,0),2),"")</f>
        <v/>
      </c>
      <c r="Q1504" s="6" t="str">
        <f aca="false">IFERROR(INDEX('15. Moreno'!$A:$B,MATCH($A1504,'15. Moreno'!$A:$A,0),2),"")</f>
        <v/>
      </c>
      <c r="R1504" s="6" t="str">
        <f aca="false">IFERROR(INDEX('10. Collares'!$J:$K,MATCH($A1504,'10. Collares'!$J:$J,0),2),"")</f>
        <v/>
      </c>
      <c r="S1504" s="6" t="str">
        <f aca="false">IFERROR(INDEX('13. King Clor'!$G:$H,MATCH($A1504,'13. King Clor'!$G:$G,0),2),"")</f>
        <v/>
      </c>
      <c r="T1504" s="6" t="str">
        <f aca="false">IFERROR(INDEX('10. Collares'!$A:$B,MATCH($A1504,'10. Collares'!$A:$A,0),2),"")</f>
        <v/>
      </c>
      <c r="U1504" s="6" t="str">
        <f aca="false">IFERROR(INDEX('16. Mis nietos'!$B:$C,MATCH($A1504,'16. Mis nietos'!$B:$B,0),2),"")</f>
        <v/>
      </c>
      <c r="V1504" s="6" t="str">
        <f aca="false">IFERROR(INDEX('17. Profesional Vet'!$A:$B,MATCH($A1504,'17. Profesional Vet'!$A:$A,0),2),"")</f>
        <v/>
      </c>
      <c r="W1504" s="6" t="str">
        <f aca="false">IFERROR(INDEX('18. Premier'!$A:$B,MATCH($A1504,'18. Premier'!$A:$A,0),2),"")</f>
        <v/>
      </c>
      <c r="X1504" s="6" t="str">
        <f aca="false">IFERROR(INDEX('19. Dacam'!$A:$B,MATCH($A1504,'19. Dacam'!$A:$A,0),2),"")</f>
        <v/>
      </c>
      <c r="Y1504" s="6" t="str">
        <f aca="false">IFERROR(INDEX('20. Proveedor'!$A:$B,MATCH($A1504,'20. Proveedor'!$A:$A,0),2),"")</f>
        <v/>
      </c>
      <c r="Z1504" s="6" t="str">
        <f aca="false">IFERROR(INDEX('21. Saphirus'!$A:$B,MATCH($A1504,'21. Saphirus'!$A:$A,0),2),"")</f>
        <v/>
      </c>
    </row>
    <row r="1505" customFormat="false" ht="15.75" hidden="false" customHeight="true" outlineLevel="0" collapsed="false">
      <c r="A1505" s="5" t="s">
        <v>1543</v>
      </c>
      <c r="B1505" s="5" t="n">
        <v>2015</v>
      </c>
      <c r="C1505" s="5" t="s">
        <v>33</v>
      </c>
      <c r="D1505" s="6" t="n">
        <f aca="false">IFERROR(INDEX('1. Benavídez'!$A:$B,MATCH($A1505,'1. Benavídez'!$A:$A,0),2),"")</f>
        <v>8000</v>
      </c>
      <c r="E1505" s="6" t="str">
        <f aca="false">IFERROR(INDEX('2. Gallo'!$B:$D,MATCH($A1505,'2. Gallo'!$B:$B,0),3),"")</f>
        <v/>
      </c>
      <c r="F1505" s="6" t="str">
        <f aca="false">IFERROR(INDEX('3. Anea'!$B:$D,MATCH($A1505,'3. Anea'!$B:$B,0),2),"")</f>
        <v/>
      </c>
      <c r="G1505" s="6" t="n">
        <f aca="false">IFERROR(INDEX('4. Pilar'!$A:$C,MATCH($A1505,'4. Pilar'!$A:$A,0),2),"")</f>
        <v>8056</v>
      </c>
      <c r="H1505" s="6" t="str">
        <f aca="false">IFERROR(INDEX('5. Tortuguitas'!$B:$D,MATCH($A1505,'5. Tortuguitas'!$B:$B,0),2),"")</f>
        <v/>
      </c>
      <c r="I1505" s="6" t="str">
        <f aca="false">IFERROR(INDEX('6. Del Viso'!$A:$B,MATCH($A1505,'6. Del Viso'!$A:$A,0),3),"")</f>
        <v/>
      </c>
      <c r="J1505" s="6" t="str">
        <f aca="false">IFERROR(INDEX('7. Chica Glade'!$B:$F,MATCH($A1505,'7. Chica Glade'!$B:$B,0),2),"")</f>
        <v/>
      </c>
      <c r="K1505" s="6" t="str">
        <f aca="false">IFERROR(INDEX('8. Veterinaria'!$A:$B,MATCH($A1505,'8. Veterinaria'!$A:$A,0),2),"")</f>
        <v/>
      </c>
      <c r="L1505" s="6" t="str">
        <f aca="false">IFERROR(INDEX('9. Hipocampus'!$A:$B,MATCH($A1505,'9. Hipocampus'!$A:$A,0),2),"")</f>
        <v/>
      </c>
      <c r="M1505" s="6" t="str">
        <f aca="false">IFERROR(INDEX('11. Mundo Mascotas'!$B:$D,MATCH($A1505,'11. Mundo Mascotas'!$B:$B,0),2),"")</f>
        <v/>
      </c>
      <c r="N1505" s="6" t="str">
        <f aca="false">IFERROR(INDEX('12. Yaguar'!$B:$E,MATCH($A1505,'12. Yaguar'!$B:$B,0),2),"")</f>
        <v/>
      </c>
      <c r="O1505" s="6" t="str">
        <f aca="false">IFERROR(INDEX('13. King Clor'!$A:$B,MATCH($A1505,'13. King Clor'!$A:$A,0),2),"")</f>
        <v/>
      </c>
      <c r="P1505" s="6" t="str">
        <f aca="false">IFERROR(INDEX('14. Diserquim'!$A:$B,MATCH($A1505,'14. Diserquim'!$A:$A,0),2),"")</f>
        <v/>
      </c>
      <c r="Q1505" s="6" t="str">
        <f aca="false">IFERROR(INDEX('15. Moreno'!$A:$B,MATCH($A1505,'15. Moreno'!$A:$A,0),2),"")</f>
        <v/>
      </c>
      <c r="R1505" s="6" t="str">
        <f aca="false">IFERROR(INDEX('10. Collares'!$J:$K,MATCH($A1505,'10. Collares'!$J:$J,0),2),"")</f>
        <v/>
      </c>
      <c r="S1505" s="6" t="str">
        <f aca="false">IFERROR(INDEX('13. King Clor'!$G:$H,MATCH($A1505,'13. King Clor'!$G:$G,0),2),"")</f>
        <v/>
      </c>
      <c r="T1505" s="6" t="str">
        <f aca="false">IFERROR(INDEX('10. Collares'!$A:$B,MATCH($A1505,'10. Collares'!$A:$A,0),2),"")</f>
        <v/>
      </c>
      <c r="U1505" s="6" t="str">
        <f aca="false">IFERROR(INDEX('16. Mis nietos'!$B:$C,MATCH($A1505,'16. Mis nietos'!$B:$B,0),2),"")</f>
        <v/>
      </c>
      <c r="V1505" s="6" t="str">
        <f aca="false">IFERROR(INDEX('17. Profesional Vet'!$A:$B,MATCH($A1505,'17. Profesional Vet'!$A:$A,0),2),"")</f>
        <v/>
      </c>
      <c r="W1505" s="6" t="str">
        <f aca="false">IFERROR(INDEX('18. Premier'!$A:$B,MATCH($A1505,'18. Premier'!$A:$A,0),2),"")</f>
        <v/>
      </c>
      <c r="X1505" s="6" t="str">
        <f aca="false">IFERROR(INDEX('19. Dacam'!$A:$B,MATCH($A1505,'19. Dacam'!$A:$A,0),2),"")</f>
        <v/>
      </c>
      <c r="Y1505" s="6" t="n">
        <f aca="false">IFERROR(INDEX('20. Proveedor'!$A:$B,MATCH($A1505,'20. Proveedor'!$A:$A,0),2),"")</f>
        <v>793.6</v>
      </c>
      <c r="Z1505" s="6" t="str">
        <f aca="false">IFERROR(INDEX('21. Saphirus'!$A:$B,MATCH($A1505,'21. Saphirus'!$A:$A,0),2),"")</f>
        <v/>
      </c>
    </row>
    <row r="1506" customFormat="false" ht="15.75" hidden="false" customHeight="true" outlineLevel="0" collapsed="false">
      <c r="A1506" s="5" t="s">
        <v>1544</v>
      </c>
      <c r="B1506" s="5" t="n">
        <v>2016</v>
      </c>
      <c r="C1506" s="5" t="s">
        <v>33</v>
      </c>
      <c r="D1506" s="6" t="n">
        <f aca="false">IFERROR(INDEX('1. Benavídez'!$A:$B,MATCH($A1506,'1. Benavídez'!$A:$A,0),2),"")</f>
        <v>8000</v>
      </c>
      <c r="E1506" s="6" t="str">
        <f aca="false">IFERROR(INDEX('2. Gallo'!$B:$D,MATCH($A1506,'2. Gallo'!$B:$B,0),3),"")</f>
        <v/>
      </c>
      <c r="F1506" s="6" t="str">
        <f aca="false">IFERROR(INDEX('3. Anea'!$B:$D,MATCH($A1506,'3. Anea'!$B:$B,0),2),"")</f>
        <v/>
      </c>
      <c r="G1506" s="6" t="n">
        <f aca="false">IFERROR(INDEX('4. Pilar'!$A:$C,MATCH($A1506,'4. Pilar'!$A:$A,0),2),"")</f>
        <v>8056</v>
      </c>
      <c r="H1506" s="6" t="str">
        <f aca="false">IFERROR(INDEX('5. Tortuguitas'!$B:$D,MATCH($A1506,'5. Tortuguitas'!$B:$B,0),2),"")</f>
        <v/>
      </c>
      <c r="I1506" s="6" t="str">
        <f aca="false">IFERROR(INDEX('6. Del Viso'!$A:$B,MATCH($A1506,'6. Del Viso'!$A:$A,0),3),"")</f>
        <v/>
      </c>
      <c r="J1506" s="6" t="str">
        <f aca="false">IFERROR(INDEX('7. Chica Glade'!$B:$F,MATCH($A1506,'7. Chica Glade'!$B:$B,0),2),"")</f>
        <v/>
      </c>
      <c r="K1506" s="6" t="str">
        <f aca="false">IFERROR(INDEX('8. Veterinaria'!$A:$B,MATCH($A1506,'8. Veterinaria'!$A:$A,0),2),"")</f>
        <v/>
      </c>
      <c r="L1506" s="6" t="str">
        <f aca="false">IFERROR(INDEX('9. Hipocampus'!$A:$B,MATCH($A1506,'9. Hipocampus'!$A:$A,0),2),"")</f>
        <v/>
      </c>
      <c r="M1506" s="6" t="str">
        <f aca="false">IFERROR(INDEX('11. Mundo Mascotas'!$B:$D,MATCH($A1506,'11. Mundo Mascotas'!$B:$B,0),2),"")</f>
        <v/>
      </c>
      <c r="N1506" s="6" t="str">
        <f aca="false">IFERROR(INDEX('12. Yaguar'!$B:$E,MATCH($A1506,'12. Yaguar'!$B:$B,0),2),"")</f>
        <v/>
      </c>
      <c r="O1506" s="6" t="str">
        <f aca="false">IFERROR(INDEX('13. King Clor'!$A:$B,MATCH($A1506,'13. King Clor'!$A:$A,0),2),"")</f>
        <v/>
      </c>
      <c r="P1506" s="6" t="str">
        <f aca="false">IFERROR(INDEX('14. Diserquim'!$A:$B,MATCH($A1506,'14. Diserquim'!$A:$A,0),2),"")</f>
        <v/>
      </c>
      <c r="Q1506" s="6" t="str">
        <f aca="false">IFERROR(INDEX('15. Moreno'!$A:$B,MATCH($A1506,'15. Moreno'!$A:$A,0),2),"")</f>
        <v/>
      </c>
      <c r="R1506" s="6" t="str">
        <f aca="false">IFERROR(INDEX('10. Collares'!$J:$K,MATCH($A1506,'10. Collares'!$J:$J,0),2),"")</f>
        <v/>
      </c>
      <c r="S1506" s="6" t="str">
        <f aca="false">IFERROR(INDEX('13. King Clor'!$G:$H,MATCH($A1506,'13. King Clor'!$G:$G,0),2),"")</f>
        <v/>
      </c>
      <c r="T1506" s="6" t="str">
        <f aca="false">IFERROR(INDEX('10. Collares'!$A:$B,MATCH($A1506,'10. Collares'!$A:$A,0),2),"")</f>
        <v/>
      </c>
      <c r="U1506" s="6" t="str">
        <f aca="false">IFERROR(INDEX('16. Mis nietos'!$B:$C,MATCH($A1506,'16. Mis nietos'!$B:$B,0),2),"")</f>
        <v/>
      </c>
      <c r="V1506" s="6" t="str">
        <f aca="false">IFERROR(INDEX('17. Profesional Vet'!$A:$B,MATCH($A1506,'17. Profesional Vet'!$A:$A,0),2),"")</f>
        <v/>
      </c>
      <c r="W1506" s="6" t="str">
        <f aca="false">IFERROR(INDEX('18. Premier'!$A:$B,MATCH($A1506,'18. Premier'!$A:$A,0),2),"")</f>
        <v/>
      </c>
      <c r="X1506" s="6" t="str">
        <f aca="false">IFERROR(INDEX('19. Dacam'!$A:$B,MATCH($A1506,'19. Dacam'!$A:$A,0),2),"")</f>
        <v/>
      </c>
      <c r="Y1506" s="6" t="n">
        <f aca="false">IFERROR(INDEX('20. Proveedor'!$A:$B,MATCH($A1506,'20. Proveedor'!$A:$A,0),2),"")</f>
        <v>1587.2</v>
      </c>
      <c r="Z1506" s="6" t="str">
        <f aca="false">IFERROR(INDEX('21. Saphirus'!$A:$B,MATCH($A1506,'21. Saphirus'!$A:$A,0),2),"")</f>
        <v/>
      </c>
    </row>
    <row r="1507" customFormat="false" ht="15.75" hidden="false" customHeight="true" outlineLevel="0" collapsed="false">
      <c r="A1507" s="5" t="s">
        <v>1545</v>
      </c>
      <c r="B1507" s="5" t="n">
        <v>4248</v>
      </c>
      <c r="C1507" s="5" t="s">
        <v>33</v>
      </c>
      <c r="D1507" s="6" t="n">
        <f aca="false">IFERROR(INDEX('1. Benavídez'!$A:$B,MATCH($A1507,'1. Benavídez'!$A:$A,0),2),"")</f>
        <v>4000</v>
      </c>
      <c r="E1507" s="6" t="str">
        <f aca="false">IFERROR(INDEX('2. Gallo'!$B:$D,MATCH($A1507,'2. Gallo'!$B:$B,0),3),"")</f>
        <v/>
      </c>
      <c r="F1507" s="6" t="str">
        <f aca="false">IFERROR(INDEX('3. Anea'!$B:$D,MATCH($A1507,'3. Anea'!$B:$B,0),2),"")</f>
        <v/>
      </c>
      <c r="G1507" s="6" t="n">
        <f aca="false">IFERROR(INDEX('4. Pilar'!$A:$C,MATCH($A1507,'4. Pilar'!$A:$A,0),2),"")</f>
        <v>3662</v>
      </c>
      <c r="H1507" s="6" t="str">
        <f aca="false">IFERROR(INDEX('5. Tortuguitas'!$B:$D,MATCH($A1507,'5. Tortuguitas'!$B:$B,0),2),"")</f>
        <v/>
      </c>
      <c r="I1507" s="6" t="str">
        <f aca="false">IFERROR(INDEX('6. Del Viso'!$A:$B,MATCH($A1507,'6. Del Viso'!$A:$A,0),3),"")</f>
        <v/>
      </c>
      <c r="J1507" s="6" t="str">
        <f aca="false">IFERROR(INDEX('7. Chica Glade'!$B:$F,MATCH($A1507,'7. Chica Glade'!$B:$B,0),2),"")</f>
        <v/>
      </c>
      <c r="K1507" s="6" t="str">
        <f aca="false">IFERROR(INDEX('8. Veterinaria'!$A:$B,MATCH($A1507,'8. Veterinaria'!$A:$A,0),2),"")</f>
        <v/>
      </c>
      <c r="L1507" s="6" t="str">
        <f aca="false">IFERROR(INDEX('9. Hipocampus'!$A:$B,MATCH($A1507,'9. Hipocampus'!$A:$A,0),2),"")</f>
        <v/>
      </c>
      <c r="M1507" s="6" t="str">
        <f aca="false">IFERROR(INDEX('11. Mundo Mascotas'!$B:$D,MATCH($A1507,'11. Mundo Mascotas'!$B:$B,0),2),"")</f>
        <v/>
      </c>
      <c r="N1507" s="6" t="str">
        <f aca="false">IFERROR(INDEX('12. Yaguar'!$B:$E,MATCH($A1507,'12. Yaguar'!$B:$B,0),2),"")</f>
        <v/>
      </c>
      <c r="O1507" s="6" t="str">
        <f aca="false">IFERROR(INDEX('13. King Clor'!$A:$B,MATCH($A1507,'13. King Clor'!$A:$A,0),2),"")</f>
        <v/>
      </c>
      <c r="P1507" s="6" t="str">
        <f aca="false">IFERROR(INDEX('14. Diserquim'!$A:$B,MATCH($A1507,'14. Diserquim'!$A:$A,0),2),"")</f>
        <v/>
      </c>
      <c r="Q1507" s="6" t="str">
        <f aca="false">IFERROR(INDEX('15. Moreno'!$A:$B,MATCH($A1507,'15. Moreno'!$A:$A,0),2),"")</f>
        <v/>
      </c>
      <c r="R1507" s="6" t="str">
        <f aca="false">IFERROR(INDEX('10. Collares'!$J:$K,MATCH($A1507,'10. Collares'!$J:$J,0),2),"")</f>
        <v/>
      </c>
      <c r="S1507" s="6" t="str">
        <f aca="false">IFERROR(INDEX('13. King Clor'!$G:$H,MATCH($A1507,'13. King Clor'!$G:$G,0),2),"")</f>
        <v/>
      </c>
      <c r="T1507" s="6" t="str">
        <f aca="false">IFERROR(INDEX('10. Collares'!$A:$B,MATCH($A1507,'10. Collares'!$A:$A,0),2),"")</f>
        <v/>
      </c>
      <c r="U1507" s="6" t="str">
        <f aca="false">IFERROR(INDEX('16. Mis nietos'!$B:$C,MATCH($A1507,'16. Mis nietos'!$B:$B,0),2),"")</f>
        <v/>
      </c>
      <c r="V1507" s="6" t="str">
        <f aca="false">IFERROR(INDEX('17. Profesional Vet'!$A:$B,MATCH($A1507,'17. Profesional Vet'!$A:$A,0),2),"")</f>
        <v/>
      </c>
      <c r="W1507" s="6" t="str">
        <f aca="false">IFERROR(INDEX('18. Premier'!$A:$B,MATCH($A1507,'18. Premier'!$A:$A,0),2),"")</f>
        <v/>
      </c>
      <c r="X1507" s="6" t="str">
        <f aca="false">IFERROR(INDEX('19. Dacam'!$A:$B,MATCH($A1507,'19. Dacam'!$A:$A,0),2),"")</f>
        <v/>
      </c>
      <c r="Y1507" s="6" t="n">
        <f aca="false">IFERROR(INDEX('20. Proveedor'!$A:$B,MATCH($A1507,'20. Proveedor'!$A:$A,0),2),"")</f>
        <v>3968</v>
      </c>
      <c r="Z1507" s="6" t="str">
        <f aca="false">IFERROR(INDEX('21. Saphirus'!$A:$B,MATCH($A1507,'21. Saphirus'!$A:$A,0),2),"")</f>
        <v/>
      </c>
    </row>
    <row r="1508" customFormat="false" ht="15.75" hidden="false" customHeight="true" outlineLevel="0" collapsed="false">
      <c r="A1508" s="5" t="s">
        <v>1546</v>
      </c>
      <c r="B1508" s="5" t="n">
        <v>6015</v>
      </c>
      <c r="C1508" s="5" t="s">
        <v>33</v>
      </c>
      <c r="D1508" s="6" t="str">
        <f aca="false">IFERROR(INDEX('1. Benavídez'!$A:$B,MATCH($A1508,'1. Benavídez'!$A:$A,0),2),"")</f>
        <v/>
      </c>
      <c r="E1508" s="6" t="str">
        <f aca="false">IFERROR(INDEX('2. Gallo'!$B:$D,MATCH($A1508,'2. Gallo'!$B:$B,0),3),"")</f>
        <v/>
      </c>
      <c r="F1508" s="6" t="str">
        <f aca="false">IFERROR(INDEX('3. Anea'!$B:$D,MATCH($A1508,'3. Anea'!$B:$B,0),2),"")</f>
        <v/>
      </c>
      <c r="G1508" s="6" t="str">
        <f aca="false">IFERROR(INDEX('4. Pilar'!$A:$C,MATCH($A1508,'4. Pilar'!$A:$A,0),2),"")</f>
        <v/>
      </c>
      <c r="H1508" s="6" t="str">
        <f aca="false">IFERROR(INDEX('5. Tortuguitas'!$B:$D,MATCH($A1508,'5. Tortuguitas'!$B:$B,0),2),"")</f>
        <v/>
      </c>
      <c r="I1508" s="6" t="str">
        <f aca="false">IFERROR(INDEX('6. Del Viso'!$A:$B,MATCH($A1508,'6. Del Viso'!$A:$A,0),3),"")</f>
        <v/>
      </c>
      <c r="J1508" s="6" t="str">
        <f aca="false">IFERROR(INDEX('7. Chica Glade'!$B:$F,MATCH($A1508,'7. Chica Glade'!$B:$B,0),2),"")</f>
        <v/>
      </c>
      <c r="K1508" s="6" t="str">
        <f aca="false">IFERROR(INDEX('8. Veterinaria'!$A:$B,MATCH($A1508,'8. Veterinaria'!$A:$A,0),2),"")</f>
        <v/>
      </c>
      <c r="L1508" s="6" t="str">
        <f aca="false">IFERROR(INDEX('9. Hipocampus'!$A:$B,MATCH($A1508,'9. Hipocampus'!$A:$A,0),2),"")</f>
        <v/>
      </c>
      <c r="M1508" s="6" t="str">
        <f aca="false">IFERROR(INDEX('11. Mundo Mascotas'!$B:$D,MATCH($A1508,'11. Mundo Mascotas'!$B:$B,0),2),"")</f>
        <v/>
      </c>
      <c r="N1508" s="6" t="str">
        <f aca="false">IFERROR(INDEX('12. Yaguar'!$B:$E,MATCH($A1508,'12. Yaguar'!$B:$B,0),2),"")</f>
        <v/>
      </c>
      <c r="O1508" s="6" t="str">
        <f aca="false">IFERROR(INDEX('13. King Clor'!$A:$B,MATCH($A1508,'13. King Clor'!$A:$A,0),2),"")</f>
        <v/>
      </c>
      <c r="P1508" s="6" t="str">
        <f aca="false">IFERROR(INDEX('14. Diserquim'!$A:$B,MATCH($A1508,'14. Diserquim'!$A:$A,0),2),"")</f>
        <v/>
      </c>
      <c r="Q1508" s="6" t="str">
        <f aca="false">IFERROR(INDEX('15. Moreno'!$A:$B,MATCH($A1508,'15. Moreno'!$A:$A,0),2),"")</f>
        <v/>
      </c>
      <c r="R1508" s="6" t="str">
        <f aca="false">IFERROR(INDEX('10. Collares'!$J:$K,MATCH($A1508,'10. Collares'!$J:$J,0),2),"")</f>
        <v/>
      </c>
      <c r="S1508" s="6" t="str">
        <f aca="false">IFERROR(INDEX('13. King Clor'!$G:$H,MATCH($A1508,'13. King Clor'!$G:$G,0),2),"")</f>
        <v/>
      </c>
      <c r="T1508" s="6" t="str">
        <f aca="false">IFERROR(INDEX('10. Collares'!$A:$B,MATCH($A1508,'10. Collares'!$A:$A,0),2),"")</f>
        <v/>
      </c>
      <c r="U1508" s="6" t="str">
        <f aca="false">IFERROR(INDEX('16. Mis nietos'!$B:$C,MATCH($A1508,'16. Mis nietos'!$B:$B,0),2),"")</f>
        <v/>
      </c>
      <c r="V1508" s="6" t="str">
        <f aca="false">IFERROR(INDEX('17. Profesional Vet'!$A:$B,MATCH($A1508,'17. Profesional Vet'!$A:$A,0),2),"")</f>
        <v/>
      </c>
      <c r="W1508" s="6" t="str">
        <f aca="false">IFERROR(INDEX('18. Premier'!$A:$B,MATCH($A1508,'18. Premier'!$A:$A,0),2),"")</f>
        <v/>
      </c>
      <c r="X1508" s="6" t="str">
        <f aca="false">IFERROR(INDEX('19. Dacam'!$A:$B,MATCH($A1508,'19. Dacam'!$A:$A,0),2),"")</f>
        <v/>
      </c>
      <c r="Y1508" s="6" t="str">
        <f aca="false">IFERROR(INDEX('20. Proveedor'!$A:$B,MATCH($A1508,'20. Proveedor'!$A:$A,0),2),"")</f>
        <v/>
      </c>
      <c r="Z1508" s="6" t="str">
        <f aca="false">IFERROR(INDEX('21. Saphirus'!$A:$B,MATCH($A1508,'21. Saphirus'!$A:$A,0),2),"")</f>
        <v/>
      </c>
    </row>
    <row r="1509" customFormat="false" ht="15.75" hidden="false" customHeight="true" outlineLevel="0" collapsed="false">
      <c r="A1509" s="5" t="s">
        <v>1547</v>
      </c>
      <c r="B1509" s="5" t="n">
        <v>6016</v>
      </c>
      <c r="C1509" s="5" t="s">
        <v>33</v>
      </c>
      <c r="D1509" s="6" t="str">
        <f aca="false">IFERROR(INDEX('1. Benavídez'!$A:$B,MATCH($A1509,'1. Benavídez'!$A:$A,0),2),"")</f>
        <v/>
      </c>
      <c r="E1509" s="6" t="str">
        <f aca="false">IFERROR(INDEX('2. Gallo'!$B:$D,MATCH($A1509,'2. Gallo'!$B:$B,0),3),"")</f>
        <v/>
      </c>
      <c r="F1509" s="6" t="str">
        <f aca="false">IFERROR(INDEX('3. Anea'!$B:$D,MATCH($A1509,'3. Anea'!$B:$B,0),2),"")</f>
        <v/>
      </c>
      <c r="G1509" s="6" t="str">
        <f aca="false">IFERROR(INDEX('4. Pilar'!$A:$C,MATCH($A1509,'4. Pilar'!$A:$A,0),2),"")</f>
        <v/>
      </c>
      <c r="H1509" s="6" t="str">
        <f aca="false">IFERROR(INDEX('5. Tortuguitas'!$B:$D,MATCH($A1509,'5. Tortuguitas'!$B:$B,0),2),"")</f>
        <v/>
      </c>
      <c r="I1509" s="6" t="str">
        <f aca="false">IFERROR(INDEX('6. Del Viso'!$A:$B,MATCH($A1509,'6. Del Viso'!$A:$A,0),3),"")</f>
        <v/>
      </c>
      <c r="J1509" s="6" t="str">
        <f aca="false">IFERROR(INDEX('7. Chica Glade'!$B:$F,MATCH($A1509,'7. Chica Glade'!$B:$B,0),2),"")</f>
        <v/>
      </c>
      <c r="K1509" s="6" t="str">
        <f aca="false">IFERROR(INDEX('8. Veterinaria'!$A:$B,MATCH($A1509,'8. Veterinaria'!$A:$A,0),2),"")</f>
        <v/>
      </c>
      <c r="L1509" s="6" t="str">
        <f aca="false">IFERROR(INDEX('9. Hipocampus'!$A:$B,MATCH($A1509,'9. Hipocampus'!$A:$A,0),2),"")</f>
        <v/>
      </c>
      <c r="M1509" s="6" t="str">
        <f aca="false">IFERROR(INDEX('11. Mundo Mascotas'!$B:$D,MATCH($A1509,'11. Mundo Mascotas'!$B:$B,0),2),"")</f>
        <v/>
      </c>
      <c r="N1509" s="6" t="str">
        <f aca="false">IFERROR(INDEX('12. Yaguar'!$B:$E,MATCH($A1509,'12. Yaguar'!$B:$B,0),2),"")</f>
        <v/>
      </c>
      <c r="O1509" s="6" t="str">
        <f aca="false">IFERROR(INDEX('13. King Clor'!$A:$B,MATCH($A1509,'13. King Clor'!$A:$A,0),2),"")</f>
        <v/>
      </c>
      <c r="P1509" s="6" t="str">
        <f aca="false">IFERROR(INDEX('14. Diserquim'!$A:$B,MATCH($A1509,'14. Diserquim'!$A:$A,0),2),"")</f>
        <v/>
      </c>
      <c r="Q1509" s="6" t="str">
        <f aca="false">IFERROR(INDEX('15. Moreno'!$A:$B,MATCH($A1509,'15. Moreno'!$A:$A,0),2),"")</f>
        <v/>
      </c>
      <c r="R1509" s="6" t="str">
        <f aca="false">IFERROR(INDEX('10. Collares'!$J:$K,MATCH($A1509,'10. Collares'!$J:$J,0),2),"")</f>
        <v/>
      </c>
      <c r="S1509" s="6" t="str">
        <f aca="false">IFERROR(INDEX('13. King Clor'!$G:$H,MATCH($A1509,'13. King Clor'!$G:$G,0),2),"")</f>
        <v/>
      </c>
      <c r="T1509" s="6" t="str">
        <f aca="false">IFERROR(INDEX('10. Collares'!$A:$B,MATCH($A1509,'10. Collares'!$A:$A,0),2),"")</f>
        <v/>
      </c>
      <c r="U1509" s="6" t="str">
        <f aca="false">IFERROR(INDEX('16. Mis nietos'!$B:$C,MATCH($A1509,'16. Mis nietos'!$B:$B,0),2),"")</f>
        <v/>
      </c>
      <c r="V1509" s="6" t="str">
        <f aca="false">IFERROR(INDEX('17. Profesional Vet'!$A:$B,MATCH($A1509,'17. Profesional Vet'!$A:$A,0),2),"")</f>
        <v/>
      </c>
      <c r="W1509" s="6" t="str">
        <f aca="false">IFERROR(INDEX('18. Premier'!$A:$B,MATCH($A1509,'18. Premier'!$A:$A,0),2),"")</f>
        <v/>
      </c>
      <c r="X1509" s="6" t="str">
        <f aca="false">IFERROR(INDEX('19. Dacam'!$A:$B,MATCH($A1509,'19. Dacam'!$A:$A,0),2),"")</f>
        <v/>
      </c>
      <c r="Y1509" s="6" t="str">
        <f aca="false">IFERROR(INDEX('20. Proveedor'!$A:$B,MATCH($A1509,'20. Proveedor'!$A:$A,0),2),"")</f>
        <v/>
      </c>
      <c r="Z1509" s="6" t="str">
        <f aca="false">IFERROR(INDEX('21. Saphirus'!$A:$B,MATCH($A1509,'21. Saphirus'!$A:$A,0),2),"")</f>
        <v/>
      </c>
    </row>
    <row r="1510" customFormat="false" ht="15.75" hidden="false" customHeight="true" outlineLevel="0" collapsed="false">
      <c r="A1510" s="5" t="s">
        <v>1548</v>
      </c>
      <c r="B1510" s="5" t="n">
        <v>1905211</v>
      </c>
      <c r="C1510" s="5" t="s">
        <v>33</v>
      </c>
      <c r="D1510" s="6" t="str">
        <f aca="false">IFERROR(INDEX('1. Benavídez'!$A:$B,MATCH($A1510,'1. Benavídez'!$A:$A,0),2),"")</f>
        <v/>
      </c>
      <c r="E1510" s="6" t="n">
        <f aca="false">IFERROR(INDEX('2. Gallo'!$B:$D,MATCH($A1510,'2. Gallo'!$B:$B,0),3),"")</f>
        <v>9354</v>
      </c>
      <c r="F1510" s="6" t="n">
        <f aca="false">IFERROR(INDEX('3. Anea'!$B:$D,MATCH($A1510,'3. Anea'!$B:$B,0),2),"")</f>
        <v>10974</v>
      </c>
      <c r="G1510" s="6" t="str">
        <f aca="false">IFERROR(INDEX('4. Pilar'!$A:$C,MATCH($A1510,'4. Pilar'!$A:$A,0),2),"")</f>
        <v/>
      </c>
      <c r="H1510" s="6" t="str">
        <f aca="false">IFERROR(INDEX('5. Tortuguitas'!$B:$D,MATCH($A1510,'5. Tortuguitas'!$B:$B,0),2),"")</f>
        <v/>
      </c>
      <c r="I1510" s="6" t="str">
        <f aca="false">IFERROR(INDEX('6. Del Viso'!$A:$B,MATCH($A1510,'6. Del Viso'!$A:$A,0),3),"")</f>
        <v/>
      </c>
      <c r="J1510" s="6" t="str">
        <f aca="false">IFERROR(INDEX('7. Chica Glade'!$B:$F,MATCH($A1510,'7. Chica Glade'!$B:$B,0),2),"")</f>
        <v/>
      </c>
      <c r="K1510" s="6" t="str">
        <f aca="false">IFERROR(INDEX('8. Veterinaria'!$A:$B,MATCH($A1510,'8. Veterinaria'!$A:$A,0),2),"")</f>
        <v/>
      </c>
      <c r="L1510" s="6" t="n">
        <f aca="false">IFERROR(INDEX('9. Hipocampus'!$A:$B,MATCH($A1510,'9. Hipocampus'!$A:$A,0),2),"")</f>
        <v>0</v>
      </c>
      <c r="M1510" s="6" t="n">
        <f aca="false">IFERROR(INDEX('11. Mundo Mascotas'!$B:$D,MATCH($A1510,'11. Mundo Mascotas'!$B:$B,0),2),"")</f>
        <v>0</v>
      </c>
      <c r="N1510" s="6" t="str">
        <f aca="false">IFERROR(INDEX('12. Yaguar'!$B:$E,MATCH($A1510,'12. Yaguar'!$B:$B,0),2),"")</f>
        <v/>
      </c>
      <c r="O1510" s="6" t="str">
        <f aca="false">IFERROR(INDEX('13. King Clor'!$A:$B,MATCH($A1510,'13. King Clor'!$A:$A,0),2),"")</f>
        <v/>
      </c>
      <c r="P1510" s="6" t="str">
        <f aca="false">IFERROR(INDEX('14. Diserquim'!$A:$B,MATCH($A1510,'14. Diserquim'!$A:$A,0),2),"")</f>
        <v/>
      </c>
      <c r="Q1510" s="6" t="str">
        <f aca="false">IFERROR(INDEX('15. Moreno'!$A:$B,MATCH($A1510,'15. Moreno'!$A:$A,0),2),"")</f>
        <v/>
      </c>
      <c r="R1510" s="6" t="str">
        <f aca="false">IFERROR(INDEX('10. Collares'!$J:$K,MATCH($A1510,'10. Collares'!$J:$J,0),2),"")</f>
        <v/>
      </c>
      <c r="S1510" s="6" t="str">
        <f aca="false">IFERROR(INDEX('13. King Clor'!$G:$H,MATCH($A1510,'13. King Clor'!$G:$G,0),2),"")</f>
        <v/>
      </c>
      <c r="T1510" s="6" t="str">
        <f aca="false">IFERROR(INDEX('10. Collares'!$A:$B,MATCH($A1510,'10. Collares'!$A:$A,0),2),"")</f>
        <v/>
      </c>
      <c r="U1510" s="6" t="str">
        <f aca="false">IFERROR(INDEX('16. Mis nietos'!$B:$C,MATCH($A1510,'16. Mis nietos'!$B:$B,0),2),"")</f>
        <v/>
      </c>
      <c r="V1510" s="6" t="str">
        <f aca="false">IFERROR(INDEX('17. Profesional Vet'!$A:$B,MATCH($A1510,'17. Profesional Vet'!$A:$A,0),2),"")</f>
        <v/>
      </c>
      <c r="W1510" s="6" t="str">
        <f aca="false">IFERROR(INDEX('18. Premier'!$A:$B,MATCH($A1510,'18. Premier'!$A:$A,0),2),"")</f>
        <v/>
      </c>
      <c r="X1510" s="6" t="str">
        <f aca="false">IFERROR(INDEX('19. Dacam'!$A:$B,MATCH($A1510,'19. Dacam'!$A:$A,0),2),"")</f>
        <v/>
      </c>
      <c r="Y1510" s="6" t="str">
        <f aca="false">IFERROR(INDEX('20. Proveedor'!$A:$B,MATCH($A1510,'20. Proveedor'!$A:$A,0),2),"")</f>
        <v/>
      </c>
      <c r="Z1510" s="6" t="str">
        <f aca="false">IFERROR(INDEX('21. Saphirus'!$A:$B,MATCH($A1510,'21. Saphirus'!$A:$A,0),2),"")</f>
        <v/>
      </c>
    </row>
    <row r="1511" customFormat="false" ht="15.75" hidden="false" customHeight="true" outlineLevel="0" collapsed="false">
      <c r="A1511" s="5" t="s">
        <v>1549</v>
      </c>
      <c r="B1511" s="5" t="n">
        <v>4249</v>
      </c>
      <c r="C1511" s="5" t="s">
        <v>33</v>
      </c>
      <c r="D1511" s="6" t="str">
        <f aca="false">IFERROR(INDEX('1. Benavídez'!$A:$B,MATCH($A1511,'1. Benavídez'!$A:$A,0),2),"")</f>
        <v/>
      </c>
      <c r="E1511" s="6" t="str">
        <f aca="false">IFERROR(INDEX('2. Gallo'!$B:$D,MATCH($A1511,'2. Gallo'!$B:$B,0),3),"")</f>
        <v/>
      </c>
      <c r="F1511" s="6" t="str">
        <f aca="false">IFERROR(INDEX('3. Anea'!$B:$D,MATCH($A1511,'3. Anea'!$B:$B,0),2),"")</f>
        <v/>
      </c>
      <c r="G1511" s="6" t="str">
        <f aca="false">IFERROR(INDEX('4. Pilar'!$A:$C,MATCH($A1511,'4. Pilar'!$A:$A,0),2),"")</f>
        <v/>
      </c>
      <c r="H1511" s="6" t="str">
        <f aca="false">IFERROR(INDEX('5. Tortuguitas'!$B:$D,MATCH($A1511,'5. Tortuguitas'!$B:$B,0),2),"")</f>
        <v/>
      </c>
      <c r="I1511" s="6" t="str">
        <f aca="false">IFERROR(INDEX('6. Del Viso'!$A:$B,MATCH($A1511,'6. Del Viso'!$A:$A,0),3),"")</f>
        <v/>
      </c>
      <c r="J1511" s="6" t="str">
        <f aca="false">IFERROR(INDEX('7. Chica Glade'!$B:$F,MATCH($A1511,'7. Chica Glade'!$B:$B,0),2),"")</f>
        <v/>
      </c>
      <c r="K1511" s="6" t="str">
        <f aca="false">IFERROR(INDEX('8. Veterinaria'!$A:$B,MATCH($A1511,'8. Veterinaria'!$A:$A,0),2),"")</f>
        <v/>
      </c>
      <c r="L1511" s="6" t="str">
        <f aca="false">IFERROR(INDEX('9. Hipocampus'!$A:$B,MATCH($A1511,'9. Hipocampus'!$A:$A,0),2),"")</f>
        <v/>
      </c>
      <c r="M1511" s="6" t="str">
        <f aca="false">IFERROR(INDEX('11. Mundo Mascotas'!$B:$D,MATCH($A1511,'11. Mundo Mascotas'!$B:$B,0),2),"")</f>
        <v/>
      </c>
      <c r="N1511" s="6" t="str">
        <f aca="false">IFERROR(INDEX('12. Yaguar'!$B:$E,MATCH($A1511,'12. Yaguar'!$B:$B,0),2),"")</f>
        <v/>
      </c>
      <c r="O1511" s="6" t="str">
        <f aca="false">IFERROR(INDEX('13. King Clor'!$A:$B,MATCH($A1511,'13. King Clor'!$A:$A,0),2),"")</f>
        <v/>
      </c>
      <c r="P1511" s="6" t="str">
        <f aca="false">IFERROR(INDEX('14. Diserquim'!$A:$B,MATCH($A1511,'14. Diserquim'!$A:$A,0),2),"")</f>
        <v/>
      </c>
      <c r="Q1511" s="6" t="str">
        <f aca="false">IFERROR(INDEX('15. Moreno'!$A:$B,MATCH($A1511,'15. Moreno'!$A:$A,0),2),"")</f>
        <v/>
      </c>
      <c r="R1511" s="6" t="str">
        <f aca="false">IFERROR(INDEX('10. Collares'!$J:$K,MATCH($A1511,'10. Collares'!$J:$J,0),2),"")</f>
        <v/>
      </c>
      <c r="S1511" s="6" t="str">
        <f aca="false">IFERROR(INDEX('13. King Clor'!$G:$H,MATCH($A1511,'13. King Clor'!$G:$G,0),2),"")</f>
        <v/>
      </c>
      <c r="T1511" s="6" t="str">
        <f aca="false">IFERROR(INDEX('10. Collares'!$A:$B,MATCH($A1511,'10. Collares'!$A:$A,0),2),"")</f>
        <v/>
      </c>
      <c r="U1511" s="6" t="str">
        <f aca="false">IFERROR(INDEX('16. Mis nietos'!$B:$C,MATCH($A1511,'16. Mis nietos'!$B:$B,0),2),"")</f>
        <v/>
      </c>
      <c r="V1511" s="6" t="str">
        <f aca="false">IFERROR(INDEX('17. Profesional Vet'!$A:$B,MATCH($A1511,'17. Profesional Vet'!$A:$A,0),2),"")</f>
        <v/>
      </c>
      <c r="W1511" s="6" t="str">
        <f aca="false">IFERROR(INDEX('18. Premier'!$A:$B,MATCH($A1511,'18. Premier'!$A:$A,0),2),"")</f>
        <v/>
      </c>
      <c r="X1511" s="6" t="str">
        <f aca="false">IFERROR(INDEX('19. Dacam'!$A:$B,MATCH($A1511,'19. Dacam'!$A:$A,0),2),"")</f>
        <v/>
      </c>
      <c r="Y1511" s="6" t="str">
        <f aca="false">IFERROR(INDEX('20. Proveedor'!$A:$B,MATCH($A1511,'20. Proveedor'!$A:$A,0),2),"")</f>
        <v/>
      </c>
      <c r="Z1511" s="6" t="str">
        <f aca="false">IFERROR(INDEX('21. Saphirus'!$A:$B,MATCH($A1511,'21. Saphirus'!$A:$A,0),2),"")</f>
        <v/>
      </c>
    </row>
    <row r="1512" customFormat="false" ht="15.75" hidden="false" customHeight="true" outlineLevel="0" collapsed="false">
      <c r="A1512" s="5" t="s">
        <v>1550</v>
      </c>
      <c r="B1512" s="5" t="n">
        <v>4251</v>
      </c>
      <c r="C1512" s="5" t="s">
        <v>118</v>
      </c>
      <c r="D1512" s="6" t="str">
        <f aca="false">IFERROR(INDEX('1. Benavídez'!$A:$B,MATCH($A1512,'1. Benavídez'!$A:$A,0),2),"")</f>
        <v/>
      </c>
      <c r="E1512" s="6" t="n">
        <f aca="false">IFERROR(INDEX('2. Gallo'!$B:$D,MATCH($A1512,'2. Gallo'!$B:$B,0),3),"")</f>
        <v>1349</v>
      </c>
      <c r="F1512" s="6" t="str">
        <f aca="false">IFERROR(INDEX('3. Anea'!$B:$D,MATCH($A1512,'3. Anea'!$B:$B,0),2),"")</f>
        <v/>
      </c>
      <c r="G1512" s="6" t="str">
        <f aca="false">IFERROR(INDEX('4. Pilar'!$A:$C,MATCH($A1512,'4. Pilar'!$A:$A,0),2),"")</f>
        <v/>
      </c>
      <c r="H1512" s="6" t="str">
        <f aca="false">IFERROR(INDEX('5. Tortuguitas'!$B:$D,MATCH($A1512,'5. Tortuguitas'!$B:$B,0),2),"")</f>
        <v/>
      </c>
      <c r="I1512" s="6" t="str">
        <f aca="false">IFERROR(INDEX('6. Del Viso'!$A:$B,MATCH($A1512,'6. Del Viso'!$A:$A,0),3),"")</f>
        <v/>
      </c>
      <c r="J1512" s="6" t="str">
        <f aca="false">IFERROR(INDEX('7. Chica Glade'!$B:$F,MATCH($A1512,'7. Chica Glade'!$B:$B,0),2),"")</f>
        <v/>
      </c>
      <c r="K1512" s="6" t="str">
        <f aca="false">IFERROR(INDEX('8. Veterinaria'!$A:$B,MATCH($A1512,'8. Veterinaria'!$A:$A,0),2),"")</f>
        <v/>
      </c>
      <c r="L1512" s="6" t="str">
        <f aca="false">IFERROR(INDEX('9. Hipocampus'!$A:$B,MATCH($A1512,'9. Hipocampus'!$A:$A,0),2),"")</f>
        <v/>
      </c>
      <c r="M1512" s="6" t="str">
        <f aca="false">IFERROR(INDEX('11. Mundo Mascotas'!$B:$D,MATCH($A1512,'11. Mundo Mascotas'!$B:$B,0),2),"")</f>
        <v/>
      </c>
      <c r="N1512" s="6" t="str">
        <f aca="false">IFERROR(INDEX('12. Yaguar'!$B:$E,MATCH($A1512,'12. Yaguar'!$B:$B,0),2),"")</f>
        <v/>
      </c>
      <c r="O1512" s="6" t="str">
        <f aca="false">IFERROR(INDEX('13. King Clor'!$A:$B,MATCH($A1512,'13. King Clor'!$A:$A,0),2),"")</f>
        <v/>
      </c>
      <c r="P1512" s="6" t="str">
        <f aca="false">IFERROR(INDEX('14. Diserquim'!$A:$B,MATCH($A1512,'14. Diserquim'!$A:$A,0),2),"")</f>
        <v/>
      </c>
      <c r="Q1512" s="6" t="str">
        <f aca="false">IFERROR(INDEX('15. Moreno'!$A:$B,MATCH($A1512,'15. Moreno'!$A:$A,0),2),"")</f>
        <v/>
      </c>
      <c r="R1512" s="6" t="str">
        <f aca="false">IFERROR(INDEX('10. Collares'!$J:$K,MATCH($A1512,'10. Collares'!$J:$J,0),2),"")</f>
        <v/>
      </c>
      <c r="S1512" s="6" t="str">
        <f aca="false">IFERROR(INDEX('13. King Clor'!$G:$H,MATCH($A1512,'13. King Clor'!$G:$G,0),2),"")</f>
        <v/>
      </c>
      <c r="T1512" s="6" t="str">
        <f aca="false">IFERROR(INDEX('10. Collares'!$A:$B,MATCH($A1512,'10. Collares'!$A:$A,0),2),"")</f>
        <v/>
      </c>
      <c r="U1512" s="6" t="str">
        <f aca="false">IFERROR(INDEX('16. Mis nietos'!$B:$C,MATCH($A1512,'16. Mis nietos'!$B:$B,0),2),"")</f>
        <v/>
      </c>
      <c r="V1512" s="6" t="str">
        <f aca="false">IFERROR(INDEX('17. Profesional Vet'!$A:$B,MATCH($A1512,'17. Profesional Vet'!$A:$A,0),2),"")</f>
        <v/>
      </c>
      <c r="W1512" s="6" t="str">
        <f aca="false">IFERROR(INDEX('18. Premier'!$A:$B,MATCH($A1512,'18. Premier'!$A:$A,0),2),"")</f>
        <v/>
      </c>
      <c r="X1512" s="6" t="str">
        <f aca="false">IFERROR(INDEX('19. Dacam'!$A:$B,MATCH($A1512,'19. Dacam'!$A:$A,0),2),"")</f>
        <v/>
      </c>
      <c r="Y1512" s="6" t="str">
        <f aca="false">IFERROR(INDEX('20. Proveedor'!$A:$B,MATCH($A1512,'20. Proveedor'!$A:$A,0),2),"")</f>
        <v/>
      </c>
      <c r="Z1512" s="6" t="str">
        <f aca="false">IFERROR(INDEX('21. Saphirus'!$A:$B,MATCH($A1512,'21. Saphirus'!$A:$A,0),2),"")</f>
        <v/>
      </c>
    </row>
    <row r="1513" customFormat="false" ht="15.75" hidden="false" customHeight="true" outlineLevel="0" collapsed="false">
      <c r="A1513" s="5" t="s">
        <v>1551</v>
      </c>
      <c r="B1513" s="5" t="n">
        <v>4252</v>
      </c>
      <c r="C1513" s="5" t="s">
        <v>118</v>
      </c>
      <c r="D1513" s="6" t="str">
        <f aca="false">IFERROR(INDEX('1. Benavídez'!$A:$B,MATCH($A1513,'1. Benavídez'!$A:$A,0),2),"")</f>
        <v/>
      </c>
      <c r="E1513" s="6" t="n">
        <f aca="false">IFERROR(INDEX('2. Gallo'!$B:$D,MATCH($A1513,'2. Gallo'!$B:$B,0),3),"")</f>
        <v>1446</v>
      </c>
      <c r="F1513" s="6" t="str">
        <f aca="false">IFERROR(INDEX('3. Anea'!$B:$D,MATCH($A1513,'3. Anea'!$B:$B,0),2),"")</f>
        <v/>
      </c>
      <c r="G1513" s="6" t="str">
        <f aca="false">IFERROR(INDEX('4. Pilar'!$A:$C,MATCH($A1513,'4. Pilar'!$A:$A,0),2),"")</f>
        <v/>
      </c>
      <c r="H1513" s="6" t="str">
        <f aca="false">IFERROR(INDEX('5. Tortuguitas'!$B:$D,MATCH($A1513,'5. Tortuguitas'!$B:$B,0),2),"")</f>
        <v/>
      </c>
      <c r="I1513" s="6" t="str">
        <f aca="false">IFERROR(INDEX('6. Del Viso'!$A:$B,MATCH($A1513,'6. Del Viso'!$A:$A,0),3),"")</f>
        <v/>
      </c>
      <c r="J1513" s="6" t="str">
        <f aca="false">IFERROR(INDEX('7. Chica Glade'!$B:$F,MATCH($A1513,'7. Chica Glade'!$B:$B,0),2),"")</f>
        <v/>
      </c>
      <c r="K1513" s="6" t="str">
        <f aca="false">IFERROR(INDEX('8. Veterinaria'!$A:$B,MATCH($A1513,'8. Veterinaria'!$A:$A,0),2),"")</f>
        <v/>
      </c>
      <c r="L1513" s="6" t="str">
        <f aca="false">IFERROR(INDEX('9. Hipocampus'!$A:$B,MATCH($A1513,'9. Hipocampus'!$A:$A,0),2),"")</f>
        <v/>
      </c>
      <c r="M1513" s="6" t="str">
        <f aca="false">IFERROR(INDEX('11. Mundo Mascotas'!$B:$D,MATCH($A1513,'11. Mundo Mascotas'!$B:$B,0),2),"")</f>
        <v/>
      </c>
      <c r="N1513" s="6" t="str">
        <f aca="false">IFERROR(INDEX('12. Yaguar'!$B:$E,MATCH($A1513,'12. Yaguar'!$B:$B,0),2),"")</f>
        <v/>
      </c>
      <c r="O1513" s="6" t="str">
        <f aca="false">IFERROR(INDEX('13. King Clor'!$A:$B,MATCH($A1513,'13. King Clor'!$A:$A,0),2),"")</f>
        <v/>
      </c>
      <c r="P1513" s="6" t="str">
        <f aca="false">IFERROR(INDEX('14. Diserquim'!$A:$B,MATCH($A1513,'14. Diserquim'!$A:$A,0),2),"")</f>
        <v/>
      </c>
      <c r="Q1513" s="6" t="str">
        <f aca="false">IFERROR(INDEX('15. Moreno'!$A:$B,MATCH($A1513,'15. Moreno'!$A:$A,0),2),"")</f>
        <v/>
      </c>
      <c r="R1513" s="6" t="str">
        <f aca="false">IFERROR(INDEX('10. Collares'!$J:$K,MATCH($A1513,'10. Collares'!$J:$J,0),2),"")</f>
        <v/>
      </c>
      <c r="S1513" s="6" t="str">
        <f aca="false">IFERROR(INDEX('13. King Clor'!$G:$H,MATCH($A1513,'13. King Clor'!$G:$G,0),2),"")</f>
        <v/>
      </c>
      <c r="T1513" s="6" t="str">
        <f aca="false">IFERROR(INDEX('10. Collares'!$A:$B,MATCH($A1513,'10. Collares'!$A:$A,0),2),"")</f>
        <v/>
      </c>
      <c r="U1513" s="6" t="str">
        <f aca="false">IFERROR(INDEX('16. Mis nietos'!$B:$C,MATCH($A1513,'16. Mis nietos'!$B:$B,0),2),"")</f>
        <v/>
      </c>
      <c r="V1513" s="6" t="str">
        <f aca="false">IFERROR(INDEX('17. Profesional Vet'!$A:$B,MATCH($A1513,'17. Profesional Vet'!$A:$A,0),2),"")</f>
        <v/>
      </c>
      <c r="W1513" s="6" t="str">
        <f aca="false">IFERROR(INDEX('18. Premier'!$A:$B,MATCH($A1513,'18. Premier'!$A:$A,0),2),"")</f>
        <v/>
      </c>
      <c r="X1513" s="6" t="str">
        <f aca="false">IFERROR(INDEX('19. Dacam'!$A:$B,MATCH($A1513,'19. Dacam'!$A:$A,0),2),"")</f>
        <v/>
      </c>
      <c r="Y1513" s="6" t="str">
        <f aca="false">IFERROR(INDEX('20. Proveedor'!$A:$B,MATCH($A1513,'20. Proveedor'!$A:$A,0),2),"")</f>
        <v/>
      </c>
      <c r="Z1513" s="6" t="str">
        <f aca="false">IFERROR(INDEX('21. Saphirus'!$A:$B,MATCH($A1513,'21. Saphirus'!$A:$A,0),2),"")</f>
        <v/>
      </c>
    </row>
    <row r="1514" customFormat="false" ht="15.75" hidden="false" customHeight="true" outlineLevel="0" collapsed="false">
      <c r="A1514" s="5" t="s">
        <v>1552</v>
      </c>
      <c r="B1514" s="5" t="n">
        <v>4253</v>
      </c>
      <c r="C1514" s="5" t="s">
        <v>118</v>
      </c>
      <c r="D1514" s="6" t="str">
        <f aca="false">IFERROR(INDEX('1. Benavídez'!$A:$B,MATCH($A1514,'1. Benavídez'!$A:$A,0),2),"")</f>
        <v/>
      </c>
      <c r="E1514" s="6" t="n">
        <f aca="false">IFERROR(INDEX('2. Gallo'!$B:$D,MATCH($A1514,'2. Gallo'!$B:$B,0),3),"")</f>
        <v>1580</v>
      </c>
      <c r="F1514" s="6" t="str">
        <f aca="false">IFERROR(INDEX('3. Anea'!$B:$D,MATCH($A1514,'3. Anea'!$B:$B,0),2),"")</f>
        <v/>
      </c>
      <c r="G1514" s="6" t="str">
        <f aca="false">IFERROR(INDEX('4. Pilar'!$A:$C,MATCH($A1514,'4. Pilar'!$A:$A,0),2),"")</f>
        <v/>
      </c>
      <c r="H1514" s="6" t="str">
        <f aca="false">IFERROR(INDEX('5. Tortuguitas'!$B:$D,MATCH($A1514,'5. Tortuguitas'!$B:$B,0),2),"")</f>
        <v/>
      </c>
      <c r="I1514" s="6" t="str">
        <f aca="false">IFERROR(INDEX('6. Del Viso'!$A:$B,MATCH($A1514,'6. Del Viso'!$A:$A,0),3),"")</f>
        <v/>
      </c>
      <c r="J1514" s="6" t="str">
        <f aca="false">IFERROR(INDEX('7. Chica Glade'!$B:$F,MATCH($A1514,'7. Chica Glade'!$B:$B,0),2),"")</f>
        <v/>
      </c>
      <c r="K1514" s="6" t="str">
        <f aca="false">IFERROR(INDEX('8. Veterinaria'!$A:$B,MATCH($A1514,'8. Veterinaria'!$A:$A,0),2),"")</f>
        <v/>
      </c>
      <c r="L1514" s="6" t="str">
        <f aca="false">IFERROR(INDEX('9. Hipocampus'!$A:$B,MATCH($A1514,'9. Hipocampus'!$A:$A,0),2),"")</f>
        <v/>
      </c>
      <c r="M1514" s="6" t="str">
        <f aca="false">IFERROR(INDEX('11. Mundo Mascotas'!$B:$D,MATCH($A1514,'11. Mundo Mascotas'!$B:$B,0),2),"")</f>
        <v/>
      </c>
      <c r="N1514" s="6" t="str">
        <f aca="false">IFERROR(INDEX('12. Yaguar'!$B:$E,MATCH($A1514,'12. Yaguar'!$B:$B,0),2),"")</f>
        <v/>
      </c>
      <c r="O1514" s="6" t="str">
        <f aca="false">IFERROR(INDEX('13. King Clor'!$A:$B,MATCH($A1514,'13. King Clor'!$A:$A,0),2),"")</f>
        <v/>
      </c>
      <c r="P1514" s="6" t="str">
        <f aca="false">IFERROR(INDEX('14. Diserquim'!$A:$B,MATCH($A1514,'14. Diserquim'!$A:$A,0),2),"")</f>
        <v/>
      </c>
      <c r="Q1514" s="6" t="str">
        <f aca="false">IFERROR(INDEX('15. Moreno'!$A:$B,MATCH($A1514,'15. Moreno'!$A:$A,0),2),"")</f>
        <v/>
      </c>
      <c r="R1514" s="6" t="str">
        <f aca="false">IFERROR(INDEX('10. Collares'!$J:$K,MATCH($A1514,'10. Collares'!$J:$J,0),2),"")</f>
        <v/>
      </c>
      <c r="S1514" s="6" t="str">
        <f aca="false">IFERROR(INDEX('13. King Clor'!$G:$H,MATCH($A1514,'13. King Clor'!$G:$G,0),2),"")</f>
        <v/>
      </c>
      <c r="T1514" s="6" t="str">
        <f aca="false">IFERROR(INDEX('10. Collares'!$A:$B,MATCH($A1514,'10. Collares'!$A:$A,0),2),"")</f>
        <v/>
      </c>
      <c r="U1514" s="6" t="str">
        <f aca="false">IFERROR(INDEX('16. Mis nietos'!$B:$C,MATCH($A1514,'16. Mis nietos'!$B:$B,0),2),"")</f>
        <v/>
      </c>
      <c r="V1514" s="6" t="str">
        <f aca="false">IFERROR(INDEX('17. Profesional Vet'!$A:$B,MATCH($A1514,'17. Profesional Vet'!$A:$A,0),2),"")</f>
        <v/>
      </c>
      <c r="W1514" s="6" t="str">
        <f aca="false">IFERROR(INDEX('18. Premier'!$A:$B,MATCH($A1514,'18. Premier'!$A:$A,0),2),"")</f>
        <v/>
      </c>
      <c r="X1514" s="6" t="str">
        <f aca="false">IFERROR(INDEX('19. Dacam'!$A:$B,MATCH($A1514,'19. Dacam'!$A:$A,0),2),"")</f>
        <v/>
      </c>
      <c r="Y1514" s="6" t="str">
        <f aca="false">IFERROR(INDEX('20. Proveedor'!$A:$B,MATCH($A1514,'20. Proveedor'!$A:$A,0),2),"")</f>
        <v/>
      </c>
      <c r="Z1514" s="6" t="str">
        <f aca="false">IFERROR(INDEX('21. Saphirus'!$A:$B,MATCH($A1514,'21. Saphirus'!$A:$A,0),2),"")</f>
        <v/>
      </c>
    </row>
    <row r="1515" customFormat="false" ht="15.75" hidden="false" customHeight="true" outlineLevel="0" collapsed="false">
      <c r="A1515" s="5" t="s">
        <v>1553</v>
      </c>
      <c r="B1515" s="5" t="n">
        <v>4254</v>
      </c>
      <c r="C1515" s="5" t="s">
        <v>118</v>
      </c>
      <c r="D1515" s="6" t="str">
        <f aca="false">IFERROR(INDEX('1. Benavídez'!$A:$B,MATCH($A1515,'1. Benavídez'!$A:$A,0),2),"")</f>
        <v/>
      </c>
      <c r="E1515" s="6" t="n">
        <f aca="false">IFERROR(INDEX('2. Gallo'!$B:$D,MATCH($A1515,'2. Gallo'!$B:$B,0),3),"")</f>
        <v>1917</v>
      </c>
      <c r="F1515" s="6" t="str">
        <f aca="false">IFERROR(INDEX('3. Anea'!$B:$D,MATCH($A1515,'3. Anea'!$B:$B,0),2),"")</f>
        <v/>
      </c>
      <c r="G1515" s="6" t="str">
        <f aca="false">IFERROR(INDEX('4. Pilar'!$A:$C,MATCH($A1515,'4. Pilar'!$A:$A,0),2),"")</f>
        <v/>
      </c>
      <c r="H1515" s="6" t="str">
        <f aca="false">IFERROR(INDEX('5. Tortuguitas'!$B:$D,MATCH($A1515,'5. Tortuguitas'!$B:$B,0),2),"")</f>
        <v/>
      </c>
      <c r="I1515" s="6" t="str">
        <f aca="false">IFERROR(INDEX('6. Del Viso'!$A:$B,MATCH($A1515,'6. Del Viso'!$A:$A,0),3),"")</f>
        <v/>
      </c>
      <c r="J1515" s="6" t="str">
        <f aca="false">IFERROR(INDEX('7. Chica Glade'!$B:$F,MATCH($A1515,'7. Chica Glade'!$B:$B,0),2),"")</f>
        <v/>
      </c>
      <c r="K1515" s="6" t="str">
        <f aca="false">IFERROR(INDEX('8. Veterinaria'!$A:$B,MATCH($A1515,'8. Veterinaria'!$A:$A,0),2),"")</f>
        <v/>
      </c>
      <c r="L1515" s="6" t="str">
        <f aca="false">IFERROR(INDEX('9. Hipocampus'!$A:$B,MATCH($A1515,'9. Hipocampus'!$A:$A,0),2),"")</f>
        <v/>
      </c>
      <c r="M1515" s="6" t="str">
        <f aca="false">IFERROR(INDEX('11. Mundo Mascotas'!$B:$D,MATCH($A1515,'11. Mundo Mascotas'!$B:$B,0),2),"")</f>
        <v/>
      </c>
      <c r="N1515" s="6" t="str">
        <f aca="false">IFERROR(INDEX('12. Yaguar'!$B:$E,MATCH($A1515,'12. Yaguar'!$B:$B,0),2),"")</f>
        <v/>
      </c>
      <c r="O1515" s="6" t="str">
        <f aca="false">IFERROR(INDEX('13. King Clor'!$A:$B,MATCH($A1515,'13. King Clor'!$A:$A,0),2),"")</f>
        <v/>
      </c>
      <c r="P1515" s="6" t="str">
        <f aca="false">IFERROR(INDEX('14. Diserquim'!$A:$B,MATCH($A1515,'14. Diserquim'!$A:$A,0),2),"")</f>
        <v/>
      </c>
      <c r="Q1515" s="6" t="str">
        <f aca="false">IFERROR(INDEX('15. Moreno'!$A:$B,MATCH($A1515,'15. Moreno'!$A:$A,0),2),"")</f>
        <v/>
      </c>
      <c r="R1515" s="6" t="str">
        <f aca="false">IFERROR(INDEX('10. Collares'!$J:$K,MATCH($A1515,'10. Collares'!$J:$J,0),2),"")</f>
        <v/>
      </c>
      <c r="S1515" s="6" t="str">
        <f aca="false">IFERROR(INDEX('13. King Clor'!$G:$H,MATCH($A1515,'13. King Clor'!$G:$G,0),2),"")</f>
        <v/>
      </c>
      <c r="T1515" s="6" t="str">
        <f aca="false">IFERROR(INDEX('10. Collares'!$A:$B,MATCH($A1515,'10. Collares'!$A:$A,0),2),"")</f>
        <v/>
      </c>
      <c r="U1515" s="6" t="str">
        <f aca="false">IFERROR(INDEX('16. Mis nietos'!$B:$C,MATCH($A1515,'16. Mis nietos'!$B:$B,0),2),"")</f>
        <v/>
      </c>
      <c r="V1515" s="6" t="str">
        <f aca="false">IFERROR(INDEX('17. Profesional Vet'!$A:$B,MATCH($A1515,'17. Profesional Vet'!$A:$A,0),2),"")</f>
        <v/>
      </c>
      <c r="W1515" s="6" t="str">
        <f aca="false">IFERROR(INDEX('18. Premier'!$A:$B,MATCH($A1515,'18. Premier'!$A:$A,0),2),"")</f>
        <v/>
      </c>
      <c r="X1515" s="6" t="str">
        <f aca="false">IFERROR(INDEX('19. Dacam'!$A:$B,MATCH($A1515,'19. Dacam'!$A:$A,0),2),"")</f>
        <v/>
      </c>
      <c r="Y1515" s="6" t="str">
        <f aca="false">IFERROR(INDEX('20. Proveedor'!$A:$B,MATCH($A1515,'20. Proveedor'!$A:$A,0),2),"")</f>
        <v/>
      </c>
      <c r="Z1515" s="6" t="str">
        <f aca="false">IFERROR(INDEX('21. Saphirus'!$A:$B,MATCH($A1515,'21. Saphirus'!$A:$A,0),2),"")</f>
        <v/>
      </c>
    </row>
    <row r="1516" customFormat="false" ht="15.75" hidden="false" customHeight="true" outlineLevel="0" collapsed="false">
      <c r="A1516" s="5" t="s">
        <v>1554</v>
      </c>
      <c r="B1516" s="5" t="n">
        <v>4255</v>
      </c>
      <c r="C1516" s="5" t="s">
        <v>118</v>
      </c>
      <c r="D1516" s="6" t="str">
        <f aca="false">IFERROR(INDEX('1. Benavídez'!$A:$B,MATCH($A1516,'1. Benavídez'!$A:$A,0),2),"")</f>
        <v/>
      </c>
      <c r="E1516" s="6" t="n">
        <f aca="false">IFERROR(INDEX('2. Gallo'!$B:$D,MATCH($A1516,'2. Gallo'!$B:$B,0),3),"")</f>
        <v>2079</v>
      </c>
      <c r="F1516" s="6" t="str">
        <f aca="false">IFERROR(INDEX('3. Anea'!$B:$D,MATCH($A1516,'3. Anea'!$B:$B,0),2),"")</f>
        <v/>
      </c>
      <c r="G1516" s="6" t="str">
        <f aca="false">IFERROR(INDEX('4. Pilar'!$A:$C,MATCH($A1516,'4. Pilar'!$A:$A,0),2),"")</f>
        <v/>
      </c>
      <c r="H1516" s="6" t="str">
        <f aca="false">IFERROR(INDEX('5. Tortuguitas'!$B:$D,MATCH($A1516,'5. Tortuguitas'!$B:$B,0),2),"")</f>
        <v/>
      </c>
      <c r="I1516" s="6" t="str">
        <f aca="false">IFERROR(INDEX('6. Del Viso'!$A:$B,MATCH($A1516,'6. Del Viso'!$A:$A,0),3),"")</f>
        <v/>
      </c>
      <c r="J1516" s="6" t="str">
        <f aca="false">IFERROR(INDEX('7. Chica Glade'!$B:$F,MATCH($A1516,'7. Chica Glade'!$B:$B,0),2),"")</f>
        <v/>
      </c>
      <c r="K1516" s="6" t="str">
        <f aca="false">IFERROR(INDEX('8. Veterinaria'!$A:$B,MATCH($A1516,'8. Veterinaria'!$A:$A,0),2),"")</f>
        <v/>
      </c>
      <c r="L1516" s="6" t="str">
        <f aca="false">IFERROR(INDEX('9. Hipocampus'!$A:$B,MATCH($A1516,'9. Hipocampus'!$A:$A,0),2),"")</f>
        <v/>
      </c>
      <c r="M1516" s="6" t="str">
        <f aca="false">IFERROR(INDEX('11. Mundo Mascotas'!$B:$D,MATCH($A1516,'11. Mundo Mascotas'!$B:$B,0),2),"")</f>
        <v/>
      </c>
      <c r="N1516" s="6" t="str">
        <f aca="false">IFERROR(INDEX('12. Yaguar'!$B:$E,MATCH($A1516,'12. Yaguar'!$B:$B,0),2),"")</f>
        <v/>
      </c>
      <c r="O1516" s="6" t="str">
        <f aca="false">IFERROR(INDEX('13. King Clor'!$A:$B,MATCH($A1516,'13. King Clor'!$A:$A,0),2),"")</f>
        <v/>
      </c>
      <c r="P1516" s="6" t="str">
        <f aca="false">IFERROR(INDEX('14. Diserquim'!$A:$B,MATCH($A1516,'14. Diserquim'!$A:$A,0),2),"")</f>
        <v/>
      </c>
      <c r="Q1516" s="6" t="str">
        <f aca="false">IFERROR(INDEX('15. Moreno'!$A:$B,MATCH($A1516,'15. Moreno'!$A:$A,0),2),"")</f>
        <v/>
      </c>
      <c r="R1516" s="6" t="str">
        <f aca="false">IFERROR(INDEX('10. Collares'!$J:$K,MATCH($A1516,'10. Collares'!$J:$J,0),2),"")</f>
        <v/>
      </c>
      <c r="S1516" s="6" t="str">
        <f aca="false">IFERROR(INDEX('13. King Clor'!$G:$H,MATCH($A1516,'13. King Clor'!$G:$G,0),2),"")</f>
        <v/>
      </c>
      <c r="T1516" s="6" t="str">
        <f aca="false">IFERROR(INDEX('10. Collares'!$A:$B,MATCH($A1516,'10. Collares'!$A:$A,0),2),"")</f>
        <v/>
      </c>
      <c r="U1516" s="6" t="str">
        <f aca="false">IFERROR(INDEX('16. Mis nietos'!$B:$C,MATCH($A1516,'16. Mis nietos'!$B:$B,0),2),"")</f>
        <v/>
      </c>
      <c r="V1516" s="6" t="str">
        <f aca="false">IFERROR(INDEX('17. Profesional Vet'!$A:$B,MATCH($A1516,'17. Profesional Vet'!$A:$A,0),2),"")</f>
        <v/>
      </c>
      <c r="W1516" s="6" t="str">
        <f aca="false">IFERROR(INDEX('18. Premier'!$A:$B,MATCH($A1516,'18. Premier'!$A:$A,0),2),"")</f>
        <v/>
      </c>
      <c r="X1516" s="6" t="str">
        <f aca="false">IFERROR(INDEX('19. Dacam'!$A:$B,MATCH($A1516,'19. Dacam'!$A:$A,0),2),"")</f>
        <v/>
      </c>
      <c r="Y1516" s="6" t="str">
        <f aca="false">IFERROR(INDEX('20. Proveedor'!$A:$B,MATCH($A1516,'20. Proveedor'!$A:$A,0),2),"")</f>
        <v/>
      </c>
      <c r="Z1516" s="6" t="str">
        <f aca="false">IFERROR(INDEX('21. Saphirus'!$A:$B,MATCH($A1516,'21. Saphirus'!$A:$A,0),2),"")</f>
        <v/>
      </c>
    </row>
    <row r="1517" customFormat="false" ht="15.75" hidden="false" customHeight="true" outlineLevel="0" collapsed="false">
      <c r="A1517" s="5" t="s">
        <v>1555</v>
      </c>
      <c r="B1517" s="5" t="n">
        <v>4256</v>
      </c>
      <c r="C1517" s="5" t="s">
        <v>118</v>
      </c>
      <c r="D1517" s="6" t="str">
        <f aca="false">IFERROR(INDEX('1. Benavídez'!$A:$B,MATCH($A1517,'1. Benavídez'!$A:$A,0),2),"")</f>
        <v/>
      </c>
      <c r="E1517" s="6" t="n">
        <f aca="false">IFERROR(INDEX('2. Gallo'!$B:$D,MATCH($A1517,'2. Gallo'!$B:$B,0),3),"")</f>
        <v>1446</v>
      </c>
      <c r="F1517" s="6" t="str">
        <f aca="false">IFERROR(INDEX('3. Anea'!$B:$D,MATCH($A1517,'3. Anea'!$B:$B,0),2),"")</f>
        <v/>
      </c>
      <c r="G1517" s="6" t="str">
        <f aca="false">IFERROR(INDEX('4. Pilar'!$A:$C,MATCH($A1517,'4. Pilar'!$A:$A,0),2),"")</f>
        <v/>
      </c>
      <c r="H1517" s="6" t="str">
        <f aca="false">IFERROR(INDEX('5. Tortuguitas'!$B:$D,MATCH($A1517,'5. Tortuguitas'!$B:$B,0),2),"")</f>
        <v/>
      </c>
      <c r="I1517" s="6" t="str">
        <f aca="false">IFERROR(INDEX('6. Del Viso'!$A:$B,MATCH($A1517,'6. Del Viso'!$A:$A,0),3),"")</f>
        <v/>
      </c>
      <c r="J1517" s="6" t="str">
        <f aca="false">IFERROR(INDEX('7. Chica Glade'!$B:$F,MATCH($A1517,'7. Chica Glade'!$B:$B,0),2),"")</f>
        <v/>
      </c>
      <c r="K1517" s="6" t="str">
        <f aca="false">IFERROR(INDEX('8. Veterinaria'!$A:$B,MATCH($A1517,'8. Veterinaria'!$A:$A,0),2),"")</f>
        <v/>
      </c>
      <c r="L1517" s="6" t="str">
        <f aca="false">IFERROR(INDEX('9. Hipocampus'!$A:$B,MATCH($A1517,'9. Hipocampus'!$A:$A,0),2),"")</f>
        <v/>
      </c>
      <c r="M1517" s="6" t="str">
        <f aca="false">IFERROR(INDEX('11. Mundo Mascotas'!$B:$D,MATCH($A1517,'11. Mundo Mascotas'!$B:$B,0),2),"")</f>
        <v/>
      </c>
      <c r="N1517" s="6" t="str">
        <f aca="false">IFERROR(INDEX('12. Yaguar'!$B:$E,MATCH($A1517,'12. Yaguar'!$B:$B,0),2),"")</f>
        <v/>
      </c>
      <c r="O1517" s="6" t="str">
        <f aca="false">IFERROR(INDEX('13. King Clor'!$A:$B,MATCH($A1517,'13. King Clor'!$A:$A,0),2),"")</f>
        <v/>
      </c>
      <c r="P1517" s="6" t="str">
        <f aca="false">IFERROR(INDEX('14. Diserquim'!$A:$B,MATCH($A1517,'14. Diserquim'!$A:$A,0),2),"")</f>
        <v/>
      </c>
      <c r="Q1517" s="6" t="str">
        <f aca="false">IFERROR(INDEX('15. Moreno'!$A:$B,MATCH($A1517,'15. Moreno'!$A:$A,0),2),"")</f>
        <v/>
      </c>
      <c r="R1517" s="6" t="str">
        <f aca="false">IFERROR(INDEX('10. Collares'!$J:$K,MATCH($A1517,'10. Collares'!$J:$J,0),2),"")</f>
        <v/>
      </c>
      <c r="S1517" s="6" t="str">
        <f aca="false">IFERROR(INDEX('13. King Clor'!$G:$H,MATCH($A1517,'13. King Clor'!$G:$G,0),2),"")</f>
        <v/>
      </c>
      <c r="T1517" s="6" t="str">
        <f aca="false">IFERROR(INDEX('10. Collares'!$A:$B,MATCH($A1517,'10. Collares'!$A:$A,0),2),"")</f>
        <v/>
      </c>
      <c r="U1517" s="6" t="str">
        <f aca="false">IFERROR(INDEX('16. Mis nietos'!$B:$C,MATCH($A1517,'16. Mis nietos'!$B:$B,0),2),"")</f>
        <v/>
      </c>
      <c r="V1517" s="6" t="str">
        <f aca="false">IFERROR(INDEX('17. Profesional Vet'!$A:$B,MATCH($A1517,'17. Profesional Vet'!$A:$A,0),2),"")</f>
        <v/>
      </c>
      <c r="W1517" s="6" t="str">
        <f aca="false">IFERROR(INDEX('18. Premier'!$A:$B,MATCH($A1517,'18. Premier'!$A:$A,0),2),"")</f>
        <v/>
      </c>
      <c r="X1517" s="6" t="str">
        <f aca="false">IFERROR(INDEX('19. Dacam'!$A:$B,MATCH($A1517,'19. Dacam'!$A:$A,0),2),"")</f>
        <v/>
      </c>
      <c r="Y1517" s="6" t="str">
        <f aca="false">IFERROR(INDEX('20. Proveedor'!$A:$B,MATCH($A1517,'20. Proveedor'!$A:$A,0),2),"")</f>
        <v/>
      </c>
      <c r="Z1517" s="6" t="str">
        <f aca="false">IFERROR(INDEX('21. Saphirus'!$A:$B,MATCH($A1517,'21. Saphirus'!$A:$A,0),2),"")</f>
        <v/>
      </c>
    </row>
    <row r="1518" customFormat="false" ht="15.75" hidden="false" customHeight="true" outlineLevel="0" collapsed="false">
      <c r="A1518" s="5" t="s">
        <v>1556</v>
      </c>
      <c r="B1518" s="5" t="n">
        <v>4257</v>
      </c>
      <c r="C1518" s="5" t="s">
        <v>118</v>
      </c>
      <c r="D1518" s="6" t="str">
        <f aca="false">IFERROR(INDEX('1. Benavídez'!$A:$B,MATCH($A1518,'1. Benavídez'!$A:$A,0),2),"")</f>
        <v/>
      </c>
      <c r="E1518" s="6" t="str">
        <f aca="false">IFERROR(INDEX('2. Gallo'!$B:$D,MATCH($A1518,'2. Gallo'!$B:$B,0),3),"")</f>
        <v/>
      </c>
      <c r="F1518" s="6" t="n">
        <f aca="false">IFERROR(INDEX('3. Anea'!$B:$D,MATCH($A1518,'3. Anea'!$B:$B,0),2),"")</f>
        <v>1855.35</v>
      </c>
      <c r="G1518" s="6" t="str">
        <f aca="false">IFERROR(INDEX('4. Pilar'!$A:$C,MATCH($A1518,'4. Pilar'!$A:$A,0),2),"")</f>
        <v/>
      </c>
      <c r="H1518" s="6" t="str">
        <f aca="false">IFERROR(INDEX('5. Tortuguitas'!$B:$D,MATCH($A1518,'5. Tortuguitas'!$B:$B,0),2),"")</f>
        <v/>
      </c>
      <c r="I1518" s="6" t="str">
        <f aca="false">IFERROR(INDEX('6. Del Viso'!$A:$B,MATCH($A1518,'6. Del Viso'!$A:$A,0),3),"")</f>
        <v/>
      </c>
      <c r="J1518" s="6" t="str">
        <f aca="false">IFERROR(INDEX('7. Chica Glade'!$B:$F,MATCH($A1518,'7. Chica Glade'!$B:$B,0),2),"")</f>
        <v/>
      </c>
      <c r="K1518" s="6" t="str">
        <f aca="false">IFERROR(INDEX('8. Veterinaria'!$A:$B,MATCH($A1518,'8. Veterinaria'!$A:$A,0),2),"")</f>
        <v/>
      </c>
      <c r="L1518" s="6" t="n">
        <f aca="false">IFERROR(INDEX('9. Hipocampus'!$A:$B,MATCH($A1518,'9. Hipocampus'!$A:$A,0),2),"")</f>
        <v>1134</v>
      </c>
      <c r="M1518" s="6" t="n">
        <f aca="false">IFERROR(INDEX('11. Mundo Mascotas'!$B:$D,MATCH($A1518,'11. Mundo Mascotas'!$B:$B,0),2),"")</f>
        <v>1400</v>
      </c>
      <c r="N1518" s="6" t="str">
        <f aca="false">IFERROR(INDEX('12. Yaguar'!$B:$E,MATCH($A1518,'12. Yaguar'!$B:$B,0),2),"")</f>
        <v/>
      </c>
      <c r="O1518" s="6" t="str">
        <f aca="false">IFERROR(INDEX('13. King Clor'!$A:$B,MATCH($A1518,'13. King Clor'!$A:$A,0),2),"")</f>
        <v/>
      </c>
      <c r="P1518" s="6" t="str">
        <f aca="false">IFERROR(INDEX('14. Diserquim'!$A:$B,MATCH($A1518,'14. Diserquim'!$A:$A,0),2),"")</f>
        <v/>
      </c>
      <c r="Q1518" s="6" t="str">
        <f aca="false">IFERROR(INDEX('15. Moreno'!$A:$B,MATCH($A1518,'15. Moreno'!$A:$A,0),2),"")</f>
        <v/>
      </c>
      <c r="R1518" s="6" t="str">
        <f aca="false">IFERROR(INDEX('10. Collares'!$J:$K,MATCH($A1518,'10. Collares'!$J:$J,0),2),"")</f>
        <v/>
      </c>
      <c r="S1518" s="6" t="str">
        <f aca="false">IFERROR(INDEX('13. King Clor'!$G:$H,MATCH($A1518,'13. King Clor'!$G:$G,0),2),"")</f>
        <v/>
      </c>
      <c r="T1518" s="6" t="str">
        <f aca="false">IFERROR(INDEX('10. Collares'!$A:$B,MATCH($A1518,'10. Collares'!$A:$A,0),2),"")</f>
        <v/>
      </c>
      <c r="U1518" s="6" t="str">
        <f aca="false">IFERROR(INDEX('16. Mis nietos'!$B:$C,MATCH($A1518,'16. Mis nietos'!$B:$B,0),2),"")</f>
        <v/>
      </c>
      <c r="V1518" s="6" t="str">
        <f aca="false">IFERROR(INDEX('17. Profesional Vet'!$A:$B,MATCH($A1518,'17. Profesional Vet'!$A:$A,0),2),"")</f>
        <v/>
      </c>
      <c r="W1518" s="6" t="str">
        <f aca="false">IFERROR(INDEX('18. Premier'!$A:$B,MATCH($A1518,'18. Premier'!$A:$A,0),2),"")</f>
        <v/>
      </c>
      <c r="X1518" s="6" t="str">
        <f aca="false">IFERROR(INDEX('19. Dacam'!$A:$B,MATCH($A1518,'19. Dacam'!$A:$A,0),2),"")</f>
        <v/>
      </c>
      <c r="Y1518" s="6" t="str">
        <f aca="false">IFERROR(INDEX('20. Proveedor'!$A:$B,MATCH($A1518,'20. Proveedor'!$A:$A,0),2),"")</f>
        <v/>
      </c>
      <c r="Z1518" s="6" t="str">
        <f aca="false">IFERROR(INDEX('21. Saphirus'!$A:$B,MATCH($A1518,'21. Saphirus'!$A:$A,0),2),"")</f>
        <v/>
      </c>
    </row>
    <row r="1519" customFormat="false" ht="15.75" hidden="false" customHeight="true" outlineLevel="0" collapsed="false">
      <c r="A1519" s="5" t="s">
        <v>1557</v>
      </c>
      <c r="B1519" s="5" t="n">
        <v>4258</v>
      </c>
      <c r="C1519" s="5" t="s">
        <v>118</v>
      </c>
      <c r="D1519" s="6" t="str">
        <f aca="false">IFERROR(INDEX('1. Benavídez'!$A:$B,MATCH($A1519,'1. Benavídez'!$A:$A,0),2),"")</f>
        <v/>
      </c>
      <c r="E1519" s="6" t="str">
        <f aca="false">IFERROR(INDEX('2. Gallo'!$B:$D,MATCH($A1519,'2. Gallo'!$B:$B,0),3),"")</f>
        <v/>
      </c>
      <c r="F1519" s="6" t="n">
        <f aca="false">IFERROR(INDEX('3. Anea'!$B:$D,MATCH($A1519,'3. Anea'!$B:$B,0),2),"")</f>
        <v>1897.35</v>
      </c>
      <c r="G1519" s="6" t="str">
        <f aca="false">IFERROR(INDEX('4. Pilar'!$A:$C,MATCH($A1519,'4. Pilar'!$A:$A,0),2),"")</f>
        <v/>
      </c>
      <c r="H1519" s="6" t="str">
        <f aca="false">IFERROR(INDEX('5. Tortuguitas'!$B:$D,MATCH($A1519,'5. Tortuguitas'!$B:$B,0),2),"")</f>
        <v/>
      </c>
      <c r="I1519" s="6" t="str">
        <f aca="false">IFERROR(INDEX('6. Del Viso'!$A:$B,MATCH($A1519,'6. Del Viso'!$A:$A,0),3),"")</f>
        <v/>
      </c>
      <c r="J1519" s="6" t="str">
        <f aca="false">IFERROR(INDEX('7. Chica Glade'!$B:$F,MATCH($A1519,'7. Chica Glade'!$B:$B,0),2),"")</f>
        <v/>
      </c>
      <c r="K1519" s="6" t="str">
        <f aca="false">IFERROR(INDEX('8. Veterinaria'!$A:$B,MATCH($A1519,'8. Veterinaria'!$A:$A,0),2),"")</f>
        <v/>
      </c>
      <c r="L1519" s="6" t="n">
        <f aca="false">IFERROR(INDEX('9. Hipocampus'!$A:$B,MATCH($A1519,'9. Hipocampus'!$A:$A,0),2),"")</f>
        <v>1134</v>
      </c>
      <c r="M1519" s="6" t="n">
        <f aca="false">IFERROR(INDEX('11. Mundo Mascotas'!$B:$D,MATCH($A1519,'11. Mundo Mascotas'!$B:$B,0),2),"")</f>
        <v>1400</v>
      </c>
      <c r="N1519" s="6" t="str">
        <f aca="false">IFERROR(INDEX('12. Yaguar'!$B:$E,MATCH($A1519,'12. Yaguar'!$B:$B,0),2),"")</f>
        <v/>
      </c>
      <c r="O1519" s="6" t="str">
        <f aca="false">IFERROR(INDEX('13. King Clor'!$A:$B,MATCH($A1519,'13. King Clor'!$A:$A,0),2),"")</f>
        <v/>
      </c>
      <c r="P1519" s="6" t="str">
        <f aca="false">IFERROR(INDEX('14. Diserquim'!$A:$B,MATCH($A1519,'14. Diserquim'!$A:$A,0),2),"")</f>
        <v/>
      </c>
      <c r="Q1519" s="6" t="str">
        <f aca="false">IFERROR(INDEX('15. Moreno'!$A:$B,MATCH($A1519,'15. Moreno'!$A:$A,0),2),"")</f>
        <v/>
      </c>
      <c r="R1519" s="6" t="str">
        <f aca="false">IFERROR(INDEX('10. Collares'!$J:$K,MATCH($A1519,'10. Collares'!$J:$J,0),2),"")</f>
        <v/>
      </c>
      <c r="S1519" s="6" t="str">
        <f aca="false">IFERROR(INDEX('13. King Clor'!$G:$H,MATCH($A1519,'13. King Clor'!$G:$G,0),2),"")</f>
        <v/>
      </c>
      <c r="T1519" s="6" t="str">
        <f aca="false">IFERROR(INDEX('10. Collares'!$A:$B,MATCH($A1519,'10. Collares'!$A:$A,0),2),"")</f>
        <v/>
      </c>
      <c r="U1519" s="6" t="str">
        <f aca="false">IFERROR(INDEX('16. Mis nietos'!$B:$C,MATCH($A1519,'16. Mis nietos'!$B:$B,0),2),"")</f>
        <v/>
      </c>
      <c r="V1519" s="6" t="str">
        <f aca="false">IFERROR(INDEX('17. Profesional Vet'!$A:$B,MATCH($A1519,'17. Profesional Vet'!$A:$A,0),2),"")</f>
        <v/>
      </c>
      <c r="W1519" s="6" t="str">
        <f aca="false">IFERROR(INDEX('18. Premier'!$A:$B,MATCH($A1519,'18. Premier'!$A:$A,0),2),"")</f>
        <v/>
      </c>
      <c r="X1519" s="6" t="str">
        <f aca="false">IFERROR(INDEX('19. Dacam'!$A:$B,MATCH($A1519,'19. Dacam'!$A:$A,0),2),"")</f>
        <v/>
      </c>
      <c r="Y1519" s="6" t="str">
        <f aca="false">IFERROR(INDEX('20. Proveedor'!$A:$B,MATCH($A1519,'20. Proveedor'!$A:$A,0),2),"")</f>
        <v/>
      </c>
      <c r="Z1519" s="6" t="str">
        <f aca="false">IFERROR(INDEX('21. Saphirus'!$A:$B,MATCH($A1519,'21. Saphirus'!$A:$A,0),2),"")</f>
        <v/>
      </c>
    </row>
    <row r="1520" customFormat="false" ht="15.75" hidden="false" customHeight="true" outlineLevel="0" collapsed="false">
      <c r="A1520" s="5" t="s">
        <v>1558</v>
      </c>
      <c r="B1520" s="5" t="n">
        <v>4259</v>
      </c>
      <c r="C1520" s="5" t="s">
        <v>118</v>
      </c>
      <c r="D1520" s="6" t="str">
        <f aca="false">IFERROR(INDEX('1. Benavídez'!$A:$B,MATCH($A1520,'1. Benavídez'!$A:$A,0),2),"")</f>
        <v/>
      </c>
      <c r="E1520" s="6" t="str">
        <f aca="false">IFERROR(INDEX('2. Gallo'!$B:$D,MATCH($A1520,'2. Gallo'!$B:$B,0),3),"")</f>
        <v/>
      </c>
      <c r="F1520" s="6" t="n">
        <f aca="false">IFERROR(INDEX('3. Anea'!$B:$D,MATCH($A1520,'3. Anea'!$B:$B,0),2),"")</f>
        <v>1939.35</v>
      </c>
      <c r="G1520" s="6" t="str">
        <f aca="false">IFERROR(INDEX('4. Pilar'!$A:$C,MATCH($A1520,'4. Pilar'!$A:$A,0),2),"")</f>
        <v/>
      </c>
      <c r="H1520" s="6" t="str">
        <f aca="false">IFERROR(INDEX('5. Tortuguitas'!$B:$D,MATCH($A1520,'5. Tortuguitas'!$B:$B,0),2),"")</f>
        <v/>
      </c>
      <c r="I1520" s="6" t="str">
        <f aca="false">IFERROR(INDEX('6. Del Viso'!$A:$B,MATCH($A1520,'6. Del Viso'!$A:$A,0),3),"")</f>
        <v/>
      </c>
      <c r="J1520" s="6" t="str">
        <f aca="false">IFERROR(INDEX('7. Chica Glade'!$B:$F,MATCH($A1520,'7. Chica Glade'!$B:$B,0),2),"")</f>
        <v/>
      </c>
      <c r="K1520" s="6" t="str">
        <f aca="false">IFERROR(INDEX('8. Veterinaria'!$A:$B,MATCH($A1520,'8. Veterinaria'!$A:$A,0),2),"")</f>
        <v/>
      </c>
      <c r="L1520" s="6" t="n">
        <f aca="false">IFERROR(INDEX('9. Hipocampus'!$A:$B,MATCH($A1520,'9. Hipocampus'!$A:$A,0),2),"")</f>
        <v>1134</v>
      </c>
      <c r="M1520" s="6" t="n">
        <f aca="false">IFERROR(INDEX('11. Mundo Mascotas'!$B:$D,MATCH($A1520,'11. Mundo Mascotas'!$B:$B,0),2),"")</f>
        <v>1400</v>
      </c>
      <c r="N1520" s="6" t="str">
        <f aca="false">IFERROR(INDEX('12. Yaguar'!$B:$E,MATCH($A1520,'12. Yaguar'!$B:$B,0),2),"")</f>
        <v/>
      </c>
      <c r="O1520" s="6" t="str">
        <f aca="false">IFERROR(INDEX('13. King Clor'!$A:$B,MATCH($A1520,'13. King Clor'!$A:$A,0),2),"")</f>
        <v/>
      </c>
      <c r="P1520" s="6" t="str">
        <f aca="false">IFERROR(INDEX('14. Diserquim'!$A:$B,MATCH($A1520,'14. Diserquim'!$A:$A,0),2),"")</f>
        <v/>
      </c>
      <c r="Q1520" s="6" t="str">
        <f aca="false">IFERROR(INDEX('15. Moreno'!$A:$B,MATCH($A1520,'15. Moreno'!$A:$A,0),2),"")</f>
        <v/>
      </c>
      <c r="R1520" s="6" t="str">
        <f aca="false">IFERROR(INDEX('10. Collares'!$J:$K,MATCH($A1520,'10. Collares'!$J:$J,0),2),"")</f>
        <v/>
      </c>
      <c r="S1520" s="6" t="str">
        <f aca="false">IFERROR(INDEX('13. King Clor'!$G:$H,MATCH($A1520,'13. King Clor'!$G:$G,0),2),"")</f>
        <v/>
      </c>
      <c r="T1520" s="6" t="str">
        <f aca="false">IFERROR(INDEX('10. Collares'!$A:$B,MATCH($A1520,'10. Collares'!$A:$A,0),2),"")</f>
        <v/>
      </c>
      <c r="U1520" s="6" t="str">
        <f aca="false">IFERROR(INDEX('16. Mis nietos'!$B:$C,MATCH($A1520,'16. Mis nietos'!$B:$B,0),2),"")</f>
        <v/>
      </c>
      <c r="V1520" s="6" t="str">
        <f aca="false">IFERROR(INDEX('17. Profesional Vet'!$A:$B,MATCH($A1520,'17. Profesional Vet'!$A:$A,0),2),"")</f>
        <v/>
      </c>
      <c r="W1520" s="6" t="str">
        <f aca="false">IFERROR(INDEX('18. Premier'!$A:$B,MATCH($A1520,'18. Premier'!$A:$A,0),2),"")</f>
        <v/>
      </c>
      <c r="X1520" s="6" t="str">
        <f aca="false">IFERROR(INDEX('19. Dacam'!$A:$B,MATCH($A1520,'19. Dacam'!$A:$A,0),2),"")</f>
        <v/>
      </c>
      <c r="Y1520" s="6" t="str">
        <f aca="false">IFERROR(INDEX('20. Proveedor'!$A:$B,MATCH($A1520,'20. Proveedor'!$A:$A,0),2),"")</f>
        <v/>
      </c>
      <c r="Z1520" s="6" t="str">
        <f aca="false">IFERROR(INDEX('21. Saphirus'!$A:$B,MATCH($A1520,'21. Saphirus'!$A:$A,0),2),"")</f>
        <v/>
      </c>
    </row>
    <row r="1521" customFormat="false" ht="15.75" hidden="false" customHeight="true" outlineLevel="0" collapsed="false">
      <c r="A1521" s="5" t="s">
        <v>1559</v>
      </c>
      <c r="B1521" s="5" t="n">
        <v>4260</v>
      </c>
      <c r="C1521" s="5" t="s">
        <v>118</v>
      </c>
      <c r="D1521" s="6" t="str">
        <f aca="false">IFERROR(INDEX('1. Benavídez'!$A:$B,MATCH($A1521,'1. Benavídez'!$A:$A,0),2),"")</f>
        <v/>
      </c>
      <c r="E1521" s="6" t="str">
        <f aca="false">IFERROR(INDEX('2. Gallo'!$B:$D,MATCH($A1521,'2. Gallo'!$B:$B,0),3),"")</f>
        <v/>
      </c>
      <c r="F1521" s="6" t="n">
        <f aca="false">IFERROR(INDEX('3. Anea'!$B:$D,MATCH($A1521,'3. Anea'!$B:$B,0),2),"")</f>
        <v>1996.05</v>
      </c>
      <c r="G1521" s="6" t="str">
        <f aca="false">IFERROR(INDEX('4. Pilar'!$A:$C,MATCH($A1521,'4. Pilar'!$A:$A,0),2),"")</f>
        <v/>
      </c>
      <c r="H1521" s="6" t="str">
        <f aca="false">IFERROR(INDEX('5. Tortuguitas'!$B:$D,MATCH($A1521,'5. Tortuguitas'!$B:$B,0),2),"")</f>
        <v/>
      </c>
      <c r="I1521" s="6" t="str">
        <f aca="false">IFERROR(INDEX('6. Del Viso'!$A:$B,MATCH($A1521,'6. Del Viso'!$A:$A,0),3),"")</f>
        <v/>
      </c>
      <c r="J1521" s="6" t="str">
        <f aca="false">IFERROR(INDEX('7. Chica Glade'!$B:$F,MATCH($A1521,'7. Chica Glade'!$B:$B,0),2),"")</f>
        <v/>
      </c>
      <c r="K1521" s="6" t="str">
        <f aca="false">IFERROR(INDEX('8. Veterinaria'!$A:$B,MATCH($A1521,'8. Veterinaria'!$A:$A,0),2),"")</f>
        <v/>
      </c>
      <c r="L1521" s="6" t="n">
        <f aca="false">IFERROR(INDEX('9. Hipocampus'!$A:$B,MATCH($A1521,'9. Hipocampus'!$A:$A,0),2),"")</f>
        <v>1134</v>
      </c>
      <c r="M1521" s="6" t="n">
        <f aca="false">IFERROR(INDEX('11. Mundo Mascotas'!$B:$D,MATCH($A1521,'11. Mundo Mascotas'!$B:$B,0),2),"")</f>
        <v>1400</v>
      </c>
      <c r="N1521" s="6" t="str">
        <f aca="false">IFERROR(INDEX('12. Yaguar'!$B:$E,MATCH($A1521,'12. Yaguar'!$B:$B,0),2),"")</f>
        <v/>
      </c>
      <c r="O1521" s="6" t="str">
        <f aca="false">IFERROR(INDEX('13. King Clor'!$A:$B,MATCH($A1521,'13. King Clor'!$A:$A,0),2),"")</f>
        <v/>
      </c>
      <c r="P1521" s="6" t="str">
        <f aca="false">IFERROR(INDEX('14. Diserquim'!$A:$B,MATCH($A1521,'14. Diserquim'!$A:$A,0),2),"")</f>
        <v/>
      </c>
      <c r="Q1521" s="6" t="str">
        <f aca="false">IFERROR(INDEX('15. Moreno'!$A:$B,MATCH($A1521,'15. Moreno'!$A:$A,0),2),"")</f>
        <v/>
      </c>
      <c r="R1521" s="6" t="str">
        <f aca="false">IFERROR(INDEX('10. Collares'!$J:$K,MATCH($A1521,'10. Collares'!$J:$J,0),2),"")</f>
        <v/>
      </c>
      <c r="S1521" s="6" t="str">
        <f aca="false">IFERROR(INDEX('13. King Clor'!$G:$H,MATCH($A1521,'13. King Clor'!$G:$G,0),2),"")</f>
        <v/>
      </c>
      <c r="T1521" s="6" t="str">
        <f aca="false">IFERROR(INDEX('10. Collares'!$A:$B,MATCH($A1521,'10. Collares'!$A:$A,0),2),"")</f>
        <v/>
      </c>
      <c r="U1521" s="6" t="str">
        <f aca="false">IFERROR(INDEX('16. Mis nietos'!$B:$C,MATCH($A1521,'16. Mis nietos'!$B:$B,0),2),"")</f>
        <v/>
      </c>
      <c r="V1521" s="6" t="str">
        <f aca="false">IFERROR(INDEX('17. Profesional Vet'!$A:$B,MATCH($A1521,'17. Profesional Vet'!$A:$A,0),2),"")</f>
        <v/>
      </c>
      <c r="W1521" s="6" t="str">
        <f aca="false">IFERROR(INDEX('18. Premier'!$A:$B,MATCH($A1521,'18. Premier'!$A:$A,0),2),"")</f>
        <v/>
      </c>
      <c r="X1521" s="6" t="str">
        <f aca="false">IFERROR(INDEX('19. Dacam'!$A:$B,MATCH($A1521,'19. Dacam'!$A:$A,0),2),"")</f>
        <v/>
      </c>
      <c r="Y1521" s="6" t="str">
        <f aca="false">IFERROR(INDEX('20. Proveedor'!$A:$B,MATCH($A1521,'20. Proveedor'!$A:$A,0),2),"")</f>
        <v/>
      </c>
      <c r="Z1521" s="6" t="str">
        <f aca="false">IFERROR(INDEX('21. Saphirus'!$A:$B,MATCH($A1521,'21. Saphirus'!$A:$A,0),2),"")</f>
        <v/>
      </c>
    </row>
    <row r="1522" customFormat="false" ht="15.75" hidden="false" customHeight="true" outlineLevel="0" collapsed="false">
      <c r="A1522" s="5" t="s">
        <v>1560</v>
      </c>
      <c r="B1522" s="5" t="n">
        <v>4261</v>
      </c>
      <c r="C1522" s="5" t="s">
        <v>118</v>
      </c>
      <c r="D1522" s="6" t="str">
        <f aca="false">IFERROR(INDEX('1. Benavídez'!$A:$B,MATCH($A1522,'1. Benavídez'!$A:$A,0),2),"")</f>
        <v/>
      </c>
      <c r="E1522" s="6" t="str">
        <f aca="false">IFERROR(INDEX('2. Gallo'!$B:$D,MATCH($A1522,'2. Gallo'!$B:$B,0),3),"")</f>
        <v/>
      </c>
      <c r="F1522" s="6" t="n">
        <f aca="false">IFERROR(INDEX('3. Anea'!$B:$D,MATCH($A1522,'3. Anea'!$B:$B,0),2),"")</f>
        <v>2080.05</v>
      </c>
      <c r="G1522" s="6" t="str">
        <f aca="false">IFERROR(INDEX('4. Pilar'!$A:$C,MATCH($A1522,'4. Pilar'!$A:$A,0),2),"")</f>
        <v/>
      </c>
      <c r="H1522" s="6" t="str">
        <f aca="false">IFERROR(INDEX('5. Tortuguitas'!$B:$D,MATCH($A1522,'5. Tortuguitas'!$B:$B,0),2),"")</f>
        <v/>
      </c>
      <c r="I1522" s="6" t="str">
        <f aca="false">IFERROR(INDEX('6. Del Viso'!$A:$B,MATCH($A1522,'6. Del Viso'!$A:$A,0),3),"")</f>
        <v/>
      </c>
      <c r="J1522" s="6" t="str">
        <f aca="false">IFERROR(INDEX('7. Chica Glade'!$B:$F,MATCH($A1522,'7. Chica Glade'!$B:$B,0),2),"")</f>
        <v/>
      </c>
      <c r="K1522" s="6" t="str">
        <f aca="false">IFERROR(INDEX('8. Veterinaria'!$A:$B,MATCH($A1522,'8. Veterinaria'!$A:$A,0),2),"")</f>
        <v/>
      </c>
      <c r="L1522" s="6" t="n">
        <f aca="false">IFERROR(INDEX('9. Hipocampus'!$A:$B,MATCH($A1522,'9. Hipocampus'!$A:$A,0),2),"")</f>
        <v>1134</v>
      </c>
      <c r="M1522" s="6" t="n">
        <f aca="false">IFERROR(INDEX('11. Mundo Mascotas'!$B:$D,MATCH($A1522,'11. Mundo Mascotas'!$B:$B,0),2),"")</f>
        <v>1400</v>
      </c>
      <c r="N1522" s="6" t="str">
        <f aca="false">IFERROR(INDEX('12. Yaguar'!$B:$E,MATCH($A1522,'12. Yaguar'!$B:$B,0),2),"")</f>
        <v/>
      </c>
      <c r="O1522" s="6" t="str">
        <f aca="false">IFERROR(INDEX('13. King Clor'!$A:$B,MATCH($A1522,'13. King Clor'!$A:$A,0),2),"")</f>
        <v/>
      </c>
      <c r="P1522" s="6" t="str">
        <f aca="false">IFERROR(INDEX('14. Diserquim'!$A:$B,MATCH($A1522,'14. Diserquim'!$A:$A,0),2),"")</f>
        <v/>
      </c>
      <c r="Q1522" s="6" t="str">
        <f aca="false">IFERROR(INDEX('15. Moreno'!$A:$B,MATCH($A1522,'15. Moreno'!$A:$A,0),2),"")</f>
        <v/>
      </c>
      <c r="R1522" s="6" t="str">
        <f aca="false">IFERROR(INDEX('10. Collares'!$J:$K,MATCH($A1522,'10. Collares'!$J:$J,0),2),"")</f>
        <v/>
      </c>
      <c r="S1522" s="6" t="str">
        <f aca="false">IFERROR(INDEX('13. King Clor'!$G:$H,MATCH($A1522,'13. King Clor'!$G:$G,0),2),"")</f>
        <v/>
      </c>
      <c r="T1522" s="6" t="str">
        <f aca="false">IFERROR(INDEX('10. Collares'!$A:$B,MATCH($A1522,'10. Collares'!$A:$A,0),2),"")</f>
        <v/>
      </c>
      <c r="U1522" s="6" t="str">
        <f aca="false">IFERROR(INDEX('16. Mis nietos'!$B:$C,MATCH($A1522,'16. Mis nietos'!$B:$B,0),2),"")</f>
        <v/>
      </c>
      <c r="V1522" s="6" t="str">
        <f aca="false">IFERROR(INDEX('17. Profesional Vet'!$A:$B,MATCH($A1522,'17. Profesional Vet'!$A:$A,0),2),"")</f>
        <v/>
      </c>
      <c r="W1522" s="6" t="str">
        <f aca="false">IFERROR(INDEX('18. Premier'!$A:$B,MATCH($A1522,'18. Premier'!$A:$A,0),2),"")</f>
        <v/>
      </c>
      <c r="X1522" s="6" t="str">
        <f aca="false">IFERROR(INDEX('19. Dacam'!$A:$B,MATCH($A1522,'19. Dacam'!$A:$A,0),2),"")</f>
        <v/>
      </c>
      <c r="Y1522" s="6" t="str">
        <f aca="false">IFERROR(INDEX('20. Proveedor'!$A:$B,MATCH($A1522,'20. Proveedor'!$A:$A,0),2),"")</f>
        <v/>
      </c>
      <c r="Z1522" s="6" t="str">
        <f aca="false">IFERROR(INDEX('21. Saphirus'!$A:$B,MATCH($A1522,'21. Saphirus'!$A:$A,0),2),"")</f>
        <v/>
      </c>
    </row>
    <row r="1523" customFormat="false" ht="15.75" hidden="false" customHeight="true" outlineLevel="0" collapsed="false">
      <c r="A1523" s="5" t="s">
        <v>1561</v>
      </c>
      <c r="B1523" s="5" t="n">
        <v>4262</v>
      </c>
      <c r="C1523" s="5" t="s">
        <v>118</v>
      </c>
      <c r="D1523" s="6" t="str">
        <f aca="false">IFERROR(INDEX('1. Benavídez'!$A:$B,MATCH($A1523,'1. Benavídez'!$A:$A,0),2),"")</f>
        <v/>
      </c>
      <c r="E1523" s="6" t="str">
        <f aca="false">IFERROR(INDEX('2. Gallo'!$B:$D,MATCH($A1523,'2. Gallo'!$B:$B,0),3),"")</f>
        <v/>
      </c>
      <c r="F1523" s="6" t="n">
        <f aca="false">IFERROR(INDEX('3. Anea'!$B:$D,MATCH($A1523,'3. Anea'!$B:$B,0),2),"")</f>
        <v>1814.4</v>
      </c>
      <c r="G1523" s="6" t="str">
        <f aca="false">IFERROR(INDEX('4. Pilar'!$A:$C,MATCH($A1523,'4. Pilar'!$A:$A,0),2),"")</f>
        <v/>
      </c>
      <c r="H1523" s="6" t="str">
        <f aca="false">IFERROR(INDEX('5. Tortuguitas'!$B:$D,MATCH($A1523,'5. Tortuguitas'!$B:$B,0),2),"")</f>
        <v/>
      </c>
      <c r="I1523" s="6" t="str">
        <f aca="false">IFERROR(INDEX('6. Del Viso'!$A:$B,MATCH($A1523,'6. Del Viso'!$A:$A,0),3),"")</f>
        <v/>
      </c>
      <c r="J1523" s="6" t="str">
        <f aca="false">IFERROR(INDEX('7. Chica Glade'!$B:$F,MATCH($A1523,'7. Chica Glade'!$B:$B,0),2),"")</f>
        <v/>
      </c>
      <c r="K1523" s="6" t="str">
        <f aca="false">IFERROR(INDEX('8. Veterinaria'!$A:$B,MATCH($A1523,'8. Veterinaria'!$A:$A,0),2),"")</f>
        <v/>
      </c>
      <c r="L1523" s="6" t="n">
        <f aca="false">IFERROR(INDEX('9. Hipocampus'!$A:$B,MATCH($A1523,'9. Hipocampus'!$A:$A,0),2),"")</f>
        <v>1134</v>
      </c>
      <c r="M1523" s="6" t="n">
        <f aca="false">IFERROR(INDEX('11. Mundo Mascotas'!$B:$D,MATCH($A1523,'11. Mundo Mascotas'!$B:$B,0),2),"")</f>
        <v>1400</v>
      </c>
      <c r="N1523" s="6" t="str">
        <f aca="false">IFERROR(INDEX('12. Yaguar'!$B:$E,MATCH($A1523,'12. Yaguar'!$B:$B,0),2),"")</f>
        <v/>
      </c>
      <c r="O1523" s="6" t="str">
        <f aca="false">IFERROR(INDEX('13. King Clor'!$A:$B,MATCH($A1523,'13. King Clor'!$A:$A,0),2),"")</f>
        <v/>
      </c>
      <c r="P1523" s="6" t="str">
        <f aca="false">IFERROR(INDEX('14. Diserquim'!$A:$B,MATCH($A1523,'14. Diserquim'!$A:$A,0),2),"")</f>
        <v/>
      </c>
      <c r="Q1523" s="6" t="str">
        <f aca="false">IFERROR(INDEX('15. Moreno'!$A:$B,MATCH($A1523,'15. Moreno'!$A:$A,0),2),"")</f>
        <v/>
      </c>
      <c r="R1523" s="6" t="str">
        <f aca="false">IFERROR(INDEX('10. Collares'!$J:$K,MATCH($A1523,'10. Collares'!$J:$J,0),2),"")</f>
        <v/>
      </c>
      <c r="S1523" s="6" t="str">
        <f aca="false">IFERROR(INDEX('13. King Clor'!$G:$H,MATCH($A1523,'13. King Clor'!$G:$G,0),2),"")</f>
        <v/>
      </c>
      <c r="T1523" s="6" t="str">
        <f aca="false">IFERROR(INDEX('10. Collares'!$A:$B,MATCH($A1523,'10. Collares'!$A:$A,0),2),"")</f>
        <v/>
      </c>
      <c r="U1523" s="6" t="str">
        <f aca="false">IFERROR(INDEX('16. Mis nietos'!$B:$C,MATCH($A1523,'16. Mis nietos'!$B:$B,0),2),"")</f>
        <v/>
      </c>
      <c r="V1523" s="6" t="str">
        <f aca="false">IFERROR(INDEX('17. Profesional Vet'!$A:$B,MATCH($A1523,'17. Profesional Vet'!$A:$A,0),2),"")</f>
        <v/>
      </c>
      <c r="W1523" s="6" t="str">
        <f aca="false">IFERROR(INDEX('18. Premier'!$A:$B,MATCH($A1523,'18. Premier'!$A:$A,0),2),"")</f>
        <v/>
      </c>
      <c r="X1523" s="6" t="str">
        <f aca="false">IFERROR(INDEX('19. Dacam'!$A:$B,MATCH($A1523,'19. Dacam'!$A:$A,0),2),"")</f>
        <v/>
      </c>
      <c r="Y1523" s="6" t="str">
        <f aca="false">IFERROR(INDEX('20. Proveedor'!$A:$B,MATCH($A1523,'20. Proveedor'!$A:$A,0),2),"")</f>
        <v/>
      </c>
      <c r="Z1523" s="6" t="str">
        <f aca="false">IFERROR(INDEX('21. Saphirus'!$A:$B,MATCH($A1523,'21. Saphirus'!$A:$A,0),2),"")</f>
        <v/>
      </c>
    </row>
    <row r="1524" customFormat="false" ht="15.75" hidden="false" customHeight="true" outlineLevel="0" collapsed="false">
      <c r="A1524" s="5" t="s">
        <v>1562</v>
      </c>
      <c r="B1524" s="5" t="n">
        <v>4263</v>
      </c>
      <c r="C1524" s="5" t="s">
        <v>118</v>
      </c>
      <c r="D1524" s="6" t="str">
        <f aca="false">IFERROR(INDEX('1. Benavídez'!$A:$B,MATCH($A1524,'1. Benavídez'!$A:$A,0),2),"")</f>
        <v/>
      </c>
      <c r="E1524" s="6" t="str">
        <f aca="false">IFERROR(INDEX('2. Gallo'!$B:$D,MATCH($A1524,'2. Gallo'!$B:$B,0),3),"")</f>
        <v/>
      </c>
      <c r="F1524" s="6" t="n">
        <f aca="false">IFERROR(INDEX('3. Anea'!$B:$D,MATCH($A1524,'3. Anea'!$B:$B,0),2),"")</f>
        <v>1855.35</v>
      </c>
      <c r="G1524" s="6" t="str">
        <f aca="false">IFERROR(INDEX('4. Pilar'!$A:$C,MATCH($A1524,'4. Pilar'!$A:$A,0),2),"")</f>
        <v/>
      </c>
      <c r="H1524" s="6" t="str">
        <f aca="false">IFERROR(INDEX('5. Tortuguitas'!$B:$D,MATCH($A1524,'5. Tortuguitas'!$B:$B,0),2),"")</f>
        <v/>
      </c>
      <c r="I1524" s="6" t="str">
        <f aca="false">IFERROR(INDEX('6. Del Viso'!$A:$B,MATCH($A1524,'6. Del Viso'!$A:$A,0),3),"")</f>
        <v/>
      </c>
      <c r="J1524" s="6" t="str">
        <f aca="false">IFERROR(INDEX('7. Chica Glade'!$B:$F,MATCH($A1524,'7. Chica Glade'!$B:$B,0),2),"")</f>
        <v/>
      </c>
      <c r="K1524" s="6" t="str">
        <f aca="false">IFERROR(INDEX('8. Veterinaria'!$A:$B,MATCH($A1524,'8. Veterinaria'!$A:$A,0),2),"")</f>
        <v/>
      </c>
      <c r="L1524" s="6" t="n">
        <f aca="false">IFERROR(INDEX('9. Hipocampus'!$A:$B,MATCH($A1524,'9. Hipocampus'!$A:$A,0),2),"")</f>
        <v>1134</v>
      </c>
      <c r="M1524" s="6" t="n">
        <f aca="false">IFERROR(INDEX('11. Mundo Mascotas'!$B:$D,MATCH($A1524,'11. Mundo Mascotas'!$B:$B,0),2),"")</f>
        <v>1400</v>
      </c>
      <c r="N1524" s="6" t="str">
        <f aca="false">IFERROR(INDEX('12. Yaguar'!$B:$E,MATCH($A1524,'12. Yaguar'!$B:$B,0),2),"")</f>
        <v/>
      </c>
      <c r="O1524" s="6" t="str">
        <f aca="false">IFERROR(INDEX('13. King Clor'!$A:$B,MATCH($A1524,'13. King Clor'!$A:$A,0),2),"")</f>
        <v/>
      </c>
      <c r="P1524" s="6" t="str">
        <f aca="false">IFERROR(INDEX('14. Diserquim'!$A:$B,MATCH($A1524,'14. Diserquim'!$A:$A,0),2),"")</f>
        <v/>
      </c>
      <c r="Q1524" s="6" t="str">
        <f aca="false">IFERROR(INDEX('15. Moreno'!$A:$B,MATCH($A1524,'15. Moreno'!$A:$A,0),2),"")</f>
        <v/>
      </c>
      <c r="R1524" s="6" t="str">
        <f aca="false">IFERROR(INDEX('10. Collares'!$J:$K,MATCH($A1524,'10. Collares'!$J:$J,0),2),"")</f>
        <v/>
      </c>
      <c r="S1524" s="6" t="str">
        <f aca="false">IFERROR(INDEX('13. King Clor'!$G:$H,MATCH($A1524,'13. King Clor'!$G:$G,0),2),"")</f>
        <v/>
      </c>
      <c r="T1524" s="6" t="str">
        <f aca="false">IFERROR(INDEX('10. Collares'!$A:$B,MATCH($A1524,'10. Collares'!$A:$A,0),2),"")</f>
        <v/>
      </c>
      <c r="U1524" s="6" t="str">
        <f aca="false">IFERROR(INDEX('16. Mis nietos'!$B:$C,MATCH($A1524,'16. Mis nietos'!$B:$B,0),2),"")</f>
        <v/>
      </c>
      <c r="V1524" s="6" t="str">
        <f aca="false">IFERROR(INDEX('17. Profesional Vet'!$A:$B,MATCH($A1524,'17. Profesional Vet'!$A:$A,0),2),"")</f>
        <v/>
      </c>
      <c r="W1524" s="6" t="str">
        <f aca="false">IFERROR(INDEX('18. Premier'!$A:$B,MATCH($A1524,'18. Premier'!$A:$A,0),2),"")</f>
        <v/>
      </c>
      <c r="X1524" s="6" t="str">
        <f aca="false">IFERROR(INDEX('19. Dacam'!$A:$B,MATCH($A1524,'19. Dacam'!$A:$A,0),2),"")</f>
        <v/>
      </c>
      <c r="Y1524" s="6" t="str">
        <f aca="false">IFERROR(INDEX('20. Proveedor'!$A:$B,MATCH($A1524,'20. Proveedor'!$A:$A,0),2),"")</f>
        <v/>
      </c>
      <c r="Z1524" s="6" t="str">
        <f aca="false">IFERROR(INDEX('21. Saphirus'!$A:$B,MATCH($A1524,'21. Saphirus'!$A:$A,0),2),"")</f>
        <v/>
      </c>
    </row>
    <row r="1525" customFormat="false" ht="15.75" hidden="false" customHeight="true" outlineLevel="0" collapsed="false">
      <c r="A1525" s="5" t="s">
        <v>1563</v>
      </c>
      <c r="B1525" s="5" t="n">
        <v>1906052</v>
      </c>
      <c r="C1525" s="5" t="s">
        <v>118</v>
      </c>
      <c r="D1525" s="6" t="str">
        <f aca="false">IFERROR(INDEX('1. Benavídez'!$A:$B,MATCH($A1525,'1. Benavídez'!$A:$A,0),2),"")</f>
        <v/>
      </c>
      <c r="E1525" s="6" t="str">
        <f aca="false">IFERROR(INDEX('2. Gallo'!$B:$D,MATCH($A1525,'2. Gallo'!$B:$B,0),3),"")</f>
        <v/>
      </c>
      <c r="F1525" s="6" t="str">
        <f aca="false">IFERROR(INDEX('3. Anea'!$B:$D,MATCH($A1525,'3. Anea'!$B:$B,0),2),"")</f>
        <v/>
      </c>
      <c r="G1525" s="6" t="str">
        <f aca="false">IFERROR(INDEX('4. Pilar'!$A:$C,MATCH($A1525,'4. Pilar'!$A:$A,0),2),"")</f>
        <v/>
      </c>
      <c r="H1525" s="6" t="str">
        <f aca="false">IFERROR(INDEX('5. Tortuguitas'!$B:$D,MATCH($A1525,'5. Tortuguitas'!$B:$B,0),2),"")</f>
        <v/>
      </c>
      <c r="I1525" s="6" t="str">
        <f aca="false">IFERROR(INDEX('6. Del Viso'!$A:$B,MATCH($A1525,'6. Del Viso'!$A:$A,0),3),"")</f>
        <v/>
      </c>
      <c r="J1525" s="6" t="str">
        <f aca="false">IFERROR(INDEX('7. Chica Glade'!$B:$F,MATCH($A1525,'7. Chica Glade'!$B:$B,0),2),"")</f>
        <v/>
      </c>
      <c r="K1525" s="6" t="str">
        <f aca="false">IFERROR(INDEX('8. Veterinaria'!$A:$B,MATCH($A1525,'8. Veterinaria'!$A:$A,0),2),"")</f>
        <v/>
      </c>
      <c r="L1525" s="6" t="n">
        <f aca="false">IFERROR(INDEX('9. Hipocampus'!$A:$B,MATCH($A1525,'9. Hipocampus'!$A:$A,0),2),"")</f>
        <v>7126</v>
      </c>
      <c r="M1525" s="6" t="n">
        <f aca="false">IFERROR(INDEX('11. Mundo Mascotas'!$B:$D,MATCH($A1525,'11. Mundo Mascotas'!$B:$B,0),2),"")</f>
        <v>6840</v>
      </c>
      <c r="N1525" s="6" t="str">
        <f aca="false">IFERROR(INDEX('12. Yaguar'!$B:$E,MATCH($A1525,'12. Yaguar'!$B:$B,0),2),"")</f>
        <v/>
      </c>
      <c r="O1525" s="6" t="str">
        <f aca="false">IFERROR(INDEX('13. King Clor'!$A:$B,MATCH($A1525,'13. King Clor'!$A:$A,0),2),"")</f>
        <v/>
      </c>
      <c r="P1525" s="6" t="str">
        <f aca="false">IFERROR(INDEX('14. Diserquim'!$A:$B,MATCH($A1525,'14. Diserquim'!$A:$A,0),2),"")</f>
        <v/>
      </c>
      <c r="Q1525" s="6" t="str">
        <f aca="false">IFERROR(INDEX('15. Moreno'!$A:$B,MATCH($A1525,'15. Moreno'!$A:$A,0),2),"")</f>
        <v/>
      </c>
      <c r="R1525" s="6" t="str">
        <f aca="false">IFERROR(INDEX('10. Collares'!$J:$K,MATCH($A1525,'10. Collares'!$J:$J,0),2),"")</f>
        <v/>
      </c>
      <c r="S1525" s="6" t="str">
        <f aca="false">IFERROR(INDEX('13. King Clor'!$G:$H,MATCH($A1525,'13. King Clor'!$G:$G,0),2),"")</f>
        <v/>
      </c>
      <c r="T1525" s="6" t="str">
        <f aca="false">IFERROR(INDEX('10. Collares'!$A:$B,MATCH($A1525,'10. Collares'!$A:$A,0),2),"")</f>
        <v/>
      </c>
      <c r="U1525" s="6" t="str">
        <f aca="false">IFERROR(INDEX('16. Mis nietos'!$B:$C,MATCH($A1525,'16. Mis nietos'!$B:$B,0),2),"")</f>
        <v/>
      </c>
      <c r="V1525" s="6" t="str">
        <f aca="false">IFERROR(INDEX('17. Profesional Vet'!$A:$B,MATCH($A1525,'17. Profesional Vet'!$A:$A,0),2),"")</f>
        <v/>
      </c>
      <c r="W1525" s="6" t="str">
        <f aca="false">IFERROR(INDEX('18. Premier'!$A:$B,MATCH($A1525,'18. Premier'!$A:$A,0),2),"")</f>
        <v/>
      </c>
      <c r="X1525" s="6" t="str">
        <f aca="false">IFERROR(INDEX('19. Dacam'!$A:$B,MATCH($A1525,'19. Dacam'!$A:$A,0),2),"")</f>
        <v/>
      </c>
      <c r="Y1525" s="6" t="str">
        <f aca="false">IFERROR(INDEX('20. Proveedor'!$A:$B,MATCH($A1525,'20. Proveedor'!$A:$A,0),2),"")</f>
        <v/>
      </c>
      <c r="Z1525" s="6" t="str">
        <f aca="false">IFERROR(INDEX('21. Saphirus'!$A:$B,MATCH($A1525,'21. Saphirus'!$A:$A,0),2),"")</f>
        <v/>
      </c>
    </row>
    <row r="1526" customFormat="false" ht="15.75" hidden="false" customHeight="true" outlineLevel="0" collapsed="false">
      <c r="A1526" s="5" t="s">
        <v>1564</v>
      </c>
      <c r="B1526" s="5" t="n">
        <v>1906053</v>
      </c>
      <c r="C1526" s="5" t="s">
        <v>118</v>
      </c>
      <c r="D1526" s="6" t="str">
        <f aca="false">IFERROR(INDEX('1. Benavídez'!$A:$B,MATCH($A1526,'1. Benavídez'!$A:$A,0),2),"")</f>
        <v/>
      </c>
      <c r="E1526" s="6" t="str">
        <f aca="false">IFERROR(INDEX('2. Gallo'!$B:$D,MATCH($A1526,'2. Gallo'!$B:$B,0),3),"")</f>
        <v/>
      </c>
      <c r="F1526" s="6" t="str">
        <f aca="false">IFERROR(INDEX('3. Anea'!$B:$D,MATCH($A1526,'3. Anea'!$B:$B,0),2),"")</f>
        <v/>
      </c>
      <c r="G1526" s="6" t="str">
        <f aca="false">IFERROR(INDEX('4. Pilar'!$A:$C,MATCH($A1526,'4. Pilar'!$A:$A,0),2),"")</f>
        <v/>
      </c>
      <c r="H1526" s="6" t="str">
        <f aca="false">IFERROR(INDEX('5. Tortuguitas'!$B:$D,MATCH($A1526,'5. Tortuguitas'!$B:$B,0),2),"")</f>
        <v/>
      </c>
      <c r="I1526" s="6" t="str">
        <f aca="false">IFERROR(INDEX('6. Del Viso'!$A:$B,MATCH($A1526,'6. Del Viso'!$A:$A,0),3),"")</f>
        <v/>
      </c>
      <c r="J1526" s="6" t="str">
        <f aca="false">IFERROR(INDEX('7. Chica Glade'!$B:$F,MATCH($A1526,'7. Chica Glade'!$B:$B,0),2),"")</f>
        <v/>
      </c>
      <c r="K1526" s="6" t="str">
        <f aca="false">IFERROR(INDEX('8. Veterinaria'!$A:$B,MATCH($A1526,'8. Veterinaria'!$A:$A,0),2),"")</f>
        <v/>
      </c>
      <c r="L1526" s="6" t="n">
        <f aca="false">IFERROR(INDEX('9. Hipocampus'!$A:$B,MATCH($A1526,'9. Hipocampus'!$A:$A,0),2),"")</f>
        <v>31237</v>
      </c>
      <c r="M1526" s="6" t="n">
        <f aca="false">IFERROR(INDEX('11. Mundo Mascotas'!$B:$D,MATCH($A1526,'11. Mundo Mascotas'!$B:$B,0),2),"")</f>
        <v>30400</v>
      </c>
      <c r="N1526" s="6" t="str">
        <f aca="false">IFERROR(INDEX('12. Yaguar'!$B:$E,MATCH($A1526,'12. Yaguar'!$B:$B,0),2),"")</f>
        <v/>
      </c>
      <c r="O1526" s="6" t="str">
        <f aca="false">IFERROR(INDEX('13. King Clor'!$A:$B,MATCH($A1526,'13. King Clor'!$A:$A,0),2),"")</f>
        <v/>
      </c>
      <c r="P1526" s="6" t="str">
        <f aca="false">IFERROR(INDEX('14. Diserquim'!$A:$B,MATCH($A1526,'14. Diserquim'!$A:$A,0),2),"")</f>
        <v/>
      </c>
      <c r="Q1526" s="6" t="str">
        <f aca="false">IFERROR(INDEX('15. Moreno'!$A:$B,MATCH($A1526,'15. Moreno'!$A:$A,0),2),"")</f>
        <v/>
      </c>
      <c r="R1526" s="6" t="str">
        <f aca="false">IFERROR(INDEX('10. Collares'!$J:$K,MATCH($A1526,'10. Collares'!$J:$J,0),2),"")</f>
        <v/>
      </c>
      <c r="S1526" s="6" t="str">
        <f aca="false">IFERROR(INDEX('13. King Clor'!$G:$H,MATCH($A1526,'13. King Clor'!$G:$G,0),2),"")</f>
        <v/>
      </c>
      <c r="T1526" s="6" t="str">
        <f aca="false">IFERROR(INDEX('10. Collares'!$A:$B,MATCH($A1526,'10. Collares'!$A:$A,0),2),"")</f>
        <v/>
      </c>
      <c r="U1526" s="6" t="str">
        <f aca="false">IFERROR(INDEX('16. Mis nietos'!$B:$C,MATCH($A1526,'16. Mis nietos'!$B:$B,0),2),"")</f>
        <v/>
      </c>
      <c r="V1526" s="6" t="str">
        <f aca="false">IFERROR(INDEX('17. Profesional Vet'!$A:$B,MATCH($A1526,'17. Profesional Vet'!$A:$A,0),2),"")</f>
        <v/>
      </c>
      <c r="W1526" s="6" t="str">
        <f aca="false">IFERROR(INDEX('18. Premier'!$A:$B,MATCH($A1526,'18. Premier'!$A:$A,0),2),"")</f>
        <v/>
      </c>
      <c r="X1526" s="6" t="str">
        <f aca="false">IFERROR(INDEX('19. Dacam'!$A:$B,MATCH($A1526,'19. Dacam'!$A:$A,0),2),"")</f>
        <v/>
      </c>
      <c r="Y1526" s="6" t="str">
        <f aca="false">IFERROR(INDEX('20. Proveedor'!$A:$B,MATCH($A1526,'20. Proveedor'!$A:$A,0),2),"")</f>
        <v/>
      </c>
      <c r="Z1526" s="6" t="str">
        <f aca="false">IFERROR(INDEX('21. Saphirus'!$A:$B,MATCH($A1526,'21. Saphirus'!$A:$A,0),2),"")</f>
        <v/>
      </c>
    </row>
    <row r="1527" customFormat="false" ht="15.75" hidden="false" customHeight="true" outlineLevel="0" collapsed="false">
      <c r="A1527" s="5" t="s">
        <v>1565</v>
      </c>
      <c r="B1527" s="5" t="n">
        <v>4264</v>
      </c>
      <c r="C1527" s="5" t="s">
        <v>118</v>
      </c>
      <c r="D1527" s="6" t="str">
        <f aca="false">IFERROR(INDEX('1. Benavídez'!$A:$B,MATCH($A1527,'1. Benavídez'!$A:$A,0),2),"")</f>
        <v/>
      </c>
      <c r="E1527" s="6" t="n">
        <f aca="false">IFERROR(INDEX('2. Gallo'!$B:$D,MATCH($A1527,'2. Gallo'!$B:$B,0),3),"")</f>
        <v>2019</v>
      </c>
      <c r="F1527" s="6" t="str">
        <f aca="false">IFERROR(INDEX('3. Anea'!$B:$D,MATCH($A1527,'3. Anea'!$B:$B,0),2),"")</f>
        <v/>
      </c>
      <c r="G1527" s="6" t="str">
        <f aca="false">IFERROR(INDEX('4. Pilar'!$A:$C,MATCH($A1527,'4. Pilar'!$A:$A,0),2),"")</f>
        <v/>
      </c>
      <c r="H1527" s="6" t="n">
        <f aca="false">IFERROR(INDEX('5. Tortuguitas'!$B:$D,MATCH($A1527,'5. Tortuguitas'!$B:$B,0),2),"")</f>
        <v>1750</v>
      </c>
      <c r="I1527" s="6" t="str">
        <f aca="false">IFERROR(INDEX('6. Del Viso'!$A:$B,MATCH($A1527,'6. Del Viso'!$A:$A,0),3),"")</f>
        <v/>
      </c>
      <c r="J1527" s="6" t="str">
        <f aca="false">IFERROR(INDEX('7. Chica Glade'!$B:$F,MATCH($A1527,'7. Chica Glade'!$B:$B,0),2),"")</f>
        <v/>
      </c>
      <c r="K1527" s="6" t="str">
        <f aca="false">IFERROR(INDEX('8. Veterinaria'!$A:$B,MATCH($A1527,'8. Veterinaria'!$A:$A,0),2),"")</f>
        <v/>
      </c>
      <c r="L1527" s="6" t="n">
        <f aca="false">IFERROR(INDEX('9. Hipocampus'!$A:$B,MATCH($A1527,'9. Hipocampus'!$A:$A,0),2),"")</f>
        <v>1733</v>
      </c>
      <c r="M1527" s="6" t="n">
        <f aca="false">IFERROR(INDEX('11. Mundo Mascotas'!$B:$D,MATCH($A1527,'11. Mundo Mascotas'!$B:$B,0),2),"")</f>
        <v>2128</v>
      </c>
      <c r="N1527" s="6" t="str">
        <f aca="false">IFERROR(INDEX('12. Yaguar'!$B:$E,MATCH($A1527,'12. Yaguar'!$B:$B,0),2),"")</f>
        <v/>
      </c>
      <c r="O1527" s="6" t="str">
        <f aca="false">IFERROR(INDEX('13. King Clor'!$A:$B,MATCH($A1527,'13. King Clor'!$A:$A,0),2),"")</f>
        <v/>
      </c>
      <c r="P1527" s="6" t="str">
        <f aca="false">IFERROR(INDEX('14. Diserquim'!$A:$B,MATCH($A1527,'14. Diserquim'!$A:$A,0),2),"")</f>
        <v/>
      </c>
      <c r="Q1527" s="6" t="str">
        <f aca="false">IFERROR(INDEX('15. Moreno'!$A:$B,MATCH($A1527,'15. Moreno'!$A:$A,0),2),"")</f>
        <v/>
      </c>
      <c r="R1527" s="6" t="str">
        <f aca="false">IFERROR(INDEX('10. Collares'!$J:$K,MATCH($A1527,'10. Collares'!$J:$J,0),2),"")</f>
        <v/>
      </c>
      <c r="S1527" s="6" t="str">
        <f aca="false">IFERROR(INDEX('13. King Clor'!$G:$H,MATCH($A1527,'13. King Clor'!$G:$G,0),2),"")</f>
        <v/>
      </c>
      <c r="T1527" s="6" t="str">
        <f aca="false">IFERROR(INDEX('10. Collares'!$A:$B,MATCH($A1527,'10. Collares'!$A:$A,0),2),"")</f>
        <v/>
      </c>
      <c r="U1527" s="6" t="str">
        <f aca="false">IFERROR(INDEX('16. Mis nietos'!$B:$C,MATCH($A1527,'16. Mis nietos'!$B:$B,0),2),"")</f>
        <v/>
      </c>
      <c r="V1527" s="6" t="str">
        <f aca="false">IFERROR(INDEX('17. Profesional Vet'!$A:$B,MATCH($A1527,'17. Profesional Vet'!$A:$A,0),2),"")</f>
        <v/>
      </c>
      <c r="W1527" s="6" t="str">
        <f aca="false">IFERROR(INDEX('18. Premier'!$A:$B,MATCH($A1527,'18. Premier'!$A:$A,0),2),"")</f>
        <v/>
      </c>
      <c r="X1527" s="6" t="str">
        <f aca="false">IFERROR(INDEX('19. Dacam'!$A:$B,MATCH($A1527,'19. Dacam'!$A:$A,0),2),"")</f>
        <v/>
      </c>
      <c r="Y1527" s="6" t="str">
        <f aca="false">IFERROR(INDEX('20. Proveedor'!$A:$B,MATCH($A1527,'20. Proveedor'!$A:$A,0),2),"")</f>
        <v/>
      </c>
      <c r="Z1527" s="6" t="str">
        <f aca="false">IFERROR(INDEX('21. Saphirus'!$A:$B,MATCH($A1527,'21. Saphirus'!$A:$A,0),2),"")</f>
        <v/>
      </c>
    </row>
    <row r="1528" customFormat="false" ht="15.75" hidden="false" customHeight="true" outlineLevel="0" collapsed="false">
      <c r="A1528" s="5" t="s">
        <v>1566</v>
      </c>
      <c r="B1528" s="5" t="n">
        <v>4265</v>
      </c>
      <c r="C1528" s="5" t="s">
        <v>118</v>
      </c>
      <c r="D1528" s="6" t="str">
        <f aca="false">IFERROR(INDEX('1. Benavídez'!$A:$B,MATCH($A1528,'1. Benavídez'!$A:$A,0),2),"")</f>
        <v/>
      </c>
      <c r="E1528" s="6" t="n">
        <f aca="false">IFERROR(INDEX('2. Gallo'!$B:$D,MATCH($A1528,'2. Gallo'!$B:$B,0),3),"")</f>
        <v>2195</v>
      </c>
      <c r="F1528" s="6" t="str">
        <f aca="false">IFERROR(INDEX('3. Anea'!$B:$D,MATCH($A1528,'3. Anea'!$B:$B,0),2),"")</f>
        <v/>
      </c>
      <c r="G1528" s="6" t="str">
        <f aca="false">IFERROR(INDEX('4. Pilar'!$A:$C,MATCH($A1528,'4. Pilar'!$A:$A,0),2),"")</f>
        <v/>
      </c>
      <c r="H1528" s="6" t="n">
        <f aca="false">IFERROR(INDEX('5. Tortuguitas'!$B:$D,MATCH($A1528,'5. Tortuguitas'!$B:$B,0),2),"")</f>
        <v>1900</v>
      </c>
      <c r="I1528" s="6" t="str">
        <f aca="false">IFERROR(INDEX('6. Del Viso'!$A:$B,MATCH($A1528,'6. Del Viso'!$A:$A,0),3),"")</f>
        <v/>
      </c>
      <c r="J1528" s="6" t="str">
        <f aca="false">IFERROR(INDEX('7. Chica Glade'!$B:$F,MATCH($A1528,'7. Chica Glade'!$B:$B,0),2),"")</f>
        <v/>
      </c>
      <c r="K1528" s="6" t="str">
        <f aca="false">IFERROR(INDEX('8. Veterinaria'!$A:$B,MATCH($A1528,'8. Veterinaria'!$A:$A,0),2),"")</f>
        <v/>
      </c>
      <c r="L1528" s="6" t="n">
        <f aca="false">IFERROR(INDEX('9. Hipocampus'!$A:$B,MATCH($A1528,'9. Hipocampus'!$A:$A,0),2),"")</f>
        <v>1884</v>
      </c>
      <c r="M1528" s="6" t="n">
        <f aca="false">IFERROR(INDEX('11. Mundo Mascotas'!$B:$D,MATCH($A1528,'11. Mundo Mascotas'!$B:$B,0),2),"")</f>
        <v>2432</v>
      </c>
      <c r="N1528" s="6" t="str">
        <f aca="false">IFERROR(INDEX('12. Yaguar'!$B:$E,MATCH($A1528,'12. Yaguar'!$B:$B,0),2),"")</f>
        <v/>
      </c>
      <c r="O1528" s="6" t="str">
        <f aca="false">IFERROR(INDEX('13. King Clor'!$A:$B,MATCH($A1528,'13. King Clor'!$A:$A,0),2),"")</f>
        <v/>
      </c>
      <c r="P1528" s="6" t="str">
        <f aca="false">IFERROR(INDEX('14. Diserquim'!$A:$B,MATCH($A1528,'14. Diserquim'!$A:$A,0),2),"")</f>
        <v/>
      </c>
      <c r="Q1528" s="6" t="str">
        <f aca="false">IFERROR(INDEX('15. Moreno'!$A:$B,MATCH($A1528,'15. Moreno'!$A:$A,0),2),"")</f>
        <v/>
      </c>
      <c r="R1528" s="6" t="str">
        <f aca="false">IFERROR(INDEX('10. Collares'!$J:$K,MATCH($A1528,'10. Collares'!$J:$J,0),2),"")</f>
        <v/>
      </c>
      <c r="S1528" s="6" t="str">
        <f aca="false">IFERROR(INDEX('13. King Clor'!$G:$H,MATCH($A1528,'13. King Clor'!$G:$G,0),2),"")</f>
        <v/>
      </c>
      <c r="T1528" s="6" t="str">
        <f aca="false">IFERROR(INDEX('10. Collares'!$A:$B,MATCH($A1528,'10. Collares'!$A:$A,0),2),"")</f>
        <v/>
      </c>
      <c r="U1528" s="6" t="str">
        <f aca="false">IFERROR(INDEX('16. Mis nietos'!$B:$C,MATCH($A1528,'16. Mis nietos'!$B:$B,0),2),"")</f>
        <v/>
      </c>
      <c r="V1528" s="6" t="str">
        <f aca="false">IFERROR(INDEX('17. Profesional Vet'!$A:$B,MATCH($A1528,'17. Profesional Vet'!$A:$A,0),2),"")</f>
        <v/>
      </c>
      <c r="W1528" s="6" t="str">
        <f aca="false">IFERROR(INDEX('18. Premier'!$A:$B,MATCH($A1528,'18. Premier'!$A:$A,0),2),"")</f>
        <v/>
      </c>
      <c r="X1528" s="6" t="str">
        <f aca="false">IFERROR(INDEX('19. Dacam'!$A:$B,MATCH($A1528,'19. Dacam'!$A:$A,0),2),"")</f>
        <v/>
      </c>
      <c r="Y1528" s="6" t="str">
        <f aca="false">IFERROR(INDEX('20. Proveedor'!$A:$B,MATCH($A1528,'20. Proveedor'!$A:$A,0),2),"")</f>
        <v/>
      </c>
      <c r="Z1528" s="6" t="str">
        <f aca="false">IFERROR(INDEX('21. Saphirus'!$A:$B,MATCH($A1528,'21. Saphirus'!$A:$A,0),2),"")</f>
        <v/>
      </c>
    </row>
    <row r="1529" customFormat="false" ht="15.75" hidden="false" customHeight="true" outlineLevel="0" collapsed="false">
      <c r="A1529" s="5" t="s">
        <v>1567</v>
      </c>
      <c r="B1529" s="5" t="n">
        <v>4266</v>
      </c>
      <c r="C1529" s="5" t="s">
        <v>118</v>
      </c>
      <c r="D1529" s="6" t="str">
        <f aca="false">IFERROR(INDEX('1. Benavídez'!$A:$B,MATCH($A1529,'1. Benavídez'!$A:$A,0),2),"")</f>
        <v/>
      </c>
      <c r="E1529" s="6" t="n">
        <f aca="false">IFERROR(INDEX('2. Gallo'!$B:$D,MATCH($A1529,'2. Gallo'!$B:$B,0),3),"")</f>
        <v>2421</v>
      </c>
      <c r="F1529" s="6" t="n">
        <f aca="false">IFERROR(INDEX('3. Anea'!$B:$D,MATCH($A1529,'3. Anea'!$B:$B,0),2),"")</f>
        <v>2555</v>
      </c>
      <c r="G1529" s="6" t="str">
        <f aca="false">IFERROR(INDEX('4. Pilar'!$A:$C,MATCH($A1529,'4. Pilar'!$A:$A,0),2),"")</f>
        <v/>
      </c>
      <c r="H1529" s="6" t="n">
        <f aca="false">IFERROR(INDEX('5. Tortuguitas'!$B:$D,MATCH($A1529,'5. Tortuguitas'!$B:$B,0),2),"")</f>
        <v>2130</v>
      </c>
      <c r="I1529" s="6" t="str">
        <f aca="false">IFERROR(INDEX('6. Del Viso'!$A:$B,MATCH($A1529,'6. Del Viso'!$A:$A,0),3),"")</f>
        <v/>
      </c>
      <c r="J1529" s="6" t="str">
        <f aca="false">IFERROR(INDEX('7. Chica Glade'!$B:$F,MATCH($A1529,'7. Chica Glade'!$B:$B,0),2),"")</f>
        <v/>
      </c>
      <c r="K1529" s="6" t="str">
        <f aca="false">IFERROR(INDEX('8. Veterinaria'!$A:$B,MATCH($A1529,'8. Veterinaria'!$A:$A,0),2),"")</f>
        <v/>
      </c>
      <c r="L1529" s="6" t="n">
        <f aca="false">IFERROR(INDEX('9. Hipocampus'!$A:$B,MATCH($A1529,'9. Hipocampus'!$A:$A,0),2),"")</f>
        <v>2114</v>
      </c>
      <c r="M1529" s="6" t="n">
        <f aca="false">IFERROR(INDEX('11. Mundo Mascotas'!$B:$D,MATCH($A1529,'11. Mundo Mascotas'!$B:$B,0),2),"")</f>
        <v>2660</v>
      </c>
      <c r="N1529" s="6" t="str">
        <f aca="false">IFERROR(INDEX('12. Yaguar'!$B:$E,MATCH($A1529,'12. Yaguar'!$B:$B,0),2),"")</f>
        <v/>
      </c>
      <c r="O1529" s="6" t="str">
        <f aca="false">IFERROR(INDEX('13. King Clor'!$A:$B,MATCH($A1529,'13. King Clor'!$A:$A,0),2),"")</f>
        <v/>
      </c>
      <c r="P1529" s="6" t="str">
        <f aca="false">IFERROR(INDEX('14. Diserquim'!$A:$B,MATCH($A1529,'14. Diserquim'!$A:$A,0),2),"")</f>
        <v/>
      </c>
      <c r="Q1529" s="6" t="str">
        <f aca="false">IFERROR(INDEX('15. Moreno'!$A:$B,MATCH($A1529,'15. Moreno'!$A:$A,0),2),"")</f>
        <v/>
      </c>
      <c r="R1529" s="6" t="str">
        <f aca="false">IFERROR(INDEX('10. Collares'!$J:$K,MATCH($A1529,'10. Collares'!$J:$J,0),2),"")</f>
        <v/>
      </c>
      <c r="S1529" s="6" t="str">
        <f aca="false">IFERROR(INDEX('13. King Clor'!$G:$H,MATCH($A1529,'13. King Clor'!$G:$G,0),2),"")</f>
        <v/>
      </c>
      <c r="T1529" s="6" t="str">
        <f aca="false">IFERROR(INDEX('10. Collares'!$A:$B,MATCH($A1529,'10. Collares'!$A:$A,0),2),"")</f>
        <v/>
      </c>
      <c r="U1529" s="6" t="str">
        <f aca="false">IFERROR(INDEX('16. Mis nietos'!$B:$C,MATCH($A1529,'16. Mis nietos'!$B:$B,0),2),"")</f>
        <v/>
      </c>
      <c r="V1529" s="6" t="str">
        <f aca="false">IFERROR(INDEX('17. Profesional Vet'!$A:$B,MATCH($A1529,'17. Profesional Vet'!$A:$A,0),2),"")</f>
        <v/>
      </c>
      <c r="W1529" s="6" t="str">
        <f aca="false">IFERROR(INDEX('18. Premier'!$A:$B,MATCH($A1529,'18. Premier'!$A:$A,0),2),"")</f>
        <v/>
      </c>
      <c r="X1529" s="6" t="str">
        <f aca="false">IFERROR(INDEX('19. Dacam'!$A:$B,MATCH($A1529,'19. Dacam'!$A:$A,0),2),"")</f>
        <v/>
      </c>
      <c r="Y1529" s="6" t="str">
        <f aca="false">IFERROR(INDEX('20. Proveedor'!$A:$B,MATCH($A1529,'20. Proveedor'!$A:$A,0),2),"")</f>
        <v/>
      </c>
      <c r="Z1529" s="6" t="str">
        <f aca="false">IFERROR(INDEX('21. Saphirus'!$A:$B,MATCH($A1529,'21. Saphirus'!$A:$A,0),2),"")</f>
        <v/>
      </c>
    </row>
    <row r="1530" customFormat="false" ht="15.75" hidden="false" customHeight="true" outlineLevel="0" collapsed="false">
      <c r="A1530" s="5" t="s">
        <v>1568</v>
      </c>
      <c r="B1530" s="5" t="n">
        <v>4267</v>
      </c>
      <c r="C1530" s="5" t="s">
        <v>118</v>
      </c>
      <c r="D1530" s="6" t="str">
        <f aca="false">IFERROR(INDEX('1. Benavídez'!$A:$B,MATCH($A1530,'1. Benavídez'!$A:$A,0),2),"")</f>
        <v/>
      </c>
      <c r="E1530" s="6" t="n">
        <f aca="false">IFERROR(INDEX('2. Gallo'!$B:$D,MATCH($A1530,'2. Gallo'!$B:$B,0),3),"")</f>
        <v>3317</v>
      </c>
      <c r="F1530" s="6" t="n">
        <f aca="false">IFERROR(INDEX('3. Anea'!$B:$D,MATCH($A1530,'3. Anea'!$B:$B,0),2),"")</f>
        <v>2592</v>
      </c>
      <c r="G1530" s="6" t="str">
        <f aca="false">IFERROR(INDEX('4. Pilar'!$A:$C,MATCH($A1530,'4. Pilar'!$A:$A,0),2),"")</f>
        <v/>
      </c>
      <c r="H1530" s="6" t="n">
        <f aca="false">IFERROR(INDEX('5. Tortuguitas'!$B:$D,MATCH($A1530,'5. Tortuguitas'!$B:$B,0),2),"")</f>
        <v>2880</v>
      </c>
      <c r="I1530" s="6" t="str">
        <f aca="false">IFERROR(INDEX('6. Del Viso'!$A:$B,MATCH($A1530,'6. Del Viso'!$A:$A,0),3),"")</f>
        <v/>
      </c>
      <c r="J1530" s="6" t="str">
        <f aca="false">IFERROR(INDEX('7. Chica Glade'!$B:$F,MATCH($A1530,'7. Chica Glade'!$B:$B,0),2),"")</f>
        <v/>
      </c>
      <c r="K1530" s="6" t="str">
        <f aca="false">IFERROR(INDEX('8. Veterinaria'!$A:$B,MATCH($A1530,'8. Veterinaria'!$A:$A,0),2),"")</f>
        <v/>
      </c>
      <c r="L1530" s="6" t="n">
        <f aca="false">IFERROR(INDEX('9. Hipocampus'!$A:$B,MATCH($A1530,'9. Hipocampus'!$A:$A,0),2),"")</f>
        <v>2858</v>
      </c>
      <c r="M1530" s="6" t="n">
        <f aca="false">IFERROR(INDEX('11. Mundo Mascotas'!$B:$D,MATCH($A1530,'11. Mundo Mascotas'!$B:$B,0),2),"")</f>
        <v>3648</v>
      </c>
      <c r="N1530" s="6" t="str">
        <f aca="false">IFERROR(INDEX('12. Yaguar'!$B:$E,MATCH($A1530,'12. Yaguar'!$B:$B,0),2),"")</f>
        <v/>
      </c>
      <c r="O1530" s="6" t="str">
        <f aca="false">IFERROR(INDEX('13. King Clor'!$A:$B,MATCH($A1530,'13. King Clor'!$A:$A,0),2),"")</f>
        <v/>
      </c>
      <c r="P1530" s="6" t="str">
        <f aca="false">IFERROR(INDEX('14. Diserquim'!$A:$B,MATCH($A1530,'14. Diserquim'!$A:$A,0),2),"")</f>
        <v/>
      </c>
      <c r="Q1530" s="6" t="str">
        <f aca="false">IFERROR(INDEX('15. Moreno'!$A:$B,MATCH($A1530,'15. Moreno'!$A:$A,0),2),"")</f>
        <v/>
      </c>
      <c r="R1530" s="6" t="str">
        <f aca="false">IFERROR(INDEX('10. Collares'!$J:$K,MATCH($A1530,'10. Collares'!$J:$J,0),2),"")</f>
        <v/>
      </c>
      <c r="S1530" s="6" t="str">
        <f aca="false">IFERROR(INDEX('13. King Clor'!$G:$H,MATCH($A1530,'13. King Clor'!$G:$G,0),2),"")</f>
        <v/>
      </c>
      <c r="T1530" s="6" t="str">
        <f aca="false">IFERROR(INDEX('10. Collares'!$A:$B,MATCH($A1530,'10. Collares'!$A:$A,0),2),"")</f>
        <v/>
      </c>
      <c r="U1530" s="6" t="str">
        <f aca="false">IFERROR(INDEX('16. Mis nietos'!$B:$C,MATCH($A1530,'16. Mis nietos'!$B:$B,0),2),"")</f>
        <v/>
      </c>
      <c r="V1530" s="6" t="str">
        <f aca="false">IFERROR(INDEX('17. Profesional Vet'!$A:$B,MATCH($A1530,'17. Profesional Vet'!$A:$A,0),2),"")</f>
        <v/>
      </c>
      <c r="W1530" s="6" t="str">
        <f aca="false">IFERROR(INDEX('18. Premier'!$A:$B,MATCH($A1530,'18. Premier'!$A:$A,0),2),"")</f>
        <v/>
      </c>
      <c r="X1530" s="6" t="str">
        <f aca="false">IFERROR(INDEX('19. Dacam'!$A:$B,MATCH($A1530,'19. Dacam'!$A:$A,0),2),"")</f>
        <v/>
      </c>
      <c r="Y1530" s="6" t="str">
        <f aca="false">IFERROR(INDEX('20. Proveedor'!$A:$B,MATCH($A1530,'20. Proveedor'!$A:$A,0),2),"")</f>
        <v/>
      </c>
      <c r="Z1530" s="6" t="str">
        <f aca="false">IFERROR(INDEX('21. Saphirus'!$A:$B,MATCH($A1530,'21. Saphirus'!$A:$A,0),2),"")</f>
        <v/>
      </c>
    </row>
    <row r="1531" customFormat="false" ht="15.75" hidden="false" customHeight="true" outlineLevel="0" collapsed="false">
      <c r="A1531" s="5" t="s">
        <v>1569</v>
      </c>
      <c r="B1531" s="5" t="n">
        <v>4268</v>
      </c>
      <c r="C1531" s="5" t="s">
        <v>118</v>
      </c>
      <c r="D1531" s="6" t="str">
        <f aca="false">IFERROR(INDEX('1. Benavídez'!$A:$B,MATCH($A1531,'1. Benavídez'!$A:$A,0),2),"")</f>
        <v/>
      </c>
      <c r="E1531" s="6" t="n">
        <f aca="false">IFERROR(INDEX('2. Gallo'!$B:$D,MATCH($A1531,'2. Gallo'!$B:$B,0),3),"")</f>
        <v>4102</v>
      </c>
      <c r="F1531" s="6" t="n">
        <f aca="false">IFERROR(INDEX('3. Anea'!$B:$D,MATCH($A1531,'3. Anea'!$B:$B,0),2),"")</f>
        <v>4329</v>
      </c>
      <c r="G1531" s="6" t="str">
        <f aca="false">IFERROR(INDEX('4. Pilar'!$A:$C,MATCH($A1531,'4. Pilar'!$A:$A,0),2),"")</f>
        <v/>
      </c>
      <c r="H1531" s="6" t="n">
        <f aca="false">IFERROR(INDEX('5. Tortuguitas'!$B:$D,MATCH($A1531,'5. Tortuguitas'!$B:$B,0),2),"")</f>
        <v>3600</v>
      </c>
      <c r="I1531" s="6" t="str">
        <f aca="false">IFERROR(INDEX('6. Del Viso'!$A:$B,MATCH($A1531,'6. Del Viso'!$A:$A,0),3),"")</f>
        <v/>
      </c>
      <c r="J1531" s="6" t="str">
        <f aca="false">IFERROR(INDEX('7. Chica Glade'!$B:$F,MATCH($A1531,'7. Chica Glade'!$B:$B,0),2),"")</f>
        <v/>
      </c>
      <c r="K1531" s="6" t="str">
        <f aca="false">IFERROR(INDEX('8. Veterinaria'!$A:$B,MATCH($A1531,'8. Veterinaria'!$A:$A,0),2),"")</f>
        <v/>
      </c>
      <c r="L1531" s="6" t="n">
        <f aca="false">IFERROR(INDEX('9. Hipocampus'!$A:$B,MATCH($A1531,'9. Hipocampus'!$A:$A,0),2),"")</f>
        <v>3581</v>
      </c>
      <c r="M1531" s="6" t="n">
        <f aca="false">IFERROR(INDEX('11. Mundo Mascotas'!$B:$D,MATCH($A1531,'11. Mundo Mascotas'!$B:$B,0),2),"")</f>
        <v>4636</v>
      </c>
      <c r="N1531" s="6" t="str">
        <f aca="false">IFERROR(INDEX('12. Yaguar'!$B:$E,MATCH($A1531,'12. Yaguar'!$B:$B,0),2),"")</f>
        <v/>
      </c>
      <c r="O1531" s="6" t="str">
        <f aca="false">IFERROR(INDEX('13. King Clor'!$A:$B,MATCH($A1531,'13. King Clor'!$A:$A,0),2),"")</f>
        <v/>
      </c>
      <c r="P1531" s="6" t="str">
        <f aca="false">IFERROR(INDEX('14. Diserquim'!$A:$B,MATCH($A1531,'14. Diserquim'!$A:$A,0),2),"")</f>
        <v/>
      </c>
      <c r="Q1531" s="6" t="str">
        <f aca="false">IFERROR(INDEX('15. Moreno'!$A:$B,MATCH($A1531,'15. Moreno'!$A:$A,0),2),"")</f>
        <v/>
      </c>
      <c r="R1531" s="6" t="str">
        <f aca="false">IFERROR(INDEX('10. Collares'!$J:$K,MATCH($A1531,'10. Collares'!$J:$J,0),2),"")</f>
        <v/>
      </c>
      <c r="S1531" s="6" t="str">
        <f aca="false">IFERROR(INDEX('13. King Clor'!$G:$H,MATCH($A1531,'13. King Clor'!$G:$G,0),2),"")</f>
        <v/>
      </c>
      <c r="T1531" s="6" t="str">
        <f aca="false">IFERROR(INDEX('10. Collares'!$A:$B,MATCH($A1531,'10. Collares'!$A:$A,0),2),"")</f>
        <v/>
      </c>
      <c r="U1531" s="6" t="str">
        <f aca="false">IFERROR(INDEX('16. Mis nietos'!$B:$C,MATCH($A1531,'16. Mis nietos'!$B:$B,0),2),"")</f>
        <v/>
      </c>
      <c r="V1531" s="6" t="str">
        <f aca="false">IFERROR(INDEX('17. Profesional Vet'!$A:$B,MATCH($A1531,'17. Profesional Vet'!$A:$A,0),2),"")</f>
        <v/>
      </c>
      <c r="W1531" s="6" t="str">
        <f aca="false">IFERROR(INDEX('18. Premier'!$A:$B,MATCH($A1531,'18. Premier'!$A:$A,0),2),"")</f>
        <v/>
      </c>
      <c r="X1531" s="6" t="str">
        <f aca="false">IFERROR(INDEX('19. Dacam'!$A:$B,MATCH($A1531,'19. Dacam'!$A:$A,0),2),"")</f>
        <v/>
      </c>
      <c r="Y1531" s="6" t="str">
        <f aca="false">IFERROR(INDEX('20. Proveedor'!$A:$B,MATCH($A1531,'20. Proveedor'!$A:$A,0),2),"")</f>
        <v/>
      </c>
      <c r="Z1531" s="6" t="str">
        <f aca="false">IFERROR(INDEX('21. Saphirus'!$A:$B,MATCH($A1531,'21. Saphirus'!$A:$A,0),2),"")</f>
        <v/>
      </c>
    </row>
    <row r="1532" customFormat="false" ht="15.75" hidden="false" customHeight="true" outlineLevel="0" collapsed="false">
      <c r="A1532" s="5" t="s">
        <v>1570</v>
      </c>
      <c r="B1532" s="5" t="n">
        <v>4269</v>
      </c>
      <c r="C1532" s="5" t="s">
        <v>118</v>
      </c>
      <c r="D1532" s="6" t="str">
        <f aca="false">IFERROR(INDEX('1. Benavídez'!$A:$B,MATCH($A1532,'1. Benavídez'!$A:$A,0),2),"")</f>
        <v/>
      </c>
      <c r="E1532" s="6" t="n">
        <f aca="false">IFERROR(INDEX('2. Gallo'!$B:$D,MATCH($A1532,'2. Gallo'!$B:$B,0),3),"")</f>
        <v>2061</v>
      </c>
      <c r="F1532" s="6" t="n">
        <f aca="false">IFERROR(INDEX('3. Anea'!$B:$D,MATCH($A1532,'3. Anea'!$B:$B,0),2),"")</f>
        <v>2523</v>
      </c>
      <c r="G1532" s="6" t="str">
        <f aca="false">IFERROR(INDEX('4. Pilar'!$A:$C,MATCH($A1532,'4. Pilar'!$A:$A,0),2),"")</f>
        <v/>
      </c>
      <c r="H1532" s="6" t="n">
        <f aca="false">IFERROR(INDEX('5. Tortuguitas'!$B:$D,MATCH($A1532,'5. Tortuguitas'!$B:$B,0),2),"")</f>
        <v>0</v>
      </c>
      <c r="I1532" s="6" t="str">
        <f aca="false">IFERROR(INDEX('6. Del Viso'!$A:$B,MATCH($A1532,'6. Del Viso'!$A:$A,0),3),"")</f>
        <v/>
      </c>
      <c r="J1532" s="6" t="str">
        <f aca="false">IFERROR(INDEX('7. Chica Glade'!$B:$F,MATCH($A1532,'7. Chica Glade'!$B:$B,0),2),"")</f>
        <v/>
      </c>
      <c r="K1532" s="6" t="str">
        <f aca="false">IFERROR(INDEX('8. Veterinaria'!$A:$B,MATCH($A1532,'8. Veterinaria'!$A:$A,0),2),"")</f>
        <v/>
      </c>
      <c r="L1532" s="6" t="n">
        <f aca="false">IFERROR(INDEX('9. Hipocampus'!$A:$B,MATCH($A1532,'9. Hipocampus'!$A:$A,0),2),"")</f>
        <v>0</v>
      </c>
      <c r="M1532" s="6" t="n">
        <f aca="false">IFERROR(INDEX('11. Mundo Mascotas'!$B:$D,MATCH($A1532,'11. Mundo Mascotas'!$B:$B,0),2),"")</f>
        <v>2204</v>
      </c>
      <c r="N1532" s="6" t="str">
        <f aca="false">IFERROR(INDEX('12. Yaguar'!$B:$E,MATCH($A1532,'12. Yaguar'!$B:$B,0),2),"")</f>
        <v/>
      </c>
      <c r="O1532" s="6" t="str">
        <f aca="false">IFERROR(INDEX('13. King Clor'!$A:$B,MATCH($A1532,'13. King Clor'!$A:$A,0),2),"")</f>
        <v/>
      </c>
      <c r="P1532" s="6" t="str">
        <f aca="false">IFERROR(INDEX('14. Diserquim'!$A:$B,MATCH($A1532,'14. Diserquim'!$A:$A,0),2),"")</f>
        <v/>
      </c>
      <c r="Q1532" s="6" t="str">
        <f aca="false">IFERROR(INDEX('15. Moreno'!$A:$B,MATCH($A1532,'15. Moreno'!$A:$A,0),2),"")</f>
        <v/>
      </c>
      <c r="R1532" s="6" t="str">
        <f aca="false">IFERROR(INDEX('10. Collares'!$J:$K,MATCH($A1532,'10. Collares'!$J:$J,0),2),"")</f>
        <v/>
      </c>
      <c r="S1532" s="6" t="str">
        <f aca="false">IFERROR(INDEX('13. King Clor'!$G:$H,MATCH($A1532,'13. King Clor'!$G:$G,0),2),"")</f>
        <v/>
      </c>
      <c r="T1532" s="6" t="str">
        <f aca="false">IFERROR(INDEX('10. Collares'!$A:$B,MATCH($A1532,'10. Collares'!$A:$A,0),2),"")</f>
        <v/>
      </c>
      <c r="U1532" s="6" t="str">
        <f aca="false">IFERROR(INDEX('16. Mis nietos'!$B:$C,MATCH($A1532,'16. Mis nietos'!$B:$B,0),2),"")</f>
        <v/>
      </c>
      <c r="V1532" s="6" t="str">
        <f aca="false">IFERROR(INDEX('17. Profesional Vet'!$A:$B,MATCH($A1532,'17. Profesional Vet'!$A:$A,0),2),"")</f>
        <v/>
      </c>
      <c r="W1532" s="6" t="str">
        <f aca="false">IFERROR(INDEX('18. Premier'!$A:$B,MATCH($A1532,'18. Premier'!$A:$A,0),2),"")</f>
        <v/>
      </c>
      <c r="X1532" s="6" t="str">
        <f aca="false">IFERROR(INDEX('19. Dacam'!$A:$B,MATCH($A1532,'19. Dacam'!$A:$A,0),2),"")</f>
        <v/>
      </c>
      <c r="Y1532" s="6" t="str">
        <f aca="false">IFERROR(INDEX('20. Proveedor'!$A:$B,MATCH($A1532,'20. Proveedor'!$A:$A,0),2),"")</f>
        <v/>
      </c>
      <c r="Z1532" s="6" t="str">
        <f aca="false">IFERROR(INDEX('21. Saphirus'!$A:$B,MATCH($A1532,'21. Saphirus'!$A:$A,0),2),"")</f>
        <v/>
      </c>
    </row>
    <row r="1533" customFormat="false" ht="15.75" hidden="false" customHeight="true" outlineLevel="0" collapsed="false">
      <c r="A1533" s="5" t="s">
        <v>1571</v>
      </c>
      <c r="B1533" s="5" t="n">
        <v>4270</v>
      </c>
      <c r="C1533" s="5" t="s">
        <v>118</v>
      </c>
      <c r="D1533" s="6" t="str">
        <f aca="false">IFERROR(INDEX('1. Benavídez'!$A:$B,MATCH($A1533,'1. Benavídez'!$A:$A,0),2),"")</f>
        <v/>
      </c>
      <c r="E1533" s="6" t="n">
        <f aca="false">IFERROR(INDEX('2. Gallo'!$B:$D,MATCH($A1533,'2. Gallo'!$B:$B,0),3),"")</f>
        <v>2278</v>
      </c>
      <c r="F1533" s="6" t="n">
        <f aca="false">IFERROR(INDEX('3. Anea'!$B:$D,MATCH($A1533,'3. Anea'!$B:$B,0),2),"")</f>
        <v>2523</v>
      </c>
      <c r="G1533" s="6" t="str">
        <f aca="false">IFERROR(INDEX('4. Pilar'!$A:$C,MATCH($A1533,'4. Pilar'!$A:$A,0),2),"")</f>
        <v/>
      </c>
      <c r="H1533" s="6" t="n">
        <f aca="false">IFERROR(INDEX('5. Tortuguitas'!$B:$D,MATCH($A1533,'5. Tortuguitas'!$B:$B,0),2),"")</f>
        <v>0</v>
      </c>
      <c r="I1533" s="6" t="str">
        <f aca="false">IFERROR(INDEX('6. Del Viso'!$A:$B,MATCH($A1533,'6. Del Viso'!$A:$A,0),3),"")</f>
        <v/>
      </c>
      <c r="J1533" s="6" t="str">
        <f aca="false">IFERROR(INDEX('7. Chica Glade'!$B:$F,MATCH($A1533,'7. Chica Glade'!$B:$B,0),2),"")</f>
        <v/>
      </c>
      <c r="K1533" s="6" t="str">
        <f aca="false">IFERROR(INDEX('8. Veterinaria'!$A:$B,MATCH($A1533,'8. Veterinaria'!$A:$A,0),2),"")</f>
        <v/>
      </c>
      <c r="L1533" s="6" t="n">
        <f aca="false">IFERROR(INDEX('9. Hipocampus'!$A:$B,MATCH($A1533,'9. Hipocampus'!$A:$A,0),2),"")</f>
        <v>0</v>
      </c>
      <c r="M1533" s="6" t="n">
        <f aca="false">IFERROR(INDEX('11. Mundo Mascotas'!$B:$D,MATCH($A1533,'11. Mundo Mascotas'!$B:$B,0),2),"")</f>
        <v>2432</v>
      </c>
      <c r="N1533" s="6" t="str">
        <f aca="false">IFERROR(INDEX('12. Yaguar'!$B:$E,MATCH($A1533,'12. Yaguar'!$B:$B,0),2),"")</f>
        <v/>
      </c>
      <c r="O1533" s="6" t="str">
        <f aca="false">IFERROR(INDEX('13. King Clor'!$A:$B,MATCH($A1533,'13. King Clor'!$A:$A,0),2),"")</f>
        <v/>
      </c>
      <c r="P1533" s="6" t="str">
        <f aca="false">IFERROR(INDEX('14. Diserquim'!$A:$B,MATCH($A1533,'14. Diserquim'!$A:$A,0),2),"")</f>
        <v/>
      </c>
      <c r="Q1533" s="6" t="str">
        <f aca="false">IFERROR(INDEX('15. Moreno'!$A:$B,MATCH($A1533,'15. Moreno'!$A:$A,0),2),"")</f>
        <v/>
      </c>
      <c r="R1533" s="6" t="str">
        <f aca="false">IFERROR(INDEX('10. Collares'!$J:$K,MATCH($A1533,'10. Collares'!$J:$J,0),2),"")</f>
        <v/>
      </c>
      <c r="S1533" s="6" t="str">
        <f aca="false">IFERROR(INDEX('13. King Clor'!$G:$H,MATCH($A1533,'13. King Clor'!$G:$G,0),2),"")</f>
        <v/>
      </c>
      <c r="T1533" s="6" t="str">
        <f aca="false">IFERROR(INDEX('10. Collares'!$A:$B,MATCH($A1533,'10. Collares'!$A:$A,0),2),"")</f>
        <v/>
      </c>
      <c r="U1533" s="6" t="str">
        <f aca="false">IFERROR(INDEX('16. Mis nietos'!$B:$C,MATCH($A1533,'16. Mis nietos'!$B:$B,0),2),"")</f>
        <v/>
      </c>
      <c r="V1533" s="6" t="str">
        <f aca="false">IFERROR(INDEX('17. Profesional Vet'!$A:$B,MATCH($A1533,'17. Profesional Vet'!$A:$A,0),2),"")</f>
        <v/>
      </c>
      <c r="W1533" s="6" t="str">
        <f aca="false">IFERROR(INDEX('18. Premier'!$A:$B,MATCH($A1533,'18. Premier'!$A:$A,0),2),"")</f>
        <v/>
      </c>
      <c r="X1533" s="6" t="str">
        <f aca="false">IFERROR(INDEX('19. Dacam'!$A:$B,MATCH($A1533,'19. Dacam'!$A:$A,0),2),"")</f>
        <v/>
      </c>
      <c r="Y1533" s="6" t="str">
        <f aca="false">IFERROR(INDEX('20. Proveedor'!$A:$B,MATCH($A1533,'20. Proveedor'!$A:$A,0),2),"")</f>
        <v/>
      </c>
      <c r="Z1533" s="6" t="str">
        <f aca="false">IFERROR(INDEX('21. Saphirus'!$A:$B,MATCH($A1533,'21. Saphirus'!$A:$A,0),2),"")</f>
        <v/>
      </c>
    </row>
    <row r="1534" customFormat="false" ht="15.75" hidden="false" customHeight="true" outlineLevel="0" collapsed="false">
      <c r="A1534" s="5" t="s">
        <v>1572</v>
      </c>
      <c r="B1534" s="5" t="n">
        <v>1905182</v>
      </c>
      <c r="C1534" s="5" t="s">
        <v>118</v>
      </c>
      <c r="D1534" s="6" t="str">
        <f aca="false">IFERROR(INDEX('1. Benavídez'!$A:$B,MATCH($A1534,'1. Benavídez'!$A:$A,0),2),"")</f>
        <v/>
      </c>
      <c r="E1534" s="6" t="str">
        <f aca="false">IFERROR(INDEX('2. Gallo'!$B:$D,MATCH($A1534,'2. Gallo'!$B:$B,0),3),"")</f>
        <v/>
      </c>
      <c r="F1534" s="6" t="str">
        <f aca="false">IFERROR(INDEX('3. Anea'!$B:$D,MATCH($A1534,'3. Anea'!$B:$B,0),2),"")</f>
        <v/>
      </c>
      <c r="G1534" s="6" t="str">
        <f aca="false">IFERROR(INDEX('4. Pilar'!$A:$C,MATCH($A1534,'4. Pilar'!$A:$A,0),2),"")</f>
        <v/>
      </c>
      <c r="H1534" s="6" t="n">
        <f aca="false">IFERROR(INDEX('5. Tortuguitas'!$B:$D,MATCH($A1534,'5. Tortuguitas'!$B:$B,0),2),"")</f>
        <v>1120</v>
      </c>
      <c r="I1534" s="6" t="str">
        <f aca="false">IFERROR(INDEX('6. Del Viso'!$A:$B,MATCH($A1534,'6. Del Viso'!$A:$A,0),3),"")</f>
        <v/>
      </c>
      <c r="J1534" s="6" t="str">
        <f aca="false">IFERROR(INDEX('7. Chica Glade'!$B:$F,MATCH($A1534,'7. Chica Glade'!$B:$B,0),2),"")</f>
        <v/>
      </c>
      <c r="K1534" s="6" t="str">
        <f aca="false">IFERROR(INDEX('8. Veterinaria'!$A:$B,MATCH($A1534,'8. Veterinaria'!$A:$A,0),2),"")</f>
        <v/>
      </c>
      <c r="L1534" s="6" t="n">
        <f aca="false">IFERROR(INDEX('9. Hipocampus'!$A:$B,MATCH($A1534,'9. Hipocampus'!$A:$A,0),2),"")</f>
        <v>1180</v>
      </c>
      <c r="M1534" s="6" t="str">
        <f aca="false">IFERROR(INDEX('11. Mundo Mascotas'!$B:$D,MATCH($A1534,'11. Mundo Mascotas'!$B:$B,0),2),"")</f>
        <v/>
      </c>
      <c r="N1534" s="6" t="str">
        <f aca="false">IFERROR(INDEX('12. Yaguar'!$B:$E,MATCH($A1534,'12. Yaguar'!$B:$B,0),2),"")</f>
        <v/>
      </c>
      <c r="O1534" s="6" t="str">
        <f aca="false">IFERROR(INDEX('13. King Clor'!$A:$B,MATCH($A1534,'13. King Clor'!$A:$A,0),2),"")</f>
        <v/>
      </c>
      <c r="P1534" s="6" t="str">
        <f aca="false">IFERROR(INDEX('14. Diserquim'!$A:$B,MATCH($A1534,'14. Diserquim'!$A:$A,0),2),"")</f>
        <v/>
      </c>
      <c r="Q1534" s="6" t="str">
        <f aca="false">IFERROR(INDEX('15. Moreno'!$A:$B,MATCH($A1534,'15. Moreno'!$A:$A,0),2),"")</f>
        <v/>
      </c>
      <c r="R1534" s="6" t="str">
        <f aca="false">IFERROR(INDEX('10. Collares'!$J:$K,MATCH($A1534,'10. Collares'!$J:$J,0),2),"")</f>
        <v/>
      </c>
      <c r="S1534" s="6" t="str">
        <f aca="false">IFERROR(INDEX('13. King Clor'!$G:$H,MATCH($A1534,'13. King Clor'!$G:$G,0),2),"")</f>
        <v/>
      </c>
      <c r="T1534" s="6" t="str">
        <f aca="false">IFERROR(INDEX('10. Collares'!$A:$B,MATCH($A1534,'10. Collares'!$A:$A,0),2),"")</f>
        <v/>
      </c>
      <c r="U1534" s="6" t="str">
        <f aca="false">IFERROR(INDEX('16. Mis nietos'!$B:$C,MATCH($A1534,'16. Mis nietos'!$B:$B,0),2),"")</f>
        <v/>
      </c>
      <c r="V1534" s="6" t="str">
        <f aca="false">IFERROR(INDEX('17. Profesional Vet'!$A:$B,MATCH($A1534,'17. Profesional Vet'!$A:$A,0),2),"")</f>
        <v/>
      </c>
      <c r="W1534" s="6" t="str">
        <f aca="false">IFERROR(INDEX('18. Premier'!$A:$B,MATCH($A1534,'18. Premier'!$A:$A,0),2),"")</f>
        <v/>
      </c>
      <c r="X1534" s="6" t="str">
        <f aca="false">IFERROR(INDEX('19. Dacam'!$A:$B,MATCH($A1534,'19. Dacam'!$A:$A,0),2),"")</f>
        <v/>
      </c>
      <c r="Y1534" s="6" t="str">
        <f aca="false">IFERROR(INDEX('20. Proveedor'!$A:$B,MATCH($A1534,'20. Proveedor'!$A:$A,0),2),"")</f>
        <v/>
      </c>
      <c r="Z1534" s="6" t="str">
        <f aca="false">IFERROR(INDEX('21. Saphirus'!$A:$B,MATCH($A1534,'21. Saphirus'!$A:$A,0),2),"")</f>
        <v/>
      </c>
    </row>
    <row r="1535" customFormat="false" ht="15.75" hidden="false" customHeight="true" outlineLevel="0" collapsed="false">
      <c r="A1535" s="5" t="s">
        <v>1573</v>
      </c>
      <c r="B1535" s="5" t="n">
        <v>1905183</v>
      </c>
      <c r="C1535" s="5" t="s">
        <v>118</v>
      </c>
      <c r="D1535" s="6" t="str">
        <f aca="false">IFERROR(INDEX('1. Benavídez'!$A:$B,MATCH($A1535,'1. Benavídez'!$A:$A,0),2),"")</f>
        <v/>
      </c>
      <c r="E1535" s="6" t="str">
        <f aca="false">IFERROR(INDEX('2. Gallo'!$B:$D,MATCH($A1535,'2. Gallo'!$B:$B,0),3),"")</f>
        <v/>
      </c>
      <c r="F1535" s="6" t="str">
        <f aca="false">IFERROR(INDEX('3. Anea'!$B:$D,MATCH($A1535,'3. Anea'!$B:$B,0),2),"")</f>
        <v/>
      </c>
      <c r="G1535" s="6" t="str">
        <f aca="false">IFERROR(INDEX('4. Pilar'!$A:$C,MATCH($A1535,'4. Pilar'!$A:$A,0),2),"")</f>
        <v/>
      </c>
      <c r="H1535" s="6" t="n">
        <f aca="false">IFERROR(INDEX('5. Tortuguitas'!$B:$D,MATCH($A1535,'5. Tortuguitas'!$B:$B,0),2),"")</f>
        <v>1120</v>
      </c>
      <c r="I1535" s="6" t="str">
        <f aca="false">IFERROR(INDEX('6. Del Viso'!$A:$B,MATCH($A1535,'6. Del Viso'!$A:$A,0),3),"")</f>
        <v/>
      </c>
      <c r="J1535" s="6" t="str">
        <f aca="false">IFERROR(INDEX('7. Chica Glade'!$B:$F,MATCH($A1535,'7. Chica Glade'!$B:$B,0),2),"")</f>
        <v/>
      </c>
      <c r="K1535" s="6" t="str">
        <f aca="false">IFERROR(INDEX('8. Veterinaria'!$A:$B,MATCH($A1535,'8. Veterinaria'!$A:$A,0),2),"")</f>
        <v/>
      </c>
      <c r="L1535" s="6" t="n">
        <f aca="false">IFERROR(INDEX('9. Hipocampus'!$A:$B,MATCH($A1535,'9. Hipocampus'!$A:$A,0),2),"")</f>
        <v>1180</v>
      </c>
      <c r="M1535" s="6" t="str">
        <f aca="false">IFERROR(INDEX('11. Mundo Mascotas'!$B:$D,MATCH($A1535,'11. Mundo Mascotas'!$B:$B,0),2),"")</f>
        <v/>
      </c>
      <c r="N1535" s="6" t="str">
        <f aca="false">IFERROR(INDEX('12. Yaguar'!$B:$E,MATCH($A1535,'12. Yaguar'!$B:$B,0),2),"")</f>
        <v/>
      </c>
      <c r="O1535" s="6" t="str">
        <f aca="false">IFERROR(INDEX('13. King Clor'!$A:$B,MATCH($A1535,'13. King Clor'!$A:$A,0),2),"")</f>
        <v/>
      </c>
      <c r="P1535" s="6" t="str">
        <f aca="false">IFERROR(INDEX('14. Diserquim'!$A:$B,MATCH($A1535,'14. Diserquim'!$A:$A,0),2),"")</f>
        <v/>
      </c>
      <c r="Q1535" s="6" t="str">
        <f aca="false">IFERROR(INDEX('15. Moreno'!$A:$B,MATCH($A1535,'15. Moreno'!$A:$A,0),2),"")</f>
        <v/>
      </c>
      <c r="R1535" s="6" t="str">
        <f aca="false">IFERROR(INDEX('10. Collares'!$J:$K,MATCH($A1535,'10. Collares'!$J:$J,0),2),"")</f>
        <v/>
      </c>
      <c r="S1535" s="6" t="str">
        <f aca="false">IFERROR(INDEX('13. King Clor'!$G:$H,MATCH($A1535,'13. King Clor'!$G:$G,0),2),"")</f>
        <v/>
      </c>
      <c r="T1535" s="6" t="str">
        <f aca="false">IFERROR(INDEX('10. Collares'!$A:$B,MATCH($A1535,'10. Collares'!$A:$A,0),2),"")</f>
        <v/>
      </c>
      <c r="U1535" s="6" t="str">
        <f aca="false">IFERROR(INDEX('16. Mis nietos'!$B:$C,MATCH($A1535,'16. Mis nietos'!$B:$B,0),2),"")</f>
        <v/>
      </c>
      <c r="V1535" s="6" t="str">
        <f aca="false">IFERROR(INDEX('17. Profesional Vet'!$A:$B,MATCH($A1535,'17. Profesional Vet'!$A:$A,0),2),"")</f>
        <v/>
      </c>
      <c r="W1535" s="6" t="str">
        <f aca="false">IFERROR(INDEX('18. Premier'!$A:$B,MATCH($A1535,'18. Premier'!$A:$A,0),2),"")</f>
        <v/>
      </c>
      <c r="X1535" s="6" t="str">
        <f aca="false">IFERROR(INDEX('19. Dacam'!$A:$B,MATCH($A1535,'19. Dacam'!$A:$A,0),2),"")</f>
        <v/>
      </c>
      <c r="Y1535" s="6" t="str">
        <f aca="false">IFERROR(INDEX('20. Proveedor'!$A:$B,MATCH($A1535,'20. Proveedor'!$A:$A,0),2),"")</f>
        <v/>
      </c>
      <c r="Z1535" s="6" t="str">
        <f aca="false">IFERROR(INDEX('21. Saphirus'!$A:$B,MATCH($A1535,'21. Saphirus'!$A:$A,0),2),"")</f>
        <v/>
      </c>
    </row>
    <row r="1536" customFormat="false" ht="15.75" hidden="false" customHeight="true" outlineLevel="0" collapsed="false">
      <c r="A1536" s="5" t="s">
        <v>1574</v>
      </c>
      <c r="B1536" s="5" t="n">
        <v>1905184</v>
      </c>
      <c r="C1536" s="5" t="s">
        <v>118</v>
      </c>
      <c r="D1536" s="6" t="str">
        <f aca="false">IFERROR(INDEX('1. Benavídez'!$A:$B,MATCH($A1536,'1. Benavídez'!$A:$A,0),2),"")</f>
        <v/>
      </c>
      <c r="E1536" s="6" t="str">
        <f aca="false">IFERROR(INDEX('2. Gallo'!$B:$D,MATCH($A1536,'2. Gallo'!$B:$B,0),3),"")</f>
        <v/>
      </c>
      <c r="F1536" s="6" t="str">
        <f aca="false">IFERROR(INDEX('3. Anea'!$B:$D,MATCH($A1536,'3. Anea'!$B:$B,0),2),"")</f>
        <v/>
      </c>
      <c r="G1536" s="6" t="str">
        <f aca="false">IFERROR(INDEX('4. Pilar'!$A:$C,MATCH($A1536,'4. Pilar'!$A:$A,0),2),"")</f>
        <v/>
      </c>
      <c r="H1536" s="6" t="n">
        <f aca="false">IFERROR(INDEX('5. Tortuguitas'!$B:$D,MATCH($A1536,'5. Tortuguitas'!$B:$B,0),2),"")</f>
        <v>1260</v>
      </c>
      <c r="I1536" s="6" t="str">
        <f aca="false">IFERROR(INDEX('6. Del Viso'!$A:$B,MATCH($A1536,'6. Del Viso'!$A:$A,0),3),"")</f>
        <v/>
      </c>
      <c r="J1536" s="6" t="str">
        <f aca="false">IFERROR(INDEX('7. Chica Glade'!$B:$F,MATCH($A1536,'7. Chica Glade'!$B:$B,0),2),"")</f>
        <v/>
      </c>
      <c r="K1536" s="6" t="str">
        <f aca="false">IFERROR(INDEX('8. Veterinaria'!$A:$B,MATCH($A1536,'8. Veterinaria'!$A:$A,0),2),"")</f>
        <v/>
      </c>
      <c r="L1536" s="6" t="n">
        <f aca="false">IFERROR(INDEX('9. Hipocampus'!$A:$B,MATCH($A1536,'9. Hipocampus'!$A:$A,0),2),"")</f>
        <v>1180</v>
      </c>
      <c r="M1536" s="6" t="str">
        <f aca="false">IFERROR(INDEX('11. Mundo Mascotas'!$B:$D,MATCH($A1536,'11. Mundo Mascotas'!$B:$B,0),2),"")</f>
        <v/>
      </c>
      <c r="N1536" s="6" t="str">
        <f aca="false">IFERROR(INDEX('12. Yaguar'!$B:$E,MATCH($A1536,'12. Yaguar'!$B:$B,0),2),"")</f>
        <v/>
      </c>
      <c r="O1536" s="6" t="str">
        <f aca="false">IFERROR(INDEX('13. King Clor'!$A:$B,MATCH($A1536,'13. King Clor'!$A:$A,0),2),"")</f>
        <v/>
      </c>
      <c r="P1536" s="6" t="str">
        <f aca="false">IFERROR(INDEX('14. Diserquim'!$A:$B,MATCH($A1536,'14. Diserquim'!$A:$A,0),2),"")</f>
        <v/>
      </c>
      <c r="Q1536" s="6" t="str">
        <f aca="false">IFERROR(INDEX('15. Moreno'!$A:$B,MATCH($A1536,'15. Moreno'!$A:$A,0),2),"")</f>
        <v/>
      </c>
      <c r="R1536" s="6" t="str">
        <f aca="false">IFERROR(INDEX('10. Collares'!$J:$K,MATCH($A1536,'10. Collares'!$J:$J,0),2),"")</f>
        <v/>
      </c>
      <c r="S1536" s="6" t="str">
        <f aca="false">IFERROR(INDEX('13. King Clor'!$G:$H,MATCH($A1536,'13. King Clor'!$G:$G,0),2),"")</f>
        <v/>
      </c>
      <c r="T1536" s="6" t="str">
        <f aca="false">IFERROR(INDEX('10. Collares'!$A:$B,MATCH($A1536,'10. Collares'!$A:$A,0),2),"")</f>
        <v/>
      </c>
      <c r="U1536" s="6" t="str">
        <f aca="false">IFERROR(INDEX('16. Mis nietos'!$B:$C,MATCH($A1536,'16. Mis nietos'!$B:$B,0),2),"")</f>
        <v/>
      </c>
      <c r="V1536" s="6" t="str">
        <f aca="false">IFERROR(INDEX('17. Profesional Vet'!$A:$B,MATCH($A1536,'17. Profesional Vet'!$A:$A,0),2),"")</f>
        <v/>
      </c>
      <c r="W1536" s="6" t="str">
        <f aca="false">IFERROR(INDEX('18. Premier'!$A:$B,MATCH($A1536,'18. Premier'!$A:$A,0),2),"")</f>
        <v/>
      </c>
      <c r="X1536" s="6" t="str">
        <f aca="false">IFERROR(INDEX('19. Dacam'!$A:$B,MATCH($A1536,'19. Dacam'!$A:$A,0),2),"")</f>
        <v/>
      </c>
      <c r="Y1536" s="6" t="str">
        <f aca="false">IFERROR(INDEX('20. Proveedor'!$A:$B,MATCH($A1536,'20. Proveedor'!$A:$A,0),2),"")</f>
        <v/>
      </c>
      <c r="Z1536" s="6" t="str">
        <f aca="false">IFERROR(INDEX('21. Saphirus'!$A:$B,MATCH($A1536,'21. Saphirus'!$A:$A,0),2),"")</f>
        <v/>
      </c>
    </row>
    <row r="1537" customFormat="false" ht="15.75" hidden="false" customHeight="true" outlineLevel="0" collapsed="false">
      <c r="A1537" s="5" t="s">
        <v>1575</v>
      </c>
      <c r="B1537" s="5" t="n">
        <v>1905185</v>
      </c>
      <c r="C1537" s="5" t="s">
        <v>118</v>
      </c>
      <c r="D1537" s="6" t="str">
        <f aca="false">IFERROR(INDEX('1. Benavídez'!$A:$B,MATCH($A1537,'1. Benavídez'!$A:$A,0),2),"")</f>
        <v/>
      </c>
      <c r="E1537" s="6" t="str">
        <f aca="false">IFERROR(INDEX('2. Gallo'!$B:$D,MATCH($A1537,'2. Gallo'!$B:$B,0),3),"")</f>
        <v/>
      </c>
      <c r="F1537" s="6" t="str">
        <f aca="false">IFERROR(INDEX('3. Anea'!$B:$D,MATCH($A1537,'3. Anea'!$B:$B,0),2),"")</f>
        <v/>
      </c>
      <c r="G1537" s="6" t="str">
        <f aca="false">IFERROR(INDEX('4. Pilar'!$A:$C,MATCH($A1537,'4. Pilar'!$A:$A,0),2),"")</f>
        <v/>
      </c>
      <c r="H1537" s="6" t="n">
        <f aca="false">IFERROR(INDEX('5. Tortuguitas'!$B:$D,MATCH($A1537,'5. Tortuguitas'!$B:$B,0),2),"")</f>
        <v>1260</v>
      </c>
      <c r="I1537" s="6" t="str">
        <f aca="false">IFERROR(INDEX('6. Del Viso'!$A:$B,MATCH($A1537,'6. Del Viso'!$A:$A,0),3),"")</f>
        <v/>
      </c>
      <c r="J1537" s="6" t="str">
        <f aca="false">IFERROR(INDEX('7. Chica Glade'!$B:$F,MATCH($A1537,'7. Chica Glade'!$B:$B,0),2),"")</f>
        <v/>
      </c>
      <c r="K1537" s="6" t="str">
        <f aca="false">IFERROR(INDEX('8. Veterinaria'!$A:$B,MATCH($A1537,'8. Veterinaria'!$A:$A,0),2),"")</f>
        <v/>
      </c>
      <c r="L1537" s="6" t="n">
        <f aca="false">IFERROR(INDEX('9. Hipocampus'!$A:$B,MATCH($A1537,'9. Hipocampus'!$A:$A,0),2),"")</f>
        <v>1180</v>
      </c>
      <c r="M1537" s="6" t="str">
        <f aca="false">IFERROR(INDEX('11. Mundo Mascotas'!$B:$D,MATCH($A1537,'11. Mundo Mascotas'!$B:$B,0),2),"")</f>
        <v/>
      </c>
      <c r="N1537" s="6" t="str">
        <f aca="false">IFERROR(INDEX('12. Yaguar'!$B:$E,MATCH($A1537,'12. Yaguar'!$B:$B,0),2),"")</f>
        <v/>
      </c>
      <c r="O1537" s="6" t="str">
        <f aca="false">IFERROR(INDEX('13. King Clor'!$A:$B,MATCH($A1537,'13. King Clor'!$A:$A,0),2),"")</f>
        <v/>
      </c>
      <c r="P1537" s="6" t="str">
        <f aca="false">IFERROR(INDEX('14. Diserquim'!$A:$B,MATCH($A1537,'14. Diserquim'!$A:$A,0),2),"")</f>
        <v/>
      </c>
      <c r="Q1537" s="6" t="str">
        <f aca="false">IFERROR(INDEX('15. Moreno'!$A:$B,MATCH($A1537,'15. Moreno'!$A:$A,0),2),"")</f>
        <v/>
      </c>
      <c r="R1537" s="6" t="str">
        <f aca="false">IFERROR(INDEX('10. Collares'!$J:$K,MATCH($A1537,'10. Collares'!$J:$J,0),2),"")</f>
        <v/>
      </c>
      <c r="S1537" s="6" t="str">
        <f aca="false">IFERROR(INDEX('13. King Clor'!$G:$H,MATCH($A1537,'13. King Clor'!$G:$G,0),2),"")</f>
        <v/>
      </c>
      <c r="T1537" s="6" t="str">
        <f aca="false">IFERROR(INDEX('10. Collares'!$A:$B,MATCH($A1537,'10. Collares'!$A:$A,0),2),"")</f>
        <v/>
      </c>
      <c r="U1537" s="6" t="str">
        <f aca="false">IFERROR(INDEX('16. Mis nietos'!$B:$C,MATCH($A1537,'16. Mis nietos'!$B:$B,0),2),"")</f>
        <v/>
      </c>
      <c r="V1537" s="6" t="str">
        <f aca="false">IFERROR(INDEX('17. Profesional Vet'!$A:$B,MATCH($A1537,'17. Profesional Vet'!$A:$A,0),2),"")</f>
        <v/>
      </c>
      <c r="W1537" s="6" t="str">
        <f aca="false">IFERROR(INDEX('18. Premier'!$A:$B,MATCH($A1537,'18. Premier'!$A:$A,0),2),"")</f>
        <v/>
      </c>
      <c r="X1537" s="6" t="str">
        <f aca="false">IFERROR(INDEX('19. Dacam'!$A:$B,MATCH($A1537,'19. Dacam'!$A:$A,0),2),"")</f>
        <v/>
      </c>
      <c r="Y1537" s="6" t="str">
        <f aca="false">IFERROR(INDEX('20. Proveedor'!$A:$B,MATCH($A1537,'20. Proveedor'!$A:$A,0),2),"")</f>
        <v/>
      </c>
      <c r="Z1537" s="6" t="str">
        <f aca="false">IFERROR(INDEX('21. Saphirus'!$A:$B,MATCH($A1537,'21. Saphirus'!$A:$A,0),2),"")</f>
        <v/>
      </c>
    </row>
    <row r="1538" customFormat="false" ht="15.75" hidden="false" customHeight="true" outlineLevel="0" collapsed="false">
      <c r="A1538" s="5" t="s">
        <v>1576</v>
      </c>
      <c r="B1538" s="5" t="n">
        <v>1905186</v>
      </c>
      <c r="C1538" s="5" t="s">
        <v>118</v>
      </c>
      <c r="D1538" s="6" t="str">
        <f aca="false">IFERROR(INDEX('1. Benavídez'!$A:$B,MATCH($A1538,'1. Benavídez'!$A:$A,0),2),"")</f>
        <v/>
      </c>
      <c r="E1538" s="6" t="str">
        <f aca="false">IFERROR(INDEX('2. Gallo'!$B:$D,MATCH($A1538,'2. Gallo'!$B:$B,0),3),"")</f>
        <v/>
      </c>
      <c r="F1538" s="6" t="str">
        <f aca="false">IFERROR(INDEX('3. Anea'!$B:$D,MATCH($A1538,'3. Anea'!$B:$B,0),2),"")</f>
        <v/>
      </c>
      <c r="G1538" s="6" t="str">
        <f aca="false">IFERROR(INDEX('4. Pilar'!$A:$C,MATCH($A1538,'4. Pilar'!$A:$A,0),2),"")</f>
        <v/>
      </c>
      <c r="H1538" s="6" t="n">
        <f aca="false">IFERROR(INDEX('5. Tortuguitas'!$B:$D,MATCH($A1538,'5. Tortuguitas'!$B:$B,0),2),"")</f>
        <v>1260</v>
      </c>
      <c r="I1538" s="6" t="str">
        <f aca="false">IFERROR(INDEX('6. Del Viso'!$A:$B,MATCH($A1538,'6. Del Viso'!$A:$A,0),3),"")</f>
        <v/>
      </c>
      <c r="J1538" s="6" t="str">
        <f aca="false">IFERROR(INDEX('7. Chica Glade'!$B:$F,MATCH($A1538,'7. Chica Glade'!$B:$B,0),2),"")</f>
        <v/>
      </c>
      <c r="K1538" s="6" t="str">
        <f aca="false">IFERROR(INDEX('8. Veterinaria'!$A:$B,MATCH($A1538,'8. Veterinaria'!$A:$A,0),2),"")</f>
        <v/>
      </c>
      <c r="L1538" s="6" t="n">
        <f aca="false">IFERROR(INDEX('9. Hipocampus'!$A:$B,MATCH($A1538,'9. Hipocampus'!$A:$A,0),2),"")</f>
        <v>1180</v>
      </c>
      <c r="M1538" s="6" t="str">
        <f aca="false">IFERROR(INDEX('11. Mundo Mascotas'!$B:$D,MATCH($A1538,'11. Mundo Mascotas'!$B:$B,0),2),"")</f>
        <v/>
      </c>
      <c r="N1538" s="6" t="str">
        <f aca="false">IFERROR(INDEX('12. Yaguar'!$B:$E,MATCH($A1538,'12. Yaguar'!$B:$B,0),2),"")</f>
        <v/>
      </c>
      <c r="O1538" s="6" t="str">
        <f aca="false">IFERROR(INDEX('13. King Clor'!$A:$B,MATCH($A1538,'13. King Clor'!$A:$A,0),2),"")</f>
        <v/>
      </c>
      <c r="P1538" s="6" t="str">
        <f aca="false">IFERROR(INDEX('14. Diserquim'!$A:$B,MATCH($A1538,'14. Diserquim'!$A:$A,0),2),"")</f>
        <v/>
      </c>
      <c r="Q1538" s="6" t="str">
        <f aca="false">IFERROR(INDEX('15. Moreno'!$A:$B,MATCH($A1538,'15. Moreno'!$A:$A,0),2),"")</f>
        <v/>
      </c>
      <c r="R1538" s="6" t="str">
        <f aca="false">IFERROR(INDEX('10. Collares'!$J:$K,MATCH($A1538,'10. Collares'!$J:$J,0),2),"")</f>
        <v/>
      </c>
      <c r="S1538" s="6" t="str">
        <f aca="false">IFERROR(INDEX('13. King Clor'!$G:$H,MATCH($A1538,'13. King Clor'!$G:$G,0),2),"")</f>
        <v/>
      </c>
      <c r="T1538" s="6" t="str">
        <f aca="false">IFERROR(INDEX('10. Collares'!$A:$B,MATCH($A1538,'10. Collares'!$A:$A,0),2),"")</f>
        <v/>
      </c>
      <c r="U1538" s="6" t="str">
        <f aca="false">IFERROR(INDEX('16. Mis nietos'!$B:$C,MATCH($A1538,'16. Mis nietos'!$B:$B,0),2),"")</f>
        <v/>
      </c>
      <c r="V1538" s="6" t="str">
        <f aca="false">IFERROR(INDEX('17. Profesional Vet'!$A:$B,MATCH($A1538,'17. Profesional Vet'!$A:$A,0),2),"")</f>
        <v/>
      </c>
      <c r="W1538" s="6" t="str">
        <f aca="false">IFERROR(INDEX('18. Premier'!$A:$B,MATCH($A1538,'18. Premier'!$A:$A,0),2),"")</f>
        <v/>
      </c>
      <c r="X1538" s="6" t="str">
        <f aca="false">IFERROR(INDEX('19. Dacam'!$A:$B,MATCH($A1538,'19. Dacam'!$A:$A,0),2),"")</f>
        <v/>
      </c>
      <c r="Y1538" s="6" t="str">
        <f aca="false">IFERROR(INDEX('20. Proveedor'!$A:$B,MATCH($A1538,'20. Proveedor'!$A:$A,0),2),"")</f>
        <v/>
      </c>
      <c r="Z1538" s="6" t="str">
        <f aca="false">IFERROR(INDEX('21. Saphirus'!$A:$B,MATCH($A1538,'21. Saphirus'!$A:$A,0),2),"")</f>
        <v/>
      </c>
    </row>
    <row r="1539" customFormat="false" ht="15.75" hidden="false" customHeight="true" outlineLevel="0" collapsed="false">
      <c r="A1539" s="5" t="s">
        <v>1577</v>
      </c>
      <c r="B1539" s="5" t="n">
        <v>1905180</v>
      </c>
      <c r="C1539" s="5" t="s">
        <v>118</v>
      </c>
      <c r="D1539" s="6" t="str">
        <f aca="false">IFERROR(INDEX('1. Benavídez'!$A:$B,MATCH($A1539,'1. Benavídez'!$A:$A,0),2),"")</f>
        <v/>
      </c>
      <c r="E1539" s="6" t="str">
        <f aca="false">IFERROR(INDEX('2. Gallo'!$B:$D,MATCH($A1539,'2. Gallo'!$B:$B,0),3),"")</f>
        <v/>
      </c>
      <c r="F1539" s="6" t="str">
        <f aca="false">IFERROR(INDEX('3. Anea'!$B:$D,MATCH($A1539,'3. Anea'!$B:$B,0),2),"")</f>
        <v/>
      </c>
      <c r="G1539" s="6" t="str">
        <f aca="false">IFERROR(INDEX('4. Pilar'!$A:$C,MATCH($A1539,'4. Pilar'!$A:$A,0),2),"")</f>
        <v/>
      </c>
      <c r="H1539" s="6" t="str">
        <f aca="false">IFERROR(INDEX('5. Tortuguitas'!$B:$D,MATCH($A1539,'5. Tortuguitas'!$B:$B,0),2),"")</f>
        <v/>
      </c>
      <c r="I1539" s="6" t="str">
        <f aca="false">IFERROR(INDEX('6. Del Viso'!$A:$B,MATCH($A1539,'6. Del Viso'!$A:$A,0),3),"")</f>
        <v/>
      </c>
      <c r="J1539" s="6" t="str">
        <f aca="false">IFERROR(INDEX('7. Chica Glade'!$B:$F,MATCH($A1539,'7. Chica Glade'!$B:$B,0),2),"")</f>
        <v/>
      </c>
      <c r="K1539" s="6" t="str">
        <f aca="false">IFERROR(INDEX('8. Veterinaria'!$A:$B,MATCH($A1539,'8. Veterinaria'!$A:$A,0),2),"")</f>
        <v/>
      </c>
      <c r="L1539" s="6" t="n">
        <f aca="false">IFERROR(INDEX('9. Hipocampus'!$A:$B,MATCH($A1539,'9. Hipocampus'!$A:$A,0),2),"")</f>
        <v>1180</v>
      </c>
      <c r="M1539" s="6" t="str">
        <f aca="false">IFERROR(INDEX('11. Mundo Mascotas'!$B:$D,MATCH($A1539,'11. Mundo Mascotas'!$B:$B,0),2),"")</f>
        <v/>
      </c>
      <c r="N1539" s="6" t="str">
        <f aca="false">IFERROR(INDEX('12. Yaguar'!$B:$E,MATCH($A1539,'12. Yaguar'!$B:$B,0),2),"")</f>
        <v/>
      </c>
      <c r="O1539" s="6" t="str">
        <f aca="false">IFERROR(INDEX('13. King Clor'!$A:$B,MATCH($A1539,'13. King Clor'!$A:$A,0),2),"")</f>
        <v/>
      </c>
      <c r="P1539" s="6" t="str">
        <f aca="false">IFERROR(INDEX('14. Diserquim'!$A:$B,MATCH($A1539,'14. Diserquim'!$A:$A,0),2),"")</f>
        <v/>
      </c>
      <c r="Q1539" s="6" t="str">
        <f aca="false">IFERROR(INDEX('15. Moreno'!$A:$B,MATCH($A1539,'15. Moreno'!$A:$A,0),2),"")</f>
        <v/>
      </c>
      <c r="R1539" s="6" t="str">
        <f aca="false">IFERROR(INDEX('10. Collares'!$J:$K,MATCH($A1539,'10. Collares'!$J:$J,0),2),"")</f>
        <v/>
      </c>
      <c r="S1539" s="6" t="str">
        <f aca="false">IFERROR(INDEX('13. King Clor'!$G:$H,MATCH($A1539,'13. King Clor'!$G:$G,0),2),"")</f>
        <v/>
      </c>
      <c r="T1539" s="6" t="str">
        <f aca="false">IFERROR(INDEX('10. Collares'!$A:$B,MATCH($A1539,'10. Collares'!$A:$A,0),2),"")</f>
        <v/>
      </c>
      <c r="U1539" s="6" t="str">
        <f aca="false">IFERROR(INDEX('16. Mis nietos'!$B:$C,MATCH($A1539,'16. Mis nietos'!$B:$B,0),2),"")</f>
        <v/>
      </c>
      <c r="V1539" s="6" t="str">
        <f aca="false">IFERROR(INDEX('17. Profesional Vet'!$A:$B,MATCH($A1539,'17. Profesional Vet'!$A:$A,0),2),"")</f>
        <v/>
      </c>
      <c r="W1539" s="6" t="str">
        <f aca="false">IFERROR(INDEX('18. Premier'!$A:$B,MATCH($A1539,'18. Premier'!$A:$A,0),2),"")</f>
        <v/>
      </c>
      <c r="X1539" s="6" t="str">
        <f aca="false">IFERROR(INDEX('19. Dacam'!$A:$B,MATCH($A1539,'19. Dacam'!$A:$A,0),2),"")</f>
        <v/>
      </c>
      <c r="Y1539" s="6" t="str">
        <f aca="false">IFERROR(INDEX('20. Proveedor'!$A:$B,MATCH($A1539,'20. Proveedor'!$A:$A,0),2),"")</f>
        <v/>
      </c>
      <c r="Z1539" s="6" t="str">
        <f aca="false">IFERROR(INDEX('21. Saphirus'!$A:$B,MATCH($A1539,'21. Saphirus'!$A:$A,0),2),"")</f>
        <v/>
      </c>
    </row>
    <row r="1540" customFormat="false" ht="15.75" hidden="false" customHeight="true" outlineLevel="0" collapsed="false">
      <c r="A1540" s="5" t="s">
        <v>1578</v>
      </c>
      <c r="B1540" s="5" t="n">
        <v>1905181</v>
      </c>
      <c r="C1540" s="5" t="s">
        <v>118</v>
      </c>
      <c r="D1540" s="6" t="str">
        <f aca="false">IFERROR(INDEX('1. Benavídez'!$A:$B,MATCH($A1540,'1. Benavídez'!$A:$A,0),2),"")</f>
        <v/>
      </c>
      <c r="E1540" s="6" t="str">
        <f aca="false">IFERROR(INDEX('2. Gallo'!$B:$D,MATCH($A1540,'2. Gallo'!$B:$B,0),3),"")</f>
        <v/>
      </c>
      <c r="F1540" s="6" t="str">
        <f aca="false">IFERROR(INDEX('3. Anea'!$B:$D,MATCH($A1540,'3. Anea'!$B:$B,0),2),"")</f>
        <v/>
      </c>
      <c r="G1540" s="6" t="str">
        <f aca="false">IFERROR(INDEX('4. Pilar'!$A:$C,MATCH($A1540,'4. Pilar'!$A:$A,0),2),"")</f>
        <v/>
      </c>
      <c r="H1540" s="6" t="n">
        <f aca="false">IFERROR(INDEX('5. Tortuguitas'!$B:$D,MATCH($A1540,'5. Tortuguitas'!$B:$B,0),2),"")</f>
        <v>1120</v>
      </c>
      <c r="I1540" s="6" t="str">
        <f aca="false">IFERROR(INDEX('6. Del Viso'!$A:$B,MATCH($A1540,'6. Del Viso'!$A:$A,0),3),"")</f>
        <v/>
      </c>
      <c r="J1540" s="6" t="str">
        <f aca="false">IFERROR(INDEX('7. Chica Glade'!$B:$F,MATCH($A1540,'7. Chica Glade'!$B:$B,0),2),"")</f>
        <v/>
      </c>
      <c r="K1540" s="6" t="str">
        <f aca="false">IFERROR(INDEX('8. Veterinaria'!$A:$B,MATCH($A1540,'8. Veterinaria'!$A:$A,0),2),"")</f>
        <v/>
      </c>
      <c r="L1540" s="6" t="n">
        <f aca="false">IFERROR(INDEX('9. Hipocampus'!$A:$B,MATCH($A1540,'9. Hipocampus'!$A:$A,0),2),"")</f>
        <v>1180</v>
      </c>
      <c r="M1540" s="6" t="str">
        <f aca="false">IFERROR(INDEX('11. Mundo Mascotas'!$B:$D,MATCH($A1540,'11. Mundo Mascotas'!$B:$B,0),2),"")</f>
        <v/>
      </c>
      <c r="N1540" s="6" t="str">
        <f aca="false">IFERROR(INDEX('12. Yaguar'!$B:$E,MATCH($A1540,'12. Yaguar'!$B:$B,0),2),"")</f>
        <v/>
      </c>
      <c r="O1540" s="6" t="str">
        <f aca="false">IFERROR(INDEX('13. King Clor'!$A:$B,MATCH($A1540,'13. King Clor'!$A:$A,0),2),"")</f>
        <v/>
      </c>
      <c r="P1540" s="6" t="str">
        <f aca="false">IFERROR(INDEX('14. Diserquim'!$A:$B,MATCH($A1540,'14. Diserquim'!$A:$A,0),2),"")</f>
        <v/>
      </c>
      <c r="Q1540" s="6" t="str">
        <f aca="false">IFERROR(INDEX('15. Moreno'!$A:$B,MATCH($A1540,'15. Moreno'!$A:$A,0),2),"")</f>
        <v/>
      </c>
      <c r="R1540" s="6" t="str">
        <f aca="false">IFERROR(INDEX('10. Collares'!$J:$K,MATCH($A1540,'10. Collares'!$J:$J,0),2),"")</f>
        <v/>
      </c>
      <c r="S1540" s="6" t="str">
        <f aca="false">IFERROR(INDEX('13. King Clor'!$G:$H,MATCH($A1540,'13. King Clor'!$G:$G,0),2),"")</f>
        <v/>
      </c>
      <c r="T1540" s="6" t="str">
        <f aca="false">IFERROR(INDEX('10. Collares'!$A:$B,MATCH($A1540,'10. Collares'!$A:$A,0),2),"")</f>
        <v/>
      </c>
      <c r="U1540" s="6" t="str">
        <f aca="false">IFERROR(INDEX('16. Mis nietos'!$B:$C,MATCH($A1540,'16. Mis nietos'!$B:$B,0),2),"")</f>
        <v/>
      </c>
      <c r="V1540" s="6" t="str">
        <f aca="false">IFERROR(INDEX('17. Profesional Vet'!$A:$B,MATCH($A1540,'17. Profesional Vet'!$A:$A,0),2),"")</f>
        <v/>
      </c>
      <c r="W1540" s="6" t="str">
        <f aca="false">IFERROR(INDEX('18. Premier'!$A:$B,MATCH($A1540,'18. Premier'!$A:$A,0),2),"")</f>
        <v/>
      </c>
      <c r="X1540" s="6" t="str">
        <f aca="false">IFERROR(INDEX('19. Dacam'!$A:$B,MATCH($A1540,'19. Dacam'!$A:$A,0),2),"")</f>
        <v/>
      </c>
      <c r="Y1540" s="6" t="str">
        <f aca="false">IFERROR(INDEX('20. Proveedor'!$A:$B,MATCH($A1540,'20. Proveedor'!$A:$A,0),2),"")</f>
        <v/>
      </c>
      <c r="Z1540" s="6" t="str">
        <f aca="false">IFERROR(INDEX('21. Saphirus'!$A:$B,MATCH($A1540,'21. Saphirus'!$A:$A,0),2),"")</f>
        <v/>
      </c>
    </row>
    <row r="1541" customFormat="false" ht="15.75" hidden="false" customHeight="true" outlineLevel="0" collapsed="false">
      <c r="A1541" s="5" t="s">
        <v>1579</v>
      </c>
      <c r="B1541" s="5" t="n">
        <v>255</v>
      </c>
      <c r="C1541" s="5" t="s">
        <v>33</v>
      </c>
      <c r="D1541" s="6" t="str">
        <f aca="false">IFERROR(INDEX('1. Benavídez'!$A:$B,MATCH($A1541,'1. Benavídez'!$A:$A,0),2),"")</f>
        <v/>
      </c>
      <c r="E1541" s="6" t="str">
        <f aca="false">IFERROR(INDEX('2. Gallo'!$B:$D,MATCH($A1541,'2. Gallo'!$B:$B,0),3),"")</f>
        <v/>
      </c>
      <c r="F1541" s="6" t="str">
        <f aca="false">IFERROR(INDEX('3. Anea'!$B:$D,MATCH($A1541,'3. Anea'!$B:$B,0),2),"")</f>
        <v/>
      </c>
      <c r="G1541" s="6" t="str">
        <f aca="false">IFERROR(INDEX('4. Pilar'!$A:$C,MATCH($A1541,'4. Pilar'!$A:$A,0),2),"")</f>
        <v/>
      </c>
      <c r="H1541" s="6" t="str">
        <f aca="false">IFERROR(INDEX('5. Tortuguitas'!$B:$D,MATCH($A1541,'5. Tortuguitas'!$B:$B,0),2),"")</f>
        <v/>
      </c>
      <c r="I1541" s="6" t="str">
        <f aca="false">IFERROR(INDEX('6. Del Viso'!$A:$B,MATCH($A1541,'6. Del Viso'!$A:$A,0),3),"")</f>
        <v/>
      </c>
      <c r="J1541" s="6" t="str">
        <f aca="false">IFERROR(INDEX('7. Chica Glade'!$B:$F,MATCH($A1541,'7. Chica Glade'!$B:$B,0),2),"")</f>
        <v/>
      </c>
      <c r="K1541" s="6" t="str">
        <f aca="false">IFERROR(INDEX('8. Veterinaria'!$A:$B,MATCH($A1541,'8. Veterinaria'!$A:$A,0),2),"")</f>
        <v/>
      </c>
      <c r="L1541" s="6" t="str">
        <f aca="false">IFERROR(INDEX('9. Hipocampus'!$A:$B,MATCH($A1541,'9. Hipocampus'!$A:$A,0),2),"")</f>
        <v/>
      </c>
      <c r="M1541" s="6" t="str">
        <f aca="false">IFERROR(INDEX('11. Mundo Mascotas'!$B:$D,MATCH($A1541,'11. Mundo Mascotas'!$B:$B,0),2),"")</f>
        <v/>
      </c>
      <c r="N1541" s="6" t="str">
        <f aca="false">IFERROR(INDEX('12. Yaguar'!$B:$E,MATCH($A1541,'12. Yaguar'!$B:$B,0),2),"")</f>
        <v/>
      </c>
      <c r="O1541" s="6" t="str">
        <f aca="false">IFERROR(INDEX('13. King Clor'!$A:$B,MATCH($A1541,'13. King Clor'!$A:$A,0),2),"")</f>
        <v/>
      </c>
      <c r="P1541" s="6" t="str">
        <f aca="false">IFERROR(INDEX('14. Diserquim'!$A:$B,MATCH($A1541,'14. Diserquim'!$A:$A,0),2),"")</f>
        <v/>
      </c>
      <c r="Q1541" s="6" t="str">
        <f aca="false">IFERROR(INDEX('15. Moreno'!$A:$B,MATCH($A1541,'15. Moreno'!$A:$A,0),2),"")</f>
        <v/>
      </c>
      <c r="R1541" s="6" t="str">
        <f aca="false">IFERROR(INDEX('10. Collares'!$J:$K,MATCH($A1541,'10. Collares'!$J:$J,0),2),"")</f>
        <v/>
      </c>
      <c r="S1541" s="6" t="str">
        <f aca="false">IFERROR(INDEX('13. King Clor'!$G:$H,MATCH($A1541,'13. King Clor'!$G:$G,0),2),"")</f>
        <v/>
      </c>
      <c r="T1541" s="6" t="str">
        <f aca="false">IFERROR(INDEX('10. Collares'!$A:$B,MATCH($A1541,'10. Collares'!$A:$A,0),2),"")</f>
        <v/>
      </c>
      <c r="U1541" s="6" t="str">
        <f aca="false">IFERROR(INDEX('16. Mis nietos'!$B:$C,MATCH($A1541,'16. Mis nietos'!$B:$B,0),2),"")</f>
        <v/>
      </c>
      <c r="V1541" s="6" t="str">
        <f aca="false">IFERROR(INDEX('17. Profesional Vet'!$A:$B,MATCH($A1541,'17. Profesional Vet'!$A:$A,0),2),"")</f>
        <v/>
      </c>
      <c r="W1541" s="6" t="str">
        <f aca="false">IFERROR(INDEX('18. Premier'!$A:$B,MATCH($A1541,'18. Premier'!$A:$A,0),2),"")</f>
        <v/>
      </c>
      <c r="X1541" s="6" t="str">
        <f aca="false">IFERROR(INDEX('19. Dacam'!$A:$B,MATCH($A1541,'19. Dacam'!$A:$A,0),2),"")</f>
        <v/>
      </c>
      <c r="Y1541" s="6" t="str">
        <f aca="false">IFERROR(INDEX('20. Proveedor'!$A:$B,MATCH($A1541,'20. Proveedor'!$A:$A,0),2),"")</f>
        <v/>
      </c>
      <c r="Z1541" s="6" t="str">
        <f aca="false">IFERROR(INDEX('21. Saphirus'!$A:$B,MATCH($A1541,'21. Saphirus'!$A:$A,0),2),"")</f>
        <v/>
      </c>
    </row>
    <row r="1542" customFormat="false" ht="15.75" hidden="false" customHeight="true" outlineLevel="0" collapsed="false">
      <c r="A1542" s="5" t="s">
        <v>1580</v>
      </c>
      <c r="B1542" s="5" t="n">
        <v>1906068</v>
      </c>
      <c r="C1542" s="5" t="s">
        <v>33</v>
      </c>
      <c r="D1542" s="6" t="str">
        <f aca="false">IFERROR(INDEX('1. Benavídez'!$A:$B,MATCH($A1542,'1. Benavídez'!$A:$A,0),2),"")</f>
        <v/>
      </c>
      <c r="E1542" s="6" t="str">
        <f aca="false">IFERROR(INDEX('2. Gallo'!$B:$D,MATCH($A1542,'2. Gallo'!$B:$B,0),3),"")</f>
        <v/>
      </c>
      <c r="F1542" s="6" t="str">
        <f aca="false">IFERROR(INDEX('3. Anea'!$B:$D,MATCH($A1542,'3. Anea'!$B:$B,0),2),"")</f>
        <v/>
      </c>
      <c r="G1542" s="6" t="str">
        <f aca="false">IFERROR(INDEX('4. Pilar'!$A:$C,MATCH($A1542,'4. Pilar'!$A:$A,0),2),"")</f>
        <v/>
      </c>
      <c r="H1542" s="6" t="str">
        <f aca="false">IFERROR(INDEX('5. Tortuguitas'!$B:$D,MATCH($A1542,'5. Tortuguitas'!$B:$B,0),2),"")</f>
        <v/>
      </c>
      <c r="I1542" s="6" t="str">
        <f aca="false">IFERROR(INDEX('6. Del Viso'!$A:$B,MATCH($A1542,'6. Del Viso'!$A:$A,0),3),"")</f>
        <v/>
      </c>
      <c r="J1542" s="6" t="str">
        <f aca="false">IFERROR(INDEX('7. Chica Glade'!$B:$F,MATCH($A1542,'7. Chica Glade'!$B:$B,0),2),"")</f>
        <v/>
      </c>
      <c r="K1542" s="6" t="str">
        <f aca="false">IFERROR(INDEX('8. Veterinaria'!$A:$B,MATCH($A1542,'8. Veterinaria'!$A:$A,0),2),"")</f>
        <v/>
      </c>
      <c r="L1542" s="6" t="str">
        <f aca="false">IFERROR(INDEX('9. Hipocampus'!$A:$B,MATCH($A1542,'9. Hipocampus'!$A:$A,0),2),"")</f>
        <v/>
      </c>
      <c r="M1542" s="6" t="str">
        <f aca="false">IFERROR(INDEX('11. Mundo Mascotas'!$B:$D,MATCH($A1542,'11. Mundo Mascotas'!$B:$B,0),2),"")</f>
        <v/>
      </c>
      <c r="N1542" s="6" t="str">
        <f aca="false">IFERROR(INDEX('12. Yaguar'!$B:$E,MATCH($A1542,'12. Yaguar'!$B:$B,0),2),"")</f>
        <v/>
      </c>
      <c r="O1542" s="6" t="str">
        <f aca="false">IFERROR(INDEX('13. King Clor'!$A:$B,MATCH($A1542,'13. King Clor'!$A:$A,0),2),"")</f>
        <v/>
      </c>
      <c r="P1542" s="6" t="str">
        <f aca="false">IFERROR(INDEX('14. Diserquim'!$A:$B,MATCH($A1542,'14. Diserquim'!$A:$A,0),2),"")</f>
        <v/>
      </c>
      <c r="Q1542" s="6" t="str">
        <f aca="false">IFERROR(INDEX('15. Moreno'!$A:$B,MATCH($A1542,'15. Moreno'!$A:$A,0),2),"")</f>
        <v/>
      </c>
      <c r="R1542" s="6" t="str">
        <f aca="false">IFERROR(INDEX('10. Collares'!$J:$K,MATCH($A1542,'10. Collares'!$J:$J,0),2),"")</f>
        <v/>
      </c>
      <c r="S1542" s="6" t="str">
        <f aca="false">IFERROR(INDEX('13. King Clor'!$G:$H,MATCH($A1542,'13. King Clor'!$G:$G,0),2),"")</f>
        <v/>
      </c>
      <c r="T1542" s="6" t="str">
        <f aca="false">IFERROR(INDEX('10. Collares'!$A:$B,MATCH($A1542,'10. Collares'!$A:$A,0),2),"")</f>
        <v/>
      </c>
      <c r="U1542" s="6" t="str">
        <f aca="false">IFERROR(INDEX('16. Mis nietos'!$B:$C,MATCH($A1542,'16. Mis nietos'!$B:$B,0),2),"")</f>
        <v/>
      </c>
      <c r="V1542" s="6" t="str">
        <f aca="false">IFERROR(INDEX('17. Profesional Vet'!$A:$B,MATCH($A1542,'17. Profesional Vet'!$A:$A,0),2),"")</f>
        <v/>
      </c>
      <c r="W1542" s="6" t="str">
        <f aca="false">IFERROR(INDEX('18. Premier'!$A:$B,MATCH($A1542,'18. Premier'!$A:$A,0),2),"")</f>
        <v/>
      </c>
      <c r="X1542" s="6" t="str">
        <f aca="false">IFERROR(INDEX('19. Dacam'!$A:$B,MATCH($A1542,'19. Dacam'!$A:$A,0),2),"")</f>
        <v/>
      </c>
      <c r="Y1542" s="6" t="str">
        <f aca="false">IFERROR(INDEX('20. Proveedor'!$A:$B,MATCH($A1542,'20. Proveedor'!$A:$A,0),2),"")</f>
        <v/>
      </c>
      <c r="Z1542" s="6" t="str">
        <f aca="false">IFERROR(INDEX('21. Saphirus'!$A:$B,MATCH($A1542,'21. Saphirus'!$A:$A,0),2),"")</f>
        <v/>
      </c>
    </row>
    <row r="1543" customFormat="false" ht="15.75" hidden="false" customHeight="true" outlineLevel="0" collapsed="false">
      <c r="A1543" s="5" t="s">
        <v>1581</v>
      </c>
      <c r="B1543" s="5" t="n">
        <v>44514</v>
      </c>
      <c r="C1543" s="5" t="s">
        <v>33</v>
      </c>
      <c r="D1543" s="6" t="str">
        <f aca="false">IFERROR(INDEX('1. Benavídez'!$A:$B,MATCH($A1543,'1. Benavídez'!$A:$A,0),2),"")</f>
        <v/>
      </c>
      <c r="E1543" s="6" t="str">
        <f aca="false">IFERROR(INDEX('2. Gallo'!$B:$D,MATCH($A1543,'2. Gallo'!$B:$B,0),3),"")</f>
        <v/>
      </c>
      <c r="F1543" s="6" t="str">
        <f aca="false">IFERROR(INDEX('3. Anea'!$B:$D,MATCH($A1543,'3. Anea'!$B:$B,0),2),"")</f>
        <v/>
      </c>
      <c r="G1543" s="6" t="str">
        <f aca="false">IFERROR(INDEX('4. Pilar'!$A:$C,MATCH($A1543,'4. Pilar'!$A:$A,0),2),"")</f>
        <v/>
      </c>
      <c r="H1543" s="6" t="str">
        <f aca="false">IFERROR(INDEX('5. Tortuguitas'!$B:$D,MATCH($A1543,'5. Tortuguitas'!$B:$B,0),2),"")</f>
        <v/>
      </c>
      <c r="I1543" s="6" t="str">
        <f aca="false">IFERROR(INDEX('6. Del Viso'!$A:$B,MATCH($A1543,'6. Del Viso'!$A:$A,0),3),"")</f>
        <v/>
      </c>
      <c r="J1543" s="6" t="str">
        <f aca="false">IFERROR(INDEX('7. Chica Glade'!$B:$F,MATCH($A1543,'7. Chica Glade'!$B:$B,0),2),"")</f>
        <v/>
      </c>
      <c r="K1543" s="6" t="str">
        <f aca="false">IFERROR(INDEX('8. Veterinaria'!$A:$B,MATCH($A1543,'8. Veterinaria'!$A:$A,0),2),"")</f>
        <v/>
      </c>
      <c r="L1543" s="6" t="str">
        <f aca="false">IFERROR(INDEX('9. Hipocampus'!$A:$B,MATCH($A1543,'9. Hipocampus'!$A:$A,0),2),"")</f>
        <v/>
      </c>
      <c r="M1543" s="6" t="str">
        <f aca="false">IFERROR(INDEX('11. Mundo Mascotas'!$B:$D,MATCH($A1543,'11. Mundo Mascotas'!$B:$B,0),2),"")</f>
        <v/>
      </c>
      <c r="N1543" s="6" t="str">
        <f aca="false">IFERROR(INDEX('12. Yaguar'!$B:$E,MATCH($A1543,'12. Yaguar'!$B:$B,0),2),"")</f>
        <v/>
      </c>
      <c r="O1543" s="6" t="str">
        <f aca="false">IFERROR(INDEX('13. King Clor'!$A:$B,MATCH($A1543,'13. King Clor'!$A:$A,0),2),"")</f>
        <v/>
      </c>
      <c r="P1543" s="6" t="str">
        <f aca="false">IFERROR(INDEX('14. Diserquim'!$A:$B,MATCH($A1543,'14. Diserquim'!$A:$A,0),2),"")</f>
        <v/>
      </c>
      <c r="Q1543" s="6" t="str">
        <f aca="false">IFERROR(INDEX('15. Moreno'!$A:$B,MATCH($A1543,'15. Moreno'!$A:$A,0),2),"")</f>
        <v/>
      </c>
      <c r="R1543" s="6" t="str">
        <f aca="false">IFERROR(INDEX('10. Collares'!$J:$K,MATCH($A1543,'10. Collares'!$J:$J,0),2),"")</f>
        <v/>
      </c>
      <c r="S1543" s="6" t="str">
        <f aca="false">IFERROR(INDEX('13. King Clor'!$G:$H,MATCH($A1543,'13. King Clor'!$G:$G,0),2),"")</f>
        <v/>
      </c>
      <c r="T1543" s="6" t="str">
        <f aca="false">IFERROR(INDEX('10. Collares'!$A:$B,MATCH($A1543,'10. Collares'!$A:$A,0),2),"")</f>
        <v/>
      </c>
      <c r="U1543" s="6" t="str">
        <f aca="false">IFERROR(INDEX('16. Mis nietos'!$B:$C,MATCH($A1543,'16. Mis nietos'!$B:$B,0),2),"")</f>
        <v/>
      </c>
      <c r="V1543" s="6" t="str">
        <f aca="false">IFERROR(INDEX('17. Profesional Vet'!$A:$B,MATCH($A1543,'17. Profesional Vet'!$A:$A,0),2),"")</f>
        <v/>
      </c>
      <c r="W1543" s="6" t="str">
        <f aca="false">IFERROR(INDEX('18. Premier'!$A:$B,MATCH($A1543,'18. Premier'!$A:$A,0),2),"")</f>
        <v/>
      </c>
      <c r="X1543" s="6" t="str">
        <f aca="false">IFERROR(INDEX('19. Dacam'!$A:$B,MATCH($A1543,'19. Dacam'!$A:$A,0),2),"")</f>
        <v/>
      </c>
      <c r="Y1543" s="6" t="str">
        <f aca="false">IFERROR(INDEX('20. Proveedor'!$A:$B,MATCH($A1543,'20. Proveedor'!$A:$A,0),2),"")</f>
        <v/>
      </c>
      <c r="Z1543" s="6" t="str">
        <f aca="false">IFERROR(INDEX('21. Saphirus'!$A:$B,MATCH($A1543,'21. Saphirus'!$A:$A,0),2),"")</f>
        <v/>
      </c>
    </row>
    <row r="1544" customFormat="false" ht="15.75" hidden="false" customHeight="true" outlineLevel="0" collapsed="false">
      <c r="A1544" s="5" t="s">
        <v>1582</v>
      </c>
      <c r="B1544" s="5" t="n">
        <v>1905984</v>
      </c>
      <c r="C1544" s="5" t="s">
        <v>123</v>
      </c>
      <c r="D1544" s="6" t="str">
        <f aca="false">IFERROR(INDEX('1. Benavídez'!$A:$B,MATCH($A1544,'1. Benavídez'!$A:$A,0),2),"")</f>
        <v/>
      </c>
      <c r="E1544" s="6" t="str">
        <f aca="false">IFERROR(INDEX('2. Gallo'!$B:$D,MATCH($A1544,'2. Gallo'!$B:$B,0),3),"")</f>
        <v/>
      </c>
      <c r="F1544" s="6" t="str">
        <f aca="false">IFERROR(INDEX('3. Anea'!$B:$D,MATCH($A1544,'3. Anea'!$B:$B,0),2),"")</f>
        <v/>
      </c>
      <c r="G1544" s="6" t="str">
        <f aca="false">IFERROR(INDEX('4. Pilar'!$A:$C,MATCH($A1544,'4. Pilar'!$A:$A,0),2),"")</f>
        <v/>
      </c>
      <c r="H1544" s="6" t="str">
        <f aca="false">IFERROR(INDEX('5. Tortuguitas'!$B:$D,MATCH($A1544,'5. Tortuguitas'!$B:$B,0),2),"")</f>
        <v/>
      </c>
      <c r="I1544" s="6" t="str">
        <f aca="false">IFERROR(INDEX('6. Del Viso'!$A:$B,MATCH($A1544,'6. Del Viso'!$A:$A,0),3),"")</f>
        <v/>
      </c>
      <c r="J1544" s="6" t="str">
        <f aca="false">IFERROR(INDEX('7. Chica Glade'!$B:$F,MATCH($A1544,'7. Chica Glade'!$B:$B,0),2),"")</f>
        <v/>
      </c>
      <c r="K1544" s="6" t="str">
        <f aca="false">IFERROR(INDEX('8. Veterinaria'!$A:$B,MATCH($A1544,'8. Veterinaria'!$A:$A,0),2),"")</f>
        <v/>
      </c>
      <c r="L1544" s="6" t="str">
        <f aca="false">IFERROR(INDEX('9. Hipocampus'!$A:$B,MATCH($A1544,'9. Hipocampus'!$A:$A,0),2),"")</f>
        <v/>
      </c>
      <c r="M1544" s="6" t="str">
        <f aca="false">IFERROR(INDEX('11. Mundo Mascotas'!$B:$D,MATCH($A1544,'11. Mundo Mascotas'!$B:$B,0),2),"")</f>
        <v/>
      </c>
      <c r="N1544" s="6" t="str">
        <f aca="false">IFERROR(INDEX('12. Yaguar'!$B:$E,MATCH($A1544,'12. Yaguar'!$B:$B,0),2),"")</f>
        <v/>
      </c>
      <c r="O1544" s="6" t="str">
        <f aca="false">IFERROR(INDEX('13. King Clor'!$A:$B,MATCH($A1544,'13. King Clor'!$A:$A,0),2),"")</f>
        <v/>
      </c>
      <c r="P1544" s="6" t="str">
        <f aca="false">IFERROR(INDEX('14. Diserquim'!$A:$B,MATCH($A1544,'14. Diserquim'!$A:$A,0),2),"")</f>
        <v/>
      </c>
      <c r="Q1544" s="6" t="str">
        <f aca="false">IFERROR(INDEX('15. Moreno'!$A:$B,MATCH($A1544,'15. Moreno'!$A:$A,0),2),"")</f>
        <v/>
      </c>
      <c r="R1544" s="6" t="str">
        <f aca="false">IFERROR(INDEX('10. Collares'!$J:$K,MATCH($A1544,'10. Collares'!$J:$J,0),2),"")</f>
        <v/>
      </c>
      <c r="S1544" s="6" t="str">
        <f aca="false">IFERROR(INDEX('13. King Clor'!$G:$H,MATCH($A1544,'13. King Clor'!$G:$G,0),2),"")</f>
        <v/>
      </c>
      <c r="T1544" s="6" t="str">
        <f aca="false">IFERROR(INDEX('10. Collares'!$A:$B,MATCH($A1544,'10. Collares'!$A:$A,0),2),"")</f>
        <v/>
      </c>
      <c r="U1544" s="6" t="n">
        <f aca="false">IFERROR(INDEX('16. Mis nietos'!$B:$C,MATCH($A1544,'16. Mis nietos'!$B:$B,0),2),"")</f>
        <v>3267</v>
      </c>
      <c r="V1544" s="6" t="str">
        <f aca="false">IFERROR(INDEX('17. Profesional Vet'!$A:$B,MATCH($A1544,'17. Profesional Vet'!$A:$A,0),2),"")</f>
        <v/>
      </c>
      <c r="W1544" s="6" t="n">
        <f aca="false">IFERROR(INDEX('18. Premier'!$A:$B,MATCH($A1544,'18. Premier'!$A:$A,0),2),"")</f>
        <v>3998</v>
      </c>
      <c r="X1544" s="6" t="str">
        <f aca="false">IFERROR(INDEX('19. Dacam'!$A:$B,MATCH($A1544,'19. Dacam'!$A:$A,0),2),"")</f>
        <v/>
      </c>
      <c r="Y1544" s="6" t="str">
        <f aca="false">IFERROR(INDEX('20. Proveedor'!$A:$B,MATCH($A1544,'20. Proveedor'!$A:$A,0),2),"")</f>
        <v/>
      </c>
      <c r="Z1544" s="6" t="str">
        <f aca="false">IFERROR(INDEX('21. Saphirus'!$A:$B,MATCH($A1544,'21. Saphirus'!$A:$A,0),2),"")</f>
        <v/>
      </c>
    </row>
    <row r="1545" customFormat="false" ht="15.75" hidden="false" customHeight="true" outlineLevel="0" collapsed="false">
      <c r="A1545" s="5" t="s">
        <v>1583</v>
      </c>
      <c r="B1545" s="5" t="n">
        <v>1906115</v>
      </c>
      <c r="C1545" s="5" t="s">
        <v>123</v>
      </c>
      <c r="D1545" s="6" t="str">
        <f aca="false">IFERROR(INDEX('1. Benavídez'!$A:$B,MATCH($A1545,'1. Benavídez'!$A:$A,0),2),"")</f>
        <v/>
      </c>
      <c r="E1545" s="6" t="str">
        <f aca="false">IFERROR(INDEX('2. Gallo'!$B:$D,MATCH($A1545,'2. Gallo'!$B:$B,0),3),"")</f>
        <v/>
      </c>
      <c r="F1545" s="6" t="str">
        <f aca="false">IFERROR(INDEX('3. Anea'!$B:$D,MATCH($A1545,'3. Anea'!$B:$B,0),2),"")</f>
        <v/>
      </c>
      <c r="G1545" s="6" t="str">
        <f aca="false">IFERROR(INDEX('4. Pilar'!$A:$C,MATCH($A1545,'4. Pilar'!$A:$A,0),2),"")</f>
        <v/>
      </c>
      <c r="H1545" s="6" t="str">
        <f aca="false">IFERROR(INDEX('5. Tortuguitas'!$B:$D,MATCH($A1545,'5. Tortuguitas'!$B:$B,0),2),"")</f>
        <v/>
      </c>
      <c r="I1545" s="6" t="str">
        <f aca="false">IFERROR(INDEX('6. Del Viso'!$A:$B,MATCH($A1545,'6. Del Viso'!$A:$A,0),3),"")</f>
        <v/>
      </c>
      <c r="J1545" s="6" t="str">
        <f aca="false">IFERROR(INDEX('7. Chica Glade'!$B:$F,MATCH($A1545,'7. Chica Glade'!$B:$B,0),2),"")</f>
        <v/>
      </c>
      <c r="K1545" s="6" t="str">
        <f aca="false">IFERROR(INDEX('8. Veterinaria'!$A:$B,MATCH($A1545,'8. Veterinaria'!$A:$A,0),2),"")</f>
        <v/>
      </c>
      <c r="L1545" s="6" t="str">
        <f aca="false">IFERROR(INDEX('9. Hipocampus'!$A:$B,MATCH($A1545,'9. Hipocampus'!$A:$A,0),2),"")</f>
        <v/>
      </c>
      <c r="M1545" s="6" t="str">
        <f aca="false">IFERROR(INDEX('11. Mundo Mascotas'!$B:$D,MATCH($A1545,'11. Mundo Mascotas'!$B:$B,0),2),"")</f>
        <v/>
      </c>
      <c r="N1545" s="6" t="str">
        <f aca="false">IFERROR(INDEX('12. Yaguar'!$B:$E,MATCH($A1545,'12. Yaguar'!$B:$B,0),2),"")</f>
        <v/>
      </c>
      <c r="O1545" s="6" t="str">
        <f aca="false">IFERROR(INDEX('13. King Clor'!$A:$B,MATCH($A1545,'13. King Clor'!$A:$A,0),2),"")</f>
        <v/>
      </c>
      <c r="P1545" s="6" t="str">
        <f aca="false">IFERROR(INDEX('14. Diserquim'!$A:$B,MATCH($A1545,'14. Diserquim'!$A:$A,0),2),"")</f>
        <v/>
      </c>
      <c r="Q1545" s="6" t="str">
        <f aca="false">IFERROR(INDEX('15. Moreno'!$A:$B,MATCH($A1545,'15. Moreno'!$A:$A,0),2),"")</f>
        <v/>
      </c>
      <c r="R1545" s="6" t="str">
        <f aca="false">IFERROR(INDEX('10. Collares'!$J:$K,MATCH($A1545,'10. Collares'!$J:$J,0),2),"")</f>
        <v/>
      </c>
      <c r="S1545" s="6" t="str">
        <f aca="false">IFERROR(INDEX('13. King Clor'!$G:$H,MATCH($A1545,'13. King Clor'!$G:$G,0),2),"")</f>
        <v/>
      </c>
      <c r="T1545" s="6" t="str">
        <f aca="false">IFERROR(INDEX('10. Collares'!$A:$B,MATCH($A1545,'10. Collares'!$A:$A,0),2),"")</f>
        <v/>
      </c>
      <c r="U1545" s="6" t="n">
        <f aca="false">IFERROR(INDEX('16. Mis nietos'!$B:$C,MATCH($A1545,'16. Mis nietos'!$B:$B,0),2),"")</f>
        <v>1721</v>
      </c>
      <c r="V1545" s="6" t="str">
        <f aca="false">IFERROR(INDEX('17. Profesional Vet'!$A:$B,MATCH($A1545,'17. Profesional Vet'!$A:$A,0),2),"")</f>
        <v/>
      </c>
      <c r="W1545" s="6" t="str">
        <f aca="false">IFERROR(INDEX('18. Premier'!$A:$B,MATCH($A1545,'18. Premier'!$A:$A,0),2),"")</f>
        <v/>
      </c>
      <c r="X1545" s="6" t="str">
        <f aca="false">IFERROR(INDEX('19. Dacam'!$A:$B,MATCH($A1545,'19. Dacam'!$A:$A,0),2),"")</f>
        <v/>
      </c>
      <c r="Y1545" s="6" t="str">
        <f aca="false">IFERROR(INDEX('20. Proveedor'!$A:$B,MATCH($A1545,'20. Proveedor'!$A:$A,0),2),"")</f>
        <v/>
      </c>
      <c r="Z1545" s="6" t="str">
        <f aca="false">IFERROR(INDEX('21. Saphirus'!$A:$B,MATCH($A1545,'21. Saphirus'!$A:$A,0),2),"")</f>
        <v/>
      </c>
    </row>
    <row r="1546" customFormat="false" ht="15.75" hidden="false" customHeight="true" outlineLevel="0" collapsed="false">
      <c r="A1546" s="5" t="s">
        <v>1584</v>
      </c>
      <c r="B1546" s="5" t="n">
        <v>1906116</v>
      </c>
      <c r="C1546" s="5" t="s">
        <v>123</v>
      </c>
      <c r="D1546" s="6" t="str">
        <f aca="false">IFERROR(INDEX('1. Benavídez'!$A:$B,MATCH($A1546,'1. Benavídez'!$A:$A,0),2),"")</f>
        <v/>
      </c>
      <c r="E1546" s="6" t="str">
        <f aca="false">IFERROR(INDEX('2. Gallo'!$B:$D,MATCH($A1546,'2. Gallo'!$B:$B,0),3),"")</f>
        <v/>
      </c>
      <c r="F1546" s="6" t="str">
        <f aca="false">IFERROR(INDEX('3. Anea'!$B:$D,MATCH($A1546,'3. Anea'!$B:$B,0),2),"")</f>
        <v/>
      </c>
      <c r="G1546" s="6" t="str">
        <f aca="false">IFERROR(INDEX('4. Pilar'!$A:$C,MATCH($A1546,'4. Pilar'!$A:$A,0),2),"")</f>
        <v/>
      </c>
      <c r="H1546" s="6" t="str">
        <f aca="false">IFERROR(INDEX('5. Tortuguitas'!$B:$D,MATCH($A1546,'5. Tortuguitas'!$B:$B,0),2),"")</f>
        <v/>
      </c>
      <c r="I1546" s="6" t="str">
        <f aca="false">IFERROR(INDEX('6. Del Viso'!$A:$B,MATCH($A1546,'6. Del Viso'!$A:$A,0),3),"")</f>
        <v/>
      </c>
      <c r="J1546" s="6" t="str">
        <f aca="false">IFERROR(INDEX('7. Chica Glade'!$B:$F,MATCH($A1546,'7. Chica Glade'!$B:$B,0),2),"")</f>
        <v/>
      </c>
      <c r="K1546" s="6" t="str">
        <f aca="false">IFERROR(INDEX('8. Veterinaria'!$A:$B,MATCH($A1546,'8. Veterinaria'!$A:$A,0),2),"")</f>
        <v/>
      </c>
      <c r="L1546" s="6" t="str">
        <f aca="false">IFERROR(INDEX('9. Hipocampus'!$A:$B,MATCH($A1546,'9. Hipocampus'!$A:$A,0),2),"")</f>
        <v/>
      </c>
      <c r="M1546" s="6" t="str">
        <f aca="false">IFERROR(INDEX('11. Mundo Mascotas'!$B:$D,MATCH($A1546,'11. Mundo Mascotas'!$B:$B,0),2),"")</f>
        <v/>
      </c>
      <c r="N1546" s="6" t="str">
        <f aca="false">IFERROR(INDEX('12. Yaguar'!$B:$E,MATCH($A1546,'12. Yaguar'!$B:$B,0),2),"")</f>
        <v/>
      </c>
      <c r="O1546" s="6" t="str">
        <f aca="false">IFERROR(INDEX('13. King Clor'!$A:$B,MATCH($A1546,'13. King Clor'!$A:$A,0),2),"")</f>
        <v/>
      </c>
      <c r="P1546" s="6" t="str">
        <f aca="false">IFERROR(INDEX('14. Diserquim'!$A:$B,MATCH($A1546,'14. Diserquim'!$A:$A,0),2),"")</f>
        <v/>
      </c>
      <c r="Q1546" s="6" t="str">
        <f aca="false">IFERROR(INDEX('15. Moreno'!$A:$B,MATCH($A1546,'15. Moreno'!$A:$A,0),2),"")</f>
        <v/>
      </c>
      <c r="R1546" s="6" t="str">
        <f aca="false">IFERROR(INDEX('10. Collares'!$J:$K,MATCH($A1546,'10. Collares'!$J:$J,0),2),"")</f>
        <v/>
      </c>
      <c r="S1546" s="6" t="str">
        <f aca="false">IFERROR(INDEX('13. King Clor'!$G:$H,MATCH($A1546,'13. King Clor'!$G:$G,0),2),"")</f>
        <v/>
      </c>
      <c r="T1546" s="6" t="str">
        <f aca="false">IFERROR(INDEX('10. Collares'!$A:$B,MATCH($A1546,'10. Collares'!$A:$A,0),2),"")</f>
        <v/>
      </c>
      <c r="U1546" s="6" t="n">
        <f aca="false">IFERROR(INDEX('16. Mis nietos'!$B:$C,MATCH($A1546,'16. Mis nietos'!$B:$B,0),2),"")</f>
        <v>1478</v>
      </c>
      <c r="V1546" s="6" t="str">
        <f aca="false">IFERROR(INDEX('17. Profesional Vet'!$A:$B,MATCH($A1546,'17. Profesional Vet'!$A:$A,0),2),"")</f>
        <v/>
      </c>
      <c r="W1546" s="6" t="str">
        <f aca="false">IFERROR(INDEX('18. Premier'!$A:$B,MATCH($A1546,'18. Premier'!$A:$A,0),2),"")</f>
        <v/>
      </c>
      <c r="X1546" s="6" t="str">
        <f aca="false">IFERROR(INDEX('19. Dacam'!$A:$B,MATCH($A1546,'19. Dacam'!$A:$A,0),2),"")</f>
        <v/>
      </c>
      <c r="Y1546" s="6" t="str">
        <f aca="false">IFERROR(INDEX('20. Proveedor'!$A:$B,MATCH($A1546,'20. Proveedor'!$A:$A,0),2),"")</f>
        <v/>
      </c>
      <c r="Z1546" s="6" t="str">
        <f aca="false">IFERROR(INDEX('21. Saphirus'!$A:$B,MATCH($A1546,'21. Saphirus'!$A:$A,0),2),"")</f>
        <v/>
      </c>
    </row>
    <row r="1547" customFormat="false" ht="15.75" hidden="false" customHeight="true" outlineLevel="0" collapsed="false">
      <c r="A1547" s="5" t="s">
        <v>1585</v>
      </c>
      <c r="B1547" s="5" t="n">
        <v>1905986</v>
      </c>
      <c r="C1547" s="5" t="s">
        <v>123</v>
      </c>
      <c r="D1547" s="6" t="str">
        <f aca="false">IFERROR(INDEX('1. Benavídez'!$A:$B,MATCH($A1547,'1. Benavídez'!$A:$A,0),2),"")</f>
        <v/>
      </c>
      <c r="E1547" s="6" t="str">
        <f aca="false">IFERROR(INDEX('2. Gallo'!$B:$D,MATCH($A1547,'2. Gallo'!$B:$B,0),3),"")</f>
        <v/>
      </c>
      <c r="F1547" s="6" t="str">
        <f aca="false">IFERROR(INDEX('3. Anea'!$B:$D,MATCH($A1547,'3. Anea'!$B:$B,0),2),"")</f>
        <v/>
      </c>
      <c r="G1547" s="6" t="str">
        <f aca="false">IFERROR(INDEX('4. Pilar'!$A:$C,MATCH($A1547,'4. Pilar'!$A:$A,0),2),"")</f>
        <v/>
      </c>
      <c r="H1547" s="6" t="str">
        <f aca="false">IFERROR(INDEX('5. Tortuguitas'!$B:$D,MATCH($A1547,'5. Tortuguitas'!$B:$B,0),2),"")</f>
        <v/>
      </c>
      <c r="I1547" s="6" t="str">
        <f aca="false">IFERROR(INDEX('6. Del Viso'!$A:$B,MATCH($A1547,'6. Del Viso'!$A:$A,0),3),"")</f>
        <v/>
      </c>
      <c r="J1547" s="6" t="str">
        <f aca="false">IFERROR(INDEX('7. Chica Glade'!$B:$F,MATCH($A1547,'7. Chica Glade'!$B:$B,0),2),"")</f>
        <v/>
      </c>
      <c r="K1547" s="6" t="str">
        <f aca="false">IFERROR(INDEX('8. Veterinaria'!$A:$B,MATCH($A1547,'8. Veterinaria'!$A:$A,0),2),"")</f>
        <v/>
      </c>
      <c r="L1547" s="6" t="str">
        <f aca="false">IFERROR(INDEX('9. Hipocampus'!$A:$B,MATCH($A1547,'9. Hipocampus'!$A:$A,0),2),"")</f>
        <v/>
      </c>
      <c r="M1547" s="6" t="str">
        <f aca="false">IFERROR(INDEX('11. Mundo Mascotas'!$B:$D,MATCH($A1547,'11. Mundo Mascotas'!$B:$B,0),2),"")</f>
        <v/>
      </c>
      <c r="N1547" s="6" t="str">
        <f aca="false">IFERROR(INDEX('12. Yaguar'!$B:$E,MATCH($A1547,'12. Yaguar'!$B:$B,0),2),"")</f>
        <v/>
      </c>
      <c r="O1547" s="6" t="str">
        <f aca="false">IFERROR(INDEX('13. King Clor'!$A:$B,MATCH($A1547,'13. King Clor'!$A:$A,0),2),"")</f>
        <v/>
      </c>
      <c r="P1547" s="6" t="str">
        <f aca="false">IFERROR(INDEX('14. Diserquim'!$A:$B,MATCH($A1547,'14. Diserquim'!$A:$A,0),2),"")</f>
        <v/>
      </c>
      <c r="Q1547" s="6" t="str">
        <f aca="false">IFERROR(INDEX('15. Moreno'!$A:$B,MATCH($A1547,'15. Moreno'!$A:$A,0),2),"")</f>
        <v/>
      </c>
      <c r="R1547" s="6" t="str">
        <f aca="false">IFERROR(INDEX('10. Collares'!$J:$K,MATCH($A1547,'10. Collares'!$J:$J,0),2),"")</f>
        <v/>
      </c>
      <c r="S1547" s="6" t="str">
        <f aca="false">IFERROR(INDEX('13. King Clor'!$G:$H,MATCH($A1547,'13. King Clor'!$G:$G,0),2),"")</f>
        <v/>
      </c>
      <c r="T1547" s="6" t="str">
        <f aca="false">IFERROR(INDEX('10. Collares'!$A:$B,MATCH($A1547,'10. Collares'!$A:$A,0),2),"")</f>
        <v/>
      </c>
      <c r="U1547" s="6" t="n">
        <f aca="false">IFERROR(INDEX('16. Mis nietos'!$B:$C,MATCH($A1547,'16. Mis nietos'!$B:$B,0),2),"")</f>
        <v>5227</v>
      </c>
      <c r="V1547" s="6" t="str">
        <f aca="false">IFERROR(INDEX('17. Profesional Vet'!$A:$B,MATCH($A1547,'17. Profesional Vet'!$A:$A,0),2),"")</f>
        <v/>
      </c>
      <c r="W1547" s="6" t="str">
        <f aca="false">IFERROR(INDEX('18. Premier'!$A:$B,MATCH($A1547,'18. Premier'!$A:$A,0),2),"")</f>
        <v/>
      </c>
      <c r="X1547" s="6" t="str">
        <f aca="false">IFERROR(INDEX('19. Dacam'!$A:$B,MATCH($A1547,'19. Dacam'!$A:$A,0),2),"")</f>
        <v/>
      </c>
      <c r="Y1547" s="6" t="str">
        <f aca="false">IFERROR(INDEX('20. Proveedor'!$A:$B,MATCH($A1547,'20. Proveedor'!$A:$A,0),2),"")</f>
        <v/>
      </c>
      <c r="Z1547" s="6" t="str">
        <f aca="false">IFERROR(INDEX('21. Saphirus'!$A:$B,MATCH($A1547,'21. Saphirus'!$A:$A,0),2),"")</f>
        <v/>
      </c>
    </row>
    <row r="1548" customFormat="false" ht="15.75" hidden="false" customHeight="true" outlineLevel="0" collapsed="false">
      <c r="A1548" s="5" t="s">
        <v>1586</v>
      </c>
      <c r="B1548" s="5" t="n">
        <v>1905985</v>
      </c>
      <c r="C1548" s="5" t="s">
        <v>123</v>
      </c>
      <c r="D1548" s="6" t="str">
        <f aca="false">IFERROR(INDEX('1. Benavídez'!$A:$B,MATCH($A1548,'1. Benavídez'!$A:$A,0),2),"")</f>
        <v/>
      </c>
      <c r="E1548" s="6" t="str">
        <f aca="false">IFERROR(INDEX('2. Gallo'!$B:$D,MATCH($A1548,'2. Gallo'!$B:$B,0),3),"")</f>
        <v/>
      </c>
      <c r="F1548" s="6" t="str">
        <f aca="false">IFERROR(INDEX('3. Anea'!$B:$D,MATCH($A1548,'3. Anea'!$B:$B,0),2),"")</f>
        <v/>
      </c>
      <c r="G1548" s="6" t="str">
        <f aca="false">IFERROR(INDEX('4. Pilar'!$A:$C,MATCH($A1548,'4. Pilar'!$A:$A,0),2),"")</f>
        <v/>
      </c>
      <c r="H1548" s="6" t="str">
        <f aca="false">IFERROR(INDEX('5. Tortuguitas'!$B:$D,MATCH($A1548,'5. Tortuguitas'!$B:$B,0),2),"")</f>
        <v/>
      </c>
      <c r="I1548" s="6" t="str">
        <f aca="false">IFERROR(INDEX('6. Del Viso'!$A:$B,MATCH($A1548,'6. Del Viso'!$A:$A,0),3),"")</f>
        <v/>
      </c>
      <c r="J1548" s="6" t="str">
        <f aca="false">IFERROR(INDEX('7. Chica Glade'!$B:$F,MATCH($A1548,'7. Chica Glade'!$B:$B,0),2),"")</f>
        <v/>
      </c>
      <c r="K1548" s="6" t="str">
        <f aca="false">IFERROR(INDEX('8. Veterinaria'!$A:$B,MATCH($A1548,'8. Veterinaria'!$A:$A,0),2),"")</f>
        <v/>
      </c>
      <c r="L1548" s="6" t="str">
        <f aca="false">IFERROR(INDEX('9. Hipocampus'!$A:$B,MATCH($A1548,'9. Hipocampus'!$A:$A,0),2),"")</f>
        <v/>
      </c>
      <c r="M1548" s="6" t="str">
        <f aca="false">IFERROR(INDEX('11. Mundo Mascotas'!$B:$D,MATCH($A1548,'11. Mundo Mascotas'!$B:$B,0),2),"")</f>
        <v/>
      </c>
      <c r="N1548" s="6" t="str">
        <f aca="false">IFERROR(INDEX('12. Yaguar'!$B:$E,MATCH($A1548,'12. Yaguar'!$B:$B,0),2),"")</f>
        <v/>
      </c>
      <c r="O1548" s="6" t="str">
        <f aca="false">IFERROR(INDEX('13. King Clor'!$A:$B,MATCH($A1548,'13. King Clor'!$A:$A,0),2),"")</f>
        <v/>
      </c>
      <c r="P1548" s="6" t="str">
        <f aca="false">IFERROR(INDEX('14. Diserquim'!$A:$B,MATCH($A1548,'14. Diserquim'!$A:$A,0),2),"")</f>
        <v/>
      </c>
      <c r="Q1548" s="6" t="str">
        <f aca="false">IFERROR(INDEX('15. Moreno'!$A:$B,MATCH($A1548,'15. Moreno'!$A:$A,0),2),"")</f>
        <v/>
      </c>
      <c r="R1548" s="6" t="str">
        <f aca="false">IFERROR(INDEX('10. Collares'!$J:$K,MATCH($A1548,'10. Collares'!$J:$J,0),2),"")</f>
        <v/>
      </c>
      <c r="S1548" s="6" t="str">
        <f aca="false">IFERROR(INDEX('13. King Clor'!$G:$H,MATCH($A1548,'13. King Clor'!$G:$G,0),2),"")</f>
        <v/>
      </c>
      <c r="T1548" s="6" t="str">
        <f aca="false">IFERROR(INDEX('10. Collares'!$A:$B,MATCH($A1548,'10. Collares'!$A:$A,0),2),"")</f>
        <v/>
      </c>
      <c r="U1548" s="6" t="n">
        <f aca="false">IFERROR(INDEX('16. Mis nietos'!$B:$C,MATCH($A1548,'16. Mis nietos'!$B:$B,0),2),"")</f>
        <v>4312</v>
      </c>
      <c r="V1548" s="6" t="str">
        <f aca="false">IFERROR(INDEX('17. Profesional Vet'!$A:$B,MATCH($A1548,'17. Profesional Vet'!$A:$A,0),2),"")</f>
        <v/>
      </c>
      <c r="W1548" s="6" t="str">
        <f aca="false">IFERROR(INDEX('18. Premier'!$A:$B,MATCH($A1548,'18. Premier'!$A:$A,0),2),"")</f>
        <v/>
      </c>
      <c r="X1548" s="6" t="str">
        <f aca="false">IFERROR(INDEX('19. Dacam'!$A:$B,MATCH($A1548,'19. Dacam'!$A:$A,0),2),"")</f>
        <v/>
      </c>
      <c r="Y1548" s="6" t="str">
        <f aca="false">IFERROR(INDEX('20. Proveedor'!$A:$B,MATCH($A1548,'20. Proveedor'!$A:$A,0),2),"")</f>
        <v/>
      </c>
      <c r="Z1548" s="6" t="str">
        <f aca="false">IFERROR(INDEX('21. Saphirus'!$A:$B,MATCH($A1548,'21. Saphirus'!$A:$A,0),2),"")</f>
        <v/>
      </c>
    </row>
    <row r="1549" customFormat="false" ht="15.75" hidden="false" customHeight="true" outlineLevel="0" collapsed="false">
      <c r="A1549" s="5" t="s">
        <v>1587</v>
      </c>
      <c r="B1549" s="5" t="n">
        <v>1905764</v>
      </c>
      <c r="C1549" s="5" t="s">
        <v>123</v>
      </c>
      <c r="D1549" s="6" t="str">
        <f aca="false">IFERROR(INDEX('1. Benavídez'!$A:$B,MATCH($A1549,'1. Benavídez'!$A:$A,0),2),"")</f>
        <v/>
      </c>
      <c r="E1549" s="6" t="str">
        <f aca="false">IFERROR(INDEX('2. Gallo'!$B:$D,MATCH($A1549,'2. Gallo'!$B:$B,0),3),"")</f>
        <v/>
      </c>
      <c r="F1549" s="6" t="str">
        <f aca="false">IFERROR(INDEX('3. Anea'!$B:$D,MATCH($A1549,'3. Anea'!$B:$B,0),2),"")</f>
        <v/>
      </c>
      <c r="G1549" s="6" t="str">
        <f aca="false">IFERROR(INDEX('4. Pilar'!$A:$C,MATCH($A1549,'4. Pilar'!$A:$A,0),2),"")</f>
        <v/>
      </c>
      <c r="H1549" s="6" t="str">
        <f aca="false">IFERROR(INDEX('5. Tortuguitas'!$B:$D,MATCH($A1549,'5. Tortuguitas'!$B:$B,0),2),"")</f>
        <v/>
      </c>
      <c r="I1549" s="6" t="str">
        <f aca="false">IFERROR(INDEX('6. Del Viso'!$A:$B,MATCH($A1549,'6. Del Viso'!$A:$A,0),3),"")</f>
        <v/>
      </c>
      <c r="J1549" s="6" t="str">
        <f aca="false">IFERROR(INDEX('7. Chica Glade'!$B:$F,MATCH($A1549,'7. Chica Glade'!$B:$B,0),2),"")</f>
        <v/>
      </c>
      <c r="K1549" s="6" t="str">
        <f aca="false">IFERROR(INDEX('8. Veterinaria'!$A:$B,MATCH($A1549,'8. Veterinaria'!$A:$A,0),2),"")</f>
        <v/>
      </c>
      <c r="L1549" s="6" t="str">
        <f aca="false">IFERROR(INDEX('9. Hipocampus'!$A:$B,MATCH($A1549,'9. Hipocampus'!$A:$A,0),2),"")</f>
        <v/>
      </c>
      <c r="M1549" s="6" t="str">
        <f aca="false">IFERROR(INDEX('11. Mundo Mascotas'!$B:$D,MATCH($A1549,'11. Mundo Mascotas'!$B:$B,0),2),"")</f>
        <v/>
      </c>
      <c r="N1549" s="6" t="n">
        <f aca="false">IFERROR(INDEX('12. Yaguar'!$B:$E,MATCH($A1549,'12. Yaguar'!$B:$B,0),2),"")</f>
        <v>1972.45</v>
      </c>
      <c r="O1549" s="6" t="str">
        <f aca="false">IFERROR(INDEX('13. King Clor'!$A:$B,MATCH($A1549,'13. King Clor'!$A:$A,0),2),"")</f>
        <v/>
      </c>
      <c r="P1549" s="6" t="str">
        <f aca="false">IFERROR(INDEX('14. Diserquim'!$A:$B,MATCH($A1549,'14. Diserquim'!$A:$A,0),2),"")</f>
        <v/>
      </c>
      <c r="Q1549" s="6" t="str">
        <f aca="false">IFERROR(INDEX('15. Moreno'!$A:$B,MATCH($A1549,'15. Moreno'!$A:$A,0),2),"")</f>
        <v/>
      </c>
      <c r="R1549" s="6" t="str">
        <f aca="false">IFERROR(INDEX('10. Collares'!$J:$K,MATCH($A1549,'10. Collares'!$J:$J,0),2),"")</f>
        <v/>
      </c>
      <c r="S1549" s="6" t="str">
        <f aca="false">IFERROR(INDEX('13. King Clor'!$G:$H,MATCH($A1549,'13. King Clor'!$G:$G,0),2),"")</f>
        <v/>
      </c>
      <c r="T1549" s="6" t="str">
        <f aca="false">IFERROR(INDEX('10. Collares'!$A:$B,MATCH($A1549,'10. Collares'!$A:$A,0),2),"")</f>
        <v/>
      </c>
      <c r="U1549" s="6" t="str">
        <f aca="false">IFERROR(INDEX('16. Mis nietos'!$B:$C,MATCH($A1549,'16. Mis nietos'!$B:$B,0),2),"")</f>
        <v/>
      </c>
      <c r="V1549" s="6" t="str">
        <f aca="false">IFERROR(INDEX('17. Profesional Vet'!$A:$B,MATCH($A1549,'17. Profesional Vet'!$A:$A,0),2),"")</f>
        <v/>
      </c>
      <c r="W1549" s="6" t="str">
        <f aca="false">IFERROR(INDEX('18. Premier'!$A:$B,MATCH($A1549,'18. Premier'!$A:$A,0),2),"")</f>
        <v/>
      </c>
      <c r="X1549" s="6" t="str">
        <f aca="false">IFERROR(INDEX('19. Dacam'!$A:$B,MATCH($A1549,'19. Dacam'!$A:$A,0),2),"")</f>
        <v/>
      </c>
      <c r="Y1549" s="6" t="str">
        <f aca="false">IFERROR(INDEX('20. Proveedor'!$A:$B,MATCH($A1549,'20. Proveedor'!$A:$A,0),2),"")</f>
        <v/>
      </c>
      <c r="Z1549" s="6" t="str">
        <f aca="false">IFERROR(INDEX('21. Saphirus'!$A:$B,MATCH($A1549,'21. Saphirus'!$A:$A,0),2),"")</f>
        <v/>
      </c>
    </row>
    <row r="1550" customFormat="false" ht="15.75" hidden="false" customHeight="true" outlineLevel="0" collapsed="false">
      <c r="A1550" s="5" t="s">
        <v>1588</v>
      </c>
      <c r="B1550" s="5" t="n">
        <v>1905765</v>
      </c>
      <c r="C1550" s="5" t="s">
        <v>123</v>
      </c>
      <c r="D1550" s="6" t="str">
        <f aca="false">IFERROR(INDEX('1. Benavídez'!$A:$B,MATCH($A1550,'1. Benavídez'!$A:$A,0),2),"")</f>
        <v/>
      </c>
      <c r="E1550" s="6" t="str">
        <f aca="false">IFERROR(INDEX('2. Gallo'!$B:$D,MATCH($A1550,'2. Gallo'!$B:$B,0),3),"")</f>
        <v/>
      </c>
      <c r="F1550" s="6" t="str">
        <f aca="false">IFERROR(INDEX('3. Anea'!$B:$D,MATCH($A1550,'3. Anea'!$B:$B,0),2),"")</f>
        <v/>
      </c>
      <c r="G1550" s="6" t="str">
        <f aca="false">IFERROR(INDEX('4. Pilar'!$A:$C,MATCH($A1550,'4. Pilar'!$A:$A,0),2),"")</f>
        <v/>
      </c>
      <c r="H1550" s="6" t="str">
        <f aca="false">IFERROR(INDEX('5. Tortuguitas'!$B:$D,MATCH($A1550,'5. Tortuguitas'!$B:$B,0),2),"")</f>
        <v/>
      </c>
      <c r="I1550" s="6" t="str">
        <f aca="false">IFERROR(INDEX('6. Del Viso'!$A:$B,MATCH($A1550,'6. Del Viso'!$A:$A,0),3),"")</f>
        <v/>
      </c>
      <c r="J1550" s="6" t="str">
        <f aca="false">IFERROR(INDEX('7. Chica Glade'!$B:$F,MATCH($A1550,'7. Chica Glade'!$B:$B,0),2),"")</f>
        <v/>
      </c>
      <c r="K1550" s="6" t="str">
        <f aca="false">IFERROR(INDEX('8. Veterinaria'!$A:$B,MATCH($A1550,'8. Veterinaria'!$A:$A,0),2),"")</f>
        <v/>
      </c>
      <c r="L1550" s="6" t="str">
        <f aca="false">IFERROR(INDEX('9. Hipocampus'!$A:$B,MATCH($A1550,'9. Hipocampus'!$A:$A,0),2),"")</f>
        <v/>
      </c>
      <c r="M1550" s="6" t="str">
        <f aca="false">IFERROR(INDEX('11. Mundo Mascotas'!$B:$D,MATCH($A1550,'11. Mundo Mascotas'!$B:$B,0),2),"")</f>
        <v/>
      </c>
      <c r="N1550" s="6" t="n">
        <f aca="false">IFERROR(INDEX('12. Yaguar'!$B:$E,MATCH($A1550,'12. Yaguar'!$B:$B,0),2),"")</f>
        <v>1745</v>
      </c>
      <c r="O1550" s="6" t="str">
        <f aca="false">IFERROR(INDEX('13. King Clor'!$A:$B,MATCH($A1550,'13. King Clor'!$A:$A,0),2),"")</f>
        <v/>
      </c>
      <c r="P1550" s="6" t="str">
        <f aca="false">IFERROR(INDEX('14. Diserquim'!$A:$B,MATCH($A1550,'14. Diserquim'!$A:$A,0),2),"")</f>
        <v/>
      </c>
      <c r="Q1550" s="6" t="str">
        <f aca="false">IFERROR(INDEX('15. Moreno'!$A:$B,MATCH($A1550,'15. Moreno'!$A:$A,0),2),"")</f>
        <v/>
      </c>
      <c r="R1550" s="6" t="str">
        <f aca="false">IFERROR(INDEX('10. Collares'!$J:$K,MATCH($A1550,'10. Collares'!$J:$J,0),2),"")</f>
        <v/>
      </c>
      <c r="S1550" s="6" t="str">
        <f aca="false">IFERROR(INDEX('13. King Clor'!$G:$H,MATCH($A1550,'13. King Clor'!$G:$G,0),2),"")</f>
        <v/>
      </c>
      <c r="T1550" s="6" t="str">
        <f aca="false">IFERROR(INDEX('10. Collares'!$A:$B,MATCH($A1550,'10. Collares'!$A:$A,0),2),"")</f>
        <v/>
      </c>
      <c r="U1550" s="6" t="str">
        <f aca="false">IFERROR(INDEX('16. Mis nietos'!$B:$C,MATCH($A1550,'16. Mis nietos'!$B:$B,0),2),"")</f>
        <v/>
      </c>
      <c r="V1550" s="6" t="str">
        <f aca="false">IFERROR(INDEX('17. Profesional Vet'!$A:$B,MATCH($A1550,'17. Profesional Vet'!$A:$A,0),2),"")</f>
        <v/>
      </c>
      <c r="W1550" s="6" t="str">
        <f aca="false">IFERROR(INDEX('18. Premier'!$A:$B,MATCH($A1550,'18. Premier'!$A:$A,0),2),"")</f>
        <v/>
      </c>
      <c r="X1550" s="6" t="str">
        <f aca="false">IFERROR(INDEX('19. Dacam'!$A:$B,MATCH($A1550,'19. Dacam'!$A:$A,0),2),"")</f>
        <v/>
      </c>
      <c r="Y1550" s="6" t="str">
        <f aca="false">IFERROR(INDEX('20. Proveedor'!$A:$B,MATCH($A1550,'20. Proveedor'!$A:$A,0),2),"")</f>
        <v/>
      </c>
      <c r="Z1550" s="6" t="str">
        <f aca="false">IFERROR(INDEX('21. Saphirus'!$A:$B,MATCH($A1550,'21. Saphirus'!$A:$A,0),2),"")</f>
        <v/>
      </c>
    </row>
    <row r="1551" customFormat="false" ht="15.75" hidden="false" customHeight="true" outlineLevel="0" collapsed="false">
      <c r="A1551" s="5" t="s">
        <v>1589</v>
      </c>
      <c r="B1551" s="5" t="n">
        <v>8039</v>
      </c>
      <c r="C1551" s="5" t="s">
        <v>123</v>
      </c>
      <c r="D1551" s="6" t="str">
        <f aca="false">IFERROR(INDEX('1. Benavídez'!$A:$B,MATCH($A1551,'1. Benavídez'!$A:$A,0),2),"")</f>
        <v/>
      </c>
      <c r="E1551" s="6" t="str">
        <f aca="false">IFERROR(INDEX('2. Gallo'!$B:$D,MATCH($A1551,'2. Gallo'!$B:$B,0),3),"")</f>
        <v/>
      </c>
      <c r="F1551" s="6" t="str">
        <f aca="false">IFERROR(INDEX('3. Anea'!$B:$D,MATCH($A1551,'3. Anea'!$B:$B,0),2),"")</f>
        <v/>
      </c>
      <c r="G1551" s="6" t="str">
        <f aca="false">IFERROR(INDEX('4. Pilar'!$A:$C,MATCH($A1551,'4. Pilar'!$A:$A,0),2),"")</f>
        <v/>
      </c>
      <c r="H1551" s="6" t="str">
        <f aca="false">IFERROR(INDEX('5. Tortuguitas'!$B:$D,MATCH($A1551,'5. Tortuguitas'!$B:$B,0),2),"")</f>
        <v/>
      </c>
      <c r="I1551" s="6" t="str">
        <f aca="false">IFERROR(INDEX('6. Del Viso'!$A:$B,MATCH($A1551,'6. Del Viso'!$A:$A,0),3),"")</f>
        <v/>
      </c>
      <c r="J1551" s="6" t="str">
        <f aca="false">IFERROR(INDEX('7. Chica Glade'!$B:$F,MATCH($A1551,'7. Chica Glade'!$B:$B,0),2),"")</f>
        <v/>
      </c>
      <c r="K1551" s="6" t="str">
        <f aca="false">IFERROR(INDEX('8. Veterinaria'!$A:$B,MATCH($A1551,'8. Veterinaria'!$A:$A,0),2),"")</f>
        <v/>
      </c>
      <c r="L1551" s="6" t="str">
        <f aca="false">IFERROR(INDEX('9. Hipocampus'!$A:$B,MATCH($A1551,'9. Hipocampus'!$A:$A,0),2),"")</f>
        <v/>
      </c>
      <c r="M1551" s="6" t="str">
        <f aca="false">IFERROR(INDEX('11. Mundo Mascotas'!$B:$D,MATCH($A1551,'11. Mundo Mascotas'!$B:$B,0),2),"")</f>
        <v/>
      </c>
      <c r="N1551" s="6" t="n">
        <f aca="false">IFERROR(INDEX('12. Yaguar'!$B:$E,MATCH($A1551,'12. Yaguar'!$B:$B,0),2),"")</f>
        <v>2120.94</v>
      </c>
      <c r="O1551" s="6" t="str">
        <f aca="false">IFERROR(INDEX('13. King Clor'!$A:$B,MATCH($A1551,'13. King Clor'!$A:$A,0),2),"")</f>
        <v/>
      </c>
      <c r="P1551" s="6" t="str">
        <f aca="false">IFERROR(INDEX('14. Diserquim'!$A:$B,MATCH($A1551,'14. Diserquim'!$A:$A,0),2),"")</f>
        <v/>
      </c>
      <c r="Q1551" s="6" t="str">
        <f aca="false">IFERROR(INDEX('15. Moreno'!$A:$B,MATCH($A1551,'15. Moreno'!$A:$A,0),2),"")</f>
        <v/>
      </c>
      <c r="R1551" s="6" t="str">
        <f aca="false">IFERROR(INDEX('10. Collares'!$J:$K,MATCH($A1551,'10. Collares'!$J:$J,0),2),"")</f>
        <v/>
      </c>
      <c r="S1551" s="6" t="str">
        <f aca="false">IFERROR(INDEX('13. King Clor'!$G:$H,MATCH($A1551,'13. King Clor'!$G:$G,0),2),"")</f>
        <v/>
      </c>
      <c r="T1551" s="6" t="str">
        <f aca="false">IFERROR(INDEX('10. Collares'!$A:$B,MATCH($A1551,'10. Collares'!$A:$A,0),2),"")</f>
        <v/>
      </c>
      <c r="U1551" s="6" t="str">
        <f aca="false">IFERROR(INDEX('16. Mis nietos'!$B:$C,MATCH($A1551,'16. Mis nietos'!$B:$B,0),2),"")</f>
        <v/>
      </c>
      <c r="V1551" s="6" t="str">
        <f aca="false">IFERROR(INDEX('17. Profesional Vet'!$A:$B,MATCH($A1551,'17. Profesional Vet'!$A:$A,0),2),"")</f>
        <v/>
      </c>
      <c r="W1551" s="6" t="str">
        <f aca="false">IFERROR(INDEX('18. Premier'!$A:$B,MATCH($A1551,'18. Premier'!$A:$A,0),2),"")</f>
        <v/>
      </c>
      <c r="X1551" s="6" t="str">
        <f aca="false">IFERROR(INDEX('19. Dacam'!$A:$B,MATCH($A1551,'19. Dacam'!$A:$A,0),2),"")</f>
        <v/>
      </c>
      <c r="Y1551" s="6" t="str">
        <f aca="false">IFERROR(INDEX('20. Proveedor'!$A:$B,MATCH($A1551,'20. Proveedor'!$A:$A,0),2),"")</f>
        <v/>
      </c>
      <c r="Z1551" s="6" t="str">
        <f aca="false">IFERROR(INDEX('21. Saphirus'!$A:$B,MATCH($A1551,'21. Saphirus'!$A:$A,0),2),"")</f>
        <v/>
      </c>
    </row>
    <row r="1552" customFormat="false" ht="15.75" hidden="false" customHeight="true" outlineLevel="0" collapsed="false">
      <c r="A1552" s="5" t="s">
        <v>1590</v>
      </c>
      <c r="B1552" s="5" t="n">
        <v>1905954</v>
      </c>
      <c r="C1552" s="5" t="s">
        <v>123</v>
      </c>
      <c r="D1552" s="6" t="str">
        <f aca="false">IFERROR(INDEX('1. Benavídez'!$A:$B,MATCH($A1552,'1. Benavídez'!$A:$A,0),2),"")</f>
        <v/>
      </c>
      <c r="E1552" s="6" t="str">
        <f aca="false">IFERROR(INDEX('2. Gallo'!$B:$D,MATCH($A1552,'2. Gallo'!$B:$B,0),3),"")</f>
        <v/>
      </c>
      <c r="F1552" s="6" t="str">
        <f aca="false">IFERROR(INDEX('3. Anea'!$B:$D,MATCH($A1552,'3. Anea'!$B:$B,0),2),"")</f>
        <v/>
      </c>
      <c r="G1552" s="6" t="str">
        <f aca="false">IFERROR(INDEX('4. Pilar'!$A:$C,MATCH($A1552,'4. Pilar'!$A:$A,0),2),"")</f>
        <v/>
      </c>
      <c r="H1552" s="6" t="str">
        <f aca="false">IFERROR(INDEX('5. Tortuguitas'!$B:$D,MATCH($A1552,'5. Tortuguitas'!$B:$B,0),2),"")</f>
        <v/>
      </c>
      <c r="I1552" s="6" t="str">
        <f aca="false">IFERROR(INDEX('6. Del Viso'!$A:$B,MATCH($A1552,'6. Del Viso'!$A:$A,0),3),"")</f>
        <v/>
      </c>
      <c r="J1552" s="6" t="str">
        <f aca="false">IFERROR(INDEX('7. Chica Glade'!$B:$F,MATCH($A1552,'7. Chica Glade'!$B:$B,0),2),"")</f>
        <v/>
      </c>
      <c r="K1552" s="6" t="str">
        <f aca="false">IFERROR(INDEX('8. Veterinaria'!$A:$B,MATCH($A1552,'8. Veterinaria'!$A:$A,0),2),"")</f>
        <v/>
      </c>
      <c r="L1552" s="6" t="str">
        <f aca="false">IFERROR(INDEX('9. Hipocampus'!$A:$B,MATCH($A1552,'9. Hipocampus'!$A:$A,0),2),"")</f>
        <v/>
      </c>
      <c r="M1552" s="6" t="str">
        <f aca="false">IFERROR(INDEX('11. Mundo Mascotas'!$B:$D,MATCH($A1552,'11. Mundo Mascotas'!$B:$B,0),2),"")</f>
        <v/>
      </c>
      <c r="N1552" s="6" t="n">
        <f aca="false">IFERROR(INDEX('12. Yaguar'!$B:$E,MATCH($A1552,'12. Yaguar'!$B:$B,0),2),"")</f>
        <v>1950</v>
      </c>
      <c r="O1552" s="6" t="str">
        <f aca="false">IFERROR(INDEX('13. King Clor'!$A:$B,MATCH($A1552,'13. King Clor'!$A:$A,0),2),"")</f>
        <v/>
      </c>
      <c r="P1552" s="6" t="str">
        <f aca="false">IFERROR(INDEX('14. Diserquim'!$A:$B,MATCH($A1552,'14. Diserquim'!$A:$A,0),2),"")</f>
        <v/>
      </c>
      <c r="Q1552" s="6" t="str">
        <f aca="false">IFERROR(INDEX('15. Moreno'!$A:$B,MATCH($A1552,'15. Moreno'!$A:$A,0),2),"")</f>
        <v/>
      </c>
      <c r="R1552" s="6" t="str">
        <f aca="false">IFERROR(INDEX('10. Collares'!$J:$K,MATCH($A1552,'10. Collares'!$J:$J,0),2),"")</f>
        <v/>
      </c>
      <c r="S1552" s="6" t="str">
        <f aca="false">IFERROR(INDEX('13. King Clor'!$G:$H,MATCH($A1552,'13. King Clor'!$G:$G,0),2),"")</f>
        <v/>
      </c>
      <c r="T1552" s="6" t="str">
        <f aca="false">IFERROR(INDEX('10. Collares'!$A:$B,MATCH($A1552,'10. Collares'!$A:$A,0),2),"")</f>
        <v/>
      </c>
      <c r="U1552" s="6" t="str">
        <f aca="false">IFERROR(INDEX('16. Mis nietos'!$B:$C,MATCH($A1552,'16. Mis nietos'!$B:$B,0),2),"")</f>
        <v/>
      </c>
      <c r="V1552" s="6" t="str">
        <f aca="false">IFERROR(INDEX('17. Profesional Vet'!$A:$B,MATCH($A1552,'17. Profesional Vet'!$A:$A,0),2),"")</f>
        <v/>
      </c>
      <c r="W1552" s="6" t="str">
        <f aca="false">IFERROR(INDEX('18. Premier'!$A:$B,MATCH($A1552,'18. Premier'!$A:$A,0),2),"")</f>
        <v/>
      </c>
      <c r="X1552" s="6" t="str">
        <f aca="false">IFERROR(INDEX('19. Dacam'!$A:$B,MATCH($A1552,'19. Dacam'!$A:$A,0),2),"")</f>
        <v/>
      </c>
      <c r="Y1552" s="6" t="str">
        <f aca="false">IFERROR(INDEX('20. Proveedor'!$A:$B,MATCH($A1552,'20. Proveedor'!$A:$A,0),2),"")</f>
        <v/>
      </c>
      <c r="Z1552" s="6" t="str">
        <f aca="false">IFERROR(INDEX('21. Saphirus'!$A:$B,MATCH($A1552,'21. Saphirus'!$A:$A,0),2),"")</f>
        <v/>
      </c>
    </row>
    <row r="1553" customFormat="false" ht="15.75" hidden="false" customHeight="true" outlineLevel="0" collapsed="false">
      <c r="A1553" s="5" t="s">
        <v>1591</v>
      </c>
      <c r="B1553" s="5" t="n">
        <v>5115</v>
      </c>
      <c r="C1553" s="5" t="s">
        <v>130</v>
      </c>
      <c r="D1553" s="6" t="str">
        <f aca="false">IFERROR(INDEX('1. Benavídez'!$A:$B,MATCH($A1553,'1. Benavídez'!$A:$A,0),2),"")</f>
        <v/>
      </c>
      <c r="E1553" s="6" t="str">
        <f aca="false">IFERROR(INDEX('2. Gallo'!$B:$D,MATCH($A1553,'2. Gallo'!$B:$B,0),3),"")</f>
        <v/>
      </c>
      <c r="F1553" s="6" t="str">
        <f aca="false">IFERROR(INDEX('3. Anea'!$B:$D,MATCH($A1553,'3. Anea'!$B:$B,0),2),"")</f>
        <v/>
      </c>
      <c r="G1553" s="6" t="str">
        <f aca="false">IFERROR(INDEX('4. Pilar'!$A:$C,MATCH($A1553,'4. Pilar'!$A:$A,0),2),"")</f>
        <v/>
      </c>
      <c r="H1553" s="6" t="str">
        <f aca="false">IFERROR(INDEX('5. Tortuguitas'!$B:$D,MATCH($A1553,'5. Tortuguitas'!$B:$B,0),2),"")</f>
        <v/>
      </c>
      <c r="I1553" s="6" t="str">
        <f aca="false">IFERROR(INDEX('6. Del Viso'!$A:$B,MATCH($A1553,'6. Del Viso'!$A:$A,0),3),"")</f>
        <v/>
      </c>
      <c r="J1553" s="6" t="str">
        <f aca="false">IFERROR(INDEX('7. Chica Glade'!$B:$F,MATCH($A1553,'7. Chica Glade'!$B:$B,0),2),"")</f>
        <v/>
      </c>
      <c r="K1553" s="6" t="str">
        <f aca="false">IFERROR(INDEX('8. Veterinaria'!$A:$B,MATCH($A1553,'8. Veterinaria'!$A:$A,0),2),"")</f>
        <v/>
      </c>
      <c r="L1553" s="6" t="str">
        <f aca="false">IFERROR(INDEX('9. Hipocampus'!$A:$B,MATCH($A1553,'9. Hipocampus'!$A:$A,0),2),"")</f>
        <v/>
      </c>
      <c r="M1553" s="6" t="str">
        <f aca="false">IFERROR(INDEX('11. Mundo Mascotas'!$B:$D,MATCH($A1553,'11. Mundo Mascotas'!$B:$B,0),2),"")</f>
        <v/>
      </c>
      <c r="N1553" s="6" t="str">
        <f aca="false">IFERROR(INDEX('12. Yaguar'!$B:$E,MATCH($A1553,'12. Yaguar'!$B:$B,0),2),"")</f>
        <v/>
      </c>
      <c r="O1553" s="6" t="str">
        <f aca="false">IFERROR(INDEX('13. King Clor'!$A:$B,MATCH($A1553,'13. King Clor'!$A:$A,0),2),"")</f>
        <v/>
      </c>
      <c r="P1553" s="6" t="str">
        <f aca="false">IFERROR(INDEX('14. Diserquim'!$A:$B,MATCH($A1553,'14. Diserquim'!$A:$A,0),2),"")</f>
        <v/>
      </c>
      <c r="Q1553" s="6" t="str">
        <f aca="false">IFERROR(INDEX('15. Moreno'!$A:$B,MATCH($A1553,'15. Moreno'!$A:$A,0),2),"")</f>
        <v/>
      </c>
      <c r="R1553" s="6" t="str">
        <f aca="false">IFERROR(INDEX('10. Collares'!$J:$K,MATCH($A1553,'10. Collares'!$J:$J,0),2),"")</f>
        <v/>
      </c>
      <c r="S1553" s="6" t="str">
        <f aca="false">IFERROR(INDEX('13. King Clor'!$G:$H,MATCH($A1553,'13. King Clor'!$G:$G,0),2),"")</f>
        <v/>
      </c>
      <c r="T1553" s="6" t="str">
        <f aca="false">IFERROR(INDEX('10. Collares'!$A:$B,MATCH($A1553,'10. Collares'!$A:$A,0),2),"")</f>
        <v/>
      </c>
      <c r="U1553" s="6" t="str">
        <f aca="false">IFERROR(INDEX('16. Mis nietos'!$B:$C,MATCH($A1553,'16. Mis nietos'!$B:$B,0),2),"")</f>
        <v/>
      </c>
      <c r="V1553" s="6" t="str">
        <f aca="false">IFERROR(INDEX('17. Profesional Vet'!$A:$B,MATCH($A1553,'17. Profesional Vet'!$A:$A,0),2),"")</f>
        <v/>
      </c>
      <c r="W1553" s="6" t="str">
        <f aca="false">IFERROR(INDEX('18. Premier'!$A:$B,MATCH($A1553,'18. Premier'!$A:$A,0),2),"")</f>
        <v/>
      </c>
      <c r="X1553" s="6" t="str">
        <f aca="false">IFERROR(INDEX('19. Dacam'!$A:$B,MATCH($A1553,'19. Dacam'!$A:$A,0),2),"")</f>
        <v/>
      </c>
      <c r="Y1553" s="6" t="str">
        <f aca="false">IFERROR(INDEX('20. Proveedor'!$A:$B,MATCH($A1553,'20. Proveedor'!$A:$A,0),2),"")</f>
        <v/>
      </c>
      <c r="Z1553" s="6" t="str">
        <f aca="false">IFERROR(INDEX('21. Saphirus'!$A:$B,MATCH($A1553,'21. Saphirus'!$A:$A,0),2),"")</f>
        <v/>
      </c>
    </row>
    <row r="1554" customFormat="false" ht="15.75" hidden="false" customHeight="true" outlineLevel="0" collapsed="false">
      <c r="A1554" s="5" t="s">
        <v>1592</v>
      </c>
      <c r="B1554" s="5" t="n">
        <v>1164</v>
      </c>
      <c r="C1554" s="5" t="s">
        <v>132</v>
      </c>
      <c r="D1554" s="6" t="str">
        <f aca="false">IFERROR(INDEX('1. Benavídez'!$A:$B,MATCH($A1554,'1. Benavídez'!$A:$A,0),2),"")</f>
        <v/>
      </c>
      <c r="E1554" s="6" t="n">
        <f aca="false">IFERROR(INDEX('2. Gallo'!$B:$D,MATCH($A1554,'2. Gallo'!$B:$B,0),3),"")</f>
        <v>11756</v>
      </c>
      <c r="F1554" s="6" t="str">
        <f aca="false">IFERROR(INDEX('3. Anea'!$B:$D,MATCH($A1554,'3. Anea'!$B:$B,0),2),"")</f>
        <v/>
      </c>
      <c r="G1554" s="6" t="str">
        <f aca="false">IFERROR(INDEX('4. Pilar'!$A:$C,MATCH($A1554,'4. Pilar'!$A:$A,0),2),"")</f>
        <v/>
      </c>
      <c r="H1554" s="6" t="str">
        <f aca="false">IFERROR(INDEX('5. Tortuguitas'!$B:$D,MATCH($A1554,'5. Tortuguitas'!$B:$B,0),2),"")</f>
        <v/>
      </c>
      <c r="I1554" s="6" t="str">
        <f aca="false">IFERROR(INDEX('6. Del Viso'!$A:$B,MATCH($A1554,'6. Del Viso'!$A:$A,0),3),"")</f>
        <v/>
      </c>
      <c r="J1554" s="6" t="str">
        <f aca="false">IFERROR(INDEX('7. Chica Glade'!$B:$F,MATCH($A1554,'7. Chica Glade'!$B:$B,0),2),"")</f>
        <v/>
      </c>
      <c r="K1554" s="6" t="str">
        <f aca="false">IFERROR(INDEX('8. Veterinaria'!$A:$B,MATCH($A1554,'8. Veterinaria'!$A:$A,0),2),"")</f>
        <v/>
      </c>
      <c r="L1554" s="6" t="str">
        <f aca="false">IFERROR(INDEX('9. Hipocampus'!$A:$B,MATCH($A1554,'9. Hipocampus'!$A:$A,0),2),"")</f>
        <v/>
      </c>
      <c r="M1554" s="6" t="str">
        <f aca="false">IFERROR(INDEX('11. Mundo Mascotas'!$B:$D,MATCH($A1554,'11. Mundo Mascotas'!$B:$B,0),2),"")</f>
        <v/>
      </c>
      <c r="N1554" s="6" t="str">
        <f aca="false">IFERROR(INDEX('12. Yaguar'!$B:$E,MATCH($A1554,'12. Yaguar'!$B:$B,0),2),"")</f>
        <v/>
      </c>
      <c r="O1554" s="6" t="str">
        <f aca="false">IFERROR(INDEX('13. King Clor'!$A:$B,MATCH($A1554,'13. King Clor'!$A:$A,0),2),"")</f>
        <v/>
      </c>
      <c r="P1554" s="6" t="str">
        <f aca="false">IFERROR(INDEX('14. Diserquim'!$A:$B,MATCH($A1554,'14. Diserquim'!$A:$A,0),2),"")</f>
        <v/>
      </c>
      <c r="Q1554" s="6" t="str">
        <f aca="false">IFERROR(INDEX('15. Moreno'!$A:$B,MATCH($A1554,'15. Moreno'!$A:$A,0),2),"")</f>
        <v/>
      </c>
      <c r="R1554" s="6" t="str">
        <f aca="false">IFERROR(INDEX('10. Collares'!$J:$K,MATCH($A1554,'10. Collares'!$J:$J,0),2),"")</f>
        <v/>
      </c>
      <c r="S1554" s="6" t="str">
        <f aca="false">IFERROR(INDEX('13. King Clor'!$G:$H,MATCH($A1554,'13. King Clor'!$G:$G,0),2),"")</f>
        <v/>
      </c>
      <c r="T1554" s="6" t="str">
        <f aca="false">IFERROR(INDEX('10. Collares'!$A:$B,MATCH($A1554,'10. Collares'!$A:$A,0),2),"")</f>
        <v/>
      </c>
      <c r="U1554" s="6" t="str">
        <f aca="false">IFERROR(INDEX('16. Mis nietos'!$B:$C,MATCH($A1554,'16. Mis nietos'!$B:$B,0),2),"")</f>
        <v/>
      </c>
      <c r="V1554" s="6" t="str">
        <f aca="false">IFERROR(INDEX('17. Profesional Vet'!$A:$B,MATCH($A1554,'17. Profesional Vet'!$A:$A,0),2),"")</f>
        <v/>
      </c>
      <c r="W1554" s="6" t="str">
        <f aca="false">IFERROR(INDEX('18. Premier'!$A:$B,MATCH($A1554,'18. Premier'!$A:$A,0),2),"")</f>
        <v/>
      </c>
      <c r="X1554" s="6" t="str">
        <f aca="false">IFERROR(INDEX('19. Dacam'!$A:$B,MATCH($A1554,'19. Dacam'!$A:$A,0),2),"")</f>
        <v/>
      </c>
      <c r="Y1554" s="6" t="str">
        <f aca="false">IFERROR(INDEX('20. Proveedor'!$A:$B,MATCH($A1554,'20. Proveedor'!$A:$A,0),2),"")</f>
        <v/>
      </c>
      <c r="Z1554" s="6" t="str">
        <f aca="false">IFERROR(INDEX('21. Saphirus'!$A:$B,MATCH($A1554,'21. Saphirus'!$A:$A,0),2),"")</f>
        <v/>
      </c>
    </row>
    <row r="1555" customFormat="false" ht="15.75" hidden="false" customHeight="true" outlineLevel="0" collapsed="false">
      <c r="A1555" s="5" t="s">
        <v>1593</v>
      </c>
      <c r="B1555" s="5" t="n">
        <v>1905324</v>
      </c>
      <c r="C1555" s="5" t="s">
        <v>118</v>
      </c>
      <c r="D1555" s="6" t="str">
        <f aca="false">IFERROR(INDEX('1. Benavídez'!$A:$B,MATCH($A1555,'1. Benavídez'!$A:$A,0),2),"")</f>
        <v/>
      </c>
      <c r="E1555" s="6" t="str">
        <f aca="false">IFERROR(INDEX('2. Gallo'!$B:$D,MATCH($A1555,'2. Gallo'!$B:$B,0),3),"")</f>
        <v/>
      </c>
      <c r="F1555" s="6" t="str">
        <f aca="false">IFERROR(INDEX('3. Anea'!$B:$D,MATCH($A1555,'3. Anea'!$B:$B,0),2),"")</f>
        <v/>
      </c>
      <c r="G1555" s="6" t="str">
        <f aca="false">IFERROR(INDEX('4. Pilar'!$A:$C,MATCH($A1555,'4. Pilar'!$A:$A,0),2),"")</f>
        <v/>
      </c>
      <c r="H1555" s="6" t="str">
        <f aca="false">IFERROR(INDEX('5. Tortuguitas'!$B:$D,MATCH($A1555,'5. Tortuguitas'!$B:$B,0),2),"")</f>
        <v/>
      </c>
      <c r="I1555" s="6" t="str">
        <f aca="false">IFERROR(INDEX('6. Del Viso'!$A:$B,MATCH($A1555,'6. Del Viso'!$A:$A,0),3),"")</f>
        <v/>
      </c>
      <c r="J1555" s="6" t="str">
        <f aca="false">IFERROR(INDEX('7. Chica Glade'!$B:$F,MATCH($A1555,'7. Chica Glade'!$B:$B,0),2),"")</f>
        <v/>
      </c>
      <c r="K1555" s="6" t="str">
        <f aca="false">IFERROR(INDEX('8. Veterinaria'!$A:$B,MATCH($A1555,'8. Veterinaria'!$A:$A,0),2),"")</f>
        <v/>
      </c>
      <c r="L1555" s="6" t="str">
        <f aca="false">IFERROR(INDEX('9. Hipocampus'!$A:$B,MATCH($A1555,'9. Hipocampus'!$A:$A,0),2),"")</f>
        <v/>
      </c>
      <c r="M1555" s="6" t="str">
        <f aca="false">IFERROR(INDEX('11. Mundo Mascotas'!$B:$D,MATCH($A1555,'11. Mundo Mascotas'!$B:$B,0),2),"")</f>
        <v/>
      </c>
      <c r="N1555" s="6" t="str">
        <f aca="false">IFERROR(INDEX('12. Yaguar'!$B:$E,MATCH($A1555,'12. Yaguar'!$B:$B,0),2),"")</f>
        <v/>
      </c>
      <c r="O1555" s="6" t="str">
        <f aca="false">IFERROR(INDEX('13. King Clor'!$A:$B,MATCH($A1555,'13. King Clor'!$A:$A,0),2),"")</f>
        <v/>
      </c>
      <c r="P1555" s="6" t="str">
        <f aca="false">IFERROR(INDEX('14. Diserquim'!$A:$B,MATCH($A1555,'14. Diserquim'!$A:$A,0),2),"")</f>
        <v/>
      </c>
      <c r="Q1555" s="6" t="str">
        <f aca="false">IFERROR(INDEX('15. Moreno'!$A:$B,MATCH($A1555,'15. Moreno'!$A:$A,0),2),"")</f>
        <v/>
      </c>
      <c r="R1555" s="6" t="str">
        <f aca="false">IFERROR(INDEX('10. Collares'!$J:$K,MATCH($A1555,'10. Collares'!$J:$J,0),2),"")</f>
        <v/>
      </c>
      <c r="S1555" s="6" t="str">
        <f aca="false">IFERROR(INDEX('13. King Clor'!$G:$H,MATCH($A1555,'13. King Clor'!$G:$G,0),2),"")</f>
        <v/>
      </c>
      <c r="T1555" s="6" t="str">
        <f aca="false">IFERROR(INDEX('10. Collares'!$A:$B,MATCH($A1555,'10. Collares'!$A:$A,0),2),"")</f>
        <v/>
      </c>
      <c r="U1555" s="6" t="str">
        <f aca="false">IFERROR(INDEX('16. Mis nietos'!$B:$C,MATCH($A1555,'16. Mis nietos'!$B:$B,0),2),"")</f>
        <v/>
      </c>
      <c r="V1555" s="6" t="str">
        <f aca="false">IFERROR(INDEX('17. Profesional Vet'!$A:$B,MATCH($A1555,'17. Profesional Vet'!$A:$A,0),2),"")</f>
        <v/>
      </c>
      <c r="W1555" s="6" t="str">
        <f aca="false">IFERROR(INDEX('18. Premier'!$A:$B,MATCH($A1555,'18. Premier'!$A:$A,0),2),"")</f>
        <v/>
      </c>
      <c r="X1555" s="6" t="str">
        <f aca="false">IFERROR(INDEX('19. Dacam'!$A:$B,MATCH($A1555,'19. Dacam'!$A:$A,0),2),"")</f>
        <v/>
      </c>
      <c r="Y1555" s="6" t="str">
        <f aca="false">IFERROR(INDEX('20. Proveedor'!$A:$B,MATCH($A1555,'20. Proveedor'!$A:$A,0),2),"")</f>
        <v/>
      </c>
      <c r="Z1555" s="6" t="str">
        <f aca="false">IFERROR(INDEX('21. Saphirus'!$A:$B,MATCH($A1555,'21. Saphirus'!$A:$A,0),2),"")</f>
        <v/>
      </c>
    </row>
    <row r="1556" customFormat="false" ht="15.75" hidden="false" customHeight="true" outlineLevel="0" collapsed="false">
      <c r="A1556" s="5" t="s">
        <v>1594</v>
      </c>
      <c r="B1556" s="5" t="n">
        <v>1906068</v>
      </c>
      <c r="C1556" s="5" t="s">
        <v>183</v>
      </c>
      <c r="D1556" s="6" t="str">
        <f aca="false">IFERROR(INDEX('1. Benavídez'!$A:$B,MATCH($A1556,'1. Benavídez'!$A:$A,0),2),"")</f>
        <v/>
      </c>
      <c r="E1556" s="6" t="str">
        <f aca="false">IFERROR(INDEX('2. Gallo'!$B:$D,MATCH($A1556,'2. Gallo'!$B:$B,0),3),"")</f>
        <v/>
      </c>
      <c r="F1556" s="6" t="str">
        <f aca="false">IFERROR(INDEX('3. Anea'!$B:$D,MATCH($A1556,'3. Anea'!$B:$B,0),2),"")</f>
        <v/>
      </c>
      <c r="G1556" s="6" t="str">
        <f aca="false">IFERROR(INDEX('4. Pilar'!$A:$C,MATCH($A1556,'4. Pilar'!$A:$A,0),2),"")</f>
        <v/>
      </c>
      <c r="H1556" s="6" t="str">
        <f aca="false">IFERROR(INDEX('5. Tortuguitas'!$B:$D,MATCH($A1556,'5. Tortuguitas'!$B:$B,0),2),"")</f>
        <v/>
      </c>
      <c r="I1556" s="6" t="str">
        <f aca="false">IFERROR(INDEX('6. Del Viso'!$A:$B,MATCH($A1556,'6. Del Viso'!$A:$A,0),3),"")</f>
        <v/>
      </c>
      <c r="J1556" s="6" t="str">
        <f aca="false">IFERROR(INDEX('7. Chica Glade'!$B:$F,MATCH($A1556,'7. Chica Glade'!$B:$B,0),2),"")</f>
        <v/>
      </c>
      <c r="K1556" s="6" t="str">
        <f aca="false">IFERROR(INDEX('8. Veterinaria'!$A:$B,MATCH($A1556,'8. Veterinaria'!$A:$A,0),2),"")</f>
        <v/>
      </c>
      <c r="L1556" s="6" t="n">
        <f aca="false">IFERROR(INDEX('9. Hipocampus'!$A:$B,MATCH($A1556,'9. Hipocampus'!$A:$A,0),2),"")</f>
        <v>231</v>
      </c>
      <c r="M1556" s="6" t="str">
        <f aca="false">IFERROR(INDEX('11. Mundo Mascotas'!$B:$D,MATCH($A1556,'11. Mundo Mascotas'!$B:$B,0),2),"")</f>
        <v/>
      </c>
      <c r="N1556" s="6" t="str">
        <f aca="false">IFERROR(INDEX('12. Yaguar'!$B:$E,MATCH($A1556,'12. Yaguar'!$B:$B,0),2),"")</f>
        <v/>
      </c>
      <c r="O1556" s="6" t="str">
        <f aca="false">IFERROR(INDEX('13. King Clor'!$A:$B,MATCH($A1556,'13. King Clor'!$A:$A,0),2),"")</f>
        <v/>
      </c>
      <c r="P1556" s="6" t="str">
        <f aca="false">IFERROR(INDEX('14. Diserquim'!$A:$B,MATCH($A1556,'14. Diserquim'!$A:$A,0),2),"")</f>
        <v/>
      </c>
      <c r="Q1556" s="6" t="str">
        <f aca="false">IFERROR(INDEX('15. Moreno'!$A:$B,MATCH($A1556,'15. Moreno'!$A:$A,0),2),"")</f>
        <v/>
      </c>
      <c r="R1556" s="6" t="str">
        <f aca="false">IFERROR(INDEX('10. Collares'!$J:$K,MATCH($A1556,'10. Collares'!$J:$J,0),2),"")</f>
        <v/>
      </c>
      <c r="S1556" s="6" t="str">
        <f aca="false">IFERROR(INDEX('13. King Clor'!$G:$H,MATCH($A1556,'13. King Clor'!$G:$G,0),2),"")</f>
        <v/>
      </c>
      <c r="T1556" s="6" t="str">
        <f aca="false">IFERROR(INDEX('10. Collares'!$A:$B,MATCH($A1556,'10. Collares'!$A:$A,0),2),"")</f>
        <v/>
      </c>
      <c r="U1556" s="6" t="str">
        <f aca="false">IFERROR(INDEX('16. Mis nietos'!$B:$C,MATCH($A1556,'16. Mis nietos'!$B:$B,0),2),"")</f>
        <v/>
      </c>
      <c r="V1556" s="6" t="str">
        <f aca="false">IFERROR(INDEX('17. Profesional Vet'!$A:$B,MATCH($A1556,'17. Profesional Vet'!$A:$A,0),2),"")</f>
        <v/>
      </c>
      <c r="W1556" s="6" t="str">
        <f aca="false">IFERROR(INDEX('18. Premier'!$A:$B,MATCH($A1556,'18. Premier'!$A:$A,0),2),"")</f>
        <v/>
      </c>
      <c r="X1556" s="6" t="str">
        <f aca="false">IFERROR(INDEX('19. Dacam'!$A:$B,MATCH($A1556,'19. Dacam'!$A:$A,0),2),"")</f>
        <v/>
      </c>
      <c r="Y1556" s="6" t="str">
        <f aca="false">IFERROR(INDEX('20. Proveedor'!$A:$B,MATCH($A1556,'20. Proveedor'!$A:$A,0),2),"")</f>
        <v/>
      </c>
      <c r="Z1556" s="6" t="str">
        <f aca="false">IFERROR(INDEX('21. Saphirus'!$A:$B,MATCH($A1556,'21. Saphirus'!$A:$A,0),2),"")</f>
        <v/>
      </c>
    </row>
    <row r="1557" customFormat="false" ht="15.75" hidden="false" customHeight="true" outlineLevel="0" collapsed="false">
      <c r="A1557" s="5" t="s">
        <v>1595</v>
      </c>
      <c r="B1557" s="5" t="n">
        <v>5117</v>
      </c>
      <c r="C1557" s="5" t="s">
        <v>130</v>
      </c>
      <c r="D1557" s="6" t="str">
        <f aca="false">IFERROR(INDEX('1. Benavídez'!$A:$B,MATCH($A1557,'1. Benavídez'!$A:$A,0),2),"")</f>
        <v/>
      </c>
      <c r="E1557" s="6" t="str">
        <f aca="false">IFERROR(INDEX('2. Gallo'!$B:$D,MATCH($A1557,'2. Gallo'!$B:$B,0),3),"")</f>
        <v/>
      </c>
      <c r="F1557" s="6" t="str">
        <f aca="false">IFERROR(INDEX('3. Anea'!$B:$D,MATCH($A1557,'3. Anea'!$B:$B,0),2),"")</f>
        <v/>
      </c>
      <c r="G1557" s="6" t="str">
        <f aca="false">IFERROR(INDEX('4. Pilar'!$A:$C,MATCH($A1557,'4. Pilar'!$A:$A,0),2),"")</f>
        <v/>
      </c>
      <c r="H1557" s="6" t="str">
        <f aca="false">IFERROR(INDEX('5. Tortuguitas'!$B:$D,MATCH($A1557,'5. Tortuguitas'!$B:$B,0),2),"")</f>
        <v/>
      </c>
      <c r="I1557" s="6" t="str">
        <f aca="false">IFERROR(INDEX('6. Del Viso'!$A:$B,MATCH($A1557,'6. Del Viso'!$A:$A,0),3),"")</f>
        <v/>
      </c>
      <c r="J1557" s="6" t="str">
        <f aca="false">IFERROR(INDEX('7. Chica Glade'!$B:$F,MATCH($A1557,'7. Chica Glade'!$B:$B,0),2),"")</f>
        <v/>
      </c>
      <c r="K1557" s="6" t="str">
        <f aca="false">IFERROR(INDEX('8. Veterinaria'!$A:$B,MATCH($A1557,'8. Veterinaria'!$A:$A,0),2),"")</f>
        <v/>
      </c>
      <c r="L1557" s="6" t="str">
        <f aca="false">IFERROR(INDEX('9. Hipocampus'!$A:$B,MATCH($A1557,'9. Hipocampus'!$A:$A,0),2),"")</f>
        <v/>
      </c>
      <c r="M1557" s="6" t="str">
        <f aca="false">IFERROR(INDEX('11. Mundo Mascotas'!$B:$D,MATCH($A1557,'11. Mundo Mascotas'!$B:$B,0),2),"")</f>
        <v/>
      </c>
      <c r="N1557" s="6" t="str">
        <f aca="false">IFERROR(INDEX('12. Yaguar'!$B:$E,MATCH($A1557,'12. Yaguar'!$B:$B,0),2),"")</f>
        <v/>
      </c>
      <c r="O1557" s="6" t="str">
        <f aca="false">IFERROR(INDEX('13. King Clor'!$A:$B,MATCH($A1557,'13. King Clor'!$A:$A,0),2),"")</f>
        <v/>
      </c>
      <c r="P1557" s="6" t="str">
        <f aca="false">IFERROR(INDEX('14. Diserquim'!$A:$B,MATCH($A1557,'14. Diserquim'!$A:$A,0),2),"")</f>
        <v/>
      </c>
      <c r="Q1557" s="6" t="str">
        <f aca="false">IFERROR(INDEX('15. Moreno'!$A:$B,MATCH($A1557,'15. Moreno'!$A:$A,0),2),"")</f>
        <v/>
      </c>
      <c r="R1557" s="6" t="str">
        <f aca="false">IFERROR(INDEX('10. Collares'!$J:$K,MATCH($A1557,'10. Collares'!$J:$J,0),2),"")</f>
        <v/>
      </c>
      <c r="S1557" s="6" t="str">
        <f aca="false">IFERROR(INDEX('13. King Clor'!$G:$H,MATCH($A1557,'13. King Clor'!$G:$G,0),2),"")</f>
        <v/>
      </c>
      <c r="T1557" s="6" t="str">
        <f aca="false">IFERROR(INDEX('10. Collares'!$A:$B,MATCH($A1557,'10. Collares'!$A:$A,0),2),"")</f>
        <v/>
      </c>
      <c r="U1557" s="6" t="str">
        <f aca="false">IFERROR(INDEX('16. Mis nietos'!$B:$C,MATCH($A1557,'16. Mis nietos'!$B:$B,0),2),"")</f>
        <v/>
      </c>
      <c r="V1557" s="6" t="str">
        <f aca="false">IFERROR(INDEX('17. Profesional Vet'!$A:$B,MATCH($A1557,'17. Profesional Vet'!$A:$A,0),2),"")</f>
        <v/>
      </c>
      <c r="W1557" s="6" t="str">
        <f aca="false">IFERROR(INDEX('18. Premier'!$A:$B,MATCH($A1557,'18. Premier'!$A:$A,0),2),"")</f>
        <v/>
      </c>
      <c r="X1557" s="6" t="str">
        <f aca="false">IFERROR(INDEX('19. Dacam'!$A:$B,MATCH($A1557,'19. Dacam'!$A:$A,0),2),"")</f>
        <v/>
      </c>
      <c r="Y1557" s="6" t="str">
        <f aca="false">IFERROR(INDEX('20. Proveedor'!$A:$B,MATCH($A1557,'20. Proveedor'!$A:$A,0),2),"")</f>
        <v/>
      </c>
      <c r="Z1557" s="6" t="str">
        <f aca="false">IFERROR(INDEX('21. Saphirus'!$A:$B,MATCH($A1557,'21. Saphirus'!$A:$A,0),2),"")</f>
        <v/>
      </c>
    </row>
    <row r="1558" customFormat="false" ht="15.75" hidden="false" customHeight="true" outlineLevel="0" collapsed="false">
      <c r="A1558" s="5" t="s">
        <v>1596</v>
      </c>
      <c r="B1558" s="5" t="n">
        <v>1905268</v>
      </c>
      <c r="C1558" s="5" t="s">
        <v>132</v>
      </c>
      <c r="D1558" s="6" t="str">
        <f aca="false">IFERROR(INDEX('1. Benavídez'!$A:$B,MATCH($A1558,'1. Benavídez'!$A:$A,0),2),"")</f>
        <v/>
      </c>
      <c r="E1558" s="6" t="n">
        <f aca="false">IFERROR(INDEX('2. Gallo'!$B:$D,MATCH($A1558,'2. Gallo'!$B:$B,0),3),"")</f>
        <v>9077</v>
      </c>
      <c r="F1558" s="6" t="str">
        <f aca="false">IFERROR(INDEX('3. Anea'!$B:$D,MATCH($A1558,'3. Anea'!$B:$B,0),2),"")</f>
        <v/>
      </c>
      <c r="G1558" s="6" t="str">
        <f aca="false">IFERROR(INDEX('4. Pilar'!$A:$C,MATCH($A1558,'4. Pilar'!$A:$A,0),2),"")</f>
        <v/>
      </c>
      <c r="H1558" s="6" t="str">
        <f aca="false">IFERROR(INDEX('5. Tortuguitas'!$B:$D,MATCH($A1558,'5. Tortuguitas'!$B:$B,0),2),"")</f>
        <v/>
      </c>
      <c r="I1558" s="6" t="str">
        <f aca="false">IFERROR(INDEX('6. Del Viso'!$A:$B,MATCH($A1558,'6. Del Viso'!$A:$A,0),3),"")</f>
        <v/>
      </c>
      <c r="J1558" s="6" t="str">
        <f aca="false">IFERROR(INDEX('7. Chica Glade'!$B:$F,MATCH($A1558,'7. Chica Glade'!$B:$B,0),2),"")</f>
        <v/>
      </c>
      <c r="K1558" s="6" t="str">
        <f aca="false">IFERROR(INDEX('8. Veterinaria'!$A:$B,MATCH($A1558,'8. Veterinaria'!$A:$A,0),2),"")</f>
        <v/>
      </c>
      <c r="L1558" s="6" t="str">
        <f aca="false">IFERROR(INDEX('9. Hipocampus'!$A:$B,MATCH($A1558,'9. Hipocampus'!$A:$A,0),2),"")</f>
        <v/>
      </c>
      <c r="M1558" s="6" t="str">
        <f aca="false">IFERROR(INDEX('11. Mundo Mascotas'!$B:$D,MATCH($A1558,'11. Mundo Mascotas'!$B:$B,0),2),"")</f>
        <v/>
      </c>
      <c r="N1558" s="6" t="str">
        <f aca="false">IFERROR(INDEX('12. Yaguar'!$B:$E,MATCH($A1558,'12. Yaguar'!$B:$B,0),2),"")</f>
        <v/>
      </c>
      <c r="O1558" s="6" t="str">
        <f aca="false">IFERROR(INDEX('13. King Clor'!$A:$B,MATCH($A1558,'13. King Clor'!$A:$A,0),2),"")</f>
        <v/>
      </c>
      <c r="P1558" s="6" t="str">
        <f aca="false">IFERROR(INDEX('14. Diserquim'!$A:$B,MATCH($A1558,'14. Diserquim'!$A:$A,0),2),"")</f>
        <v/>
      </c>
      <c r="Q1558" s="6" t="str">
        <f aca="false">IFERROR(INDEX('15. Moreno'!$A:$B,MATCH($A1558,'15. Moreno'!$A:$A,0),2),"")</f>
        <v/>
      </c>
      <c r="R1558" s="6" t="str">
        <f aca="false">IFERROR(INDEX('10. Collares'!$J:$K,MATCH($A1558,'10. Collares'!$J:$J,0),2),"")</f>
        <v/>
      </c>
      <c r="S1558" s="6" t="str">
        <f aca="false">IFERROR(INDEX('13. King Clor'!$G:$H,MATCH($A1558,'13. King Clor'!$G:$G,0),2),"")</f>
        <v/>
      </c>
      <c r="T1558" s="6" t="str">
        <f aca="false">IFERROR(INDEX('10. Collares'!$A:$B,MATCH($A1558,'10. Collares'!$A:$A,0),2),"")</f>
        <v/>
      </c>
      <c r="U1558" s="6" t="str">
        <f aca="false">IFERROR(INDEX('16. Mis nietos'!$B:$C,MATCH($A1558,'16. Mis nietos'!$B:$B,0),2),"")</f>
        <v/>
      </c>
      <c r="V1558" s="6" t="str">
        <f aca="false">IFERROR(INDEX('17. Profesional Vet'!$A:$B,MATCH($A1558,'17. Profesional Vet'!$A:$A,0),2),"")</f>
        <v/>
      </c>
      <c r="W1558" s="6" t="str">
        <f aca="false">IFERROR(INDEX('18. Premier'!$A:$B,MATCH($A1558,'18. Premier'!$A:$A,0),2),"")</f>
        <v/>
      </c>
      <c r="X1558" s="6" t="str">
        <f aca="false">IFERROR(INDEX('19. Dacam'!$A:$B,MATCH($A1558,'19. Dacam'!$A:$A,0),2),"")</f>
        <v/>
      </c>
      <c r="Y1558" s="6" t="str">
        <f aca="false">IFERROR(INDEX('20. Proveedor'!$A:$B,MATCH($A1558,'20. Proveedor'!$A:$A,0),2),"")</f>
        <v/>
      </c>
      <c r="Z1558" s="6" t="str">
        <f aca="false">IFERROR(INDEX('21. Saphirus'!$A:$B,MATCH($A1558,'21. Saphirus'!$A:$A,0),2),"")</f>
        <v/>
      </c>
    </row>
    <row r="1559" customFormat="false" ht="15.75" hidden="false" customHeight="true" outlineLevel="0" collapsed="false">
      <c r="A1559" s="5" t="s">
        <v>1597</v>
      </c>
      <c r="B1559" s="5" t="n">
        <v>1167</v>
      </c>
      <c r="C1559" s="5" t="s">
        <v>132</v>
      </c>
      <c r="D1559" s="6" t="str">
        <f aca="false">IFERROR(INDEX('1. Benavídez'!$A:$B,MATCH($A1559,'1. Benavídez'!$A:$A,0),2),"")</f>
        <v/>
      </c>
      <c r="E1559" s="6" t="str">
        <f aca="false">IFERROR(INDEX('2. Gallo'!$B:$D,MATCH($A1559,'2. Gallo'!$B:$B,0),3),"")</f>
        <v/>
      </c>
      <c r="F1559" s="6" t="str">
        <f aca="false">IFERROR(INDEX('3. Anea'!$B:$D,MATCH($A1559,'3. Anea'!$B:$B,0),2),"")</f>
        <v/>
      </c>
      <c r="G1559" s="6" t="n">
        <f aca="false">IFERROR(INDEX('4. Pilar'!$A:$C,MATCH($A1559,'4. Pilar'!$A:$A,0),2),"")</f>
        <v>12687</v>
      </c>
      <c r="H1559" s="6" t="str">
        <f aca="false">IFERROR(INDEX('5. Tortuguitas'!$B:$D,MATCH($A1559,'5. Tortuguitas'!$B:$B,0),2),"")</f>
        <v/>
      </c>
      <c r="I1559" s="6" t="str">
        <f aca="false">IFERROR(INDEX('6. Del Viso'!$A:$B,MATCH($A1559,'6. Del Viso'!$A:$A,0),3),"")</f>
        <v/>
      </c>
      <c r="J1559" s="6" t="str">
        <f aca="false">IFERROR(INDEX('7. Chica Glade'!$B:$F,MATCH($A1559,'7. Chica Glade'!$B:$B,0),2),"")</f>
        <v/>
      </c>
      <c r="K1559" s="6" t="str">
        <f aca="false">IFERROR(INDEX('8. Veterinaria'!$A:$B,MATCH($A1559,'8. Veterinaria'!$A:$A,0),2),"")</f>
        <v/>
      </c>
      <c r="L1559" s="6" t="str">
        <f aca="false">IFERROR(INDEX('9. Hipocampus'!$A:$B,MATCH($A1559,'9. Hipocampus'!$A:$A,0),2),"")</f>
        <v/>
      </c>
      <c r="M1559" s="6" t="str">
        <f aca="false">IFERROR(INDEX('11. Mundo Mascotas'!$B:$D,MATCH($A1559,'11. Mundo Mascotas'!$B:$B,0),2),"")</f>
        <v/>
      </c>
      <c r="N1559" s="6" t="str">
        <f aca="false">IFERROR(INDEX('12. Yaguar'!$B:$E,MATCH($A1559,'12. Yaguar'!$B:$B,0),2),"")</f>
        <v/>
      </c>
      <c r="O1559" s="6" t="str">
        <f aca="false">IFERROR(INDEX('13. King Clor'!$A:$B,MATCH($A1559,'13. King Clor'!$A:$A,0),2),"")</f>
        <v/>
      </c>
      <c r="P1559" s="6" t="str">
        <f aca="false">IFERROR(INDEX('14. Diserquim'!$A:$B,MATCH($A1559,'14. Diserquim'!$A:$A,0),2),"")</f>
        <v/>
      </c>
      <c r="Q1559" s="6" t="str">
        <f aca="false">IFERROR(INDEX('15. Moreno'!$A:$B,MATCH($A1559,'15. Moreno'!$A:$A,0),2),"")</f>
        <v/>
      </c>
      <c r="R1559" s="6" t="str">
        <f aca="false">IFERROR(INDEX('10. Collares'!$J:$K,MATCH($A1559,'10. Collares'!$J:$J,0),2),"")</f>
        <v/>
      </c>
      <c r="S1559" s="6" t="str">
        <f aca="false">IFERROR(INDEX('13. King Clor'!$G:$H,MATCH($A1559,'13. King Clor'!$G:$G,0),2),"")</f>
        <v/>
      </c>
      <c r="T1559" s="6" t="str">
        <f aca="false">IFERROR(INDEX('10. Collares'!$A:$B,MATCH($A1559,'10. Collares'!$A:$A,0),2),"")</f>
        <v/>
      </c>
      <c r="U1559" s="6" t="str">
        <f aca="false">IFERROR(INDEX('16. Mis nietos'!$B:$C,MATCH($A1559,'16. Mis nietos'!$B:$B,0),2),"")</f>
        <v/>
      </c>
      <c r="V1559" s="6" t="str">
        <f aca="false">IFERROR(INDEX('17. Profesional Vet'!$A:$B,MATCH($A1559,'17. Profesional Vet'!$A:$A,0),2),"")</f>
        <v/>
      </c>
      <c r="W1559" s="6" t="str">
        <f aca="false">IFERROR(INDEX('18. Premier'!$A:$B,MATCH($A1559,'18. Premier'!$A:$A,0),2),"")</f>
        <v/>
      </c>
      <c r="X1559" s="6" t="str">
        <f aca="false">IFERROR(INDEX('19. Dacam'!$A:$B,MATCH($A1559,'19. Dacam'!$A:$A,0),2),"")</f>
        <v/>
      </c>
      <c r="Y1559" s="6" t="str">
        <f aca="false">IFERROR(INDEX('20. Proveedor'!$A:$B,MATCH($A1559,'20. Proveedor'!$A:$A,0),2),"")</f>
        <v/>
      </c>
      <c r="Z1559" s="6" t="str">
        <f aca="false">IFERROR(INDEX('21. Saphirus'!$A:$B,MATCH($A1559,'21. Saphirus'!$A:$A,0),2),"")</f>
        <v/>
      </c>
    </row>
    <row r="1560" customFormat="false" ht="15.75" hidden="false" customHeight="true" outlineLevel="0" collapsed="false">
      <c r="A1560" s="5" t="s">
        <v>1598</v>
      </c>
      <c r="B1560" s="5" t="n">
        <v>1905751</v>
      </c>
      <c r="C1560" s="5" t="s">
        <v>123</v>
      </c>
      <c r="D1560" s="6" t="str">
        <f aca="false">IFERROR(INDEX('1. Benavídez'!$A:$B,MATCH($A1560,'1. Benavídez'!$A:$A,0),2),"")</f>
        <v/>
      </c>
      <c r="E1560" s="6" t="str">
        <f aca="false">IFERROR(INDEX('2. Gallo'!$B:$D,MATCH($A1560,'2. Gallo'!$B:$B,0),3),"")</f>
        <v/>
      </c>
      <c r="F1560" s="6" t="str">
        <f aca="false">IFERROR(INDEX('3. Anea'!$B:$D,MATCH($A1560,'3. Anea'!$B:$B,0),2),"")</f>
        <v/>
      </c>
      <c r="G1560" s="6" t="str">
        <f aca="false">IFERROR(INDEX('4. Pilar'!$A:$C,MATCH($A1560,'4. Pilar'!$A:$A,0),2),"")</f>
        <v/>
      </c>
      <c r="H1560" s="6" t="str">
        <f aca="false">IFERROR(INDEX('5. Tortuguitas'!$B:$D,MATCH($A1560,'5. Tortuguitas'!$B:$B,0),2),"")</f>
        <v/>
      </c>
      <c r="I1560" s="6" t="str">
        <f aca="false">IFERROR(INDEX('6. Del Viso'!$A:$B,MATCH($A1560,'6. Del Viso'!$A:$A,0),3),"")</f>
        <v/>
      </c>
      <c r="J1560" s="6" t="str">
        <f aca="false">IFERROR(INDEX('7. Chica Glade'!$B:$F,MATCH($A1560,'7. Chica Glade'!$B:$B,0),2),"")</f>
        <v/>
      </c>
      <c r="K1560" s="6" t="str">
        <f aca="false">IFERROR(INDEX('8. Veterinaria'!$A:$B,MATCH($A1560,'8. Veterinaria'!$A:$A,0),2),"")</f>
        <v/>
      </c>
      <c r="L1560" s="6" t="str">
        <f aca="false">IFERROR(INDEX('9. Hipocampus'!$A:$B,MATCH($A1560,'9. Hipocampus'!$A:$A,0),2),"")</f>
        <v/>
      </c>
      <c r="M1560" s="6" t="str">
        <f aca="false">IFERROR(INDEX('11. Mundo Mascotas'!$B:$D,MATCH($A1560,'11. Mundo Mascotas'!$B:$B,0),2),"")</f>
        <v/>
      </c>
      <c r="N1560" s="6" t="str">
        <f aca="false">IFERROR(INDEX('12. Yaguar'!$B:$E,MATCH($A1560,'12. Yaguar'!$B:$B,0),2),"")</f>
        <v/>
      </c>
      <c r="O1560" s="6" t="str">
        <f aca="false">IFERROR(INDEX('13. King Clor'!$A:$B,MATCH($A1560,'13. King Clor'!$A:$A,0),2),"")</f>
        <v/>
      </c>
      <c r="P1560" s="6" t="str">
        <f aca="false">IFERROR(INDEX('14. Diserquim'!$A:$B,MATCH($A1560,'14. Diserquim'!$A:$A,0),2),"")</f>
        <v/>
      </c>
      <c r="Q1560" s="6" t="str">
        <f aca="false">IFERROR(INDEX('15. Moreno'!$A:$B,MATCH($A1560,'15. Moreno'!$A:$A,0),2),"")</f>
        <v/>
      </c>
      <c r="R1560" s="6" t="str">
        <f aca="false">IFERROR(INDEX('10. Collares'!$J:$K,MATCH($A1560,'10. Collares'!$J:$J,0),2),"")</f>
        <v/>
      </c>
      <c r="S1560" s="6" t="str">
        <f aca="false">IFERROR(INDEX('13. King Clor'!$G:$H,MATCH($A1560,'13. King Clor'!$G:$G,0),2),"")</f>
        <v/>
      </c>
      <c r="T1560" s="6" t="str">
        <f aca="false">IFERROR(INDEX('10. Collares'!$A:$B,MATCH($A1560,'10. Collares'!$A:$A,0),2),"")</f>
        <v/>
      </c>
      <c r="U1560" s="6" t="str">
        <f aca="false">IFERROR(INDEX('16. Mis nietos'!$B:$C,MATCH($A1560,'16. Mis nietos'!$B:$B,0),2),"")</f>
        <v/>
      </c>
      <c r="V1560" s="6" t="str">
        <f aca="false">IFERROR(INDEX('17. Profesional Vet'!$A:$B,MATCH($A1560,'17. Profesional Vet'!$A:$A,0),2),"")</f>
        <v/>
      </c>
      <c r="W1560" s="6" t="str">
        <f aca="false">IFERROR(INDEX('18. Premier'!$A:$B,MATCH($A1560,'18. Premier'!$A:$A,0),2),"")</f>
        <v/>
      </c>
      <c r="X1560" s="6" t="str">
        <f aca="false">IFERROR(INDEX('19. Dacam'!$A:$B,MATCH($A1560,'19. Dacam'!$A:$A,0),2),"")</f>
        <v/>
      </c>
      <c r="Y1560" s="6" t="str">
        <f aca="false">IFERROR(INDEX('20. Proveedor'!$A:$B,MATCH($A1560,'20. Proveedor'!$A:$A,0),2),"")</f>
        <v/>
      </c>
      <c r="Z1560" s="6" t="str">
        <f aca="false">IFERROR(INDEX('21. Saphirus'!$A:$B,MATCH($A1560,'21. Saphirus'!$A:$A,0),2),"")</f>
        <v/>
      </c>
    </row>
    <row r="1561" customFormat="false" ht="15.75" hidden="false" customHeight="true" outlineLevel="0" collapsed="false">
      <c r="A1561" s="5" t="s">
        <v>1599</v>
      </c>
      <c r="B1561" s="5" t="n">
        <v>4271</v>
      </c>
      <c r="C1561" s="5" t="s">
        <v>118</v>
      </c>
      <c r="D1561" s="6" t="str">
        <f aca="false">IFERROR(INDEX('1. Benavídez'!$A:$B,MATCH($A1561,'1. Benavídez'!$A:$A,0),2),"")</f>
        <v/>
      </c>
      <c r="E1561" s="6" t="n">
        <f aca="false">IFERROR(INDEX('2. Gallo'!$B:$D,MATCH($A1561,'2. Gallo'!$B:$B,0),3),"")</f>
        <v>4781</v>
      </c>
      <c r="F1561" s="6" t="n">
        <f aca="false">IFERROR(INDEX('3. Anea'!$B:$D,MATCH($A1561,'3. Anea'!$B:$B,0),2),"")</f>
        <v>4772</v>
      </c>
      <c r="G1561" s="6" t="str">
        <f aca="false">IFERROR(INDEX('4. Pilar'!$A:$C,MATCH($A1561,'4. Pilar'!$A:$A,0),2),"")</f>
        <v/>
      </c>
      <c r="H1561" s="6" t="n">
        <f aca="false">IFERROR(INDEX('5. Tortuguitas'!$B:$D,MATCH($A1561,'5. Tortuguitas'!$B:$B,0),2),"")</f>
        <v>3500</v>
      </c>
      <c r="I1561" s="6" t="str">
        <f aca="false">IFERROR(INDEX('6. Del Viso'!$A:$B,MATCH($A1561,'6. Del Viso'!$A:$A,0),3),"")</f>
        <v/>
      </c>
      <c r="J1561" s="6" t="str">
        <f aca="false">IFERROR(INDEX('7. Chica Glade'!$B:$F,MATCH($A1561,'7. Chica Glade'!$B:$B,0),2),"")</f>
        <v/>
      </c>
      <c r="K1561" s="6" t="str">
        <f aca="false">IFERROR(INDEX('8. Veterinaria'!$A:$B,MATCH($A1561,'8. Veterinaria'!$A:$A,0),2),"")</f>
        <v/>
      </c>
      <c r="L1561" s="6" t="n">
        <f aca="false">IFERROR(INDEX('9. Hipocampus'!$A:$B,MATCH($A1561,'9. Hipocampus'!$A:$A,0),2),"")</f>
        <v>3465</v>
      </c>
      <c r="M1561" s="6" t="n">
        <f aca="false">IFERROR(INDEX('11. Mundo Mascotas'!$B:$D,MATCH($A1561,'11. Mundo Mascotas'!$B:$B,0),2),"")</f>
        <v>4180</v>
      </c>
      <c r="N1561" s="6" t="str">
        <f aca="false">IFERROR(INDEX('12. Yaguar'!$B:$E,MATCH($A1561,'12. Yaguar'!$B:$B,0),2),"")</f>
        <v/>
      </c>
      <c r="O1561" s="6" t="str">
        <f aca="false">IFERROR(INDEX('13. King Clor'!$A:$B,MATCH($A1561,'13. King Clor'!$A:$A,0),2),"")</f>
        <v/>
      </c>
      <c r="P1561" s="6" t="str">
        <f aca="false">IFERROR(INDEX('14. Diserquim'!$A:$B,MATCH($A1561,'14. Diserquim'!$A:$A,0),2),"")</f>
        <v/>
      </c>
      <c r="Q1561" s="6" t="str">
        <f aca="false">IFERROR(INDEX('15. Moreno'!$A:$B,MATCH($A1561,'15. Moreno'!$A:$A,0),2),"")</f>
        <v/>
      </c>
      <c r="R1561" s="6" t="str">
        <f aca="false">IFERROR(INDEX('10. Collares'!$J:$K,MATCH($A1561,'10. Collares'!$J:$J,0),2),"")</f>
        <v/>
      </c>
      <c r="S1561" s="6" t="str">
        <f aca="false">IFERROR(INDEX('13. King Clor'!$G:$H,MATCH($A1561,'13. King Clor'!$G:$G,0),2),"")</f>
        <v/>
      </c>
      <c r="T1561" s="6" t="str">
        <f aca="false">IFERROR(INDEX('10. Collares'!$A:$B,MATCH($A1561,'10. Collares'!$A:$A,0),2),"")</f>
        <v/>
      </c>
      <c r="U1561" s="6" t="str">
        <f aca="false">IFERROR(INDEX('16. Mis nietos'!$B:$C,MATCH($A1561,'16. Mis nietos'!$B:$B,0),2),"")</f>
        <v/>
      </c>
      <c r="V1561" s="6" t="str">
        <f aca="false">IFERROR(INDEX('17. Profesional Vet'!$A:$B,MATCH($A1561,'17. Profesional Vet'!$A:$A,0),2),"")</f>
        <v/>
      </c>
      <c r="W1561" s="6" t="str">
        <f aca="false">IFERROR(INDEX('18. Premier'!$A:$B,MATCH($A1561,'18. Premier'!$A:$A,0),2),"")</f>
        <v/>
      </c>
      <c r="X1561" s="6" t="str">
        <f aca="false">IFERROR(INDEX('19. Dacam'!$A:$B,MATCH($A1561,'19. Dacam'!$A:$A,0),2),"")</f>
        <v/>
      </c>
      <c r="Y1561" s="6" t="str">
        <f aca="false">IFERROR(INDEX('20. Proveedor'!$A:$B,MATCH($A1561,'20. Proveedor'!$A:$A,0),2),"")</f>
        <v/>
      </c>
      <c r="Z1561" s="6" t="str">
        <f aca="false">IFERROR(INDEX('21. Saphirus'!$A:$B,MATCH($A1561,'21. Saphirus'!$A:$A,0),2),"")</f>
        <v/>
      </c>
    </row>
    <row r="1562" customFormat="false" ht="15.75" hidden="false" customHeight="true" outlineLevel="0" collapsed="false">
      <c r="A1562" s="5" t="s">
        <v>1600</v>
      </c>
      <c r="B1562" s="5" t="n">
        <v>4272</v>
      </c>
      <c r="C1562" s="5" t="s">
        <v>118</v>
      </c>
      <c r="D1562" s="6" t="str">
        <f aca="false">IFERROR(INDEX('1. Benavídez'!$A:$B,MATCH($A1562,'1. Benavídez'!$A:$A,0),2),"")</f>
        <v/>
      </c>
      <c r="E1562" s="6" t="n">
        <f aca="false">IFERROR(INDEX('2. Gallo'!$B:$D,MATCH($A1562,'2. Gallo'!$B:$B,0),3),"")</f>
        <v>5336</v>
      </c>
      <c r="F1562" s="6" t="n">
        <f aca="false">IFERROR(INDEX('3. Anea'!$B:$D,MATCH($A1562,'3. Anea'!$B:$B,0),2),"")</f>
        <v>5326</v>
      </c>
      <c r="G1562" s="6" t="str">
        <f aca="false">IFERROR(INDEX('4. Pilar'!$A:$C,MATCH($A1562,'4. Pilar'!$A:$A,0),2),"")</f>
        <v/>
      </c>
      <c r="H1562" s="6" t="n">
        <f aca="false">IFERROR(INDEX('5. Tortuguitas'!$B:$D,MATCH($A1562,'5. Tortuguitas'!$B:$B,0),2),"")</f>
        <v>3900</v>
      </c>
      <c r="I1562" s="6" t="str">
        <f aca="false">IFERROR(INDEX('6. Del Viso'!$A:$B,MATCH($A1562,'6. Del Viso'!$A:$A,0),3),"")</f>
        <v/>
      </c>
      <c r="J1562" s="6" t="str">
        <f aca="false">IFERROR(INDEX('7. Chica Glade'!$B:$F,MATCH($A1562,'7. Chica Glade'!$B:$B,0),2),"")</f>
        <v/>
      </c>
      <c r="K1562" s="6" t="str">
        <f aca="false">IFERROR(INDEX('8. Veterinaria'!$A:$B,MATCH($A1562,'8. Veterinaria'!$A:$A,0),2),"")</f>
        <v/>
      </c>
      <c r="L1562" s="6" t="n">
        <f aca="false">IFERROR(INDEX('9. Hipocampus'!$A:$B,MATCH($A1562,'9. Hipocampus'!$A:$A,0),2),"")</f>
        <v>3866</v>
      </c>
      <c r="M1562" s="6" t="n">
        <f aca="false">IFERROR(INDEX('11. Mundo Mascotas'!$B:$D,MATCH($A1562,'11. Mundo Mascotas'!$B:$B,0),2),"")</f>
        <v>4636</v>
      </c>
      <c r="N1562" s="6" t="str">
        <f aca="false">IFERROR(INDEX('12. Yaguar'!$B:$E,MATCH($A1562,'12. Yaguar'!$B:$B,0),2),"")</f>
        <v/>
      </c>
      <c r="O1562" s="6" t="str">
        <f aca="false">IFERROR(INDEX('13. King Clor'!$A:$B,MATCH($A1562,'13. King Clor'!$A:$A,0),2),"")</f>
        <v/>
      </c>
      <c r="P1562" s="6" t="str">
        <f aca="false">IFERROR(INDEX('14. Diserquim'!$A:$B,MATCH($A1562,'14. Diserquim'!$A:$A,0),2),"")</f>
        <v/>
      </c>
      <c r="Q1562" s="6" t="str">
        <f aca="false">IFERROR(INDEX('15. Moreno'!$A:$B,MATCH($A1562,'15. Moreno'!$A:$A,0),2),"")</f>
        <v/>
      </c>
      <c r="R1562" s="6" t="str">
        <f aca="false">IFERROR(INDEX('10. Collares'!$J:$K,MATCH($A1562,'10. Collares'!$J:$J,0),2),"")</f>
        <v/>
      </c>
      <c r="S1562" s="6" t="str">
        <f aca="false">IFERROR(INDEX('13. King Clor'!$G:$H,MATCH($A1562,'13. King Clor'!$G:$G,0),2),"")</f>
        <v/>
      </c>
      <c r="T1562" s="6" t="str">
        <f aca="false">IFERROR(INDEX('10. Collares'!$A:$B,MATCH($A1562,'10. Collares'!$A:$A,0),2),"")</f>
        <v/>
      </c>
      <c r="U1562" s="6" t="str">
        <f aca="false">IFERROR(INDEX('16. Mis nietos'!$B:$C,MATCH($A1562,'16. Mis nietos'!$B:$B,0),2),"")</f>
        <v/>
      </c>
      <c r="V1562" s="6" t="str">
        <f aca="false">IFERROR(INDEX('17. Profesional Vet'!$A:$B,MATCH($A1562,'17. Profesional Vet'!$A:$A,0),2),"")</f>
        <v/>
      </c>
      <c r="W1562" s="6" t="str">
        <f aca="false">IFERROR(INDEX('18. Premier'!$A:$B,MATCH($A1562,'18. Premier'!$A:$A,0),2),"")</f>
        <v/>
      </c>
      <c r="X1562" s="6" t="str">
        <f aca="false">IFERROR(INDEX('19. Dacam'!$A:$B,MATCH($A1562,'19. Dacam'!$A:$A,0),2),"")</f>
        <v/>
      </c>
      <c r="Y1562" s="6" t="str">
        <f aca="false">IFERROR(INDEX('20. Proveedor'!$A:$B,MATCH($A1562,'20. Proveedor'!$A:$A,0),2),"")</f>
        <v/>
      </c>
      <c r="Z1562" s="6" t="str">
        <f aca="false">IFERROR(INDEX('21. Saphirus'!$A:$B,MATCH($A1562,'21. Saphirus'!$A:$A,0),2),"")</f>
        <v/>
      </c>
    </row>
    <row r="1563" customFormat="false" ht="15.75" hidden="false" customHeight="true" outlineLevel="0" collapsed="false">
      <c r="A1563" s="5" t="s">
        <v>1601</v>
      </c>
      <c r="B1563" s="5" t="n">
        <v>4273</v>
      </c>
      <c r="C1563" s="5" t="s">
        <v>118</v>
      </c>
      <c r="D1563" s="6" t="str">
        <f aca="false">IFERROR(INDEX('1. Benavídez'!$A:$B,MATCH($A1563,'1. Benavídez'!$A:$A,0),2),"")</f>
        <v/>
      </c>
      <c r="E1563" s="6" t="n">
        <f aca="false">IFERROR(INDEX('2. Gallo'!$B:$D,MATCH($A1563,'2. Gallo'!$B:$B,0),3),"")</f>
        <v>5696</v>
      </c>
      <c r="F1563" s="6" t="n">
        <f aca="false">IFERROR(INDEX('3. Anea'!$B:$D,MATCH($A1563,'3. Anea'!$B:$B,0),2),"")</f>
        <v>5902</v>
      </c>
      <c r="G1563" s="6" t="str">
        <f aca="false">IFERROR(INDEX('4. Pilar'!$A:$C,MATCH($A1563,'4. Pilar'!$A:$A,0),2),"")</f>
        <v/>
      </c>
      <c r="H1563" s="6" t="n">
        <f aca="false">IFERROR(INDEX('5. Tortuguitas'!$B:$D,MATCH($A1563,'5. Tortuguitas'!$B:$B,0),2),"")</f>
        <v>4320</v>
      </c>
      <c r="I1563" s="6" t="str">
        <f aca="false">IFERROR(INDEX('6. Del Viso'!$A:$B,MATCH($A1563,'6. Del Viso'!$A:$A,0),3),"")</f>
        <v/>
      </c>
      <c r="J1563" s="6" t="str">
        <f aca="false">IFERROR(INDEX('7. Chica Glade'!$B:$F,MATCH($A1563,'7. Chica Glade'!$B:$B,0),2),"")</f>
        <v/>
      </c>
      <c r="K1563" s="6" t="str">
        <f aca="false">IFERROR(INDEX('8. Veterinaria'!$A:$B,MATCH($A1563,'8. Veterinaria'!$A:$A,0),2),"")</f>
        <v/>
      </c>
      <c r="L1563" s="6" t="n">
        <f aca="false">IFERROR(INDEX('9. Hipocampus'!$A:$B,MATCH($A1563,'9. Hipocampus'!$A:$A,0),2),"")</f>
        <v>4283</v>
      </c>
      <c r="M1563" s="6" t="n">
        <f aca="false">IFERROR(INDEX('11. Mundo Mascotas'!$B:$D,MATCH($A1563,'11. Mundo Mascotas'!$B:$B,0),2),"")</f>
        <v>5168</v>
      </c>
      <c r="N1563" s="6" t="str">
        <f aca="false">IFERROR(INDEX('12. Yaguar'!$B:$E,MATCH($A1563,'12. Yaguar'!$B:$B,0),2),"")</f>
        <v/>
      </c>
      <c r="O1563" s="6" t="str">
        <f aca="false">IFERROR(INDEX('13. King Clor'!$A:$B,MATCH($A1563,'13. King Clor'!$A:$A,0),2),"")</f>
        <v/>
      </c>
      <c r="P1563" s="6" t="str">
        <f aca="false">IFERROR(INDEX('14. Diserquim'!$A:$B,MATCH($A1563,'14. Diserquim'!$A:$A,0),2),"")</f>
        <v/>
      </c>
      <c r="Q1563" s="6" t="str">
        <f aca="false">IFERROR(INDEX('15. Moreno'!$A:$B,MATCH($A1563,'15. Moreno'!$A:$A,0),2),"")</f>
        <v/>
      </c>
      <c r="R1563" s="6" t="str">
        <f aca="false">IFERROR(INDEX('10. Collares'!$J:$K,MATCH($A1563,'10. Collares'!$J:$J,0),2),"")</f>
        <v/>
      </c>
      <c r="S1563" s="6" t="str">
        <f aca="false">IFERROR(INDEX('13. King Clor'!$G:$H,MATCH($A1563,'13. King Clor'!$G:$G,0),2),"")</f>
        <v/>
      </c>
      <c r="T1563" s="6" t="str">
        <f aca="false">IFERROR(INDEX('10. Collares'!$A:$B,MATCH($A1563,'10. Collares'!$A:$A,0),2),"")</f>
        <v/>
      </c>
      <c r="U1563" s="6" t="str">
        <f aca="false">IFERROR(INDEX('16. Mis nietos'!$B:$C,MATCH($A1563,'16. Mis nietos'!$B:$B,0),2),"")</f>
        <v/>
      </c>
      <c r="V1563" s="6" t="str">
        <f aca="false">IFERROR(INDEX('17. Profesional Vet'!$A:$B,MATCH($A1563,'17. Profesional Vet'!$A:$A,0),2),"")</f>
        <v/>
      </c>
      <c r="W1563" s="6" t="str">
        <f aca="false">IFERROR(INDEX('18. Premier'!$A:$B,MATCH($A1563,'18. Premier'!$A:$A,0),2),"")</f>
        <v/>
      </c>
      <c r="X1563" s="6" t="str">
        <f aca="false">IFERROR(INDEX('19. Dacam'!$A:$B,MATCH($A1563,'19. Dacam'!$A:$A,0),2),"")</f>
        <v/>
      </c>
      <c r="Y1563" s="6" t="str">
        <f aca="false">IFERROR(INDEX('20. Proveedor'!$A:$B,MATCH($A1563,'20. Proveedor'!$A:$A,0),2),"")</f>
        <v/>
      </c>
      <c r="Z1563" s="6" t="str">
        <f aca="false">IFERROR(INDEX('21. Saphirus'!$A:$B,MATCH($A1563,'21. Saphirus'!$A:$A,0),2),"")</f>
        <v/>
      </c>
    </row>
    <row r="1564" customFormat="false" ht="15.75" hidden="false" customHeight="true" outlineLevel="0" collapsed="false">
      <c r="A1564" s="5" t="s">
        <v>1602</v>
      </c>
      <c r="B1564" s="5" t="n">
        <v>4274</v>
      </c>
      <c r="C1564" s="5" t="s">
        <v>118</v>
      </c>
      <c r="D1564" s="6" t="str">
        <f aca="false">IFERROR(INDEX('1. Benavídez'!$A:$B,MATCH($A1564,'1. Benavídez'!$A:$A,0),2),"")</f>
        <v/>
      </c>
      <c r="E1564" s="6" t="n">
        <f aca="false">IFERROR(INDEX('2. Gallo'!$B:$D,MATCH($A1564,'2. Gallo'!$B:$B,0),3),"")</f>
        <v>7266</v>
      </c>
      <c r="F1564" s="6" t="n">
        <f aca="false">IFERROR(INDEX('3. Anea'!$B:$D,MATCH($A1564,'3. Anea'!$B:$B,0),2),"")</f>
        <v>7391</v>
      </c>
      <c r="G1564" s="6" t="str">
        <f aca="false">IFERROR(INDEX('4. Pilar'!$A:$C,MATCH($A1564,'4. Pilar'!$A:$A,0),2),"")</f>
        <v/>
      </c>
      <c r="H1564" s="6" t="n">
        <f aca="false">IFERROR(INDEX('5. Tortuguitas'!$B:$D,MATCH($A1564,'5. Tortuguitas'!$B:$B,0),2),"")</f>
        <v>5420</v>
      </c>
      <c r="I1564" s="6" t="str">
        <f aca="false">IFERROR(INDEX('6. Del Viso'!$A:$B,MATCH($A1564,'6. Del Viso'!$A:$A,0),3),"")</f>
        <v/>
      </c>
      <c r="J1564" s="6" t="str">
        <f aca="false">IFERROR(INDEX('7. Chica Glade'!$B:$F,MATCH($A1564,'7. Chica Glade'!$B:$B,0),2),"")</f>
        <v/>
      </c>
      <c r="K1564" s="6" t="str">
        <f aca="false">IFERROR(INDEX('8. Veterinaria'!$A:$B,MATCH($A1564,'8. Veterinaria'!$A:$A,0),2),"")</f>
        <v/>
      </c>
      <c r="L1564" s="6" t="n">
        <f aca="false">IFERROR(INDEX('9. Hipocampus'!$A:$B,MATCH($A1564,'9. Hipocampus'!$A:$A,0),2),"")</f>
        <v>5367</v>
      </c>
      <c r="M1564" s="6" t="n">
        <f aca="false">IFERROR(INDEX('11. Mundo Mascotas'!$B:$D,MATCH($A1564,'11. Mundo Mascotas'!$B:$B,0),2),"")</f>
        <v>6232</v>
      </c>
      <c r="N1564" s="6" t="str">
        <f aca="false">IFERROR(INDEX('12. Yaguar'!$B:$E,MATCH($A1564,'12. Yaguar'!$B:$B,0),2),"")</f>
        <v/>
      </c>
      <c r="O1564" s="6" t="str">
        <f aca="false">IFERROR(INDEX('13. King Clor'!$A:$B,MATCH($A1564,'13. King Clor'!$A:$A,0),2),"")</f>
        <v/>
      </c>
      <c r="P1564" s="6" t="str">
        <f aca="false">IFERROR(INDEX('14. Diserquim'!$A:$B,MATCH($A1564,'14. Diserquim'!$A:$A,0),2),"")</f>
        <v/>
      </c>
      <c r="Q1564" s="6" t="str">
        <f aca="false">IFERROR(INDEX('15. Moreno'!$A:$B,MATCH($A1564,'15. Moreno'!$A:$A,0),2),"")</f>
        <v/>
      </c>
      <c r="R1564" s="6" t="str">
        <f aca="false">IFERROR(INDEX('10. Collares'!$J:$K,MATCH($A1564,'10. Collares'!$J:$J,0),2),"")</f>
        <v/>
      </c>
      <c r="S1564" s="6" t="str">
        <f aca="false">IFERROR(INDEX('13. King Clor'!$G:$H,MATCH($A1564,'13. King Clor'!$G:$G,0),2),"")</f>
        <v/>
      </c>
      <c r="T1564" s="6" t="str">
        <f aca="false">IFERROR(INDEX('10. Collares'!$A:$B,MATCH($A1564,'10. Collares'!$A:$A,0),2),"")</f>
        <v/>
      </c>
      <c r="U1564" s="6" t="str">
        <f aca="false">IFERROR(INDEX('16. Mis nietos'!$B:$C,MATCH($A1564,'16. Mis nietos'!$B:$B,0),2),"")</f>
        <v/>
      </c>
      <c r="V1564" s="6" t="str">
        <f aca="false">IFERROR(INDEX('17. Profesional Vet'!$A:$B,MATCH($A1564,'17. Profesional Vet'!$A:$A,0),2),"")</f>
        <v/>
      </c>
      <c r="W1564" s="6" t="str">
        <f aca="false">IFERROR(INDEX('18. Premier'!$A:$B,MATCH($A1564,'18. Premier'!$A:$A,0),2),"")</f>
        <v/>
      </c>
      <c r="X1564" s="6" t="str">
        <f aca="false">IFERROR(INDEX('19. Dacam'!$A:$B,MATCH($A1564,'19. Dacam'!$A:$A,0),2),"")</f>
        <v/>
      </c>
      <c r="Y1564" s="6" t="str">
        <f aca="false">IFERROR(INDEX('20. Proveedor'!$A:$B,MATCH($A1564,'20. Proveedor'!$A:$A,0),2),"")</f>
        <v/>
      </c>
      <c r="Z1564" s="6" t="str">
        <f aca="false">IFERROR(INDEX('21. Saphirus'!$A:$B,MATCH($A1564,'21. Saphirus'!$A:$A,0),2),"")</f>
        <v/>
      </c>
    </row>
    <row r="1565" customFormat="false" ht="15.75" hidden="false" customHeight="true" outlineLevel="0" collapsed="false">
      <c r="A1565" s="5" t="s">
        <v>1603</v>
      </c>
      <c r="B1565" s="5" t="n">
        <v>4275</v>
      </c>
      <c r="C1565" s="5" t="s">
        <v>118</v>
      </c>
      <c r="D1565" s="6" t="str">
        <f aca="false">IFERROR(INDEX('1. Benavídez'!$A:$B,MATCH($A1565,'1. Benavídez'!$A:$A,0),2),"")</f>
        <v/>
      </c>
      <c r="E1565" s="6" t="n">
        <f aca="false">IFERROR(INDEX('2. Gallo'!$B:$D,MATCH($A1565,'2. Gallo'!$B:$B,0),3),"")</f>
        <v>8370</v>
      </c>
      <c r="F1565" s="6" t="n">
        <f aca="false">IFERROR(INDEX('3. Anea'!$B:$D,MATCH($A1565,'3. Anea'!$B:$B,0),2),"")</f>
        <v>8693</v>
      </c>
      <c r="G1565" s="6" t="str">
        <f aca="false">IFERROR(INDEX('4. Pilar'!$A:$C,MATCH($A1565,'4. Pilar'!$A:$A,0),2),"")</f>
        <v/>
      </c>
      <c r="H1565" s="6" t="n">
        <f aca="false">IFERROR(INDEX('5. Tortuguitas'!$B:$D,MATCH($A1565,'5. Tortuguitas'!$B:$B,0),2),"")</f>
        <v>6350</v>
      </c>
      <c r="I1565" s="6" t="str">
        <f aca="false">IFERROR(INDEX('6. Del Viso'!$A:$B,MATCH($A1565,'6. Del Viso'!$A:$A,0),3),"")</f>
        <v/>
      </c>
      <c r="J1565" s="6" t="str">
        <f aca="false">IFERROR(INDEX('7. Chica Glade'!$B:$F,MATCH($A1565,'7. Chica Glade'!$B:$B,0),2),"")</f>
        <v/>
      </c>
      <c r="K1565" s="6" t="str">
        <f aca="false">IFERROR(INDEX('8. Veterinaria'!$A:$B,MATCH($A1565,'8. Veterinaria'!$A:$A,0),2),"")</f>
        <v/>
      </c>
      <c r="L1565" s="6" t="n">
        <f aca="false">IFERROR(INDEX('9. Hipocampus'!$A:$B,MATCH($A1565,'9. Hipocampus'!$A:$A,0),2),"")</f>
        <v>6298</v>
      </c>
      <c r="M1565" s="6" t="n">
        <f aca="false">IFERROR(INDEX('11. Mundo Mascotas'!$B:$D,MATCH($A1565,'11. Mundo Mascotas'!$B:$B,0),2),"")</f>
        <v>7524</v>
      </c>
      <c r="N1565" s="6" t="str">
        <f aca="false">IFERROR(INDEX('12. Yaguar'!$B:$E,MATCH($A1565,'12. Yaguar'!$B:$B,0),2),"")</f>
        <v/>
      </c>
      <c r="O1565" s="6" t="str">
        <f aca="false">IFERROR(INDEX('13. King Clor'!$A:$B,MATCH($A1565,'13. King Clor'!$A:$A,0),2),"")</f>
        <v/>
      </c>
      <c r="P1565" s="6" t="str">
        <f aca="false">IFERROR(INDEX('14. Diserquim'!$A:$B,MATCH($A1565,'14. Diserquim'!$A:$A,0),2),"")</f>
        <v/>
      </c>
      <c r="Q1565" s="6" t="str">
        <f aca="false">IFERROR(INDEX('15. Moreno'!$A:$B,MATCH($A1565,'15. Moreno'!$A:$A,0),2),"")</f>
        <v/>
      </c>
      <c r="R1565" s="6" t="str">
        <f aca="false">IFERROR(INDEX('10. Collares'!$J:$K,MATCH($A1565,'10. Collares'!$J:$J,0),2),"")</f>
        <v/>
      </c>
      <c r="S1565" s="6" t="str">
        <f aca="false">IFERROR(INDEX('13. King Clor'!$G:$H,MATCH($A1565,'13. King Clor'!$G:$G,0),2),"")</f>
        <v/>
      </c>
      <c r="T1565" s="6" t="str">
        <f aca="false">IFERROR(INDEX('10. Collares'!$A:$B,MATCH($A1565,'10. Collares'!$A:$A,0),2),"")</f>
        <v/>
      </c>
      <c r="U1565" s="6" t="str">
        <f aca="false">IFERROR(INDEX('16. Mis nietos'!$B:$C,MATCH($A1565,'16. Mis nietos'!$B:$B,0),2),"")</f>
        <v/>
      </c>
      <c r="V1565" s="6" t="str">
        <f aca="false">IFERROR(INDEX('17. Profesional Vet'!$A:$B,MATCH($A1565,'17. Profesional Vet'!$A:$A,0),2),"")</f>
        <v/>
      </c>
      <c r="W1565" s="6" t="str">
        <f aca="false">IFERROR(INDEX('18. Premier'!$A:$B,MATCH($A1565,'18. Premier'!$A:$A,0),2),"")</f>
        <v/>
      </c>
      <c r="X1565" s="6" t="str">
        <f aca="false">IFERROR(INDEX('19. Dacam'!$A:$B,MATCH($A1565,'19. Dacam'!$A:$A,0),2),"")</f>
        <v/>
      </c>
      <c r="Y1565" s="6" t="str">
        <f aca="false">IFERROR(INDEX('20. Proveedor'!$A:$B,MATCH($A1565,'20. Proveedor'!$A:$A,0),2),"")</f>
        <v/>
      </c>
      <c r="Z1565" s="6" t="str">
        <f aca="false">IFERROR(INDEX('21. Saphirus'!$A:$B,MATCH($A1565,'21. Saphirus'!$A:$A,0),2),"")</f>
        <v/>
      </c>
    </row>
    <row r="1566" customFormat="false" ht="15.75" hidden="false" customHeight="true" outlineLevel="0" collapsed="false">
      <c r="A1566" s="5" t="s">
        <v>1604</v>
      </c>
      <c r="B1566" s="5" t="n">
        <v>1906068</v>
      </c>
      <c r="C1566" s="5" t="s">
        <v>33</v>
      </c>
      <c r="D1566" s="6" t="str">
        <f aca="false">IFERROR(INDEX('1. Benavídez'!$A:$B,MATCH($A1566,'1. Benavídez'!$A:$A,0),2),"")</f>
        <v/>
      </c>
      <c r="E1566" s="6" t="str">
        <f aca="false">IFERROR(INDEX('2. Gallo'!$B:$D,MATCH($A1566,'2. Gallo'!$B:$B,0),3),"")</f>
        <v/>
      </c>
      <c r="F1566" s="6" t="str">
        <f aca="false">IFERROR(INDEX('3. Anea'!$B:$D,MATCH($A1566,'3. Anea'!$B:$B,0),2),"")</f>
        <v/>
      </c>
      <c r="G1566" s="6" t="str">
        <f aca="false">IFERROR(INDEX('4. Pilar'!$A:$C,MATCH($A1566,'4. Pilar'!$A:$A,0),2),"")</f>
        <v/>
      </c>
      <c r="H1566" s="6" t="str">
        <f aca="false">IFERROR(INDEX('5. Tortuguitas'!$B:$D,MATCH($A1566,'5. Tortuguitas'!$B:$B,0),2),"")</f>
        <v/>
      </c>
      <c r="I1566" s="6" t="str">
        <f aca="false">IFERROR(INDEX('6. Del Viso'!$A:$B,MATCH($A1566,'6. Del Viso'!$A:$A,0),3),"")</f>
        <v/>
      </c>
      <c r="J1566" s="6" t="str">
        <f aca="false">IFERROR(INDEX('7. Chica Glade'!$B:$F,MATCH($A1566,'7. Chica Glade'!$B:$B,0),2),"")</f>
        <v/>
      </c>
      <c r="K1566" s="6" t="str">
        <f aca="false">IFERROR(INDEX('8. Veterinaria'!$A:$B,MATCH($A1566,'8. Veterinaria'!$A:$A,0),2),"")</f>
        <v/>
      </c>
      <c r="L1566" s="6" t="n">
        <f aca="false">IFERROR(INDEX('9. Hipocampus'!$A:$B,MATCH($A1566,'9. Hipocampus'!$A:$A,0),2),"")</f>
        <v>3266</v>
      </c>
      <c r="M1566" s="6" t="str">
        <f aca="false">IFERROR(INDEX('11. Mundo Mascotas'!$B:$D,MATCH($A1566,'11. Mundo Mascotas'!$B:$B,0),2),"")</f>
        <v/>
      </c>
      <c r="N1566" s="6" t="str">
        <f aca="false">IFERROR(INDEX('12. Yaguar'!$B:$E,MATCH($A1566,'12. Yaguar'!$B:$B,0),2),"")</f>
        <v/>
      </c>
      <c r="O1566" s="6" t="str">
        <f aca="false">IFERROR(INDEX('13. King Clor'!$A:$B,MATCH($A1566,'13. King Clor'!$A:$A,0),2),"")</f>
        <v/>
      </c>
      <c r="P1566" s="6" t="str">
        <f aca="false">IFERROR(INDEX('14. Diserquim'!$A:$B,MATCH($A1566,'14. Diserquim'!$A:$A,0),2),"")</f>
        <v/>
      </c>
      <c r="Q1566" s="6" t="str">
        <f aca="false">IFERROR(INDEX('15. Moreno'!$A:$B,MATCH($A1566,'15. Moreno'!$A:$A,0),2),"")</f>
        <v/>
      </c>
      <c r="R1566" s="6" t="str">
        <f aca="false">IFERROR(INDEX('10. Collares'!$J:$K,MATCH($A1566,'10. Collares'!$J:$J,0),2),"")</f>
        <v/>
      </c>
      <c r="S1566" s="6" t="str">
        <f aca="false">IFERROR(INDEX('13. King Clor'!$G:$H,MATCH($A1566,'13. King Clor'!$G:$G,0),2),"")</f>
        <v/>
      </c>
      <c r="T1566" s="6" t="str">
        <f aca="false">IFERROR(INDEX('10. Collares'!$A:$B,MATCH($A1566,'10. Collares'!$A:$A,0),2),"")</f>
        <v/>
      </c>
      <c r="U1566" s="6" t="str">
        <f aca="false">IFERROR(INDEX('16. Mis nietos'!$B:$C,MATCH($A1566,'16. Mis nietos'!$B:$B,0),2),"")</f>
        <v/>
      </c>
      <c r="V1566" s="6" t="str">
        <f aca="false">IFERROR(INDEX('17. Profesional Vet'!$A:$B,MATCH($A1566,'17. Profesional Vet'!$A:$A,0),2),"")</f>
        <v/>
      </c>
      <c r="W1566" s="6" t="str">
        <f aca="false">IFERROR(INDEX('18. Premier'!$A:$B,MATCH($A1566,'18. Premier'!$A:$A,0),2),"")</f>
        <v/>
      </c>
      <c r="X1566" s="6" t="str">
        <f aca="false">IFERROR(INDEX('19. Dacam'!$A:$B,MATCH($A1566,'19. Dacam'!$A:$A,0),2),"")</f>
        <v/>
      </c>
      <c r="Y1566" s="6" t="str">
        <f aca="false">IFERROR(INDEX('20. Proveedor'!$A:$B,MATCH($A1566,'20. Proveedor'!$A:$A,0),2),"")</f>
        <v/>
      </c>
      <c r="Z1566" s="6" t="str">
        <f aca="false">IFERROR(INDEX('21. Saphirus'!$A:$B,MATCH($A1566,'21. Saphirus'!$A:$A,0),2),"")</f>
        <v/>
      </c>
    </row>
    <row r="1567" customFormat="false" ht="15.75" hidden="false" customHeight="true" outlineLevel="0" collapsed="false">
      <c r="A1567" s="5" t="s">
        <v>1605</v>
      </c>
      <c r="B1567" s="5" t="n">
        <v>1905132</v>
      </c>
      <c r="C1567" s="5" t="s">
        <v>33</v>
      </c>
      <c r="D1567" s="6" t="str">
        <f aca="false">IFERROR(INDEX('1. Benavídez'!$A:$B,MATCH($A1567,'1. Benavídez'!$A:$A,0),2),"")</f>
        <v/>
      </c>
      <c r="E1567" s="6" t="str">
        <f aca="false">IFERROR(INDEX('2. Gallo'!$B:$D,MATCH($A1567,'2. Gallo'!$B:$B,0),3),"")</f>
        <v/>
      </c>
      <c r="F1567" s="6" t="str">
        <f aca="false">IFERROR(INDEX('3. Anea'!$B:$D,MATCH($A1567,'3. Anea'!$B:$B,0),2),"")</f>
        <v/>
      </c>
      <c r="G1567" s="6" t="str">
        <f aca="false">IFERROR(INDEX('4. Pilar'!$A:$C,MATCH($A1567,'4. Pilar'!$A:$A,0),2),"")</f>
        <v/>
      </c>
      <c r="H1567" s="6" t="str">
        <f aca="false">IFERROR(INDEX('5. Tortuguitas'!$B:$D,MATCH($A1567,'5. Tortuguitas'!$B:$B,0),2),"")</f>
        <v/>
      </c>
      <c r="I1567" s="6" t="str">
        <f aca="false">IFERROR(INDEX('6. Del Viso'!$A:$B,MATCH($A1567,'6. Del Viso'!$A:$A,0),3),"")</f>
        <v/>
      </c>
      <c r="J1567" s="6" t="str">
        <f aca="false">IFERROR(INDEX('7. Chica Glade'!$B:$F,MATCH($A1567,'7. Chica Glade'!$B:$B,0),2),"")</f>
        <v/>
      </c>
      <c r="K1567" s="6" t="str">
        <f aca="false">IFERROR(INDEX('8. Veterinaria'!$A:$B,MATCH($A1567,'8. Veterinaria'!$A:$A,0),2),"")</f>
        <v/>
      </c>
      <c r="L1567" s="6" t="str">
        <f aca="false">IFERROR(INDEX('9. Hipocampus'!$A:$B,MATCH($A1567,'9. Hipocampus'!$A:$A,0),2),"")</f>
        <v/>
      </c>
      <c r="M1567" s="6" t="str">
        <f aca="false">IFERROR(INDEX('11. Mundo Mascotas'!$B:$D,MATCH($A1567,'11. Mundo Mascotas'!$B:$B,0),2),"")</f>
        <v/>
      </c>
      <c r="N1567" s="6" t="str">
        <f aca="false">IFERROR(INDEX('12. Yaguar'!$B:$E,MATCH($A1567,'12. Yaguar'!$B:$B,0),2),"")</f>
        <v/>
      </c>
      <c r="O1567" s="6" t="str">
        <f aca="false">IFERROR(INDEX('13. King Clor'!$A:$B,MATCH($A1567,'13. King Clor'!$A:$A,0),2),"")</f>
        <v/>
      </c>
      <c r="P1567" s="6" t="str">
        <f aca="false">IFERROR(INDEX('14. Diserquim'!$A:$B,MATCH($A1567,'14. Diserquim'!$A:$A,0),2),"")</f>
        <v/>
      </c>
      <c r="Q1567" s="6" t="str">
        <f aca="false">IFERROR(INDEX('15. Moreno'!$A:$B,MATCH($A1567,'15. Moreno'!$A:$A,0),2),"")</f>
        <v/>
      </c>
      <c r="R1567" s="6" t="str">
        <f aca="false">IFERROR(INDEX('10. Collares'!$J:$K,MATCH($A1567,'10. Collares'!$J:$J,0),2),"")</f>
        <v/>
      </c>
      <c r="S1567" s="6" t="str">
        <f aca="false">IFERROR(INDEX('13. King Clor'!$G:$H,MATCH($A1567,'13. King Clor'!$G:$G,0),2),"")</f>
        <v/>
      </c>
      <c r="T1567" s="6" t="str">
        <f aca="false">IFERROR(INDEX('10. Collares'!$A:$B,MATCH($A1567,'10. Collares'!$A:$A,0),2),"")</f>
        <v/>
      </c>
      <c r="U1567" s="6" t="str">
        <f aca="false">IFERROR(INDEX('16. Mis nietos'!$B:$C,MATCH($A1567,'16. Mis nietos'!$B:$B,0),2),"")</f>
        <v/>
      </c>
      <c r="V1567" s="6" t="str">
        <f aca="false">IFERROR(INDEX('17. Profesional Vet'!$A:$B,MATCH($A1567,'17. Profesional Vet'!$A:$A,0),2),"")</f>
        <v/>
      </c>
      <c r="W1567" s="6" t="str">
        <f aca="false">IFERROR(INDEX('18. Premier'!$A:$B,MATCH($A1567,'18. Premier'!$A:$A,0),2),"")</f>
        <v/>
      </c>
      <c r="X1567" s="6" t="str">
        <f aca="false">IFERROR(INDEX('19. Dacam'!$A:$B,MATCH($A1567,'19. Dacam'!$A:$A,0),2),"")</f>
        <v/>
      </c>
      <c r="Y1567" s="6" t="str">
        <f aca="false">IFERROR(INDEX('20. Proveedor'!$A:$B,MATCH($A1567,'20. Proveedor'!$A:$A,0),2),"")</f>
        <v/>
      </c>
      <c r="Z1567" s="6" t="str">
        <f aca="false">IFERROR(INDEX('21. Saphirus'!$A:$B,MATCH($A1567,'21. Saphirus'!$A:$A,0),2),"")</f>
        <v/>
      </c>
    </row>
    <row r="1568" customFormat="false" ht="15.75" hidden="false" customHeight="true" outlineLevel="0" collapsed="false">
      <c r="A1568" s="5" t="s">
        <v>1606</v>
      </c>
      <c r="B1568" s="5" t="n">
        <v>8067</v>
      </c>
      <c r="C1568" s="5" t="s">
        <v>33</v>
      </c>
      <c r="D1568" s="6" t="str">
        <f aca="false">IFERROR(INDEX('1. Benavídez'!$A:$B,MATCH($A1568,'1. Benavídez'!$A:$A,0),2),"")</f>
        <v/>
      </c>
      <c r="E1568" s="6" t="str">
        <f aca="false">IFERROR(INDEX('2. Gallo'!$B:$D,MATCH($A1568,'2. Gallo'!$B:$B,0),3),"")</f>
        <v/>
      </c>
      <c r="F1568" s="6" t="str">
        <f aca="false">IFERROR(INDEX('3. Anea'!$B:$D,MATCH($A1568,'3. Anea'!$B:$B,0),2),"")</f>
        <v/>
      </c>
      <c r="G1568" s="6" t="str">
        <f aca="false">IFERROR(INDEX('4. Pilar'!$A:$C,MATCH($A1568,'4. Pilar'!$A:$A,0),2),"")</f>
        <v/>
      </c>
      <c r="H1568" s="6" t="str">
        <f aca="false">IFERROR(INDEX('5. Tortuguitas'!$B:$D,MATCH($A1568,'5. Tortuguitas'!$B:$B,0),2),"")</f>
        <v/>
      </c>
      <c r="I1568" s="6" t="str">
        <f aca="false">IFERROR(INDEX('6. Del Viso'!$A:$B,MATCH($A1568,'6. Del Viso'!$A:$A,0),3),"")</f>
        <v/>
      </c>
      <c r="J1568" s="6" t="str">
        <f aca="false">IFERROR(INDEX('7. Chica Glade'!$B:$F,MATCH($A1568,'7. Chica Glade'!$B:$B,0),2),"")</f>
        <v/>
      </c>
      <c r="K1568" s="6" t="str">
        <f aca="false">IFERROR(INDEX('8. Veterinaria'!$A:$B,MATCH($A1568,'8. Veterinaria'!$A:$A,0),2),"")</f>
        <v/>
      </c>
      <c r="L1568" s="6" t="str">
        <f aca="false">IFERROR(INDEX('9. Hipocampus'!$A:$B,MATCH($A1568,'9. Hipocampus'!$A:$A,0),2),"")</f>
        <v/>
      </c>
      <c r="M1568" s="6" t="str">
        <f aca="false">IFERROR(INDEX('11. Mundo Mascotas'!$B:$D,MATCH($A1568,'11. Mundo Mascotas'!$B:$B,0),2),"")</f>
        <v/>
      </c>
      <c r="N1568" s="6" t="str">
        <f aca="false">IFERROR(INDEX('12. Yaguar'!$B:$E,MATCH($A1568,'12. Yaguar'!$B:$B,0),2),"")</f>
        <v/>
      </c>
      <c r="O1568" s="6" t="str">
        <f aca="false">IFERROR(INDEX('13. King Clor'!$A:$B,MATCH($A1568,'13. King Clor'!$A:$A,0),2),"")</f>
        <v/>
      </c>
      <c r="P1568" s="6" t="str">
        <f aca="false">IFERROR(INDEX('14. Diserquim'!$A:$B,MATCH($A1568,'14. Diserquim'!$A:$A,0),2),"")</f>
        <v/>
      </c>
      <c r="Q1568" s="6" t="str">
        <f aca="false">IFERROR(INDEX('15. Moreno'!$A:$B,MATCH($A1568,'15. Moreno'!$A:$A,0),2),"")</f>
        <v/>
      </c>
      <c r="R1568" s="6" t="str">
        <f aca="false">IFERROR(INDEX('10. Collares'!$J:$K,MATCH($A1568,'10. Collares'!$J:$J,0),2),"")</f>
        <v/>
      </c>
      <c r="S1568" s="6" t="str">
        <f aca="false">IFERROR(INDEX('13. King Clor'!$G:$H,MATCH($A1568,'13. King Clor'!$G:$G,0),2),"")</f>
        <v/>
      </c>
      <c r="T1568" s="6" t="str">
        <f aca="false">IFERROR(INDEX('10. Collares'!$A:$B,MATCH($A1568,'10. Collares'!$A:$A,0),2),"")</f>
        <v/>
      </c>
      <c r="U1568" s="6" t="str">
        <f aca="false">IFERROR(INDEX('16. Mis nietos'!$B:$C,MATCH($A1568,'16. Mis nietos'!$B:$B,0),2),"")</f>
        <v/>
      </c>
      <c r="V1568" s="6" t="str">
        <f aca="false">IFERROR(INDEX('17. Profesional Vet'!$A:$B,MATCH($A1568,'17. Profesional Vet'!$A:$A,0),2),"")</f>
        <v/>
      </c>
      <c r="W1568" s="6" t="str">
        <f aca="false">IFERROR(INDEX('18. Premier'!$A:$B,MATCH($A1568,'18. Premier'!$A:$A,0),2),"")</f>
        <v/>
      </c>
      <c r="X1568" s="6" t="str">
        <f aca="false">IFERROR(INDEX('19. Dacam'!$A:$B,MATCH($A1568,'19. Dacam'!$A:$A,0),2),"")</f>
        <v/>
      </c>
      <c r="Y1568" s="6" t="str">
        <f aca="false">IFERROR(INDEX('20. Proveedor'!$A:$B,MATCH($A1568,'20. Proveedor'!$A:$A,0),2),"")</f>
        <v/>
      </c>
      <c r="Z1568" s="6" t="str">
        <f aca="false">IFERROR(INDEX('21. Saphirus'!$A:$B,MATCH($A1568,'21. Saphirus'!$A:$A,0),2),"")</f>
        <v/>
      </c>
    </row>
    <row r="1569" customFormat="false" ht="15.75" hidden="false" customHeight="true" outlineLevel="0" collapsed="false">
      <c r="A1569" s="5" t="s">
        <v>1607</v>
      </c>
      <c r="B1569" s="5" t="n">
        <v>8068</v>
      </c>
      <c r="C1569" s="5" t="s">
        <v>33</v>
      </c>
      <c r="D1569" s="6" t="str">
        <f aca="false">IFERROR(INDEX('1. Benavídez'!$A:$B,MATCH($A1569,'1. Benavídez'!$A:$A,0),2),"")</f>
        <v/>
      </c>
      <c r="E1569" s="6" t="str">
        <f aca="false">IFERROR(INDEX('2. Gallo'!$B:$D,MATCH($A1569,'2. Gallo'!$B:$B,0),3),"")</f>
        <v/>
      </c>
      <c r="F1569" s="6" t="str">
        <f aca="false">IFERROR(INDEX('3. Anea'!$B:$D,MATCH($A1569,'3. Anea'!$B:$B,0),2),"")</f>
        <v/>
      </c>
      <c r="G1569" s="6" t="str">
        <f aca="false">IFERROR(INDEX('4. Pilar'!$A:$C,MATCH($A1569,'4. Pilar'!$A:$A,0),2),"")</f>
        <v/>
      </c>
      <c r="H1569" s="6" t="str">
        <f aca="false">IFERROR(INDEX('5. Tortuguitas'!$B:$D,MATCH($A1569,'5. Tortuguitas'!$B:$B,0),2),"")</f>
        <v/>
      </c>
      <c r="I1569" s="6" t="str">
        <f aca="false">IFERROR(INDEX('6. Del Viso'!$A:$B,MATCH($A1569,'6. Del Viso'!$A:$A,0),3),"")</f>
        <v/>
      </c>
      <c r="J1569" s="6" t="str">
        <f aca="false">IFERROR(INDEX('7. Chica Glade'!$B:$F,MATCH($A1569,'7. Chica Glade'!$B:$B,0),2),"")</f>
        <v/>
      </c>
      <c r="K1569" s="6" t="str">
        <f aca="false">IFERROR(INDEX('8. Veterinaria'!$A:$B,MATCH($A1569,'8. Veterinaria'!$A:$A,0),2),"")</f>
        <v/>
      </c>
      <c r="L1569" s="6" t="str">
        <f aca="false">IFERROR(INDEX('9. Hipocampus'!$A:$B,MATCH($A1569,'9. Hipocampus'!$A:$A,0),2),"")</f>
        <v/>
      </c>
      <c r="M1569" s="6" t="str">
        <f aca="false">IFERROR(INDEX('11. Mundo Mascotas'!$B:$D,MATCH($A1569,'11. Mundo Mascotas'!$B:$B,0),2),"")</f>
        <v/>
      </c>
      <c r="N1569" s="6" t="str">
        <f aca="false">IFERROR(INDEX('12. Yaguar'!$B:$E,MATCH($A1569,'12. Yaguar'!$B:$B,0),2),"")</f>
        <v/>
      </c>
      <c r="O1569" s="6" t="str">
        <f aca="false">IFERROR(INDEX('13. King Clor'!$A:$B,MATCH($A1569,'13. King Clor'!$A:$A,0),2),"")</f>
        <v/>
      </c>
      <c r="P1569" s="6" t="str">
        <f aca="false">IFERROR(INDEX('14. Diserquim'!$A:$B,MATCH($A1569,'14. Diserquim'!$A:$A,0),2),"")</f>
        <v/>
      </c>
      <c r="Q1569" s="6" t="str">
        <f aca="false">IFERROR(INDEX('15. Moreno'!$A:$B,MATCH($A1569,'15. Moreno'!$A:$A,0),2),"")</f>
        <v/>
      </c>
      <c r="R1569" s="6" t="str">
        <f aca="false">IFERROR(INDEX('10. Collares'!$J:$K,MATCH($A1569,'10. Collares'!$J:$J,0),2),"")</f>
        <v/>
      </c>
      <c r="S1569" s="6" t="str">
        <f aca="false">IFERROR(INDEX('13. King Clor'!$G:$H,MATCH($A1569,'13. King Clor'!$G:$G,0),2),"")</f>
        <v/>
      </c>
      <c r="T1569" s="6" t="n">
        <f aca="false">IFERROR(INDEX('10. Collares'!$A:$B,MATCH($A1569,'10. Collares'!$A:$A,0),2),"")</f>
        <v>0</v>
      </c>
      <c r="U1569" s="6" t="str">
        <f aca="false">IFERROR(INDEX('16. Mis nietos'!$B:$C,MATCH($A1569,'16. Mis nietos'!$B:$B,0),2),"")</f>
        <v/>
      </c>
      <c r="V1569" s="6" t="str">
        <f aca="false">IFERROR(INDEX('17. Profesional Vet'!$A:$B,MATCH($A1569,'17. Profesional Vet'!$A:$A,0),2),"")</f>
        <v/>
      </c>
      <c r="W1569" s="6" t="str">
        <f aca="false">IFERROR(INDEX('18. Premier'!$A:$B,MATCH($A1569,'18. Premier'!$A:$A,0),2),"")</f>
        <v/>
      </c>
      <c r="X1569" s="6" t="str">
        <f aca="false">IFERROR(INDEX('19. Dacam'!$A:$B,MATCH($A1569,'19. Dacam'!$A:$A,0),2),"")</f>
        <v/>
      </c>
      <c r="Y1569" s="6" t="str">
        <f aca="false">IFERROR(INDEX('20. Proveedor'!$A:$B,MATCH($A1569,'20. Proveedor'!$A:$A,0),2),"")</f>
        <v/>
      </c>
      <c r="Z1569" s="6" t="str">
        <f aca="false">IFERROR(INDEX('21. Saphirus'!$A:$B,MATCH($A1569,'21. Saphirus'!$A:$A,0),2),"")</f>
        <v/>
      </c>
    </row>
    <row r="1570" customFormat="false" ht="15.75" hidden="false" customHeight="true" outlineLevel="0" collapsed="false">
      <c r="A1570" s="5" t="s">
        <v>1608</v>
      </c>
      <c r="B1570" s="5" t="n">
        <v>8069</v>
      </c>
      <c r="C1570" s="5" t="s">
        <v>33</v>
      </c>
      <c r="D1570" s="6" t="str">
        <f aca="false">IFERROR(INDEX('1. Benavídez'!$A:$B,MATCH($A1570,'1. Benavídez'!$A:$A,0),2),"")</f>
        <v/>
      </c>
      <c r="E1570" s="6" t="str">
        <f aca="false">IFERROR(INDEX('2. Gallo'!$B:$D,MATCH($A1570,'2. Gallo'!$B:$B,0),3),"")</f>
        <v/>
      </c>
      <c r="F1570" s="6" t="str">
        <f aca="false">IFERROR(INDEX('3. Anea'!$B:$D,MATCH($A1570,'3. Anea'!$B:$B,0),2),"")</f>
        <v/>
      </c>
      <c r="G1570" s="6" t="str">
        <f aca="false">IFERROR(INDEX('4. Pilar'!$A:$C,MATCH($A1570,'4. Pilar'!$A:$A,0),2),"")</f>
        <v/>
      </c>
      <c r="H1570" s="6" t="str">
        <f aca="false">IFERROR(INDEX('5. Tortuguitas'!$B:$D,MATCH($A1570,'5. Tortuguitas'!$B:$B,0),2),"")</f>
        <v/>
      </c>
      <c r="I1570" s="6" t="str">
        <f aca="false">IFERROR(INDEX('6. Del Viso'!$A:$B,MATCH($A1570,'6. Del Viso'!$A:$A,0),3),"")</f>
        <v/>
      </c>
      <c r="J1570" s="6" t="str">
        <f aca="false">IFERROR(INDEX('7. Chica Glade'!$B:$F,MATCH($A1570,'7. Chica Glade'!$B:$B,0),2),"")</f>
        <v/>
      </c>
      <c r="K1570" s="6" t="str">
        <f aca="false">IFERROR(INDEX('8. Veterinaria'!$A:$B,MATCH($A1570,'8. Veterinaria'!$A:$A,0),2),"")</f>
        <v/>
      </c>
      <c r="L1570" s="6" t="str">
        <f aca="false">IFERROR(INDEX('9. Hipocampus'!$A:$B,MATCH($A1570,'9. Hipocampus'!$A:$A,0),2),"")</f>
        <v/>
      </c>
      <c r="M1570" s="6" t="str">
        <f aca="false">IFERROR(INDEX('11. Mundo Mascotas'!$B:$D,MATCH($A1570,'11. Mundo Mascotas'!$B:$B,0),2),"")</f>
        <v/>
      </c>
      <c r="N1570" s="6" t="str">
        <f aca="false">IFERROR(INDEX('12. Yaguar'!$B:$E,MATCH($A1570,'12. Yaguar'!$B:$B,0),2),"")</f>
        <v/>
      </c>
      <c r="O1570" s="6" t="str">
        <f aca="false">IFERROR(INDEX('13. King Clor'!$A:$B,MATCH($A1570,'13. King Clor'!$A:$A,0),2),"")</f>
        <v/>
      </c>
      <c r="P1570" s="6" t="str">
        <f aca="false">IFERROR(INDEX('14. Diserquim'!$A:$B,MATCH($A1570,'14. Diserquim'!$A:$A,0),2),"")</f>
        <v/>
      </c>
      <c r="Q1570" s="6" t="str">
        <f aca="false">IFERROR(INDEX('15. Moreno'!$A:$B,MATCH($A1570,'15. Moreno'!$A:$A,0),2),"")</f>
        <v/>
      </c>
      <c r="R1570" s="6" t="str">
        <f aca="false">IFERROR(INDEX('10. Collares'!$J:$K,MATCH($A1570,'10. Collares'!$J:$J,0),2),"")</f>
        <v/>
      </c>
      <c r="S1570" s="6" t="str">
        <f aca="false">IFERROR(INDEX('13. King Clor'!$G:$H,MATCH($A1570,'13. King Clor'!$G:$G,0),2),"")</f>
        <v/>
      </c>
      <c r="T1570" s="6" t="n">
        <f aca="false">IFERROR(INDEX('10. Collares'!$A:$B,MATCH($A1570,'10. Collares'!$A:$A,0),2),"")</f>
        <v>0</v>
      </c>
      <c r="U1570" s="6" t="str">
        <f aca="false">IFERROR(INDEX('16. Mis nietos'!$B:$C,MATCH($A1570,'16. Mis nietos'!$B:$B,0),2),"")</f>
        <v/>
      </c>
      <c r="V1570" s="6" t="str">
        <f aca="false">IFERROR(INDEX('17. Profesional Vet'!$A:$B,MATCH($A1570,'17. Profesional Vet'!$A:$A,0),2),"")</f>
        <v/>
      </c>
      <c r="W1570" s="6" t="str">
        <f aca="false">IFERROR(INDEX('18. Premier'!$A:$B,MATCH($A1570,'18. Premier'!$A:$A,0),2),"")</f>
        <v/>
      </c>
      <c r="X1570" s="6" t="str">
        <f aca="false">IFERROR(INDEX('19. Dacam'!$A:$B,MATCH($A1570,'19. Dacam'!$A:$A,0),2),"")</f>
        <v/>
      </c>
      <c r="Y1570" s="6" t="str">
        <f aca="false">IFERROR(INDEX('20. Proveedor'!$A:$B,MATCH($A1570,'20. Proveedor'!$A:$A,0),2),"")</f>
        <v/>
      </c>
      <c r="Z1570" s="6" t="str">
        <f aca="false">IFERROR(INDEX('21. Saphirus'!$A:$B,MATCH($A1570,'21. Saphirus'!$A:$A,0),2),"")</f>
        <v/>
      </c>
    </row>
    <row r="1571" customFormat="false" ht="15.75" hidden="false" customHeight="true" outlineLevel="0" collapsed="false">
      <c r="A1571" s="5" t="s">
        <v>1609</v>
      </c>
      <c r="B1571" s="5" t="n">
        <v>8070</v>
      </c>
      <c r="C1571" s="5" t="s">
        <v>33</v>
      </c>
      <c r="D1571" s="6" t="str">
        <f aca="false">IFERROR(INDEX('1. Benavídez'!$A:$B,MATCH($A1571,'1. Benavídez'!$A:$A,0),2),"")</f>
        <v/>
      </c>
      <c r="E1571" s="6" t="str">
        <f aca="false">IFERROR(INDEX('2. Gallo'!$B:$D,MATCH($A1571,'2. Gallo'!$B:$B,0),3),"")</f>
        <v/>
      </c>
      <c r="F1571" s="6" t="str">
        <f aca="false">IFERROR(INDEX('3. Anea'!$B:$D,MATCH($A1571,'3. Anea'!$B:$B,0),2),"")</f>
        <v/>
      </c>
      <c r="G1571" s="6" t="str">
        <f aca="false">IFERROR(INDEX('4. Pilar'!$A:$C,MATCH($A1571,'4. Pilar'!$A:$A,0),2),"")</f>
        <v/>
      </c>
      <c r="H1571" s="6" t="str">
        <f aca="false">IFERROR(INDEX('5. Tortuguitas'!$B:$D,MATCH($A1571,'5. Tortuguitas'!$B:$B,0),2),"")</f>
        <v/>
      </c>
      <c r="I1571" s="6" t="str">
        <f aca="false">IFERROR(INDEX('6. Del Viso'!$A:$B,MATCH($A1571,'6. Del Viso'!$A:$A,0),3),"")</f>
        <v/>
      </c>
      <c r="J1571" s="6" t="str">
        <f aca="false">IFERROR(INDEX('7. Chica Glade'!$B:$F,MATCH($A1571,'7. Chica Glade'!$B:$B,0),2),"")</f>
        <v/>
      </c>
      <c r="K1571" s="6" t="str">
        <f aca="false">IFERROR(INDEX('8. Veterinaria'!$A:$B,MATCH($A1571,'8. Veterinaria'!$A:$A,0),2),"")</f>
        <v/>
      </c>
      <c r="L1571" s="6" t="str">
        <f aca="false">IFERROR(INDEX('9. Hipocampus'!$A:$B,MATCH($A1571,'9. Hipocampus'!$A:$A,0),2),"")</f>
        <v/>
      </c>
      <c r="M1571" s="6" t="str">
        <f aca="false">IFERROR(INDEX('11. Mundo Mascotas'!$B:$D,MATCH($A1571,'11. Mundo Mascotas'!$B:$B,0),2),"")</f>
        <v/>
      </c>
      <c r="N1571" s="6" t="str">
        <f aca="false">IFERROR(INDEX('12. Yaguar'!$B:$E,MATCH($A1571,'12. Yaguar'!$B:$B,0),2),"")</f>
        <v/>
      </c>
      <c r="O1571" s="6" t="str">
        <f aca="false">IFERROR(INDEX('13. King Clor'!$A:$B,MATCH($A1571,'13. King Clor'!$A:$A,0),2),"")</f>
        <v/>
      </c>
      <c r="P1571" s="6" t="str">
        <f aca="false">IFERROR(INDEX('14. Diserquim'!$A:$B,MATCH($A1571,'14. Diserquim'!$A:$A,0),2),"")</f>
        <v/>
      </c>
      <c r="Q1571" s="6" t="str">
        <f aca="false">IFERROR(INDEX('15. Moreno'!$A:$B,MATCH($A1571,'15. Moreno'!$A:$A,0),2),"")</f>
        <v/>
      </c>
      <c r="R1571" s="6" t="str">
        <f aca="false">IFERROR(INDEX('10. Collares'!$J:$K,MATCH($A1571,'10. Collares'!$J:$J,0),2),"")</f>
        <v/>
      </c>
      <c r="S1571" s="6" t="str">
        <f aca="false">IFERROR(INDEX('13. King Clor'!$G:$H,MATCH($A1571,'13. King Clor'!$G:$G,0),2),"")</f>
        <v/>
      </c>
      <c r="T1571" s="6" t="n">
        <f aca="false">IFERROR(INDEX('10. Collares'!$A:$B,MATCH($A1571,'10. Collares'!$A:$A,0),2),"")</f>
        <v>0</v>
      </c>
      <c r="U1571" s="6" t="str">
        <f aca="false">IFERROR(INDEX('16. Mis nietos'!$B:$C,MATCH($A1571,'16. Mis nietos'!$B:$B,0),2),"")</f>
        <v/>
      </c>
      <c r="V1571" s="6" t="str">
        <f aca="false">IFERROR(INDEX('17. Profesional Vet'!$A:$B,MATCH($A1571,'17. Profesional Vet'!$A:$A,0),2),"")</f>
        <v/>
      </c>
      <c r="W1571" s="6" t="str">
        <f aca="false">IFERROR(INDEX('18. Premier'!$A:$B,MATCH($A1571,'18. Premier'!$A:$A,0),2),"")</f>
        <v/>
      </c>
      <c r="X1571" s="6" t="str">
        <f aca="false">IFERROR(INDEX('19. Dacam'!$A:$B,MATCH($A1571,'19. Dacam'!$A:$A,0),2),"")</f>
        <v/>
      </c>
      <c r="Y1571" s="6" t="str">
        <f aca="false">IFERROR(INDEX('20. Proveedor'!$A:$B,MATCH($A1571,'20. Proveedor'!$A:$A,0),2),"")</f>
        <v/>
      </c>
      <c r="Z1571" s="6" t="str">
        <f aca="false">IFERROR(INDEX('21. Saphirus'!$A:$B,MATCH($A1571,'21. Saphirus'!$A:$A,0),2),"")</f>
        <v/>
      </c>
    </row>
    <row r="1572" customFormat="false" ht="15.75" hidden="false" customHeight="true" outlineLevel="0" collapsed="false">
      <c r="A1572" s="5" t="s">
        <v>1610</v>
      </c>
      <c r="B1572" s="5" t="n">
        <v>1906068</v>
      </c>
      <c r="C1572" s="5" t="s">
        <v>33</v>
      </c>
      <c r="D1572" s="6" t="str">
        <f aca="false">IFERROR(INDEX('1. Benavídez'!$A:$B,MATCH($A1572,'1. Benavídez'!$A:$A,0),2),"")</f>
        <v/>
      </c>
      <c r="E1572" s="6" t="str">
        <f aca="false">IFERROR(INDEX('2. Gallo'!$B:$D,MATCH($A1572,'2. Gallo'!$B:$B,0),3),"")</f>
        <v/>
      </c>
      <c r="F1572" s="6" t="str">
        <f aca="false">IFERROR(INDEX('3. Anea'!$B:$D,MATCH($A1572,'3. Anea'!$B:$B,0),2),"")</f>
        <v/>
      </c>
      <c r="G1572" s="6" t="str">
        <f aca="false">IFERROR(INDEX('4. Pilar'!$A:$C,MATCH($A1572,'4. Pilar'!$A:$A,0),2),"")</f>
        <v/>
      </c>
      <c r="H1572" s="6" t="str">
        <f aca="false">IFERROR(INDEX('5. Tortuguitas'!$B:$D,MATCH($A1572,'5. Tortuguitas'!$B:$B,0),2),"")</f>
        <v/>
      </c>
      <c r="I1572" s="6" t="str">
        <f aca="false">IFERROR(INDEX('6. Del Viso'!$A:$B,MATCH($A1572,'6. Del Viso'!$A:$A,0),3),"")</f>
        <v/>
      </c>
      <c r="J1572" s="6" t="str">
        <f aca="false">IFERROR(INDEX('7. Chica Glade'!$B:$F,MATCH($A1572,'7. Chica Glade'!$B:$B,0),2),"")</f>
        <v/>
      </c>
      <c r="K1572" s="6" t="str">
        <f aca="false">IFERROR(INDEX('8. Veterinaria'!$A:$B,MATCH($A1572,'8. Veterinaria'!$A:$A,0),2),"")</f>
        <v/>
      </c>
      <c r="L1572" s="6" t="str">
        <f aca="false">IFERROR(INDEX('9. Hipocampus'!$A:$B,MATCH($A1572,'9. Hipocampus'!$A:$A,0),2),"")</f>
        <v/>
      </c>
      <c r="M1572" s="6" t="str">
        <f aca="false">IFERROR(INDEX('11. Mundo Mascotas'!$B:$D,MATCH($A1572,'11. Mundo Mascotas'!$B:$B,0),2),"")</f>
        <v/>
      </c>
      <c r="N1572" s="6" t="str">
        <f aca="false">IFERROR(INDEX('12. Yaguar'!$B:$E,MATCH($A1572,'12. Yaguar'!$B:$B,0),2),"")</f>
        <v/>
      </c>
      <c r="O1572" s="6" t="str">
        <f aca="false">IFERROR(INDEX('13. King Clor'!$A:$B,MATCH($A1572,'13. King Clor'!$A:$A,0),2),"")</f>
        <v/>
      </c>
      <c r="P1572" s="6" t="str">
        <f aca="false">IFERROR(INDEX('14. Diserquim'!$A:$B,MATCH($A1572,'14. Diserquim'!$A:$A,0),2),"")</f>
        <v/>
      </c>
      <c r="Q1572" s="6" t="str">
        <f aca="false">IFERROR(INDEX('15. Moreno'!$A:$B,MATCH($A1572,'15. Moreno'!$A:$A,0),2),"")</f>
        <v/>
      </c>
      <c r="R1572" s="6" t="str">
        <f aca="false">IFERROR(INDEX('10. Collares'!$J:$K,MATCH($A1572,'10. Collares'!$J:$J,0),2),"")</f>
        <v/>
      </c>
      <c r="S1572" s="6" t="str">
        <f aca="false">IFERROR(INDEX('13. King Clor'!$G:$H,MATCH($A1572,'13. King Clor'!$G:$G,0),2),"")</f>
        <v/>
      </c>
      <c r="T1572" s="6" t="str">
        <f aca="false">IFERROR(INDEX('10. Collares'!$A:$B,MATCH($A1572,'10. Collares'!$A:$A,0),2),"")</f>
        <v/>
      </c>
      <c r="U1572" s="6" t="str">
        <f aca="false">IFERROR(INDEX('16. Mis nietos'!$B:$C,MATCH($A1572,'16. Mis nietos'!$B:$B,0),2),"")</f>
        <v/>
      </c>
      <c r="V1572" s="6" t="str">
        <f aca="false">IFERROR(INDEX('17. Profesional Vet'!$A:$B,MATCH($A1572,'17. Profesional Vet'!$A:$A,0),2),"")</f>
        <v/>
      </c>
      <c r="W1572" s="6" t="str">
        <f aca="false">IFERROR(INDEX('18. Premier'!$A:$B,MATCH($A1572,'18. Premier'!$A:$A,0),2),"")</f>
        <v/>
      </c>
      <c r="X1572" s="6" t="str">
        <f aca="false">IFERROR(INDEX('19. Dacam'!$A:$B,MATCH($A1572,'19. Dacam'!$A:$A,0),2),"")</f>
        <v/>
      </c>
      <c r="Y1572" s="6" t="str">
        <f aca="false">IFERROR(INDEX('20. Proveedor'!$A:$B,MATCH($A1572,'20. Proveedor'!$A:$A,0),2),"")</f>
        <v/>
      </c>
      <c r="Z1572" s="6" t="str">
        <f aca="false">IFERROR(INDEX('21. Saphirus'!$A:$B,MATCH($A1572,'21. Saphirus'!$A:$A,0),2),"")</f>
        <v/>
      </c>
    </row>
    <row r="1573" customFormat="false" ht="15.75" hidden="false" customHeight="true" outlineLevel="0" collapsed="false">
      <c r="A1573" s="5" t="s">
        <v>1611</v>
      </c>
      <c r="B1573" s="5" t="n">
        <v>1905219</v>
      </c>
      <c r="C1573" s="5" t="s">
        <v>33</v>
      </c>
      <c r="D1573" s="6" t="str">
        <f aca="false">IFERROR(INDEX('1. Benavídez'!$A:$B,MATCH($A1573,'1. Benavídez'!$A:$A,0),2),"")</f>
        <v/>
      </c>
      <c r="E1573" s="6" t="str">
        <f aca="false">IFERROR(INDEX('2. Gallo'!$B:$D,MATCH($A1573,'2. Gallo'!$B:$B,0),3),"")</f>
        <v/>
      </c>
      <c r="F1573" s="6" t="str">
        <f aca="false">IFERROR(INDEX('3. Anea'!$B:$D,MATCH($A1573,'3. Anea'!$B:$B,0),2),"")</f>
        <v/>
      </c>
      <c r="G1573" s="6" t="str">
        <f aca="false">IFERROR(INDEX('4. Pilar'!$A:$C,MATCH($A1573,'4. Pilar'!$A:$A,0),2),"")</f>
        <v/>
      </c>
      <c r="H1573" s="6" t="str">
        <f aca="false">IFERROR(INDEX('5. Tortuguitas'!$B:$D,MATCH($A1573,'5. Tortuguitas'!$B:$B,0),2),"")</f>
        <v/>
      </c>
      <c r="I1573" s="6" t="str">
        <f aca="false">IFERROR(INDEX('6. Del Viso'!$A:$B,MATCH($A1573,'6. Del Viso'!$A:$A,0),3),"")</f>
        <v/>
      </c>
      <c r="J1573" s="6" t="str">
        <f aca="false">IFERROR(INDEX('7. Chica Glade'!$B:$F,MATCH($A1573,'7. Chica Glade'!$B:$B,0),2),"")</f>
        <v/>
      </c>
      <c r="K1573" s="6" t="str">
        <f aca="false">IFERROR(INDEX('8. Veterinaria'!$A:$B,MATCH($A1573,'8. Veterinaria'!$A:$A,0),2),"")</f>
        <v/>
      </c>
      <c r="L1573" s="6" t="str">
        <f aca="false">IFERROR(INDEX('9. Hipocampus'!$A:$B,MATCH($A1573,'9. Hipocampus'!$A:$A,0),2),"")</f>
        <v/>
      </c>
      <c r="M1573" s="6" t="str">
        <f aca="false">IFERROR(INDEX('11. Mundo Mascotas'!$B:$D,MATCH($A1573,'11. Mundo Mascotas'!$B:$B,0),2),"")</f>
        <v/>
      </c>
      <c r="N1573" s="6" t="str">
        <f aca="false">IFERROR(INDEX('12. Yaguar'!$B:$E,MATCH($A1573,'12. Yaguar'!$B:$B,0),2),"")</f>
        <v/>
      </c>
      <c r="O1573" s="6" t="str">
        <f aca="false">IFERROR(INDEX('13. King Clor'!$A:$B,MATCH($A1573,'13. King Clor'!$A:$A,0),2),"")</f>
        <v/>
      </c>
      <c r="P1573" s="6" t="str">
        <f aca="false">IFERROR(INDEX('14. Diserquim'!$A:$B,MATCH($A1573,'14. Diserquim'!$A:$A,0),2),"")</f>
        <v/>
      </c>
      <c r="Q1573" s="6" t="str">
        <f aca="false">IFERROR(INDEX('15. Moreno'!$A:$B,MATCH($A1573,'15. Moreno'!$A:$A,0),2),"")</f>
        <v/>
      </c>
      <c r="R1573" s="6" t="str">
        <f aca="false">IFERROR(INDEX('10. Collares'!$J:$K,MATCH($A1573,'10. Collares'!$J:$J,0),2),"")</f>
        <v/>
      </c>
      <c r="S1573" s="6" t="str">
        <f aca="false">IFERROR(INDEX('13. King Clor'!$G:$H,MATCH($A1573,'13. King Clor'!$G:$G,0),2),"")</f>
        <v/>
      </c>
      <c r="T1573" s="6" t="str">
        <f aca="false">IFERROR(INDEX('10. Collares'!$A:$B,MATCH($A1573,'10. Collares'!$A:$A,0),2),"")</f>
        <v/>
      </c>
      <c r="U1573" s="6" t="str">
        <f aca="false">IFERROR(INDEX('16. Mis nietos'!$B:$C,MATCH($A1573,'16. Mis nietos'!$B:$B,0),2),"")</f>
        <v/>
      </c>
      <c r="V1573" s="6" t="str">
        <f aca="false">IFERROR(INDEX('17. Profesional Vet'!$A:$B,MATCH($A1573,'17. Profesional Vet'!$A:$A,0),2),"")</f>
        <v/>
      </c>
      <c r="W1573" s="6" t="str">
        <f aca="false">IFERROR(INDEX('18. Premier'!$A:$B,MATCH($A1573,'18. Premier'!$A:$A,0),2),"")</f>
        <v/>
      </c>
      <c r="X1573" s="6" t="str">
        <f aca="false">IFERROR(INDEX('19. Dacam'!$A:$B,MATCH($A1573,'19. Dacam'!$A:$A,0),2),"")</f>
        <v/>
      </c>
      <c r="Y1573" s="6" t="str">
        <f aca="false">IFERROR(INDEX('20. Proveedor'!$A:$B,MATCH($A1573,'20. Proveedor'!$A:$A,0),2),"")</f>
        <v/>
      </c>
      <c r="Z1573" s="6" t="str">
        <f aca="false">IFERROR(INDEX('21. Saphirus'!$A:$B,MATCH($A1573,'21. Saphirus'!$A:$A,0),2),"")</f>
        <v/>
      </c>
    </row>
    <row r="1574" customFormat="false" ht="15.75" hidden="false" customHeight="true" outlineLevel="0" collapsed="false">
      <c r="A1574" s="5" t="s">
        <v>1612</v>
      </c>
      <c r="B1574" s="5" t="n">
        <v>1905342</v>
      </c>
      <c r="C1574" s="5" t="s">
        <v>33</v>
      </c>
      <c r="D1574" s="6" t="str">
        <f aca="false">IFERROR(INDEX('1. Benavídez'!$A:$B,MATCH($A1574,'1. Benavídez'!$A:$A,0),2),"")</f>
        <v/>
      </c>
      <c r="E1574" s="6" t="str">
        <f aca="false">IFERROR(INDEX('2. Gallo'!$B:$D,MATCH($A1574,'2. Gallo'!$B:$B,0),3),"")</f>
        <v/>
      </c>
      <c r="F1574" s="6" t="str">
        <f aca="false">IFERROR(INDEX('3. Anea'!$B:$D,MATCH($A1574,'3. Anea'!$B:$B,0),2),"")</f>
        <v/>
      </c>
      <c r="G1574" s="6" t="str">
        <f aca="false">IFERROR(INDEX('4. Pilar'!$A:$C,MATCH($A1574,'4. Pilar'!$A:$A,0),2),"")</f>
        <v/>
      </c>
      <c r="H1574" s="6" t="str">
        <f aca="false">IFERROR(INDEX('5. Tortuguitas'!$B:$D,MATCH($A1574,'5. Tortuguitas'!$B:$B,0),2),"")</f>
        <v/>
      </c>
      <c r="I1574" s="6" t="str">
        <f aca="false">IFERROR(INDEX('6. Del Viso'!$A:$B,MATCH($A1574,'6. Del Viso'!$A:$A,0),3),"")</f>
        <v/>
      </c>
      <c r="J1574" s="6" t="str">
        <f aca="false">IFERROR(INDEX('7. Chica Glade'!$B:$F,MATCH($A1574,'7. Chica Glade'!$B:$B,0),2),"")</f>
        <v/>
      </c>
      <c r="K1574" s="6" t="str">
        <f aca="false">IFERROR(INDEX('8. Veterinaria'!$A:$B,MATCH($A1574,'8. Veterinaria'!$A:$A,0),2),"")</f>
        <v/>
      </c>
      <c r="L1574" s="6" t="str">
        <f aca="false">IFERROR(INDEX('9. Hipocampus'!$A:$B,MATCH($A1574,'9. Hipocampus'!$A:$A,0),2),"")</f>
        <v/>
      </c>
      <c r="M1574" s="6" t="str">
        <f aca="false">IFERROR(INDEX('11. Mundo Mascotas'!$B:$D,MATCH($A1574,'11. Mundo Mascotas'!$B:$B,0),2),"")</f>
        <v/>
      </c>
      <c r="N1574" s="6" t="str">
        <f aca="false">IFERROR(INDEX('12. Yaguar'!$B:$E,MATCH($A1574,'12. Yaguar'!$B:$B,0),2),"")</f>
        <v/>
      </c>
      <c r="O1574" s="6" t="str">
        <f aca="false">IFERROR(INDEX('13. King Clor'!$A:$B,MATCH($A1574,'13. King Clor'!$A:$A,0),2),"")</f>
        <v/>
      </c>
      <c r="P1574" s="6" t="str">
        <f aca="false">IFERROR(INDEX('14. Diserquim'!$A:$B,MATCH($A1574,'14. Diserquim'!$A:$A,0),2),"")</f>
        <v/>
      </c>
      <c r="Q1574" s="6" t="str">
        <f aca="false">IFERROR(INDEX('15. Moreno'!$A:$B,MATCH($A1574,'15. Moreno'!$A:$A,0),2),"")</f>
        <v/>
      </c>
      <c r="R1574" s="6" t="str">
        <f aca="false">IFERROR(INDEX('10. Collares'!$J:$K,MATCH($A1574,'10. Collares'!$J:$J,0),2),"")</f>
        <v/>
      </c>
      <c r="S1574" s="6" t="str">
        <f aca="false">IFERROR(INDEX('13. King Clor'!$G:$H,MATCH($A1574,'13. King Clor'!$G:$G,0),2),"")</f>
        <v/>
      </c>
      <c r="T1574" s="6" t="str">
        <f aca="false">IFERROR(INDEX('10. Collares'!$A:$B,MATCH($A1574,'10. Collares'!$A:$A,0),2),"")</f>
        <v/>
      </c>
      <c r="U1574" s="6" t="str">
        <f aca="false">IFERROR(INDEX('16. Mis nietos'!$B:$C,MATCH($A1574,'16. Mis nietos'!$B:$B,0),2),"")</f>
        <v/>
      </c>
      <c r="V1574" s="6" t="str">
        <f aca="false">IFERROR(INDEX('17. Profesional Vet'!$A:$B,MATCH($A1574,'17. Profesional Vet'!$A:$A,0),2),"")</f>
        <v/>
      </c>
      <c r="W1574" s="6" t="str">
        <f aca="false">IFERROR(INDEX('18. Premier'!$A:$B,MATCH($A1574,'18. Premier'!$A:$A,0),2),"")</f>
        <v/>
      </c>
      <c r="X1574" s="6" t="str">
        <f aca="false">IFERROR(INDEX('19. Dacam'!$A:$B,MATCH($A1574,'19. Dacam'!$A:$A,0),2),"")</f>
        <v/>
      </c>
      <c r="Y1574" s="6" t="str">
        <f aca="false">IFERROR(INDEX('20. Proveedor'!$A:$B,MATCH($A1574,'20. Proveedor'!$A:$A,0),2),"")</f>
        <v/>
      </c>
      <c r="Z1574" s="6" t="str">
        <f aca="false">IFERROR(INDEX('21. Saphirus'!$A:$B,MATCH($A1574,'21. Saphirus'!$A:$A,0),2),"")</f>
        <v/>
      </c>
    </row>
    <row r="1575" customFormat="false" ht="15.75" hidden="false" customHeight="true" outlineLevel="0" collapsed="false">
      <c r="A1575" s="5" t="s">
        <v>1613</v>
      </c>
      <c r="B1575" s="5" t="n">
        <v>1906068</v>
      </c>
      <c r="C1575" s="5" t="s">
        <v>33</v>
      </c>
      <c r="D1575" s="6" t="str">
        <f aca="false">IFERROR(INDEX('1. Benavídez'!$A:$B,MATCH($A1575,'1. Benavídez'!$A:$A,0),2),"")</f>
        <v/>
      </c>
      <c r="E1575" s="6" t="str">
        <f aca="false">IFERROR(INDEX('2. Gallo'!$B:$D,MATCH($A1575,'2. Gallo'!$B:$B,0),3),"")</f>
        <v/>
      </c>
      <c r="F1575" s="6" t="str">
        <f aca="false">IFERROR(INDEX('3. Anea'!$B:$D,MATCH($A1575,'3. Anea'!$B:$B,0),2),"")</f>
        <v/>
      </c>
      <c r="G1575" s="6" t="str">
        <f aca="false">IFERROR(INDEX('4. Pilar'!$A:$C,MATCH($A1575,'4. Pilar'!$A:$A,0),2),"")</f>
        <v/>
      </c>
      <c r="H1575" s="6" t="str">
        <f aca="false">IFERROR(INDEX('5. Tortuguitas'!$B:$D,MATCH($A1575,'5. Tortuguitas'!$B:$B,0),2),"")</f>
        <v/>
      </c>
      <c r="I1575" s="6" t="str">
        <f aca="false">IFERROR(INDEX('6. Del Viso'!$A:$B,MATCH($A1575,'6. Del Viso'!$A:$A,0),3),"")</f>
        <v/>
      </c>
      <c r="J1575" s="6" t="str">
        <f aca="false">IFERROR(INDEX('7. Chica Glade'!$B:$F,MATCH($A1575,'7. Chica Glade'!$B:$B,0),2),"")</f>
        <v/>
      </c>
      <c r="K1575" s="6" t="str">
        <f aca="false">IFERROR(INDEX('8. Veterinaria'!$A:$B,MATCH($A1575,'8. Veterinaria'!$A:$A,0),2),"")</f>
        <v/>
      </c>
      <c r="L1575" s="6" t="str">
        <f aca="false">IFERROR(INDEX('9. Hipocampus'!$A:$B,MATCH($A1575,'9. Hipocampus'!$A:$A,0),2),"")</f>
        <v/>
      </c>
      <c r="M1575" s="6" t="str">
        <f aca="false">IFERROR(INDEX('11. Mundo Mascotas'!$B:$D,MATCH($A1575,'11. Mundo Mascotas'!$B:$B,0),2),"")</f>
        <v/>
      </c>
      <c r="N1575" s="6" t="str">
        <f aca="false">IFERROR(INDEX('12. Yaguar'!$B:$E,MATCH($A1575,'12. Yaguar'!$B:$B,0),2),"")</f>
        <v/>
      </c>
      <c r="O1575" s="6" t="str">
        <f aca="false">IFERROR(INDEX('13. King Clor'!$A:$B,MATCH($A1575,'13. King Clor'!$A:$A,0),2),"")</f>
        <v/>
      </c>
      <c r="P1575" s="6" t="str">
        <f aca="false">IFERROR(INDEX('14. Diserquim'!$A:$B,MATCH($A1575,'14. Diserquim'!$A:$A,0),2),"")</f>
        <v/>
      </c>
      <c r="Q1575" s="6" t="str">
        <f aca="false">IFERROR(INDEX('15. Moreno'!$A:$B,MATCH($A1575,'15. Moreno'!$A:$A,0),2),"")</f>
        <v/>
      </c>
      <c r="R1575" s="6" t="str">
        <f aca="false">IFERROR(INDEX('10. Collares'!$J:$K,MATCH($A1575,'10. Collares'!$J:$J,0),2),"")</f>
        <v/>
      </c>
      <c r="S1575" s="6" t="str">
        <f aca="false">IFERROR(INDEX('13. King Clor'!$G:$H,MATCH($A1575,'13. King Clor'!$G:$G,0),2),"")</f>
        <v/>
      </c>
      <c r="T1575" s="6" t="str">
        <f aca="false">IFERROR(INDEX('10. Collares'!$A:$B,MATCH($A1575,'10. Collares'!$A:$A,0),2),"")</f>
        <v/>
      </c>
      <c r="U1575" s="6" t="str">
        <f aca="false">IFERROR(INDEX('16. Mis nietos'!$B:$C,MATCH($A1575,'16. Mis nietos'!$B:$B,0),2),"")</f>
        <v/>
      </c>
      <c r="V1575" s="6" t="str">
        <f aca="false">IFERROR(INDEX('17. Profesional Vet'!$A:$B,MATCH($A1575,'17. Profesional Vet'!$A:$A,0),2),"")</f>
        <v/>
      </c>
      <c r="W1575" s="6" t="str">
        <f aca="false">IFERROR(INDEX('18. Premier'!$A:$B,MATCH($A1575,'18. Premier'!$A:$A,0),2),"")</f>
        <v/>
      </c>
      <c r="X1575" s="6" t="str">
        <f aca="false">IFERROR(INDEX('19. Dacam'!$A:$B,MATCH($A1575,'19. Dacam'!$A:$A,0),2),"")</f>
        <v/>
      </c>
      <c r="Y1575" s="6" t="str">
        <f aca="false">IFERROR(INDEX('20. Proveedor'!$A:$B,MATCH($A1575,'20. Proveedor'!$A:$A,0),2),"")</f>
        <v/>
      </c>
      <c r="Z1575" s="6" t="str">
        <f aca="false">IFERROR(INDEX('21. Saphirus'!$A:$B,MATCH($A1575,'21. Saphirus'!$A:$A,0),2),"")</f>
        <v/>
      </c>
    </row>
    <row r="1576" customFormat="false" ht="15.75" hidden="false" customHeight="true" outlineLevel="0" collapsed="false">
      <c r="A1576" s="5" t="s">
        <v>1614</v>
      </c>
      <c r="B1576" s="5" t="n">
        <v>1906068</v>
      </c>
      <c r="C1576" s="5" t="s">
        <v>33</v>
      </c>
      <c r="D1576" s="6" t="str">
        <f aca="false">IFERROR(INDEX('1. Benavídez'!$A:$B,MATCH($A1576,'1. Benavídez'!$A:$A,0),2),"")</f>
        <v/>
      </c>
      <c r="E1576" s="6" t="str">
        <f aca="false">IFERROR(INDEX('2. Gallo'!$B:$D,MATCH($A1576,'2. Gallo'!$B:$B,0),3),"")</f>
        <v/>
      </c>
      <c r="F1576" s="6" t="str">
        <f aca="false">IFERROR(INDEX('3. Anea'!$B:$D,MATCH($A1576,'3. Anea'!$B:$B,0),2),"")</f>
        <v/>
      </c>
      <c r="G1576" s="6" t="str">
        <f aca="false">IFERROR(INDEX('4. Pilar'!$A:$C,MATCH($A1576,'4. Pilar'!$A:$A,0),2),"")</f>
        <v/>
      </c>
      <c r="H1576" s="6" t="str">
        <f aca="false">IFERROR(INDEX('5. Tortuguitas'!$B:$D,MATCH($A1576,'5. Tortuguitas'!$B:$B,0),2),"")</f>
        <v/>
      </c>
      <c r="I1576" s="6" t="str">
        <f aca="false">IFERROR(INDEX('6. Del Viso'!$A:$B,MATCH($A1576,'6. Del Viso'!$A:$A,0),3),"")</f>
        <v/>
      </c>
      <c r="J1576" s="6" t="str">
        <f aca="false">IFERROR(INDEX('7. Chica Glade'!$B:$F,MATCH($A1576,'7. Chica Glade'!$B:$B,0),2),"")</f>
        <v/>
      </c>
      <c r="K1576" s="6" t="str">
        <f aca="false">IFERROR(INDEX('8. Veterinaria'!$A:$B,MATCH($A1576,'8. Veterinaria'!$A:$A,0),2),"")</f>
        <v/>
      </c>
      <c r="L1576" s="6" t="str">
        <f aca="false">IFERROR(INDEX('9. Hipocampus'!$A:$B,MATCH($A1576,'9. Hipocampus'!$A:$A,0),2),"")</f>
        <v/>
      </c>
      <c r="M1576" s="6" t="str">
        <f aca="false">IFERROR(INDEX('11. Mundo Mascotas'!$B:$D,MATCH($A1576,'11. Mundo Mascotas'!$B:$B,0),2),"")</f>
        <v/>
      </c>
      <c r="N1576" s="6" t="str">
        <f aca="false">IFERROR(INDEX('12. Yaguar'!$B:$E,MATCH($A1576,'12. Yaguar'!$B:$B,0),2),"")</f>
        <v/>
      </c>
      <c r="O1576" s="6" t="str">
        <f aca="false">IFERROR(INDEX('13. King Clor'!$A:$B,MATCH($A1576,'13. King Clor'!$A:$A,0),2),"")</f>
        <v/>
      </c>
      <c r="P1576" s="6" t="str">
        <f aca="false">IFERROR(INDEX('14. Diserquim'!$A:$B,MATCH($A1576,'14. Diserquim'!$A:$A,0),2),"")</f>
        <v/>
      </c>
      <c r="Q1576" s="6" t="str">
        <f aca="false">IFERROR(INDEX('15. Moreno'!$A:$B,MATCH($A1576,'15. Moreno'!$A:$A,0),2),"")</f>
        <v/>
      </c>
      <c r="R1576" s="6" t="str">
        <f aca="false">IFERROR(INDEX('10. Collares'!$J:$K,MATCH($A1576,'10. Collares'!$J:$J,0),2),"")</f>
        <v/>
      </c>
      <c r="S1576" s="6" t="str">
        <f aca="false">IFERROR(INDEX('13. King Clor'!$G:$H,MATCH($A1576,'13. King Clor'!$G:$G,0),2),"")</f>
        <v/>
      </c>
      <c r="T1576" s="6" t="str">
        <f aca="false">IFERROR(INDEX('10. Collares'!$A:$B,MATCH($A1576,'10. Collares'!$A:$A,0),2),"")</f>
        <v/>
      </c>
      <c r="U1576" s="6" t="str">
        <f aca="false">IFERROR(INDEX('16. Mis nietos'!$B:$C,MATCH($A1576,'16. Mis nietos'!$B:$B,0),2),"")</f>
        <v/>
      </c>
      <c r="V1576" s="6" t="str">
        <f aca="false">IFERROR(INDEX('17. Profesional Vet'!$A:$B,MATCH($A1576,'17. Profesional Vet'!$A:$A,0),2),"")</f>
        <v/>
      </c>
      <c r="W1576" s="6" t="str">
        <f aca="false">IFERROR(INDEX('18. Premier'!$A:$B,MATCH($A1576,'18. Premier'!$A:$A,0),2),"")</f>
        <v/>
      </c>
      <c r="X1576" s="6" t="str">
        <f aca="false">IFERROR(INDEX('19. Dacam'!$A:$B,MATCH($A1576,'19. Dacam'!$A:$A,0),2),"")</f>
        <v/>
      </c>
      <c r="Y1576" s="6" t="str">
        <f aca="false">IFERROR(INDEX('20. Proveedor'!$A:$B,MATCH($A1576,'20. Proveedor'!$A:$A,0),2),"")</f>
        <v/>
      </c>
      <c r="Z1576" s="6" t="str">
        <f aca="false">IFERROR(INDEX('21. Saphirus'!$A:$B,MATCH($A1576,'21. Saphirus'!$A:$A,0),2),"")</f>
        <v/>
      </c>
    </row>
    <row r="1577" customFormat="false" ht="15.75" hidden="false" customHeight="true" outlineLevel="0" collapsed="false">
      <c r="A1577" s="5" t="s">
        <v>1615</v>
      </c>
      <c r="B1577" s="5" t="n">
        <v>4276</v>
      </c>
      <c r="C1577" s="5" t="s">
        <v>33</v>
      </c>
      <c r="D1577" s="6" t="str">
        <f aca="false">IFERROR(INDEX('1. Benavídez'!$A:$B,MATCH($A1577,'1. Benavídez'!$A:$A,0),2),"")</f>
        <v/>
      </c>
      <c r="E1577" s="6" t="str">
        <f aca="false">IFERROR(INDEX('2. Gallo'!$B:$D,MATCH($A1577,'2. Gallo'!$B:$B,0),3),"")</f>
        <v/>
      </c>
      <c r="F1577" s="6" t="str">
        <f aca="false">IFERROR(INDEX('3. Anea'!$B:$D,MATCH($A1577,'3. Anea'!$B:$B,0),2),"")</f>
        <v/>
      </c>
      <c r="G1577" s="6" t="str">
        <f aca="false">IFERROR(INDEX('4. Pilar'!$A:$C,MATCH($A1577,'4. Pilar'!$A:$A,0),2),"")</f>
        <v/>
      </c>
      <c r="H1577" s="6" t="str">
        <f aca="false">IFERROR(INDEX('5. Tortuguitas'!$B:$D,MATCH($A1577,'5. Tortuguitas'!$B:$B,0),2),"")</f>
        <v/>
      </c>
      <c r="I1577" s="6" t="str">
        <f aca="false">IFERROR(INDEX('6. Del Viso'!$A:$B,MATCH($A1577,'6. Del Viso'!$A:$A,0),3),"")</f>
        <v/>
      </c>
      <c r="J1577" s="6" t="str">
        <f aca="false">IFERROR(INDEX('7. Chica Glade'!$B:$F,MATCH($A1577,'7. Chica Glade'!$B:$B,0),2),"")</f>
        <v/>
      </c>
      <c r="K1577" s="6" t="str">
        <f aca="false">IFERROR(INDEX('8. Veterinaria'!$A:$B,MATCH($A1577,'8. Veterinaria'!$A:$A,0),2),"")</f>
        <v/>
      </c>
      <c r="L1577" s="6" t="n">
        <f aca="false">IFERROR(INDEX('9. Hipocampus'!$A:$B,MATCH($A1577,'9. Hipocampus'!$A:$A,0),2),"")</f>
        <v>0</v>
      </c>
      <c r="M1577" s="6" t="str">
        <f aca="false">IFERROR(INDEX('11. Mundo Mascotas'!$B:$D,MATCH($A1577,'11. Mundo Mascotas'!$B:$B,0),2),"")</f>
        <v/>
      </c>
      <c r="N1577" s="6" t="str">
        <f aca="false">IFERROR(INDEX('12. Yaguar'!$B:$E,MATCH($A1577,'12. Yaguar'!$B:$B,0),2),"")</f>
        <v/>
      </c>
      <c r="O1577" s="6" t="str">
        <f aca="false">IFERROR(INDEX('13. King Clor'!$A:$B,MATCH($A1577,'13. King Clor'!$A:$A,0),2),"")</f>
        <v/>
      </c>
      <c r="P1577" s="6" t="str">
        <f aca="false">IFERROR(INDEX('14. Diserquim'!$A:$B,MATCH($A1577,'14. Diserquim'!$A:$A,0),2),"")</f>
        <v/>
      </c>
      <c r="Q1577" s="6" t="str">
        <f aca="false">IFERROR(INDEX('15. Moreno'!$A:$B,MATCH($A1577,'15. Moreno'!$A:$A,0),2),"")</f>
        <v/>
      </c>
      <c r="R1577" s="6" t="str">
        <f aca="false">IFERROR(INDEX('10. Collares'!$J:$K,MATCH($A1577,'10. Collares'!$J:$J,0),2),"")</f>
        <v/>
      </c>
      <c r="S1577" s="6" t="str">
        <f aca="false">IFERROR(INDEX('13. King Clor'!$G:$H,MATCH($A1577,'13. King Clor'!$G:$G,0),2),"")</f>
        <v/>
      </c>
      <c r="T1577" s="6" t="str">
        <f aca="false">IFERROR(INDEX('10. Collares'!$A:$B,MATCH($A1577,'10. Collares'!$A:$A,0),2),"")</f>
        <v/>
      </c>
      <c r="U1577" s="6" t="str">
        <f aca="false">IFERROR(INDEX('16. Mis nietos'!$B:$C,MATCH($A1577,'16. Mis nietos'!$B:$B,0),2),"")</f>
        <v/>
      </c>
      <c r="V1577" s="6" t="str">
        <f aca="false">IFERROR(INDEX('17. Profesional Vet'!$A:$B,MATCH($A1577,'17. Profesional Vet'!$A:$A,0),2),"")</f>
        <v/>
      </c>
      <c r="W1577" s="6" t="str">
        <f aca="false">IFERROR(INDEX('18. Premier'!$A:$B,MATCH($A1577,'18. Premier'!$A:$A,0),2),"")</f>
        <v/>
      </c>
      <c r="X1577" s="6" t="str">
        <f aca="false">IFERROR(INDEX('19. Dacam'!$A:$B,MATCH($A1577,'19. Dacam'!$A:$A,0),2),"")</f>
        <v/>
      </c>
      <c r="Y1577" s="6" t="str">
        <f aca="false">IFERROR(INDEX('20. Proveedor'!$A:$B,MATCH($A1577,'20. Proveedor'!$A:$A,0),2),"")</f>
        <v/>
      </c>
      <c r="Z1577" s="6" t="str">
        <f aca="false">IFERROR(INDEX('21. Saphirus'!$A:$B,MATCH($A1577,'21. Saphirus'!$A:$A,0),2),"")</f>
        <v/>
      </c>
    </row>
    <row r="1578" customFormat="false" ht="15.75" hidden="false" customHeight="true" outlineLevel="0" collapsed="false">
      <c r="A1578" s="5" t="s">
        <v>1616</v>
      </c>
      <c r="B1578" s="5" t="n">
        <v>4277</v>
      </c>
      <c r="C1578" s="5" t="s">
        <v>33</v>
      </c>
      <c r="D1578" s="6" t="str">
        <f aca="false">IFERROR(INDEX('1. Benavídez'!$A:$B,MATCH($A1578,'1. Benavídez'!$A:$A,0),2),"")</f>
        <v/>
      </c>
      <c r="E1578" s="6" t="str">
        <f aca="false">IFERROR(INDEX('2. Gallo'!$B:$D,MATCH($A1578,'2. Gallo'!$B:$B,0),3),"")</f>
        <v/>
      </c>
      <c r="F1578" s="6" t="str">
        <f aca="false">IFERROR(INDEX('3. Anea'!$B:$D,MATCH($A1578,'3. Anea'!$B:$B,0),2),"")</f>
        <v/>
      </c>
      <c r="G1578" s="6" t="str">
        <f aca="false">IFERROR(INDEX('4. Pilar'!$A:$C,MATCH($A1578,'4. Pilar'!$A:$A,0),2),"")</f>
        <v/>
      </c>
      <c r="H1578" s="6" t="str">
        <f aca="false">IFERROR(INDEX('5. Tortuguitas'!$B:$D,MATCH($A1578,'5. Tortuguitas'!$B:$B,0),2),"")</f>
        <v/>
      </c>
      <c r="I1578" s="6" t="str">
        <f aca="false">IFERROR(INDEX('6. Del Viso'!$A:$B,MATCH($A1578,'6. Del Viso'!$A:$A,0),3),"")</f>
        <v/>
      </c>
      <c r="J1578" s="6" t="str">
        <f aca="false">IFERROR(INDEX('7. Chica Glade'!$B:$F,MATCH($A1578,'7. Chica Glade'!$B:$B,0),2),"")</f>
        <v/>
      </c>
      <c r="K1578" s="6" t="str">
        <f aca="false">IFERROR(INDEX('8. Veterinaria'!$A:$B,MATCH($A1578,'8. Veterinaria'!$A:$A,0),2),"")</f>
        <v/>
      </c>
      <c r="L1578" s="6" t="n">
        <f aca="false">IFERROR(INDEX('9. Hipocampus'!$A:$B,MATCH($A1578,'9. Hipocampus'!$A:$A,0),2),"")</f>
        <v>0</v>
      </c>
      <c r="M1578" s="6" t="str">
        <f aca="false">IFERROR(INDEX('11. Mundo Mascotas'!$B:$D,MATCH($A1578,'11. Mundo Mascotas'!$B:$B,0),2),"")</f>
        <v/>
      </c>
      <c r="N1578" s="6" t="str">
        <f aca="false">IFERROR(INDEX('12. Yaguar'!$B:$E,MATCH($A1578,'12. Yaguar'!$B:$B,0),2),"")</f>
        <v/>
      </c>
      <c r="O1578" s="6" t="str">
        <f aca="false">IFERROR(INDEX('13. King Clor'!$A:$B,MATCH($A1578,'13. King Clor'!$A:$A,0),2),"")</f>
        <v/>
      </c>
      <c r="P1578" s="6" t="str">
        <f aca="false">IFERROR(INDEX('14. Diserquim'!$A:$B,MATCH($A1578,'14. Diserquim'!$A:$A,0),2),"")</f>
        <v/>
      </c>
      <c r="Q1578" s="6" t="str">
        <f aca="false">IFERROR(INDEX('15. Moreno'!$A:$B,MATCH($A1578,'15. Moreno'!$A:$A,0),2),"")</f>
        <v/>
      </c>
      <c r="R1578" s="6" t="str">
        <f aca="false">IFERROR(INDEX('10. Collares'!$J:$K,MATCH($A1578,'10. Collares'!$J:$J,0),2),"")</f>
        <v/>
      </c>
      <c r="S1578" s="6" t="str">
        <f aca="false">IFERROR(INDEX('13. King Clor'!$G:$H,MATCH($A1578,'13. King Clor'!$G:$G,0),2),"")</f>
        <v/>
      </c>
      <c r="T1578" s="6" t="str">
        <f aca="false">IFERROR(INDEX('10. Collares'!$A:$B,MATCH($A1578,'10. Collares'!$A:$A,0),2),"")</f>
        <v/>
      </c>
      <c r="U1578" s="6" t="str">
        <f aca="false">IFERROR(INDEX('16. Mis nietos'!$B:$C,MATCH($A1578,'16. Mis nietos'!$B:$B,0),2),"")</f>
        <v/>
      </c>
      <c r="V1578" s="6" t="str">
        <f aca="false">IFERROR(INDEX('17. Profesional Vet'!$A:$B,MATCH($A1578,'17. Profesional Vet'!$A:$A,0),2),"")</f>
        <v/>
      </c>
      <c r="W1578" s="6" t="str">
        <f aca="false">IFERROR(INDEX('18. Premier'!$A:$B,MATCH($A1578,'18. Premier'!$A:$A,0),2),"")</f>
        <v/>
      </c>
      <c r="X1578" s="6" t="str">
        <f aca="false">IFERROR(INDEX('19. Dacam'!$A:$B,MATCH($A1578,'19. Dacam'!$A:$A,0),2),"")</f>
        <v/>
      </c>
      <c r="Y1578" s="6" t="str">
        <f aca="false">IFERROR(INDEX('20. Proveedor'!$A:$B,MATCH($A1578,'20. Proveedor'!$A:$A,0),2),"")</f>
        <v/>
      </c>
      <c r="Z1578" s="6" t="str">
        <f aca="false">IFERROR(INDEX('21. Saphirus'!$A:$B,MATCH($A1578,'21. Saphirus'!$A:$A,0),2),"")</f>
        <v/>
      </c>
    </row>
    <row r="1579" customFormat="false" ht="15.75" hidden="false" customHeight="true" outlineLevel="0" collapsed="false">
      <c r="A1579" s="5" t="s">
        <v>1617</v>
      </c>
      <c r="B1579" s="5" t="n">
        <v>4278</v>
      </c>
      <c r="C1579" s="5" t="s">
        <v>33</v>
      </c>
      <c r="D1579" s="6" t="str">
        <f aca="false">IFERROR(INDEX('1. Benavídez'!$A:$B,MATCH($A1579,'1. Benavídez'!$A:$A,0),2),"")</f>
        <v/>
      </c>
      <c r="E1579" s="6" t="str">
        <f aca="false">IFERROR(INDEX('2. Gallo'!$B:$D,MATCH($A1579,'2. Gallo'!$B:$B,0),3),"")</f>
        <v/>
      </c>
      <c r="F1579" s="6" t="str">
        <f aca="false">IFERROR(INDEX('3. Anea'!$B:$D,MATCH($A1579,'3. Anea'!$B:$B,0),2),"")</f>
        <v/>
      </c>
      <c r="G1579" s="6" t="str">
        <f aca="false">IFERROR(INDEX('4. Pilar'!$A:$C,MATCH($A1579,'4. Pilar'!$A:$A,0),2),"")</f>
        <v/>
      </c>
      <c r="H1579" s="6" t="str">
        <f aca="false">IFERROR(INDEX('5. Tortuguitas'!$B:$D,MATCH($A1579,'5. Tortuguitas'!$B:$B,0),2),"")</f>
        <v/>
      </c>
      <c r="I1579" s="6" t="str">
        <f aca="false">IFERROR(INDEX('6. Del Viso'!$A:$B,MATCH($A1579,'6. Del Viso'!$A:$A,0),3),"")</f>
        <v/>
      </c>
      <c r="J1579" s="6" t="str">
        <f aca="false">IFERROR(INDEX('7. Chica Glade'!$B:$F,MATCH($A1579,'7. Chica Glade'!$B:$B,0),2),"")</f>
        <v/>
      </c>
      <c r="K1579" s="6" t="str">
        <f aca="false">IFERROR(INDEX('8. Veterinaria'!$A:$B,MATCH($A1579,'8. Veterinaria'!$A:$A,0),2),"")</f>
        <v/>
      </c>
      <c r="L1579" s="6" t="n">
        <f aca="false">IFERROR(INDEX('9. Hipocampus'!$A:$B,MATCH($A1579,'9. Hipocampus'!$A:$A,0),2),"")</f>
        <v>0</v>
      </c>
      <c r="M1579" s="6" t="str">
        <f aca="false">IFERROR(INDEX('11. Mundo Mascotas'!$B:$D,MATCH($A1579,'11. Mundo Mascotas'!$B:$B,0),2),"")</f>
        <v/>
      </c>
      <c r="N1579" s="6" t="str">
        <f aca="false">IFERROR(INDEX('12. Yaguar'!$B:$E,MATCH($A1579,'12. Yaguar'!$B:$B,0),2),"")</f>
        <v/>
      </c>
      <c r="O1579" s="6" t="str">
        <f aca="false">IFERROR(INDEX('13. King Clor'!$A:$B,MATCH($A1579,'13. King Clor'!$A:$A,0),2),"")</f>
        <v/>
      </c>
      <c r="P1579" s="6" t="str">
        <f aca="false">IFERROR(INDEX('14. Diserquim'!$A:$B,MATCH($A1579,'14. Diserquim'!$A:$A,0),2),"")</f>
        <v/>
      </c>
      <c r="Q1579" s="6" t="str">
        <f aca="false">IFERROR(INDEX('15. Moreno'!$A:$B,MATCH($A1579,'15. Moreno'!$A:$A,0),2),"")</f>
        <v/>
      </c>
      <c r="R1579" s="6" t="str">
        <f aca="false">IFERROR(INDEX('10. Collares'!$J:$K,MATCH($A1579,'10. Collares'!$J:$J,0),2),"")</f>
        <v/>
      </c>
      <c r="S1579" s="6" t="str">
        <f aca="false">IFERROR(INDEX('13. King Clor'!$G:$H,MATCH($A1579,'13. King Clor'!$G:$G,0),2),"")</f>
        <v/>
      </c>
      <c r="T1579" s="6" t="str">
        <f aca="false">IFERROR(INDEX('10. Collares'!$A:$B,MATCH($A1579,'10. Collares'!$A:$A,0),2),"")</f>
        <v/>
      </c>
      <c r="U1579" s="6" t="str">
        <f aca="false">IFERROR(INDEX('16. Mis nietos'!$B:$C,MATCH($A1579,'16. Mis nietos'!$B:$B,0),2),"")</f>
        <v/>
      </c>
      <c r="V1579" s="6" t="str">
        <f aca="false">IFERROR(INDEX('17. Profesional Vet'!$A:$B,MATCH($A1579,'17. Profesional Vet'!$A:$A,0),2),"")</f>
        <v/>
      </c>
      <c r="W1579" s="6" t="str">
        <f aca="false">IFERROR(INDEX('18. Premier'!$A:$B,MATCH($A1579,'18. Premier'!$A:$A,0),2),"")</f>
        <v/>
      </c>
      <c r="X1579" s="6" t="str">
        <f aca="false">IFERROR(INDEX('19. Dacam'!$A:$B,MATCH($A1579,'19. Dacam'!$A:$A,0),2),"")</f>
        <v/>
      </c>
      <c r="Y1579" s="6" t="str">
        <f aca="false">IFERROR(INDEX('20. Proveedor'!$A:$B,MATCH($A1579,'20. Proveedor'!$A:$A,0),2),"")</f>
        <v/>
      </c>
      <c r="Z1579" s="6" t="str">
        <f aca="false">IFERROR(INDEX('21. Saphirus'!$A:$B,MATCH($A1579,'21. Saphirus'!$A:$A,0),2),"")</f>
        <v/>
      </c>
    </row>
    <row r="1580" customFormat="false" ht="15.75" hidden="false" customHeight="true" outlineLevel="0" collapsed="false">
      <c r="A1580" s="5" t="s">
        <v>1618</v>
      </c>
      <c r="B1580" s="5" t="n">
        <v>4279</v>
      </c>
      <c r="C1580" s="5" t="s">
        <v>33</v>
      </c>
      <c r="D1580" s="6" t="str">
        <f aca="false">IFERROR(INDEX('1. Benavídez'!$A:$B,MATCH($A1580,'1. Benavídez'!$A:$A,0),2),"")</f>
        <v/>
      </c>
      <c r="E1580" s="6" t="str">
        <f aca="false">IFERROR(INDEX('2. Gallo'!$B:$D,MATCH($A1580,'2. Gallo'!$B:$B,0),3),"")</f>
        <v/>
      </c>
      <c r="F1580" s="6" t="str">
        <f aca="false">IFERROR(INDEX('3. Anea'!$B:$D,MATCH($A1580,'3. Anea'!$B:$B,0),2),"")</f>
        <v/>
      </c>
      <c r="G1580" s="6" t="str">
        <f aca="false">IFERROR(INDEX('4. Pilar'!$A:$C,MATCH($A1580,'4. Pilar'!$A:$A,0),2),"")</f>
        <v/>
      </c>
      <c r="H1580" s="6" t="str">
        <f aca="false">IFERROR(INDEX('5. Tortuguitas'!$B:$D,MATCH($A1580,'5. Tortuguitas'!$B:$B,0),2),"")</f>
        <v/>
      </c>
      <c r="I1580" s="6" t="str">
        <f aca="false">IFERROR(INDEX('6. Del Viso'!$A:$B,MATCH($A1580,'6. Del Viso'!$A:$A,0),3),"")</f>
        <v/>
      </c>
      <c r="J1580" s="6" t="str">
        <f aca="false">IFERROR(INDEX('7. Chica Glade'!$B:$F,MATCH($A1580,'7. Chica Glade'!$B:$B,0),2),"")</f>
        <v/>
      </c>
      <c r="K1580" s="6" t="str">
        <f aca="false">IFERROR(INDEX('8. Veterinaria'!$A:$B,MATCH($A1580,'8. Veterinaria'!$A:$A,0),2),"")</f>
        <v/>
      </c>
      <c r="L1580" s="6" t="n">
        <f aca="false">IFERROR(INDEX('9. Hipocampus'!$A:$B,MATCH($A1580,'9. Hipocampus'!$A:$A,0),2),"")</f>
        <v>0</v>
      </c>
      <c r="M1580" s="6" t="str">
        <f aca="false">IFERROR(INDEX('11. Mundo Mascotas'!$B:$D,MATCH($A1580,'11. Mundo Mascotas'!$B:$B,0),2),"")</f>
        <v/>
      </c>
      <c r="N1580" s="6" t="str">
        <f aca="false">IFERROR(INDEX('12. Yaguar'!$B:$E,MATCH($A1580,'12. Yaguar'!$B:$B,0),2),"")</f>
        <v/>
      </c>
      <c r="O1580" s="6" t="str">
        <f aca="false">IFERROR(INDEX('13. King Clor'!$A:$B,MATCH($A1580,'13. King Clor'!$A:$A,0),2),"")</f>
        <v/>
      </c>
      <c r="P1580" s="6" t="str">
        <f aca="false">IFERROR(INDEX('14. Diserquim'!$A:$B,MATCH($A1580,'14. Diserquim'!$A:$A,0),2),"")</f>
        <v/>
      </c>
      <c r="Q1580" s="6" t="str">
        <f aca="false">IFERROR(INDEX('15. Moreno'!$A:$B,MATCH($A1580,'15. Moreno'!$A:$A,0),2),"")</f>
        <v/>
      </c>
      <c r="R1580" s="6" t="str">
        <f aca="false">IFERROR(INDEX('10. Collares'!$J:$K,MATCH($A1580,'10. Collares'!$J:$J,0),2),"")</f>
        <v/>
      </c>
      <c r="S1580" s="6" t="str">
        <f aca="false">IFERROR(INDEX('13. King Clor'!$G:$H,MATCH($A1580,'13. King Clor'!$G:$G,0),2),"")</f>
        <v/>
      </c>
      <c r="T1580" s="6" t="str">
        <f aca="false">IFERROR(INDEX('10. Collares'!$A:$B,MATCH($A1580,'10. Collares'!$A:$A,0),2),"")</f>
        <v/>
      </c>
      <c r="U1580" s="6" t="str">
        <f aca="false">IFERROR(INDEX('16. Mis nietos'!$B:$C,MATCH($A1580,'16. Mis nietos'!$B:$B,0),2),"")</f>
        <v/>
      </c>
      <c r="V1580" s="6" t="str">
        <f aca="false">IFERROR(INDEX('17. Profesional Vet'!$A:$B,MATCH($A1580,'17. Profesional Vet'!$A:$A,0),2),"")</f>
        <v/>
      </c>
      <c r="W1580" s="6" t="str">
        <f aca="false">IFERROR(INDEX('18. Premier'!$A:$B,MATCH($A1580,'18. Premier'!$A:$A,0),2),"")</f>
        <v/>
      </c>
      <c r="X1580" s="6" t="str">
        <f aca="false">IFERROR(INDEX('19. Dacam'!$A:$B,MATCH($A1580,'19. Dacam'!$A:$A,0),2),"")</f>
        <v/>
      </c>
      <c r="Y1580" s="6" t="str">
        <f aca="false">IFERROR(INDEX('20. Proveedor'!$A:$B,MATCH($A1580,'20. Proveedor'!$A:$A,0),2),"")</f>
        <v/>
      </c>
      <c r="Z1580" s="6" t="str">
        <f aca="false">IFERROR(INDEX('21. Saphirus'!$A:$B,MATCH($A1580,'21. Saphirus'!$A:$A,0),2),"")</f>
        <v/>
      </c>
    </row>
    <row r="1581" customFormat="false" ht="15.75" hidden="false" customHeight="true" outlineLevel="0" collapsed="false">
      <c r="A1581" s="5" t="s">
        <v>1619</v>
      </c>
      <c r="B1581" s="5" t="n">
        <v>4280</v>
      </c>
      <c r="C1581" s="5" t="s">
        <v>33</v>
      </c>
      <c r="D1581" s="6" t="str">
        <f aca="false">IFERROR(INDEX('1. Benavídez'!$A:$B,MATCH($A1581,'1. Benavídez'!$A:$A,0),2),"")</f>
        <v/>
      </c>
      <c r="E1581" s="6" t="str">
        <f aca="false">IFERROR(INDEX('2. Gallo'!$B:$D,MATCH($A1581,'2. Gallo'!$B:$B,0),3),"")</f>
        <v/>
      </c>
      <c r="F1581" s="6" t="str">
        <f aca="false">IFERROR(INDEX('3. Anea'!$B:$D,MATCH($A1581,'3. Anea'!$B:$B,0),2),"")</f>
        <v/>
      </c>
      <c r="G1581" s="6" t="str">
        <f aca="false">IFERROR(INDEX('4. Pilar'!$A:$C,MATCH($A1581,'4. Pilar'!$A:$A,0),2),"")</f>
        <v/>
      </c>
      <c r="H1581" s="6" t="str">
        <f aca="false">IFERROR(INDEX('5. Tortuguitas'!$B:$D,MATCH($A1581,'5. Tortuguitas'!$B:$B,0),2),"")</f>
        <v/>
      </c>
      <c r="I1581" s="6" t="str">
        <f aca="false">IFERROR(INDEX('6. Del Viso'!$A:$B,MATCH($A1581,'6. Del Viso'!$A:$A,0),3),"")</f>
        <v/>
      </c>
      <c r="J1581" s="6" t="str">
        <f aca="false">IFERROR(INDEX('7. Chica Glade'!$B:$F,MATCH($A1581,'7. Chica Glade'!$B:$B,0),2),"")</f>
        <v/>
      </c>
      <c r="K1581" s="6" t="str">
        <f aca="false">IFERROR(INDEX('8. Veterinaria'!$A:$B,MATCH($A1581,'8. Veterinaria'!$A:$A,0),2),"")</f>
        <v/>
      </c>
      <c r="L1581" s="6" t="n">
        <f aca="false">IFERROR(INDEX('9. Hipocampus'!$A:$B,MATCH($A1581,'9. Hipocampus'!$A:$A,0),2),"")</f>
        <v>0</v>
      </c>
      <c r="M1581" s="6" t="str">
        <f aca="false">IFERROR(INDEX('11. Mundo Mascotas'!$B:$D,MATCH($A1581,'11. Mundo Mascotas'!$B:$B,0),2),"")</f>
        <v/>
      </c>
      <c r="N1581" s="6" t="str">
        <f aca="false">IFERROR(INDEX('12. Yaguar'!$B:$E,MATCH($A1581,'12. Yaguar'!$B:$B,0),2),"")</f>
        <v/>
      </c>
      <c r="O1581" s="6" t="str">
        <f aca="false">IFERROR(INDEX('13. King Clor'!$A:$B,MATCH($A1581,'13. King Clor'!$A:$A,0),2),"")</f>
        <v/>
      </c>
      <c r="P1581" s="6" t="str">
        <f aca="false">IFERROR(INDEX('14. Diserquim'!$A:$B,MATCH($A1581,'14. Diserquim'!$A:$A,0),2),"")</f>
        <v/>
      </c>
      <c r="Q1581" s="6" t="str">
        <f aca="false">IFERROR(INDEX('15. Moreno'!$A:$B,MATCH($A1581,'15. Moreno'!$A:$A,0),2),"")</f>
        <v/>
      </c>
      <c r="R1581" s="6" t="str">
        <f aca="false">IFERROR(INDEX('10. Collares'!$J:$K,MATCH($A1581,'10. Collares'!$J:$J,0),2),"")</f>
        <v/>
      </c>
      <c r="S1581" s="6" t="str">
        <f aca="false">IFERROR(INDEX('13. King Clor'!$G:$H,MATCH($A1581,'13. King Clor'!$G:$G,0),2),"")</f>
        <v/>
      </c>
      <c r="T1581" s="6" t="str">
        <f aca="false">IFERROR(INDEX('10. Collares'!$A:$B,MATCH($A1581,'10. Collares'!$A:$A,0),2),"")</f>
        <v/>
      </c>
      <c r="U1581" s="6" t="str">
        <f aca="false">IFERROR(INDEX('16. Mis nietos'!$B:$C,MATCH($A1581,'16. Mis nietos'!$B:$B,0),2),"")</f>
        <v/>
      </c>
      <c r="V1581" s="6" t="str">
        <f aca="false">IFERROR(INDEX('17. Profesional Vet'!$A:$B,MATCH($A1581,'17. Profesional Vet'!$A:$A,0),2),"")</f>
        <v/>
      </c>
      <c r="W1581" s="6" t="str">
        <f aca="false">IFERROR(INDEX('18. Premier'!$A:$B,MATCH($A1581,'18. Premier'!$A:$A,0),2),"")</f>
        <v/>
      </c>
      <c r="X1581" s="6" t="str">
        <f aca="false">IFERROR(INDEX('19. Dacam'!$A:$B,MATCH($A1581,'19. Dacam'!$A:$A,0),2),"")</f>
        <v/>
      </c>
      <c r="Y1581" s="6" t="str">
        <f aca="false">IFERROR(INDEX('20. Proveedor'!$A:$B,MATCH($A1581,'20. Proveedor'!$A:$A,0),2),"")</f>
        <v/>
      </c>
      <c r="Z1581" s="6" t="str">
        <f aca="false">IFERROR(INDEX('21. Saphirus'!$A:$B,MATCH($A1581,'21. Saphirus'!$A:$A,0),2),"")</f>
        <v/>
      </c>
    </row>
    <row r="1582" customFormat="false" ht="15.75" hidden="false" customHeight="true" outlineLevel="0" collapsed="false">
      <c r="A1582" s="5" t="s">
        <v>1620</v>
      </c>
      <c r="B1582" s="5" t="n">
        <v>44457</v>
      </c>
      <c r="C1582" s="5" t="s">
        <v>33</v>
      </c>
      <c r="D1582" s="6" t="str">
        <f aca="false">IFERROR(INDEX('1. Benavídez'!$A:$B,MATCH($A1582,'1. Benavídez'!$A:$A,0),2),"")</f>
        <v/>
      </c>
      <c r="E1582" s="6" t="str">
        <f aca="false">IFERROR(INDEX('2. Gallo'!$B:$D,MATCH($A1582,'2. Gallo'!$B:$B,0),3),"")</f>
        <v/>
      </c>
      <c r="F1582" s="6" t="str">
        <f aca="false">IFERROR(INDEX('3. Anea'!$B:$D,MATCH($A1582,'3. Anea'!$B:$B,0),2),"")</f>
        <v/>
      </c>
      <c r="G1582" s="6" t="str">
        <f aca="false">IFERROR(INDEX('4. Pilar'!$A:$C,MATCH($A1582,'4. Pilar'!$A:$A,0),2),"")</f>
        <v/>
      </c>
      <c r="H1582" s="6" t="str">
        <f aca="false">IFERROR(INDEX('5. Tortuguitas'!$B:$D,MATCH($A1582,'5. Tortuguitas'!$B:$B,0),2),"")</f>
        <v/>
      </c>
      <c r="I1582" s="6" t="str">
        <f aca="false">IFERROR(INDEX('6. Del Viso'!$A:$B,MATCH($A1582,'6. Del Viso'!$A:$A,0),3),"")</f>
        <v/>
      </c>
      <c r="J1582" s="6" t="str">
        <f aca="false">IFERROR(INDEX('7. Chica Glade'!$B:$F,MATCH($A1582,'7. Chica Glade'!$B:$B,0),2),"")</f>
        <v/>
      </c>
      <c r="K1582" s="6" t="str">
        <f aca="false">IFERROR(INDEX('8. Veterinaria'!$A:$B,MATCH($A1582,'8. Veterinaria'!$A:$A,0),2),"")</f>
        <v/>
      </c>
      <c r="L1582" s="6" t="str">
        <f aca="false">IFERROR(INDEX('9. Hipocampus'!$A:$B,MATCH($A1582,'9. Hipocampus'!$A:$A,0),2),"")</f>
        <v/>
      </c>
      <c r="M1582" s="6" t="str">
        <f aca="false">IFERROR(INDEX('11. Mundo Mascotas'!$B:$D,MATCH($A1582,'11. Mundo Mascotas'!$B:$B,0),2),"")</f>
        <v/>
      </c>
      <c r="N1582" s="6" t="str">
        <f aca="false">IFERROR(INDEX('12. Yaguar'!$B:$E,MATCH($A1582,'12. Yaguar'!$B:$B,0),2),"")</f>
        <v/>
      </c>
      <c r="O1582" s="6" t="str">
        <f aca="false">IFERROR(INDEX('13. King Clor'!$A:$B,MATCH($A1582,'13. King Clor'!$A:$A,0),2),"")</f>
        <v/>
      </c>
      <c r="P1582" s="6" t="str">
        <f aca="false">IFERROR(INDEX('14. Diserquim'!$A:$B,MATCH($A1582,'14. Diserquim'!$A:$A,0),2),"")</f>
        <v/>
      </c>
      <c r="Q1582" s="6" t="str">
        <f aca="false">IFERROR(INDEX('15. Moreno'!$A:$B,MATCH($A1582,'15. Moreno'!$A:$A,0),2),"")</f>
        <v/>
      </c>
      <c r="R1582" s="6" t="str">
        <f aca="false">IFERROR(INDEX('10. Collares'!$J:$K,MATCH($A1582,'10. Collares'!$J:$J,0),2),"")</f>
        <v/>
      </c>
      <c r="S1582" s="6" t="str">
        <f aca="false">IFERROR(INDEX('13. King Clor'!$G:$H,MATCH($A1582,'13. King Clor'!$G:$G,0),2),"")</f>
        <v/>
      </c>
      <c r="T1582" s="6" t="str">
        <f aca="false">IFERROR(INDEX('10. Collares'!$A:$B,MATCH($A1582,'10. Collares'!$A:$A,0),2),"")</f>
        <v/>
      </c>
      <c r="U1582" s="6" t="str">
        <f aca="false">IFERROR(INDEX('16. Mis nietos'!$B:$C,MATCH($A1582,'16. Mis nietos'!$B:$B,0),2),"")</f>
        <v/>
      </c>
      <c r="V1582" s="6" t="str">
        <f aca="false">IFERROR(INDEX('17. Profesional Vet'!$A:$B,MATCH($A1582,'17. Profesional Vet'!$A:$A,0),2),"")</f>
        <v/>
      </c>
      <c r="W1582" s="6" t="str">
        <f aca="false">IFERROR(INDEX('18. Premier'!$A:$B,MATCH($A1582,'18. Premier'!$A:$A,0),2),"")</f>
        <v/>
      </c>
      <c r="X1582" s="6" t="str">
        <f aca="false">IFERROR(INDEX('19. Dacam'!$A:$B,MATCH($A1582,'19. Dacam'!$A:$A,0),2),"")</f>
        <v/>
      </c>
      <c r="Y1582" s="6" t="str">
        <f aca="false">IFERROR(INDEX('20. Proveedor'!$A:$B,MATCH($A1582,'20. Proveedor'!$A:$A,0),2),"")</f>
        <v/>
      </c>
      <c r="Z1582" s="6" t="str">
        <f aca="false">IFERROR(INDEX('21. Saphirus'!$A:$B,MATCH($A1582,'21. Saphirus'!$A:$A,0),2),"")</f>
        <v/>
      </c>
    </row>
    <row r="1583" customFormat="false" ht="15.75" hidden="false" customHeight="true" outlineLevel="0" collapsed="false">
      <c r="A1583" s="5" t="s">
        <v>1621</v>
      </c>
      <c r="B1583" s="5" t="n">
        <v>44458</v>
      </c>
      <c r="C1583" s="5" t="s">
        <v>33</v>
      </c>
      <c r="D1583" s="6" t="str">
        <f aca="false">IFERROR(INDEX('1. Benavídez'!$A:$B,MATCH($A1583,'1. Benavídez'!$A:$A,0),2),"")</f>
        <v/>
      </c>
      <c r="E1583" s="6" t="str">
        <f aca="false">IFERROR(INDEX('2. Gallo'!$B:$D,MATCH($A1583,'2. Gallo'!$B:$B,0),3),"")</f>
        <v/>
      </c>
      <c r="F1583" s="6" t="str">
        <f aca="false">IFERROR(INDEX('3. Anea'!$B:$D,MATCH($A1583,'3. Anea'!$B:$B,0),2),"")</f>
        <v/>
      </c>
      <c r="G1583" s="6" t="str">
        <f aca="false">IFERROR(INDEX('4. Pilar'!$A:$C,MATCH($A1583,'4. Pilar'!$A:$A,0),2),"")</f>
        <v/>
      </c>
      <c r="H1583" s="6" t="str">
        <f aca="false">IFERROR(INDEX('5. Tortuguitas'!$B:$D,MATCH($A1583,'5. Tortuguitas'!$B:$B,0),2),"")</f>
        <v/>
      </c>
      <c r="I1583" s="6" t="str">
        <f aca="false">IFERROR(INDEX('6. Del Viso'!$A:$B,MATCH($A1583,'6. Del Viso'!$A:$A,0),3),"")</f>
        <v/>
      </c>
      <c r="J1583" s="6" t="str">
        <f aca="false">IFERROR(INDEX('7. Chica Glade'!$B:$F,MATCH($A1583,'7. Chica Glade'!$B:$B,0),2),"")</f>
        <v/>
      </c>
      <c r="K1583" s="6" t="str">
        <f aca="false">IFERROR(INDEX('8. Veterinaria'!$A:$B,MATCH($A1583,'8. Veterinaria'!$A:$A,0),2),"")</f>
        <v/>
      </c>
      <c r="L1583" s="6" t="n">
        <f aca="false">IFERROR(INDEX('9. Hipocampus'!$A:$B,MATCH($A1583,'9. Hipocampus'!$A:$A,0),2),"")</f>
        <v>1278</v>
      </c>
      <c r="M1583" s="6" t="str">
        <f aca="false">IFERROR(INDEX('11. Mundo Mascotas'!$B:$D,MATCH($A1583,'11. Mundo Mascotas'!$B:$B,0),2),"")</f>
        <v/>
      </c>
      <c r="N1583" s="6" t="str">
        <f aca="false">IFERROR(INDEX('12. Yaguar'!$B:$E,MATCH($A1583,'12. Yaguar'!$B:$B,0),2),"")</f>
        <v/>
      </c>
      <c r="O1583" s="6" t="str">
        <f aca="false">IFERROR(INDEX('13. King Clor'!$A:$B,MATCH($A1583,'13. King Clor'!$A:$A,0),2),"")</f>
        <v/>
      </c>
      <c r="P1583" s="6" t="str">
        <f aca="false">IFERROR(INDEX('14. Diserquim'!$A:$B,MATCH($A1583,'14. Diserquim'!$A:$A,0),2),"")</f>
        <v/>
      </c>
      <c r="Q1583" s="6" t="str">
        <f aca="false">IFERROR(INDEX('15. Moreno'!$A:$B,MATCH($A1583,'15. Moreno'!$A:$A,0),2),"")</f>
        <v/>
      </c>
      <c r="R1583" s="6" t="str">
        <f aca="false">IFERROR(INDEX('10. Collares'!$J:$K,MATCH($A1583,'10. Collares'!$J:$J,0),2),"")</f>
        <v/>
      </c>
      <c r="S1583" s="6" t="str">
        <f aca="false">IFERROR(INDEX('13. King Clor'!$G:$H,MATCH($A1583,'13. King Clor'!$G:$G,0),2),"")</f>
        <v/>
      </c>
      <c r="T1583" s="6" t="str">
        <f aca="false">IFERROR(INDEX('10. Collares'!$A:$B,MATCH($A1583,'10. Collares'!$A:$A,0),2),"")</f>
        <v/>
      </c>
      <c r="U1583" s="6" t="str">
        <f aca="false">IFERROR(INDEX('16. Mis nietos'!$B:$C,MATCH($A1583,'16. Mis nietos'!$B:$B,0),2),"")</f>
        <v/>
      </c>
      <c r="V1583" s="6" t="str">
        <f aca="false">IFERROR(INDEX('17. Profesional Vet'!$A:$B,MATCH($A1583,'17. Profesional Vet'!$A:$A,0),2),"")</f>
        <v/>
      </c>
      <c r="W1583" s="6" t="str">
        <f aca="false">IFERROR(INDEX('18. Premier'!$A:$B,MATCH($A1583,'18. Premier'!$A:$A,0),2),"")</f>
        <v/>
      </c>
      <c r="X1583" s="6" t="str">
        <f aca="false">IFERROR(INDEX('19. Dacam'!$A:$B,MATCH($A1583,'19. Dacam'!$A:$A,0),2),"")</f>
        <v/>
      </c>
      <c r="Y1583" s="6" t="str">
        <f aca="false">IFERROR(INDEX('20. Proveedor'!$A:$B,MATCH($A1583,'20. Proveedor'!$A:$A,0),2),"")</f>
        <v/>
      </c>
      <c r="Z1583" s="6" t="str">
        <f aca="false">IFERROR(INDEX('21. Saphirus'!$A:$B,MATCH($A1583,'21. Saphirus'!$A:$A,0),2),"")</f>
        <v/>
      </c>
    </row>
    <row r="1584" customFormat="false" ht="15.75" hidden="false" customHeight="true" outlineLevel="0" collapsed="false">
      <c r="A1584" s="5" t="s">
        <v>1622</v>
      </c>
      <c r="B1584" s="5" t="n">
        <v>1905933</v>
      </c>
      <c r="C1584" s="5" t="s">
        <v>33</v>
      </c>
      <c r="D1584" s="6" t="str">
        <f aca="false">IFERROR(INDEX('1. Benavídez'!$A:$B,MATCH($A1584,'1. Benavídez'!$A:$A,0),2),"")</f>
        <v/>
      </c>
      <c r="E1584" s="6" t="str">
        <f aca="false">IFERROR(INDEX('2. Gallo'!$B:$D,MATCH($A1584,'2. Gallo'!$B:$B,0),3),"")</f>
        <v/>
      </c>
      <c r="F1584" s="6" t="str">
        <f aca="false">IFERROR(INDEX('3. Anea'!$B:$D,MATCH($A1584,'3. Anea'!$B:$B,0),2),"")</f>
        <v/>
      </c>
      <c r="G1584" s="6" t="str">
        <f aca="false">IFERROR(INDEX('4. Pilar'!$A:$C,MATCH($A1584,'4. Pilar'!$A:$A,0),2),"")</f>
        <v/>
      </c>
      <c r="H1584" s="6" t="str">
        <f aca="false">IFERROR(INDEX('5. Tortuguitas'!$B:$D,MATCH($A1584,'5. Tortuguitas'!$B:$B,0),2),"")</f>
        <v/>
      </c>
      <c r="I1584" s="6" t="str">
        <f aca="false">IFERROR(INDEX('6. Del Viso'!$A:$B,MATCH($A1584,'6. Del Viso'!$A:$A,0),3),"")</f>
        <v/>
      </c>
      <c r="J1584" s="6" t="str">
        <f aca="false">IFERROR(INDEX('7. Chica Glade'!$B:$F,MATCH($A1584,'7. Chica Glade'!$B:$B,0),2),"")</f>
        <v/>
      </c>
      <c r="K1584" s="6" t="str">
        <f aca="false">IFERROR(INDEX('8. Veterinaria'!$A:$B,MATCH($A1584,'8. Veterinaria'!$A:$A,0),2),"")</f>
        <v/>
      </c>
      <c r="L1584" s="6" t="n">
        <f aca="false">IFERROR(INDEX('9. Hipocampus'!$A:$B,MATCH($A1584,'9. Hipocampus'!$A:$A,0),2),"")</f>
        <v>2670</v>
      </c>
      <c r="M1584" s="6" t="str">
        <f aca="false">IFERROR(INDEX('11. Mundo Mascotas'!$B:$D,MATCH($A1584,'11. Mundo Mascotas'!$B:$B,0),2),"")</f>
        <v/>
      </c>
      <c r="N1584" s="6" t="str">
        <f aca="false">IFERROR(INDEX('12. Yaguar'!$B:$E,MATCH($A1584,'12. Yaguar'!$B:$B,0),2),"")</f>
        <v/>
      </c>
      <c r="O1584" s="6" t="str">
        <f aca="false">IFERROR(INDEX('13. King Clor'!$A:$B,MATCH($A1584,'13. King Clor'!$A:$A,0),2),"")</f>
        <v/>
      </c>
      <c r="P1584" s="6" t="str">
        <f aca="false">IFERROR(INDEX('14. Diserquim'!$A:$B,MATCH($A1584,'14. Diserquim'!$A:$A,0),2),"")</f>
        <v/>
      </c>
      <c r="Q1584" s="6" t="str">
        <f aca="false">IFERROR(INDEX('15. Moreno'!$A:$B,MATCH($A1584,'15. Moreno'!$A:$A,0),2),"")</f>
        <v/>
      </c>
      <c r="R1584" s="6" t="str">
        <f aca="false">IFERROR(INDEX('10. Collares'!$J:$K,MATCH($A1584,'10. Collares'!$J:$J,0),2),"")</f>
        <v/>
      </c>
      <c r="S1584" s="6" t="str">
        <f aca="false">IFERROR(INDEX('13. King Clor'!$G:$H,MATCH($A1584,'13. King Clor'!$G:$G,0),2),"")</f>
        <v/>
      </c>
      <c r="T1584" s="6" t="str">
        <f aca="false">IFERROR(INDEX('10. Collares'!$A:$B,MATCH($A1584,'10. Collares'!$A:$A,0),2),"")</f>
        <v/>
      </c>
      <c r="U1584" s="6" t="str">
        <f aca="false">IFERROR(INDEX('16. Mis nietos'!$B:$C,MATCH($A1584,'16. Mis nietos'!$B:$B,0),2),"")</f>
        <v/>
      </c>
      <c r="V1584" s="6" t="str">
        <f aca="false">IFERROR(INDEX('17. Profesional Vet'!$A:$B,MATCH($A1584,'17. Profesional Vet'!$A:$A,0),2),"")</f>
        <v/>
      </c>
      <c r="W1584" s="6" t="str">
        <f aca="false">IFERROR(INDEX('18. Premier'!$A:$B,MATCH($A1584,'18. Premier'!$A:$A,0),2),"")</f>
        <v/>
      </c>
      <c r="X1584" s="6" t="str">
        <f aca="false">IFERROR(INDEX('19. Dacam'!$A:$B,MATCH($A1584,'19. Dacam'!$A:$A,0),2),"")</f>
        <v/>
      </c>
      <c r="Y1584" s="6" t="str">
        <f aca="false">IFERROR(INDEX('20. Proveedor'!$A:$B,MATCH($A1584,'20. Proveedor'!$A:$A,0),2),"")</f>
        <v/>
      </c>
      <c r="Z1584" s="6" t="str">
        <f aca="false">IFERROR(INDEX('21. Saphirus'!$A:$B,MATCH($A1584,'21. Saphirus'!$A:$A,0),2),"")</f>
        <v/>
      </c>
    </row>
    <row r="1585" customFormat="false" ht="15.75" hidden="false" customHeight="true" outlineLevel="0" collapsed="false">
      <c r="A1585" s="5" t="s">
        <v>1623</v>
      </c>
      <c r="B1585" s="5" t="n">
        <v>1905123</v>
      </c>
      <c r="C1585" s="5" t="s">
        <v>33</v>
      </c>
      <c r="D1585" s="6" t="str">
        <f aca="false">IFERROR(INDEX('1. Benavídez'!$A:$B,MATCH($A1585,'1. Benavídez'!$A:$A,0),2),"")</f>
        <v/>
      </c>
      <c r="E1585" s="6" t="str">
        <f aca="false">IFERROR(INDEX('2. Gallo'!$B:$D,MATCH($A1585,'2. Gallo'!$B:$B,0),3),"")</f>
        <v/>
      </c>
      <c r="F1585" s="6" t="str">
        <f aca="false">IFERROR(INDEX('3. Anea'!$B:$D,MATCH($A1585,'3. Anea'!$B:$B,0),2),"")</f>
        <v/>
      </c>
      <c r="G1585" s="6" t="str">
        <f aca="false">IFERROR(INDEX('4. Pilar'!$A:$C,MATCH($A1585,'4. Pilar'!$A:$A,0),2),"")</f>
        <v/>
      </c>
      <c r="H1585" s="6" t="str">
        <f aca="false">IFERROR(INDEX('5. Tortuguitas'!$B:$D,MATCH($A1585,'5. Tortuguitas'!$B:$B,0),2),"")</f>
        <v/>
      </c>
      <c r="I1585" s="6" t="str">
        <f aca="false">IFERROR(INDEX('6. Del Viso'!$A:$B,MATCH($A1585,'6. Del Viso'!$A:$A,0),3),"")</f>
        <v/>
      </c>
      <c r="J1585" s="6" t="str">
        <f aca="false">IFERROR(INDEX('7. Chica Glade'!$B:$F,MATCH($A1585,'7. Chica Glade'!$B:$B,0),2),"")</f>
        <v/>
      </c>
      <c r="K1585" s="6" t="str">
        <f aca="false">IFERROR(INDEX('8. Veterinaria'!$A:$B,MATCH($A1585,'8. Veterinaria'!$A:$A,0),2),"")</f>
        <v/>
      </c>
      <c r="L1585" s="6" t="n">
        <f aca="false">IFERROR(INDEX('9. Hipocampus'!$A:$B,MATCH($A1585,'9. Hipocampus'!$A:$A,0),2),"")</f>
        <v>1875</v>
      </c>
      <c r="M1585" s="6" t="str">
        <f aca="false">IFERROR(INDEX('11. Mundo Mascotas'!$B:$D,MATCH($A1585,'11. Mundo Mascotas'!$B:$B,0),2),"")</f>
        <v/>
      </c>
      <c r="N1585" s="6" t="str">
        <f aca="false">IFERROR(INDEX('12. Yaguar'!$B:$E,MATCH($A1585,'12. Yaguar'!$B:$B,0),2),"")</f>
        <v/>
      </c>
      <c r="O1585" s="6" t="str">
        <f aca="false">IFERROR(INDEX('13. King Clor'!$A:$B,MATCH($A1585,'13. King Clor'!$A:$A,0),2),"")</f>
        <v/>
      </c>
      <c r="P1585" s="6" t="str">
        <f aca="false">IFERROR(INDEX('14. Diserquim'!$A:$B,MATCH($A1585,'14. Diserquim'!$A:$A,0),2),"")</f>
        <v/>
      </c>
      <c r="Q1585" s="6" t="str">
        <f aca="false">IFERROR(INDEX('15. Moreno'!$A:$B,MATCH($A1585,'15. Moreno'!$A:$A,0),2),"")</f>
        <v/>
      </c>
      <c r="R1585" s="6" t="str">
        <f aca="false">IFERROR(INDEX('10. Collares'!$J:$K,MATCH($A1585,'10. Collares'!$J:$J,0),2),"")</f>
        <v/>
      </c>
      <c r="S1585" s="6" t="str">
        <f aca="false">IFERROR(INDEX('13. King Clor'!$G:$H,MATCH($A1585,'13. King Clor'!$G:$G,0),2),"")</f>
        <v/>
      </c>
      <c r="T1585" s="6" t="str">
        <f aca="false">IFERROR(INDEX('10. Collares'!$A:$B,MATCH($A1585,'10. Collares'!$A:$A,0),2),"")</f>
        <v/>
      </c>
      <c r="U1585" s="6" t="str">
        <f aca="false">IFERROR(INDEX('16. Mis nietos'!$B:$C,MATCH($A1585,'16. Mis nietos'!$B:$B,0),2),"")</f>
        <v/>
      </c>
      <c r="V1585" s="6" t="str">
        <f aca="false">IFERROR(INDEX('17. Profesional Vet'!$A:$B,MATCH($A1585,'17. Profesional Vet'!$A:$A,0),2),"")</f>
        <v/>
      </c>
      <c r="W1585" s="6" t="str">
        <f aca="false">IFERROR(INDEX('18. Premier'!$A:$B,MATCH($A1585,'18. Premier'!$A:$A,0),2),"")</f>
        <v/>
      </c>
      <c r="X1585" s="6" t="str">
        <f aca="false">IFERROR(INDEX('19. Dacam'!$A:$B,MATCH($A1585,'19. Dacam'!$A:$A,0),2),"")</f>
        <v/>
      </c>
      <c r="Y1585" s="6" t="str">
        <f aca="false">IFERROR(INDEX('20. Proveedor'!$A:$B,MATCH($A1585,'20. Proveedor'!$A:$A,0),2),"")</f>
        <v/>
      </c>
      <c r="Z1585" s="6" t="str">
        <f aca="false">IFERROR(INDEX('21. Saphirus'!$A:$B,MATCH($A1585,'21. Saphirus'!$A:$A,0),2),"")</f>
        <v/>
      </c>
    </row>
    <row r="1586" customFormat="false" ht="15.75" hidden="false" customHeight="true" outlineLevel="0" collapsed="false">
      <c r="A1586" s="5" t="s">
        <v>1624</v>
      </c>
      <c r="B1586" s="5" t="n">
        <v>1905075</v>
      </c>
      <c r="C1586" s="5" t="s">
        <v>33</v>
      </c>
      <c r="D1586" s="6" t="str">
        <f aca="false">IFERROR(INDEX('1. Benavídez'!$A:$B,MATCH($A1586,'1. Benavídez'!$A:$A,0),2),"")</f>
        <v/>
      </c>
      <c r="E1586" s="6" t="str">
        <f aca="false">IFERROR(INDEX('2. Gallo'!$B:$D,MATCH($A1586,'2. Gallo'!$B:$B,0),3),"")</f>
        <v/>
      </c>
      <c r="F1586" s="6" t="str">
        <f aca="false">IFERROR(INDEX('3. Anea'!$B:$D,MATCH($A1586,'3. Anea'!$B:$B,0),2),"")</f>
        <v/>
      </c>
      <c r="G1586" s="6" t="str">
        <f aca="false">IFERROR(INDEX('4. Pilar'!$A:$C,MATCH($A1586,'4. Pilar'!$A:$A,0),2),"")</f>
        <v/>
      </c>
      <c r="H1586" s="6" t="str">
        <f aca="false">IFERROR(INDEX('5. Tortuguitas'!$B:$D,MATCH($A1586,'5. Tortuguitas'!$B:$B,0),2),"")</f>
        <v/>
      </c>
      <c r="I1586" s="6" t="str">
        <f aca="false">IFERROR(INDEX('6. Del Viso'!$A:$B,MATCH($A1586,'6. Del Viso'!$A:$A,0),3),"")</f>
        <v/>
      </c>
      <c r="J1586" s="6" t="str">
        <f aca="false">IFERROR(INDEX('7. Chica Glade'!$B:$F,MATCH($A1586,'7. Chica Glade'!$B:$B,0),2),"")</f>
        <v/>
      </c>
      <c r="K1586" s="6" t="str">
        <f aca="false">IFERROR(INDEX('8. Veterinaria'!$A:$B,MATCH($A1586,'8. Veterinaria'!$A:$A,0),2),"")</f>
        <v/>
      </c>
      <c r="L1586" s="6" t="str">
        <f aca="false">IFERROR(INDEX('9. Hipocampus'!$A:$B,MATCH($A1586,'9. Hipocampus'!$A:$A,0),2),"")</f>
        <v/>
      </c>
      <c r="M1586" s="6" t="str">
        <f aca="false">IFERROR(INDEX('11. Mundo Mascotas'!$B:$D,MATCH($A1586,'11. Mundo Mascotas'!$B:$B,0),2),"")</f>
        <v/>
      </c>
      <c r="N1586" s="6" t="str">
        <f aca="false">IFERROR(INDEX('12. Yaguar'!$B:$E,MATCH($A1586,'12. Yaguar'!$B:$B,0),2),"")</f>
        <v/>
      </c>
      <c r="O1586" s="6" t="str">
        <f aca="false">IFERROR(INDEX('13. King Clor'!$A:$B,MATCH($A1586,'13. King Clor'!$A:$A,0),2),"")</f>
        <v/>
      </c>
      <c r="P1586" s="6" t="str">
        <f aca="false">IFERROR(INDEX('14. Diserquim'!$A:$B,MATCH($A1586,'14. Diserquim'!$A:$A,0),2),"")</f>
        <v/>
      </c>
      <c r="Q1586" s="6" t="str">
        <f aca="false">IFERROR(INDEX('15. Moreno'!$A:$B,MATCH($A1586,'15. Moreno'!$A:$A,0),2),"")</f>
        <v/>
      </c>
      <c r="R1586" s="6" t="str">
        <f aca="false">IFERROR(INDEX('10. Collares'!$J:$K,MATCH($A1586,'10. Collares'!$J:$J,0),2),"")</f>
        <v/>
      </c>
      <c r="S1586" s="6" t="str">
        <f aca="false">IFERROR(INDEX('13. King Clor'!$G:$H,MATCH($A1586,'13. King Clor'!$G:$G,0),2),"")</f>
        <v/>
      </c>
      <c r="T1586" s="6" t="str">
        <f aca="false">IFERROR(INDEX('10. Collares'!$A:$B,MATCH($A1586,'10. Collares'!$A:$A,0),2),"")</f>
        <v/>
      </c>
      <c r="U1586" s="6" t="str">
        <f aca="false">IFERROR(INDEX('16. Mis nietos'!$B:$C,MATCH($A1586,'16. Mis nietos'!$B:$B,0),2),"")</f>
        <v/>
      </c>
      <c r="V1586" s="6" t="str">
        <f aca="false">IFERROR(INDEX('17. Profesional Vet'!$A:$B,MATCH($A1586,'17. Profesional Vet'!$A:$A,0),2),"")</f>
        <v/>
      </c>
      <c r="W1586" s="6" t="str">
        <f aca="false">IFERROR(INDEX('18. Premier'!$A:$B,MATCH($A1586,'18. Premier'!$A:$A,0),2),"")</f>
        <v/>
      </c>
      <c r="X1586" s="6" t="str">
        <f aca="false">IFERROR(INDEX('19. Dacam'!$A:$B,MATCH($A1586,'19. Dacam'!$A:$A,0),2),"")</f>
        <v/>
      </c>
      <c r="Y1586" s="6" t="str">
        <f aca="false">IFERROR(INDEX('20. Proveedor'!$A:$B,MATCH($A1586,'20. Proveedor'!$A:$A,0),2),"")</f>
        <v/>
      </c>
      <c r="Z1586" s="6" t="str">
        <f aca="false">IFERROR(INDEX('21. Saphirus'!$A:$B,MATCH($A1586,'21. Saphirus'!$A:$A,0),2),"")</f>
        <v/>
      </c>
    </row>
    <row r="1587" customFormat="false" ht="15.75" hidden="false" customHeight="true" outlineLevel="0" collapsed="false">
      <c r="A1587" s="5" t="s">
        <v>1625</v>
      </c>
      <c r="B1587" s="5" t="n">
        <v>44502</v>
      </c>
      <c r="C1587" s="5" t="s">
        <v>33</v>
      </c>
      <c r="D1587" s="6" t="str">
        <f aca="false">IFERROR(INDEX('1. Benavídez'!$A:$B,MATCH($A1587,'1. Benavídez'!$A:$A,0),2),"")</f>
        <v/>
      </c>
      <c r="E1587" s="6" t="str">
        <f aca="false">IFERROR(INDEX('2. Gallo'!$B:$D,MATCH($A1587,'2. Gallo'!$B:$B,0),3),"")</f>
        <v/>
      </c>
      <c r="F1587" s="6" t="str">
        <f aca="false">IFERROR(INDEX('3. Anea'!$B:$D,MATCH($A1587,'3. Anea'!$B:$B,0),2),"")</f>
        <v/>
      </c>
      <c r="G1587" s="6" t="str">
        <f aca="false">IFERROR(INDEX('4. Pilar'!$A:$C,MATCH($A1587,'4. Pilar'!$A:$A,0),2),"")</f>
        <v/>
      </c>
      <c r="H1587" s="6" t="str">
        <f aca="false">IFERROR(INDEX('5. Tortuguitas'!$B:$D,MATCH($A1587,'5. Tortuguitas'!$B:$B,0),2),"")</f>
        <v/>
      </c>
      <c r="I1587" s="6" t="str">
        <f aca="false">IFERROR(INDEX('6. Del Viso'!$A:$B,MATCH($A1587,'6. Del Viso'!$A:$A,0),3),"")</f>
        <v/>
      </c>
      <c r="J1587" s="6" t="str">
        <f aca="false">IFERROR(INDEX('7. Chica Glade'!$B:$F,MATCH($A1587,'7. Chica Glade'!$B:$B,0),2),"")</f>
        <v/>
      </c>
      <c r="K1587" s="6" t="str">
        <f aca="false">IFERROR(INDEX('8. Veterinaria'!$A:$B,MATCH($A1587,'8. Veterinaria'!$A:$A,0),2),"")</f>
        <v/>
      </c>
      <c r="L1587" s="6" t="str">
        <f aca="false">IFERROR(INDEX('9. Hipocampus'!$A:$B,MATCH($A1587,'9. Hipocampus'!$A:$A,0),2),"")</f>
        <v/>
      </c>
      <c r="M1587" s="6" t="str">
        <f aca="false">IFERROR(INDEX('11. Mundo Mascotas'!$B:$D,MATCH($A1587,'11. Mundo Mascotas'!$B:$B,0),2),"")</f>
        <v/>
      </c>
      <c r="N1587" s="6" t="str">
        <f aca="false">IFERROR(INDEX('12. Yaguar'!$B:$E,MATCH($A1587,'12. Yaguar'!$B:$B,0),2),"")</f>
        <v/>
      </c>
      <c r="O1587" s="6" t="str">
        <f aca="false">IFERROR(INDEX('13. King Clor'!$A:$B,MATCH($A1587,'13. King Clor'!$A:$A,0),2),"")</f>
        <v/>
      </c>
      <c r="P1587" s="6" t="str">
        <f aca="false">IFERROR(INDEX('14. Diserquim'!$A:$B,MATCH($A1587,'14. Diserquim'!$A:$A,0),2),"")</f>
        <v/>
      </c>
      <c r="Q1587" s="6" t="str">
        <f aca="false">IFERROR(INDEX('15. Moreno'!$A:$B,MATCH($A1587,'15. Moreno'!$A:$A,0),2),"")</f>
        <v/>
      </c>
      <c r="R1587" s="6" t="str">
        <f aca="false">IFERROR(INDEX('10. Collares'!$J:$K,MATCH($A1587,'10. Collares'!$J:$J,0),2),"")</f>
        <v/>
      </c>
      <c r="S1587" s="6" t="str">
        <f aca="false">IFERROR(INDEX('13. King Clor'!$G:$H,MATCH($A1587,'13. King Clor'!$G:$G,0),2),"")</f>
        <v/>
      </c>
      <c r="T1587" s="6" t="str">
        <f aca="false">IFERROR(INDEX('10. Collares'!$A:$B,MATCH($A1587,'10. Collares'!$A:$A,0),2),"")</f>
        <v/>
      </c>
      <c r="U1587" s="6" t="str">
        <f aca="false">IFERROR(INDEX('16. Mis nietos'!$B:$C,MATCH($A1587,'16. Mis nietos'!$B:$B,0),2),"")</f>
        <v/>
      </c>
      <c r="V1587" s="6" t="str">
        <f aca="false">IFERROR(INDEX('17. Profesional Vet'!$A:$B,MATCH($A1587,'17. Profesional Vet'!$A:$A,0),2),"")</f>
        <v/>
      </c>
      <c r="W1587" s="6" t="str">
        <f aca="false">IFERROR(INDEX('18. Premier'!$A:$B,MATCH($A1587,'18. Premier'!$A:$A,0),2),"")</f>
        <v/>
      </c>
      <c r="X1587" s="6" t="str">
        <f aca="false">IFERROR(INDEX('19. Dacam'!$A:$B,MATCH($A1587,'19. Dacam'!$A:$A,0),2),"")</f>
        <v/>
      </c>
      <c r="Y1587" s="6" t="str">
        <f aca="false">IFERROR(INDEX('20. Proveedor'!$A:$B,MATCH($A1587,'20. Proveedor'!$A:$A,0),2),"")</f>
        <v/>
      </c>
      <c r="Z1587" s="6" t="str">
        <f aca="false">IFERROR(INDEX('21. Saphirus'!$A:$B,MATCH($A1587,'21. Saphirus'!$A:$A,0),2),"")</f>
        <v/>
      </c>
    </row>
    <row r="1588" customFormat="false" ht="15.75" hidden="false" customHeight="true" outlineLevel="0" collapsed="false">
      <c r="A1588" s="5" t="s">
        <v>1626</v>
      </c>
      <c r="B1588" s="5" t="n">
        <v>44503</v>
      </c>
      <c r="C1588" s="5" t="s">
        <v>33</v>
      </c>
      <c r="D1588" s="6" t="str">
        <f aca="false">IFERROR(INDEX('1. Benavídez'!$A:$B,MATCH($A1588,'1. Benavídez'!$A:$A,0),2),"")</f>
        <v/>
      </c>
      <c r="E1588" s="6" t="str">
        <f aca="false">IFERROR(INDEX('2. Gallo'!$B:$D,MATCH($A1588,'2. Gallo'!$B:$B,0),3),"")</f>
        <v/>
      </c>
      <c r="F1588" s="6" t="str">
        <f aca="false">IFERROR(INDEX('3. Anea'!$B:$D,MATCH($A1588,'3. Anea'!$B:$B,0),2),"")</f>
        <v/>
      </c>
      <c r="G1588" s="6" t="str">
        <f aca="false">IFERROR(INDEX('4. Pilar'!$A:$C,MATCH($A1588,'4. Pilar'!$A:$A,0),2),"")</f>
        <v/>
      </c>
      <c r="H1588" s="6" t="str">
        <f aca="false">IFERROR(INDEX('5. Tortuguitas'!$B:$D,MATCH($A1588,'5. Tortuguitas'!$B:$B,0),2),"")</f>
        <v/>
      </c>
      <c r="I1588" s="6" t="str">
        <f aca="false">IFERROR(INDEX('6. Del Viso'!$A:$B,MATCH($A1588,'6. Del Viso'!$A:$A,0),3),"")</f>
        <v/>
      </c>
      <c r="J1588" s="6" t="str">
        <f aca="false">IFERROR(INDEX('7. Chica Glade'!$B:$F,MATCH($A1588,'7. Chica Glade'!$B:$B,0),2),"")</f>
        <v/>
      </c>
      <c r="K1588" s="6" t="str">
        <f aca="false">IFERROR(INDEX('8. Veterinaria'!$A:$B,MATCH($A1588,'8. Veterinaria'!$A:$A,0),2),"")</f>
        <v/>
      </c>
      <c r="L1588" s="6" t="str">
        <f aca="false">IFERROR(INDEX('9. Hipocampus'!$A:$B,MATCH($A1588,'9. Hipocampus'!$A:$A,0),2),"")</f>
        <v/>
      </c>
      <c r="M1588" s="6" t="str">
        <f aca="false">IFERROR(INDEX('11. Mundo Mascotas'!$B:$D,MATCH($A1588,'11. Mundo Mascotas'!$B:$B,0),2),"")</f>
        <v/>
      </c>
      <c r="N1588" s="6" t="str">
        <f aca="false">IFERROR(INDEX('12. Yaguar'!$B:$E,MATCH($A1588,'12. Yaguar'!$B:$B,0),2),"")</f>
        <v/>
      </c>
      <c r="O1588" s="6" t="str">
        <f aca="false">IFERROR(INDEX('13. King Clor'!$A:$B,MATCH($A1588,'13. King Clor'!$A:$A,0),2),"")</f>
        <v/>
      </c>
      <c r="P1588" s="6" t="str">
        <f aca="false">IFERROR(INDEX('14. Diserquim'!$A:$B,MATCH($A1588,'14. Diserquim'!$A:$A,0),2),"")</f>
        <v/>
      </c>
      <c r="Q1588" s="6" t="str">
        <f aca="false">IFERROR(INDEX('15. Moreno'!$A:$B,MATCH($A1588,'15. Moreno'!$A:$A,0),2),"")</f>
        <v/>
      </c>
      <c r="R1588" s="6" t="str">
        <f aca="false">IFERROR(INDEX('10. Collares'!$J:$K,MATCH($A1588,'10. Collares'!$J:$J,0),2),"")</f>
        <v/>
      </c>
      <c r="S1588" s="6" t="str">
        <f aca="false">IFERROR(INDEX('13. King Clor'!$G:$H,MATCH($A1588,'13. King Clor'!$G:$G,0),2),"")</f>
        <v/>
      </c>
      <c r="T1588" s="6" t="str">
        <f aca="false">IFERROR(INDEX('10. Collares'!$A:$B,MATCH($A1588,'10. Collares'!$A:$A,0),2),"")</f>
        <v/>
      </c>
      <c r="U1588" s="6" t="str">
        <f aca="false">IFERROR(INDEX('16. Mis nietos'!$B:$C,MATCH($A1588,'16. Mis nietos'!$B:$B,0),2),"")</f>
        <v/>
      </c>
      <c r="V1588" s="6" t="str">
        <f aca="false">IFERROR(INDEX('17. Profesional Vet'!$A:$B,MATCH($A1588,'17. Profesional Vet'!$A:$A,0),2),"")</f>
        <v/>
      </c>
      <c r="W1588" s="6" t="str">
        <f aca="false">IFERROR(INDEX('18. Premier'!$A:$B,MATCH($A1588,'18. Premier'!$A:$A,0),2),"")</f>
        <v/>
      </c>
      <c r="X1588" s="6" t="str">
        <f aca="false">IFERROR(INDEX('19. Dacam'!$A:$B,MATCH($A1588,'19. Dacam'!$A:$A,0),2),"")</f>
        <v/>
      </c>
      <c r="Y1588" s="6" t="str">
        <f aca="false">IFERROR(INDEX('20. Proveedor'!$A:$B,MATCH($A1588,'20. Proveedor'!$A:$A,0),2),"")</f>
        <v/>
      </c>
      <c r="Z1588" s="6" t="str">
        <f aca="false">IFERROR(INDEX('21. Saphirus'!$A:$B,MATCH($A1588,'21. Saphirus'!$A:$A,0),2),"")</f>
        <v/>
      </c>
    </row>
    <row r="1589" customFormat="false" ht="15.75" hidden="false" customHeight="true" outlineLevel="0" collapsed="false">
      <c r="A1589" s="5" t="s">
        <v>1627</v>
      </c>
      <c r="B1589" s="5" t="n">
        <v>44504</v>
      </c>
      <c r="C1589" s="5" t="s">
        <v>33</v>
      </c>
      <c r="D1589" s="6" t="str">
        <f aca="false">IFERROR(INDEX('1. Benavídez'!$A:$B,MATCH($A1589,'1. Benavídez'!$A:$A,0),2),"")</f>
        <v/>
      </c>
      <c r="E1589" s="6" t="str">
        <f aca="false">IFERROR(INDEX('2. Gallo'!$B:$D,MATCH($A1589,'2. Gallo'!$B:$B,0),3),"")</f>
        <v/>
      </c>
      <c r="F1589" s="6" t="str">
        <f aca="false">IFERROR(INDEX('3. Anea'!$B:$D,MATCH($A1589,'3. Anea'!$B:$B,0),2),"")</f>
        <v/>
      </c>
      <c r="G1589" s="6" t="str">
        <f aca="false">IFERROR(INDEX('4. Pilar'!$A:$C,MATCH($A1589,'4. Pilar'!$A:$A,0),2),"")</f>
        <v/>
      </c>
      <c r="H1589" s="6" t="str">
        <f aca="false">IFERROR(INDEX('5. Tortuguitas'!$B:$D,MATCH($A1589,'5. Tortuguitas'!$B:$B,0),2),"")</f>
        <v/>
      </c>
      <c r="I1589" s="6" t="str">
        <f aca="false">IFERROR(INDEX('6. Del Viso'!$A:$B,MATCH($A1589,'6. Del Viso'!$A:$A,0),3),"")</f>
        <v/>
      </c>
      <c r="J1589" s="6" t="str">
        <f aca="false">IFERROR(INDEX('7. Chica Glade'!$B:$F,MATCH($A1589,'7. Chica Glade'!$B:$B,0),2),"")</f>
        <v/>
      </c>
      <c r="K1589" s="6" t="str">
        <f aca="false">IFERROR(INDEX('8. Veterinaria'!$A:$B,MATCH($A1589,'8. Veterinaria'!$A:$A,0),2),"")</f>
        <v/>
      </c>
      <c r="L1589" s="6" t="str">
        <f aca="false">IFERROR(INDEX('9. Hipocampus'!$A:$B,MATCH($A1589,'9. Hipocampus'!$A:$A,0),2),"")</f>
        <v/>
      </c>
      <c r="M1589" s="6" t="str">
        <f aca="false">IFERROR(INDEX('11. Mundo Mascotas'!$B:$D,MATCH($A1589,'11. Mundo Mascotas'!$B:$B,0),2),"")</f>
        <v/>
      </c>
      <c r="N1589" s="6" t="str">
        <f aca="false">IFERROR(INDEX('12. Yaguar'!$B:$E,MATCH($A1589,'12. Yaguar'!$B:$B,0),2),"")</f>
        <v/>
      </c>
      <c r="O1589" s="6" t="str">
        <f aca="false">IFERROR(INDEX('13. King Clor'!$A:$B,MATCH($A1589,'13. King Clor'!$A:$A,0),2),"")</f>
        <v/>
      </c>
      <c r="P1589" s="6" t="str">
        <f aca="false">IFERROR(INDEX('14. Diserquim'!$A:$B,MATCH($A1589,'14. Diserquim'!$A:$A,0),2),"")</f>
        <v/>
      </c>
      <c r="Q1589" s="6" t="str">
        <f aca="false">IFERROR(INDEX('15. Moreno'!$A:$B,MATCH($A1589,'15. Moreno'!$A:$A,0),2),"")</f>
        <v/>
      </c>
      <c r="R1589" s="6" t="str">
        <f aca="false">IFERROR(INDEX('10. Collares'!$J:$K,MATCH($A1589,'10. Collares'!$J:$J,0),2),"")</f>
        <v/>
      </c>
      <c r="S1589" s="6" t="str">
        <f aca="false">IFERROR(INDEX('13. King Clor'!$G:$H,MATCH($A1589,'13. King Clor'!$G:$G,0),2),"")</f>
        <v/>
      </c>
      <c r="T1589" s="6" t="str">
        <f aca="false">IFERROR(INDEX('10. Collares'!$A:$B,MATCH($A1589,'10. Collares'!$A:$A,0),2),"")</f>
        <v/>
      </c>
      <c r="U1589" s="6" t="str">
        <f aca="false">IFERROR(INDEX('16. Mis nietos'!$B:$C,MATCH($A1589,'16. Mis nietos'!$B:$B,0),2),"")</f>
        <v/>
      </c>
      <c r="V1589" s="6" t="str">
        <f aca="false">IFERROR(INDEX('17. Profesional Vet'!$A:$B,MATCH($A1589,'17. Profesional Vet'!$A:$A,0),2),"")</f>
        <v/>
      </c>
      <c r="W1589" s="6" t="str">
        <f aca="false">IFERROR(INDEX('18. Premier'!$A:$B,MATCH($A1589,'18. Premier'!$A:$A,0),2),"")</f>
        <v/>
      </c>
      <c r="X1589" s="6" t="str">
        <f aca="false">IFERROR(INDEX('19. Dacam'!$A:$B,MATCH($A1589,'19. Dacam'!$A:$A,0),2),"")</f>
        <v/>
      </c>
      <c r="Y1589" s="6" t="str">
        <f aca="false">IFERROR(INDEX('20. Proveedor'!$A:$B,MATCH($A1589,'20. Proveedor'!$A:$A,0),2),"")</f>
        <v/>
      </c>
      <c r="Z1589" s="6" t="str">
        <f aca="false">IFERROR(INDEX('21. Saphirus'!$A:$B,MATCH($A1589,'21. Saphirus'!$A:$A,0),2),"")</f>
        <v/>
      </c>
    </row>
    <row r="1590" customFormat="false" ht="15.75" hidden="false" customHeight="true" outlineLevel="0" collapsed="false">
      <c r="A1590" s="5" t="s">
        <v>1628</v>
      </c>
      <c r="B1590" s="5" t="n">
        <v>5127</v>
      </c>
      <c r="C1590" s="5" t="s">
        <v>134</v>
      </c>
      <c r="D1590" s="6" t="str">
        <f aca="false">IFERROR(INDEX('1. Benavídez'!$A:$B,MATCH($A1590,'1. Benavídez'!$A:$A,0),2),"")</f>
        <v/>
      </c>
      <c r="E1590" s="6" t="str">
        <f aca="false">IFERROR(INDEX('2. Gallo'!$B:$D,MATCH($A1590,'2. Gallo'!$B:$B,0),3),"")</f>
        <v/>
      </c>
      <c r="F1590" s="6" t="str">
        <f aca="false">IFERROR(INDEX('3. Anea'!$B:$D,MATCH($A1590,'3. Anea'!$B:$B,0),2),"")</f>
        <v/>
      </c>
      <c r="G1590" s="6" t="str">
        <f aca="false">IFERROR(INDEX('4. Pilar'!$A:$C,MATCH($A1590,'4. Pilar'!$A:$A,0),2),"")</f>
        <v/>
      </c>
      <c r="H1590" s="6" t="str">
        <f aca="false">IFERROR(INDEX('5. Tortuguitas'!$B:$D,MATCH($A1590,'5. Tortuguitas'!$B:$B,0),2),"")</f>
        <v/>
      </c>
      <c r="I1590" s="6" t="str">
        <f aca="false">IFERROR(INDEX('6. Del Viso'!$A:$B,MATCH($A1590,'6. Del Viso'!$A:$A,0),3),"")</f>
        <v/>
      </c>
      <c r="J1590" s="6" t="str">
        <f aca="false">IFERROR(INDEX('7. Chica Glade'!$B:$F,MATCH($A1590,'7. Chica Glade'!$B:$B,0),2),"")</f>
        <v/>
      </c>
      <c r="K1590" s="6" t="str">
        <f aca="false">IFERROR(INDEX('8. Veterinaria'!$A:$B,MATCH($A1590,'8. Veterinaria'!$A:$A,0),2),"")</f>
        <v/>
      </c>
      <c r="L1590" s="6" t="str">
        <f aca="false">IFERROR(INDEX('9. Hipocampus'!$A:$B,MATCH($A1590,'9. Hipocampus'!$A:$A,0),2),"")</f>
        <v/>
      </c>
      <c r="M1590" s="6" t="str">
        <f aca="false">IFERROR(INDEX('11. Mundo Mascotas'!$B:$D,MATCH($A1590,'11. Mundo Mascotas'!$B:$B,0),2),"")</f>
        <v/>
      </c>
      <c r="N1590" s="6" t="str">
        <f aca="false">IFERROR(INDEX('12. Yaguar'!$B:$E,MATCH($A1590,'12. Yaguar'!$B:$B,0),2),"")</f>
        <v/>
      </c>
      <c r="O1590" s="6" t="str">
        <f aca="false">IFERROR(INDEX('13. King Clor'!$A:$B,MATCH($A1590,'13. King Clor'!$A:$A,0),2),"")</f>
        <v/>
      </c>
      <c r="P1590" s="6" t="str">
        <f aca="false">IFERROR(INDEX('14. Diserquim'!$A:$B,MATCH($A1590,'14. Diserquim'!$A:$A,0),2),"")</f>
        <v/>
      </c>
      <c r="Q1590" s="6" t="str">
        <f aca="false">IFERROR(INDEX('15. Moreno'!$A:$B,MATCH($A1590,'15. Moreno'!$A:$A,0),2),"")</f>
        <v/>
      </c>
      <c r="R1590" s="6" t="str">
        <f aca="false">IFERROR(INDEX('10. Collares'!$J:$K,MATCH($A1590,'10. Collares'!$J:$J,0),2),"")</f>
        <v/>
      </c>
      <c r="S1590" s="6" t="str">
        <f aca="false">IFERROR(INDEX('13. King Clor'!$G:$H,MATCH($A1590,'13. King Clor'!$G:$G,0),2),"")</f>
        <v/>
      </c>
      <c r="T1590" s="6" t="str">
        <f aca="false">IFERROR(INDEX('10. Collares'!$A:$B,MATCH($A1590,'10. Collares'!$A:$A,0),2),"")</f>
        <v/>
      </c>
      <c r="U1590" s="6" t="str">
        <f aca="false">IFERROR(INDEX('16. Mis nietos'!$B:$C,MATCH($A1590,'16. Mis nietos'!$B:$B,0),2),"")</f>
        <v/>
      </c>
      <c r="V1590" s="6" t="str">
        <f aca="false">IFERROR(INDEX('17. Profesional Vet'!$A:$B,MATCH($A1590,'17. Profesional Vet'!$A:$A,0),2),"")</f>
        <v/>
      </c>
      <c r="W1590" s="6" t="str">
        <f aca="false">IFERROR(INDEX('18. Premier'!$A:$B,MATCH($A1590,'18. Premier'!$A:$A,0),2),"")</f>
        <v/>
      </c>
      <c r="X1590" s="6" t="str">
        <f aca="false">IFERROR(INDEX('19. Dacam'!$A:$B,MATCH($A1590,'19. Dacam'!$A:$A,0),2),"")</f>
        <v/>
      </c>
      <c r="Y1590" s="6" t="str">
        <f aca="false">IFERROR(INDEX('20. Proveedor'!$A:$B,MATCH($A1590,'20. Proveedor'!$A:$A,0),2),"")</f>
        <v/>
      </c>
      <c r="Z1590" s="6" t="str">
        <f aca="false">IFERROR(INDEX('21. Saphirus'!$A:$B,MATCH($A1590,'21. Saphirus'!$A:$A,0),2),"")</f>
        <v/>
      </c>
    </row>
    <row r="1591" customFormat="false" ht="15.75" hidden="false" customHeight="true" outlineLevel="0" collapsed="false">
      <c r="A1591" s="5" t="s">
        <v>1629</v>
      </c>
      <c r="B1591" s="5" t="n">
        <v>5120</v>
      </c>
      <c r="C1591" s="5" t="s">
        <v>136</v>
      </c>
      <c r="D1591" s="6" t="str">
        <f aca="false">IFERROR(INDEX('1. Benavídez'!$A:$B,MATCH($A1591,'1. Benavídez'!$A:$A,0),2),"")</f>
        <v/>
      </c>
      <c r="E1591" s="6" t="str">
        <f aca="false">IFERROR(INDEX('2. Gallo'!$B:$D,MATCH($A1591,'2. Gallo'!$B:$B,0),3),"")</f>
        <v/>
      </c>
      <c r="F1591" s="6" t="str">
        <f aca="false">IFERROR(INDEX('3. Anea'!$B:$D,MATCH($A1591,'3. Anea'!$B:$B,0),2),"")</f>
        <v/>
      </c>
      <c r="G1591" s="6" t="str">
        <f aca="false">IFERROR(INDEX('4. Pilar'!$A:$C,MATCH($A1591,'4. Pilar'!$A:$A,0),2),"")</f>
        <v/>
      </c>
      <c r="H1591" s="6" t="str">
        <f aca="false">IFERROR(INDEX('5. Tortuguitas'!$B:$D,MATCH($A1591,'5. Tortuguitas'!$B:$B,0),2),"")</f>
        <v/>
      </c>
      <c r="I1591" s="6" t="str">
        <f aca="false">IFERROR(INDEX('6. Del Viso'!$A:$B,MATCH($A1591,'6. Del Viso'!$A:$A,0),3),"")</f>
        <v/>
      </c>
      <c r="J1591" s="6" t="str">
        <f aca="false">IFERROR(INDEX('7. Chica Glade'!$B:$F,MATCH($A1591,'7. Chica Glade'!$B:$B,0),2),"")</f>
        <v/>
      </c>
      <c r="K1591" s="6" t="str">
        <f aca="false">IFERROR(INDEX('8. Veterinaria'!$A:$B,MATCH($A1591,'8. Veterinaria'!$A:$A,0),2),"")</f>
        <v/>
      </c>
      <c r="L1591" s="6" t="str">
        <f aca="false">IFERROR(INDEX('9. Hipocampus'!$A:$B,MATCH($A1591,'9. Hipocampus'!$A:$A,0),2),"")</f>
        <v/>
      </c>
      <c r="M1591" s="6" t="str">
        <f aca="false">IFERROR(INDEX('11. Mundo Mascotas'!$B:$D,MATCH($A1591,'11. Mundo Mascotas'!$B:$B,0),2),"")</f>
        <v/>
      </c>
      <c r="N1591" s="6" t="str">
        <f aca="false">IFERROR(INDEX('12. Yaguar'!$B:$E,MATCH($A1591,'12. Yaguar'!$B:$B,0),2),"")</f>
        <v/>
      </c>
      <c r="O1591" s="6" t="str">
        <f aca="false">IFERROR(INDEX('13. King Clor'!$A:$B,MATCH($A1591,'13. King Clor'!$A:$A,0),2),"")</f>
        <v/>
      </c>
      <c r="P1591" s="6" t="str">
        <f aca="false">IFERROR(INDEX('14. Diserquim'!$A:$B,MATCH($A1591,'14. Diserquim'!$A:$A,0),2),"")</f>
        <v/>
      </c>
      <c r="Q1591" s="6" t="str">
        <f aca="false">IFERROR(INDEX('15. Moreno'!$A:$B,MATCH($A1591,'15. Moreno'!$A:$A,0),2),"")</f>
        <v/>
      </c>
      <c r="R1591" s="6" t="str">
        <f aca="false">IFERROR(INDEX('10. Collares'!$J:$K,MATCH($A1591,'10. Collares'!$J:$J,0),2),"")</f>
        <v/>
      </c>
      <c r="S1591" s="6" t="str">
        <f aca="false">IFERROR(INDEX('13. King Clor'!$G:$H,MATCH($A1591,'13. King Clor'!$G:$G,0),2),"")</f>
        <v/>
      </c>
      <c r="T1591" s="6" t="str">
        <f aca="false">IFERROR(INDEX('10. Collares'!$A:$B,MATCH($A1591,'10. Collares'!$A:$A,0),2),"")</f>
        <v/>
      </c>
      <c r="U1591" s="6" t="str">
        <f aca="false">IFERROR(INDEX('16. Mis nietos'!$B:$C,MATCH($A1591,'16. Mis nietos'!$B:$B,0),2),"")</f>
        <v/>
      </c>
      <c r="V1591" s="6" t="str">
        <f aca="false">IFERROR(INDEX('17. Profesional Vet'!$A:$B,MATCH($A1591,'17. Profesional Vet'!$A:$A,0),2),"")</f>
        <v/>
      </c>
      <c r="W1591" s="6" t="str">
        <f aca="false">IFERROR(INDEX('18. Premier'!$A:$B,MATCH($A1591,'18. Premier'!$A:$A,0),2),"")</f>
        <v/>
      </c>
      <c r="X1591" s="6" t="str">
        <f aca="false">IFERROR(INDEX('19. Dacam'!$A:$B,MATCH($A1591,'19. Dacam'!$A:$A,0),2),"")</f>
        <v/>
      </c>
      <c r="Y1591" s="6" t="str">
        <f aca="false">IFERROR(INDEX('20. Proveedor'!$A:$B,MATCH($A1591,'20. Proveedor'!$A:$A,0),2),"")</f>
        <v/>
      </c>
      <c r="Z1591" s="6" t="str">
        <f aca="false">IFERROR(INDEX('21. Saphirus'!$A:$B,MATCH($A1591,'21. Saphirus'!$A:$A,0),2),"")</f>
        <v/>
      </c>
    </row>
    <row r="1592" customFormat="false" ht="15.75" hidden="false" customHeight="true" outlineLevel="0" collapsed="false">
      <c r="A1592" s="5" t="s">
        <v>1630</v>
      </c>
      <c r="B1592" s="5" t="n">
        <v>5119</v>
      </c>
      <c r="C1592" s="5" t="s">
        <v>136</v>
      </c>
      <c r="D1592" s="6" t="str">
        <f aca="false">IFERROR(INDEX('1. Benavídez'!$A:$B,MATCH($A1592,'1. Benavídez'!$A:$A,0),2),"")</f>
        <v/>
      </c>
      <c r="E1592" s="6" t="str">
        <f aca="false">IFERROR(INDEX('2. Gallo'!$B:$D,MATCH($A1592,'2. Gallo'!$B:$B,0),3),"")</f>
        <v/>
      </c>
      <c r="F1592" s="6" t="str">
        <f aca="false">IFERROR(INDEX('3. Anea'!$B:$D,MATCH($A1592,'3. Anea'!$B:$B,0),2),"")</f>
        <v/>
      </c>
      <c r="G1592" s="6" t="str">
        <f aca="false">IFERROR(INDEX('4. Pilar'!$A:$C,MATCH($A1592,'4. Pilar'!$A:$A,0),2),"")</f>
        <v/>
      </c>
      <c r="H1592" s="6" t="str">
        <f aca="false">IFERROR(INDEX('5. Tortuguitas'!$B:$D,MATCH($A1592,'5. Tortuguitas'!$B:$B,0),2),"")</f>
        <v/>
      </c>
      <c r="I1592" s="6" t="str">
        <f aca="false">IFERROR(INDEX('6. Del Viso'!$A:$B,MATCH($A1592,'6. Del Viso'!$A:$A,0),3),"")</f>
        <v/>
      </c>
      <c r="J1592" s="6" t="str">
        <f aca="false">IFERROR(INDEX('7. Chica Glade'!$B:$F,MATCH($A1592,'7. Chica Glade'!$B:$B,0),2),"")</f>
        <v/>
      </c>
      <c r="K1592" s="6" t="str">
        <f aca="false">IFERROR(INDEX('8. Veterinaria'!$A:$B,MATCH($A1592,'8. Veterinaria'!$A:$A,0),2),"")</f>
        <v/>
      </c>
      <c r="L1592" s="6" t="str">
        <f aca="false">IFERROR(INDEX('9. Hipocampus'!$A:$B,MATCH($A1592,'9. Hipocampus'!$A:$A,0),2),"")</f>
        <v/>
      </c>
      <c r="M1592" s="6" t="str">
        <f aca="false">IFERROR(INDEX('11. Mundo Mascotas'!$B:$D,MATCH($A1592,'11. Mundo Mascotas'!$B:$B,0),2),"")</f>
        <v/>
      </c>
      <c r="N1592" s="6" t="str">
        <f aca="false">IFERROR(INDEX('12. Yaguar'!$B:$E,MATCH($A1592,'12. Yaguar'!$B:$B,0),2),"")</f>
        <v/>
      </c>
      <c r="O1592" s="6" t="str">
        <f aca="false">IFERROR(INDEX('13. King Clor'!$A:$B,MATCH($A1592,'13. King Clor'!$A:$A,0),2),"")</f>
        <v/>
      </c>
      <c r="P1592" s="6" t="str">
        <f aca="false">IFERROR(INDEX('14. Diserquim'!$A:$B,MATCH($A1592,'14. Diserquim'!$A:$A,0),2),"")</f>
        <v/>
      </c>
      <c r="Q1592" s="6" t="str">
        <f aca="false">IFERROR(INDEX('15. Moreno'!$A:$B,MATCH($A1592,'15. Moreno'!$A:$A,0),2),"")</f>
        <v/>
      </c>
      <c r="R1592" s="6" t="str">
        <f aca="false">IFERROR(INDEX('10. Collares'!$J:$K,MATCH($A1592,'10. Collares'!$J:$J,0),2),"")</f>
        <v/>
      </c>
      <c r="S1592" s="6" t="str">
        <f aca="false">IFERROR(INDEX('13. King Clor'!$G:$H,MATCH($A1592,'13. King Clor'!$G:$G,0),2),"")</f>
        <v/>
      </c>
      <c r="T1592" s="6" t="str">
        <f aca="false">IFERROR(INDEX('10. Collares'!$A:$B,MATCH($A1592,'10. Collares'!$A:$A,0),2),"")</f>
        <v/>
      </c>
      <c r="U1592" s="6" t="str">
        <f aca="false">IFERROR(INDEX('16. Mis nietos'!$B:$C,MATCH($A1592,'16. Mis nietos'!$B:$B,0),2),"")</f>
        <v/>
      </c>
      <c r="V1592" s="6" t="str">
        <f aca="false">IFERROR(INDEX('17. Profesional Vet'!$A:$B,MATCH($A1592,'17. Profesional Vet'!$A:$A,0),2),"")</f>
        <v/>
      </c>
      <c r="W1592" s="6" t="str">
        <f aca="false">IFERROR(INDEX('18. Premier'!$A:$B,MATCH($A1592,'18. Premier'!$A:$A,0),2),"")</f>
        <v/>
      </c>
      <c r="X1592" s="6" t="str">
        <f aca="false">IFERROR(INDEX('19. Dacam'!$A:$B,MATCH($A1592,'19. Dacam'!$A:$A,0),2),"")</f>
        <v/>
      </c>
      <c r="Y1592" s="6" t="str">
        <f aca="false">IFERROR(INDEX('20. Proveedor'!$A:$B,MATCH($A1592,'20. Proveedor'!$A:$A,0),2),"")</f>
        <v/>
      </c>
      <c r="Z1592" s="6" t="str">
        <f aca="false">IFERROR(INDEX('21. Saphirus'!$A:$B,MATCH($A1592,'21. Saphirus'!$A:$A,0),2),"")</f>
        <v/>
      </c>
      <c r="XFC1592" s="7"/>
      <c r="XFD1592" s="7"/>
    </row>
    <row r="1593" customFormat="false" ht="15.75" hidden="false" customHeight="true" outlineLevel="0" collapsed="false">
      <c r="A1593" s="5" t="s">
        <v>1631</v>
      </c>
      <c r="B1593" s="5" t="n">
        <v>1905888</v>
      </c>
      <c r="C1593" s="5" t="s">
        <v>33</v>
      </c>
      <c r="D1593" s="6" t="str">
        <f aca="false">IFERROR(INDEX('1. Benavídez'!$A:$B,MATCH($A1593,'1. Benavídez'!$A:$A,0),2),"")</f>
        <v/>
      </c>
      <c r="E1593" s="6" t="n">
        <f aca="false">IFERROR(INDEX('2. Gallo'!$B:$D,MATCH($A1593,'2. Gallo'!$B:$B,0),3),"")</f>
        <v>23798</v>
      </c>
      <c r="F1593" s="6" t="n">
        <f aca="false">IFERROR(INDEX('3. Anea'!$B:$D,MATCH($A1593,'3. Anea'!$B:$B,0),2),"")</f>
        <v>24220</v>
      </c>
      <c r="G1593" s="6" t="str">
        <f aca="false">IFERROR(INDEX('4. Pilar'!$A:$C,MATCH($A1593,'4. Pilar'!$A:$A,0),2),"")</f>
        <v/>
      </c>
      <c r="H1593" s="6" t="str">
        <f aca="false">IFERROR(INDEX('5. Tortuguitas'!$B:$D,MATCH($A1593,'5. Tortuguitas'!$B:$B,0),2),"")</f>
        <v/>
      </c>
      <c r="I1593" s="6" t="str">
        <f aca="false">IFERROR(INDEX('6. Del Viso'!$A:$B,MATCH($A1593,'6. Del Viso'!$A:$A,0),3),"")</f>
        <v/>
      </c>
      <c r="J1593" s="6" t="str">
        <f aca="false">IFERROR(INDEX('7. Chica Glade'!$B:$F,MATCH($A1593,'7. Chica Glade'!$B:$B,0),2),"")</f>
        <v/>
      </c>
      <c r="K1593" s="6" t="str">
        <f aca="false">IFERROR(INDEX('8. Veterinaria'!$A:$B,MATCH($A1593,'8. Veterinaria'!$A:$A,0),2),"")</f>
        <v/>
      </c>
      <c r="L1593" s="6" t="str">
        <f aca="false">IFERROR(INDEX('9. Hipocampus'!$A:$B,MATCH($A1593,'9. Hipocampus'!$A:$A,0),2),"")</f>
        <v/>
      </c>
      <c r="M1593" s="6" t="str">
        <f aca="false">IFERROR(INDEX('11. Mundo Mascotas'!$B:$D,MATCH($A1593,'11. Mundo Mascotas'!$B:$B,0),2),"")</f>
        <v/>
      </c>
      <c r="N1593" s="6" t="str">
        <f aca="false">IFERROR(INDEX('12. Yaguar'!$B:$E,MATCH($A1593,'12. Yaguar'!$B:$B,0),2),"")</f>
        <v/>
      </c>
      <c r="O1593" s="6" t="str">
        <f aca="false">IFERROR(INDEX('13. King Clor'!$A:$B,MATCH($A1593,'13. King Clor'!$A:$A,0),2),"")</f>
        <v/>
      </c>
      <c r="P1593" s="6" t="str">
        <f aca="false">IFERROR(INDEX('14. Diserquim'!$A:$B,MATCH($A1593,'14. Diserquim'!$A:$A,0),2),"")</f>
        <v/>
      </c>
      <c r="Q1593" s="6" t="str">
        <f aca="false">IFERROR(INDEX('15. Moreno'!$A:$B,MATCH($A1593,'15. Moreno'!$A:$A,0),2),"")</f>
        <v/>
      </c>
      <c r="R1593" s="6" t="str">
        <f aca="false">IFERROR(INDEX('10. Collares'!$J:$K,MATCH($A1593,'10. Collares'!$J:$J,0),2),"")</f>
        <v/>
      </c>
      <c r="S1593" s="6" t="str">
        <f aca="false">IFERROR(INDEX('13. King Clor'!$G:$H,MATCH($A1593,'13. King Clor'!$G:$G,0),2),"")</f>
        <v/>
      </c>
      <c r="T1593" s="6" t="str">
        <f aca="false">IFERROR(INDEX('10. Collares'!$A:$B,MATCH($A1593,'10. Collares'!$A:$A,0),2),"")</f>
        <v/>
      </c>
      <c r="U1593" s="6" t="str">
        <f aca="false">IFERROR(INDEX('16. Mis nietos'!$B:$C,MATCH($A1593,'16. Mis nietos'!$B:$B,0),2),"")</f>
        <v/>
      </c>
      <c r="V1593" s="6" t="str">
        <f aca="false">IFERROR(INDEX('17. Profesional Vet'!$A:$B,MATCH($A1593,'17. Profesional Vet'!$A:$A,0),2),"")</f>
        <v/>
      </c>
      <c r="W1593" s="6" t="str">
        <f aca="false">IFERROR(INDEX('18. Premier'!$A:$B,MATCH($A1593,'18. Premier'!$A:$A,0),2),"")</f>
        <v/>
      </c>
      <c r="X1593" s="6" t="str">
        <f aca="false">IFERROR(INDEX('19. Dacam'!$A:$B,MATCH($A1593,'19. Dacam'!$A:$A,0),2),"")</f>
        <v/>
      </c>
      <c r="Y1593" s="6" t="str">
        <f aca="false">IFERROR(INDEX('20. Proveedor'!$A:$B,MATCH($A1593,'20. Proveedor'!$A:$A,0),2),"")</f>
        <v/>
      </c>
      <c r="Z1593" s="6" t="str">
        <f aca="false">IFERROR(INDEX('21. Saphirus'!$A:$B,MATCH($A1593,'21. Saphirus'!$A:$A,0),2),"")</f>
        <v/>
      </c>
    </row>
    <row r="1594" customFormat="false" ht="15.75" hidden="false" customHeight="true" outlineLevel="0" collapsed="false">
      <c r="A1594" s="5" t="s">
        <v>1632</v>
      </c>
      <c r="B1594" s="5" t="n">
        <v>1169</v>
      </c>
      <c r="C1594" s="5" t="s">
        <v>138</v>
      </c>
      <c r="D1594" s="6" t="n">
        <f aca="false">IFERROR(INDEX('1. Benavídez'!$A:$B,MATCH($A1594,'1. Benavídez'!$A:$A,0),2),"")</f>
        <v>46895</v>
      </c>
      <c r="E1594" s="6" t="n">
        <f aca="false">IFERROR(INDEX('2. Gallo'!$B:$D,MATCH($A1594,'2. Gallo'!$B:$B,0),3),"")</f>
        <v>49775</v>
      </c>
      <c r="F1594" s="6" t="n">
        <f aca="false">IFERROR(INDEX('3. Anea'!$B:$D,MATCH($A1594,'3. Anea'!$B:$B,0),2),"")</f>
        <v>50657</v>
      </c>
      <c r="G1594" s="6" t="str">
        <f aca="false">IFERROR(INDEX('4. Pilar'!$A:$C,MATCH($A1594,'4. Pilar'!$A:$A,0),2),"")</f>
        <v/>
      </c>
      <c r="H1594" s="6" t="n">
        <f aca="false">IFERROR(INDEX('5. Tortuguitas'!$B:$D,MATCH($A1594,'5. Tortuguitas'!$B:$B,0),2),"")</f>
        <v>48450</v>
      </c>
      <c r="I1594" s="6" t="str">
        <f aca="false">IFERROR(INDEX('6. Del Viso'!$A:$B,MATCH($A1594,'6. Del Viso'!$A:$A,0),3),"")</f>
        <v/>
      </c>
      <c r="J1594" s="6" t="str">
        <f aca="false">IFERROR(INDEX('7. Chica Glade'!$B:$F,MATCH($A1594,'7. Chica Glade'!$B:$B,0),2),"")</f>
        <v/>
      </c>
      <c r="K1594" s="6" t="str">
        <f aca="false">IFERROR(INDEX('8. Veterinaria'!$A:$B,MATCH($A1594,'8. Veterinaria'!$A:$A,0),2),"")</f>
        <v/>
      </c>
      <c r="L1594" s="6" t="str">
        <f aca="false">IFERROR(INDEX('9. Hipocampus'!$A:$B,MATCH($A1594,'9. Hipocampus'!$A:$A,0),2),"")</f>
        <v/>
      </c>
      <c r="M1594" s="6" t="str">
        <f aca="false">IFERROR(INDEX('11. Mundo Mascotas'!$B:$D,MATCH($A1594,'11. Mundo Mascotas'!$B:$B,0),2),"")</f>
        <v/>
      </c>
      <c r="N1594" s="6" t="str">
        <f aca="false">IFERROR(INDEX('12. Yaguar'!$B:$E,MATCH($A1594,'12. Yaguar'!$B:$B,0),2),"")</f>
        <v/>
      </c>
      <c r="O1594" s="6" t="str">
        <f aca="false">IFERROR(INDEX('13. King Clor'!$A:$B,MATCH($A1594,'13. King Clor'!$A:$A,0),2),"")</f>
        <v/>
      </c>
      <c r="P1594" s="6" t="str">
        <f aca="false">IFERROR(INDEX('14. Diserquim'!$A:$B,MATCH($A1594,'14. Diserquim'!$A:$A,0),2),"")</f>
        <v/>
      </c>
      <c r="Q1594" s="6" t="str">
        <f aca="false">IFERROR(INDEX('15. Moreno'!$A:$B,MATCH($A1594,'15. Moreno'!$A:$A,0),2),"")</f>
        <v/>
      </c>
      <c r="R1594" s="6" t="str">
        <f aca="false">IFERROR(INDEX('10. Collares'!$J:$K,MATCH($A1594,'10. Collares'!$J:$J,0),2),"")</f>
        <v/>
      </c>
      <c r="S1594" s="6" t="str">
        <f aca="false">IFERROR(INDEX('13. King Clor'!$G:$H,MATCH($A1594,'13. King Clor'!$G:$G,0),2),"")</f>
        <v/>
      </c>
      <c r="T1594" s="6" t="str">
        <f aca="false">IFERROR(INDEX('10. Collares'!$A:$B,MATCH($A1594,'10. Collares'!$A:$A,0),2),"")</f>
        <v/>
      </c>
      <c r="U1594" s="6" t="str">
        <f aca="false">IFERROR(INDEX('16. Mis nietos'!$B:$C,MATCH($A1594,'16. Mis nietos'!$B:$B,0),2),"")</f>
        <v/>
      </c>
      <c r="V1594" s="6" t="str">
        <f aca="false">IFERROR(INDEX('17. Profesional Vet'!$A:$B,MATCH($A1594,'17. Profesional Vet'!$A:$A,0),2),"")</f>
        <v/>
      </c>
      <c r="W1594" s="6" t="str">
        <f aca="false">IFERROR(INDEX('18. Premier'!$A:$B,MATCH($A1594,'18. Premier'!$A:$A,0),2),"")</f>
        <v/>
      </c>
      <c r="X1594" s="6" t="str">
        <f aca="false">IFERROR(INDEX('19. Dacam'!$A:$B,MATCH($A1594,'19. Dacam'!$A:$A,0),2),"")</f>
        <v/>
      </c>
      <c r="Y1594" s="6" t="str">
        <f aca="false">IFERROR(INDEX('20. Proveedor'!$A:$B,MATCH($A1594,'20. Proveedor'!$A:$A,0),2),"")</f>
        <v/>
      </c>
      <c r="Z1594" s="6" t="str">
        <f aca="false">IFERROR(INDEX('21. Saphirus'!$A:$B,MATCH($A1594,'21. Saphirus'!$A:$A,0),2),"")</f>
        <v/>
      </c>
    </row>
    <row r="1595" customFormat="false" ht="15.75" hidden="false" customHeight="true" outlineLevel="0" collapsed="false">
      <c r="A1595" s="5" t="s">
        <v>1633</v>
      </c>
      <c r="B1595" s="5" t="n">
        <v>1170</v>
      </c>
      <c r="C1595" s="5" t="s">
        <v>138</v>
      </c>
      <c r="D1595" s="6" t="n">
        <f aca="false">IFERROR(INDEX('1. Benavídez'!$A:$B,MATCH($A1595,'1. Benavídez'!$A:$A,0),2),"")</f>
        <v>73867</v>
      </c>
      <c r="E1595" s="6" t="n">
        <f aca="false">IFERROR(INDEX('2. Gallo'!$B:$D,MATCH($A1595,'2. Gallo'!$B:$B,0),3),"")</f>
        <v>78404</v>
      </c>
      <c r="F1595" s="6" t="n">
        <f aca="false">IFERROR(INDEX('3. Anea'!$B:$D,MATCH($A1595,'3. Anea'!$B:$B,0),2),"")</f>
        <v>75307</v>
      </c>
      <c r="G1595" s="6" t="str">
        <f aca="false">IFERROR(INDEX('4. Pilar'!$A:$C,MATCH($A1595,'4. Pilar'!$A:$A,0),2),"")</f>
        <v/>
      </c>
      <c r="H1595" s="6" t="n">
        <f aca="false">IFERROR(INDEX('5. Tortuguitas'!$B:$D,MATCH($A1595,'5. Tortuguitas'!$B:$B,0),2),"")</f>
        <v>75070</v>
      </c>
      <c r="I1595" s="6" t="str">
        <f aca="false">IFERROR(INDEX('6. Del Viso'!$A:$B,MATCH($A1595,'6. Del Viso'!$A:$A,0),3),"")</f>
        <v/>
      </c>
      <c r="J1595" s="6" t="str">
        <f aca="false">IFERROR(INDEX('7. Chica Glade'!$B:$F,MATCH($A1595,'7. Chica Glade'!$B:$B,0),2),"")</f>
        <v/>
      </c>
      <c r="K1595" s="6" t="str">
        <f aca="false">IFERROR(INDEX('8. Veterinaria'!$A:$B,MATCH($A1595,'8. Veterinaria'!$A:$A,0),2),"")</f>
        <v/>
      </c>
      <c r="L1595" s="6" t="str">
        <f aca="false">IFERROR(INDEX('9. Hipocampus'!$A:$B,MATCH($A1595,'9. Hipocampus'!$A:$A,0),2),"")</f>
        <v/>
      </c>
      <c r="M1595" s="6" t="n">
        <f aca="false">IFERROR(INDEX('11. Mundo Mascotas'!$B:$D,MATCH($A1595,'11. Mundo Mascotas'!$B:$B,0),2),"")</f>
        <v>76000</v>
      </c>
      <c r="N1595" s="6" t="str">
        <f aca="false">IFERROR(INDEX('12. Yaguar'!$B:$E,MATCH($A1595,'12. Yaguar'!$B:$B,0),2),"")</f>
        <v/>
      </c>
      <c r="O1595" s="6" t="str">
        <f aca="false">IFERROR(INDEX('13. King Clor'!$A:$B,MATCH($A1595,'13. King Clor'!$A:$A,0),2),"")</f>
        <v/>
      </c>
      <c r="P1595" s="6" t="str">
        <f aca="false">IFERROR(INDEX('14. Diserquim'!$A:$B,MATCH($A1595,'14. Diserquim'!$A:$A,0),2),"")</f>
        <v/>
      </c>
      <c r="Q1595" s="6" t="str">
        <f aca="false">IFERROR(INDEX('15. Moreno'!$A:$B,MATCH($A1595,'15. Moreno'!$A:$A,0),2),"")</f>
        <v/>
      </c>
      <c r="R1595" s="6" t="str">
        <f aca="false">IFERROR(INDEX('10. Collares'!$J:$K,MATCH($A1595,'10. Collares'!$J:$J,0),2),"")</f>
        <v/>
      </c>
      <c r="S1595" s="6" t="str">
        <f aca="false">IFERROR(INDEX('13. King Clor'!$G:$H,MATCH($A1595,'13. King Clor'!$G:$G,0),2),"")</f>
        <v/>
      </c>
      <c r="T1595" s="6" t="str">
        <f aca="false">IFERROR(INDEX('10. Collares'!$A:$B,MATCH($A1595,'10. Collares'!$A:$A,0),2),"")</f>
        <v/>
      </c>
      <c r="U1595" s="6" t="str">
        <f aca="false">IFERROR(INDEX('16. Mis nietos'!$B:$C,MATCH($A1595,'16. Mis nietos'!$B:$B,0),2),"")</f>
        <v/>
      </c>
      <c r="V1595" s="6" t="str">
        <f aca="false">IFERROR(INDEX('17. Profesional Vet'!$A:$B,MATCH($A1595,'17. Profesional Vet'!$A:$A,0),2),"")</f>
        <v/>
      </c>
      <c r="W1595" s="6" t="str">
        <f aca="false">IFERROR(INDEX('18. Premier'!$A:$B,MATCH($A1595,'18. Premier'!$A:$A,0),2),"")</f>
        <v/>
      </c>
      <c r="X1595" s="6" t="str">
        <f aca="false">IFERROR(INDEX('19. Dacam'!$A:$B,MATCH($A1595,'19. Dacam'!$A:$A,0),2),"")</f>
        <v/>
      </c>
      <c r="Y1595" s="6" t="n">
        <f aca="false">IFERROR(INDEX('20. Proveedor'!$A:$B,MATCH($A1595,'20. Proveedor'!$A:$A,0),2),"")</f>
        <v>78549.45</v>
      </c>
      <c r="Z1595" s="6" t="str">
        <f aca="false">IFERROR(INDEX('21. Saphirus'!$A:$B,MATCH($A1595,'21. Saphirus'!$A:$A,0),2),"")</f>
        <v/>
      </c>
    </row>
    <row r="1596" customFormat="false" ht="15.75" hidden="false" customHeight="true" outlineLevel="0" collapsed="false">
      <c r="A1596" s="5" t="s">
        <v>1634</v>
      </c>
      <c r="B1596" s="5" t="n">
        <v>1905205</v>
      </c>
      <c r="C1596" s="5" t="s">
        <v>27</v>
      </c>
      <c r="D1596" s="6" t="str">
        <f aca="false">IFERROR(INDEX('1. Benavídez'!$A:$B,MATCH($A1596,'1. Benavídez'!$A:$A,0),2),"")</f>
        <v/>
      </c>
      <c r="E1596" s="6" t="str">
        <f aca="false">IFERROR(INDEX('2. Gallo'!$B:$D,MATCH($A1596,'2. Gallo'!$B:$B,0),3),"")</f>
        <v/>
      </c>
      <c r="F1596" s="6" t="str">
        <f aca="false">IFERROR(INDEX('3. Anea'!$B:$D,MATCH($A1596,'3. Anea'!$B:$B,0),2),"")</f>
        <v/>
      </c>
      <c r="G1596" s="6" t="str">
        <f aca="false">IFERROR(INDEX('4. Pilar'!$A:$C,MATCH($A1596,'4. Pilar'!$A:$A,0),2),"")</f>
        <v/>
      </c>
      <c r="H1596" s="6" t="str">
        <f aca="false">IFERROR(INDEX('5. Tortuguitas'!$B:$D,MATCH($A1596,'5. Tortuguitas'!$B:$B,0),2),"")</f>
        <v/>
      </c>
      <c r="I1596" s="6" t="str">
        <f aca="false">IFERROR(INDEX('6. Del Viso'!$A:$B,MATCH($A1596,'6. Del Viso'!$A:$A,0),3),"")</f>
        <v/>
      </c>
      <c r="J1596" s="6" t="str">
        <f aca="false">IFERROR(INDEX('7. Chica Glade'!$B:$F,MATCH($A1596,'7. Chica Glade'!$B:$B,0),2),"")</f>
        <v/>
      </c>
      <c r="K1596" s="6" t="str">
        <f aca="false">IFERROR(INDEX('8. Veterinaria'!$A:$B,MATCH($A1596,'8. Veterinaria'!$A:$A,0),2),"")</f>
        <v/>
      </c>
      <c r="L1596" s="6" t="str">
        <f aca="false">IFERROR(INDEX('9. Hipocampus'!$A:$B,MATCH($A1596,'9. Hipocampus'!$A:$A,0),2),"")</f>
        <v/>
      </c>
      <c r="M1596" s="6" t="str">
        <f aca="false">IFERROR(INDEX('11. Mundo Mascotas'!$B:$D,MATCH($A1596,'11. Mundo Mascotas'!$B:$B,0),2),"")</f>
        <v/>
      </c>
      <c r="N1596" s="6" t="str">
        <f aca="false">IFERROR(INDEX('12. Yaguar'!$B:$E,MATCH($A1596,'12. Yaguar'!$B:$B,0),2),"")</f>
        <v/>
      </c>
      <c r="O1596" s="6" t="str">
        <f aca="false">IFERROR(INDEX('13. King Clor'!$A:$B,MATCH($A1596,'13. King Clor'!$A:$A,0),2),"")</f>
        <v/>
      </c>
      <c r="P1596" s="6" t="str">
        <f aca="false">IFERROR(INDEX('14. Diserquim'!$A:$B,MATCH($A1596,'14. Diserquim'!$A:$A,0),2),"")</f>
        <v/>
      </c>
      <c r="Q1596" s="6" t="str">
        <f aca="false">IFERROR(INDEX('15. Moreno'!$A:$B,MATCH($A1596,'15. Moreno'!$A:$A,0),2),"")</f>
        <v/>
      </c>
      <c r="R1596" s="6" t="str">
        <f aca="false">IFERROR(INDEX('10. Collares'!$J:$K,MATCH($A1596,'10. Collares'!$J:$J,0),2),"")</f>
        <v/>
      </c>
      <c r="S1596" s="6" t="str">
        <f aca="false">IFERROR(INDEX('13. King Clor'!$G:$H,MATCH($A1596,'13. King Clor'!$G:$G,0),2),"")</f>
        <v/>
      </c>
      <c r="T1596" s="6" t="str">
        <f aca="false">IFERROR(INDEX('10. Collares'!$A:$B,MATCH($A1596,'10. Collares'!$A:$A,0),2),"")</f>
        <v/>
      </c>
      <c r="U1596" s="6" t="str">
        <f aca="false">IFERROR(INDEX('16. Mis nietos'!$B:$C,MATCH($A1596,'16. Mis nietos'!$B:$B,0),2),"")</f>
        <v/>
      </c>
      <c r="V1596" s="6" t="str">
        <f aca="false">IFERROR(INDEX('17. Profesional Vet'!$A:$B,MATCH($A1596,'17. Profesional Vet'!$A:$A,0),2),"")</f>
        <v/>
      </c>
      <c r="W1596" s="6" t="str">
        <f aca="false">IFERROR(INDEX('18. Premier'!$A:$B,MATCH($A1596,'18. Premier'!$A:$A,0),2),"")</f>
        <v/>
      </c>
      <c r="X1596" s="6" t="str">
        <f aca="false">IFERROR(INDEX('19. Dacam'!$A:$B,MATCH($A1596,'19. Dacam'!$A:$A,0),2),"")</f>
        <v/>
      </c>
      <c r="Y1596" s="6" t="str">
        <f aca="false">IFERROR(INDEX('20. Proveedor'!$A:$B,MATCH($A1596,'20. Proveedor'!$A:$A,0),2),"")</f>
        <v/>
      </c>
      <c r="Z1596" s="6" t="str">
        <f aca="false">IFERROR(INDEX('21. Saphirus'!$A:$B,MATCH($A1596,'21. Saphirus'!$A:$A,0),2),"")</f>
        <v/>
      </c>
    </row>
    <row r="1597" customFormat="false" ht="15.75" hidden="false" customHeight="true" outlineLevel="0" collapsed="false">
      <c r="A1597" s="5" t="s">
        <v>1635</v>
      </c>
      <c r="B1597" s="5" t="n">
        <v>1905217</v>
      </c>
      <c r="C1597" s="5" t="s">
        <v>29</v>
      </c>
      <c r="D1597" s="6" t="str">
        <f aca="false">IFERROR(INDEX('1. Benavídez'!$A:$B,MATCH($A1597,'1. Benavídez'!$A:$A,0),2),"")</f>
        <v/>
      </c>
      <c r="E1597" s="6" t="n">
        <f aca="false">IFERROR(INDEX('2. Gallo'!$B:$D,MATCH($A1597,'2. Gallo'!$B:$B,0),3),"")</f>
        <v>70903</v>
      </c>
      <c r="F1597" s="6" t="n">
        <f aca="false">IFERROR(INDEX('3. Anea'!$B:$D,MATCH($A1597,'3. Anea'!$B:$B,0),2),"")</f>
        <v>72162</v>
      </c>
      <c r="G1597" s="6" t="str">
        <f aca="false">IFERROR(INDEX('4. Pilar'!$A:$C,MATCH($A1597,'4. Pilar'!$A:$A,0),2),"")</f>
        <v/>
      </c>
      <c r="H1597" s="6" t="n">
        <f aca="false">IFERROR(INDEX('5. Tortuguitas'!$B:$D,MATCH($A1597,'5. Tortuguitas'!$B:$B,0),2),"")</f>
        <v>68700</v>
      </c>
      <c r="I1597" s="6" t="str">
        <f aca="false">IFERROR(INDEX('6. Del Viso'!$A:$B,MATCH($A1597,'6. Del Viso'!$A:$A,0),3),"")</f>
        <v/>
      </c>
      <c r="J1597" s="6" t="str">
        <f aca="false">IFERROR(INDEX('7. Chica Glade'!$B:$F,MATCH($A1597,'7. Chica Glade'!$B:$B,0),2),"")</f>
        <v/>
      </c>
      <c r="K1597" s="6" t="str">
        <f aca="false">IFERROR(INDEX('8. Veterinaria'!$A:$B,MATCH($A1597,'8. Veterinaria'!$A:$A,0),2),"")</f>
        <v/>
      </c>
      <c r="L1597" s="6" t="str">
        <f aca="false">IFERROR(INDEX('9. Hipocampus'!$A:$B,MATCH($A1597,'9. Hipocampus'!$A:$A,0),2),"")</f>
        <v/>
      </c>
      <c r="M1597" s="6" t="n">
        <f aca="false">IFERROR(INDEX('11. Mundo Mascotas'!$B:$D,MATCH($A1597,'11. Mundo Mascotas'!$B:$B,0),2),"")</f>
        <v>70680</v>
      </c>
      <c r="N1597" s="6" t="str">
        <f aca="false">IFERROR(INDEX('12. Yaguar'!$B:$E,MATCH($A1597,'12. Yaguar'!$B:$B,0),2),"")</f>
        <v/>
      </c>
      <c r="O1597" s="6" t="str">
        <f aca="false">IFERROR(INDEX('13. King Clor'!$A:$B,MATCH($A1597,'13. King Clor'!$A:$A,0),2),"")</f>
        <v/>
      </c>
      <c r="P1597" s="6" t="str">
        <f aca="false">IFERROR(INDEX('14. Diserquim'!$A:$B,MATCH($A1597,'14. Diserquim'!$A:$A,0),2),"")</f>
        <v/>
      </c>
      <c r="Q1597" s="6" t="str">
        <f aca="false">IFERROR(INDEX('15. Moreno'!$A:$B,MATCH($A1597,'15. Moreno'!$A:$A,0),2),"")</f>
        <v/>
      </c>
      <c r="R1597" s="6" t="str">
        <f aca="false">IFERROR(INDEX('10. Collares'!$J:$K,MATCH($A1597,'10. Collares'!$J:$J,0),2),"")</f>
        <v/>
      </c>
      <c r="S1597" s="6" t="str">
        <f aca="false">IFERROR(INDEX('13. King Clor'!$G:$H,MATCH($A1597,'13. King Clor'!$G:$G,0),2),"")</f>
        <v/>
      </c>
      <c r="T1597" s="6" t="str">
        <f aca="false">IFERROR(INDEX('10. Collares'!$A:$B,MATCH($A1597,'10. Collares'!$A:$A,0),2),"")</f>
        <v/>
      </c>
      <c r="U1597" s="6" t="str">
        <f aca="false">IFERROR(INDEX('16. Mis nietos'!$B:$C,MATCH($A1597,'16. Mis nietos'!$B:$B,0),2),"")</f>
        <v/>
      </c>
      <c r="V1597" s="6" t="str">
        <f aca="false">IFERROR(INDEX('17. Profesional Vet'!$A:$B,MATCH($A1597,'17. Profesional Vet'!$A:$A,0),2),"")</f>
        <v/>
      </c>
      <c r="W1597" s="6" t="str">
        <f aca="false">IFERROR(INDEX('18. Premier'!$A:$B,MATCH($A1597,'18. Premier'!$A:$A,0),2),"")</f>
        <v/>
      </c>
      <c r="X1597" s="6" t="str">
        <f aca="false">IFERROR(INDEX('19. Dacam'!$A:$B,MATCH($A1597,'19. Dacam'!$A:$A,0),2),"")</f>
        <v/>
      </c>
      <c r="Y1597" s="6" t="str">
        <f aca="false">IFERROR(INDEX('20. Proveedor'!$A:$B,MATCH($A1597,'20. Proveedor'!$A:$A,0),2),"")</f>
        <v/>
      </c>
      <c r="Z1597" s="6" t="str">
        <f aca="false">IFERROR(INDEX('21. Saphirus'!$A:$B,MATCH($A1597,'21. Saphirus'!$A:$A,0),2),"")</f>
        <v/>
      </c>
    </row>
    <row r="1598" customFormat="false" ht="15.75" hidden="false" customHeight="true" outlineLevel="0" collapsed="false">
      <c r="A1598" s="5" t="s">
        <v>1636</v>
      </c>
      <c r="B1598" s="5" t="n">
        <v>1905388</v>
      </c>
      <c r="C1598" s="5" t="s">
        <v>33</v>
      </c>
      <c r="D1598" s="6" t="str">
        <f aca="false">IFERROR(INDEX('1. Benavídez'!$A:$B,MATCH($A1598,'1. Benavídez'!$A:$A,0),2),"")</f>
        <v/>
      </c>
      <c r="E1598" s="6" t="str">
        <f aca="false">IFERROR(INDEX('2. Gallo'!$B:$D,MATCH($A1598,'2. Gallo'!$B:$B,0),3),"")</f>
        <v/>
      </c>
      <c r="F1598" s="6" t="n">
        <f aca="false">IFERROR(INDEX('3. Anea'!$B:$D,MATCH($A1598,'3. Anea'!$B:$B,0),2),"")</f>
        <v>34512</v>
      </c>
      <c r="G1598" s="6" t="str">
        <f aca="false">IFERROR(INDEX('4. Pilar'!$A:$C,MATCH($A1598,'4. Pilar'!$A:$A,0),2),"")</f>
        <v/>
      </c>
      <c r="H1598" s="6" t="n">
        <f aca="false">IFERROR(INDEX('5. Tortuguitas'!$B:$D,MATCH($A1598,'5. Tortuguitas'!$B:$B,0),2),"")</f>
        <v>33590</v>
      </c>
      <c r="I1598" s="6" t="str">
        <f aca="false">IFERROR(INDEX('6. Del Viso'!$A:$B,MATCH($A1598,'6. Del Viso'!$A:$A,0),3),"")</f>
        <v/>
      </c>
      <c r="J1598" s="6" t="str">
        <f aca="false">IFERROR(INDEX('7. Chica Glade'!$B:$F,MATCH($A1598,'7. Chica Glade'!$B:$B,0),2),"")</f>
        <v/>
      </c>
      <c r="K1598" s="6" t="str">
        <f aca="false">IFERROR(INDEX('8. Veterinaria'!$A:$B,MATCH($A1598,'8. Veterinaria'!$A:$A,0),2),"")</f>
        <v/>
      </c>
      <c r="L1598" s="6" t="str">
        <f aca="false">IFERROR(INDEX('9. Hipocampus'!$A:$B,MATCH($A1598,'9. Hipocampus'!$A:$A,0),2),"")</f>
        <v/>
      </c>
      <c r="M1598" s="6" t="n">
        <f aca="false">IFERROR(INDEX('11. Mundo Mascotas'!$B:$D,MATCH($A1598,'11. Mundo Mascotas'!$B:$B,0),2),"")</f>
        <v>0</v>
      </c>
      <c r="N1598" s="6" t="str">
        <f aca="false">IFERROR(INDEX('12. Yaguar'!$B:$E,MATCH($A1598,'12. Yaguar'!$B:$B,0),2),"")</f>
        <v/>
      </c>
      <c r="O1598" s="6" t="str">
        <f aca="false">IFERROR(INDEX('13. King Clor'!$A:$B,MATCH($A1598,'13. King Clor'!$A:$A,0),2),"")</f>
        <v/>
      </c>
      <c r="P1598" s="6" t="str">
        <f aca="false">IFERROR(INDEX('14. Diserquim'!$A:$B,MATCH($A1598,'14. Diserquim'!$A:$A,0),2),"")</f>
        <v/>
      </c>
      <c r="Q1598" s="6" t="str">
        <f aca="false">IFERROR(INDEX('15. Moreno'!$A:$B,MATCH($A1598,'15. Moreno'!$A:$A,0),2),"")</f>
        <v/>
      </c>
      <c r="R1598" s="6" t="str">
        <f aca="false">IFERROR(INDEX('10. Collares'!$J:$K,MATCH($A1598,'10. Collares'!$J:$J,0),2),"")</f>
        <v/>
      </c>
      <c r="S1598" s="6" t="str">
        <f aca="false">IFERROR(INDEX('13. King Clor'!$G:$H,MATCH($A1598,'13. King Clor'!$G:$G,0),2),"")</f>
        <v/>
      </c>
      <c r="T1598" s="6" t="str">
        <f aca="false">IFERROR(INDEX('10. Collares'!$A:$B,MATCH($A1598,'10. Collares'!$A:$A,0),2),"")</f>
        <v/>
      </c>
      <c r="U1598" s="6" t="str">
        <f aca="false">IFERROR(INDEX('16. Mis nietos'!$B:$C,MATCH($A1598,'16. Mis nietos'!$B:$B,0),2),"")</f>
        <v/>
      </c>
      <c r="V1598" s="6" t="str">
        <f aca="false">IFERROR(INDEX('17. Profesional Vet'!$A:$B,MATCH($A1598,'17. Profesional Vet'!$A:$A,0),2),"")</f>
        <v/>
      </c>
      <c r="W1598" s="6" t="str">
        <f aca="false">IFERROR(INDEX('18. Premier'!$A:$B,MATCH($A1598,'18. Premier'!$A:$A,0),2),"")</f>
        <v/>
      </c>
      <c r="X1598" s="6" t="str">
        <f aca="false">IFERROR(INDEX('19. Dacam'!$A:$B,MATCH($A1598,'19. Dacam'!$A:$A,0),2),"")</f>
        <v/>
      </c>
      <c r="Y1598" s="6" t="str">
        <f aca="false">IFERROR(INDEX('20. Proveedor'!$A:$B,MATCH($A1598,'20. Proveedor'!$A:$A,0),2),"")</f>
        <v/>
      </c>
      <c r="Z1598" s="6" t="str">
        <f aca="false">IFERROR(INDEX('21. Saphirus'!$A:$B,MATCH($A1598,'21. Saphirus'!$A:$A,0),2),"")</f>
        <v/>
      </c>
    </row>
    <row r="1599" customFormat="false" ht="15.75" hidden="false" customHeight="true" outlineLevel="0" collapsed="false">
      <c r="A1599" s="5" t="s">
        <v>1637</v>
      </c>
      <c r="B1599" s="5" t="n">
        <v>5124</v>
      </c>
      <c r="C1599" s="5" t="s">
        <v>27</v>
      </c>
      <c r="D1599" s="6" t="str">
        <f aca="false">IFERROR(INDEX('1. Benavídez'!$A:$B,MATCH($A1599,'1. Benavídez'!$A:$A,0),2),"")</f>
        <v/>
      </c>
      <c r="E1599" s="6" t="str">
        <f aca="false">IFERROR(INDEX('2. Gallo'!$B:$D,MATCH($A1599,'2. Gallo'!$B:$B,0),3),"")</f>
        <v/>
      </c>
      <c r="F1599" s="6" t="str">
        <f aca="false">IFERROR(INDEX('3. Anea'!$B:$D,MATCH($A1599,'3. Anea'!$B:$B,0),2),"")</f>
        <v/>
      </c>
      <c r="G1599" s="6" t="str">
        <f aca="false">IFERROR(INDEX('4. Pilar'!$A:$C,MATCH($A1599,'4. Pilar'!$A:$A,0),2),"")</f>
        <v/>
      </c>
      <c r="H1599" s="6" t="str">
        <f aca="false">IFERROR(INDEX('5. Tortuguitas'!$B:$D,MATCH($A1599,'5. Tortuguitas'!$B:$B,0),2),"")</f>
        <v/>
      </c>
      <c r="I1599" s="6" t="str">
        <f aca="false">IFERROR(INDEX('6. Del Viso'!$A:$B,MATCH($A1599,'6. Del Viso'!$A:$A,0),3),"")</f>
        <v/>
      </c>
      <c r="J1599" s="6" t="str">
        <f aca="false">IFERROR(INDEX('7. Chica Glade'!$B:$F,MATCH($A1599,'7. Chica Glade'!$B:$B,0),2),"")</f>
        <v/>
      </c>
      <c r="K1599" s="6" t="str">
        <f aca="false">IFERROR(INDEX('8. Veterinaria'!$A:$B,MATCH($A1599,'8. Veterinaria'!$A:$A,0),2),"")</f>
        <v/>
      </c>
      <c r="L1599" s="6" t="str">
        <f aca="false">IFERROR(INDEX('9. Hipocampus'!$A:$B,MATCH($A1599,'9. Hipocampus'!$A:$A,0),2),"")</f>
        <v/>
      </c>
      <c r="M1599" s="6" t="str">
        <f aca="false">IFERROR(INDEX('11. Mundo Mascotas'!$B:$D,MATCH($A1599,'11. Mundo Mascotas'!$B:$B,0),2),"")</f>
        <v/>
      </c>
      <c r="N1599" s="6" t="str">
        <f aca="false">IFERROR(INDEX('12. Yaguar'!$B:$E,MATCH($A1599,'12. Yaguar'!$B:$B,0),2),"")</f>
        <v/>
      </c>
      <c r="O1599" s="6" t="str">
        <f aca="false">IFERROR(INDEX('13. King Clor'!$A:$B,MATCH($A1599,'13. King Clor'!$A:$A,0),2),"")</f>
        <v/>
      </c>
      <c r="P1599" s="6" t="str">
        <f aca="false">IFERROR(INDEX('14. Diserquim'!$A:$B,MATCH($A1599,'14. Diserquim'!$A:$A,0),2),"")</f>
        <v/>
      </c>
      <c r="Q1599" s="6" t="str">
        <f aca="false">IFERROR(INDEX('15. Moreno'!$A:$B,MATCH($A1599,'15. Moreno'!$A:$A,0),2),"")</f>
        <v/>
      </c>
      <c r="R1599" s="6" t="str">
        <f aca="false">IFERROR(INDEX('10. Collares'!$J:$K,MATCH($A1599,'10. Collares'!$J:$J,0),2),"")</f>
        <v/>
      </c>
      <c r="S1599" s="6" t="str">
        <f aca="false">IFERROR(INDEX('13. King Clor'!$G:$H,MATCH($A1599,'13. King Clor'!$G:$G,0),2),"")</f>
        <v/>
      </c>
      <c r="T1599" s="6" t="str">
        <f aca="false">IFERROR(INDEX('10. Collares'!$A:$B,MATCH($A1599,'10. Collares'!$A:$A,0),2),"")</f>
        <v/>
      </c>
      <c r="U1599" s="6" t="str">
        <f aca="false">IFERROR(INDEX('16. Mis nietos'!$B:$C,MATCH($A1599,'16. Mis nietos'!$B:$B,0),2),"")</f>
        <v/>
      </c>
      <c r="V1599" s="6" t="str">
        <f aca="false">IFERROR(INDEX('17. Profesional Vet'!$A:$B,MATCH($A1599,'17. Profesional Vet'!$A:$A,0),2),"")</f>
        <v/>
      </c>
      <c r="W1599" s="6" t="str">
        <f aca="false">IFERROR(INDEX('18. Premier'!$A:$B,MATCH($A1599,'18. Premier'!$A:$A,0),2),"")</f>
        <v/>
      </c>
      <c r="X1599" s="6" t="str">
        <f aca="false">IFERROR(INDEX('19. Dacam'!$A:$B,MATCH($A1599,'19. Dacam'!$A:$A,0),2),"")</f>
        <v/>
      </c>
      <c r="Y1599" s="6" t="str">
        <f aca="false">IFERROR(INDEX('20. Proveedor'!$A:$B,MATCH($A1599,'20. Proveedor'!$A:$A,0),2),"")</f>
        <v/>
      </c>
      <c r="Z1599" s="6" t="str">
        <f aca="false">IFERROR(INDEX('21. Saphirus'!$A:$B,MATCH($A1599,'21. Saphirus'!$A:$A,0),2),"")</f>
        <v/>
      </c>
    </row>
    <row r="1600" customFormat="false" ht="15.75" hidden="false" customHeight="true" outlineLevel="0" collapsed="false">
      <c r="A1600" s="5" t="s">
        <v>1638</v>
      </c>
      <c r="B1600" s="5" t="n">
        <v>1173</v>
      </c>
      <c r="C1600" s="5" t="s">
        <v>29</v>
      </c>
      <c r="D1600" s="6" t="str">
        <f aca="false">IFERROR(INDEX('1. Benavídez'!$A:$B,MATCH($A1600,'1. Benavídez'!$A:$A,0),2),"")</f>
        <v/>
      </c>
      <c r="E1600" s="6" t="n">
        <f aca="false">IFERROR(INDEX('2. Gallo'!$B:$D,MATCH($A1600,'2. Gallo'!$B:$B,0),3),"")</f>
        <v>120359</v>
      </c>
      <c r="F1600" s="6" t="n">
        <f aca="false">IFERROR(INDEX('3. Anea'!$B:$D,MATCH($A1600,'3. Anea'!$B:$B,0),2),"")</f>
        <v>122494</v>
      </c>
      <c r="G1600" s="6" t="str">
        <f aca="false">IFERROR(INDEX('4. Pilar'!$A:$C,MATCH($A1600,'4. Pilar'!$A:$A,0),2),"")</f>
        <v/>
      </c>
      <c r="H1600" s="6" t="n">
        <f aca="false">IFERROR(INDEX('5. Tortuguitas'!$B:$D,MATCH($A1600,'5. Tortuguitas'!$B:$B,0),2),"")</f>
        <v>119230</v>
      </c>
      <c r="I1600" s="6" t="str">
        <f aca="false">IFERROR(INDEX('6. Del Viso'!$A:$B,MATCH($A1600,'6. Del Viso'!$A:$A,0),3),"")</f>
        <v/>
      </c>
      <c r="J1600" s="6" t="str">
        <f aca="false">IFERROR(INDEX('7. Chica Glade'!$B:$F,MATCH($A1600,'7. Chica Glade'!$B:$B,0),2),"")</f>
        <v/>
      </c>
      <c r="K1600" s="6" t="str">
        <f aca="false">IFERROR(INDEX('8. Veterinaria'!$A:$B,MATCH($A1600,'8. Veterinaria'!$A:$A,0),2),"")</f>
        <v/>
      </c>
      <c r="L1600" s="6" t="str">
        <f aca="false">IFERROR(INDEX('9. Hipocampus'!$A:$B,MATCH($A1600,'9. Hipocampus'!$A:$A,0),2),"")</f>
        <v/>
      </c>
      <c r="M1600" s="6" t="n">
        <f aca="false">IFERROR(INDEX('11. Mundo Mascotas'!$B:$D,MATCH($A1600,'11. Mundo Mascotas'!$B:$B,0),2),"")</f>
        <v>121600</v>
      </c>
      <c r="N1600" s="6" t="str">
        <f aca="false">IFERROR(INDEX('12. Yaguar'!$B:$E,MATCH($A1600,'12. Yaguar'!$B:$B,0),2),"")</f>
        <v/>
      </c>
      <c r="O1600" s="6" t="str">
        <f aca="false">IFERROR(INDEX('13. King Clor'!$A:$B,MATCH($A1600,'13. King Clor'!$A:$A,0),2),"")</f>
        <v/>
      </c>
      <c r="P1600" s="6" t="str">
        <f aca="false">IFERROR(INDEX('14. Diserquim'!$A:$B,MATCH($A1600,'14. Diserquim'!$A:$A,0),2),"")</f>
        <v/>
      </c>
      <c r="Q1600" s="6" t="str">
        <f aca="false">IFERROR(INDEX('15. Moreno'!$A:$B,MATCH($A1600,'15. Moreno'!$A:$A,0),2),"")</f>
        <v/>
      </c>
      <c r="R1600" s="6" t="str">
        <f aca="false">IFERROR(INDEX('10. Collares'!$J:$K,MATCH($A1600,'10. Collares'!$J:$J,0),2),"")</f>
        <v/>
      </c>
      <c r="S1600" s="6" t="str">
        <f aca="false">IFERROR(INDEX('13. King Clor'!$G:$H,MATCH($A1600,'13. King Clor'!$G:$G,0),2),"")</f>
        <v/>
      </c>
      <c r="T1600" s="6" t="str">
        <f aca="false">IFERROR(INDEX('10. Collares'!$A:$B,MATCH($A1600,'10. Collares'!$A:$A,0),2),"")</f>
        <v/>
      </c>
      <c r="U1600" s="6" t="str">
        <f aca="false">IFERROR(INDEX('16. Mis nietos'!$B:$C,MATCH($A1600,'16. Mis nietos'!$B:$B,0),2),"")</f>
        <v/>
      </c>
      <c r="V1600" s="6" t="str">
        <f aca="false">IFERROR(INDEX('17. Profesional Vet'!$A:$B,MATCH($A1600,'17. Profesional Vet'!$A:$A,0),2),"")</f>
        <v/>
      </c>
      <c r="W1600" s="6" t="str">
        <f aca="false">IFERROR(INDEX('18. Premier'!$A:$B,MATCH($A1600,'18. Premier'!$A:$A,0),2),"")</f>
        <v/>
      </c>
      <c r="X1600" s="6" t="str">
        <f aca="false">IFERROR(INDEX('19. Dacam'!$A:$B,MATCH($A1600,'19. Dacam'!$A:$A,0),2),"")</f>
        <v/>
      </c>
      <c r="Y1600" s="6" t="n">
        <f aca="false">IFERROR(INDEX('20. Proveedor'!$A:$B,MATCH($A1600,'20. Proveedor'!$A:$A,0),2),"")</f>
        <v>120582</v>
      </c>
      <c r="Z1600" s="6" t="str">
        <f aca="false">IFERROR(INDEX('21. Saphirus'!$A:$B,MATCH($A1600,'21. Saphirus'!$A:$A,0),2),"")</f>
        <v/>
      </c>
    </row>
    <row r="1601" customFormat="false" ht="15.75" hidden="false" customHeight="true" outlineLevel="0" collapsed="false">
      <c r="A1601" s="5" t="s">
        <v>1639</v>
      </c>
      <c r="B1601" s="5" t="n">
        <v>1174</v>
      </c>
      <c r="C1601" s="5" t="s">
        <v>29</v>
      </c>
      <c r="D1601" s="6" t="str">
        <f aca="false">IFERROR(INDEX('1. Benavídez'!$A:$B,MATCH($A1601,'1. Benavídez'!$A:$A,0),2),"")</f>
        <v/>
      </c>
      <c r="E1601" s="6" t="n">
        <f aca="false">IFERROR(INDEX('2. Gallo'!$B:$D,MATCH($A1601,'2. Gallo'!$B:$B,0),3),"")</f>
        <v>70321</v>
      </c>
      <c r="F1601" s="6" t="n">
        <f aca="false">IFERROR(INDEX('3. Anea'!$B:$D,MATCH($A1601,'3. Anea'!$B:$B,0),2),"")</f>
        <v>71571</v>
      </c>
      <c r="G1601" s="6" t="str">
        <f aca="false">IFERROR(INDEX('4. Pilar'!$A:$C,MATCH($A1601,'4. Pilar'!$A:$A,0),2),"")</f>
        <v/>
      </c>
      <c r="H1601" s="6" t="n">
        <f aca="false">IFERROR(INDEX('5. Tortuguitas'!$B:$D,MATCH($A1601,'5. Tortuguitas'!$B:$B,0),2),"")</f>
        <v>68140</v>
      </c>
      <c r="I1601" s="6" t="str">
        <f aca="false">IFERROR(INDEX('6. Del Viso'!$A:$B,MATCH($A1601,'6. Del Viso'!$A:$A,0),3),"")</f>
        <v/>
      </c>
      <c r="J1601" s="6" t="str">
        <f aca="false">IFERROR(INDEX('7. Chica Glade'!$B:$F,MATCH($A1601,'7. Chica Glade'!$B:$B,0),2),"")</f>
        <v/>
      </c>
      <c r="K1601" s="6" t="str">
        <f aca="false">IFERROR(INDEX('8. Veterinaria'!$A:$B,MATCH($A1601,'8. Veterinaria'!$A:$A,0),2),"")</f>
        <v/>
      </c>
      <c r="L1601" s="6" t="str">
        <f aca="false">IFERROR(INDEX('9. Hipocampus'!$A:$B,MATCH($A1601,'9. Hipocampus'!$A:$A,0),2),"")</f>
        <v/>
      </c>
      <c r="M1601" s="6" t="n">
        <f aca="false">IFERROR(INDEX('11. Mundo Mascotas'!$B:$D,MATCH($A1601,'11. Mundo Mascotas'!$B:$B,0),2),"")</f>
        <v>70680</v>
      </c>
      <c r="N1601" s="6" t="str">
        <f aca="false">IFERROR(INDEX('12. Yaguar'!$B:$E,MATCH($A1601,'12. Yaguar'!$B:$B,0),2),"")</f>
        <v/>
      </c>
      <c r="O1601" s="6" t="str">
        <f aca="false">IFERROR(INDEX('13. King Clor'!$A:$B,MATCH($A1601,'13. King Clor'!$A:$A,0),2),"")</f>
        <v/>
      </c>
      <c r="P1601" s="6" t="str">
        <f aca="false">IFERROR(INDEX('14. Diserquim'!$A:$B,MATCH($A1601,'14. Diserquim'!$A:$A,0),2),"")</f>
        <v/>
      </c>
      <c r="Q1601" s="6" t="str">
        <f aca="false">IFERROR(INDEX('15. Moreno'!$A:$B,MATCH($A1601,'15. Moreno'!$A:$A,0),2),"")</f>
        <v/>
      </c>
      <c r="R1601" s="6" t="str">
        <f aca="false">IFERROR(INDEX('10. Collares'!$J:$K,MATCH($A1601,'10. Collares'!$J:$J,0),2),"")</f>
        <v/>
      </c>
      <c r="S1601" s="6" t="str">
        <f aca="false">IFERROR(INDEX('13. King Clor'!$G:$H,MATCH($A1601,'13. King Clor'!$G:$G,0),2),"")</f>
        <v/>
      </c>
      <c r="T1601" s="6" t="str">
        <f aca="false">IFERROR(INDEX('10. Collares'!$A:$B,MATCH($A1601,'10. Collares'!$A:$A,0),2),"")</f>
        <v/>
      </c>
      <c r="U1601" s="6" t="str">
        <f aca="false">IFERROR(INDEX('16. Mis nietos'!$B:$C,MATCH($A1601,'16. Mis nietos'!$B:$B,0),2),"")</f>
        <v/>
      </c>
      <c r="V1601" s="6" t="str">
        <f aca="false">IFERROR(INDEX('17. Profesional Vet'!$A:$B,MATCH($A1601,'17. Profesional Vet'!$A:$A,0),2),"")</f>
        <v/>
      </c>
      <c r="W1601" s="6" t="str">
        <f aca="false">IFERROR(INDEX('18. Premier'!$A:$B,MATCH($A1601,'18. Premier'!$A:$A,0),2),"")</f>
        <v/>
      </c>
      <c r="X1601" s="6" t="str">
        <f aca="false">IFERROR(INDEX('19. Dacam'!$A:$B,MATCH($A1601,'19. Dacam'!$A:$A,0),2),"")</f>
        <v/>
      </c>
      <c r="Y1601" s="6" t="n">
        <f aca="false">IFERROR(INDEX('20. Proveedor'!$A:$B,MATCH($A1601,'20. Proveedor'!$A:$A,0),2),"")</f>
        <v>70453.95</v>
      </c>
      <c r="Z1601" s="6" t="str">
        <f aca="false">IFERROR(INDEX('21. Saphirus'!$A:$B,MATCH($A1601,'21. Saphirus'!$A:$A,0),2),"")</f>
        <v/>
      </c>
    </row>
    <row r="1602" customFormat="false" ht="15.75" hidden="false" customHeight="true" outlineLevel="0" collapsed="false">
      <c r="A1602" s="5" t="s">
        <v>1640</v>
      </c>
      <c r="B1602" s="5" t="n">
        <v>1905389</v>
      </c>
      <c r="C1602" s="5" t="s">
        <v>33</v>
      </c>
      <c r="D1602" s="6" t="str">
        <f aca="false">IFERROR(INDEX('1. Benavídez'!$A:$B,MATCH($A1602,'1. Benavídez'!$A:$A,0),2),"")</f>
        <v/>
      </c>
      <c r="E1602" s="6" t="n">
        <f aca="false">IFERROR(INDEX('2. Gallo'!$B:$D,MATCH($A1602,'2. Gallo'!$B:$B,0),3),"")</f>
        <v>29493</v>
      </c>
      <c r="F1602" s="6" t="n">
        <f aca="false">IFERROR(INDEX('3. Anea'!$B:$D,MATCH($A1602,'3. Anea'!$B:$B,0),2),"")</f>
        <v>30014</v>
      </c>
      <c r="G1602" s="6" t="str">
        <f aca="false">IFERROR(INDEX('4. Pilar'!$A:$C,MATCH($A1602,'4. Pilar'!$A:$A,0),2),"")</f>
        <v/>
      </c>
      <c r="H1602" s="6" t="n">
        <f aca="false">IFERROR(INDEX('5. Tortuguitas'!$B:$D,MATCH($A1602,'5. Tortuguitas'!$B:$B,0),2),"")</f>
        <v>29210</v>
      </c>
      <c r="I1602" s="6" t="str">
        <f aca="false">IFERROR(INDEX('6. Del Viso'!$A:$B,MATCH($A1602,'6. Del Viso'!$A:$A,0),3),"")</f>
        <v/>
      </c>
      <c r="J1602" s="6" t="str">
        <f aca="false">IFERROR(INDEX('7. Chica Glade'!$B:$F,MATCH($A1602,'7. Chica Glade'!$B:$B,0),2),"")</f>
        <v/>
      </c>
      <c r="K1602" s="6" t="str">
        <f aca="false">IFERROR(INDEX('8. Veterinaria'!$A:$B,MATCH($A1602,'8. Veterinaria'!$A:$A,0),2),"")</f>
        <v/>
      </c>
      <c r="L1602" s="6" t="str">
        <f aca="false">IFERROR(INDEX('9. Hipocampus'!$A:$B,MATCH($A1602,'9. Hipocampus'!$A:$A,0),2),"")</f>
        <v/>
      </c>
      <c r="M1602" s="6" t="n">
        <f aca="false">IFERROR(INDEX('11. Mundo Mascotas'!$B:$D,MATCH($A1602,'11. Mundo Mascotas'!$B:$B,0),2),"")</f>
        <v>31160</v>
      </c>
      <c r="N1602" s="6" t="str">
        <f aca="false">IFERROR(INDEX('12. Yaguar'!$B:$E,MATCH($A1602,'12. Yaguar'!$B:$B,0),2),"")</f>
        <v/>
      </c>
      <c r="O1602" s="6" t="str">
        <f aca="false">IFERROR(INDEX('13. King Clor'!$A:$B,MATCH($A1602,'13. King Clor'!$A:$A,0),2),"")</f>
        <v/>
      </c>
      <c r="P1602" s="6" t="str">
        <f aca="false">IFERROR(INDEX('14. Diserquim'!$A:$B,MATCH($A1602,'14. Diserquim'!$A:$A,0),2),"")</f>
        <v/>
      </c>
      <c r="Q1602" s="6" t="str">
        <f aca="false">IFERROR(INDEX('15. Moreno'!$A:$B,MATCH($A1602,'15. Moreno'!$A:$A,0),2),"")</f>
        <v/>
      </c>
      <c r="R1602" s="6" t="str">
        <f aca="false">IFERROR(INDEX('10. Collares'!$J:$K,MATCH($A1602,'10. Collares'!$J:$J,0),2),"")</f>
        <v/>
      </c>
      <c r="S1602" s="6" t="str">
        <f aca="false">IFERROR(INDEX('13. King Clor'!$G:$H,MATCH($A1602,'13. King Clor'!$G:$G,0),2),"")</f>
        <v/>
      </c>
      <c r="T1602" s="6" t="str">
        <f aca="false">IFERROR(INDEX('10. Collares'!$A:$B,MATCH($A1602,'10. Collares'!$A:$A,0),2),"")</f>
        <v/>
      </c>
      <c r="U1602" s="6" t="str">
        <f aca="false">IFERROR(INDEX('16. Mis nietos'!$B:$C,MATCH($A1602,'16. Mis nietos'!$B:$B,0),2),"")</f>
        <v/>
      </c>
      <c r="V1602" s="6" t="str">
        <f aca="false">IFERROR(INDEX('17. Profesional Vet'!$A:$B,MATCH($A1602,'17. Profesional Vet'!$A:$A,0),2),"")</f>
        <v/>
      </c>
      <c r="W1602" s="6" t="str">
        <f aca="false">IFERROR(INDEX('18. Premier'!$A:$B,MATCH($A1602,'18. Premier'!$A:$A,0),2),"")</f>
        <v/>
      </c>
      <c r="X1602" s="6" t="str">
        <f aca="false">IFERROR(INDEX('19. Dacam'!$A:$B,MATCH($A1602,'19. Dacam'!$A:$A,0),2),"")</f>
        <v/>
      </c>
      <c r="Y1602" s="6" t="str">
        <f aca="false">IFERROR(INDEX('20. Proveedor'!$A:$B,MATCH($A1602,'20. Proveedor'!$A:$A,0),2),"")</f>
        <v/>
      </c>
      <c r="Z1602" s="6" t="str">
        <f aca="false">IFERROR(INDEX('21. Saphirus'!$A:$B,MATCH($A1602,'21. Saphirus'!$A:$A,0),2),"")</f>
        <v/>
      </c>
    </row>
    <row r="1603" customFormat="false" ht="15.75" hidden="false" customHeight="true" outlineLevel="0" collapsed="false">
      <c r="A1603" s="5" t="s">
        <v>1641</v>
      </c>
      <c r="B1603" s="5" t="n">
        <v>1905196</v>
      </c>
      <c r="C1603" s="5" t="s">
        <v>33</v>
      </c>
      <c r="D1603" s="6" t="str">
        <f aca="false">IFERROR(INDEX('1. Benavídez'!$A:$B,MATCH($A1603,'1. Benavídez'!$A:$A,0),2),"")</f>
        <v/>
      </c>
      <c r="E1603" s="6" t="str">
        <f aca="false">IFERROR(INDEX('2. Gallo'!$B:$D,MATCH($A1603,'2. Gallo'!$B:$B,0),3),"")</f>
        <v/>
      </c>
      <c r="F1603" s="6" t="str">
        <f aca="false">IFERROR(INDEX('3. Anea'!$B:$D,MATCH($A1603,'3. Anea'!$B:$B,0),2),"")</f>
        <v/>
      </c>
      <c r="G1603" s="6" t="str">
        <f aca="false">IFERROR(INDEX('4. Pilar'!$A:$C,MATCH($A1603,'4. Pilar'!$A:$A,0),2),"")</f>
        <v/>
      </c>
      <c r="H1603" s="6" t="str">
        <f aca="false">IFERROR(INDEX('5. Tortuguitas'!$B:$D,MATCH($A1603,'5. Tortuguitas'!$B:$B,0),2),"")</f>
        <v/>
      </c>
      <c r="I1603" s="6" t="str">
        <f aca="false">IFERROR(INDEX('6. Del Viso'!$A:$B,MATCH($A1603,'6. Del Viso'!$A:$A,0),3),"")</f>
        <v/>
      </c>
      <c r="J1603" s="6" t="str">
        <f aca="false">IFERROR(INDEX('7. Chica Glade'!$B:$F,MATCH($A1603,'7. Chica Glade'!$B:$B,0),2),"")</f>
        <v/>
      </c>
      <c r="K1603" s="6" t="str">
        <f aca="false">IFERROR(INDEX('8. Veterinaria'!$A:$B,MATCH($A1603,'8. Veterinaria'!$A:$A,0),2),"")</f>
        <v/>
      </c>
      <c r="L1603" s="6" t="str">
        <f aca="false">IFERROR(INDEX('9. Hipocampus'!$A:$B,MATCH($A1603,'9. Hipocampus'!$A:$A,0),2),"")</f>
        <v/>
      </c>
      <c r="M1603" s="6" t="n">
        <f aca="false">IFERROR(INDEX('11. Mundo Mascotas'!$B:$D,MATCH($A1603,'11. Mundo Mascotas'!$B:$B,0),2),"")</f>
        <v>1200</v>
      </c>
      <c r="N1603" s="6" t="str">
        <f aca="false">IFERROR(INDEX('12. Yaguar'!$B:$E,MATCH($A1603,'12. Yaguar'!$B:$B,0),2),"")</f>
        <v/>
      </c>
      <c r="O1603" s="6" t="str">
        <f aca="false">IFERROR(INDEX('13. King Clor'!$A:$B,MATCH($A1603,'13. King Clor'!$A:$A,0),2),"")</f>
        <v/>
      </c>
      <c r="P1603" s="6" t="str">
        <f aca="false">IFERROR(INDEX('14. Diserquim'!$A:$B,MATCH($A1603,'14. Diserquim'!$A:$A,0),2),"")</f>
        <v/>
      </c>
      <c r="Q1603" s="6" t="str">
        <f aca="false">IFERROR(INDEX('15. Moreno'!$A:$B,MATCH($A1603,'15. Moreno'!$A:$A,0),2),"")</f>
        <v/>
      </c>
      <c r="R1603" s="6" t="str">
        <f aca="false">IFERROR(INDEX('10. Collares'!$J:$K,MATCH($A1603,'10. Collares'!$J:$J,0),2),"")</f>
        <v/>
      </c>
      <c r="S1603" s="6" t="str">
        <f aca="false">IFERROR(INDEX('13. King Clor'!$G:$H,MATCH($A1603,'13. King Clor'!$G:$G,0),2),"")</f>
        <v/>
      </c>
      <c r="T1603" s="6" t="str">
        <f aca="false">IFERROR(INDEX('10. Collares'!$A:$B,MATCH($A1603,'10. Collares'!$A:$A,0),2),"")</f>
        <v/>
      </c>
      <c r="U1603" s="6" t="str">
        <f aca="false">IFERROR(INDEX('16. Mis nietos'!$B:$C,MATCH($A1603,'16. Mis nietos'!$B:$B,0),2),"")</f>
        <v/>
      </c>
      <c r="V1603" s="6" t="str">
        <f aca="false">IFERROR(INDEX('17. Profesional Vet'!$A:$B,MATCH($A1603,'17. Profesional Vet'!$A:$A,0),2),"")</f>
        <v/>
      </c>
      <c r="W1603" s="6" t="str">
        <f aca="false">IFERROR(INDEX('18. Premier'!$A:$B,MATCH($A1603,'18. Premier'!$A:$A,0),2),"")</f>
        <v/>
      </c>
      <c r="X1603" s="6" t="str">
        <f aca="false">IFERROR(INDEX('19. Dacam'!$A:$B,MATCH($A1603,'19. Dacam'!$A:$A,0),2),"")</f>
        <v/>
      </c>
      <c r="Y1603" s="6" t="str">
        <f aca="false">IFERROR(INDEX('20. Proveedor'!$A:$B,MATCH($A1603,'20. Proveedor'!$A:$A,0),2),"")</f>
        <v/>
      </c>
      <c r="Z1603" s="6" t="str">
        <f aca="false">IFERROR(INDEX('21. Saphirus'!$A:$B,MATCH($A1603,'21. Saphirus'!$A:$A,0),2),"")</f>
        <v/>
      </c>
    </row>
    <row r="1604" customFormat="false" ht="15.75" hidden="false" customHeight="true" outlineLevel="0" collapsed="false">
      <c r="A1604" s="5" t="s">
        <v>1642</v>
      </c>
      <c r="B1604" s="5" t="n">
        <v>5126</v>
      </c>
      <c r="C1604" s="5" t="s">
        <v>134</v>
      </c>
      <c r="D1604" s="6" t="str">
        <f aca="false">IFERROR(INDEX('1. Benavídez'!$A:$B,MATCH($A1604,'1. Benavídez'!$A:$A,0),2),"")</f>
        <v/>
      </c>
      <c r="E1604" s="6" t="str">
        <f aca="false">IFERROR(INDEX('2. Gallo'!$B:$D,MATCH($A1604,'2. Gallo'!$B:$B,0),3),"")</f>
        <v/>
      </c>
      <c r="F1604" s="6" t="str">
        <f aca="false">IFERROR(INDEX('3. Anea'!$B:$D,MATCH($A1604,'3. Anea'!$B:$B,0),2),"")</f>
        <v/>
      </c>
      <c r="G1604" s="6" t="str">
        <f aca="false">IFERROR(INDEX('4. Pilar'!$A:$C,MATCH($A1604,'4. Pilar'!$A:$A,0),2),"")</f>
        <v/>
      </c>
      <c r="H1604" s="6" t="str">
        <f aca="false">IFERROR(INDEX('5. Tortuguitas'!$B:$D,MATCH($A1604,'5. Tortuguitas'!$B:$B,0),2),"")</f>
        <v/>
      </c>
      <c r="I1604" s="6" t="str">
        <f aca="false">IFERROR(INDEX('6. Del Viso'!$A:$B,MATCH($A1604,'6. Del Viso'!$A:$A,0),3),"")</f>
        <v/>
      </c>
      <c r="J1604" s="6" t="str">
        <f aca="false">IFERROR(INDEX('7. Chica Glade'!$B:$F,MATCH($A1604,'7. Chica Glade'!$B:$B,0),2),"")</f>
        <v/>
      </c>
      <c r="K1604" s="6" t="str">
        <f aca="false">IFERROR(INDEX('8. Veterinaria'!$A:$B,MATCH($A1604,'8. Veterinaria'!$A:$A,0),2),"")</f>
        <v/>
      </c>
      <c r="L1604" s="6" t="str">
        <f aca="false">IFERROR(INDEX('9. Hipocampus'!$A:$B,MATCH($A1604,'9. Hipocampus'!$A:$A,0),2),"")</f>
        <v/>
      </c>
      <c r="M1604" s="6" t="str">
        <f aca="false">IFERROR(INDEX('11. Mundo Mascotas'!$B:$D,MATCH($A1604,'11. Mundo Mascotas'!$B:$B,0),2),"")</f>
        <v/>
      </c>
      <c r="N1604" s="6" t="str">
        <f aca="false">IFERROR(INDEX('12. Yaguar'!$B:$E,MATCH($A1604,'12. Yaguar'!$B:$B,0),2),"")</f>
        <v/>
      </c>
      <c r="O1604" s="6" t="str">
        <f aca="false">IFERROR(INDEX('13. King Clor'!$A:$B,MATCH($A1604,'13. King Clor'!$A:$A,0),2),"")</f>
        <v/>
      </c>
      <c r="P1604" s="6" t="str">
        <f aca="false">IFERROR(INDEX('14. Diserquim'!$A:$B,MATCH($A1604,'14. Diserquim'!$A:$A,0),2),"")</f>
        <v/>
      </c>
      <c r="Q1604" s="6" t="str">
        <f aca="false">IFERROR(INDEX('15. Moreno'!$A:$B,MATCH($A1604,'15. Moreno'!$A:$A,0),2),"")</f>
        <v/>
      </c>
      <c r="R1604" s="6" t="str">
        <f aca="false">IFERROR(INDEX('10. Collares'!$J:$K,MATCH($A1604,'10. Collares'!$J:$J,0),2),"")</f>
        <v/>
      </c>
      <c r="S1604" s="6" t="str">
        <f aca="false">IFERROR(INDEX('13. King Clor'!$G:$H,MATCH($A1604,'13. King Clor'!$G:$G,0),2),"")</f>
        <v/>
      </c>
      <c r="T1604" s="6" t="str">
        <f aca="false">IFERROR(INDEX('10. Collares'!$A:$B,MATCH($A1604,'10. Collares'!$A:$A,0),2),"")</f>
        <v/>
      </c>
      <c r="U1604" s="6" t="str">
        <f aca="false">IFERROR(INDEX('16. Mis nietos'!$B:$C,MATCH($A1604,'16. Mis nietos'!$B:$B,0),2),"")</f>
        <v/>
      </c>
      <c r="V1604" s="6" t="str">
        <f aca="false">IFERROR(INDEX('17. Profesional Vet'!$A:$B,MATCH($A1604,'17. Profesional Vet'!$A:$A,0),2),"")</f>
        <v/>
      </c>
      <c r="W1604" s="6" t="str">
        <f aca="false">IFERROR(INDEX('18. Premier'!$A:$B,MATCH($A1604,'18. Premier'!$A:$A,0),2),"")</f>
        <v/>
      </c>
      <c r="X1604" s="6" t="str">
        <f aca="false">IFERROR(INDEX('19. Dacam'!$A:$B,MATCH($A1604,'19. Dacam'!$A:$A,0),2),"")</f>
        <v/>
      </c>
      <c r="Y1604" s="6" t="str">
        <f aca="false">IFERROR(INDEX('20. Proveedor'!$A:$B,MATCH($A1604,'20. Proveedor'!$A:$A,0),2),"")</f>
        <v/>
      </c>
      <c r="Z1604" s="6" t="str">
        <f aca="false">IFERROR(INDEX('21. Saphirus'!$A:$B,MATCH($A1604,'21. Saphirus'!$A:$A,0),2),"")</f>
        <v/>
      </c>
    </row>
    <row r="1605" customFormat="false" ht="15.75" hidden="false" customHeight="true" outlineLevel="0" collapsed="false">
      <c r="A1605" s="5" t="s">
        <v>1643</v>
      </c>
      <c r="B1605" s="5" t="n">
        <v>1905444</v>
      </c>
      <c r="C1605" s="5" t="s">
        <v>33</v>
      </c>
      <c r="D1605" s="6" t="str">
        <f aca="false">IFERROR(INDEX('1. Benavídez'!$A:$B,MATCH($A1605,'1. Benavídez'!$A:$A,0),2),"")</f>
        <v/>
      </c>
      <c r="E1605" s="6" t="n">
        <f aca="false">IFERROR(INDEX('2. Gallo'!$B:$D,MATCH($A1605,'2. Gallo'!$B:$B,0),3),"")</f>
        <v>21562</v>
      </c>
      <c r="F1605" s="6" t="n">
        <f aca="false">IFERROR(INDEX('3. Anea'!$B:$D,MATCH($A1605,'3. Anea'!$B:$B,0),2),"")</f>
        <v>21944</v>
      </c>
      <c r="G1605" s="6" t="str">
        <f aca="false">IFERROR(INDEX('4. Pilar'!$A:$C,MATCH($A1605,'4. Pilar'!$A:$A,0),2),"")</f>
        <v/>
      </c>
      <c r="H1605" s="6" t="str">
        <f aca="false">IFERROR(INDEX('5. Tortuguitas'!$B:$D,MATCH($A1605,'5. Tortuguitas'!$B:$B,0),2),"")</f>
        <v/>
      </c>
      <c r="I1605" s="6" t="str">
        <f aca="false">IFERROR(INDEX('6. Del Viso'!$A:$B,MATCH($A1605,'6. Del Viso'!$A:$A,0),3),"")</f>
        <v/>
      </c>
      <c r="J1605" s="6" t="str">
        <f aca="false">IFERROR(INDEX('7. Chica Glade'!$B:$F,MATCH($A1605,'7. Chica Glade'!$B:$B,0),2),"")</f>
        <v/>
      </c>
      <c r="K1605" s="6" t="str">
        <f aca="false">IFERROR(INDEX('8. Veterinaria'!$A:$B,MATCH($A1605,'8. Veterinaria'!$A:$A,0),2),"")</f>
        <v/>
      </c>
      <c r="L1605" s="6" t="str">
        <f aca="false">IFERROR(INDEX('9. Hipocampus'!$A:$B,MATCH($A1605,'9. Hipocampus'!$A:$A,0),2),"")</f>
        <v/>
      </c>
      <c r="M1605" s="6" t="str">
        <f aca="false">IFERROR(INDEX('11. Mundo Mascotas'!$B:$D,MATCH($A1605,'11. Mundo Mascotas'!$B:$B,0),2),"")</f>
        <v/>
      </c>
      <c r="N1605" s="6" t="str">
        <f aca="false">IFERROR(INDEX('12. Yaguar'!$B:$E,MATCH($A1605,'12. Yaguar'!$B:$B,0),2),"")</f>
        <v/>
      </c>
      <c r="O1605" s="6" t="str">
        <f aca="false">IFERROR(INDEX('13. King Clor'!$A:$B,MATCH($A1605,'13. King Clor'!$A:$A,0),2),"")</f>
        <v/>
      </c>
      <c r="P1605" s="6" t="str">
        <f aca="false">IFERROR(INDEX('14. Diserquim'!$A:$B,MATCH($A1605,'14. Diserquim'!$A:$A,0),2),"")</f>
        <v/>
      </c>
      <c r="Q1605" s="6" t="str">
        <f aca="false">IFERROR(INDEX('15. Moreno'!$A:$B,MATCH($A1605,'15. Moreno'!$A:$A,0),2),"")</f>
        <v/>
      </c>
      <c r="R1605" s="6" t="str">
        <f aca="false">IFERROR(INDEX('10. Collares'!$J:$K,MATCH($A1605,'10. Collares'!$J:$J,0),2),"")</f>
        <v/>
      </c>
      <c r="S1605" s="6" t="str">
        <f aca="false">IFERROR(INDEX('13. King Clor'!$G:$H,MATCH($A1605,'13. King Clor'!$G:$G,0),2),"")</f>
        <v/>
      </c>
      <c r="T1605" s="6" t="str">
        <f aca="false">IFERROR(INDEX('10. Collares'!$A:$B,MATCH($A1605,'10. Collares'!$A:$A,0),2),"")</f>
        <v/>
      </c>
      <c r="U1605" s="6" t="str">
        <f aca="false">IFERROR(INDEX('16. Mis nietos'!$B:$C,MATCH($A1605,'16. Mis nietos'!$B:$B,0),2),"")</f>
        <v/>
      </c>
      <c r="V1605" s="6" t="str">
        <f aca="false">IFERROR(INDEX('17. Profesional Vet'!$A:$B,MATCH($A1605,'17. Profesional Vet'!$A:$A,0),2),"")</f>
        <v/>
      </c>
      <c r="W1605" s="6" t="str">
        <f aca="false">IFERROR(INDEX('18. Premier'!$A:$B,MATCH($A1605,'18. Premier'!$A:$A,0),2),"")</f>
        <v/>
      </c>
      <c r="X1605" s="6" t="str">
        <f aca="false">IFERROR(INDEX('19. Dacam'!$A:$B,MATCH($A1605,'19. Dacam'!$A:$A,0),2),"")</f>
        <v/>
      </c>
      <c r="Y1605" s="6" t="str">
        <f aca="false">IFERROR(INDEX('20. Proveedor'!$A:$B,MATCH($A1605,'20. Proveedor'!$A:$A,0),2),"")</f>
        <v/>
      </c>
      <c r="Z1605" s="6" t="str">
        <f aca="false">IFERROR(INDEX('21. Saphirus'!$A:$B,MATCH($A1605,'21. Saphirus'!$A:$A,0),2),"")</f>
        <v/>
      </c>
    </row>
    <row r="1606" customFormat="false" ht="15.75" hidden="false" customHeight="true" outlineLevel="0" collapsed="false">
      <c r="A1606" s="5" t="s">
        <v>1644</v>
      </c>
      <c r="B1606" s="5" t="n">
        <v>1176</v>
      </c>
      <c r="C1606" s="5" t="s">
        <v>147</v>
      </c>
      <c r="D1606" s="6" t="n">
        <f aca="false">IFERROR(INDEX('1. Benavídez'!$A:$B,MATCH($A1606,'1. Benavídez'!$A:$A,0),2),"")</f>
        <v>42486</v>
      </c>
      <c r="E1606" s="6" t="n">
        <f aca="false">IFERROR(INDEX('2. Gallo'!$B:$D,MATCH($A1606,'2. Gallo'!$B:$B,0),3),"")</f>
        <v>45096</v>
      </c>
      <c r="F1606" s="6" t="n">
        <f aca="false">IFERROR(INDEX('3. Anea'!$B:$D,MATCH($A1606,'3. Anea'!$B:$B,0),2),"")</f>
        <v>45895</v>
      </c>
      <c r="G1606" s="6" t="str">
        <f aca="false">IFERROR(INDEX('4. Pilar'!$A:$C,MATCH($A1606,'4. Pilar'!$A:$A,0),2),"")</f>
        <v/>
      </c>
      <c r="H1606" s="6" t="n">
        <f aca="false">IFERROR(INDEX('5. Tortuguitas'!$B:$D,MATCH($A1606,'5. Tortuguitas'!$B:$B,0),2),"")</f>
        <v>43900</v>
      </c>
      <c r="I1606" s="6" t="str">
        <f aca="false">IFERROR(INDEX('6. Del Viso'!$A:$B,MATCH($A1606,'6. Del Viso'!$A:$A,0),3),"")</f>
        <v/>
      </c>
      <c r="J1606" s="6" t="str">
        <f aca="false">IFERROR(INDEX('7. Chica Glade'!$B:$F,MATCH($A1606,'7. Chica Glade'!$B:$B,0),2),"")</f>
        <v/>
      </c>
      <c r="K1606" s="6" t="str">
        <f aca="false">IFERROR(INDEX('8. Veterinaria'!$A:$B,MATCH($A1606,'8. Veterinaria'!$A:$A,0),2),"")</f>
        <v/>
      </c>
      <c r="L1606" s="6" t="str">
        <f aca="false">IFERROR(INDEX('9. Hipocampus'!$A:$B,MATCH($A1606,'9. Hipocampus'!$A:$A,0),2),"")</f>
        <v/>
      </c>
      <c r="M1606" s="6" t="n">
        <f aca="false">IFERROR(INDEX('11. Mundo Mascotas'!$B:$D,MATCH($A1606,'11. Mundo Mascotas'!$B:$B,0),2),"")</f>
        <v>44840</v>
      </c>
      <c r="N1606" s="6" t="str">
        <f aca="false">IFERROR(INDEX('12. Yaguar'!$B:$E,MATCH($A1606,'12. Yaguar'!$B:$B,0),2),"")</f>
        <v/>
      </c>
      <c r="O1606" s="6" t="str">
        <f aca="false">IFERROR(INDEX('13. King Clor'!$A:$B,MATCH($A1606,'13. King Clor'!$A:$A,0),2),"")</f>
        <v/>
      </c>
      <c r="P1606" s="6" t="str">
        <f aca="false">IFERROR(INDEX('14. Diserquim'!$A:$B,MATCH($A1606,'14. Diserquim'!$A:$A,0),2),"")</f>
        <v/>
      </c>
      <c r="Q1606" s="6" t="str">
        <f aca="false">IFERROR(INDEX('15. Moreno'!$A:$B,MATCH($A1606,'15. Moreno'!$A:$A,0),2),"")</f>
        <v/>
      </c>
      <c r="R1606" s="6" t="str">
        <f aca="false">IFERROR(INDEX('10. Collares'!$J:$K,MATCH($A1606,'10. Collares'!$J:$J,0),2),"")</f>
        <v/>
      </c>
      <c r="S1606" s="6" t="str">
        <f aca="false">IFERROR(INDEX('13. King Clor'!$G:$H,MATCH($A1606,'13. King Clor'!$G:$G,0),2),"")</f>
        <v/>
      </c>
      <c r="T1606" s="6" t="str">
        <f aca="false">IFERROR(INDEX('10. Collares'!$A:$B,MATCH($A1606,'10. Collares'!$A:$A,0),2),"")</f>
        <v/>
      </c>
      <c r="U1606" s="6" t="str">
        <f aca="false">IFERROR(INDEX('16. Mis nietos'!$B:$C,MATCH($A1606,'16. Mis nietos'!$B:$B,0),2),"")</f>
        <v/>
      </c>
      <c r="V1606" s="6" t="str">
        <f aca="false">IFERROR(INDEX('17. Profesional Vet'!$A:$B,MATCH($A1606,'17. Profesional Vet'!$A:$A,0),2),"")</f>
        <v/>
      </c>
      <c r="W1606" s="6" t="str">
        <f aca="false">IFERROR(INDEX('18. Premier'!$A:$B,MATCH($A1606,'18. Premier'!$A:$A,0),2),"")</f>
        <v/>
      </c>
      <c r="X1606" s="6" t="str">
        <f aca="false">IFERROR(INDEX('19. Dacam'!$A:$B,MATCH($A1606,'19. Dacam'!$A:$A,0),2),"")</f>
        <v/>
      </c>
      <c r="Y1606" s="6" t="n">
        <f aca="false">IFERROR(INDEX('20. Proveedor'!$A:$B,MATCH($A1606,'20. Proveedor'!$A:$A,0),2),"")</f>
        <v>45179.4</v>
      </c>
      <c r="Z1606" s="6" t="str">
        <f aca="false">IFERROR(INDEX('21. Saphirus'!$A:$B,MATCH($A1606,'21. Saphirus'!$A:$A,0),2),"")</f>
        <v/>
      </c>
    </row>
    <row r="1607" customFormat="false" ht="15.75" hidden="false" customHeight="true" outlineLevel="0" collapsed="false">
      <c r="A1607" s="5" t="s">
        <v>1645</v>
      </c>
      <c r="B1607" s="5" t="n">
        <v>1177</v>
      </c>
      <c r="C1607" s="5" t="s">
        <v>147</v>
      </c>
      <c r="D1607" s="6" t="n">
        <f aca="false">IFERROR(INDEX('1. Benavídez'!$A:$B,MATCH($A1607,'1. Benavídez'!$A:$A,0),2),"")</f>
        <v>66573</v>
      </c>
      <c r="E1607" s="6" t="n">
        <f aca="false">IFERROR(INDEX('2. Gallo'!$B:$D,MATCH($A1607,'2. Gallo'!$B:$B,0),3),"")</f>
        <v>78547</v>
      </c>
      <c r="F1607" s="6" t="n">
        <f aca="false">IFERROR(INDEX('3. Anea'!$B:$D,MATCH($A1607,'3. Anea'!$B:$B,0),2),"")</f>
        <v>72519</v>
      </c>
      <c r="G1607" s="6" t="str">
        <f aca="false">IFERROR(INDEX('4. Pilar'!$A:$C,MATCH($A1607,'4. Pilar'!$A:$A,0),2),"")</f>
        <v/>
      </c>
      <c r="H1607" s="6" t="n">
        <f aca="false">IFERROR(INDEX('5. Tortuguitas'!$B:$D,MATCH($A1607,'5. Tortuguitas'!$B:$B,0),2),"")</f>
        <v>68290</v>
      </c>
      <c r="I1607" s="6" t="str">
        <f aca="false">IFERROR(INDEX('6. Del Viso'!$A:$B,MATCH($A1607,'6. Del Viso'!$A:$A,0),3),"")</f>
        <v/>
      </c>
      <c r="J1607" s="6" t="str">
        <f aca="false">IFERROR(INDEX('7. Chica Glade'!$B:$F,MATCH($A1607,'7. Chica Glade'!$B:$B,0),2),"")</f>
        <v/>
      </c>
      <c r="K1607" s="6" t="str">
        <f aca="false">IFERROR(INDEX('8. Veterinaria'!$A:$B,MATCH($A1607,'8. Veterinaria'!$A:$A,0),2),"")</f>
        <v/>
      </c>
      <c r="L1607" s="6" t="str">
        <f aca="false">IFERROR(INDEX('9. Hipocampus'!$A:$B,MATCH($A1607,'9. Hipocampus'!$A:$A,0),2),"")</f>
        <v/>
      </c>
      <c r="M1607" s="6" t="n">
        <f aca="false">IFERROR(INDEX('11. Mundo Mascotas'!$B:$D,MATCH($A1607,'11. Mundo Mascotas'!$B:$B,0),2),"")</f>
        <v>71820</v>
      </c>
      <c r="N1607" s="6" t="str">
        <f aca="false">IFERROR(INDEX('12. Yaguar'!$B:$E,MATCH($A1607,'12. Yaguar'!$B:$B,0),2),"")</f>
        <v/>
      </c>
      <c r="O1607" s="6" t="str">
        <f aca="false">IFERROR(INDEX('13. King Clor'!$A:$B,MATCH($A1607,'13. King Clor'!$A:$A,0),2),"")</f>
        <v/>
      </c>
      <c r="P1607" s="6" t="str">
        <f aca="false">IFERROR(INDEX('14. Diserquim'!$A:$B,MATCH($A1607,'14. Diserquim'!$A:$A,0),2),"")</f>
        <v/>
      </c>
      <c r="Q1607" s="6" t="str">
        <f aca="false">IFERROR(INDEX('15. Moreno'!$A:$B,MATCH($A1607,'15. Moreno'!$A:$A,0),2),"")</f>
        <v/>
      </c>
      <c r="R1607" s="6" t="str">
        <f aca="false">IFERROR(INDEX('10. Collares'!$J:$K,MATCH($A1607,'10. Collares'!$J:$J,0),2),"")</f>
        <v/>
      </c>
      <c r="S1607" s="6" t="str">
        <f aca="false">IFERROR(INDEX('13. King Clor'!$G:$H,MATCH($A1607,'13. King Clor'!$G:$G,0),2),"")</f>
        <v/>
      </c>
      <c r="T1607" s="6" t="str">
        <f aca="false">IFERROR(INDEX('10. Collares'!$A:$B,MATCH($A1607,'10. Collares'!$A:$A,0),2),"")</f>
        <v/>
      </c>
      <c r="U1607" s="6" t="str">
        <f aca="false">IFERROR(INDEX('16. Mis nietos'!$B:$C,MATCH($A1607,'16. Mis nietos'!$B:$B,0),2),"")</f>
        <v/>
      </c>
      <c r="V1607" s="6" t="str">
        <f aca="false">IFERROR(INDEX('17. Profesional Vet'!$A:$B,MATCH($A1607,'17. Profesional Vet'!$A:$A,0),2),"")</f>
        <v/>
      </c>
      <c r="W1607" s="6" t="str">
        <f aca="false">IFERROR(INDEX('18. Premier'!$A:$B,MATCH($A1607,'18. Premier'!$A:$A,0),2),"")</f>
        <v/>
      </c>
      <c r="X1607" s="6" t="str">
        <f aca="false">IFERROR(INDEX('19. Dacam'!$A:$B,MATCH($A1607,'19. Dacam'!$A:$A,0),2),"")</f>
        <v/>
      </c>
      <c r="Y1607" s="6" t="n">
        <f aca="false">IFERROR(INDEX('20. Proveedor'!$A:$B,MATCH($A1607,'20. Proveedor'!$A:$A,0),2),"")</f>
        <v>71387.4</v>
      </c>
      <c r="Z1607" s="6" t="str">
        <f aca="false">IFERROR(INDEX('21. Saphirus'!$A:$B,MATCH($A1607,'21. Saphirus'!$A:$A,0),2),"")</f>
        <v/>
      </c>
    </row>
    <row r="1608" customFormat="false" ht="15.75" hidden="false" customHeight="true" outlineLevel="0" collapsed="false">
      <c r="A1608" s="5" t="s">
        <v>1646</v>
      </c>
      <c r="B1608" s="5" t="n">
        <v>1905966</v>
      </c>
      <c r="C1608" s="5" t="s">
        <v>123</v>
      </c>
      <c r="D1608" s="6" t="str">
        <f aca="false">IFERROR(INDEX('1. Benavídez'!$A:$B,MATCH($A1608,'1. Benavídez'!$A:$A,0),2),"")</f>
        <v/>
      </c>
      <c r="E1608" s="6" t="str">
        <f aca="false">IFERROR(INDEX('2. Gallo'!$B:$D,MATCH($A1608,'2. Gallo'!$B:$B,0),3),"")</f>
        <v/>
      </c>
      <c r="F1608" s="6" t="str">
        <f aca="false">IFERROR(INDEX('3. Anea'!$B:$D,MATCH($A1608,'3. Anea'!$B:$B,0),2),"")</f>
        <v/>
      </c>
      <c r="G1608" s="6" t="str">
        <f aca="false">IFERROR(INDEX('4. Pilar'!$A:$C,MATCH($A1608,'4. Pilar'!$A:$A,0),2),"")</f>
        <v/>
      </c>
      <c r="H1608" s="6" t="str">
        <f aca="false">IFERROR(INDEX('5. Tortuguitas'!$B:$D,MATCH($A1608,'5. Tortuguitas'!$B:$B,0),2),"")</f>
        <v/>
      </c>
      <c r="I1608" s="6" t="str">
        <f aca="false">IFERROR(INDEX('6. Del Viso'!$A:$B,MATCH($A1608,'6. Del Viso'!$A:$A,0),3),"")</f>
        <v/>
      </c>
      <c r="J1608" s="6" t="str">
        <f aca="false">IFERROR(INDEX('7. Chica Glade'!$B:$F,MATCH($A1608,'7. Chica Glade'!$B:$B,0),2),"")</f>
        <v/>
      </c>
      <c r="K1608" s="6" t="str">
        <f aca="false">IFERROR(INDEX('8. Veterinaria'!$A:$B,MATCH($A1608,'8. Veterinaria'!$A:$A,0),2),"")</f>
        <v/>
      </c>
      <c r="L1608" s="6" t="str">
        <f aca="false">IFERROR(INDEX('9. Hipocampus'!$A:$B,MATCH($A1608,'9. Hipocampus'!$A:$A,0),2),"")</f>
        <v/>
      </c>
      <c r="M1608" s="6" t="str">
        <f aca="false">IFERROR(INDEX('11. Mundo Mascotas'!$B:$D,MATCH($A1608,'11. Mundo Mascotas'!$B:$B,0),2),"")</f>
        <v/>
      </c>
      <c r="N1608" s="6" t="n">
        <f aca="false">IFERROR(INDEX('12. Yaguar'!$B:$E,MATCH($A1608,'12. Yaguar'!$B:$B,0),2),"")</f>
        <v>1270</v>
      </c>
      <c r="O1608" s="6" t="str">
        <f aca="false">IFERROR(INDEX('13. King Clor'!$A:$B,MATCH($A1608,'13. King Clor'!$A:$A,0),2),"")</f>
        <v/>
      </c>
      <c r="P1608" s="6" t="str">
        <f aca="false">IFERROR(INDEX('14. Diserquim'!$A:$B,MATCH($A1608,'14. Diserquim'!$A:$A,0),2),"")</f>
        <v/>
      </c>
      <c r="Q1608" s="6" t="str">
        <f aca="false">IFERROR(INDEX('15. Moreno'!$A:$B,MATCH($A1608,'15. Moreno'!$A:$A,0),2),"")</f>
        <v/>
      </c>
      <c r="R1608" s="6" t="str">
        <f aca="false">IFERROR(INDEX('10. Collares'!$J:$K,MATCH($A1608,'10. Collares'!$J:$J,0),2),"")</f>
        <v/>
      </c>
      <c r="S1608" s="6" t="str">
        <f aca="false">IFERROR(INDEX('13. King Clor'!$G:$H,MATCH($A1608,'13. King Clor'!$G:$G,0),2),"")</f>
        <v/>
      </c>
      <c r="T1608" s="6" t="str">
        <f aca="false">IFERROR(INDEX('10. Collares'!$A:$B,MATCH($A1608,'10. Collares'!$A:$A,0),2),"")</f>
        <v/>
      </c>
      <c r="U1608" s="6" t="str">
        <f aca="false">IFERROR(INDEX('16. Mis nietos'!$B:$C,MATCH($A1608,'16. Mis nietos'!$B:$B,0),2),"")</f>
        <v/>
      </c>
      <c r="V1608" s="6" t="str">
        <f aca="false">IFERROR(INDEX('17. Profesional Vet'!$A:$B,MATCH($A1608,'17. Profesional Vet'!$A:$A,0),2),"")</f>
        <v/>
      </c>
      <c r="W1608" s="6" t="str">
        <f aca="false">IFERROR(INDEX('18. Premier'!$A:$B,MATCH($A1608,'18. Premier'!$A:$A,0),2),"")</f>
        <v/>
      </c>
      <c r="X1608" s="6" t="str">
        <f aca="false">IFERROR(INDEX('19. Dacam'!$A:$B,MATCH($A1608,'19. Dacam'!$A:$A,0),2),"")</f>
        <v/>
      </c>
      <c r="Y1608" s="6" t="str">
        <f aca="false">IFERROR(INDEX('20. Proveedor'!$A:$B,MATCH($A1608,'20. Proveedor'!$A:$A,0),2),"")</f>
        <v/>
      </c>
      <c r="Z1608" s="6" t="str">
        <f aca="false">IFERROR(INDEX('21. Saphirus'!$A:$B,MATCH($A1608,'21. Saphirus'!$A:$A,0),2),"")</f>
        <v/>
      </c>
    </row>
    <row r="1609" customFormat="false" ht="15.75" hidden="false" customHeight="true" outlineLevel="0" collapsed="false">
      <c r="A1609" s="5" t="s">
        <v>1647</v>
      </c>
      <c r="B1609" s="5" t="n">
        <v>1905955</v>
      </c>
      <c r="C1609" s="5" t="s">
        <v>123</v>
      </c>
      <c r="D1609" s="6" t="str">
        <f aca="false">IFERROR(INDEX('1. Benavídez'!$A:$B,MATCH($A1609,'1. Benavídez'!$A:$A,0),2),"")</f>
        <v/>
      </c>
      <c r="E1609" s="6" t="str">
        <f aca="false">IFERROR(INDEX('2. Gallo'!$B:$D,MATCH($A1609,'2. Gallo'!$B:$B,0),3),"")</f>
        <v/>
      </c>
      <c r="F1609" s="6" t="str">
        <f aca="false">IFERROR(INDEX('3. Anea'!$B:$D,MATCH($A1609,'3. Anea'!$B:$B,0),2),"")</f>
        <v/>
      </c>
      <c r="G1609" s="6" t="str">
        <f aca="false">IFERROR(INDEX('4. Pilar'!$A:$C,MATCH($A1609,'4. Pilar'!$A:$A,0),2),"")</f>
        <v/>
      </c>
      <c r="H1609" s="6" t="str">
        <f aca="false">IFERROR(INDEX('5. Tortuguitas'!$B:$D,MATCH($A1609,'5. Tortuguitas'!$B:$B,0),2),"")</f>
        <v/>
      </c>
      <c r="I1609" s="6" t="str">
        <f aca="false">IFERROR(INDEX('6. Del Viso'!$A:$B,MATCH($A1609,'6. Del Viso'!$A:$A,0),3),"")</f>
        <v/>
      </c>
      <c r="J1609" s="6" t="str">
        <f aca="false">IFERROR(INDEX('7. Chica Glade'!$B:$F,MATCH($A1609,'7. Chica Glade'!$B:$B,0),2),"")</f>
        <v/>
      </c>
      <c r="K1609" s="6" t="str">
        <f aca="false">IFERROR(INDEX('8. Veterinaria'!$A:$B,MATCH($A1609,'8. Veterinaria'!$A:$A,0),2),"")</f>
        <v/>
      </c>
      <c r="L1609" s="6" t="str">
        <f aca="false">IFERROR(INDEX('9. Hipocampus'!$A:$B,MATCH($A1609,'9. Hipocampus'!$A:$A,0),2),"")</f>
        <v/>
      </c>
      <c r="M1609" s="6" t="str">
        <f aca="false">IFERROR(INDEX('11. Mundo Mascotas'!$B:$D,MATCH($A1609,'11. Mundo Mascotas'!$B:$B,0),2),"")</f>
        <v/>
      </c>
      <c r="N1609" s="6" t="n">
        <f aca="false">IFERROR(INDEX('12. Yaguar'!$B:$E,MATCH($A1609,'12. Yaguar'!$B:$B,0),2),"")</f>
        <v>1270</v>
      </c>
      <c r="O1609" s="6" t="str">
        <f aca="false">IFERROR(INDEX('13. King Clor'!$A:$B,MATCH($A1609,'13. King Clor'!$A:$A,0),2),"")</f>
        <v/>
      </c>
      <c r="P1609" s="6" t="str">
        <f aca="false">IFERROR(INDEX('14. Diserquim'!$A:$B,MATCH($A1609,'14. Diserquim'!$A:$A,0),2),"")</f>
        <v/>
      </c>
      <c r="Q1609" s="6" t="str">
        <f aca="false">IFERROR(INDEX('15. Moreno'!$A:$B,MATCH($A1609,'15. Moreno'!$A:$A,0),2),"")</f>
        <v/>
      </c>
      <c r="R1609" s="6" t="str">
        <f aca="false">IFERROR(INDEX('10. Collares'!$J:$K,MATCH($A1609,'10. Collares'!$J:$J,0),2),"")</f>
        <v/>
      </c>
      <c r="S1609" s="6" t="str">
        <f aca="false">IFERROR(INDEX('13. King Clor'!$G:$H,MATCH($A1609,'13. King Clor'!$G:$G,0),2),"")</f>
        <v/>
      </c>
      <c r="T1609" s="6" t="str">
        <f aca="false">IFERROR(INDEX('10. Collares'!$A:$B,MATCH($A1609,'10. Collares'!$A:$A,0),2),"")</f>
        <v/>
      </c>
      <c r="U1609" s="6" t="str">
        <f aca="false">IFERROR(INDEX('16. Mis nietos'!$B:$C,MATCH($A1609,'16. Mis nietos'!$B:$B,0),2),"")</f>
        <v/>
      </c>
      <c r="V1609" s="6" t="str">
        <f aca="false">IFERROR(INDEX('17. Profesional Vet'!$A:$B,MATCH($A1609,'17. Profesional Vet'!$A:$A,0),2),"")</f>
        <v/>
      </c>
      <c r="W1609" s="6" t="str">
        <f aca="false">IFERROR(INDEX('18. Premier'!$A:$B,MATCH($A1609,'18. Premier'!$A:$A,0),2),"")</f>
        <v/>
      </c>
      <c r="X1609" s="6" t="str">
        <f aca="false">IFERROR(INDEX('19. Dacam'!$A:$B,MATCH($A1609,'19. Dacam'!$A:$A,0),2),"")</f>
        <v/>
      </c>
      <c r="Y1609" s="6" t="str">
        <f aca="false">IFERROR(INDEX('20. Proveedor'!$A:$B,MATCH($A1609,'20. Proveedor'!$A:$A,0),2),"")</f>
        <v/>
      </c>
      <c r="Z1609" s="6" t="str">
        <f aca="false">IFERROR(INDEX('21. Saphirus'!$A:$B,MATCH($A1609,'21. Saphirus'!$A:$A,0),2),"")</f>
        <v/>
      </c>
    </row>
    <row r="1610" customFormat="false" ht="15.75" hidden="false" customHeight="true" outlineLevel="0" collapsed="false">
      <c r="A1610" s="5" t="s">
        <v>1648</v>
      </c>
      <c r="B1610" s="5" t="n">
        <v>1905967</v>
      </c>
      <c r="C1610" s="5" t="s">
        <v>123</v>
      </c>
      <c r="D1610" s="6" t="str">
        <f aca="false">IFERROR(INDEX('1. Benavídez'!$A:$B,MATCH($A1610,'1. Benavídez'!$A:$A,0),2),"")</f>
        <v/>
      </c>
      <c r="E1610" s="6" t="str">
        <f aca="false">IFERROR(INDEX('2. Gallo'!$B:$D,MATCH($A1610,'2. Gallo'!$B:$B,0),3),"")</f>
        <v/>
      </c>
      <c r="F1610" s="6" t="str">
        <f aca="false">IFERROR(INDEX('3. Anea'!$B:$D,MATCH($A1610,'3. Anea'!$B:$B,0),2),"")</f>
        <v/>
      </c>
      <c r="G1610" s="6" t="str">
        <f aca="false">IFERROR(INDEX('4. Pilar'!$A:$C,MATCH($A1610,'4. Pilar'!$A:$A,0),2),"")</f>
        <v/>
      </c>
      <c r="H1610" s="6" t="str">
        <f aca="false">IFERROR(INDEX('5. Tortuguitas'!$B:$D,MATCH($A1610,'5. Tortuguitas'!$B:$B,0),2),"")</f>
        <v/>
      </c>
      <c r="I1610" s="6" t="str">
        <f aca="false">IFERROR(INDEX('6. Del Viso'!$A:$B,MATCH($A1610,'6. Del Viso'!$A:$A,0),3),"")</f>
        <v/>
      </c>
      <c r="J1610" s="6" t="str">
        <f aca="false">IFERROR(INDEX('7. Chica Glade'!$B:$F,MATCH($A1610,'7. Chica Glade'!$B:$B,0),2),"")</f>
        <v/>
      </c>
      <c r="K1610" s="6" t="str">
        <f aca="false">IFERROR(INDEX('8. Veterinaria'!$A:$B,MATCH($A1610,'8. Veterinaria'!$A:$A,0),2),"")</f>
        <v/>
      </c>
      <c r="L1610" s="6" t="str">
        <f aca="false">IFERROR(INDEX('9. Hipocampus'!$A:$B,MATCH($A1610,'9. Hipocampus'!$A:$A,0),2),"")</f>
        <v/>
      </c>
      <c r="M1610" s="6" t="str">
        <f aca="false">IFERROR(INDEX('11. Mundo Mascotas'!$B:$D,MATCH($A1610,'11. Mundo Mascotas'!$B:$B,0),2),"")</f>
        <v/>
      </c>
      <c r="N1610" s="6" t="n">
        <f aca="false">IFERROR(INDEX('12. Yaguar'!$B:$E,MATCH($A1610,'12. Yaguar'!$B:$B,0),2),"")</f>
        <v>1088.9</v>
      </c>
      <c r="O1610" s="6" t="str">
        <f aca="false">IFERROR(INDEX('13. King Clor'!$A:$B,MATCH($A1610,'13. King Clor'!$A:$A,0),2),"")</f>
        <v/>
      </c>
      <c r="P1610" s="6" t="str">
        <f aca="false">IFERROR(INDEX('14. Diserquim'!$A:$B,MATCH($A1610,'14. Diserquim'!$A:$A,0),2),"")</f>
        <v/>
      </c>
      <c r="Q1610" s="6" t="str">
        <f aca="false">IFERROR(INDEX('15. Moreno'!$A:$B,MATCH($A1610,'15. Moreno'!$A:$A,0),2),"")</f>
        <v/>
      </c>
      <c r="R1610" s="6" t="str">
        <f aca="false">IFERROR(INDEX('10. Collares'!$J:$K,MATCH($A1610,'10. Collares'!$J:$J,0),2),"")</f>
        <v/>
      </c>
      <c r="S1610" s="6" t="str">
        <f aca="false">IFERROR(INDEX('13. King Clor'!$G:$H,MATCH($A1610,'13. King Clor'!$G:$G,0),2),"")</f>
        <v/>
      </c>
      <c r="T1610" s="6" t="str">
        <f aca="false">IFERROR(INDEX('10. Collares'!$A:$B,MATCH($A1610,'10. Collares'!$A:$A,0),2),"")</f>
        <v/>
      </c>
      <c r="U1610" s="6" t="str">
        <f aca="false">IFERROR(INDEX('16. Mis nietos'!$B:$C,MATCH($A1610,'16. Mis nietos'!$B:$B,0),2),"")</f>
        <v/>
      </c>
      <c r="V1610" s="6" t="str">
        <f aca="false">IFERROR(INDEX('17. Profesional Vet'!$A:$B,MATCH($A1610,'17. Profesional Vet'!$A:$A,0),2),"")</f>
        <v/>
      </c>
      <c r="W1610" s="6" t="str">
        <f aca="false">IFERROR(INDEX('18. Premier'!$A:$B,MATCH($A1610,'18. Premier'!$A:$A,0),2),"")</f>
        <v/>
      </c>
      <c r="X1610" s="6" t="str">
        <f aca="false">IFERROR(INDEX('19. Dacam'!$A:$B,MATCH($A1610,'19. Dacam'!$A:$A,0),2),"")</f>
        <v/>
      </c>
      <c r="Y1610" s="6" t="str">
        <f aca="false">IFERROR(INDEX('20. Proveedor'!$A:$B,MATCH($A1610,'20. Proveedor'!$A:$A,0),2),"")</f>
        <v/>
      </c>
      <c r="Z1610" s="6" t="str">
        <f aca="false">IFERROR(INDEX('21. Saphirus'!$A:$B,MATCH($A1610,'21. Saphirus'!$A:$A,0),2),"")</f>
        <v/>
      </c>
    </row>
    <row r="1611" customFormat="false" ht="15.75" hidden="false" customHeight="true" outlineLevel="0" collapsed="false">
      <c r="A1611" s="5" t="s">
        <v>21</v>
      </c>
      <c r="B1611" s="5" t="n">
        <v>1906161</v>
      </c>
      <c r="C1611" s="5" t="s">
        <v>134</v>
      </c>
      <c r="D1611" s="6" t="str">
        <f aca="false">IFERROR(INDEX('1. Benavídez'!$A:$B,MATCH($A1611,'1. Benavídez'!$A:$A,0),2),"")</f>
        <v/>
      </c>
      <c r="E1611" s="6" t="str">
        <f aca="false">IFERROR(INDEX('2. Gallo'!$B:$D,MATCH($A1611,'2. Gallo'!$B:$B,0),3),"")</f>
        <v/>
      </c>
      <c r="F1611" s="6" t="str">
        <f aca="false">IFERROR(INDEX('3. Anea'!$B:$D,MATCH($A1611,'3. Anea'!$B:$B,0),2),"")</f>
        <v/>
      </c>
      <c r="G1611" s="6" t="str">
        <f aca="false">IFERROR(INDEX('4. Pilar'!$A:$C,MATCH($A1611,'4. Pilar'!$A:$A,0),2),"")</f>
        <v/>
      </c>
      <c r="H1611" s="6" t="str">
        <f aca="false">IFERROR(INDEX('5. Tortuguitas'!$B:$D,MATCH($A1611,'5. Tortuguitas'!$B:$B,0),2),"")</f>
        <v/>
      </c>
      <c r="I1611" s="6" t="str">
        <f aca="false">IFERROR(INDEX('6. Del Viso'!$A:$B,MATCH($A1611,'6. Del Viso'!$A:$A,0),3),"")</f>
        <v/>
      </c>
      <c r="J1611" s="6" t="str">
        <f aca="false">IFERROR(INDEX('7. Chica Glade'!$B:$F,MATCH($A1611,'7. Chica Glade'!$B:$B,0),2),"")</f>
        <v/>
      </c>
      <c r="K1611" s="6" t="str">
        <f aca="false">IFERROR(INDEX('8. Veterinaria'!$A:$B,MATCH($A1611,'8. Veterinaria'!$A:$A,0),2),"")</f>
        <v/>
      </c>
      <c r="L1611" s="6" t="str">
        <f aca="false">IFERROR(INDEX('9. Hipocampus'!$A:$B,MATCH($A1611,'9. Hipocampus'!$A:$A,0),2),"")</f>
        <v/>
      </c>
      <c r="M1611" s="6" t="str">
        <f aca="false">IFERROR(INDEX('11. Mundo Mascotas'!$B:$D,MATCH($A1611,'11. Mundo Mascotas'!$B:$B,0),2),"")</f>
        <v/>
      </c>
      <c r="N1611" s="6" t="str">
        <f aca="false">IFERROR(INDEX('12. Yaguar'!$B:$E,MATCH($A1611,'12. Yaguar'!$B:$B,0),2),"")</f>
        <v/>
      </c>
      <c r="O1611" s="6" t="str">
        <f aca="false">IFERROR(INDEX('13. King Clor'!$A:$B,MATCH($A1611,'13. King Clor'!$A:$A,0),2),"")</f>
        <v/>
      </c>
      <c r="P1611" s="6" t="str">
        <f aca="false">IFERROR(INDEX('14. Diserquim'!$A:$B,MATCH($A1611,'14. Diserquim'!$A:$A,0),2),"")</f>
        <v/>
      </c>
      <c r="Q1611" s="6" t="str">
        <f aca="false">IFERROR(INDEX('15. Moreno'!$A:$B,MATCH($A1611,'15. Moreno'!$A:$A,0),2),"")</f>
        <v/>
      </c>
      <c r="R1611" s="6" t="str">
        <f aca="false">IFERROR(INDEX('10. Collares'!$J:$K,MATCH($A1611,'10. Collares'!$J:$J,0),2),"")</f>
        <v/>
      </c>
      <c r="S1611" s="6" t="str">
        <f aca="false">IFERROR(INDEX('13. King Clor'!$G:$H,MATCH($A1611,'13. King Clor'!$G:$G,0),2),"")</f>
        <v/>
      </c>
      <c r="T1611" s="6" t="str">
        <f aca="false">IFERROR(INDEX('10. Collares'!$A:$B,MATCH($A1611,'10. Collares'!$A:$A,0),2),"")</f>
        <v/>
      </c>
      <c r="U1611" s="6" t="str">
        <f aca="false">IFERROR(INDEX('16. Mis nietos'!$B:$C,MATCH($A1611,'16. Mis nietos'!$B:$B,0),2),"")</f>
        <v/>
      </c>
      <c r="V1611" s="6" t="str">
        <f aca="false">IFERROR(INDEX('17. Profesional Vet'!$A:$B,MATCH($A1611,'17. Profesional Vet'!$A:$A,0),2),"")</f>
        <v/>
      </c>
      <c r="W1611" s="6" t="str">
        <f aca="false">IFERROR(INDEX('18. Premier'!$A:$B,MATCH($A1611,'18. Premier'!$A:$A,0),2),"")</f>
        <v/>
      </c>
      <c r="X1611" s="6" t="str">
        <f aca="false">IFERROR(INDEX('19. Dacam'!$A:$B,MATCH($A1611,'19. Dacam'!$A:$A,0),2),"")</f>
        <v/>
      </c>
      <c r="Y1611" s="6" t="str">
        <f aca="false">IFERROR(INDEX('20. Proveedor'!$A:$B,MATCH($A1611,'20. Proveedor'!$A:$A,0),2),"")</f>
        <v/>
      </c>
      <c r="Z1611" s="6" t="str">
        <f aca="false">IFERROR(INDEX('21. Saphirus'!$A:$B,MATCH($A1611,'21. Saphirus'!$A:$A,0),2),"")</f>
        <v/>
      </c>
    </row>
    <row r="1612" customFormat="false" ht="15.75" hidden="false" customHeight="true" outlineLevel="0" collapsed="false">
      <c r="A1612" s="5" t="s">
        <v>1649</v>
      </c>
      <c r="B1612" s="5" t="n">
        <v>1905334</v>
      </c>
      <c r="C1612" s="5" t="s">
        <v>136</v>
      </c>
      <c r="D1612" s="6" t="str">
        <f aca="false">IFERROR(INDEX('1. Benavídez'!$A:$B,MATCH($A1612,'1. Benavídez'!$A:$A,0),2),"")</f>
        <v/>
      </c>
      <c r="E1612" s="6" t="str">
        <f aca="false">IFERROR(INDEX('2. Gallo'!$B:$D,MATCH($A1612,'2. Gallo'!$B:$B,0),3),"")</f>
        <v/>
      </c>
      <c r="F1612" s="6" t="str">
        <f aca="false">IFERROR(INDEX('3. Anea'!$B:$D,MATCH($A1612,'3. Anea'!$B:$B,0),2),"")</f>
        <v/>
      </c>
      <c r="G1612" s="6" t="str">
        <f aca="false">IFERROR(INDEX('4. Pilar'!$A:$C,MATCH($A1612,'4. Pilar'!$A:$A,0),2),"")</f>
        <v/>
      </c>
      <c r="H1612" s="6" t="str">
        <f aca="false">IFERROR(INDEX('5. Tortuguitas'!$B:$D,MATCH($A1612,'5. Tortuguitas'!$B:$B,0),2),"")</f>
        <v/>
      </c>
      <c r="I1612" s="6" t="str">
        <f aca="false">IFERROR(INDEX('6. Del Viso'!$A:$B,MATCH($A1612,'6. Del Viso'!$A:$A,0),3),"")</f>
        <v/>
      </c>
      <c r="J1612" s="6" t="str">
        <f aca="false">IFERROR(INDEX('7. Chica Glade'!$B:$F,MATCH($A1612,'7. Chica Glade'!$B:$B,0),2),"")</f>
        <v/>
      </c>
      <c r="K1612" s="6" t="str">
        <f aca="false">IFERROR(INDEX('8. Veterinaria'!$A:$B,MATCH($A1612,'8. Veterinaria'!$A:$A,0),2),"")</f>
        <v/>
      </c>
      <c r="L1612" s="6" t="str">
        <f aca="false">IFERROR(INDEX('9. Hipocampus'!$A:$B,MATCH($A1612,'9. Hipocampus'!$A:$A,0),2),"")</f>
        <v/>
      </c>
      <c r="M1612" s="6" t="str">
        <f aca="false">IFERROR(INDEX('11. Mundo Mascotas'!$B:$D,MATCH($A1612,'11. Mundo Mascotas'!$B:$B,0),2),"")</f>
        <v/>
      </c>
      <c r="N1612" s="6" t="str">
        <f aca="false">IFERROR(INDEX('12. Yaguar'!$B:$E,MATCH($A1612,'12. Yaguar'!$B:$B,0),2),"")</f>
        <v/>
      </c>
      <c r="O1612" s="6" t="str">
        <f aca="false">IFERROR(INDEX('13. King Clor'!$A:$B,MATCH($A1612,'13. King Clor'!$A:$A,0),2),"")</f>
        <v/>
      </c>
      <c r="P1612" s="6" t="str">
        <f aca="false">IFERROR(INDEX('14. Diserquim'!$A:$B,MATCH($A1612,'14. Diserquim'!$A:$A,0),2),"")</f>
        <v/>
      </c>
      <c r="Q1612" s="6" t="str">
        <f aca="false">IFERROR(INDEX('15. Moreno'!$A:$B,MATCH($A1612,'15. Moreno'!$A:$A,0),2),"")</f>
        <v/>
      </c>
      <c r="R1612" s="6" t="str">
        <f aca="false">IFERROR(INDEX('10. Collares'!$J:$K,MATCH($A1612,'10. Collares'!$J:$J,0),2),"")</f>
        <v/>
      </c>
      <c r="S1612" s="6" t="str">
        <f aca="false">IFERROR(INDEX('13. King Clor'!$G:$H,MATCH($A1612,'13. King Clor'!$G:$G,0),2),"")</f>
        <v/>
      </c>
      <c r="T1612" s="6" t="str">
        <f aca="false">IFERROR(INDEX('10. Collares'!$A:$B,MATCH($A1612,'10. Collares'!$A:$A,0),2),"")</f>
        <v/>
      </c>
      <c r="U1612" s="6" t="str">
        <f aca="false">IFERROR(INDEX('16. Mis nietos'!$B:$C,MATCH($A1612,'16. Mis nietos'!$B:$B,0),2),"")</f>
        <v/>
      </c>
      <c r="V1612" s="6" t="str">
        <f aca="false">IFERROR(INDEX('17. Profesional Vet'!$A:$B,MATCH($A1612,'17. Profesional Vet'!$A:$A,0),2),"")</f>
        <v/>
      </c>
      <c r="W1612" s="6" t="str">
        <f aca="false">IFERROR(INDEX('18. Premier'!$A:$B,MATCH($A1612,'18. Premier'!$A:$A,0),2),"")</f>
        <v/>
      </c>
      <c r="X1612" s="6" t="str">
        <f aca="false">IFERROR(INDEX('19. Dacam'!$A:$B,MATCH($A1612,'19. Dacam'!$A:$A,0),2),"")</f>
        <v/>
      </c>
      <c r="Y1612" s="6" t="str">
        <f aca="false">IFERROR(INDEX('20. Proveedor'!$A:$B,MATCH($A1612,'20. Proveedor'!$A:$A,0),2),"")</f>
        <v/>
      </c>
      <c r="Z1612" s="6" t="str">
        <f aca="false">IFERROR(INDEX('21. Saphirus'!$A:$B,MATCH($A1612,'21. Saphirus'!$A:$A,0),2),"")</f>
        <v/>
      </c>
    </row>
    <row r="1613" customFormat="false" ht="15.75" hidden="false" customHeight="true" outlineLevel="0" collapsed="false">
      <c r="A1613" s="5" t="s">
        <v>1650</v>
      </c>
      <c r="B1613" s="5" t="n">
        <v>1905333</v>
      </c>
      <c r="C1613" s="5" t="s">
        <v>136</v>
      </c>
      <c r="D1613" s="6" t="str">
        <f aca="false">IFERROR(INDEX('1. Benavídez'!$A:$B,MATCH($A1613,'1. Benavídez'!$A:$A,0),2),"")</f>
        <v/>
      </c>
      <c r="E1613" s="6" t="str">
        <f aca="false">IFERROR(INDEX('2. Gallo'!$B:$D,MATCH($A1613,'2. Gallo'!$B:$B,0),3),"")</f>
        <v/>
      </c>
      <c r="F1613" s="6" t="str">
        <f aca="false">IFERROR(INDEX('3. Anea'!$B:$D,MATCH($A1613,'3. Anea'!$B:$B,0),2),"")</f>
        <v/>
      </c>
      <c r="G1613" s="6" t="str">
        <f aca="false">IFERROR(INDEX('4. Pilar'!$A:$C,MATCH($A1613,'4. Pilar'!$A:$A,0),2),"")</f>
        <v/>
      </c>
      <c r="H1613" s="6" t="str">
        <f aca="false">IFERROR(INDEX('5. Tortuguitas'!$B:$D,MATCH($A1613,'5. Tortuguitas'!$B:$B,0),2),"")</f>
        <v/>
      </c>
      <c r="I1613" s="6" t="str">
        <f aca="false">IFERROR(INDEX('6. Del Viso'!$A:$B,MATCH($A1613,'6. Del Viso'!$A:$A,0),3),"")</f>
        <v/>
      </c>
      <c r="J1613" s="6" t="str">
        <f aca="false">IFERROR(INDEX('7. Chica Glade'!$B:$F,MATCH($A1613,'7. Chica Glade'!$B:$B,0),2),"")</f>
        <v/>
      </c>
      <c r="K1613" s="6" t="str">
        <f aca="false">IFERROR(INDEX('8. Veterinaria'!$A:$B,MATCH($A1613,'8. Veterinaria'!$A:$A,0),2),"")</f>
        <v/>
      </c>
      <c r="L1613" s="6" t="str">
        <f aca="false">IFERROR(INDEX('9. Hipocampus'!$A:$B,MATCH($A1613,'9. Hipocampus'!$A:$A,0),2),"")</f>
        <v/>
      </c>
      <c r="M1613" s="6" t="str">
        <f aca="false">IFERROR(INDEX('11. Mundo Mascotas'!$B:$D,MATCH($A1613,'11. Mundo Mascotas'!$B:$B,0),2),"")</f>
        <v/>
      </c>
      <c r="N1613" s="6" t="str">
        <f aca="false">IFERROR(INDEX('12. Yaguar'!$B:$E,MATCH($A1613,'12. Yaguar'!$B:$B,0),2),"")</f>
        <v/>
      </c>
      <c r="O1613" s="6" t="str">
        <f aca="false">IFERROR(INDEX('13. King Clor'!$A:$B,MATCH($A1613,'13. King Clor'!$A:$A,0),2),"")</f>
        <v/>
      </c>
      <c r="P1613" s="6" t="str">
        <f aca="false">IFERROR(INDEX('14. Diserquim'!$A:$B,MATCH($A1613,'14. Diserquim'!$A:$A,0),2),"")</f>
        <v/>
      </c>
      <c r="Q1613" s="6" t="str">
        <f aca="false">IFERROR(INDEX('15. Moreno'!$A:$B,MATCH($A1613,'15. Moreno'!$A:$A,0),2),"")</f>
        <v/>
      </c>
      <c r="R1613" s="6" t="str">
        <f aca="false">IFERROR(INDEX('10. Collares'!$J:$K,MATCH($A1613,'10. Collares'!$J:$J,0),2),"")</f>
        <v/>
      </c>
      <c r="S1613" s="6" t="str">
        <f aca="false">IFERROR(INDEX('13. King Clor'!$G:$H,MATCH($A1613,'13. King Clor'!$G:$G,0),2),"")</f>
        <v/>
      </c>
      <c r="T1613" s="6" t="str">
        <f aca="false">IFERROR(INDEX('10. Collares'!$A:$B,MATCH($A1613,'10. Collares'!$A:$A,0),2),"")</f>
        <v/>
      </c>
      <c r="U1613" s="6" t="str">
        <f aca="false">IFERROR(INDEX('16. Mis nietos'!$B:$C,MATCH($A1613,'16. Mis nietos'!$B:$B,0),2),"")</f>
        <v/>
      </c>
      <c r="V1613" s="6" t="str">
        <f aca="false">IFERROR(INDEX('17. Profesional Vet'!$A:$B,MATCH($A1613,'17. Profesional Vet'!$A:$A,0),2),"")</f>
        <v/>
      </c>
      <c r="W1613" s="6" t="str">
        <f aca="false">IFERROR(INDEX('18. Premier'!$A:$B,MATCH($A1613,'18. Premier'!$A:$A,0),2),"")</f>
        <v/>
      </c>
      <c r="X1613" s="6" t="str">
        <f aca="false">IFERROR(INDEX('19. Dacam'!$A:$B,MATCH($A1613,'19. Dacam'!$A:$A,0),2),"")</f>
        <v/>
      </c>
      <c r="Y1613" s="6" t="str">
        <f aca="false">IFERROR(INDEX('20. Proveedor'!$A:$B,MATCH($A1613,'20. Proveedor'!$A:$A,0),2),"")</f>
        <v/>
      </c>
      <c r="Z1613" s="6" t="str">
        <f aca="false">IFERROR(INDEX('21. Saphirus'!$A:$B,MATCH($A1613,'21. Saphirus'!$A:$A,0),2),"")</f>
        <v/>
      </c>
    </row>
    <row r="1614" customFormat="false" ht="15.75" hidden="false" customHeight="true" outlineLevel="0" collapsed="false">
      <c r="A1614" s="5" t="s">
        <v>1651</v>
      </c>
      <c r="B1614" s="5" t="n">
        <v>1905309</v>
      </c>
      <c r="C1614" s="5" t="s">
        <v>147</v>
      </c>
      <c r="D1614" s="6" t="str">
        <f aca="false">IFERROR(INDEX('1. Benavídez'!$A:$B,MATCH($A1614,'1. Benavídez'!$A:$A,0),2),"")</f>
        <v/>
      </c>
      <c r="E1614" s="6" t="str">
        <f aca="false">IFERROR(INDEX('2. Gallo'!$B:$D,MATCH($A1614,'2. Gallo'!$B:$B,0),3),"")</f>
        <v/>
      </c>
      <c r="F1614" s="6" t="str">
        <f aca="false">IFERROR(INDEX('3. Anea'!$B:$D,MATCH($A1614,'3. Anea'!$B:$B,0),2),"")</f>
        <v/>
      </c>
      <c r="G1614" s="6" t="str">
        <f aca="false">IFERROR(INDEX('4. Pilar'!$A:$C,MATCH($A1614,'4. Pilar'!$A:$A,0),2),"")</f>
        <v/>
      </c>
      <c r="H1614" s="6" t="str">
        <f aca="false">IFERROR(INDEX('5. Tortuguitas'!$B:$D,MATCH($A1614,'5. Tortuguitas'!$B:$B,0),2),"")</f>
        <v/>
      </c>
      <c r="I1614" s="6" t="str">
        <f aca="false">IFERROR(INDEX('6. Del Viso'!$A:$B,MATCH($A1614,'6. Del Viso'!$A:$A,0),3),"")</f>
        <v/>
      </c>
      <c r="J1614" s="6" t="str">
        <f aca="false">IFERROR(INDEX('7. Chica Glade'!$B:$F,MATCH($A1614,'7. Chica Glade'!$B:$B,0),2),"")</f>
        <v/>
      </c>
      <c r="K1614" s="6" t="str">
        <f aca="false">IFERROR(INDEX('8. Veterinaria'!$A:$B,MATCH($A1614,'8. Veterinaria'!$A:$A,0),2),"")</f>
        <v/>
      </c>
      <c r="L1614" s="6" t="str">
        <f aca="false">IFERROR(INDEX('9. Hipocampus'!$A:$B,MATCH($A1614,'9. Hipocampus'!$A:$A,0),2),"")</f>
        <v/>
      </c>
      <c r="M1614" s="6" t="n">
        <f aca="false">IFERROR(INDEX('11. Mundo Mascotas'!$B:$D,MATCH($A1614,'11. Mundo Mascotas'!$B:$B,0),2),"")</f>
        <v>32928</v>
      </c>
      <c r="N1614" s="6" t="str">
        <f aca="false">IFERROR(INDEX('12. Yaguar'!$B:$E,MATCH($A1614,'12. Yaguar'!$B:$B,0),2),"")</f>
        <v/>
      </c>
      <c r="O1614" s="6" t="str">
        <f aca="false">IFERROR(INDEX('13. King Clor'!$A:$B,MATCH($A1614,'13. King Clor'!$A:$A,0),2),"")</f>
        <v/>
      </c>
      <c r="P1614" s="6" t="str">
        <f aca="false">IFERROR(INDEX('14. Diserquim'!$A:$B,MATCH($A1614,'14. Diserquim'!$A:$A,0),2),"")</f>
        <v/>
      </c>
      <c r="Q1614" s="6" t="str">
        <f aca="false">IFERROR(INDEX('15. Moreno'!$A:$B,MATCH($A1614,'15. Moreno'!$A:$A,0),2),"")</f>
        <v/>
      </c>
      <c r="R1614" s="6" t="str">
        <f aca="false">IFERROR(INDEX('10. Collares'!$J:$K,MATCH($A1614,'10. Collares'!$J:$J,0),2),"")</f>
        <v/>
      </c>
      <c r="S1614" s="6" t="str">
        <f aca="false">IFERROR(INDEX('13. King Clor'!$G:$H,MATCH($A1614,'13. King Clor'!$G:$G,0),2),"")</f>
        <v/>
      </c>
      <c r="T1614" s="6" t="str">
        <f aca="false">IFERROR(INDEX('10. Collares'!$A:$B,MATCH($A1614,'10. Collares'!$A:$A,0),2),"")</f>
        <v/>
      </c>
      <c r="U1614" s="6" t="str">
        <f aca="false">IFERROR(INDEX('16. Mis nietos'!$B:$C,MATCH($A1614,'16. Mis nietos'!$B:$B,0),2),"")</f>
        <v/>
      </c>
      <c r="V1614" s="6" t="n">
        <f aca="false">IFERROR(INDEX('17. Profesional Vet'!$A:$B,MATCH($A1614,'17. Profesional Vet'!$A:$A,0),2),"")</f>
        <v>30765</v>
      </c>
      <c r="W1614" s="6" t="str">
        <f aca="false">IFERROR(INDEX('18. Premier'!$A:$B,MATCH($A1614,'18. Premier'!$A:$A,0),2),"")</f>
        <v/>
      </c>
      <c r="X1614" s="6" t="str">
        <f aca="false">IFERROR(INDEX('19. Dacam'!$A:$B,MATCH($A1614,'19. Dacam'!$A:$A,0),2),"")</f>
        <v/>
      </c>
      <c r="Y1614" s="6" t="str">
        <f aca="false">IFERROR(INDEX('20. Proveedor'!$A:$B,MATCH($A1614,'20. Proveedor'!$A:$A,0),2),"")</f>
        <v/>
      </c>
      <c r="Z1614" s="6" t="str">
        <f aca="false">IFERROR(INDEX('21. Saphirus'!$A:$B,MATCH($A1614,'21. Saphirus'!$A:$A,0),2),"")</f>
        <v/>
      </c>
    </row>
    <row r="1615" customFormat="false" ht="15.75" hidden="false" customHeight="true" outlineLevel="0" collapsed="false">
      <c r="A1615" s="5" t="s">
        <v>1652</v>
      </c>
      <c r="B1615" s="5" t="n">
        <v>1905309</v>
      </c>
      <c r="C1615" s="5" t="s">
        <v>147</v>
      </c>
      <c r="D1615" s="6" t="str">
        <f aca="false">IFERROR(INDEX('1. Benavídez'!$A:$B,MATCH($A1615,'1. Benavídez'!$A:$A,0),2),"")</f>
        <v/>
      </c>
      <c r="E1615" s="6" t="str">
        <f aca="false">IFERROR(INDEX('2. Gallo'!$B:$D,MATCH($A1615,'2. Gallo'!$B:$B,0),3),"")</f>
        <v/>
      </c>
      <c r="F1615" s="6" t="str">
        <f aca="false">IFERROR(INDEX('3. Anea'!$B:$D,MATCH($A1615,'3. Anea'!$B:$B,0),2),"")</f>
        <v/>
      </c>
      <c r="G1615" s="6" t="str">
        <f aca="false">IFERROR(INDEX('4. Pilar'!$A:$C,MATCH($A1615,'4. Pilar'!$A:$A,0),2),"")</f>
        <v/>
      </c>
      <c r="H1615" s="6" t="str">
        <f aca="false">IFERROR(INDEX('5. Tortuguitas'!$B:$D,MATCH($A1615,'5. Tortuguitas'!$B:$B,0),2),"")</f>
        <v/>
      </c>
      <c r="I1615" s="6" t="str">
        <f aca="false">IFERROR(INDEX('6. Del Viso'!$A:$B,MATCH($A1615,'6. Del Viso'!$A:$A,0),3),"")</f>
        <v/>
      </c>
      <c r="J1615" s="6" t="str">
        <f aca="false">IFERROR(INDEX('7. Chica Glade'!$B:$F,MATCH($A1615,'7. Chica Glade'!$B:$B,0),2),"")</f>
        <v/>
      </c>
      <c r="K1615" s="6" t="str">
        <f aca="false">IFERROR(INDEX('8. Veterinaria'!$A:$B,MATCH($A1615,'8. Veterinaria'!$A:$A,0),2),"")</f>
        <v/>
      </c>
      <c r="L1615" s="6" t="str">
        <f aca="false">IFERROR(INDEX('9. Hipocampus'!$A:$B,MATCH($A1615,'9. Hipocampus'!$A:$A,0),2),"")</f>
        <v/>
      </c>
      <c r="M1615" s="6" t="n">
        <f aca="false">IFERROR(INDEX('11. Mundo Mascotas'!$B:$D,MATCH($A1615,'11. Mundo Mascotas'!$B:$B,0),2),"")</f>
        <v>31360</v>
      </c>
      <c r="N1615" s="6" t="str">
        <f aca="false">IFERROR(INDEX('12. Yaguar'!$B:$E,MATCH($A1615,'12. Yaguar'!$B:$B,0),2),"")</f>
        <v/>
      </c>
      <c r="O1615" s="6" t="str">
        <f aca="false">IFERROR(INDEX('13. King Clor'!$A:$B,MATCH($A1615,'13. King Clor'!$A:$A,0),2),"")</f>
        <v/>
      </c>
      <c r="P1615" s="6" t="str">
        <f aca="false">IFERROR(INDEX('14. Diserquim'!$A:$B,MATCH($A1615,'14. Diserquim'!$A:$A,0),2),"")</f>
        <v/>
      </c>
      <c r="Q1615" s="6" t="str">
        <f aca="false">IFERROR(INDEX('15. Moreno'!$A:$B,MATCH($A1615,'15. Moreno'!$A:$A,0),2),"")</f>
        <v/>
      </c>
      <c r="R1615" s="6" t="str">
        <f aca="false">IFERROR(INDEX('10. Collares'!$J:$K,MATCH($A1615,'10. Collares'!$J:$J,0),2),"")</f>
        <v/>
      </c>
      <c r="S1615" s="6" t="str">
        <f aca="false">IFERROR(INDEX('13. King Clor'!$G:$H,MATCH($A1615,'13. King Clor'!$G:$G,0),2),"")</f>
        <v/>
      </c>
      <c r="T1615" s="6" t="str">
        <f aca="false">IFERROR(INDEX('10. Collares'!$A:$B,MATCH($A1615,'10. Collares'!$A:$A,0),2),"")</f>
        <v/>
      </c>
      <c r="U1615" s="6" t="str">
        <f aca="false">IFERROR(INDEX('16. Mis nietos'!$B:$C,MATCH($A1615,'16. Mis nietos'!$B:$B,0),2),"")</f>
        <v/>
      </c>
      <c r="V1615" s="6" t="n">
        <f aca="false">IFERROR(INDEX('17. Profesional Vet'!$A:$B,MATCH($A1615,'17. Profesional Vet'!$A:$A,0),2),"")</f>
        <v>30765</v>
      </c>
      <c r="W1615" s="6" t="str">
        <f aca="false">IFERROR(INDEX('18. Premier'!$A:$B,MATCH($A1615,'18. Premier'!$A:$A,0),2),"")</f>
        <v/>
      </c>
      <c r="X1615" s="6" t="str">
        <f aca="false">IFERROR(INDEX('19. Dacam'!$A:$B,MATCH($A1615,'19. Dacam'!$A:$A,0),2),"")</f>
        <v/>
      </c>
      <c r="Y1615" s="6" t="str">
        <f aca="false">IFERROR(INDEX('20. Proveedor'!$A:$B,MATCH($A1615,'20. Proveedor'!$A:$A,0),2),"")</f>
        <v/>
      </c>
      <c r="Z1615" s="6" t="str">
        <f aca="false">IFERROR(INDEX('21. Saphirus'!$A:$B,MATCH($A1615,'21. Saphirus'!$A:$A,0),2),"")</f>
        <v/>
      </c>
    </row>
    <row r="1616" customFormat="false" ht="15.75" hidden="false" customHeight="true" outlineLevel="0" collapsed="false">
      <c r="A1616" s="5" t="s">
        <v>1653</v>
      </c>
      <c r="B1616" s="5" t="n">
        <v>1905451</v>
      </c>
      <c r="C1616" s="5" t="s">
        <v>33</v>
      </c>
      <c r="D1616" s="6" t="str">
        <f aca="false">IFERROR(INDEX('1. Benavídez'!$A:$B,MATCH($A1616,'1. Benavídez'!$A:$A,0),2),"")</f>
        <v/>
      </c>
      <c r="E1616" s="6" t="str">
        <f aca="false">IFERROR(INDEX('2. Gallo'!$B:$D,MATCH($A1616,'2. Gallo'!$B:$B,0),3),"")</f>
        <v/>
      </c>
      <c r="F1616" s="6" t="str">
        <f aca="false">IFERROR(INDEX('3. Anea'!$B:$D,MATCH($A1616,'3. Anea'!$B:$B,0),2),"")</f>
        <v/>
      </c>
      <c r="G1616" s="6" t="str">
        <f aca="false">IFERROR(INDEX('4. Pilar'!$A:$C,MATCH($A1616,'4. Pilar'!$A:$A,0),2),"")</f>
        <v/>
      </c>
      <c r="H1616" s="6" t="str">
        <f aca="false">IFERROR(INDEX('5. Tortuguitas'!$B:$D,MATCH($A1616,'5. Tortuguitas'!$B:$B,0),2),"")</f>
        <v/>
      </c>
      <c r="I1616" s="6" t="str">
        <f aca="false">IFERROR(INDEX('6. Del Viso'!$A:$B,MATCH($A1616,'6. Del Viso'!$A:$A,0),3),"")</f>
        <v/>
      </c>
      <c r="J1616" s="6" t="str">
        <f aca="false">IFERROR(INDEX('7. Chica Glade'!$B:$F,MATCH($A1616,'7. Chica Glade'!$B:$B,0),2),"")</f>
        <v/>
      </c>
      <c r="K1616" s="6" t="str">
        <f aca="false">IFERROR(INDEX('8. Veterinaria'!$A:$B,MATCH($A1616,'8. Veterinaria'!$A:$A,0),2),"")</f>
        <v/>
      </c>
      <c r="L1616" s="6" t="str">
        <f aca="false">IFERROR(INDEX('9. Hipocampus'!$A:$B,MATCH($A1616,'9. Hipocampus'!$A:$A,0),2),"")</f>
        <v/>
      </c>
      <c r="M1616" s="6" t="str">
        <f aca="false">IFERROR(INDEX('11. Mundo Mascotas'!$B:$D,MATCH($A1616,'11. Mundo Mascotas'!$B:$B,0),2),"")</f>
        <v/>
      </c>
      <c r="N1616" s="6" t="str">
        <f aca="false">IFERROR(INDEX('12. Yaguar'!$B:$E,MATCH($A1616,'12. Yaguar'!$B:$B,0),2),"")</f>
        <v/>
      </c>
      <c r="O1616" s="6" t="str">
        <f aca="false">IFERROR(INDEX('13. King Clor'!$A:$B,MATCH($A1616,'13. King Clor'!$A:$A,0),2),"")</f>
        <v/>
      </c>
      <c r="P1616" s="6" t="str">
        <f aca="false">IFERROR(INDEX('14. Diserquim'!$A:$B,MATCH($A1616,'14. Diserquim'!$A:$A,0),2),"")</f>
        <v/>
      </c>
      <c r="Q1616" s="6" t="str">
        <f aca="false">IFERROR(INDEX('15. Moreno'!$A:$B,MATCH($A1616,'15. Moreno'!$A:$A,0),2),"")</f>
        <v/>
      </c>
      <c r="R1616" s="6" t="str">
        <f aca="false">IFERROR(INDEX('10. Collares'!$J:$K,MATCH($A1616,'10. Collares'!$J:$J,0),2),"")</f>
        <v/>
      </c>
      <c r="S1616" s="6" t="str">
        <f aca="false">IFERROR(INDEX('13. King Clor'!$G:$H,MATCH($A1616,'13. King Clor'!$G:$G,0),2),"")</f>
        <v/>
      </c>
      <c r="T1616" s="6" t="str">
        <f aca="false">IFERROR(INDEX('10. Collares'!$A:$B,MATCH($A1616,'10. Collares'!$A:$A,0),2),"")</f>
        <v/>
      </c>
      <c r="U1616" s="6" t="str">
        <f aca="false">IFERROR(INDEX('16. Mis nietos'!$B:$C,MATCH($A1616,'16. Mis nietos'!$B:$B,0),2),"")</f>
        <v/>
      </c>
      <c r="V1616" s="6" t="n">
        <f aca="false">IFERROR(INDEX('17. Profesional Vet'!$A:$B,MATCH($A1616,'17. Profesional Vet'!$A:$A,0),2),"")</f>
        <v>8666.7</v>
      </c>
      <c r="W1616" s="6" t="str">
        <f aca="false">IFERROR(INDEX('18. Premier'!$A:$B,MATCH($A1616,'18. Premier'!$A:$A,0),2),"")</f>
        <v/>
      </c>
      <c r="X1616" s="6" t="str">
        <f aca="false">IFERROR(INDEX('19. Dacam'!$A:$B,MATCH($A1616,'19. Dacam'!$A:$A,0),2),"")</f>
        <v/>
      </c>
      <c r="Y1616" s="6" t="str">
        <f aca="false">IFERROR(INDEX('20. Proveedor'!$A:$B,MATCH($A1616,'20. Proveedor'!$A:$A,0),2),"")</f>
        <v/>
      </c>
      <c r="Z1616" s="6" t="str">
        <f aca="false">IFERROR(INDEX('21. Saphirus'!$A:$B,MATCH($A1616,'21. Saphirus'!$A:$A,0),2),"")</f>
        <v/>
      </c>
    </row>
    <row r="1617" customFormat="false" ht="15.75" hidden="false" customHeight="true" outlineLevel="0" collapsed="false">
      <c r="A1617" s="5" t="s">
        <v>1654</v>
      </c>
      <c r="B1617" s="5" t="n">
        <v>1905311</v>
      </c>
      <c r="C1617" s="5" t="s">
        <v>134</v>
      </c>
      <c r="D1617" s="6" t="str">
        <f aca="false">IFERROR(INDEX('1. Benavídez'!$A:$B,MATCH($A1617,'1. Benavídez'!$A:$A,0),2),"")</f>
        <v/>
      </c>
      <c r="E1617" s="6" t="str">
        <f aca="false">IFERROR(INDEX('2. Gallo'!$B:$D,MATCH($A1617,'2. Gallo'!$B:$B,0),3),"")</f>
        <v/>
      </c>
      <c r="F1617" s="6" t="str">
        <f aca="false">IFERROR(INDEX('3. Anea'!$B:$D,MATCH($A1617,'3. Anea'!$B:$B,0),2),"")</f>
        <v/>
      </c>
      <c r="G1617" s="6" t="str">
        <f aca="false">IFERROR(INDEX('4. Pilar'!$A:$C,MATCH($A1617,'4. Pilar'!$A:$A,0),2),"")</f>
        <v/>
      </c>
      <c r="H1617" s="6" t="str">
        <f aca="false">IFERROR(INDEX('5. Tortuguitas'!$B:$D,MATCH($A1617,'5. Tortuguitas'!$B:$B,0),2),"")</f>
        <v/>
      </c>
      <c r="I1617" s="6" t="str">
        <f aca="false">IFERROR(INDEX('6. Del Viso'!$A:$B,MATCH($A1617,'6. Del Viso'!$A:$A,0),3),"")</f>
        <v/>
      </c>
      <c r="J1617" s="6" t="str">
        <f aca="false">IFERROR(INDEX('7. Chica Glade'!$B:$F,MATCH($A1617,'7. Chica Glade'!$B:$B,0),2),"")</f>
        <v/>
      </c>
      <c r="K1617" s="6" t="str">
        <f aca="false">IFERROR(INDEX('8. Veterinaria'!$A:$B,MATCH($A1617,'8. Veterinaria'!$A:$A,0),2),"")</f>
        <v/>
      </c>
      <c r="L1617" s="6" t="str">
        <f aca="false">IFERROR(INDEX('9. Hipocampus'!$A:$B,MATCH($A1617,'9. Hipocampus'!$A:$A,0),2),"")</f>
        <v/>
      </c>
      <c r="M1617" s="6" t="str">
        <f aca="false">IFERROR(INDEX('11. Mundo Mascotas'!$B:$D,MATCH($A1617,'11. Mundo Mascotas'!$B:$B,0),2),"")</f>
        <v/>
      </c>
      <c r="N1617" s="6" t="str">
        <f aca="false">IFERROR(INDEX('12. Yaguar'!$B:$E,MATCH($A1617,'12. Yaguar'!$B:$B,0),2),"")</f>
        <v/>
      </c>
      <c r="O1617" s="6" t="str">
        <f aca="false">IFERROR(INDEX('13. King Clor'!$A:$B,MATCH($A1617,'13. King Clor'!$A:$A,0),2),"")</f>
        <v/>
      </c>
      <c r="P1617" s="6" t="str">
        <f aca="false">IFERROR(INDEX('14. Diserquim'!$A:$B,MATCH($A1617,'14. Diserquim'!$A:$A,0),2),"")</f>
        <v/>
      </c>
      <c r="Q1617" s="6" t="str">
        <f aca="false">IFERROR(INDEX('15. Moreno'!$A:$B,MATCH($A1617,'15. Moreno'!$A:$A,0),2),"")</f>
        <v/>
      </c>
      <c r="R1617" s="6" t="str">
        <f aca="false">IFERROR(INDEX('10. Collares'!$J:$K,MATCH($A1617,'10. Collares'!$J:$J,0),2),"")</f>
        <v/>
      </c>
      <c r="S1617" s="6" t="str">
        <f aca="false">IFERROR(INDEX('13. King Clor'!$G:$H,MATCH($A1617,'13. King Clor'!$G:$G,0),2),"")</f>
        <v/>
      </c>
      <c r="T1617" s="6" t="str">
        <f aca="false">IFERROR(INDEX('10. Collares'!$A:$B,MATCH($A1617,'10. Collares'!$A:$A,0),2),"")</f>
        <v/>
      </c>
      <c r="U1617" s="6" t="str">
        <f aca="false">IFERROR(INDEX('16. Mis nietos'!$B:$C,MATCH($A1617,'16. Mis nietos'!$B:$B,0),2),"")</f>
        <v/>
      </c>
      <c r="V1617" s="6" t="str">
        <f aca="false">IFERROR(INDEX('17. Profesional Vet'!$A:$B,MATCH($A1617,'17. Profesional Vet'!$A:$A,0),2),"")</f>
        <v/>
      </c>
      <c r="W1617" s="6" t="str">
        <f aca="false">IFERROR(INDEX('18. Premier'!$A:$B,MATCH($A1617,'18. Premier'!$A:$A,0),2),"")</f>
        <v/>
      </c>
      <c r="X1617" s="6" t="str">
        <f aca="false">IFERROR(INDEX('19. Dacam'!$A:$B,MATCH($A1617,'19. Dacam'!$A:$A,0),2),"")</f>
        <v/>
      </c>
      <c r="Y1617" s="6" t="str">
        <f aca="false">IFERROR(INDEX('20. Proveedor'!$A:$B,MATCH($A1617,'20. Proveedor'!$A:$A,0),2),"")</f>
        <v/>
      </c>
      <c r="Z1617" s="6" t="str">
        <f aca="false">IFERROR(INDEX('21. Saphirus'!$A:$B,MATCH($A1617,'21. Saphirus'!$A:$A,0),2),"")</f>
        <v/>
      </c>
    </row>
    <row r="1618" customFormat="false" ht="15.75" hidden="false" customHeight="true" outlineLevel="0" collapsed="false">
      <c r="A1618" s="5" t="s">
        <v>1655</v>
      </c>
      <c r="B1618" s="5" t="n">
        <v>1905311</v>
      </c>
      <c r="C1618" s="5" t="s">
        <v>147</v>
      </c>
      <c r="D1618" s="6" t="str">
        <f aca="false">IFERROR(INDEX('1. Benavídez'!$A:$B,MATCH($A1618,'1. Benavídez'!$A:$A,0),2),"")</f>
        <v/>
      </c>
      <c r="E1618" s="6" t="str">
        <f aca="false">IFERROR(INDEX('2. Gallo'!$B:$D,MATCH($A1618,'2. Gallo'!$B:$B,0),3),"")</f>
        <v/>
      </c>
      <c r="F1618" s="6" t="str">
        <f aca="false">IFERROR(INDEX('3. Anea'!$B:$D,MATCH($A1618,'3. Anea'!$B:$B,0),2),"")</f>
        <v/>
      </c>
      <c r="G1618" s="6" t="str">
        <f aca="false">IFERROR(INDEX('4. Pilar'!$A:$C,MATCH($A1618,'4. Pilar'!$A:$A,0),2),"")</f>
        <v/>
      </c>
      <c r="H1618" s="6" t="str">
        <f aca="false">IFERROR(INDEX('5. Tortuguitas'!$B:$D,MATCH($A1618,'5. Tortuguitas'!$B:$B,0),2),"")</f>
        <v/>
      </c>
      <c r="I1618" s="6" t="str">
        <f aca="false">IFERROR(INDEX('6. Del Viso'!$A:$B,MATCH($A1618,'6. Del Viso'!$A:$A,0),3),"")</f>
        <v/>
      </c>
      <c r="J1618" s="6" t="str">
        <f aca="false">IFERROR(INDEX('7. Chica Glade'!$B:$F,MATCH($A1618,'7. Chica Glade'!$B:$B,0),2),"")</f>
        <v/>
      </c>
      <c r="K1618" s="6" t="str">
        <f aca="false">IFERROR(INDEX('8. Veterinaria'!$A:$B,MATCH($A1618,'8. Veterinaria'!$A:$A,0),2),"")</f>
        <v/>
      </c>
      <c r="L1618" s="6" t="str">
        <f aca="false">IFERROR(INDEX('9. Hipocampus'!$A:$B,MATCH($A1618,'9. Hipocampus'!$A:$A,0),2),"")</f>
        <v/>
      </c>
      <c r="M1618" s="6" t="str">
        <f aca="false">IFERROR(INDEX('11. Mundo Mascotas'!$B:$D,MATCH($A1618,'11. Mundo Mascotas'!$B:$B,0),2),"")</f>
        <v/>
      </c>
      <c r="N1618" s="6" t="str">
        <f aca="false">IFERROR(INDEX('12. Yaguar'!$B:$E,MATCH($A1618,'12. Yaguar'!$B:$B,0),2),"")</f>
        <v/>
      </c>
      <c r="O1618" s="6" t="str">
        <f aca="false">IFERROR(INDEX('13. King Clor'!$A:$B,MATCH($A1618,'13. King Clor'!$A:$A,0),2),"")</f>
        <v/>
      </c>
      <c r="P1618" s="6" t="str">
        <f aca="false">IFERROR(INDEX('14. Diserquim'!$A:$B,MATCH($A1618,'14. Diserquim'!$A:$A,0),2),"")</f>
        <v/>
      </c>
      <c r="Q1618" s="6" t="str">
        <f aca="false">IFERROR(INDEX('15. Moreno'!$A:$B,MATCH($A1618,'15. Moreno'!$A:$A,0),2),"")</f>
        <v/>
      </c>
      <c r="R1618" s="6" t="str">
        <f aca="false">IFERROR(INDEX('10. Collares'!$J:$K,MATCH($A1618,'10. Collares'!$J:$J,0),2),"")</f>
        <v/>
      </c>
      <c r="S1618" s="6" t="str">
        <f aca="false">IFERROR(INDEX('13. King Clor'!$G:$H,MATCH($A1618,'13. King Clor'!$G:$G,0),2),"")</f>
        <v/>
      </c>
      <c r="T1618" s="6" t="str">
        <f aca="false">IFERROR(INDEX('10. Collares'!$A:$B,MATCH($A1618,'10. Collares'!$A:$A,0),2),"")</f>
        <v/>
      </c>
      <c r="U1618" s="6" t="str">
        <f aca="false">IFERROR(INDEX('16. Mis nietos'!$B:$C,MATCH($A1618,'16. Mis nietos'!$B:$B,0),2),"")</f>
        <v/>
      </c>
      <c r="V1618" s="6" t="n">
        <f aca="false">IFERROR(INDEX('17. Profesional Vet'!$A:$B,MATCH($A1618,'17. Profesional Vet'!$A:$A,0),2),"")</f>
        <v>33583.2</v>
      </c>
      <c r="W1618" s="6" t="str">
        <f aca="false">IFERROR(INDEX('18. Premier'!$A:$B,MATCH($A1618,'18. Premier'!$A:$A,0),2),"")</f>
        <v/>
      </c>
      <c r="X1618" s="6" t="str">
        <f aca="false">IFERROR(INDEX('19. Dacam'!$A:$B,MATCH($A1618,'19. Dacam'!$A:$A,0),2),"")</f>
        <v/>
      </c>
      <c r="Y1618" s="6" t="str">
        <f aca="false">IFERROR(INDEX('20. Proveedor'!$A:$B,MATCH($A1618,'20. Proveedor'!$A:$A,0),2),"")</f>
        <v/>
      </c>
      <c r="Z1618" s="6" t="str">
        <f aca="false">IFERROR(INDEX('21. Saphirus'!$A:$B,MATCH($A1618,'21. Saphirus'!$A:$A,0),2),"")</f>
        <v/>
      </c>
    </row>
    <row r="1619" customFormat="false" ht="15.75" hidden="false" customHeight="true" outlineLevel="0" collapsed="false">
      <c r="A1619" s="5" t="s">
        <v>1656</v>
      </c>
      <c r="B1619" s="5" t="n">
        <v>1905251</v>
      </c>
      <c r="C1619" s="5" t="s">
        <v>33</v>
      </c>
      <c r="D1619" s="6" t="str">
        <f aca="false">IFERROR(INDEX('1. Benavídez'!$A:$B,MATCH($A1619,'1. Benavídez'!$A:$A,0),2),"")</f>
        <v/>
      </c>
      <c r="E1619" s="6" t="str">
        <f aca="false">IFERROR(INDEX('2. Gallo'!$B:$D,MATCH($A1619,'2. Gallo'!$B:$B,0),3),"")</f>
        <v/>
      </c>
      <c r="F1619" s="6" t="str">
        <f aca="false">IFERROR(INDEX('3. Anea'!$B:$D,MATCH($A1619,'3. Anea'!$B:$B,0),2),"")</f>
        <v/>
      </c>
      <c r="G1619" s="6" t="str">
        <f aca="false">IFERROR(INDEX('4. Pilar'!$A:$C,MATCH($A1619,'4. Pilar'!$A:$A,0),2),"")</f>
        <v/>
      </c>
      <c r="H1619" s="6" t="str">
        <f aca="false">IFERROR(INDEX('5. Tortuguitas'!$B:$D,MATCH($A1619,'5. Tortuguitas'!$B:$B,0),2),"")</f>
        <v/>
      </c>
      <c r="I1619" s="6" t="str">
        <f aca="false">IFERROR(INDEX('6. Del Viso'!$A:$B,MATCH($A1619,'6. Del Viso'!$A:$A,0),3),"")</f>
        <v/>
      </c>
      <c r="J1619" s="6" t="str">
        <f aca="false">IFERROR(INDEX('7. Chica Glade'!$B:$F,MATCH($A1619,'7. Chica Glade'!$B:$B,0),2),"")</f>
        <v/>
      </c>
      <c r="K1619" s="6" t="str">
        <f aca="false">IFERROR(INDEX('8. Veterinaria'!$A:$B,MATCH($A1619,'8. Veterinaria'!$A:$A,0),2),"")</f>
        <v/>
      </c>
      <c r="L1619" s="6" t="str">
        <f aca="false">IFERROR(INDEX('9. Hipocampus'!$A:$B,MATCH($A1619,'9. Hipocampus'!$A:$A,0),2),"")</f>
        <v/>
      </c>
      <c r="M1619" s="6" t="str">
        <f aca="false">IFERROR(INDEX('11. Mundo Mascotas'!$B:$D,MATCH($A1619,'11. Mundo Mascotas'!$B:$B,0),2),"")</f>
        <v/>
      </c>
      <c r="N1619" s="6" t="str">
        <f aca="false">IFERROR(INDEX('12. Yaguar'!$B:$E,MATCH($A1619,'12. Yaguar'!$B:$B,0),2),"")</f>
        <v/>
      </c>
      <c r="O1619" s="6" t="str">
        <f aca="false">IFERROR(INDEX('13. King Clor'!$A:$B,MATCH($A1619,'13. King Clor'!$A:$A,0),2),"")</f>
        <v/>
      </c>
      <c r="P1619" s="6" t="str">
        <f aca="false">IFERROR(INDEX('14. Diserquim'!$A:$B,MATCH($A1619,'14. Diserquim'!$A:$A,0),2),"")</f>
        <v/>
      </c>
      <c r="Q1619" s="6" t="str">
        <f aca="false">IFERROR(INDEX('15. Moreno'!$A:$B,MATCH($A1619,'15. Moreno'!$A:$A,0),2),"")</f>
        <v/>
      </c>
      <c r="R1619" s="6" t="str">
        <f aca="false">IFERROR(INDEX('10. Collares'!$J:$K,MATCH($A1619,'10. Collares'!$J:$J,0),2),"")</f>
        <v/>
      </c>
      <c r="S1619" s="6" t="str">
        <f aca="false">IFERROR(INDEX('13. King Clor'!$G:$H,MATCH($A1619,'13. King Clor'!$G:$G,0),2),"")</f>
        <v/>
      </c>
      <c r="T1619" s="6" t="str">
        <f aca="false">IFERROR(INDEX('10. Collares'!$A:$B,MATCH($A1619,'10. Collares'!$A:$A,0),2),"")</f>
        <v/>
      </c>
      <c r="U1619" s="6" t="str">
        <f aca="false">IFERROR(INDEX('16. Mis nietos'!$B:$C,MATCH($A1619,'16. Mis nietos'!$B:$B,0),2),"")</f>
        <v/>
      </c>
      <c r="V1619" s="6" t="n">
        <f aca="false">IFERROR(INDEX('17. Profesional Vet'!$A:$B,MATCH($A1619,'17. Profesional Vet'!$A:$A,0),2),"")</f>
        <v>9945.6</v>
      </c>
      <c r="W1619" s="6" t="str">
        <f aca="false">IFERROR(INDEX('18. Premier'!$A:$B,MATCH($A1619,'18. Premier'!$A:$A,0),2),"")</f>
        <v/>
      </c>
      <c r="X1619" s="6" t="str">
        <f aca="false">IFERROR(INDEX('19. Dacam'!$A:$B,MATCH($A1619,'19. Dacam'!$A:$A,0),2),"")</f>
        <v/>
      </c>
      <c r="Y1619" s="6" t="str">
        <f aca="false">IFERROR(INDEX('20. Proveedor'!$A:$B,MATCH($A1619,'20. Proveedor'!$A:$A,0),2),"")</f>
        <v/>
      </c>
      <c r="Z1619" s="6" t="str">
        <f aca="false">IFERROR(INDEX('21. Saphirus'!$A:$B,MATCH($A1619,'21. Saphirus'!$A:$A,0),2),"")</f>
        <v/>
      </c>
    </row>
    <row r="1620" customFormat="false" ht="15.75" hidden="false" customHeight="true" outlineLevel="0" collapsed="false">
      <c r="A1620" s="5" t="s">
        <v>1657</v>
      </c>
      <c r="B1620" s="5" t="n">
        <v>1905315</v>
      </c>
      <c r="C1620" s="5" t="s">
        <v>33</v>
      </c>
      <c r="D1620" s="6" t="str">
        <f aca="false">IFERROR(INDEX('1. Benavídez'!$A:$B,MATCH($A1620,'1. Benavídez'!$A:$A,0),2),"")</f>
        <v/>
      </c>
      <c r="E1620" s="6" t="str">
        <f aca="false">IFERROR(INDEX('2. Gallo'!$B:$D,MATCH($A1620,'2. Gallo'!$B:$B,0),3),"")</f>
        <v/>
      </c>
      <c r="F1620" s="6" t="str">
        <f aca="false">IFERROR(INDEX('3. Anea'!$B:$D,MATCH($A1620,'3. Anea'!$B:$B,0),2),"")</f>
        <v/>
      </c>
      <c r="G1620" s="6" t="str">
        <f aca="false">IFERROR(INDEX('4. Pilar'!$A:$C,MATCH($A1620,'4. Pilar'!$A:$A,0),2),"")</f>
        <v/>
      </c>
      <c r="H1620" s="6" t="str">
        <f aca="false">IFERROR(INDEX('5. Tortuguitas'!$B:$D,MATCH($A1620,'5. Tortuguitas'!$B:$B,0),2),"")</f>
        <v/>
      </c>
      <c r="I1620" s="6" t="str">
        <f aca="false">IFERROR(INDEX('6. Del Viso'!$A:$B,MATCH($A1620,'6. Del Viso'!$A:$A,0),3),"")</f>
        <v/>
      </c>
      <c r="J1620" s="6" t="str">
        <f aca="false">IFERROR(INDEX('7. Chica Glade'!$B:$F,MATCH($A1620,'7. Chica Glade'!$B:$B,0),2),"")</f>
        <v/>
      </c>
      <c r="K1620" s="6" t="str">
        <f aca="false">IFERROR(INDEX('8. Veterinaria'!$A:$B,MATCH($A1620,'8. Veterinaria'!$A:$A,0),2),"")</f>
        <v/>
      </c>
      <c r="L1620" s="6" t="str">
        <f aca="false">IFERROR(INDEX('9. Hipocampus'!$A:$B,MATCH($A1620,'9. Hipocampus'!$A:$A,0),2),"")</f>
        <v/>
      </c>
      <c r="M1620" s="6" t="str">
        <f aca="false">IFERROR(INDEX('11. Mundo Mascotas'!$B:$D,MATCH($A1620,'11. Mundo Mascotas'!$B:$B,0),2),"")</f>
        <v/>
      </c>
      <c r="N1620" s="6" t="str">
        <f aca="false">IFERROR(INDEX('12. Yaguar'!$B:$E,MATCH($A1620,'12. Yaguar'!$B:$B,0),2),"")</f>
        <v/>
      </c>
      <c r="O1620" s="6" t="str">
        <f aca="false">IFERROR(INDEX('13. King Clor'!$A:$B,MATCH($A1620,'13. King Clor'!$A:$A,0),2),"")</f>
        <v/>
      </c>
      <c r="P1620" s="6" t="str">
        <f aca="false">IFERROR(INDEX('14. Diserquim'!$A:$B,MATCH($A1620,'14. Diserquim'!$A:$A,0),2),"")</f>
        <v/>
      </c>
      <c r="Q1620" s="6" t="str">
        <f aca="false">IFERROR(INDEX('15. Moreno'!$A:$B,MATCH($A1620,'15. Moreno'!$A:$A,0),2),"")</f>
        <v/>
      </c>
      <c r="R1620" s="6" t="str">
        <f aca="false">IFERROR(INDEX('10. Collares'!$J:$K,MATCH($A1620,'10. Collares'!$J:$J,0),2),"")</f>
        <v/>
      </c>
      <c r="S1620" s="6" t="str">
        <f aca="false">IFERROR(INDEX('13. King Clor'!$G:$H,MATCH($A1620,'13. King Clor'!$G:$G,0),2),"")</f>
        <v/>
      </c>
      <c r="T1620" s="6" t="str">
        <f aca="false">IFERROR(INDEX('10. Collares'!$A:$B,MATCH($A1620,'10. Collares'!$A:$A,0),2),"")</f>
        <v/>
      </c>
      <c r="U1620" s="6" t="str">
        <f aca="false">IFERROR(INDEX('16. Mis nietos'!$B:$C,MATCH($A1620,'16. Mis nietos'!$B:$B,0),2),"")</f>
        <v/>
      </c>
      <c r="V1620" s="6" t="n">
        <f aca="false">IFERROR(INDEX('17. Profesional Vet'!$A:$B,MATCH($A1620,'17. Profesional Vet'!$A:$A,0),2),"")</f>
        <v>2909.55</v>
      </c>
      <c r="W1620" s="6" t="str">
        <f aca="false">IFERROR(INDEX('18. Premier'!$A:$B,MATCH($A1620,'18. Premier'!$A:$A,0),2),"")</f>
        <v/>
      </c>
      <c r="X1620" s="6" t="str">
        <f aca="false">IFERROR(INDEX('19. Dacam'!$A:$B,MATCH($A1620,'19. Dacam'!$A:$A,0),2),"")</f>
        <v/>
      </c>
      <c r="Y1620" s="6" t="str">
        <f aca="false">IFERROR(INDEX('20. Proveedor'!$A:$B,MATCH($A1620,'20. Proveedor'!$A:$A,0),2),"")</f>
        <v/>
      </c>
      <c r="Z1620" s="6" t="str">
        <f aca="false">IFERROR(INDEX('21. Saphirus'!$A:$B,MATCH($A1620,'21. Saphirus'!$A:$A,0),2),"")</f>
        <v/>
      </c>
    </row>
    <row r="1621" customFormat="false" ht="15.75" hidden="false" customHeight="true" outlineLevel="0" collapsed="false">
      <c r="A1621" s="5" t="s">
        <v>1658</v>
      </c>
      <c r="B1621" s="5" t="n">
        <v>1905314</v>
      </c>
      <c r="C1621" s="5" t="s">
        <v>27</v>
      </c>
      <c r="D1621" s="6" t="str">
        <f aca="false">IFERROR(INDEX('1. Benavídez'!$A:$B,MATCH($A1621,'1. Benavídez'!$A:$A,0),2),"")</f>
        <v/>
      </c>
      <c r="E1621" s="6" t="str">
        <f aca="false">IFERROR(INDEX('2. Gallo'!$B:$D,MATCH($A1621,'2. Gallo'!$B:$B,0),3),"")</f>
        <v/>
      </c>
      <c r="F1621" s="6" t="str">
        <f aca="false">IFERROR(INDEX('3. Anea'!$B:$D,MATCH($A1621,'3. Anea'!$B:$B,0),2),"")</f>
        <v/>
      </c>
      <c r="G1621" s="6" t="str">
        <f aca="false">IFERROR(INDEX('4. Pilar'!$A:$C,MATCH($A1621,'4. Pilar'!$A:$A,0),2),"")</f>
        <v/>
      </c>
      <c r="H1621" s="6" t="str">
        <f aca="false">IFERROR(INDEX('5. Tortuguitas'!$B:$D,MATCH($A1621,'5. Tortuguitas'!$B:$B,0),2),"")</f>
        <v/>
      </c>
      <c r="I1621" s="6" t="str">
        <f aca="false">IFERROR(INDEX('6. Del Viso'!$A:$B,MATCH($A1621,'6. Del Viso'!$A:$A,0),3),"")</f>
        <v/>
      </c>
      <c r="J1621" s="6" t="str">
        <f aca="false">IFERROR(INDEX('7. Chica Glade'!$B:$F,MATCH($A1621,'7. Chica Glade'!$B:$B,0),2),"")</f>
        <v/>
      </c>
      <c r="K1621" s="6" t="str">
        <f aca="false">IFERROR(INDEX('8. Veterinaria'!$A:$B,MATCH($A1621,'8. Veterinaria'!$A:$A,0),2),"")</f>
        <v/>
      </c>
      <c r="L1621" s="6" t="str">
        <f aca="false">IFERROR(INDEX('9. Hipocampus'!$A:$B,MATCH($A1621,'9. Hipocampus'!$A:$A,0),2),"")</f>
        <v/>
      </c>
      <c r="M1621" s="6" t="str">
        <f aca="false">IFERROR(INDEX('11. Mundo Mascotas'!$B:$D,MATCH($A1621,'11. Mundo Mascotas'!$B:$B,0),2),"")</f>
        <v/>
      </c>
      <c r="N1621" s="6" t="str">
        <f aca="false">IFERROR(INDEX('12. Yaguar'!$B:$E,MATCH($A1621,'12. Yaguar'!$B:$B,0),2),"")</f>
        <v/>
      </c>
      <c r="O1621" s="6" t="str">
        <f aca="false">IFERROR(INDEX('13. King Clor'!$A:$B,MATCH($A1621,'13. King Clor'!$A:$A,0),2),"")</f>
        <v/>
      </c>
      <c r="P1621" s="6" t="str">
        <f aca="false">IFERROR(INDEX('14. Diserquim'!$A:$B,MATCH($A1621,'14. Diserquim'!$A:$A,0),2),"")</f>
        <v/>
      </c>
      <c r="Q1621" s="6" t="str">
        <f aca="false">IFERROR(INDEX('15. Moreno'!$A:$B,MATCH($A1621,'15. Moreno'!$A:$A,0),2),"")</f>
        <v/>
      </c>
      <c r="R1621" s="6" t="str">
        <f aca="false">IFERROR(INDEX('10. Collares'!$J:$K,MATCH($A1621,'10. Collares'!$J:$J,0),2),"")</f>
        <v/>
      </c>
      <c r="S1621" s="6" t="str">
        <f aca="false">IFERROR(INDEX('13. King Clor'!$G:$H,MATCH($A1621,'13. King Clor'!$G:$G,0),2),"")</f>
        <v/>
      </c>
      <c r="T1621" s="6" t="str">
        <f aca="false">IFERROR(INDEX('10. Collares'!$A:$B,MATCH($A1621,'10. Collares'!$A:$A,0),2),"")</f>
        <v/>
      </c>
      <c r="U1621" s="6" t="str">
        <f aca="false">IFERROR(INDEX('16. Mis nietos'!$B:$C,MATCH($A1621,'16. Mis nietos'!$B:$B,0),2),"")</f>
        <v/>
      </c>
      <c r="V1621" s="6" t="str">
        <f aca="false">IFERROR(INDEX('17. Profesional Vet'!$A:$B,MATCH($A1621,'17. Profesional Vet'!$A:$A,0),2),"")</f>
        <v/>
      </c>
      <c r="W1621" s="6" t="str">
        <f aca="false">IFERROR(INDEX('18. Premier'!$A:$B,MATCH($A1621,'18. Premier'!$A:$A,0),2),"")</f>
        <v/>
      </c>
      <c r="X1621" s="6" t="str">
        <f aca="false">IFERROR(INDEX('19. Dacam'!$A:$B,MATCH($A1621,'19. Dacam'!$A:$A,0),2),"")</f>
        <v/>
      </c>
      <c r="Y1621" s="6" t="str">
        <f aca="false">IFERROR(INDEX('20. Proveedor'!$A:$B,MATCH($A1621,'20. Proveedor'!$A:$A,0),2),"")</f>
        <v/>
      </c>
      <c r="Z1621" s="6" t="str">
        <f aca="false">IFERROR(INDEX('21. Saphirus'!$A:$B,MATCH($A1621,'21. Saphirus'!$A:$A,0),2),"")</f>
        <v/>
      </c>
    </row>
    <row r="1622" customFormat="false" ht="15.75" hidden="false" customHeight="true" outlineLevel="0" collapsed="false">
      <c r="A1622" s="5" t="s">
        <v>1659</v>
      </c>
      <c r="B1622" s="5" t="n">
        <v>1905313</v>
      </c>
      <c r="C1622" s="5" t="s">
        <v>27</v>
      </c>
      <c r="D1622" s="6" t="str">
        <f aca="false">IFERROR(INDEX('1. Benavídez'!$A:$B,MATCH($A1622,'1. Benavídez'!$A:$A,0),2),"")</f>
        <v/>
      </c>
      <c r="E1622" s="6" t="str">
        <f aca="false">IFERROR(INDEX('2. Gallo'!$B:$D,MATCH($A1622,'2. Gallo'!$B:$B,0),3),"")</f>
        <v/>
      </c>
      <c r="F1622" s="6" t="str">
        <f aca="false">IFERROR(INDEX('3. Anea'!$B:$D,MATCH($A1622,'3. Anea'!$B:$B,0),2),"")</f>
        <v/>
      </c>
      <c r="G1622" s="6" t="str">
        <f aca="false">IFERROR(INDEX('4. Pilar'!$A:$C,MATCH($A1622,'4. Pilar'!$A:$A,0),2),"")</f>
        <v/>
      </c>
      <c r="H1622" s="6" t="str">
        <f aca="false">IFERROR(INDEX('5. Tortuguitas'!$B:$D,MATCH($A1622,'5. Tortuguitas'!$B:$B,0),2),"")</f>
        <v/>
      </c>
      <c r="I1622" s="6" t="str">
        <f aca="false">IFERROR(INDEX('6. Del Viso'!$A:$B,MATCH($A1622,'6. Del Viso'!$A:$A,0),3),"")</f>
        <v/>
      </c>
      <c r="J1622" s="6" t="str">
        <f aca="false">IFERROR(INDEX('7. Chica Glade'!$B:$F,MATCH($A1622,'7. Chica Glade'!$B:$B,0),2),"")</f>
        <v/>
      </c>
      <c r="K1622" s="6" t="str">
        <f aca="false">IFERROR(INDEX('8. Veterinaria'!$A:$B,MATCH($A1622,'8. Veterinaria'!$A:$A,0),2),"")</f>
        <v/>
      </c>
      <c r="L1622" s="6" t="str">
        <f aca="false">IFERROR(INDEX('9. Hipocampus'!$A:$B,MATCH($A1622,'9. Hipocampus'!$A:$A,0),2),"")</f>
        <v/>
      </c>
      <c r="M1622" s="6" t="str">
        <f aca="false">IFERROR(INDEX('11. Mundo Mascotas'!$B:$D,MATCH($A1622,'11. Mundo Mascotas'!$B:$B,0),2),"")</f>
        <v/>
      </c>
      <c r="N1622" s="6" t="str">
        <f aca="false">IFERROR(INDEX('12. Yaguar'!$B:$E,MATCH($A1622,'12. Yaguar'!$B:$B,0),2),"")</f>
        <v/>
      </c>
      <c r="O1622" s="6" t="str">
        <f aca="false">IFERROR(INDEX('13. King Clor'!$A:$B,MATCH($A1622,'13. King Clor'!$A:$A,0),2),"")</f>
        <v/>
      </c>
      <c r="P1622" s="6" t="str">
        <f aca="false">IFERROR(INDEX('14. Diserquim'!$A:$B,MATCH($A1622,'14. Diserquim'!$A:$A,0),2),"")</f>
        <v/>
      </c>
      <c r="Q1622" s="6" t="str">
        <f aca="false">IFERROR(INDEX('15. Moreno'!$A:$B,MATCH($A1622,'15. Moreno'!$A:$A,0),2),"")</f>
        <v/>
      </c>
      <c r="R1622" s="6" t="str">
        <f aca="false">IFERROR(INDEX('10. Collares'!$J:$K,MATCH($A1622,'10. Collares'!$J:$J,0),2),"")</f>
        <v/>
      </c>
      <c r="S1622" s="6" t="str">
        <f aca="false">IFERROR(INDEX('13. King Clor'!$G:$H,MATCH($A1622,'13. King Clor'!$G:$G,0),2),"")</f>
        <v/>
      </c>
      <c r="T1622" s="6" t="str">
        <f aca="false">IFERROR(INDEX('10. Collares'!$A:$B,MATCH($A1622,'10. Collares'!$A:$A,0),2),"")</f>
        <v/>
      </c>
      <c r="U1622" s="6" t="str">
        <f aca="false">IFERROR(INDEX('16. Mis nietos'!$B:$C,MATCH($A1622,'16. Mis nietos'!$B:$B,0),2),"")</f>
        <v/>
      </c>
      <c r="V1622" s="6" t="str">
        <f aca="false">IFERROR(INDEX('17. Profesional Vet'!$A:$B,MATCH($A1622,'17. Profesional Vet'!$A:$A,0),2),"")</f>
        <v/>
      </c>
      <c r="W1622" s="6" t="str">
        <f aca="false">IFERROR(INDEX('18. Premier'!$A:$B,MATCH($A1622,'18. Premier'!$A:$A,0),2),"")</f>
        <v/>
      </c>
      <c r="X1622" s="6" t="str">
        <f aca="false">IFERROR(INDEX('19. Dacam'!$A:$B,MATCH($A1622,'19. Dacam'!$A:$A,0),2),"")</f>
        <v/>
      </c>
      <c r="Y1622" s="6" t="str">
        <f aca="false">IFERROR(INDEX('20. Proveedor'!$A:$B,MATCH($A1622,'20. Proveedor'!$A:$A,0),2),"")</f>
        <v/>
      </c>
      <c r="Z1622" s="6" t="str">
        <f aca="false">IFERROR(INDEX('21. Saphirus'!$A:$B,MATCH($A1622,'21. Saphirus'!$A:$A,0),2),"")</f>
        <v/>
      </c>
    </row>
    <row r="1623" customFormat="false" ht="15.75" hidden="false" customHeight="true" outlineLevel="0" collapsed="false">
      <c r="A1623" s="5" t="s">
        <v>1660</v>
      </c>
      <c r="B1623" s="5" t="n">
        <v>1905313</v>
      </c>
      <c r="C1623" s="5" t="s">
        <v>29</v>
      </c>
      <c r="D1623" s="6" t="str">
        <f aca="false">IFERROR(INDEX('1. Benavídez'!$A:$B,MATCH($A1623,'1. Benavídez'!$A:$A,0),2),"")</f>
        <v/>
      </c>
      <c r="E1623" s="6" t="str">
        <f aca="false">IFERROR(INDEX('2. Gallo'!$B:$D,MATCH($A1623,'2. Gallo'!$B:$B,0),3),"")</f>
        <v/>
      </c>
      <c r="F1623" s="6" t="str">
        <f aca="false">IFERROR(INDEX('3. Anea'!$B:$D,MATCH($A1623,'3. Anea'!$B:$B,0),2),"")</f>
        <v/>
      </c>
      <c r="G1623" s="6" t="str">
        <f aca="false">IFERROR(INDEX('4. Pilar'!$A:$C,MATCH($A1623,'4. Pilar'!$A:$A,0),2),"")</f>
        <v/>
      </c>
      <c r="H1623" s="6" t="str">
        <f aca="false">IFERROR(INDEX('5. Tortuguitas'!$B:$D,MATCH($A1623,'5. Tortuguitas'!$B:$B,0),2),"")</f>
        <v/>
      </c>
      <c r="I1623" s="6" t="str">
        <f aca="false">IFERROR(INDEX('6. Del Viso'!$A:$B,MATCH($A1623,'6. Del Viso'!$A:$A,0),3),"")</f>
        <v/>
      </c>
      <c r="J1623" s="6" t="str">
        <f aca="false">IFERROR(INDEX('7. Chica Glade'!$B:$F,MATCH($A1623,'7. Chica Glade'!$B:$B,0),2),"")</f>
        <v/>
      </c>
      <c r="K1623" s="6" t="str">
        <f aca="false">IFERROR(INDEX('8. Veterinaria'!$A:$B,MATCH($A1623,'8. Veterinaria'!$A:$A,0),2),"")</f>
        <v/>
      </c>
      <c r="L1623" s="6" t="str">
        <f aca="false">IFERROR(INDEX('9. Hipocampus'!$A:$B,MATCH($A1623,'9. Hipocampus'!$A:$A,0),2),"")</f>
        <v/>
      </c>
      <c r="M1623" s="6" t="str">
        <f aca="false">IFERROR(INDEX('11. Mundo Mascotas'!$B:$D,MATCH($A1623,'11. Mundo Mascotas'!$B:$B,0),2),"")</f>
        <v/>
      </c>
      <c r="N1623" s="6" t="str">
        <f aca="false">IFERROR(INDEX('12. Yaguar'!$B:$E,MATCH($A1623,'12. Yaguar'!$B:$B,0),2),"")</f>
        <v/>
      </c>
      <c r="O1623" s="6" t="str">
        <f aca="false">IFERROR(INDEX('13. King Clor'!$A:$B,MATCH($A1623,'13. King Clor'!$A:$A,0),2),"")</f>
        <v/>
      </c>
      <c r="P1623" s="6" t="str">
        <f aca="false">IFERROR(INDEX('14. Diserquim'!$A:$B,MATCH($A1623,'14. Diserquim'!$A:$A,0),2),"")</f>
        <v/>
      </c>
      <c r="Q1623" s="6" t="str">
        <f aca="false">IFERROR(INDEX('15. Moreno'!$A:$B,MATCH($A1623,'15. Moreno'!$A:$A,0),2),"")</f>
        <v/>
      </c>
      <c r="R1623" s="6" t="str">
        <f aca="false">IFERROR(INDEX('10. Collares'!$J:$K,MATCH($A1623,'10. Collares'!$J:$J,0),2),"")</f>
        <v/>
      </c>
      <c r="S1623" s="6" t="str">
        <f aca="false">IFERROR(INDEX('13. King Clor'!$G:$H,MATCH($A1623,'13. King Clor'!$G:$G,0),2),"")</f>
        <v/>
      </c>
      <c r="T1623" s="6" t="str">
        <f aca="false">IFERROR(INDEX('10. Collares'!$A:$B,MATCH($A1623,'10. Collares'!$A:$A,0),2),"")</f>
        <v/>
      </c>
      <c r="U1623" s="6" t="str">
        <f aca="false">IFERROR(INDEX('16. Mis nietos'!$B:$C,MATCH($A1623,'16. Mis nietos'!$B:$B,0),2),"")</f>
        <v/>
      </c>
      <c r="V1623" s="6" t="n">
        <f aca="false">IFERROR(INDEX('17. Profesional Vet'!$A:$B,MATCH($A1623,'17. Profesional Vet'!$A:$A,0),2),"")</f>
        <v>31199.7</v>
      </c>
      <c r="W1623" s="6" t="str">
        <f aca="false">IFERROR(INDEX('18. Premier'!$A:$B,MATCH($A1623,'18. Premier'!$A:$A,0),2),"")</f>
        <v/>
      </c>
      <c r="X1623" s="6" t="str">
        <f aca="false">IFERROR(INDEX('19. Dacam'!$A:$B,MATCH($A1623,'19. Dacam'!$A:$A,0),2),"")</f>
        <v/>
      </c>
      <c r="Y1623" s="6" t="str">
        <f aca="false">IFERROR(INDEX('20. Proveedor'!$A:$B,MATCH($A1623,'20. Proveedor'!$A:$A,0),2),"")</f>
        <v/>
      </c>
      <c r="Z1623" s="6" t="str">
        <f aca="false">IFERROR(INDEX('21. Saphirus'!$A:$B,MATCH($A1623,'21. Saphirus'!$A:$A,0),2),"")</f>
        <v/>
      </c>
    </row>
    <row r="1624" customFormat="false" ht="15.75" hidden="false" customHeight="true" outlineLevel="0" collapsed="false">
      <c r="A1624" s="5" t="s">
        <v>1661</v>
      </c>
      <c r="B1624" s="5" t="n">
        <v>1905252</v>
      </c>
      <c r="C1624" s="5" t="s">
        <v>33</v>
      </c>
      <c r="D1624" s="6" t="str">
        <f aca="false">IFERROR(INDEX('1. Benavídez'!$A:$B,MATCH($A1624,'1. Benavídez'!$A:$A,0),2),"")</f>
        <v/>
      </c>
      <c r="E1624" s="6" t="str">
        <f aca="false">IFERROR(INDEX('2. Gallo'!$B:$D,MATCH($A1624,'2. Gallo'!$B:$B,0),3),"")</f>
        <v/>
      </c>
      <c r="F1624" s="6" t="str">
        <f aca="false">IFERROR(INDEX('3. Anea'!$B:$D,MATCH($A1624,'3. Anea'!$B:$B,0),2),"")</f>
        <v/>
      </c>
      <c r="G1624" s="6" t="str">
        <f aca="false">IFERROR(INDEX('4. Pilar'!$A:$C,MATCH($A1624,'4. Pilar'!$A:$A,0),2),"")</f>
        <v/>
      </c>
      <c r="H1624" s="6" t="str">
        <f aca="false">IFERROR(INDEX('5. Tortuguitas'!$B:$D,MATCH($A1624,'5. Tortuguitas'!$B:$B,0),2),"")</f>
        <v/>
      </c>
      <c r="I1624" s="6" t="str">
        <f aca="false">IFERROR(INDEX('6. Del Viso'!$A:$B,MATCH($A1624,'6. Del Viso'!$A:$A,0),3),"")</f>
        <v/>
      </c>
      <c r="J1624" s="6" t="str">
        <f aca="false">IFERROR(INDEX('7. Chica Glade'!$B:$F,MATCH($A1624,'7. Chica Glade'!$B:$B,0),2),"")</f>
        <v/>
      </c>
      <c r="K1624" s="6" t="str">
        <f aca="false">IFERROR(INDEX('8. Veterinaria'!$A:$B,MATCH($A1624,'8. Veterinaria'!$A:$A,0),2),"")</f>
        <v/>
      </c>
      <c r="L1624" s="6" t="str">
        <f aca="false">IFERROR(INDEX('9. Hipocampus'!$A:$B,MATCH($A1624,'9. Hipocampus'!$A:$A,0),2),"")</f>
        <v/>
      </c>
      <c r="M1624" s="6" t="str">
        <f aca="false">IFERROR(INDEX('11. Mundo Mascotas'!$B:$D,MATCH($A1624,'11. Mundo Mascotas'!$B:$B,0),2),"")</f>
        <v/>
      </c>
      <c r="N1624" s="6" t="str">
        <f aca="false">IFERROR(INDEX('12. Yaguar'!$B:$E,MATCH($A1624,'12. Yaguar'!$B:$B,0),2),"")</f>
        <v/>
      </c>
      <c r="O1624" s="6" t="str">
        <f aca="false">IFERROR(INDEX('13. King Clor'!$A:$B,MATCH($A1624,'13. King Clor'!$A:$A,0),2),"")</f>
        <v/>
      </c>
      <c r="P1624" s="6" t="str">
        <f aca="false">IFERROR(INDEX('14. Diserquim'!$A:$B,MATCH($A1624,'14. Diserquim'!$A:$A,0),2),"")</f>
        <v/>
      </c>
      <c r="Q1624" s="6" t="str">
        <f aca="false">IFERROR(INDEX('15. Moreno'!$A:$B,MATCH($A1624,'15. Moreno'!$A:$A,0),2),"")</f>
        <v/>
      </c>
      <c r="R1624" s="6" t="str">
        <f aca="false">IFERROR(INDEX('10. Collares'!$J:$K,MATCH($A1624,'10. Collares'!$J:$J,0),2),"")</f>
        <v/>
      </c>
      <c r="S1624" s="6" t="str">
        <f aca="false">IFERROR(INDEX('13. King Clor'!$G:$H,MATCH($A1624,'13. King Clor'!$G:$G,0),2),"")</f>
        <v/>
      </c>
      <c r="T1624" s="6" t="str">
        <f aca="false">IFERROR(INDEX('10. Collares'!$A:$B,MATCH($A1624,'10. Collares'!$A:$A,0),2),"")</f>
        <v/>
      </c>
      <c r="U1624" s="6" t="str">
        <f aca="false">IFERROR(INDEX('16. Mis nietos'!$B:$C,MATCH($A1624,'16. Mis nietos'!$B:$B,0),2),"")</f>
        <v/>
      </c>
      <c r="V1624" s="6" t="n">
        <f aca="false">IFERROR(INDEX('17. Profesional Vet'!$A:$B,MATCH($A1624,'17. Profesional Vet'!$A:$A,0),2),"")</f>
        <v>10622.85</v>
      </c>
      <c r="W1624" s="6" t="str">
        <f aca="false">IFERROR(INDEX('18. Premier'!$A:$B,MATCH($A1624,'18. Premier'!$A:$A,0),2),"")</f>
        <v/>
      </c>
      <c r="X1624" s="6" t="str">
        <f aca="false">IFERROR(INDEX('19. Dacam'!$A:$B,MATCH($A1624,'19. Dacam'!$A:$A,0),2),"")</f>
        <v/>
      </c>
      <c r="Y1624" s="6" t="str">
        <f aca="false">IFERROR(INDEX('20. Proveedor'!$A:$B,MATCH($A1624,'20. Proveedor'!$A:$A,0),2),"")</f>
        <v/>
      </c>
      <c r="Z1624" s="6" t="str">
        <f aca="false">IFERROR(INDEX('21. Saphirus'!$A:$B,MATCH($A1624,'21. Saphirus'!$A:$A,0),2),"")</f>
        <v/>
      </c>
    </row>
    <row r="1625" customFormat="false" ht="15.75" hidden="false" customHeight="true" outlineLevel="0" collapsed="false">
      <c r="A1625" s="5" t="s">
        <v>1662</v>
      </c>
      <c r="B1625" s="5" t="n">
        <v>1905314</v>
      </c>
      <c r="C1625" s="5" t="s">
        <v>29</v>
      </c>
      <c r="D1625" s="6" t="str">
        <f aca="false">IFERROR(INDEX('1. Benavídez'!$A:$B,MATCH($A1625,'1. Benavídez'!$A:$A,0),2),"")</f>
        <v/>
      </c>
      <c r="E1625" s="6" t="str">
        <f aca="false">IFERROR(INDEX('2. Gallo'!$B:$D,MATCH($A1625,'2. Gallo'!$B:$B,0),3),"")</f>
        <v/>
      </c>
      <c r="F1625" s="6" t="str">
        <f aca="false">IFERROR(INDEX('3. Anea'!$B:$D,MATCH($A1625,'3. Anea'!$B:$B,0),2),"")</f>
        <v/>
      </c>
      <c r="G1625" s="6" t="str">
        <f aca="false">IFERROR(INDEX('4. Pilar'!$A:$C,MATCH($A1625,'4. Pilar'!$A:$A,0),2),"")</f>
        <v/>
      </c>
      <c r="H1625" s="6" t="str">
        <f aca="false">IFERROR(INDEX('5. Tortuguitas'!$B:$D,MATCH($A1625,'5. Tortuguitas'!$B:$B,0),2),"")</f>
        <v/>
      </c>
      <c r="I1625" s="6" t="str">
        <f aca="false">IFERROR(INDEX('6. Del Viso'!$A:$B,MATCH($A1625,'6. Del Viso'!$A:$A,0),3),"")</f>
        <v/>
      </c>
      <c r="J1625" s="6" t="str">
        <f aca="false">IFERROR(INDEX('7. Chica Glade'!$B:$F,MATCH($A1625,'7. Chica Glade'!$B:$B,0),2),"")</f>
        <v/>
      </c>
      <c r="K1625" s="6" t="str">
        <f aca="false">IFERROR(INDEX('8. Veterinaria'!$A:$B,MATCH($A1625,'8. Veterinaria'!$A:$A,0),2),"")</f>
        <v/>
      </c>
      <c r="L1625" s="6" t="str">
        <f aca="false">IFERROR(INDEX('9. Hipocampus'!$A:$B,MATCH($A1625,'9. Hipocampus'!$A:$A,0),2),"")</f>
        <v/>
      </c>
      <c r="M1625" s="6" t="str">
        <f aca="false">IFERROR(INDEX('11. Mundo Mascotas'!$B:$D,MATCH($A1625,'11. Mundo Mascotas'!$B:$B,0),2),"")</f>
        <v/>
      </c>
      <c r="N1625" s="6" t="str">
        <f aca="false">IFERROR(INDEX('12. Yaguar'!$B:$E,MATCH($A1625,'12. Yaguar'!$B:$B,0),2),"")</f>
        <v/>
      </c>
      <c r="O1625" s="6" t="str">
        <f aca="false">IFERROR(INDEX('13. King Clor'!$A:$B,MATCH($A1625,'13. King Clor'!$A:$A,0),2),"")</f>
        <v/>
      </c>
      <c r="P1625" s="6" t="str">
        <f aca="false">IFERROR(INDEX('14. Diserquim'!$A:$B,MATCH($A1625,'14. Diserquim'!$A:$A,0),2),"")</f>
        <v/>
      </c>
      <c r="Q1625" s="6" t="str">
        <f aca="false">IFERROR(INDEX('15. Moreno'!$A:$B,MATCH($A1625,'15. Moreno'!$A:$A,0),2),"")</f>
        <v/>
      </c>
      <c r="R1625" s="6" t="str">
        <f aca="false">IFERROR(INDEX('10. Collares'!$J:$K,MATCH($A1625,'10. Collares'!$J:$J,0),2),"")</f>
        <v/>
      </c>
      <c r="S1625" s="6" t="str">
        <f aca="false">IFERROR(INDEX('13. King Clor'!$G:$H,MATCH($A1625,'13. King Clor'!$G:$G,0),2),"")</f>
        <v/>
      </c>
      <c r="T1625" s="6" t="str">
        <f aca="false">IFERROR(INDEX('10. Collares'!$A:$B,MATCH($A1625,'10. Collares'!$A:$A,0),2),"")</f>
        <v/>
      </c>
      <c r="U1625" s="6" t="str">
        <f aca="false">IFERROR(INDEX('16. Mis nietos'!$B:$C,MATCH($A1625,'16. Mis nietos'!$B:$B,0),2),"")</f>
        <v/>
      </c>
      <c r="V1625" s="6" t="n">
        <f aca="false">IFERROR(INDEX('17. Profesional Vet'!$A:$B,MATCH($A1625,'17. Profesional Vet'!$A:$A,0),2),"")</f>
        <v>22497.3</v>
      </c>
      <c r="W1625" s="6" t="str">
        <f aca="false">IFERROR(INDEX('18. Premier'!$A:$B,MATCH($A1625,'18. Premier'!$A:$A,0),2),"")</f>
        <v/>
      </c>
      <c r="X1625" s="6" t="str">
        <f aca="false">IFERROR(INDEX('19. Dacam'!$A:$B,MATCH($A1625,'19. Dacam'!$A:$A,0),2),"")</f>
        <v/>
      </c>
      <c r="Y1625" s="6" t="str">
        <f aca="false">IFERROR(INDEX('20. Proveedor'!$A:$B,MATCH($A1625,'20. Proveedor'!$A:$A,0),2),"")</f>
        <v/>
      </c>
      <c r="Z1625" s="6" t="str">
        <f aca="false">IFERROR(INDEX('21. Saphirus'!$A:$B,MATCH($A1625,'21. Saphirus'!$A:$A,0),2),"")</f>
        <v/>
      </c>
    </row>
    <row r="1626" customFormat="false" ht="15.75" hidden="false" customHeight="true" outlineLevel="0" collapsed="false">
      <c r="A1626" s="5" t="s">
        <v>1663</v>
      </c>
      <c r="B1626" s="5" t="n">
        <v>1905414</v>
      </c>
      <c r="C1626" s="5" t="s">
        <v>134</v>
      </c>
      <c r="D1626" s="6" t="str">
        <f aca="false">IFERROR(INDEX('1. Benavídez'!$A:$B,MATCH($A1626,'1. Benavídez'!$A:$A,0),2),"")</f>
        <v/>
      </c>
      <c r="E1626" s="6" t="str">
        <f aca="false">IFERROR(INDEX('2. Gallo'!$B:$D,MATCH($A1626,'2. Gallo'!$B:$B,0),3),"")</f>
        <v/>
      </c>
      <c r="F1626" s="6" t="str">
        <f aca="false">IFERROR(INDEX('3. Anea'!$B:$D,MATCH($A1626,'3. Anea'!$B:$B,0),2),"")</f>
        <v/>
      </c>
      <c r="G1626" s="6" t="str">
        <f aca="false">IFERROR(INDEX('4. Pilar'!$A:$C,MATCH($A1626,'4. Pilar'!$A:$A,0),2),"")</f>
        <v/>
      </c>
      <c r="H1626" s="6" t="str">
        <f aca="false">IFERROR(INDEX('5. Tortuguitas'!$B:$D,MATCH($A1626,'5. Tortuguitas'!$B:$B,0),2),"")</f>
        <v/>
      </c>
      <c r="I1626" s="6" t="str">
        <f aca="false">IFERROR(INDEX('6. Del Viso'!$A:$B,MATCH($A1626,'6. Del Viso'!$A:$A,0),3),"")</f>
        <v/>
      </c>
      <c r="J1626" s="6" t="str">
        <f aca="false">IFERROR(INDEX('7. Chica Glade'!$B:$F,MATCH($A1626,'7. Chica Glade'!$B:$B,0),2),"")</f>
        <v/>
      </c>
      <c r="K1626" s="6" t="str">
        <f aca="false">IFERROR(INDEX('8. Veterinaria'!$A:$B,MATCH($A1626,'8. Veterinaria'!$A:$A,0),2),"")</f>
        <v/>
      </c>
      <c r="L1626" s="6" t="str">
        <f aca="false">IFERROR(INDEX('9. Hipocampus'!$A:$B,MATCH($A1626,'9. Hipocampus'!$A:$A,0),2),"")</f>
        <v/>
      </c>
      <c r="M1626" s="6" t="str">
        <f aca="false">IFERROR(INDEX('11. Mundo Mascotas'!$B:$D,MATCH($A1626,'11. Mundo Mascotas'!$B:$B,0),2),"")</f>
        <v/>
      </c>
      <c r="N1626" s="6" t="str">
        <f aca="false">IFERROR(INDEX('12. Yaguar'!$B:$E,MATCH($A1626,'12. Yaguar'!$B:$B,0),2),"")</f>
        <v/>
      </c>
      <c r="O1626" s="6" t="str">
        <f aca="false">IFERROR(INDEX('13. King Clor'!$A:$B,MATCH($A1626,'13. King Clor'!$A:$A,0),2),"")</f>
        <v/>
      </c>
      <c r="P1626" s="6" t="str">
        <f aca="false">IFERROR(INDEX('14. Diserquim'!$A:$B,MATCH($A1626,'14. Diserquim'!$A:$A,0),2),"")</f>
        <v/>
      </c>
      <c r="Q1626" s="6" t="str">
        <f aca="false">IFERROR(INDEX('15. Moreno'!$A:$B,MATCH($A1626,'15. Moreno'!$A:$A,0),2),"")</f>
        <v/>
      </c>
      <c r="R1626" s="6" t="str">
        <f aca="false">IFERROR(INDEX('10. Collares'!$J:$K,MATCH($A1626,'10. Collares'!$J:$J,0),2),"")</f>
        <v/>
      </c>
      <c r="S1626" s="6" t="str">
        <f aca="false">IFERROR(INDEX('13. King Clor'!$G:$H,MATCH($A1626,'13. King Clor'!$G:$G,0),2),"")</f>
        <v/>
      </c>
      <c r="T1626" s="6" t="str">
        <f aca="false">IFERROR(INDEX('10. Collares'!$A:$B,MATCH($A1626,'10. Collares'!$A:$A,0),2),"")</f>
        <v/>
      </c>
      <c r="U1626" s="6" t="str">
        <f aca="false">IFERROR(INDEX('16. Mis nietos'!$B:$C,MATCH($A1626,'16. Mis nietos'!$B:$B,0),2),"")</f>
        <v/>
      </c>
      <c r="V1626" s="6" t="str">
        <f aca="false">IFERROR(INDEX('17. Profesional Vet'!$A:$B,MATCH($A1626,'17. Profesional Vet'!$A:$A,0),2),"")</f>
        <v/>
      </c>
      <c r="W1626" s="6" t="str">
        <f aca="false">IFERROR(INDEX('18. Premier'!$A:$B,MATCH($A1626,'18. Premier'!$A:$A,0),2),"")</f>
        <v/>
      </c>
      <c r="X1626" s="6" t="str">
        <f aca="false">IFERROR(INDEX('19. Dacam'!$A:$B,MATCH($A1626,'19. Dacam'!$A:$A,0),2),"")</f>
        <v/>
      </c>
      <c r="Y1626" s="6" t="str">
        <f aca="false">IFERROR(INDEX('20. Proveedor'!$A:$B,MATCH($A1626,'20. Proveedor'!$A:$A,0),2),"")</f>
        <v/>
      </c>
      <c r="Z1626" s="6" t="str">
        <f aca="false">IFERROR(INDEX('21. Saphirus'!$A:$B,MATCH($A1626,'21. Saphirus'!$A:$A,0),2),"")</f>
        <v/>
      </c>
    </row>
    <row r="1627" customFormat="false" ht="15.75" hidden="false" customHeight="true" outlineLevel="0" collapsed="false">
      <c r="A1627" s="5" t="s">
        <v>1664</v>
      </c>
      <c r="B1627" s="5" t="n">
        <v>1905410</v>
      </c>
      <c r="C1627" s="5" t="s">
        <v>147</v>
      </c>
      <c r="D1627" s="6" t="str">
        <f aca="false">IFERROR(INDEX('1. Benavídez'!$A:$B,MATCH($A1627,'1. Benavídez'!$A:$A,0),2),"")</f>
        <v/>
      </c>
      <c r="E1627" s="6" t="str">
        <f aca="false">IFERROR(INDEX('2. Gallo'!$B:$D,MATCH($A1627,'2. Gallo'!$B:$B,0),3),"")</f>
        <v/>
      </c>
      <c r="F1627" s="6" t="str">
        <f aca="false">IFERROR(INDEX('3. Anea'!$B:$D,MATCH($A1627,'3. Anea'!$B:$B,0),2),"")</f>
        <v/>
      </c>
      <c r="G1627" s="6" t="str">
        <f aca="false">IFERROR(INDEX('4. Pilar'!$A:$C,MATCH($A1627,'4. Pilar'!$A:$A,0),2),"")</f>
        <v/>
      </c>
      <c r="H1627" s="6" t="str">
        <f aca="false">IFERROR(INDEX('5. Tortuguitas'!$B:$D,MATCH($A1627,'5. Tortuguitas'!$B:$B,0),2),"")</f>
        <v/>
      </c>
      <c r="I1627" s="6" t="str">
        <f aca="false">IFERROR(INDEX('6. Del Viso'!$A:$B,MATCH($A1627,'6. Del Viso'!$A:$A,0),3),"")</f>
        <v/>
      </c>
      <c r="J1627" s="6" t="str">
        <f aca="false">IFERROR(INDEX('7. Chica Glade'!$B:$F,MATCH($A1627,'7. Chica Glade'!$B:$B,0),2),"")</f>
        <v/>
      </c>
      <c r="K1627" s="6" t="str">
        <f aca="false">IFERROR(INDEX('8. Veterinaria'!$A:$B,MATCH($A1627,'8. Veterinaria'!$A:$A,0),2),"")</f>
        <v/>
      </c>
      <c r="L1627" s="6" t="str">
        <f aca="false">IFERROR(INDEX('9. Hipocampus'!$A:$B,MATCH($A1627,'9. Hipocampus'!$A:$A,0),2),"")</f>
        <v/>
      </c>
      <c r="M1627" s="6" t="str">
        <f aca="false">IFERROR(INDEX('11. Mundo Mascotas'!$B:$D,MATCH($A1627,'11. Mundo Mascotas'!$B:$B,0),2),"")</f>
        <v/>
      </c>
      <c r="N1627" s="6" t="str">
        <f aca="false">IFERROR(INDEX('12. Yaguar'!$B:$E,MATCH($A1627,'12. Yaguar'!$B:$B,0),2),"")</f>
        <v/>
      </c>
      <c r="O1627" s="6" t="str">
        <f aca="false">IFERROR(INDEX('13. King Clor'!$A:$B,MATCH($A1627,'13. King Clor'!$A:$A,0),2),"")</f>
        <v/>
      </c>
      <c r="P1627" s="6" t="str">
        <f aca="false">IFERROR(INDEX('14. Diserquim'!$A:$B,MATCH($A1627,'14. Diserquim'!$A:$A,0),2),"")</f>
        <v/>
      </c>
      <c r="Q1627" s="6" t="str">
        <f aca="false">IFERROR(INDEX('15. Moreno'!$A:$B,MATCH($A1627,'15. Moreno'!$A:$A,0),2),"")</f>
        <v/>
      </c>
      <c r="R1627" s="6" t="str">
        <f aca="false">IFERROR(INDEX('10. Collares'!$J:$K,MATCH($A1627,'10. Collares'!$J:$J,0),2),"")</f>
        <v/>
      </c>
      <c r="S1627" s="6" t="str">
        <f aca="false">IFERROR(INDEX('13. King Clor'!$G:$H,MATCH($A1627,'13. King Clor'!$G:$G,0),2),"")</f>
        <v/>
      </c>
      <c r="T1627" s="6" t="str">
        <f aca="false">IFERROR(INDEX('10. Collares'!$A:$B,MATCH($A1627,'10. Collares'!$A:$A,0),2),"")</f>
        <v/>
      </c>
      <c r="U1627" s="6" t="str">
        <f aca="false">IFERROR(INDEX('16. Mis nietos'!$B:$C,MATCH($A1627,'16. Mis nietos'!$B:$B,0),2),"")</f>
        <v/>
      </c>
      <c r="V1627" s="6" t="n">
        <f aca="false">IFERROR(INDEX('17. Profesional Vet'!$A:$B,MATCH($A1627,'17. Profesional Vet'!$A:$A,0),2),"")</f>
        <v>33583.2</v>
      </c>
      <c r="W1627" s="6" t="str">
        <f aca="false">IFERROR(INDEX('18. Premier'!$A:$B,MATCH($A1627,'18. Premier'!$A:$A,0),2),"")</f>
        <v/>
      </c>
      <c r="X1627" s="6" t="str">
        <f aca="false">IFERROR(INDEX('19. Dacam'!$A:$B,MATCH($A1627,'19. Dacam'!$A:$A,0),2),"")</f>
        <v/>
      </c>
      <c r="Y1627" s="6" t="str">
        <f aca="false">IFERROR(INDEX('20. Proveedor'!$A:$B,MATCH($A1627,'20. Proveedor'!$A:$A,0),2),"")</f>
        <v/>
      </c>
      <c r="Z1627" s="6" t="str">
        <f aca="false">IFERROR(INDEX('21. Saphirus'!$A:$B,MATCH($A1627,'21. Saphirus'!$A:$A,0),2),"")</f>
        <v/>
      </c>
    </row>
    <row r="1628" customFormat="false" ht="15.75" hidden="false" customHeight="true" outlineLevel="0" collapsed="false">
      <c r="A1628" s="5" t="s">
        <v>1665</v>
      </c>
      <c r="B1628" s="5" t="n">
        <v>1905310</v>
      </c>
      <c r="C1628" s="5" t="s">
        <v>33</v>
      </c>
      <c r="D1628" s="6" t="str">
        <f aca="false">IFERROR(INDEX('1. Benavídez'!$A:$B,MATCH($A1628,'1. Benavídez'!$A:$A,0),2),"")</f>
        <v/>
      </c>
      <c r="E1628" s="6" t="str">
        <f aca="false">IFERROR(INDEX('2. Gallo'!$B:$D,MATCH($A1628,'2. Gallo'!$B:$B,0),3),"")</f>
        <v/>
      </c>
      <c r="F1628" s="6" t="str">
        <f aca="false">IFERROR(INDEX('3. Anea'!$B:$D,MATCH($A1628,'3. Anea'!$B:$B,0),2),"")</f>
        <v/>
      </c>
      <c r="G1628" s="6" t="str">
        <f aca="false">IFERROR(INDEX('4. Pilar'!$A:$C,MATCH($A1628,'4. Pilar'!$A:$A,0),2),"")</f>
        <v/>
      </c>
      <c r="H1628" s="6" t="str">
        <f aca="false">IFERROR(INDEX('5. Tortuguitas'!$B:$D,MATCH($A1628,'5. Tortuguitas'!$B:$B,0),2),"")</f>
        <v/>
      </c>
      <c r="I1628" s="6" t="str">
        <f aca="false">IFERROR(INDEX('6. Del Viso'!$A:$B,MATCH($A1628,'6. Del Viso'!$A:$A,0),3),"")</f>
        <v/>
      </c>
      <c r="J1628" s="6" t="str">
        <f aca="false">IFERROR(INDEX('7. Chica Glade'!$B:$F,MATCH($A1628,'7. Chica Glade'!$B:$B,0),2),"")</f>
        <v/>
      </c>
      <c r="K1628" s="6" t="str">
        <f aca="false">IFERROR(INDEX('8. Veterinaria'!$A:$B,MATCH($A1628,'8. Veterinaria'!$A:$A,0),2),"")</f>
        <v/>
      </c>
      <c r="L1628" s="6" t="str">
        <f aca="false">IFERROR(INDEX('9. Hipocampus'!$A:$B,MATCH($A1628,'9. Hipocampus'!$A:$A,0),2),"")</f>
        <v/>
      </c>
      <c r="M1628" s="6" t="str">
        <f aca="false">IFERROR(INDEX('11. Mundo Mascotas'!$B:$D,MATCH($A1628,'11. Mundo Mascotas'!$B:$B,0),2),"")</f>
        <v/>
      </c>
      <c r="N1628" s="6" t="str">
        <f aca="false">IFERROR(INDEX('12. Yaguar'!$B:$E,MATCH($A1628,'12. Yaguar'!$B:$B,0),2),"")</f>
        <v/>
      </c>
      <c r="O1628" s="6" t="str">
        <f aca="false">IFERROR(INDEX('13. King Clor'!$A:$B,MATCH($A1628,'13. King Clor'!$A:$A,0),2),"")</f>
        <v/>
      </c>
      <c r="P1628" s="6" t="str">
        <f aca="false">IFERROR(INDEX('14. Diserquim'!$A:$B,MATCH($A1628,'14. Diserquim'!$A:$A,0),2),"")</f>
        <v/>
      </c>
      <c r="Q1628" s="6" t="str">
        <f aca="false">IFERROR(INDEX('15. Moreno'!$A:$B,MATCH($A1628,'15. Moreno'!$A:$A,0),2),"")</f>
        <v/>
      </c>
      <c r="R1628" s="6" t="str">
        <f aca="false">IFERROR(INDEX('10. Collares'!$J:$K,MATCH($A1628,'10. Collares'!$J:$J,0),2),"")</f>
        <v/>
      </c>
      <c r="S1628" s="6" t="str">
        <f aca="false">IFERROR(INDEX('13. King Clor'!$G:$H,MATCH($A1628,'13. King Clor'!$G:$G,0),2),"")</f>
        <v/>
      </c>
      <c r="T1628" s="6" t="str">
        <f aca="false">IFERROR(INDEX('10. Collares'!$A:$B,MATCH($A1628,'10. Collares'!$A:$A,0),2),"")</f>
        <v/>
      </c>
      <c r="U1628" s="6" t="str">
        <f aca="false">IFERROR(INDEX('16. Mis nietos'!$B:$C,MATCH($A1628,'16. Mis nietos'!$B:$B,0),2),"")</f>
        <v/>
      </c>
      <c r="V1628" s="6" t="str">
        <f aca="false">IFERROR(INDEX('17. Profesional Vet'!$A:$B,MATCH($A1628,'17. Profesional Vet'!$A:$A,0),2),"")</f>
        <v/>
      </c>
      <c r="W1628" s="6" t="str">
        <f aca="false">IFERROR(INDEX('18. Premier'!$A:$B,MATCH($A1628,'18. Premier'!$A:$A,0),2),"")</f>
        <v/>
      </c>
      <c r="X1628" s="6" t="str">
        <f aca="false">IFERROR(INDEX('19. Dacam'!$A:$B,MATCH($A1628,'19. Dacam'!$A:$A,0),2),"")</f>
        <v/>
      </c>
      <c r="Y1628" s="6" t="str">
        <f aca="false">IFERROR(INDEX('20. Proveedor'!$A:$B,MATCH($A1628,'20. Proveedor'!$A:$A,0),2),"")</f>
        <v/>
      </c>
      <c r="Z1628" s="6" t="str">
        <f aca="false">IFERROR(INDEX('21. Saphirus'!$A:$B,MATCH($A1628,'21. Saphirus'!$A:$A,0),2),"")</f>
        <v/>
      </c>
    </row>
    <row r="1629" customFormat="false" ht="15.75" hidden="false" customHeight="true" outlineLevel="0" collapsed="false">
      <c r="A1629" s="5" t="s">
        <v>1666</v>
      </c>
      <c r="B1629" s="5" t="n">
        <v>1906068</v>
      </c>
      <c r="C1629" s="5" t="s">
        <v>33</v>
      </c>
      <c r="D1629" s="6" t="str">
        <f aca="false">IFERROR(INDEX('1. Benavídez'!$A:$B,MATCH($A1629,'1. Benavídez'!$A:$A,0),2),"")</f>
        <v/>
      </c>
      <c r="E1629" s="6" t="str">
        <f aca="false">IFERROR(INDEX('2. Gallo'!$B:$D,MATCH($A1629,'2. Gallo'!$B:$B,0),3),"")</f>
        <v/>
      </c>
      <c r="F1629" s="6" t="str">
        <f aca="false">IFERROR(INDEX('3. Anea'!$B:$D,MATCH($A1629,'3. Anea'!$B:$B,0),2),"")</f>
        <v/>
      </c>
      <c r="G1629" s="6" t="str">
        <f aca="false">IFERROR(INDEX('4. Pilar'!$A:$C,MATCH($A1629,'4. Pilar'!$A:$A,0),2),"")</f>
        <v/>
      </c>
      <c r="H1629" s="6" t="str">
        <f aca="false">IFERROR(INDEX('5. Tortuguitas'!$B:$D,MATCH($A1629,'5. Tortuguitas'!$B:$B,0),2),"")</f>
        <v/>
      </c>
      <c r="I1629" s="6" t="str">
        <f aca="false">IFERROR(INDEX('6. Del Viso'!$A:$B,MATCH($A1629,'6. Del Viso'!$A:$A,0),3),"")</f>
        <v/>
      </c>
      <c r="J1629" s="6" t="str">
        <f aca="false">IFERROR(INDEX('7. Chica Glade'!$B:$F,MATCH($A1629,'7. Chica Glade'!$B:$B,0),2),"")</f>
        <v/>
      </c>
      <c r="K1629" s="6" t="str">
        <f aca="false">IFERROR(INDEX('8. Veterinaria'!$A:$B,MATCH($A1629,'8. Veterinaria'!$A:$A,0),2),"")</f>
        <v/>
      </c>
      <c r="L1629" s="6" t="str">
        <f aca="false">IFERROR(INDEX('9. Hipocampus'!$A:$B,MATCH($A1629,'9. Hipocampus'!$A:$A,0),2),"")</f>
        <v/>
      </c>
      <c r="M1629" s="6" t="str">
        <f aca="false">IFERROR(INDEX('11. Mundo Mascotas'!$B:$D,MATCH($A1629,'11. Mundo Mascotas'!$B:$B,0),2),"")</f>
        <v/>
      </c>
      <c r="N1629" s="6" t="str">
        <f aca="false">IFERROR(INDEX('12. Yaguar'!$B:$E,MATCH($A1629,'12. Yaguar'!$B:$B,0),2),"")</f>
        <v/>
      </c>
      <c r="O1629" s="6" t="str">
        <f aca="false">IFERROR(INDEX('13. King Clor'!$A:$B,MATCH($A1629,'13. King Clor'!$A:$A,0),2),"")</f>
        <v/>
      </c>
      <c r="P1629" s="6" t="str">
        <f aca="false">IFERROR(INDEX('14. Diserquim'!$A:$B,MATCH($A1629,'14. Diserquim'!$A:$A,0),2),"")</f>
        <v/>
      </c>
      <c r="Q1629" s="6" t="str">
        <f aca="false">IFERROR(INDEX('15. Moreno'!$A:$B,MATCH($A1629,'15. Moreno'!$A:$A,0),2),"")</f>
        <v/>
      </c>
      <c r="R1629" s="6" t="str">
        <f aca="false">IFERROR(INDEX('10. Collares'!$J:$K,MATCH($A1629,'10. Collares'!$J:$J,0),2),"")</f>
        <v/>
      </c>
      <c r="S1629" s="6" t="str">
        <f aca="false">IFERROR(INDEX('13. King Clor'!$G:$H,MATCH($A1629,'13. King Clor'!$G:$G,0),2),"")</f>
        <v/>
      </c>
      <c r="T1629" s="6" t="str">
        <f aca="false">IFERROR(INDEX('10. Collares'!$A:$B,MATCH($A1629,'10. Collares'!$A:$A,0),2),"")</f>
        <v/>
      </c>
      <c r="U1629" s="6" t="str">
        <f aca="false">IFERROR(INDEX('16. Mis nietos'!$B:$C,MATCH($A1629,'16. Mis nietos'!$B:$B,0),2),"")</f>
        <v/>
      </c>
      <c r="V1629" s="6" t="n">
        <f aca="false">IFERROR(INDEX('17. Profesional Vet'!$A:$B,MATCH($A1629,'17. Profesional Vet'!$A:$A,0),2),"")</f>
        <v>8060.85</v>
      </c>
      <c r="W1629" s="6" t="str">
        <f aca="false">IFERROR(INDEX('18. Premier'!$A:$B,MATCH($A1629,'18. Premier'!$A:$A,0),2),"")</f>
        <v/>
      </c>
      <c r="X1629" s="6" t="str">
        <f aca="false">IFERROR(INDEX('19. Dacam'!$A:$B,MATCH($A1629,'19. Dacam'!$A:$A,0),2),"")</f>
        <v/>
      </c>
      <c r="Y1629" s="6" t="str">
        <f aca="false">IFERROR(INDEX('20. Proveedor'!$A:$B,MATCH($A1629,'20. Proveedor'!$A:$A,0),2),"")</f>
        <v/>
      </c>
      <c r="Z1629" s="6" t="str">
        <f aca="false">IFERROR(INDEX('21. Saphirus'!$A:$B,MATCH($A1629,'21. Saphirus'!$A:$A,0),2),"")</f>
        <v/>
      </c>
    </row>
    <row r="1630" customFormat="false" ht="15.75" hidden="false" customHeight="true" outlineLevel="0" collapsed="false">
      <c r="A1630" s="5" t="s">
        <v>1667</v>
      </c>
      <c r="B1630" s="5" t="n">
        <v>1905450</v>
      </c>
      <c r="C1630" s="5" t="s">
        <v>33</v>
      </c>
      <c r="D1630" s="6" t="str">
        <f aca="false">IFERROR(INDEX('1. Benavídez'!$A:$B,MATCH($A1630,'1. Benavídez'!$A:$A,0),2),"")</f>
        <v/>
      </c>
      <c r="E1630" s="6" t="str">
        <f aca="false">IFERROR(INDEX('2. Gallo'!$B:$D,MATCH($A1630,'2. Gallo'!$B:$B,0),3),"")</f>
        <v/>
      </c>
      <c r="F1630" s="6" t="str">
        <f aca="false">IFERROR(INDEX('3. Anea'!$B:$D,MATCH($A1630,'3. Anea'!$B:$B,0),2),"")</f>
        <v/>
      </c>
      <c r="G1630" s="6" t="str">
        <f aca="false">IFERROR(INDEX('4. Pilar'!$A:$C,MATCH($A1630,'4. Pilar'!$A:$A,0),2),"")</f>
        <v/>
      </c>
      <c r="H1630" s="6" t="str">
        <f aca="false">IFERROR(INDEX('5. Tortuguitas'!$B:$D,MATCH($A1630,'5. Tortuguitas'!$B:$B,0),2),"")</f>
        <v/>
      </c>
      <c r="I1630" s="6" t="str">
        <f aca="false">IFERROR(INDEX('6. Del Viso'!$A:$B,MATCH($A1630,'6. Del Viso'!$A:$A,0),3),"")</f>
        <v/>
      </c>
      <c r="J1630" s="6" t="str">
        <f aca="false">IFERROR(INDEX('7. Chica Glade'!$B:$F,MATCH($A1630,'7. Chica Glade'!$B:$B,0),2),"")</f>
        <v/>
      </c>
      <c r="K1630" s="6" t="str">
        <f aca="false">IFERROR(INDEX('8. Veterinaria'!$A:$B,MATCH($A1630,'8. Veterinaria'!$A:$A,0),2),"")</f>
        <v/>
      </c>
      <c r="L1630" s="6" t="str">
        <f aca="false">IFERROR(INDEX('9. Hipocampus'!$A:$B,MATCH($A1630,'9. Hipocampus'!$A:$A,0),2),"")</f>
        <v/>
      </c>
      <c r="M1630" s="6" t="str">
        <f aca="false">IFERROR(INDEX('11. Mundo Mascotas'!$B:$D,MATCH($A1630,'11. Mundo Mascotas'!$B:$B,0),2),"")</f>
        <v/>
      </c>
      <c r="N1630" s="6" t="str">
        <f aca="false">IFERROR(INDEX('12. Yaguar'!$B:$E,MATCH($A1630,'12. Yaguar'!$B:$B,0),2),"")</f>
        <v/>
      </c>
      <c r="O1630" s="6" t="str">
        <f aca="false">IFERROR(INDEX('13. King Clor'!$A:$B,MATCH($A1630,'13. King Clor'!$A:$A,0),2),"")</f>
        <v/>
      </c>
      <c r="P1630" s="6" t="str">
        <f aca="false">IFERROR(INDEX('14. Diserquim'!$A:$B,MATCH($A1630,'14. Diserquim'!$A:$A,0),2),"")</f>
        <v/>
      </c>
      <c r="Q1630" s="6" t="str">
        <f aca="false">IFERROR(INDEX('15. Moreno'!$A:$B,MATCH($A1630,'15. Moreno'!$A:$A,0),2),"")</f>
        <v/>
      </c>
      <c r="R1630" s="6" t="str">
        <f aca="false">IFERROR(INDEX('10. Collares'!$J:$K,MATCH($A1630,'10. Collares'!$J:$J,0),2),"")</f>
        <v/>
      </c>
      <c r="S1630" s="6" t="str">
        <f aca="false">IFERROR(INDEX('13. King Clor'!$G:$H,MATCH($A1630,'13. King Clor'!$G:$G,0),2),"")</f>
        <v/>
      </c>
      <c r="T1630" s="6" t="str">
        <f aca="false">IFERROR(INDEX('10. Collares'!$A:$B,MATCH($A1630,'10. Collares'!$A:$A,0),2),"")</f>
        <v/>
      </c>
      <c r="U1630" s="6" t="str">
        <f aca="false">IFERROR(INDEX('16. Mis nietos'!$B:$C,MATCH($A1630,'16. Mis nietos'!$B:$B,0),2),"")</f>
        <v/>
      </c>
      <c r="V1630" s="6" t="n">
        <f aca="false">IFERROR(INDEX('17. Profesional Vet'!$A:$B,MATCH($A1630,'17. Profesional Vet'!$A:$A,0),2),"")</f>
        <v>8060.85</v>
      </c>
      <c r="W1630" s="6" t="str">
        <f aca="false">IFERROR(INDEX('18. Premier'!$A:$B,MATCH($A1630,'18. Premier'!$A:$A,0),2),"")</f>
        <v/>
      </c>
      <c r="X1630" s="6" t="str">
        <f aca="false">IFERROR(INDEX('19. Dacam'!$A:$B,MATCH($A1630,'19. Dacam'!$A:$A,0),2),"")</f>
        <v/>
      </c>
      <c r="Y1630" s="6" t="str">
        <f aca="false">IFERROR(INDEX('20. Proveedor'!$A:$B,MATCH($A1630,'20. Proveedor'!$A:$A,0),2),"")</f>
        <v/>
      </c>
      <c r="Z1630" s="6" t="str">
        <f aca="false">IFERROR(INDEX('21. Saphirus'!$A:$B,MATCH($A1630,'21. Saphirus'!$A:$A,0),2),"")</f>
        <v/>
      </c>
    </row>
    <row r="1631" customFormat="false" ht="15.75" hidden="false" customHeight="true" outlineLevel="0" collapsed="false">
      <c r="A1631" s="5" t="s">
        <v>1668</v>
      </c>
      <c r="B1631" s="5" t="n">
        <v>1905310</v>
      </c>
      <c r="C1631" s="5" t="s">
        <v>147</v>
      </c>
      <c r="D1631" s="6" t="str">
        <f aca="false">IFERROR(INDEX('1. Benavídez'!$A:$B,MATCH($A1631,'1. Benavídez'!$A:$A,0),2),"")</f>
        <v/>
      </c>
      <c r="E1631" s="6" t="str">
        <f aca="false">IFERROR(INDEX('2. Gallo'!$B:$D,MATCH($A1631,'2. Gallo'!$B:$B,0),3),"")</f>
        <v/>
      </c>
      <c r="F1631" s="6" t="str">
        <f aca="false">IFERROR(INDEX('3. Anea'!$B:$D,MATCH($A1631,'3. Anea'!$B:$B,0),2),"")</f>
        <v/>
      </c>
      <c r="G1631" s="6" t="str">
        <f aca="false">IFERROR(INDEX('4. Pilar'!$A:$C,MATCH($A1631,'4. Pilar'!$A:$A,0),2),"")</f>
        <v/>
      </c>
      <c r="H1631" s="6" t="str">
        <f aca="false">IFERROR(INDEX('5. Tortuguitas'!$B:$D,MATCH($A1631,'5. Tortuguitas'!$B:$B,0),2),"")</f>
        <v/>
      </c>
      <c r="I1631" s="6" t="str">
        <f aca="false">IFERROR(INDEX('6. Del Viso'!$A:$B,MATCH($A1631,'6. Del Viso'!$A:$A,0),3),"")</f>
        <v/>
      </c>
      <c r="J1631" s="6" t="str">
        <f aca="false">IFERROR(INDEX('7. Chica Glade'!$B:$F,MATCH($A1631,'7. Chica Glade'!$B:$B,0),2),"")</f>
        <v/>
      </c>
      <c r="K1631" s="6" t="str">
        <f aca="false">IFERROR(INDEX('8. Veterinaria'!$A:$B,MATCH($A1631,'8. Veterinaria'!$A:$A,0),2),"")</f>
        <v/>
      </c>
      <c r="L1631" s="6" t="str">
        <f aca="false">IFERROR(INDEX('9. Hipocampus'!$A:$B,MATCH($A1631,'9. Hipocampus'!$A:$A,0),2),"")</f>
        <v/>
      </c>
      <c r="M1631" s="6" t="n">
        <f aca="false">IFERROR(INDEX('11. Mundo Mascotas'!$B:$D,MATCH($A1631,'11. Mundo Mascotas'!$B:$B,0),2),"")</f>
        <v>29635</v>
      </c>
      <c r="N1631" s="6" t="str">
        <f aca="false">IFERROR(INDEX('12. Yaguar'!$B:$E,MATCH($A1631,'12. Yaguar'!$B:$B,0),2),"")</f>
        <v/>
      </c>
      <c r="O1631" s="6" t="str">
        <f aca="false">IFERROR(INDEX('13. King Clor'!$A:$B,MATCH($A1631,'13. King Clor'!$A:$A,0),2),"")</f>
        <v/>
      </c>
      <c r="P1631" s="6" t="str">
        <f aca="false">IFERROR(INDEX('14. Diserquim'!$A:$B,MATCH($A1631,'14. Diserquim'!$A:$A,0),2),"")</f>
        <v/>
      </c>
      <c r="Q1631" s="6" t="str">
        <f aca="false">IFERROR(INDEX('15. Moreno'!$A:$B,MATCH($A1631,'15. Moreno'!$A:$A,0),2),"")</f>
        <v/>
      </c>
      <c r="R1631" s="6" t="str">
        <f aca="false">IFERROR(INDEX('10. Collares'!$J:$K,MATCH($A1631,'10. Collares'!$J:$J,0),2),"")</f>
        <v/>
      </c>
      <c r="S1631" s="6" t="str">
        <f aca="false">IFERROR(INDEX('13. King Clor'!$G:$H,MATCH($A1631,'13. King Clor'!$G:$G,0),2),"")</f>
        <v/>
      </c>
      <c r="T1631" s="6" t="str">
        <f aca="false">IFERROR(INDEX('10. Collares'!$A:$B,MATCH($A1631,'10. Collares'!$A:$A,0),2),"")</f>
        <v/>
      </c>
      <c r="U1631" s="6" t="str">
        <f aca="false">IFERROR(INDEX('16. Mis nietos'!$B:$C,MATCH($A1631,'16. Mis nietos'!$B:$B,0),2),"")</f>
        <v/>
      </c>
      <c r="V1631" s="6" t="str">
        <f aca="false">IFERROR(INDEX('17. Profesional Vet'!$A:$B,MATCH($A1631,'17. Profesional Vet'!$A:$A,0),2),"")</f>
        <v/>
      </c>
      <c r="W1631" s="6" t="str">
        <f aca="false">IFERROR(INDEX('18. Premier'!$A:$B,MATCH($A1631,'18. Premier'!$A:$A,0),2),"")</f>
        <v/>
      </c>
      <c r="X1631" s="6" t="str">
        <f aca="false">IFERROR(INDEX('19. Dacam'!$A:$B,MATCH($A1631,'19. Dacam'!$A:$A,0),2),"")</f>
        <v/>
      </c>
      <c r="Y1631" s="6" t="str">
        <f aca="false">IFERROR(INDEX('20. Proveedor'!$A:$B,MATCH($A1631,'20. Proveedor'!$A:$A,0),2),"")</f>
        <v/>
      </c>
      <c r="Z1631" s="6" t="str">
        <f aca="false">IFERROR(INDEX('21. Saphirus'!$A:$B,MATCH($A1631,'21. Saphirus'!$A:$A,0),2),"")</f>
        <v/>
      </c>
    </row>
    <row r="1632" customFormat="false" ht="15.75" hidden="false" customHeight="true" outlineLevel="0" collapsed="false">
      <c r="A1632" s="5" t="s">
        <v>1669</v>
      </c>
      <c r="B1632" s="5" t="n">
        <v>1906160</v>
      </c>
      <c r="C1632" s="5" t="s">
        <v>147</v>
      </c>
      <c r="D1632" s="6" t="str">
        <f aca="false">IFERROR(INDEX('1. Benavídez'!$A:$B,MATCH($A1632,'1. Benavídez'!$A:$A,0),2),"")</f>
        <v/>
      </c>
      <c r="E1632" s="6" t="str">
        <f aca="false">IFERROR(INDEX('2. Gallo'!$B:$D,MATCH($A1632,'2. Gallo'!$B:$B,0),3),"")</f>
        <v/>
      </c>
      <c r="F1632" s="6" t="str">
        <f aca="false">IFERROR(INDEX('3. Anea'!$B:$D,MATCH($A1632,'3. Anea'!$B:$B,0),2),"")</f>
        <v/>
      </c>
      <c r="G1632" s="6" t="str">
        <f aca="false">IFERROR(INDEX('4. Pilar'!$A:$C,MATCH($A1632,'4. Pilar'!$A:$A,0),2),"")</f>
        <v/>
      </c>
      <c r="H1632" s="6" t="str">
        <f aca="false">IFERROR(INDEX('5. Tortuguitas'!$B:$D,MATCH($A1632,'5. Tortuguitas'!$B:$B,0),2),"")</f>
        <v/>
      </c>
      <c r="I1632" s="6" t="str">
        <f aca="false">IFERROR(INDEX('6. Del Viso'!$A:$B,MATCH($A1632,'6. Del Viso'!$A:$A,0),3),"")</f>
        <v/>
      </c>
      <c r="J1632" s="6" t="str">
        <f aca="false">IFERROR(INDEX('7. Chica Glade'!$B:$F,MATCH($A1632,'7. Chica Glade'!$B:$B,0),2),"")</f>
        <v/>
      </c>
      <c r="K1632" s="6" t="str">
        <f aca="false">IFERROR(INDEX('8. Veterinaria'!$A:$B,MATCH($A1632,'8. Veterinaria'!$A:$A,0),2),"")</f>
        <v/>
      </c>
      <c r="L1632" s="6" t="str">
        <f aca="false">IFERROR(INDEX('9. Hipocampus'!$A:$B,MATCH($A1632,'9. Hipocampus'!$A:$A,0),2),"")</f>
        <v/>
      </c>
      <c r="M1632" s="6" t="n">
        <f aca="false">IFERROR(INDEX('11. Mundo Mascotas'!$B:$D,MATCH($A1632,'11. Mundo Mascotas'!$B:$B,0),2),"")</f>
        <v>33712</v>
      </c>
      <c r="N1632" s="6" t="str">
        <f aca="false">IFERROR(INDEX('12. Yaguar'!$B:$E,MATCH($A1632,'12. Yaguar'!$B:$B,0),2),"")</f>
        <v/>
      </c>
      <c r="O1632" s="6" t="str">
        <f aca="false">IFERROR(INDEX('13. King Clor'!$A:$B,MATCH($A1632,'13. King Clor'!$A:$A,0),2),"")</f>
        <v/>
      </c>
      <c r="P1632" s="6" t="str">
        <f aca="false">IFERROR(INDEX('14. Diserquim'!$A:$B,MATCH($A1632,'14. Diserquim'!$A:$A,0),2),"")</f>
        <v/>
      </c>
      <c r="Q1632" s="6" t="str">
        <f aca="false">IFERROR(INDEX('15. Moreno'!$A:$B,MATCH($A1632,'15. Moreno'!$A:$A,0),2),"")</f>
        <v/>
      </c>
      <c r="R1632" s="6" t="str">
        <f aca="false">IFERROR(INDEX('10. Collares'!$J:$K,MATCH($A1632,'10. Collares'!$J:$J,0),2),"")</f>
        <v/>
      </c>
      <c r="S1632" s="6" t="str">
        <f aca="false">IFERROR(INDEX('13. King Clor'!$G:$H,MATCH($A1632,'13. King Clor'!$G:$G,0),2),"")</f>
        <v/>
      </c>
      <c r="T1632" s="6" t="str">
        <f aca="false">IFERROR(INDEX('10. Collares'!$A:$B,MATCH($A1632,'10. Collares'!$A:$A,0),2),"")</f>
        <v/>
      </c>
      <c r="U1632" s="6" t="str">
        <f aca="false">IFERROR(INDEX('16. Mis nietos'!$B:$C,MATCH($A1632,'16. Mis nietos'!$B:$B,0),2),"")</f>
        <v/>
      </c>
      <c r="V1632" s="6" t="n">
        <f aca="false">IFERROR(INDEX('17. Profesional Vet'!$A:$B,MATCH($A1632,'17. Profesional Vet'!$A:$A,0),2),"")</f>
        <v>25637.85</v>
      </c>
      <c r="W1632" s="6" t="str">
        <f aca="false">IFERROR(INDEX('18. Premier'!$A:$B,MATCH($A1632,'18. Premier'!$A:$A,0),2),"")</f>
        <v/>
      </c>
      <c r="X1632" s="6" t="str">
        <f aca="false">IFERROR(INDEX('19. Dacam'!$A:$B,MATCH($A1632,'19. Dacam'!$A:$A,0),2),"")</f>
        <v/>
      </c>
      <c r="Y1632" s="6" t="str">
        <f aca="false">IFERROR(INDEX('20. Proveedor'!$A:$B,MATCH($A1632,'20. Proveedor'!$A:$A,0),2),"")</f>
        <v/>
      </c>
      <c r="Z1632" s="6" t="str">
        <f aca="false">IFERROR(INDEX('21. Saphirus'!$A:$B,MATCH($A1632,'21. Saphirus'!$A:$A,0),2),"")</f>
        <v/>
      </c>
    </row>
    <row r="1633" customFormat="false" ht="15.75" hidden="false" customHeight="true" outlineLevel="0" collapsed="false">
      <c r="A1633" s="5" t="s">
        <v>1670</v>
      </c>
      <c r="B1633" s="5" t="n">
        <v>1905380</v>
      </c>
      <c r="C1633" s="5" t="s">
        <v>33</v>
      </c>
      <c r="D1633" s="6" t="str">
        <f aca="false">IFERROR(INDEX('1. Benavídez'!$A:$B,MATCH($A1633,'1. Benavídez'!$A:$A,0),2),"")</f>
        <v/>
      </c>
      <c r="E1633" s="6" t="str">
        <f aca="false">IFERROR(INDEX('2. Gallo'!$B:$D,MATCH($A1633,'2. Gallo'!$B:$B,0),3),"")</f>
        <v/>
      </c>
      <c r="F1633" s="6" t="str">
        <f aca="false">IFERROR(INDEX('3. Anea'!$B:$D,MATCH($A1633,'3. Anea'!$B:$B,0),2),"")</f>
        <v/>
      </c>
      <c r="G1633" s="6" t="str">
        <f aca="false">IFERROR(INDEX('4. Pilar'!$A:$C,MATCH($A1633,'4. Pilar'!$A:$A,0),2),"")</f>
        <v/>
      </c>
      <c r="H1633" s="6" t="str">
        <f aca="false">IFERROR(INDEX('5. Tortuguitas'!$B:$D,MATCH($A1633,'5. Tortuguitas'!$B:$B,0),2),"")</f>
        <v/>
      </c>
      <c r="I1633" s="6" t="str">
        <f aca="false">IFERROR(INDEX('6. Del Viso'!$A:$B,MATCH($A1633,'6. Del Viso'!$A:$A,0),3),"")</f>
        <v/>
      </c>
      <c r="J1633" s="6" t="str">
        <f aca="false">IFERROR(INDEX('7. Chica Glade'!$B:$F,MATCH($A1633,'7. Chica Glade'!$B:$B,0),2),"")</f>
        <v/>
      </c>
      <c r="K1633" s="6" t="str">
        <f aca="false">IFERROR(INDEX('8. Veterinaria'!$A:$B,MATCH($A1633,'8. Veterinaria'!$A:$A,0),2),"")</f>
        <v/>
      </c>
      <c r="L1633" s="6" t="n">
        <f aca="false">IFERROR(INDEX('9. Hipocampus'!$A:$B,MATCH($A1633,'9. Hipocampus'!$A:$A,0),2),"")</f>
        <v>2912</v>
      </c>
      <c r="M1633" s="6" t="str">
        <f aca="false">IFERROR(INDEX('11. Mundo Mascotas'!$B:$D,MATCH($A1633,'11. Mundo Mascotas'!$B:$B,0),2),"")</f>
        <v/>
      </c>
      <c r="N1633" s="6" t="str">
        <f aca="false">IFERROR(INDEX('12. Yaguar'!$B:$E,MATCH($A1633,'12. Yaguar'!$B:$B,0),2),"")</f>
        <v/>
      </c>
      <c r="O1633" s="6" t="str">
        <f aca="false">IFERROR(INDEX('13. King Clor'!$A:$B,MATCH($A1633,'13. King Clor'!$A:$A,0),2),"")</f>
        <v/>
      </c>
      <c r="P1633" s="6" t="str">
        <f aca="false">IFERROR(INDEX('14. Diserquim'!$A:$B,MATCH($A1633,'14. Diserquim'!$A:$A,0),2),"")</f>
        <v/>
      </c>
      <c r="Q1633" s="6" t="str">
        <f aca="false">IFERROR(INDEX('15. Moreno'!$A:$B,MATCH($A1633,'15. Moreno'!$A:$A,0),2),"")</f>
        <v/>
      </c>
      <c r="R1633" s="6" t="str">
        <f aca="false">IFERROR(INDEX('10. Collares'!$J:$K,MATCH($A1633,'10. Collares'!$J:$J,0),2),"")</f>
        <v/>
      </c>
      <c r="S1633" s="6" t="str">
        <f aca="false">IFERROR(INDEX('13. King Clor'!$G:$H,MATCH($A1633,'13. King Clor'!$G:$G,0),2),"")</f>
        <v/>
      </c>
      <c r="T1633" s="6" t="str">
        <f aca="false">IFERROR(INDEX('10. Collares'!$A:$B,MATCH($A1633,'10. Collares'!$A:$A,0),2),"")</f>
        <v/>
      </c>
      <c r="U1633" s="6" t="str">
        <f aca="false">IFERROR(INDEX('16. Mis nietos'!$B:$C,MATCH($A1633,'16. Mis nietos'!$B:$B,0),2),"")</f>
        <v/>
      </c>
      <c r="V1633" s="6" t="str">
        <f aca="false">IFERROR(INDEX('17. Profesional Vet'!$A:$B,MATCH($A1633,'17. Profesional Vet'!$A:$A,0),2),"")</f>
        <v/>
      </c>
      <c r="W1633" s="6" t="str">
        <f aca="false">IFERROR(INDEX('18. Premier'!$A:$B,MATCH($A1633,'18. Premier'!$A:$A,0),2),"")</f>
        <v/>
      </c>
      <c r="X1633" s="6" t="str">
        <f aca="false">IFERROR(INDEX('19. Dacam'!$A:$B,MATCH($A1633,'19. Dacam'!$A:$A,0),2),"")</f>
        <v/>
      </c>
      <c r="Y1633" s="6" t="str">
        <f aca="false">IFERROR(INDEX('20. Proveedor'!$A:$B,MATCH($A1633,'20. Proveedor'!$A:$A,0),2),"")</f>
        <v/>
      </c>
      <c r="Z1633" s="6" t="str">
        <f aca="false">IFERROR(INDEX('21. Saphirus'!$A:$B,MATCH($A1633,'21. Saphirus'!$A:$A,0),2),"")</f>
        <v/>
      </c>
    </row>
    <row r="1634" customFormat="false" ht="15.75" hidden="false" customHeight="true" outlineLevel="0" collapsed="false">
      <c r="A1634" s="5" t="s">
        <v>1671</v>
      </c>
      <c r="B1634" s="5" t="n">
        <v>5128</v>
      </c>
      <c r="C1634" s="5" t="s">
        <v>130</v>
      </c>
      <c r="D1634" s="6" t="str">
        <f aca="false">IFERROR(INDEX('1. Benavídez'!$A:$B,MATCH($A1634,'1. Benavídez'!$A:$A,0),2),"")</f>
        <v/>
      </c>
      <c r="E1634" s="6" t="str">
        <f aca="false">IFERROR(INDEX('2. Gallo'!$B:$D,MATCH($A1634,'2. Gallo'!$B:$B,0),3),"")</f>
        <v/>
      </c>
      <c r="F1634" s="6" t="str">
        <f aca="false">IFERROR(INDEX('3. Anea'!$B:$D,MATCH($A1634,'3. Anea'!$B:$B,0),2),"")</f>
        <v/>
      </c>
      <c r="G1634" s="6" t="str">
        <f aca="false">IFERROR(INDEX('4. Pilar'!$A:$C,MATCH($A1634,'4. Pilar'!$A:$A,0),2),"")</f>
        <v/>
      </c>
      <c r="H1634" s="6" t="str">
        <f aca="false">IFERROR(INDEX('5. Tortuguitas'!$B:$D,MATCH($A1634,'5. Tortuguitas'!$B:$B,0),2),"")</f>
        <v/>
      </c>
      <c r="I1634" s="6" t="str">
        <f aca="false">IFERROR(INDEX('6. Del Viso'!$A:$B,MATCH($A1634,'6. Del Viso'!$A:$A,0),3),"")</f>
        <v/>
      </c>
      <c r="J1634" s="6" t="str">
        <f aca="false">IFERROR(INDEX('7. Chica Glade'!$B:$F,MATCH($A1634,'7. Chica Glade'!$B:$B,0),2),"")</f>
        <v/>
      </c>
      <c r="K1634" s="6" t="str">
        <f aca="false">IFERROR(INDEX('8. Veterinaria'!$A:$B,MATCH($A1634,'8. Veterinaria'!$A:$A,0),2),"")</f>
        <v/>
      </c>
      <c r="L1634" s="6" t="str">
        <f aca="false">IFERROR(INDEX('9. Hipocampus'!$A:$B,MATCH($A1634,'9. Hipocampus'!$A:$A,0),2),"")</f>
        <v/>
      </c>
      <c r="M1634" s="6" t="str">
        <f aca="false">IFERROR(INDEX('11. Mundo Mascotas'!$B:$D,MATCH($A1634,'11. Mundo Mascotas'!$B:$B,0),2),"")</f>
        <v/>
      </c>
      <c r="N1634" s="6" t="str">
        <f aca="false">IFERROR(INDEX('12. Yaguar'!$B:$E,MATCH($A1634,'12. Yaguar'!$B:$B,0),2),"")</f>
        <v/>
      </c>
      <c r="O1634" s="6" t="str">
        <f aca="false">IFERROR(INDEX('13. King Clor'!$A:$B,MATCH($A1634,'13. King Clor'!$A:$A,0),2),"")</f>
        <v/>
      </c>
      <c r="P1634" s="6" t="str">
        <f aca="false">IFERROR(INDEX('14. Diserquim'!$A:$B,MATCH($A1634,'14. Diserquim'!$A:$A,0),2),"")</f>
        <v/>
      </c>
      <c r="Q1634" s="6" t="str">
        <f aca="false">IFERROR(INDEX('15. Moreno'!$A:$B,MATCH($A1634,'15. Moreno'!$A:$A,0),2),"")</f>
        <v/>
      </c>
      <c r="R1634" s="6" t="str">
        <f aca="false">IFERROR(INDEX('10. Collares'!$J:$K,MATCH($A1634,'10. Collares'!$J:$J,0),2),"")</f>
        <v/>
      </c>
      <c r="S1634" s="6" t="str">
        <f aca="false">IFERROR(INDEX('13. King Clor'!$G:$H,MATCH($A1634,'13. King Clor'!$G:$G,0),2),"")</f>
        <v/>
      </c>
      <c r="T1634" s="6" t="str">
        <f aca="false">IFERROR(INDEX('10. Collares'!$A:$B,MATCH($A1634,'10. Collares'!$A:$A,0),2),"")</f>
        <v/>
      </c>
      <c r="U1634" s="6" t="str">
        <f aca="false">IFERROR(INDEX('16. Mis nietos'!$B:$C,MATCH($A1634,'16. Mis nietos'!$B:$B,0),2),"")</f>
        <v/>
      </c>
      <c r="V1634" s="6" t="str">
        <f aca="false">IFERROR(INDEX('17. Profesional Vet'!$A:$B,MATCH($A1634,'17. Profesional Vet'!$A:$A,0),2),"")</f>
        <v/>
      </c>
      <c r="W1634" s="6" t="str">
        <f aca="false">IFERROR(INDEX('18. Premier'!$A:$B,MATCH($A1634,'18. Premier'!$A:$A,0),2),"")</f>
        <v/>
      </c>
      <c r="X1634" s="6" t="str">
        <f aca="false">IFERROR(INDEX('19. Dacam'!$A:$B,MATCH($A1634,'19. Dacam'!$A:$A,0),2),"")</f>
        <v/>
      </c>
      <c r="Y1634" s="6" t="str">
        <f aca="false">IFERROR(INDEX('20. Proveedor'!$A:$B,MATCH($A1634,'20. Proveedor'!$A:$A,0),2),"")</f>
        <v/>
      </c>
      <c r="Z1634" s="6" t="str">
        <f aca="false">IFERROR(INDEX('21. Saphirus'!$A:$B,MATCH($A1634,'21. Saphirus'!$A:$A,0),2),"")</f>
        <v/>
      </c>
    </row>
    <row r="1635" customFormat="false" ht="15.75" hidden="false" customHeight="true" outlineLevel="0" collapsed="false">
      <c r="A1635" s="5" t="s">
        <v>1672</v>
      </c>
      <c r="B1635" s="5" t="n">
        <v>1178</v>
      </c>
      <c r="C1635" s="5" t="s">
        <v>132</v>
      </c>
      <c r="D1635" s="6" t="str">
        <f aca="false">IFERROR(INDEX('1. Benavídez'!$A:$B,MATCH($A1635,'1. Benavídez'!$A:$A,0),2),"")</f>
        <v/>
      </c>
      <c r="E1635" s="6" t="n">
        <f aca="false">IFERROR(INDEX('2. Gallo'!$B:$D,MATCH($A1635,'2. Gallo'!$B:$B,0),3),"")</f>
        <v>12065</v>
      </c>
      <c r="F1635" s="6" t="str">
        <f aca="false">IFERROR(INDEX('3. Anea'!$B:$D,MATCH($A1635,'3. Anea'!$B:$B,0),2),"")</f>
        <v/>
      </c>
      <c r="G1635" s="6" t="n">
        <f aca="false">IFERROR(INDEX('4. Pilar'!$A:$C,MATCH($A1635,'4. Pilar'!$A:$A,0),2),"")</f>
        <v>12310</v>
      </c>
      <c r="H1635" s="6" t="str">
        <f aca="false">IFERROR(INDEX('5. Tortuguitas'!$B:$D,MATCH($A1635,'5. Tortuguitas'!$B:$B,0),2),"")</f>
        <v/>
      </c>
      <c r="I1635" s="6" t="str">
        <f aca="false">IFERROR(INDEX('6. Del Viso'!$A:$B,MATCH($A1635,'6. Del Viso'!$A:$A,0),3),"")</f>
        <v/>
      </c>
      <c r="J1635" s="6" t="str">
        <f aca="false">IFERROR(INDEX('7. Chica Glade'!$B:$F,MATCH($A1635,'7. Chica Glade'!$B:$B,0),2),"")</f>
        <v/>
      </c>
      <c r="K1635" s="6" t="str">
        <f aca="false">IFERROR(INDEX('8. Veterinaria'!$A:$B,MATCH($A1635,'8. Veterinaria'!$A:$A,0),2),"")</f>
        <v/>
      </c>
      <c r="L1635" s="6" t="str">
        <f aca="false">IFERROR(INDEX('9. Hipocampus'!$A:$B,MATCH($A1635,'9. Hipocampus'!$A:$A,0),2),"")</f>
        <v/>
      </c>
      <c r="M1635" s="6" t="str">
        <f aca="false">IFERROR(INDEX('11. Mundo Mascotas'!$B:$D,MATCH($A1635,'11. Mundo Mascotas'!$B:$B,0),2),"")</f>
        <v/>
      </c>
      <c r="N1635" s="6" t="str">
        <f aca="false">IFERROR(INDEX('12. Yaguar'!$B:$E,MATCH($A1635,'12. Yaguar'!$B:$B,0),2),"")</f>
        <v/>
      </c>
      <c r="O1635" s="6" t="str">
        <f aca="false">IFERROR(INDEX('13. King Clor'!$A:$B,MATCH($A1635,'13. King Clor'!$A:$A,0),2),"")</f>
        <v/>
      </c>
      <c r="P1635" s="6" t="str">
        <f aca="false">IFERROR(INDEX('14. Diserquim'!$A:$B,MATCH($A1635,'14. Diserquim'!$A:$A,0),2),"")</f>
        <v/>
      </c>
      <c r="Q1635" s="6" t="str">
        <f aca="false">IFERROR(INDEX('15. Moreno'!$A:$B,MATCH($A1635,'15. Moreno'!$A:$A,0),2),"")</f>
        <v/>
      </c>
      <c r="R1635" s="6" t="str">
        <f aca="false">IFERROR(INDEX('10. Collares'!$J:$K,MATCH($A1635,'10. Collares'!$J:$J,0),2),"")</f>
        <v/>
      </c>
      <c r="S1635" s="6" t="str">
        <f aca="false">IFERROR(INDEX('13. King Clor'!$G:$H,MATCH($A1635,'13. King Clor'!$G:$G,0),2),"")</f>
        <v/>
      </c>
      <c r="T1635" s="6" t="str">
        <f aca="false">IFERROR(INDEX('10. Collares'!$A:$B,MATCH($A1635,'10. Collares'!$A:$A,0),2),"")</f>
        <v/>
      </c>
      <c r="U1635" s="6" t="str">
        <f aca="false">IFERROR(INDEX('16. Mis nietos'!$B:$C,MATCH($A1635,'16. Mis nietos'!$B:$B,0),2),"")</f>
        <v/>
      </c>
      <c r="V1635" s="6" t="str">
        <f aca="false">IFERROR(INDEX('17. Profesional Vet'!$A:$B,MATCH($A1635,'17. Profesional Vet'!$A:$A,0),2),"")</f>
        <v/>
      </c>
      <c r="W1635" s="6" t="str">
        <f aca="false">IFERROR(INDEX('18. Premier'!$A:$B,MATCH($A1635,'18. Premier'!$A:$A,0),2),"")</f>
        <v/>
      </c>
      <c r="X1635" s="6" t="str">
        <f aca="false">IFERROR(INDEX('19. Dacam'!$A:$B,MATCH($A1635,'19. Dacam'!$A:$A,0),2),"")</f>
        <v/>
      </c>
      <c r="Y1635" s="6" t="n">
        <f aca="false">IFERROR(INDEX('20. Proveedor'!$A:$B,MATCH($A1635,'20. Proveedor'!$A:$A,0),2),"")</f>
        <v>11467</v>
      </c>
      <c r="Z1635" s="6" t="str">
        <f aca="false">IFERROR(INDEX('21. Saphirus'!$A:$B,MATCH($A1635,'21. Saphirus'!$A:$A,0),2),"")</f>
        <v/>
      </c>
    </row>
    <row r="1636" customFormat="false" ht="15.75" hidden="false" customHeight="true" outlineLevel="0" collapsed="false">
      <c r="A1636" s="5" t="s">
        <v>1673</v>
      </c>
      <c r="B1636" s="5" t="n">
        <v>1906068</v>
      </c>
      <c r="C1636" s="5" t="s">
        <v>123</v>
      </c>
      <c r="D1636" s="6" t="str">
        <f aca="false">IFERROR(INDEX('1. Benavídez'!$A:$B,MATCH($A1636,'1. Benavídez'!$A:$A,0),2),"")</f>
        <v/>
      </c>
      <c r="E1636" s="6" t="str">
        <f aca="false">IFERROR(INDEX('2. Gallo'!$B:$D,MATCH($A1636,'2. Gallo'!$B:$B,0),3),"")</f>
        <v/>
      </c>
      <c r="F1636" s="6" t="str">
        <f aca="false">IFERROR(INDEX('3. Anea'!$B:$D,MATCH($A1636,'3. Anea'!$B:$B,0),2),"")</f>
        <v/>
      </c>
      <c r="G1636" s="6" t="str">
        <f aca="false">IFERROR(INDEX('4. Pilar'!$A:$C,MATCH($A1636,'4. Pilar'!$A:$A,0),2),"")</f>
        <v/>
      </c>
      <c r="H1636" s="6" t="str">
        <f aca="false">IFERROR(INDEX('5. Tortuguitas'!$B:$D,MATCH($A1636,'5. Tortuguitas'!$B:$B,0),2),"")</f>
        <v/>
      </c>
      <c r="I1636" s="6" t="str">
        <f aca="false">IFERROR(INDEX('6. Del Viso'!$A:$B,MATCH($A1636,'6. Del Viso'!$A:$A,0),3),"")</f>
        <v/>
      </c>
      <c r="J1636" s="6" t="str">
        <f aca="false">IFERROR(INDEX('7. Chica Glade'!$B:$F,MATCH($A1636,'7. Chica Glade'!$B:$B,0),2),"")</f>
        <v/>
      </c>
      <c r="K1636" s="6" t="str">
        <f aca="false">IFERROR(INDEX('8. Veterinaria'!$A:$B,MATCH($A1636,'8. Veterinaria'!$A:$A,0),2),"")</f>
        <v/>
      </c>
      <c r="L1636" s="6" t="str">
        <f aca="false">IFERROR(INDEX('9. Hipocampus'!$A:$B,MATCH($A1636,'9. Hipocampus'!$A:$A,0),2),"")</f>
        <v/>
      </c>
      <c r="M1636" s="6" t="str">
        <f aca="false">IFERROR(INDEX('11. Mundo Mascotas'!$B:$D,MATCH($A1636,'11. Mundo Mascotas'!$B:$B,0),2),"")</f>
        <v/>
      </c>
      <c r="N1636" s="6" t="str">
        <f aca="false">IFERROR(INDEX('12. Yaguar'!$B:$E,MATCH($A1636,'12. Yaguar'!$B:$B,0),2),"")</f>
        <v/>
      </c>
      <c r="O1636" s="6" t="str">
        <f aca="false">IFERROR(INDEX('13. King Clor'!$A:$B,MATCH($A1636,'13. King Clor'!$A:$A,0),2),"")</f>
        <v/>
      </c>
      <c r="P1636" s="6" t="str">
        <f aca="false">IFERROR(INDEX('14. Diserquim'!$A:$B,MATCH($A1636,'14. Diserquim'!$A:$A,0),2),"")</f>
        <v/>
      </c>
      <c r="Q1636" s="6" t="str">
        <f aca="false">IFERROR(INDEX('15. Moreno'!$A:$B,MATCH($A1636,'15. Moreno'!$A:$A,0),2),"")</f>
        <v/>
      </c>
      <c r="R1636" s="6" t="str">
        <f aca="false">IFERROR(INDEX('10. Collares'!$J:$K,MATCH($A1636,'10. Collares'!$J:$J,0),2),"")</f>
        <v/>
      </c>
      <c r="S1636" s="6" t="str">
        <f aca="false">IFERROR(INDEX('13. King Clor'!$G:$H,MATCH($A1636,'13. King Clor'!$G:$G,0),2),"")</f>
        <v/>
      </c>
      <c r="T1636" s="6" t="str">
        <f aca="false">IFERROR(INDEX('10. Collares'!$A:$B,MATCH($A1636,'10. Collares'!$A:$A,0),2),"")</f>
        <v/>
      </c>
      <c r="U1636" s="6" t="str">
        <f aca="false">IFERROR(INDEX('16. Mis nietos'!$B:$C,MATCH($A1636,'16. Mis nietos'!$B:$B,0),2),"")</f>
        <v/>
      </c>
      <c r="V1636" s="6" t="str">
        <f aca="false">IFERROR(INDEX('17. Profesional Vet'!$A:$B,MATCH($A1636,'17. Profesional Vet'!$A:$A,0),2),"")</f>
        <v/>
      </c>
      <c r="W1636" s="6" t="str">
        <f aca="false">IFERROR(INDEX('18. Premier'!$A:$B,MATCH($A1636,'18. Premier'!$A:$A,0),2),"")</f>
        <v/>
      </c>
      <c r="X1636" s="6" t="str">
        <f aca="false">IFERROR(INDEX('19. Dacam'!$A:$B,MATCH($A1636,'19. Dacam'!$A:$A,0),2),"")</f>
        <v/>
      </c>
      <c r="Y1636" s="6" t="str">
        <f aca="false">IFERROR(INDEX('20. Proveedor'!$A:$B,MATCH($A1636,'20. Proveedor'!$A:$A,0),2),"")</f>
        <v/>
      </c>
      <c r="Z1636" s="6" t="str">
        <f aca="false">IFERROR(INDEX('21. Saphirus'!$A:$B,MATCH($A1636,'21. Saphirus'!$A:$A,0),2),"")</f>
        <v/>
      </c>
    </row>
    <row r="1637" customFormat="false" ht="15.75" hidden="false" customHeight="true" outlineLevel="0" collapsed="false">
      <c r="A1637" s="5" t="s">
        <v>1674</v>
      </c>
      <c r="B1637" s="5" t="n">
        <v>1906108</v>
      </c>
      <c r="C1637" s="5" t="s">
        <v>123</v>
      </c>
      <c r="D1637" s="6" t="str">
        <f aca="false">IFERROR(INDEX('1. Benavídez'!$A:$B,MATCH($A1637,'1. Benavídez'!$A:$A,0),2),"")</f>
        <v/>
      </c>
      <c r="E1637" s="6" t="str">
        <f aca="false">IFERROR(INDEX('2. Gallo'!$B:$D,MATCH($A1637,'2. Gallo'!$B:$B,0),3),"")</f>
        <v/>
      </c>
      <c r="F1637" s="6" t="str">
        <f aca="false">IFERROR(INDEX('3. Anea'!$B:$D,MATCH($A1637,'3. Anea'!$B:$B,0),2),"")</f>
        <v/>
      </c>
      <c r="G1637" s="6" t="str">
        <f aca="false">IFERROR(INDEX('4. Pilar'!$A:$C,MATCH($A1637,'4. Pilar'!$A:$A,0),2),"")</f>
        <v/>
      </c>
      <c r="H1637" s="6" t="str">
        <f aca="false">IFERROR(INDEX('5. Tortuguitas'!$B:$D,MATCH($A1637,'5. Tortuguitas'!$B:$B,0),2),"")</f>
        <v/>
      </c>
      <c r="I1637" s="6" t="str">
        <f aca="false">IFERROR(INDEX('6. Del Viso'!$A:$B,MATCH($A1637,'6. Del Viso'!$A:$A,0),3),"")</f>
        <v/>
      </c>
      <c r="J1637" s="6" t="str">
        <f aca="false">IFERROR(INDEX('7. Chica Glade'!$B:$F,MATCH($A1637,'7. Chica Glade'!$B:$B,0),2),"")</f>
        <v/>
      </c>
      <c r="K1637" s="6" t="str">
        <f aca="false">IFERROR(INDEX('8. Veterinaria'!$A:$B,MATCH($A1637,'8. Veterinaria'!$A:$A,0),2),"")</f>
        <v/>
      </c>
      <c r="L1637" s="6" t="str">
        <f aca="false">IFERROR(INDEX('9. Hipocampus'!$A:$B,MATCH($A1637,'9. Hipocampus'!$A:$A,0),2),"")</f>
        <v/>
      </c>
      <c r="M1637" s="6" t="str">
        <f aca="false">IFERROR(INDEX('11. Mundo Mascotas'!$B:$D,MATCH($A1637,'11. Mundo Mascotas'!$B:$B,0),2),"")</f>
        <v/>
      </c>
      <c r="N1637" s="6" t="str">
        <f aca="false">IFERROR(INDEX('12. Yaguar'!$B:$E,MATCH($A1637,'12. Yaguar'!$B:$B,0),2),"")</f>
        <v/>
      </c>
      <c r="O1637" s="6" t="str">
        <f aca="false">IFERROR(INDEX('13. King Clor'!$A:$B,MATCH($A1637,'13. King Clor'!$A:$A,0),2),"")</f>
        <v/>
      </c>
      <c r="P1637" s="6" t="str">
        <f aca="false">IFERROR(INDEX('14. Diserquim'!$A:$B,MATCH($A1637,'14. Diserquim'!$A:$A,0),2),"")</f>
        <v/>
      </c>
      <c r="Q1637" s="6" t="str">
        <f aca="false">IFERROR(INDEX('15. Moreno'!$A:$B,MATCH($A1637,'15. Moreno'!$A:$A,0),2),"")</f>
        <v/>
      </c>
      <c r="R1637" s="6" t="str">
        <f aca="false">IFERROR(INDEX('10. Collares'!$J:$K,MATCH($A1637,'10. Collares'!$J:$J,0),2),"")</f>
        <v/>
      </c>
      <c r="S1637" s="6" t="str">
        <f aca="false">IFERROR(INDEX('13. King Clor'!$G:$H,MATCH($A1637,'13. King Clor'!$G:$G,0),2),"")</f>
        <v/>
      </c>
      <c r="T1637" s="6" t="str">
        <f aca="false">IFERROR(INDEX('10. Collares'!$A:$B,MATCH($A1637,'10. Collares'!$A:$A,0),2),"")</f>
        <v/>
      </c>
      <c r="U1637" s="6" t="n">
        <f aca="false">IFERROR(INDEX('16. Mis nietos'!$B:$C,MATCH($A1637,'16. Mis nietos'!$B:$B,0),2),"")</f>
        <v>0</v>
      </c>
      <c r="V1637" s="6" t="str">
        <f aca="false">IFERROR(INDEX('17. Profesional Vet'!$A:$B,MATCH($A1637,'17. Profesional Vet'!$A:$A,0),2),"")</f>
        <v/>
      </c>
      <c r="W1637" s="6" t="n">
        <f aca="false">IFERROR(INDEX('18. Premier'!$A:$B,MATCH($A1637,'18. Premier'!$A:$A,0),2),"")</f>
        <v>898</v>
      </c>
      <c r="X1637" s="6" t="str">
        <f aca="false">IFERROR(INDEX('19. Dacam'!$A:$B,MATCH($A1637,'19. Dacam'!$A:$A,0),2),"")</f>
        <v/>
      </c>
      <c r="Y1637" s="6" t="str">
        <f aca="false">IFERROR(INDEX('20. Proveedor'!$A:$B,MATCH($A1637,'20. Proveedor'!$A:$A,0),2),"")</f>
        <v/>
      </c>
      <c r="Z1637" s="6" t="str">
        <f aca="false">IFERROR(INDEX('21. Saphirus'!$A:$B,MATCH($A1637,'21. Saphirus'!$A:$A,0),2),"")</f>
        <v/>
      </c>
    </row>
    <row r="1638" customFormat="false" ht="15.75" hidden="false" customHeight="true" outlineLevel="0" collapsed="false">
      <c r="A1638" s="5" t="s">
        <v>1675</v>
      </c>
      <c r="B1638" s="5" t="n">
        <v>1906106</v>
      </c>
      <c r="C1638" s="5" t="s">
        <v>123</v>
      </c>
      <c r="D1638" s="6" t="str">
        <f aca="false">IFERROR(INDEX('1. Benavídez'!$A:$B,MATCH($A1638,'1. Benavídez'!$A:$A,0),2),"")</f>
        <v/>
      </c>
      <c r="E1638" s="6" t="str">
        <f aca="false">IFERROR(INDEX('2. Gallo'!$B:$D,MATCH($A1638,'2. Gallo'!$B:$B,0),3),"")</f>
        <v/>
      </c>
      <c r="F1638" s="6" t="str">
        <f aca="false">IFERROR(INDEX('3. Anea'!$B:$D,MATCH($A1638,'3. Anea'!$B:$B,0),2),"")</f>
        <v/>
      </c>
      <c r="G1638" s="6" t="str">
        <f aca="false">IFERROR(INDEX('4. Pilar'!$A:$C,MATCH($A1638,'4. Pilar'!$A:$A,0),2),"")</f>
        <v/>
      </c>
      <c r="H1638" s="6" t="str">
        <f aca="false">IFERROR(INDEX('5. Tortuguitas'!$B:$D,MATCH($A1638,'5. Tortuguitas'!$B:$B,0),2),"")</f>
        <v/>
      </c>
      <c r="I1638" s="6" t="str">
        <f aca="false">IFERROR(INDEX('6. Del Viso'!$A:$B,MATCH($A1638,'6. Del Viso'!$A:$A,0),3),"")</f>
        <v/>
      </c>
      <c r="J1638" s="6" t="str">
        <f aca="false">IFERROR(INDEX('7. Chica Glade'!$B:$F,MATCH($A1638,'7. Chica Glade'!$B:$B,0),2),"")</f>
        <v/>
      </c>
      <c r="K1638" s="6" t="str">
        <f aca="false">IFERROR(INDEX('8. Veterinaria'!$A:$B,MATCH($A1638,'8. Veterinaria'!$A:$A,0),2),"")</f>
        <v/>
      </c>
      <c r="L1638" s="6" t="str">
        <f aca="false">IFERROR(INDEX('9. Hipocampus'!$A:$B,MATCH($A1638,'9. Hipocampus'!$A:$A,0),2),"")</f>
        <v/>
      </c>
      <c r="M1638" s="6" t="str">
        <f aca="false">IFERROR(INDEX('11. Mundo Mascotas'!$B:$D,MATCH($A1638,'11. Mundo Mascotas'!$B:$B,0),2),"")</f>
        <v/>
      </c>
      <c r="N1638" s="6" t="str">
        <f aca="false">IFERROR(INDEX('12. Yaguar'!$B:$E,MATCH($A1638,'12. Yaguar'!$B:$B,0),2),"")</f>
        <v/>
      </c>
      <c r="O1638" s="6" t="str">
        <f aca="false">IFERROR(INDEX('13. King Clor'!$A:$B,MATCH($A1638,'13. King Clor'!$A:$A,0),2),"")</f>
        <v/>
      </c>
      <c r="P1638" s="6" t="str">
        <f aca="false">IFERROR(INDEX('14. Diserquim'!$A:$B,MATCH($A1638,'14. Diserquim'!$A:$A,0),2),"")</f>
        <v/>
      </c>
      <c r="Q1638" s="6" t="str">
        <f aca="false">IFERROR(INDEX('15. Moreno'!$A:$B,MATCH($A1638,'15. Moreno'!$A:$A,0),2),"")</f>
        <v/>
      </c>
      <c r="R1638" s="6" t="str">
        <f aca="false">IFERROR(INDEX('10. Collares'!$J:$K,MATCH($A1638,'10. Collares'!$J:$J,0),2),"")</f>
        <v/>
      </c>
      <c r="S1638" s="6" t="str">
        <f aca="false">IFERROR(INDEX('13. King Clor'!$G:$H,MATCH($A1638,'13. King Clor'!$G:$G,0),2),"")</f>
        <v/>
      </c>
      <c r="T1638" s="6" t="str">
        <f aca="false">IFERROR(INDEX('10. Collares'!$A:$B,MATCH($A1638,'10. Collares'!$A:$A,0),2),"")</f>
        <v/>
      </c>
      <c r="U1638" s="6" t="n">
        <f aca="false">IFERROR(INDEX('16. Mis nietos'!$B:$C,MATCH($A1638,'16. Mis nietos'!$B:$B,0),2),"")</f>
        <v>0</v>
      </c>
      <c r="V1638" s="6" t="str">
        <f aca="false">IFERROR(INDEX('17. Profesional Vet'!$A:$B,MATCH($A1638,'17. Profesional Vet'!$A:$A,0),2),"")</f>
        <v/>
      </c>
      <c r="W1638" s="6" t="str">
        <f aca="false">IFERROR(INDEX('18. Premier'!$A:$B,MATCH($A1638,'18. Premier'!$A:$A,0),2),"")</f>
        <v/>
      </c>
      <c r="X1638" s="6" t="str">
        <f aca="false">IFERROR(INDEX('19. Dacam'!$A:$B,MATCH($A1638,'19. Dacam'!$A:$A,0),2),"")</f>
        <v/>
      </c>
      <c r="Y1638" s="6" t="str">
        <f aca="false">IFERROR(INDEX('20. Proveedor'!$A:$B,MATCH($A1638,'20. Proveedor'!$A:$A,0),2),"")</f>
        <v/>
      </c>
      <c r="Z1638" s="6" t="str">
        <f aca="false">IFERROR(INDEX('21. Saphirus'!$A:$B,MATCH($A1638,'21. Saphirus'!$A:$A,0),2),"")</f>
        <v/>
      </c>
    </row>
    <row r="1639" customFormat="false" ht="15.75" hidden="false" customHeight="true" outlineLevel="0" collapsed="false">
      <c r="A1639" s="5" t="s">
        <v>1676</v>
      </c>
      <c r="B1639" s="5" t="n">
        <v>1906107</v>
      </c>
      <c r="C1639" s="5" t="s">
        <v>123</v>
      </c>
      <c r="D1639" s="6" t="str">
        <f aca="false">IFERROR(INDEX('1. Benavídez'!$A:$B,MATCH($A1639,'1. Benavídez'!$A:$A,0),2),"")</f>
        <v/>
      </c>
      <c r="E1639" s="6" t="str">
        <f aca="false">IFERROR(INDEX('2. Gallo'!$B:$D,MATCH($A1639,'2. Gallo'!$B:$B,0),3),"")</f>
        <v/>
      </c>
      <c r="F1639" s="6" t="str">
        <f aca="false">IFERROR(INDEX('3. Anea'!$B:$D,MATCH($A1639,'3. Anea'!$B:$B,0),2),"")</f>
        <v/>
      </c>
      <c r="G1639" s="6" t="str">
        <f aca="false">IFERROR(INDEX('4. Pilar'!$A:$C,MATCH($A1639,'4. Pilar'!$A:$A,0),2),"")</f>
        <v/>
      </c>
      <c r="H1639" s="6" t="str">
        <f aca="false">IFERROR(INDEX('5. Tortuguitas'!$B:$D,MATCH($A1639,'5. Tortuguitas'!$B:$B,0),2),"")</f>
        <v/>
      </c>
      <c r="I1639" s="6" t="str">
        <f aca="false">IFERROR(INDEX('6. Del Viso'!$A:$B,MATCH($A1639,'6. Del Viso'!$A:$A,0),3),"")</f>
        <v/>
      </c>
      <c r="J1639" s="6" t="str">
        <f aca="false">IFERROR(INDEX('7. Chica Glade'!$B:$F,MATCH($A1639,'7. Chica Glade'!$B:$B,0),2),"")</f>
        <v/>
      </c>
      <c r="K1639" s="6" t="str">
        <f aca="false">IFERROR(INDEX('8. Veterinaria'!$A:$B,MATCH($A1639,'8. Veterinaria'!$A:$A,0),2),"")</f>
        <v/>
      </c>
      <c r="L1639" s="6" t="str">
        <f aca="false">IFERROR(INDEX('9. Hipocampus'!$A:$B,MATCH($A1639,'9. Hipocampus'!$A:$A,0),2),"")</f>
        <v/>
      </c>
      <c r="M1639" s="6" t="str">
        <f aca="false">IFERROR(INDEX('11. Mundo Mascotas'!$B:$D,MATCH($A1639,'11. Mundo Mascotas'!$B:$B,0),2),"")</f>
        <v/>
      </c>
      <c r="N1639" s="6" t="str">
        <f aca="false">IFERROR(INDEX('12. Yaguar'!$B:$E,MATCH($A1639,'12. Yaguar'!$B:$B,0),2),"")</f>
        <v/>
      </c>
      <c r="O1639" s="6" t="str">
        <f aca="false">IFERROR(INDEX('13. King Clor'!$A:$B,MATCH($A1639,'13. King Clor'!$A:$A,0),2),"")</f>
        <v/>
      </c>
      <c r="P1639" s="6" t="str">
        <f aca="false">IFERROR(INDEX('14. Diserquim'!$A:$B,MATCH($A1639,'14. Diserquim'!$A:$A,0),2),"")</f>
        <v/>
      </c>
      <c r="Q1639" s="6" t="str">
        <f aca="false">IFERROR(INDEX('15. Moreno'!$A:$B,MATCH($A1639,'15. Moreno'!$A:$A,0),2),"")</f>
        <v/>
      </c>
      <c r="R1639" s="6" t="str">
        <f aca="false">IFERROR(INDEX('10. Collares'!$J:$K,MATCH($A1639,'10. Collares'!$J:$J,0),2),"")</f>
        <v/>
      </c>
      <c r="S1639" s="6" t="str">
        <f aca="false">IFERROR(INDEX('13. King Clor'!$G:$H,MATCH($A1639,'13. King Clor'!$G:$G,0),2),"")</f>
        <v/>
      </c>
      <c r="T1639" s="6" t="str">
        <f aca="false">IFERROR(INDEX('10. Collares'!$A:$B,MATCH($A1639,'10. Collares'!$A:$A,0),2),"")</f>
        <v/>
      </c>
      <c r="U1639" s="6" t="n">
        <f aca="false">IFERROR(INDEX('16. Mis nietos'!$B:$C,MATCH($A1639,'16. Mis nietos'!$B:$B,0),2),"")</f>
        <v>0</v>
      </c>
      <c r="V1639" s="6" t="str">
        <f aca="false">IFERROR(INDEX('17. Profesional Vet'!$A:$B,MATCH($A1639,'17. Profesional Vet'!$A:$A,0),2),"")</f>
        <v/>
      </c>
      <c r="W1639" s="6" t="str">
        <f aca="false">IFERROR(INDEX('18. Premier'!$A:$B,MATCH($A1639,'18. Premier'!$A:$A,0),2),"")</f>
        <v/>
      </c>
      <c r="X1639" s="6" t="str">
        <f aca="false">IFERROR(INDEX('19. Dacam'!$A:$B,MATCH($A1639,'19. Dacam'!$A:$A,0),2),"")</f>
        <v/>
      </c>
      <c r="Y1639" s="6" t="str">
        <f aca="false">IFERROR(INDEX('20. Proveedor'!$A:$B,MATCH($A1639,'20. Proveedor'!$A:$A,0),2),"")</f>
        <v/>
      </c>
      <c r="Z1639" s="6" t="str">
        <f aca="false">IFERROR(INDEX('21. Saphirus'!$A:$B,MATCH($A1639,'21. Saphirus'!$A:$A,0),2),"")</f>
        <v/>
      </c>
    </row>
    <row r="1640" customFormat="false" ht="15.75" hidden="false" customHeight="true" outlineLevel="0" collapsed="false">
      <c r="A1640" s="5" t="s">
        <v>1677</v>
      </c>
      <c r="B1640" s="5" t="n">
        <v>8072</v>
      </c>
      <c r="C1640" s="5" t="s">
        <v>33</v>
      </c>
      <c r="D1640" s="6" t="str">
        <f aca="false">IFERROR(INDEX('1. Benavídez'!$A:$B,MATCH($A1640,'1. Benavídez'!$A:$A,0),2),"")</f>
        <v/>
      </c>
      <c r="E1640" s="6" t="str">
        <f aca="false">IFERROR(INDEX('2. Gallo'!$B:$D,MATCH($A1640,'2. Gallo'!$B:$B,0),3),"")</f>
        <v/>
      </c>
      <c r="F1640" s="6" t="str">
        <f aca="false">IFERROR(INDEX('3. Anea'!$B:$D,MATCH($A1640,'3. Anea'!$B:$B,0),2),"")</f>
        <v/>
      </c>
      <c r="G1640" s="6" t="str">
        <f aca="false">IFERROR(INDEX('4. Pilar'!$A:$C,MATCH($A1640,'4. Pilar'!$A:$A,0),2),"")</f>
        <v/>
      </c>
      <c r="H1640" s="6" t="str">
        <f aca="false">IFERROR(INDEX('5. Tortuguitas'!$B:$D,MATCH($A1640,'5. Tortuguitas'!$B:$B,0),2),"")</f>
        <v/>
      </c>
      <c r="I1640" s="6" t="str">
        <f aca="false">IFERROR(INDEX('6. Del Viso'!$A:$B,MATCH($A1640,'6. Del Viso'!$A:$A,0),3),"")</f>
        <v/>
      </c>
      <c r="J1640" s="6" t="str">
        <f aca="false">IFERROR(INDEX('7. Chica Glade'!$B:$F,MATCH($A1640,'7. Chica Glade'!$B:$B,0),2),"")</f>
        <v/>
      </c>
      <c r="K1640" s="6" t="str">
        <f aca="false">IFERROR(INDEX('8. Veterinaria'!$A:$B,MATCH($A1640,'8. Veterinaria'!$A:$A,0),2),"")</f>
        <v/>
      </c>
      <c r="L1640" s="6" t="str">
        <f aca="false">IFERROR(INDEX('9. Hipocampus'!$A:$B,MATCH($A1640,'9. Hipocampus'!$A:$A,0),2),"")</f>
        <v/>
      </c>
      <c r="M1640" s="6" t="str">
        <f aca="false">IFERROR(INDEX('11. Mundo Mascotas'!$B:$D,MATCH($A1640,'11. Mundo Mascotas'!$B:$B,0),2),"")</f>
        <v/>
      </c>
      <c r="N1640" s="6" t="str">
        <f aca="false">IFERROR(INDEX('12. Yaguar'!$B:$E,MATCH($A1640,'12. Yaguar'!$B:$B,0),2),"")</f>
        <v/>
      </c>
      <c r="O1640" s="6" t="str">
        <f aca="false">IFERROR(INDEX('13. King Clor'!$A:$B,MATCH($A1640,'13. King Clor'!$A:$A,0),2),"")</f>
        <v/>
      </c>
      <c r="P1640" s="6" t="str">
        <f aca="false">IFERROR(INDEX('14. Diserquim'!$A:$B,MATCH($A1640,'14. Diserquim'!$A:$A,0),2),"")</f>
        <v/>
      </c>
      <c r="Q1640" s="6" t="str">
        <f aca="false">IFERROR(INDEX('15. Moreno'!$A:$B,MATCH($A1640,'15. Moreno'!$A:$A,0),2),"")</f>
        <v/>
      </c>
      <c r="R1640" s="6" t="str">
        <f aca="false">IFERROR(INDEX('10. Collares'!$J:$K,MATCH($A1640,'10. Collares'!$J:$J,0),2),"")</f>
        <v/>
      </c>
      <c r="S1640" s="6" t="str">
        <f aca="false">IFERROR(INDEX('13. King Clor'!$G:$H,MATCH($A1640,'13. King Clor'!$G:$G,0),2),"")</f>
        <v/>
      </c>
      <c r="T1640" s="6" t="str">
        <f aca="false">IFERROR(INDEX('10. Collares'!$A:$B,MATCH($A1640,'10. Collares'!$A:$A,0),2),"")</f>
        <v/>
      </c>
      <c r="U1640" s="6" t="str">
        <f aca="false">IFERROR(INDEX('16. Mis nietos'!$B:$C,MATCH($A1640,'16. Mis nietos'!$B:$B,0),2),"")</f>
        <v/>
      </c>
      <c r="V1640" s="6" t="str">
        <f aca="false">IFERROR(INDEX('17. Profesional Vet'!$A:$B,MATCH($A1640,'17. Profesional Vet'!$A:$A,0),2),"")</f>
        <v/>
      </c>
      <c r="W1640" s="6" t="str">
        <f aca="false">IFERROR(INDEX('18. Premier'!$A:$B,MATCH($A1640,'18. Premier'!$A:$A,0),2),"")</f>
        <v/>
      </c>
      <c r="X1640" s="6" t="str">
        <f aca="false">IFERROR(INDEX('19. Dacam'!$A:$B,MATCH($A1640,'19. Dacam'!$A:$A,0),2),"")</f>
        <v/>
      </c>
      <c r="Y1640" s="6" t="str">
        <f aca="false">IFERROR(INDEX('20. Proveedor'!$A:$B,MATCH($A1640,'20. Proveedor'!$A:$A,0),2),"")</f>
        <v/>
      </c>
      <c r="Z1640" s="6" t="str">
        <f aca="false">IFERROR(INDEX('21. Saphirus'!$A:$B,MATCH($A1640,'21. Saphirus'!$A:$A,0),2),"")</f>
        <v/>
      </c>
    </row>
    <row r="1641" customFormat="false" ht="15.75" hidden="false" customHeight="true" outlineLevel="0" collapsed="false">
      <c r="A1641" s="5" t="s">
        <v>1678</v>
      </c>
      <c r="B1641" s="5" t="n">
        <v>44456</v>
      </c>
      <c r="C1641" s="5" t="s">
        <v>123</v>
      </c>
      <c r="D1641" s="6" t="str">
        <f aca="false">IFERROR(INDEX('1. Benavídez'!$A:$B,MATCH($A1641,'1. Benavídez'!$A:$A,0),2),"")</f>
        <v/>
      </c>
      <c r="E1641" s="6" t="str">
        <f aca="false">IFERROR(INDEX('2. Gallo'!$B:$D,MATCH($A1641,'2. Gallo'!$B:$B,0),3),"")</f>
        <v/>
      </c>
      <c r="F1641" s="6" t="str">
        <f aca="false">IFERROR(INDEX('3. Anea'!$B:$D,MATCH($A1641,'3. Anea'!$B:$B,0),2),"")</f>
        <v/>
      </c>
      <c r="G1641" s="6" t="str">
        <f aca="false">IFERROR(INDEX('4. Pilar'!$A:$C,MATCH($A1641,'4. Pilar'!$A:$A,0),2),"")</f>
        <v/>
      </c>
      <c r="H1641" s="6" t="str">
        <f aca="false">IFERROR(INDEX('5. Tortuguitas'!$B:$D,MATCH($A1641,'5. Tortuguitas'!$B:$B,0),2),"")</f>
        <v/>
      </c>
      <c r="I1641" s="6" t="str">
        <f aca="false">IFERROR(INDEX('6. Del Viso'!$A:$B,MATCH($A1641,'6. Del Viso'!$A:$A,0),3),"")</f>
        <v/>
      </c>
      <c r="J1641" s="6" t="str">
        <f aca="false">IFERROR(INDEX('7. Chica Glade'!$B:$F,MATCH($A1641,'7. Chica Glade'!$B:$B,0),2),"")</f>
        <v/>
      </c>
      <c r="K1641" s="6" t="str">
        <f aca="false">IFERROR(INDEX('8. Veterinaria'!$A:$B,MATCH($A1641,'8. Veterinaria'!$A:$A,0),2),"")</f>
        <v/>
      </c>
      <c r="L1641" s="6" t="str">
        <f aca="false">IFERROR(INDEX('9. Hipocampus'!$A:$B,MATCH($A1641,'9. Hipocampus'!$A:$A,0),2),"")</f>
        <v/>
      </c>
      <c r="M1641" s="6" t="str">
        <f aca="false">IFERROR(INDEX('11. Mundo Mascotas'!$B:$D,MATCH($A1641,'11. Mundo Mascotas'!$B:$B,0),2),"")</f>
        <v/>
      </c>
      <c r="N1641" s="6" t="str">
        <f aca="false">IFERROR(INDEX('12. Yaguar'!$B:$E,MATCH($A1641,'12. Yaguar'!$B:$B,0),2),"")</f>
        <v/>
      </c>
      <c r="O1641" s="6" t="str">
        <f aca="false">IFERROR(INDEX('13. King Clor'!$A:$B,MATCH($A1641,'13. King Clor'!$A:$A,0),2),"")</f>
        <v/>
      </c>
      <c r="P1641" s="6" t="str">
        <f aca="false">IFERROR(INDEX('14. Diserquim'!$A:$B,MATCH($A1641,'14. Diserquim'!$A:$A,0),2),"")</f>
        <v/>
      </c>
      <c r="Q1641" s="6" t="str">
        <f aca="false">IFERROR(INDEX('15. Moreno'!$A:$B,MATCH($A1641,'15. Moreno'!$A:$A,0),2),"")</f>
        <v/>
      </c>
      <c r="R1641" s="6" t="str">
        <f aca="false">IFERROR(INDEX('10. Collares'!$J:$K,MATCH($A1641,'10. Collares'!$J:$J,0),2),"")</f>
        <v/>
      </c>
      <c r="S1641" s="6" t="str">
        <f aca="false">IFERROR(INDEX('13. King Clor'!$G:$H,MATCH($A1641,'13. King Clor'!$G:$G,0),2),"")</f>
        <v/>
      </c>
      <c r="T1641" s="6" t="str">
        <f aca="false">IFERROR(INDEX('10. Collares'!$A:$B,MATCH($A1641,'10. Collares'!$A:$A,0),2),"")</f>
        <v/>
      </c>
      <c r="U1641" s="6" t="str">
        <f aca="false">IFERROR(INDEX('16. Mis nietos'!$B:$C,MATCH($A1641,'16. Mis nietos'!$B:$B,0),2),"")</f>
        <v/>
      </c>
      <c r="V1641" s="6" t="str">
        <f aca="false">IFERROR(INDEX('17. Profesional Vet'!$A:$B,MATCH($A1641,'17. Profesional Vet'!$A:$A,0),2),"")</f>
        <v/>
      </c>
      <c r="W1641" s="6" t="str">
        <f aca="false">IFERROR(INDEX('18. Premier'!$A:$B,MATCH($A1641,'18. Premier'!$A:$A,0),2),"")</f>
        <v/>
      </c>
      <c r="X1641" s="6" t="str">
        <f aca="false">IFERROR(INDEX('19. Dacam'!$A:$B,MATCH($A1641,'19. Dacam'!$A:$A,0),2),"")</f>
        <v/>
      </c>
      <c r="Y1641" s="6" t="str">
        <f aca="false">IFERROR(INDEX('20. Proveedor'!$A:$B,MATCH($A1641,'20. Proveedor'!$A:$A,0),2),"")</f>
        <v/>
      </c>
      <c r="Z1641" s="6" t="str">
        <f aca="false">IFERROR(INDEX('21. Saphirus'!$A:$B,MATCH($A1641,'21. Saphirus'!$A:$A,0),2),"")</f>
        <v/>
      </c>
    </row>
    <row r="1642" customFormat="false" ht="15.75" hidden="false" customHeight="true" outlineLevel="0" collapsed="false">
      <c r="A1642" s="5" t="s">
        <v>1679</v>
      </c>
      <c r="B1642" s="5" t="n">
        <v>4285</v>
      </c>
      <c r="C1642" s="5" t="s">
        <v>118</v>
      </c>
      <c r="D1642" s="6" t="str">
        <f aca="false">IFERROR(INDEX('1. Benavídez'!$A:$B,MATCH($A1642,'1. Benavídez'!$A:$A,0),2),"")</f>
        <v/>
      </c>
      <c r="E1642" s="6" t="str">
        <f aca="false">IFERROR(INDEX('2. Gallo'!$B:$D,MATCH($A1642,'2. Gallo'!$B:$B,0),3),"")</f>
        <v/>
      </c>
      <c r="F1642" s="6" t="str">
        <f aca="false">IFERROR(INDEX('3. Anea'!$B:$D,MATCH($A1642,'3. Anea'!$B:$B,0),2),"")</f>
        <v/>
      </c>
      <c r="G1642" s="6" t="str">
        <f aca="false">IFERROR(INDEX('4. Pilar'!$A:$C,MATCH($A1642,'4. Pilar'!$A:$A,0),2),"")</f>
        <v/>
      </c>
      <c r="H1642" s="6" t="str">
        <f aca="false">IFERROR(INDEX('5. Tortuguitas'!$B:$D,MATCH($A1642,'5. Tortuguitas'!$B:$B,0),2),"")</f>
        <v/>
      </c>
      <c r="I1642" s="6" t="str">
        <f aca="false">IFERROR(INDEX('6. Del Viso'!$A:$B,MATCH($A1642,'6. Del Viso'!$A:$A,0),3),"")</f>
        <v/>
      </c>
      <c r="J1642" s="6" t="str">
        <f aca="false">IFERROR(INDEX('7. Chica Glade'!$B:$F,MATCH($A1642,'7. Chica Glade'!$B:$B,0),2),"")</f>
        <v/>
      </c>
      <c r="K1642" s="6" t="str">
        <f aca="false">IFERROR(INDEX('8. Veterinaria'!$A:$B,MATCH($A1642,'8. Veterinaria'!$A:$A,0),2),"")</f>
        <v/>
      </c>
      <c r="L1642" s="6" t="n">
        <f aca="false">IFERROR(INDEX('9. Hipocampus'!$A:$B,MATCH($A1642,'9. Hipocampus'!$A:$A,0),2),"")</f>
        <v>2220</v>
      </c>
      <c r="M1642" s="6" t="str">
        <f aca="false">IFERROR(INDEX('11. Mundo Mascotas'!$B:$D,MATCH($A1642,'11. Mundo Mascotas'!$B:$B,0),2),"")</f>
        <v/>
      </c>
      <c r="N1642" s="6" t="str">
        <f aca="false">IFERROR(INDEX('12. Yaguar'!$B:$E,MATCH($A1642,'12. Yaguar'!$B:$B,0),2),"")</f>
        <v/>
      </c>
      <c r="O1642" s="6" t="str">
        <f aca="false">IFERROR(INDEX('13. King Clor'!$A:$B,MATCH($A1642,'13. King Clor'!$A:$A,0),2),"")</f>
        <v/>
      </c>
      <c r="P1642" s="6" t="str">
        <f aca="false">IFERROR(INDEX('14. Diserquim'!$A:$B,MATCH($A1642,'14. Diserquim'!$A:$A,0),2),"")</f>
        <v/>
      </c>
      <c r="Q1642" s="6" t="str">
        <f aca="false">IFERROR(INDEX('15. Moreno'!$A:$B,MATCH($A1642,'15. Moreno'!$A:$A,0),2),"")</f>
        <v/>
      </c>
      <c r="R1642" s="6" t="str">
        <f aca="false">IFERROR(INDEX('10. Collares'!$J:$K,MATCH($A1642,'10. Collares'!$J:$J,0),2),"")</f>
        <v/>
      </c>
      <c r="S1642" s="6" t="str">
        <f aca="false">IFERROR(INDEX('13. King Clor'!$G:$H,MATCH($A1642,'13. King Clor'!$G:$G,0),2),"")</f>
        <v/>
      </c>
      <c r="T1642" s="6" t="str">
        <f aca="false">IFERROR(INDEX('10. Collares'!$A:$B,MATCH($A1642,'10. Collares'!$A:$A,0),2),"")</f>
        <v/>
      </c>
      <c r="U1642" s="6" t="str">
        <f aca="false">IFERROR(INDEX('16. Mis nietos'!$B:$C,MATCH($A1642,'16. Mis nietos'!$B:$B,0),2),"")</f>
        <v/>
      </c>
      <c r="V1642" s="6" t="str">
        <f aca="false">IFERROR(INDEX('17. Profesional Vet'!$A:$B,MATCH($A1642,'17. Profesional Vet'!$A:$A,0),2),"")</f>
        <v/>
      </c>
      <c r="W1642" s="6" t="str">
        <f aca="false">IFERROR(INDEX('18. Premier'!$A:$B,MATCH($A1642,'18. Premier'!$A:$A,0),2),"")</f>
        <v/>
      </c>
      <c r="X1642" s="6" t="str">
        <f aca="false">IFERROR(INDEX('19. Dacam'!$A:$B,MATCH($A1642,'19. Dacam'!$A:$A,0),2),"")</f>
        <v/>
      </c>
      <c r="Y1642" s="6" t="str">
        <f aca="false">IFERROR(INDEX('20. Proveedor'!$A:$B,MATCH($A1642,'20. Proveedor'!$A:$A,0),2),"")</f>
        <v/>
      </c>
      <c r="Z1642" s="6" t="str">
        <f aca="false">IFERROR(INDEX('21. Saphirus'!$A:$B,MATCH($A1642,'21. Saphirus'!$A:$A,0),2),"")</f>
        <v/>
      </c>
    </row>
    <row r="1643" customFormat="false" ht="15.75" hidden="false" customHeight="true" outlineLevel="0" collapsed="false">
      <c r="A1643" s="5" t="s">
        <v>1680</v>
      </c>
      <c r="B1643" s="5" t="n">
        <v>1905933</v>
      </c>
      <c r="C1643" s="5" t="s">
        <v>123</v>
      </c>
      <c r="D1643" s="6" t="str">
        <f aca="false">IFERROR(INDEX('1. Benavídez'!$A:$B,MATCH($A1643,'1. Benavídez'!$A:$A,0),2),"")</f>
        <v/>
      </c>
      <c r="E1643" s="6" t="str">
        <f aca="false">IFERROR(INDEX('2. Gallo'!$B:$D,MATCH($A1643,'2. Gallo'!$B:$B,0),3),"")</f>
        <v/>
      </c>
      <c r="F1643" s="6" t="str">
        <f aca="false">IFERROR(INDEX('3. Anea'!$B:$D,MATCH($A1643,'3. Anea'!$B:$B,0),2),"")</f>
        <v/>
      </c>
      <c r="G1643" s="6" t="str">
        <f aca="false">IFERROR(INDEX('4. Pilar'!$A:$C,MATCH($A1643,'4. Pilar'!$A:$A,0),2),"")</f>
        <v/>
      </c>
      <c r="H1643" s="6" t="str">
        <f aca="false">IFERROR(INDEX('5. Tortuguitas'!$B:$D,MATCH($A1643,'5. Tortuguitas'!$B:$B,0),2),"")</f>
        <v/>
      </c>
      <c r="I1643" s="6" t="str">
        <f aca="false">IFERROR(INDEX('6. Del Viso'!$A:$B,MATCH($A1643,'6. Del Viso'!$A:$A,0),3),"")</f>
        <v/>
      </c>
      <c r="J1643" s="6" t="str">
        <f aca="false">IFERROR(INDEX('7. Chica Glade'!$B:$F,MATCH($A1643,'7. Chica Glade'!$B:$B,0),2),"")</f>
        <v/>
      </c>
      <c r="K1643" s="6" t="str">
        <f aca="false">IFERROR(INDEX('8. Veterinaria'!$A:$B,MATCH($A1643,'8. Veterinaria'!$A:$A,0),2),"")</f>
        <v/>
      </c>
      <c r="L1643" s="6" t="str">
        <f aca="false">IFERROR(INDEX('9. Hipocampus'!$A:$B,MATCH($A1643,'9. Hipocampus'!$A:$A,0),2),"")</f>
        <v/>
      </c>
      <c r="M1643" s="6" t="str">
        <f aca="false">IFERROR(INDEX('11. Mundo Mascotas'!$B:$D,MATCH($A1643,'11. Mundo Mascotas'!$B:$B,0),2),"")</f>
        <v/>
      </c>
      <c r="N1643" s="6" t="str">
        <f aca="false">IFERROR(INDEX('12. Yaguar'!$B:$E,MATCH($A1643,'12. Yaguar'!$B:$B,0),2),"")</f>
        <v/>
      </c>
      <c r="O1643" s="6" t="str">
        <f aca="false">IFERROR(INDEX('13. King Clor'!$A:$B,MATCH($A1643,'13. King Clor'!$A:$A,0),2),"")</f>
        <v/>
      </c>
      <c r="P1643" s="6" t="str">
        <f aca="false">IFERROR(INDEX('14. Diserquim'!$A:$B,MATCH($A1643,'14. Diserquim'!$A:$A,0),2),"")</f>
        <v/>
      </c>
      <c r="Q1643" s="6" t="str">
        <f aca="false">IFERROR(INDEX('15. Moreno'!$A:$B,MATCH($A1643,'15. Moreno'!$A:$A,0),2),"")</f>
        <v/>
      </c>
      <c r="R1643" s="6" t="str">
        <f aca="false">IFERROR(INDEX('10. Collares'!$J:$K,MATCH($A1643,'10. Collares'!$J:$J,0),2),"")</f>
        <v/>
      </c>
      <c r="S1643" s="6" t="str">
        <f aca="false">IFERROR(INDEX('13. King Clor'!$G:$H,MATCH($A1643,'13. King Clor'!$G:$G,0),2),"")</f>
        <v/>
      </c>
      <c r="T1643" s="6" t="str">
        <f aca="false">IFERROR(INDEX('10. Collares'!$A:$B,MATCH($A1643,'10. Collares'!$A:$A,0),2),"")</f>
        <v/>
      </c>
      <c r="U1643" s="6" t="str">
        <f aca="false">IFERROR(INDEX('16. Mis nietos'!$B:$C,MATCH($A1643,'16. Mis nietos'!$B:$B,0),2),"")</f>
        <v/>
      </c>
      <c r="V1643" s="6" t="str">
        <f aca="false">IFERROR(INDEX('17. Profesional Vet'!$A:$B,MATCH($A1643,'17. Profesional Vet'!$A:$A,0),2),"")</f>
        <v/>
      </c>
      <c r="W1643" s="6" t="str">
        <f aca="false">IFERROR(INDEX('18. Premier'!$A:$B,MATCH($A1643,'18. Premier'!$A:$A,0),2),"")</f>
        <v/>
      </c>
      <c r="X1643" s="6" t="str">
        <f aca="false">IFERROR(INDEX('19. Dacam'!$A:$B,MATCH($A1643,'19. Dacam'!$A:$A,0),2),"")</f>
        <v/>
      </c>
      <c r="Y1643" s="6" t="str">
        <f aca="false">IFERROR(INDEX('20. Proveedor'!$A:$B,MATCH($A1643,'20. Proveedor'!$A:$A,0),2),"")</f>
        <v/>
      </c>
      <c r="Z1643" s="6" t="str">
        <f aca="false">IFERROR(INDEX('21. Saphirus'!$A:$B,MATCH($A1643,'21. Saphirus'!$A:$A,0),2),"")</f>
        <v/>
      </c>
    </row>
    <row r="1644" customFormat="false" ht="15.75" hidden="false" customHeight="true" outlineLevel="0" collapsed="false">
      <c r="A1644" s="5" t="s">
        <v>1681</v>
      </c>
      <c r="B1644" s="5" t="n">
        <v>1905521</v>
      </c>
      <c r="C1644" s="5" t="s">
        <v>121</v>
      </c>
      <c r="D1644" s="6" t="str">
        <f aca="false">IFERROR(INDEX('1. Benavídez'!$A:$B,MATCH($A1644,'1. Benavídez'!$A:$A,0),2),"")</f>
        <v/>
      </c>
      <c r="E1644" s="6" t="str">
        <f aca="false">IFERROR(INDEX('2. Gallo'!$B:$D,MATCH($A1644,'2. Gallo'!$B:$B,0),3),"")</f>
        <v/>
      </c>
      <c r="F1644" s="6" t="str">
        <f aca="false">IFERROR(INDEX('3. Anea'!$B:$D,MATCH($A1644,'3. Anea'!$B:$B,0),2),"")</f>
        <v/>
      </c>
      <c r="G1644" s="6" t="str">
        <f aca="false">IFERROR(INDEX('4. Pilar'!$A:$C,MATCH($A1644,'4. Pilar'!$A:$A,0),2),"")</f>
        <v/>
      </c>
      <c r="H1644" s="6" t="str">
        <f aca="false">IFERROR(INDEX('5. Tortuguitas'!$B:$D,MATCH($A1644,'5. Tortuguitas'!$B:$B,0),2),"")</f>
        <v/>
      </c>
      <c r="I1644" s="6" t="str">
        <f aca="false">IFERROR(INDEX('6. Del Viso'!$A:$B,MATCH($A1644,'6. Del Viso'!$A:$A,0),3),"")</f>
        <v/>
      </c>
      <c r="J1644" s="6" t="str">
        <f aca="false">IFERROR(INDEX('7. Chica Glade'!$B:$F,MATCH($A1644,'7. Chica Glade'!$B:$B,0),2),"")</f>
        <v/>
      </c>
      <c r="K1644" s="6" t="str">
        <f aca="false">IFERROR(INDEX('8. Veterinaria'!$A:$B,MATCH($A1644,'8. Veterinaria'!$A:$A,0),2),"")</f>
        <v/>
      </c>
      <c r="L1644" s="6" t="str">
        <f aca="false">IFERROR(INDEX('9. Hipocampus'!$A:$B,MATCH($A1644,'9. Hipocampus'!$A:$A,0),2),"")</f>
        <v/>
      </c>
      <c r="M1644" s="6" t="str">
        <f aca="false">IFERROR(INDEX('11. Mundo Mascotas'!$B:$D,MATCH($A1644,'11. Mundo Mascotas'!$B:$B,0),2),"")</f>
        <v/>
      </c>
      <c r="N1644" s="6" t="str">
        <f aca="false">IFERROR(INDEX('12. Yaguar'!$B:$E,MATCH($A1644,'12. Yaguar'!$B:$B,0),2),"")</f>
        <v/>
      </c>
      <c r="O1644" s="6" t="str">
        <f aca="false">IFERROR(INDEX('13. King Clor'!$A:$B,MATCH($A1644,'13. King Clor'!$A:$A,0),2),"")</f>
        <v/>
      </c>
      <c r="P1644" s="6" t="str">
        <f aca="false">IFERROR(INDEX('14. Diserquim'!$A:$B,MATCH($A1644,'14. Diserquim'!$A:$A,0),2),"")</f>
        <v/>
      </c>
      <c r="Q1644" s="6" t="str">
        <f aca="false">IFERROR(INDEX('15. Moreno'!$A:$B,MATCH($A1644,'15. Moreno'!$A:$A,0),2),"")</f>
        <v/>
      </c>
      <c r="R1644" s="6" t="str">
        <f aca="false">IFERROR(INDEX('10. Collares'!$J:$K,MATCH($A1644,'10. Collares'!$J:$J,0),2),"")</f>
        <v/>
      </c>
      <c r="S1644" s="6" t="str">
        <f aca="false">IFERROR(INDEX('13. King Clor'!$G:$H,MATCH($A1644,'13. King Clor'!$G:$G,0),2),"")</f>
        <v/>
      </c>
      <c r="T1644" s="6" t="str">
        <f aca="false">IFERROR(INDEX('10. Collares'!$A:$B,MATCH($A1644,'10. Collares'!$A:$A,0),2),"")</f>
        <v/>
      </c>
      <c r="U1644" s="6" t="str">
        <f aca="false">IFERROR(INDEX('16. Mis nietos'!$B:$C,MATCH($A1644,'16. Mis nietos'!$B:$B,0),2),"")</f>
        <v/>
      </c>
      <c r="V1644" s="6" t="str">
        <f aca="false">IFERROR(INDEX('17. Profesional Vet'!$A:$B,MATCH($A1644,'17. Profesional Vet'!$A:$A,0),2),"")</f>
        <v/>
      </c>
      <c r="W1644" s="6" t="str">
        <f aca="false">IFERROR(INDEX('18. Premier'!$A:$B,MATCH($A1644,'18. Premier'!$A:$A,0),2),"")</f>
        <v/>
      </c>
      <c r="X1644" s="6" t="str">
        <f aca="false">IFERROR(INDEX('19. Dacam'!$A:$B,MATCH($A1644,'19. Dacam'!$A:$A,0),2),"")</f>
        <v/>
      </c>
      <c r="Y1644" s="6" t="str">
        <f aca="false">IFERROR(INDEX('20. Proveedor'!$A:$B,MATCH($A1644,'20. Proveedor'!$A:$A,0),2),"")</f>
        <v/>
      </c>
      <c r="Z1644" s="6" t="str">
        <f aca="false">IFERROR(INDEX('21. Saphirus'!$A:$B,MATCH($A1644,'21. Saphirus'!$A:$A,0),2),"")</f>
        <v/>
      </c>
    </row>
    <row r="1645" customFormat="false" ht="15.75" hidden="false" customHeight="true" outlineLevel="0" collapsed="false">
      <c r="A1645" s="5" t="s">
        <v>1682</v>
      </c>
      <c r="B1645" s="5" t="n">
        <v>1905933</v>
      </c>
      <c r="C1645" s="5" t="s">
        <v>123</v>
      </c>
      <c r="D1645" s="6" t="str">
        <f aca="false">IFERROR(INDEX('1. Benavídez'!$A:$B,MATCH($A1645,'1. Benavídez'!$A:$A,0),2),"")</f>
        <v/>
      </c>
      <c r="E1645" s="6" t="str">
        <f aca="false">IFERROR(INDEX('2. Gallo'!$B:$D,MATCH($A1645,'2. Gallo'!$B:$B,0),3),"")</f>
        <v/>
      </c>
      <c r="F1645" s="6" t="str">
        <f aca="false">IFERROR(INDEX('3. Anea'!$B:$D,MATCH($A1645,'3. Anea'!$B:$B,0),2),"")</f>
        <v/>
      </c>
      <c r="G1645" s="6" t="str">
        <f aca="false">IFERROR(INDEX('4. Pilar'!$A:$C,MATCH($A1645,'4. Pilar'!$A:$A,0),2),"")</f>
        <v/>
      </c>
      <c r="H1645" s="6" t="str">
        <f aca="false">IFERROR(INDEX('5. Tortuguitas'!$B:$D,MATCH($A1645,'5. Tortuguitas'!$B:$B,0),2),"")</f>
        <v/>
      </c>
      <c r="I1645" s="6" t="str">
        <f aca="false">IFERROR(INDEX('6. Del Viso'!$A:$B,MATCH($A1645,'6. Del Viso'!$A:$A,0),3),"")</f>
        <v/>
      </c>
      <c r="J1645" s="6" t="str">
        <f aca="false">IFERROR(INDEX('7. Chica Glade'!$B:$F,MATCH($A1645,'7. Chica Glade'!$B:$B,0),2),"")</f>
        <v/>
      </c>
      <c r="K1645" s="6" t="str">
        <f aca="false">IFERROR(INDEX('8. Veterinaria'!$A:$B,MATCH($A1645,'8. Veterinaria'!$A:$A,0),2),"")</f>
        <v/>
      </c>
      <c r="L1645" s="6" t="str">
        <f aca="false">IFERROR(INDEX('9. Hipocampus'!$A:$B,MATCH($A1645,'9. Hipocampus'!$A:$A,0),2),"")</f>
        <v/>
      </c>
      <c r="M1645" s="6" t="str">
        <f aca="false">IFERROR(INDEX('11. Mundo Mascotas'!$B:$D,MATCH($A1645,'11. Mundo Mascotas'!$B:$B,0),2),"")</f>
        <v/>
      </c>
      <c r="N1645" s="6" t="str">
        <f aca="false">IFERROR(INDEX('12. Yaguar'!$B:$E,MATCH($A1645,'12. Yaguar'!$B:$B,0),2),"")</f>
        <v/>
      </c>
      <c r="O1645" s="6" t="str">
        <f aca="false">IFERROR(INDEX('13. King Clor'!$A:$B,MATCH($A1645,'13. King Clor'!$A:$A,0),2),"")</f>
        <v/>
      </c>
      <c r="P1645" s="6" t="str">
        <f aca="false">IFERROR(INDEX('14. Diserquim'!$A:$B,MATCH($A1645,'14. Diserquim'!$A:$A,0),2),"")</f>
        <v/>
      </c>
      <c r="Q1645" s="6" t="str">
        <f aca="false">IFERROR(INDEX('15. Moreno'!$A:$B,MATCH($A1645,'15. Moreno'!$A:$A,0),2),"")</f>
        <v/>
      </c>
      <c r="R1645" s="6" t="str">
        <f aca="false">IFERROR(INDEX('10. Collares'!$J:$K,MATCH($A1645,'10. Collares'!$J:$J,0),2),"")</f>
        <v/>
      </c>
      <c r="S1645" s="6" t="str">
        <f aca="false">IFERROR(INDEX('13. King Clor'!$G:$H,MATCH($A1645,'13. King Clor'!$G:$G,0),2),"")</f>
        <v/>
      </c>
      <c r="T1645" s="6" t="str">
        <f aca="false">IFERROR(INDEX('10. Collares'!$A:$B,MATCH($A1645,'10. Collares'!$A:$A,0),2),"")</f>
        <v/>
      </c>
      <c r="U1645" s="6" t="str">
        <f aca="false">IFERROR(INDEX('16. Mis nietos'!$B:$C,MATCH($A1645,'16. Mis nietos'!$B:$B,0),2),"")</f>
        <v/>
      </c>
      <c r="V1645" s="6" t="str">
        <f aca="false">IFERROR(INDEX('17. Profesional Vet'!$A:$B,MATCH($A1645,'17. Profesional Vet'!$A:$A,0),2),"")</f>
        <v/>
      </c>
      <c r="W1645" s="6" t="str">
        <f aca="false">IFERROR(INDEX('18. Premier'!$A:$B,MATCH($A1645,'18. Premier'!$A:$A,0),2),"")</f>
        <v/>
      </c>
      <c r="X1645" s="6" t="str">
        <f aca="false">IFERROR(INDEX('19. Dacam'!$A:$B,MATCH($A1645,'19. Dacam'!$A:$A,0),2),"")</f>
        <v/>
      </c>
      <c r="Y1645" s="6" t="str">
        <f aca="false">IFERROR(INDEX('20. Proveedor'!$A:$B,MATCH($A1645,'20. Proveedor'!$A:$A,0),2),"")</f>
        <v/>
      </c>
      <c r="Z1645" s="6" t="str">
        <f aca="false">IFERROR(INDEX('21. Saphirus'!$A:$B,MATCH($A1645,'21. Saphirus'!$A:$A,0),2),"")</f>
        <v/>
      </c>
    </row>
    <row r="1646" customFormat="false" ht="15.75" hidden="false" customHeight="true" outlineLevel="0" collapsed="false">
      <c r="A1646" s="5" t="s">
        <v>1683</v>
      </c>
      <c r="B1646" s="5" t="n">
        <v>1905948</v>
      </c>
      <c r="C1646" s="5" t="s">
        <v>123</v>
      </c>
      <c r="D1646" s="6" t="str">
        <f aca="false">IFERROR(INDEX('1. Benavídez'!$A:$B,MATCH($A1646,'1. Benavídez'!$A:$A,0),2),"")</f>
        <v/>
      </c>
      <c r="E1646" s="6" t="str">
        <f aca="false">IFERROR(INDEX('2. Gallo'!$B:$D,MATCH($A1646,'2. Gallo'!$B:$B,0),3),"")</f>
        <v/>
      </c>
      <c r="F1646" s="6" t="str">
        <f aca="false">IFERROR(INDEX('3. Anea'!$B:$D,MATCH($A1646,'3. Anea'!$B:$B,0),2),"")</f>
        <v/>
      </c>
      <c r="G1646" s="6" t="str">
        <f aca="false">IFERROR(INDEX('4. Pilar'!$A:$C,MATCH($A1646,'4. Pilar'!$A:$A,0),2),"")</f>
        <v/>
      </c>
      <c r="H1646" s="6" t="str">
        <f aca="false">IFERROR(INDEX('5. Tortuguitas'!$B:$D,MATCH($A1646,'5. Tortuguitas'!$B:$B,0),2),"")</f>
        <v/>
      </c>
      <c r="I1646" s="6" t="str">
        <f aca="false">IFERROR(INDEX('6. Del Viso'!$A:$B,MATCH($A1646,'6. Del Viso'!$A:$A,0),3),"")</f>
        <v/>
      </c>
      <c r="J1646" s="6" t="str">
        <f aca="false">IFERROR(INDEX('7. Chica Glade'!$B:$F,MATCH($A1646,'7. Chica Glade'!$B:$B,0),2),"")</f>
        <v/>
      </c>
      <c r="K1646" s="6" t="str">
        <f aca="false">IFERROR(INDEX('8. Veterinaria'!$A:$B,MATCH($A1646,'8. Veterinaria'!$A:$A,0),2),"")</f>
        <v/>
      </c>
      <c r="L1646" s="6" t="str">
        <f aca="false">IFERROR(INDEX('9. Hipocampus'!$A:$B,MATCH($A1646,'9. Hipocampus'!$A:$A,0),2),"")</f>
        <v/>
      </c>
      <c r="M1646" s="6" t="str">
        <f aca="false">IFERROR(INDEX('11. Mundo Mascotas'!$B:$D,MATCH($A1646,'11. Mundo Mascotas'!$B:$B,0),2),"")</f>
        <v/>
      </c>
      <c r="N1646" s="6" t="n">
        <f aca="false">IFERROR(INDEX('12. Yaguar'!$B:$E,MATCH($A1646,'12. Yaguar'!$B:$B,0),2),"")</f>
        <v>1650.37</v>
      </c>
      <c r="O1646" s="6" t="str">
        <f aca="false">IFERROR(INDEX('13. King Clor'!$A:$B,MATCH($A1646,'13. King Clor'!$A:$A,0),2),"")</f>
        <v/>
      </c>
      <c r="P1646" s="6" t="str">
        <f aca="false">IFERROR(INDEX('14. Diserquim'!$A:$B,MATCH($A1646,'14. Diserquim'!$A:$A,0),2),"")</f>
        <v/>
      </c>
      <c r="Q1646" s="6" t="str">
        <f aca="false">IFERROR(INDEX('15. Moreno'!$A:$B,MATCH($A1646,'15. Moreno'!$A:$A,0),2),"")</f>
        <v/>
      </c>
      <c r="R1646" s="6" t="str">
        <f aca="false">IFERROR(INDEX('10. Collares'!$J:$K,MATCH($A1646,'10. Collares'!$J:$J,0),2),"")</f>
        <v/>
      </c>
      <c r="S1646" s="6" t="str">
        <f aca="false">IFERROR(INDEX('13. King Clor'!$G:$H,MATCH($A1646,'13. King Clor'!$G:$G,0),2),"")</f>
        <v/>
      </c>
      <c r="T1646" s="6" t="str">
        <f aca="false">IFERROR(INDEX('10. Collares'!$A:$B,MATCH($A1646,'10. Collares'!$A:$A,0),2),"")</f>
        <v/>
      </c>
      <c r="U1646" s="6" t="str">
        <f aca="false">IFERROR(INDEX('16. Mis nietos'!$B:$C,MATCH($A1646,'16. Mis nietos'!$B:$B,0),2),"")</f>
        <v/>
      </c>
      <c r="V1646" s="6" t="str">
        <f aca="false">IFERROR(INDEX('17. Profesional Vet'!$A:$B,MATCH($A1646,'17. Profesional Vet'!$A:$A,0),2),"")</f>
        <v/>
      </c>
      <c r="W1646" s="6" t="str">
        <f aca="false">IFERROR(INDEX('18. Premier'!$A:$B,MATCH($A1646,'18. Premier'!$A:$A,0),2),"")</f>
        <v/>
      </c>
      <c r="X1646" s="6" t="str">
        <f aca="false">IFERROR(INDEX('19. Dacam'!$A:$B,MATCH($A1646,'19. Dacam'!$A:$A,0),2),"")</f>
        <v/>
      </c>
      <c r="Y1646" s="6" t="str">
        <f aca="false">IFERROR(INDEX('20. Proveedor'!$A:$B,MATCH($A1646,'20. Proveedor'!$A:$A,0),2),"")</f>
        <v/>
      </c>
      <c r="Z1646" s="6" t="str">
        <f aca="false">IFERROR(INDEX('21. Saphirus'!$A:$B,MATCH($A1646,'21. Saphirus'!$A:$A,0),2),"")</f>
        <v/>
      </c>
    </row>
    <row r="1647" customFormat="false" ht="15.75" hidden="false" customHeight="true" outlineLevel="0" collapsed="false">
      <c r="A1647" s="5" t="s">
        <v>1684</v>
      </c>
      <c r="B1647" s="5" t="n">
        <v>1905652</v>
      </c>
      <c r="C1647" s="5" t="s">
        <v>123</v>
      </c>
      <c r="D1647" s="6" t="str">
        <f aca="false">IFERROR(INDEX('1. Benavídez'!$A:$B,MATCH($A1647,'1. Benavídez'!$A:$A,0),2),"")</f>
        <v/>
      </c>
      <c r="E1647" s="6" t="str">
        <f aca="false">IFERROR(INDEX('2. Gallo'!$B:$D,MATCH($A1647,'2. Gallo'!$B:$B,0),3),"")</f>
        <v/>
      </c>
      <c r="F1647" s="6" t="str">
        <f aca="false">IFERROR(INDEX('3. Anea'!$B:$D,MATCH($A1647,'3. Anea'!$B:$B,0),2),"")</f>
        <v/>
      </c>
      <c r="G1647" s="6" t="str">
        <f aca="false">IFERROR(INDEX('4. Pilar'!$A:$C,MATCH($A1647,'4. Pilar'!$A:$A,0),2),"")</f>
        <v/>
      </c>
      <c r="H1647" s="6" t="str">
        <f aca="false">IFERROR(INDEX('5. Tortuguitas'!$B:$D,MATCH($A1647,'5. Tortuguitas'!$B:$B,0),2),"")</f>
        <v/>
      </c>
      <c r="I1647" s="6" t="str">
        <f aca="false">IFERROR(INDEX('6. Del Viso'!$A:$B,MATCH($A1647,'6. Del Viso'!$A:$A,0),3),"")</f>
        <v/>
      </c>
      <c r="J1647" s="6" t="str">
        <f aca="false">IFERROR(INDEX('7. Chica Glade'!$B:$F,MATCH($A1647,'7. Chica Glade'!$B:$B,0),2),"")</f>
        <v/>
      </c>
      <c r="K1647" s="6" t="str">
        <f aca="false">IFERROR(INDEX('8. Veterinaria'!$A:$B,MATCH($A1647,'8. Veterinaria'!$A:$A,0),2),"")</f>
        <v/>
      </c>
      <c r="L1647" s="6" t="str">
        <f aca="false">IFERROR(INDEX('9. Hipocampus'!$A:$B,MATCH($A1647,'9. Hipocampus'!$A:$A,0),2),"")</f>
        <v/>
      </c>
      <c r="M1647" s="6" t="str">
        <f aca="false">IFERROR(INDEX('11. Mundo Mascotas'!$B:$D,MATCH($A1647,'11. Mundo Mascotas'!$B:$B,0),2),"")</f>
        <v/>
      </c>
      <c r="N1647" s="6" t="str">
        <f aca="false">IFERROR(INDEX('12. Yaguar'!$B:$E,MATCH($A1647,'12. Yaguar'!$B:$B,0),2),"")</f>
        <v/>
      </c>
      <c r="O1647" s="6" t="str">
        <f aca="false">IFERROR(INDEX('13. King Clor'!$A:$B,MATCH($A1647,'13. King Clor'!$A:$A,0),2),"")</f>
        <v/>
      </c>
      <c r="P1647" s="6" t="str">
        <f aca="false">IFERROR(INDEX('14. Diserquim'!$A:$B,MATCH($A1647,'14. Diserquim'!$A:$A,0),2),"")</f>
        <v/>
      </c>
      <c r="Q1647" s="6" t="str">
        <f aca="false">IFERROR(INDEX('15. Moreno'!$A:$B,MATCH($A1647,'15. Moreno'!$A:$A,0),2),"")</f>
        <v/>
      </c>
      <c r="R1647" s="6" t="str">
        <f aca="false">IFERROR(INDEX('10. Collares'!$J:$K,MATCH($A1647,'10. Collares'!$J:$J,0),2),"")</f>
        <v/>
      </c>
      <c r="S1647" s="6" t="str">
        <f aca="false">IFERROR(INDEX('13. King Clor'!$G:$H,MATCH($A1647,'13. King Clor'!$G:$G,0),2),"")</f>
        <v/>
      </c>
      <c r="T1647" s="6" t="str">
        <f aca="false">IFERROR(INDEX('10. Collares'!$A:$B,MATCH($A1647,'10. Collares'!$A:$A,0),2),"")</f>
        <v/>
      </c>
      <c r="U1647" s="6" t="str">
        <f aca="false">IFERROR(INDEX('16. Mis nietos'!$B:$C,MATCH($A1647,'16. Mis nietos'!$B:$B,0),2),"")</f>
        <v/>
      </c>
      <c r="V1647" s="6" t="str">
        <f aca="false">IFERROR(INDEX('17. Profesional Vet'!$A:$B,MATCH($A1647,'17. Profesional Vet'!$A:$A,0),2),"")</f>
        <v/>
      </c>
      <c r="W1647" s="6" t="str">
        <f aca="false">IFERROR(INDEX('18. Premier'!$A:$B,MATCH($A1647,'18. Premier'!$A:$A,0),2),"")</f>
        <v/>
      </c>
      <c r="X1647" s="6" t="str">
        <f aca="false">IFERROR(INDEX('19. Dacam'!$A:$B,MATCH($A1647,'19. Dacam'!$A:$A,0),2),"")</f>
        <v/>
      </c>
      <c r="Y1647" s="6" t="str">
        <f aca="false">IFERROR(INDEX('20. Proveedor'!$A:$B,MATCH($A1647,'20. Proveedor'!$A:$A,0),2),"")</f>
        <v/>
      </c>
      <c r="Z1647" s="6" t="str">
        <f aca="false">IFERROR(INDEX('21. Saphirus'!$A:$B,MATCH($A1647,'21. Saphirus'!$A:$A,0),2),"")</f>
        <v/>
      </c>
    </row>
    <row r="1648" customFormat="false" ht="15.75" hidden="false" customHeight="true" outlineLevel="0" collapsed="false">
      <c r="A1648" s="5" t="s">
        <v>1685</v>
      </c>
      <c r="B1648" s="5" t="n">
        <v>1905653</v>
      </c>
      <c r="C1648" s="5" t="s">
        <v>123</v>
      </c>
      <c r="D1648" s="6" t="str">
        <f aca="false">IFERROR(INDEX('1. Benavídez'!$A:$B,MATCH($A1648,'1. Benavídez'!$A:$A,0),2),"")</f>
        <v/>
      </c>
      <c r="E1648" s="6" t="str">
        <f aca="false">IFERROR(INDEX('2. Gallo'!$B:$D,MATCH($A1648,'2. Gallo'!$B:$B,0),3),"")</f>
        <v/>
      </c>
      <c r="F1648" s="6" t="str">
        <f aca="false">IFERROR(INDEX('3. Anea'!$B:$D,MATCH($A1648,'3. Anea'!$B:$B,0),2),"")</f>
        <v/>
      </c>
      <c r="G1648" s="6" t="str">
        <f aca="false">IFERROR(INDEX('4. Pilar'!$A:$C,MATCH($A1648,'4. Pilar'!$A:$A,0),2),"")</f>
        <v/>
      </c>
      <c r="H1648" s="6" t="str">
        <f aca="false">IFERROR(INDEX('5. Tortuguitas'!$B:$D,MATCH($A1648,'5. Tortuguitas'!$B:$B,0),2),"")</f>
        <v/>
      </c>
      <c r="I1648" s="6" t="str">
        <f aca="false">IFERROR(INDEX('6. Del Viso'!$A:$B,MATCH($A1648,'6. Del Viso'!$A:$A,0),3),"")</f>
        <v/>
      </c>
      <c r="J1648" s="6" t="str">
        <f aca="false">IFERROR(INDEX('7. Chica Glade'!$B:$F,MATCH($A1648,'7. Chica Glade'!$B:$B,0),2),"")</f>
        <v/>
      </c>
      <c r="K1648" s="6" t="str">
        <f aca="false">IFERROR(INDEX('8. Veterinaria'!$A:$B,MATCH($A1648,'8. Veterinaria'!$A:$A,0),2),"")</f>
        <v/>
      </c>
      <c r="L1648" s="6" t="str">
        <f aca="false">IFERROR(INDEX('9. Hipocampus'!$A:$B,MATCH($A1648,'9. Hipocampus'!$A:$A,0),2),"")</f>
        <v/>
      </c>
      <c r="M1648" s="6" t="str">
        <f aca="false">IFERROR(INDEX('11. Mundo Mascotas'!$B:$D,MATCH($A1648,'11. Mundo Mascotas'!$B:$B,0),2),"")</f>
        <v/>
      </c>
      <c r="N1648" s="6" t="str">
        <f aca="false">IFERROR(INDEX('12. Yaguar'!$B:$E,MATCH($A1648,'12. Yaguar'!$B:$B,0),2),"")</f>
        <v/>
      </c>
      <c r="O1648" s="6" t="str">
        <f aca="false">IFERROR(INDEX('13. King Clor'!$A:$B,MATCH($A1648,'13. King Clor'!$A:$A,0),2),"")</f>
        <v/>
      </c>
      <c r="P1648" s="6" t="str">
        <f aca="false">IFERROR(INDEX('14. Diserquim'!$A:$B,MATCH($A1648,'14. Diserquim'!$A:$A,0),2),"")</f>
        <v/>
      </c>
      <c r="Q1648" s="6" t="str">
        <f aca="false">IFERROR(INDEX('15. Moreno'!$A:$B,MATCH($A1648,'15. Moreno'!$A:$A,0),2),"")</f>
        <v/>
      </c>
      <c r="R1648" s="6" t="str">
        <f aca="false">IFERROR(INDEX('10. Collares'!$J:$K,MATCH($A1648,'10. Collares'!$J:$J,0),2),"")</f>
        <v/>
      </c>
      <c r="S1648" s="6" t="str">
        <f aca="false">IFERROR(INDEX('13. King Clor'!$G:$H,MATCH($A1648,'13. King Clor'!$G:$G,0),2),"")</f>
        <v/>
      </c>
      <c r="T1648" s="6" t="str">
        <f aca="false">IFERROR(INDEX('10. Collares'!$A:$B,MATCH($A1648,'10. Collares'!$A:$A,0),2),"")</f>
        <v/>
      </c>
      <c r="U1648" s="6" t="str">
        <f aca="false">IFERROR(INDEX('16. Mis nietos'!$B:$C,MATCH($A1648,'16. Mis nietos'!$B:$B,0),2),"")</f>
        <v/>
      </c>
      <c r="V1648" s="6" t="str">
        <f aca="false">IFERROR(INDEX('17. Profesional Vet'!$A:$B,MATCH($A1648,'17. Profesional Vet'!$A:$A,0),2),"")</f>
        <v/>
      </c>
      <c r="W1648" s="6" t="str">
        <f aca="false">IFERROR(INDEX('18. Premier'!$A:$B,MATCH($A1648,'18. Premier'!$A:$A,0),2),"")</f>
        <v/>
      </c>
      <c r="X1648" s="6" t="str">
        <f aca="false">IFERROR(INDEX('19. Dacam'!$A:$B,MATCH($A1648,'19. Dacam'!$A:$A,0),2),"")</f>
        <v/>
      </c>
      <c r="Y1648" s="6" t="str">
        <f aca="false">IFERROR(INDEX('20. Proveedor'!$A:$B,MATCH($A1648,'20. Proveedor'!$A:$A,0),2),"")</f>
        <v/>
      </c>
      <c r="Z1648" s="6" t="str">
        <f aca="false">IFERROR(INDEX('21. Saphirus'!$A:$B,MATCH($A1648,'21. Saphirus'!$A:$A,0),2),"")</f>
        <v/>
      </c>
    </row>
    <row r="1649" customFormat="false" ht="15.75" hidden="false" customHeight="true" outlineLevel="0" collapsed="false">
      <c r="A1649" s="5" t="s">
        <v>1686</v>
      </c>
      <c r="B1649" s="5" t="n">
        <v>1905651</v>
      </c>
      <c r="C1649" s="5" t="s">
        <v>123</v>
      </c>
      <c r="D1649" s="6" t="str">
        <f aca="false">IFERROR(INDEX('1. Benavídez'!$A:$B,MATCH($A1649,'1. Benavídez'!$A:$A,0),2),"")</f>
        <v/>
      </c>
      <c r="E1649" s="6" t="str">
        <f aca="false">IFERROR(INDEX('2. Gallo'!$B:$D,MATCH($A1649,'2. Gallo'!$B:$B,0),3),"")</f>
        <v/>
      </c>
      <c r="F1649" s="6" t="str">
        <f aca="false">IFERROR(INDEX('3. Anea'!$B:$D,MATCH($A1649,'3. Anea'!$B:$B,0),2),"")</f>
        <v/>
      </c>
      <c r="G1649" s="6" t="str">
        <f aca="false">IFERROR(INDEX('4. Pilar'!$A:$C,MATCH($A1649,'4. Pilar'!$A:$A,0),2),"")</f>
        <v/>
      </c>
      <c r="H1649" s="6" t="str">
        <f aca="false">IFERROR(INDEX('5. Tortuguitas'!$B:$D,MATCH($A1649,'5. Tortuguitas'!$B:$B,0),2),"")</f>
        <v/>
      </c>
      <c r="I1649" s="6" t="str">
        <f aca="false">IFERROR(INDEX('6. Del Viso'!$A:$B,MATCH($A1649,'6. Del Viso'!$A:$A,0),3),"")</f>
        <v/>
      </c>
      <c r="J1649" s="6" t="str">
        <f aca="false">IFERROR(INDEX('7. Chica Glade'!$B:$F,MATCH($A1649,'7. Chica Glade'!$B:$B,0),2),"")</f>
        <v/>
      </c>
      <c r="K1649" s="6" t="str">
        <f aca="false">IFERROR(INDEX('8. Veterinaria'!$A:$B,MATCH($A1649,'8. Veterinaria'!$A:$A,0),2),"")</f>
        <v/>
      </c>
      <c r="L1649" s="6" t="str">
        <f aca="false">IFERROR(INDEX('9. Hipocampus'!$A:$B,MATCH($A1649,'9. Hipocampus'!$A:$A,0),2),"")</f>
        <v/>
      </c>
      <c r="M1649" s="6" t="str">
        <f aca="false">IFERROR(INDEX('11. Mundo Mascotas'!$B:$D,MATCH($A1649,'11. Mundo Mascotas'!$B:$B,0),2),"")</f>
        <v/>
      </c>
      <c r="N1649" s="6" t="n">
        <f aca="false">IFERROR(INDEX('12. Yaguar'!$B:$E,MATCH($A1649,'12. Yaguar'!$B:$B,0),2),"")</f>
        <v>5887.1</v>
      </c>
      <c r="O1649" s="6" t="str">
        <f aca="false">IFERROR(INDEX('13. King Clor'!$A:$B,MATCH($A1649,'13. King Clor'!$A:$A,0),2),"")</f>
        <v/>
      </c>
      <c r="P1649" s="6" t="str">
        <f aca="false">IFERROR(INDEX('14. Diserquim'!$A:$B,MATCH($A1649,'14. Diserquim'!$A:$A,0),2),"")</f>
        <v/>
      </c>
      <c r="Q1649" s="6" t="str">
        <f aca="false">IFERROR(INDEX('15. Moreno'!$A:$B,MATCH($A1649,'15. Moreno'!$A:$A,0),2),"")</f>
        <v/>
      </c>
      <c r="R1649" s="6" t="str">
        <f aca="false">IFERROR(INDEX('10. Collares'!$J:$K,MATCH($A1649,'10. Collares'!$J:$J,0),2),"")</f>
        <v/>
      </c>
      <c r="S1649" s="6" t="str">
        <f aca="false">IFERROR(INDEX('13. King Clor'!$G:$H,MATCH($A1649,'13. King Clor'!$G:$G,0),2),"")</f>
        <v/>
      </c>
      <c r="T1649" s="6" t="str">
        <f aca="false">IFERROR(INDEX('10. Collares'!$A:$B,MATCH($A1649,'10. Collares'!$A:$A,0),2),"")</f>
        <v/>
      </c>
      <c r="U1649" s="6" t="str">
        <f aca="false">IFERROR(INDEX('16. Mis nietos'!$B:$C,MATCH($A1649,'16. Mis nietos'!$B:$B,0),2),"")</f>
        <v/>
      </c>
      <c r="V1649" s="6" t="str">
        <f aca="false">IFERROR(INDEX('17. Profesional Vet'!$A:$B,MATCH($A1649,'17. Profesional Vet'!$A:$A,0),2),"")</f>
        <v/>
      </c>
      <c r="W1649" s="6" t="str">
        <f aca="false">IFERROR(INDEX('18. Premier'!$A:$B,MATCH($A1649,'18. Premier'!$A:$A,0),2),"")</f>
        <v/>
      </c>
      <c r="X1649" s="6" t="str">
        <f aca="false">IFERROR(INDEX('19. Dacam'!$A:$B,MATCH($A1649,'19. Dacam'!$A:$A,0),2),"")</f>
        <v/>
      </c>
      <c r="Y1649" s="6" t="str">
        <f aca="false">IFERROR(INDEX('20. Proveedor'!$A:$B,MATCH($A1649,'20. Proveedor'!$A:$A,0),2),"")</f>
        <v/>
      </c>
      <c r="Z1649" s="6" t="str">
        <f aca="false">IFERROR(INDEX('21. Saphirus'!$A:$B,MATCH($A1649,'21. Saphirus'!$A:$A,0),2),"")</f>
        <v/>
      </c>
    </row>
    <row r="1650" customFormat="false" ht="15.75" hidden="false" customHeight="true" outlineLevel="0" collapsed="false">
      <c r="A1650" s="5" t="s">
        <v>1687</v>
      </c>
      <c r="B1650" s="5" t="n">
        <v>1905604</v>
      </c>
      <c r="C1650" s="5" t="s">
        <v>123</v>
      </c>
      <c r="D1650" s="6" t="str">
        <f aca="false">IFERROR(INDEX('1. Benavídez'!$A:$B,MATCH($A1650,'1. Benavídez'!$A:$A,0),2),"")</f>
        <v/>
      </c>
      <c r="E1650" s="6" t="str">
        <f aca="false">IFERROR(INDEX('2. Gallo'!$B:$D,MATCH($A1650,'2. Gallo'!$B:$B,0),3),"")</f>
        <v/>
      </c>
      <c r="F1650" s="6" t="str">
        <f aca="false">IFERROR(INDEX('3. Anea'!$B:$D,MATCH($A1650,'3. Anea'!$B:$B,0),2),"")</f>
        <v/>
      </c>
      <c r="G1650" s="6" t="str">
        <f aca="false">IFERROR(INDEX('4. Pilar'!$A:$C,MATCH($A1650,'4. Pilar'!$A:$A,0),2),"")</f>
        <v/>
      </c>
      <c r="H1650" s="6" t="str">
        <f aca="false">IFERROR(INDEX('5. Tortuguitas'!$B:$D,MATCH($A1650,'5. Tortuguitas'!$B:$B,0),2),"")</f>
        <v/>
      </c>
      <c r="I1650" s="6" t="str">
        <f aca="false">IFERROR(INDEX('6. Del Viso'!$A:$B,MATCH($A1650,'6. Del Viso'!$A:$A,0),3),"")</f>
        <v/>
      </c>
      <c r="J1650" s="6" t="str">
        <f aca="false">IFERROR(INDEX('7. Chica Glade'!$B:$F,MATCH($A1650,'7. Chica Glade'!$B:$B,0),2),"")</f>
        <v/>
      </c>
      <c r="K1650" s="6" t="str">
        <f aca="false">IFERROR(INDEX('8. Veterinaria'!$A:$B,MATCH($A1650,'8. Veterinaria'!$A:$A,0),2),"")</f>
        <v/>
      </c>
      <c r="L1650" s="6" t="str">
        <f aca="false">IFERROR(INDEX('9. Hipocampus'!$A:$B,MATCH($A1650,'9. Hipocampus'!$A:$A,0),2),"")</f>
        <v/>
      </c>
      <c r="M1650" s="6" t="str">
        <f aca="false">IFERROR(INDEX('11. Mundo Mascotas'!$B:$D,MATCH($A1650,'11. Mundo Mascotas'!$B:$B,0),2),"")</f>
        <v/>
      </c>
      <c r="N1650" s="6" t="n">
        <f aca="false">IFERROR(INDEX('12. Yaguar'!$B:$E,MATCH($A1650,'12. Yaguar'!$B:$B,0),2),"")</f>
        <v>1484.89</v>
      </c>
      <c r="O1650" s="6" t="str">
        <f aca="false">IFERROR(INDEX('13. King Clor'!$A:$B,MATCH($A1650,'13. King Clor'!$A:$A,0),2),"")</f>
        <v/>
      </c>
      <c r="P1650" s="6" t="str">
        <f aca="false">IFERROR(INDEX('14. Diserquim'!$A:$B,MATCH($A1650,'14. Diserquim'!$A:$A,0),2),"")</f>
        <v/>
      </c>
      <c r="Q1650" s="6" t="str">
        <f aca="false">IFERROR(INDEX('15. Moreno'!$A:$B,MATCH($A1650,'15. Moreno'!$A:$A,0),2),"")</f>
        <v/>
      </c>
      <c r="R1650" s="6" t="str">
        <f aca="false">IFERROR(INDEX('10. Collares'!$J:$K,MATCH($A1650,'10. Collares'!$J:$J,0),2),"")</f>
        <v/>
      </c>
      <c r="S1650" s="6" t="str">
        <f aca="false">IFERROR(INDEX('13. King Clor'!$G:$H,MATCH($A1650,'13. King Clor'!$G:$G,0),2),"")</f>
        <v/>
      </c>
      <c r="T1650" s="6" t="str">
        <f aca="false">IFERROR(INDEX('10. Collares'!$A:$B,MATCH($A1650,'10. Collares'!$A:$A,0),2),"")</f>
        <v/>
      </c>
      <c r="U1650" s="6" t="str">
        <f aca="false">IFERROR(INDEX('16. Mis nietos'!$B:$C,MATCH($A1650,'16. Mis nietos'!$B:$B,0),2),"")</f>
        <v/>
      </c>
      <c r="V1650" s="6" t="str">
        <f aca="false">IFERROR(INDEX('17. Profesional Vet'!$A:$B,MATCH($A1650,'17. Profesional Vet'!$A:$A,0),2),"")</f>
        <v/>
      </c>
      <c r="W1650" s="6" t="str">
        <f aca="false">IFERROR(INDEX('18. Premier'!$A:$B,MATCH($A1650,'18. Premier'!$A:$A,0),2),"")</f>
        <v/>
      </c>
      <c r="X1650" s="6" t="str">
        <f aca="false">IFERROR(INDEX('19. Dacam'!$A:$B,MATCH($A1650,'19. Dacam'!$A:$A,0),2),"")</f>
        <v/>
      </c>
      <c r="Y1650" s="6" t="str">
        <f aca="false">IFERROR(INDEX('20. Proveedor'!$A:$B,MATCH($A1650,'20. Proveedor'!$A:$A,0),2),"")</f>
        <v/>
      </c>
      <c r="Z1650" s="6" t="str">
        <f aca="false">IFERROR(INDEX('21. Saphirus'!$A:$B,MATCH($A1650,'21. Saphirus'!$A:$A,0),2),"")</f>
        <v/>
      </c>
    </row>
    <row r="1651" customFormat="false" ht="15.75" hidden="false" customHeight="true" outlineLevel="0" collapsed="false">
      <c r="A1651" s="5" t="s">
        <v>1688</v>
      </c>
      <c r="B1651" s="5" t="n">
        <v>1906068</v>
      </c>
      <c r="C1651" s="5" t="s">
        <v>123</v>
      </c>
      <c r="D1651" s="6" t="str">
        <f aca="false">IFERROR(INDEX('1. Benavídez'!$A:$B,MATCH($A1651,'1. Benavídez'!$A:$A,0),2),"")</f>
        <v/>
      </c>
      <c r="E1651" s="6" t="str">
        <f aca="false">IFERROR(INDEX('2. Gallo'!$B:$D,MATCH($A1651,'2. Gallo'!$B:$B,0),3),"")</f>
        <v/>
      </c>
      <c r="F1651" s="6" t="str">
        <f aca="false">IFERROR(INDEX('3. Anea'!$B:$D,MATCH($A1651,'3. Anea'!$B:$B,0),2),"")</f>
        <v/>
      </c>
      <c r="G1651" s="6" t="str">
        <f aca="false">IFERROR(INDEX('4. Pilar'!$A:$C,MATCH($A1651,'4. Pilar'!$A:$A,0),2),"")</f>
        <v/>
      </c>
      <c r="H1651" s="6" t="str">
        <f aca="false">IFERROR(INDEX('5. Tortuguitas'!$B:$D,MATCH($A1651,'5. Tortuguitas'!$B:$B,0),2),"")</f>
        <v/>
      </c>
      <c r="I1651" s="6" t="str">
        <f aca="false">IFERROR(INDEX('6. Del Viso'!$A:$B,MATCH($A1651,'6. Del Viso'!$A:$A,0),3),"")</f>
        <v/>
      </c>
      <c r="J1651" s="6" t="str">
        <f aca="false">IFERROR(INDEX('7. Chica Glade'!$B:$F,MATCH($A1651,'7. Chica Glade'!$B:$B,0),2),"")</f>
        <v/>
      </c>
      <c r="K1651" s="6" t="str">
        <f aca="false">IFERROR(INDEX('8. Veterinaria'!$A:$B,MATCH($A1651,'8. Veterinaria'!$A:$A,0),2),"")</f>
        <v/>
      </c>
      <c r="L1651" s="6" t="str">
        <f aca="false">IFERROR(INDEX('9. Hipocampus'!$A:$B,MATCH($A1651,'9. Hipocampus'!$A:$A,0),2),"")</f>
        <v/>
      </c>
      <c r="M1651" s="6" t="str">
        <f aca="false">IFERROR(INDEX('11. Mundo Mascotas'!$B:$D,MATCH($A1651,'11. Mundo Mascotas'!$B:$B,0),2),"")</f>
        <v/>
      </c>
      <c r="N1651" s="6" t="str">
        <f aca="false">IFERROR(INDEX('12. Yaguar'!$B:$E,MATCH($A1651,'12. Yaguar'!$B:$B,0),2),"")</f>
        <v/>
      </c>
      <c r="O1651" s="6" t="str">
        <f aca="false">IFERROR(INDEX('13. King Clor'!$A:$B,MATCH($A1651,'13. King Clor'!$A:$A,0),2),"")</f>
        <v/>
      </c>
      <c r="P1651" s="6" t="str">
        <f aca="false">IFERROR(INDEX('14. Diserquim'!$A:$B,MATCH($A1651,'14. Diserquim'!$A:$A,0),2),"")</f>
        <v/>
      </c>
      <c r="Q1651" s="6" t="str">
        <f aca="false">IFERROR(INDEX('15. Moreno'!$A:$B,MATCH($A1651,'15. Moreno'!$A:$A,0),2),"")</f>
        <v/>
      </c>
      <c r="R1651" s="6" t="str">
        <f aca="false">IFERROR(INDEX('10. Collares'!$J:$K,MATCH($A1651,'10. Collares'!$J:$J,0),2),"")</f>
        <v/>
      </c>
      <c r="S1651" s="6" t="str">
        <f aca="false">IFERROR(INDEX('13. King Clor'!$G:$H,MATCH($A1651,'13. King Clor'!$G:$G,0),2),"")</f>
        <v/>
      </c>
      <c r="T1651" s="6" t="str">
        <f aca="false">IFERROR(INDEX('10. Collares'!$A:$B,MATCH($A1651,'10. Collares'!$A:$A,0),2),"")</f>
        <v/>
      </c>
      <c r="U1651" s="6" t="str">
        <f aca="false">IFERROR(INDEX('16. Mis nietos'!$B:$C,MATCH($A1651,'16. Mis nietos'!$B:$B,0),2),"")</f>
        <v/>
      </c>
      <c r="V1651" s="6" t="str">
        <f aca="false">IFERROR(INDEX('17. Profesional Vet'!$A:$B,MATCH($A1651,'17. Profesional Vet'!$A:$A,0),2),"")</f>
        <v/>
      </c>
      <c r="W1651" s="6" t="str">
        <f aca="false">IFERROR(INDEX('18. Premier'!$A:$B,MATCH($A1651,'18. Premier'!$A:$A,0),2),"")</f>
        <v/>
      </c>
      <c r="X1651" s="6" t="str">
        <f aca="false">IFERROR(INDEX('19. Dacam'!$A:$B,MATCH($A1651,'19. Dacam'!$A:$A,0),2),"")</f>
        <v/>
      </c>
      <c r="Y1651" s="6" t="str">
        <f aca="false">IFERROR(INDEX('20. Proveedor'!$A:$B,MATCH($A1651,'20. Proveedor'!$A:$A,0),2),"")</f>
        <v/>
      </c>
      <c r="Z1651" s="6" t="str">
        <f aca="false">IFERROR(INDEX('21. Saphirus'!$A:$B,MATCH($A1651,'21. Saphirus'!$A:$A,0),2),"")</f>
        <v/>
      </c>
    </row>
    <row r="1652" customFormat="false" ht="15.75" hidden="false" customHeight="true" outlineLevel="0" collapsed="false">
      <c r="A1652" s="5" t="s">
        <v>1689</v>
      </c>
      <c r="B1652" s="5" t="n">
        <v>1905771</v>
      </c>
      <c r="C1652" s="5" t="s">
        <v>123</v>
      </c>
      <c r="D1652" s="6" t="str">
        <f aca="false">IFERROR(INDEX('1. Benavídez'!$A:$B,MATCH($A1652,'1. Benavídez'!$A:$A,0),2),"")</f>
        <v/>
      </c>
      <c r="E1652" s="6" t="str">
        <f aca="false">IFERROR(INDEX('2. Gallo'!$B:$D,MATCH($A1652,'2. Gallo'!$B:$B,0),3),"")</f>
        <v/>
      </c>
      <c r="F1652" s="6" t="str">
        <f aca="false">IFERROR(INDEX('3. Anea'!$B:$D,MATCH($A1652,'3. Anea'!$B:$B,0),2),"")</f>
        <v/>
      </c>
      <c r="G1652" s="6" t="str">
        <f aca="false">IFERROR(INDEX('4. Pilar'!$A:$C,MATCH($A1652,'4. Pilar'!$A:$A,0),2),"")</f>
        <v/>
      </c>
      <c r="H1652" s="6" t="str">
        <f aca="false">IFERROR(INDEX('5. Tortuguitas'!$B:$D,MATCH($A1652,'5. Tortuguitas'!$B:$B,0),2),"")</f>
        <v/>
      </c>
      <c r="I1652" s="6" t="str">
        <f aca="false">IFERROR(INDEX('6. Del Viso'!$A:$B,MATCH($A1652,'6. Del Viso'!$A:$A,0),3),"")</f>
        <v/>
      </c>
      <c r="J1652" s="6" t="str">
        <f aca="false">IFERROR(INDEX('7. Chica Glade'!$B:$F,MATCH($A1652,'7. Chica Glade'!$B:$B,0),2),"")</f>
        <v/>
      </c>
      <c r="K1652" s="6" t="str">
        <f aca="false">IFERROR(INDEX('8. Veterinaria'!$A:$B,MATCH($A1652,'8. Veterinaria'!$A:$A,0),2),"")</f>
        <v/>
      </c>
      <c r="L1652" s="6" t="str">
        <f aca="false">IFERROR(INDEX('9. Hipocampus'!$A:$B,MATCH($A1652,'9. Hipocampus'!$A:$A,0),2),"")</f>
        <v/>
      </c>
      <c r="M1652" s="6" t="str">
        <f aca="false">IFERROR(INDEX('11. Mundo Mascotas'!$B:$D,MATCH($A1652,'11. Mundo Mascotas'!$B:$B,0),2),"")</f>
        <v/>
      </c>
      <c r="N1652" s="6" t="n">
        <f aca="false">IFERROR(INDEX('12. Yaguar'!$B:$E,MATCH($A1652,'12. Yaguar'!$B:$B,0),2),"")</f>
        <v>1500</v>
      </c>
      <c r="O1652" s="6" t="str">
        <f aca="false">IFERROR(INDEX('13. King Clor'!$A:$B,MATCH($A1652,'13. King Clor'!$A:$A,0),2),"")</f>
        <v/>
      </c>
      <c r="P1652" s="6" t="str">
        <f aca="false">IFERROR(INDEX('14. Diserquim'!$A:$B,MATCH($A1652,'14. Diserquim'!$A:$A,0),2),"")</f>
        <v/>
      </c>
      <c r="Q1652" s="6" t="str">
        <f aca="false">IFERROR(INDEX('15. Moreno'!$A:$B,MATCH($A1652,'15. Moreno'!$A:$A,0),2),"")</f>
        <v/>
      </c>
      <c r="R1652" s="6" t="str">
        <f aca="false">IFERROR(INDEX('10. Collares'!$J:$K,MATCH($A1652,'10. Collares'!$J:$J,0),2),"")</f>
        <v/>
      </c>
      <c r="S1652" s="6" t="str">
        <f aca="false">IFERROR(INDEX('13. King Clor'!$G:$H,MATCH($A1652,'13. King Clor'!$G:$G,0),2),"")</f>
        <v/>
      </c>
      <c r="T1652" s="6" t="str">
        <f aca="false">IFERROR(INDEX('10. Collares'!$A:$B,MATCH($A1652,'10. Collares'!$A:$A,0),2),"")</f>
        <v/>
      </c>
      <c r="U1652" s="6" t="str">
        <f aca="false">IFERROR(INDEX('16. Mis nietos'!$B:$C,MATCH($A1652,'16. Mis nietos'!$B:$B,0),2),"")</f>
        <v/>
      </c>
      <c r="V1652" s="6" t="str">
        <f aca="false">IFERROR(INDEX('17. Profesional Vet'!$A:$B,MATCH($A1652,'17. Profesional Vet'!$A:$A,0),2),"")</f>
        <v/>
      </c>
      <c r="W1652" s="6" t="str">
        <f aca="false">IFERROR(INDEX('18. Premier'!$A:$B,MATCH($A1652,'18. Premier'!$A:$A,0),2),"")</f>
        <v/>
      </c>
      <c r="X1652" s="6" t="str">
        <f aca="false">IFERROR(INDEX('19. Dacam'!$A:$B,MATCH($A1652,'19. Dacam'!$A:$A,0),2),"")</f>
        <v/>
      </c>
      <c r="Y1652" s="6" t="str">
        <f aca="false">IFERROR(INDEX('20. Proveedor'!$A:$B,MATCH($A1652,'20. Proveedor'!$A:$A,0),2),"")</f>
        <v/>
      </c>
      <c r="Z1652" s="6" t="str">
        <f aca="false">IFERROR(INDEX('21. Saphirus'!$A:$B,MATCH($A1652,'21. Saphirus'!$A:$A,0),2),"")</f>
        <v/>
      </c>
    </row>
    <row r="1653" customFormat="false" ht="15.75" hidden="false" customHeight="true" outlineLevel="0" collapsed="false">
      <c r="A1653" s="5" t="s">
        <v>1690</v>
      </c>
      <c r="B1653" s="5" t="n">
        <v>1906054</v>
      </c>
      <c r="C1653" s="5" t="s">
        <v>123</v>
      </c>
      <c r="D1653" s="6" t="str">
        <f aca="false">IFERROR(INDEX('1. Benavídez'!$A:$B,MATCH($A1653,'1. Benavídez'!$A:$A,0),2),"")</f>
        <v/>
      </c>
      <c r="E1653" s="6" t="str">
        <f aca="false">IFERROR(INDEX('2. Gallo'!$B:$D,MATCH($A1653,'2. Gallo'!$B:$B,0),3),"")</f>
        <v/>
      </c>
      <c r="F1653" s="6" t="str">
        <f aca="false">IFERROR(INDEX('3. Anea'!$B:$D,MATCH($A1653,'3. Anea'!$B:$B,0),2),"")</f>
        <v/>
      </c>
      <c r="G1653" s="6" t="str">
        <f aca="false">IFERROR(INDEX('4. Pilar'!$A:$C,MATCH($A1653,'4. Pilar'!$A:$A,0),2),"")</f>
        <v/>
      </c>
      <c r="H1653" s="6" t="str">
        <f aca="false">IFERROR(INDEX('5. Tortuguitas'!$B:$D,MATCH($A1653,'5. Tortuguitas'!$B:$B,0),2),"")</f>
        <v/>
      </c>
      <c r="I1653" s="6" t="str">
        <f aca="false">IFERROR(INDEX('6. Del Viso'!$A:$B,MATCH($A1653,'6. Del Viso'!$A:$A,0),3),"")</f>
        <v/>
      </c>
      <c r="J1653" s="6" t="str">
        <f aca="false">IFERROR(INDEX('7. Chica Glade'!$B:$F,MATCH($A1653,'7. Chica Glade'!$B:$B,0),2),"")</f>
        <v/>
      </c>
      <c r="K1653" s="6" t="str">
        <f aca="false">IFERROR(INDEX('8. Veterinaria'!$A:$B,MATCH($A1653,'8. Veterinaria'!$A:$A,0),2),"")</f>
        <v/>
      </c>
      <c r="L1653" s="6" t="str">
        <f aca="false">IFERROR(INDEX('9. Hipocampus'!$A:$B,MATCH($A1653,'9. Hipocampus'!$A:$A,0),2),"")</f>
        <v/>
      </c>
      <c r="M1653" s="6" t="str">
        <f aca="false">IFERROR(INDEX('11. Mundo Mascotas'!$B:$D,MATCH($A1653,'11. Mundo Mascotas'!$B:$B,0),2),"")</f>
        <v/>
      </c>
      <c r="N1653" s="6" t="n">
        <f aca="false">IFERROR(INDEX('12. Yaguar'!$B:$E,MATCH($A1653,'12. Yaguar'!$B:$B,0),2),"")</f>
        <v>1197</v>
      </c>
      <c r="O1653" s="6" t="str">
        <f aca="false">IFERROR(INDEX('13. King Clor'!$A:$B,MATCH($A1653,'13. King Clor'!$A:$A,0),2),"")</f>
        <v/>
      </c>
      <c r="P1653" s="6" t="str">
        <f aca="false">IFERROR(INDEX('14. Diserquim'!$A:$B,MATCH($A1653,'14. Diserquim'!$A:$A,0),2),"")</f>
        <v/>
      </c>
      <c r="Q1653" s="6" t="str">
        <f aca="false">IFERROR(INDEX('15. Moreno'!$A:$B,MATCH($A1653,'15. Moreno'!$A:$A,0),2),"")</f>
        <v/>
      </c>
      <c r="R1653" s="6" t="str">
        <f aca="false">IFERROR(INDEX('10. Collares'!$J:$K,MATCH($A1653,'10. Collares'!$J:$J,0),2),"")</f>
        <v/>
      </c>
      <c r="S1653" s="6" t="str">
        <f aca="false">IFERROR(INDEX('13. King Clor'!$G:$H,MATCH($A1653,'13. King Clor'!$G:$G,0),2),"")</f>
        <v/>
      </c>
      <c r="T1653" s="6" t="str">
        <f aca="false">IFERROR(INDEX('10. Collares'!$A:$B,MATCH($A1653,'10. Collares'!$A:$A,0),2),"")</f>
        <v/>
      </c>
      <c r="U1653" s="6" t="str">
        <f aca="false">IFERROR(INDEX('16. Mis nietos'!$B:$C,MATCH($A1653,'16. Mis nietos'!$B:$B,0),2),"")</f>
        <v/>
      </c>
      <c r="V1653" s="6" t="str">
        <f aca="false">IFERROR(INDEX('17. Profesional Vet'!$A:$B,MATCH($A1653,'17. Profesional Vet'!$A:$A,0),2),"")</f>
        <v/>
      </c>
      <c r="W1653" s="6" t="str">
        <f aca="false">IFERROR(INDEX('18. Premier'!$A:$B,MATCH($A1653,'18. Premier'!$A:$A,0),2),"")</f>
        <v/>
      </c>
      <c r="X1653" s="6" t="str">
        <f aca="false">IFERROR(INDEX('19. Dacam'!$A:$B,MATCH($A1653,'19. Dacam'!$A:$A,0),2),"")</f>
        <v/>
      </c>
      <c r="Y1653" s="6" t="str">
        <f aca="false">IFERROR(INDEX('20. Proveedor'!$A:$B,MATCH($A1653,'20. Proveedor'!$A:$A,0),2),"")</f>
        <v/>
      </c>
      <c r="Z1653" s="6" t="str">
        <f aca="false">IFERROR(INDEX('21. Saphirus'!$A:$B,MATCH($A1653,'21. Saphirus'!$A:$A,0),2),"")</f>
        <v/>
      </c>
    </row>
    <row r="1654" customFormat="false" ht="15.75" hidden="false" customHeight="true" outlineLevel="0" collapsed="false">
      <c r="A1654" s="5" t="s">
        <v>1691</v>
      </c>
      <c r="B1654" s="5" t="n">
        <v>1905772</v>
      </c>
      <c r="C1654" s="5" t="s">
        <v>123</v>
      </c>
      <c r="D1654" s="6" t="str">
        <f aca="false">IFERROR(INDEX('1. Benavídez'!$A:$B,MATCH($A1654,'1. Benavídez'!$A:$A,0),2),"")</f>
        <v/>
      </c>
      <c r="E1654" s="6" t="str">
        <f aca="false">IFERROR(INDEX('2. Gallo'!$B:$D,MATCH($A1654,'2. Gallo'!$B:$B,0),3),"")</f>
        <v/>
      </c>
      <c r="F1654" s="6" t="str">
        <f aca="false">IFERROR(INDEX('3. Anea'!$B:$D,MATCH($A1654,'3. Anea'!$B:$B,0),2),"")</f>
        <v/>
      </c>
      <c r="G1654" s="6" t="str">
        <f aca="false">IFERROR(INDEX('4. Pilar'!$A:$C,MATCH($A1654,'4. Pilar'!$A:$A,0),2),"")</f>
        <v/>
      </c>
      <c r="H1654" s="6" t="str">
        <f aca="false">IFERROR(INDEX('5. Tortuguitas'!$B:$D,MATCH($A1654,'5. Tortuguitas'!$B:$B,0),2),"")</f>
        <v/>
      </c>
      <c r="I1654" s="6" t="str">
        <f aca="false">IFERROR(INDEX('6. Del Viso'!$A:$B,MATCH($A1654,'6. Del Viso'!$A:$A,0),3),"")</f>
        <v/>
      </c>
      <c r="J1654" s="6" t="str">
        <f aca="false">IFERROR(INDEX('7. Chica Glade'!$B:$F,MATCH($A1654,'7. Chica Glade'!$B:$B,0),2),"")</f>
        <v/>
      </c>
      <c r="K1654" s="6" t="str">
        <f aca="false">IFERROR(INDEX('8. Veterinaria'!$A:$B,MATCH($A1654,'8. Veterinaria'!$A:$A,0),2),"")</f>
        <v/>
      </c>
      <c r="L1654" s="6" t="str">
        <f aca="false">IFERROR(INDEX('9. Hipocampus'!$A:$B,MATCH($A1654,'9. Hipocampus'!$A:$A,0),2),"")</f>
        <v/>
      </c>
      <c r="M1654" s="6" t="str">
        <f aca="false">IFERROR(INDEX('11. Mundo Mascotas'!$B:$D,MATCH($A1654,'11. Mundo Mascotas'!$B:$B,0),2),"")</f>
        <v/>
      </c>
      <c r="N1654" s="6" t="n">
        <f aca="false">IFERROR(INDEX('12. Yaguar'!$B:$E,MATCH($A1654,'12. Yaguar'!$B:$B,0),2),"")</f>
        <v>1500</v>
      </c>
      <c r="O1654" s="6" t="str">
        <f aca="false">IFERROR(INDEX('13. King Clor'!$A:$B,MATCH($A1654,'13. King Clor'!$A:$A,0),2),"")</f>
        <v/>
      </c>
      <c r="P1654" s="6" t="str">
        <f aca="false">IFERROR(INDEX('14. Diserquim'!$A:$B,MATCH($A1654,'14. Diserquim'!$A:$A,0),2),"")</f>
        <v/>
      </c>
      <c r="Q1654" s="6" t="str">
        <f aca="false">IFERROR(INDEX('15. Moreno'!$A:$B,MATCH($A1654,'15. Moreno'!$A:$A,0),2),"")</f>
        <v/>
      </c>
      <c r="R1654" s="6" t="str">
        <f aca="false">IFERROR(INDEX('10. Collares'!$J:$K,MATCH($A1654,'10. Collares'!$J:$J,0),2),"")</f>
        <v/>
      </c>
      <c r="S1654" s="6" t="str">
        <f aca="false">IFERROR(INDEX('13. King Clor'!$G:$H,MATCH($A1654,'13. King Clor'!$G:$G,0),2),"")</f>
        <v/>
      </c>
      <c r="T1654" s="6" t="str">
        <f aca="false">IFERROR(INDEX('10. Collares'!$A:$B,MATCH($A1654,'10. Collares'!$A:$A,0),2),"")</f>
        <v/>
      </c>
      <c r="U1654" s="6" t="str">
        <f aca="false">IFERROR(INDEX('16. Mis nietos'!$B:$C,MATCH($A1654,'16. Mis nietos'!$B:$B,0),2),"")</f>
        <v/>
      </c>
      <c r="V1654" s="6" t="str">
        <f aca="false">IFERROR(INDEX('17. Profesional Vet'!$A:$B,MATCH($A1654,'17. Profesional Vet'!$A:$A,0),2),"")</f>
        <v/>
      </c>
      <c r="W1654" s="6" t="str">
        <f aca="false">IFERROR(INDEX('18. Premier'!$A:$B,MATCH($A1654,'18. Premier'!$A:$A,0),2),"")</f>
        <v/>
      </c>
      <c r="X1654" s="6" t="str">
        <f aca="false">IFERROR(INDEX('19. Dacam'!$A:$B,MATCH($A1654,'19. Dacam'!$A:$A,0),2),"")</f>
        <v/>
      </c>
      <c r="Y1654" s="6" t="str">
        <f aca="false">IFERROR(INDEX('20. Proveedor'!$A:$B,MATCH($A1654,'20. Proveedor'!$A:$A,0),2),"")</f>
        <v/>
      </c>
      <c r="Z1654" s="6" t="str">
        <f aca="false">IFERROR(INDEX('21. Saphirus'!$A:$B,MATCH($A1654,'21. Saphirus'!$A:$A,0),2),"")</f>
        <v/>
      </c>
    </row>
    <row r="1655" customFormat="false" ht="15.75" hidden="false" customHeight="true" outlineLevel="0" collapsed="false">
      <c r="A1655" s="5" t="s">
        <v>1692</v>
      </c>
      <c r="B1655" s="5" t="n">
        <v>1905522</v>
      </c>
      <c r="C1655" s="5" t="s">
        <v>121</v>
      </c>
      <c r="D1655" s="6" t="str">
        <f aca="false">IFERROR(INDEX('1. Benavídez'!$A:$B,MATCH($A1655,'1. Benavídez'!$A:$A,0),2),"")</f>
        <v/>
      </c>
      <c r="E1655" s="6" t="str">
        <f aca="false">IFERROR(INDEX('2. Gallo'!$B:$D,MATCH($A1655,'2. Gallo'!$B:$B,0),3),"")</f>
        <v/>
      </c>
      <c r="F1655" s="6" t="str">
        <f aca="false">IFERROR(INDEX('3. Anea'!$B:$D,MATCH($A1655,'3. Anea'!$B:$B,0),2),"")</f>
        <v/>
      </c>
      <c r="G1655" s="6" t="str">
        <f aca="false">IFERROR(INDEX('4. Pilar'!$A:$C,MATCH($A1655,'4. Pilar'!$A:$A,0),2),"")</f>
        <v/>
      </c>
      <c r="H1655" s="6" t="str">
        <f aca="false">IFERROR(INDEX('5. Tortuguitas'!$B:$D,MATCH($A1655,'5. Tortuguitas'!$B:$B,0),2),"")</f>
        <v/>
      </c>
      <c r="I1655" s="6" t="str">
        <f aca="false">IFERROR(INDEX('6. Del Viso'!$A:$B,MATCH($A1655,'6. Del Viso'!$A:$A,0),3),"")</f>
        <v/>
      </c>
      <c r="J1655" s="6" t="str">
        <f aca="false">IFERROR(INDEX('7. Chica Glade'!$B:$F,MATCH($A1655,'7. Chica Glade'!$B:$B,0),2),"")</f>
        <v/>
      </c>
      <c r="K1655" s="6" t="str">
        <f aca="false">IFERROR(INDEX('8. Veterinaria'!$A:$B,MATCH($A1655,'8. Veterinaria'!$A:$A,0),2),"")</f>
        <v/>
      </c>
      <c r="L1655" s="6" t="str">
        <f aca="false">IFERROR(INDEX('9. Hipocampus'!$A:$B,MATCH($A1655,'9. Hipocampus'!$A:$A,0),2),"")</f>
        <v/>
      </c>
      <c r="M1655" s="6" t="str">
        <f aca="false">IFERROR(INDEX('11. Mundo Mascotas'!$B:$D,MATCH($A1655,'11. Mundo Mascotas'!$B:$B,0),2),"")</f>
        <v/>
      </c>
      <c r="N1655" s="6" t="str">
        <f aca="false">IFERROR(INDEX('12. Yaguar'!$B:$E,MATCH($A1655,'12. Yaguar'!$B:$B,0),2),"")</f>
        <v/>
      </c>
      <c r="O1655" s="6" t="str">
        <f aca="false">IFERROR(INDEX('13. King Clor'!$A:$B,MATCH($A1655,'13. King Clor'!$A:$A,0),2),"")</f>
        <v/>
      </c>
      <c r="P1655" s="6" t="str">
        <f aca="false">IFERROR(INDEX('14. Diserquim'!$A:$B,MATCH($A1655,'14. Diserquim'!$A:$A,0),2),"")</f>
        <v/>
      </c>
      <c r="Q1655" s="6" t="n">
        <f aca="false">IFERROR(INDEX('15. Moreno'!$A:$B,MATCH($A1655,'15. Moreno'!$A:$A,0),2),"")</f>
        <v>1210</v>
      </c>
      <c r="R1655" s="6" t="str">
        <f aca="false">IFERROR(INDEX('10. Collares'!$J:$K,MATCH($A1655,'10. Collares'!$J:$J,0),2),"")</f>
        <v/>
      </c>
      <c r="S1655" s="6" t="str">
        <f aca="false">IFERROR(INDEX('13. King Clor'!$G:$H,MATCH($A1655,'13. King Clor'!$G:$G,0),2),"")</f>
        <v/>
      </c>
      <c r="T1655" s="6" t="str">
        <f aca="false">IFERROR(INDEX('10. Collares'!$A:$B,MATCH($A1655,'10. Collares'!$A:$A,0),2),"")</f>
        <v/>
      </c>
      <c r="U1655" s="6" t="str">
        <f aca="false">IFERROR(INDEX('16. Mis nietos'!$B:$C,MATCH($A1655,'16. Mis nietos'!$B:$B,0),2),"")</f>
        <v/>
      </c>
      <c r="V1655" s="6" t="str">
        <f aca="false">IFERROR(INDEX('17. Profesional Vet'!$A:$B,MATCH($A1655,'17. Profesional Vet'!$A:$A,0),2),"")</f>
        <v/>
      </c>
      <c r="W1655" s="6" t="str">
        <f aca="false">IFERROR(INDEX('18. Premier'!$A:$B,MATCH($A1655,'18. Premier'!$A:$A,0),2),"")</f>
        <v/>
      </c>
      <c r="X1655" s="6" t="str">
        <f aca="false">IFERROR(INDEX('19. Dacam'!$A:$B,MATCH($A1655,'19. Dacam'!$A:$A,0),2),"")</f>
        <v/>
      </c>
      <c r="Y1655" s="6" t="str">
        <f aca="false">IFERROR(INDEX('20. Proveedor'!$A:$B,MATCH($A1655,'20. Proveedor'!$A:$A,0),2),"")</f>
        <v/>
      </c>
      <c r="Z1655" s="6" t="str">
        <f aca="false">IFERROR(INDEX('21. Saphirus'!$A:$B,MATCH($A1655,'21. Saphirus'!$A:$A,0),2),"")</f>
        <v/>
      </c>
    </row>
    <row r="1656" customFormat="false" ht="15.75" hidden="false" customHeight="true" outlineLevel="0" collapsed="false">
      <c r="A1656" s="5" t="s">
        <v>1693</v>
      </c>
      <c r="B1656" s="5" t="n">
        <v>1905523</v>
      </c>
      <c r="C1656" s="5" t="s">
        <v>121</v>
      </c>
      <c r="D1656" s="6" t="str">
        <f aca="false">IFERROR(INDEX('1. Benavídez'!$A:$B,MATCH($A1656,'1. Benavídez'!$A:$A,0),2),"")</f>
        <v/>
      </c>
      <c r="E1656" s="6" t="str">
        <f aca="false">IFERROR(INDEX('2. Gallo'!$B:$D,MATCH($A1656,'2. Gallo'!$B:$B,0),3),"")</f>
        <v/>
      </c>
      <c r="F1656" s="6" t="str">
        <f aca="false">IFERROR(INDEX('3. Anea'!$B:$D,MATCH($A1656,'3. Anea'!$B:$B,0),2),"")</f>
        <v/>
      </c>
      <c r="G1656" s="6" t="str">
        <f aca="false">IFERROR(INDEX('4. Pilar'!$A:$C,MATCH($A1656,'4. Pilar'!$A:$A,0),2),"")</f>
        <v/>
      </c>
      <c r="H1656" s="6" t="str">
        <f aca="false">IFERROR(INDEX('5. Tortuguitas'!$B:$D,MATCH($A1656,'5. Tortuguitas'!$B:$B,0),2),"")</f>
        <v/>
      </c>
      <c r="I1656" s="6" t="str">
        <f aca="false">IFERROR(INDEX('6. Del Viso'!$A:$B,MATCH($A1656,'6. Del Viso'!$A:$A,0),3),"")</f>
        <v/>
      </c>
      <c r="J1656" s="6" t="str">
        <f aca="false">IFERROR(INDEX('7. Chica Glade'!$B:$F,MATCH($A1656,'7. Chica Glade'!$B:$B,0),2),"")</f>
        <v/>
      </c>
      <c r="K1656" s="6" t="str">
        <f aca="false">IFERROR(INDEX('8. Veterinaria'!$A:$B,MATCH($A1656,'8. Veterinaria'!$A:$A,0),2),"")</f>
        <v/>
      </c>
      <c r="L1656" s="6" t="str">
        <f aca="false">IFERROR(INDEX('9. Hipocampus'!$A:$B,MATCH($A1656,'9. Hipocampus'!$A:$A,0),2),"")</f>
        <v/>
      </c>
      <c r="M1656" s="6" t="str">
        <f aca="false">IFERROR(INDEX('11. Mundo Mascotas'!$B:$D,MATCH($A1656,'11. Mundo Mascotas'!$B:$B,0),2),"")</f>
        <v/>
      </c>
      <c r="N1656" s="6" t="str">
        <f aca="false">IFERROR(INDEX('12. Yaguar'!$B:$E,MATCH($A1656,'12. Yaguar'!$B:$B,0),2),"")</f>
        <v/>
      </c>
      <c r="O1656" s="6" t="str">
        <f aca="false">IFERROR(INDEX('13. King Clor'!$A:$B,MATCH($A1656,'13. King Clor'!$A:$A,0),2),"")</f>
        <v/>
      </c>
      <c r="P1656" s="6" t="str">
        <f aca="false">IFERROR(INDEX('14. Diserquim'!$A:$B,MATCH($A1656,'14. Diserquim'!$A:$A,0),2),"")</f>
        <v/>
      </c>
      <c r="Q1656" s="6" t="n">
        <f aca="false">IFERROR(INDEX('15. Moreno'!$A:$B,MATCH($A1656,'15. Moreno'!$A:$A,0),2),"")</f>
        <v>4850</v>
      </c>
      <c r="R1656" s="6" t="str">
        <f aca="false">IFERROR(INDEX('10. Collares'!$J:$K,MATCH($A1656,'10. Collares'!$J:$J,0),2),"")</f>
        <v/>
      </c>
      <c r="S1656" s="6" t="str">
        <f aca="false">IFERROR(INDEX('13. King Clor'!$G:$H,MATCH($A1656,'13. King Clor'!$G:$G,0),2),"")</f>
        <v/>
      </c>
      <c r="T1656" s="6" t="str">
        <f aca="false">IFERROR(INDEX('10. Collares'!$A:$B,MATCH($A1656,'10. Collares'!$A:$A,0),2),"")</f>
        <v/>
      </c>
      <c r="U1656" s="6" t="str">
        <f aca="false">IFERROR(INDEX('16. Mis nietos'!$B:$C,MATCH($A1656,'16. Mis nietos'!$B:$B,0),2),"")</f>
        <v/>
      </c>
      <c r="V1656" s="6" t="str">
        <f aca="false">IFERROR(INDEX('17. Profesional Vet'!$A:$B,MATCH($A1656,'17. Profesional Vet'!$A:$A,0),2),"")</f>
        <v/>
      </c>
      <c r="W1656" s="6" t="str">
        <f aca="false">IFERROR(INDEX('18. Premier'!$A:$B,MATCH($A1656,'18. Premier'!$A:$A,0),2),"")</f>
        <v/>
      </c>
      <c r="X1656" s="6" t="str">
        <f aca="false">IFERROR(INDEX('19. Dacam'!$A:$B,MATCH($A1656,'19. Dacam'!$A:$A,0),2),"")</f>
        <v/>
      </c>
      <c r="Y1656" s="6" t="str">
        <f aca="false">IFERROR(INDEX('20. Proveedor'!$A:$B,MATCH($A1656,'20. Proveedor'!$A:$A,0),2),"")</f>
        <v/>
      </c>
      <c r="Z1656" s="6" t="str">
        <f aca="false">IFERROR(INDEX('21. Saphirus'!$A:$B,MATCH($A1656,'21. Saphirus'!$A:$A,0),2),"")</f>
        <v/>
      </c>
    </row>
    <row r="1657" customFormat="false" ht="15.75" hidden="false" customHeight="true" outlineLevel="0" collapsed="false">
      <c r="A1657" s="5" t="s">
        <v>1694</v>
      </c>
      <c r="B1657" s="5" t="n">
        <v>1905881</v>
      </c>
      <c r="C1657" s="5" t="s">
        <v>183</v>
      </c>
      <c r="D1657" s="6" t="str">
        <f aca="false">IFERROR(INDEX('1. Benavídez'!$A:$B,MATCH($A1657,'1. Benavídez'!$A:$A,0),2),"")</f>
        <v/>
      </c>
      <c r="E1657" s="6" t="str">
        <f aca="false">IFERROR(INDEX('2. Gallo'!$B:$D,MATCH($A1657,'2. Gallo'!$B:$B,0),3),"")</f>
        <v/>
      </c>
      <c r="F1657" s="6" t="str">
        <f aca="false">IFERROR(INDEX('3. Anea'!$B:$D,MATCH($A1657,'3. Anea'!$B:$B,0),2),"")</f>
        <v/>
      </c>
      <c r="G1657" s="6" t="str">
        <f aca="false">IFERROR(INDEX('4. Pilar'!$A:$C,MATCH($A1657,'4. Pilar'!$A:$A,0),2),"")</f>
        <v/>
      </c>
      <c r="H1657" s="6" t="str">
        <f aca="false">IFERROR(INDEX('5. Tortuguitas'!$B:$D,MATCH($A1657,'5. Tortuguitas'!$B:$B,0),2),"")</f>
        <v/>
      </c>
      <c r="I1657" s="6" t="str">
        <f aca="false">IFERROR(INDEX('6. Del Viso'!$A:$B,MATCH($A1657,'6. Del Viso'!$A:$A,0),3),"")</f>
        <v/>
      </c>
      <c r="J1657" s="6" t="n">
        <f aca="false">IFERROR(INDEX('7. Chica Glade'!$B:$F,MATCH($A1657,'7. Chica Glade'!$B:$B,0),2),"")</f>
        <v>3279.18651</v>
      </c>
      <c r="K1657" s="6" t="str">
        <f aca="false">IFERROR(INDEX('8. Veterinaria'!$A:$B,MATCH($A1657,'8. Veterinaria'!$A:$A,0),2),"")</f>
        <v/>
      </c>
      <c r="L1657" s="6" t="str">
        <f aca="false">IFERROR(INDEX('9. Hipocampus'!$A:$B,MATCH($A1657,'9. Hipocampus'!$A:$A,0),2),"")</f>
        <v/>
      </c>
      <c r="M1657" s="6" t="str">
        <f aca="false">IFERROR(INDEX('11. Mundo Mascotas'!$B:$D,MATCH($A1657,'11. Mundo Mascotas'!$B:$B,0),2),"")</f>
        <v/>
      </c>
      <c r="N1657" s="6" t="str">
        <f aca="false">IFERROR(INDEX('12. Yaguar'!$B:$E,MATCH($A1657,'12. Yaguar'!$B:$B,0),2),"")</f>
        <v/>
      </c>
      <c r="O1657" s="6" t="str">
        <f aca="false">IFERROR(INDEX('13. King Clor'!$A:$B,MATCH($A1657,'13. King Clor'!$A:$A,0),2),"")</f>
        <v/>
      </c>
      <c r="P1657" s="6" t="str">
        <f aca="false">IFERROR(INDEX('14. Diserquim'!$A:$B,MATCH($A1657,'14. Diserquim'!$A:$A,0),2),"")</f>
        <v/>
      </c>
      <c r="Q1657" s="6" t="str">
        <f aca="false">IFERROR(INDEX('15. Moreno'!$A:$B,MATCH($A1657,'15. Moreno'!$A:$A,0),2),"")</f>
        <v/>
      </c>
      <c r="R1657" s="6" t="str">
        <f aca="false">IFERROR(INDEX('10. Collares'!$J:$K,MATCH($A1657,'10. Collares'!$J:$J,0),2),"")</f>
        <v/>
      </c>
      <c r="S1657" s="6" t="str">
        <f aca="false">IFERROR(INDEX('13. King Clor'!$G:$H,MATCH($A1657,'13. King Clor'!$G:$G,0),2),"")</f>
        <v/>
      </c>
      <c r="T1657" s="6" t="str">
        <f aca="false">IFERROR(INDEX('10. Collares'!$A:$B,MATCH($A1657,'10. Collares'!$A:$A,0),2),"")</f>
        <v/>
      </c>
      <c r="U1657" s="6" t="str">
        <f aca="false">IFERROR(INDEX('16. Mis nietos'!$B:$C,MATCH($A1657,'16. Mis nietos'!$B:$B,0),2),"")</f>
        <v/>
      </c>
      <c r="V1657" s="6" t="str">
        <f aca="false">IFERROR(INDEX('17. Profesional Vet'!$A:$B,MATCH($A1657,'17. Profesional Vet'!$A:$A,0),2),"")</f>
        <v/>
      </c>
      <c r="W1657" s="6" t="str">
        <f aca="false">IFERROR(INDEX('18. Premier'!$A:$B,MATCH($A1657,'18. Premier'!$A:$A,0),2),"")</f>
        <v/>
      </c>
      <c r="X1657" s="6" t="str">
        <f aca="false">IFERROR(INDEX('19. Dacam'!$A:$B,MATCH($A1657,'19. Dacam'!$A:$A,0),2),"")</f>
        <v/>
      </c>
      <c r="Y1657" s="6" t="str">
        <f aca="false">IFERROR(INDEX('20. Proveedor'!$A:$B,MATCH($A1657,'20. Proveedor'!$A:$A,0),2),"")</f>
        <v/>
      </c>
      <c r="Z1657" s="6" t="str">
        <f aca="false">IFERROR(INDEX('21. Saphirus'!$A:$B,MATCH($A1657,'21. Saphirus'!$A:$A,0),2),"")</f>
        <v/>
      </c>
    </row>
    <row r="1658" customFormat="false" ht="15.75" hidden="false" customHeight="true" outlineLevel="0" collapsed="false">
      <c r="A1658" s="5" t="s">
        <v>1695</v>
      </c>
      <c r="B1658" s="5" t="n">
        <v>1905566</v>
      </c>
      <c r="C1658" s="5" t="s">
        <v>183</v>
      </c>
      <c r="D1658" s="6" t="str">
        <f aca="false">IFERROR(INDEX('1. Benavídez'!$A:$B,MATCH($A1658,'1. Benavídez'!$A:$A,0),2),"")</f>
        <v/>
      </c>
      <c r="E1658" s="6" t="str">
        <f aca="false">IFERROR(INDEX('2. Gallo'!$B:$D,MATCH($A1658,'2. Gallo'!$B:$B,0),3),"")</f>
        <v/>
      </c>
      <c r="F1658" s="6" t="str">
        <f aca="false">IFERROR(INDEX('3. Anea'!$B:$D,MATCH($A1658,'3. Anea'!$B:$B,0),2),"")</f>
        <v/>
      </c>
      <c r="G1658" s="6" t="str">
        <f aca="false">IFERROR(INDEX('4. Pilar'!$A:$C,MATCH($A1658,'4. Pilar'!$A:$A,0),2),"")</f>
        <v/>
      </c>
      <c r="H1658" s="6" t="str">
        <f aca="false">IFERROR(INDEX('5. Tortuguitas'!$B:$D,MATCH($A1658,'5. Tortuguitas'!$B:$B,0),2),"")</f>
        <v/>
      </c>
      <c r="I1658" s="6" t="str">
        <f aca="false">IFERROR(INDEX('6. Del Viso'!$A:$B,MATCH($A1658,'6. Del Viso'!$A:$A,0),3),"")</f>
        <v/>
      </c>
      <c r="J1658" s="6" t="n">
        <f aca="false">IFERROR(INDEX('7. Chica Glade'!$B:$F,MATCH($A1658,'7. Chica Glade'!$B:$B,0),2),"")</f>
        <v>3464.03703</v>
      </c>
      <c r="K1658" s="6" t="str">
        <f aca="false">IFERROR(INDEX('8. Veterinaria'!$A:$B,MATCH($A1658,'8. Veterinaria'!$A:$A,0),2),"")</f>
        <v/>
      </c>
      <c r="L1658" s="6" t="str">
        <f aca="false">IFERROR(INDEX('9. Hipocampus'!$A:$B,MATCH($A1658,'9. Hipocampus'!$A:$A,0),2),"")</f>
        <v/>
      </c>
      <c r="M1658" s="6" t="str">
        <f aca="false">IFERROR(INDEX('11. Mundo Mascotas'!$B:$D,MATCH($A1658,'11. Mundo Mascotas'!$B:$B,0),2),"")</f>
        <v/>
      </c>
      <c r="N1658" s="6" t="n">
        <f aca="false">IFERROR(INDEX('12. Yaguar'!$B:$E,MATCH($A1658,'12. Yaguar'!$B:$B,0),2),"")</f>
        <v>4411.3</v>
      </c>
      <c r="O1658" s="6" t="str">
        <f aca="false">IFERROR(INDEX('13. King Clor'!$A:$B,MATCH($A1658,'13. King Clor'!$A:$A,0),2),"")</f>
        <v/>
      </c>
      <c r="P1658" s="6" t="str">
        <f aca="false">IFERROR(INDEX('14. Diserquim'!$A:$B,MATCH($A1658,'14. Diserquim'!$A:$A,0),2),"")</f>
        <v/>
      </c>
      <c r="Q1658" s="6" t="str">
        <f aca="false">IFERROR(INDEX('15. Moreno'!$A:$B,MATCH($A1658,'15. Moreno'!$A:$A,0),2),"")</f>
        <v/>
      </c>
      <c r="R1658" s="6" t="str">
        <f aca="false">IFERROR(INDEX('10. Collares'!$J:$K,MATCH($A1658,'10. Collares'!$J:$J,0),2),"")</f>
        <v/>
      </c>
      <c r="S1658" s="6" t="str">
        <f aca="false">IFERROR(INDEX('13. King Clor'!$G:$H,MATCH($A1658,'13. King Clor'!$G:$G,0),2),"")</f>
        <v/>
      </c>
      <c r="T1658" s="6" t="str">
        <f aca="false">IFERROR(INDEX('10. Collares'!$A:$B,MATCH($A1658,'10. Collares'!$A:$A,0),2),"")</f>
        <v/>
      </c>
      <c r="U1658" s="6" t="str">
        <f aca="false">IFERROR(INDEX('16. Mis nietos'!$B:$C,MATCH($A1658,'16. Mis nietos'!$B:$B,0),2),"")</f>
        <v/>
      </c>
      <c r="V1658" s="6" t="str">
        <f aca="false">IFERROR(INDEX('17. Profesional Vet'!$A:$B,MATCH($A1658,'17. Profesional Vet'!$A:$A,0),2),"")</f>
        <v/>
      </c>
      <c r="W1658" s="6" t="str">
        <f aca="false">IFERROR(INDEX('18. Premier'!$A:$B,MATCH($A1658,'18. Premier'!$A:$A,0),2),"")</f>
        <v/>
      </c>
      <c r="X1658" s="6" t="str">
        <f aca="false">IFERROR(INDEX('19. Dacam'!$A:$B,MATCH($A1658,'19. Dacam'!$A:$A,0),2),"")</f>
        <v/>
      </c>
      <c r="Y1658" s="6" t="str">
        <f aca="false">IFERROR(INDEX('20. Proveedor'!$A:$B,MATCH($A1658,'20. Proveedor'!$A:$A,0),2),"")</f>
        <v/>
      </c>
      <c r="Z1658" s="6" t="str">
        <f aca="false">IFERROR(INDEX('21. Saphirus'!$A:$B,MATCH($A1658,'21. Saphirus'!$A:$A,0),2),"")</f>
        <v/>
      </c>
    </row>
    <row r="1659" customFormat="false" ht="15.75" hidden="false" customHeight="true" outlineLevel="0" collapsed="false">
      <c r="A1659" s="5" t="s">
        <v>1696</v>
      </c>
      <c r="B1659" s="5" t="n">
        <v>1905884</v>
      </c>
      <c r="C1659" s="5" t="s">
        <v>183</v>
      </c>
      <c r="D1659" s="6" t="str">
        <f aca="false">IFERROR(INDEX('1. Benavídez'!$A:$B,MATCH($A1659,'1. Benavídez'!$A:$A,0),2),"")</f>
        <v/>
      </c>
      <c r="E1659" s="6" t="str">
        <f aca="false">IFERROR(INDEX('2. Gallo'!$B:$D,MATCH($A1659,'2. Gallo'!$B:$B,0),3),"")</f>
        <v/>
      </c>
      <c r="F1659" s="6" t="str">
        <f aca="false">IFERROR(INDEX('3. Anea'!$B:$D,MATCH($A1659,'3. Anea'!$B:$B,0),2),"")</f>
        <v/>
      </c>
      <c r="G1659" s="6" t="str">
        <f aca="false">IFERROR(INDEX('4. Pilar'!$A:$C,MATCH($A1659,'4. Pilar'!$A:$A,0),2),"")</f>
        <v/>
      </c>
      <c r="H1659" s="6" t="str">
        <f aca="false">IFERROR(INDEX('5. Tortuguitas'!$B:$D,MATCH($A1659,'5. Tortuguitas'!$B:$B,0),2),"")</f>
        <v/>
      </c>
      <c r="I1659" s="6" t="str">
        <f aca="false">IFERROR(INDEX('6. Del Viso'!$A:$B,MATCH($A1659,'6. Del Viso'!$A:$A,0),3),"")</f>
        <v/>
      </c>
      <c r="J1659" s="6" t="n">
        <f aca="false">IFERROR(INDEX('7. Chica Glade'!$B:$F,MATCH($A1659,'7. Chica Glade'!$B:$B,0),2),"")</f>
        <v>4857.02637</v>
      </c>
      <c r="K1659" s="6" t="str">
        <f aca="false">IFERROR(INDEX('8. Veterinaria'!$A:$B,MATCH($A1659,'8. Veterinaria'!$A:$A,0),2),"")</f>
        <v/>
      </c>
      <c r="L1659" s="6" t="str">
        <f aca="false">IFERROR(INDEX('9. Hipocampus'!$A:$B,MATCH($A1659,'9. Hipocampus'!$A:$A,0),2),"")</f>
        <v/>
      </c>
      <c r="M1659" s="6" t="str">
        <f aca="false">IFERROR(INDEX('11. Mundo Mascotas'!$B:$D,MATCH($A1659,'11. Mundo Mascotas'!$B:$B,0),2),"")</f>
        <v/>
      </c>
      <c r="N1659" s="6" t="n">
        <f aca="false">IFERROR(INDEX('12. Yaguar'!$B:$E,MATCH($A1659,'12. Yaguar'!$B:$B,0),2),"")</f>
        <v>7925</v>
      </c>
      <c r="O1659" s="6" t="str">
        <f aca="false">IFERROR(INDEX('13. King Clor'!$A:$B,MATCH($A1659,'13. King Clor'!$A:$A,0),2),"")</f>
        <v/>
      </c>
      <c r="P1659" s="6" t="str">
        <f aca="false">IFERROR(INDEX('14. Diserquim'!$A:$B,MATCH($A1659,'14. Diserquim'!$A:$A,0),2),"")</f>
        <v/>
      </c>
      <c r="Q1659" s="6" t="str">
        <f aca="false">IFERROR(INDEX('15. Moreno'!$A:$B,MATCH($A1659,'15. Moreno'!$A:$A,0),2),"")</f>
        <v/>
      </c>
      <c r="R1659" s="6" t="str">
        <f aca="false">IFERROR(INDEX('10. Collares'!$J:$K,MATCH($A1659,'10. Collares'!$J:$J,0),2),"")</f>
        <v/>
      </c>
      <c r="S1659" s="6" t="str">
        <f aca="false">IFERROR(INDEX('13. King Clor'!$G:$H,MATCH($A1659,'13. King Clor'!$G:$G,0),2),"")</f>
        <v/>
      </c>
      <c r="T1659" s="6" t="str">
        <f aca="false">IFERROR(INDEX('10. Collares'!$A:$B,MATCH($A1659,'10. Collares'!$A:$A,0),2),"")</f>
        <v/>
      </c>
      <c r="U1659" s="6" t="str">
        <f aca="false">IFERROR(INDEX('16. Mis nietos'!$B:$C,MATCH($A1659,'16. Mis nietos'!$B:$B,0),2),"")</f>
        <v/>
      </c>
      <c r="V1659" s="6" t="str">
        <f aca="false">IFERROR(INDEX('17. Profesional Vet'!$A:$B,MATCH($A1659,'17. Profesional Vet'!$A:$A,0),2),"")</f>
        <v/>
      </c>
      <c r="W1659" s="6" t="str">
        <f aca="false">IFERROR(INDEX('18. Premier'!$A:$B,MATCH($A1659,'18. Premier'!$A:$A,0),2),"")</f>
        <v/>
      </c>
      <c r="X1659" s="6" t="str">
        <f aca="false">IFERROR(INDEX('19. Dacam'!$A:$B,MATCH($A1659,'19. Dacam'!$A:$A,0),2),"")</f>
        <v/>
      </c>
      <c r="Y1659" s="6" t="str">
        <f aca="false">IFERROR(INDEX('20. Proveedor'!$A:$B,MATCH($A1659,'20. Proveedor'!$A:$A,0),2),"")</f>
        <v/>
      </c>
      <c r="Z1659" s="6" t="str">
        <f aca="false">IFERROR(INDEX('21. Saphirus'!$A:$B,MATCH($A1659,'21. Saphirus'!$A:$A,0),2),"")</f>
        <v/>
      </c>
    </row>
    <row r="1660" customFormat="false" ht="15.75" hidden="false" customHeight="true" outlineLevel="0" collapsed="false">
      <c r="A1660" s="5" t="s">
        <v>1697</v>
      </c>
      <c r="B1660" s="5" t="n">
        <v>1906151</v>
      </c>
      <c r="C1660" s="5" t="s">
        <v>123</v>
      </c>
      <c r="D1660" s="6" t="str">
        <f aca="false">IFERROR(INDEX('1. Benavídez'!$A:$B,MATCH($A1660,'1. Benavídez'!$A:$A,0),2),"")</f>
        <v/>
      </c>
      <c r="E1660" s="6" t="str">
        <f aca="false">IFERROR(INDEX('2. Gallo'!$B:$D,MATCH($A1660,'2. Gallo'!$B:$B,0),3),"")</f>
        <v/>
      </c>
      <c r="F1660" s="6" t="str">
        <f aca="false">IFERROR(INDEX('3. Anea'!$B:$D,MATCH($A1660,'3. Anea'!$B:$B,0),2),"")</f>
        <v/>
      </c>
      <c r="G1660" s="6" t="str">
        <f aca="false">IFERROR(INDEX('4. Pilar'!$A:$C,MATCH($A1660,'4. Pilar'!$A:$A,0),2),"")</f>
        <v/>
      </c>
      <c r="H1660" s="6" t="str">
        <f aca="false">IFERROR(INDEX('5. Tortuguitas'!$B:$D,MATCH($A1660,'5. Tortuguitas'!$B:$B,0),2),"")</f>
        <v/>
      </c>
      <c r="I1660" s="6" t="str">
        <f aca="false">IFERROR(INDEX('6. Del Viso'!$A:$B,MATCH($A1660,'6. Del Viso'!$A:$A,0),3),"")</f>
        <v/>
      </c>
      <c r="J1660" s="6" t="str">
        <f aca="false">IFERROR(INDEX('7. Chica Glade'!$B:$F,MATCH($A1660,'7. Chica Glade'!$B:$B,0),2),"")</f>
        <v/>
      </c>
      <c r="K1660" s="6" t="str">
        <f aca="false">IFERROR(INDEX('8. Veterinaria'!$A:$B,MATCH($A1660,'8. Veterinaria'!$A:$A,0),2),"")</f>
        <v/>
      </c>
      <c r="L1660" s="6" t="str">
        <f aca="false">IFERROR(INDEX('9. Hipocampus'!$A:$B,MATCH($A1660,'9. Hipocampus'!$A:$A,0),2),"")</f>
        <v/>
      </c>
      <c r="M1660" s="6" t="str">
        <f aca="false">IFERROR(INDEX('11. Mundo Mascotas'!$B:$D,MATCH($A1660,'11. Mundo Mascotas'!$B:$B,0),2),"")</f>
        <v/>
      </c>
      <c r="N1660" s="6" t="str">
        <f aca="false">IFERROR(INDEX('12. Yaguar'!$B:$E,MATCH($A1660,'12. Yaguar'!$B:$B,0),2),"")</f>
        <v/>
      </c>
      <c r="O1660" s="6" t="str">
        <f aca="false">IFERROR(INDEX('13. King Clor'!$A:$B,MATCH($A1660,'13. King Clor'!$A:$A,0),2),"")</f>
        <v/>
      </c>
      <c r="P1660" s="6" t="str">
        <f aca="false">IFERROR(INDEX('14. Diserquim'!$A:$B,MATCH($A1660,'14. Diserquim'!$A:$A,0),2),"")</f>
        <v/>
      </c>
      <c r="Q1660" s="6" t="str">
        <f aca="false">IFERROR(INDEX('15. Moreno'!$A:$B,MATCH($A1660,'15. Moreno'!$A:$A,0),2),"")</f>
        <v/>
      </c>
      <c r="R1660" s="6" t="str">
        <f aca="false">IFERROR(INDEX('10. Collares'!$J:$K,MATCH($A1660,'10. Collares'!$J:$J,0),2),"")</f>
        <v/>
      </c>
      <c r="S1660" s="6" t="str">
        <f aca="false">IFERROR(INDEX('13. King Clor'!$G:$H,MATCH($A1660,'13. King Clor'!$G:$G,0),2),"")</f>
        <v/>
      </c>
      <c r="T1660" s="6" t="str">
        <f aca="false">IFERROR(INDEX('10. Collares'!$A:$B,MATCH($A1660,'10. Collares'!$A:$A,0),2),"")</f>
        <v/>
      </c>
      <c r="U1660" s="6" t="str">
        <f aca="false">IFERROR(INDEX('16. Mis nietos'!$B:$C,MATCH($A1660,'16. Mis nietos'!$B:$B,0),2),"")</f>
        <v/>
      </c>
      <c r="V1660" s="6" t="str">
        <f aca="false">IFERROR(INDEX('17. Profesional Vet'!$A:$B,MATCH($A1660,'17. Profesional Vet'!$A:$A,0),2),"")</f>
        <v/>
      </c>
      <c r="W1660" s="6" t="str">
        <f aca="false">IFERROR(INDEX('18. Premier'!$A:$B,MATCH($A1660,'18. Premier'!$A:$A,0),2),"")</f>
        <v/>
      </c>
      <c r="X1660" s="6" t="str">
        <f aca="false">IFERROR(INDEX('19. Dacam'!$A:$B,MATCH($A1660,'19. Dacam'!$A:$A,0),2),"")</f>
        <v/>
      </c>
      <c r="Y1660" s="6" t="str">
        <f aca="false">IFERROR(INDEX('20. Proveedor'!$A:$B,MATCH($A1660,'20. Proveedor'!$A:$A,0),2),"")</f>
        <v/>
      </c>
      <c r="Z1660" s="6" t="str">
        <f aca="false">IFERROR(INDEX('21. Saphirus'!$A:$B,MATCH($A1660,'21. Saphirus'!$A:$A,0),2),"")</f>
        <v/>
      </c>
    </row>
    <row r="1661" customFormat="false" ht="15.75" hidden="false" customHeight="true" outlineLevel="0" collapsed="false">
      <c r="A1661" s="5" t="s">
        <v>1698</v>
      </c>
      <c r="B1661" s="5" t="n">
        <v>1905882</v>
      </c>
      <c r="C1661" s="5" t="s">
        <v>183</v>
      </c>
      <c r="D1661" s="6" t="str">
        <f aca="false">IFERROR(INDEX('1. Benavídez'!$A:$B,MATCH($A1661,'1. Benavídez'!$A:$A,0),2),"")</f>
        <v/>
      </c>
      <c r="E1661" s="6" t="str">
        <f aca="false">IFERROR(INDEX('2. Gallo'!$B:$D,MATCH($A1661,'2. Gallo'!$B:$B,0),3),"")</f>
        <v/>
      </c>
      <c r="F1661" s="6" t="str">
        <f aca="false">IFERROR(INDEX('3. Anea'!$B:$D,MATCH($A1661,'3. Anea'!$B:$B,0),2),"")</f>
        <v/>
      </c>
      <c r="G1661" s="6" t="str">
        <f aca="false">IFERROR(INDEX('4. Pilar'!$A:$C,MATCH($A1661,'4. Pilar'!$A:$A,0),2),"")</f>
        <v/>
      </c>
      <c r="H1661" s="6" t="str">
        <f aca="false">IFERROR(INDEX('5. Tortuguitas'!$B:$D,MATCH($A1661,'5. Tortuguitas'!$B:$B,0),2),"")</f>
        <v/>
      </c>
      <c r="I1661" s="6" t="str">
        <f aca="false">IFERROR(INDEX('6. Del Viso'!$A:$B,MATCH($A1661,'6. Del Viso'!$A:$A,0),3),"")</f>
        <v/>
      </c>
      <c r="J1661" s="6" t="n">
        <f aca="false">IFERROR(INDEX('7. Chica Glade'!$B:$F,MATCH($A1661,'7. Chica Glade'!$B:$B,0),2),"")</f>
        <v>2658.15762</v>
      </c>
      <c r="K1661" s="6" t="str">
        <f aca="false">IFERROR(INDEX('8. Veterinaria'!$A:$B,MATCH($A1661,'8. Veterinaria'!$A:$A,0),2),"")</f>
        <v/>
      </c>
      <c r="L1661" s="6" t="str">
        <f aca="false">IFERROR(INDEX('9. Hipocampus'!$A:$B,MATCH($A1661,'9. Hipocampus'!$A:$A,0),2),"")</f>
        <v/>
      </c>
      <c r="M1661" s="6" t="str">
        <f aca="false">IFERROR(INDEX('11. Mundo Mascotas'!$B:$D,MATCH($A1661,'11. Mundo Mascotas'!$B:$B,0),2),"")</f>
        <v/>
      </c>
      <c r="N1661" s="6" t="n">
        <f aca="false">IFERROR(INDEX('12. Yaguar'!$B:$E,MATCH($A1661,'12. Yaguar'!$B:$B,0),2),"")</f>
        <v>3625</v>
      </c>
      <c r="O1661" s="6" t="str">
        <f aca="false">IFERROR(INDEX('13. King Clor'!$A:$B,MATCH($A1661,'13. King Clor'!$A:$A,0),2),"")</f>
        <v/>
      </c>
      <c r="P1661" s="6" t="str">
        <f aca="false">IFERROR(INDEX('14. Diserquim'!$A:$B,MATCH($A1661,'14. Diserquim'!$A:$A,0),2),"")</f>
        <v/>
      </c>
      <c r="Q1661" s="6" t="str">
        <f aca="false">IFERROR(INDEX('15. Moreno'!$A:$B,MATCH($A1661,'15. Moreno'!$A:$A,0),2),"")</f>
        <v/>
      </c>
      <c r="R1661" s="6" t="str">
        <f aca="false">IFERROR(INDEX('10. Collares'!$J:$K,MATCH($A1661,'10. Collares'!$J:$J,0),2),"")</f>
        <v/>
      </c>
      <c r="S1661" s="6" t="str">
        <f aca="false">IFERROR(INDEX('13. King Clor'!$G:$H,MATCH($A1661,'13. King Clor'!$G:$G,0),2),"")</f>
        <v/>
      </c>
      <c r="T1661" s="6" t="str">
        <f aca="false">IFERROR(INDEX('10. Collares'!$A:$B,MATCH($A1661,'10. Collares'!$A:$A,0),2),"")</f>
        <v/>
      </c>
      <c r="U1661" s="6" t="str">
        <f aca="false">IFERROR(INDEX('16. Mis nietos'!$B:$C,MATCH($A1661,'16. Mis nietos'!$B:$B,0),2),"")</f>
        <v/>
      </c>
      <c r="V1661" s="6" t="str">
        <f aca="false">IFERROR(INDEX('17. Profesional Vet'!$A:$B,MATCH($A1661,'17. Profesional Vet'!$A:$A,0),2),"")</f>
        <v/>
      </c>
      <c r="W1661" s="6" t="str">
        <f aca="false">IFERROR(INDEX('18. Premier'!$A:$B,MATCH($A1661,'18. Premier'!$A:$A,0),2),"")</f>
        <v/>
      </c>
      <c r="X1661" s="6" t="str">
        <f aca="false">IFERROR(INDEX('19. Dacam'!$A:$B,MATCH($A1661,'19. Dacam'!$A:$A,0),2),"")</f>
        <v/>
      </c>
      <c r="Y1661" s="6" t="str">
        <f aca="false">IFERROR(INDEX('20. Proveedor'!$A:$B,MATCH($A1661,'20. Proveedor'!$A:$A,0),2),"")</f>
        <v/>
      </c>
      <c r="Z1661" s="6" t="str">
        <f aca="false">IFERROR(INDEX('21. Saphirus'!$A:$B,MATCH($A1661,'21. Saphirus'!$A:$A,0),2),"")</f>
        <v/>
      </c>
    </row>
    <row r="1662" customFormat="false" ht="15.75" hidden="false" customHeight="true" outlineLevel="0" collapsed="false">
      <c r="A1662" s="5" t="s">
        <v>1699</v>
      </c>
      <c r="B1662" s="5" t="n">
        <v>1905885</v>
      </c>
      <c r="C1662" s="5" t="s">
        <v>183</v>
      </c>
      <c r="D1662" s="6" t="str">
        <f aca="false">IFERROR(INDEX('1. Benavídez'!$A:$B,MATCH($A1662,'1. Benavídez'!$A:$A,0),2),"")</f>
        <v/>
      </c>
      <c r="E1662" s="6" t="str">
        <f aca="false">IFERROR(INDEX('2. Gallo'!$B:$D,MATCH($A1662,'2. Gallo'!$B:$B,0),3),"")</f>
        <v/>
      </c>
      <c r="F1662" s="6" t="str">
        <f aca="false">IFERROR(INDEX('3. Anea'!$B:$D,MATCH($A1662,'3. Anea'!$B:$B,0),2),"")</f>
        <v/>
      </c>
      <c r="G1662" s="6" t="str">
        <f aca="false">IFERROR(INDEX('4. Pilar'!$A:$C,MATCH($A1662,'4. Pilar'!$A:$A,0),2),"")</f>
        <v/>
      </c>
      <c r="H1662" s="6" t="str">
        <f aca="false">IFERROR(INDEX('5. Tortuguitas'!$B:$D,MATCH($A1662,'5. Tortuguitas'!$B:$B,0),2),"")</f>
        <v/>
      </c>
      <c r="I1662" s="6" t="str">
        <f aca="false">IFERROR(INDEX('6. Del Viso'!$A:$B,MATCH($A1662,'6. Del Viso'!$A:$A,0),3),"")</f>
        <v/>
      </c>
      <c r="J1662" s="6" t="n">
        <f aca="false">IFERROR(INDEX('7. Chica Glade'!$B:$F,MATCH($A1662,'7. Chica Glade'!$B:$B,0),2),"")</f>
        <v>4688.72148</v>
      </c>
      <c r="K1662" s="6" t="str">
        <f aca="false">IFERROR(INDEX('8. Veterinaria'!$A:$B,MATCH($A1662,'8. Veterinaria'!$A:$A,0),2),"")</f>
        <v/>
      </c>
      <c r="L1662" s="6" t="str">
        <f aca="false">IFERROR(INDEX('9. Hipocampus'!$A:$B,MATCH($A1662,'9. Hipocampus'!$A:$A,0),2),"")</f>
        <v/>
      </c>
      <c r="M1662" s="6" t="str">
        <f aca="false">IFERROR(INDEX('11. Mundo Mascotas'!$B:$D,MATCH($A1662,'11. Mundo Mascotas'!$B:$B,0),2),"")</f>
        <v/>
      </c>
      <c r="N1662" s="6" t="n">
        <f aca="false">IFERROR(INDEX('12. Yaguar'!$B:$E,MATCH($A1662,'12. Yaguar'!$B:$B,0),2),"")</f>
        <v>5689</v>
      </c>
      <c r="O1662" s="6" t="str">
        <f aca="false">IFERROR(INDEX('13. King Clor'!$A:$B,MATCH($A1662,'13. King Clor'!$A:$A,0),2),"")</f>
        <v/>
      </c>
      <c r="P1662" s="6" t="str">
        <f aca="false">IFERROR(INDEX('14. Diserquim'!$A:$B,MATCH($A1662,'14. Diserquim'!$A:$A,0),2),"")</f>
        <v/>
      </c>
      <c r="Q1662" s="6" t="str">
        <f aca="false">IFERROR(INDEX('15. Moreno'!$A:$B,MATCH($A1662,'15. Moreno'!$A:$A,0),2),"")</f>
        <v/>
      </c>
      <c r="R1662" s="6" t="str">
        <f aca="false">IFERROR(INDEX('10. Collares'!$J:$K,MATCH($A1662,'10. Collares'!$J:$J,0),2),"")</f>
        <v/>
      </c>
      <c r="S1662" s="6" t="str">
        <f aca="false">IFERROR(INDEX('13. King Clor'!$G:$H,MATCH($A1662,'13. King Clor'!$G:$G,0),2),"")</f>
        <v/>
      </c>
      <c r="T1662" s="6" t="str">
        <f aca="false">IFERROR(INDEX('10. Collares'!$A:$B,MATCH($A1662,'10. Collares'!$A:$A,0),2),"")</f>
        <v/>
      </c>
      <c r="U1662" s="6" t="str">
        <f aca="false">IFERROR(INDEX('16. Mis nietos'!$B:$C,MATCH($A1662,'16. Mis nietos'!$B:$B,0),2),"")</f>
        <v/>
      </c>
      <c r="V1662" s="6" t="str">
        <f aca="false">IFERROR(INDEX('17. Profesional Vet'!$A:$B,MATCH($A1662,'17. Profesional Vet'!$A:$A,0),2),"")</f>
        <v/>
      </c>
      <c r="W1662" s="6" t="str">
        <f aca="false">IFERROR(INDEX('18. Premier'!$A:$B,MATCH($A1662,'18. Premier'!$A:$A,0),2),"")</f>
        <v/>
      </c>
      <c r="X1662" s="6" t="str">
        <f aca="false">IFERROR(INDEX('19. Dacam'!$A:$B,MATCH($A1662,'19. Dacam'!$A:$A,0),2),"")</f>
        <v/>
      </c>
      <c r="Y1662" s="6" t="str">
        <f aca="false">IFERROR(INDEX('20. Proveedor'!$A:$B,MATCH($A1662,'20. Proveedor'!$A:$A,0),2),"")</f>
        <v/>
      </c>
      <c r="Z1662" s="6" t="str">
        <f aca="false">IFERROR(INDEX('21. Saphirus'!$A:$B,MATCH($A1662,'21. Saphirus'!$A:$A,0),2),"")</f>
        <v/>
      </c>
    </row>
    <row r="1663" customFormat="false" ht="15.75" hidden="false" customHeight="true" outlineLevel="0" collapsed="false">
      <c r="A1663" s="5" t="s">
        <v>1700</v>
      </c>
      <c r="B1663" s="5" t="n">
        <v>1905886</v>
      </c>
      <c r="C1663" s="5" t="s">
        <v>123</v>
      </c>
      <c r="D1663" s="6" t="str">
        <f aca="false">IFERROR(INDEX('1. Benavídez'!$A:$B,MATCH($A1663,'1. Benavídez'!$A:$A,0),2),"")</f>
        <v/>
      </c>
      <c r="E1663" s="6" t="str">
        <f aca="false">IFERROR(INDEX('2. Gallo'!$B:$D,MATCH($A1663,'2. Gallo'!$B:$B,0),3),"")</f>
        <v/>
      </c>
      <c r="F1663" s="6" t="str">
        <f aca="false">IFERROR(INDEX('3. Anea'!$B:$D,MATCH($A1663,'3. Anea'!$B:$B,0),2),"")</f>
        <v/>
      </c>
      <c r="G1663" s="6" t="str">
        <f aca="false">IFERROR(INDEX('4. Pilar'!$A:$C,MATCH($A1663,'4. Pilar'!$A:$A,0),2),"")</f>
        <v/>
      </c>
      <c r="H1663" s="6" t="str">
        <f aca="false">IFERROR(INDEX('5. Tortuguitas'!$B:$D,MATCH($A1663,'5. Tortuguitas'!$B:$B,0),2),"")</f>
        <v/>
      </c>
      <c r="I1663" s="6" t="str">
        <f aca="false">IFERROR(INDEX('6. Del Viso'!$A:$B,MATCH($A1663,'6. Del Viso'!$A:$A,0),3),"")</f>
        <v/>
      </c>
      <c r="J1663" s="6" t="n">
        <f aca="false">IFERROR(INDEX('7. Chica Glade'!$B:$F,MATCH($A1663,'7. Chica Glade'!$B:$B,0),2),"")</f>
        <v>4688.72148</v>
      </c>
      <c r="K1663" s="6" t="str">
        <f aca="false">IFERROR(INDEX('8. Veterinaria'!$A:$B,MATCH($A1663,'8. Veterinaria'!$A:$A,0),2),"")</f>
        <v/>
      </c>
      <c r="L1663" s="6" t="str">
        <f aca="false">IFERROR(INDEX('9. Hipocampus'!$A:$B,MATCH($A1663,'9. Hipocampus'!$A:$A,0),2),"")</f>
        <v/>
      </c>
      <c r="M1663" s="6" t="str">
        <f aca="false">IFERROR(INDEX('11. Mundo Mascotas'!$B:$D,MATCH($A1663,'11. Mundo Mascotas'!$B:$B,0),2),"")</f>
        <v/>
      </c>
      <c r="N1663" s="6" t="n">
        <f aca="false">IFERROR(INDEX('12. Yaguar'!$B:$E,MATCH($A1663,'12. Yaguar'!$B:$B,0),2),"")</f>
        <v>7505</v>
      </c>
      <c r="O1663" s="6" t="str">
        <f aca="false">IFERROR(INDEX('13. King Clor'!$A:$B,MATCH($A1663,'13. King Clor'!$A:$A,0),2),"")</f>
        <v/>
      </c>
      <c r="P1663" s="6" t="str">
        <f aca="false">IFERROR(INDEX('14. Diserquim'!$A:$B,MATCH($A1663,'14. Diserquim'!$A:$A,0),2),"")</f>
        <v/>
      </c>
      <c r="Q1663" s="6" t="str">
        <f aca="false">IFERROR(INDEX('15. Moreno'!$A:$B,MATCH($A1663,'15. Moreno'!$A:$A,0),2),"")</f>
        <v/>
      </c>
      <c r="R1663" s="6" t="str">
        <f aca="false">IFERROR(INDEX('10. Collares'!$J:$K,MATCH($A1663,'10. Collares'!$J:$J,0),2),"")</f>
        <v/>
      </c>
      <c r="S1663" s="6" t="str">
        <f aca="false">IFERROR(INDEX('13. King Clor'!$G:$H,MATCH($A1663,'13. King Clor'!$G:$G,0),2),"")</f>
        <v/>
      </c>
      <c r="T1663" s="6" t="str">
        <f aca="false">IFERROR(INDEX('10. Collares'!$A:$B,MATCH($A1663,'10. Collares'!$A:$A,0),2),"")</f>
        <v/>
      </c>
      <c r="U1663" s="6" t="str">
        <f aca="false">IFERROR(INDEX('16. Mis nietos'!$B:$C,MATCH($A1663,'16. Mis nietos'!$B:$B,0),2),"")</f>
        <v/>
      </c>
      <c r="V1663" s="6" t="str">
        <f aca="false">IFERROR(INDEX('17. Profesional Vet'!$A:$B,MATCH($A1663,'17. Profesional Vet'!$A:$A,0),2),"")</f>
        <v/>
      </c>
      <c r="W1663" s="6" t="str">
        <f aca="false">IFERROR(INDEX('18. Premier'!$A:$B,MATCH($A1663,'18. Premier'!$A:$A,0),2),"")</f>
        <v/>
      </c>
      <c r="X1663" s="6" t="str">
        <f aca="false">IFERROR(INDEX('19. Dacam'!$A:$B,MATCH($A1663,'19. Dacam'!$A:$A,0),2),"")</f>
        <v/>
      </c>
      <c r="Y1663" s="6" t="str">
        <f aca="false">IFERROR(INDEX('20. Proveedor'!$A:$B,MATCH($A1663,'20. Proveedor'!$A:$A,0),2),"")</f>
        <v/>
      </c>
      <c r="Z1663" s="6" t="str">
        <f aca="false">IFERROR(INDEX('21. Saphirus'!$A:$B,MATCH($A1663,'21. Saphirus'!$A:$A,0),2),"")</f>
        <v/>
      </c>
    </row>
    <row r="1664" customFormat="false" ht="15.75" hidden="false" customHeight="true" outlineLevel="0" collapsed="false">
      <c r="A1664" s="5" t="s">
        <v>1701</v>
      </c>
      <c r="B1664" s="5" t="n">
        <v>1905883</v>
      </c>
      <c r="C1664" s="5" t="s">
        <v>123</v>
      </c>
      <c r="D1664" s="6" t="str">
        <f aca="false">IFERROR(INDEX('1. Benavídez'!$A:$B,MATCH($A1664,'1. Benavídez'!$A:$A,0),2),"")</f>
        <v/>
      </c>
      <c r="E1664" s="6" t="str">
        <f aca="false">IFERROR(INDEX('2. Gallo'!$B:$D,MATCH($A1664,'2. Gallo'!$B:$B,0),3),"")</f>
        <v/>
      </c>
      <c r="F1664" s="6" t="str">
        <f aca="false">IFERROR(INDEX('3. Anea'!$B:$D,MATCH($A1664,'3. Anea'!$B:$B,0),2),"")</f>
        <v/>
      </c>
      <c r="G1664" s="6" t="str">
        <f aca="false">IFERROR(INDEX('4. Pilar'!$A:$C,MATCH($A1664,'4. Pilar'!$A:$A,0),2),"")</f>
        <v/>
      </c>
      <c r="H1664" s="6" t="str">
        <f aca="false">IFERROR(INDEX('5. Tortuguitas'!$B:$D,MATCH($A1664,'5. Tortuguitas'!$B:$B,0),2),"")</f>
        <v/>
      </c>
      <c r="I1664" s="6" t="str">
        <f aca="false">IFERROR(INDEX('6. Del Viso'!$A:$B,MATCH($A1664,'6. Del Viso'!$A:$A,0),3),"")</f>
        <v/>
      </c>
      <c r="J1664" s="6" t="n">
        <f aca="false">IFERROR(INDEX('7. Chica Glade'!$B:$F,MATCH($A1664,'7. Chica Glade'!$B:$B,0),2),"")</f>
        <v>3670.03017</v>
      </c>
      <c r="K1664" s="6" t="str">
        <f aca="false">IFERROR(INDEX('8. Veterinaria'!$A:$B,MATCH($A1664,'8. Veterinaria'!$A:$A,0),2),"")</f>
        <v/>
      </c>
      <c r="L1664" s="6" t="str">
        <f aca="false">IFERROR(INDEX('9. Hipocampus'!$A:$B,MATCH($A1664,'9. Hipocampus'!$A:$A,0),2),"")</f>
        <v/>
      </c>
      <c r="M1664" s="6" t="str">
        <f aca="false">IFERROR(INDEX('11. Mundo Mascotas'!$B:$D,MATCH($A1664,'11. Mundo Mascotas'!$B:$B,0),2),"")</f>
        <v/>
      </c>
      <c r="N1664" s="6" t="n">
        <f aca="false">IFERROR(INDEX('12. Yaguar'!$B:$E,MATCH($A1664,'12. Yaguar'!$B:$B,0),2),"")</f>
        <v>3698.99</v>
      </c>
      <c r="O1664" s="6" t="str">
        <f aca="false">IFERROR(INDEX('13. King Clor'!$A:$B,MATCH($A1664,'13. King Clor'!$A:$A,0),2),"")</f>
        <v/>
      </c>
      <c r="P1664" s="6" t="str">
        <f aca="false">IFERROR(INDEX('14. Diserquim'!$A:$B,MATCH($A1664,'14. Diserquim'!$A:$A,0),2),"")</f>
        <v/>
      </c>
      <c r="Q1664" s="6" t="str">
        <f aca="false">IFERROR(INDEX('15. Moreno'!$A:$B,MATCH($A1664,'15. Moreno'!$A:$A,0),2),"")</f>
        <v/>
      </c>
      <c r="R1664" s="6" t="str">
        <f aca="false">IFERROR(INDEX('10. Collares'!$J:$K,MATCH($A1664,'10. Collares'!$J:$J,0),2),"")</f>
        <v/>
      </c>
      <c r="S1664" s="6" t="str">
        <f aca="false">IFERROR(INDEX('13. King Clor'!$G:$H,MATCH($A1664,'13. King Clor'!$G:$G,0),2),"")</f>
        <v/>
      </c>
      <c r="T1664" s="6" t="str">
        <f aca="false">IFERROR(INDEX('10. Collares'!$A:$B,MATCH($A1664,'10. Collares'!$A:$A,0),2),"")</f>
        <v/>
      </c>
      <c r="U1664" s="6" t="str">
        <f aca="false">IFERROR(INDEX('16. Mis nietos'!$B:$C,MATCH($A1664,'16. Mis nietos'!$B:$B,0),2),"")</f>
        <v/>
      </c>
      <c r="V1664" s="6" t="str">
        <f aca="false">IFERROR(INDEX('17. Profesional Vet'!$A:$B,MATCH($A1664,'17. Profesional Vet'!$A:$A,0),2),"")</f>
        <v/>
      </c>
      <c r="W1664" s="6" t="str">
        <f aca="false">IFERROR(INDEX('18. Premier'!$A:$B,MATCH($A1664,'18. Premier'!$A:$A,0),2),"")</f>
        <v/>
      </c>
      <c r="X1664" s="6" t="str">
        <f aca="false">IFERROR(INDEX('19. Dacam'!$A:$B,MATCH($A1664,'19. Dacam'!$A:$A,0),2),"")</f>
        <v/>
      </c>
      <c r="Y1664" s="6" t="str">
        <f aca="false">IFERROR(INDEX('20. Proveedor'!$A:$B,MATCH($A1664,'20. Proveedor'!$A:$A,0),2),"")</f>
        <v/>
      </c>
      <c r="Z1664" s="6" t="str">
        <f aca="false">IFERROR(INDEX('21. Saphirus'!$A:$B,MATCH($A1664,'21. Saphirus'!$A:$A,0),2),"")</f>
        <v/>
      </c>
    </row>
    <row r="1665" customFormat="false" ht="15.75" hidden="false" customHeight="true" outlineLevel="0" collapsed="false">
      <c r="A1665" s="5" t="s">
        <v>1702</v>
      </c>
      <c r="B1665" s="5" t="n">
        <v>1906068</v>
      </c>
      <c r="C1665" s="5" t="s">
        <v>183</v>
      </c>
      <c r="D1665" s="6" t="str">
        <f aca="false">IFERROR(INDEX('1. Benavídez'!$A:$B,MATCH($A1665,'1. Benavídez'!$A:$A,0),2),"")</f>
        <v/>
      </c>
      <c r="E1665" s="6" t="str">
        <f aca="false">IFERROR(INDEX('2. Gallo'!$B:$D,MATCH($A1665,'2. Gallo'!$B:$B,0),3),"")</f>
        <v/>
      </c>
      <c r="F1665" s="6" t="str">
        <f aca="false">IFERROR(INDEX('3. Anea'!$B:$D,MATCH($A1665,'3. Anea'!$B:$B,0),2),"")</f>
        <v/>
      </c>
      <c r="G1665" s="6" t="str">
        <f aca="false">IFERROR(INDEX('4. Pilar'!$A:$C,MATCH($A1665,'4. Pilar'!$A:$A,0),2),"")</f>
        <v/>
      </c>
      <c r="H1665" s="6" t="str">
        <f aca="false">IFERROR(INDEX('5. Tortuguitas'!$B:$D,MATCH($A1665,'5. Tortuguitas'!$B:$B,0),2),"")</f>
        <v/>
      </c>
      <c r="I1665" s="6" t="str">
        <f aca="false">IFERROR(INDEX('6. Del Viso'!$A:$B,MATCH($A1665,'6. Del Viso'!$A:$A,0),3),"")</f>
        <v/>
      </c>
      <c r="J1665" s="6" t="str">
        <f aca="false">IFERROR(INDEX('7. Chica Glade'!$B:$F,MATCH($A1665,'7. Chica Glade'!$B:$B,0),2),"")</f>
        <v/>
      </c>
      <c r="K1665" s="6" t="str">
        <f aca="false">IFERROR(INDEX('8. Veterinaria'!$A:$B,MATCH($A1665,'8. Veterinaria'!$A:$A,0),2),"")</f>
        <v/>
      </c>
      <c r="L1665" s="6" t="str">
        <f aca="false">IFERROR(INDEX('9. Hipocampus'!$A:$B,MATCH($A1665,'9. Hipocampus'!$A:$A,0),2),"")</f>
        <v/>
      </c>
      <c r="M1665" s="6" t="str">
        <f aca="false">IFERROR(INDEX('11. Mundo Mascotas'!$B:$D,MATCH($A1665,'11. Mundo Mascotas'!$B:$B,0),2),"")</f>
        <v/>
      </c>
      <c r="N1665" s="6" t="str">
        <f aca="false">IFERROR(INDEX('12. Yaguar'!$B:$E,MATCH($A1665,'12. Yaguar'!$B:$B,0),2),"")</f>
        <v/>
      </c>
      <c r="O1665" s="6" t="str">
        <f aca="false">IFERROR(INDEX('13. King Clor'!$A:$B,MATCH($A1665,'13. King Clor'!$A:$A,0),2),"")</f>
        <v/>
      </c>
      <c r="P1665" s="6" t="str">
        <f aca="false">IFERROR(INDEX('14. Diserquim'!$A:$B,MATCH($A1665,'14. Diserquim'!$A:$A,0),2),"")</f>
        <v/>
      </c>
      <c r="Q1665" s="6" t="str">
        <f aca="false">IFERROR(INDEX('15. Moreno'!$A:$B,MATCH($A1665,'15. Moreno'!$A:$A,0),2),"")</f>
        <v/>
      </c>
      <c r="R1665" s="6" t="str">
        <f aca="false">IFERROR(INDEX('10. Collares'!$J:$K,MATCH($A1665,'10. Collares'!$J:$J,0),2),"")</f>
        <v/>
      </c>
      <c r="S1665" s="6" t="str">
        <f aca="false">IFERROR(INDEX('13. King Clor'!$G:$H,MATCH($A1665,'13. King Clor'!$G:$G,0),2),"")</f>
        <v/>
      </c>
      <c r="T1665" s="6" t="str">
        <f aca="false">IFERROR(INDEX('10. Collares'!$A:$B,MATCH($A1665,'10. Collares'!$A:$A,0),2),"")</f>
        <v/>
      </c>
      <c r="U1665" s="6" t="str">
        <f aca="false">IFERROR(INDEX('16. Mis nietos'!$B:$C,MATCH($A1665,'16. Mis nietos'!$B:$B,0),2),"")</f>
        <v/>
      </c>
      <c r="V1665" s="6" t="str">
        <f aca="false">IFERROR(INDEX('17. Profesional Vet'!$A:$B,MATCH($A1665,'17. Profesional Vet'!$A:$A,0),2),"")</f>
        <v/>
      </c>
      <c r="W1665" s="6" t="str">
        <f aca="false">IFERROR(INDEX('18. Premier'!$A:$B,MATCH($A1665,'18. Premier'!$A:$A,0),2),"")</f>
        <v/>
      </c>
      <c r="X1665" s="6" t="str">
        <f aca="false">IFERROR(INDEX('19. Dacam'!$A:$B,MATCH($A1665,'19. Dacam'!$A:$A,0),2),"")</f>
        <v/>
      </c>
      <c r="Y1665" s="6" t="str">
        <f aca="false">IFERROR(INDEX('20. Proveedor'!$A:$B,MATCH($A1665,'20. Proveedor'!$A:$A,0),2),"")</f>
        <v/>
      </c>
      <c r="Z1665" s="6" t="str">
        <f aca="false">IFERROR(INDEX('21. Saphirus'!$A:$B,MATCH($A1665,'21. Saphirus'!$A:$A,0),2),"")</f>
        <v/>
      </c>
    </row>
    <row r="1666" customFormat="false" ht="15.75" hidden="false" customHeight="true" outlineLevel="0" collapsed="false">
      <c r="A1666" s="5" t="s">
        <v>1703</v>
      </c>
      <c r="B1666" s="5" t="n">
        <v>1905568</v>
      </c>
      <c r="C1666" s="5" t="s">
        <v>183</v>
      </c>
      <c r="D1666" s="6" t="str">
        <f aca="false">IFERROR(INDEX('1. Benavídez'!$A:$B,MATCH($A1666,'1. Benavídez'!$A:$A,0),2),"")</f>
        <v/>
      </c>
      <c r="E1666" s="6" t="str">
        <f aca="false">IFERROR(INDEX('2. Gallo'!$B:$D,MATCH($A1666,'2. Gallo'!$B:$B,0),3),"")</f>
        <v/>
      </c>
      <c r="F1666" s="6" t="str">
        <f aca="false">IFERROR(INDEX('3. Anea'!$B:$D,MATCH($A1666,'3. Anea'!$B:$B,0),2),"")</f>
        <v/>
      </c>
      <c r="G1666" s="6" t="str">
        <f aca="false">IFERROR(INDEX('4. Pilar'!$A:$C,MATCH($A1666,'4. Pilar'!$A:$A,0),2),"")</f>
        <v/>
      </c>
      <c r="H1666" s="6" t="str">
        <f aca="false">IFERROR(INDEX('5. Tortuguitas'!$B:$D,MATCH($A1666,'5. Tortuguitas'!$B:$B,0),2),"")</f>
        <v/>
      </c>
      <c r="I1666" s="6" t="str">
        <f aca="false">IFERROR(INDEX('6. Del Viso'!$A:$B,MATCH($A1666,'6. Del Viso'!$A:$A,0),3),"")</f>
        <v/>
      </c>
      <c r="J1666" s="6" t="n">
        <f aca="false">IFERROR(INDEX('7. Chica Glade'!$B:$F,MATCH($A1666,'7. Chica Glade'!$B:$B,0),2),"")</f>
        <v>3257.05065</v>
      </c>
      <c r="K1666" s="6" t="str">
        <f aca="false">IFERROR(INDEX('8. Veterinaria'!$A:$B,MATCH($A1666,'8. Veterinaria'!$A:$A,0),2),"")</f>
        <v/>
      </c>
      <c r="L1666" s="6" t="str">
        <f aca="false">IFERROR(INDEX('9. Hipocampus'!$A:$B,MATCH($A1666,'9. Hipocampus'!$A:$A,0),2),"")</f>
        <v/>
      </c>
      <c r="M1666" s="6" t="str">
        <f aca="false">IFERROR(INDEX('11. Mundo Mascotas'!$B:$D,MATCH($A1666,'11. Mundo Mascotas'!$B:$B,0),2),"")</f>
        <v/>
      </c>
      <c r="N1666" s="6" t="n">
        <f aca="false">IFERROR(INDEX('12. Yaguar'!$B:$E,MATCH($A1666,'12. Yaguar'!$B:$B,0),2),"")</f>
        <v>5465</v>
      </c>
      <c r="O1666" s="6" t="str">
        <f aca="false">IFERROR(INDEX('13. King Clor'!$A:$B,MATCH($A1666,'13. King Clor'!$A:$A,0),2),"")</f>
        <v/>
      </c>
      <c r="P1666" s="6" t="str">
        <f aca="false">IFERROR(INDEX('14. Diserquim'!$A:$B,MATCH($A1666,'14. Diserquim'!$A:$A,0),2),"")</f>
        <v/>
      </c>
      <c r="Q1666" s="6" t="str">
        <f aca="false">IFERROR(INDEX('15. Moreno'!$A:$B,MATCH($A1666,'15. Moreno'!$A:$A,0),2),"")</f>
        <v/>
      </c>
      <c r="R1666" s="6" t="str">
        <f aca="false">IFERROR(INDEX('10. Collares'!$J:$K,MATCH($A1666,'10. Collares'!$J:$J,0),2),"")</f>
        <v/>
      </c>
      <c r="S1666" s="6" t="str">
        <f aca="false">IFERROR(INDEX('13. King Clor'!$G:$H,MATCH($A1666,'13. King Clor'!$G:$G,0),2),"")</f>
        <v/>
      </c>
      <c r="T1666" s="6" t="str">
        <f aca="false">IFERROR(INDEX('10. Collares'!$A:$B,MATCH($A1666,'10. Collares'!$A:$A,0),2),"")</f>
        <v/>
      </c>
      <c r="U1666" s="6" t="str">
        <f aca="false">IFERROR(INDEX('16. Mis nietos'!$B:$C,MATCH($A1666,'16. Mis nietos'!$B:$B,0),2),"")</f>
        <v/>
      </c>
      <c r="V1666" s="6" t="str">
        <f aca="false">IFERROR(INDEX('17. Profesional Vet'!$A:$B,MATCH($A1666,'17. Profesional Vet'!$A:$A,0),2),"")</f>
        <v/>
      </c>
      <c r="W1666" s="6" t="str">
        <f aca="false">IFERROR(INDEX('18. Premier'!$A:$B,MATCH($A1666,'18. Premier'!$A:$A,0),2),"")</f>
        <v/>
      </c>
      <c r="X1666" s="6" t="str">
        <f aca="false">IFERROR(INDEX('19. Dacam'!$A:$B,MATCH($A1666,'19. Dacam'!$A:$A,0),2),"")</f>
        <v/>
      </c>
      <c r="Y1666" s="6" t="str">
        <f aca="false">IFERROR(INDEX('20. Proveedor'!$A:$B,MATCH($A1666,'20. Proveedor'!$A:$A,0),2),"")</f>
        <v/>
      </c>
      <c r="Z1666" s="6" t="str">
        <f aca="false">IFERROR(INDEX('21. Saphirus'!$A:$B,MATCH($A1666,'21. Saphirus'!$A:$A,0),2),"")</f>
        <v/>
      </c>
    </row>
    <row r="1667" customFormat="false" ht="15.75" hidden="false" customHeight="true" outlineLevel="0" collapsed="false">
      <c r="A1667" s="5" t="s">
        <v>1704</v>
      </c>
      <c r="B1667" s="5" t="n">
        <v>1905567</v>
      </c>
      <c r="C1667" s="5" t="s">
        <v>183</v>
      </c>
      <c r="D1667" s="6" t="str">
        <f aca="false">IFERROR(INDEX('1. Benavídez'!$A:$B,MATCH($A1667,'1. Benavídez'!$A:$A,0),2),"")</f>
        <v/>
      </c>
      <c r="E1667" s="6" t="str">
        <f aca="false">IFERROR(INDEX('2. Gallo'!$B:$D,MATCH($A1667,'2. Gallo'!$B:$B,0),3),"")</f>
        <v/>
      </c>
      <c r="F1667" s="6" t="str">
        <f aca="false">IFERROR(INDEX('3. Anea'!$B:$D,MATCH($A1667,'3. Anea'!$B:$B,0),2),"")</f>
        <v/>
      </c>
      <c r="G1667" s="6" t="str">
        <f aca="false">IFERROR(INDEX('4. Pilar'!$A:$C,MATCH($A1667,'4. Pilar'!$A:$A,0),2),"")</f>
        <v/>
      </c>
      <c r="H1667" s="6" t="str">
        <f aca="false">IFERROR(INDEX('5. Tortuguitas'!$B:$D,MATCH($A1667,'5. Tortuguitas'!$B:$B,0),2),"")</f>
        <v/>
      </c>
      <c r="I1667" s="6" t="str">
        <f aca="false">IFERROR(INDEX('6. Del Viso'!$A:$B,MATCH($A1667,'6. Del Viso'!$A:$A,0),3),"")</f>
        <v/>
      </c>
      <c r="J1667" s="6" t="str">
        <f aca="false">IFERROR(INDEX('7. Chica Glade'!$B:$F,MATCH($A1667,'7. Chica Glade'!$B:$B,0),2),"")</f>
        <v/>
      </c>
      <c r="K1667" s="6" t="str">
        <f aca="false">IFERROR(INDEX('8. Veterinaria'!$A:$B,MATCH($A1667,'8. Veterinaria'!$A:$A,0),2),"")</f>
        <v/>
      </c>
      <c r="L1667" s="6" t="str">
        <f aca="false">IFERROR(INDEX('9. Hipocampus'!$A:$B,MATCH($A1667,'9. Hipocampus'!$A:$A,0),2),"")</f>
        <v/>
      </c>
      <c r="M1667" s="6" t="str">
        <f aca="false">IFERROR(INDEX('11. Mundo Mascotas'!$B:$D,MATCH($A1667,'11. Mundo Mascotas'!$B:$B,0),2),"")</f>
        <v/>
      </c>
      <c r="N1667" s="6" t="str">
        <f aca="false">IFERROR(INDEX('12. Yaguar'!$B:$E,MATCH($A1667,'12. Yaguar'!$B:$B,0),2),"")</f>
        <v/>
      </c>
      <c r="O1667" s="6" t="str">
        <f aca="false">IFERROR(INDEX('13. King Clor'!$A:$B,MATCH($A1667,'13. King Clor'!$A:$A,0),2),"")</f>
        <v/>
      </c>
      <c r="P1667" s="6" t="str">
        <f aca="false">IFERROR(INDEX('14. Diserquim'!$A:$B,MATCH($A1667,'14. Diserquim'!$A:$A,0),2),"")</f>
        <v/>
      </c>
      <c r="Q1667" s="6" t="str">
        <f aca="false">IFERROR(INDEX('15. Moreno'!$A:$B,MATCH($A1667,'15. Moreno'!$A:$A,0),2),"")</f>
        <v/>
      </c>
      <c r="R1667" s="6" t="str">
        <f aca="false">IFERROR(INDEX('10. Collares'!$J:$K,MATCH($A1667,'10. Collares'!$J:$J,0),2),"")</f>
        <v/>
      </c>
      <c r="S1667" s="6" t="str">
        <f aca="false">IFERROR(INDEX('13. King Clor'!$G:$H,MATCH($A1667,'13. King Clor'!$G:$G,0),2),"")</f>
        <v/>
      </c>
      <c r="T1667" s="6" t="str">
        <f aca="false">IFERROR(INDEX('10. Collares'!$A:$B,MATCH($A1667,'10. Collares'!$A:$A,0),2),"")</f>
        <v/>
      </c>
      <c r="U1667" s="6" t="str">
        <f aca="false">IFERROR(INDEX('16. Mis nietos'!$B:$C,MATCH($A1667,'16. Mis nietos'!$B:$B,0),2),"")</f>
        <v/>
      </c>
      <c r="V1667" s="6" t="str">
        <f aca="false">IFERROR(INDEX('17. Profesional Vet'!$A:$B,MATCH($A1667,'17. Profesional Vet'!$A:$A,0),2),"")</f>
        <v/>
      </c>
      <c r="W1667" s="6" t="str">
        <f aca="false">IFERROR(INDEX('18. Premier'!$A:$B,MATCH($A1667,'18. Premier'!$A:$A,0),2),"")</f>
        <v/>
      </c>
      <c r="X1667" s="6" t="str">
        <f aca="false">IFERROR(INDEX('19. Dacam'!$A:$B,MATCH($A1667,'19. Dacam'!$A:$A,0),2),"")</f>
        <v/>
      </c>
      <c r="Y1667" s="6" t="str">
        <f aca="false">IFERROR(INDEX('20. Proveedor'!$A:$B,MATCH($A1667,'20. Proveedor'!$A:$A,0),2),"")</f>
        <v/>
      </c>
      <c r="Z1667" s="6" t="str">
        <f aca="false">IFERROR(INDEX('21. Saphirus'!$A:$B,MATCH($A1667,'21. Saphirus'!$A:$A,0),2),"")</f>
        <v/>
      </c>
    </row>
    <row r="1668" customFormat="false" ht="15.75" hidden="false" customHeight="true" outlineLevel="0" collapsed="false">
      <c r="A1668" s="5" t="s">
        <v>1705</v>
      </c>
      <c r="B1668" s="5" t="n">
        <v>1905839</v>
      </c>
      <c r="C1668" s="5" t="s">
        <v>183</v>
      </c>
      <c r="D1668" s="6" t="str">
        <f aca="false">IFERROR(INDEX('1. Benavídez'!$A:$B,MATCH($A1668,'1. Benavídez'!$A:$A,0),2),"")</f>
        <v/>
      </c>
      <c r="E1668" s="6" t="str">
        <f aca="false">IFERROR(INDEX('2. Gallo'!$B:$D,MATCH($A1668,'2. Gallo'!$B:$B,0),3),"")</f>
        <v/>
      </c>
      <c r="F1668" s="6" t="str">
        <f aca="false">IFERROR(INDEX('3. Anea'!$B:$D,MATCH($A1668,'3. Anea'!$B:$B,0),2),"")</f>
        <v/>
      </c>
      <c r="G1668" s="6" t="str">
        <f aca="false">IFERROR(INDEX('4. Pilar'!$A:$C,MATCH($A1668,'4. Pilar'!$A:$A,0),2),"")</f>
        <v/>
      </c>
      <c r="H1668" s="6" t="str">
        <f aca="false">IFERROR(INDEX('5. Tortuguitas'!$B:$D,MATCH($A1668,'5. Tortuguitas'!$B:$B,0),2),"")</f>
        <v/>
      </c>
      <c r="I1668" s="6" t="str">
        <f aca="false">IFERROR(INDEX('6. Del Viso'!$A:$B,MATCH($A1668,'6. Del Viso'!$A:$A,0),3),"")</f>
        <v/>
      </c>
      <c r="J1668" s="6" t="n">
        <f aca="false">IFERROR(INDEX('7. Chica Glade'!$B:$F,MATCH($A1668,'7. Chica Glade'!$B:$B,0),2),"")</f>
        <v>1794.78189</v>
      </c>
      <c r="K1668" s="6" t="str">
        <f aca="false">IFERROR(INDEX('8. Veterinaria'!$A:$B,MATCH($A1668,'8. Veterinaria'!$A:$A,0),2),"")</f>
        <v/>
      </c>
      <c r="L1668" s="6" t="str">
        <f aca="false">IFERROR(INDEX('9. Hipocampus'!$A:$B,MATCH($A1668,'9. Hipocampus'!$A:$A,0),2),"")</f>
        <v/>
      </c>
      <c r="M1668" s="6" t="str">
        <f aca="false">IFERROR(INDEX('11. Mundo Mascotas'!$B:$D,MATCH($A1668,'11. Mundo Mascotas'!$B:$B,0),2),"")</f>
        <v/>
      </c>
      <c r="N1668" s="6" t="n">
        <f aca="false">IFERROR(INDEX('12. Yaguar'!$B:$E,MATCH($A1668,'12. Yaguar'!$B:$B,0),2),"")</f>
        <v>2750</v>
      </c>
      <c r="O1668" s="6" t="str">
        <f aca="false">IFERROR(INDEX('13. King Clor'!$A:$B,MATCH($A1668,'13. King Clor'!$A:$A,0),2),"")</f>
        <v/>
      </c>
      <c r="P1668" s="6" t="str">
        <f aca="false">IFERROR(INDEX('14. Diserquim'!$A:$B,MATCH($A1668,'14. Diserquim'!$A:$A,0),2),"")</f>
        <v/>
      </c>
      <c r="Q1668" s="6" t="str">
        <f aca="false">IFERROR(INDEX('15. Moreno'!$A:$B,MATCH($A1668,'15. Moreno'!$A:$A,0),2),"")</f>
        <v/>
      </c>
      <c r="R1668" s="6" t="str">
        <f aca="false">IFERROR(INDEX('10. Collares'!$J:$K,MATCH($A1668,'10. Collares'!$J:$J,0),2),"")</f>
        <v/>
      </c>
      <c r="S1668" s="6" t="str">
        <f aca="false">IFERROR(INDEX('13. King Clor'!$G:$H,MATCH($A1668,'13. King Clor'!$G:$G,0),2),"")</f>
        <v/>
      </c>
      <c r="T1668" s="6" t="str">
        <f aca="false">IFERROR(INDEX('10. Collares'!$A:$B,MATCH($A1668,'10. Collares'!$A:$A,0),2),"")</f>
        <v/>
      </c>
      <c r="U1668" s="6" t="str">
        <f aca="false">IFERROR(INDEX('16. Mis nietos'!$B:$C,MATCH($A1668,'16. Mis nietos'!$B:$B,0),2),"")</f>
        <v/>
      </c>
      <c r="V1668" s="6" t="str">
        <f aca="false">IFERROR(INDEX('17. Profesional Vet'!$A:$B,MATCH($A1668,'17. Profesional Vet'!$A:$A,0),2),"")</f>
        <v/>
      </c>
      <c r="W1668" s="6" t="str">
        <f aca="false">IFERROR(INDEX('18. Premier'!$A:$B,MATCH($A1668,'18. Premier'!$A:$A,0),2),"")</f>
        <v/>
      </c>
      <c r="X1668" s="6" t="str">
        <f aca="false">IFERROR(INDEX('19. Dacam'!$A:$B,MATCH($A1668,'19. Dacam'!$A:$A,0),2),"")</f>
        <v/>
      </c>
      <c r="Y1668" s="6" t="str">
        <f aca="false">IFERROR(INDEX('20. Proveedor'!$A:$B,MATCH($A1668,'20. Proveedor'!$A:$A,0),2),"")</f>
        <v/>
      </c>
      <c r="Z1668" s="6" t="str">
        <f aca="false">IFERROR(INDEX('21. Saphirus'!$A:$B,MATCH($A1668,'21. Saphirus'!$A:$A,0),2),"")</f>
        <v/>
      </c>
    </row>
    <row r="1669" customFormat="false" ht="15.75" hidden="false" customHeight="true" outlineLevel="0" collapsed="false">
      <c r="A1669" s="5" t="s">
        <v>1706</v>
      </c>
      <c r="B1669" s="5" t="n">
        <v>1905569</v>
      </c>
      <c r="C1669" s="5" t="s">
        <v>183</v>
      </c>
      <c r="D1669" s="6" t="str">
        <f aca="false">IFERROR(INDEX('1. Benavídez'!$A:$B,MATCH($A1669,'1. Benavídez'!$A:$A,0),2),"")</f>
        <v/>
      </c>
      <c r="E1669" s="6" t="str">
        <f aca="false">IFERROR(INDEX('2. Gallo'!$B:$D,MATCH($A1669,'2. Gallo'!$B:$B,0),3),"")</f>
        <v/>
      </c>
      <c r="F1669" s="6" t="str">
        <f aca="false">IFERROR(INDEX('3. Anea'!$B:$D,MATCH($A1669,'3. Anea'!$B:$B,0),2),"")</f>
        <v/>
      </c>
      <c r="G1669" s="6" t="str">
        <f aca="false">IFERROR(INDEX('4. Pilar'!$A:$C,MATCH($A1669,'4. Pilar'!$A:$A,0),2),"")</f>
        <v/>
      </c>
      <c r="H1669" s="6" t="str">
        <f aca="false">IFERROR(INDEX('5. Tortuguitas'!$B:$D,MATCH($A1669,'5. Tortuguitas'!$B:$B,0),2),"")</f>
        <v/>
      </c>
      <c r="I1669" s="6" t="str">
        <f aca="false">IFERROR(INDEX('6. Del Viso'!$A:$B,MATCH($A1669,'6. Del Viso'!$A:$A,0),3),"")</f>
        <v/>
      </c>
      <c r="J1669" s="6" t="n">
        <f aca="false">IFERROR(INDEX('7. Chica Glade'!$B:$F,MATCH($A1669,'7. Chica Glade'!$B:$B,0),2),"")</f>
        <v>2239.05963</v>
      </c>
      <c r="K1669" s="6" t="str">
        <f aca="false">IFERROR(INDEX('8. Veterinaria'!$A:$B,MATCH($A1669,'8. Veterinaria'!$A:$A,0),2),"")</f>
        <v/>
      </c>
      <c r="L1669" s="6" t="str">
        <f aca="false">IFERROR(INDEX('9. Hipocampus'!$A:$B,MATCH($A1669,'9. Hipocampus'!$A:$A,0),2),"")</f>
        <v/>
      </c>
      <c r="M1669" s="6" t="str">
        <f aca="false">IFERROR(INDEX('11. Mundo Mascotas'!$B:$D,MATCH($A1669,'11. Mundo Mascotas'!$B:$B,0),2),"")</f>
        <v/>
      </c>
      <c r="N1669" s="6" t="n">
        <f aca="false">IFERROR(INDEX('12. Yaguar'!$B:$E,MATCH($A1669,'12. Yaguar'!$B:$B,0),2),"")</f>
        <v>2999</v>
      </c>
      <c r="O1669" s="6" t="str">
        <f aca="false">IFERROR(INDEX('13. King Clor'!$A:$B,MATCH($A1669,'13. King Clor'!$A:$A,0),2),"")</f>
        <v/>
      </c>
      <c r="P1669" s="6" t="str">
        <f aca="false">IFERROR(INDEX('14. Diserquim'!$A:$B,MATCH($A1669,'14. Diserquim'!$A:$A,0),2),"")</f>
        <v/>
      </c>
      <c r="Q1669" s="6" t="str">
        <f aca="false">IFERROR(INDEX('15. Moreno'!$A:$B,MATCH($A1669,'15. Moreno'!$A:$A,0),2),"")</f>
        <v/>
      </c>
      <c r="R1669" s="6" t="str">
        <f aca="false">IFERROR(INDEX('10. Collares'!$J:$K,MATCH($A1669,'10. Collares'!$J:$J,0),2),"")</f>
        <v/>
      </c>
      <c r="S1669" s="6" t="str">
        <f aca="false">IFERROR(INDEX('13. King Clor'!$G:$H,MATCH($A1669,'13. King Clor'!$G:$G,0),2),"")</f>
        <v/>
      </c>
      <c r="T1669" s="6" t="str">
        <f aca="false">IFERROR(INDEX('10. Collares'!$A:$B,MATCH($A1669,'10. Collares'!$A:$A,0),2),"")</f>
        <v/>
      </c>
      <c r="U1669" s="6" t="str">
        <f aca="false">IFERROR(INDEX('16. Mis nietos'!$B:$C,MATCH($A1669,'16. Mis nietos'!$B:$B,0),2),"")</f>
        <v/>
      </c>
      <c r="V1669" s="6" t="str">
        <f aca="false">IFERROR(INDEX('17. Profesional Vet'!$A:$B,MATCH($A1669,'17. Profesional Vet'!$A:$A,0),2),"")</f>
        <v/>
      </c>
      <c r="W1669" s="6" t="str">
        <f aca="false">IFERROR(INDEX('18. Premier'!$A:$B,MATCH($A1669,'18. Premier'!$A:$A,0),2),"")</f>
        <v/>
      </c>
      <c r="X1669" s="6" t="str">
        <f aca="false">IFERROR(INDEX('19. Dacam'!$A:$B,MATCH($A1669,'19. Dacam'!$A:$A,0),2),"")</f>
        <v/>
      </c>
      <c r="Y1669" s="6" t="str">
        <f aca="false">IFERROR(INDEX('20. Proveedor'!$A:$B,MATCH($A1669,'20. Proveedor'!$A:$A,0),2),"")</f>
        <v/>
      </c>
      <c r="Z1669" s="6" t="str">
        <f aca="false">IFERROR(INDEX('21. Saphirus'!$A:$B,MATCH($A1669,'21. Saphirus'!$A:$A,0),2),"")</f>
        <v/>
      </c>
    </row>
    <row r="1670" customFormat="false" ht="15.75" hidden="false" customHeight="true" outlineLevel="0" collapsed="false">
      <c r="A1670" s="5" t="s">
        <v>1707</v>
      </c>
      <c r="B1670" s="5" t="n">
        <v>1906068</v>
      </c>
      <c r="C1670" s="5" t="s">
        <v>183</v>
      </c>
      <c r="D1670" s="6" t="str">
        <f aca="false">IFERROR(INDEX('1. Benavídez'!$A:$B,MATCH($A1670,'1. Benavídez'!$A:$A,0),2),"")</f>
        <v/>
      </c>
      <c r="E1670" s="6" t="str">
        <f aca="false">IFERROR(INDEX('2. Gallo'!$B:$D,MATCH($A1670,'2. Gallo'!$B:$B,0),3),"")</f>
        <v/>
      </c>
      <c r="F1670" s="6" t="str">
        <f aca="false">IFERROR(INDEX('3. Anea'!$B:$D,MATCH($A1670,'3. Anea'!$B:$B,0),2),"")</f>
        <v/>
      </c>
      <c r="G1670" s="6" t="str">
        <f aca="false">IFERROR(INDEX('4. Pilar'!$A:$C,MATCH($A1670,'4. Pilar'!$A:$A,0),2),"")</f>
        <v/>
      </c>
      <c r="H1670" s="6" t="str">
        <f aca="false">IFERROR(INDEX('5. Tortuguitas'!$B:$D,MATCH($A1670,'5. Tortuguitas'!$B:$B,0),2),"")</f>
        <v/>
      </c>
      <c r="I1670" s="6" t="str">
        <f aca="false">IFERROR(INDEX('6. Del Viso'!$A:$B,MATCH($A1670,'6. Del Viso'!$A:$A,0),3),"")</f>
        <v/>
      </c>
      <c r="J1670" s="6" t="str">
        <f aca="false">IFERROR(INDEX('7. Chica Glade'!$B:$F,MATCH($A1670,'7. Chica Glade'!$B:$B,0),2),"")</f>
        <v/>
      </c>
      <c r="K1670" s="6" t="str">
        <f aca="false">IFERROR(INDEX('8. Veterinaria'!$A:$B,MATCH($A1670,'8. Veterinaria'!$A:$A,0),2),"")</f>
        <v/>
      </c>
      <c r="L1670" s="6" t="str">
        <f aca="false">IFERROR(INDEX('9. Hipocampus'!$A:$B,MATCH($A1670,'9. Hipocampus'!$A:$A,0),2),"")</f>
        <v/>
      </c>
      <c r="M1670" s="6" t="str">
        <f aca="false">IFERROR(INDEX('11. Mundo Mascotas'!$B:$D,MATCH($A1670,'11. Mundo Mascotas'!$B:$B,0),2),"")</f>
        <v/>
      </c>
      <c r="N1670" s="6" t="str">
        <f aca="false">IFERROR(INDEX('12. Yaguar'!$B:$E,MATCH($A1670,'12. Yaguar'!$B:$B,0),2),"")</f>
        <v/>
      </c>
      <c r="O1670" s="6" t="str">
        <f aca="false">IFERROR(INDEX('13. King Clor'!$A:$B,MATCH($A1670,'13. King Clor'!$A:$A,0),2),"")</f>
        <v/>
      </c>
      <c r="P1670" s="6" t="str">
        <f aca="false">IFERROR(INDEX('14. Diserquim'!$A:$B,MATCH($A1670,'14. Diserquim'!$A:$A,0),2),"")</f>
        <v/>
      </c>
      <c r="Q1670" s="6" t="str">
        <f aca="false">IFERROR(INDEX('15. Moreno'!$A:$B,MATCH($A1670,'15. Moreno'!$A:$A,0),2),"")</f>
        <v/>
      </c>
      <c r="R1670" s="6" t="str">
        <f aca="false">IFERROR(INDEX('10. Collares'!$J:$K,MATCH($A1670,'10. Collares'!$J:$J,0),2),"")</f>
        <v/>
      </c>
      <c r="S1670" s="6" t="str">
        <f aca="false">IFERROR(INDEX('13. King Clor'!$G:$H,MATCH($A1670,'13. King Clor'!$G:$G,0),2),"")</f>
        <v/>
      </c>
      <c r="T1670" s="6" t="str">
        <f aca="false">IFERROR(INDEX('10. Collares'!$A:$B,MATCH($A1670,'10. Collares'!$A:$A,0),2),"")</f>
        <v/>
      </c>
      <c r="U1670" s="6" t="str">
        <f aca="false">IFERROR(INDEX('16. Mis nietos'!$B:$C,MATCH($A1670,'16. Mis nietos'!$B:$B,0),2),"")</f>
        <v/>
      </c>
      <c r="V1670" s="6" t="str">
        <f aca="false">IFERROR(INDEX('17. Profesional Vet'!$A:$B,MATCH($A1670,'17. Profesional Vet'!$A:$A,0),2),"")</f>
        <v/>
      </c>
      <c r="W1670" s="6" t="str">
        <f aca="false">IFERROR(INDEX('18. Premier'!$A:$B,MATCH($A1670,'18. Premier'!$A:$A,0),2),"")</f>
        <v/>
      </c>
      <c r="X1670" s="6" t="str">
        <f aca="false">IFERROR(INDEX('19. Dacam'!$A:$B,MATCH($A1670,'19. Dacam'!$A:$A,0),2),"")</f>
        <v/>
      </c>
      <c r="Y1670" s="6" t="str">
        <f aca="false">IFERROR(INDEX('20. Proveedor'!$A:$B,MATCH($A1670,'20. Proveedor'!$A:$A,0),2),"")</f>
        <v/>
      </c>
      <c r="Z1670" s="6" t="str">
        <f aca="false">IFERROR(INDEX('21. Saphirus'!$A:$B,MATCH($A1670,'21. Saphirus'!$A:$A,0),2),"")</f>
        <v/>
      </c>
    </row>
    <row r="1671" customFormat="false" ht="15.75" hidden="false" customHeight="true" outlineLevel="0" collapsed="false">
      <c r="A1671" s="5" t="s">
        <v>1708</v>
      </c>
      <c r="B1671" s="5" t="n">
        <v>1905716</v>
      </c>
      <c r="C1671" s="5" t="s">
        <v>33</v>
      </c>
      <c r="D1671" s="6" t="str">
        <f aca="false">IFERROR(INDEX('1. Benavídez'!$A:$B,MATCH($A1671,'1. Benavídez'!$A:$A,0),2),"")</f>
        <v/>
      </c>
      <c r="E1671" s="6" t="str">
        <f aca="false">IFERROR(INDEX('2. Gallo'!$B:$D,MATCH($A1671,'2. Gallo'!$B:$B,0),3),"")</f>
        <v/>
      </c>
      <c r="F1671" s="6" t="str">
        <f aca="false">IFERROR(INDEX('3. Anea'!$B:$D,MATCH($A1671,'3. Anea'!$B:$B,0),2),"")</f>
        <v/>
      </c>
      <c r="G1671" s="6" t="str">
        <f aca="false">IFERROR(INDEX('4. Pilar'!$A:$C,MATCH($A1671,'4. Pilar'!$A:$A,0),2),"")</f>
        <v/>
      </c>
      <c r="H1671" s="6" t="str">
        <f aca="false">IFERROR(INDEX('5. Tortuguitas'!$B:$D,MATCH($A1671,'5. Tortuguitas'!$B:$B,0),2),"")</f>
        <v/>
      </c>
      <c r="I1671" s="6" t="str">
        <f aca="false">IFERROR(INDEX('6. Del Viso'!$A:$B,MATCH($A1671,'6. Del Viso'!$A:$A,0),3),"")</f>
        <v/>
      </c>
      <c r="J1671" s="6" t="str">
        <f aca="false">IFERROR(INDEX('7. Chica Glade'!$B:$F,MATCH($A1671,'7. Chica Glade'!$B:$B,0),2),"")</f>
        <v/>
      </c>
      <c r="K1671" s="6" t="str">
        <f aca="false">IFERROR(INDEX('8. Veterinaria'!$A:$B,MATCH($A1671,'8. Veterinaria'!$A:$A,0),2),"")</f>
        <v/>
      </c>
      <c r="L1671" s="6" t="n">
        <f aca="false">IFERROR(INDEX('9. Hipocampus'!$A:$B,MATCH($A1671,'9. Hipocampus'!$A:$A,0),2),"")</f>
        <v>13104</v>
      </c>
      <c r="M1671" s="6" t="str">
        <f aca="false">IFERROR(INDEX('11. Mundo Mascotas'!$B:$D,MATCH($A1671,'11. Mundo Mascotas'!$B:$B,0),2),"")</f>
        <v/>
      </c>
      <c r="N1671" s="6" t="str">
        <f aca="false">IFERROR(INDEX('12. Yaguar'!$B:$E,MATCH($A1671,'12. Yaguar'!$B:$B,0),2),"")</f>
        <v/>
      </c>
      <c r="O1671" s="6" t="str">
        <f aca="false">IFERROR(INDEX('13. King Clor'!$A:$B,MATCH($A1671,'13. King Clor'!$A:$A,0),2),"")</f>
        <v/>
      </c>
      <c r="P1671" s="6" t="str">
        <f aca="false">IFERROR(INDEX('14. Diserquim'!$A:$B,MATCH($A1671,'14. Diserquim'!$A:$A,0),2),"")</f>
        <v/>
      </c>
      <c r="Q1671" s="6" t="str">
        <f aca="false">IFERROR(INDEX('15. Moreno'!$A:$B,MATCH($A1671,'15. Moreno'!$A:$A,0),2),"")</f>
        <v/>
      </c>
      <c r="R1671" s="6" t="str">
        <f aca="false">IFERROR(INDEX('10. Collares'!$J:$K,MATCH($A1671,'10. Collares'!$J:$J,0),2),"")</f>
        <v/>
      </c>
      <c r="S1671" s="6" t="str">
        <f aca="false">IFERROR(INDEX('13. King Clor'!$G:$H,MATCH($A1671,'13. King Clor'!$G:$G,0),2),"")</f>
        <v/>
      </c>
      <c r="T1671" s="6" t="str">
        <f aca="false">IFERROR(INDEX('10. Collares'!$A:$B,MATCH($A1671,'10. Collares'!$A:$A,0),2),"")</f>
        <v/>
      </c>
      <c r="U1671" s="6" t="str">
        <f aca="false">IFERROR(INDEX('16. Mis nietos'!$B:$C,MATCH($A1671,'16. Mis nietos'!$B:$B,0),2),"")</f>
        <v/>
      </c>
      <c r="V1671" s="6" t="str">
        <f aca="false">IFERROR(INDEX('17. Profesional Vet'!$A:$B,MATCH($A1671,'17. Profesional Vet'!$A:$A,0),2),"")</f>
        <v/>
      </c>
      <c r="W1671" s="6" t="str">
        <f aca="false">IFERROR(INDEX('18. Premier'!$A:$B,MATCH($A1671,'18. Premier'!$A:$A,0),2),"")</f>
        <v/>
      </c>
      <c r="X1671" s="6" t="str">
        <f aca="false">IFERROR(INDEX('19. Dacam'!$A:$B,MATCH($A1671,'19. Dacam'!$A:$A,0),2),"")</f>
        <v/>
      </c>
      <c r="Y1671" s="6" t="str">
        <f aca="false">IFERROR(INDEX('20. Proveedor'!$A:$B,MATCH($A1671,'20. Proveedor'!$A:$A,0),2),"")</f>
        <v/>
      </c>
      <c r="Z1671" s="6" t="str">
        <f aca="false">IFERROR(INDEX('21. Saphirus'!$A:$B,MATCH($A1671,'21. Saphirus'!$A:$A,0),2),"")</f>
        <v/>
      </c>
    </row>
    <row r="1672" customFormat="false" ht="15.75" hidden="false" customHeight="true" outlineLevel="0" collapsed="false">
      <c r="A1672" s="5" t="s">
        <v>1709</v>
      </c>
      <c r="B1672" s="5" t="n">
        <v>1905275</v>
      </c>
      <c r="C1672" s="5" t="s">
        <v>33</v>
      </c>
      <c r="D1672" s="6" t="str">
        <f aca="false">IFERROR(INDEX('1. Benavídez'!$A:$B,MATCH($A1672,'1. Benavídez'!$A:$A,0),2),"")</f>
        <v/>
      </c>
      <c r="E1672" s="6" t="str">
        <f aca="false">IFERROR(INDEX('2. Gallo'!$B:$D,MATCH($A1672,'2. Gallo'!$B:$B,0),3),"")</f>
        <v/>
      </c>
      <c r="F1672" s="6" t="str">
        <f aca="false">IFERROR(INDEX('3. Anea'!$B:$D,MATCH($A1672,'3. Anea'!$B:$B,0),2),"")</f>
        <v/>
      </c>
      <c r="G1672" s="6" t="str">
        <f aca="false">IFERROR(INDEX('4. Pilar'!$A:$C,MATCH($A1672,'4. Pilar'!$A:$A,0),2),"")</f>
        <v/>
      </c>
      <c r="H1672" s="6" t="str">
        <f aca="false">IFERROR(INDEX('5. Tortuguitas'!$B:$D,MATCH($A1672,'5. Tortuguitas'!$B:$B,0),2),"")</f>
        <v/>
      </c>
      <c r="I1672" s="6" t="str">
        <f aca="false">IFERROR(INDEX('6. Del Viso'!$A:$B,MATCH($A1672,'6. Del Viso'!$A:$A,0),3),"")</f>
        <v/>
      </c>
      <c r="J1672" s="6" t="str">
        <f aca="false">IFERROR(INDEX('7. Chica Glade'!$B:$F,MATCH($A1672,'7. Chica Glade'!$B:$B,0),2),"")</f>
        <v/>
      </c>
      <c r="K1672" s="6" t="str">
        <f aca="false">IFERROR(INDEX('8. Veterinaria'!$A:$B,MATCH($A1672,'8. Veterinaria'!$A:$A,0),2),"")</f>
        <v/>
      </c>
      <c r="L1672" s="6" t="str">
        <f aca="false">IFERROR(INDEX('9. Hipocampus'!$A:$B,MATCH($A1672,'9. Hipocampus'!$A:$A,0),2),"")</f>
        <v/>
      </c>
      <c r="M1672" s="6" t="str">
        <f aca="false">IFERROR(INDEX('11. Mundo Mascotas'!$B:$D,MATCH($A1672,'11. Mundo Mascotas'!$B:$B,0),2),"")</f>
        <v/>
      </c>
      <c r="N1672" s="6" t="str">
        <f aca="false">IFERROR(INDEX('12. Yaguar'!$B:$E,MATCH($A1672,'12. Yaguar'!$B:$B,0),2),"")</f>
        <v/>
      </c>
      <c r="O1672" s="6" t="str">
        <f aca="false">IFERROR(INDEX('13. King Clor'!$A:$B,MATCH($A1672,'13. King Clor'!$A:$A,0),2),"")</f>
        <v/>
      </c>
      <c r="P1672" s="6" t="str">
        <f aca="false">IFERROR(INDEX('14. Diserquim'!$A:$B,MATCH($A1672,'14. Diserquim'!$A:$A,0),2),"")</f>
        <v/>
      </c>
      <c r="Q1672" s="6" t="str">
        <f aca="false">IFERROR(INDEX('15. Moreno'!$A:$B,MATCH($A1672,'15. Moreno'!$A:$A,0),2),"")</f>
        <v/>
      </c>
      <c r="R1672" s="6" t="str">
        <f aca="false">IFERROR(INDEX('10. Collares'!$J:$K,MATCH($A1672,'10. Collares'!$J:$J,0),2),"")</f>
        <v/>
      </c>
      <c r="S1672" s="6" t="str">
        <f aca="false">IFERROR(INDEX('13. King Clor'!$G:$H,MATCH($A1672,'13. King Clor'!$G:$G,0),2),"")</f>
        <v/>
      </c>
      <c r="T1672" s="6" t="str">
        <f aca="false">IFERROR(INDEX('10. Collares'!$A:$B,MATCH($A1672,'10. Collares'!$A:$A,0),2),"")</f>
        <v/>
      </c>
      <c r="U1672" s="6" t="str">
        <f aca="false">IFERROR(INDEX('16. Mis nietos'!$B:$C,MATCH($A1672,'16. Mis nietos'!$B:$B,0),2),"")</f>
        <v/>
      </c>
      <c r="V1672" s="6" t="str">
        <f aca="false">IFERROR(INDEX('17. Profesional Vet'!$A:$B,MATCH($A1672,'17. Profesional Vet'!$A:$A,0),2),"")</f>
        <v/>
      </c>
      <c r="W1672" s="6" t="str">
        <f aca="false">IFERROR(INDEX('18. Premier'!$A:$B,MATCH($A1672,'18. Premier'!$A:$A,0),2),"")</f>
        <v/>
      </c>
      <c r="X1672" s="6" t="str">
        <f aca="false">IFERROR(INDEX('19. Dacam'!$A:$B,MATCH($A1672,'19. Dacam'!$A:$A,0),2),"")</f>
        <v/>
      </c>
      <c r="Y1672" s="6" t="str">
        <f aca="false">IFERROR(INDEX('20. Proveedor'!$A:$B,MATCH($A1672,'20. Proveedor'!$A:$A,0),2),"")</f>
        <v/>
      </c>
      <c r="Z1672" s="6" t="str">
        <f aca="false">IFERROR(INDEX('21. Saphirus'!$A:$B,MATCH($A1672,'21. Saphirus'!$A:$A,0),2),"")</f>
        <v/>
      </c>
    </row>
    <row r="1673" customFormat="false" ht="15.75" hidden="false" customHeight="true" outlineLevel="0" collapsed="false">
      <c r="A1673" s="5" t="s">
        <v>1710</v>
      </c>
      <c r="B1673" s="5" t="n">
        <v>1906068</v>
      </c>
      <c r="C1673" s="5" t="s">
        <v>33</v>
      </c>
      <c r="D1673" s="6" t="str">
        <f aca="false">IFERROR(INDEX('1. Benavídez'!$A:$B,MATCH($A1673,'1. Benavídez'!$A:$A,0),2),"")</f>
        <v/>
      </c>
      <c r="E1673" s="6" t="str">
        <f aca="false">IFERROR(INDEX('2. Gallo'!$B:$D,MATCH($A1673,'2. Gallo'!$B:$B,0),3),"")</f>
        <v/>
      </c>
      <c r="F1673" s="6" t="str">
        <f aca="false">IFERROR(INDEX('3. Anea'!$B:$D,MATCH($A1673,'3. Anea'!$B:$B,0),2),"")</f>
        <v/>
      </c>
      <c r="G1673" s="6" t="str">
        <f aca="false">IFERROR(INDEX('4. Pilar'!$A:$C,MATCH($A1673,'4. Pilar'!$A:$A,0),2),"")</f>
        <v/>
      </c>
      <c r="H1673" s="6" t="str">
        <f aca="false">IFERROR(INDEX('5. Tortuguitas'!$B:$D,MATCH($A1673,'5. Tortuguitas'!$B:$B,0),2),"")</f>
        <v/>
      </c>
      <c r="I1673" s="6" t="str">
        <f aca="false">IFERROR(INDEX('6. Del Viso'!$A:$B,MATCH($A1673,'6. Del Viso'!$A:$A,0),3),"")</f>
        <v/>
      </c>
      <c r="J1673" s="6" t="str">
        <f aca="false">IFERROR(INDEX('7. Chica Glade'!$B:$F,MATCH($A1673,'7. Chica Glade'!$B:$B,0),2),"")</f>
        <v/>
      </c>
      <c r="K1673" s="6" t="str">
        <f aca="false">IFERROR(INDEX('8. Veterinaria'!$A:$B,MATCH($A1673,'8. Veterinaria'!$A:$A,0),2),"")</f>
        <v/>
      </c>
      <c r="L1673" s="6" t="str">
        <f aca="false">IFERROR(INDEX('9. Hipocampus'!$A:$B,MATCH($A1673,'9. Hipocampus'!$A:$A,0),2),"")</f>
        <v/>
      </c>
      <c r="M1673" s="6" t="str">
        <f aca="false">IFERROR(INDEX('11. Mundo Mascotas'!$B:$D,MATCH($A1673,'11. Mundo Mascotas'!$B:$B,0),2),"")</f>
        <v/>
      </c>
      <c r="N1673" s="6" t="str">
        <f aca="false">IFERROR(INDEX('12. Yaguar'!$B:$E,MATCH($A1673,'12. Yaguar'!$B:$B,0),2),"")</f>
        <v/>
      </c>
      <c r="O1673" s="6" t="str">
        <f aca="false">IFERROR(INDEX('13. King Clor'!$A:$B,MATCH($A1673,'13. King Clor'!$A:$A,0),2),"")</f>
        <v/>
      </c>
      <c r="P1673" s="6" t="str">
        <f aca="false">IFERROR(INDEX('14. Diserquim'!$A:$B,MATCH($A1673,'14. Diserquim'!$A:$A,0),2),"")</f>
        <v/>
      </c>
      <c r="Q1673" s="6" t="str">
        <f aca="false">IFERROR(INDEX('15. Moreno'!$A:$B,MATCH($A1673,'15. Moreno'!$A:$A,0),2),"")</f>
        <v/>
      </c>
      <c r="R1673" s="6" t="str">
        <f aca="false">IFERROR(INDEX('10. Collares'!$J:$K,MATCH($A1673,'10. Collares'!$J:$J,0),2),"")</f>
        <v/>
      </c>
      <c r="S1673" s="6" t="str">
        <f aca="false">IFERROR(INDEX('13. King Clor'!$G:$H,MATCH($A1673,'13. King Clor'!$G:$G,0),2),"")</f>
        <v/>
      </c>
      <c r="T1673" s="6" t="str">
        <f aca="false">IFERROR(INDEX('10. Collares'!$A:$B,MATCH($A1673,'10. Collares'!$A:$A,0),2),"")</f>
        <v/>
      </c>
      <c r="U1673" s="6" t="str">
        <f aca="false">IFERROR(INDEX('16. Mis nietos'!$B:$C,MATCH($A1673,'16. Mis nietos'!$B:$B,0),2),"")</f>
        <v/>
      </c>
      <c r="V1673" s="6" t="str">
        <f aca="false">IFERROR(INDEX('17. Profesional Vet'!$A:$B,MATCH($A1673,'17. Profesional Vet'!$A:$A,0),2),"")</f>
        <v/>
      </c>
      <c r="W1673" s="6" t="str">
        <f aca="false">IFERROR(INDEX('18. Premier'!$A:$B,MATCH($A1673,'18. Premier'!$A:$A,0),2),"")</f>
        <v/>
      </c>
      <c r="X1673" s="6" t="str">
        <f aca="false">IFERROR(INDEX('19. Dacam'!$A:$B,MATCH($A1673,'19. Dacam'!$A:$A,0),2),"")</f>
        <v/>
      </c>
      <c r="Y1673" s="6" t="str">
        <f aca="false">IFERROR(INDEX('20. Proveedor'!$A:$B,MATCH($A1673,'20. Proveedor'!$A:$A,0),2),"")</f>
        <v/>
      </c>
      <c r="Z1673" s="6" t="str">
        <f aca="false">IFERROR(INDEX('21. Saphirus'!$A:$B,MATCH($A1673,'21. Saphirus'!$A:$A,0),2),"")</f>
        <v/>
      </c>
    </row>
    <row r="1674" customFormat="false" ht="15.75" hidden="false" customHeight="true" outlineLevel="0" collapsed="false">
      <c r="A1674" s="5" t="s">
        <v>1711</v>
      </c>
      <c r="B1674" s="5" t="n">
        <v>4402</v>
      </c>
      <c r="C1674" s="5" t="s">
        <v>33</v>
      </c>
      <c r="D1674" s="6" t="str">
        <f aca="false">IFERROR(INDEX('1. Benavídez'!$A:$B,MATCH($A1674,'1. Benavídez'!$A:$A,0),2),"")</f>
        <v/>
      </c>
      <c r="E1674" s="6" t="str">
        <f aca="false">IFERROR(INDEX('2. Gallo'!$B:$D,MATCH($A1674,'2. Gallo'!$B:$B,0),3),"")</f>
        <v/>
      </c>
      <c r="F1674" s="6" t="n">
        <f aca="false">IFERROR(INDEX('3. Anea'!$B:$D,MATCH($A1674,'3. Anea'!$B:$B,0),2),"")</f>
        <v>0</v>
      </c>
      <c r="G1674" s="6" t="str">
        <f aca="false">IFERROR(INDEX('4. Pilar'!$A:$C,MATCH($A1674,'4. Pilar'!$A:$A,0),2),"")</f>
        <v/>
      </c>
      <c r="H1674" s="6" t="str">
        <f aca="false">IFERROR(INDEX('5. Tortuguitas'!$B:$D,MATCH($A1674,'5. Tortuguitas'!$B:$B,0),2),"")</f>
        <v/>
      </c>
      <c r="I1674" s="6" t="str">
        <f aca="false">IFERROR(INDEX('6. Del Viso'!$A:$B,MATCH($A1674,'6. Del Viso'!$A:$A,0),3),"")</f>
        <v/>
      </c>
      <c r="J1674" s="6" t="str">
        <f aca="false">IFERROR(INDEX('7. Chica Glade'!$B:$F,MATCH($A1674,'7. Chica Glade'!$B:$B,0),2),"")</f>
        <v/>
      </c>
      <c r="K1674" s="6" t="str">
        <f aca="false">IFERROR(INDEX('8. Veterinaria'!$A:$B,MATCH($A1674,'8. Veterinaria'!$A:$A,0),2),"")</f>
        <v/>
      </c>
      <c r="L1674" s="6" t="str">
        <f aca="false">IFERROR(INDEX('9. Hipocampus'!$A:$B,MATCH($A1674,'9. Hipocampus'!$A:$A,0),2),"")</f>
        <v/>
      </c>
      <c r="M1674" s="6" t="str">
        <f aca="false">IFERROR(INDEX('11. Mundo Mascotas'!$B:$D,MATCH($A1674,'11. Mundo Mascotas'!$B:$B,0),2),"")</f>
        <v/>
      </c>
      <c r="N1674" s="6" t="str">
        <f aca="false">IFERROR(INDEX('12. Yaguar'!$B:$E,MATCH($A1674,'12. Yaguar'!$B:$B,0),2),"")</f>
        <v/>
      </c>
      <c r="O1674" s="6" t="str">
        <f aca="false">IFERROR(INDEX('13. King Clor'!$A:$B,MATCH($A1674,'13. King Clor'!$A:$A,0),2),"")</f>
        <v/>
      </c>
      <c r="P1674" s="6" t="str">
        <f aca="false">IFERROR(INDEX('14. Diserquim'!$A:$B,MATCH($A1674,'14. Diserquim'!$A:$A,0),2),"")</f>
        <v/>
      </c>
      <c r="Q1674" s="6" t="str">
        <f aca="false">IFERROR(INDEX('15. Moreno'!$A:$B,MATCH($A1674,'15. Moreno'!$A:$A,0),2),"")</f>
        <v/>
      </c>
      <c r="R1674" s="6" t="str">
        <f aca="false">IFERROR(INDEX('10. Collares'!$J:$K,MATCH($A1674,'10. Collares'!$J:$J,0),2),"")</f>
        <v/>
      </c>
      <c r="S1674" s="6" t="str">
        <f aca="false">IFERROR(INDEX('13. King Clor'!$G:$H,MATCH($A1674,'13. King Clor'!$G:$G,0),2),"")</f>
        <v/>
      </c>
      <c r="T1674" s="6" t="str">
        <f aca="false">IFERROR(INDEX('10. Collares'!$A:$B,MATCH($A1674,'10. Collares'!$A:$A,0),2),"")</f>
        <v/>
      </c>
      <c r="U1674" s="6" t="str">
        <f aca="false">IFERROR(INDEX('16. Mis nietos'!$B:$C,MATCH($A1674,'16. Mis nietos'!$B:$B,0),2),"")</f>
        <v/>
      </c>
      <c r="V1674" s="6" t="str">
        <f aca="false">IFERROR(INDEX('17. Profesional Vet'!$A:$B,MATCH($A1674,'17. Profesional Vet'!$A:$A,0),2),"")</f>
        <v/>
      </c>
      <c r="W1674" s="6" t="str">
        <f aca="false">IFERROR(INDEX('18. Premier'!$A:$B,MATCH($A1674,'18. Premier'!$A:$A,0),2),"")</f>
        <v/>
      </c>
      <c r="X1674" s="6" t="str">
        <f aca="false">IFERROR(INDEX('19. Dacam'!$A:$B,MATCH($A1674,'19. Dacam'!$A:$A,0),2),"")</f>
        <v/>
      </c>
      <c r="Y1674" s="6" t="str">
        <f aca="false">IFERROR(INDEX('20. Proveedor'!$A:$B,MATCH($A1674,'20. Proveedor'!$A:$A,0),2),"")</f>
        <v/>
      </c>
      <c r="Z1674" s="6" t="str">
        <f aca="false">IFERROR(INDEX('21. Saphirus'!$A:$B,MATCH($A1674,'21. Saphirus'!$A:$A,0),2),"")</f>
        <v/>
      </c>
    </row>
    <row r="1675" customFormat="false" ht="15.75" hidden="false" customHeight="true" outlineLevel="0" collapsed="false">
      <c r="A1675" s="5" t="s">
        <v>1712</v>
      </c>
      <c r="B1675" s="5" t="n">
        <v>1905276</v>
      </c>
      <c r="C1675" s="5" t="s">
        <v>33</v>
      </c>
      <c r="D1675" s="6" t="str">
        <f aca="false">IFERROR(INDEX('1. Benavídez'!$A:$B,MATCH($A1675,'1. Benavídez'!$A:$A,0),2),"")</f>
        <v/>
      </c>
      <c r="E1675" s="6" t="str">
        <f aca="false">IFERROR(INDEX('2. Gallo'!$B:$D,MATCH($A1675,'2. Gallo'!$B:$B,0),3),"")</f>
        <v/>
      </c>
      <c r="F1675" s="6" t="str">
        <f aca="false">IFERROR(INDEX('3. Anea'!$B:$D,MATCH($A1675,'3. Anea'!$B:$B,0),2),"")</f>
        <v/>
      </c>
      <c r="G1675" s="6" t="str">
        <f aca="false">IFERROR(INDEX('4. Pilar'!$A:$C,MATCH($A1675,'4. Pilar'!$A:$A,0),2),"")</f>
        <v/>
      </c>
      <c r="H1675" s="6" t="str">
        <f aca="false">IFERROR(INDEX('5. Tortuguitas'!$B:$D,MATCH($A1675,'5. Tortuguitas'!$B:$B,0),2),"")</f>
        <v/>
      </c>
      <c r="I1675" s="6" t="str">
        <f aca="false">IFERROR(INDEX('6. Del Viso'!$A:$B,MATCH($A1675,'6. Del Viso'!$A:$A,0),3),"")</f>
        <v/>
      </c>
      <c r="J1675" s="6" t="str">
        <f aca="false">IFERROR(INDEX('7. Chica Glade'!$B:$F,MATCH($A1675,'7. Chica Glade'!$B:$B,0),2),"")</f>
        <v/>
      </c>
      <c r="K1675" s="6" t="str">
        <f aca="false">IFERROR(INDEX('8. Veterinaria'!$A:$B,MATCH($A1675,'8. Veterinaria'!$A:$A,0),2),"")</f>
        <v/>
      </c>
      <c r="L1675" s="6" t="n">
        <f aca="false">IFERROR(INDEX('9. Hipocampus'!$A:$B,MATCH($A1675,'9. Hipocampus'!$A:$A,0),2),"")</f>
        <v>11088</v>
      </c>
      <c r="M1675" s="6" t="str">
        <f aca="false">IFERROR(INDEX('11. Mundo Mascotas'!$B:$D,MATCH($A1675,'11. Mundo Mascotas'!$B:$B,0),2),"")</f>
        <v/>
      </c>
      <c r="N1675" s="6" t="str">
        <f aca="false">IFERROR(INDEX('12. Yaguar'!$B:$E,MATCH($A1675,'12. Yaguar'!$B:$B,0),2),"")</f>
        <v/>
      </c>
      <c r="O1675" s="6" t="str">
        <f aca="false">IFERROR(INDEX('13. King Clor'!$A:$B,MATCH($A1675,'13. King Clor'!$A:$A,0),2),"")</f>
        <v/>
      </c>
      <c r="P1675" s="6" t="str">
        <f aca="false">IFERROR(INDEX('14. Diserquim'!$A:$B,MATCH($A1675,'14. Diserquim'!$A:$A,0),2),"")</f>
        <v/>
      </c>
      <c r="Q1675" s="6" t="str">
        <f aca="false">IFERROR(INDEX('15. Moreno'!$A:$B,MATCH($A1675,'15. Moreno'!$A:$A,0),2),"")</f>
        <v/>
      </c>
      <c r="R1675" s="6" t="str">
        <f aca="false">IFERROR(INDEX('10. Collares'!$J:$K,MATCH($A1675,'10. Collares'!$J:$J,0),2),"")</f>
        <v/>
      </c>
      <c r="S1675" s="6" t="str">
        <f aca="false">IFERROR(INDEX('13. King Clor'!$G:$H,MATCH($A1675,'13. King Clor'!$G:$G,0),2),"")</f>
        <v/>
      </c>
      <c r="T1675" s="6" t="str">
        <f aca="false">IFERROR(INDEX('10. Collares'!$A:$B,MATCH($A1675,'10. Collares'!$A:$A,0),2),"")</f>
        <v/>
      </c>
      <c r="U1675" s="6" t="str">
        <f aca="false">IFERROR(INDEX('16. Mis nietos'!$B:$C,MATCH($A1675,'16. Mis nietos'!$B:$B,0),2),"")</f>
        <v/>
      </c>
      <c r="V1675" s="6" t="str">
        <f aca="false">IFERROR(INDEX('17. Profesional Vet'!$A:$B,MATCH($A1675,'17. Profesional Vet'!$A:$A,0),2),"")</f>
        <v/>
      </c>
      <c r="W1675" s="6" t="str">
        <f aca="false">IFERROR(INDEX('18. Premier'!$A:$B,MATCH($A1675,'18. Premier'!$A:$A,0),2),"")</f>
        <v/>
      </c>
      <c r="X1675" s="6" t="str">
        <f aca="false">IFERROR(INDEX('19. Dacam'!$A:$B,MATCH($A1675,'19. Dacam'!$A:$A,0),2),"")</f>
        <v/>
      </c>
      <c r="Y1675" s="6" t="str">
        <f aca="false">IFERROR(INDEX('20. Proveedor'!$A:$B,MATCH($A1675,'20. Proveedor'!$A:$A,0),2),"")</f>
        <v/>
      </c>
      <c r="Z1675" s="6" t="str">
        <f aca="false">IFERROR(INDEX('21. Saphirus'!$A:$B,MATCH($A1675,'21. Saphirus'!$A:$A,0),2),"")</f>
        <v/>
      </c>
    </row>
    <row r="1676" customFormat="false" ht="15.75" hidden="false" customHeight="true" outlineLevel="0" collapsed="false">
      <c r="A1676" s="5" t="s">
        <v>1713</v>
      </c>
      <c r="B1676" s="5" t="n">
        <v>44505</v>
      </c>
      <c r="C1676" s="5" t="s">
        <v>33</v>
      </c>
      <c r="D1676" s="6" t="str">
        <f aca="false">IFERROR(INDEX('1. Benavídez'!$A:$B,MATCH($A1676,'1. Benavídez'!$A:$A,0),2),"")</f>
        <v/>
      </c>
      <c r="E1676" s="6" t="str">
        <f aca="false">IFERROR(INDEX('2. Gallo'!$B:$D,MATCH($A1676,'2. Gallo'!$B:$B,0),3),"")</f>
        <v/>
      </c>
      <c r="F1676" s="6" t="str">
        <f aca="false">IFERROR(INDEX('3. Anea'!$B:$D,MATCH($A1676,'3. Anea'!$B:$B,0),2),"")</f>
        <v/>
      </c>
      <c r="G1676" s="6" t="str">
        <f aca="false">IFERROR(INDEX('4. Pilar'!$A:$C,MATCH($A1676,'4. Pilar'!$A:$A,0),2),"")</f>
        <v/>
      </c>
      <c r="H1676" s="6" t="str">
        <f aca="false">IFERROR(INDEX('5. Tortuguitas'!$B:$D,MATCH($A1676,'5. Tortuguitas'!$B:$B,0),2),"")</f>
        <v/>
      </c>
      <c r="I1676" s="6" t="str">
        <f aca="false">IFERROR(INDEX('6. Del Viso'!$A:$B,MATCH($A1676,'6. Del Viso'!$A:$A,0),3),"")</f>
        <v/>
      </c>
      <c r="J1676" s="6" t="str">
        <f aca="false">IFERROR(INDEX('7. Chica Glade'!$B:$F,MATCH($A1676,'7. Chica Glade'!$B:$B,0),2),"")</f>
        <v/>
      </c>
      <c r="K1676" s="6" t="str">
        <f aca="false">IFERROR(INDEX('8. Veterinaria'!$A:$B,MATCH($A1676,'8. Veterinaria'!$A:$A,0),2),"")</f>
        <v/>
      </c>
      <c r="L1676" s="6" t="str">
        <f aca="false">IFERROR(INDEX('9. Hipocampus'!$A:$B,MATCH($A1676,'9. Hipocampus'!$A:$A,0),2),"")</f>
        <v/>
      </c>
      <c r="M1676" s="6" t="str">
        <f aca="false">IFERROR(INDEX('11. Mundo Mascotas'!$B:$D,MATCH($A1676,'11. Mundo Mascotas'!$B:$B,0),2),"")</f>
        <v/>
      </c>
      <c r="N1676" s="6" t="str">
        <f aca="false">IFERROR(INDEX('12. Yaguar'!$B:$E,MATCH($A1676,'12. Yaguar'!$B:$B,0),2),"")</f>
        <v/>
      </c>
      <c r="O1676" s="6" t="str">
        <f aca="false">IFERROR(INDEX('13. King Clor'!$A:$B,MATCH($A1676,'13. King Clor'!$A:$A,0),2),"")</f>
        <v/>
      </c>
      <c r="P1676" s="6" t="str">
        <f aca="false">IFERROR(INDEX('14. Diserquim'!$A:$B,MATCH($A1676,'14. Diserquim'!$A:$A,0),2),"")</f>
        <v/>
      </c>
      <c r="Q1676" s="6" t="str">
        <f aca="false">IFERROR(INDEX('15. Moreno'!$A:$B,MATCH($A1676,'15. Moreno'!$A:$A,0),2),"")</f>
        <v/>
      </c>
      <c r="R1676" s="6" t="str">
        <f aca="false">IFERROR(INDEX('10. Collares'!$J:$K,MATCH($A1676,'10. Collares'!$J:$J,0),2),"")</f>
        <v/>
      </c>
      <c r="S1676" s="6" t="str">
        <f aca="false">IFERROR(INDEX('13. King Clor'!$G:$H,MATCH($A1676,'13. King Clor'!$G:$G,0),2),"")</f>
        <v/>
      </c>
      <c r="T1676" s="6" t="str">
        <f aca="false">IFERROR(INDEX('10. Collares'!$A:$B,MATCH($A1676,'10. Collares'!$A:$A,0),2),"")</f>
        <v/>
      </c>
      <c r="U1676" s="6" t="str">
        <f aca="false">IFERROR(INDEX('16. Mis nietos'!$B:$C,MATCH($A1676,'16. Mis nietos'!$B:$B,0),2),"")</f>
        <v/>
      </c>
      <c r="V1676" s="6" t="str">
        <f aca="false">IFERROR(INDEX('17. Profesional Vet'!$A:$B,MATCH($A1676,'17. Profesional Vet'!$A:$A,0),2),"")</f>
        <v/>
      </c>
      <c r="W1676" s="6" t="str">
        <f aca="false">IFERROR(INDEX('18. Premier'!$A:$B,MATCH($A1676,'18. Premier'!$A:$A,0),2),"")</f>
        <v/>
      </c>
      <c r="X1676" s="6" t="str">
        <f aca="false">IFERROR(INDEX('19. Dacam'!$A:$B,MATCH($A1676,'19. Dacam'!$A:$A,0),2),"")</f>
        <v/>
      </c>
      <c r="Y1676" s="6" t="str">
        <f aca="false">IFERROR(INDEX('20. Proveedor'!$A:$B,MATCH($A1676,'20. Proveedor'!$A:$A,0),2),"")</f>
        <v/>
      </c>
      <c r="Z1676" s="6" t="str">
        <f aca="false">IFERROR(INDEX('21. Saphirus'!$A:$B,MATCH($A1676,'21. Saphirus'!$A:$A,0),2),"")</f>
        <v/>
      </c>
    </row>
    <row r="1677" customFormat="false" ht="15.75" hidden="false" customHeight="true" outlineLevel="0" collapsed="false">
      <c r="A1677" s="5" t="s">
        <v>1714</v>
      </c>
      <c r="B1677" s="5" t="n">
        <v>1905441</v>
      </c>
      <c r="C1677" s="5" t="s">
        <v>33</v>
      </c>
      <c r="D1677" s="6" t="str">
        <f aca="false">IFERROR(INDEX('1. Benavídez'!$A:$B,MATCH($A1677,'1. Benavídez'!$A:$A,0),2),"")</f>
        <v/>
      </c>
      <c r="E1677" s="6" t="str">
        <f aca="false">IFERROR(INDEX('2. Gallo'!$B:$D,MATCH($A1677,'2. Gallo'!$B:$B,0),3),"")</f>
        <v/>
      </c>
      <c r="F1677" s="6" t="str">
        <f aca="false">IFERROR(INDEX('3. Anea'!$B:$D,MATCH($A1677,'3. Anea'!$B:$B,0),2),"")</f>
        <v/>
      </c>
      <c r="G1677" s="6" t="str">
        <f aca="false">IFERROR(INDEX('4. Pilar'!$A:$C,MATCH($A1677,'4. Pilar'!$A:$A,0),2),"")</f>
        <v/>
      </c>
      <c r="H1677" s="6" t="str">
        <f aca="false">IFERROR(INDEX('5. Tortuguitas'!$B:$D,MATCH($A1677,'5. Tortuguitas'!$B:$B,0),2),"")</f>
        <v/>
      </c>
      <c r="I1677" s="6" t="str">
        <f aca="false">IFERROR(INDEX('6. Del Viso'!$A:$B,MATCH($A1677,'6. Del Viso'!$A:$A,0),3),"")</f>
        <v/>
      </c>
      <c r="J1677" s="6" t="str">
        <f aca="false">IFERROR(INDEX('7. Chica Glade'!$B:$F,MATCH($A1677,'7. Chica Glade'!$B:$B,0),2),"")</f>
        <v/>
      </c>
      <c r="K1677" s="6" t="str">
        <f aca="false">IFERROR(INDEX('8. Veterinaria'!$A:$B,MATCH($A1677,'8. Veterinaria'!$A:$A,0),2),"")</f>
        <v/>
      </c>
      <c r="L1677" s="6" t="n">
        <f aca="false">IFERROR(INDEX('9. Hipocampus'!$A:$B,MATCH($A1677,'9. Hipocampus'!$A:$A,0),2),"")</f>
        <v>5432</v>
      </c>
      <c r="M1677" s="6" t="str">
        <f aca="false">IFERROR(INDEX('11. Mundo Mascotas'!$B:$D,MATCH($A1677,'11. Mundo Mascotas'!$B:$B,0),2),"")</f>
        <v/>
      </c>
      <c r="N1677" s="6" t="str">
        <f aca="false">IFERROR(INDEX('12. Yaguar'!$B:$E,MATCH($A1677,'12. Yaguar'!$B:$B,0),2),"")</f>
        <v/>
      </c>
      <c r="O1677" s="6" t="str">
        <f aca="false">IFERROR(INDEX('13. King Clor'!$A:$B,MATCH($A1677,'13. King Clor'!$A:$A,0),2),"")</f>
        <v/>
      </c>
      <c r="P1677" s="6" t="str">
        <f aca="false">IFERROR(INDEX('14. Diserquim'!$A:$B,MATCH($A1677,'14. Diserquim'!$A:$A,0),2),"")</f>
        <v/>
      </c>
      <c r="Q1677" s="6" t="str">
        <f aca="false">IFERROR(INDEX('15. Moreno'!$A:$B,MATCH($A1677,'15. Moreno'!$A:$A,0),2),"")</f>
        <v/>
      </c>
      <c r="R1677" s="6" t="str">
        <f aca="false">IFERROR(INDEX('10. Collares'!$J:$K,MATCH($A1677,'10. Collares'!$J:$J,0),2),"")</f>
        <v/>
      </c>
      <c r="S1677" s="6" t="str">
        <f aca="false">IFERROR(INDEX('13. King Clor'!$G:$H,MATCH($A1677,'13. King Clor'!$G:$G,0),2),"")</f>
        <v/>
      </c>
      <c r="T1677" s="6" t="str">
        <f aca="false">IFERROR(INDEX('10. Collares'!$A:$B,MATCH($A1677,'10. Collares'!$A:$A,0),2),"")</f>
        <v/>
      </c>
      <c r="U1677" s="6" t="str">
        <f aca="false">IFERROR(INDEX('16. Mis nietos'!$B:$C,MATCH($A1677,'16. Mis nietos'!$B:$B,0),2),"")</f>
        <v/>
      </c>
      <c r="V1677" s="6" t="str">
        <f aca="false">IFERROR(INDEX('17. Profesional Vet'!$A:$B,MATCH($A1677,'17. Profesional Vet'!$A:$A,0),2),"")</f>
        <v/>
      </c>
      <c r="W1677" s="6" t="str">
        <f aca="false">IFERROR(INDEX('18. Premier'!$A:$B,MATCH($A1677,'18. Premier'!$A:$A,0),2),"")</f>
        <v/>
      </c>
      <c r="X1677" s="6" t="str">
        <f aca="false">IFERROR(INDEX('19. Dacam'!$A:$B,MATCH($A1677,'19. Dacam'!$A:$A,0),2),"")</f>
        <v/>
      </c>
      <c r="Y1677" s="6" t="str">
        <f aca="false">IFERROR(INDEX('20. Proveedor'!$A:$B,MATCH($A1677,'20. Proveedor'!$A:$A,0),2),"")</f>
        <v/>
      </c>
      <c r="Z1677" s="6" t="str">
        <f aca="false">IFERROR(INDEX('21. Saphirus'!$A:$B,MATCH($A1677,'21. Saphirus'!$A:$A,0),2),"")</f>
        <v/>
      </c>
    </row>
    <row r="1678" customFormat="false" ht="15.75" hidden="false" customHeight="true" outlineLevel="0" collapsed="false">
      <c r="A1678" s="5" t="s">
        <v>1715</v>
      </c>
      <c r="B1678" s="5" t="n">
        <v>1905440</v>
      </c>
      <c r="C1678" s="5" t="s">
        <v>33</v>
      </c>
      <c r="D1678" s="6" t="str">
        <f aca="false">IFERROR(INDEX('1. Benavídez'!$A:$B,MATCH($A1678,'1. Benavídez'!$A:$A,0),2),"")</f>
        <v/>
      </c>
      <c r="E1678" s="6" t="str">
        <f aca="false">IFERROR(INDEX('2. Gallo'!$B:$D,MATCH($A1678,'2. Gallo'!$B:$B,0),3),"")</f>
        <v/>
      </c>
      <c r="F1678" s="6" t="str">
        <f aca="false">IFERROR(INDEX('3. Anea'!$B:$D,MATCH($A1678,'3. Anea'!$B:$B,0),2),"")</f>
        <v/>
      </c>
      <c r="G1678" s="6" t="str">
        <f aca="false">IFERROR(INDEX('4. Pilar'!$A:$C,MATCH($A1678,'4. Pilar'!$A:$A,0),2),"")</f>
        <v/>
      </c>
      <c r="H1678" s="6" t="str">
        <f aca="false">IFERROR(INDEX('5. Tortuguitas'!$B:$D,MATCH($A1678,'5. Tortuguitas'!$B:$B,0),2),"")</f>
        <v/>
      </c>
      <c r="I1678" s="6" t="str">
        <f aca="false">IFERROR(INDEX('6. Del Viso'!$A:$B,MATCH($A1678,'6. Del Viso'!$A:$A,0),3),"")</f>
        <v/>
      </c>
      <c r="J1678" s="6" t="str">
        <f aca="false">IFERROR(INDEX('7. Chica Glade'!$B:$F,MATCH($A1678,'7. Chica Glade'!$B:$B,0),2),"")</f>
        <v/>
      </c>
      <c r="K1678" s="6" t="str">
        <f aca="false">IFERROR(INDEX('8. Veterinaria'!$A:$B,MATCH($A1678,'8. Veterinaria'!$A:$A,0),2),"")</f>
        <v/>
      </c>
      <c r="L1678" s="6" t="n">
        <f aca="false">IFERROR(INDEX('9. Hipocampus'!$A:$B,MATCH($A1678,'9. Hipocampus'!$A:$A,0),2),"")</f>
        <v>4656</v>
      </c>
      <c r="M1678" s="6" t="str">
        <f aca="false">IFERROR(INDEX('11. Mundo Mascotas'!$B:$D,MATCH($A1678,'11. Mundo Mascotas'!$B:$B,0),2),"")</f>
        <v/>
      </c>
      <c r="N1678" s="6" t="str">
        <f aca="false">IFERROR(INDEX('12. Yaguar'!$B:$E,MATCH($A1678,'12. Yaguar'!$B:$B,0),2),"")</f>
        <v/>
      </c>
      <c r="O1678" s="6" t="str">
        <f aca="false">IFERROR(INDEX('13. King Clor'!$A:$B,MATCH($A1678,'13. King Clor'!$A:$A,0),2),"")</f>
        <v/>
      </c>
      <c r="P1678" s="6" t="str">
        <f aca="false">IFERROR(INDEX('14. Diserquim'!$A:$B,MATCH($A1678,'14. Diserquim'!$A:$A,0),2),"")</f>
        <v/>
      </c>
      <c r="Q1678" s="6" t="str">
        <f aca="false">IFERROR(INDEX('15. Moreno'!$A:$B,MATCH($A1678,'15. Moreno'!$A:$A,0),2),"")</f>
        <v/>
      </c>
      <c r="R1678" s="6" t="str">
        <f aca="false">IFERROR(INDEX('10. Collares'!$J:$K,MATCH($A1678,'10. Collares'!$J:$J,0),2),"")</f>
        <v/>
      </c>
      <c r="S1678" s="6" t="str">
        <f aca="false">IFERROR(INDEX('13. King Clor'!$G:$H,MATCH($A1678,'13. King Clor'!$G:$G,0),2),"")</f>
        <v/>
      </c>
      <c r="T1678" s="6" t="str">
        <f aca="false">IFERROR(INDEX('10. Collares'!$A:$B,MATCH($A1678,'10. Collares'!$A:$A,0),2),"")</f>
        <v/>
      </c>
      <c r="U1678" s="6" t="str">
        <f aca="false">IFERROR(INDEX('16. Mis nietos'!$B:$C,MATCH($A1678,'16. Mis nietos'!$B:$B,0),2),"")</f>
        <v/>
      </c>
      <c r="V1678" s="6" t="str">
        <f aca="false">IFERROR(INDEX('17. Profesional Vet'!$A:$B,MATCH($A1678,'17. Profesional Vet'!$A:$A,0),2),"")</f>
        <v/>
      </c>
      <c r="W1678" s="6" t="str">
        <f aca="false">IFERROR(INDEX('18. Premier'!$A:$B,MATCH($A1678,'18. Premier'!$A:$A,0),2),"")</f>
        <v/>
      </c>
      <c r="X1678" s="6" t="str">
        <f aca="false">IFERROR(INDEX('19. Dacam'!$A:$B,MATCH($A1678,'19. Dacam'!$A:$A,0),2),"")</f>
        <v/>
      </c>
      <c r="Y1678" s="6" t="str">
        <f aca="false">IFERROR(INDEX('20. Proveedor'!$A:$B,MATCH($A1678,'20. Proveedor'!$A:$A,0),2),"")</f>
        <v/>
      </c>
      <c r="Z1678" s="6" t="str">
        <f aca="false">IFERROR(INDEX('21. Saphirus'!$A:$B,MATCH($A1678,'21. Saphirus'!$A:$A,0),2),"")</f>
        <v/>
      </c>
    </row>
    <row r="1679" customFormat="false" ht="15.75" hidden="false" customHeight="true" outlineLevel="0" collapsed="false">
      <c r="A1679" s="5" t="s">
        <v>1716</v>
      </c>
      <c r="B1679" s="5" t="n">
        <v>1905274</v>
      </c>
      <c r="C1679" s="5" t="s">
        <v>33</v>
      </c>
      <c r="D1679" s="6" t="str">
        <f aca="false">IFERROR(INDEX('1. Benavídez'!$A:$B,MATCH($A1679,'1. Benavídez'!$A:$A,0),2),"")</f>
        <v/>
      </c>
      <c r="E1679" s="6" t="str">
        <f aca="false">IFERROR(INDEX('2. Gallo'!$B:$D,MATCH($A1679,'2. Gallo'!$B:$B,0),3),"")</f>
        <v/>
      </c>
      <c r="F1679" s="6" t="str">
        <f aca="false">IFERROR(INDEX('3. Anea'!$B:$D,MATCH($A1679,'3. Anea'!$B:$B,0),2),"")</f>
        <v/>
      </c>
      <c r="G1679" s="6" t="str">
        <f aca="false">IFERROR(INDEX('4. Pilar'!$A:$C,MATCH($A1679,'4. Pilar'!$A:$A,0),2),"")</f>
        <v/>
      </c>
      <c r="H1679" s="6" t="str">
        <f aca="false">IFERROR(INDEX('5. Tortuguitas'!$B:$D,MATCH($A1679,'5. Tortuguitas'!$B:$B,0),2),"")</f>
        <v/>
      </c>
      <c r="I1679" s="6" t="str">
        <f aca="false">IFERROR(INDEX('6. Del Viso'!$A:$B,MATCH($A1679,'6. Del Viso'!$A:$A,0),3),"")</f>
        <v/>
      </c>
      <c r="J1679" s="6" t="str">
        <f aca="false">IFERROR(INDEX('7. Chica Glade'!$B:$F,MATCH($A1679,'7. Chica Glade'!$B:$B,0),2),"")</f>
        <v/>
      </c>
      <c r="K1679" s="6" t="str">
        <f aca="false">IFERROR(INDEX('8. Veterinaria'!$A:$B,MATCH($A1679,'8. Veterinaria'!$A:$A,0),2),"")</f>
        <v/>
      </c>
      <c r="L1679" s="6" t="str">
        <f aca="false">IFERROR(INDEX('9. Hipocampus'!$A:$B,MATCH($A1679,'9. Hipocampus'!$A:$A,0),2),"")</f>
        <v/>
      </c>
      <c r="M1679" s="6" t="str">
        <f aca="false">IFERROR(INDEX('11. Mundo Mascotas'!$B:$D,MATCH($A1679,'11. Mundo Mascotas'!$B:$B,0),2),"")</f>
        <v/>
      </c>
      <c r="N1679" s="6" t="str">
        <f aca="false">IFERROR(INDEX('12. Yaguar'!$B:$E,MATCH($A1679,'12. Yaguar'!$B:$B,0),2),"")</f>
        <v/>
      </c>
      <c r="O1679" s="6" t="str">
        <f aca="false">IFERROR(INDEX('13. King Clor'!$A:$B,MATCH($A1679,'13. King Clor'!$A:$A,0),2),"")</f>
        <v/>
      </c>
      <c r="P1679" s="6" t="str">
        <f aca="false">IFERROR(INDEX('14. Diserquim'!$A:$B,MATCH($A1679,'14. Diserquim'!$A:$A,0),2),"")</f>
        <v/>
      </c>
      <c r="Q1679" s="6" t="str">
        <f aca="false">IFERROR(INDEX('15. Moreno'!$A:$B,MATCH($A1679,'15. Moreno'!$A:$A,0),2),"")</f>
        <v/>
      </c>
      <c r="R1679" s="6" t="str">
        <f aca="false">IFERROR(INDEX('10. Collares'!$J:$K,MATCH($A1679,'10. Collares'!$J:$J,0),2),"")</f>
        <v/>
      </c>
      <c r="S1679" s="6" t="str">
        <f aca="false">IFERROR(INDEX('13. King Clor'!$G:$H,MATCH($A1679,'13. King Clor'!$G:$G,0),2),"")</f>
        <v/>
      </c>
      <c r="T1679" s="6" t="str">
        <f aca="false">IFERROR(INDEX('10. Collares'!$A:$B,MATCH($A1679,'10. Collares'!$A:$A,0),2),"")</f>
        <v/>
      </c>
      <c r="U1679" s="6" t="str">
        <f aca="false">IFERROR(INDEX('16. Mis nietos'!$B:$C,MATCH($A1679,'16. Mis nietos'!$B:$B,0),2),"")</f>
        <v/>
      </c>
      <c r="V1679" s="6" t="str">
        <f aca="false">IFERROR(INDEX('17. Profesional Vet'!$A:$B,MATCH($A1679,'17. Profesional Vet'!$A:$A,0),2),"")</f>
        <v/>
      </c>
      <c r="W1679" s="6" t="str">
        <f aca="false">IFERROR(INDEX('18. Premier'!$A:$B,MATCH($A1679,'18. Premier'!$A:$A,0),2),"")</f>
        <v/>
      </c>
      <c r="X1679" s="6" t="str">
        <f aca="false">IFERROR(INDEX('19. Dacam'!$A:$B,MATCH($A1679,'19. Dacam'!$A:$A,0),2),"")</f>
        <v/>
      </c>
      <c r="Y1679" s="6" t="str">
        <f aca="false">IFERROR(INDEX('20. Proveedor'!$A:$B,MATCH($A1679,'20. Proveedor'!$A:$A,0),2),"")</f>
        <v/>
      </c>
      <c r="Z1679" s="6" t="str">
        <f aca="false">IFERROR(INDEX('21. Saphirus'!$A:$B,MATCH($A1679,'21. Saphirus'!$A:$A,0),2),"")</f>
        <v/>
      </c>
    </row>
    <row r="1680" customFormat="false" ht="15.75" hidden="false" customHeight="true" outlineLevel="0" collapsed="false">
      <c r="A1680" s="5" t="s">
        <v>1717</v>
      </c>
      <c r="B1680" s="5" t="n">
        <v>4401</v>
      </c>
      <c r="C1680" s="5" t="s">
        <v>33</v>
      </c>
      <c r="D1680" s="6" t="str">
        <f aca="false">IFERROR(INDEX('1. Benavídez'!$A:$B,MATCH($A1680,'1. Benavídez'!$A:$A,0),2),"")</f>
        <v/>
      </c>
      <c r="E1680" s="6" t="str">
        <f aca="false">IFERROR(INDEX('2. Gallo'!$B:$D,MATCH($A1680,'2. Gallo'!$B:$B,0),3),"")</f>
        <v/>
      </c>
      <c r="F1680" s="6" t="n">
        <f aca="false">IFERROR(INDEX('3. Anea'!$B:$D,MATCH($A1680,'3. Anea'!$B:$B,0),2),"")</f>
        <v>0</v>
      </c>
      <c r="G1680" s="6" t="str">
        <f aca="false">IFERROR(INDEX('4. Pilar'!$A:$C,MATCH($A1680,'4. Pilar'!$A:$A,0),2),"")</f>
        <v/>
      </c>
      <c r="H1680" s="6" t="str">
        <f aca="false">IFERROR(INDEX('5. Tortuguitas'!$B:$D,MATCH($A1680,'5. Tortuguitas'!$B:$B,0),2),"")</f>
        <v/>
      </c>
      <c r="I1680" s="6" t="str">
        <f aca="false">IFERROR(INDEX('6. Del Viso'!$A:$B,MATCH($A1680,'6. Del Viso'!$A:$A,0),3),"")</f>
        <v/>
      </c>
      <c r="J1680" s="6" t="str">
        <f aca="false">IFERROR(INDEX('7. Chica Glade'!$B:$F,MATCH($A1680,'7. Chica Glade'!$B:$B,0),2),"")</f>
        <v/>
      </c>
      <c r="K1680" s="6" t="str">
        <f aca="false">IFERROR(INDEX('8. Veterinaria'!$A:$B,MATCH($A1680,'8. Veterinaria'!$A:$A,0),2),"")</f>
        <v/>
      </c>
      <c r="L1680" s="6" t="str">
        <f aca="false">IFERROR(INDEX('9. Hipocampus'!$A:$B,MATCH($A1680,'9. Hipocampus'!$A:$A,0),2),"")</f>
        <v/>
      </c>
      <c r="M1680" s="6" t="str">
        <f aca="false">IFERROR(INDEX('11. Mundo Mascotas'!$B:$D,MATCH($A1680,'11. Mundo Mascotas'!$B:$B,0),2),"")</f>
        <v/>
      </c>
      <c r="N1680" s="6" t="str">
        <f aca="false">IFERROR(INDEX('12. Yaguar'!$B:$E,MATCH($A1680,'12. Yaguar'!$B:$B,0),2),"")</f>
        <v/>
      </c>
      <c r="O1680" s="6" t="str">
        <f aca="false">IFERROR(INDEX('13. King Clor'!$A:$B,MATCH($A1680,'13. King Clor'!$A:$A,0),2),"")</f>
        <v/>
      </c>
      <c r="P1680" s="6" t="str">
        <f aca="false">IFERROR(INDEX('14. Diserquim'!$A:$B,MATCH($A1680,'14. Diserquim'!$A:$A,0),2),"")</f>
        <v/>
      </c>
      <c r="Q1680" s="6" t="str">
        <f aca="false">IFERROR(INDEX('15. Moreno'!$A:$B,MATCH($A1680,'15. Moreno'!$A:$A,0),2),"")</f>
        <v/>
      </c>
      <c r="R1680" s="6" t="str">
        <f aca="false">IFERROR(INDEX('10. Collares'!$J:$K,MATCH($A1680,'10. Collares'!$J:$J,0),2),"")</f>
        <v/>
      </c>
      <c r="S1680" s="6" t="str">
        <f aca="false">IFERROR(INDEX('13. King Clor'!$G:$H,MATCH($A1680,'13. King Clor'!$G:$G,0),2),"")</f>
        <v/>
      </c>
      <c r="T1680" s="6" t="str">
        <f aca="false">IFERROR(INDEX('10. Collares'!$A:$B,MATCH($A1680,'10. Collares'!$A:$A,0),2),"")</f>
        <v/>
      </c>
      <c r="U1680" s="6" t="str">
        <f aca="false">IFERROR(INDEX('16. Mis nietos'!$B:$C,MATCH($A1680,'16. Mis nietos'!$B:$B,0),2),"")</f>
        <v/>
      </c>
      <c r="V1680" s="6" t="str">
        <f aca="false">IFERROR(INDEX('17. Profesional Vet'!$A:$B,MATCH($A1680,'17. Profesional Vet'!$A:$A,0),2),"")</f>
        <v/>
      </c>
      <c r="W1680" s="6" t="str">
        <f aca="false">IFERROR(INDEX('18. Premier'!$A:$B,MATCH($A1680,'18. Premier'!$A:$A,0),2),"")</f>
        <v/>
      </c>
      <c r="X1680" s="6" t="str">
        <f aca="false">IFERROR(INDEX('19. Dacam'!$A:$B,MATCH($A1680,'19. Dacam'!$A:$A,0),2),"")</f>
        <v/>
      </c>
      <c r="Y1680" s="6" t="str">
        <f aca="false">IFERROR(INDEX('20. Proveedor'!$A:$B,MATCH($A1680,'20. Proveedor'!$A:$A,0),2),"")</f>
        <v/>
      </c>
      <c r="Z1680" s="6" t="str">
        <f aca="false">IFERROR(INDEX('21. Saphirus'!$A:$B,MATCH($A1680,'21. Saphirus'!$A:$A,0),2),"")</f>
        <v/>
      </c>
    </row>
    <row r="1681" customFormat="false" ht="15.75" hidden="false" customHeight="true" outlineLevel="0" collapsed="false">
      <c r="A1681" s="5" t="s">
        <v>1718</v>
      </c>
      <c r="B1681" s="5" t="n">
        <v>1905362</v>
      </c>
      <c r="C1681" s="5" t="s">
        <v>33</v>
      </c>
      <c r="D1681" s="6" t="str">
        <f aca="false">IFERROR(INDEX('1. Benavídez'!$A:$B,MATCH($A1681,'1. Benavídez'!$A:$A,0),2),"")</f>
        <v/>
      </c>
      <c r="E1681" s="6" t="str">
        <f aca="false">IFERROR(INDEX('2. Gallo'!$B:$D,MATCH($A1681,'2. Gallo'!$B:$B,0),3),"")</f>
        <v/>
      </c>
      <c r="F1681" s="6" t="str">
        <f aca="false">IFERROR(INDEX('3. Anea'!$B:$D,MATCH($A1681,'3. Anea'!$B:$B,0),2),"")</f>
        <v/>
      </c>
      <c r="G1681" s="6" t="str">
        <f aca="false">IFERROR(INDEX('4. Pilar'!$A:$C,MATCH($A1681,'4. Pilar'!$A:$A,0),2),"")</f>
        <v/>
      </c>
      <c r="H1681" s="6" t="str">
        <f aca="false">IFERROR(INDEX('5. Tortuguitas'!$B:$D,MATCH($A1681,'5. Tortuguitas'!$B:$B,0),2),"")</f>
        <v/>
      </c>
      <c r="I1681" s="6" t="str">
        <f aca="false">IFERROR(INDEX('6. Del Viso'!$A:$B,MATCH($A1681,'6. Del Viso'!$A:$A,0),3),"")</f>
        <v/>
      </c>
      <c r="J1681" s="6" t="str">
        <f aca="false">IFERROR(INDEX('7. Chica Glade'!$B:$F,MATCH($A1681,'7. Chica Glade'!$B:$B,0),2),"")</f>
        <v/>
      </c>
      <c r="K1681" s="6" t="str">
        <f aca="false">IFERROR(INDEX('8. Veterinaria'!$A:$B,MATCH($A1681,'8. Veterinaria'!$A:$A,0),2),"")</f>
        <v/>
      </c>
      <c r="L1681" s="6" t="str">
        <f aca="false">IFERROR(INDEX('9. Hipocampus'!$A:$B,MATCH($A1681,'9. Hipocampus'!$A:$A,0),2),"")</f>
        <v/>
      </c>
      <c r="M1681" s="6" t="str">
        <f aca="false">IFERROR(INDEX('11. Mundo Mascotas'!$B:$D,MATCH($A1681,'11. Mundo Mascotas'!$B:$B,0),2),"")</f>
        <v/>
      </c>
      <c r="N1681" s="6" t="str">
        <f aca="false">IFERROR(INDEX('12. Yaguar'!$B:$E,MATCH($A1681,'12. Yaguar'!$B:$B,0),2),"")</f>
        <v/>
      </c>
      <c r="O1681" s="6" t="str">
        <f aca="false">IFERROR(INDEX('13. King Clor'!$A:$B,MATCH($A1681,'13. King Clor'!$A:$A,0),2),"")</f>
        <v/>
      </c>
      <c r="P1681" s="6" t="str">
        <f aca="false">IFERROR(INDEX('14. Diserquim'!$A:$B,MATCH($A1681,'14. Diserquim'!$A:$A,0),2),"")</f>
        <v/>
      </c>
      <c r="Q1681" s="6" t="str">
        <f aca="false">IFERROR(INDEX('15. Moreno'!$A:$B,MATCH($A1681,'15. Moreno'!$A:$A,0),2),"")</f>
        <v/>
      </c>
      <c r="R1681" s="6" t="str">
        <f aca="false">IFERROR(INDEX('10. Collares'!$J:$K,MATCH($A1681,'10. Collares'!$J:$J,0),2),"")</f>
        <v/>
      </c>
      <c r="S1681" s="6" t="str">
        <f aca="false">IFERROR(INDEX('13. King Clor'!$G:$H,MATCH($A1681,'13. King Clor'!$G:$G,0),2),"")</f>
        <v/>
      </c>
      <c r="T1681" s="6" t="str">
        <f aca="false">IFERROR(INDEX('10. Collares'!$A:$B,MATCH($A1681,'10. Collares'!$A:$A,0),2),"")</f>
        <v/>
      </c>
      <c r="U1681" s="6" t="str">
        <f aca="false">IFERROR(INDEX('16. Mis nietos'!$B:$C,MATCH($A1681,'16. Mis nietos'!$B:$B,0),2),"")</f>
        <v/>
      </c>
      <c r="V1681" s="6" t="str">
        <f aca="false">IFERROR(INDEX('17. Profesional Vet'!$A:$B,MATCH($A1681,'17. Profesional Vet'!$A:$A,0),2),"")</f>
        <v/>
      </c>
      <c r="W1681" s="6" t="str">
        <f aca="false">IFERROR(INDEX('18. Premier'!$A:$B,MATCH($A1681,'18. Premier'!$A:$A,0),2),"")</f>
        <v/>
      </c>
      <c r="X1681" s="6" t="str">
        <f aca="false">IFERROR(INDEX('19. Dacam'!$A:$B,MATCH($A1681,'19. Dacam'!$A:$A,0),2),"")</f>
        <v/>
      </c>
      <c r="Y1681" s="6" t="str">
        <f aca="false">IFERROR(INDEX('20. Proveedor'!$A:$B,MATCH($A1681,'20. Proveedor'!$A:$A,0),2),"")</f>
        <v/>
      </c>
      <c r="Z1681" s="6" t="str">
        <f aca="false">IFERROR(INDEX('21. Saphirus'!$A:$B,MATCH($A1681,'21. Saphirus'!$A:$A,0),2),"")</f>
        <v/>
      </c>
    </row>
    <row r="1682" customFormat="false" ht="15.75" hidden="false" customHeight="true" outlineLevel="0" collapsed="false">
      <c r="A1682" s="5" t="s">
        <v>1719</v>
      </c>
      <c r="B1682" s="5" t="n">
        <v>1905361</v>
      </c>
      <c r="C1682" s="5" t="s">
        <v>33</v>
      </c>
      <c r="D1682" s="6" t="str">
        <f aca="false">IFERROR(INDEX('1. Benavídez'!$A:$B,MATCH($A1682,'1. Benavídez'!$A:$A,0),2),"")</f>
        <v/>
      </c>
      <c r="E1682" s="6" t="str">
        <f aca="false">IFERROR(INDEX('2. Gallo'!$B:$D,MATCH($A1682,'2. Gallo'!$B:$B,0),3),"")</f>
        <v/>
      </c>
      <c r="F1682" s="6" t="str">
        <f aca="false">IFERROR(INDEX('3. Anea'!$B:$D,MATCH($A1682,'3. Anea'!$B:$B,0),2),"")</f>
        <v/>
      </c>
      <c r="G1682" s="6" t="str">
        <f aca="false">IFERROR(INDEX('4. Pilar'!$A:$C,MATCH($A1682,'4. Pilar'!$A:$A,0),2),"")</f>
        <v/>
      </c>
      <c r="H1682" s="6" t="str">
        <f aca="false">IFERROR(INDEX('5. Tortuguitas'!$B:$D,MATCH($A1682,'5. Tortuguitas'!$B:$B,0),2),"")</f>
        <v/>
      </c>
      <c r="I1682" s="6" t="str">
        <f aca="false">IFERROR(INDEX('6. Del Viso'!$A:$B,MATCH($A1682,'6. Del Viso'!$A:$A,0),3),"")</f>
        <v/>
      </c>
      <c r="J1682" s="6" t="str">
        <f aca="false">IFERROR(INDEX('7. Chica Glade'!$B:$F,MATCH($A1682,'7. Chica Glade'!$B:$B,0),2),"")</f>
        <v/>
      </c>
      <c r="K1682" s="6" t="str">
        <f aca="false">IFERROR(INDEX('8. Veterinaria'!$A:$B,MATCH($A1682,'8. Veterinaria'!$A:$A,0),2),"")</f>
        <v/>
      </c>
      <c r="L1682" s="6" t="str">
        <f aca="false">IFERROR(INDEX('9. Hipocampus'!$A:$B,MATCH($A1682,'9. Hipocampus'!$A:$A,0),2),"")</f>
        <v/>
      </c>
      <c r="M1682" s="6" t="str">
        <f aca="false">IFERROR(INDEX('11. Mundo Mascotas'!$B:$D,MATCH($A1682,'11. Mundo Mascotas'!$B:$B,0),2),"")</f>
        <v/>
      </c>
      <c r="N1682" s="6" t="str">
        <f aca="false">IFERROR(INDEX('12. Yaguar'!$B:$E,MATCH($A1682,'12. Yaguar'!$B:$B,0),2),"")</f>
        <v/>
      </c>
      <c r="O1682" s="6" t="str">
        <f aca="false">IFERROR(INDEX('13. King Clor'!$A:$B,MATCH($A1682,'13. King Clor'!$A:$A,0),2),"")</f>
        <v/>
      </c>
      <c r="P1682" s="6" t="str">
        <f aca="false">IFERROR(INDEX('14. Diserquim'!$A:$B,MATCH($A1682,'14. Diserquim'!$A:$A,0),2),"")</f>
        <v/>
      </c>
      <c r="Q1682" s="6" t="str">
        <f aca="false">IFERROR(INDEX('15. Moreno'!$A:$B,MATCH($A1682,'15. Moreno'!$A:$A,0),2),"")</f>
        <v/>
      </c>
      <c r="R1682" s="6" t="str">
        <f aca="false">IFERROR(INDEX('10. Collares'!$J:$K,MATCH($A1682,'10. Collares'!$J:$J,0),2),"")</f>
        <v/>
      </c>
      <c r="S1682" s="6" t="str">
        <f aca="false">IFERROR(INDEX('13. King Clor'!$G:$H,MATCH($A1682,'13. King Clor'!$G:$G,0),2),"")</f>
        <v/>
      </c>
      <c r="T1682" s="6" t="str">
        <f aca="false">IFERROR(INDEX('10. Collares'!$A:$B,MATCH($A1682,'10. Collares'!$A:$A,0),2),"")</f>
        <v/>
      </c>
      <c r="U1682" s="6" t="str">
        <f aca="false">IFERROR(INDEX('16. Mis nietos'!$B:$C,MATCH($A1682,'16. Mis nietos'!$B:$B,0),2),"")</f>
        <v/>
      </c>
      <c r="V1682" s="6" t="str">
        <f aca="false">IFERROR(INDEX('17. Profesional Vet'!$A:$B,MATCH($A1682,'17. Profesional Vet'!$A:$A,0),2),"")</f>
        <v/>
      </c>
      <c r="W1682" s="6" t="str">
        <f aca="false">IFERROR(INDEX('18. Premier'!$A:$B,MATCH($A1682,'18. Premier'!$A:$A,0),2),"")</f>
        <v/>
      </c>
      <c r="X1682" s="6" t="str">
        <f aca="false">IFERROR(INDEX('19. Dacam'!$A:$B,MATCH($A1682,'19. Dacam'!$A:$A,0),2),"")</f>
        <v/>
      </c>
      <c r="Y1682" s="6" t="str">
        <f aca="false">IFERROR(INDEX('20. Proveedor'!$A:$B,MATCH($A1682,'20. Proveedor'!$A:$A,0),2),"")</f>
        <v/>
      </c>
      <c r="Z1682" s="6" t="str">
        <f aca="false">IFERROR(INDEX('21. Saphirus'!$A:$B,MATCH($A1682,'21. Saphirus'!$A:$A,0),2),"")</f>
        <v/>
      </c>
    </row>
    <row r="1683" customFormat="false" ht="15.75" hidden="false" customHeight="true" outlineLevel="0" collapsed="false">
      <c r="A1683" s="5" t="s">
        <v>1720</v>
      </c>
      <c r="B1683" s="5" t="n">
        <v>1906068</v>
      </c>
      <c r="C1683" s="5" t="s">
        <v>33</v>
      </c>
      <c r="D1683" s="6" t="str">
        <f aca="false">IFERROR(INDEX('1. Benavídez'!$A:$B,MATCH($A1683,'1. Benavídez'!$A:$A,0),2),"")</f>
        <v/>
      </c>
      <c r="E1683" s="6" t="str">
        <f aca="false">IFERROR(INDEX('2. Gallo'!$B:$D,MATCH($A1683,'2. Gallo'!$B:$B,0),3),"")</f>
        <v/>
      </c>
      <c r="F1683" s="6" t="str">
        <f aca="false">IFERROR(INDEX('3. Anea'!$B:$D,MATCH($A1683,'3. Anea'!$B:$B,0),2),"")</f>
        <v/>
      </c>
      <c r="G1683" s="6" t="str">
        <f aca="false">IFERROR(INDEX('4. Pilar'!$A:$C,MATCH($A1683,'4. Pilar'!$A:$A,0),2),"")</f>
        <v/>
      </c>
      <c r="H1683" s="6" t="str">
        <f aca="false">IFERROR(INDEX('5. Tortuguitas'!$B:$D,MATCH($A1683,'5. Tortuguitas'!$B:$B,0),2),"")</f>
        <v/>
      </c>
      <c r="I1683" s="6" t="str">
        <f aca="false">IFERROR(INDEX('6. Del Viso'!$A:$B,MATCH($A1683,'6. Del Viso'!$A:$A,0),3),"")</f>
        <v/>
      </c>
      <c r="J1683" s="6" t="str">
        <f aca="false">IFERROR(INDEX('7. Chica Glade'!$B:$F,MATCH($A1683,'7. Chica Glade'!$B:$B,0),2),"")</f>
        <v/>
      </c>
      <c r="K1683" s="6" t="str">
        <f aca="false">IFERROR(INDEX('8. Veterinaria'!$A:$B,MATCH($A1683,'8. Veterinaria'!$A:$A,0),2),"")</f>
        <v/>
      </c>
      <c r="L1683" s="6" t="str">
        <f aca="false">IFERROR(INDEX('9. Hipocampus'!$A:$B,MATCH($A1683,'9. Hipocampus'!$A:$A,0),2),"")</f>
        <v/>
      </c>
      <c r="M1683" s="6" t="str">
        <f aca="false">IFERROR(INDEX('11. Mundo Mascotas'!$B:$D,MATCH($A1683,'11. Mundo Mascotas'!$B:$B,0),2),"")</f>
        <v/>
      </c>
      <c r="N1683" s="6" t="str">
        <f aca="false">IFERROR(INDEX('12. Yaguar'!$B:$E,MATCH($A1683,'12. Yaguar'!$B:$B,0),2),"")</f>
        <v/>
      </c>
      <c r="O1683" s="6" t="str">
        <f aca="false">IFERROR(INDEX('13. King Clor'!$A:$B,MATCH($A1683,'13. King Clor'!$A:$A,0),2),"")</f>
        <v/>
      </c>
      <c r="P1683" s="6" t="str">
        <f aca="false">IFERROR(INDEX('14. Diserquim'!$A:$B,MATCH($A1683,'14. Diserquim'!$A:$A,0),2),"")</f>
        <v/>
      </c>
      <c r="Q1683" s="6" t="str">
        <f aca="false">IFERROR(INDEX('15. Moreno'!$A:$B,MATCH($A1683,'15. Moreno'!$A:$A,0),2),"")</f>
        <v/>
      </c>
      <c r="R1683" s="6" t="str">
        <f aca="false">IFERROR(INDEX('10. Collares'!$J:$K,MATCH($A1683,'10. Collares'!$J:$J,0),2),"")</f>
        <v/>
      </c>
      <c r="S1683" s="6" t="str">
        <f aca="false">IFERROR(INDEX('13. King Clor'!$G:$H,MATCH($A1683,'13. King Clor'!$G:$G,0),2),"")</f>
        <v/>
      </c>
      <c r="T1683" s="6" t="str">
        <f aca="false">IFERROR(INDEX('10. Collares'!$A:$B,MATCH($A1683,'10. Collares'!$A:$A,0),2),"")</f>
        <v/>
      </c>
      <c r="U1683" s="6" t="str">
        <f aca="false">IFERROR(INDEX('16. Mis nietos'!$B:$C,MATCH($A1683,'16. Mis nietos'!$B:$B,0),2),"")</f>
        <v/>
      </c>
      <c r="V1683" s="6" t="str">
        <f aca="false">IFERROR(INDEX('17. Profesional Vet'!$A:$B,MATCH($A1683,'17. Profesional Vet'!$A:$A,0),2),"")</f>
        <v/>
      </c>
      <c r="W1683" s="6" t="str">
        <f aca="false">IFERROR(INDEX('18. Premier'!$A:$B,MATCH($A1683,'18. Premier'!$A:$A,0),2),"")</f>
        <v/>
      </c>
      <c r="X1683" s="6" t="str">
        <f aca="false">IFERROR(INDEX('19. Dacam'!$A:$B,MATCH($A1683,'19. Dacam'!$A:$A,0),2),"")</f>
        <v/>
      </c>
      <c r="Y1683" s="6" t="str">
        <f aca="false">IFERROR(INDEX('20. Proveedor'!$A:$B,MATCH($A1683,'20. Proveedor'!$A:$A,0),2),"")</f>
        <v/>
      </c>
      <c r="Z1683" s="6" t="str">
        <f aca="false">IFERROR(INDEX('21. Saphirus'!$A:$B,MATCH($A1683,'21. Saphirus'!$A:$A,0),2),"")</f>
        <v/>
      </c>
    </row>
    <row r="1684" customFormat="false" ht="15.75" hidden="false" customHeight="true" outlineLevel="0" collapsed="false">
      <c r="A1684" s="5" t="s">
        <v>1721</v>
      </c>
      <c r="B1684" s="5" t="n">
        <v>1905416</v>
      </c>
      <c r="C1684" s="5" t="s">
        <v>33</v>
      </c>
      <c r="D1684" s="6" t="str">
        <f aca="false">IFERROR(INDEX('1. Benavídez'!$A:$B,MATCH($A1684,'1. Benavídez'!$A:$A,0),2),"")</f>
        <v/>
      </c>
      <c r="E1684" s="6" t="str">
        <f aca="false">IFERROR(INDEX('2. Gallo'!$B:$D,MATCH($A1684,'2. Gallo'!$B:$B,0),3),"")</f>
        <v/>
      </c>
      <c r="F1684" s="6" t="str">
        <f aca="false">IFERROR(INDEX('3. Anea'!$B:$D,MATCH($A1684,'3. Anea'!$B:$B,0),2),"")</f>
        <v/>
      </c>
      <c r="G1684" s="6" t="str">
        <f aca="false">IFERROR(INDEX('4. Pilar'!$A:$C,MATCH($A1684,'4. Pilar'!$A:$A,0),2),"")</f>
        <v/>
      </c>
      <c r="H1684" s="6" t="str">
        <f aca="false">IFERROR(INDEX('5. Tortuguitas'!$B:$D,MATCH($A1684,'5. Tortuguitas'!$B:$B,0),2),"")</f>
        <v/>
      </c>
      <c r="I1684" s="6" t="str">
        <f aca="false">IFERROR(INDEX('6. Del Viso'!$A:$B,MATCH($A1684,'6. Del Viso'!$A:$A,0),3),"")</f>
        <v/>
      </c>
      <c r="J1684" s="6" t="str">
        <f aca="false">IFERROR(INDEX('7. Chica Glade'!$B:$F,MATCH($A1684,'7. Chica Glade'!$B:$B,0),2),"")</f>
        <v/>
      </c>
      <c r="K1684" s="6" t="str">
        <f aca="false">IFERROR(INDEX('8. Veterinaria'!$A:$B,MATCH($A1684,'8. Veterinaria'!$A:$A,0),2),"")</f>
        <v/>
      </c>
      <c r="L1684" s="6" t="str">
        <f aca="false">IFERROR(INDEX('9. Hipocampus'!$A:$B,MATCH($A1684,'9. Hipocampus'!$A:$A,0),2),"")</f>
        <v/>
      </c>
      <c r="M1684" s="6" t="str">
        <f aca="false">IFERROR(INDEX('11. Mundo Mascotas'!$B:$D,MATCH($A1684,'11. Mundo Mascotas'!$B:$B,0),2),"")</f>
        <v/>
      </c>
      <c r="N1684" s="6" t="str">
        <f aca="false">IFERROR(INDEX('12. Yaguar'!$B:$E,MATCH($A1684,'12. Yaguar'!$B:$B,0),2),"")</f>
        <v/>
      </c>
      <c r="O1684" s="6" t="str">
        <f aca="false">IFERROR(INDEX('13. King Clor'!$A:$B,MATCH($A1684,'13. King Clor'!$A:$A,0),2),"")</f>
        <v/>
      </c>
      <c r="P1684" s="6" t="str">
        <f aca="false">IFERROR(INDEX('14. Diserquim'!$A:$B,MATCH($A1684,'14. Diserquim'!$A:$A,0),2),"")</f>
        <v/>
      </c>
      <c r="Q1684" s="6" t="str">
        <f aca="false">IFERROR(INDEX('15. Moreno'!$A:$B,MATCH($A1684,'15. Moreno'!$A:$A,0),2),"")</f>
        <v/>
      </c>
      <c r="R1684" s="6" t="str">
        <f aca="false">IFERROR(INDEX('10. Collares'!$J:$K,MATCH($A1684,'10. Collares'!$J:$J,0),2),"")</f>
        <v/>
      </c>
      <c r="S1684" s="6" t="str">
        <f aca="false">IFERROR(INDEX('13. King Clor'!$G:$H,MATCH($A1684,'13. King Clor'!$G:$G,0),2),"")</f>
        <v/>
      </c>
      <c r="T1684" s="6" t="str">
        <f aca="false">IFERROR(INDEX('10. Collares'!$A:$B,MATCH($A1684,'10. Collares'!$A:$A,0),2),"")</f>
        <v/>
      </c>
      <c r="U1684" s="6" t="str">
        <f aca="false">IFERROR(INDEX('16. Mis nietos'!$B:$C,MATCH($A1684,'16. Mis nietos'!$B:$B,0),2),"")</f>
        <v/>
      </c>
      <c r="V1684" s="6" t="str">
        <f aca="false">IFERROR(INDEX('17. Profesional Vet'!$A:$B,MATCH($A1684,'17. Profesional Vet'!$A:$A,0),2),"")</f>
        <v/>
      </c>
      <c r="W1684" s="6" t="str">
        <f aca="false">IFERROR(INDEX('18. Premier'!$A:$B,MATCH($A1684,'18. Premier'!$A:$A,0),2),"")</f>
        <v/>
      </c>
      <c r="X1684" s="6" t="str">
        <f aca="false">IFERROR(INDEX('19. Dacam'!$A:$B,MATCH($A1684,'19. Dacam'!$A:$A,0),2),"")</f>
        <v/>
      </c>
      <c r="Y1684" s="6" t="str">
        <f aca="false">IFERROR(INDEX('20. Proveedor'!$A:$B,MATCH($A1684,'20. Proveedor'!$A:$A,0),2),"")</f>
        <v/>
      </c>
      <c r="Z1684" s="6" t="str">
        <f aca="false">IFERROR(INDEX('21. Saphirus'!$A:$B,MATCH($A1684,'21. Saphirus'!$A:$A,0),2),"")</f>
        <v/>
      </c>
    </row>
    <row r="1685" customFormat="false" ht="15.75" hidden="false" customHeight="true" outlineLevel="0" collapsed="false">
      <c r="A1685" s="5" t="s">
        <v>1722</v>
      </c>
      <c r="B1685" s="5" t="n">
        <v>1905417</v>
      </c>
      <c r="C1685" s="5" t="s">
        <v>33</v>
      </c>
      <c r="D1685" s="6" t="str">
        <f aca="false">IFERROR(INDEX('1. Benavídez'!$A:$B,MATCH($A1685,'1. Benavídez'!$A:$A,0),2),"")</f>
        <v/>
      </c>
      <c r="E1685" s="6" t="str">
        <f aca="false">IFERROR(INDEX('2. Gallo'!$B:$D,MATCH($A1685,'2. Gallo'!$B:$B,0),3),"")</f>
        <v/>
      </c>
      <c r="F1685" s="6" t="str">
        <f aca="false">IFERROR(INDEX('3. Anea'!$B:$D,MATCH($A1685,'3. Anea'!$B:$B,0),2),"")</f>
        <v/>
      </c>
      <c r="G1685" s="6" t="str">
        <f aca="false">IFERROR(INDEX('4. Pilar'!$A:$C,MATCH($A1685,'4. Pilar'!$A:$A,0),2),"")</f>
        <v/>
      </c>
      <c r="H1685" s="6" t="str">
        <f aca="false">IFERROR(INDEX('5. Tortuguitas'!$B:$D,MATCH($A1685,'5. Tortuguitas'!$B:$B,0),2),"")</f>
        <v/>
      </c>
      <c r="I1685" s="6" t="str">
        <f aca="false">IFERROR(INDEX('6. Del Viso'!$A:$B,MATCH($A1685,'6. Del Viso'!$A:$A,0),3),"")</f>
        <v/>
      </c>
      <c r="J1685" s="6" t="str">
        <f aca="false">IFERROR(INDEX('7. Chica Glade'!$B:$F,MATCH($A1685,'7. Chica Glade'!$B:$B,0),2),"")</f>
        <v/>
      </c>
      <c r="K1685" s="6" t="str">
        <f aca="false">IFERROR(INDEX('8. Veterinaria'!$A:$B,MATCH($A1685,'8. Veterinaria'!$A:$A,0),2),"")</f>
        <v/>
      </c>
      <c r="L1685" s="6" t="str">
        <f aca="false">IFERROR(INDEX('9. Hipocampus'!$A:$B,MATCH($A1685,'9. Hipocampus'!$A:$A,0),2),"")</f>
        <v/>
      </c>
      <c r="M1685" s="6" t="str">
        <f aca="false">IFERROR(INDEX('11. Mundo Mascotas'!$B:$D,MATCH($A1685,'11. Mundo Mascotas'!$B:$B,0),2),"")</f>
        <v/>
      </c>
      <c r="N1685" s="6" t="str">
        <f aca="false">IFERROR(INDEX('12. Yaguar'!$B:$E,MATCH($A1685,'12. Yaguar'!$B:$B,0),2),"")</f>
        <v/>
      </c>
      <c r="O1685" s="6" t="str">
        <f aca="false">IFERROR(INDEX('13. King Clor'!$A:$B,MATCH($A1685,'13. King Clor'!$A:$A,0),2),"")</f>
        <v/>
      </c>
      <c r="P1685" s="6" t="str">
        <f aca="false">IFERROR(INDEX('14. Diserquim'!$A:$B,MATCH($A1685,'14. Diserquim'!$A:$A,0),2),"")</f>
        <v/>
      </c>
      <c r="Q1685" s="6" t="str">
        <f aca="false">IFERROR(INDEX('15. Moreno'!$A:$B,MATCH($A1685,'15. Moreno'!$A:$A,0),2),"")</f>
        <v/>
      </c>
      <c r="R1685" s="6" t="str">
        <f aca="false">IFERROR(INDEX('10. Collares'!$J:$K,MATCH($A1685,'10. Collares'!$J:$J,0),2),"")</f>
        <v/>
      </c>
      <c r="S1685" s="6" t="str">
        <f aca="false">IFERROR(INDEX('13. King Clor'!$G:$H,MATCH($A1685,'13. King Clor'!$G:$G,0),2),"")</f>
        <v/>
      </c>
      <c r="T1685" s="6" t="str">
        <f aca="false">IFERROR(INDEX('10. Collares'!$A:$B,MATCH($A1685,'10. Collares'!$A:$A,0),2),"")</f>
        <v/>
      </c>
      <c r="U1685" s="6" t="str">
        <f aca="false">IFERROR(INDEX('16. Mis nietos'!$B:$C,MATCH($A1685,'16. Mis nietos'!$B:$B,0),2),"")</f>
        <v/>
      </c>
      <c r="V1685" s="6" t="str">
        <f aca="false">IFERROR(INDEX('17. Profesional Vet'!$A:$B,MATCH($A1685,'17. Profesional Vet'!$A:$A,0),2),"")</f>
        <v/>
      </c>
      <c r="W1685" s="6" t="str">
        <f aca="false">IFERROR(INDEX('18. Premier'!$A:$B,MATCH($A1685,'18. Premier'!$A:$A,0),2),"")</f>
        <v/>
      </c>
      <c r="X1685" s="6" t="str">
        <f aca="false">IFERROR(INDEX('19. Dacam'!$A:$B,MATCH($A1685,'19. Dacam'!$A:$A,0),2),"")</f>
        <v/>
      </c>
      <c r="Y1685" s="6" t="str">
        <f aca="false">IFERROR(INDEX('20. Proveedor'!$A:$B,MATCH($A1685,'20. Proveedor'!$A:$A,0),2),"")</f>
        <v/>
      </c>
      <c r="Z1685" s="6" t="str">
        <f aca="false">IFERROR(INDEX('21. Saphirus'!$A:$B,MATCH($A1685,'21. Saphirus'!$A:$A,0),2),"")</f>
        <v/>
      </c>
    </row>
    <row r="1686" customFormat="false" ht="15.75" hidden="false" customHeight="true" outlineLevel="0" collapsed="false">
      <c r="A1686" s="5" t="s">
        <v>1723</v>
      </c>
      <c r="B1686" s="5" t="n">
        <v>1906068</v>
      </c>
      <c r="C1686" s="5" t="s">
        <v>33</v>
      </c>
      <c r="D1686" s="6" t="str">
        <f aca="false">IFERROR(INDEX('1. Benavídez'!$A:$B,MATCH($A1686,'1. Benavídez'!$A:$A,0),2),"")</f>
        <v/>
      </c>
      <c r="E1686" s="6" t="str">
        <f aca="false">IFERROR(INDEX('2. Gallo'!$B:$D,MATCH($A1686,'2. Gallo'!$B:$B,0),3),"")</f>
        <v/>
      </c>
      <c r="F1686" s="6" t="str">
        <f aca="false">IFERROR(INDEX('3. Anea'!$B:$D,MATCH($A1686,'3. Anea'!$B:$B,0),2),"")</f>
        <v/>
      </c>
      <c r="G1686" s="6" t="str">
        <f aca="false">IFERROR(INDEX('4. Pilar'!$A:$C,MATCH($A1686,'4. Pilar'!$A:$A,0),2),"")</f>
        <v/>
      </c>
      <c r="H1686" s="6" t="str">
        <f aca="false">IFERROR(INDEX('5. Tortuguitas'!$B:$D,MATCH($A1686,'5. Tortuguitas'!$B:$B,0),2),"")</f>
        <v/>
      </c>
      <c r="I1686" s="6" t="str">
        <f aca="false">IFERROR(INDEX('6. Del Viso'!$A:$B,MATCH($A1686,'6. Del Viso'!$A:$A,0),3),"")</f>
        <v/>
      </c>
      <c r="J1686" s="6" t="str">
        <f aca="false">IFERROR(INDEX('7. Chica Glade'!$B:$F,MATCH($A1686,'7. Chica Glade'!$B:$B,0),2),"")</f>
        <v/>
      </c>
      <c r="K1686" s="6" t="str">
        <f aca="false">IFERROR(INDEX('8. Veterinaria'!$A:$B,MATCH($A1686,'8. Veterinaria'!$A:$A,0),2),"")</f>
        <v/>
      </c>
      <c r="L1686" s="6" t="str">
        <f aca="false">IFERROR(INDEX('9. Hipocampus'!$A:$B,MATCH($A1686,'9. Hipocampus'!$A:$A,0),2),"")</f>
        <v/>
      </c>
      <c r="M1686" s="6" t="str">
        <f aca="false">IFERROR(INDEX('11. Mundo Mascotas'!$B:$D,MATCH($A1686,'11. Mundo Mascotas'!$B:$B,0),2),"")</f>
        <v/>
      </c>
      <c r="N1686" s="6" t="str">
        <f aca="false">IFERROR(INDEX('12. Yaguar'!$B:$E,MATCH($A1686,'12. Yaguar'!$B:$B,0),2),"")</f>
        <v/>
      </c>
      <c r="O1686" s="6" t="str">
        <f aca="false">IFERROR(INDEX('13. King Clor'!$A:$B,MATCH($A1686,'13. King Clor'!$A:$A,0),2),"")</f>
        <v/>
      </c>
      <c r="P1686" s="6" t="str">
        <f aca="false">IFERROR(INDEX('14. Diserquim'!$A:$B,MATCH($A1686,'14. Diserquim'!$A:$A,0),2),"")</f>
        <v/>
      </c>
      <c r="Q1686" s="6" t="str">
        <f aca="false">IFERROR(INDEX('15. Moreno'!$A:$B,MATCH($A1686,'15. Moreno'!$A:$A,0),2),"")</f>
        <v/>
      </c>
      <c r="R1686" s="6" t="str">
        <f aca="false">IFERROR(INDEX('10. Collares'!$J:$K,MATCH($A1686,'10. Collares'!$J:$J,0),2),"")</f>
        <v/>
      </c>
      <c r="S1686" s="6" t="str">
        <f aca="false">IFERROR(INDEX('13. King Clor'!$G:$H,MATCH($A1686,'13. King Clor'!$G:$G,0),2),"")</f>
        <v/>
      </c>
      <c r="T1686" s="6" t="str">
        <f aca="false">IFERROR(INDEX('10. Collares'!$A:$B,MATCH($A1686,'10. Collares'!$A:$A,0),2),"")</f>
        <v/>
      </c>
      <c r="U1686" s="6" t="str">
        <f aca="false">IFERROR(INDEX('16. Mis nietos'!$B:$C,MATCH($A1686,'16. Mis nietos'!$B:$B,0),2),"")</f>
        <v/>
      </c>
      <c r="V1686" s="6" t="str">
        <f aca="false">IFERROR(INDEX('17. Profesional Vet'!$A:$B,MATCH($A1686,'17. Profesional Vet'!$A:$A,0),2),"")</f>
        <v/>
      </c>
      <c r="W1686" s="6" t="str">
        <f aca="false">IFERROR(INDEX('18. Premier'!$A:$B,MATCH($A1686,'18. Premier'!$A:$A,0),2),"")</f>
        <v/>
      </c>
      <c r="X1686" s="6" t="str">
        <f aca="false">IFERROR(INDEX('19. Dacam'!$A:$B,MATCH($A1686,'19. Dacam'!$A:$A,0),2),"")</f>
        <v/>
      </c>
      <c r="Y1686" s="6" t="str">
        <f aca="false">IFERROR(INDEX('20. Proveedor'!$A:$B,MATCH($A1686,'20. Proveedor'!$A:$A,0),2),"")</f>
        <v/>
      </c>
      <c r="Z1686" s="6" t="str">
        <f aca="false">IFERROR(INDEX('21. Saphirus'!$A:$B,MATCH($A1686,'21. Saphirus'!$A:$A,0),2),"")</f>
        <v/>
      </c>
    </row>
    <row r="1687" customFormat="false" ht="15.75" hidden="false" customHeight="true" outlineLevel="0" collapsed="false">
      <c r="A1687" s="5" t="s">
        <v>1724</v>
      </c>
      <c r="B1687" s="5" t="n">
        <v>1906068</v>
      </c>
      <c r="C1687" s="5" t="s">
        <v>33</v>
      </c>
      <c r="D1687" s="6" t="str">
        <f aca="false">IFERROR(INDEX('1. Benavídez'!$A:$B,MATCH($A1687,'1. Benavídez'!$A:$A,0),2),"")</f>
        <v/>
      </c>
      <c r="E1687" s="6" t="str">
        <f aca="false">IFERROR(INDEX('2. Gallo'!$B:$D,MATCH($A1687,'2. Gallo'!$B:$B,0),3),"")</f>
        <v/>
      </c>
      <c r="F1687" s="6" t="str">
        <f aca="false">IFERROR(INDEX('3. Anea'!$B:$D,MATCH($A1687,'3. Anea'!$B:$B,0),2),"")</f>
        <v/>
      </c>
      <c r="G1687" s="6" t="str">
        <f aca="false">IFERROR(INDEX('4. Pilar'!$A:$C,MATCH($A1687,'4. Pilar'!$A:$A,0),2),"")</f>
        <v/>
      </c>
      <c r="H1687" s="6" t="str">
        <f aca="false">IFERROR(INDEX('5. Tortuguitas'!$B:$D,MATCH($A1687,'5. Tortuguitas'!$B:$B,0),2),"")</f>
        <v/>
      </c>
      <c r="I1687" s="6" t="str">
        <f aca="false">IFERROR(INDEX('6. Del Viso'!$A:$B,MATCH($A1687,'6. Del Viso'!$A:$A,0),3),"")</f>
        <v/>
      </c>
      <c r="J1687" s="6" t="str">
        <f aca="false">IFERROR(INDEX('7. Chica Glade'!$B:$F,MATCH($A1687,'7. Chica Glade'!$B:$B,0),2),"")</f>
        <v/>
      </c>
      <c r="K1687" s="6" t="str">
        <f aca="false">IFERROR(INDEX('8. Veterinaria'!$A:$B,MATCH($A1687,'8. Veterinaria'!$A:$A,0),2),"")</f>
        <v/>
      </c>
      <c r="L1687" s="6" t="str">
        <f aca="false">IFERROR(INDEX('9. Hipocampus'!$A:$B,MATCH($A1687,'9. Hipocampus'!$A:$A,0),2),"")</f>
        <v/>
      </c>
      <c r="M1687" s="6" t="str">
        <f aca="false">IFERROR(INDEX('11. Mundo Mascotas'!$B:$D,MATCH($A1687,'11. Mundo Mascotas'!$B:$B,0),2),"")</f>
        <v/>
      </c>
      <c r="N1687" s="6" t="str">
        <f aca="false">IFERROR(INDEX('12. Yaguar'!$B:$E,MATCH($A1687,'12. Yaguar'!$B:$B,0),2),"")</f>
        <v/>
      </c>
      <c r="O1687" s="6" t="str">
        <f aca="false">IFERROR(INDEX('13. King Clor'!$A:$B,MATCH($A1687,'13. King Clor'!$A:$A,0),2),"")</f>
        <v/>
      </c>
      <c r="P1687" s="6" t="str">
        <f aca="false">IFERROR(INDEX('14. Diserquim'!$A:$B,MATCH($A1687,'14. Diserquim'!$A:$A,0),2),"")</f>
        <v/>
      </c>
      <c r="Q1687" s="6" t="str">
        <f aca="false">IFERROR(INDEX('15. Moreno'!$A:$B,MATCH($A1687,'15. Moreno'!$A:$A,0),2),"")</f>
        <v/>
      </c>
      <c r="R1687" s="6" t="str">
        <f aca="false">IFERROR(INDEX('10. Collares'!$J:$K,MATCH($A1687,'10. Collares'!$J:$J,0),2),"")</f>
        <v/>
      </c>
      <c r="S1687" s="6" t="str">
        <f aca="false">IFERROR(INDEX('13. King Clor'!$G:$H,MATCH($A1687,'13. King Clor'!$G:$G,0),2),"")</f>
        <v/>
      </c>
      <c r="T1687" s="6" t="str">
        <f aca="false">IFERROR(INDEX('10. Collares'!$A:$B,MATCH($A1687,'10. Collares'!$A:$A,0),2),"")</f>
        <v/>
      </c>
      <c r="U1687" s="6" t="str">
        <f aca="false">IFERROR(INDEX('16. Mis nietos'!$B:$C,MATCH($A1687,'16. Mis nietos'!$B:$B,0),2),"")</f>
        <v/>
      </c>
      <c r="V1687" s="6" t="str">
        <f aca="false">IFERROR(INDEX('17. Profesional Vet'!$A:$B,MATCH($A1687,'17. Profesional Vet'!$A:$A,0),2),"")</f>
        <v/>
      </c>
      <c r="W1687" s="6" t="str">
        <f aca="false">IFERROR(INDEX('18. Premier'!$A:$B,MATCH($A1687,'18. Premier'!$A:$A,0),2),"")</f>
        <v/>
      </c>
      <c r="X1687" s="6" t="str">
        <f aca="false">IFERROR(INDEX('19. Dacam'!$A:$B,MATCH($A1687,'19. Dacam'!$A:$A,0),2),"")</f>
        <v/>
      </c>
      <c r="Y1687" s="6" t="str">
        <f aca="false">IFERROR(INDEX('20. Proveedor'!$A:$B,MATCH($A1687,'20. Proveedor'!$A:$A,0),2),"")</f>
        <v/>
      </c>
      <c r="Z1687" s="6" t="str">
        <f aca="false">IFERROR(INDEX('21. Saphirus'!$A:$B,MATCH($A1687,'21. Saphirus'!$A:$A,0),2),"")</f>
        <v/>
      </c>
    </row>
    <row r="1688" customFormat="false" ht="15.75" hidden="false" customHeight="true" outlineLevel="0" collapsed="false">
      <c r="A1688" s="5" t="s">
        <v>1725</v>
      </c>
      <c r="B1688" s="5" t="n">
        <v>1905468</v>
      </c>
      <c r="C1688" s="5" t="s">
        <v>33</v>
      </c>
      <c r="D1688" s="6" t="str">
        <f aca="false">IFERROR(INDEX('1. Benavídez'!$A:$B,MATCH($A1688,'1. Benavídez'!$A:$A,0),2),"")</f>
        <v/>
      </c>
      <c r="E1688" s="6" t="str">
        <f aca="false">IFERROR(INDEX('2. Gallo'!$B:$D,MATCH($A1688,'2. Gallo'!$B:$B,0),3),"")</f>
        <v/>
      </c>
      <c r="F1688" s="6" t="str">
        <f aca="false">IFERROR(INDEX('3. Anea'!$B:$D,MATCH($A1688,'3. Anea'!$B:$B,0),2),"")</f>
        <v/>
      </c>
      <c r="G1688" s="6" t="str">
        <f aca="false">IFERROR(INDEX('4. Pilar'!$A:$C,MATCH($A1688,'4. Pilar'!$A:$A,0),2),"")</f>
        <v/>
      </c>
      <c r="H1688" s="6" t="str">
        <f aca="false">IFERROR(INDEX('5. Tortuguitas'!$B:$D,MATCH($A1688,'5. Tortuguitas'!$B:$B,0),2),"")</f>
        <v/>
      </c>
      <c r="I1688" s="6" t="str">
        <f aca="false">IFERROR(INDEX('6. Del Viso'!$A:$B,MATCH($A1688,'6. Del Viso'!$A:$A,0),3),"")</f>
        <v/>
      </c>
      <c r="J1688" s="6" t="str">
        <f aca="false">IFERROR(INDEX('7. Chica Glade'!$B:$F,MATCH($A1688,'7. Chica Glade'!$B:$B,0),2),"")</f>
        <v/>
      </c>
      <c r="K1688" s="6" t="str">
        <f aca="false">IFERROR(INDEX('8. Veterinaria'!$A:$B,MATCH($A1688,'8. Veterinaria'!$A:$A,0),2),"")</f>
        <v/>
      </c>
      <c r="L1688" s="6" t="str">
        <f aca="false">IFERROR(INDEX('9. Hipocampus'!$A:$B,MATCH($A1688,'9. Hipocampus'!$A:$A,0),2),"")</f>
        <v/>
      </c>
      <c r="M1688" s="6" t="str">
        <f aca="false">IFERROR(INDEX('11. Mundo Mascotas'!$B:$D,MATCH($A1688,'11. Mundo Mascotas'!$B:$B,0),2),"")</f>
        <v/>
      </c>
      <c r="N1688" s="6" t="str">
        <f aca="false">IFERROR(INDEX('12. Yaguar'!$B:$E,MATCH($A1688,'12. Yaguar'!$B:$B,0),2),"")</f>
        <v/>
      </c>
      <c r="O1688" s="6" t="str">
        <f aca="false">IFERROR(INDEX('13. King Clor'!$A:$B,MATCH($A1688,'13. King Clor'!$A:$A,0),2),"")</f>
        <v/>
      </c>
      <c r="P1688" s="6" t="str">
        <f aca="false">IFERROR(INDEX('14. Diserquim'!$A:$B,MATCH($A1688,'14. Diserquim'!$A:$A,0),2),"")</f>
        <v/>
      </c>
      <c r="Q1688" s="6" t="str">
        <f aca="false">IFERROR(INDEX('15. Moreno'!$A:$B,MATCH($A1688,'15. Moreno'!$A:$A,0),2),"")</f>
        <v/>
      </c>
      <c r="R1688" s="6" t="str">
        <f aca="false">IFERROR(INDEX('10. Collares'!$J:$K,MATCH($A1688,'10. Collares'!$J:$J,0),2),"")</f>
        <v/>
      </c>
      <c r="S1688" s="6" t="str">
        <f aca="false">IFERROR(INDEX('13. King Clor'!$G:$H,MATCH($A1688,'13. King Clor'!$G:$G,0),2),"")</f>
        <v/>
      </c>
      <c r="T1688" s="6" t="str">
        <f aca="false">IFERROR(INDEX('10. Collares'!$A:$B,MATCH($A1688,'10. Collares'!$A:$A,0),2),"")</f>
        <v/>
      </c>
      <c r="U1688" s="6" t="str">
        <f aca="false">IFERROR(INDEX('16. Mis nietos'!$B:$C,MATCH($A1688,'16. Mis nietos'!$B:$B,0),2),"")</f>
        <v/>
      </c>
      <c r="V1688" s="6" t="str">
        <f aca="false">IFERROR(INDEX('17. Profesional Vet'!$A:$B,MATCH($A1688,'17. Profesional Vet'!$A:$A,0),2),"")</f>
        <v/>
      </c>
      <c r="W1688" s="6" t="str">
        <f aca="false">IFERROR(INDEX('18. Premier'!$A:$B,MATCH($A1688,'18. Premier'!$A:$A,0),2),"")</f>
        <v/>
      </c>
      <c r="X1688" s="6" t="str">
        <f aca="false">IFERROR(INDEX('19. Dacam'!$A:$B,MATCH($A1688,'19. Dacam'!$A:$A,0),2),"")</f>
        <v/>
      </c>
      <c r="Y1688" s="6" t="str">
        <f aca="false">IFERROR(INDEX('20. Proveedor'!$A:$B,MATCH($A1688,'20. Proveedor'!$A:$A,0),2),"")</f>
        <v/>
      </c>
      <c r="Z1688" s="6" t="str">
        <f aca="false">IFERROR(INDEX('21. Saphirus'!$A:$B,MATCH($A1688,'21. Saphirus'!$A:$A,0),2),"")</f>
        <v/>
      </c>
    </row>
    <row r="1689" customFormat="false" ht="15.75" hidden="false" customHeight="true" outlineLevel="0" collapsed="false">
      <c r="A1689" s="5" t="s">
        <v>1726</v>
      </c>
      <c r="B1689" s="5" t="n">
        <v>1906068</v>
      </c>
      <c r="C1689" s="5" t="s">
        <v>33</v>
      </c>
      <c r="D1689" s="6" t="str">
        <f aca="false">IFERROR(INDEX('1. Benavídez'!$A:$B,MATCH($A1689,'1. Benavídez'!$A:$A,0),2),"")</f>
        <v/>
      </c>
      <c r="E1689" s="6" t="str">
        <f aca="false">IFERROR(INDEX('2. Gallo'!$B:$D,MATCH($A1689,'2. Gallo'!$B:$B,0),3),"")</f>
        <v/>
      </c>
      <c r="F1689" s="6" t="str">
        <f aca="false">IFERROR(INDEX('3. Anea'!$B:$D,MATCH($A1689,'3. Anea'!$B:$B,0),2),"")</f>
        <v/>
      </c>
      <c r="G1689" s="6" t="str">
        <f aca="false">IFERROR(INDEX('4. Pilar'!$A:$C,MATCH($A1689,'4. Pilar'!$A:$A,0),2),"")</f>
        <v/>
      </c>
      <c r="H1689" s="6" t="str">
        <f aca="false">IFERROR(INDEX('5. Tortuguitas'!$B:$D,MATCH($A1689,'5. Tortuguitas'!$B:$B,0),2),"")</f>
        <v/>
      </c>
      <c r="I1689" s="6" t="str">
        <f aca="false">IFERROR(INDEX('6. Del Viso'!$A:$B,MATCH($A1689,'6. Del Viso'!$A:$A,0),3),"")</f>
        <v/>
      </c>
      <c r="J1689" s="6" t="str">
        <f aca="false">IFERROR(INDEX('7. Chica Glade'!$B:$F,MATCH($A1689,'7. Chica Glade'!$B:$B,0),2),"")</f>
        <v/>
      </c>
      <c r="K1689" s="6" t="str">
        <f aca="false">IFERROR(INDEX('8. Veterinaria'!$A:$B,MATCH($A1689,'8. Veterinaria'!$A:$A,0),2),"")</f>
        <v/>
      </c>
      <c r="L1689" s="6" t="str">
        <f aca="false">IFERROR(INDEX('9. Hipocampus'!$A:$B,MATCH($A1689,'9. Hipocampus'!$A:$A,0),2),"")</f>
        <v/>
      </c>
      <c r="M1689" s="6" t="str">
        <f aca="false">IFERROR(INDEX('11. Mundo Mascotas'!$B:$D,MATCH($A1689,'11. Mundo Mascotas'!$B:$B,0),2),"")</f>
        <v/>
      </c>
      <c r="N1689" s="6" t="str">
        <f aca="false">IFERROR(INDEX('12. Yaguar'!$B:$E,MATCH($A1689,'12. Yaguar'!$B:$B,0),2),"")</f>
        <v/>
      </c>
      <c r="O1689" s="6" t="str">
        <f aca="false">IFERROR(INDEX('13. King Clor'!$A:$B,MATCH($A1689,'13. King Clor'!$A:$A,0),2),"")</f>
        <v/>
      </c>
      <c r="P1689" s="6" t="str">
        <f aca="false">IFERROR(INDEX('14. Diserquim'!$A:$B,MATCH($A1689,'14. Diserquim'!$A:$A,0),2),"")</f>
        <v/>
      </c>
      <c r="Q1689" s="6" t="str">
        <f aca="false">IFERROR(INDEX('15. Moreno'!$A:$B,MATCH($A1689,'15. Moreno'!$A:$A,0),2),"")</f>
        <v/>
      </c>
      <c r="R1689" s="6" t="str">
        <f aca="false">IFERROR(INDEX('10. Collares'!$J:$K,MATCH($A1689,'10. Collares'!$J:$J,0),2),"")</f>
        <v/>
      </c>
      <c r="S1689" s="6" t="str">
        <f aca="false">IFERROR(INDEX('13. King Clor'!$G:$H,MATCH($A1689,'13. King Clor'!$G:$G,0),2),"")</f>
        <v/>
      </c>
      <c r="T1689" s="6" t="str">
        <f aca="false">IFERROR(INDEX('10. Collares'!$A:$B,MATCH($A1689,'10. Collares'!$A:$A,0),2),"")</f>
        <v/>
      </c>
      <c r="U1689" s="6" t="str">
        <f aca="false">IFERROR(INDEX('16. Mis nietos'!$B:$C,MATCH($A1689,'16. Mis nietos'!$B:$B,0),2),"")</f>
        <v/>
      </c>
      <c r="V1689" s="6" t="str">
        <f aca="false">IFERROR(INDEX('17. Profesional Vet'!$A:$B,MATCH($A1689,'17. Profesional Vet'!$A:$A,0),2),"")</f>
        <v/>
      </c>
      <c r="W1689" s="6" t="str">
        <f aca="false">IFERROR(INDEX('18. Premier'!$A:$B,MATCH($A1689,'18. Premier'!$A:$A,0),2),"")</f>
        <v/>
      </c>
      <c r="X1689" s="6" t="str">
        <f aca="false">IFERROR(INDEX('19. Dacam'!$A:$B,MATCH($A1689,'19. Dacam'!$A:$A,0),2),"")</f>
        <v/>
      </c>
      <c r="Y1689" s="6" t="str">
        <f aca="false">IFERROR(INDEX('20. Proveedor'!$A:$B,MATCH($A1689,'20. Proveedor'!$A:$A,0),2),"")</f>
        <v/>
      </c>
      <c r="Z1689" s="6" t="str">
        <f aca="false">IFERROR(INDEX('21. Saphirus'!$A:$B,MATCH($A1689,'21. Saphirus'!$A:$A,0),2),"")</f>
        <v/>
      </c>
    </row>
    <row r="1690" customFormat="false" ht="15.75" hidden="false" customHeight="true" outlineLevel="0" collapsed="false">
      <c r="A1690" s="5" t="s">
        <v>1727</v>
      </c>
      <c r="B1690" s="5" t="n">
        <v>1906068</v>
      </c>
      <c r="C1690" s="5" t="s">
        <v>33</v>
      </c>
      <c r="D1690" s="6" t="str">
        <f aca="false">IFERROR(INDEX('1. Benavídez'!$A:$B,MATCH($A1690,'1. Benavídez'!$A:$A,0),2),"")</f>
        <v/>
      </c>
      <c r="E1690" s="6" t="str">
        <f aca="false">IFERROR(INDEX('2. Gallo'!$B:$D,MATCH($A1690,'2. Gallo'!$B:$B,0),3),"")</f>
        <v/>
      </c>
      <c r="F1690" s="6" t="str">
        <f aca="false">IFERROR(INDEX('3. Anea'!$B:$D,MATCH($A1690,'3. Anea'!$B:$B,0),2),"")</f>
        <v/>
      </c>
      <c r="G1690" s="6" t="str">
        <f aca="false">IFERROR(INDEX('4. Pilar'!$A:$C,MATCH($A1690,'4. Pilar'!$A:$A,0),2),"")</f>
        <v/>
      </c>
      <c r="H1690" s="6" t="str">
        <f aca="false">IFERROR(INDEX('5. Tortuguitas'!$B:$D,MATCH($A1690,'5. Tortuguitas'!$B:$B,0),2),"")</f>
        <v/>
      </c>
      <c r="I1690" s="6" t="str">
        <f aca="false">IFERROR(INDEX('6. Del Viso'!$A:$B,MATCH($A1690,'6. Del Viso'!$A:$A,0),3),"")</f>
        <v/>
      </c>
      <c r="J1690" s="6" t="str">
        <f aca="false">IFERROR(INDEX('7. Chica Glade'!$B:$F,MATCH($A1690,'7. Chica Glade'!$B:$B,0),2),"")</f>
        <v/>
      </c>
      <c r="K1690" s="6" t="str">
        <f aca="false">IFERROR(INDEX('8. Veterinaria'!$A:$B,MATCH($A1690,'8. Veterinaria'!$A:$A,0),2),"")</f>
        <v/>
      </c>
      <c r="L1690" s="6" t="str">
        <f aca="false">IFERROR(INDEX('9. Hipocampus'!$A:$B,MATCH($A1690,'9. Hipocampus'!$A:$A,0),2),"")</f>
        <v/>
      </c>
      <c r="M1690" s="6" t="str">
        <f aca="false">IFERROR(INDEX('11. Mundo Mascotas'!$B:$D,MATCH($A1690,'11. Mundo Mascotas'!$B:$B,0),2),"")</f>
        <v/>
      </c>
      <c r="N1690" s="6" t="str">
        <f aca="false">IFERROR(INDEX('12. Yaguar'!$B:$E,MATCH($A1690,'12. Yaguar'!$B:$B,0),2),"")</f>
        <v/>
      </c>
      <c r="O1690" s="6" t="str">
        <f aca="false">IFERROR(INDEX('13. King Clor'!$A:$B,MATCH($A1690,'13. King Clor'!$A:$A,0),2),"")</f>
        <v/>
      </c>
      <c r="P1690" s="6" t="str">
        <f aca="false">IFERROR(INDEX('14. Diserquim'!$A:$B,MATCH($A1690,'14. Diserquim'!$A:$A,0),2),"")</f>
        <v/>
      </c>
      <c r="Q1690" s="6" t="str">
        <f aca="false">IFERROR(INDEX('15. Moreno'!$A:$B,MATCH($A1690,'15. Moreno'!$A:$A,0),2),"")</f>
        <v/>
      </c>
      <c r="R1690" s="6" t="str">
        <f aca="false">IFERROR(INDEX('10. Collares'!$J:$K,MATCH($A1690,'10. Collares'!$J:$J,0),2),"")</f>
        <v/>
      </c>
      <c r="S1690" s="6" t="str">
        <f aca="false">IFERROR(INDEX('13. King Clor'!$G:$H,MATCH($A1690,'13. King Clor'!$G:$G,0),2),"")</f>
        <v/>
      </c>
      <c r="T1690" s="6" t="str">
        <f aca="false">IFERROR(INDEX('10. Collares'!$A:$B,MATCH($A1690,'10. Collares'!$A:$A,0),2),"")</f>
        <v/>
      </c>
      <c r="U1690" s="6" t="str">
        <f aca="false">IFERROR(INDEX('16. Mis nietos'!$B:$C,MATCH($A1690,'16. Mis nietos'!$B:$B,0),2),"")</f>
        <v/>
      </c>
      <c r="V1690" s="6" t="str">
        <f aca="false">IFERROR(INDEX('17. Profesional Vet'!$A:$B,MATCH($A1690,'17. Profesional Vet'!$A:$A,0),2),"")</f>
        <v/>
      </c>
      <c r="W1690" s="6" t="str">
        <f aca="false">IFERROR(INDEX('18. Premier'!$A:$B,MATCH($A1690,'18. Premier'!$A:$A,0),2),"")</f>
        <v/>
      </c>
      <c r="X1690" s="6" t="str">
        <f aca="false">IFERROR(INDEX('19. Dacam'!$A:$B,MATCH($A1690,'19. Dacam'!$A:$A,0),2),"")</f>
        <v/>
      </c>
      <c r="Y1690" s="6" t="str">
        <f aca="false">IFERROR(INDEX('20. Proveedor'!$A:$B,MATCH($A1690,'20. Proveedor'!$A:$A,0),2),"")</f>
        <v/>
      </c>
      <c r="Z1690" s="6" t="str">
        <f aca="false">IFERROR(INDEX('21. Saphirus'!$A:$B,MATCH($A1690,'21. Saphirus'!$A:$A,0),2),"")</f>
        <v/>
      </c>
    </row>
    <row r="1691" customFormat="false" ht="15.75" hidden="false" customHeight="true" outlineLevel="0" collapsed="false">
      <c r="A1691" s="5" t="s">
        <v>1728</v>
      </c>
      <c r="B1691" s="5" t="n">
        <v>1906068</v>
      </c>
      <c r="C1691" s="5" t="s">
        <v>33</v>
      </c>
      <c r="D1691" s="6" t="str">
        <f aca="false">IFERROR(INDEX('1. Benavídez'!$A:$B,MATCH($A1691,'1. Benavídez'!$A:$A,0),2),"")</f>
        <v/>
      </c>
      <c r="E1691" s="6" t="str">
        <f aca="false">IFERROR(INDEX('2. Gallo'!$B:$D,MATCH($A1691,'2. Gallo'!$B:$B,0),3),"")</f>
        <v/>
      </c>
      <c r="F1691" s="6" t="str">
        <f aca="false">IFERROR(INDEX('3. Anea'!$B:$D,MATCH($A1691,'3. Anea'!$B:$B,0),2),"")</f>
        <v/>
      </c>
      <c r="G1691" s="6" t="str">
        <f aca="false">IFERROR(INDEX('4. Pilar'!$A:$C,MATCH($A1691,'4. Pilar'!$A:$A,0),2),"")</f>
        <v/>
      </c>
      <c r="H1691" s="6" t="str">
        <f aca="false">IFERROR(INDEX('5. Tortuguitas'!$B:$D,MATCH($A1691,'5. Tortuguitas'!$B:$B,0),2),"")</f>
        <v/>
      </c>
      <c r="I1691" s="6" t="str">
        <f aca="false">IFERROR(INDEX('6. Del Viso'!$A:$B,MATCH($A1691,'6. Del Viso'!$A:$A,0),3),"")</f>
        <v/>
      </c>
      <c r="J1691" s="6" t="str">
        <f aca="false">IFERROR(INDEX('7. Chica Glade'!$B:$F,MATCH($A1691,'7. Chica Glade'!$B:$B,0),2),"")</f>
        <v/>
      </c>
      <c r="K1691" s="6" t="str">
        <f aca="false">IFERROR(INDEX('8. Veterinaria'!$A:$B,MATCH($A1691,'8. Veterinaria'!$A:$A,0),2),"")</f>
        <v/>
      </c>
      <c r="L1691" s="6" t="str">
        <f aca="false">IFERROR(INDEX('9. Hipocampus'!$A:$B,MATCH($A1691,'9. Hipocampus'!$A:$A,0),2),"")</f>
        <v/>
      </c>
      <c r="M1691" s="6" t="str">
        <f aca="false">IFERROR(INDEX('11. Mundo Mascotas'!$B:$D,MATCH($A1691,'11. Mundo Mascotas'!$B:$B,0),2),"")</f>
        <v/>
      </c>
      <c r="N1691" s="6" t="str">
        <f aca="false">IFERROR(INDEX('12. Yaguar'!$B:$E,MATCH($A1691,'12. Yaguar'!$B:$B,0),2),"")</f>
        <v/>
      </c>
      <c r="O1691" s="6" t="str">
        <f aca="false">IFERROR(INDEX('13. King Clor'!$A:$B,MATCH($A1691,'13. King Clor'!$A:$A,0),2),"")</f>
        <v/>
      </c>
      <c r="P1691" s="6" t="str">
        <f aca="false">IFERROR(INDEX('14. Diserquim'!$A:$B,MATCH($A1691,'14. Diserquim'!$A:$A,0),2),"")</f>
        <v/>
      </c>
      <c r="Q1691" s="6" t="str">
        <f aca="false">IFERROR(INDEX('15. Moreno'!$A:$B,MATCH($A1691,'15. Moreno'!$A:$A,0),2),"")</f>
        <v/>
      </c>
      <c r="R1691" s="6" t="str">
        <f aca="false">IFERROR(INDEX('10. Collares'!$J:$K,MATCH($A1691,'10. Collares'!$J:$J,0),2),"")</f>
        <v/>
      </c>
      <c r="S1691" s="6" t="str">
        <f aca="false">IFERROR(INDEX('13. King Clor'!$G:$H,MATCH($A1691,'13. King Clor'!$G:$G,0),2),"")</f>
        <v/>
      </c>
      <c r="T1691" s="6" t="str">
        <f aca="false">IFERROR(INDEX('10. Collares'!$A:$B,MATCH($A1691,'10. Collares'!$A:$A,0),2),"")</f>
        <v/>
      </c>
      <c r="U1691" s="6" t="str">
        <f aca="false">IFERROR(INDEX('16. Mis nietos'!$B:$C,MATCH($A1691,'16. Mis nietos'!$B:$B,0),2),"")</f>
        <v/>
      </c>
      <c r="V1691" s="6" t="str">
        <f aca="false">IFERROR(INDEX('17. Profesional Vet'!$A:$B,MATCH($A1691,'17. Profesional Vet'!$A:$A,0),2),"")</f>
        <v/>
      </c>
      <c r="W1691" s="6" t="str">
        <f aca="false">IFERROR(INDEX('18. Premier'!$A:$B,MATCH($A1691,'18. Premier'!$A:$A,0),2),"")</f>
        <v/>
      </c>
      <c r="X1691" s="6" t="str">
        <f aca="false">IFERROR(INDEX('19. Dacam'!$A:$B,MATCH($A1691,'19. Dacam'!$A:$A,0),2),"")</f>
        <v/>
      </c>
      <c r="Y1691" s="6" t="str">
        <f aca="false">IFERROR(INDEX('20. Proveedor'!$A:$B,MATCH($A1691,'20. Proveedor'!$A:$A,0),2),"")</f>
        <v/>
      </c>
      <c r="Z1691" s="6" t="str">
        <f aca="false">IFERROR(INDEX('21. Saphirus'!$A:$B,MATCH($A1691,'21. Saphirus'!$A:$A,0),2),"")</f>
        <v/>
      </c>
    </row>
    <row r="1692" customFormat="false" ht="15.75" hidden="false" customHeight="true" outlineLevel="0" collapsed="false">
      <c r="A1692" s="5" t="s">
        <v>1729</v>
      </c>
      <c r="B1692" s="5" t="n">
        <v>1906068</v>
      </c>
      <c r="C1692" s="5" t="s">
        <v>183</v>
      </c>
      <c r="D1692" s="6" t="str">
        <f aca="false">IFERROR(INDEX('1. Benavídez'!$A:$B,MATCH($A1692,'1. Benavídez'!$A:$A,0),2),"")</f>
        <v/>
      </c>
      <c r="E1692" s="6" t="str">
        <f aca="false">IFERROR(INDEX('2. Gallo'!$B:$D,MATCH($A1692,'2. Gallo'!$B:$B,0),3),"")</f>
        <v/>
      </c>
      <c r="F1692" s="6" t="str">
        <f aca="false">IFERROR(INDEX('3. Anea'!$B:$D,MATCH($A1692,'3. Anea'!$B:$B,0),2),"")</f>
        <v/>
      </c>
      <c r="G1692" s="6" t="str">
        <f aca="false">IFERROR(INDEX('4. Pilar'!$A:$C,MATCH($A1692,'4. Pilar'!$A:$A,0),2),"")</f>
        <v/>
      </c>
      <c r="H1692" s="6" t="str">
        <f aca="false">IFERROR(INDEX('5. Tortuguitas'!$B:$D,MATCH($A1692,'5. Tortuguitas'!$B:$B,0),2),"")</f>
        <v/>
      </c>
      <c r="I1692" s="6" t="str">
        <f aca="false">IFERROR(INDEX('6. Del Viso'!$A:$B,MATCH($A1692,'6. Del Viso'!$A:$A,0),3),"")</f>
        <v/>
      </c>
      <c r="J1692" s="6" t="str">
        <f aca="false">IFERROR(INDEX('7. Chica Glade'!$B:$F,MATCH($A1692,'7. Chica Glade'!$B:$B,0),2),"")</f>
        <v/>
      </c>
      <c r="K1692" s="6" t="str">
        <f aca="false">IFERROR(INDEX('8. Veterinaria'!$A:$B,MATCH($A1692,'8. Veterinaria'!$A:$A,0),2),"")</f>
        <v/>
      </c>
      <c r="L1692" s="6" t="str">
        <f aca="false">IFERROR(INDEX('9. Hipocampus'!$A:$B,MATCH($A1692,'9. Hipocampus'!$A:$A,0),2),"")</f>
        <v/>
      </c>
      <c r="M1692" s="6" t="str">
        <f aca="false">IFERROR(INDEX('11. Mundo Mascotas'!$B:$D,MATCH($A1692,'11. Mundo Mascotas'!$B:$B,0),2),"")</f>
        <v/>
      </c>
      <c r="N1692" s="6" t="str">
        <f aca="false">IFERROR(INDEX('12. Yaguar'!$B:$E,MATCH($A1692,'12. Yaguar'!$B:$B,0),2),"")</f>
        <v/>
      </c>
      <c r="O1692" s="6" t="str">
        <f aca="false">IFERROR(INDEX('13. King Clor'!$A:$B,MATCH($A1692,'13. King Clor'!$A:$A,0),2),"")</f>
        <v/>
      </c>
      <c r="P1692" s="6" t="str">
        <f aca="false">IFERROR(INDEX('14. Diserquim'!$A:$B,MATCH($A1692,'14. Diserquim'!$A:$A,0),2),"")</f>
        <v/>
      </c>
      <c r="Q1692" s="6" t="str">
        <f aca="false">IFERROR(INDEX('15. Moreno'!$A:$B,MATCH($A1692,'15. Moreno'!$A:$A,0),2),"")</f>
        <v/>
      </c>
      <c r="R1692" s="6" t="str">
        <f aca="false">IFERROR(INDEX('10. Collares'!$J:$K,MATCH($A1692,'10. Collares'!$J:$J,0),2),"")</f>
        <v/>
      </c>
      <c r="S1692" s="6" t="str">
        <f aca="false">IFERROR(INDEX('13. King Clor'!$G:$H,MATCH($A1692,'13. King Clor'!$G:$G,0),2),"")</f>
        <v/>
      </c>
      <c r="T1692" s="6" t="str">
        <f aca="false">IFERROR(INDEX('10. Collares'!$A:$B,MATCH($A1692,'10. Collares'!$A:$A,0),2),"")</f>
        <v/>
      </c>
      <c r="U1692" s="6" t="str">
        <f aca="false">IFERROR(INDEX('16. Mis nietos'!$B:$C,MATCH($A1692,'16. Mis nietos'!$B:$B,0),2),"")</f>
        <v/>
      </c>
      <c r="V1692" s="6" t="str">
        <f aca="false">IFERROR(INDEX('17. Profesional Vet'!$A:$B,MATCH($A1692,'17. Profesional Vet'!$A:$A,0),2),"")</f>
        <v/>
      </c>
      <c r="W1692" s="6" t="str">
        <f aca="false">IFERROR(INDEX('18. Premier'!$A:$B,MATCH($A1692,'18. Premier'!$A:$A,0),2),"")</f>
        <v/>
      </c>
      <c r="X1692" s="6" t="str">
        <f aca="false">IFERROR(INDEX('19. Dacam'!$A:$B,MATCH($A1692,'19. Dacam'!$A:$A,0),2),"")</f>
        <v/>
      </c>
      <c r="Y1692" s="6" t="str">
        <f aca="false">IFERROR(INDEX('20. Proveedor'!$A:$B,MATCH($A1692,'20. Proveedor'!$A:$A,0),2),"")</f>
        <v/>
      </c>
      <c r="Z1692" s="6" t="str">
        <f aca="false">IFERROR(INDEX('21. Saphirus'!$A:$B,MATCH($A1692,'21. Saphirus'!$A:$A,0),2),"")</f>
        <v/>
      </c>
    </row>
    <row r="1693" customFormat="false" ht="15.75" hidden="false" customHeight="true" outlineLevel="0" collapsed="false">
      <c r="A1693" s="5" t="s">
        <v>1730</v>
      </c>
      <c r="B1693" s="5" t="n">
        <v>8094</v>
      </c>
      <c r="C1693" s="5" t="s">
        <v>33</v>
      </c>
      <c r="D1693" s="6" t="str">
        <f aca="false">IFERROR(INDEX('1. Benavídez'!$A:$B,MATCH($A1693,'1. Benavídez'!$A:$A,0),2),"")</f>
        <v/>
      </c>
      <c r="E1693" s="6" t="str">
        <f aca="false">IFERROR(INDEX('2. Gallo'!$B:$D,MATCH($A1693,'2. Gallo'!$B:$B,0),3),"")</f>
        <v/>
      </c>
      <c r="F1693" s="6" t="str">
        <f aca="false">IFERROR(INDEX('3. Anea'!$B:$D,MATCH($A1693,'3. Anea'!$B:$B,0),2),"")</f>
        <v/>
      </c>
      <c r="G1693" s="6" t="str">
        <f aca="false">IFERROR(INDEX('4. Pilar'!$A:$C,MATCH($A1693,'4. Pilar'!$A:$A,0),2),"")</f>
        <v/>
      </c>
      <c r="H1693" s="6" t="str">
        <f aca="false">IFERROR(INDEX('5. Tortuguitas'!$B:$D,MATCH($A1693,'5. Tortuguitas'!$B:$B,0),2),"")</f>
        <v/>
      </c>
      <c r="I1693" s="6" t="str">
        <f aca="false">IFERROR(INDEX('6. Del Viso'!$A:$B,MATCH($A1693,'6. Del Viso'!$A:$A,0),3),"")</f>
        <v/>
      </c>
      <c r="J1693" s="6" t="str">
        <f aca="false">IFERROR(INDEX('7. Chica Glade'!$B:$F,MATCH($A1693,'7. Chica Glade'!$B:$B,0),2),"")</f>
        <v/>
      </c>
      <c r="K1693" s="6" t="str">
        <f aca="false">IFERROR(INDEX('8. Veterinaria'!$A:$B,MATCH($A1693,'8. Veterinaria'!$A:$A,0),2),"")</f>
        <v/>
      </c>
      <c r="L1693" s="6" t="str">
        <f aca="false">IFERROR(INDEX('9. Hipocampus'!$A:$B,MATCH($A1693,'9. Hipocampus'!$A:$A,0),2),"")</f>
        <v/>
      </c>
      <c r="M1693" s="6" t="str">
        <f aca="false">IFERROR(INDEX('11. Mundo Mascotas'!$B:$D,MATCH($A1693,'11. Mundo Mascotas'!$B:$B,0),2),"")</f>
        <v/>
      </c>
      <c r="N1693" s="6" t="str">
        <f aca="false">IFERROR(INDEX('12. Yaguar'!$B:$E,MATCH($A1693,'12. Yaguar'!$B:$B,0),2),"")</f>
        <v/>
      </c>
      <c r="O1693" s="6" t="str">
        <f aca="false">IFERROR(INDEX('13. King Clor'!$A:$B,MATCH($A1693,'13. King Clor'!$A:$A,0),2),"")</f>
        <v/>
      </c>
      <c r="P1693" s="6" t="str">
        <f aca="false">IFERROR(INDEX('14. Diserquim'!$A:$B,MATCH($A1693,'14. Diserquim'!$A:$A,0),2),"")</f>
        <v/>
      </c>
      <c r="Q1693" s="6" t="str">
        <f aca="false">IFERROR(INDEX('15. Moreno'!$A:$B,MATCH($A1693,'15. Moreno'!$A:$A,0),2),"")</f>
        <v/>
      </c>
      <c r="R1693" s="6" t="str">
        <f aca="false">IFERROR(INDEX('10. Collares'!$J:$K,MATCH($A1693,'10. Collares'!$J:$J,0),2),"")</f>
        <v/>
      </c>
      <c r="S1693" s="6" t="str">
        <f aca="false">IFERROR(INDEX('13. King Clor'!$G:$H,MATCH($A1693,'13. King Clor'!$G:$G,0),2),"")</f>
        <v/>
      </c>
      <c r="T1693" s="6" t="str">
        <f aca="false">IFERROR(INDEX('10. Collares'!$A:$B,MATCH($A1693,'10. Collares'!$A:$A,0),2),"")</f>
        <v/>
      </c>
      <c r="U1693" s="6" t="str">
        <f aca="false">IFERROR(INDEX('16. Mis nietos'!$B:$C,MATCH($A1693,'16. Mis nietos'!$B:$B,0),2),"")</f>
        <v/>
      </c>
      <c r="V1693" s="6" t="str">
        <f aca="false">IFERROR(INDEX('17. Profesional Vet'!$A:$B,MATCH($A1693,'17. Profesional Vet'!$A:$A,0),2),"")</f>
        <v/>
      </c>
      <c r="W1693" s="6" t="str">
        <f aca="false">IFERROR(INDEX('18. Premier'!$A:$B,MATCH($A1693,'18. Premier'!$A:$A,0),2),"")</f>
        <v/>
      </c>
      <c r="X1693" s="6" t="str">
        <f aca="false">IFERROR(INDEX('19. Dacam'!$A:$B,MATCH($A1693,'19. Dacam'!$A:$A,0),2),"")</f>
        <v/>
      </c>
      <c r="Y1693" s="6" t="str">
        <f aca="false">IFERROR(INDEX('20. Proveedor'!$A:$B,MATCH($A1693,'20. Proveedor'!$A:$A,0),2),"")</f>
        <v/>
      </c>
      <c r="Z1693" s="6" t="str">
        <f aca="false">IFERROR(INDEX('21. Saphirus'!$A:$B,MATCH($A1693,'21. Saphirus'!$A:$A,0),2),"")</f>
        <v/>
      </c>
    </row>
    <row r="1694" customFormat="false" ht="15.75" hidden="false" customHeight="true" outlineLevel="0" collapsed="false">
      <c r="A1694" s="5" t="s">
        <v>1731</v>
      </c>
      <c r="B1694" s="5" t="n">
        <v>44506</v>
      </c>
      <c r="C1694" s="5" t="s">
        <v>33</v>
      </c>
      <c r="D1694" s="6" t="str">
        <f aca="false">IFERROR(INDEX('1. Benavídez'!$A:$B,MATCH($A1694,'1. Benavídez'!$A:$A,0),2),"")</f>
        <v/>
      </c>
      <c r="E1694" s="6" t="str">
        <f aca="false">IFERROR(INDEX('2. Gallo'!$B:$D,MATCH($A1694,'2. Gallo'!$B:$B,0),3),"")</f>
        <v/>
      </c>
      <c r="F1694" s="6" t="str">
        <f aca="false">IFERROR(INDEX('3. Anea'!$B:$D,MATCH($A1694,'3. Anea'!$B:$B,0),2),"")</f>
        <v/>
      </c>
      <c r="G1694" s="6" t="str">
        <f aca="false">IFERROR(INDEX('4. Pilar'!$A:$C,MATCH($A1694,'4. Pilar'!$A:$A,0),2),"")</f>
        <v/>
      </c>
      <c r="H1694" s="6" t="str">
        <f aca="false">IFERROR(INDEX('5. Tortuguitas'!$B:$D,MATCH($A1694,'5. Tortuguitas'!$B:$B,0),2),"")</f>
        <v/>
      </c>
      <c r="I1694" s="6" t="str">
        <f aca="false">IFERROR(INDEX('6. Del Viso'!$A:$B,MATCH($A1694,'6. Del Viso'!$A:$A,0),3),"")</f>
        <v/>
      </c>
      <c r="J1694" s="6" t="str">
        <f aca="false">IFERROR(INDEX('7. Chica Glade'!$B:$F,MATCH($A1694,'7. Chica Glade'!$B:$B,0),2),"")</f>
        <v/>
      </c>
      <c r="K1694" s="6" t="str">
        <f aca="false">IFERROR(INDEX('8. Veterinaria'!$A:$B,MATCH($A1694,'8. Veterinaria'!$A:$A,0),2),"")</f>
        <v/>
      </c>
      <c r="L1694" s="6" t="str">
        <f aca="false">IFERROR(INDEX('9. Hipocampus'!$A:$B,MATCH($A1694,'9. Hipocampus'!$A:$A,0),2),"")</f>
        <v/>
      </c>
      <c r="M1694" s="6" t="str">
        <f aca="false">IFERROR(INDEX('11. Mundo Mascotas'!$B:$D,MATCH($A1694,'11. Mundo Mascotas'!$B:$B,0),2),"")</f>
        <v/>
      </c>
      <c r="N1694" s="6" t="str">
        <f aca="false">IFERROR(INDEX('12. Yaguar'!$B:$E,MATCH($A1694,'12. Yaguar'!$B:$B,0),2),"")</f>
        <v/>
      </c>
      <c r="O1694" s="6" t="str">
        <f aca="false">IFERROR(INDEX('13. King Clor'!$A:$B,MATCH($A1694,'13. King Clor'!$A:$A,0),2),"")</f>
        <v/>
      </c>
      <c r="P1694" s="6" t="str">
        <f aca="false">IFERROR(INDEX('14. Diserquim'!$A:$B,MATCH($A1694,'14. Diserquim'!$A:$A,0),2),"")</f>
        <v/>
      </c>
      <c r="Q1694" s="6" t="str">
        <f aca="false">IFERROR(INDEX('15. Moreno'!$A:$B,MATCH($A1694,'15. Moreno'!$A:$A,0),2),"")</f>
        <v/>
      </c>
      <c r="R1694" s="6" t="str">
        <f aca="false">IFERROR(INDEX('10. Collares'!$J:$K,MATCH($A1694,'10. Collares'!$J:$J,0),2),"")</f>
        <v/>
      </c>
      <c r="S1694" s="6" t="str">
        <f aca="false">IFERROR(INDEX('13. King Clor'!$G:$H,MATCH($A1694,'13. King Clor'!$G:$G,0),2),"")</f>
        <v/>
      </c>
      <c r="T1694" s="6" t="str">
        <f aca="false">IFERROR(INDEX('10. Collares'!$A:$B,MATCH($A1694,'10. Collares'!$A:$A,0),2),"")</f>
        <v/>
      </c>
      <c r="U1694" s="6" t="str">
        <f aca="false">IFERROR(INDEX('16. Mis nietos'!$B:$C,MATCH($A1694,'16. Mis nietos'!$B:$B,0),2),"")</f>
        <v/>
      </c>
      <c r="V1694" s="6" t="str">
        <f aca="false">IFERROR(INDEX('17. Profesional Vet'!$A:$B,MATCH($A1694,'17. Profesional Vet'!$A:$A,0),2),"")</f>
        <v/>
      </c>
      <c r="W1694" s="6" t="str">
        <f aca="false">IFERROR(INDEX('18. Premier'!$A:$B,MATCH($A1694,'18. Premier'!$A:$A,0),2),"")</f>
        <v/>
      </c>
      <c r="X1694" s="6" t="str">
        <f aca="false">IFERROR(INDEX('19. Dacam'!$A:$B,MATCH($A1694,'19. Dacam'!$A:$A,0),2),"")</f>
        <v/>
      </c>
      <c r="Y1694" s="6" t="str">
        <f aca="false">IFERROR(INDEX('20. Proveedor'!$A:$B,MATCH($A1694,'20. Proveedor'!$A:$A,0),2),"")</f>
        <v/>
      </c>
      <c r="Z1694" s="6" t="str">
        <f aca="false">IFERROR(INDEX('21. Saphirus'!$A:$B,MATCH($A1694,'21. Saphirus'!$A:$A,0),2),"")</f>
        <v/>
      </c>
    </row>
    <row r="1695" customFormat="false" ht="15.75" hidden="false" customHeight="true" outlineLevel="0" collapsed="false">
      <c r="A1695" s="5" t="s">
        <v>1732</v>
      </c>
      <c r="B1695" s="5" t="n">
        <v>5130</v>
      </c>
      <c r="C1695" s="5" t="s">
        <v>136</v>
      </c>
      <c r="D1695" s="6" t="str">
        <f aca="false">IFERROR(INDEX('1. Benavídez'!$A:$B,MATCH($A1695,'1. Benavídez'!$A:$A,0),2),"")</f>
        <v/>
      </c>
      <c r="E1695" s="6" t="str">
        <f aca="false">IFERROR(INDEX('2. Gallo'!$B:$D,MATCH($A1695,'2. Gallo'!$B:$B,0),3),"")</f>
        <v/>
      </c>
      <c r="F1695" s="6" t="str">
        <f aca="false">IFERROR(INDEX('3. Anea'!$B:$D,MATCH($A1695,'3. Anea'!$B:$B,0),2),"")</f>
        <v/>
      </c>
      <c r="G1695" s="6" t="str">
        <f aca="false">IFERROR(INDEX('4. Pilar'!$A:$C,MATCH($A1695,'4. Pilar'!$A:$A,0),2),"")</f>
        <v/>
      </c>
      <c r="H1695" s="6" t="str">
        <f aca="false">IFERROR(INDEX('5. Tortuguitas'!$B:$D,MATCH($A1695,'5. Tortuguitas'!$B:$B,0),2),"")</f>
        <v/>
      </c>
      <c r="I1695" s="6" t="str">
        <f aca="false">IFERROR(INDEX('6. Del Viso'!$A:$B,MATCH($A1695,'6. Del Viso'!$A:$A,0),3),"")</f>
        <v/>
      </c>
      <c r="J1695" s="6" t="str">
        <f aca="false">IFERROR(INDEX('7. Chica Glade'!$B:$F,MATCH($A1695,'7. Chica Glade'!$B:$B,0),2),"")</f>
        <v/>
      </c>
      <c r="K1695" s="6" t="str">
        <f aca="false">IFERROR(INDEX('8. Veterinaria'!$A:$B,MATCH($A1695,'8. Veterinaria'!$A:$A,0),2),"")</f>
        <v/>
      </c>
      <c r="L1695" s="6" t="str">
        <f aca="false">IFERROR(INDEX('9. Hipocampus'!$A:$B,MATCH($A1695,'9. Hipocampus'!$A:$A,0),2),"")</f>
        <v/>
      </c>
      <c r="M1695" s="6" t="str">
        <f aca="false">IFERROR(INDEX('11. Mundo Mascotas'!$B:$D,MATCH($A1695,'11. Mundo Mascotas'!$B:$B,0),2),"")</f>
        <v/>
      </c>
      <c r="N1695" s="6" t="str">
        <f aca="false">IFERROR(INDEX('12. Yaguar'!$B:$E,MATCH($A1695,'12. Yaguar'!$B:$B,0),2),"")</f>
        <v/>
      </c>
      <c r="O1695" s="6" t="str">
        <f aca="false">IFERROR(INDEX('13. King Clor'!$A:$B,MATCH($A1695,'13. King Clor'!$A:$A,0),2),"")</f>
        <v/>
      </c>
      <c r="P1695" s="6" t="str">
        <f aca="false">IFERROR(INDEX('14. Diserquim'!$A:$B,MATCH($A1695,'14. Diserquim'!$A:$A,0),2),"")</f>
        <v/>
      </c>
      <c r="Q1695" s="6" t="str">
        <f aca="false">IFERROR(INDEX('15. Moreno'!$A:$B,MATCH($A1695,'15. Moreno'!$A:$A,0),2),"")</f>
        <v/>
      </c>
      <c r="R1695" s="6" t="str">
        <f aca="false">IFERROR(INDEX('10. Collares'!$J:$K,MATCH($A1695,'10. Collares'!$J:$J,0),2),"")</f>
        <v/>
      </c>
      <c r="S1695" s="6" t="str">
        <f aca="false">IFERROR(INDEX('13. King Clor'!$G:$H,MATCH($A1695,'13. King Clor'!$G:$G,0),2),"")</f>
        <v/>
      </c>
      <c r="T1695" s="6" t="str">
        <f aca="false">IFERROR(INDEX('10. Collares'!$A:$B,MATCH($A1695,'10. Collares'!$A:$A,0),2),"")</f>
        <v/>
      </c>
      <c r="U1695" s="6" t="str">
        <f aca="false">IFERROR(INDEX('16. Mis nietos'!$B:$C,MATCH($A1695,'16. Mis nietos'!$B:$B,0),2),"")</f>
        <v/>
      </c>
      <c r="V1695" s="6" t="str">
        <f aca="false">IFERROR(INDEX('17. Profesional Vet'!$A:$B,MATCH($A1695,'17. Profesional Vet'!$A:$A,0),2),"")</f>
        <v/>
      </c>
      <c r="W1695" s="6" t="str">
        <f aca="false">IFERROR(INDEX('18. Premier'!$A:$B,MATCH($A1695,'18. Premier'!$A:$A,0),2),"")</f>
        <v/>
      </c>
      <c r="X1695" s="6" t="str">
        <f aca="false">IFERROR(INDEX('19. Dacam'!$A:$B,MATCH($A1695,'19. Dacam'!$A:$A,0),2),"")</f>
        <v/>
      </c>
      <c r="Y1695" s="6" t="str">
        <f aca="false">IFERROR(INDEX('20. Proveedor'!$A:$B,MATCH($A1695,'20. Proveedor'!$A:$A,0),2),"")</f>
        <v/>
      </c>
      <c r="Z1695" s="6" t="str">
        <f aca="false">IFERROR(INDEX('21. Saphirus'!$A:$B,MATCH($A1695,'21. Saphirus'!$A:$A,0),2),"")</f>
        <v/>
      </c>
    </row>
    <row r="1696" customFormat="false" ht="15.75" hidden="false" customHeight="true" outlineLevel="0" collapsed="false">
      <c r="A1696" s="5" t="s">
        <v>1733</v>
      </c>
      <c r="B1696" s="5" t="n">
        <v>1180</v>
      </c>
      <c r="C1696" s="5" t="s">
        <v>138</v>
      </c>
      <c r="D1696" s="6" t="str">
        <f aca="false">IFERROR(INDEX('1. Benavídez'!$A:$B,MATCH($A1696,'1. Benavídez'!$A:$A,0),2),"")</f>
        <v/>
      </c>
      <c r="E1696" s="6" t="n">
        <f aca="false">IFERROR(INDEX('2. Gallo'!$B:$D,MATCH($A1696,'2. Gallo'!$B:$B,0),3),"")</f>
        <v>18583</v>
      </c>
      <c r="F1696" s="6" t="n">
        <f aca="false">IFERROR(INDEX('3. Anea'!$B:$D,MATCH($A1696,'3. Anea'!$B:$B,0),2),"")</f>
        <v>19307</v>
      </c>
      <c r="G1696" s="6" t="str">
        <f aca="false">IFERROR(INDEX('4. Pilar'!$A:$C,MATCH($A1696,'4. Pilar'!$A:$A,0),2),"")</f>
        <v/>
      </c>
      <c r="H1696" s="6" t="str">
        <f aca="false">IFERROR(INDEX('5. Tortuguitas'!$B:$D,MATCH($A1696,'5. Tortuguitas'!$B:$B,0),2),"")</f>
        <v/>
      </c>
      <c r="I1696" s="6" t="str">
        <f aca="false">IFERROR(INDEX('6. Del Viso'!$A:$B,MATCH($A1696,'6. Del Viso'!$A:$A,0),3),"")</f>
        <v/>
      </c>
      <c r="J1696" s="6" t="str">
        <f aca="false">IFERROR(INDEX('7. Chica Glade'!$B:$F,MATCH($A1696,'7. Chica Glade'!$B:$B,0),2),"")</f>
        <v/>
      </c>
      <c r="K1696" s="6" t="str">
        <f aca="false">IFERROR(INDEX('8. Veterinaria'!$A:$B,MATCH($A1696,'8. Veterinaria'!$A:$A,0),2),"")</f>
        <v/>
      </c>
      <c r="L1696" s="6" t="str">
        <f aca="false">IFERROR(INDEX('9. Hipocampus'!$A:$B,MATCH($A1696,'9. Hipocampus'!$A:$A,0),2),"")</f>
        <v/>
      </c>
      <c r="M1696" s="6" t="n">
        <f aca="false">IFERROR(INDEX('11. Mundo Mascotas'!$B:$D,MATCH($A1696,'11. Mundo Mascotas'!$B:$B,0),2),"")</f>
        <v>21168</v>
      </c>
      <c r="N1696" s="6" t="str">
        <f aca="false">IFERROR(INDEX('12. Yaguar'!$B:$E,MATCH($A1696,'12. Yaguar'!$B:$B,0),2),"")</f>
        <v/>
      </c>
      <c r="O1696" s="6" t="str">
        <f aca="false">IFERROR(INDEX('13. King Clor'!$A:$B,MATCH($A1696,'13. King Clor'!$A:$A,0),2),"")</f>
        <v/>
      </c>
      <c r="P1696" s="6" t="str">
        <f aca="false">IFERROR(INDEX('14. Diserquim'!$A:$B,MATCH($A1696,'14. Diserquim'!$A:$A,0),2),"")</f>
        <v/>
      </c>
      <c r="Q1696" s="6" t="str">
        <f aca="false">IFERROR(INDEX('15. Moreno'!$A:$B,MATCH($A1696,'15. Moreno'!$A:$A,0),2),"")</f>
        <v/>
      </c>
      <c r="R1696" s="6" t="str">
        <f aca="false">IFERROR(INDEX('10. Collares'!$J:$K,MATCH($A1696,'10. Collares'!$J:$J,0),2),"")</f>
        <v/>
      </c>
      <c r="S1696" s="6" t="str">
        <f aca="false">IFERROR(INDEX('13. King Clor'!$G:$H,MATCH($A1696,'13. King Clor'!$G:$G,0),2),"")</f>
        <v/>
      </c>
      <c r="T1696" s="6" t="str">
        <f aca="false">IFERROR(INDEX('10. Collares'!$A:$B,MATCH($A1696,'10. Collares'!$A:$A,0),2),"")</f>
        <v/>
      </c>
      <c r="U1696" s="6" t="str">
        <f aca="false">IFERROR(INDEX('16. Mis nietos'!$B:$C,MATCH($A1696,'16. Mis nietos'!$B:$B,0),2),"")</f>
        <v/>
      </c>
      <c r="V1696" s="6" t="str">
        <f aca="false">IFERROR(INDEX('17. Profesional Vet'!$A:$B,MATCH($A1696,'17. Profesional Vet'!$A:$A,0),2),"")</f>
        <v/>
      </c>
      <c r="W1696" s="6" t="str">
        <f aca="false">IFERROR(INDEX('18. Premier'!$A:$B,MATCH($A1696,'18. Premier'!$A:$A,0),2),"")</f>
        <v/>
      </c>
      <c r="X1696" s="6" t="str">
        <f aca="false">IFERROR(INDEX('19. Dacam'!$A:$B,MATCH($A1696,'19. Dacam'!$A:$A,0),2),"")</f>
        <v/>
      </c>
      <c r="Y1696" s="6" t="n">
        <f aca="false">IFERROR(INDEX('20. Proveedor'!$A:$B,MATCH($A1696,'20. Proveedor'!$A:$A,0),2),"")</f>
        <v>18534</v>
      </c>
      <c r="Z1696" s="6" t="str">
        <f aca="false">IFERROR(INDEX('21. Saphirus'!$A:$B,MATCH($A1696,'21. Saphirus'!$A:$A,0),2),"")</f>
        <v/>
      </c>
    </row>
    <row r="1697" customFormat="false" ht="15.75" hidden="false" customHeight="true" outlineLevel="0" collapsed="false">
      <c r="A1697" s="5" t="s">
        <v>1734</v>
      </c>
      <c r="B1697" s="5" t="n">
        <v>5131</v>
      </c>
      <c r="C1697" s="5" t="s">
        <v>134</v>
      </c>
      <c r="D1697" s="6" t="str">
        <f aca="false">IFERROR(INDEX('1. Benavídez'!$A:$B,MATCH($A1697,'1. Benavídez'!$A:$A,0),2),"")</f>
        <v/>
      </c>
      <c r="E1697" s="6" t="str">
        <f aca="false">IFERROR(INDEX('2. Gallo'!$B:$D,MATCH($A1697,'2. Gallo'!$B:$B,0),3),"")</f>
        <v/>
      </c>
      <c r="F1697" s="6" t="str">
        <f aca="false">IFERROR(INDEX('3. Anea'!$B:$D,MATCH($A1697,'3. Anea'!$B:$B,0),2),"")</f>
        <v/>
      </c>
      <c r="G1697" s="6" t="str">
        <f aca="false">IFERROR(INDEX('4. Pilar'!$A:$C,MATCH($A1697,'4. Pilar'!$A:$A,0),2),"")</f>
        <v/>
      </c>
      <c r="H1697" s="6" t="str">
        <f aca="false">IFERROR(INDEX('5. Tortuguitas'!$B:$D,MATCH($A1697,'5. Tortuguitas'!$B:$B,0),2),"")</f>
        <v/>
      </c>
      <c r="I1697" s="6" t="str">
        <f aca="false">IFERROR(INDEX('6. Del Viso'!$A:$B,MATCH($A1697,'6. Del Viso'!$A:$A,0),3),"")</f>
        <v/>
      </c>
      <c r="J1697" s="6" t="str">
        <f aca="false">IFERROR(INDEX('7. Chica Glade'!$B:$F,MATCH($A1697,'7. Chica Glade'!$B:$B,0),2),"")</f>
        <v/>
      </c>
      <c r="K1697" s="6" t="str">
        <f aca="false">IFERROR(INDEX('8. Veterinaria'!$A:$B,MATCH($A1697,'8. Veterinaria'!$A:$A,0),2),"")</f>
        <v/>
      </c>
      <c r="L1697" s="6" t="str">
        <f aca="false">IFERROR(INDEX('9. Hipocampus'!$A:$B,MATCH($A1697,'9. Hipocampus'!$A:$A,0),2),"")</f>
        <v/>
      </c>
      <c r="M1697" s="6" t="str">
        <f aca="false">IFERROR(INDEX('11. Mundo Mascotas'!$B:$D,MATCH($A1697,'11. Mundo Mascotas'!$B:$B,0),2),"")</f>
        <v/>
      </c>
      <c r="N1697" s="6" t="str">
        <f aca="false">IFERROR(INDEX('12. Yaguar'!$B:$E,MATCH($A1697,'12. Yaguar'!$B:$B,0),2),"")</f>
        <v/>
      </c>
      <c r="O1697" s="6" t="str">
        <f aca="false">IFERROR(INDEX('13. King Clor'!$A:$B,MATCH($A1697,'13. King Clor'!$A:$A,0),2),"")</f>
        <v/>
      </c>
      <c r="P1697" s="6" t="str">
        <f aca="false">IFERROR(INDEX('14. Diserquim'!$A:$B,MATCH($A1697,'14. Diserquim'!$A:$A,0),2),"")</f>
        <v/>
      </c>
      <c r="Q1697" s="6" t="str">
        <f aca="false">IFERROR(INDEX('15. Moreno'!$A:$B,MATCH($A1697,'15. Moreno'!$A:$A,0),2),"")</f>
        <v/>
      </c>
      <c r="R1697" s="6" t="str">
        <f aca="false">IFERROR(INDEX('10. Collares'!$J:$K,MATCH($A1697,'10. Collares'!$J:$J,0),2),"")</f>
        <v/>
      </c>
      <c r="S1697" s="6" t="str">
        <f aca="false">IFERROR(INDEX('13. King Clor'!$G:$H,MATCH($A1697,'13. King Clor'!$G:$G,0),2),"")</f>
        <v/>
      </c>
      <c r="T1697" s="6" t="str">
        <f aca="false">IFERROR(INDEX('10. Collares'!$A:$B,MATCH($A1697,'10. Collares'!$A:$A,0),2),"")</f>
        <v/>
      </c>
      <c r="U1697" s="6" t="str">
        <f aca="false">IFERROR(INDEX('16. Mis nietos'!$B:$C,MATCH($A1697,'16. Mis nietos'!$B:$B,0),2),"")</f>
        <v/>
      </c>
      <c r="V1697" s="6" t="str">
        <f aca="false">IFERROR(INDEX('17. Profesional Vet'!$A:$B,MATCH($A1697,'17. Profesional Vet'!$A:$A,0),2),"")</f>
        <v/>
      </c>
      <c r="W1697" s="6" t="str">
        <f aca="false">IFERROR(INDEX('18. Premier'!$A:$B,MATCH($A1697,'18. Premier'!$A:$A,0),2),"")</f>
        <v/>
      </c>
      <c r="X1697" s="6" t="str">
        <f aca="false">IFERROR(INDEX('19. Dacam'!$A:$B,MATCH($A1697,'19. Dacam'!$A:$A,0),2),"")</f>
        <v/>
      </c>
      <c r="Y1697" s="6" t="str">
        <f aca="false">IFERROR(INDEX('20. Proveedor'!$A:$B,MATCH($A1697,'20. Proveedor'!$A:$A,0),2),"")</f>
        <v/>
      </c>
      <c r="Z1697" s="6" t="str">
        <f aca="false">IFERROR(INDEX('21. Saphirus'!$A:$B,MATCH($A1697,'21. Saphirus'!$A:$A,0),2),"")</f>
        <v/>
      </c>
    </row>
    <row r="1698" customFormat="false" ht="15.75" hidden="false" customHeight="true" outlineLevel="0" collapsed="false">
      <c r="A1698" s="5" t="s">
        <v>1735</v>
      </c>
      <c r="B1698" s="5" t="n">
        <v>1181</v>
      </c>
      <c r="C1698" s="5" t="s">
        <v>147</v>
      </c>
      <c r="D1698" s="6" t="str">
        <f aca="false">IFERROR(INDEX('1. Benavídez'!$A:$B,MATCH($A1698,'1. Benavídez'!$A:$A,0),2),"")</f>
        <v/>
      </c>
      <c r="E1698" s="6" t="n">
        <f aca="false">IFERROR(INDEX('2. Gallo'!$B:$D,MATCH($A1698,'2. Gallo'!$B:$B,0),3),"")</f>
        <v>16056</v>
      </c>
      <c r="F1698" s="6" t="n">
        <f aca="false">IFERROR(INDEX('3. Anea'!$B:$D,MATCH($A1698,'3. Anea'!$B:$B,0),2),"")</f>
        <v>17929</v>
      </c>
      <c r="G1698" s="6" t="str">
        <f aca="false">IFERROR(INDEX('4. Pilar'!$A:$C,MATCH($A1698,'4. Pilar'!$A:$A,0),2),"")</f>
        <v/>
      </c>
      <c r="H1698" s="6" t="str">
        <f aca="false">IFERROR(INDEX('5. Tortuguitas'!$B:$D,MATCH($A1698,'5. Tortuguitas'!$B:$B,0),2),"")</f>
        <v/>
      </c>
      <c r="I1698" s="6" t="str">
        <f aca="false">IFERROR(INDEX('6. Del Viso'!$A:$B,MATCH($A1698,'6. Del Viso'!$A:$A,0),3),"")</f>
        <v/>
      </c>
      <c r="J1698" s="6" t="str">
        <f aca="false">IFERROR(INDEX('7. Chica Glade'!$B:$F,MATCH($A1698,'7. Chica Glade'!$B:$B,0),2),"")</f>
        <v/>
      </c>
      <c r="K1698" s="6" t="str">
        <f aca="false">IFERROR(INDEX('8. Veterinaria'!$A:$B,MATCH($A1698,'8. Veterinaria'!$A:$A,0),2),"")</f>
        <v/>
      </c>
      <c r="L1698" s="6" t="str">
        <f aca="false">IFERROR(INDEX('9. Hipocampus'!$A:$B,MATCH($A1698,'9. Hipocampus'!$A:$A,0),2),"")</f>
        <v/>
      </c>
      <c r="M1698" s="6" t="str">
        <f aca="false">IFERROR(INDEX('11. Mundo Mascotas'!$B:$D,MATCH($A1698,'11. Mundo Mascotas'!$B:$B,0),2),"")</f>
        <v/>
      </c>
      <c r="N1698" s="6" t="str">
        <f aca="false">IFERROR(INDEX('12. Yaguar'!$B:$E,MATCH($A1698,'12. Yaguar'!$B:$B,0),2),"")</f>
        <v/>
      </c>
      <c r="O1698" s="6" t="str">
        <f aca="false">IFERROR(INDEX('13. King Clor'!$A:$B,MATCH($A1698,'13. King Clor'!$A:$A,0),2),"")</f>
        <v/>
      </c>
      <c r="P1698" s="6" t="str">
        <f aca="false">IFERROR(INDEX('14. Diserquim'!$A:$B,MATCH($A1698,'14. Diserquim'!$A:$A,0),2),"")</f>
        <v/>
      </c>
      <c r="Q1698" s="6" t="str">
        <f aca="false">IFERROR(INDEX('15. Moreno'!$A:$B,MATCH($A1698,'15. Moreno'!$A:$A,0),2),"")</f>
        <v/>
      </c>
      <c r="R1698" s="6" t="str">
        <f aca="false">IFERROR(INDEX('10. Collares'!$J:$K,MATCH($A1698,'10. Collares'!$J:$J,0),2),"")</f>
        <v/>
      </c>
      <c r="S1698" s="6" t="str">
        <f aca="false">IFERROR(INDEX('13. King Clor'!$G:$H,MATCH($A1698,'13. King Clor'!$G:$G,0),2),"")</f>
        <v/>
      </c>
      <c r="T1698" s="6" t="str">
        <f aca="false">IFERROR(INDEX('10. Collares'!$A:$B,MATCH($A1698,'10. Collares'!$A:$A,0),2),"")</f>
        <v/>
      </c>
      <c r="U1698" s="6" t="str">
        <f aca="false">IFERROR(INDEX('16. Mis nietos'!$B:$C,MATCH($A1698,'16. Mis nietos'!$B:$B,0),2),"")</f>
        <v/>
      </c>
      <c r="V1698" s="6" t="str">
        <f aca="false">IFERROR(INDEX('17. Profesional Vet'!$A:$B,MATCH($A1698,'17. Profesional Vet'!$A:$A,0),2),"")</f>
        <v/>
      </c>
      <c r="W1698" s="6" t="str">
        <f aca="false">IFERROR(INDEX('18. Premier'!$A:$B,MATCH($A1698,'18. Premier'!$A:$A,0),2),"")</f>
        <v/>
      </c>
      <c r="X1698" s="6" t="str">
        <f aca="false">IFERROR(INDEX('19. Dacam'!$A:$B,MATCH($A1698,'19. Dacam'!$A:$A,0),2),"")</f>
        <v/>
      </c>
      <c r="Y1698" s="6" t="n">
        <f aca="false">IFERROR(INDEX('20. Proveedor'!$A:$B,MATCH($A1698,'20. Proveedor'!$A:$A,0),2),"")</f>
        <v>16014</v>
      </c>
      <c r="Z1698" s="6" t="str">
        <f aca="false">IFERROR(INDEX('21. Saphirus'!$A:$B,MATCH($A1698,'21. Saphirus'!$A:$A,0),2),"")</f>
        <v/>
      </c>
    </row>
    <row r="1699" customFormat="false" ht="15.75" hidden="false" customHeight="true" outlineLevel="0" collapsed="false">
      <c r="A1699" s="5" t="s">
        <v>1736</v>
      </c>
      <c r="B1699" s="5" t="n">
        <v>1182</v>
      </c>
      <c r="C1699" s="5" t="s">
        <v>147</v>
      </c>
      <c r="D1699" s="6" t="str">
        <f aca="false">IFERROR(INDEX('1. Benavídez'!$A:$B,MATCH($A1699,'1. Benavídez'!$A:$A,0),2),"")</f>
        <v/>
      </c>
      <c r="E1699" s="6" t="n">
        <f aca="false">IFERROR(INDEX('2. Gallo'!$B:$D,MATCH($A1699,'2. Gallo'!$B:$B,0),3),"")</f>
        <v>21738</v>
      </c>
      <c r="F1699" s="6" t="n">
        <f aca="false">IFERROR(INDEX('3. Anea'!$B:$D,MATCH($A1699,'3. Anea'!$B:$B,0),2),"")</f>
        <v>19421</v>
      </c>
      <c r="G1699" s="6" t="str">
        <f aca="false">IFERROR(INDEX('4. Pilar'!$A:$C,MATCH($A1699,'4. Pilar'!$A:$A,0),2),"")</f>
        <v/>
      </c>
      <c r="H1699" s="6" t="str">
        <f aca="false">IFERROR(INDEX('5. Tortuguitas'!$B:$D,MATCH($A1699,'5. Tortuguitas'!$B:$B,0),2),"")</f>
        <v/>
      </c>
      <c r="I1699" s="6" t="str">
        <f aca="false">IFERROR(INDEX('6. Del Viso'!$A:$B,MATCH($A1699,'6. Del Viso'!$A:$A,0),3),"")</f>
        <v/>
      </c>
      <c r="J1699" s="6" t="str">
        <f aca="false">IFERROR(INDEX('7. Chica Glade'!$B:$F,MATCH($A1699,'7. Chica Glade'!$B:$B,0),2),"")</f>
        <v/>
      </c>
      <c r="K1699" s="6" t="str">
        <f aca="false">IFERROR(INDEX('8. Veterinaria'!$A:$B,MATCH($A1699,'8. Veterinaria'!$A:$A,0),2),"")</f>
        <v/>
      </c>
      <c r="L1699" s="6" t="str">
        <f aca="false">IFERROR(INDEX('9. Hipocampus'!$A:$B,MATCH($A1699,'9. Hipocampus'!$A:$A,0),2),"")</f>
        <v/>
      </c>
      <c r="M1699" s="6" t="str">
        <f aca="false">IFERROR(INDEX('11. Mundo Mascotas'!$B:$D,MATCH($A1699,'11. Mundo Mascotas'!$B:$B,0),2),"")</f>
        <v/>
      </c>
      <c r="N1699" s="6" t="str">
        <f aca="false">IFERROR(INDEX('12. Yaguar'!$B:$E,MATCH($A1699,'12. Yaguar'!$B:$B,0),2),"")</f>
        <v/>
      </c>
      <c r="O1699" s="6" t="str">
        <f aca="false">IFERROR(INDEX('13. King Clor'!$A:$B,MATCH($A1699,'13. King Clor'!$A:$A,0),2),"")</f>
        <v/>
      </c>
      <c r="P1699" s="6" t="str">
        <f aca="false">IFERROR(INDEX('14. Diserquim'!$A:$B,MATCH($A1699,'14. Diserquim'!$A:$A,0),2),"")</f>
        <v/>
      </c>
      <c r="Q1699" s="6" t="str">
        <f aca="false">IFERROR(INDEX('15. Moreno'!$A:$B,MATCH($A1699,'15. Moreno'!$A:$A,0),2),"")</f>
        <v/>
      </c>
      <c r="R1699" s="6" t="str">
        <f aca="false">IFERROR(INDEX('10. Collares'!$J:$K,MATCH($A1699,'10. Collares'!$J:$J,0),2),"")</f>
        <v/>
      </c>
      <c r="S1699" s="6" t="str">
        <f aca="false">IFERROR(INDEX('13. King Clor'!$G:$H,MATCH($A1699,'13. King Clor'!$G:$G,0),2),"")</f>
        <v/>
      </c>
      <c r="T1699" s="6" t="str">
        <f aca="false">IFERROR(INDEX('10. Collares'!$A:$B,MATCH($A1699,'10. Collares'!$A:$A,0),2),"")</f>
        <v/>
      </c>
      <c r="U1699" s="6" t="str">
        <f aca="false">IFERROR(INDEX('16. Mis nietos'!$B:$C,MATCH($A1699,'16. Mis nietos'!$B:$B,0),2),"")</f>
        <v/>
      </c>
      <c r="V1699" s="6" t="str">
        <f aca="false">IFERROR(INDEX('17. Profesional Vet'!$A:$B,MATCH($A1699,'17. Profesional Vet'!$A:$A,0),2),"")</f>
        <v/>
      </c>
      <c r="W1699" s="6" t="str">
        <f aca="false">IFERROR(INDEX('18. Premier'!$A:$B,MATCH($A1699,'18. Premier'!$A:$A,0),2),"")</f>
        <v/>
      </c>
      <c r="X1699" s="6" t="str">
        <f aca="false">IFERROR(INDEX('19. Dacam'!$A:$B,MATCH($A1699,'19. Dacam'!$A:$A,0),2),"")</f>
        <v/>
      </c>
      <c r="Y1699" s="6" t="n">
        <f aca="false">IFERROR(INDEX('20. Proveedor'!$A:$B,MATCH($A1699,'20. Proveedor'!$A:$A,0),2),"")</f>
        <v>21684</v>
      </c>
      <c r="Z1699" s="6" t="str">
        <f aca="false">IFERROR(INDEX('21. Saphirus'!$A:$B,MATCH($A1699,'21. Saphirus'!$A:$A,0),2),"")</f>
        <v/>
      </c>
    </row>
    <row r="1700" customFormat="false" ht="15.75" hidden="false" customHeight="true" outlineLevel="0" collapsed="false">
      <c r="A1700" s="5" t="s">
        <v>1737</v>
      </c>
      <c r="B1700" s="5" t="n">
        <v>5132</v>
      </c>
      <c r="C1700" s="5" t="s">
        <v>27</v>
      </c>
      <c r="D1700" s="6" t="str">
        <f aca="false">IFERROR(INDEX('1. Benavídez'!$A:$B,MATCH($A1700,'1. Benavídez'!$A:$A,0),2),"")</f>
        <v/>
      </c>
      <c r="E1700" s="6" t="str">
        <f aca="false">IFERROR(INDEX('2. Gallo'!$B:$D,MATCH($A1700,'2. Gallo'!$B:$B,0),3),"")</f>
        <v/>
      </c>
      <c r="F1700" s="6" t="str">
        <f aca="false">IFERROR(INDEX('3. Anea'!$B:$D,MATCH($A1700,'3. Anea'!$B:$B,0),2),"")</f>
        <v/>
      </c>
      <c r="G1700" s="6" t="str">
        <f aca="false">IFERROR(INDEX('4. Pilar'!$A:$C,MATCH($A1700,'4. Pilar'!$A:$A,0),2),"")</f>
        <v/>
      </c>
      <c r="H1700" s="6" t="str">
        <f aca="false">IFERROR(INDEX('5. Tortuguitas'!$B:$D,MATCH($A1700,'5. Tortuguitas'!$B:$B,0),2),"")</f>
        <v/>
      </c>
      <c r="I1700" s="6" t="str">
        <f aca="false">IFERROR(INDEX('6. Del Viso'!$A:$B,MATCH($A1700,'6. Del Viso'!$A:$A,0),3),"")</f>
        <v/>
      </c>
      <c r="J1700" s="6" t="str">
        <f aca="false">IFERROR(INDEX('7. Chica Glade'!$B:$F,MATCH($A1700,'7. Chica Glade'!$B:$B,0),2),"")</f>
        <v/>
      </c>
      <c r="K1700" s="6" t="str">
        <f aca="false">IFERROR(INDEX('8. Veterinaria'!$A:$B,MATCH($A1700,'8. Veterinaria'!$A:$A,0),2),"")</f>
        <v/>
      </c>
      <c r="L1700" s="6" t="str">
        <f aca="false">IFERROR(INDEX('9. Hipocampus'!$A:$B,MATCH($A1700,'9. Hipocampus'!$A:$A,0),2),"")</f>
        <v/>
      </c>
      <c r="M1700" s="6" t="str">
        <f aca="false">IFERROR(INDEX('11. Mundo Mascotas'!$B:$D,MATCH($A1700,'11. Mundo Mascotas'!$B:$B,0),2),"")</f>
        <v/>
      </c>
      <c r="N1700" s="6" t="str">
        <f aca="false">IFERROR(INDEX('12. Yaguar'!$B:$E,MATCH($A1700,'12. Yaguar'!$B:$B,0),2),"")</f>
        <v/>
      </c>
      <c r="O1700" s="6" t="str">
        <f aca="false">IFERROR(INDEX('13. King Clor'!$A:$B,MATCH($A1700,'13. King Clor'!$A:$A,0),2),"")</f>
        <v/>
      </c>
      <c r="P1700" s="6" t="str">
        <f aca="false">IFERROR(INDEX('14. Diserquim'!$A:$B,MATCH($A1700,'14. Diserquim'!$A:$A,0),2),"")</f>
        <v/>
      </c>
      <c r="Q1700" s="6" t="str">
        <f aca="false">IFERROR(INDEX('15. Moreno'!$A:$B,MATCH($A1700,'15. Moreno'!$A:$A,0),2),"")</f>
        <v/>
      </c>
      <c r="R1700" s="6" t="str">
        <f aca="false">IFERROR(INDEX('10. Collares'!$J:$K,MATCH($A1700,'10. Collares'!$J:$J,0),2),"")</f>
        <v/>
      </c>
      <c r="S1700" s="6" t="str">
        <f aca="false">IFERROR(INDEX('13. King Clor'!$G:$H,MATCH($A1700,'13. King Clor'!$G:$G,0),2),"")</f>
        <v/>
      </c>
      <c r="T1700" s="6" t="str">
        <f aca="false">IFERROR(INDEX('10. Collares'!$A:$B,MATCH($A1700,'10. Collares'!$A:$A,0),2),"")</f>
        <v/>
      </c>
      <c r="U1700" s="6" t="str">
        <f aca="false">IFERROR(INDEX('16. Mis nietos'!$B:$C,MATCH($A1700,'16. Mis nietos'!$B:$B,0),2),"")</f>
        <v/>
      </c>
      <c r="V1700" s="6" t="str">
        <f aca="false">IFERROR(INDEX('17. Profesional Vet'!$A:$B,MATCH($A1700,'17. Profesional Vet'!$A:$A,0),2),"")</f>
        <v/>
      </c>
      <c r="W1700" s="6" t="str">
        <f aca="false">IFERROR(INDEX('18. Premier'!$A:$B,MATCH($A1700,'18. Premier'!$A:$A,0),2),"")</f>
        <v/>
      </c>
      <c r="X1700" s="6" t="str">
        <f aca="false">IFERROR(INDEX('19. Dacam'!$A:$B,MATCH($A1700,'19. Dacam'!$A:$A,0),2),"")</f>
        <v/>
      </c>
      <c r="Y1700" s="6" t="str">
        <f aca="false">IFERROR(INDEX('20. Proveedor'!$A:$B,MATCH($A1700,'20. Proveedor'!$A:$A,0),2),"")</f>
        <v/>
      </c>
      <c r="Z1700" s="6" t="str">
        <f aca="false">IFERROR(INDEX('21. Saphirus'!$A:$B,MATCH($A1700,'21. Saphirus'!$A:$A,0),2),"")</f>
        <v/>
      </c>
    </row>
    <row r="1701" customFormat="false" ht="15.75" hidden="false" customHeight="true" outlineLevel="0" collapsed="false">
      <c r="A1701" s="5" t="s">
        <v>1738</v>
      </c>
      <c r="B1701" s="5" t="n">
        <v>1183</v>
      </c>
      <c r="C1701" s="5" t="s">
        <v>29</v>
      </c>
      <c r="D1701" s="6" t="str">
        <f aca="false">IFERROR(INDEX('1. Benavídez'!$A:$B,MATCH($A1701,'1. Benavídez'!$A:$A,0),2),"")</f>
        <v/>
      </c>
      <c r="E1701" s="6" t="n">
        <f aca="false">IFERROR(INDEX('2. Gallo'!$B:$D,MATCH($A1701,'2. Gallo'!$B:$B,0),3),"")</f>
        <v>15206</v>
      </c>
      <c r="F1701" s="6" t="n">
        <f aca="false">IFERROR(INDEX('3. Anea'!$B:$D,MATCH($A1701,'3. Anea'!$B:$B,0),2),"")</f>
        <v>14701</v>
      </c>
      <c r="G1701" s="6" t="str">
        <f aca="false">IFERROR(INDEX('4. Pilar'!$A:$C,MATCH($A1701,'4. Pilar'!$A:$A,0),2),"")</f>
        <v/>
      </c>
      <c r="H1701" s="6" t="str">
        <f aca="false">IFERROR(INDEX('5. Tortuguitas'!$B:$D,MATCH($A1701,'5. Tortuguitas'!$B:$B,0),2),"")</f>
        <v/>
      </c>
      <c r="I1701" s="6" t="str">
        <f aca="false">IFERROR(INDEX('6. Del Viso'!$A:$B,MATCH($A1701,'6. Del Viso'!$A:$A,0),3),"")</f>
        <v/>
      </c>
      <c r="J1701" s="6" t="str">
        <f aca="false">IFERROR(INDEX('7. Chica Glade'!$B:$F,MATCH($A1701,'7. Chica Glade'!$B:$B,0),2),"")</f>
        <v/>
      </c>
      <c r="K1701" s="6" t="str">
        <f aca="false">IFERROR(INDEX('8. Veterinaria'!$A:$B,MATCH($A1701,'8. Veterinaria'!$A:$A,0),2),"")</f>
        <v/>
      </c>
      <c r="L1701" s="6" t="str">
        <f aca="false">IFERROR(INDEX('9. Hipocampus'!$A:$B,MATCH($A1701,'9. Hipocampus'!$A:$A,0),2),"")</f>
        <v/>
      </c>
      <c r="M1701" s="6" t="n">
        <f aca="false">IFERROR(INDEX('11. Mundo Mascotas'!$B:$D,MATCH($A1701,'11. Mundo Mascotas'!$B:$B,0),2),"")</f>
        <v>18032</v>
      </c>
      <c r="N1701" s="6" t="str">
        <f aca="false">IFERROR(INDEX('12. Yaguar'!$B:$E,MATCH($A1701,'12. Yaguar'!$B:$B,0),2),"")</f>
        <v/>
      </c>
      <c r="O1701" s="6" t="str">
        <f aca="false">IFERROR(INDEX('13. King Clor'!$A:$B,MATCH($A1701,'13. King Clor'!$A:$A,0),2),"")</f>
        <v/>
      </c>
      <c r="P1701" s="6" t="str">
        <f aca="false">IFERROR(INDEX('14. Diserquim'!$A:$B,MATCH($A1701,'14. Diserquim'!$A:$A,0),2),"")</f>
        <v/>
      </c>
      <c r="Q1701" s="6" t="str">
        <f aca="false">IFERROR(INDEX('15. Moreno'!$A:$B,MATCH($A1701,'15. Moreno'!$A:$A,0),2),"")</f>
        <v/>
      </c>
      <c r="R1701" s="6" t="str">
        <f aca="false">IFERROR(INDEX('10. Collares'!$J:$K,MATCH($A1701,'10. Collares'!$J:$J,0),2),"")</f>
        <v/>
      </c>
      <c r="S1701" s="6" t="str">
        <f aca="false">IFERROR(INDEX('13. King Clor'!$G:$H,MATCH($A1701,'13. King Clor'!$G:$G,0),2),"")</f>
        <v/>
      </c>
      <c r="T1701" s="6" t="str">
        <f aca="false">IFERROR(INDEX('10. Collares'!$A:$B,MATCH($A1701,'10. Collares'!$A:$A,0),2),"")</f>
        <v/>
      </c>
      <c r="U1701" s="6" t="str">
        <f aca="false">IFERROR(INDEX('16. Mis nietos'!$B:$C,MATCH($A1701,'16. Mis nietos'!$B:$B,0),2),"")</f>
        <v/>
      </c>
      <c r="V1701" s="6" t="str">
        <f aca="false">IFERROR(INDEX('17. Profesional Vet'!$A:$B,MATCH($A1701,'17. Profesional Vet'!$A:$A,0),2),"")</f>
        <v/>
      </c>
      <c r="W1701" s="6" t="str">
        <f aca="false">IFERROR(INDEX('18. Premier'!$A:$B,MATCH($A1701,'18. Premier'!$A:$A,0),2),"")</f>
        <v/>
      </c>
      <c r="X1701" s="6" t="str">
        <f aca="false">IFERROR(INDEX('19. Dacam'!$A:$B,MATCH($A1701,'19. Dacam'!$A:$A,0),2),"")</f>
        <v/>
      </c>
      <c r="Y1701" s="6" t="str">
        <f aca="false">IFERROR(INDEX('20. Proveedor'!$A:$B,MATCH($A1701,'20. Proveedor'!$A:$A,0),2),"")</f>
        <v/>
      </c>
      <c r="Z1701" s="6" t="str">
        <f aca="false">IFERROR(INDEX('21. Saphirus'!$A:$B,MATCH($A1701,'21. Saphirus'!$A:$A,0),2),"")</f>
        <v/>
      </c>
    </row>
    <row r="1702" customFormat="false" ht="15.75" hidden="false" customHeight="true" outlineLevel="0" collapsed="false">
      <c r="A1702" s="5" t="s">
        <v>1739</v>
      </c>
      <c r="B1702" s="5" t="n">
        <v>5134</v>
      </c>
      <c r="C1702" s="5" t="s">
        <v>27</v>
      </c>
      <c r="D1702" s="6" t="str">
        <f aca="false">IFERROR(INDEX('1. Benavídez'!$A:$B,MATCH($A1702,'1. Benavídez'!$A:$A,0),2),"")</f>
        <v/>
      </c>
      <c r="E1702" s="6" t="str">
        <f aca="false">IFERROR(INDEX('2. Gallo'!$B:$D,MATCH($A1702,'2. Gallo'!$B:$B,0),3),"")</f>
        <v/>
      </c>
      <c r="F1702" s="6" t="str">
        <f aca="false">IFERROR(INDEX('3. Anea'!$B:$D,MATCH($A1702,'3. Anea'!$B:$B,0),2),"")</f>
        <v/>
      </c>
      <c r="G1702" s="6" t="str">
        <f aca="false">IFERROR(INDEX('4. Pilar'!$A:$C,MATCH($A1702,'4. Pilar'!$A:$A,0),2),"")</f>
        <v/>
      </c>
      <c r="H1702" s="6" t="str">
        <f aca="false">IFERROR(INDEX('5. Tortuguitas'!$B:$D,MATCH($A1702,'5. Tortuguitas'!$B:$B,0),2),"")</f>
        <v/>
      </c>
      <c r="I1702" s="6" t="str">
        <f aca="false">IFERROR(INDEX('6. Del Viso'!$A:$B,MATCH($A1702,'6. Del Viso'!$A:$A,0),3),"")</f>
        <v/>
      </c>
      <c r="J1702" s="6" t="str">
        <f aca="false">IFERROR(INDEX('7. Chica Glade'!$B:$F,MATCH($A1702,'7. Chica Glade'!$B:$B,0),2),"")</f>
        <v/>
      </c>
      <c r="K1702" s="6" t="str">
        <f aca="false">IFERROR(INDEX('8. Veterinaria'!$A:$B,MATCH($A1702,'8. Veterinaria'!$A:$A,0),2),"")</f>
        <v/>
      </c>
      <c r="L1702" s="6" t="str">
        <f aca="false">IFERROR(INDEX('9. Hipocampus'!$A:$B,MATCH($A1702,'9. Hipocampus'!$A:$A,0),2),"")</f>
        <v/>
      </c>
      <c r="M1702" s="6" t="str">
        <f aca="false">IFERROR(INDEX('11. Mundo Mascotas'!$B:$D,MATCH($A1702,'11. Mundo Mascotas'!$B:$B,0),2),"")</f>
        <v/>
      </c>
      <c r="N1702" s="6" t="str">
        <f aca="false">IFERROR(INDEX('12. Yaguar'!$B:$E,MATCH($A1702,'12. Yaguar'!$B:$B,0),2),"")</f>
        <v/>
      </c>
      <c r="O1702" s="6" t="str">
        <f aca="false">IFERROR(INDEX('13. King Clor'!$A:$B,MATCH($A1702,'13. King Clor'!$A:$A,0),2),"")</f>
        <v/>
      </c>
      <c r="P1702" s="6" t="str">
        <f aca="false">IFERROR(INDEX('14. Diserquim'!$A:$B,MATCH($A1702,'14. Diserquim'!$A:$A,0),2),"")</f>
        <v/>
      </c>
      <c r="Q1702" s="6" t="str">
        <f aca="false">IFERROR(INDEX('15. Moreno'!$A:$B,MATCH($A1702,'15. Moreno'!$A:$A,0),2),"")</f>
        <v/>
      </c>
      <c r="R1702" s="6" t="str">
        <f aca="false">IFERROR(INDEX('10. Collares'!$J:$K,MATCH($A1702,'10. Collares'!$J:$J,0),2),"")</f>
        <v/>
      </c>
      <c r="S1702" s="6" t="str">
        <f aca="false">IFERROR(INDEX('13. King Clor'!$G:$H,MATCH($A1702,'13. King Clor'!$G:$G,0),2),"")</f>
        <v/>
      </c>
      <c r="T1702" s="6" t="str">
        <f aca="false">IFERROR(INDEX('10. Collares'!$A:$B,MATCH($A1702,'10. Collares'!$A:$A,0),2),"")</f>
        <v/>
      </c>
      <c r="U1702" s="6" t="str">
        <f aca="false">IFERROR(INDEX('16. Mis nietos'!$B:$C,MATCH($A1702,'16. Mis nietos'!$B:$B,0),2),"")</f>
        <v/>
      </c>
      <c r="V1702" s="6" t="str">
        <f aca="false">IFERROR(INDEX('17. Profesional Vet'!$A:$B,MATCH($A1702,'17. Profesional Vet'!$A:$A,0),2),"")</f>
        <v/>
      </c>
      <c r="W1702" s="6" t="str">
        <f aca="false">IFERROR(INDEX('18. Premier'!$A:$B,MATCH($A1702,'18. Premier'!$A:$A,0),2),"")</f>
        <v/>
      </c>
      <c r="X1702" s="6" t="str">
        <f aca="false">IFERROR(INDEX('19. Dacam'!$A:$B,MATCH($A1702,'19. Dacam'!$A:$A,0),2),"")</f>
        <v/>
      </c>
      <c r="Y1702" s="6" t="str">
        <f aca="false">IFERROR(INDEX('20. Proveedor'!$A:$B,MATCH($A1702,'20. Proveedor'!$A:$A,0),2),"")</f>
        <v/>
      </c>
      <c r="Z1702" s="6" t="str">
        <f aca="false">IFERROR(INDEX('21. Saphirus'!$A:$B,MATCH($A1702,'21. Saphirus'!$A:$A,0),2),"")</f>
        <v/>
      </c>
    </row>
    <row r="1703" customFormat="false" ht="15.75" hidden="false" customHeight="true" outlineLevel="0" collapsed="false">
      <c r="A1703" s="5" t="s">
        <v>1740</v>
      </c>
      <c r="B1703" s="5" t="n">
        <v>1186</v>
      </c>
      <c r="C1703" s="5" t="s">
        <v>29</v>
      </c>
      <c r="D1703" s="6" t="str">
        <f aca="false">IFERROR(INDEX('1. Benavídez'!$A:$B,MATCH($A1703,'1. Benavídez'!$A:$A,0),2),"")</f>
        <v/>
      </c>
      <c r="E1703" s="6" t="n">
        <f aca="false">IFERROR(INDEX('2. Gallo'!$B:$D,MATCH($A1703,'2. Gallo'!$B:$B,0),3),"")</f>
        <v>24320</v>
      </c>
      <c r="F1703" s="6" t="n">
        <f aca="false">IFERROR(INDEX('3. Anea'!$B:$D,MATCH($A1703,'3. Anea'!$B:$B,0),2),"")</f>
        <v>21239</v>
      </c>
      <c r="G1703" s="6" t="str">
        <f aca="false">IFERROR(INDEX('4. Pilar'!$A:$C,MATCH($A1703,'4. Pilar'!$A:$A,0),2),"")</f>
        <v/>
      </c>
      <c r="H1703" s="6" t="str">
        <f aca="false">IFERROR(INDEX('5. Tortuguitas'!$B:$D,MATCH($A1703,'5. Tortuguitas'!$B:$B,0),2),"")</f>
        <v/>
      </c>
      <c r="I1703" s="6" t="str">
        <f aca="false">IFERROR(INDEX('6. Del Viso'!$A:$B,MATCH($A1703,'6. Del Viso'!$A:$A,0),3),"")</f>
        <v/>
      </c>
      <c r="J1703" s="6" t="str">
        <f aca="false">IFERROR(INDEX('7. Chica Glade'!$B:$F,MATCH($A1703,'7. Chica Glade'!$B:$B,0),2),"")</f>
        <v/>
      </c>
      <c r="K1703" s="6" t="str">
        <f aca="false">IFERROR(INDEX('8. Veterinaria'!$A:$B,MATCH($A1703,'8. Veterinaria'!$A:$A,0),2),"")</f>
        <v/>
      </c>
      <c r="L1703" s="6" t="str">
        <f aca="false">IFERROR(INDEX('9. Hipocampus'!$A:$B,MATCH($A1703,'9. Hipocampus'!$A:$A,0),2),"")</f>
        <v/>
      </c>
      <c r="M1703" s="6" t="str">
        <f aca="false">IFERROR(INDEX('11. Mundo Mascotas'!$B:$D,MATCH($A1703,'11. Mundo Mascotas'!$B:$B,0),2),"")</f>
        <v/>
      </c>
      <c r="N1703" s="6" t="str">
        <f aca="false">IFERROR(INDEX('12. Yaguar'!$B:$E,MATCH($A1703,'12. Yaguar'!$B:$B,0),2),"")</f>
        <v/>
      </c>
      <c r="O1703" s="6" t="str">
        <f aca="false">IFERROR(INDEX('13. King Clor'!$A:$B,MATCH($A1703,'13. King Clor'!$A:$A,0),2),"")</f>
        <v/>
      </c>
      <c r="P1703" s="6" t="str">
        <f aca="false">IFERROR(INDEX('14. Diserquim'!$A:$B,MATCH($A1703,'14. Diserquim'!$A:$A,0),2),"")</f>
        <v/>
      </c>
      <c r="Q1703" s="6" t="str">
        <f aca="false">IFERROR(INDEX('15. Moreno'!$A:$B,MATCH($A1703,'15. Moreno'!$A:$A,0),2),"")</f>
        <v/>
      </c>
      <c r="R1703" s="6" t="str">
        <f aca="false">IFERROR(INDEX('10. Collares'!$J:$K,MATCH($A1703,'10. Collares'!$J:$J,0),2),"")</f>
        <v/>
      </c>
      <c r="S1703" s="6" t="str">
        <f aca="false">IFERROR(INDEX('13. King Clor'!$G:$H,MATCH($A1703,'13. King Clor'!$G:$G,0),2),"")</f>
        <v/>
      </c>
      <c r="T1703" s="6" t="str">
        <f aca="false">IFERROR(INDEX('10. Collares'!$A:$B,MATCH($A1703,'10. Collares'!$A:$A,0),2),"")</f>
        <v/>
      </c>
      <c r="U1703" s="6" t="str">
        <f aca="false">IFERROR(INDEX('16. Mis nietos'!$B:$C,MATCH($A1703,'16. Mis nietos'!$B:$B,0),2),"")</f>
        <v/>
      </c>
      <c r="V1703" s="6" t="str">
        <f aca="false">IFERROR(INDEX('17. Profesional Vet'!$A:$B,MATCH($A1703,'17. Profesional Vet'!$A:$A,0),2),"")</f>
        <v/>
      </c>
      <c r="W1703" s="6" t="str">
        <f aca="false">IFERROR(INDEX('18. Premier'!$A:$B,MATCH($A1703,'18. Premier'!$A:$A,0),2),"")</f>
        <v/>
      </c>
      <c r="X1703" s="6" t="str">
        <f aca="false">IFERROR(INDEX('19. Dacam'!$A:$B,MATCH($A1703,'19. Dacam'!$A:$A,0),2),"")</f>
        <v/>
      </c>
      <c r="Y1703" s="6" t="str">
        <f aca="false">IFERROR(INDEX('20. Proveedor'!$A:$B,MATCH($A1703,'20. Proveedor'!$A:$A,0),2),"")</f>
        <v/>
      </c>
      <c r="Z1703" s="6" t="str">
        <f aca="false">IFERROR(INDEX('21. Saphirus'!$A:$B,MATCH($A1703,'21. Saphirus'!$A:$A,0),2),"")</f>
        <v/>
      </c>
    </row>
    <row r="1704" customFormat="false" ht="15.75" hidden="false" customHeight="true" outlineLevel="0" collapsed="false">
      <c r="A1704" s="5" t="s">
        <v>1741</v>
      </c>
      <c r="B1704" s="5" t="n">
        <v>5135</v>
      </c>
      <c r="C1704" s="5" t="s">
        <v>27</v>
      </c>
      <c r="D1704" s="6" t="str">
        <f aca="false">IFERROR(INDEX('1. Benavídez'!$A:$B,MATCH($A1704,'1. Benavídez'!$A:$A,0),2),"")</f>
        <v/>
      </c>
      <c r="E1704" s="6" t="str">
        <f aca="false">IFERROR(INDEX('2. Gallo'!$B:$D,MATCH($A1704,'2. Gallo'!$B:$B,0),3),"")</f>
        <v/>
      </c>
      <c r="F1704" s="6" t="str">
        <f aca="false">IFERROR(INDEX('3. Anea'!$B:$D,MATCH($A1704,'3. Anea'!$B:$B,0),2),"")</f>
        <v/>
      </c>
      <c r="G1704" s="6" t="str">
        <f aca="false">IFERROR(INDEX('4. Pilar'!$A:$C,MATCH($A1704,'4. Pilar'!$A:$A,0),2),"")</f>
        <v/>
      </c>
      <c r="H1704" s="6" t="str">
        <f aca="false">IFERROR(INDEX('5. Tortuguitas'!$B:$D,MATCH($A1704,'5. Tortuguitas'!$B:$B,0),2),"")</f>
        <v/>
      </c>
      <c r="I1704" s="6" t="str">
        <f aca="false">IFERROR(INDEX('6. Del Viso'!$A:$B,MATCH($A1704,'6. Del Viso'!$A:$A,0),3),"")</f>
        <v/>
      </c>
      <c r="J1704" s="6" t="str">
        <f aca="false">IFERROR(INDEX('7. Chica Glade'!$B:$F,MATCH($A1704,'7. Chica Glade'!$B:$B,0),2),"")</f>
        <v/>
      </c>
      <c r="K1704" s="6" t="str">
        <f aca="false">IFERROR(INDEX('8. Veterinaria'!$A:$B,MATCH($A1704,'8. Veterinaria'!$A:$A,0),2),"")</f>
        <v/>
      </c>
      <c r="L1704" s="6" t="str">
        <f aca="false">IFERROR(INDEX('9. Hipocampus'!$A:$B,MATCH($A1704,'9. Hipocampus'!$A:$A,0),2),"")</f>
        <v/>
      </c>
      <c r="M1704" s="6" t="str">
        <f aca="false">IFERROR(INDEX('11. Mundo Mascotas'!$B:$D,MATCH($A1704,'11. Mundo Mascotas'!$B:$B,0),2),"")</f>
        <v/>
      </c>
      <c r="N1704" s="6" t="str">
        <f aca="false">IFERROR(INDEX('12. Yaguar'!$B:$E,MATCH($A1704,'12. Yaguar'!$B:$B,0),2),"")</f>
        <v/>
      </c>
      <c r="O1704" s="6" t="str">
        <f aca="false">IFERROR(INDEX('13. King Clor'!$A:$B,MATCH($A1704,'13. King Clor'!$A:$A,0),2),"")</f>
        <v/>
      </c>
      <c r="P1704" s="6" t="str">
        <f aca="false">IFERROR(INDEX('14. Diserquim'!$A:$B,MATCH($A1704,'14. Diserquim'!$A:$A,0),2),"")</f>
        <v/>
      </c>
      <c r="Q1704" s="6" t="str">
        <f aca="false">IFERROR(INDEX('15. Moreno'!$A:$B,MATCH($A1704,'15. Moreno'!$A:$A,0),2),"")</f>
        <v/>
      </c>
      <c r="R1704" s="6" t="str">
        <f aca="false">IFERROR(INDEX('10. Collares'!$J:$K,MATCH($A1704,'10. Collares'!$J:$J,0),2),"")</f>
        <v/>
      </c>
      <c r="S1704" s="6" t="str">
        <f aca="false">IFERROR(INDEX('13. King Clor'!$G:$H,MATCH($A1704,'13. King Clor'!$G:$G,0),2),"")</f>
        <v/>
      </c>
      <c r="T1704" s="6" t="str">
        <f aca="false">IFERROR(INDEX('10. Collares'!$A:$B,MATCH($A1704,'10. Collares'!$A:$A,0),2),"")</f>
        <v/>
      </c>
      <c r="U1704" s="6" t="str">
        <f aca="false">IFERROR(INDEX('16. Mis nietos'!$B:$C,MATCH($A1704,'16. Mis nietos'!$B:$B,0),2),"")</f>
        <v/>
      </c>
      <c r="V1704" s="6" t="str">
        <f aca="false">IFERROR(INDEX('17. Profesional Vet'!$A:$B,MATCH($A1704,'17. Profesional Vet'!$A:$A,0),2),"")</f>
        <v/>
      </c>
      <c r="W1704" s="6" t="str">
        <f aca="false">IFERROR(INDEX('18. Premier'!$A:$B,MATCH($A1704,'18. Premier'!$A:$A,0),2),"")</f>
        <v/>
      </c>
      <c r="X1704" s="6" t="str">
        <f aca="false">IFERROR(INDEX('19. Dacam'!$A:$B,MATCH($A1704,'19. Dacam'!$A:$A,0),2),"")</f>
        <v/>
      </c>
      <c r="Y1704" s="6" t="str">
        <f aca="false">IFERROR(INDEX('20. Proveedor'!$A:$B,MATCH($A1704,'20. Proveedor'!$A:$A,0),2),"")</f>
        <v/>
      </c>
      <c r="Z1704" s="6" t="str">
        <f aca="false">IFERROR(INDEX('21. Saphirus'!$A:$B,MATCH($A1704,'21. Saphirus'!$A:$A,0),2),"")</f>
        <v/>
      </c>
    </row>
    <row r="1705" customFormat="false" ht="15.75" hidden="false" customHeight="true" outlineLevel="0" collapsed="false">
      <c r="A1705" s="5" t="s">
        <v>1742</v>
      </c>
      <c r="B1705" s="5" t="n">
        <v>1184</v>
      </c>
      <c r="C1705" s="5" t="s">
        <v>29</v>
      </c>
      <c r="D1705" s="6" t="str">
        <f aca="false">IFERROR(INDEX('1. Benavídez'!$A:$B,MATCH($A1705,'1. Benavídez'!$A:$A,0),2),"")</f>
        <v/>
      </c>
      <c r="E1705" s="6" t="str">
        <f aca="false">IFERROR(INDEX('2. Gallo'!$B:$D,MATCH($A1705,'2. Gallo'!$B:$B,0),3),"")</f>
        <v/>
      </c>
      <c r="F1705" s="6" t="n">
        <f aca="false">IFERROR(INDEX('3. Anea'!$B:$D,MATCH($A1705,'3. Anea'!$B:$B,0),2),"")</f>
        <v>16183</v>
      </c>
      <c r="G1705" s="6" t="str">
        <f aca="false">IFERROR(INDEX('4. Pilar'!$A:$C,MATCH($A1705,'4. Pilar'!$A:$A,0),2),"")</f>
        <v/>
      </c>
      <c r="H1705" s="6" t="str">
        <f aca="false">IFERROR(INDEX('5. Tortuguitas'!$B:$D,MATCH($A1705,'5. Tortuguitas'!$B:$B,0),2),"")</f>
        <v/>
      </c>
      <c r="I1705" s="6" t="str">
        <f aca="false">IFERROR(INDEX('6. Del Viso'!$A:$B,MATCH($A1705,'6. Del Viso'!$A:$A,0),3),"")</f>
        <v/>
      </c>
      <c r="J1705" s="6" t="str">
        <f aca="false">IFERROR(INDEX('7. Chica Glade'!$B:$F,MATCH($A1705,'7. Chica Glade'!$B:$B,0),2),"")</f>
        <v/>
      </c>
      <c r="K1705" s="6" t="str">
        <f aca="false">IFERROR(INDEX('8. Veterinaria'!$A:$B,MATCH($A1705,'8. Veterinaria'!$A:$A,0),2),"")</f>
        <v/>
      </c>
      <c r="L1705" s="6" t="str">
        <f aca="false">IFERROR(INDEX('9. Hipocampus'!$A:$B,MATCH($A1705,'9. Hipocampus'!$A:$A,0),2),"")</f>
        <v/>
      </c>
      <c r="M1705" s="6" t="n">
        <f aca="false">IFERROR(INDEX('11. Mundo Mascotas'!$B:$D,MATCH($A1705,'11. Mundo Mascotas'!$B:$B,0),2),"")</f>
        <v>18032</v>
      </c>
      <c r="N1705" s="6" t="str">
        <f aca="false">IFERROR(INDEX('12. Yaguar'!$B:$E,MATCH($A1705,'12. Yaguar'!$B:$B,0),2),"")</f>
        <v/>
      </c>
      <c r="O1705" s="6" t="str">
        <f aca="false">IFERROR(INDEX('13. King Clor'!$A:$B,MATCH($A1705,'13. King Clor'!$A:$A,0),2),"")</f>
        <v/>
      </c>
      <c r="P1705" s="6" t="str">
        <f aca="false">IFERROR(INDEX('14. Diserquim'!$A:$B,MATCH($A1705,'14. Diserquim'!$A:$A,0),2),"")</f>
        <v/>
      </c>
      <c r="Q1705" s="6" t="str">
        <f aca="false">IFERROR(INDEX('15. Moreno'!$A:$B,MATCH($A1705,'15. Moreno'!$A:$A,0),2),"")</f>
        <v/>
      </c>
      <c r="R1705" s="6" t="str">
        <f aca="false">IFERROR(INDEX('10. Collares'!$J:$K,MATCH($A1705,'10. Collares'!$J:$J,0),2),"")</f>
        <v/>
      </c>
      <c r="S1705" s="6" t="str">
        <f aca="false">IFERROR(INDEX('13. King Clor'!$G:$H,MATCH($A1705,'13. King Clor'!$G:$G,0),2),"")</f>
        <v/>
      </c>
      <c r="T1705" s="6" t="str">
        <f aca="false">IFERROR(INDEX('10. Collares'!$A:$B,MATCH($A1705,'10. Collares'!$A:$A,0),2),"")</f>
        <v/>
      </c>
      <c r="U1705" s="6" t="str">
        <f aca="false">IFERROR(INDEX('16. Mis nietos'!$B:$C,MATCH($A1705,'16. Mis nietos'!$B:$B,0),2),"")</f>
        <v/>
      </c>
      <c r="V1705" s="6" t="str">
        <f aca="false">IFERROR(INDEX('17. Profesional Vet'!$A:$B,MATCH($A1705,'17. Profesional Vet'!$A:$A,0),2),"")</f>
        <v/>
      </c>
      <c r="W1705" s="6" t="str">
        <f aca="false">IFERROR(INDEX('18. Premier'!$A:$B,MATCH($A1705,'18. Premier'!$A:$A,0),2),"")</f>
        <v/>
      </c>
      <c r="X1705" s="6" t="str">
        <f aca="false">IFERROR(INDEX('19. Dacam'!$A:$B,MATCH($A1705,'19. Dacam'!$A:$A,0),2),"")</f>
        <v/>
      </c>
      <c r="Y1705" s="6" t="n">
        <f aca="false">IFERROR(INDEX('20. Proveedor'!$A:$B,MATCH($A1705,'20. Proveedor'!$A:$A,0),2),"")</f>
        <v>17003</v>
      </c>
      <c r="Z1705" s="6" t="str">
        <f aca="false">IFERROR(INDEX('21. Saphirus'!$A:$B,MATCH($A1705,'21. Saphirus'!$A:$A,0),2),"")</f>
        <v/>
      </c>
    </row>
    <row r="1706" customFormat="false" ht="15.75" hidden="false" customHeight="true" outlineLevel="0" collapsed="false">
      <c r="A1706" s="5" t="s">
        <v>1743</v>
      </c>
      <c r="B1706" s="5" t="n">
        <v>5137</v>
      </c>
      <c r="C1706" s="5" t="s">
        <v>134</v>
      </c>
      <c r="D1706" s="6" t="str">
        <f aca="false">IFERROR(INDEX('1. Benavídez'!$A:$B,MATCH($A1706,'1. Benavídez'!$A:$A,0),2),"")</f>
        <v/>
      </c>
      <c r="E1706" s="6" t="str">
        <f aca="false">IFERROR(INDEX('2. Gallo'!$B:$D,MATCH($A1706,'2. Gallo'!$B:$B,0),3),"")</f>
        <v/>
      </c>
      <c r="F1706" s="6" t="str">
        <f aca="false">IFERROR(INDEX('3. Anea'!$B:$D,MATCH($A1706,'3. Anea'!$B:$B,0),2),"")</f>
        <v/>
      </c>
      <c r="G1706" s="6" t="str">
        <f aca="false">IFERROR(INDEX('4. Pilar'!$A:$C,MATCH($A1706,'4. Pilar'!$A:$A,0),2),"")</f>
        <v/>
      </c>
      <c r="H1706" s="6" t="str">
        <f aca="false">IFERROR(INDEX('5. Tortuguitas'!$B:$D,MATCH($A1706,'5. Tortuguitas'!$B:$B,0),2),"")</f>
        <v/>
      </c>
      <c r="I1706" s="6" t="str">
        <f aca="false">IFERROR(INDEX('6. Del Viso'!$A:$B,MATCH($A1706,'6. Del Viso'!$A:$A,0),3),"")</f>
        <v/>
      </c>
      <c r="J1706" s="6" t="str">
        <f aca="false">IFERROR(INDEX('7. Chica Glade'!$B:$F,MATCH($A1706,'7. Chica Glade'!$B:$B,0),2),"")</f>
        <v/>
      </c>
      <c r="K1706" s="6" t="str">
        <f aca="false">IFERROR(INDEX('8. Veterinaria'!$A:$B,MATCH($A1706,'8. Veterinaria'!$A:$A,0),2),"")</f>
        <v/>
      </c>
      <c r="L1706" s="6" t="str">
        <f aca="false">IFERROR(INDEX('9. Hipocampus'!$A:$B,MATCH($A1706,'9. Hipocampus'!$A:$A,0),2),"")</f>
        <v/>
      </c>
      <c r="M1706" s="6" t="str">
        <f aca="false">IFERROR(INDEX('11. Mundo Mascotas'!$B:$D,MATCH($A1706,'11. Mundo Mascotas'!$B:$B,0),2),"")</f>
        <v/>
      </c>
      <c r="N1706" s="6" t="str">
        <f aca="false">IFERROR(INDEX('12. Yaguar'!$B:$E,MATCH($A1706,'12. Yaguar'!$B:$B,0),2),"")</f>
        <v/>
      </c>
      <c r="O1706" s="6" t="str">
        <f aca="false">IFERROR(INDEX('13. King Clor'!$A:$B,MATCH($A1706,'13. King Clor'!$A:$A,0),2),"")</f>
        <v/>
      </c>
      <c r="P1706" s="6" t="str">
        <f aca="false">IFERROR(INDEX('14. Diserquim'!$A:$B,MATCH($A1706,'14. Diserquim'!$A:$A,0),2),"")</f>
        <v/>
      </c>
      <c r="Q1706" s="6" t="str">
        <f aca="false">IFERROR(INDEX('15. Moreno'!$A:$B,MATCH($A1706,'15. Moreno'!$A:$A,0),2),"")</f>
        <v/>
      </c>
      <c r="R1706" s="6" t="str">
        <f aca="false">IFERROR(INDEX('10. Collares'!$J:$K,MATCH($A1706,'10. Collares'!$J:$J,0),2),"")</f>
        <v/>
      </c>
      <c r="S1706" s="6" t="str">
        <f aca="false">IFERROR(INDEX('13. King Clor'!$G:$H,MATCH($A1706,'13. King Clor'!$G:$G,0),2),"")</f>
        <v/>
      </c>
      <c r="T1706" s="6" t="str">
        <f aca="false">IFERROR(INDEX('10. Collares'!$A:$B,MATCH($A1706,'10. Collares'!$A:$A,0),2),"")</f>
        <v/>
      </c>
      <c r="U1706" s="6" t="str">
        <f aca="false">IFERROR(INDEX('16. Mis nietos'!$B:$C,MATCH($A1706,'16. Mis nietos'!$B:$B,0),2),"")</f>
        <v/>
      </c>
      <c r="V1706" s="6" t="str">
        <f aca="false">IFERROR(INDEX('17. Profesional Vet'!$A:$B,MATCH($A1706,'17. Profesional Vet'!$A:$A,0),2),"")</f>
        <v/>
      </c>
      <c r="W1706" s="6" t="str">
        <f aca="false">IFERROR(INDEX('18. Premier'!$A:$B,MATCH($A1706,'18. Premier'!$A:$A,0),2),"")</f>
        <v/>
      </c>
      <c r="X1706" s="6" t="str">
        <f aca="false">IFERROR(INDEX('19. Dacam'!$A:$B,MATCH($A1706,'19. Dacam'!$A:$A,0),2),"")</f>
        <v/>
      </c>
      <c r="Y1706" s="6" t="str">
        <f aca="false">IFERROR(INDEX('20. Proveedor'!$A:$B,MATCH($A1706,'20. Proveedor'!$A:$A,0),2),"")</f>
        <v/>
      </c>
      <c r="Z1706" s="6" t="str">
        <f aca="false">IFERROR(INDEX('21. Saphirus'!$A:$B,MATCH($A1706,'21. Saphirus'!$A:$A,0),2),"")</f>
        <v/>
      </c>
    </row>
    <row r="1707" customFormat="false" ht="15.75" hidden="false" customHeight="true" outlineLevel="0" collapsed="false">
      <c r="A1707" s="5" t="s">
        <v>1744</v>
      </c>
      <c r="B1707" s="5" t="n">
        <v>1190</v>
      </c>
      <c r="C1707" s="5" t="s">
        <v>147</v>
      </c>
      <c r="D1707" s="6" t="str">
        <f aca="false">IFERROR(INDEX('1. Benavídez'!$A:$B,MATCH($A1707,'1. Benavídez'!$A:$A,0),2),"")</f>
        <v/>
      </c>
      <c r="E1707" s="6" t="n">
        <f aca="false">IFERROR(INDEX('2. Gallo'!$B:$D,MATCH($A1707,'2. Gallo'!$B:$B,0),3),"")</f>
        <v>16056</v>
      </c>
      <c r="F1707" s="6" t="str">
        <f aca="false">IFERROR(INDEX('3. Anea'!$B:$D,MATCH($A1707,'3. Anea'!$B:$B,0),2),"")</f>
        <v/>
      </c>
      <c r="G1707" s="6" t="str">
        <f aca="false">IFERROR(INDEX('4. Pilar'!$A:$C,MATCH($A1707,'4. Pilar'!$A:$A,0),2),"")</f>
        <v/>
      </c>
      <c r="H1707" s="6" t="str">
        <f aca="false">IFERROR(INDEX('5. Tortuguitas'!$B:$D,MATCH($A1707,'5. Tortuguitas'!$B:$B,0),2),"")</f>
        <v/>
      </c>
      <c r="I1707" s="6" t="str">
        <f aca="false">IFERROR(INDEX('6. Del Viso'!$A:$B,MATCH($A1707,'6. Del Viso'!$A:$A,0),3),"")</f>
        <v/>
      </c>
      <c r="J1707" s="6" t="str">
        <f aca="false">IFERROR(INDEX('7. Chica Glade'!$B:$F,MATCH($A1707,'7. Chica Glade'!$B:$B,0),2),"")</f>
        <v/>
      </c>
      <c r="K1707" s="6" t="str">
        <f aca="false">IFERROR(INDEX('8. Veterinaria'!$A:$B,MATCH($A1707,'8. Veterinaria'!$A:$A,0),2),"")</f>
        <v/>
      </c>
      <c r="L1707" s="6" t="str">
        <f aca="false">IFERROR(INDEX('9. Hipocampus'!$A:$B,MATCH($A1707,'9. Hipocampus'!$A:$A,0),2),"")</f>
        <v/>
      </c>
      <c r="M1707" s="6" t="str">
        <f aca="false">IFERROR(INDEX('11. Mundo Mascotas'!$B:$D,MATCH($A1707,'11. Mundo Mascotas'!$B:$B,0),2),"")</f>
        <v/>
      </c>
      <c r="N1707" s="6" t="str">
        <f aca="false">IFERROR(INDEX('12. Yaguar'!$B:$E,MATCH($A1707,'12. Yaguar'!$B:$B,0),2),"")</f>
        <v/>
      </c>
      <c r="O1707" s="6" t="str">
        <f aca="false">IFERROR(INDEX('13. King Clor'!$A:$B,MATCH($A1707,'13. King Clor'!$A:$A,0),2),"")</f>
        <v/>
      </c>
      <c r="P1707" s="6" t="str">
        <f aca="false">IFERROR(INDEX('14. Diserquim'!$A:$B,MATCH($A1707,'14. Diserquim'!$A:$A,0),2),"")</f>
        <v/>
      </c>
      <c r="Q1707" s="6" t="str">
        <f aca="false">IFERROR(INDEX('15. Moreno'!$A:$B,MATCH($A1707,'15. Moreno'!$A:$A,0),2),"")</f>
        <v/>
      </c>
      <c r="R1707" s="6" t="str">
        <f aca="false">IFERROR(INDEX('10. Collares'!$J:$K,MATCH($A1707,'10. Collares'!$J:$J,0),2),"")</f>
        <v/>
      </c>
      <c r="S1707" s="6" t="str">
        <f aca="false">IFERROR(INDEX('13. King Clor'!$G:$H,MATCH($A1707,'13. King Clor'!$G:$G,0),2),"")</f>
        <v/>
      </c>
      <c r="T1707" s="6" t="str">
        <f aca="false">IFERROR(INDEX('10. Collares'!$A:$B,MATCH($A1707,'10. Collares'!$A:$A,0),2),"")</f>
        <v/>
      </c>
      <c r="U1707" s="6" t="str">
        <f aca="false">IFERROR(INDEX('16. Mis nietos'!$B:$C,MATCH($A1707,'16. Mis nietos'!$B:$B,0),2),"")</f>
        <v/>
      </c>
      <c r="V1707" s="6" t="str">
        <f aca="false">IFERROR(INDEX('17. Profesional Vet'!$A:$B,MATCH($A1707,'17. Profesional Vet'!$A:$A,0),2),"")</f>
        <v/>
      </c>
      <c r="W1707" s="6" t="str">
        <f aca="false">IFERROR(INDEX('18. Premier'!$A:$B,MATCH($A1707,'18. Premier'!$A:$A,0),2),"")</f>
        <v/>
      </c>
      <c r="X1707" s="6" t="str">
        <f aca="false">IFERROR(INDEX('19. Dacam'!$A:$B,MATCH($A1707,'19. Dacam'!$A:$A,0),2),"")</f>
        <v/>
      </c>
      <c r="Y1707" s="6" t="str">
        <f aca="false">IFERROR(INDEX('20. Proveedor'!$A:$B,MATCH($A1707,'20. Proveedor'!$A:$A,0),2),"")</f>
        <v/>
      </c>
      <c r="Z1707" s="6" t="str">
        <f aca="false">IFERROR(INDEX('21. Saphirus'!$A:$B,MATCH($A1707,'21. Saphirus'!$A:$A,0),2),"")</f>
        <v/>
      </c>
    </row>
    <row r="1708" customFormat="false" ht="15.75" hidden="false" customHeight="true" outlineLevel="0" collapsed="false">
      <c r="A1708" s="5" t="s">
        <v>1745</v>
      </c>
      <c r="B1708" s="5" t="n">
        <v>5138</v>
      </c>
      <c r="C1708" s="5" t="s">
        <v>130</v>
      </c>
      <c r="D1708" s="6" t="str">
        <f aca="false">IFERROR(INDEX('1. Benavídez'!$A:$B,MATCH($A1708,'1. Benavídez'!$A:$A,0),2),"")</f>
        <v/>
      </c>
      <c r="E1708" s="6" t="str">
        <f aca="false">IFERROR(INDEX('2. Gallo'!$B:$D,MATCH($A1708,'2. Gallo'!$B:$B,0),3),"")</f>
        <v/>
      </c>
      <c r="F1708" s="6" t="str">
        <f aca="false">IFERROR(INDEX('3. Anea'!$B:$D,MATCH($A1708,'3. Anea'!$B:$B,0),2),"")</f>
        <v/>
      </c>
      <c r="G1708" s="6" t="str">
        <f aca="false">IFERROR(INDEX('4. Pilar'!$A:$C,MATCH($A1708,'4. Pilar'!$A:$A,0),2),"")</f>
        <v/>
      </c>
      <c r="H1708" s="6" t="str">
        <f aca="false">IFERROR(INDEX('5. Tortuguitas'!$B:$D,MATCH($A1708,'5. Tortuguitas'!$B:$B,0),2),"")</f>
        <v/>
      </c>
      <c r="I1708" s="6" t="str">
        <f aca="false">IFERROR(INDEX('6. Del Viso'!$A:$B,MATCH($A1708,'6. Del Viso'!$A:$A,0),3),"")</f>
        <v/>
      </c>
      <c r="J1708" s="6" t="str">
        <f aca="false">IFERROR(INDEX('7. Chica Glade'!$B:$F,MATCH($A1708,'7. Chica Glade'!$B:$B,0),2),"")</f>
        <v/>
      </c>
      <c r="K1708" s="6" t="str">
        <f aca="false">IFERROR(INDEX('8. Veterinaria'!$A:$B,MATCH($A1708,'8. Veterinaria'!$A:$A,0),2),"")</f>
        <v/>
      </c>
      <c r="L1708" s="6" t="str">
        <f aca="false">IFERROR(INDEX('9. Hipocampus'!$A:$B,MATCH($A1708,'9. Hipocampus'!$A:$A,0),2),"")</f>
        <v/>
      </c>
      <c r="M1708" s="6" t="str">
        <f aca="false">IFERROR(INDEX('11. Mundo Mascotas'!$B:$D,MATCH($A1708,'11. Mundo Mascotas'!$B:$B,0),2),"")</f>
        <v/>
      </c>
      <c r="N1708" s="6" t="str">
        <f aca="false">IFERROR(INDEX('12. Yaguar'!$B:$E,MATCH($A1708,'12. Yaguar'!$B:$B,0),2),"")</f>
        <v/>
      </c>
      <c r="O1708" s="6" t="str">
        <f aca="false">IFERROR(INDEX('13. King Clor'!$A:$B,MATCH($A1708,'13. King Clor'!$A:$A,0),2),"")</f>
        <v/>
      </c>
      <c r="P1708" s="6" t="str">
        <f aca="false">IFERROR(INDEX('14. Diserquim'!$A:$B,MATCH($A1708,'14. Diserquim'!$A:$A,0),2),"")</f>
        <v/>
      </c>
      <c r="Q1708" s="6" t="str">
        <f aca="false">IFERROR(INDEX('15. Moreno'!$A:$B,MATCH($A1708,'15. Moreno'!$A:$A,0),2),"")</f>
        <v/>
      </c>
      <c r="R1708" s="6" t="str">
        <f aca="false">IFERROR(INDEX('10. Collares'!$J:$K,MATCH($A1708,'10. Collares'!$J:$J,0),2),"")</f>
        <v/>
      </c>
      <c r="S1708" s="6" t="str">
        <f aca="false">IFERROR(INDEX('13. King Clor'!$G:$H,MATCH($A1708,'13. King Clor'!$G:$G,0),2),"")</f>
        <v/>
      </c>
      <c r="T1708" s="6" t="str">
        <f aca="false">IFERROR(INDEX('10. Collares'!$A:$B,MATCH($A1708,'10. Collares'!$A:$A,0),2),"")</f>
        <v/>
      </c>
      <c r="U1708" s="6" t="str">
        <f aca="false">IFERROR(INDEX('16. Mis nietos'!$B:$C,MATCH($A1708,'16. Mis nietos'!$B:$B,0),2),"")</f>
        <v/>
      </c>
      <c r="V1708" s="6" t="str">
        <f aca="false">IFERROR(INDEX('17. Profesional Vet'!$A:$B,MATCH($A1708,'17. Profesional Vet'!$A:$A,0),2),"")</f>
        <v/>
      </c>
      <c r="W1708" s="6" t="str">
        <f aca="false">IFERROR(INDEX('18. Premier'!$A:$B,MATCH($A1708,'18. Premier'!$A:$A,0),2),"")</f>
        <v/>
      </c>
      <c r="X1708" s="6" t="str">
        <f aca="false">IFERROR(INDEX('19. Dacam'!$A:$B,MATCH($A1708,'19. Dacam'!$A:$A,0),2),"")</f>
        <v/>
      </c>
      <c r="Y1708" s="6" t="str">
        <f aca="false">IFERROR(INDEX('20. Proveedor'!$A:$B,MATCH($A1708,'20. Proveedor'!$A:$A,0),2),"")</f>
        <v/>
      </c>
      <c r="Z1708" s="6" t="str">
        <f aca="false">IFERROR(INDEX('21. Saphirus'!$A:$B,MATCH($A1708,'21. Saphirus'!$A:$A,0),2),"")</f>
        <v/>
      </c>
    </row>
    <row r="1709" customFormat="false" ht="15.75" hidden="false" customHeight="true" outlineLevel="0" collapsed="false">
      <c r="A1709" s="5" t="s">
        <v>1746</v>
      </c>
      <c r="B1709" s="5" t="n">
        <v>1191</v>
      </c>
      <c r="C1709" s="5" t="s">
        <v>132</v>
      </c>
      <c r="D1709" s="6" t="str">
        <f aca="false">IFERROR(INDEX('1. Benavídez'!$A:$B,MATCH($A1709,'1. Benavídez'!$A:$A,0),2),"")</f>
        <v/>
      </c>
      <c r="E1709" s="6" t="n">
        <f aca="false">IFERROR(INDEX('2. Gallo'!$B:$D,MATCH($A1709,'2. Gallo'!$B:$B,0),3),"")</f>
        <v>0</v>
      </c>
      <c r="F1709" s="6" t="str">
        <f aca="false">IFERROR(INDEX('3. Anea'!$B:$D,MATCH($A1709,'3. Anea'!$B:$B,0),2),"")</f>
        <v/>
      </c>
      <c r="G1709" s="6" t="str">
        <f aca="false">IFERROR(INDEX('4. Pilar'!$A:$C,MATCH($A1709,'4. Pilar'!$A:$A,0),2),"")</f>
        <v/>
      </c>
      <c r="H1709" s="6" t="str">
        <f aca="false">IFERROR(INDEX('5. Tortuguitas'!$B:$D,MATCH($A1709,'5. Tortuguitas'!$B:$B,0),2),"")</f>
        <v/>
      </c>
      <c r="I1709" s="6" t="str">
        <f aca="false">IFERROR(INDEX('6. Del Viso'!$A:$B,MATCH($A1709,'6. Del Viso'!$A:$A,0),3),"")</f>
        <v/>
      </c>
      <c r="J1709" s="6" t="str">
        <f aca="false">IFERROR(INDEX('7. Chica Glade'!$B:$F,MATCH($A1709,'7. Chica Glade'!$B:$B,0),2),"")</f>
        <v/>
      </c>
      <c r="K1709" s="6" t="str">
        <f aca="false">IFERROR(INDEX('8. Veterinaria'!$A:$B,MATCH($A1709,'8. Veterinaria'!$A:$A,0),2),"")</f>
        <v/>
      </c>
      <c r="L1709" s="6" t="str">
        <f aca="false">IFERROR(INDEX('9. Hipocampus'!$A:$B,MATCH($A1709,'9. Hipocampus'!$A:$A,0),2),"")</f>
        <v/>
      </c>
      <c r="M1709" s="6" t="str">
        <f aca="false">IFERROR(INDEX('11. Mundo Mascotas'!$B:$D,MATCH($A1709,'11. Mundo Mascotas'!$B:$B,0),2),"")</f>
        <v/>
      </c>
      <c r="N1709" s="6" t="str">
        <f aca="false">IFERROR(INDEX('12. Yaguar'!$B:$E,MATCH($A1709,'12. Yaguar'!$B:$B,0),2),"")</f>
        <v/>
      </c>
      <c r="O1709" s="6" t="str">
        <f aca="false">IFERROR(INDEX('13. King Clor'!$A:$B,MATCH($A1709,'13. King Clor'!$A:$A,0),2),"")</f>
        <v/>
      </c>
      <c r="P1709" s="6" t="str">
        <f aca="false">IFERROR(INDEX('14. Diserquim'!$A:$B,MATCH($A1709,'14. Diserquim'!$A:$A,0),2),"")</f>
        <v/>
      </c>
      <c r="Q1709" s="6" t="str">
        <f aca="false">IFERROR(INDEX('15. Moreno'!$A:$B,MATCH($A1709,'15. Moreno'!$A:$A,0),2),"")</f>
        <v/>
      </c>
      <c r="R1709" s="6" t="str">
        <f aca="false">IFERROR(INDEX('10. Collares'!$J:$K,MATCH($A1709,'10. Collares'!$J:$J,0),2),"")</f>
        <v/>
      </c>
      <c r="S1709" s="6" t="str">
        <f aca="false">IFERROR(INDEX('13. King Clor'!$G:$H,MATCH($A1709,'13. King Clor'!$G:$G,0),2),"")</f>
        <v/>
      </c>
      <c r="T1709" s="6" t="str">
        <f aca="false">IFERROR(INDEX('10. Collares'!$A:$B,MATCH($A1709,'10. Collares'!$A:$A,0),2),"")</f>
        <v/>
      </c>
      <c r="U1709" s="6" t="str">
        <f aca="false">IFERROR(INDEX('16. Mis nietos'!$B:$C,MATCH($A1709,'16. Mis nietos'!$B:$B,0),2),"")</f>
        <v/>
      </c>
      <c r="V1709" s="6" t="str">
        <f aca="false">IFERROR(INDEX('17. Profesional Vet'!$A:$B,MATCH($A1709,'17. Profesional Vet'!$A:$A,0),2),"")</f>
        <v/>
      </c>
      <c r="W1709" s="6" t="str">
        <f aca="false">IFERROR(INDEX('18. Premier'!$A:$B,MATCH($A1709,'18. Premier'!$A:$A,0),2),"")</f>
        <v/>
      </c>
      <c r="X1709" s="6" t="str">
        <f aca="false">IFERROR(INDEX('19. Dacam'!$A:$B,MATCH($A1709,'19. Dacam'!$A:$A,0),2),"")</f>
        <v/>
      </c>
      <c r="Y1709" s="6" t="str">
        <f aca="false">IFERROR(INDEX('20. Proveedor'!$A:$B,MATCH($A1709,'20. Proveedor'!$A:$A,0),2),"")</f>
        <v/>
      </c>
      <c r="Z1709" s="6" t="str">
        <f aca="false">IFERROR(INDEX('21. Saphirus'!$A:$B,MATCH($A1709,'21. Saphirus'!$A:$A,0),2),"")</f>
        <v/>
      </c>
    </row>
    <row r="1710" customFormat="false" ht="15.75" hidden="false" customHeight="true" outlineLevel="0" collapsed="false">
      <c r="A1710" s="5" t="s">
        <v>1747</v>
      </c>
      <c r="B1710" s="5" t="n">
        <v>1906068</v>
      </c>
      <c r="C1710" s="5" t="s">
        <v>123</v>
      </c>
      <c r="D1710" s="6" t="str">
        <f aca="false">IFERROR(INDEX('1. Benavídez'!$A:$B,MATCH($A1710,'1. Benavídez'!$A:$A,0),2),"")</f>
        <v/>
      </c>
      <c r="E1710" s="6" t="str">
        <f aca="false">IFERROR(INDEX('2. Gallo'!$B:$D,MATCH($A1710,'2. Gallo'!$B:$B,0),3),"")</f>
        <v/>
      </c>
      <c r="F1710" s="6" t="str">
        <f aca="false">IFERROR(INDEX('3. Anea'!$B:$D,MATCH($A1710,'3. Anea'!$B:$B,0),2),"")</f>
        <v/>
      </c>
      <c r="G1710" s="6" t="str">
        <f aca="false">IFERROR(INDEX('4. Pilar'!$A:$C,MATCH($A1710,'4. Pilar'!$A:$A,0),2),"")</f>
        <v/>
      </c>
      <c r="H1710" s="6" t="str">
        <f aca="false">IFERROR(INDEX('5. Tortuguitas'!$B:$D,MATCH($A1710,'5. Tortuguitas'!$B:$B,0),2),"")</f>
        <v/>
      </c>
      <c r="I1710" s="6" t="str">
        <f aca="false">IFERROR(INDEX('6. Del Viso'!$A:$B,MATCH($A1710,'6. Del Viso'!$A:$A,0),3),"")</f>
        <v/>
      </c>
      <c r="J1710" s="6" t="str">
        <f aca="false">IFERROR(INDEX('7. Chica Glade'!$B:$F,MATCH($A1710,'7. Chica Glade'!$B:$B,0),2),"")</f>
        <v/>
      </c>
      <c r="K1710" s="6" t="str">
        <f aca="false">IFERROR(INDEX('8. Veterinaria'!$A:$B,MATCH($A1710,'8. Veterinaria'!$A:$A,0),2),"")</f>
        <v/>
      </c>
      <c r="L1710" s="6" t="str">
        <f aca="false">IFERROR(INDEX('9. Hipocampus'!$A:$B,MATCH($A1710,'9. Hipocampus'!$A:$A,0),2),"")</f>
        <v/>
      </c>
      <c r="M1710" s="6" t="str">
        <f aca="false">IFERROR(INDEX('11. Mundo Mascotas'!$B:$D,MATCH($A1710,'11. Mundo Mascotas'!$B:$B,0),2),"")</f>
        <v/>
      </c>
      <c r="N1710" s="6" t="str">
        <f aca="false">IFERROR(INDEX('12. Yaguar'!$B:$E,MATCH($A1710,'12. Yaguar'!$B:$B,0),2),"")</f>
        <v/>
      </c>
      <c r="O1710" s="6" t="str">
        <f aca="false">IFERROR(INDEX('13. King Clor'!$A:$B,MATCH($A1710,'13. King Clor'!$A:$A,0),2),"")</f>
        <v/>
      </c>
      <c r="P1710" s="6" t="str">
        <f aca="false">IFERROR(INDEX('14. Diserquim'!$A:$B,MATCH($A1710,'14. Diserquim'!$A:$A,0),2),"")</f>
        <v/>
      </c>
      <c r="Q1710" s="6" t="str">
        <f aca="false">IFERROR(INDEX('15. Moreno'!$A:$B,MATCH($A1710,'15. Moreno'!$A:$A,0),2),"")</f>
        <v/>
      </c>
      <c r="R1710" s="6" t="str">
        <f aca="false">IFERROR(INDEX('10. Collares'!$J:$K,MATCH($A1710,'10. Collares'!$J:$J,0),2),"")</f>
        <v/>
      </c>
      <c r="S1710" s="6" t="str">
        <f aca="false">IFERROR(INDEX('13. King Clor'!$G:$H,MATCH($A1710,'13. King Clor'!$G:$G,0),2),"")</f>
        <v/>
      </c>
      <c r="T1710" s="6" t="str">
        <f aca="false">IFERROR(INDEX('10. Collares'!$A:$B,MATCH($A1710,'10. Collares'!$A:$A,0),2),"")</f>
        <v/>
      </c>
      <c r="U1710" s="6" t="str">
        <f aca="false">IFERROR(INDEX('16. Mis nietos'!$B:$C,MATCH($A1710,'16. Mis nietos'!$B:$B,0),2),"")</f>
        <v/>
      </c>
      <c r="V1710" s="6" t="str">
        <f aca="false">IFERROR(INDEX('17. Profesional Vet'!$A:$B,MATCH($A1710,'17. Profesional Vet'!$A:$A,0),2),"")</f>
        <v/>
      </c>
      <c r="W1710" s="6" t="str">
        <f aca="false">IFERROR(INDEX('18. Premier'!$A:$B,MATCH($A1710,'18. Premier'!$A:$A,0),2),"")</f>
        <v/>
      </c>
      <c r="X1710" s="6" t="str">
        <f aca="false">IFERROR(INDEX('19. Dacam'!$A:$B,MATCH($A1710,'19. Dacam'!$A:$A,0),2),"")</f>
        <v/>
      </c>
      <c r="Y1710" s="6" t="str">
        <f aca="false">IFERROR(INDEX('20. Proveedor'!$A:$B,MATCH($A1710,'20. Proveedor'!$A:$A,0),2),"")</f>
        <v/>
      </c>
      <c r="Z1710" s="6" t="str">
        <f aca="false">IFERROR(INDEX('21. Saphirus'!$A:$B,MATCH($A1710,'21. Saphirus'!$A:$A,0),2),"")</f>
        <v/>
      </c>
    </row>
    <row r="1711" customFormat="false" ht="15.75" hidden="false" customHeight="true" outlineLevel="0" collapsed="false">
      <c r="A1711" s="5" t="s">
        <v>1748</v>
      </c>
      <c r="B1711" s="5" t="n">
        <v>4287</v>
      </c>
      <c r="C1711" s="5" t="s">
        <v>123</v>
      </c>
      <c r="D1711" s="6" t="str">
        <f aca="false">IFERROR(INDEX('1. Benavídez'!$A:$B,MATCH($A1711,'1. Benavídez'!$A:$A,0),2),"")</f>
        <v/>
      </c>
      <c r="E1711" s="6" t="str">
        <f aca="false">IFERROR(INDEX('2. Gallo'!$B:$D,MATCH($A1711,'2. Gallo'!$B:$B,0),3),"")</f>
        <v/>
      </c>
      <c r="F1711" s="6" t="str">
        <f aca="false">IFERROR(INDEX('3. Anea'!$B:$D,MATCH($A1711,'3. Anea'!$B:$B,0),2),"")</f>
        <v/>
      </c>
      <c r="G1711" s="6" t="str">
        <f aca="false">IFERROR(INDEX('4. Pilar'!$A:$C,MATCH($A1711,'4. Pilar'!$A:$A,0),2),"")</f>
        <v/>
      </c>
      <c r="H1711" s="6" t="str">
        <f aca="false">IFERROR(INDEX('5. Tortuguitas'!$B:$D,MATCH($A1711,'5. Tortuguitas'!$B:$B,0),2),"")</f>
        <v/>
      </c>
      <c r="I1711" s="6" t="str">
        <f aca="false">IFERROR(INDEX('6. Del Viso'!$A:$B,MATCH($A1711,'6. Del Viso'!$A:$A,0),3),"")</f>
        <v/>
      </c>
      <c r="J1711" s="6" t="str">
        <f aca="false">IFERROR(INDEX('7. Chica Glade'!$B:$F,MATCH($A1711,'7. Chica Glade'!$B:$B,0),2),"")</f>
        <v/>
      </c>
      <c r="K1711" s="6" t="str">
        <f aca="false">IFERROR(INDEX('8. Veterinaria'!$A:$B,MATCH($A1711,'8. Veterinaria'!$A:$A,0),2),"")</f>
        <v/>
      </c>
      <c r="L1711" s="6" t="str">
        <f aca="false">IFERROR(INDEX('9. Hipocampus'!$A:$B,MATCH($A1711,'9. Hipocampus'!$A:$A,0),2),"")</f>
        <v/>
      </c>
      <c r="M1711" s="6" t="str">
        <f aca="false">IFERROR(INDEX('11. Mundo Mascotas'!$B:$D,MATCH($A1711,'11. Mundo Mascotas'!$B:$B,0),2),"")</f>
        <v/>
      </c>
      <c r="N1711" s="6" t="str">
        <f aca="false">IFERROR(INDEX('12. Yaguar'!$B:$E,MATCH($A1711,'12. Yaguar'!$B:$B,0),2),"")</f>
        <v/>
      </c>
      <c r="O1711" s="6" t="str">
        <f aca="false">IFERROR(INDEX('13. King Clor'!$A:$B,MATCH($A1711,'13. King Clor'!$A:$A,0),2),"")</f>
        <v/>
      </c>
      <c r="P1711" s="6" t="str">
        <f aca="false">IFERROR(INDEX('14. Diserquim'!$A:$B,MATCH($A1711,'14. Diserquim'!$A:$A,0),2),"")</f>
        <v/>
      </c>
      <c r="Q1711" s="6" t="n">
        <f aca="false">IFERROR(INDEX('15. Moreno'!$A:$B,MATCH($A1711,'15. Moreno'!$A:$A,0),2),"")</f>
        <v>0</v>
      </c>
      <c r="R1711" s="6" t="str">
        <f aca="false">IFERROR(INDEX('10. Collares'!$J:$K,MATCH($A1711,'10. Collares'!$J:$J,0),2),"")</f>
        <v/>
      </c>
      <c r="S1711" s="6" t="str">
        <f aca="false">IFERROR(INDEX('13. King Clor'!$G:$H,MATCH($A1711,'13. King Clor'!$G:$G,0),2),"")</f>
        <v/>
      </c>
      <c r="T1711" s="6" t="str">
        <f aca="false">IFERROR(INDEX('10. Collares'!$A:$B,MATCH($A1711,'10. Collares'!$A:$A,0),2),"")</f>
        <v/>
      </c>
      <c r="U1711" s="6" t="str">
        <f aca="false">IFERROR(INDEX('16. Mis nietos'!$B:$C,MATCH($A1711,'16. Mis nietos'!$B:$B,0),2),"")</f>
        <v/>
      </c>
      <c r="V1711" s="6" t="str">
        <f aca="false">IFERROR(INDEX('17. Profesional Vet'!$A:$B,MATCH($A1711,'17. Profesional Vet'!$A:$A,0),2),"")</f>
        <v/>
      </c>
      <c r="W1711" s="6" t="str">
        <f aca="false">IFERROR(INDEX('18. Premier'!$A:$B,MATCH($A1711,'18. Premier'!$A:$A,0),2),"")</f>
        <v/>
      </c>
      <c r="X1711" s="6" t="str">
        <f aca="false">IFERROR(INDEX('19. Dacam'!$A:$B,MATCH($A1711,'19. Dacam'!$A:$A,0),2),"")</f>
        <v/>
      </c>
      <c r="Y1711" s="6" t="str">
        <f aca="false">IFERROR(INDEX('20. Proveedor'!$A:$B,MATCH($A1711,'20. Proveedor'!$A:$A,0),2),"")</f>
        <v/>
      </c>
      <c r="Z1711" s="6" t="str">
        <f aca="false">IFERROR(INDEX('21. Saphirus'!$A:$B,MATCH($A1711,'21. Saphirus'!$A:$A,0),2),"")</f>
        <v/>
      </c>
    </row>
    <row r="1712" customFormat="false" ht="15.75" hidden="false" customHeight="true" outlineLevel="0" collapsed="false">
      <c r="A1712" s="5" t="s">
        <v>1749</v>
      </c>
      <c r="B1712" s="5" t="n">
        <v>1905722</v>
      </c>
      <c r="C1712" s="5" t="s">
        <v>123</v>
      </c>
      <c r="D1712" s="6" t="str">
        <f aca="false">IFERROR(INDEX('1. Benavídez'!$A:$B,MATCH($A1712,'1. Benavídez'!$A:$A,0),2),"")</f>
        <v/>
      </c>
      <c r="E1712" s="6" t="str">
        <f aca="false">IFERROR(INDEX('2. Gallo'!$B:$D,MATCH($A1712,'2. Gallo'!$B:$B,0),3),"")</f>
        <v/>
      </c>
      <c r="F1712" s="6" t="str">
        <f aca="false">IFERROR(INDEX('3. Anea'!$B:$D,MATCH($A1712,'3. Anea'!$B:$B,0),2),"")</f>
        <v/>
      </c>
      <c r="G1712" s="6" t="str">
        <f aca="false">IFERROR(INDEX('4. Pilar'!$A:$C,MATCH($A1712,'4. Pilar'!$A:$A,0),2),"")</f>
        <v/>
      </c>
      <c r="H1712" s="6" t="str">
        <f aca="false">IFERROR(INDEX('5. Tortuguitas'!$B:$D,MATCH($A1712,'5. Tortuguitas'!$B:$B,0),2),"")</f>
        <v/>
      </c>
      <c r="I1712" s="6" t="str">
        <f aca="false">IFERROR(INDEX('6. Del Viso'!$A:$B,MATCH($A1712,'6. Del Viso'!$A:$A,0),3),"")</f>
        <v/>
      </c>
      <c r="J1712" s="6" t="str">
        <f aca="false">IFERROR(INDEX('7. Chica Glade'!$B:$F,MATCH($A1712,'7. Chica Glade'!$B:$B,0),2),"")</f>
        <v/>
      </c>
      <c r="K1712" s="6" t="str">
        <f aca="false">IFERROR(INDEX('8. Veterinaria'!$A:$B,MATCH($A1712,'8. Veterinaria'!$A:$A,0),2),"")</f>
        <v/>
      </c>
      <c r="L1712" s="6" t="str">
        <f aca="false">IFERROR(INDEX('9. Hipocampus'!$A:$B,MATCH($A1712,'9. Hipocampus'!$A:$A,0),2),"")</f>
        <v/>
      </c>
      <c r="M1712" s="6" t="str">
        <f aca="false">IFERROR(INDEX('11. Mundo Mascotas'!$B:$D,MATCH($A1712,'11. Mundo Mascotas'!$B:$B,0),2),"")</f>
        <v/>
      </c>
      <c r="N1712" s="6" t="str">
        <f aca="false">IFERROR(INDEX('12. Yaguar'!$B:$E,MATCH($A1712,'12. Yaguar'!$B:$B,0),2),"")</f>
        <v/>
      </c>
      <c r="O1712" s="6" t="str">
        <f aca="false">IFERROR(INDEX('13. King Clor'!$A:$B,MATCH($A1712,'13. King Clor'!$A:$A,0),2),"")</f>
        <v/>
      </c>
      <c r="P1712" s="6" t="str">
        <f aca="false">IFERROR(INDEX('14. Diserquim'!$A:$B,MATCH($A1712,'14. Diserquim'!$A:$A,0),2),"")</f>
        <v/>
      </c>
      <c r="Q1712" s="6" t="str">
        <f aca="false">IFERROR(INDEX('15. Moreno'!$A:$B,MATCH($A1712,'15. Moreno'!$A:$A,0),2),"")</f>
        <v/>
      </c>
      <c r="R1712" s="6" t="str">
        <f aca="false">IFERROR(INDEX('10. Collares'!$J:$K,MATCH($A1712,'10. Collares'!$J:$J,0),2),"")</f>
        <v/>
      </c>
      <c r="S1712" s="6" t="str">
        <f aca="false">IFERROR(INDEX('13. King Clor'!$G:$H,MATCH($A1712,'13. King Clor'!$G:$G,0),2),"")</f>
        <v/>
      </c>
      <c r="T1712" s="6" t="str">
        <f aca="false">IFERROR(INDEX('10. Collares'!$A:$B,MATCH($A1712,'10. Collares'!$A:$A,0),2),"")</f>
        <v/>
      </c>
      <c r="U1712" s="6" t="str">
        <f aca="false">IFERROR(INDEX('16. Mis nietos'!$B:$C,MATCH($A1712,'16. Mis nietos'!$B:$B,0),2),"")</f>
        <v/>
      </c>
      <c r="V1712" s="6" t="str">
        <f aca="false">IFERROR(INDEX('17. Profesional Vet'!$A:$B,MATCH($A1712,'17. Profesional Vet'!$A:$A,0),2),"")</f>
        <v/>
      </c>
      <c r="W1712" s="6" t="str">
        <f aca="false">IFERROR(INDEX('18. Premier'!$A:$B,MATCH($A1712,'18. Premier'!$A:$A,0),2),"")</f>
        <v/>
      </c>
      <c r="X1712" s="6" t="str">
        <f aca="false">IFERROR(INDEX('19. Dacam'!$A:$B,MATCH($A1712,'19. Dacam'!$A:$A,0),2),"")</f>
        <v/>
      </c>
      <c r="Y1712" s="6" t="str">
        <f aca="false">IFERROR(INDEX('20. Proveedor'!$A:$B,MATCH($A1712,'20. Proveedor'!$A:$A,0),2),"")</f>
        <v/>
      </c>
      <c r="Z1712" s="6" t="str">
        <f aca="false">IFERROR(INDEX('21. Saphirus'!$A:$B,MATCH($A1712,'21. Saphirus'!$A:$A,0),2),"")</f>
        <v/>
      </c>
    </row>
    <row r="1713" customFormat="false" ht="15.75" hidden="false" customHeight="true" outlineLevel="0" collapsed="false">
      <c r="A1713" s="5" t="s">
        <v>1750</v>
      </c>
      <c r="B1713" s="5" t="n">
        <v>1906114</v>
      </c>
      <c r="C1713" s="5" t="s">
        <v>123</v>
      </c>
      <c r="D1713" s="6" t="str">
        <f aca="false">IFERROR(INDEX('1. Benavídez'!$A:$B,MATCH($A1713,'1. Benavídez'!$A:$A,0),2),"")</f>
        <v/>
      </c>
      <c r="E1713" s="6" t="str">
        <f aca="false">IFERROR(INDEX('2. Gallo'!$B:$D,MATCH($A1713,'2. Gallo'!$B:$B,0),3),"")</f>
        <v/>
      </c>
      <c r="F1713" s="6" t="str">
        <f aca="false">IFERROR(INDEX('3. Anea'!$B:$D,MATCH($A1713,'3. Anea'!$B:$B,0),2),"")</f>
        <v/>
      </c>
      <c r="G1713" s="6" t="str">
        <f aca="false">IFERROR(INDEX('4. Pilar'!$A:$C,MATCH($A1713,'4. Pilar'!$A:$A,0),2),"")</f>
        <v/>
      </c>
      <c r="H1713" s="6" t="str">
        <f aca="false">IFERROR(INDEX('5. Tortuguitas'!$B:$D,MATCH($A1713,'5. Tortuguitas'!$B:$B,0),2),"")</f>
        <v/>
      </c>
      <c r="I1713" s="6" t="str">
        <f aca="false">IFERROR(INDEX('6. Del Viso'!$A:$B,MATCH($A1713,'6. Del Viso'!$A:$A,0),3),"")</f>
        <v/>
      </c>
      <c r="J1713" s="6" t="str">
        <f aca="false">IFERROR(INDEX('7. Chica Glade'!$B:$F,MATCH($A1713,'7. Chica Glade'!$B:$B,0),2),"")</f>
        <v/>
      </c>
      <c r="K1713" s="6" t="str">
        <f aca="false">IFERROR(INDEX('8. Veterinaria'!$A:$B,MATCH($A1713,'8. Veterinaria'!$A:$A,0),2),"")</f>
        <v/>
      </c>
      <c r="L1713" s="6" t="str">
        <f aca="false">IFERROR(INDEX('9. Hipocampus'!$A:$B,MATCH($A1713,'9. Hipocampus'!$A:$A,0),2),"")</f>
        <v/>
      </c>
      <c r="M1713" s="6" t="str">
        <f aca="false">IFERROR(INDEX('11. Mundo Mascotas'!$B:$D,MATCH($A1713,'11. Mundo Mascotas'!$B:$B,0),2),"")</f>
        <v/>
      </c>
      <c r="N1713" s="6" t="str">
        <f aca="false">IFERROR(INDEX('12. Yaguar'!$B:$E,MATCH($A1713,'12. Yaguar'!$B:$B,0),2),"")</f>
        <v/>
      </c>
      <c r="O1713" s="6" t="str">
        <f aca="false">IFERROR(INDEX('13. King Clor'!$A:$B,MATCH($A1713,'13. King Clor'!$A:$A,0),2),"")</f>
        <v/>
      </c>
      <c r="P1713" s="6" t="str">
        <f aca="false">IFERROR(INDEX('14. Diserquim'!$A:$B,MATCH($A1713,'14. Diserquim'!$A:$A,0),2),"")</f>
        <v/>
      </c>
      <c r="Q1713" s="6" t="n">
        <f aca="false">IFERROR(INDEX('15. Moreno'!$A:$B,MATCH($A1713,'15. Moreno'!$A:$A,0),2),"")</f>
        <v>0</v>
      </c>
      <c r="R1713" s="6" t="str">
        <f aca="false">IFERROR(INDEX('10. Collares'!$J:$K,MATCH($A1713,'10. Collares'!$J:$J,0),2),"")</f>
        <v/>
      </c>
      <c r="S1713" s="6" t="str">
        <f aca="false">IFERROR(INDEX('13. King Clor'!$G:$H,MATCH($A1713,'13. King Clor'!$G:$G,0),2),"")</f>
        <v/>
      </c>
      <c r="T1713" s="6" t="str">
        <f aca="false">IFERROR(INDEX('10. Collares'!$A:$B,MATCH($A1713,'10. Collares'!$A:$A,0),2),"")</f>
        <v/>
      </c>
      <c r="U1713" s="6" t="n">
        <f aca="false">IFERROR(INDEX('16. Mis nietos'!$B:$C,MATCH($A1713,'16. Mis nietos'!$B:$B,0),2),"")</f>
        <v>208</v>
      </c>
      <c r="V1713" s="6" t="str">
        <f aca="false">IFERROR(INDEX('17. Profesional Vet'!$A:$B,MATCH($A1713,'17. Profesional Vet'!$A:$A,0),2),"")</f>
        <v/>
      </c>
      <c r="W1713" s="6" t="n">
        <f aca="false">IFERROR(INDEX('18. Premier'!$A:$B,MATCH($A1713,'18. Premier'!$A:$A,0),2),"")</f>
        <v>248</v>
      </c>
      <c r="X1713" s="6" t="str">
        <f aca="false">IFERROR(INDEX('19. Dacam'!$A:$B,MATCH($A1713,'19. Dacam'!$A:$A,0),2),"")</f>
        <v/>
      </c>
      <c r="Y1713" s="6" t="str">
        <f aca="false">IFERROR(INDEX('20. Proveedor'!$A:$B,MATCH($A1713,'20. Proveedor'!$A:$A,0),2),"")</f>
        <v/>
      </c>
      <c r="Z1713" s="6" t="str">
        <f aca="false">IFERROR(INDEX('21. Saphirus'!$A:$B,MATCH($A1713,'21. Saphirus'!$A:$A,0),2),"")</f>
        <v/>
      </c>
    </row>
    <row r="1714" customFormat="false" ht="15.75" hidden="false" customHeight="true" outlineLevel="0" collapsed="false">
      <c r="A1714" s="5" t="s">
        <v>1751</v>
      </c>
      <c r="B1714" s="5" t="n">
        <v>1906111</v>
      </c>
      <c r="C1714" s="5" t="s">
        <v>123</v>
      </c>
      <c r="D1714" s="6" t="str">
        <f aca="false">IFERROR(INDEX('1. Benavídez'!$A:$B,MATCH($A1714,'1. Benavídez'!$A:$A,0),2),"")</f>
        <v/>
      </c>
      <c r="E1714" s="6" t="str">
        <f aca="false">IFERROR(INDEX('2. Gallo'!$B:$D,MATCH($A1714,'2. Gallo'!$B:$B,0),3),"")</f>
        <v/>
      </c>
      <c r="F1714" s="6" t="str">
        <f aca="false">IFERROR(INDEX('3. Anea'!$B:$D,MATCH($A1714,'3. Anea'!$B:$B,0),2),"")</f>
        <v/>
      </c>
      <c r="G1714" s="6" t="str">
        <f aca="false">IFERROR(INDEX('4. Pilar'!$A:$C,MATCH($A1714,'4. Pilar'!$A:$A,0),2),"")</f>
        <v/>
      </c>
      <c r="H1714" s="6" t="str">
        <f aca="false">IFERROR(INDEX('5. Tortuguitas'!$B:$D,MATCH($A1714,'5. Tortuguitas'!$B:$B,0),2),"")</f>
        <v/>
      </c>
      <c r="I1714" s="6" t="str">
        <f aca="false">IFERROR(INDEX('6. Del Viso'!$A:$B,MATCH($A1714,'6. Del Viso'!$A:$A,0),3),"")</f>
        <v/>
      </c>
      <c r="J1714" s="6" t="str">
        <f aca="false">IFERROR(INDEX('7. Chica Glade'!$B:$F,MATCH($A1714,'7. Chica Glade'!$B:$B,0),2),"")</f>
        <v/>
      </c>
      <c r="K1714" s="6" t="str">
        <f aca="false">IFERROR(INDEX('8. Veterinaria'!$A:$B,MATCH($A1714,'8. Veterinaria'!$A:$A,0),2),"")</f>
        <v/>
      </c>
      <c r="L1714" s="6" t="str">
        <f aca="false">IFERROR(INDEX('9. Hipocampus'!$A:$B,MATCH($A1714,'9. Hipocampus'!$A:$A,0),2),"")</f>
        <v/>
      </c>
      <c r="M1714" s="6" t="str">
        <f aca="false">IFERROR(INDEX('11. Mundo Mascotas'!$B:$D,MATCH($A1714,'11. Mundo Mascotas'!$B:$B,0),2),"")</f>
        <v/>
      </c>
      <c r="N1714" s="6" t="str">
        <f aca="false">IFERROR(INDEX('12. Yaguar'!$B:$E,MATCH($A1714,'12. Yaguar'!$B:$B,0),2),"")</f>
        <v/>
      </c>
      <c r="O1714" s="6" t="str">
        <f aca="false">IFERROR(INDEX('13. King Clor'!$A:$B,MATCH($A1714,'13. King Clor'!$A:$A,0),2),"")</f>
        <v/>
      </c>
      <c r="P1714" s="6" t="str">
        <f aca="false">IFERROR(INDEX('14. Diserquim'!$A:$B,MATCH($A1714,'14. Diserquim'!$A:$A,0),2),"")</f>
        <v/>
      </c>
      <c r="Q1714" s="6" t="str">
        <f aca="false">IFERROR(INDEX('15. Moreno'!$A:$B,MATCH($A1714,'15. Moreno'!$A:$A,0),2),"")</f>
        <v/>
      </c>
      <c r="R1714" s="6" t="str">
        <f aca="false">IFERROR(INDEX('10. Collares'!$J:$K,MATCH($A1714,'10. Collares'!$J:$J,0),2),"")</f>
        <v/>
      </c>
      <c r="S1714" s="6" t="str">
        <f aca="false">IFERROR(INDEX('13. King Clor'!$G:$H,MATCH($A1714,'13. King Clor'!$G:$G,0),2),"")</f>
        <v/>
      </c>
      <c r="T1714" s="6" t="str">
        <f aca="false">IFERROR(INDEX('10. Collares'!$A:$B,MATCH($A1714,'10. Collares'!$A:$A,0),2),"")</f>
        <v/>
      </c>
      <c r="U1714" s="6" t="n">
        <f aca="false">IFERROR(INDEX('16. Mis nietos'!$B:$C,MATCH($A1714,'16. Mis nietos'!$B:$B,0),2),"")</f>
        <v>593</v>
      </c>
      <c r="V1714" s="6" t="str">
        <f aca="false">IFERROR(INDEX('17. Profesional Vet'!$A:$B,MATCH($A1714,'17. Profesional Vet'!$A:$A,0),2),"")</f>
        <v/>
      </c>
      <c r="W1714" s="6" t="str">
        <f aca="false">IFERROR(INDEX('18. Premier'!$A:$B,MATCH($A1714,'18. Premier'!$A:$A,0),2),"")</f>
        <v/>
      </c>
      <c r="X1714" s="6" t="str">
        <f aca="false">IFERROR(INDEX('19. Dacam'!$A:$B,MATCH($A1714,'19. Dacam'!$A:$A,0),2),"")</f>
        <v/>
      </c>
      <c r="Y1714" s="6" t="str">
        <f aca="false">IFERROR(INDEX('20. Proveedor'!$A:$B,MATCH($A1714,'20. Proveedor'!$A:$A,0),2),"")</f>
        <v/>
      </c>
      <c r="Z1714" s="6" t="str">
        <f aca="false">IFERROR(INDEX('21. Saphirus'!$A:$B,MATCH($A1714,'21. Saphirus'!$A:$A,0),2),"")</f>
        <v/>
      </c>
    </row>
    <row r="1715" customFormat="false" ht="15.75" hidden="false" customHeight="true" outlineLevel="0" collapsed="false">
      <c r="A1715" s="5" t="s">
        <v>1752</v>
      </c>
      <c r="B1715" s="5" t="n">
        <v>1905723</v>
      </c>
      <c r="C1715" s="5" t="s">
        <v>123</v>
      </c>
      <c r="D1715" s="6" t="str">
        <f aca="false">IFERROR(INDEX('1. Benavídez'!$A:$B,MATCH($A1715,'1. Benavídez'!$A:$A,0),2),"")</f>
        <v/>
      </c>
      <c r="E1715" s="6" t="str">
        <f aca="false">IFERROR(INDEX('2. Gallo'!$B:$D,MATCH($A1715,'2. Gallo'!$B:$B,0),3),"")</f>
        <v/>
      </c>
      <c r="F1715" s="6" t="str">
        <f aca="false">IFERROR(INDEX('3. Anea'!$B:$D,MATCH($A1715,'3. Anea'!$B:$B,0),2),"")</f>
        <v/>
      </c>
      <c r="G1715" s="6" t="str">
        <f aca="false">IFERROR(INDEX('4. Pilar'!$A:$C,MATCH($A1715,'4. Pilar'!$A:$A,0),2),"")</f>
        <v/>
      </c>
      <c r="H1715" s="6" t="str">
        <f aca="false">IFERROR(INDEX('5. Tortuguitas'!$B:$D,MATCH($A1715,'5. Tortuguitas'!$B:$B,0),2),"")</f>
        <v/>
      </c>
      <c r="I1715" s="6" t="str">
        <f aca="false">IFERROR(INDEX('6. Del Viso'!$A:$B,MATCH($A1715,'6. Del Viso'!$A:$A,0),3),"")</f>
        <v/>
      </c>
      <c r="J1715" s="6" t="str">
        <f aca="false">IFERROR(INDEX('7. Chica Glade'!$B:$F,MATCH($A1715,'7. Chica Glade'!$B:$B,0),2),"")</f>
        <v/>
      </c>
      <c r="K1715" s="6" t="str">
        <f aca="false">IFERROR(INDEX('8. Veterinaria'!$A:$B,MATCH($A1715,'8. Veterinaria'!$A:$A,0),2),"")</f>
        <v/>
      </c>
      <c r="L1715" s="6" t="str">
        <f aca="false">IFERROR(INDEX('9. Hipocampus'!$A:$B,MATCH($A1715,'9. Hipocampus'!$A:$A,0),2),"")</f>
        <v/>
      </c>
      <c r="M1715" s="6" t="str">
        <f aca="false">IFERROR(INDEX('11. Mundo Mascotas'!$B:$D,MATCH($A1715,'11. Mundo Mascotas'!$B:$B,0),2),"")</f>
        <v/>
      </c>
      <c r="N1715" s="6" t="str">
        <f aca="false">IFERROR(INDEX('12. Yaguar'!$B:$E,MATCH($A1715,'12. Yaguar'!$B:$B,0),2),"")</f>
        <v/>
      </c>
      <c r="O1715" s="6" t="str">
        <f aca="false">IFERROR(INDEX('13. King Clor'!$A:$B,MATCH($A1715,'13. King Clor'!$A:$A,0),2),"")</f>
        <v/>
      </c>
      <c r="P1715" s="6" t="str">
        <f aca="false">IFERROR(INDEX('14. Diserquim'!$A:$B,MATCH($A1715,'14. Diserquim'!$A:$A,0),2),"")</f>
        <v/>
      </c>
      <c r="Q1715" s="6" t="str">
        <f aca="false">IFERROR(INDEX('15. Moreno'!$A:$B,MATCH($A1715,'15. Moreno'!$A:$A,0),2),"")</f>
        <v/>
      </c>
      <c r="R1715" s="6" t="str">
        <f aca="false">IFERROR(INDEX('10. Collares'!$J:$K,MATCH($A1715,'10. Collares'!$J:$J,0),2),"")</f>
        <v/>
      </c>
      <c r="S1715" s="6" t="str">
        <f aca="false">IFERROR(INDEX('13. King Clor'!$G:$H,MATCH($A1715,'13. King Clor'!$G:$G,0),2),"")</f>
        <v/>
      </c>
      <c r="T1715" s="6" t="str">
        <f aca="false">IFERROR(INDEX('10. Collares'!$A:$B,MATCH($A1715,'10. Collares'!$A:$A,0),2),"")</f>
        <v/>
      </c>
      <c r="U1715" s="6" t="str">
        <f aca="false">IFERROR(INDEX('16. Mis nietos'!$B:$C,MATCH($A1715,'16. Mis nietos'!$B:$B,0),2),"")</f>
        <v/>
      </c>
      <c r="V1715" s="6" t="str">
        <f aca="false">IFERROR(INDEX('17. Profesional Vet'!$A:$B,MATCH($A1715,'17. Profesional Vet'!$A:$A,0),2),"")</f>
        <v/>
      </c>
      <c r="W1715" s="6" t="str">
        <f aca="false">IFERROR(INDEX('18. Premier'!$A:$B,MATCH($A1715,'18. Premier'!$A:$A,0),2),"")</f>
        <v/>
      </c>
      <c r="X1715" s="6" t="str">
        <f aca="false">IFERROR(INDEX('19. Dacam'!$A:$B,MATCH($A1715,'19. Dacam'!$A:$A,0),2),"")</f>
        <v/>
      </c>
      <c r="Y1715" s="6" t="str">
        <f aca="false">IFERROR(INDEX('20. Proveedor'!$A:$B,MATCH($A1715,'20. Proveedor'!$A:$A,0),2),"")</f>
        <v/>
      </c>
      <c r="Z1715" s="6" t="str">
        <f aca="false">IFERROR(INDEX('21. Saphirus'!$A:$B,MATCH($A1715,'21. Saphirus'!$A:$A,0),2),"")</f>
        <v/>
      </c>
    </row>
    <row r="1716" customFormat="false" ht="15.75" hidden="false" customHeight="true" outlineLevel="0" collapsed="false">
      <c r="A1716" s="5" t="s">
        <v>1753</v>
      </c>
      <c r="B1716" s="5" t="n">
        <v>1905724</v>
      </c>
      <c r="C1716" s="5" t="s">
        <v>123</v>
      </c>
      <c r="D1716" s="6" t="str">
        <f aca="false">IFERROR(INDEX('1. Benavídez'!$A:$B,MATCH($A1716,'1. Benavídez'!$A:$A,0),2),"")</f>
        <v/>
      </c>
      <c r="E1716" s="6" t="str">
        <f aca="false">IFERROR(INDEX('2. Gallo'!$B:$D,MATCH($A1716,'2. Gallo'!$B:$B,0),3),"")</f>
        <v/>
      </c>
      <c r="F1716" s="6" t="str">
        <f aca="false">IFERROR(INDEX('3. Anea'!$B:$D,MATCH($A1716,'3. Anea'!$B:$B,0),2),"")</f>
        <v/>
      </c>
      <c r="G1716" s="6" t="str">
        <f aca="false">IFERROR(INDEX('4. Pilar'!$A:$C,MATCH($A1716,'4. Pilar'!$A:$A,0),2),"")</f>
        <v/>
      </c>
      <c r="H1716" s="6" t="str">
        <f aca="false">IFERROR(INDEX('5. Tortuguitas'!$B:$D,MATCH($A1716,'5. Tortuguitas'!$B:$B,0),2),"")</f>
        <v/>
      </c>
      <c r="I1716" s="6" t="str">
        <f aca="false">IFERROR(INDEX('6. Del Viso'!$A:$B,MATCH($A1716,'6. Del Viso'!$A:$A,0),3),"")</f>
        <v/>
      </c>
      <c r="J1716" s="6" t="str">
        <f aca="false">IFERROR(INDEX('7. Chica Glade'!$B:$F,MATCH($A1716,'7. Chica Glade'!$B:$B,0),2),"")</f>
        <v/>
      </c>
      <c r="K1716" s="6" t="str">
        <f aca="false">IFERROR(INDEX('8. Veterinaria'!$A:$B,MATCH($A1716,'8. Veterinaria'!$A:$A,0),2),"")</f>
        <v/>
      </c>
      <c r="L1716" s="6" t="str">
        <f aca="false">IFERROR(INDEX('9. Hipocampus'!$A:$B,MATCH($A1716,'9. Hipocampus'!$A:$A,0),2),"")</f>
        <v/>
      </c>
      <c r="M1716" s="6" t="str">
        <f aca="false">IFERROR(INDEX('11. Mundo Mascotas'!$B:$D,MATCH($A1716,'11. Mundo Mascotas'!$B:$B,0),2),"")</f>
        <v/>
      </c>
      <c r="N1716" s="6" t="str">
        <f aca="false">IFERROR(INDEX('12. Yaguar'!$B:$E,MATCH($A1716,'12. Yaguar'!$B:$B,0),2),"")</f>
        <v/>
      </c>
      <c r="O1716" s="6" t="str">
        <f aca="false">IFERROR(INDEX('13. King Clor'!$A:$B,MATCH($A1716,'13. King Clor'!$A:$A,0),2),"")</f>
        <v/>
      </c>
      <c r="P1716" s="6" t="str">
        <f aca="false">IFERROR(INDEX('14. Diserquim'!$A:$B,MATCH($A1716,'14. Diserquim'!$A:$A,0),2),"")</f>
        <v/>
      </c>
      <c r="Q1716" s="6" t="str">
        <f aca="false">IFERROR(INDEX('15. Moreno'!$A:$B,MATCH($A1716,'15. Moreno'!$A:$A,0),2),"")</f>
        <v/>
      </c>
      <c r="R1716" s="6" t="str">
        <f aca="false">IFERROR(INDEX('10. Collares'!$J:$K,MATCH($A1716,'10. Collares'!$J:$J,0),2),"")</f>
        <v/>
      </c>
      <c r="S1716" s="6" t="str">
        <f aca="false">IFERROR(INDEX('13. King Clor'!$G:$H,MATCH($A1716,'13. King Clor'!$G:$G,0),2),"")</f>
        <v/>
      </c>
      <c r="T1716" s="6" t="str">
        <f aca="false">IFERROR(INDEX('10. Collares'!$A:$B,MATCH($A1716,'10. Collares'!$A:$A,0),2),"")</f>
        <v/>
      </c>
      <c r="U1716" s="6" t="str">
        <f aca="false">IFERROR(INDEX('16. Mis nietos'!$B:$C,MATCH($A1716,'16. Mis nietos'!$B:$B,0),2),"")</f>
        <v/>
      </c>
      <c r="V1716" s="6" t="str">
        <f aca="false">IFERROR(INDEX('17. Profesional Vet'!$A:$B,MATCH($A1716,'17. Profesional Vet'!$A:$A,0),2),"")</f>
        <v/>
      </c>
      <c r="W1716" s="6" t="n">
        <f aca="false">IFERROR(INDEX('18. Premier'!$A:$B,MATCH($A1716,'18. Premier'!$A:$A,0),2),"")</f>
        <v>658</v>
      </c>
      <c r="X1716" s="6" t="str">
        <f aca="false">IFERROR(INDEX('19. Dacam'!$A:$B,MATCH($A1716,'19. Dacam'!$A:$A,0),2),"")</f>
        <v/>
      </c>
      <c r="Y1716" s="6" t="str">
        <f aca="false">IFERROR(INDEX('20. Proveedor'!$A:$B,MATCH($A1716,'20. Proveedor'!$A:$A,0),2),"")</f>
        <v/>
      </c>
      <c r="Z1716" s="6" t="str">
        <f aca="false">IFERROR(INDEX('21. Saphirus'!$A:$B,MATCH($A1716,'21. Saphirus'!$A:$A,0),2),"")</f>
        <v/>
      </c>
    </row>
    <row r="1717" customFormat="false" ht="15.75" hidden="false" customHeight="true" outlineLevel="0" collapsed="false">
      <c r="A1717" s="5" t="s">
        <v>1754</v>
      </c>
      <c r="B1717" s="5" t="n">
        <v>1905725</v>
      </c>
      <c r="C1717" s="5" t="s">
        <v>123</v>
      </c>
      <c r="D1717" s="6" t="str">
        <f aca="false">IFERROR(INDEX('1. Benavídez'!$A:$B,MATCH($A1717,'1. Benavídez'!$A:$A,0),2),"")</f>
        <v/>
      </c>
      <c r="E1717" s="6" t="str">
        <f aca="false">IFERROR(INDEX('2. Gallo'!$B:$D,MATCH($A1717,'2. Gallo'!$B:$B,0),3),"")</f>
        <v/>
      </c>
      <c r="F1717" s="6" t="str">
        <f aca="false">IFERROR(INDEX('3. Anea'!$B:$D,MATCH($A1717,'3. Anea'!$B:$B,0),2),"")</f>
        <v/>
      </c>
      <c r="G1717" s="6" t="str">
        <f aca="false">IFERROR(INDEX('4. Pilar'!$A:$C,MATCH($A1717,'4. Pilar'!$A:$A,0),2),"")</f>
        <v/>
      </c>
      <c r="H1717" s="6" t="str">
        <f aca="false">IFERROR(INDEX('5. Tortuguitas'!$B:$D,MATCH($A1717,'5. Tortuguitas'!$B:$B,0),2),"")</f>
        <v/>
      </c>
      <c r="I1717" s="6" t="str">
        <f aca="false">IFERROR(INDEX('6. Del Viso'!$A:$B,MATCH($A1717,'6. Del Viso'!$A:$A,0),3),"")</f>
        <v/>
      </c>
      <c r="J1717" s="6" t="str">
        <f aca="false">IFERROR(INDEX('7. Chica Glade'!$B:$F,MATCH($A1717,'7. Chica Glade'!$B:$B,0),2),"")</f>
        <v/>
      </c>
      <c r="K1717" s="6" t="str">
        <f aca="false">IFERROR(INDEX('8. Veterinaria'!$A:$B,MATCH($A1717,'8. Veterinaria'!$A:$A,0),2),"")</f>
        <v/>
      </c>
      <c r="L1717" s="6" t="str">
        <f aca="false">IFERROR(INDEX('9. Hipocampus'!$A:$B,MATCH($A1717,'9. Hipocampus'!$A:$A,0),2),"")</f>
        <v/>
      </c>
      <c r="M1717" s="6" t="str">
        <f aca="false">IFERROR(INDEX('11. Mundo Mascotas'!$B:$D,MATCH($A1717,'11. Mundo Mascotas'!$B:$B,0),2),"")</f>
        <v/>
      </c>
      <c r="N1717" s="6" t="str">
        <f aca="false">IFERROR(INDEX('12. Yaguar'!$B:$E,MATCH($A1717,'12. Yaguar'!$B:$B,0),2),"")</f>
        <v/>
      </c>
      <c r="O1717" s="6" t="str">
        <f aca="false">IFERROR(INDEX('13. King Clor'!$A:$B,MATCH($A1717,'13. King Clor'!$A:$A,0),2),"")</f>
        <v/>
      </c>
      <c r="P1717" s="6" t="str">
        <f aca="false">IFERROR(INDEX('14. Diserquim'!$A:$B,MATCH($A1717,'14. Diserquim'!$A:$A,0),2),"")</f>
        <v/>
      </c>
      <c r="Q1717" s="6" t="str">
        <f aca="false">IFERROR(INDEX('15. Moreno'!$A:$B,MATCH($A1717,'15. Moreno'!$A:$A,0),2),"")</f>
        <v/>
      </c>
      <c r="R1717" s="6" t="str">
        <f aca="false">IFERROR(INDEX('10. Collares'!$J:$K,MATCH($A1717,'10. Collares'!$J:$J,0),2),"")</f>
        <v/>
      </c>
      <c r="S1717" s="6" t="str">
        <f aca="false">IFERROR(INDEX('13. King Clor'!$G:$H,MATCH($A1717,'13. King Clor'!$G:$G,0),2),"")</f>
        <v/>
      </c>
      <c r="T1717" s="6" t="str">
        <f aca="false">IFERROR(INDEX('10. Collares'!$A:$B,MATCH($A1717,'10. Collares'!$A:$A,0),2),"")</f>
        <v/>
      </c>
      <c r="U1717" s="6" t="str">
        <f aca="false">IFERROR(INDEX('16. Mis nietos'!$B:$C,MATCH($A1717,'16. Mis nietos'!$B:$B,0),2),"")</f>
        <v/>
      </c>
      <c r="V1717" s="6" t="str">
        <f aca="false">IFERROR(INDEX('17. Profesional Vet'!$A:$B,MATCH($A1717,'17. Profesional Vet'!$A:$A,0),2),"")</f>
        <v/>
      </c>
      <c r="W1717" s="6" t="n">
        <f aca="false">IFERROR(INDEX('18. Premier'!$A:$B,MATCH($A1717,'18. Premier'!$A:$A,0),2),"")</f>
        <v>458</v>
      </c>
      <c r="X1717" s="6" t="str">
        <f aca="false">IFERROR(INDEX('19. Dacam'!$A:$B,MATCH($A1717,'19. Dacam'!$A:$A,0),2),"")</f>
        <v/>
      </c>
      <c r="Y1717" s="6" t="str">
        <f aca="false">IFERROR(INDEX('20. Proveedor'!$A:$B,MATCH($A1717,'20. Proveedor'!$A:$A,0),2),"")</f>
        <v/>
      </c>
      <c r="Z1717" s="6" t="str">
        <f aca="false">IFERROR(INDEX('21. Saphirus'!$A:$B,MATCH($A1717,'21. Saphirus'!$A:$A,0),2),"")</f>
        <v/>
      </c>
    </row>
    <row r="1718" customFormat="false" ht="15.75" hidden="false" customHeight="true" outlineLevel="0" collapsed="false">
      <c r="A1718" s="5" t="s">
        <v>1755</v>
      </c>
      <c r="B1718" s="5" t="n">
        <v>1906068</v>
      </c>
      <c r="C1718" s="5" t="s">
        <v>123</v>
      </c>
      <c r="D1718" s="6" t="str">
        <f aca="false">IFERROR(INDEX('1. Benavídez'!$A:$B,MATCH($A1718,'1. Benavídez'!$A:$A,0),2),"")</f>
        <v/>
      </c>
      <c r="E1718" s="6" t="str">
        <f aca="false">IFERROR(INDEX('2. Gallo'!$B:$D,MATCH($A1718,'2. Gallo'!$B:$B,0),3),"")</f>
        <v/>
      </c>
      <c r="F1718" s="6" t="str">
        <f aca="false">IFERROR(INDEX('3. Anea'!$B:$D,MATCH($A1718,'3. Anea'!$B:$B,0),2),"")</f>
        <v/>
      </c>
      <c r="G1718" s="6" t="str">
        <f aca="false">IFERROR(INDEX('4. Pilar'!$A:$C,MATCH($A1718,'4. Pilar'!$A:$A,0),2),"")</f>
        <v/>
      </c>
      <c r="H1718" s="6" t="str">
        <f aca="false">IFERROR(INDEX('5. Tortuguitas'!$B:$D,MATCH($A1718,'5. Tortuguitas'!$B:$B,0),2),"")</f>
        <v/>
      </c>
      <c r="I1718" s="6" t="str">
        <f aca="false">IFERROR(INDEX('6. Del Viso'!$A:$B,MATCH($A1718,'6. Del Viso'!$A:$A,0),3),"")</f>
        <v/>
      </c>
      <c r="J1718" s="6" t="str">
        <f aca="false">IFERROR(INDEX('7. Chica Glade'!$B:$F,MATCH($A1718,'7. Chica Glade'!$B:$B,0),2),"")</f>
        <v/>
      </c>
      <c r="K1718" s="6" t="str">
        <f aca="false">IFERROR(INDEX('8. Veterinaria'!$A:$B,MATCH($A1718,'8. Veterinaria'!$A:$A,0),2),"")</f>
        <v/>
      </c>
      <c r="L1718" s="6" t="str">
        <f aca="false">IFERROR(INDEX('9. Hipocampus'!$A:$B,MATCH($A1718,'9. Hipocampus'!$A:$A,0),2),"")</f>
        <v/>
      </c>
      <c r="M1718" s="6" t="str">
        <f aca="false">IFERROR(INDEX('11. Mundo Mascotas'!$B:$D,MATCH($A1718,'11. Mundo Mascotas'!$B:$B,0),2),"")</f>
        <v/>
      </c>
      <c r="N1718" s="6" t="str">
        <f aca="false">IFERROR(INDEX('12. Yaguar'!$B:$E,MATCH($A1718,'12. Yaguar'!$B:$B,0),2),"")</f>
        <v/>
      </c>
      <c r="O1718" s="6" t="str">
        <f aca="false">IFERROR(INDEX('13. King Clor'!$A:$B,MATCH($A1718,'13. King Clor'!$A:$A,0),2),"")</f>
        <v/>
      </c>
      <c r="P1718" s="6" t="str">
        <f aca="false">IFERROR(INDEX('14. Diserquim'!$A:$B,MATCH($A1718,'14. Diserquim'!$A:$A,0),2),"")</f>
        <v/>
      </c>
      <c r="Q1718" s="6" t="str">
        <f aca="false">IFERROR(INDEX('15. Moreno'!$A:$B,MATCH($A1718,'15. Moreno'!$A:$A,0),2),"")</f>
        <v/>
      </c>
      <c r="R1718" s="6" t="str">
        <f aca="false">IFERROR(INDEX('10. Collares'!$J:$K,MATCH($A1718,'10. Collares'!$J:$J,0),2),"")</f>
        <v/>
      </c>
      <c r="S1718" s="6" t="str">
        <f aca="false">IFERROR(INDEX('13. King Clor'!$G:$H,MATCH($A1718,'13. King Clor'!$G:$G,0),2),"")</f>
        <v/>
      </c>
      <c r="T1718" s="6" t="str">
        <f aca="false">IFERROR(INDEX('10. Collares'!$A:$B,MATCH($A1718,'10. Collares'!$A:$A,0),2),"")</f>
        <v/>
      </c>
      <c r="U1718" s="6" t="str">
        <f aca="false">IFERROR(INDEX('16. Mis nietos'!$B:$C,MATCH($A1718,'16. Mis nietos'!$B:$B,0),2),"")</f>
        <v/>
      </c>
      <c r="V1718" s="6" t="str">
        <f aca="false">IFERROR(INDEX('17. Profesional Vet'!$A:$B,MATCH($A1718,'17. Profesional Vet'!$A:$A,0),2),"")</f>
        <v/>
      </c>
      <c r="W1718" s="6" t="n">
        <f aca="false">IFERROR(INDEX('18. Premier'!$A:$B,MATCH($A1718,'18. Premier'!$A:$A,0),2),"")</f>
        <v>998</v>
      </c>
      <c r="X1718" s="6" t="str">
        <f aca="false">IFERROR(INDEX('19. Dacam'!$A:$B,MATCH($A1718,'19. Dacam'!$A:$A,0),2),"")</f>
        <v/>
      </c>
      <c r="Y1718" s="6" t="str">
        <f aca="false">IFERROR(INDEX('20. Proveedor'!$A:$B,MATCH($A1718,'20. Proveedor'!$A:$A,0),2),"")</f>
        <v/>
      </c>
      <c r="Z1718" s="6" t="str">
        <f aca="false">IFERROR(INDEX('21. Saphirus'!$A:$B,MATCH($A1718,'21. Saphirus'!$A:$A,0),2),"")</f>
        <v/>
      </c>
    </row>
    <row r="1719" customFormat="false" ht="15.75" hidden="false" customHeight="true" outlineLevel="0" collapsed="false">
      <c r="A1719" s="5" t="s">
        <v>1756</v>
      </c>
      <c r="B1719" s="5" t="n">
        <v>4294</v>
      </c>
      <c r="C1719" s="5" t="s">
        <v>123</v>
      </c>
      <c r="D1719" s="6" t="str">
        <f aca="false">IFERROR(INDEX('1. Benavídez'!$A:$B,MATCH($A1719,'1. Benavídez'!$A:$A,0),2),"")</f>
        <v/>
      </c>
      <c r="E1719" s="6" t="str">
        <f aca="false">IFERROR(INDEX('2. Gallo'!$B:$D,MATCH($A1719,'2. Gallo'!$B:$B,0),3),"")</f>
        <v/>
      </c>
      <c r="F1719" s="6" t="str">
        <f aca="false">IFERROR(INDEX('3. Anea'!$B:$D,MATCH($A1719,'3. Anea'!$B:$B,0),2),"")</f>
        <v/>
      </c>
      <c r="G1719" s="6" t="str">
        <f aca="false">IFERROR(INDEX('4. Pilar'!$A:$C,MATCH($A1719,'4. Pilar'!$A:$A,0),2),"")</f>
        <v/>
      </c>
      <c r="H1719" s="6" t="str">
        <f aca="false">IFERROR(INDEX('5. Tortuguitas'!$B:$D,MATCH($A1719,'5. Tortuguitas'!$B:$B,0),2),"")</f>
        <v/>
      </c>
      <c r="I1719" s="6" t="str">
        <f aca="false">IFERROR(INDEX('6. Del Viso'!$A:$B,MATCH($A1719,'6. Del Viso'!$A:$A,0),3),"")</f>
        <v/>
      </c>
      <c r="J1719" s="6" t="str">
        <f aca="false">IFERROR(INDEX('7. Chica Glade'!$B:$F,MATCH($A1719,'7. Chica Glade'!$B:$B,0),2),"")</f>
        <v/>
      </c>
      <c r="K1719" s="6" t="str">
        <f aca="false">IFERROR(INDEX('8. Veterinaria'!$A:$B,MATCH($A1719,'8. Veterinaria'!$A:$A,0),2),"")</f>
        <v/>
      </c>
      <c r="L1719" s="6" t="str">
        <f aca="false">IFERROR(INDEX('9. Hipocampus'!$A:$B,MATCH($A1719,'9. Hipocampus'!$A:$A,0),2),"")</f>
        <v/>
      </c>
      <c r="M1719" s="6" t="str">
        <f aca="false">IFERROR(INDEX('11. Mundo Mascotas'!$B:$D,MATCH($A1719,'11. Mundo Mascotas'!$B:$B,0),2),"")</f>
        <v/>
      </c>
      <c r="N1719" s="6" t="str">
        <f aca="false">IFERROR(INDEX('12. Yaguar'!$B:$E,MATCH($A1719,'12. Yaguar'!$B:$B,0),2),"")</f>
        <v/>
      </c>
      <c r="O1719" s="6" t="str">
        <f aca="false">IFERROR(INDEX('13. King Clor'!$A:$B,MATCH($A1719,'13. King Clor'!$A:$A,0),2),"")</f>
        <v/>
      </c>
      <c r="P1719" s="6" t="str">
        <f aca="false">IFERROR(INDEX('14. Diserquim'!$A:$B,MATCH($A1719,'14. Diserquim'!$A:$A,0),2),"")</f>
        <v/>
      </c>
      <c r="Q1719" s="6" t="n">
        <f aca="false">IFERROR(INDEX('15. Moreno'!$A:$B,MATCH($A1719,'15. Moreno'!$A:$A,0),2),"")</f>
        <v>910</v>
      </c>
      <c r="R1719" s="6" t="str">
        <f aca="false">IFERROR(INDEX('10. Collares'!$J:$K,MATCH($A1719,'10. Collares'!$J:$J,0),2),"")</f>
        <v/>
      </c>
      <c r="S1719" s="6" t="str">
        <f aca="false">IFERROR(INDEX('13. King Clor'!$G:$H,MATCH($A1719,'13. King Clor'!$G:$G,0),2),"")</f>
        <v/>
      </c>
      <c r="T1719" s="6" t="str">
        <f aca="false">IFERROR(INDEX('10. Collares'!$A:$B,MATCH($A1719,'10. Collares'!$A:$A,0),2),"")</f>
        <v/>
      </c>
      <c r="U1719" s="6" t="n">
        <f aca="false">IFERROR(INDEX('16. Mis nietos'!$B:$C,MATCH($A1719,'16. Mis nietos'!$B:$B,0),2),"")</f>
        <v>866</v>
      </c>
      <c r="V1719" s="6" t="str">
        <f aca="false">IFERROR(INDEX('17. Profesional Vet'!$A:$B,MATCH($A1719,'17. Profesional Vet'!$A:$A,0),2),"")</f>
        <v/>
      </c>
      <c r="W1719" s="6" t="n">
        <f aca="false">IFERROR(INDEX('18. Premier'!$A:$B,MATCH($A1719,'18. Premier'!$A:$A,0),2),"")</f>
        <v>1325</v>
      </c>
      <c r="X1719" s="6" t="str">
        <f aca="false">IFERROR(INDEX('19. Dacam'!$A:$B,MATCH($A1719,'19. Dacam'!$A:$A,0),2),"")</f>
        <v/>
      </c>
      <c r="Y1719" s="6" t="str">
        <f aca="false">IFERROR(INDEX('20. Proveedor'!$A:$B,MATCH($A1719,'20. Proveedor'!$A:$A,0),2),"")</f>
        <v/>
      </c>
      <c r="Z1719" s="6" t="str">
        <f aca="false">IFERROR(INDEX('21. Saphirus'!$A:$B,MATCH($A1719,'21. Saphirus'!$A:$A,0),2),"")</f>
        <v/>
      </c>
    </row>
    <row r="1720" customFormat="false" ht="15.75" hidden="false" customHeight="true" outlineLevel="0" collapsed="false">
      <c r="A1720" s="5" t="s">
        <v>1757</v>
      </c>
      <c r="B1720" s="5" t="n">
        <v>1905627</v>
      </c>
      <c r="C1720" s="5" t="s">
        <v>123</v>
      </c>
      <c r="D1720" s="6" t="str">
        <f aca="false">IFERROR(INDEX('1. Benavídez'!$A:$B,MATCH($A1720,'1. Benavídez'!$A:$A,0),2),"")</f>
        <v/>
      </c>
      <c r="E1720" s="6" t="str">
        <f aca="false">IFERROR(INDEX('2. Gallo'!$B:$D,MATCH($A1720,'2. Gallo'!$B:$B,0),3),"")</f>
        <v/>
      </c>
      <c r="F1720" s="6" t="str">
        <f aca="false">IFERROR(INDEX('3. Anea'!$B:$D,MATCH($A1720,'3. Anea'!$B:$B,0),2),"")</f>
        <v/>
      </c>
      <c r="G1720" s="6" t="str">
        <f aca="false">IFERROR(INDEX('4. Pilar'!$A:$C,MATCH($A1720,'4. Pilar'!$A:$A,0),2),"")</f>
        <v/>
      </c>
      <c r="H1720" s="6" t="str">
        <f aca="false">IFERROR(INDEX('5. Tortuguitas'!$B:$D,MATCH($A1720,'5. Tortuguitas'!$B:$B,0),2),"")</f>
        <v/>
      </c>
      <c r="I1720" s="6" t="str">
        <f aca="false">IFERROR(INDEX('6. Del Viso'!$A:$B,MATCH($A1720,'6. Del Viso'!$A:$A,0),3),"")</f>
        <v/>
      </c>
      <c r="J1720" s="6" t="str">
        <f aca="false">IFERROR(INDEX('7. Chica Glade'!$B:$F,MATCH($A1720,'7. Chica Glade'!$B:$B,0),2),"")</f>
        <v/>
      </c>
      <c r="K1720" s="6" t="str">
        <f aca="false">IFERROR(INDEX('8. Veterinaria'!$A:$B,MATCH($A1720,'8. Veterinaria'!$A:$A,0),2),"")</f>
        <v/>
      </c>
      <c r="L1720" s="6" t="str">
        <f aca="false">IFERROR(INDEX('9. Hipocampus'!$A:$B,MATCH($A1720,'9. Hipocampus'!$A:$A,0),2),"")</f>
        <v/>
      </c>
      <c r="M1720" s="6" t="str">
        <f aca="false">IFERROR(INDEX('11. Mundo Mascotas'!$B:$D,MATCH($A1720,'11. Mundo Mascotas'!$B:$B,0),2),"")</f>
        <v/>
      </c>
      <c r="N1720" s="6" t="str">
        <f aca="false">IFERROR(INDEX('12. Yaguar'!$B:$E,MATCH($A1720,'12. Yaguar'!$B:$B,0),2),"")</f>
        <v/>
      </c>
      <c r="O1720" s="6" t="str">
        <f aca="false">IFERROR(INDEX('13. King Clor'!$A:$B,MATCH($A1720,'13. King Clor'!$A:$A,0),2),"")</f>
        <v/>
      </c>
      <c r="P1720" s="6" t="str">
        <f aca="false">IFERROR(INDEX('14. Diserquim'!$A:$B,MATCH($A1720,'14. Diserquim'!$A:$A,0),2),"")</f>
        <v/>
      </c>
      <c r="Q1720" s="6" t="str">
        <f aca="false">IFERROR(INDEX('15. Moreno'!$A:$B,MATCH($A1720,'15. Moreno'!$A:$A,0),2),"")</f>
        <v/>
      </c>
      <c r="R1720" s="6" t="str">
        <f aca="false">IFERROR(INDEX('10. Collares'!$J:$K,MATCH($A1720,'10. Collares'!$J:$J,0),2),"")</f>
        <v/>
      </c>
      <c r="S1720" s="6" t="str">
        <f aca="false">IFERROR(INDEX('13. King Clor'!$G:$H,MATCH($A1720,'13. King Clor'!$G:$G,0),2),"")</f>
        <v/>
      </c>
      <c r="T1720" s="6" t="str">
        <f aca="false">IFERROR(INDEX('10. Collares'!$A:$B,MATCH($A1720,'10. Collares'!$A:$A,0),2),"")</f>
        <v/>
      </c>
      <c r="U1720" s="6" t="str">
        <f aca="false">IFERROR(INDEX('16. Mis nietos'!$B:$C,MATCH($A1720,'16. Mis nietos'!$B:$B,0),2),"")</f>
        <v/>
      </c>
      <c r="V1720" s="6" t="str">
        <f aca="false">IFERROR(INDEX('17. Profesional Vet'!$A:$B,MATCH($A1720,'17. Profesional Vet'!$A:$A,0),2),"")</f>
        <v/>
      </c>
      <c r="W1720" s="6" t="str">
        <f aca="false">IFERROR(INDEX('18. Premier'!$A:$B,MATCH($A1720,'18. Premier'!$A:$A,0),2),"")</f>
        <v/>
      </c>
      <c r="X1720" s="6" t="str">
        <f aca="false">IFERROR(INDEX('19. Dacam'!$A:$B,MATCH($A1720,'19. Dacam'!$A:$A,0),2),"")</f>
        <v/>
      </c>
      <c r="Y1720" s="6" t="str">
        <f aca="false">IFERROR(INDEX('20. Proveedor'!$A:$B,MATCH($A1720,'20. Proveedor'!$A:$A,0),2),"")</f>
        <v/>
      </c>
      <c r="Z1720" s="6" t="str">
        <f aca="false">IFERROR(INDEX('21. Saphirus'!$A:$B,MATCH($A1720,'21. Saphirus'!$A:$A,0),2),"")</f>
        <v/>
      </c>
    </row>
    <row r="1721" customFormat="false" ht="15.75" hidden="false" customHeight="true" outlineLevel="0" collapsed="false">
      <c r="A1721" s="5" t="s">
        <v>1758</v>
      </c>
      <c r="B1721" s="5" t="n">
        <v>1906068</v>
      </c>
      <c r="C1721" s="5" t="s">
        <v>123</v>
      </c>
      <c r="D1721" s="6" t="str">
        <f aca="false">IFERROR(INDEX('1. Benavídez'!$A:$B,MATCH($A1721,'1. Benavídez'!$A:$A,0),2),"")</f>
        <v/>
      </c>
      <c r="E1721" s="6" t="str">
        <f aca="false">IFERROR(INDEX('2. Gallo'!$B:$D,MATCH($A1721,'2. Gallo'!$B:$B,0),3),"")</f>
        <v/>
      </c>
      <c r="F1721" s="6" t="str">
        <f aca="false">IFERROR(INDEX('3. Anea'!$B:$D,MATCH($A1721,'3. Anea'!$B:$B,0),2),"")</f>
        <v/>
      </c>
      <c r="G1721" s="6" t="str">
        <f aca="false">IFERROR(INDEX('4. Pilar'!$A:$C,MATCH($A1721,'4. Pilar'!$A:$A,0),2),"")</f>
        <v/>
      </c>
      <c r="H1721" s="6" t="str">
        <f aca="false">IFERROR(INDEX('5. Tortuguitas'!$B:$D,MATCH($A1721,'5. Tortuguitas'!$B:$B,0),2),"")</f>
        <v/>
      </c>
      <c r="I1721" s="6" t="str">
        <f aca="false">IFERROR(INDEX('6. Del Viso'!$A:$B,MATCH($A1721,'6. Del Viso'!$A:$A,0),3),"")</f>
        <v/>
      </c>
      <c r="J1721" s="6" t="str">
        <f aca="false">IFERROR(INDEX('7. Chica Glade'!$B:$F,MATCH($A1721,'7. Chica Glade'!$B:$B,0),2),"")</f>
        <v/>
      </c>
      <c r="K1721" s="6" t="str">
        <f aca="false">IFERROR(INDEX('8. Veterinaria'!$A:$B,MATCH($A1721,'8. Veterinaria'!$A:$A,0),2),"")</f>
        <v/>
      </c>
      <c r="L1721" s="6" t="str">
        <f aca="false">IFERROR(INDEX('9. Hipocampus'!$A:$B,MATCH($A1721,'9. Hipocampus'!$A:$A,0),2),"")</f>
        <v/>
      </c>
      <c r="M1721" s="6" t="str">
        <f aca="false">IFERROR(INDEX('11. Mundo Mascotas'!$B:$D,MATCH($A1721,'11. Mundo Mascotas'!$B:$B,0),2),"")</f>
        <v/>
      </c>
      <c r="N1721" s="6" t="str">
        <f aca="false">IFERROR(INDEX('12. Yaguar'!$B:$E,MATCH($A1721,'12. Yaguar'!$B:$B,0),2),"")</f>
        <v/>
      </c>
      <c r="O1721" s="6" t="str">
        <f aca="false">IFERROR(INDEX('13. King Clor'!$A:$B,MATCH($A1721,'13. King Clor'!$A:$A,0),2),"")</f>
        <v/>
      </c>
      <c r="P1721" s="6" t="str">
        <f aca="false">IFERROR(INDEX('14. Diserquim'!$A:$B,MATCH($A1721,'14. Diserquim'!$A:$A,0),2),"")</f>
        <v/>
      </c>
      <c r="Q1721" s="6" t="str">
        <f aca="false">IFERROR(INDEX('15. Moreno'!$A:$B,MATCH($A1721,'15. Moreno'!$A:$A,0),2),"")</f>
        <v/>
      </c>
      <c r="R1721" s="6" t="str">
        <f aca="false">IFERROR(INDEX('10. Collares'!$J:$K,MATCH($A1721,'10. Collares'!$J:$J,0),2),"")</f>
        <v/>
      </c>
      <c r="S1721" s="6" t="str">
        <f aca="false">IFERROR(INDEX('13. King Clor'!$G:$H,MATCH($A1721,'13. King Clor'!$G:$G,0),2),"")</f>
        <v/>
      </c>
      <c r="T1721" s="6" t="str">
        <f aca="false">IFERROR(INDEX('10. Collares'!$A:$B,MATCH($A1721,'10. Collares'!$A:$A,0),2),"")</f>
        <v/>
      </c>
      <c r="U1721" s="6" t="str">
        <f aca="false">IFERROR(INDEX('16. Mis nietos'!$B:$C,MATCH($A1721,'16. Mis nietos'!$B:$B,0),2),"")</f>
        <v/>
      </c>
      <c r="V1721" s="6" t="str">
        <f aca="false">IFERROR(INDEX('17. Profesional Vet'!$A:$B,MATCH($A1721,'17. Profesional Vet'!$A:$A,0),2),"")</f>
        <v/>
      </c>
      <c r="W1721" s="6" t="str">
        <f aca="false">IFERROR(INDEX('18. Premier'!$A:$B,MATCH($A1721,'18. Premier'!$A:$A,0),2),"")</f>
        <v/>
      </c>
      <c r="X1721" s="6" t="str">
        <f aca="false">IFERROR(INDEX('19. Dacam'!$A:$B,MATCH($A1721,'19. Dacam'!$A:$A,0),2),"")</f>
        <v/>
      </c>
      <c r="Y1721" s="6" t="str">
        <f aca="false">IFERROR(INDEX('20. Proveedor'!$A:$B,MATCH($A1721,'20. Proveedor'!$A:$A,0),2),"")</f>
        <v/>
      </c>
      <c r="Z1721" s="6" t="str">
        <f aca="false">IFERROR(INDEX('21. Saphirus'!$A:$B,MATCH($A1721,'21. Saphirus'!$A:$A,0),2),"")</f>
        <v/>
      </c>
    </row>
    <row r="1722" customFormat="false" ht="15.75" hidden="false" customHeight="true" outlineLevel="0" collapsed="false">
      <c r="A1722" s="5" t="s">
        <v>1759</v>
      </c>
      <c r="B1722" s="5" t="n">
        <v>1905933</v>
      </c>
      <c r="C1722" s="5" t="s">
        <v>123</v>
      </c>
      <c r="D1722" s="6" t="str">
        <f aca="false">IFERROR(INDEX('1. Benavídez'!$A:$B,MATCH($A1722,'1. Benavídez'!$A:$A,0),2),"")</f>
        <v/>
      </c>
      <c r="E1722" s="6" t="str">
        <f aca="false">IFERROR(INDEX('2. Gallo'!$B:$D,MATCH($A1722,'2. Gallo'!$B:$B,0),3),"")</f>
        <v/>
      </c>
      <c r="F1722" s="6" t="str">
        <f aca="false">IFERROR(INDEX('3. Anea'!$B:$D,MATCH($A1722,'3. Anea'!$B:$B,0),2),"")</f>
        <v/>
      </c>
      <c r="G1722" s="6" t="str">
        <f aca="false">IFERROR(INDEX('4. Pilar'!$A:$C,MATCH($A1722,'4. Pilar'!$A:$A,0),2),"")</f>
        <v/>
      </c>
      <c r="H1722" s="6" t="str">
        <f aca="false">IFERROR(INDEX('5. Tortuguitas'!$B:$D,MATCH($A1722,'5. Tortuguitas'!$B:$B,0),2),"")</f>
        <v/>
      </c>
      <c r="I1722" s="6" t="str">
        <f aca="false">IFERROR(INDEX('6. Del Viso'!$A:$B,MATCH($A1722,'6. Del Viso'!$A:$A,0),3),"")</f>
        <v/>
      </c>
      <c r="J1722" s="6" t="str">
        <f aca="false">IFERROR(INDEX('7. Chica Glade'!$B:$F,MATCH($A1722,'7. Chica Glade'!$B:$B,0),2),"")</f>
        <v/>
      </c>
      <c r="K1722" s="6" t="str">
        <f aca="false">IFERROR(INDEX('8. Veterinaria'!$A:$B,MATCH($A1722,'8. Veterinaria'!$A:$A,0),2),"")</f>
        <v/>
      </c>
      <c r="L1722" s="6" t="str">
        <f aca="false">IFERROR(INDEX('9. Hipocampus'!$A:$B,MATCH($A1722,'9. Hipocampus'!$A:$A,0),2),"")</f>
        <v/>
      </c>
      <c r="M1722" s="6" t="str">
        <f aca="false">IFERROR(INDEX('11. Mundo Mascotas'!$B:$D,MATCH($A1722,'11. Mundo Mascotas'!$B:$B,0),2),"")</f>
        <v/>
      </c>
      <c r="N1722" s="6" t="str">
        <f aca="false">IFERROR(INDEX('12. Yaguar'!$B:$E,MATCH($A1722,'12. Yaguar'!$B:$B,0),2),"")</f>
        <v/>
      </c>
      <c r="O1722" s="6" t="str">
        <f aca="false">IFERROR(INDEX('13. King Clor'!$A:$B,MATCH($A1722,'13. King Clor'!$A:$A,0),2),"")</f>
        <v/>
      </c>
      <c r="P1722" s="6" t="str">
        <f aca="false">IFERROR(INDEX('14. Diserquim'!$A:$B,MATCH($A1722,'14. Diserquim'!$A:$A,0),2),"")</f>
        <v/>
      </c>
      <c r="Q1722" s="6" t="str">
        <f aca="false">IFERROR(INDEX('15. Moreno'!$A:$B,MATCH($A1722,'15. Moreno'!$A:$A,0),2),"")</f>
        <v/>
      </c>
      <c r="R1722" s="6" t="str">
        <f aca="false">IFERROR(INDEX('10. Collares'!$J:$K,MATCH($A1722,'10. Collares'!$J:$J,0),2),"")</f>
        <v/>
      </c>
      <c r="S1722" s="6" t="str">
        <f aca="false">IFERROR(INDEX('13. King Clor'!$G:$H,MATCH($A1722,'13. King Clor'!$G:$G,0),2),"")</f>
        <v/>
      </c>
      <c r="T1722" s="6" t="str">
        <f aca="false">IFERROR(INDEX('10. Collares'!$A:$B,MATCH($A1722,'10. Collares'!$A:$A,0),2),"")</f>
        <v/>
      </c>
      <c r="U1722" s="6" t="str">
        <f aca="false">IFERROR(INDEX('16. Mis nietos'!$B:$C,MATCH($A1722,'16. Mis nietos'!$B:$B,0),2),"")</f>
        <v/>
      </c>
      <c r="V1722" s="6" t="str">
        <f aca="false">IFERROR(INDEX('17. Profesional Vet'!$A:$B,MATCH($A1722,'17. Profesional Vet'!$A:$A,0),2),"")</f>
        <v/>
      </c>
      <c r="W1722" s="6" t="str">
        <f aca="false">IFERROR(INDEX('18. Premier'!$A:$B,MATCH($A1722,'18. Premier'!$A:$A,0),2),"")</f>
        <v/>
      </c>
      <c r="X1722" s="6" t="str">
        <f aca="false">IFERROR(INDEX('19. Dacam'!$A:$B,MATCH($A1722,'19. Dacam'!$A:$A,0),2),"")</f>
        <v/>
      </c>
      <c r="Y1722" s="6" t="str">
        <f aca="false">IFERROR(INDEX('20. Proveedor'!$A:$B,MATCH($A1722,'20. Proveedor'!$A:$A,0),2),"")</f>
        <v/>
      </c>
      <c r="Z1722" s="6" t="str">
        <f aca="false">IFERROR(INDEX('21. Saphirus'!$A:$B,MATCH($A1722,'21. Saphirus'!$A:$A,0),2),"")</f>
        <v/>
      </c>
    </row>
    <row r="1723" customFormat="false" ht="15.75" hidden="false" customHeight="true" outlineLevel="0" collapsed="false">
      <c r="A1723" s="5" t="s">
        <v>1760</v>
      </c>
      <c r="B1723" s="5" t="n">
        <v>1741905721</v>
      </c>
      <c r="C1723" s="5" t="s">
        <v>123</v>
      </c>
      <c r="D1723" s="6" t="str">
        <f aca="false">IFERROR(INDEX('1. Benavídez'!$A:$B,MATCH($A1723,'1. Benavídez'!$A:$A,0),2),"")</f>
        <v/>
      </c>
      <c r="E1723" s="6" t="str">
        <f aca="false">IFERROR(INDEX('2. Gallo'!$B:$D,MATCH($A1723,'2. Gallo'!$B:$B,0),3),"")</f>
        <v/>
      </c>
      <c r="F1723" s="6" t="str">
        <f aca="false">IFERROR(INDEX('3. Anea'!$B:$D,MATCH($A1723,'3. Anea'!$B:$B,0),2),"")</f>
        <v/>
      </c>
      <c r="G1723" s="6" t="str">
        <f aca="false">IFERROR(INDEX('4. Pilar'!$A:$C,MATCH($A1723,'4. Pilar'!$A:$A,0),2),"")</f>
        <v/>
      </c>
      <c r="H1723" s="6" t="str">
        <f aca="false">IFERROR(INDEX('5. Tortuguitas'!$B:$D,MATCH($A1723,'5. Tortuguitas'!$B:$B,0),2),"")</f>
        <v/>
      </c>
      <c r="I1723" s="6" t="str">
        <f aca="false">IFERROR(INDEX('6. Del Viso'!$A:$B,MATCH($A1723,'6. Del Viso'!$A:$A,0),3),"")</f>
        <v/>
      </c>
      <c r="J1723" s="6" t="str">
        <f aca="false">IFERROR(INDEX('7. Chica Glade'!$B:$F,MATCH($A1723,'7. Chica Glade'!$B:$B,0),2),"")</f>
        <v/>
      </c>
      <c r="K1723" s="6" t="str">
        <f aca="false">IFERROR(INDEX('8. Veterinaria'!$A:$B,MATCH($A1723,'8. Veterinaria'!$A:$A,0),2),"")</f>
        <v/>
      </c>
      <c r="L1723" s="6" t="str">
        <f aca="false">IFERROR(INDEX('9. Hipocampus'!$A:$B,MATCH($A1723,'9. Hipocampus'!$A:$A,0),2),"")</f>
        <v/>
      </c>
      <c r="M1723" s="6" t="str">
        <f aca="false">IFERROR(INDEX('11. Mundo Mascotas'!$B:$D,MATCH($A1723,'11. Mundo Mascotas'!$B:$B,0),2),"")</f>
        <v/>
      </c>
      <c r="N1723" s="6" t="str">
        <f aca="false">IFERROR(INDEX('12. Yaguar'!$B:$E,MATCH($A1723,'12. Yaguar'!$B:$B,0),2),"")</f>
        <v/>
      </c>
      <c r="O1723" s="6" t="str">
        <f aca="false">IFERROR(INDEX('13. King Clor'!$A:$B,MATCH($A1723,'13. King Clor'!$A:$A,0),2),"")</f>
        <v/>
      </c>
      <c r="P1723" s="6" t="str">
        <f aca="false">IFERROR(INDEX('14. Diserquim'!$A:$B,MATCH($A1723,'14. Diserquim'!$A:$A,0),2),"")</f>
        <v/>
      </c>
      <c r="Q1723" s="6" t="str">
        <f aca="false">IFERROR(INDEX('15. Moreno'!$A:$B,MATCH($A1723,'15. Moreno'!$A:$A,0),2),"")</f>
        <v/>
      </c>
      <c r="R1723" s="6" t="str">
        <f aca="false">IFERROR(INDEX('10. Collares'!$J:$K,MATCH($A1723,'10. Collares'!$J:$J,0),2),"")</f>
        <v/>
      </c>
      <c r="S1723" s="6" t="str">
        <f aca="false">IFERROR(INDEX('13. King Clor'!$G:$H,MATCH($A1723,'13. King Clor'!$G:$G,0),2),"")</f>
        <v/>
      </c>
      <c r="T1723" s="6" t="str">
        <f aca="false">IFERROR(INDEX('10. Collares'!$A:$B,MATCH($A1723,'10. Collares'!$A:$A,0),2),"")</f>
        <v/>
      </c>
      <c r="U1723" s="6" t="str">
        <f aca="false">IFERROR(INDEX('16. Mis nietos'!$B:$C,MATCH($A1723,'16. Mis nietos'!$B:$B,0),2),"")</f>
        <v/>
      </c>
      <c r="V1723" s="6" t="str">
        <f aca="false">IFERROR(INDEX('17. Profesional Vet'!$A:$B,MATCH($A1723,'17. Profesional Vet'!$A:$A,0),2),"")</f>
        <v/>
      </c>
      <c r="W1723" s="6" t="n">
        <f aca="false">IFERROR(INDEX('18. Premier'!$A:$B,MATCH($A1723,'18. Premier'!$A:$A,0),2),"")</f>
        <v>298</v>
      </c>
      <c r="X1723" s="6" t="str">
        <f aca="false">IFERROR(INDEX('19. Dacam'!$A:$B,MATCH($A1723,'19. Dacam'!$A:$A,0),2),"")</f>
        <v/>
      </c>
      <c r="Y1723" s="6" t="str">
        <f aca="false">IFERROR(INDEX('20. Proveedor'!$A:$B,MATCH($A1723,'20. Proveedor'!$A:$A,0),2),"")</f>
        <v/>
      </c>
      <c r="Z1723" s="6" t="str">
        <f aca="false">IFERROR(INDEX('21. Saphirus'!$A:$B,MATCH($A1723,'21. Saphirus'!$A:$A,0),2),"")</f>
        <v/>
      </c>
    </row>
    <row r="1724" customFormat="false" ht="15.75" hidden="false" customHeight="true" outlineLevel="0" collapsed="false">
      <c r="A1724" s="5" t="s">
        <v>1761</v>
      </c>
      <c r="B1724" s="5" t="n">
        <v>1905628</v>
      </c>
      <c r="C1724" s="5" t="s">
        <v>123</v>
      </c>
      <c r="D1724" s="6" t="str">
        <f aca="false">IFERROR(INDEX('1. Benavídez'!$A:$B,MATCH($A1724,'1. Benavídez'!$A:$A,0),2),"")</f>
        <v/>
      </c>
      <c r="E1724" s="6" t="str">
        <f aca="false">IFERROR(INDEX('2. Gallo'!$B:$D,MATCH($A1724,'2. Gallo'!$B:$B,0),3),"")</f>
        <v/>
      </c>
      <c r="F1724" s="6" t="str">
        <f aca="false">IFERROR(INDEX('3. Anea'!$B:$D,MATCH($A1724,'3. Anea'!$B:$B,0),2),"")</f>
        <v/>
      </c>
      <c r="G1724" s="6" t="str">
        <f aca="false">IFERROR(INDEX('4. Pilar'!$A:$C,MATCH($A1724,'4. Pilar'!$A:$A,0),2),"")</f>
        <v/>
      </c>
      <c r="H1724" s="6" t="str">
        <f aca="false">IFERROR(INDEX('5. Tortuguitas'!$B:$D,MATCH($A1724,'5. Tortuguitas'!$B:$B,0),2),"")</f>
        <v/>
      </c>
      <c r="I1724" s="6" t="str">
        <f aca="false">IFERROR(INDEX('6. Del Viso'!$A:$B,MATCH($A1724,'6. Del Viso'!$A:$A,0),3),"")</f>
        <v/>
      </c>
      <c r="J1724" s="6" t="str">
        <f aca="false">IFERROR(INDEX('7. Chica Glade'!$B:$F,MATCH($A1724,'7. Chica Glade'!$B:$B,0),2),"")</f>
        <v/>
      </c>
      <c r="K1724" s="6" t="str">
        <f aca="false">IFERROR(INDEX('8. Veterinaria'!$A:$B,MATCH($A1724,'8. Veterinaria'!$A:$A,0),2),"")</f>
        <v/>
      </c>
      <c r="L1724" s="6" t="str">
        <f aca="false">IFERROR(INDEX('9. Hipocampus'!$A:$B,MATCH($A1724,'9. Hipocampus'!$A:$A,0),2),"")</f>
        <v/>
      </c>
      <c r="M1724" s="6" t="str">
        <f aca="false">IFERROR(INDEX('11. Mundo Mascotas'!$B:$D,MATCH($A1724,'11. Mundo Mascotas'!$B:$B,0),2),"")</f>
        <v/>
      </c>
      <c r="N1724" s="6" t="str">
        <f aca="false">IFERROR(INDEX('12. Yaguar'!$B:$E,MATCH($A1724,'12. Yaguar'!$B:$B,0),2),"")</f>
        <v/>
      </c>
      <c r="O1724" s="6" t="str">
        <f aca="false">IFERROR(INDEX('13. King Clor'!$A:$B,MATCH($A1724,'13. King Clor'!$A:$A,0),2),"")</f>
        <v/>
      </c>
      <c r="P1724" s="6" t="str">
        <f aca="false">IFERROR(INDEX('14. Diserquim'!$A:$B,MATCH($A1724,'14. Diserquim'!$A:$A,0),2),"")</f>
        <v/>
      </c>
      <c r="Q1724" s="6" t="str">
        <f aca="false">IFERROR(INDEX('15. Moreno'!$A:$B,MATCH($A1724,'15. Moreno'!$A:$A,0),2),"")</f>
        <v/>
      </c>
      <c r="R1724" s="6" t="str">
        <f aca="false">IFERROR(INDEX('10. Collares'!$J:$K,MATCH($A1724,'10. Collares'!$J:$J,0),2),"")</f>
        <v/>
      </c>
      <c r="S1724" s="6" t="str">
        <f aca="false">IFERROR(INDEX('13. King Clor'!$G:$H,MATCH($A1724,'13. King Clor'!$G:$G,0),2),"")</f>
        <v/>
      </c>
      <c r="T1724" s="6" t="str">
        <f aca="false">IFERROR(INDEX('10. Collares'!$A:$B,MATCH($A1724,'10. Collares'!$A:$A,0),2),"")</f>
        <v/>
      </c>
      <c r="U1724" s="6" t="n">
        <f aca="false">IFERROR(INDEX('16. Mis nietos'!$B:$C,MATCH($A1724,'16. Mis nietos'!$B:$B,0),2),"")</f>
        <v>208</v>
      </c>
      <c r="V1724" s="6" t="str">
        <f aca="false">IFERROR(INDEX('17. Profesional Vet'!$A:$B,MATCH($A1724,'17. Profesional Vet'!$A:$A,0),2),"")</f>
        <v/>
      </c>
      <c r="W1724" s="6" t="str">
        <f aca="false">IFERROR(INDEX('18. Premier'!$A:$B,MATCH($A1724,'18. Premier'!$A:$A,0),2),"")</f>
        <v/>
      </c>
      <c r="X1724" s="6" t="str">
        <f aca="false">IFERROR(INDEX('19. Dacam'!$A:$B,MATCH($A1724,'19. Dacam'!$A:$A,0),2),"")</f>
        <v/>
      </c>
      <c r="Y1724" s="6" t="str">
        <f aca="false">IFERROR(INDEX('20. Proveedor'!$A:$B,MATCH($A1724,'20. Proveedor'!$A:$A,0),2),"")</f>
        <v/>
      </c>
      <c r="Z1724" s="6" t="str">
        <f aca="false">IFERROR(INDEX('21. Saphirus'!$A:$B,MATCH($A1724,'21. Saphirus'!$A:$A,0),2),"")</f>
        <v/>
      </c>
    </row>
    <row r="1725" customFormat="false" ht="15.75" hidden="false" customHeight="true" outlineLevel="0" collapsed="false">
      <c r="A1725" s="5" t="s">
        <v>1762</v>
      </c>
      <c r="B1725" s="5" t="n">
        <v>1906068</v>
      </c>
      <c r="C1725" s="5" t="s">
        <v>123</v>
      </c>
      <c r="D1725" s="6" t="str">
        <f aca="false">IFERROR(INDEX('1. Benavídez'!$A:$B,MATCH($A1725,'1. Benavídez'!$A:$A,0),2),"")</f>
        <v/>
      </c>
      <c r="E1725" s="6" t="str">
        <f aca="false">IFERROR(INDEX('2. Gallo'!$B:$D,MATCH($A1725,'2. Gallo'!$B:$B,0),3),"")</f>
        <v/>
      </c>
      <c r="F1725" s="6" t="str">
        <f aca="false">IFERROR(INDEX('3. Anea'!$B:$D,MATCH($A1725,'3. Anea'!$B:$B,0),2),"")</f>
        <v/>
      </c>
      <c r="G1725" s="6" t="str">
        <f aca="false">IFERROR(INDEX('4. Pilar'!$A:$C,MATCH($A1725,'4. Pilar'!$A:$A,0),2),"")</f>
        <v/>
      </c>
      <c r="H1725" s="6" t="str">
        <f aca="false">IFERROR(INDEX('5. Tortuguitas'!$B:$D,MATCH($A1725,'5. Tortuguitas'!$B:$B,0),2),"")</f>
        <v/>
      </c>
      <c r="I1725" s="6" t="str">
        <f aca="false">IFERROR(INDEX('6. Del Viso'!$A:$B,MATCH($A1725,'6. Del Viso'!$A:$A,0),3),"")</f>
        <v/>
      </c>
      <c r="J1725" s="6" t="str">
        <f aca="false">IFERROR(INDEX('7. Chica Glade'!$B:$F,MATCH($A1725,'7. Chica Glade'!$B:$B,0),2),"")</f>
        <v/>
      </c>
      <c r="K1725" s="6" t="str">
        <f aca="false">IFERROR(INDEX('8. Veterinaria'!$A:$B,MATCH($A1725,'8. Veterinaria'!$A:$A,0),2),"")</f>
        <v/>
      </c>
      <c r="L1725" s="6" t="str">
        <f aca="false">IFERROR(INDEX('9. Hipocampus'!$A:$B,MATCH($A1725,'9. Hipocampus'!$A:$A,0),2),"")</f>
        <v/>
      </c>
      <c r="M1725" s="6" t="str">
        <f aca="false">IFERROR(INDEX('11. Mundo Mascotas'!$B:$D,MATCH($A1725,'11. Mundo Mascotas'!$B:$B,0),2),"")</f>
        <v/>
      </c>
      <c r="N1725" s="6" t="str">
        <f aca="false">IFERROR(INDEX('12. Yaguar'!$B:$E,MATCH($A1725,'12. Yaguar'!$B:$B,0),2),"")</f>
        <v/>
      </c>
      <c r="O1725" s="6" t="str">
        <f aca="false">IFERROR(INDEX('13. King Clor'!$A:$B,MATCH($A1725,'13. King Clor'!$A:$A,0),2),"")</f>
        <v/>
      </c>
      <c r="P1725" s="6" t="str">
        <f aca="false">IFERROR(INDEX('14. Diserquim'!$A:$B,MATCH($A1725,'14. Diserquim'!$A:$A,0),2),"")</f>
        <v/>
      </c>
      <c r="Q1725" s="6" t="str">
        <f aca="false">IFERROR(INDEX('15. Moreno'!$A:$B,MATCH($A1725,'15. Moreno'!$A:$A,0),2),"")</f>
        <v/>
      </c>
      <c r="R1725" s="6" t="str">
        <f aca="false">IFERROR(INDEX('10. Collares'!$J:$K,MATCH($A1725,'10. Collares'!$J:$J,0),2),"")</f>
        <v/>
      </c>
      <c r="S1725" s="6" t="str">
        <f aca="false">IFERROR(INDEX('13. King Clor'!$G:$H,MATCH($A1725,'13. King Clor'!$G:$G,0),2),"")</f>
        <v/>
      </c>
      <c r="T1725" s="6" t="str">
        <f aca="false">IFERROR(INDEX('10. Collares'!$A:$B,MATCH($A1725,'10. Collares'!$A:$A,0),2),"")</f>
        <v/>
      </c>
      <c r="U1725" s="6" t="str">
        <f aca="false">IFERROR(INDEX('16. Mis nietos'!$B:$C,MATCH($A1725,'16. Mis nietos'!$B:$B,0),2),"")</f>
        <v/>
      </c>
      <c r="V1725" s="6" t="str">
        <f aca="false">IFERROR(INDEX('17. Profesional Vet'!$A:$B,MATCH($A1725,'17. Profesional Vet'!$A:$A,0),2),"")</f>
        <v/>
      </c>
      <c r="W1725" s="6" t="n">
        <f aca="false">IFERROR(INDEX('18. Premier'!$A:$B,MATCH($A1725,'18. Premier'!$A:$A,0),2),"")</f>
        <v>498</v>
      </c>
      <c r="X1725" s="6" t="str">
        <f aca="false">IFERROR(INDEX('19. Dacam'!$A:$B,MATCH($A1725,'19. Dacam'!$A:$A,0),2),"")</f>
        <v/>
      </c>
      <c r="Y1725" s="6" t="str">
        <f aca="false">IFERROR(INDEX('20. Proveedor'!$A:$B,MATCH($A1725,'20. Proveedor'!$A:$A,0),2),"")</f>
        <v/>
      </c>
      <c r="Z1725" s="6" t="str">
        <f aca="false">IFERROR(INDEX('21. Saphirus'!$A:$B,MATCH($A1725,'21. Saphirus'!$A:$A,0),2),"")</f>
        <v/>
      </c>
    </row>
    <row r="1726" customFormat="false" ht="15.75" hidden="false" customHeight="true" outlineLevel="0" collapsed="false">
      <c r="A1726" s="5" t="s">
        <v>1763</v>
      </c>
      <c r="B1726" s="5" t="n">
        <v>1906113</v>
      </c>
      <c r="C1726" s="5" t="s">
        <v>123</v>
      </c>
      <c r="D1726" s="6" t="str">
        <f aca="false">IFERROR(INDEX('1. Benavídez'!$A:$B,MATCH($A1726,'1. Benavídez'!$A:$A,0),2),"")</f>
        <v/>
      </c>
      <c r="E1726" s="6" t="str">
        <f aca="false">IFERROR(INDEX('2. Gallo'!$B:$D,MATCH($A1726,'2. Gallo'!$B:$B,0),3),"")</f>
        <v/>
      </c>
      <c r="F1726" s="6" t="str">
        <f aca="false">IFERROR(INDEX('3. Anea'!$B:$D,MATCH($A1726,'3. Anea'!$B:$B,0),2),"")</f>
        <v/>
      </c>
      <c r="G1726" s="6" t="str">
        <f aca="false">IFERROR(INDEX('4. Pilar'!$A:$C,MATCH($A1726,'4. Pilar'!$A:$A,0),2),"")</f>
        <v/>
      </c>
      <c r="H1726" s="6" t="str">
        <f aca="false">IFERROR(INDEX('5. Tortuguitas'!$B:$D,MATCH($A1726,'5. Tortuguitas'!$B:$B,0),2),"")</f>
        <v/>
      </c>
      <c r="I1726" s="6" t="str">
        <f aca="false">IFERROR(INDEX('6. Del Viso'!$A:$B,MATCH($A1726,'6. Del Viso'!$A:$A,0),3),"")</f>
        <v/>
      </c>
      <c r="J1726" s="6" t="str">
        <f aca="false">IFERROR(INDEX('7. Chica Glade'!$B:$F,MATCH($A1726,'7. Chica Glade'!$B:$B,0),2),"")</f>
        <v/>
      </c>
      <c r="K1726" s="6" t="str">
        <f aca="false">IFERROR(INDEX('8. Veterinaria'!$A:$B,MATCH($A1726,'8. Veterinaria'!$A:$A,0),2),"")</f>
        <v/>
      </c>
      <c r="L1726" s="6" t="str">
        <f aca="false">IFERROR(INDEX('9. Hipocampus'!$A:$B,MATCH($A1726,'9. Hipocampus'!$A:$A,0),2),"")</f>
        <v/>
      </c>
      <c r="M1726" s="6" t="str">
        <f aca="false">IFERROR(INDEX('11. Mundo Mascotas'!$B:$D,MATCH($A1726,'11. Mundo Mascotas'!$B:$B,0),2),"")</f>
        <v/>
      </c>
      <c r="N1726" s="6" t="str">
        <f aca="false">IFERROR(INDEX('12. Yaguar'!$B:$E,MATCH($A1726,'12. Yaguar'!$B:$B,0),2),"")</f>
        <v/>
      </c>
      <c r="O1726" s="6" t="str">
        <f aca="false">IFERROR(INDEX('13. King Clor'!$A:$B,MATCH($A1726,'13. King Clor'!$A:$A,0),2),"")</f>
        <v/>
      </c>
      <c r="P1726" s="6" t="str">
        <f aca="false">IFERROR(INDEX('14. Diserquim'!$A:$B,MATCH($A1726,'14. Diserquim'!$A:$A,0),2),"")</f>
        <v/>
      </c>
      <c r="Q1726" s="6" t="n">
        <f aca="false">IFERROR(INDEX('15. Moreno'!$A:$B,MATCH($A1726,'15. Moreno'!$A:$A,0),2),"")</f>
        <v>0</v>
      </c>
      <c r="R1726" s="6" t="str">
        <f aca="false">IFERROR(INDEX('10. Collares'!$J:$K,MATCH($A1726,'10. Collares'!$J:$J,0),2),"")</f>
        <v/>
      </c>
      <c r="S1726" s="6" t="str">
        <f aca="false">IFERROR(INDEX('13. King Clor'!$G:$H,MATCH($A1726,'13. King Clor'!$G:$G,0),2),"")</f>
        <v/>
      </c>
      <c r="T1726" s="6" t="str">
        <f aca="false">IFERROR(INDEX('10. Collares'!$A:$B,MATCH($A1726,'10. Collares'!$A:$A,0),2),"")</f>
        <v/>
      </c>
      <c r="U1726" s="6" t="n">
        <f aca="false">IFERROR(INDEX('16. Mis nietos'!$B:$C,MATCH($A1726,'16. Mis nietos'!$B:$B,0),2),"")</f>
        <v>230</v>
      </c>
      <c r="V1726" s="6" t="str">
        <f aca="false">IFERROR(INDEX('17. Profesional Vet'!$A:$B,MATCH($A1726,'17. Profesional Vet'!$A:$A,0),2),"")</f>
        <v/>
      </c>
      <c r="W1726" s="6" t="str">
        <f aca="false">IFERROR(INDEX('18. Premier'!$A:$B,MATCH($A1726,'18. Premier'!$A:$A,0),2),"")</f>
        <v/>
      </c>
      <c r="X1726" s="6" t="str">
        <f aca="false">IFERROR(INDEX('19. Dacam'!$A:$B,MATCH($A1726,'19. Dacam'!$A:$A,0),2),"")</f>
        <v/>
      </c>
      <c r="Y1726" s="6" t="str">
        <f aca="false">IFERROR(INDEX('20. Proveedor'!$A:$B,MATCH($A1726,'20. Proveedor'!$A:$A,0),2),"")</f>
        <v/>
      </c>
      <c r="Z1726" s="6" t="str">
        <f aca="false">IFERROR(INDEX('21. Saphirus'!$A:$B,MATCH($A1726,'21. Saphirus'!$A:$A,0),2),"")</f>
        <v/>
      </c>
    </row>
    <row r="1727" customFormat="false" ht="15.75" hidden="false" customHeight="true" outlineLevel="0" collapsed="false">
      <c r="A1727" s="5" t="s">
        <v>1764</v>
      </c>
      <c r="B1727" s="5" t="n">
        <v>1905728</v>
      </c>
      <c r="C1727" s="5" t="s">
        <v>123</v>
      </c>
      <c r="D1727" s="6" t="str">
        <f aca="false">IFERROR(INDEX('1. Benavídez'!$A:$B,MATCH($A1727,'1. Benavídez'!$A:$A,0),2),"")</f>
        <v/>
      </c>
      <c r="E1727" s="6" t="str">
        <f aca="false">IFERROR(INDEX('2. Gallo'!$B:$D,MATCH($A1727,'2. Gallo'!$B:$B,0),3),"")</f>
        <v/>
      </c>
      <c r="F1727" s="6" t="str">
        <f aca="false">IFERROR(INDEX('3. Anea'!$B:$D,MATCH($A1727,'3. Anea'!$B:$B,0),2),"")</f>
        <v/>
      </c>
      <c r="G1727" s="6" t="str">
        <f aca="false">IFERROR(INDEX('4. Pilar'!$A:$C,MATCH($A1727,'4. Pilar'!$A:$A,0),2),"")</f>
        <v/>
      </c>
      <c r="H1727" s="6" t="str">
        <f aca="false">IFERROR(INDEX('5. Tortuguitas'!$B:$D,MATCH($A1727,'5. Tortuguitas'!$B:$B,0),2),"")</f>
        <v/>
      </c>
      <c r="I1727" s="6" t="str">
        <f aca="false">IFERROR(INDEX('6. Del Viso'!$A:$B,MATCH($A1727,'6. Del Viso'!$A:$A,0),3),"")</f>
        <v/>
      </c>
      <c r="J1727" s="6" t="str">
        <f aca="false">IFERROR(INDEX('7. Chica Glade'!$B:$F,MATCH($A1727,'7. Chica Glade'!$B:$B,0),2),"")</f>
        <v/>
      </c>
      <c r="K1727" s="6" t="str">
        <f aca="false">IFERROR(INDEX('8. Veterinaria'!$A:$B,MATCH($A1727,'8. Veterinaria'!$A:$A,0),2),"")</f>
        <v/>
      </c>
      <c r="L1727" s="6" t="str">
        <f aca="false">IFERROR(INDEX('9. Hipocampus'!$A:$B,MATCH($A1727,'9. Hipocampus'!$A:$A,0),2),"")</f>
        <v/>
      </c>
      <c r="M1727" s="6" t="str">
        <f aca="false">IFERROR(INDEX('11. Mundo Mascotas'!$B:$D,MATCH($A1727,'11. Mundo Mascotas'!$B:$B,0),2),"")</f>
        <v/>
      </c>
      <c r="N1727" s="6" t="str">
        <f aca="false">IFERROR(INDEX('12. Yaguar'!$B:$E,MATCH($A1727,'12. Yaguar'!$B:$B,0),2),"")</f>
        <v/>
      </c>
      <c r="O1727" s="6" t="str">
        <f aca="false">IFERROR(INDEX('13. King Clor'!$A:$B,MATCH($A1727,'13. King Clor'!$A:$A,0),2),"")</f>
        <v/>
      </c>
      <c r="P1727" s="6" t="str">
        <f aca="false">IFERROR(INDEX('14. Diserquim'!$A:$B,MATCH($A1727,'14. Diserquim'!$A:$A,0),2),"")</f>
        <v/>
      </c>
      <c r="Q1727" s="6" t="str">
        <f aca="false">IFERROR(INDEX('15. Moreno'!$A:$B,MATCH($A1727,'15. Moreno'!$A:$A,0),2),"")</f>
        <v/>
      </c>
      <c r="R1727" s="6" t="str">
        <f aca="false">IFERROR(INDEX('10. Collares'!$J:$K,MATCH($A1727,'10. Collares'!$J:$J,0),2),"")</f>
        <v/>
      </c>
      <c r="S1727" s="6" t="str">
        <f aca="false">IFERROR(INDEX('13. King Clor'!$G:$H,MATCH($A1727,'13. King Clor'!$G:$G,0),2),"")</f>
        <v/>
      </c>
      <c r="T1727" s="6" t="str">
        <f aca="false">IFERROR(INDEX('10. Collares'!$A:$B,MATCH($A1727,'10. Collares'!$A:$A,0),2),"")</f>
        <v/>
      </c>
      <c r="U1727" s="6" t="str">
        <f aca="false">IFERROR(INDEX('16. Mis nietos'!$B:$C,MATCH($A1727,'16. Mis nietos'!$B:$B,0),2),"")</f>
        <v/>
      </c>
      <c r="V1727" s="6" t="str">
        <f aca="false">IFERROR(INDEX('17. Profesional Vet'!$A:$B,MATCH($A1727,'17. Profesional Vet'!$A:$A,0),2),"")</f>
        <v/>
      </c>
      <c r="W1727" s="6" t="n">
        <f aca="false">IFERROR(INDEX('18. Premier'!$A:$B,MATCH($A1727,'18. Premier'!$A:$A,0),2),"")</f>
        <v>289</v>
      </c>
      <c r="X1727" s="6" t="str">
        <f aca="false">IFERROR(INDEX('19. Dacam'!$A:$B,MATCH($A1727,'19. Dacam'!$A:$A,0),2),"")</f>
        <v/>
      </c>
      <c r="Y1727" s="6" t="str">
        <f aca="false">IFERROR(INDEX('20. Proveedor'!$A:$B,MATCH($A1727,'20. Proveedor'!$A:$A,0),2),"")</f>
        <v/>
      </c>
      <c r="Z1727" s="6" t="str">
        <f aca="false">IFERROR(INDEX('21. Saphirus'!$A:$B,MATCH($A1727,'21. Saphirus'!$A:$A,0),2),"")</f>
        <v/>
      </c>
    </row>
    <row r="1728" customFormat="false" ht="15.75" hidden="false" customHeight="true" outlineLevel="0" collapsed="false">
      <c r="A1728" s="5" t="s">
        <v>1765</v>
      </c>
      <c r="B1728" s="5" t="n">
        <v>1905729</v>
      </c>
      <c r="C1728" s="5" t="s">
        <v>123</v>
      </c>
      <c r="D1728" s="6" t="str">
        <f aca="false">IFERROR(INDEX('1. Benavídez'!$A:$B,MATCH($A1728,'1. Benavídez'!$A:$A,0),2),"")</f>
        <v/>
      </c>
      <c r="E1728" s="6" t="str">
        <f aca="false">IFERROR(INDEX('2. Gallo'!$B:$D,MATCH($A1728,'2. Gallo'!$B:$B,0),3),"")</f>
        <v/>
      </c>
      <c r="F1728" s="6" t="str">
        <f aca="false">IFERROR(INDEX('3. Anea'!$B:$D,MATCH($A1728,'3. Anea'!$B:$B,0),2),"")</f>
        <v/>
      </c>
      <c r="G1728" s="6" t="str">
        <f aca="false">IFERROR(INDEX('4. Pilar'!$A:$C,MATCH($A1728,'4. Pilar'!$A:$A,0),2),"")</f>
        <v/>
      </c>
      <c r="H1728" s="6" t="str">
        <f aca="false">IFERROR(INDEX('5. Tortuguitas'!$B:$D,MATCH($A1728,'5. Tortuguitas'!$B:$B,0),2),"")</f>
        <v/>
      </c>
      <c r="I1728" s="6" t="str">
        <f aca="false">IFERROR(INDEX('6. Del Viso'!$A:$B,MATCH($A1728,'6. Del Viso'!$A:$A,0),3),"")</f>
        <v/>
      </c>
      <c r="J1728" s="6" t="str">
        <f aca="false">IFERROR(INDEX('7. Chica Glade'!$B:$F,MATCH($A1728,'7. Chica Glade'!$B:$B,0),2),"")</f>
        <v/>
      </c>
      <c r="K1728" s="6" t="str">
        <f aca="false">IFERROR(INDEX('8. Veterinaria'!$A:$B,MATCH($A1728,'8. Veterinaria'!$A:$A,0),2),"")</f>
        <v/>
      </c>
      <c r="L1728" s="6" t="str">
        <f aca="false">IFERROR(INDEX('9. Hipocampus'!$A:$B,MATCH($A1728,'9. Hipocampus'!$A:$A,0),2),"")</f>
        <v/>
      </c>
      <c r="M1728" s="6" t="str">
        <f aca="false">IFERROR(INDEX('11. Mundo Mascotas'!$B:$D,MATCH($A1728,'11. Mundo Mascotas'!$B:$B,0),2),"")</f>
        <v/>
      </c>
      <c r="N1728" s="6" t="str">
        <f aca="false">IFERROR(INDEX('12. Yaguar'!$B:$E,MATCH($A1728,'12. Yaguar'!$B:$B,0),2),"")</f>
        <v/>
      </c>
      <c r="O1728" s="6" t="str">
        <f aca="false">IFERROR(INDEX('13. King Clor'!$A:$B,MATCH($A1728,'13. King Clor'!$A:$A,0),2),"")</f>
        <v/>
      </c>
      <c r="P1728" s="6" t="str">
        <f aca="false">IFERROR(INDEX('14. Diserquim'!$A:$B,MATCH($A1728,'14. Diserquim'!$A:$A,0),2),"")</f>
        <v/>
      </c>
      <c r="Q1728" s="6" t="str">
        <f aca="false">IFERROR(INDEX('15. Moreno'!$A:$B,MATCH($A1728,'15. Moreno'!$A:$A,0),2),"")</f>
        <v/>
      </c>
      <c r="R1728" s="6" t="str">
        <f aca="false">IFERROR(INDEX('10. Collares'!$J:$K,MATCH($A1728,'10. Collares'!$J:$J,0),2),"")</f>
        <v/>
      </c>
      <c r="S1728" s="6" t="str">
        <f aca="false">IFERROR(INDEX('13. King Clor'!$G:$H,MATCH($A1728,'13. King Clor'!$G:$G,0),2),"")</f>
        <v/>
      </c>
      <c r="T1728" s="6" t="str">
        <f aca="false">IFERROR(INDEX('10. Collares'!$A:$B,MATCH($A1728,'10. Collares'!$A:$A,0),2),"")</f>
        <v/>
      </c>
      <c r="U1728" s="6" t="str">
        <f aca="false">IFERROR(INDEX('16. Mis nietos'!$B:$C,MATCH($A1728,'16. Mis nietos'!$B:$B,0),2),"")</f>
        <v/>
      </c>
      <c r="V1728" s="6" t="str">
        <f aca="false">IFERROR(INDEX('17. Profesional Vet'!$A:$B,MATCH($A1728,'17. Profesional Vet'!$A:$A,0),2),"")</f>
        <v/>
      </c>
      <c r="W1728" s="6" t="str">
        <f aca="false">IFERROR(INDEX('18. Premier'!$A:$B,MATCH($A1728,'18. Premier'!$A:$A,0),2),"")</f>
        <v/>
      </c>
      <c r="X1728" s="6" t="str">
        <f aca="false">IFERROR(INDEX('19. Dacam'!$A:$B,MATCH($A1728,'19. Dacam'!$A:$A,0),2),"")</f>
        <v/>
      </c>
      <c r="Y1728" s="6" t="str">
        <f aca="false">IFERROR(INDEX('20. Proveedor'!$A:$B,MATCH($A1728,'20. Proveedor'!$A:$A,0),2),"")</f>
        <v/>
      </c>
      <c r="Z1728" s="6" t="str">
        <f aca="false">IFERROR(INDEX('21. Saphirus'!$A:$B,MATCH($A1728,'21. Saphirus'!$A:$A,0),2),"")</f>
        <v/>
      </c>
    </row>
    <row r="1729" customFormat="false" ht="15.75" hidden="false" customHeight="true" outlineLevel="0" collapsed="false">
      <c r="A1729" s="5" t="s">
        <v>1766</v>
      </c>
      <c r="B1729" s="5" t="n">
        <v>1801905727</v>
      </c>
      <c r="C1729" s="5" t="s">
        <v>123</v>
      </c>
      <c r="D1729" s="6" t="str">
        <f aca="false">IFERROR(INDEX('1. Benavídez'!$A:$B,MATCH($A1729,'1. Benavídez'!$A:$A,0),2),"")</f>
        <v/>
      </c>
      <c r="E1729" s="6" t="str">
        <f aca="false">IFERROR(INDEX('2. Gallo'!$B:$D,MATCH($A1729,'2. Gallo'!$B:$B,0),3),"")</f>
        <v/>
      </c>
      <c r="F1729" s="6" t="str">
        <f aca="false">IFERROR(INDEX('3. Anea'!$B:$D,MATCH($A1729,'3. Anea'!$B:$B,0),2),"")</f>
        <v/>
      </c>
      <c r="G1729" s="6" t="str">
        <f aca="false">IFERROR(INDEX('4. Pilar'!$A:$C,MATCH($A1729,'4. Pilar'!$A:$A,0),2),"")</f>
        <v/>
      </c>
      <c r="H1729" s="6" t="str">
        <f aca="false">IFERROR(INDEX('5. Tortuguitas'!$B:$D,MATCH($A1729,'5. Tortuguitas'!$B:$B,0),2),"")</f>
        <v/>
      </c>
      <c r="I1729" s="6" t="str">
        <f aca="false">IFERROR(INDEX('6. Del Viso'!$A:$B,MATCH($A1729,'6. Del Viso'!$A:$A,0),3),"")</f>
        <v/>
      </c>
      <c r="J1729" s="6" t="str">
        <f aca="false">IFERROR(INDEX('7. Chica Glade'!$B:$F,MATCH($A1729,'7. Chica Glade'!$B:$B,0),2),"")</f>
        <v/>
      </c>
      <c r="K1729" s="6" t="str">
        <f aca="false">IFERROR(INDEX('8. Veterinaria'!$A:$B,MATCH($A1729,'8. Veterinaria'!$A:$A,0),2),"")</f>
        <v/>
      </c>
      <c r="L1729" s="6" t="str">
        <f aca="false">IFERROR(INDEX('9. Hipocampus'!$A:$B,MATCH($A1729,'9. Hipocampus'!$A:$A,0),2),"")</f>
        <v/>
      </c>
      <c r="M1729" s="6" t="str">
        <f aca="false">IFERROR(INDEX('11. Mundo Mascotas'!$B:$D,MATCH($A1729,'11. Mundo Mascotas'!$B:$B,0),2),"")</f>
        <v/>
      </c>
      <c r="N1729" s="6" t="str">
        <f aca="false">IFERROR(INDEX('12. Yaguar'!$B:$E,MATCH($A1729,'12. Yaguar'!$B:$B,0),2),"")</f>
        <v/>
      </c>
      <c r="O1729" s="6" t="str">
        <f aca="false">IFERROR(INDEX('13. King Clor'!$A:$B,MATCH($A1729,'13. King Clor'!$A:$A,0),2),"")</f>
        <v/>
      </c>
      <c r="P1729" s="6" t="str">
        <f aca="false">IFERROR(INDEX('14. Diserquim'!$A:$B,MATCH($A1729,'14. Diserquim'!$A:$A,0),2),"")</f>
        <v/>
      </c>
      <c r="Q1729" s="6" t="n">
        <f aca="false">IFERROR(INDEX('15. Moreno'!$A:$B,MATCH($A1729,'15. Moreno'!$A:$A,0),2),"")</f>
        <v>0</v>
      </c>
      <c r="R1729" s="6" t="str">
        <f aca="false">IFERROR(INDEX('10. Collares'!$J:$K,MATCH($A1729,'10. Collares'!$J:$J,0),2),"")</f>
        <v/>
      </c>
      <c r="S1729" s="6" t="str">
        <f aca="false">IFERROR(INDEX('13. King Clor'!$G:$H,MATCH($A1729,'13. King Clor'!$G:$G,0),2),"")</f>
        <v/>
      </c>
      <c r="T1729" s="6" t="str">
        <f aca="false">IFERROR(INDEX('10. Collares'!$A:$B,MATCH($A1729,'10. Collares'!$A:$A,0),2),"")</f>
        <v/>
      </c>
      <c r="U1729" s="6" t="str">
        <f aca="false">IFERROR(INDEX('16. Mis nietos'!$B:$C,MATCH($A1729,'16. Mis nietos'!$B:$B,0),2),"")</f>
        <v/>
      </c>
      <c r="V1729" s="6" t="str">
        <f aca="false">IFERROR(INDEX('17. Profesional Vet'!$A:$B,MATCH($A1729,'17. Profesional Vet'!$A:$A,0),2),"")</f>
        <v/>
      </c>
      <c r="W1729" s="6" t="str">
        <f aca="false">IFERROR(INDEX('18. Premier'!$A:$B,MATCH($A1729,'18. Premier'!$A:$A,0),2),"")</f>
        <v/>
      </c>
      <c r="X1729" s="6" t="str">
        <f aca="false">IFERROR(INDEX('19. Dacam'!$A:$B,MATCH($A1729,'19. Dacam'!$A:$A,0),2),"")</f>
        <v/>
      </c>
      <c r="Y1729" s="6" t="str">
        <f aca="false">IFERROR(INDEX('20. Proveedor'!$A:$B,MATCH($A1729,'20. Proveedor'!$A:$A,0),2),"")</f>
        <v/>
      </c>
      <c r="Z1729" s="6" t="str">
        <f aca="false">IFERROR(INDEX('21. Saphirus'!$A:$B,MATCH($A1729,'21. Saphirus'!$A:$A,0),2),"")</f>
        <v/>
      </c>
    </row>
    <row r="1730" customFormat="false" ht="13.8" hidden="false" customHeight="false" outlineLevel="0" collapsed="false">
      <c r="A1730" s="5" t="s">
        <v>1767</v>
      </c>
      <c r="B1730" s="5" t="n">
        <v>1905629</v>
      </c>
      <c r="C1730" s="5" t="s">
        <v>123</v>
      </c>
      <c r="D1730" s="6" t="str">
        <f aca="false">IFERROR(INDEX('1. Benavídez'!$A:$B,MATCH($A1730,'1. Benavídez'!$A:$A,0),2),"")</f>
        <v/>
      </c>
      <c r="E1730" s="6" t="str">
        <f aca="false">IFERROR(INDEX('2. Gallo'!$B:$D,MATCH($A1730,'2. Gallo'!$B:$B,0),3),"")</f>
        <v/>
      </c>
      <c r="F1730" s="6" t="str">
        <f aca="false">IFERROR(INDEX('3. Anea'!$B:$D,MATCH($A1730,'3. Anea'!$B:$B,0),2),"")</f>
        <v/>
      </c>
      <c r="G1730" s="6" t="str">
        <f aca="false">IFERROR(INDEX('4. Pilar'!$A:$C,MATCH($A1730,'4. Pilar'!$A:$A,0),2),"")</f>
        <v/>
      </c>
      <c r="H1730" s="6" t="str">
        <f aca="false">IFERROR(INDEX('5. Tortuguitas'!$B:$D,MATCH($A1730,'5. Tortuguitas'!$B:$B,0),2),"")</f>
        <v/>
      </c>
      <c r="I1730" s="6" t="str">
        <f aca="false">IFERROR(INDEX('6. Del Viso'!$A:$B,MATCH($A1730,'6. Del Viso'!$A:$A,0),3),"")</f>
        <v/>
      </c>
      <c r="J1730" s="6" t="str">
        <f aca="false">IFERROR(INDEX('7. Chica Glade'!$B:$F,MATCH($A1730,'7. Chica Glade'!$B:$B,0),2),"")</f>
        <v/>
      </c>
      <c r="K1730" s="6" t="str">
        <f aca="false">IFERROR(INDEX('8. Veterinaria'!$A:$B,MATCH($A1730,'8. Veterinaria'!$A:$A,0),2),"")</f>
        <v/>
      </c>
      <c r="L1730" s="6" t="str">
        <f aca="false">IFERROR(INDEX('9. Hipocampus'!$A:$B,MATCH($A1730,'9. Hipocampus'!$A:$A,0),2),"")</f>
        <v/>
      </c>
      <c r="M1730" s="6" t="str">
        <f aca="false">IFERROR(INDEX('11. Mundo Mascotas'!$B:$D,MATCH($A1730,'11. Mundo Mascotas'!$B:$B,0),2),"")</f>
        <v/>
      </c>
      <c r="N1730" s="6" t="str">
        <f aca="false">IFERROR(INDEX('12. Yaguar'!$B:$E,MATCH($A1730,'12. Yaguar'!$B:$B,0),2),"")</f>
        <v/>
      </c>
      <c r="O1730" s="6" t="str">
        <f aca="false">IFERROR(INDEX('13. King Clor'!$A:$B,MATCH($A1730,'13. King Clor'!$A:$A,0),2),"")</f>
        <v/>
      </c>
      <c r="P1730" s="6" t="str">
        <f aca="false">IFERROR(INDEX('14. Diserquim'!$A:$B,MATCH($A1730,'14. Diserquim'!$A:$A,0),2),"")</f>
        <v/>
      </c>
      <c r="Q1730" s="6" t="str">
        <f aca="false">IFERROR(INDEX('15. Moreno'!$A:$B,MATCH($A1730,'15. Moreno'!$A:$A,0),2),"")</f>
        <v/>
      </c>
      <c r="R1730" s="6" t="str">
        <f aca="false">IFERROR(INDEX('10. Collares'!$J:$K,MATCH($A1730,'10. Collares'!$J:$J,0),2),"")</f>
        <v/>
      </c>
      <c r="S1730" s="6" t="str">
        <f aca="false">IFERROR(INDEX('13. King Clor'!$G:$H,MATCH($A1730,'13. King Clor'!$G:$G,0),2),"")</f>
        <v/>
      </c>
      <c r="T1730" s="6" t="str">
        <f aca="false">IFERROR(INDEX('10. Collares'!$A:$B,MATCH($A1730,'10. Collares'!$A:$A,0),2),"")</f>
        <v/>
      </c>
      <c r="U1730" s="6" t="str">
        <f aca="false">IFERROR(INDEX('16. Mis nietos'!$B:$C,MATCH($A1730,'16. Mis nietos'!$B:$B,0),2),"")</f>
        <v/>
      </c>
      <c r="V1730" s="6" t="str">
        <f aca="false">IFERROR(INDEX('17. Profesional Vet'!$A:$B,MATCH($A1730,'17. Profesional Vet'!$A:$A,0),2),"")</f>
        <v/>
      </c>
      <c r="W1730" s="6" t="n">
        <f aca="false">IFERROR(INDEX('18. Premier'!$A:$B,MATCH($A1730,'18. Premier'!$A:$A,0),2),"")</f>
        <v>889</v>
      </c>
      <c r="X1730" s="6" t="str">
        <f aca="false">IFERROR(INDEX('19. Dacam'!$A:$B,MATCH($A1730,'19. Dacam'!$A:$A,0),2),"")</f>
        <v/>
      </c>
      <c r="Y1730" s="6" t="str">
        <f aca="false">IFERROR(INDEX('20. Proveedor'!$A:$B,MATCH($A1730,'20. Proveedor'!$A:$A,0),2),"")</f>
        <v/>
      </c>
      <c r="Z1730" s="6" t="str">
        <f aca="false">IFERROR(INDEX('21. Saphirus'!$A:$B,MATCH($A1730,'21. Saphirus'!$A:$A,0),2),"")</f>
        <v/>
      </c>
    </row>
    <row r="1731" customFormat="false" ht="13.8" hidden="false" customHeight="false" outlineLevel="0" collapsed="false">
      <c r="A1731" s="5" t="s">
        <v>1768</v>
      </c>
      <c r="B1731" s="5" t="n">
        <v>1906068</v>
      </c>
      <c r="C1731" s="5" t="s">
        <v>183</v>
      </c>
      <c r="D1731" s="6" t="str">
        <f aca="false">IFERROR(INDEX('1. Benavídez'!$A:$B,MATCH($A1731,'1. Benavídez'!$A:$A,0),2),"")</f>
        <v/>
      </c>
      <c r="E1731" s="6" t="str">
        <f aca="false">IFERROR(INDEX('2. Gallo'!$B:$D,MATCH($A1731,'2. Gallo'!$B:$B,0),3),"")</f>
        <v/>
      </c>
      <c r="F1731" s="6" t="str">
        <f aca="false">IFERROR(INDEX('3. Anea'!$B:$D,MATCH($A1731,'3. Anea'!$B:$B,0),2),"")</f>
        <v/>
      </c>
      <c r="G1731" s="6" t="str">
        <f aca="false">IFERROR(INDEX('4. Pilar'!$A:$C,MATCH($A1731,'4. Pilar'!$A:$A,0),2),"")</f>
        <v/>
      </c>
      <c r="H1731" s="6" t="str">
        <f aca="false">IFERROR(INDEX('5. Tortuguitas'!$B:$D,MATCH($A1731,'5. Tortuguitas'!$B:$B,0),2),"")</f>
        <v/>
      </c>
      <c r="I1731" s="6" t="str">
        <f aca="false">IFERROR(INDEX('6. Del Viso'!$A:$B,MATCH($A1731,'6. Del Viso'!$A:$A,0),3),"")</f>
        <v/>
      </c>
      <c r="J1731" s="6" t="str">
        <f aca="false">IFERROR(INDEX('7. Chica Glade'!$B:$F,MATCH($A1731,'7. Chica Glade'!$B:$B,0),2),"")</f>
        <v/>
      </c>
      <c r="K1731" s="6" t="str">
        <f aca="false">IFERROR(INDEX('8. Veterinaria'!$A:$B,MATCH($A1731,'8. Veterinaria'!$A:$A,0),2),"")</f>
        <v/>
      </c>
      <c r="L1731" s="6" t="str">
        <f aca="false">IFERROR(INDEX('9. Hipocampus'!$A:$B,MATCH($A1731,'9. Hipocampus'!$A:$A,0),2),"")</f>
        <v/>
      </c>
      <c r="M1731" s="6" t="str">
        <f aca="false">IFERROR(INDEX('11. Mundo Mascotas'!$B:$D,MATCH($A1731,'11. Mundo Mascotas'!$B:$B,0),2),"")</f>
        <v/>
      </c>
      <c r="N1731" s="6" t="str">
        <f aca="false">IFERROR(INDEX('12. Yaguar'!$B:$E,MATCH($A1731,'12. Yaguar'!$B:$B,0),2),"")</f>
        <v/>
      </c>
      <c r="O1731" s="6" t="str">
        <f aca="false">IFERROR(INDEX('13. King Clor'!$A:$B,MATCH($A1731,'13. King Clor'!$A:$A,0),2),"")</f>
        <v/>
      </c>
      <c r="P1731" s="6" t="str">
        <f aca="false">IFERROR(INDEX('14. Diserquim'!$A:$B,MATCH($A1731,'14. Diserquim'!$A:$A,0),2),"")</f>
        <v/>
      </c>
      <c r="Q1731" s="6" t="str">
        <f aca="false">IFERROR(INDEX('15. Moreno'!$A:$B,MATCH($A1731,'15. Moreno'!$A:$A,0),2),"")</f>
        <v/>
      </c>
      <c r="R1731" s="6" t="str">
        <f aca="false">IFERROR(INDEX('10. Collares'!$J:$K,MATCH($A1731,'10. Collares'!$J:$J,0),2),"")</f>
        <v/>
      </c>
      <c r="S1731" s="6" t="str">
        <f aca="false">IFERROR(INDEX('13. King Clor'!$G:$H,MATCH($A1731,'13. King Clor'!$G:$G,0),2),"")</f>
        <v/>
      </c>
      <c r="T1731" s="6" t="str">
        <f aca="false">IFERROR(INDEX('10. Collares'!$A:$B,MATCH($A1731,'10. Collares'!$A:$A,0),2),"")</f>
        <v/>
      </c>
      <c r="U1731" s="6" t="str">
        <f aca="false">IFERROR(INDEX('16. Mis nietos'!$B:$C,MATCH($A1731,'16. Mis nietos'!$B:$B,0),2),"")</f>
        <v/>
      </c>
      <c r="V1731" s="6" t="str">
        <f aca="false">IFERROR(INDEX('17. Profesional Vet'!$A:$B,MATCH($A1731,'17. Profesional Vet'!$A:$A,0),2),"")</f>
        <v/>
      </c>
      <c r="W1731" s="6" t="str">
        <f aca="false">IFERROR(INDEX('18. Premier'!$A:$B,MATCH($A1731,'18. Premier'!$A:$A,0),2),"")</f>
        <v/>
      </c>
      <c r="X1731" s="6" t="str">
        <f aca="false">IFERROR(INDEX('19. Dacam'!$A:$B,MATCH($A1731,'19. Dacam'!$A:$A,0),2),"")</f>
        <v/>
      </c>
      <c r="Y1731" s="6" t="str">
        <f aca="false">IFERROR(INDEX('20. Proveedor'!$A:$B,MATCH($A1731,'20. Proveedor'!$A:$A,0),2),"")</f>
        <v/>
      </c>
      <c r="Z1731" s="6" t="str">
        <f aca="false">IFERROR(INDEX('21. Saphirus'!$A:$B,MATCH($A1731,'21. Saphirus'!$A:$A,0),2),"")</f>
        <v/>
      </c>
    </row>
    <row r="1732" customFormat="false" ht="13.8" hidden="false" customHeight="false" outlineLevel="0" collapsed="false">
      <c r="A1732" s="5" t="s">
        <v>1769</v>
      </c>
      <c r="B1732" s="5" t="n">
        <v>1906016</v>
      </c>
      <c r="C1732" s="5" t="s">
        <v>123</v>
      </c>
      <c r="D1732" s="6" t="str">
        <f aca="false">IFERROR(INDEX('1. Benavídez'!$A:$B,MATCH($A1732,'1. Benavídez'!$A:$A,0),2),"")</f>
        <v/>
      </c>
      <c r="E1732" s="6" t="str">
        <f aca="false">IFERROR(INDEX('2. Gallo'!$B:$D,MATCH($A1732,'2. Gallo'!$B:$B,0),3),"")</f>
        <v/>
      </c>
      <c r="F1732" s="6" t="str">
        <f aca="false">IFERROR(INDEX('3. Anea'!$B:$D,MATCH($A1732,'3. Anea'!$B:$B,0),2),"")</f>
        <v/>
      </c>
      <c r="G1732" s="6" t="str">
        <f aca="false">IFERROR(INDEX('4. Pilar'!$A:$C,MATCH($A1732,'4. Pilar'!$A:$A,0),2),"")</f>
        <v/>
      </c>
      <c r="H1732" s="6" t="str">
        <f aca="false">IFERROR(INDEX('5. Tortuguitas'!$B:$D,MATCH($A1732,'5. Tortuguitas'!$B:$B,0),2),"")</f>
        <v/>
      </c>
      <c r="I1732" s="6" t="str">
        <f aca="false">IFERROR(INDEX('6. Del Viso'!$A:$B,MATCH($A1732,'6. Del Viso'!$A:$A,0),3),"")</f>
        <v/>
      </c>
      <c r="J1732" s="6" t="n">
        <f aca="false">IFERROR(INDEX('7. Chica Glade'!$B:$F,MATCH($A1732,'7. Chica Glade'!$B:$B,0),2),"")</f>
        <v>0</v>
      </c>
      <c r="K1732" s="6" t="str">
        <f aca="false">IFERROR(INDEX('8. Veterinaria'!$A:$B,MATCH($A1732,'8. Veterinaria'!$A:$A,0),2),"")</f>
        <v/>
      </c>
      <c r="L1732" s="6" t="str">
        <f aca="false">IFERROR(INDEX('9. Hipocampus'!$A:$B,MATCH($A1732,'9. Hipocampus'!$A:$A,0),2),"")</f>
        <v/>
      </c>
      <c r="M1732" s="6" t="str">
        <f aca="false">IFERROR(INDEX('11. Mundo Mascotas'!$B:$D,MATCH($A1732,'11. Mundo Mascotas'!$B:$B,0),2),"")</f>
        <v/>
      </c>
      <c r="N1732" s="6" t="str">
        <f aca="false">IFERROR(INDEX('12. Yaguar'!$B:$E,MATCH($A1732,'12. Yaguar'!$B:$B,0),2),"")</f>
        <v/>
      </c>
      <c r="O1732" s="6" t="str">
        <f aca="false">IFERROR(INDEX('13. King Clor'!$A:$B,MATCH($A1732,'13. King Clor'!$A:$A,0),2),"")</f>
        <v/>
      </c>
      <c r="P1732" s="6" t="str">
        <f aca="false">IFERROR(INDEX('14. Diserquim'!$A:$B,MATCH($A1732,'14. Diserquim'!$A:$A,0),2),"")</f>
        <v/>
      </c>
      <c r="Q1732" s="6" t="str">
        <f aca="false">IFERROR(INDEX('15. Moreno'!$A:$B,MATCH($A1732,'15. Moreno'!$A:$A,0),2),"")</f>
        <v/>
      </c>
      <c r="R1732" s="6" t="str">
        <f aca="false">IFERROR(INDEX('10. Collares'!$J:$K,MATCH($A1732,'10. Collares'!$J:$J,0),2),"")</f>
        <v/>
      </c>
      <c r="S1732" s="6" t="str">
        <f aca="false">IFERROR(INDEX('13. King Clor'!$G:$H,MATCH($A1732,'13. King Clor'!$G:$G,0),2),"")</f>
        <v/>
      </c>
      <c r="T1732" s="6" t="str">
        <f aca="false">IFERROR(INDEX('10. Collares'!$A:$B,MATCH($A1732,'10. Collares'!$A:$A,0),2),"")</f>
        <v/>
      </c>
      <c r="U1732" s="6" t="str">
        <f aca="false">IFERROR(INDEX('16. Mis nietos'!$B:$C,MATCH($A1732,'16. Mis nietos'!$B:$B,0),2),"")</f>
        <v/>
      </c>
      <c r="V1732" s="6" t="str">
        <f aca="false">IFERROR(INDEX('17. Profesional Vet'!$A:$B,MATCH($A1732,'17. Profesional Vet'!$A:$A,0),2),"")</f>
        <v/>
      </c>
      <c r="W1732" s="6" t="str">
        <f aca="false">IFERROR(INDEX('18. Premier'!$A:$B,MATCH($A1732,'18. Premier'!$A:$A,0),2),"")</f>
        <v/>
      </c>
      <c r="X1732" s="6" t="str">
        <f aca="false">IFERROR(INDEX('19. Dacam'!$A:$B,MATCH($A1732,'19. Dacam'!$A:$A,0),2),"")</f>
        <v/>
      </c>
      <c r="Y1732" s="6" t="str">
        <f aca="false">IFERROR(INDEX('20. Proveedor'!$A:$B,MATCH($A1732,'20. Proveedor'!$A:$A,0),2),"")</f>
        <v/>
      </c>
      <c r="Z1732" s="6" t="str">
        <f aca="false">IFERROR(INDEX('21. Saphirus'!$A:$B,MATCH($A1732,'21. Saphirus'!$A:$A,0),2),"")</f>
        <v/>
      </c>
    </row>
    <row r="1733" customFormat="false" ht="13.8" hidden="false" customHeight="false" outlineLevel="0" collapsed="false">
      <c r="A1733" s="5" t="s">
        <v>1770</v>
      </c>
      <c r="B1733" s="5" t="n">
        <v>1905524</v>
      </c>
      <c r="C1733" s="5" t="s">
        <v>121</v>
      </c>
      <c r="D1733" s="6" t="str">
        <f aca="false">IFERROR(INDEX('1. Benavídez'!$A:$B,MATCH($A1733,'1. Benavídez'!$A:$A,0),2),"")</f>
        <v/>
      </c>
      <c r="E1733" s="6" t="str">
        <f aca="false">IFERROR(INDEX('2. Gallo'!$B:$D,MATCH($A1733,'2. Gallo'!$B:$B,0),3),"")</f>
        <v/>
      </c>
      <c r="F1733" s="6" t="str">
        <f aca="false">IFERROR(INDEX('3. Anea'!$B:$D,MATCH($A1733,'3. Anea'!$B:$B,0),2),"")</f>
        <v/>
      </c>
      <c r="G1733" s="6" t="str">
        <f aca="false">IFERROR(INDEX('4. Pilar'!$A:$C,MATCH($A1733,'4. Pilar'!$A:$A,0),2),"")</f>
        <v/>
      </c>
      <c r="H1733" s="6" t="str">
        <f aca="false">IFERROR(INDEX('5. Tortuguitas'!$B:$D,MATCH($A1733,'5. Tortuguitas'!$B:$B,0),2),"")</f>
        <v/>
      </c>
      <c r="I1733" s="6" t="str">
        <f aca="false">IFERROR(INDEX('6. Del Viso'!$A:$B,MATCH($A1733,'6. Del Viso'!$A:$A,0),3),"")</f>
        <v/>
      </c>
      <c r="J1733" s="6" t="str">
        <f aca="false">IFERROR(INDEX('7. Chica Glade'!$B:$F,MATCH($A1733,'7. Chica Glade'!$B:$B,0),2),"")</f>
        <v/>
      </c>
      <c r="K1733" s="6" t="str">
        <f aca="false">IFERROR(INDEX('8. Veterinaria'!$A:$B,MATCH($A1733,'8. Veterinaria'!$A:$A,0),2),"")</f>
        <v/>
      </c>
      <c r="L1733" s="6" t="str">
        <f aca="false">IFERROR(INDEX('9. Hipocampus'!$A:$B,MATCH($A1733,'9. Hipocampus'!$A:$A,0),2),"")</f>
        <v/>
      </c>
      <c r="M1733" s="6" t="str">
        <f aca="false">IFERROR(INDEX('11. Mundo Mascotas'!$B:$D,MATCH($A1733,'11. Mundo Mascotas'!$B:$B,0),2),"")</f>
        <v/>
      </c>
      <c r="N1733" s="6" t="str">
        <f aca="false">IFERROR(INDEX('12. Yaguar'!$B:$E,MATCH($A1733,'12. Yaguar'!$B:$B,0),2),"")</f>
        <v/>
      </c>
      <c r="O1733" s="6" t="str">
        <f aca="false">IFERROR(INDEX('13. King Clor'!$A:$B,MATCH($A1733,'13. King Clor'!$A:$A,0),2),"")</f>
        <v/>
      </c>
      <c r="P1733" s="6" t="str">
        <f aca="false">IFERROR(INDEX('14. Diserquim'!$A:$B,MATCH($A1733,'14. Diserquim'!$A:$A,0),2),"")</f>
        <v/>
      </c>
      <c r="Q1733" s="6" t="n">
        <f aca="false">IFERROR(INDEX('15. Moreno'!$A:$B,MATCH($A1733,'15. Moreno'!$A:$A,0),2),"")</f>
        <v>1900</v>
      </c>
      <c r="R1733" s="6" t="str">
        <f aca="false">IFERROR(INDEX('10. Collares'!$J:$K,MATCH($A1733,'10. Collares'!$J:$J,0),2),"")</f>
        <v/>
      </c>
      <c r="S1733" s="6" t="str">
        <f aca="false">IFERROR(INDEX('13. King Clor'!$G:$H,MATCH($A1733,'13. King Clor'!$G:$G,0),2),"")</f>
        <v/>
      </c>
      <c r="T1733" s="6" t="str">
        <f aca="false">IFERROR(INDEX('10. Collares'!$A:$B,MATCH($A1733,'10. Collares'!$A:$A,0),2),"")</f>
        <v/>
      </c>
      <c r="U1733" s="6" t="str">
        <f aca="false">IFERROR(INDEX('16. Mis nietos'!$B:$C,MATCH($A1733,'16. Mis nietos'!$B:$B,0),2),"")</f>
        <v/>
      </c>
      <c r="V1733" s="6" t="str">
        <f aca="false">IFERROR(INDEX('17. Profesional Vet'!$A:$B,MATCH($A1733,'17. Profesional Vet'!$A:$A,0),2),"")</f>
        <v/>
      </c>
      <c r="W1733" s="6" t="str">
        <f aca="false">IFERROR(INDEX('18. Premier'!$A:$B,MATCH($A1733,'18. Premier'!$A:$A,0),2),"")</f>
        <v/>
      </c>
      <c r="X1733" s="6" t="str">
        <f aca="false">IFERROR(INDEX('19. Dacam'!$A:$B,MATCH($A1733,'19. Dacam'!$A:$A,0),2),"")</f>
        <v/>
      </c>
      <c r="Y1733" s="6" t="str">
        <f aca="false">IFERROR(INDEX('20. Proveedor'!$A:$B,MATCH($A1733,'20. Proveedor'!$A:$A,0),2),"")</f>
        <v/>
      </c>
      <c r="Z1733" s="6" t="str">
        <f aca="false">IFERROR(INDEX('21. Saphirus'!$A:$B,MATCH($A1733,'21. Saphirus'!$A:$A,0),2),"")</f>
        <v/>
      </c>
    </row>
    <row r="1734" customFormat="false" ht="13.8" hidden="false" customHeight="false" outlineLevel="0" collapsed="false">
      <c r="A1734" s="5" t="s">
        <v>1771</v>
      </c>
      <c r="B1734" s="5" t="n">
        <v>1905525</v>
      </c>
      <c r="C1734" s="5" t="s">
        <v>121</v>
      </c>
      <c r="D1734" s="6" t="str">
        <f aca="false">IFERROR(INDEX('1. Benavídez'!$A:$B,MATCH($A1734,'1. Benavídez'!$A:$A,0),2),"")</f>
        <v/>
      </c>
      <c r="E1734" s="6" t="str">
        <f aca="false">IFERROR(INDEX('2. Gallo'!$B:$D,MATCH($A1734,'2. Gallo'!$B:$B,0),3),"")</f>
        <v/>
      </c>
      <c r="F1734" s="6" t="str">
        <f aca="false">IFERROR(INDEX('3. Anea'!$B:$D,MATCH($A1734,'3. Anea'!$B:$B,0),2),"")</f>
        <v/>
      </c>
      <c r="G1734" s="6" t="str">
        <f aca="false">IFERROR(INDEX('4. Pilar'!$A:$C,MATCH($A1734,'4. Pilar'!$A:$A,0),2),"")</f>
        <v/>
      </c>
      <c r="H1734" s="6" t="str">
        <f aca="false">IFERROR(INDEX('5. Tortuguitas'!$B:$D,MATCH($A1734,'5. Tortuguitas'!$B:$B,0),2),"")</f>
        <v/>
      </c>
      <c r="I1734" s="6" t="str">
        <f aca="false">IFERROR(INDEX('6. Del Viso'!$A:$B,MATCH($A1734,'6. Del Viso'!$A:$A,0),3),"")</f>
        <v/>
      </c>
      <c r="J1734" s="6" t="str">
        <f aca="false">IFERROR(INDEX('7. Chica Glade'!$B:$F,MATCH($A1734,'7. Chica Glade'!$B:$B,0),2),"")</f>
        <v/>
      </c>
      <c r="K1734" s="6" t="str">
        <f aca="false">IFERROR(INDEX('8. Veterinaria'!$A:$B,MATCH($A1734,'8. Veterinaria'!$A:$A,0),2),"")</f>
        <v/>
      </c>
      <c r="L1734" s="6" t="str">
        <f aca="false">IFERROR(INDEX('9. Hipocampus'!$A:$B,MATCH($A1734,'9. Hipocampus'!$A:$A,0),2),"")</f>
        <v/>
      </c>
      <c r="M1734" s="6" t="str">
        <f aca="false">IFERROR(INDEX('11. Mundo Mascotas'!$B:$D,MATCH($A1734,'11. Mundo Mascotas'!$B:$B,0),2),"")</f>
        <v/>
      </c>
      <c r="N1734" s="6" t="str">
        <f aca="false">IFERROR(INDEX('12. Yaguar'!$B:$E,MATCH($A1734,'12. Yaguar'!$B:$B,0),2),"")</f>
        <v/>
      </c>
      <c r="O1734" s="6" t="str">
        <f aca="false">IFERROR(INDEX('13. King Clor'!$A:$B,MATCH($A1734,'13. King Clor'!$A:$A,0),2),"")</f>
        <v/>
      </c>
      <c r="P1734" s="6" t="str">
        <f aca="false">IFERROR(INDEX('14. Diserquim'!$A:$B,MATCH($A1734,'14. Diserquim'!$A:$A,0),2),"")</f>
        <v/>
      </c>
      <c r="Q1734" s="6" t="str">
        <f aca="false">IFERROR(INDEX('15. Moreno'!$A:$B,MATCH($A1734,'15. Moreno'!$A:$A,0),2),"")</f>
        <v/>
      </c>
      <c r="R1734" s="6" t="str">
        <f aca="false">IFERROR(INDEX('10. Collares'!$J:$K,MATCH($A1734,'10. Collares'!$J:$J,0),2),"")</f>
        <v/>
      </c>
      <c r="S1734" s="6" t="str">
        <f aca="false">IFERROR(INDEX('13. King Clor'!$G:$H,MATCH($A1734,'13. King Clor'!$G:$G,0),2),"")</f>
        <v/>
      </c>
      <c r="T1734" s="6" t="str">
        <f aca="false">IFERROR(INDEX('10. Collares'!$A:$B,MATCH($A1734,'10. Collares'!$A:$A,0),2),"")</f>
        <v/>
      </c>
      <c r="U1734" s="6" t="str">
        <f aca="false">IFERROR(INDEX('16. Mis nietos'!$B:$C,MATCH($A1734,'16. Mis nietos'!$B:$B,0),2),"")</f>
        <v/>
      </c>
      <c r="V1734" s="6" t="str">
        <f aca="false">IFERROR(INDEX('17. Profesional Vet'!$A:$B,MATCH($A1734,'17. Profesional Vet'!$A:$A,0),2),"")</f>
        <v/>
      </c>
      <c r="W1734" s="6" t="str">
        <f aca="false">IFERROR(INDEX('18. Premier'!$A:$B,MATCH($A1734,'18. Premier'!$A:$A,0),2),"")</f>
        <v/>
      </c>
      <c r="X1734" s="6" t="str">
        <f aca="false">IFERROR(INDEX('19. Dacam'!$A:$B,MATCH($A1734,'19. Dacam'!$A:$A,0),2),"")</f>
        <v/>
      </c>
      <c r="Y1734" s="6" t="str">
        <f aca="false">IFERROR(INDEX('20. Proveedor'!$A:$B,MATCH($A1734,'20. Proveedor'!$A:$A,0),2),"")</f>
        <v/>
      </c>
      <c r="Z1734" s="6" t="str">
        <f aca="false">IFERROR(INDEX('21. Saphirus'!$A:$B,MATCH($A1734,'21. Saphirus'!$A:$A,0),2),"")</f>
        <v/>
      </c>
    </row>
    <row r="1735" customFormat="false" ht="13.8" hidden="false" customHeight="false" outlineLevel="0" collapsed="false">
      <c r="A1735" s="5" t="s">
        <v>1772</v>
      </c>
      <c r="B1735" s="5" t="n">
        <v>1906055</v>
      </c>
      <c r="C1735" s="5" t="s">
        <v>33</v>
      </c>
      <c r="D1735" s="6" t="str">
        <f aca="false">IFERROR(INDEX('1. Benavídez'!$A:$B,MATCH($A1735,'1. Benavídez'!$A:$A,0),2),"")</f>
        <v/>
      </c>
      <c r="E1735" s="6" t="str">
        <f aca="false">IFERROR(INDEX('2. Gallo'!$B:$D,MATCH($A1735,'2. Gallo'!$B:$B,0),3),"")</f>
        <v/>
      </c>
      <c r="F1735" s="6" t="str">
        <f aca="false">IFERROR(INDEX('3. Anea'!$B:$D,MATCH($A1735,'3. Anea'!$B:$B,0),2),"")</f>
        <v/>
      </c>
      <c r="G1735" s="6" t="str">
        <f aca="false">IFERROR(INDEX('4. Pilar'!$A:$C,MATCH($A1735,'4. Pilar'!$A:$A,0),2),"")</f>
        <v/>
      </c>
      <c r="H1735" s="6" t="str">
        <f aca="false">IFERROR(INDEX('5. Tortuguitas'!$B:$D,MATCH($A1735,'5. Tortuguitas'!$B:$B,0),2),"")</f>
        <v/>
      </c>
      <c r="I1735" s="6" t="str">
        <f aca="false">IFERROR(INDEX('6. Del Viso'!$A:$B,MATCH($A1735,'6. Del Viso'!$A:$A,0),3),"")</f>
        <v/>
      </c>
      <c r="J1735" s="6" t="str">
        <f aca="false">IFERROR(INDEX('7. Chica Glade'!$B:$F,MATCH($A1735,'7. Chica Glade'!$B:$B,0),2),"")</f>
        <v/>
      </c>
      <c r="K1735" s="6" t="str">
        <f aca="false">IFERROR(INDEX('8. Veterinaria'!$A:$B,MATCH($A1735,'8. Veterinaria'!$A:$A,0),2),"")</f>
        <v/>
      </c>
      <c r="L1735" s="6" t="n">
        <f aca="false">IFERROR(INDEX('9. Hipocampus'!$A:$B,MATCH($A1735,'9. Hipocampus'!$A:$A,0),2),"")</f>
        <v>1447</v>
      </c>
      <c r="M1735" s="6" t="str">
        <f aca="false">IFERROR(INDEX('11. Mundo Mascotas'!$B:$D,MATCH($A1735,'11. Mundo Mascotas'!$B:$B,0),2),"")</f>
        <v/>
      </c>
      <c r="N1735" s="6" t="str">
        <f aca="false">IFERROR(INDEX('12. Yaguar'!$B:$E,MATCH($A1735,'12. Yaguar'!$B:$B,0),2),"")</f>
        <v/>
      </c>
      <c r="O1735" s="6" t="str">
        <f aca="false">IFERROR(INDEX('13. King Clor'!$A:$B,MATCH($A1735,'13. King Clor'!$A:$A,0),2),"")</f>
        <v/>
      </c>
      <c r="P1735" s="6" t="str">
        <f aca="false">IFERROR(INDEX('14. Diserquim'!$A:$B,MATCH($A1735,'14. Diserquim'!$A:$A,0),2),"")</f>
        <v/>
      </c>
      <c r="Q1735" s="6" t="str">
        <f aca="false">IFERROR(INDEX('15. Moreno'!$A:$B,MATCH($A1735,'15. Moreno'!$A:$A,0),2),"")</f>
        <v/>
      </c>
      <c r="R1735" s="6" t="str">
        <f aca="false">IFERROR(INDEX('10. Collares'!$J:$K,MATCH($A1735,'10. Collares'!$J:$J,0),2),"")</f>
        <v/>
      </c>
      <c r="S1735" s="6" t="str">
        <f aca="false">IFERROR(INDEX('13. King Clor'!$G:$H,MATCH($A1735,'13. King Clor'!$G:$G,0),2),"")</f>
        <v/>
      </c>
      <c r="T1735" s="6" t="str">
        <f aca="false">IFERROR(INDEX('10. Collares'!$A:$B,MATCH($A1735,'10. Collares'!$A:$A,0),2),"")</f>
        <v/>
      </c>
      <c r="U1735" s="6" t="str">
        <f aca="false">IFERROR(INDEX('16. Mis nietos'!$B:$C,MATCH($A1735,'16. Mis nietos'!$B:$B,0),2),"")</f>
        <v/>
      </c>
      <c r="V1735" s="6" t="str">
        <f aca="false">IFERROR(INDEX('17. Profesional Vet'!$A:$B,MATCH($A1735,'17. Profesional Vet'!$A:$A,0),2),"")</f>
        <v/>
      </c>
      <c r="W1735" s="6" t="str">
        <f aca="false">IFERROR(INDEX('18. Premier'!$A:$B,MATCH($A1735,'18. Premier'!$A:$A,0),2),"")</f>
        <v/>
      </c>
      <c r="X1735" s="6" t="str">
        <f aca="false">IFERROR(INDEX('19. Dacam'!$A:$B,MATCH($A1735,'19. Dacam'!$A:$A,0),2),"")</f>
        <v/>
      </c>
      <c r="Y1735" s="6" t="str">
        <f aca="false">IFERROR(INDEX('20. Proveedor'!$A:$B,MATCH($A1735,'20. Proveedor'!$A:$A,0),2),"")</f>
        <v/>
      </c>
      <c r="Z1735" s="6" t="str">
        <f aca="false">IFERROR(INDEX('21. Saphirus'!$A:$B,MATCH($A1735,'21. Saphirus'!$A:$A,0),2),"")</f>
        <v/>
      </c>
    </row>
    <row r="1736" customFormat="false" ht="13.8" hidden="false" customHeight="false" outlineLevel="0" collapsed="false">
      <c r="A1736" s="5" t="s">
        <v>1773</v>
      </c>
      <c r="B1736" s="5" t="n">
        <v>1905303</v>
      </c>
      <c r="C1736" s="5" t="s">
        <v>33</v>
      </c>
      <c r="D1736" s="6" t="str">
        <f aca="false">IFERROR(INDEX('1. Benavídez'!$A:$B,MATCH($A1736,'1. Benavídez'!$A:$A,0),2),"")</f>
        <v/>
      </c>
      <c r="E1736" s="6" t="str">
        <f aca="false">IFERROR(INDEX('2. Gallo'!$B:$D,MATCH($A1736,'2. Gallo'!$B:$B,0),3),"")</f>
        <v/>
      </c>
      <c r="F1736" s="6" t="str">
        <f aca="false">IFERROR(INDEX('3. Anea'!$B:$D,MATCH($A1736,'3. Anea'!$B:$B,0),2),"")</f>
        <v/>
      </c>
      <c r="G1736" s="6" t="str">
        <f aca="false">IFERROR(INDEX('4. Pilar'!$A:$C,MATCH($A1736,'4. Pilar'!$A:$A,0),2),"")</f>
        <v/>
      </c>
      <c r="H1736" s="6" t="str">
        <f aca="false">IFERROR(INDEX('5. Tortuguitas'!$B:$D,MATCH($A1736,'5. Tortuguitas'!$B:$B,0),2),"")</f>
        <v/>
      </c>
      <c r="I1736" s="6" t="str">
        <f aca="false">IFERROR(INDEX('6. Del Viso'!$A:$B,MATCH($A1736,'6. Del Viso'!$A:$A,0),3),"")</f>
        <v/>
      </c>
      <c r="J1736" s="6" t="str">
        <f aca="false">IFERROR(INDEX('7. Chica Glade'!$B:$F,MATCH($A1736,'7. Chica Glade'!$B:$B,0),2),"")</f>
        <v/>
      </c>
      <c r="K1736" s="6" t="str">
        <f aca="false">IFERROR(INDEX('8. Veterinaria'!$A:$B,MATCH($A1736,'8. Veterinaria'!$A:$A,0),2),"")</f>
        <v/>
      </c>
      <c r="L1736" s="6" t="str">
        <f aca="false">IFERROR(INDEX('9. Hipocampus'!$A:$B,MATCH($A1736,'9. Hipocampus'!$A:$A,0),2),"")</f>
        <v/>
      </c>
      <c r="M1736" s="6" t="str">
        <f aca="false">IFERROR(INDEX('11. Mundo Mascotas'!$B:$D,MATCH($A1736,'11. Mundo Mascotas'!$B:$B,0),2),"")</f>
        <v/>
      </c>
      <c r="N1736" s="6" t="str">
        <f aca="false">IFERROR(INDEX('12. Yaguar'!$B:$E,MATCH($A1736,'12. Yaguar'!$B:$B,0),2),"")</f>
        <v/>
      </c>
      <c r="O1736" s="6" t="str">
        <f aca="false">IFERROR(INDEX('13. King Clor'!$A:$B,MATCH($A1736,'13. King Clor'!$A:$A,0),2),"")</f>
        <v/>
      </c>
      <c r="P1736" s="6" t="str">
        <f aca="false">IFERROR(INDEX('14. Diserquim'!$A:$B,MATCH($A1736,'14. Diserquim'!$A:$A,0),2),"")</f>
        <v/>
      </c>
      <c r="Q1736" s="6" t="str">
        <f aca="false">IFERROR(INDEX('15. Moreno'!$A:$B,MATCH($A1736,'15. Moreno'!$A:$A,0),2),"")</f>
        <v/>
      </c>
      <c r="R1736" s="6" t="str">
        <f aca="false">IFERROR(INDEX('10. Collares'!$J:$K,MATCH($A1736,'10. Collares'!$J:$J,0),2),"")</f>
        <v/>
      </c>
      <c r="S1736" s="6" t="str">
        <f aca="false">IFERROR(INDEX('13. King Clor'!$G:$H,MATCH($A1736,'13. King Clor'!$G:$G,0),2),"")</f>
        <v/>
      </c>
      <c r="T1736" s="6" t="str">
        <f aca="false">IFERROR(INDEX('10. Collares'!$A:$B,MATCH($A1736,'10. Collares'!$A:$A,0),2),"")</f>
        <v/>
      </c>
      <c r="U1736" s="6" t="str">
        <f aca="false">IFERROR(INDEX('16. Mis nietos'!$B:$C,MATCH($A1736,'16. Mis nietos'!$B:$B,0),2),"")</f>
        <v/>
      </c>
      <c r="V1736" s="6" t="str">
        <f aca="false">IFERROR(INDEX('17. Profesional Vet'!$A:$B,MATCH($A1736,'17. Profesional Vet'!$A:$A,0),2),"")</f>
        <v/>
      </c>
      <c r="W1736" s="6" t="str">
        <f aca="false">IFERROR(INDEX('18. Premier'!$A:$B,MATCH($A1736,'18. Premier'!$A:$A,0),2),"")</f>
        <v/>
      </c>
      <c r="X1736" s="6" t="str">
        <f aca="false">IFERROR(INDEX('19. Dacam'!$A:$B,MATCH($A1736,'19. Dacam'!$A:$A,0),2),"")</f>
        <v/>
      </c>
      <c r="Y1736" s="6" t="str">
        <f aca="false">IFERROR(INDEX('20. Proveedor'!$A:$B,MATCH($A1736,'20. Proveedor'!$A:$A,0),2),"")</f>
        <v/>
      </c>
      <c r="Z1736" s="6" t="str">
        <f aca="false">IFERROR(INDEX('21. Saphirus'!$A:$B,MATCH($A1736,'21. Saphirus'!$A:$A,0),2),"")</f>
        <v/>
      </c>
    </row>
    <row r="1737" customFormat="false" ht="13.8" hidden="false" customHeight="false" outlineLevel="0" collapsed="false">
      <c r="A1737" s="5" t="s">
        <v>1774</v>
      </c>
      <c r="B1737" s="5" t="n">
        <v>1905300</v>
      </c>
      <c r="C1737" s="5" t="s">
        <v>33</v>
      </c>
      <c r="D1737" s="6" t="str">
        <f aca="false">IFERROR(INDEX('1. Benavídez'!$A:$B,MATCH($A1737,'1. Benavídez'!$A:$A,0),2),"")</f>
        <v/>
      </c>
      <c r="E1737" s="6" t="str">
        <f aca="false">IFERROR(INDEX('2. Gallo'!$B:$D,MATCH($A1737,'2. Gallo'!$B:$B,0),3),"")</f>
        <v/>
      </c>
      <c r="F1737" s="6" t="n">
        <f aca="false">IFERROR(INDEX('3. Anea'!$B:$D,MATCH($A1737,'3. Anea'!$B:$B,0),2),"")</f>
        <v>5990</v>
      </c>
      <c r="G1737" s="6" t="str">
        <f aca="false">IFERROR(INDEX('4. Pilar'!$A:$C,MATCH($A1737,'4. Pilar'!$A:$A,0),2),"")</f>
        <v/>
      </c>
      <c r="H1737" s="6" t="str">
        <f aca="false">IFERROR(INDEX('5. Tortuguitas'!$B:$D,MATCH($A1737,'5. Tortuguitas'!$B:$B,0),2),"")</f>
        <v/>
      </c>
      <c r="I1737" s="6" t="str">
        <f aca="false">IFERROR(INDEX('6. Del Viso'!$A:$B,MATCH($A1737,'6. Del Viso'!$A:$A,0),3),"")</f>
        <v/>
      </c>
      <c r="J1737" s="6" t="str">
        <f aca="false">IFERROR(INDEX('7. Chica Glade'!$B:$F,MATCH($A1737,'7. Chica Glade'!$B:$B,0),2),"")</f>
        <v/>
      </c>
      <c r="K1737" s="6" t="str">
        <f aca="false">IFERROR(INDEX('8. Veterinaria'!$A:$B,MATCH($A1737,'8. Veterinaria'!$A:$A,0),2),"")</f>
        <v/>
      </c>
      <c r="L1737" s="6" t="str">
        <f aca="false">IFERROR(INDEX('9. Hipocampus'!$A:$B,MATCH($A1737,'9. Hipocampus'!$A:$A,0),2),"")</f>
        <v/>
      </c>
      <c r="M1737" s="6" t="str">
        <f aca="false">IFERROR(INDEX('11. Mundo Mascotas'!$B:$D,MATCH($A1737,'11. Mundo Mascotas'!$B:$B,0),2),"")</f>
        <v/>
      </c>
      <c r="N1737" s="6" t="str">
        <f aca="false">IFERROR(INDEX('12. Yaguar'!$B:$E,MATCH($A1737,'12. Yaguar'!$B:$B,0),2),"")</f>
        <v/>
      </c>
      <c r="O1737" s="6" t="str">
        <f aca="false">IFERROR(INDEX('13. King Clor'!$A:$B,MATCH($A1737,'13. King Clor'!$A:$A,0),2),"")</f>
        <v/>
      </c>
      <c r="P1737" s="6" t="str">
        <f aca="false">IFERROR(INDEX('14. Diserquim'!$A:$B,MATCH($A1737,'14. Diserquim'!$A:$A,0),2),"")</f>
        <v/>
      </c>
      <c r="Q1737" s="6" t="str">
        <f aca="false">IFERROR(INDEX('15. Moreno'!$A:$B,MATCH($A1737,'15. Moreno'!$A:$A,0),2),"")</f>
        <v/>
      </c>
      <c r="R1737" s="6" t="str">
        <f aca="false">IFERROR(INDEX('10. Collares'!$J:$K,MATCH($A1737,'10. Collares'!$J:$J,0),2),"")</f>
        <v/>
      </c>
      <c r="S1737" s="6" t="str">
        <f aca="false">IFERROR(INDEX('13. King Clor'!$G:$H,MATCH($A1737,'13. King Clor'!$G:$G,0),2),"")</f>
        <v/>
      </c>
      <c r="T1737" s="6" t="str">
        <f aca="false">IFERROR(INDEX('10. Collares'!$A:$B,MATCH($A1737,'10. Collares'!$A:$A,0),2),"")</f>
        <v/>
      </c>
      <c r="U1737" s="6" t="str">
        <f aca="false">IFERROR(INDEX('16. Mis nietos'!$B:$C,MATCH($A1737,'16. Mis nietos'!$B:$B,0),2),"")</f>
        <v/>
      </c>
      <c r="V1737" s="6" t="str">
        <f aca="false">IFERROR(INDEX('17. Profesional Vet'!$A:$B,MATCH($A1737,'17. Profesional Vet'!$A:$A,0),2),"")</f>
        <v/>
      </c>
      <c r="W1737" s="6" t="str">
        <f aca="false">IFERROR(INDEX('18. Premier'!$A:$B,MATCH($A1737,'18. Premier'!$A:$A,0),2),"")</f>
        <v/>
      </c>
      <c r="X1737" s="6" t="str">
        <f aca="false">IFERROR(INDEX('19. Dacam'!$A:$B,MATCH($A1737,'19. Dacam'!$A:$A,0),2),"")</f>
        <v/>
      </c>
      <c r="Y1737" s="6" t="str">
        <f aca="false">IFERROR(INDEX('20. Proveedor'!$A:$B,MATCH($A1737,'20. Proveedor'!$A:$A,0),2),"")</f>
        <v/>
      </c>
      <c r="Z1737" s="6" t="str">
        <f aca="false">IFERROR(INDEX('21. Saphirus'!$A:$B,MATCH($A1737,'21. Saphirus'!$A:$A,0),2),"")</f>
        <v/>
      </c>
    </row>
    <row r="1738" customFormat="false" ht="13.8" hidden="false" customHeight="false" outlineLevel="0" collapsed="false">
      <c r="A1738" s="5" t="s">
        <v>1775</v>
      </c>
      <c r="B1738" s="5" t="n">
        <v>1906068</v>
      </c>
      <c r="C1738" s="5" t="s">
        <v>123</v>
      </c>
      <c r="D1738" s="6" t="str">
        <f aca="false">IFERROR(INDEX('1. Benavídez'!$A:$B,MATCH($A1738,'1. Benavídez'!$A:$A,0),2),"")</f>
        <v/>
      </c>
      <c r="E1738" s="6" t="str">
        <f aca="false">IFERROR(INDEX('2. Gallo'!$B:$D,MATCH($A1738,'2. Gallo'!$B:$B,0),3),"")</f>
        <v/>
      </c>
      <c r="F1738" s="6" t="str">
        <f aca="false">IFERROR(INDEX('3. Anea'!$B:$D,MATCH($A1738,'3. Anea'!$B:$B,0),2),"")</f>
        <v/>
      </c>
      <c r="G1738" s="6" t="str">
        <f aca="false">IFERROR(INDEX('4. Pilar'!$A:$C,MATCH($A1738,'4. Pilar'!$A:$A,0),2),"")</f>
        <v/>
      </c>
      <c r="H1738" s="6" t="str">
        <f aca="false">IFERROR(INDEX('5. Tortuguitas'!$B:$D,MATCH($A1738,'5. Tortuguitas'!$B:$B,0),2),"")</f>
        <v/>
      </c>
      <c r="I1738" s="6" t="str">
        <f aca="false">IFERROR(INDEX('6. Del Viso'!$A:$B,MATCH($A1738,'6. Del Viso'!$A:$A,0),3),"")</f>
        <v/>
      </c>
      <c r="J1738" s="6" t="str">
        <f aca="false">IFERROR(INDEX('7. Chica Glade'!$B:$F,MATCH($A1738,'7. Chica Glade'!$B:$B,0),2),"")</f>
        <v/>
      </c>
      <c r="K1738" s="6" t="str">
        <f aca="false">IFERROR(INDEX('8. Veterinaria'!$A:$B,MATCH($A1738,'8. Veterinaria'!$A:$A,0),2),"")</f>
        <v/>
      </c>
      <c r="L1738" s="6" t="str">
        <f aca="false">IFERROR(INDEX('9. Hipocampus'!$A:$B,MATCH($A1738,'9. Hipocampus'!$A:$A,0),2),"")</f>
        <v/>
      </c>
      <c r="M1738" s="6" t="str">
        <f aca="false">IFERROR(INDEX('11. Mundo Mascotas'!$B:$D,MATCH($A1738,'11. Mundo Mascotas'!$B:$B,0),2),"")</f>
        <v/>
      </c>
      <c r="N1738" s="6" t="str">
        <f aca="false">IFERROR(INDEX('12. Yaguar'!$B:$E,MATCH($A1738,'12. Yaguar'!$B:$B,0),2),"")</f>
        <v/>
      </c>
      <c r="O1738" s="6" t="str">
        <f aca="false">IFERROR(INDEX('13. King Clor'!$A:$B,MATCH($A1738,'13. King Clor'!$A:$A,0),2),"")</f>
        <v/>
      </c>
      <c r="P1738" s="6" t="str">
        <f aca="false">IFERROR(INDEX('14. Diserquim'!$A:$B,MATCH($A1738,'14. Diserquim'!$A:$A,0),2),"")</f>
        <v/>
      </c>
      <c r="Q1738" s="6" t="str">
        <f aca="false">IFERROR(INDEX('15. Moreno'!$A:$B,MATCH($A1738,'15. Moreno'!$A:$A,0),2),"")</f>
        <v/>
      </c>
      <c r="R1738" s="6" t="str">
        <f aca="false">IFERROR(INDEX('10. Collares'!$J:$K,MATCH($A1738,'10. Collares'!$J:$J,0),2),"")</f>
        <v/>
      </c>
      <c r="S1738" s="6" t="str">
        <f aca="false">IFERROR(INDEX('13. King Clor'!$G:$H,MATCH($A1738,'13. King Clor'!$G:$G,0),2),"")</f>
        <v/>
      </c>
      <c r="T1738" s="6" t="str">
        <f aca="false">IFERROR(INDEX('10. Collares'!$A:$B,MATCH($A1738,'10. Collares'!$A:$A,0),2),"")</f>
        <v/>
      </c>
      <c r="U1738" s="6" t="str">
        <f aca="false">IFERROR(INDEX('16. Mis nietos'!$B:$C,MATCH($A1738,'16. Mis nietos'!$B:$B,0),2),"")</f>
        <v/>
      </c>
      <c r="V1738" s="6" t="str">
        <f aca="false">IFERROR(INDEX('17. Profesional Vet'!$A:$B,MATCH($A1738,'17. Profesional Vet'!$A:$A,0),2),"")</f>
        <v/>
      </c>
      <c r="W1738" s="6" t="str">
        <f aca="false">IFERROR(INDEX('18. Premier'!$A:$B,MATCH($A1738,'18. Premier'!$A:$A,0),2),"")</f>
        <v/>
      </c>
      <c r="X1738" s="6" t="str">
        <f aca="false">IFERROR(INDEX('19. Dacam'!$A:$B,MATCH($A1738,'19. Dacam'!$A:$A,0),2),"")</f>
        <v/>
      </c>
      <c r="Y1738" s="6" t="str">
        <f aca="false">IFERROR(INDEX('20. Proveedor'!$A:$B,MATCH($A1738,'20. Proveedor'!$A:$A,0),2),"")</f>
        <v/>
      </c>
      <c r="Z1738" s="6" t="str">
        <f aca="false">IFERROR(INDEX('21. Saphirus'!$A:$B,MATCH($A1738,'21. Saphirus'!$A:$A,0),2),"")</f>
        <v/>
      </c>
    </row>
    <row r="1739" customFormat="false" ht="13.8" hidden="false" customHeight="false" outlineLevel="0" collapsed="false">
      <c r="A1739" s="5" t="s">
        <v>1776</v>
      </c>
      <c r="B1739" s="5" t="n">
        <v>1906068</v>
      </c>
      <c r="C1739" s="5" t="s">
        <v>123</v>
      </c>
      <c r="D1739" s="6" t="str">
        <f aca="false">IFERROR(INDEX('1. Benavídez'!$A:$B,MATCH($A1739,'1. Benavídez'!$A:$A,0),2),"")</f>
        <v/>
      </c>
      <c r="E1739" s="6" t="str">
        <f aca="false">IFERROR(INDEX('2. Gallo'!$B:$D,MATCH($A1739,'2. Gallo'!$B:$B,0),3),"")</f>
        <v/>
      </c>
      <c r="F1739" s="6" t="str">
        <f aca="false">IFERROR(INDEX('3. Anea'!$B:$D,MATCH($A1739,'3. Anea'!$B:$B,0),2),"")</f>
        <v/>
      </c>
      <c r="G1739" s="6" t="str">
        <f aca="false">IFERROR(INDEX('4. Pilar'!$A:$C,MATCH($A1739,'4. Pilar'!$A:$A,0),2),"")</f>
        <v/>
      </c>
      <c r="H1739" s="6" t="str">
        <f aca="false">IFERROR(INDEX('5. Tortuguitas'!$B:$D,MATCH($A1739,'5. Tortuguitas'!$B:$B,0),2),"")</f>
        <v/>
      </c>
      <c r="I1739" s="6" t="str">
        <f aca="false">IFERROR(INDEX('6. Del Viso'!$A:$B,MATCH($A1739,'6. Del Viso'!$A:$A,0),3),"")</f>
        <v/>
      </c>
      <c r="J1739" s="6" t="str">
        <f aca="false">IFERROR(INDEX('7. Chica Glade'!$B:$F,MATCH($A1739,'7. Chica Glade'!$B:$B,0),2),"")</f>
        <v/>
      </c>
      <c r="K1739" s="6" t="str">
        <f aca="false">IFERROR(INDEX('8. Veterinaria'!$A:$B,MATCH($A1739,'8. Veterinaria'!$A:$A,0),2),"")</f>
        <v/>
      </c>
      <c r="L1739" s="6" t="str">
        <f aca="false">IFERROR(INDEX('9. Hipocampus'!$A:$B,MATCH($A1739,'9. Hipocampus'!$A:$A,0),2),"")</f>
        <v/>
      </c>
      <c r="M1739" s="6" t="str">
        <f aca="false">IFERROR(INDEX('11. Mundo Mascotas'!$B:$D,MATCH($A1739,'11. Mundo Mascotas'!$B:$B,0),2),"")</f>
        <v/>
      </c>
      <c r="N1739" s="6" t="n">
        <f aca="false">IFERROR(INDEX('12. Yaguar'!$B:$E,MATCH($A1739,'12. Yaguar'!$B:$B,0),2),"")</f>
        <v>1692.79</v>
      </c>
      <c r="O1739" s="6" t="str">
        <f aca="false">IFERROR(INDEX('13. King Clor'!$A:$B,MATCH($A1739,'13. King Clor'!$A:$A,0),2),"")</f>
        <v/>
      </c>
      <c r="P1739" s="6" t="str">
        <f aca="false">IFERROR(INDEX('14. Diserquim'!$A:$B,MATCH($A1739,'14. Diserquim'!$A:$A,0),2),"")</f>
        <v/>
      </c>
      <c r="Q1739" s="6" t="str">
        <f aca="false">IFERROR(INDEX('15. Moreno'!$A:$B,MATCH($A1739,'15. Moreno'!$A:$A,0),2),"")</f>
        <v/>
      </c>
      <c r="R1739" s="6" t="str">
        <f aca="false">IFERROR(INDEX('10. Collares'!$J:$K,MATCH($A1739,'10. Collares'!$J:$J,0),2),"")</f>
        <v/>
      </c>
      <c r="S1739" s="6" t="str">
        <f aca="false">IFERROR(INDEX('13. King Clor'!$G:$H,MATCH($A1739,'13. King Clor'!$G:$G,0),2),"")</f>
        <v/>
      </c>
      <c r="T1739" s="6" t="str">
        <f aca="false">IFERROR(INDEX('10. Collares'!$A:$B,MATCH($A1739,'10. Collares'!$A:$A,0),2),"")</f>
        <v/>
      </c>
      <c r="U1739" s="6" t="str">
        <f aca="false">IFERROR(INDEX('16. Mis nietos'!$B:$C,MATCH($A1739,'16. Mis nietos'!$B:$B,0),2),"")</f>
        <v/>
      </c>
      <c r="V1739" s="6" t="str">
        <f aca="false">IFERROR(INDEX('17. Profesional Vet'!$A:$B,MATCH($A1739,'17. Profesional Vet'!$A:$A,0),2),"")</f>
        <v/>
      </c>
      <c r="W1739" s="6" t="str">
        <f aca="false">IFERROR(INDEX('18. Premier'!$A:$B,MATCH($A1739,'18. Premier'!$A:$A,0),2),"")</f>
        <v/>
      </c>
      <c r="X1739" s="6" t="str">
        <f aca="false">IFERROR(INDEX('19. Dacam'!$A:$B,MATCH($A1739,'19. Dacam'!$A:$A,0),2),"")</f>
        <v/>
      </c>
      <c r="Y1739" s="6" t="str">
        <f aca="false">IFERROR(INDEX('20. Proveedor'!$A:$B,MATCH($A1739,'20. Proveedor'!$A:$A,0),2),"")</f>
        <v/>
      </c>
      <c r="Z1739" s="6" t="str">
        <f aca="false">IFERROR(INDEX('21. Saphirus'!$A:$B,MATCH($A1739,'21. Saphirus'!$A:$A,0),2),"")</f>
        <v/>
      </c>
    </row>
    <row r="1740" customFormat="false" ht="13.8" hidden="false" customHeight="false" outlineLevel="0" collapsed="false">
      <c r="A1740" s="5" t="s">
        <v>1777</v>
      </c>
      <c r="B1740" s="5" t="n">
        <v>1905607</v>
      </c>
      <c r="C1740" s="5" t="s">
        <v>123</v>
      </c>
      <c r="D1740" s="6" t="str">
        <f aca="false">IFERROR(INDEX('1. Benavídez'!$A:$B,MATCH($A1740,'1. Benavídez'!$A:$A,0),2),"")</f>
        <v/>
      </c>
      <c r="E1740" s="6" t="str">
        <f aca="false">IFERROR(INDEX('2. Gallo'!$B:$D,MATCH($A1740,'2. Gallo'!$B:$B,0),3),"")</f>
        <v/>
      </c>
      <c r="F1740" s="6" t="str">
        <f aca="false">IFERROR(INDEX('3. Anea'!$B:$D,MATCH($A1740,'3. Anea'!$B:$B,0),2),"")</f>
        <v/>
      </c>
      <c r="G1740" s="6" t="str">
        <f aca="false">IFERROR(INDEX('4. Pilar'!$A:$C,MATCH($A1740,'4. Pilar'!$A:$A,0),2),"")</f>
        <v/>
      </c>
      <c r="H1740" s="6" t="str">
        <f aca="false">IFERROR(INDEX('5. Tortuguitas'!$B:$D,MATCH($A1740,'5. Tortuguitas'!$B:$B,0),2),"")</f>
        <v/>
      </c>
      <c r="I1740" s="6" t="str">
        <f aca="false">IFERROR(INDEX('6. Del Viso'!$A:$B,MATCH($A1740,'6. Del Viso'!$A:$A,0),3),"")</f>
        <v/>
      </c>
      <c r="J1740" s="6" t="str">
        <f aca="false">IFERROR(INDEX('7. Chica Glade'!$B:$F,MATCH($A1740,'7. Chica Glade'!$B:$B,0),2),"")</f>
        <v/>
      </c>
      <c r="K1740" s="6" t="str">
        <f aca="false">IFERROR(INDEX('8. Veterinaria'!$A:$B,MATCH($A1740,'8. Veterinaria'!$A:$A,0),2),"")</f>
        <v/>
      </c>
      <c r="L1740" s="6" t="str">
        <f aca="false">IFERROR(INDEX('9. Hipocampus'!$A:$B,MATCH($A1740,'9. Hipocampus'!$A:$A,0),2),"")</f>
        <v/>
      </c>
      <c r="M1740" s="6" t="str">
        <f aca="false">IFERROR(INDEX('11. Mundo Mascotas'!$B:$D,MATCH($A1740,'11. Mundo Mascotas'!$B:$B,0),2),"")</f>
        <v/>
      </c>
      <c r="N1740" s="6" t="str">
        <f aca="false">IFERROR(INDEX('12. Yaguar'!$B:$E,MATCH($A1740,'12. Yaguar'!$B:$B,0),2),"")</f>
        <v/>
      </c>
      <c r="O1740" s="6" t="str">
        <f aca="false">IFERROR(INDEX('13. King Clor'!$A:$B,MATCH($A1740,'13. King Clor'!$A:$A,0),2),"")</f>
        <v/>
      </c>
      <c r="P1740" s="6" t="str">
        <f aca="false">IFERROR(INDEX('14. Diserquim'!$A:$B,MATCH($A1740,'14. Diserquim'!$A:$A,0),2),"")</f>
        <v/>
      </c>
      <c r="Q1740" s="6" t="str">
        <f aca="false">IFERROR(INDEX('15. Moreno'!$A:$B,MATCH($A1740,'15. Moreno'!$A:$A,0),2),"")</f>
        <v/>
      </c>
      <c r="R1740" s="6" t="str">
        <f aca="false">IFERROR(INDEX('10. Collares'!$J:$K,MATCH($A1740,'10. Collares'!$J:$J,0),2),"")</f>
        <v/>
      </c>
      <c r="S1740" s="6" t="str">
        <f aca="false">IFERROR(INDEX('13. King Clor'!$G:$H,MATCH($A1740,'13. King Clor'!$G:$G,0),2),"")</f>
        <v/>
      </c>
      <c r="T1740" s="6" t="str">
        <f aca="false">IFERROR(INDEX('10. Collares'!$A:$B,MATCH($A1740,'10. Collares'!$A:$A,0),2),"")</f>
        <v/>
      </c>
      <c r="U1740" s="6" t="str">
        <f aca="false">IFERROR(INDEX('16. Mis nietos'!$B:$C,MATCH($A1740,'16. Mis nietos'!$B:$B,0),2),"")</f>
        <v/>
      </c>
      <c r="V1740" s="6" t="str">
        <f aca="false">IFERROR(INDEX('17. Profesional Vet'!$A:$B,MATCH($A1740,'17. Profesional Vet'!$A:$A,0),2),"")</f>
        <v/>
      </c>
      <c r="W1740" s="6" t="str">
        <f aca="false">IFERROR(INDEX('18. Premier'!$A:$B,MATCH($A1740,'18. Premier'!$A:$A,0),2),"")</f>
        <v/>
      </c>
      <c r="X1740" s="6" t="str">
        <f aca="false">IFERROR(INDEX('19. Dacam'!$A:$B,MATCH($A1740,'19. Dacam'!$A:$A,0),2),"")</f>
        <v/>
      </c>
      <c r="Y1740" s="6" t="str">
        <f aca="false">IFERROR(INDEX('20. Proveedor'!$A:$B,MATCH($A1740,'20. Proveedor'!$A:$A,0),2),"")</f>
        <v/>
      </c>
      <c r="Z1740" s="6" t="str">
        <f aca="false">IFERROR(INDEX('21. Saphirus'!$A:$B,MATCH($A1740,'21. Saphirus'!$A:$A,0),2),"")</f>
        <v/>
      </c>
    </row>
    <row r="1741" customFormat="false" ht="13.8" hidden="false" customHeight="false" outlineLevel="0" collapsed="false">
      <c r="A1741" s="5" t="s">
        <v>1778</v>
      </c>
      <c r="B1741" s="5" t="n">
        <v>1905609</v>
      </c>
      <c r="C1741" s="5" t="s">
        <v>123</v>
      </c>
      <c r="D1741" s="6" t="str">
        <f aca="false">IFERROR(INDEX('1. Benavídez'!$A:$B,MATCH($A1741,'1. Benavídez'!$A:$A,0),2),"")</f>
        <v/>
      </c>
      <c r="E1741" s="6" t="str">
        <f aca="false">IFERROR(INDEX('2. Gallo'!$B:$D,MATCH($A1741,'2. Gallo'!$B:$B,0),3),"")</f>
        <v/>
      </c>
      <c r="F1741" s="6" t="str">
        <f aca="false">IFERROR(INDEX('3. Anea'!$B:$D,MATCH($A1741,'3. Anea'!$B:$B,0),2),"")</f>
        <v/>
      </c>
      <c r="G1741" s="6" t="str">
        <f aca="false">IFERROR(INDEX('4. Pilar'!$A:$C,MATCH($A1741,'4. Pilar'!$A:$A,0),2),"")</f>
        <v/>
      </c>
      <c r="H1741" s="6" t="str">
        <f aca="false">IFERROR(INDEX('5. Tortuguitas'!$B:$D,MATCH($A1741,'5. Tortuguitas'!$B:$B,0),2),"")</f>
        <v/>
      </c>
      <c r="I1741" s="6" t="str">
        <f aca="false">IFERROR(INDEX('6. Del Viso'!$A:$B,MATCH($A1741,'6. Del Viso'!$A:$A,0),3),"")</f>
        <v/>
      </c>
      <c r="J1741" s="6" t="str">
        <f aca="false">IFERROR(INDEX('7. Chica Glade'!$B:$F,MATCH($A1741,'7. Chica Glade'!$B:$B,0),2),"")</f>
        <v/>
      </c>
      <c r="K1741" s="6" t="str">
        <f aca="false">IFERROR(INDEX('8. Veterinaria'!$A:$B,MATCH($A1741,'8. Veterinaria'!$A:$A,0),2),"")</f>
        <v/>
      </c>
      <c r="L1741" s="6" t="str">
        <f aca="false">IFERROR(INDEX('9. Hipocampus'!$A:$B,MATCH($A1741,'9. Hipocampus'!$A:$A,0),2),"")</f>
        <v/>
      </c>
      <c r="M1741" s="6" t="str">
        <f aca="false">IFERROR(INDEX('11. Mundo Mascotas'!$B:$D,MATCH($A1741,'11. Mundo Mascotas'!$B:$B,0),2),"")</f>
        <v/>
      </c>
      <c r="N1741" s="6" t="str">
        <f aca="false">IFERROR(INDEX('12. Yaguar'!$B:$E,MATCH($A1741,'12. Yaguar'!$B:$B,0),2),"")</f>
        <v/>
      </c>
      <c r="O1741" s="6" t="str">
        <f aca="false">IFERROR(INDEX('13. King Clor'!$A:$B,MATCH($A1741,'13. King Clor'!$A:$A,0),2),"")</f>
        <v/>
      </c>
      <c r="P1741" s="6" t="str">
        <f aca="false">IFERROR(INDEX('14. Diserquim'!$A:$B,MATCH($A1741,'14. Diserquim'!$A:$A,0),2),"")</f>
        <v/>
      </c>
      <c r="Q1741" s="6" t="str">
        <f aca="false">IFERROR(INDEX('15. Moreno'!$A:$B,MATCH($A1741,'15. Moreno'!$A:$A,0),2),"")</f>
        <v/>
      </c>
      <c r="R1741" s="6" t="str">
        <f aca="false">IFERROR(INDEX('10. Collares'!$J:$K,MATCH($A1741,'10. Collares'!$J:$J,0),2),"")</f>
        <v/>
      </c>
      <c r="S1741" s="6" t="str">
        <f aca="false">IFERROR(INDEX('13. King Clor'!$G:$H,MATCH($A1741,'13. King Clor'!$G:$G,0),2),"")</f>
        <v/>
      </c>
      <c r="T1741" s="6" t="str">
        <f aca="false">IFERROR(INDEX('10. Collares'!$A:$B,MATCH($A1741,'10. Collares'!$A:$A,0),2),"")</f>
        <v/>
      </c>
      <c r="U1741" s="6" t="str">
        <f aca="false">IFERROR(INDEX('16. Mis nietos'!$B:$C,MATCH($A1741,'16. Mis nietos'!$B:$B,0),2),"")</f>
        <v/>
      </c>
      <c r="V1741" s="6" t="str">
        <f aca="false">IFERROR(INDEX('17. Profesional Vet'!$A:$B,MATCH($A1741,'17. Profesional Vet'!$A:$A,0),2),"")</f>
        <v/>
      </c>
      <c r="W1741" s="6" t="str">
        <f aca="false">IFERROR(INDEX('18. Premier'!$A:$B,MATCH($A1741,'18. Premier'!$A:$A,0),2),"")</f>
        <v/>
      </c>
      <c r="X1741" s="6" t="str">
        <f aca="false">IFERROR(INDEX('19. Dacam'!$A:$B,MATCH($A1741,'19. Dacam'!$A:$A,0),2),"")</f>
        <v/>
      </c>
      <c r="Y1741" s="6" t="str">
        <f aca="false">IFERROR(INDEX('20. Proveedor'!$A:$B,MATCH($A1741,'20. Proveedor'!$A:$A,0),2),"")</f>
        <v/>
      </c>
      <c r="Z1741" s="6" t="str">
        <f aca="false">IFERROR(INDEX('21. Saphirus'!$A:$B,MATCH($A1741,'21. Saphirus'!$A:$A,0),2),"")</f>
        <v/>
      </c>
    </row>
    <row r="1742" customFormat="false" ht="13.8" hidden="false" customHeight="false" outlineLevel="0" collapsed="false">
      <c r="A1742" s="5" t="s">
        <v>1779</v>
      </c>
      <c r="B1742" s="5" t="n">
        <v>5139</v>
      </c>
      <c r="C1742" s="5" t="s">
        <v>136</v>
      </c>
      <c r="D1742" s="6" t="str">
        <f aca="false">IFERROR(INDEX('1. Benavídez'!$A:$B,MATCH($A1742,'1. Benavídez'!$A:$A,0),2),"")</f>
        <v/>
      </c>
      <c r="E1742" s="6" t="str">
        <f aca="false">IFERROR(INDEX('2. Gallo'!$B:$D,MATCH($A1742,'2. Gallo'!$B:$B,0),3),"")</f>
        <v/>
      </c>
      <c r="F1742" s="6" t="str">
        <f aca="false">IFERROR(INDEX('3. Anea'!$B:$D,MATCH($A1742,'3. Anea'!$B:$B,0),2),"")</f>
        <v/>
      </c>
      <c r="G1742" s="6" t="str">
        <f aca="false">IFERROR(INDEX('4. Pilar'!$A:$C,MATCH($A1742,'4. Pilar'!$A:$A,0),2),"")</f>
        <v/>
      </c>
      <c r="H1742" s="6" t="str">
        <f aca="false">IFERROR(INDEX('5. Tortuguitas'!$B:$D,MATCH($A1742,'5. Tortuguitas'!$B:$B,0),2),"")</f>
        <v/>
      </c>
      <c r="I1742" s="6" t="str">
        <f aca="false">IFERROR(INDEX('6. Del Viso'!$A:$B,MATCH($A1742,'6. Del Viso'!$A:$A,0),3),"")</f>
        <v/>
      </c>
      <c r="J1742" s="6" t="str">
        <f aca="false">IFERROR(INDEX('7. Chica Glade'!$B:$F,MATCH($A1742,'7. Chica Glade'!$B:$B,0),2),"")</f>
        <v/>
      </c>
      <c r="K1742" s="6" t="str">
        <f aca="false">IFERROR(INDEX('8. Veterinaria'!$A:$B,MATCH($A1742,'8. Veterinaria'!$A:$A,0),2),"")</f>
        <v/>
      </c>
      <c r="L1742" s="6" t="str">
        <f aca="false">IFERROR(INDEX('9. Hipocampus'!$A:$B,MATCH($A1742,'9. Hipocampus'!$A:$A,0),2),"")</f>
        <v/>
      </c>
      <c r="M1742" s="6" t="str">
        <f aca="false">IFERROR(INDEX('11. Mundo Mascotas'!$B:$D,MATCH($A1742,'11. Mundo Mascotas'!$B:$B,0),2),"")</f>
        <v/>
      </c>
      <c r="N1742" s="6" t="str">
        <f aca="false">IFERROR(INDEX('12. Yaguar'!$B:$E,MATCH($A1742,'12. Yaguar'!$B:$B,0),2),"")</f>
        <v/>
      </c>
      <c r="O1742" s="6" t="str">
        <f aca="false">IFERROR(INDEX('13. King Clor'!$A:$B,MATCH($A1742,'13. King Clor'!$A:$A,0),2),"")</f>
        <v/>
      </c>
      <c r="P1742" s="6" t="str">
        <f aca="false">IFERROR(INDEX('14. Diserquim'!$A:$B,MATCH($A1742,'14. Diserquim'!$A:$A,0),2),"")</f>
        <v/>
      </c>
      <c r="Q1742" s="6" t="str">
        <f aca="false">IFERROR(INDEX('15. Moreno'!$A:$B,MATCH($A1742,'15. Moreno'!$A:$A,0),2),"")</f>
        <v/>
      </c>
      <c r="R1742" s="6" t="str">
        <f aca="false">IFERROR(INDEX('10. Collares'!$J:$K,MATCH($A1742,'10. Collares'!$J:$J,0),2),"")</f>
        <v/>
      </c>
      <c r="S1742" s="6" t="str">
        <f aca="false">IFERROR(INDEX('13. King Clor'!$G:$H,MATCH($A1742,'13. King Clor'!$G:$G,0),2),"")</f>
        <v/>
      </c>
      <c r="T1742" s="6" t="str">
        <f aca="false">IFERROR(INDEX('10. Collares'!$A:$B,MATCH($A1742,'10. Collares'!$A:$A,0),2),"")</f>
        <v/>
      </c>
      <c r="U1742" s="6" t="str">
        <f aca="false">IFERROR(INDEX('16. Mis nietos'!$B:$C,MATCH($A1742,'16. Mis nietos'!$B:$B,0),2),"")</f>
        <v/>
      </c>
      <c r="V1742" s="6" t="str">
        <f aca="false">IFERROR(INDEX('17. Profesional Vet'!$A:$B,MATCH($A1742,'17. Profesional Vet'!$A:$A,0),2),"")</f>
        <v/>
      </c>
      <c r="W1742" s="6" t="str">
        <f aca="false">IFERROR(INDEX('18. Premier'!$A:$B,MATCH($A1742,'18. Premier'!$A:$A,0),2),"")</f>
        <v/>
      </c>
      <c r="X1742" s="6" t="str">
        <f aca="false">IFERROR(INDEX('19. Dacam'!$A:$B,MATCH($A1742,'19. Dacam'!$A:$A,0),2),"")</f>
        <v/>
      </c>
      <c r="Y1742" s="6" t="str">
        <f aca="false">IFERROR(INDEX('20. Proveedor'!$A:$B,MATCH($A1742,'20. Proveedor'!$A:$A,0),2),"")</f>
        <v/>
      </c>
      <c r="Z1742" s="6" t="str">
        <f aca="false">IFERROR(INDEX('21. Saphirus'!$A:$B,MATCH($A1742,'21. Saphirus'!$A:$A,0),2),"")</f>
        <v/>
      </c>
    </row>
    <row r="1743" customFormat="false" ht="13.8" hidden="false" customHeight="false" outlineLevel="0" collapsed="false">
      <c r="A1743" s="5" t="s">
        <v>1780</v>
      </c>
      <c r="B1743" s="5" t="n">
        <v>1192</v>
      </c>
      <c r="C1743" s="5" t="s">
        <v>138</v>
      </c>
      <c r="D1743" s="6" t="n">
        <f aca="false">IFERROR(INDEX('1. Benavídez'!$A:$B,MATCH($A1743,'1. Benavídez'!$A:$A,0),2),"")</f>
        <v>16727</v>
      </c>
      <c r="E1743" s="6" t="n">
        <f aca="false">IFERROR(INDEX('2. Gallo'!$B:$D,MATCH($A1743,'2. Gallo'!$B:$B,0),3),"")</f>
        <v>17622</v>
      </c>
      <c r="F1743" s="6" t="str">
        <f aca="false">IFERROR(INDEX('3. Anea'!$B:$D,MATCH($A1743,'3. Anea'!$B:$B,0),2),"")</f>
        <v/>
      </c>
      <c r="G1743" s="6" t="str">
        <f aca="false">IFERROR(INDEX('4. Pilar'!$A:$C,MATCH($A1743,'4. Pilar'!$A:$A,0),2),"")</f>
        <v/>
      </c>
      <c r="H1743" s="6" t="str">
        <f aca="false">IFERROR(INDEX('5. Tortuguitas'!$B:$D,MATCH($A1743,'5. Tortuguitas'!$B:$B,0),2),"")</f>
        <v/>
      </c>
      <c r="I1743" s="6" t="str">
        <f aca="false">IFERROR(INDEX('6. Del Viso'!$A:$B,MATCH($A1743,'6. Del Viso'!$A:$A,0),3),"")</f>
        <v/>
      </c>
      <c r="J1743" s="6" t="str">
        <f aca="false">IFERROR(INDEX('7. Chica Glade'!$B:$F,MATCH($A1743,'7. Chica Glade'!$B:$B,0),2),"")</f>
        <v/>
      </c>
      <c r="K1743" s="6" t="str">
        <f aca="false">IFERROR(INDEX('8. Veterinaria'!$A:$B,MATCH($A1743,'8. Veterinaria'!$A:$A,0),2),"")</f>
        <v/>
      </c>
      <c r="L1743" s="6" t="str">
        <f aca="false">IFERROR(INDEX('9. Hipocampus'!$A:$B,MATCH($A1743,'9. Hipocampus'!$A:$A,0),2),"")</f>
        <v/>
      </c>
      <c r="M1743" s="6" t="n">
        <f aca="false">IFERROR(INDEX('11. Mundo Mascotas'!$B:$D,MATCH($A1743,'11. Mundo Mascotas'!$B:$B,0),2),"")</f>
        <v>17797</v>
      </c>
      <c r="N1743" s="6" t="str">
        <f aca="false">IFERROR(INDEX('12. Yaguar'!$B:$E,MATCH($A1743,'12. Yaguar'!$B:$B,0),2),"")</f>
        <v/>
      </c>
      <c r="O1743" s="6" t="str">
        <f aca="false">IFERROR(INDEX('13. King Clor'!$A:$B,MATCH($A1743,'13. King Clor'!$A:$A,0),2),"")</f>
        <v/>
      </c>
      <c r="P1743" s="6" t="str">
        <f aca="false">IFERROR(INDEX('14. Diserquim'!$A:$B,MATCH($A1743,'14. Diserquim'!$A:$A,0),2),"")</f>
        <v/>
      </c>
      <c r="Q1743" s="6" t="str">
        <f aca="false">IFERROR(INDEX('15. Moreno'!$A:$B,MATCH($A1743,'15. Moreno'!$A:$A,0),2),"")</f>
        <v/>
      </c>
      <c r="R1743" s="6" t="str">
        <f aca="false">IFERROR(INDEX('10. Collares'!$J:$K,MATCH($A1743,'10. Collares'!$J:$J,0),2),"")</f>
        <v/>
      </c>
      <c r="S1743" s="6" t="str">
        <f aca="false">IFERROR(INDEX('13. King Clor'!$G:$H,MATCH($A1743,'13. King Clor'!$G:$G,0),2),"")</f>
        <v/>
      </c>
      <c r="T1743" s="6" t="str">
        <f aca="false">IFERROR(INDEX('10. Collares'!$A:$B,MATCH($A1743,'10. Collares'!$A:$A,0),2),"")</f>
        <v/>
      </c>
      <c r="U1743" s="6" t="str">
        <f aca="false">IFERROR(INDEX('16. Mis nietos'!$B:$C,MATCH($A1743,'16. Mis nietos'!$B:$B,0),2),"")</f>
        <v/>
      </c>
      <c r="V1743" s="6" t="str">
        <f aca="false">IFERROR(INDEX('17. Profesional Vet'!$A:$B,MATCH($A1743,'17. Profesional Vet'!$A:$A,0),2),"")</f>
        <v/>
      </c>
      <c r="W1743" s="6" t="str">
        <f aca="false">IFERROR(INDEX('18. Premier'!$A:$B,MATCH($A1743,'18. Premier'!$A:$A,0),2),"")</f>
        <v/>
      </c>
      <c r="X1743" s="6" t="str">
        <f aca="false">IFERROR(INDEX('19. Dacam'!$A:$B,MATCH($A1743,'19. Dacam'!$A:$A,0),2),"")</f>
        <v/>
      </c>
      <c r="Y1743" s="6" t="n">
        <f aca="false">IFERROR(INDEX('20. Proveedor'!$A:$B,MATCH($A1743,'20. Proveedor'!$A:$A,0),2),"")</f>
        <v>16100</v>
      </c>
      <c r="Z1743" s="6" t="str">
        <f aca="false">IFERROR(INDEX('21. Saphirus'!$A:$B,MATCH($A1743,'21. Saphirus'!$A:$A,0),2),"")</f>
        <v/>
      </c>
    </row>
    <row r="1744" customFormat="false" ht="13.8" hidden="false" customHeight="false" outlineLevel="0" collapsed="false">
      <c r="A1744" s="5" t="s">
        <v>1781</v>
      </c>
      <c r="B1744" s="5" t="n">
        <v>5140</v>
      </c>
      <c r="C1744" s="5" t="s">
        <v>134</v>
      </c>
      <c r="D1744" s="6" t="str">
        <f aca="false">IFERROR(INDEX('1. Benavídez'!$A:$B,MATCH($A1744,'1. Benavídez'!$A:$A,0),2),"")</f>
        <v/>
      </c>
      <c r="E1744" s="6" t="str">
        <f aca="false">IFERROR(INDEX('2. Gallo'!$B:$D,MATCH($A1744,'2. Gallo'!$B:$B,0),3),"")</f>
        <v/>
      </c>
      <c r="F1744" s="6" t="str">
        <f aca="false">IFERROR(INDEX('3. Anea'!$B:$D,MATCH($A1744,'3. Anea'!$B:$B,0),2),"")</f>
        <v/>
      </c>
      <c r="G1744" s="6" t="str">
        <f aca="false">IFERROR(INDEX('4. Pilar'!$A:$C,MATCH($A1744,'4. Pilar'!$A:$A,0),2),"")</f>
        <v/>
      </c>
      <c r="H1744" s="6" t="str">
        <f aca="false">IFERROR(INDEX('5. Tortuguitas'!$B:$D,MATCH($A1744,'5. Tortuguitas'!$B:$B,0),2),"")</f>
        <v/>
      </c>
      <c r="I1744" s="6" t="str">
        <f aca="false">IFERROR(INDEX('6. Del Viso'!$A:$B,MATCH($A1744,'6. Del Viso'!$A:$A,0),3),"")</f>
        <v/>
      </c>
      <c r="J1744" s="6" t="str">
        <f aca="false">IFERROR(INDEX('7. Chica Glade'!$B:$F,MATCH($A1744,'7. Chica Glade'!$B:$B,0),2),"")</f>
        <v/>
      </c>
      <c r="K1744" s="6" t="str">
        <f aca="false">IFERROR(INDEX('8. Veterinaria'!$A:$B,MATCH($A1744,'8. Veterinaria'!$A:$A,0),2),"")</f>
        <v/>
      </c>
      <c r="L1744" s="6" t="str">
        <f aca="false">IFERROR(INDEX('9. Hipocampus'!$A:$B,MATCH($A1744,'9. Hipocampus'!$A:$A,0),2),"")</f>
        <v/>
      </c>
      <c r="M1744" s="6" t="str">
        <f aca="false">IFERROR(INDEX('11. Mundo Mascotas'!$B:$D,MATCH($A1744,'11. Mundo Mascotas'!$B:$B,0),2),"")</f>
        <v/>
      </c>
      <c r="N1744" s="6" t="str">
        <f aca="false">IFERROR(INDEX('12. Yaguar'!$B:$E,MATCH($A1744,'12. Yaguar'!$B:$B,0),2),"")</f>
        <v/>
      </c>
      <c r="O1744" s="6" t="str">
        <f aca="false">IFERROR(INDEX('13. King Clor'!$A:$B,MATCH($A1744,'13. King Clor'!$A:$A,0),2),"")</f>
        <v/>
      </c>
      <c r="P1744" s="6" t="str">
        <f aca="false">IFERROR(INDEX('14. Diserquim'!$A:$B,MATCH($A1744,'14. Diserquim'!$A:$A,0),2),"")</f>
        <v/>
      </c>
      <c r="Q1744" s="6" t="str">
        <f aca="false">IFERROR(INDEX('15. Moreno'!$A:$B,MATCH($A1744,'15. Moreno'!$A:$A,0),2),"")</f>
        <v/>
      </c>
      <c r="R1744" s="6" t="str">
        <f aca="false">IFERROR(INDEX('10. Collares'!$J:$K,MATCH($A1744,'10. Collares'!$J:$J,0),2),"")</f>
        <v/>
      </c>
      <c r="S1744" s="6" t="str">
        <f aca="false">IFERROR(INDEX('13. King Clor'!$G:$H,MATCH($A1744,'13. King Clor'!$G:$G,0),2),"")</f>
        <v/>
      </c>
      <c r="T1744" s="6" t="str">
        <f aca="false">IFERROR(INDEX('10. Collares'!$A:$B,MATCH($A1744,'10. Collares'!$A:$A,0),2),"")</f>
        <v/>
      </c>
      <c r="U1744" s="6" t="str">
        <f aca="false">IFERROR(INDEX('16. Mis nietos'!$B:$C,MATCH($A1744,'16. Mis nietos'!$B:$B,0),2),"")</f>
        <v/>
      </c>
      <c r="V1744" s="6" t="str">
        <f aca="false">IFERROR(INDEX('17. Profesional Vet'!$A:$B,MATCH($A1744,'17. Profesional Vet'!$A:$A,0),2),"")</f>
        <v/>
      </c>
      <c r="W1744" s="6" t="str">
        <f aca="false">IFERROR(INDEX('18. Premier'!$A:$B,MATCH($A1744,'18. Premier'!$A:$A,0),2),"")</f>
        <v/>
      </c>
      <c r="X1744" s="6" t="str">
        <f aca="false">IFERROR(INDEX('19. Dacam'!$A:$B,MATCH($A1744,'19. Dacam'!$A:$A,0),2),"")</f>
        <v/>
      </c>
      <c r="Y1744" s="6" t="str">
        <f aca="false">IFERROR(INDEX('20. Proveedor'!$A:$B,MATCH($A1744,'20. Proveedor'!$A:$A,0),2),"")</f>
        <v/>
      </c>
      <c r="Z1744" s="6" t="str">
        <f aca="false">IFERROR(INDEX('21. Saphirus'!$A:$B,MATCH($A1744,'21. Saphirus'!$A:$A,0),2),"")</f>
        <v/>
      </c>
    </row>
    <row r="1745" customFormat="false" ht="13.8" hidden="false" customHeight="false" outlineLevel="0" collapsed="false">
      <c r="A1745" s="5" t="s">
        <v>1782</v>
      </c>
      <c r="B1745" s="5" t="n">
        <v>1193</v>
      </c>
      <c r="C1745" s="5" t="s">
        <v>147</v>
      </c>
      <c r="D1745" s="6" t="n">
        <f aca="false">IFERROR(INDEX('1. Benavídez'!$A:$B,MATCH($A1745,'1. Benavídez'!$A:$A,0),2),"")</f>
        <v>12154</v>
      </c>
      <c r="E1745" s="6" t="n">
        <f aca="false">IFERROR(INDEX('2. Gallo'!$B:$D,MATCH($A1745,'2. Gallo'!$B:$B,0),3),"")</f>
        <v>12805</v>
      </c>
      <c r="F1745" s="6" t="str">
        <f aca="false">IFERROR(INDEX('3. Anea'!$B:$D,MATCH($A1745,'3. Anea'!$B:$B,0),2),"")</f>
        <v/>
      </c>
      <c r="G1745" s="6" t="str">
        <f aca="false">IFERROR(INDEX('4. Pilar'!$A:$C,MATCH($A1745,'4. Pilar'!$A:$A,0),2),"")</f>
        <v/>
      </c>
      <c r="H1745" s="6" t="str">
        <f aca="false">IFERROR(INDEX('5. Tortuguitas'!$B:$D,MATCH($A1745,'5. Tortuguitas'!$B:$B,0),2),"")</f>
        <v/>
      </c>
      <c r="I1745" s="6" t="str">
        <f aca="false">IFERROR(INDEX('6. Del Viso'!$A:$B,MATCH($A1745,'6. Del Viso'!$A:$A,0),3),"")</f>
        <v/>
      </c>
      <c r="J1745" s="6" t="str">
        <f aca="false">IFERROR(INDEX('7. Chica Glade'!$B:$F,MATCH($A1745,'7. Chica Glade'!$B:$B,0),2),"")</f>
        <v/>
      </c>
      <c r="K1745" s="6" t="str">
        <f aca="false">IFERROR(INDEX('8. Veterinaria'!$A:$B,MATCH($A1745,'8. Veterinaria'!$A:$A,0),2),"")</f>
        <v/>
      </c>
      <c r="L1745" s="6" t="str">
        <f aca="false">IFERROR(INDEX('9. Hipocampus'!$A:$B,MATCH($A1745,'9. Hipocampus'!$A:$A,0),2),"")</f>
        <v/>
      </c>
      <c r="M1745" s="6" t="n">
        <f aca="false">IFERROR(INDEX('11. Mundo Mascotas'!$B:$D,MATCH($A1745,'11. Mundo Mascotas'!$B:$B,0),2),"")</f>
        <v>12544</v>
      </c>
      <c r="N1745" s="6" t="str">
        <f aca="false">IFERROR(INDEX('12. Yaguar'!$B:$E,MATCH($A1745,'12. Yaguar'!$B:$B,0),2),"")</f>
        <v/>
      </c>
      <c r="O1745" s="6" t="str">
        <f aca="false">IFERROR(INDEX('13. King Clor'!$A:$B,MATCH($A1745,'13. King Clor'!$A:$A,0),2),"")</f>
        <v/>
      </c>
      <c r="P1745" s="6" t="str">
        <f aca="false">IFERROR(INDEX('14. Diserquim'!$A:$B,MATCH($A1745,'14. Diserquim'!$A:$A,0),2),"")</f>
        <v/>
      </c>
      <c r="Q1745" s="6" t="str">
        <f aca="false">IFERROR(INDEX('15. Moreno'!$A:$B,MATCH($A1745,'15. Moreno'!$A:$A,0),2),"")</f>
        <v/>
      </c>
      <c r="R1745" s="6" t="str">
        <f aca="false">IFERROR(INDEX('10. Collares'!$J:$K,MATCH($A1745,'10. Collares'!$J:$J,0),2),"")</f>
        <v/>
      </c>
      <c r="S1745" s="6" t="str">
        <f aca="false">IFERROR(INDEX('13. King Clor'!$G:$H,MATCH($A1745,'13. King Clor'!$G:$G,0),2),"")</f>
        <v/>
      </c>
      <c r="T1745" s="6" t="str">
        <f aca="false">IFERROR(INDEX('10. Collares'!$A:$B,MATCH($A1745,'10. Collares'!$A:$A,0),2),"")</f>
        <v/>
      </c>
      <c r="U1745" s="6" t="str">
        <f aca="false">IFERROR(INDEX('16. Mis nietos'!$B:$C,MATCH($A1745,'16. Mis nietos'!$B:$B,0),2),"")</f>
        <v/>
      </c>
      <c r="V1745" s="6" t="str">
        <f aca="false">IFERROR(INDEX('17. Profesional Vet'!$A:$B,MATCH($A1745,'17. Profesional Vet'!$A:$A,0),2),"")</f>
        <v/>
      </c>
      <c r="W1745" s="6" t="str">
        <f aca="false">IFERROR(INDEX('18. Premier'!$A:$B,MATCH($A1745,'18. Premier'!$A:$A,0),2),"")</f>
        <v/>
      </c>
      <c r="X1745" s="6" t="str">
        <f aca="false">IFERROR(INDEX('19. Dacam'!$A:$B,MATCH($A1745,'19. Dacam'!$A:$A,0),2),"")</f>
        <v/>
      </c>
      <c r="Y1745" s="6" t="n">
        <f aca="false">IFERROR(INDEX('20. Proveedor'!$A:$B,MATCH($A1745,'20. Proveedor'!$A:$A,0),2),"")</f>
        <v>11697</v>
      </c>
      <c r="Z1745" s="6" t="str">
        <f aca="false">IFERROR(INDEX('21. Saphirus'!$A:$B,MATCH($A1745,'21. Saphirus'!$A:$A,0),2),"")</f>
        <v/>
      </c>
    </row>
    <row r="1746" customFormat="false" ht="13.8" hidden="false" customHeight="false" outlineLevel="0" collapsed="false">
      <c r="A1746" s="5" t="s">
        <v>1783</v>
      </c>
      <c r="B1746" s="5" t="n">
        <v>1194</v>
      </c>
      <c r="C1746" s="5" t="s">
        <v>147</v>
      </c>
      <c r="D1746" s="6" t="n">
        <f aca="false">IFERROR(INDEX('1. Benavídez'!$A:$B,MATCH($A1746,'1. Benavídez'!$A:$A,0),2),"")</f>
        <v>16820</v>
      </c>
      <c r="E1746" s="6" t="n">
        <f aca="false">IFERROR(INDEX('2. Gallo'!$B:$D,MATCH($A1746,'2. Gallo'!$B:$B,0),3),"")</f>
        <v>17719</v>
      </c>
      <c r="F1746" s="6" t="str">
        <f aca="false">IFERROR(INDEX('3. Anea'!$B:$D,MATCH($A1746,'3. Anea'!$B:$B,0),2),"")</f>
        <v/>
      </c>
      <c r="G1746" s="6" t="str">
        <f aca="false">IFERROR(INDEX('4. Pilar'!$A:$C,MATCH($A1746,'4. Pilar'!$A:$A,0),2),"")</f>
        <v/>
      </c>
      <c r="H1746" s="6" t="str">
        <f aca="false">IFERROR(INDEX('5. Tortuguitas'!$B:$D,MATCH($A1746,'5. Tortuguitas'!$B:$B,0),2),"")</f>
        <v/>
      </c>
      <c r="I1746" s="6" t="str">
        <f aca="false">IFERROR(INDEX('6. Del Viso'!$A:$B,MATCH($A1746,'6. Del Viso'!$A:$A,0),3),"")</f>
        <v/>
      </c>
      <c r="J1746" s="6" t="str">
        <f aca="false">IFERROR(INDEX('7. Chica Glade'!$B:$F,MATCH($A1746,'7. Chica Glade'!$B:$B,0),2),"")</f>
        <v/>
      </c>
      <c r="K1746" s="6" t="str">
        <f aca="false">IFERROR(INDEX('8. Veterinaria'!$A:$B,MATCH($A1746,'8. Veterinaria'!$A:$A,0),2),"")</f>
        <v/>
      </c>
      <c r="L1746" s="6" t="str">
        <f aca="false">IFERROR(INDEX('9. Hipocampus'!$A:$B,MATCH($A1746,'9. Hipocampus'!$A:$A,0),2),"")</f>
        <v/>
      </c>
      <c r="M1746" s="6" t="n">
        <f aca="false">IFERROR(INDEX('11. Mundo Mascotas'!$B:$D,MATCH($A1746,'11. Mundo Mascotas'!$B:$B,0),2),"")</f>
        <v>17170</v>
      </c>
      <c r="N1746" s="6" t="str">
        <f aca="false">IFERROR(INDEX('12. Yaguar'!$B:$E,MATCH($A1746,'12. Yaguar'!$B:$B,0),2),"")</f>
        <v/>
      </c>
      <c r="O1746" s="6" t="str">
        <f aca="false">IFERROR(INDEX('13. King Clor'!$A:$B,MATCH($A1746,'13. King Clor'!$A:$A,0),2),"")</f>
        <v/>
      </c>
      <c r="P1746" s="6" t="str">
        <f aca="false">IFERROR(INDEX('14. Diserquim'!$A:$B,MATCH($A1746,'14. Diserquim'!$A:$A,0),2),"")</f>
        <v/>
      </c>
      <c r="Q1746" s="6" t="str">
        <f aca="false">IFERROR(INDEX('15. Moreno'!$A:$B,MATCH($A1746,'15. Moreno'!$A:$A,0),2),"")</f>
        <v/>
      </c>
      <c r="R1746" s="6" t="str">
        <f aca="false">IFERROR(INDEX('10. Collares'!$J:$K,MATCH($A1746,'10. Collares'!$J:$J,0),2),"")</f>
        <v/>
      </c>
      <c r="S1746" s="6" t="str">
        <f aca="false">IFERROR(INDEX('13. King Clor'!$G:$H,MATCH($A1746,'13. King Clor'!$G:$G,0),2),"")</f>
        <v/>
      </c>
      <c r="T1746" s="6" t="str">
        <f aca="false">IFERROR(INDEX('10. Collares'!$A:$B,MATCH($A1746,'10. Collares'!$A:$A,0),2),"")</f>
        <v/>
      </c>
      <c r="U1746" s="6" t="str">
        <f aca="false">IFERROR(INDEX('16. Mis nietos'!$B:$C,MATCH($A1746,'16. Mis nietos'!$B:$B,0),2),"")</f>
        <v/>
      </c>
      <c r="V1746" s="6" t="str">
        <f aca="false">IFERROR(INDEX('17. Profesional Vet'!$A:$B,MATCH($A1746,'17. Profesional Vet'!$A:$A,0),2),"")</f>
        <v/>
      </c>
      <c r="W1746" s="6" t="str">
        <f aca="false">IFERROR(INDEX('18. Premier'!$A:$B,MATCH($A1746,'18. Premier'!$A:$A,0),2),"")</f>
        <v/>
      </c>
      <c r="X1746" s="6" t="str">
        <f aca="false">IFERROR(INDEX('19. Dacam'!$A:$B,MATCH($A1746,'19. Dacam'!$A:$A,0),2),"")</f>
        <v/>
      </c>
      <c r="Y1746" s="6" t="n">
        <f aca="false">IFERROR(INDEX('20. Proveedor'!$A:$B,MATCH($A1746,'20. Proveedor'!$A:$A,0),2),"")</f>
        <v>16189</v>
      </c>
      <c r="Z1746" s="6" t="str">
        <f aca="false">IFERROR(INDEX('21. Saphirus'!$A:$B,MATCH($A1746,'21. Saphirus'!$A:$A,0),2),"")</f>
        <v/>
      </c>
    </row>
    <row r="1747" customFormat="false" ht="13.8" hidden="false" customHeight="false" outlineLevel="0" collapsed="false">
      <c r="A1747" s="5" t="s">
        <v>1784</v>
      </c>
      <c r="B1747" s="5" t="n">
        <v>5141</v>
      </c>
      <c r="C1747" s="5" t="s">
        <v>134</v>
      </c>
      <c r="D1747" s="6" t="str">
        <f aca="false">IFERROR(INDEX('1. Benavídez'!$A:$B,MATCH($A1747,'1. Benavídez'!$A:$A,0),2),"")</f>
        <v/>
      </c>
      <c r="E1747" s="6" t="str">
        <f aca="false">IFERROR(INDEX('2. Gallo'!$B:$D,MATCH($A1747,'2. Gallo'!$B:$B,0),3),"")</f>
        <v/>
      </c>
      <c r="F1747" s="6" t="str">
        <f aca="false">IFERROR(INDEX('3. Anea'!$B:$D,MATCH($A1747,'3. Anea'!$B:$B,0),2),"")</f>
        <v/>
      </c>
      <c r="G1747" s="6" t="str">
        <f aca="false">IFERROR(INDEX('4. Pilar'!$A:$C,MATCH($A1747,'4. Pilar'!$A:$A,0),2),"")</f>
        <v/>
      </c>
      <c r="H1747" s="6" t="str">
        <f aca="false">IFERROR(INDEX('5. Tortuguitas'!$B:$D,MATCH($A1747,'5. Tortuguitas'!$B:$B,0),2),"")</f>
        <v/>
      </c>
      <c r="I1747" s="6" t="str">
        <f aca="false">IFERROR(INDEX('6. Del Viso'!$A:$B,MATCH($A1747,'6. Del Viso'!$A:$A,0),3),"")</f>
        <v/>
      </c>
      <c r="J1747" s="6" t="str">
        <f aca="false">IFERROR(INDEX('7. Chica Glade'!$B:$F,MATCH($A1747,'7. Chica Glade'!$B:$B,0),2),"")</f>
        <v/>
      </c>
      <c r="K1747" s="6" t="str">
        <f aca="false">IFERROR(INDEX('8. Veterinaria'!$A:$B,MATCH($A1747,'8. Veterinaria'!$A:$A,0),2),"")</f>
        <v/>
      </c>
      <c r="L1747" s="6" t="str">
        <f aca="false">IFERROR(INDEX('9. Hipocampus'!$A:$B,MATCH($A1747,'9. Hipocampus'!$A:$A,0),2),"")</f>
        <v/>
      </c>
      <c r="M1747" s="6" t="str">
        <f aca="false">IFERROR(INDEX('11. Mundo Mascotas'!$B:$D,MATCH($A1747,'11. Mundo Mascotas'!$B:$B,0),2),"")</f>
        <v/>
      </c>
      <c r="N1747" s="6" t="str">
        <f aca="false">IFERROR(INDEX('12. Yaguar'!$B:$E,MATCH($A1747,'12. Yaguar'!$B:$B,0),2),"")</f>
        <v/>
      </c>
      <c r="O1747" s="6" t="str">
        <f aca="false">IFERROR(INDEX('13. King Clor'!$A:$B,MATCH($A1747,'13. King Clor'!$A:$A,0),2),"")</f>
        <v/>
      </c>
      <c r="P1747" s="6" t="str">
        <f aca="false">IFERROR(INDEX('14. Diserquim'!$A:$B,MATCH($A1747,'14. Diserquim'!$A:$A,0),2),"")</f>
        <v/>
      </c>
      <c r="Q1747" s="6" t="str">
        <f aca="false">IFERROR(INDEX('15. Moreno'!$A:$B,MATCH($A1747,'15. Moreno'!$A:$A,0),2),"")</f>
        <v/>
      </c>
      <c r="R1747" s="6" t="str">
        <f aca="false">IFERROR(INDEX('10. Collares'!$J:$K,MATCH($A1747,'10. Collares'!$J:$J,0),2),"")</f>
        <v/>
      </c>
      <c r="S1747" s="6" t="str">
        <f aca="false">IFERROR(INDEX('13. King Clor'!$G:$H,MATCH($A1747,'13. King Clor'!$G:$G,0),2),"")</f>
        <v/>
      </c>
      <c r="T1747" s="6" t="str">
        <f aca="false">IFERROR(INDEX('10. Collares'!$A:$B,MATCH($A1747,'10. Collares'!$A:$A,0),2),"")</f>
        <v/>
      </c>
      <c r="U1747" s="6" t="str">
        <f aca="false">IFERROR(INDEX('16. Mis nietos'!$B:$C,MATCH($A1747,'16. Mis nietos'!$B:$B,0),2),"")</f>
        <v/>
      </c>
      <c r="V1747" s="6" t="str">
        <f aca="false">IFERROR(INDEX('17. Profesional Vet'!$A:$B,MATCH($A1747,'17. Profesional Vet'!$A:$A,0),2),"")</f>
        <v/>
      </c>
      <c r="W1747" s="6" t="str">
        <f aca="false">IFERROR(INDEX('18. Premier'!$A:$B,MATCH($A1747,'18. Premier'!$A:$A,0),2),"")</f>
        <v/>
      </c>
      <c r="X1747" s="6" t="str">
        <f aca="false">IFERROR(INDEX('19. Dacam'!$A:$B,MATCH($A1747,'19. Dacam'!$A:$A,0),2),"")</f>
        <v/>
      </c>
      <c r="Y1747" s="6" t="str">
        <f aca="false">IFERROR(INDEX('20. Proveedor'!$A:$B,MATCH($A1747,'20. Proveedor'!$A:$A,0),2),"")</f>
        <v/>
      </c>
      <c r="Z1747" s="6" t="str">
        <f aca="false">IFERROR(INDEX('21. Saphirus'!$A:$B,MATCH($A1747,'21. Saphirus'!$A:$A,0),2),"")</f>
        <v/>
      </c>
    </row>
    <row r="1748" customFormat="false" ht="13.8" hidden="false" customHeight="false" outlineLevel="0" collapsed="false">
      <c r="A1748" s="5" t="s">
        <v>1785</v>
      </c>
      <c r="B1748" s="5" t="n">
        <v>1195</v>
      </c>
      <c r="C1748" s="5" t="s">
        <v>147</v>
      </c>
      <c r="D1748" s="6" t="n">
        <f aca="false">IFERROR(INDEX('1. Benavídez'!$A:$B,MATCH($A1748,'1. Benavídez'!$A:$A,0),2),"")</f>
        <v>13298</v>
      </c>
      <c r="E1748" s="6" t="n">
        <f aca="false">IFERROR(INDEX('2. Gallo'!$B:$D,MATCH($A1748,'2. Gallo'!$B:$B,0),3),"")</f>
        <v>13945</v>
      </c>
      <c r="F1748" s="6" t="str">
        <f aca="false">IFERROR(INDEX('3. Anea'!$B:$D,MATCH($A1748,'3. Anea'!$B:$B,0),2),"")</f>
        <v/>
      </c>
      <c r="G1748" s="6" t="str">
        <f aca="false">IFERROR(INDEX('4. Pilar'!$A:$C,MATCH($A1748,'4. Pilar'!$A:$A,0),2),"")</f>
        <v/>
      </c>
      <c r="H1748" s="6" t="str">
        <f aca="false">IFERROR(INDEX('5. Tortuguitas'!$B:$D,MATCH($A1748,'5. Tortuguitas'!$B:$B,0),2),"")</f>
        <v/>
      </c>
      <c r="I1748" s="6" t="str">
        <f aca="false">IFERROR(INDEX('6. Del Viso'!$A:$B,MATCH($A1748,'6. Del Viso'!$A:$A,0),3),"")</f>
        <v/>
      </c>
      <c r="J1748" s="6" t="str">
        <f aca="false">IFERROR(INDEX('7. Chica Glade'!$B:$F,MATCH($A1748,'7. Chica Glade'!$B:$B,0),2),"")</f>
        <v/>
      </c>
      <c r="K1748" s="6" t="str">
        <f aca="false">IFERROR(INDEX('8. Veterinaria'!$A:$B,MATCH($A1748,'8. Veterinaria'!$A:$A,0),2),"")</f>
        <v/>
      </c>
      <c r="L1748" s="6" t="str">
        <f aca="false">IFERROR(INDEX('9. Hipocampus'!$A:$B,MATCH($A1748,'9. Hipocampus'!$A:$A,0),2),"")</f>
        <v/>
      </c>
      <c r="M1748" s="6" t="n">
        <f aca="false">IFERROR(INDEX('11. Mundo Mascotas'!$B:$D,MATCH($A1748,'11. Mundo Mascotas'!$B:$B,0),2),"")</f>
        <v>13485</v>
      </c>
      <c r="N1748" s="6" t="str">
        <f aca="false">IFERROR(INDEX('12. Yaguar'!$B:$E,MATCH($A1748,'12. Yaguar'!$B:$B,0),2),"")</f>
        <v/>
      </c>
      <c r="O1748" s="6" t="str">
        <f aca="false">IFERROR(INDEX('13. King Clor'!$A:$B,MATCH($A1748,'13. King Clor'!$A:$A,0),2),"")</f>
        <v/>
      </c>
      <c r="P1748" s="6" t="str">
        <f aca="false">IFERROR(INDEX('14. Diserquim'!$A:$B,MATCH($A1748,'14. Diserquim'!$A:$A,0),2),"")</f>
        <v/>
      </c>
      <c r="Q1748" s="6" t="str">
        <f aca="false">IFERROR(INDEX('15. Moreno'!$A:$B,MATCH($A1748,'15. Moreno'!$A:$A,0),2),"")</f>
        <v/>
      </c>
      <c r="R1748" s="6" t="str">
        <f aca="false">IFERROR(INDEX('10. Collares'!$J:$K,MATCH($A1748,'10. Collares'!$J:$J,0),2),"")</f>
        <v/>
      </c>
      <c r="S1748" s="6" t="str">
        <f aca="false">IFERROR(INDEX('13. King Clor'!$G:$H,MATCH($A1748,'13. King Clor'!$G:$G,0),2),"")</f>
        <v/>
      </c>
      <c r="T1748" s="6" t="str">
        <f aca="false">IFERROR(INDEX('10. Collares'!$A:$B,MATCH($A1748,'10. Collares'!$A:$A,0),2),"")</f>
        <v/>
      </c>
      <c r="U1748" s="6" t="str">
        <f aca="false">IFERROR(INDEX('16. Mis nietos'!$B:$C,MATCH($A1748,'16. Mis nietos'!$B:$B,0),2),"")</f>
        <v/>
      </c>
      <c r="V1748" s="6" t="str">
        <f aca="false">IFERROR(INDEX('17. Profesional Vet'!$A:$B,MATCH($A1748,'17. Profesional Vet'!$A:$A,0),2),"")</f>
        <v/>
      </c>
      <c r="W1748" s="6" t="str">
        <f aca="false">IFERROR(INDEX('18. Premier'!$A:$B,MATCH($A1748,'18. Premier'!$A:$A,0),2),"")</f>
        <v/>
      </c>
      <c r="X1748" s="6" t="str">
        <f aca="false">IFERROR(INDEX('19. Dacam'!$A:$B,MATCH($A1748,'19. Dacam'!$A:$A,0),2),"")</f>
        <v/>
      </c>
      <c r="Y1748" s="6" t="n">
        <f aca="false">IFERROR(INDEX('20. Proveedor'!$A:$B,MATCH($A1748,'20. Proveedor'!$A:$A,0),2),"")</f>
        <v>12743</v>
      </c>
      <c r="Z1748" s="6" t="str">
        <f aca="false">IFERROR(INDEX('21. Saphirus'!$A:$B,MATCH($A1748,'21. Saphirus'!$A:$A,0),2),"")</f>
        <v/>
      </c>
    </row>
    <row r="1749" customFormat="false" ht="13.8" hidden="false" customHeight="false" outlineLevel="0" collapsed="false">
      <c r="A1749" s="5" t="s">
        <v>1786</v>
      </c>
      <c r="B1749" s="5" t="n">
        <v>1196</v>
      </c>
      <c r="C1749" s="5" t="s">
        <v>147</v>
      </c>
      <c r="D1749" s="6" t="n">
        <f aca="false">IFERROR(INDEX('1. Benavídez'!$A:$B,MATCH($A1749,'1. Benavídez'!$A:$A,0),2),"")</f>
        <v>18756</v>
      </c>
      <c r="E1749" s="6" t="n">
        <f aca="false">IFERROR(INDEX('2. Gallo'!$B:$D,MATCH($A1749,'2. Gallo'!$B:$B,0),3),"")</f>
        <v>19673</v>
      </c>
      <c r="F1749" s="6" t="str">
        <f aca="false">IFERROR(INDEX('3. Anea'!$B:$D,MATCH($A1749,'3. Anea'!$B:$B,0),2),"")</f>
        <v/>
      </c>
      <c r="G1749" s="6" t="str">
        <f aca="false">IFERROR(INDEX('4. Pilar'!$A:$C,MATCH($A1749,'4. Pilar'!$A:$A,0),2),"")</f>
        <v/>
      </c>
      <c r="H1749" s="6" t="str">
        <f aca="false">IFERROR(INDEX('5. Tortuguitas'!$B:$D,MATCH($A1749,'5. Tortuguitas'!$B:$B,0),2),"")</f>
        <v/>
      </c>
      <c r="I1749" s="6" t="str">
        <f aca="false">IFERROR(INDEX('6. Del Viso'!$A:$B,MATCH($A1749,'6. Del Viso'!$A:$A,0),3),"")</f>
        <v/>
      </c>
      <c r="J1749" s="6" t="str">
        <f aca="false">IFERROR(INDEX('7. Chica Glade'!$B:$F,MATCH($A1749,'7. Chica Glade'!$B:$B,0),2),"")</f>
        <v/>
      </c>
      <c r="K1749" s="6" t="str">
        <f aca="false">IFERROR(INDEX('8. Veterinaria'!$A:$B,MATCH($A1749,'8. Veterinaria'!$A:$A,0),2),"")</f>
        <v/>
      </c>
      <c r="L1749" s="6" t="str">
        <f aca="false">IFERROR(INDEX('9. Hipocampus'!$A:$B,MATCH($A1749,'9. Hipocampus'!$A:$A,0),2),"")</f>
        <v/>
      </c>
      <c r="M1749" s="6" t="n">
        <f aca="false">IFERROR(INDEX('11. Mundo Mascotas'!$B:$D,MATCH($A1749,'11. Mundo Mascotas'!$B:$B,0),2),"")</f>
        <v>19600</v>
      </c>
      <c r="N1749" s="6" t="str">
        <f aca="false">IFERROR(INDEX('12. Yaguar'!$B:$E,MATCH($A1749,'12. Yaguar'!$B:$B,0),2),"")</f>
        <v/>
      </c>
      <c r="O1749" s="6" t="str">
        <f aca="false">IFERROR(INDEX('13. King Clor'!$A:$B,MATCH($A1749,'13. King Clor'!$A:$A,0),2),"")</f>
        <v/>
      </c>
      <c r="P1749" s="6" t="str">
        <f aca="false">IFERROR(INDEX('14. Diserquim'!$A:$B,MATCH($A1749,'14. Diserquim'!$A:$A,0),2),"")</f>
        <v/>
      </c>
      <c r="Q1749" s="6" t="str">
        <f aca="false">IFERROR(INDEX('15. Moreno'!$A:$B,MATCH($A1749,'15. Moreno'!$A:$A,0),2),"")</f>
        <v/>
      </c>
      <c r="R1749" s="6" t="str">
        <f aca="false">IFERROR(INDEX('10. Collares'!$J:$K,MATCH($A1749,'10. Collares'!$J:$J,0),2),"")</f>
        <v/>
      </c>
      <c r="S1749" s="6" t="str">
        <f aca="false">IFERROR(INDEX('13. King Clor'!$G:$H,MATCH($A1749,'13. King Clor'!$G:$G,0),2),"")</f>
        <v/>
      </c>
      <c r="T1749" s="6" t="str">
        <f aca="false">IFERROR(INDEX('10. Collares'!$A:$B,MATCH($A1749,'10. Collares'!$A:$A,0),2),"")</f>
        <v/>
      </c>
      <c r="U1749" s="6" t="str">
        <f aca="false">IFERROR(INDEX('16. Mis nietos'!$B:$C,MATCH($A1749,'16. Mis nietos'!$B:$B,0),2),"")</f>
        <v/>
      </c>
      <c r="V1749" s="6" t="str">
        <f aca="false">IFERROR(INDEX('17. Profesional Vet'!$A:$B,MATCH($A1749,'17. Profesional Vet'!$A:$A,0),2),"")</f>
        <v/>
      </c>
      <c r="W1749" s="6" t="str">
        <f aca="false">IFERROR(INDEX('18. Premier'!$A:$B,MATCH($A1749,'18. Premier'!$A:$A,0),2),"")</f>
        <v/>
      </c>
      <c r="X1749" s="6" t="str">
        <f aca="false">IFERROR(INDEX('19. Dacam'!$A:$B,MATCH($A1749,'19. Dacam'!$A:$A,0),2),"")</f>
        <v/>
      </c>
      <c r="Y1749" s="6" t="n">
        <f aca="false">IFERROR(INDEX('20. Proveedor'!$A:$B,MATCH($A1749,'20. Proveedor'!$A:$A,0),2),"")</f>
        <v>17974</v>
      </c>
      <c r="Z1749" s="6" t="str">
        <f aca="false">IFERROR(INDEX('21. Saphirus'!$A:$B,MATCH($A1749,'21. Saphirus'!$A:$A,0),2),"")</f>
        <v/>
      </c>
    </row>
    <row r="1750" customFormat="false" ht="13.8" hidden="false" customHeight="false" outlineLevel="0" collapsed="false">
      <c r="A1750" s="5" t="s">
        <v>1787</v>
      </c>
      <c r="B1750" s="5" t="n">
        <v>5142</v>
      </c>
      <c r="C1750" s="5" t="s">
        <v>27</v>
      </c>
      <c r="D1750" s="6" t="str">
        <f aca="false">IFERROR(INDEX('1. Benavídez'!$A:$B,MATCH($A1750,'1. Benavídez'!$A:$A,0),2),"")</f>
        <v/>
      </c>
      <c r="E1750" s="6" t="str">
        <f aca="false">IFERROR(INDEX('2. Gallo'!$B:$D,MATCH($A1750,'2. Gallo'!$B:$B,0),3),"")</f>
        <v/>
      </c>
      <c r="F1750" s="6" t="str">
        <f aca="false">IFERROR(INDEX('3. Anea'!$B:$D,MATCH($A1750,'3. Anea'!$B:$B,0),2),"")</f>
        <v/>
      </c>
      <c r="G1750" s="6" t="str">
        <f aca="false">IFERROR(INDEX('4. Pilar'!$A:$C,MATCH($A1750,'4. Pilar'!$A:$A,0),2),"")</f>
        <v/>
      </c>
      <c r="H1750" s="6" t="str">
        <f aca="false">IFERROR(INDEX('5. Tortuguitas'!$B:$D,MATCH($A1750,'5. Tortuguitas'!$B:$B,0),2),"")</f>
        <v/>
      </c>
      <c r="I1750" s="6" t="str">
        <f aca="false">IFERROR(INDEX('6. Del Viso'!$A:$B,MATCH($A1750,'6. Del Viso'!$A:$A,0),3),"")</f>
        <v/>
      </c>
      <c r="J1750" s="6" t="str">
        <f aca="false">IFERROR(INDEX('7. Chica Glade'!$B:$F,MATCH($A1750,'7. Chica Glade'!$B:$B,0),2),"")</f>
        <v/>
      </c>
      <c r="K1750" s="6" t="str">
        <f aca="false">IFERROR(INDEX('8. Veterinaria'!$A:$B,MATCH($A1750,'8. Veterinaria'!$A:$A,0),2),"")</f>
        <v/>
      </c>
      <c r="L1750" s="6" t="str">
        <f aca="false">IFERROR(INDEX('9. Hipocampus'!$A:$B,MATCH($A1750,'9. Hipocampus'!$A:$A,0),2),"")</f>
        <v/>
      </c>
      <c r="M1750" s="6" t="str">
        <f aca="false">IFERROR(INDEX('11. Mundo Mascotas'!$B:$D,MATCH($A1750,'11. Mundo Mascotas'!$B:$B,0),2),"")</f>
        <v/>
      </c>
      <c r="N1750" s="6" t="str">
        <f aca="false">IFERROR(INDEX('12. Yaguar'!$B:$E,MATCH($A1750,'12. Yaguar'!$B:$B,0),2),"")</f>
        <v/>
      </c>
      <c r="O1750" s="6" t="str">
        <f aca="false">IFERROR(INDEX('13. King Clor'!$A:$B,MATCH($A1750,'13. King Clor'!$A:$A,0),2),"")</f>
        <v/>
      </c>
      <c r="P1750" s="6" t="str">
        <f aca="false">IFERROR(INDEX('14. Diserquim'!$A:$B,MATCH($A1750,'14. Diserquim'!$A:$A,0),2),"")</f>
        <v/>
      </c>
      <c r="Q1750" s="6" t="str">
        <f aca="false">IFERROR(INDEX('15. Moreno'!$A:$B,MATCH($A1750,'15. Moreno'!$A:$A,0),2),"")</f>
        <v/>
      </c>
      <c r="R1750" s="6" t="str">
        <f aca="false">IFERROR(INDEX('10. Collares'!$J:$K,MATCH($A1750,'10. Collares'!$J:$J,0),2),"")</f>
        <v/>
      </c>
      <c r="S1750" s="6" t="str">
        <f aca="false">IFERROR(INDEX('13. King Clor'!$G:$H,MATCH($A1750,'13. King Clor'!$G:$G,0),2),"")</f>
        <v/>
      </c>
      <c r="T1750" s="6" t="str">
        <f aca="false">IFERROR(INDEX('10. Collares'!$A:$B,MATCH($A1750,'10. Collares'!$A:$A,0),2),"")</f>
        <v/>
      </c>
      <c r="U1750" s="6" t="str">
        <f aca="false">IFERROR(INDEX('16. Mis nietos'!$B:$C,MATCH($A1750,'16. Mis nietos'!$B:$B,0),2),"")</f>
        <v/>
      </c>
      <c r="V1750" s="6" t="str">
        <f aca="false">IFERROR(INDEX('17. Profesional Vet'!$A:$B,MATCH($A1750,'17. Profesional Vet'!$A:$A,0),2),"")</f>
        <v/>
      </c>
      <c r="W1750" s="6" t="str">
        <f aca="false">IFERROR(INDEX('18. Premier'!$A:$B,MATCH($A1750,'18. Premier'!$A:$A,0),2),"")</f>
        <v/>
      </c>
      <c r="X1750" s="6" t="str">
        <f aca="false">IFERROR(INDEX('19. Dacam'!$A:$B,MATCH($A1750,'19. Dacam'!$A:$A,0),2),"")</f>
        <v/>
      </c>
      <c r="Y1750" s="6" t="str">
        <f aca="false">IFERROR(INDEX('20. Proveedor'!$A:$B,MATCH($A1750,'20. Proveedor'!$A:$A,0),2),"")</f>
        <v/>
      </c>
      <c r="Z1750" s="6" t="str">
        <f aca="false">IFERROR(INDEX('21. Saphirus'!$A:$B,MATCH($A1750,'21. Saphirus'!$A:$A,0),2),"")</f>
        <v/>
      </c>
    </row>
    <row r="1751" customFormat="false" ht="13.8" hidden="false" customHeight="false" outlineLevel="0" collapsed="false">
      <c r="A1751" s="5" t="s">
        <v>1788</v>
      </c>
      <c r="B1751" s="5" t="n">
        <v>1197</v>
      </c>
      <c r="C1751" s="5" t="s">
        <v>29</v>
      </c>
      <c r="D1751" s="6" t="n">
        <f aca="false">IFERROR(INDEX('1. Benavídez'!$A:$B,MATCH($A1751,'1. Benavídez'!$A:$A,0),2),"")</f>
        <v>13838</v>
      </c>
      <c r="E1751" s="6" t="n">
        <f aca="false">IFERROR(INDEX('2. Gallo'!$B:$D,MATCH($A1751,'2. Gallo'!$B:$B,0),3),"")</f>
        <v>14578</v>
      </c>
      <c r="F1751" s="6" t="str">
        <f aca="false">IFERROR(INDEX('3. Anea'!$B:$D,MATCH($A1751,'3. Anea'!$B:$B,0),2),"")</f>
        <v/>
      </c>
      <c r="G1751" s="6" t="str">
        <f aca="false">IFERROR(INDEX('4. Pilar'!$A:$C,MATCH($A1751,'4. Pilar'!$A:$A,0),2),"")</f>
        <v/>
      </c>
      <c r="H1751" s="6" t="str">
        <f aca="false">IFERROR(INDEX('5. Tortuguitas'!$B:$D,MATCH($A1751,'5. Tortuguitas'!$B:$B,0),2),"")</f>
        <v/>
      </c>
      <c r="I1751" s="6" t="str">
        <f aca="false">IFERROR(INDEX('6. Del Viso'!$A:$B,MATCH($A1751,'6. Del Viso'!$A:$A,0),3),"")</f>
        <v/>
      </c>
      <c r="J1751" s="6" t="str">
        <f aca="false">IFERROR(INDEX('7. Chica Glade'!$B:$F,MATCH($A1751,'7. Chica Glade'!$B:$B,0),2),"")</f>
        <v/>
      </c>
      <c r="K1751" s="6" t="str">
        <f aca="false">IFERROR(INDEX('8. Veterinaria'!$A:$B,MATCH($A1751,'8. Veterinaria'!$A:$A,0),2),"")</f>
        <v/>
      </c>
      <c r="L1751" s="6" t="str">
        <f aca="false">IFERROR(INDEX('9. Hipocampus'!$A:$B,MATCH($A1751,'9. Hipocampus'!$A:$A,0),2),"")</f>
        <v/>
      </c>
      <c r="M1751" s="6" t="n">
        <f aca="false">IFERROR(INDEX('11. Mundo Mascotas'!$B:$D,MATCH($A1751,'11. Mundo Mascotas'!$B:$B,0),2),"")</f>
        <v>14269</v>
      </c>
      <c r="N1751" s="6" t="str">
        <f aca="false">IFERROR(INDEX('12. Yaguar'!$B:$E,MATCH($A1751,'12. Yaguar'!$B:$B,0),2),"")</f>
        <v/>
      </c>
      <c r="O1751" s="6" t="str">
        <f aca="false">IFERROR(INDEX('13. King Clor'!$A:$B,MATCH($A1751,'13. King Clor'!$A:$A,0),2),"")</f>
        <v/>
      </c>
      <c r="P1751" s="6" t="str">
        <f aca="false">IFERROR(INDEX('14. Diserquim'!$A:$B,MATCH($A1751,'14. Diserquim'!$A:$A,0),2),"")</f>
        <v/>
      </c>
      <c r="Q1751" s="6" t="str">
        <f aca="false">IFERROR(INDEX('15. Moreno'!$A:$B,MATCH($A1751,'15. Moreno'!$A:$A,0),2),"")</f>
        <v/>
      </c>
      <c r="R1751" s="6" t="str">
        <f aca="false">IFERROR(INDEX('10. Collares'!$J:$K,MATCH($A1751,'10. Collares'!$J:$J,0),2),"")</f>
        <v/>
      </c>
      <c r="S1751" s="6" t="str">
        <f aca="false">IFERROR(INDEX('13. King Clor'!$G:$H,MATCH($A1751,'13. King Clor'!$G:$G,0),2),"")</f>
        <v/>
      </c>
      <c r="T1751" s="6" t="str">
        <f aca="false">IFERROR(INDEX('10. Collares'!$A:$B,MATCH($A1751,'10. Collares'!$A:$A,0),2),"")</f>
        <v/>
      </c>
      <c r="U1751" s="6" t="str">
        <f aca="false">IFERROR(INDEX('16. Mis nietos'!$B:$C,MATCH($A1751,'16. Mis nietos'!$B:$B,0),2),"")</f>
        <v/>
      </c>
      <c r="V1751" s="6" t="str">
        <f aca="false">IFERROR(INDEX('17. Profesional Vet'!$A:$B,MATCH($A1751,'17. Profesional Vet'!$A:$A,0),2),"")</f>
        <v/>
      </c>
      <c r="W1751" s="6" t="str">
        <f aca="false">IFERROR(INDEX('18. Premier'!$A:$B,MATCH($A1751,'18. Premier'!$A:$A,0),2),"")</f>
        <v/>
      </c>
      <c r="X1751" s="6" t="str">
        <f aca="false">IFERROR(INDEX('19. Dacam'!$A:$B,MATCH($A1751,'19. Dacam'!$A:$A,0),2),"")</f>
        <v/>
      </c>
      <c r="Y1751" s="6" t="n">
        <f aca="false">IFERROR(INDEX('20. Proveedor'!$A:$B,MATCH($A1751,'20. Proveedor'!$A:$A,0),2),"")</f>
        <v>13320</v>
      </c>
      <c r="Z1751" s="6" t="str">
        <f aca="false">IFERROR(INDEX('21. Saphirus'!$A:$B,MATCH($A1751,'21. Saphirus'!$A:$A,0),2),"")</f>
        <v/>
      </c>
    </row>
    <row r="1752" customFormat="false" ht="13.8" hidden="false" customHeight="false" outlineLevel="0" collapsed="false">
      <c r="A1752" s="5" t="s">
        <v>1789</v>
      </c>
      <c r="B1752" s="5" t="n">
        <v>5143</v>
      </c>
      <c r="C1752" s="5" t="s">
        <v>27</v>
      </c>
      <c r="D1752" s="6" t="str">
        <f aca="false">IFERROR(INDEX('1. Benavídez'!$A:$B,MATCH($A1752,'1. Benavídez'!$A:$A,0),2),"")</f>
        <v/>
      </c>
      <c r="E1752" s="6" t="str">
        <f aca="false">IFERROR(INDEX('2. Gallo'!$B:$D,MATCH($A1752,'2. Gallo'!$B:$B,0),3),"")</f>
        <v/>
      </c>
      <c r="F1752" s="6" t="str">
        <f aca="false">IFERROR(INDEX('3. Anea'!$B:$D,MATCH($A1752,'3. Anea'!$B:$B,0),2),"")</f>
        <v/>
      </c>
      <c r="G1752" s="6" t="str">
        <f aca="false">IFERROR(INDEX('4. Pilar'!$A:$C,MATCH($A1752,'4. Pilar'!$A:$A,0),2),"")</f>
        <v/>
      </c>
      <c r="H1752" s="6" t="str">
        <f aca="false">IFERROR(INDEX('5. Tortuguitas'!$B:$D,MATCH($A1752,'5. Tortuguitas'!$B:$B,0),2),"")</f>
        <v/>
      </c>
      <c r="I1752" s="6" t="str">
        <f aca="false">IFERROR(INDEX('6. Del Viso'!$A:$B,MATCH($A1752,'6. Del Viso'!$A:$A,0),3),"")</f>
        <v/>
      </c>
      <c r="J1752" s="6" t="str">
        <f aca="false">IFERROR(INDEX('7. Chica Glade'!$B:$F,MATCH($A1752,'7. Chica Glade'!$B:$B,0),2),"")</f>
        <v/>
      </c>
      <c r="K1752" s="6" t="str">
        <f aca="false">IFERROR(INDEX('8. Veterinaria'!$A:$B,MATCH($A1752,'8. Veterinaria'!$A:$A,0),2),"")</f>
        <v/>
      </c>
      <c r="L1752" s="6" t="str">
        <f aca="false">IFERROR(INDEX('9. Hipocampus'!$A:$B,MATCH($A1752,'9. Hipocampus'!$A:$A,0),2),"")</f>
        <v/>
      </c>
      <c r="M1752" s="6" t="str">
        <f aca="false">IFERROR(INDEX('11. Mundo Mascotas'!$B:$D,MATCH($A1752,'11. Mundo Mascotas'!$B:$B,0),2),"")</f>
        <v/>
      </c>
      <c r="N1752" s="6" t="str">
        <f aca="false">IFERROR(INDEX('12. Yaguar'!$B:$E,MATCH($A1752,'12. Yaguar'!$B:$B,0),2),"")</f>
        <v/>
      </c>
      <c r="O1752" s="6" t="str">
        <f aca="false">IFERROR(INDEX('13. King Clor'!$A:$B,MATCH($A1752,'13. King Clor'!$A:$A,0),2),"")</f>
        <v/>
      </c>
      <c r="P1752" s="6" t="str">
        <f aca="false">IFERROR(INDEX('14. Diserquim'!$A:$B,MATCH($A1752,'14. Diserquim'!$A:$A,0),2),"")</f>
        <v/>
      </c>
      <c r="Q1752" s="6" t="str">
        <f aca="false">IFERROR(INDEX('15. Moreno'!$A:$B,MATCH($A1752,'15. Moreno'!$A:$A,0),2),"")</f>
        <v/>
      </c>
      <c r="R1752" s="6" t="str">
        <f aca="false">IFERROR(INDEX('10. Collares'!$J:$K,MATCH($A1752,'10. Collares'!$J:$J,0),2),"")</f>
        <v/>
      </c>
      <c r="S1752" s="6" t="str">
        <f aca="false">IFERROR(INDEX('13. King Clor'!$G:$H,MATCH($A1752,'13. King Clor'!$G:$G,0),2),"")</f>
        <v/>
      </c>
      <c r="T1752" s="6" t="str">
        <f aca="false">IFERROR(INDEX('10. Collares'!$A:$B,MATCH($A1752,'10. Collares'!$A:$A,0),2),"")</f>
        <v/>
      </c>
      <c r="U1752" s="6" t="str">
        <f aca="false">IFERROR(INDEX('16. Mis nietos'!$B:$C,MATCH($A1752,'16. Mis nietos'!$B:$B,0),2),"")</f>
        <v/>
      </c>
      <c r="V1752" s="6" t="str">
        <f aca="false">IFERROR(INDEX('17. Profesional Vet'!$A:$B,MATCH($A1752,'17. Profesional Vet'!$A:$A,0),2),"")</f>
        <v/>
      </c>
      <c r="W1752" s="6" t="str">
        <f aca="false">IFERROR(INDEX('18. Premier'!$A:$B,MATCH($A1752,'18. Premier'!$A:$A,0),2),"")</f>
        <v/>
      </c>
      <c r="X1752" s="6" t="str">
        <f aca="false">IFERROR(INDEX('19. Dacam'!$A:$B,MATCH($A1752,'19. Dacam'!$A:$A,0),2),"")</f>
        <v/>
      </c>
      <c r="Y1752" s="6" t="str">
        <f aca="false">IFERROR(INDEX('20. Proveedor'!$A:$B,MATCH($A1752,'20. Proveedor'!$A:$A,0),2),"")</f>
        <v/>
      </c>
      <c r="Z1752" s="6" t="str">
        <f aca="false">IFERROR(INDEX('21. Saphirus'!$A:$B,MATCH($A1752,'21. Saphirus'!$A:$A,0),2),"")</f>
        <v/>
      </c>
    </row>
    <row r="1753" customFormat="false" ht="13.8" hidden="false" customHeight="false" outlineLevel="0" collapsed="false">
      <c r="A1753" s="5" t="s">
        <v>1790</v>
      </c>
      <c r="B1753" s="5" t="n">
        <v>1198</v>
      </c>
      <c r="C1753" s="5" t="s">
        <v>29</v>
      </c>
      <c r="D1753" s="6" t="n">
        <f aca="false">IFERROR(INDEX('1. Benavídez'!$A:$B,MATCH($A1753,'1. Benavídez'!$A:$A,0),2),"")</f>
        <v>13195</v>
      </c>
      <c r="E1753" s="6" t="n">
        <f aca="false">IFERROR(INDEX('2. Gallo'!$B:$D,MATCH($A1753,'2. Gallo'!$B:$B,0),3),"")</f>
        <v>14024</v>
      </c>
      <c r="F1753" s="6" t="str">
        <f aca="false">IFERROR(INDEX('3. Anea'!$B:$D,MATCH($A1753,'3. Anea'!$B:$B,0),2),"")</f>
        <v/>
      </c>
      <c r="G1753" s="6" t="str">
        <f aca="false">IFERROR(INDEX('4. Pilar'!$A:$C,MATCH($A1753,'4. Pilar'!$A:$A,0),2),"")</f>
        <v/>
      </c>
      <c r="H1753" s="6" t="str">
        <f aca="false">IFERROR(INDEX('5. Tortuguitas'!$B:$D,MATCH($A1753,'5. Tortuguitas'!$B:$B,0),2),"")</f>
        <v/>
      </c>
      <c r="I1753" s="6" t="str">
        <f aca="false">IFERROR(INDEX('6. Del Viso'!$A:$B,MATCH($A1753,'6. Del Viso'!$A:$A,0),3),"")</f>
        <v/>
      </c>
      <c r="J1753" s="6" t="str">
        <f aca="false">IFERROR(INDEX('7. Chica Glade'!$B:$F,MATCH($A1753,'7. Chica Glade'!$B:$B,0),2),"")</f>
        <v/>
      </c>
      <c r="K1753" s="6" t="str">
        <f aca="false">IFERROR(INDEX('8. Veterinaria'!$A:$B,MATCH($A1753,'8. Veterinaria'!$A:$A,0),2),"")</f>
        <v/>
      </c>
      <c r="L1753" s="6" t="str">
        <f aca="false">IFERROR(INDEX('9. Hipocampus'!$A:$B,MATCH($A1753,'9. Hipocampus'!$A:$A,0),2),"")</f>
        <v/>
      </c>
      <c r="M1753" s="6" t="n">
        <f aca="false">IFERROR(INDEX('11. Mundo Mascotas'!$B:$D,MATCH($A1753,'11. Mundo Mascotas'!$B:$B,0),2),"")</f>
        <v>14112</v>
      </c>
      <c r="N1753" s="6" t="str">
        <f aca="false">IFERROR(INDEX('12. Yaguar'!$B:$E,MATCH($A1753,'12. Yaguar'!$B:$B,0),2),"")</f>
        <v/>
      </c>
      <c r="O1753" s="6" t="str">
        <f aca="false">IFERROR(INDEX('13. King Clor'!$A:$B,MATCH($A1753,'13. King Clor'!$A:$A,0),2),"")</f>
        <v/>
      </c>
      <c r="P1753" s="6" t="str">
        <f aca="false">IFERROR(INDEX('14. Diserquim'!$A:$B,MATCH($A1753,'14. Diserquim'!$A:$A,0),2),"")</f>
        <v/>
      </c>
      <c r="Q1753" s="6" t="str">
        <f aca="false">IFERROR(INDEX('15. Moreno'!$A:$B,MATCH($A1753,'15. Moreno'!$A:$A,0),2),"")</f>
        <v/>
      </c>
      <c r="R1753" s="6" t="str">
        <f aca="false">IFERROR(INDEX('10. Collares'!$J:$K,MATCH($A1753,'10. Collares'!$J:$J,0),2),"")</f>
        <v/>
      </c>
      <c r="S1753" s="6" t="str">
        <f aca="false">IFERROR(INDEX('13. King Clor'!$G:$H,MATCH($A1753,'13. King Clor'!$G:$G,0),2),"")</f>
        <v/>
      </c>
      <c r="T1753" s="6" t="str">
        <f aca="false">IFERROR(INDEX('10. Collares'!$A:$B,MATCH($A1753,'10. Collares'!$A:$A,0),2),"")</f>
        <v/>
      </c>
      <c r="U1753" s="6" t="str">
        <f aca="false">IFERROR(INDEX('16. Mis nietos'!$B:$C,MATCH($A1753,'16. Mis nietos'!$B:$B,0),2),"")</f>
        <v/>
      </c>
      <c r="V1753" s="6" t="str">
        <f aca="false">IFERROR(INDEX('17. Profesional Vet'!$A:$B,MATCH($A1753,'17. Profesional Vet'!$A:$A,0),2),"")</f>
        <v/>
      </c>
      <c r="W1753" s="6" t="str">
        <f aca="false">IFERROR(INDEX('18. Premier'!$A:$B,MATCH($A1753,'18. Premier'!$A:$A,0),2),"")</f>
        <v/>
      </c>
      <c r="X1753" s="6" t="str">
        <f aca="false">IFERROR(INDEX('19. Dacam'!$A:$B,MATCH($A1753,'19. Dacam'!$A:$A,0),2),"")</f>
        <v/>
      </c>
      <c r="Y1753" s="6" t="n">
        <f aca="false">IFERROR(INDEX('20. Proveedor'!$A:$B,MATCH($A1753,'20. Proveedor'!$A:$A,0),2),"")</f>
        <v>12813</v>
      </c>
      <c r="Z1753" s="6" t="str">
        <f aca="false">IFERROR(INDEX('21. Saphirus'!$A:$B,MATCH($A1753,'21. Saphirus'!$A:$A,0),2),"")</f>
        <v/>
      </c>
    </row>
    <row r="1754" customFormat="false" ht="13.8" hidden="false" customHeight="false" outlineLevel="0" collapsed="false">
      <c r="A1754" s="5" t="s">
        <v>1791</v>
      </c>
      <c r="B1754" s="5" t="n">
        <v>5144</v>
      </c>
      <c r="C1754" s="5" t="s">
        <v>134</v>
      </c>
      <c r="D1754" s="6" t="str">
        <f aca="false">IFERROR(INDEX('1. Benavídez'!$A:$B,MATCH($A1754,'1. Benavídez'!$A:$A,0),2),"")</f>
        <v/>
      </c>
      <c r="E1754" s="6" t="str">
        <f aca="false">IFERROR(INDEX('2. Gallo'!$B:$D,MATCH($A1754,'2. Gallo'!$B:$B,0),3),"")</f>
        <v/>
      </c>
      <c r="F1754" s="6" t="str">
        <f aca="false">IFERROR(INDEX('3. Anea'!$B:$D,MATCH($A1754,'3. Anea'!$B:$B,0),2),"")</f>
        <v/>
      </c>
      <c r="G1754" s="6" t="str">
        <f aca="false">IFERROR(INDEX('4. Pilar'!$A:$C,MATCH($A1754,'4. Pilar'!$A:$A,0),2),"")</f>
        <v/>
      </c>
      <c r="H1754" s="6" t="str">
        <f aca="false">IFERROR(INDEX('5. Tortuguitas'!$B:$D,MATCH($A1754,'5. Tortuguitas'!$B:$B,0),2),"")</f>
        <v/>
      </c>
      <c r="I1754" s="6" t="str">
        <f aca="false">IFERROR(INDEX('6. Del Viso'!$A:$B,MATCH($A1754,'6. Del Viso'!$A:$A,0),3),"")</f>
        <v/>
      </c>
      <c r="J1754" s="6" t="str">
        <f aca="false">IFERROR(INDEX('7. Chica Glade'!$B:$F,MATCH($A1754,'7. Chica Glade'!$B:$B,0),2),"")</f>
        <v/>
      </c>
      <c r="K1754" s="6" t="str">
        <f aca="false">IFERROR(INDEX('8. Veterinaria'!$A:$B,MATCH($A1754,'8. Veterinaria'!$A:$A,0),2),"")</f>
        <v/>
      </c>
      <c r="L1754" s="6" t="str">
        <f aca="false">IFERROR(INDEX('9. Hipocampus'!$A:$B,MATCH($A1754,'9. Hipocampus'!$A:$A,0),2),"")</f>
        <v/>
      </c>
      <c r="M1754" s="6" t="str">
        <f aca="false">IFERROR(INDEX('11. Mundo Mascotas'!$B:$D,MATCH($A1754,'11. Mundo Mascotas'!$B:$B,0),2),"")</f>
        <v/>
      </c>
      <c r="N1754" s="6" t="str">
        <f aca="false">IFERROR(INDEX('12. Yaguar'!$B:$E,MATCH($A1754,'12. Yaguar'!$B:$B,0),2),"")</f>
        <v/>
      </c>
      <c r="O1754" s="6" t="str">
        <f aca="false">IFERROR(INDEX('13. King Clor'!$A:$B,MATCH($A1754,'13. King Clor'!$A:$A,0),2),"")</f>
        <v/>
      </c>
      <c r="P1754" s="6" t="str">
        <f aca="false">IFERROR(INDEX('14. Diserquim'!$A:$B,MATCH($A1754,'14. Diserquim'!$A:$A,0),2),"")</f>
        <v/>
      </c>
      <c r="Q1754" s="6" t="str">
        <f aca="false">IFERROR(INDEX('15. Moreno'!$A:$B,MATCH($A1754,'15. Moreno'!$A:$A,0),2),"")</f>
        <v/>
      </c>
      <c r="R1754" s="6" t="str">
        <f aca="false">IFERROR(INDEX('10. Collares'!$J:$K,MATCH($A1754,'10. Collares'!$J:$J,0),2),"")</f>
        <v/>
      </c>
      <c r="S1754" s="6" t="str">
        <f aca="false">IFERROR(INDEX('13. King Clor'!$G:$H,MATCH($A1754,'13. King Clor'!$G:$G,0),2),"")</f>
        <v/>
      </c>
      <c r="T1754" s="6" t="str">
        <f aca="false">IFERROR(INDEX('10. Collares'!$A:$B,MATCH($A1754,'10. Collares'!$A:$A,0),2),"")</f>
        <v/>
      </c>
      <c r="U1754" s="6" t="str">
        <f aca="false">IFERROR(INDEX('16. Mis nietos'!$B:$C,MATCH($A1754,'16. Mis nietos'!$B:$B,0),2),"")</f>
        <v/>
      </c>
      <c r="V1754" s="6" t="str">
        <f aca="false">IFERROR(INDEX('17. Profesional Vet'!$A:$B,MATCH($A1754,'17. Profesional Vet'!$A:$A,0),2),"")</f>
        <v/>
      </c>
      <c r="W1754" s="6" t="str">
        <f aca="false">IFERROR(INDEX('18. Premier'!$A:$B,MATCH($A1754,'18. Premier'!$A:$A,0),2),"")</f>
        <v/>
      </c>
      <c r="X1754" s="6" t="str">
        <f aca="false">IFERROR(INDEX('19. Dacam'!$A:$B,MATCH($A1754,'19. Dacam'!$A:$A,0),2),"")</f>
        <v/>
      </c>
      <c r="Y1754" s="6" t="str">
        <f aca="false">IFERROR(INDEX('20. Proveedor'!$A:$B,MATCH($A1754,'20. Proveedor'!$A:$A,0),2),"")</f>
        <v/>
      </c>
      <c r="Z1754" s="6" t="str">
        <f aca="false">IFERROR(INDEX('21. Saphirus'!$A:$B,MATCH($A1754,'21. Saphirus'!$A:$A,0),2),"")</f>
        <v/>
      </c>
    </row>
    <row r="1755" customFormat="false" ht="13.8" hidden="false" customHeight="false" outlineLevel="0" collapsed="false">
      <c r="A1755" s="5" t="s">
        <v>1792</v>
      </c>
      <c r="B1755" s="5" t="n">
        <v>1199</v>
      </c>
      <c r="C1755" s="5" t="s">
        <v>147</v>
      </c>
      <c r="D1755" s="6" t="n">
        <f aca="false">IFERROR(INDEX('1. Benavídez'!$A:$B,MATCH($A1755,'1. Benavídez'!$A:$A,0),2),"")</f>
        <v>12154</v>
      </c>
      <c r="E1755" s="6" t="n">
        <f aca="false">IFERROR(INDEX('2. Gallo'!$B:$D,MATCH($A1755,'2. Gallo'!$B:$B,0),3),"")</f>
        <v>12805</v>
      </c>
      <c r="F1755" s="6" t="str">
        <f aca="false">IFERROR(INDEX('3. Anea'!$B:$D,MATCH($A1755,'3. Anea'!$B:$B,0),2),"")</f>
        <v/>
      </c>
      <c r="G1755" s="6" t="str">
        <f aca="false">IFERROR(INDEX('4. Pilar'!$A:$C,MATCH($A1755,'4. Pilar'!$A:$A,0),2),"")</f>
        <v/>
      </c>
      <c r="H1755" s="6" t="str">
        <f aca="false">IFERROR(INDEX('5. Tortuguitas'!$B:$D,MATCH($A1755,'5. Tortuguitas'!$B:$B,0),2),"")</f>
        <v/>
      </c>
      <c r="I1755" s="6" t="str">
        <f aca="false">IFERROR(INDEX('6. Del Viso'!$A:$B,MATCH($A1755,'6. Del Viso'!$A:$A,0),3),"")</f>
        <v/>
      </c>
      <c r="J1755" s="6" t="str">
        <f aca="false">IFERROR(INDEX('7. Chica Glade'!$B:$F,MATCH($A1755,'7. Chica Glade'!$B:$B,0),2),"")</f>
        <v/>
      </c>
      <c r="K1755" s="6" t="str">
        <f aca="false">IFERROR(INDEX('8. Veterinaria'!$A:$B,MATCH($A1755,'8. Veterinaria'!$A:$A,0),2),"")</f>
        <v/>
      </c>
      <c r="L1755" s="6" t="str">
        <f aca="false">IFERROR(INDEX('9. Hipocampus'!$A:$B,MATCH($A1755,'9. Hipocampus'!$A:$A,0),2),"")</f>
        <v/>
      </c>
      <c r="M1755" s="6" t="n">
        <f aca="false">IFERROR(INDEX('11. Mundo Mascotas'!$B:$D,MATCH($A1755,'11. Mundo Mascotas'!$B:$B,0),2),"")</f>
        <v>12544</v>
      </c>
      <c r="N1755" s="6" t="str">
        <f aca="false">IFERROR(INDEX('12. Yaguar'!$B:$E,MATCH($A1755,'12. Yaguar'!$B:$B,0),2),"")</f>
        <v/>
      </c>
      <c r="O1755" s="6" t="str">
        <f aca="false">IFERROR(INDEX('13. King Clor'!$A:$B,MATCH($A1755,'13. King Clor'!$A:$A,0),2),"")</f>
        <v/>
      </c>
      <c r="P1755" s="6" t="str">
        <f aca="false">IFERROR(INDEX('14. Diserquim'!$A:$B,MATCH($A1755,'14. Diserquim'!$A:$A,0),2),"")</f>
        <v/>
      </c>
      <c r="Q1755" s="6" t="str">
        <f aca="false">IFERROR(INDEX('15. Moreno'!$A:$B,MATCH($A1755,'15. Moreno'!$A:$A,0),2),"")</f>
        <v/>
      </c>
      <c r="R1755" s="6" t="str">
        <f aca="false">IFERROR(INDEX('10. Collares'!$J:$K,MATCH($A1755,'10. Collares'!$J:$J,0),2),"")</f>
        <v/>
      </c>
      <c r="S1755" s="6" t="str">
        <f aca="false">IFERROR(INDEX('13. King Clor'!$G:$H,MATCH($A1755,'13. King Clor'!$G:$G,0),2),"")</f>
        <v/>
      </c>
      <c r="T1755" s="6" t="str">
        <f aca="false">IFERROR(INDEX('10. Collares'!$A:$B,MATCH($A1755,'10. Collares'!$A:$A,0),2),"")</f>
        <v/>
      </c>
      <c r="U1755" s="6" t="str">
        <f aca="false">IFERROR(INDEX('16. Mis nietos'!$B:$C,MATCH($A1755,'16. Mis nietos'!$B:$B,0),2),"")</f>
        <v/>
      </c>
      <c r="V1755" s="6" t="str">
        <f aca="false">IFERROR(INDEX('17. Profesional Vet'!$A:$B,MATCH($A1755,'17. Profesional Vet'!$A:$A,0),2),"")</f>
        <v/>
      </c>
      <c r="W1755" s="6" t="str">
        <f aca="false">IFERROR(INDEX('18. Premier'!$A:$B,MATCH($A1755,'18. Premier'!$A:$A,0),2),"")</f>
        <v/>
      </c>
      <c r="X1755" s="6" t="str">
        <f aca="false">IFERROR(INDEX('19. Dacam'!$A:$B,MATCH($A1755,'19. Dacam'!$A:$A,0),2),"")</f>
        <v/>
      </c>
      <c r="Y1755" s="6" t="n">
        <f aca="false">IFERROR(INDEX('20. Proveedor'!$A:$B,MATCH($A1755,'20. Proveedor'!$A:$A,0),2),"")</f>
        <v>11697</v>
      </c>
      <c r="Z1755" s="6" t="str">
        <f aca="false">IFERROR(INDEX('21. Saphirus'!$A:$B,MATCH($A1755,'21. Saphirus'!$A:$A,0),2),"")</f>
        <v/>
      </c>
    </row>
    <row r="1756" customFormat="false" ht="13.8" hidden="false" customHeight="false" outlineLevel="0" collapsed="false">
      <c r="A1756" s="5" t="s">
        <v>1793</v>
      </c>
      <c r="B1756" s="5" t="n">
        <v>1905198</v>
      </c>
      <c r="C1756" s="5" t="s">
        <v>33</v>
      </c>
      <c r="D1756" s="6" t="str">
        <f aca="false">IFERROR(INDEX('1. Benavídez'!$A:$B,MATCH($A1756,'1. Benavídez'!$A:$A,0),2),"")</f>
        <v/>
      </c>
      <c r="E1756" s="6" t="str">
        <f aca="false">IFERROR(INDEX('2. Gallo'!$B:$D,MATCH($A1756,'2. Gallo'!$B:$B,0),3),"")</f>
        <v/>
      </c>
      <c r="F1756" s="6" t="n">
        <f aca="false">IFERROR(INDEX('3. Anea'!$B:$D,MATCH($A1756,'3. Anea'!$B:$B,0),2),"")</f>
        <v>15009</v>
      </c>
      <c r="G1756" s="6" t="str">
        <f aca="false">IFERROR(INDEX('4. Pilar'!$A:$C,MATCH($A1756,'4. Pilar'!$A:$A,0),2),"")</f>
        <v/>
      </c>
      <c r="H1756" s="6" t="n">
        <f aca="false">IFERROR(INDEX('5. Tortuguitas'!$B:$D,MATCH($A1756,'5. Tortuguitas'!$B:$B,0),2),"")</f>
        <v>15930</v>
      </c>
      <c r="I1756" s="6" t="str">
        <f aca="false">IFERROR(INDEX('6. Del Viso'!$A:$B,MATCH($A1756,'6. Del Viso'!$A:$A,0),3),"")</f>
        <v/>
      </c>
      <c r="J1756" s="6" t="str">
        <f aca="false">IFERROR(INDEX('7. Chica Glade'!$B:$F,MATCH($A1756,'7. Chica Glade'!$B:$B,0),2),"")</f>
        <v/>
      </c>
      <c r="K1756" s="6" t="str">
        <f aca="false">IFERROR(INDEX('8. Veterinaria'!$A:$B,MATCH($A1756,'8. Veterinaria'!$A:$A,0),2),"")</f>
        <v/>
      </c>
      <c r="L1756" s="6" t="str">
        <f aca="false">IFERROR(INDEX('9. Hipocampus'!$A:$B,MATCH($A1756,'9. Hipocampus'!$A:$A,0),2),"")</f>
        <v/>
      </c>
      <c r="M1756" s="6" t="str">
        <f aca="false">IFERROR(INDEX('11. Mundo Mascotas'!$B:$D,MATCH($A1756,'11. Mundo Mascotas'!$B:$B,0),2),"")</f>
        <v/>
      </c>
      <c r="N1756" s="6" t="str">
        <f aca="false">IFERROR(INDEX('12. Yaguar'!$B:$E,MATCH($A1756,'12. Yaguar'!$B:$B,0),2),"")</f>
        <v/>
      </c>
      <c r="O1756" s="6" t="str">
        <f aca="false">IFERROR(INDEX('13. King Clor'!$A:$B,MATCH($A1756,'13. King Clor'!$A:$A,0),2),"")</f>
        <v/>
      </c>
      <c r="P1756" s="6" t="str">
        <f aca="false">IFERROR(INDEX('14. Diserquim'!$A:$B,MATCH($A1756,'14. Diserquim'!$A:$A,0),2),"")</f>
        <v/>
      </c>
      <c r="Q1756" s="6" t="str">
        <f aca="false">IFERROR(INDEX('15. Moreno'!$A:$B,MATCH($A1756,'15. Moreno'!$A:$A,0),2),"")</f>
        <v/>
      </c>
      <c r="R1756" s="6" t="str">
        <f aca="false">IFERROR(INDEX('10. Collares'!$J:$K,MATCH($A1756,'10. Collares'!$J:$J,0),2),"")</f>
        <v/>
      </c>
      <c r="S1756" s="6" t="str">
        <f aca="false">IFERROR(INDEX('13. King Clor'!$G:$H,MATCH($A1756,'13. King Clor'!$G:$G,0),2),"")</f>
        <v/>
      </c>
      <c r="T1756" s="6" t="str">
        <f aca="false">IFERROR(INDEX('10. Collares'!$A:$B,MATCH($A1756,'10. Collares'!$A:$A,0),2),"")</f>
        <v/>
      </c>
      <c r="U1756" s="6" t="str">
        <f aca="false">IFERROR(INDEX('16. Mis nietos'!$B:$C,MATCH($A1756,'16. Mis nietos'!$B:$B,0),2),"")</f>
        <v/>
      </c>
      <c r="V1756" s="6" t="str">
        <f aca="false">IFERROR(INDEX('17. Profesional Vet'!$A:$B,MATCH($A1756,'17. Profesional Vet'!$A:$A,0),2),"")</f>
        <v/>
      </c>
      <c r="W1756" s="6" t="str">
        <f aca="false">IFERROR(INDEX('18. Premier'!$A:$B,MATCH($A1756,'18. Premier'!$A:$A,0),2),"")</f>
        <v/>
      </c>
      <c r="X1756" s="6" t="str">
        <f aca="false">IFERROR(INDEX('19. Dacam'!$A:$B,MATCH($A1756,'19. Dacam'!$A:$A,0),2),"")</f>
        <v/>
      </c>
      <c r="Y1756" s="6" t="str">
        <f aca="false">IFERROR(INDEX('20. Proveedor'!$A:$B,MATCH($A1756,'20. Proveedor'!$A:$A,0),2),"")</f>
        <v/>
      </c>
      <c r="Z1756" s="6" t="str">
        <f aca="false">IFERROR(INDEX('21. Saphirus'!$A:$B,MATCH($A1756,'21. Saphirus'!$A:$A,0),2),"")</f>
        <v/>
      </c>
    </row>
    <row r="1757" customFormat="false" ht="13.8" hidden="false" customHeight="false" outlineLevel="0" collapsed="false">
      <c r="A1757" s="5" t="s">
        <v>1794</v>
      </c>
      <c r="B1757" s="5" t="n">
        <v>5159</v>
      </c>
      <c r="C1757" s="5" t="s">
        <v>27</v>
      </c>
      <c r="D1757" s="6" t="str">
        <f aca="false">IFERROR(INDEX('1. Benavídez'!$A:$B,MATCH($A1757,'1. Benavídez'!$A:$A,0),2),"")</f>
        <v/>
      </c>
      <c r="E1757" s="6" t="str">
        <f aca="false">IFERROR(INDEX('2. Gallo'!$B:$D,MATCH($A1757,'2. Gallo'!$B:$B,0),3),"")</f>
        <v/>
      </c>
      <c r="F1757" s="6" t="str">
        <f aca="false">IFERROR(INDEX('3. Anea'!$B:$D,MATCH($A1757,'3. Anea'!$B:$B,0),2),"")</f>
        <v/>
      </c>
      <c r="G1757" s="6" t="str">
        <f aca="false">IFERROR(INDEX('4. Pilar'!$A:$C,MATCH($A1757,'4. Pilar'!$A:$A,0),2),"")</f>
        <v/>
      </c>
      <c r="H1757" s="6" t="str">
        <f aca="false">IFERROR(INDEX('5. Tortuguitas'!$B:$D,MATCH($A1757,'5. Tortuguitas'!$B:$B,0),2),"")</f>
        <v/>
      </c>
      <c r="I1757" s="6" t="str">
        <f aca="false">IFERROR(INDEX('6. Del Viso'!$A:$B,MATCH($A1757,'6. Del Viso'!$A:$A,0),3),"")</f>
        <v/>
      </c>
      <c r="J1757" s="6" t="str">
        <f aca="false">IFERROR(INDEX('7. Chica Glade'!$B:$F,MATCH($A1757,'7. Chica Glade'!$B:$B,0),2),"")</f>
        <v/>
      </c>
      <c r="K1757" s="6" t="str">
        <f aca="false">IFERROR(INDEX('8. Veterinaria'!$A:$B,MATCH($A1757,'8. Veterinaria'!$A:$A,0),2),"")</f>
        <v/>
      </c>
      <c r="L1757" s="6" t="str">
        <f aca="false">IFERROR(INDEX('9. Hipocampus'!$A:$B,MATCH($A1757,'9. Hipocampus'!$A:$A,0),2),"")</f>
        <v/>
      </c>
      <c r="M1757" s="6" t="str">
        <f aca="false">IFERROR(INDEX('11. Mundo Mascotas'!$B:$D,MATCH($A1757,'11. Mundo Mascotas'!$B:$B,0),2),"")</f>
        <v/>
      </c>
      <c r="N1757" s="6" t="str">
        <f aca="false">IFERROR(INDEX('12. Yaguar'!$B:$E,MATCH($A1757,'12. Yaguar'!$B:$B,0),2),"")</f>
        <v/>
      </c>
      <c r="O1757" s="6" t="str">
        <f aca="false">IFERROR(INDEX('13. King Clor'!$A:$B,MATCH($A1757,'13. King Clor'!$A:$A,0),2),"")</f>
        <v/>
      </c>
      <c r="P1757" s="6" t="str">
        <f aca="false">IFERROR(INDEX('14. Diserquim'!$A:$B,MATCH($A1757,'14. Diserquim'!$A:$A,0),2),"")</f>
        <v/>
      </c>
      <c r="Q1757" s="6" t="str">
        <f aca="false">IFERROR(INDEX('15. Moreno'!$A:$B,MATCH($A1757,'15. Moreno'!$A:$A,0),2),"")</f>
        <v/>
      </c>
      <c r="R1757" s="6" t="str">
        <f aca="false">IFERROR(INDEX('10. Collares'!$J:$K,MATCH($A1757,'10. Collares'!$J:$J,0),2),"")</f>
        <v/>
      </c>
      <c r="S1757" s="6" t="str">
        <f aca="false">IFERROR(INDEX('13. King Clor'!$G:$H,MATCH($A1757,'13. King Clor'!$G:$G,0),2),"")</f>
        <v/>
      </c>
      <c r="T1757" s="6" t="str">
        <f aca="false">IFERROR(INDEX('10. Collares'!$A:$B,MATCH($A1757,'10. Collares'!$A:$A,0),2),"")</f>
        <v/>
      </c>
      <c r="U1757" s="6" t="str">
        <f aca="false">IFERROR(INDEX('16. Mis nietos'!$B:$C,MATCH($A1757,'16. Mis nietos'!$B:$B,0),2),"")</f>
        <v/>
      </c>
      <c r="V1757" s="6" t="str">
        <f aca="false">IFERROR(INDEX('17. Profesional Vet'!$A:$B,MATCH($A1757,'17. Profesional Vet'!$A:$A,0),2),"")</f>
        <v/>
      </c>
      <c r="W1757" s="6" t="str">
        <f aca="false">IFERROR(INDEX('18. Premier'!$A:$B,MATCH($A1757,'18. Premier'!$A:$A,0),2),"")</f>
        <v/>
      </c>
      <c r="X1757" s="6" t="str">
        <f aca="false">IFERROR(INDEX('19. Dacam'!$A:$B,MATCH($A1757,'19. Dacam'!$A:$A,0),2),"")</f>
        <v/>
      </c>
      <c r="Y1757" s="6" t="str">
        <f aca="false">IFERROR(INDEX('20. Proveedor'!$A:$B,MATCH($A1757,'20. Proveedor'!$A:$A,0),2),"")</f>
        <v/>
      </c>
      <c r="Z1757" s="6" t="str">
        <f aca="false">IFERROR(INDEX('21. Saphirus'!$A:$B,MATCH($A1757,'21. Saphirus'!$A:$A,0),2),"")</f>
        <v/>
      </c>
    </row>
    <row r="1758" customFormat="false" ht="13.8" hidden="false" customHeight="false" outlineLevel="0" collapsed="false">
      <c r="A1758" s="5" t="s">
        <v>1795</v>
      </c>
      <c r="B1758" s="5" t="n">
        <v>1214</v>
      </c>
      <c r="C1758" s="5" t="s">
        <v>29</v>
      </c>
      <c r="D1758" s="6" t="str">
        <f aca="false">IFERROR(INDEX('1. Benavídez'!$A:$B,MATCH($A1758,'1. Benavídez'!$A:$A,0),2),"")</f>
        <v/>
      </c>
      <c r="E1758" s="6" t="str">
        <f aca="false">IFERROR(INDEX('2. Gallo'!$B:$D,MATCH($A1758,'2. Gallo'!$B:$B,0),3),"")</f>
        <v/>
      </c>
      <c r="F1758" s="6" t="n">
        <f aca="false">IFERROR(INDEX('3. Anea'!$B:$D,MATCH($A1758,'3. Anea'!$B:$B,0),2),"")</f>
        <v>65340</v>
      </c>
      <c r="G1758" s="6" t="str">
        <f aca="false">IFERROR(INDEX('4. Pilar'!$A:$C,MATCH($A1758,'4. Pilar'!$A:$A,0),2),"")</f>
        <v/>
      </c>
      <c r="H1758" s="6" t="n">
        <f aca="false">IFERROR(INDEX('5. Tortuguitas'!$B:$D,MATCH($A1758,'5. Tortuguitas'!$B:$B,0),2),"")</f>
        <v>64900</v>
      </c>
      <c r="I1758" s="6" t="str">
        <f aca="false">IFERROR(INDEX('6. Del Viso'!$A:$B,MATCH($A1758,'6. Del Viso'!$A:$A,0),3),"")</f>
        <v/>
      </c>
      <c r="J1758" s="6" t="str">
        <f aca="false">IFERROR(INDEX('7. Chica Glade'!$B:$F,MATCH($A1758,'7. Chica Glade'!$B:$B,0),2),"")</f>
        <v/>
      </c>
      <c r="K1758" s="6" t="str">
        <f aca="false">IFERROR(INDEX('8. Veterinaria'!$A:$B,MATCH($A1758,'8. Veterinaria'!$A:$A,0),2),"")</f>
        <v/>
      </c>
      <c r="L1758" s="6" t="str">
        <f aca="false">IFERROR(INDEX('9. Hipocampus'!$A:$B,MATCH($A1758,'9. Hipocampus'!$A:$A,0),2),"")</f>
        <v/>
      </c>
      <c r="M1758" s="6" t="n">
        <f aca="false">IFERROR(INDEX('11. Mundo Mascotas'!$B:$D,MATCH($A1758,'11. Mundo Mascotas'!$B:$B,0),2),"")</f>
        <v>73112</v>
      </c>
      <c r="N1758" s="6" t="str">
        <f aca="false">IFERROR(INDEX('12. Yaguar'!$B:$E,MATCH($A1758,'12. Yaguar'!$B:$B,0),2),"")</f>
        <v/>
      </c>
      <c r="O1758" s="6" t="str">
        <f aca="false">IFERROR(INDEX('13. King Clor'!$A:$B,MATCH($A1758,'13. King Clor'!$A:$A,0),2),"")</f>
        <v/>
      </c>
      <c r="P1758" s="6" t="str">
        <f aca="false">IFERROR(INDEX('14. Diserquim'!$A:$B,MATCH($A1758,'14. Diserquim'!$A:$A,0),2),"")</f>
        <v/>
      </c>
      <c r="Q1758" s="6" t="str">
        <f aca="false">IFERROR(INDEX('15. Moreno'!$A:$B,MATCH($A1758,'15. Moreno'!$A:$A,0),2),"")</f>
        <v/>
      </c>
      <c r="R1758" s="6" t="str">
        <f aca="false">IFERROR(INDEX('10. Collares'!$J:$K,MATCH($A1758,'10. Collares'!$J:$J,0),2),"")</f>
        <v/>
      </c>
      <c r="S1758" s="6" t="str">
        <f aca="false">IFERROR(INDEX('13. King Clor'!$G:$H,MATCH($A1758,'13. King Clor'!$G:$G,0),2),"")</f>
        <v/>
      </c>
      <c r="T1758" s="6" t="str">
        <f aca="false">IFERROR(INDEX('10. Collares'!$A:$B,MATCH($A1758,'10. Collares'!$A:$A,0),2),"")</f>
        <v/>
      </c>
      <c r="U1758" s="6" t="str">
        <f aca="false">IFERROR(INDEX('16. Mis nietos'!$B:$C,MATCH($A1758,'16. Mis nietos'!$B:$B,0),2),"")</f>
        <v/>
      </c>
      <c r="V1758" s="6" t="str">
        <f aca="false">IFERROR(INDEX('17. Profesional Vet'!$A:$B,MATCH($A1758,'17. Profesional Vet'!$A:$A,0),2),"")</f>
        <v/>
      </c>
      <c r="W1758" s="6" t="str">
        <f aca="false">IFERROR(INDEX('18. Premier'!$A:$B,MATCH($A1758,'18. Premier'!$A:$A,0),2),"")</f>
        <v/>
      </c>
      <c r="X1758" s="6" t="str">
        <f aca="false">IFERROR(INDEX('19. Dacam'!$A:$B,MATCH($A1758,'19. Dacam'!$A:$A,0),2),"")</f>
        <v/>
      </c>
      <c r="Y1758" s="6" t="n">
        <f aca="false">IFERROR(INDEX('20. Proveedor'!$A:$B,MATCH($A1758,'20. Proveedor'!$A:$A,0),2),"")</f>
        <v>68165.33</v>
      </c>
      <c r="Z1758" s="6" t="str">
        <f aca="false">IFERROR(INDEX('21. Saphirus'!$A:$B,MATCH($A1758,'21. Saphirus'!$A:$A,0),2),"")</f>
        <v/>
      </c>
    </row>
    <row r="1759" customFormat="false" ht="13.8" hidden="false" customHeight="false" outlineLevel="0" collapsed="false">
      <c r="A1759" s="5" t="s">
        <v>1796</v>
      </c>
      <c r="B1759" s="5"/>
      <c r="C1759" s="5" t="s">
        <v>29</v>
      </c>
      <c r="D1759" s="6" t="str">
        <f aca="false">IFERROR(INDEX('1. Benavídez'!$A:$B,MATCH($A1759,'1. Benavídez'!$A:$A,0),2),"")</f>
        <v/>
      </c>
      <c r="E1759" s="6" t="str">
        <f aca="false">IFERROR(INDEX('2. Gallo'!$B:$D,MATCH($A1759,'2. Gallo'!$B:$B,0),3),"")</f>
        <v/>
      </c>
      <c r="F1759" s="6" t="n">
        <f aca="false">IFERROR(INDEX('3. Anea'!$B:$D,MATCH($A1759,'3. Anea'!$B:$B,0),2),"")</f>
        <v>30839</v>
      </c>
      <c r="G1759" s="6" t="str">
        <f aca="false">IFERROR(INDEX('4. Pilar'!$A:$C,MATCH($A1759,'4. Pilar'!$A:$A,0),2),"")</f>
        <v/>
      </c>
      <c r="H1759" s="6" t="n">
        <f aca="false">IFERROR(INDEX('5. Tortuguitas'!$B:$D,MATCH($A1759,'5. Tortuguitas'!$B:$B,0),2),"")</f>
        <v>32730</v>
      </c>
      <c r="I1759" s="6" t="str">
        <f aca="false">IFERROR(INDEX('6. Del Viso'!$A:$B,MATCH($A1759,'6. Del Viso'!$A:$A,0),3),"")</f>
        <v/>
      </c>
      <c r="J1759" s="6" t="str">
        <f aca="false">IFERROR(INDEX('7. Chica Glade'!$B:$F,MATCH($A1759,'7. Chica Glade'!$B:$B,0),2),"")</f>
        <v/>
      </c>
      <c r="K1759" s="6" t="str">
        <f aca="false">IFERROR(INDEX('8. Veterinaria'!$A:$B,MATCH($A1759,'8. Veterinaria'!$A:$A,0),2),"")</f>
        <v/>
      </c>
      <c r="L1759" s="6" t="str">
        <f aca="false">IFERROR(INDEX('9. Hipocampus'!$A:$B,MATCH($A1759,'9. Hipocampus'!$A:$A,0),2),"")</f>
        <v/>
      </c>
      <c r="M1759" s="6" t="n">
        <f aca="false">IFERROR(INDEX('11. Mundo Mascotas'!$B:$D,MATCH($A1759,'11. Mundo Mascotas'!$B:$B,0),2),"")</f>
        <v>34808</v>
      </c>
      <c r="N1759" s="6" t="str">
        <f aca="false">IFERROR(INDEX('12. Yaguar'!$B:$E,MATCH($A1759,'12. Yaguar'!$B:$B,0),2),"")</f>
        <v/>
      </c>
      <c r="O1759" s="6" t="str">
        <f aca="false">IFERROR(INDEX('13. King Clor'!$A:$B,MATCH($A1759,'13. King Clor'!$A:$A,0),2),"")</f>
        <v/>
      </c>
      <c r="P1759" s="6" t="str">
        <f aca="false">IFERROR(INDEX('14. Diserquim'!$A:$B,MATCH($A1759,'14. Diserquim'!$A:$A,0),2),"")</f>
        <v/>
      </c>
      <c r="Q1759" s="6" t="str">
        <f aca="false">IFERROR(INDEX('15. Moreno'!$A:$B,MATCH($A1759,'15. Moreno'!$A:$A,0),2),"")</f>
        <v/>
      </c>
      <c r="R1759" s="6" t="str">
        <f aca="false">IFERROR(INDEX('10. Collares'!$J:$K,MATCH($A1759,'10. Collares'!$J:$J,0),2),"")</f>
        <v/>
      </c>
      <c r="S1759" s="6" t="str">
        <f aca="false">IFERROR(INDEX('13. King Clor'!$G:$H,MATCH($A1759,'13. King Clor'!$G:$G,0),2),"")</f>
        <v/>
      </c>
      <c r="T1759" s="6" t="str">
        <f aca="false">IFERROR(INDEX('10. Collares'!$A:$B,MATCH($A1759,'10. Collares'!$A:$A,0),2),"")</f>
        <v/>
      </c>
      <c r="U1759" s="6" t="str">
        <f aca="false">IFERROR(INDEX('16. Mis nietos'!$B:$C,MATCH($A1759,'16. Mis nietos'!$B:$B,0),2),"")</f>
        <v/>
      </c>
      <c r="V1759" s="6" t="str">
        <f aca="false">IFERROR(INDEX('17. Profesional Vet'!$A:$B,MATCH($A1759,'17. Profesional Vet'!$A:$A,0),2),"")</f>
        <v/>
      </c>
      <c r="W1759" s="6" t="str">
        <f aca="false">IFERROR(INDEX('18. Premier'!$A:$B,MATCH($A1759,'18. Premier'!$A:$A,0),2),"")</f>
        <v/>
      </c>
      <c r="X1759" s="6" t="str">
        <f aca="false">IFERROR(INDEX('19. Dacam'!$A:$B,MATCH($A1759,'19. Dacam'!$A:$A,0),2),"")</f>
        <v/>
      </c>
      <c r="Y1759" s="6" t="str">
        <f aca="false">IFERROR(INDEX('20. Proveedor'!$A:$B,MATCH($A1759,'20. Proveedor'!$A:$A,0),2),"")</f>
        <v/>
      </c>
      <c r="Z1759" s="6" t="str">
        <f aca="false">IFERROR(INDEX('21. Saphirus'!$A:$B,MATCH($A1759,'21. Saphirus'!$A:$A,0),2),"")</f>
        <v/>
      </c>
    </row>
    <row r="1760" customFormat="false" ht="13.8" hidden="false" customHeight="false" outlineLevel="0" collapsed="false">
      <c r="A1760" s="5" t="s">
        <v>1797</v>
      </c>
      <c r="B1760" s="5" t="n">
        <v>1905402</v>
      </c>
      <c r="C1760" s="5" t="s">
        <v>147</v>
      </c>
      <c r="D1760" s="6" t="str">
        <f aca="false">IFERROR(INDEX('1. Benavídez'!$A:$B,MATCH($A1760,'1. Benavídez'!$A:$A,0),2),"")</f>
        <v/>
      </c>
      <c r="E1760" s="6" t="str">
        <f aca="false">IFERROR(INDEX('2. Gallo'!$B:$D,MATCH($A1760,'2. Gallo'!$B:$B,0),3),"")</f>
        <v/>
      </c>
      <c r="F1760" s="6" t="n">
        <f aca="false">IFERROR(INDEX('3. Anea'!$B:$D,MATCH($A1760,'3. Anea'!$B:$B,0),2),"")</f>
        <v>57280</v>
      </c>
      <c r="G1760" s="6" t="str">
        <f aca="false">IFERROR(INDEX('4. Pilar'!$A:$C,MATCH($A1760,'4. Pilar'!$A:$A,0),2),"")</f>
        <v/>
      </c>
      <c r="H1760" s="6" t="n">
        <f aca="false">IFERROR(INDEX('5. Tortuguitas'!$B:$D,MATCH($A1760,'5. Tortuguitas'!$B:$B,0),2),"")</f>
        <v>64940</v>
      </c>
      <c r="I1760" s="6" t="str">
        <f aca="false">IFERROR(INDEX('6. Del Viso'!$A:$B,MATCH($A1760,'6. Del Viso'!$A:$A,0),3),"")</f>
        <v/>
      </c>
      <c r="J1760" s="6" t="str">
        <f aca="false">IFERROR(INDEX('7. Chica Glade'!$B:$F,MATCH($A1760,'7. Chica Glade'!$B:$B,0),2),"")</f>
        <v/>
      </c>
      <c r="K1760" s="6" t="str">
        <f aca="false">IFERROR(INDEX('8. Veterinaria'!$A:$B,MATCH($A1760,'8. Veterinaria'!$A:$A,0),2),"")</f>
        <v/>
      </c>
      <c r="L1760" s="6" t="str">
        <f aca="false">IFERROR(INDEX('9. Hipocampus'!$A:$B,MATCH($A1760,'9. Hipocampus'!$A:$A,0),2),"")</f>
        <v/>
      </c>
      <c r="M1760" s="6" t="str">
        <f aca="false">IFERROR(INDEX('11. Mundo Mascotas'!$B:$D,MATCH($A1760,'11. Mundo Mascotas'!$B:$B,0),2),"")</f>
        <v/>
      </c>
      <c r="N1760" s="6" t="str">
        <f aca="false">IFERROR(INDEX('12. Yaguar'!$B:$E,MATCH($A1760,'12. Yaguar'!$B:$B,0),2),"")</f>
        <v/>
      </c>
      <c r="O1760" s="6" t="str">
        <f aca="false">IFERROR(INDEX('13. King Clor'!$A:$B,MATCH($A1760,'13. King Clor'!$A:$A,0),2),"")</f>
        <v/>
      </c>
      <c r="P1760" s="6" t="str">
        <f aca="false">IFERROR(INDEX('14. Diserquim'!$A:$B,MATCH($A1760,'14. Diserquim'!$A:$A,0),2),"")</f>
        <v/>
      </c>
      <c r="Q1760" s="6" t="str">
        <f aca="false">IFERROR(INDEX('15. Moreno'!$A:$B,MATCH($A1760,'15. Moreno'!$A:$A,0),2),"")</f>
        <v/>
      </c>
      <c r="R1760" s="6" t="str">
        <f aca="false">IFERROR(INDEX('10. Collares'!$J:$K,MATCH($A1760,'10. Collares'!$J:$J,0),2),"")</f>
        <v/>
      </c>
      <c r="S1760" s="6" t="str">
        <f aca="false">IFERROR(INDEX('13. King Clor'!$G:$H,MATCH($A1760,'13. King Clor'!$G:$G,0),2),"")</f>
        <v/>
      </c>
      <c r="T1760" s="6" t="str">
        <f aca="false">IFERROR(INDEX('10. Collares'!$A:$B,MATCH($A1760,'10. Collares'!$A:$A,0),2),"")</f>
        <v/>
      </c>
      <c r="U1760" s="6" t="str">
        <f aca="false">IFERROR(INDEX('16. Mis nietos'!$B:$C,MATCH($A1760,'16. Mis nietos'!$B:$B,0),2),"")</f>
        <v/>
      </c>
      <c r="V1760" s="6" t="str">
        <f aca="false">IFERROR(INDEX('17. Profesional Vet'!$A:$B,MATCH($A1760,'17. Profesional Vet'!$A:$A,0),2),"")</f>
        <v/>
      </c>
      <c r="W1760" s="6" t="str">
        <f aca="false">IFERROR(INDEX('18. Premier'!$A:$B,MATCH($A1760,'18. Premier'!$A:$A,0),2),"")</f>
        <v/>
      </c>
      <c r="X1760" s="6" t="str">
        <f aca="false">IFERROR(INDEX('19. Dacam'!$A:$B,MATCH($A1760,'19. Dacam'!$A:$A,0),2),"")</f>
        <v/>
      </c>
      <c r="Y1760" s="6" t="str">
        <f aca="false">IFERROR(INDEX('20. Proveedor'!$A:$B,MATCH($A1760,'20. Proveedor'!$A:$A,0),2),"")</f>
        <v/>
      </c>
      <c r="Z1760" s="6" t="str">
        <f aca="false">IFERROR(INDEX('21. Saphirus'!$A:$B,MATCH($A1760,'21. Saphirus'!$A:$A,0),2),"")</f>
        <v/>
      </c>
    </row>
    <row r="1761" customFormat="false" ht="13.8" hidden="false" customHeight="false" outlineLevel="0" collapsed="false">
      <c r="A1761" s="5" t="s">
        <v>1798</v>
      </c>
      <c r="B1761" s="5" t="n">
        <v>1905454</v>
      </c>
      <c r="C1761" s="5" t="s">
        <v>33</v>
      </c>
      <c r="D1761" s="6" t="str">
        <f aca="false">IFERROR(INDEX('1. Benavídez'!$A:$B,MATCH($A1761,'1. Benavídez'!$A:$A,0),2),"")</f>
        <v/>
      </c>
      <c r="E1761" s="6" t="str">
        <f aca="false">IFERROR(INDEX('2. Gallo'!$B:$D,MATCH($A1761,'2. Gallo'!$B:$B,0),3),"")</f>
        <v/>
      </c>
      <c r="F1761" s="6" t="n">
        <f aca="false">IFERROR(INDEX('3. Anea'!$B:$D,MATCH($A1761,'3. Anea'!$B:$B,0),2),"")</f>
        <v>22255</v>
      </c>
      <c r="G1761" s="6" t="str">
        <f aca="false">IFERROR(INDEX('4. Pilar'!$A:$C,MATCH($A1761,'4. Pilar'!$A:$A,0),2),"")</f>
        <v/>
      </c>
      <c r="H1761" s="6" t="n">
        <f aca="false">IFERROR(INDEX('5. Tortuguitas'!$B:$D,MATCH($A1761,'5. Tortuguitas'!$B:$B,0),2),"")</f>
        <v>23620</v>
      </c>
      <c r="I1761" s="6" t="str">
        <f aca="false">IFERROR(INDEX('6. Del Viso'!$A:$B,MATCH($A1761,'6. Del Viso'!$A:$A,0),3),"")</f>
        <v/>
      </c>
      <c r="J1761" s="6" t="str">
        <f aca="false">IFERROR(INDEX('7. Chica Glade'!$B:$F,MATCH($A1761,'7. Chica Glade'!$B:$B,0),2),"")</f>
        <v/>
      </c>
      <c r="K1761" s="6" t="str">
        <f aca="false">IFERROR(INDEX('8. Veterinaria'!$A:$B,MATCH($A1761,'8. Veterinaria'!$A:$A,0),2),"")</f>
        <v/>
      </c>
      <c r="L1761" s="6" t="str">
        <f aca="false">IFERROR(INDEX('9. Hipocampus'!$A:$B,MATCH($A1761,'9. Hipocampus'!$A:$A,0),2),"")</f>
        <v/>
      </c>
      <c r="M1761" s="6" t="n">
        <f aca="false">IFERROR(INDEX('11. Mundo Mascotas'!$B:$D,MATCH($A1761,'11. Mundo Mascotas'!$B:$B,0),2),"")</f>
        <v>24016</v>
      </c>
      <c r="N1761" s="6" t="str">
        <f aca="false">IFERROR(INDEX('12. Yaguar'!$B:$E,MATCH($A1761,'12. Yaguar'!$B:$B,0),2),"")</f>
        <v/>
      </c>
      <c r="O1761" s="6" t="str">
        <f aca="false">IFERROR(INDEX('13. King Clor'!$A:$B,MATCH($A1761,'13. King Clor'!$A:$A,0),2),"")</f>
        <v/>
      </c>
      <c r="P1761" s="6" t="str">
        <f aca="false">IFERROR(INDEX('14. Diserquim'!$A:$B,MATCH($A1761,'14. Diserquim'!$A:$A,0),2),"")</f>
        <v/>
      </c>
      <c r="Q1761" s="6" t="str">
        <f aca="false">IFERROR(INDEX('15. Moreno'!$A:$B,MATCH($A1761,'15. Moreno'!$A:$A,0),2),"")</f>
        <v/>
      </c>
      <c r="R1761" s="6" t="str">
        <f aca="false">IFERROR(INDEX('10. Collares'!$J:$K,MATCH($A1761,'10. Collares'!$J:$J,0),2),"")</f>
        <v/>
      </c>
      <c r="S1761" s="6" t="str">
        <f aca="false">IFERROR(INDEX('13. King Clor'!$G:$H,MATCH($A1761,'13. King Clor'!$G:$G,0),2),"")</f>
        <v/>
      </c>
      <c r="T1761" s="6" t="str">
        <f aca="false">IFERROR(INDEX('10. Collares'!$A:$B,MATCH($A1761,'10. Collares'!$A:$A,0),2),"")</f>
        <v/>
      </c>
      <c r="U1761" s="6" t="str">
        <f aca="false">IFERROR(INDEX('16. Mis nietos'!$B:$C,MATCH($A1761,'16. Mis nietos'!$B:$B,0),2),"")</f>
        <v/>
      </c>
      <c r="V1761" s="6" t="str">
        <f aca="false">IFERROR(INDEX('17. Profesional Vet'!$A:$B,MATCH($A1761,'17. Profesional Vet'!$A:$A,0),2),"")</f>
        <v/>
      </c>
      <c r="W1761" s="6" t="str">
        <f aca="false">IFERROR(INDEX('18. Premier'!$A:$B,MATCH($A1761,'18. Premier'!$A:$A,0),2),"")</f>
        <v/>
      </c>
      <c r="X1761" s="6" t="str">
        <f aca="false">IFERROR(INDEX('19. Dacam'!$A:$B,MATCH($A1761,'19. Dacam'!$A:$A,0),2),"")</f>
        <v/>
      </c>
      <c r="Y1761" s="6" t="str">
        <f aca="false">IFERROR(INDEX('20. Proveedor'!$A:$B,MATCH($A1761,'20. Proveedor'!$A:$A,0),2),"")</f>
        <v/>
      </c>
      <c r="Z1761" s="6" t="str">
        <f aca="false">IFERROR(INDEX('21. Saphirus'!$A:$B,MATCH($A1761,'21. Saphirus'!$A:$A,0),2),"")</f>
        <v/>
      </c>
    </row>
    <row r="1762" customFormat="false" ht="13.8" hidden="false" customHeight="false" outlineLevel="0" collapsed="false">
      <c r="A1762" s="5" t="s">
        <v>1799</v>
      </c>
      <c r="B1762" s="5" t="n">
        <v>1905302</v>
      </c>
      <c r="C1762" s="5" t="s">
        <v>27</v>
      </c>
      <c r="D1762" s="6" t="str">
        <f aca="false">IFERROR(INDEX('1. Benavídez'!$A:$B,MATCH($A1762,'1. Benavídez'!$A:$A,0),2),"")</f>
        <v/>
      </c>
      <c r="E1762" s="6" t="str">
        <f aca="false">IFERROR(INDEX('2. Gallo'!$B:$D,MATCH($A1762,'2. Gallo'!$B:$B,0),3),"")</f>
        <v/>
      </c>
      <c r="F1762" s="6" t="str">
        <f aca="false">IFERROR(INDEX('3. Anea'!$B:$D,MATCH($A1762,'3. Anea'!$B:$B,0),2),"")</f>
        <v/>
      </c>
      <c r="G1762" s="6" t="str">
        <f aca="false">IFERROR(INDEX('4. Pilar'!$A:$C,MATCH($A1762,'4. Pilar'!$A:$A,0),2),"")</f>
        <v/>
      </c>
      <c r="H1762" s="6" t="str">
        <f aca="false">IFERROR(INDEX('5. Tortuguitas'!$B:$D,MATCH($A1762,'5. Tortuguitas'!$B:$B,0),2),"")</f>
        <v/>
      </c>
      <c r="I1762" s="6" t="str">
        <f aca="false">IFERROR(INDEX('6. Del Viso'!$A:$B,MATCH($A1762,'6. Del Viso'!$A:$A,0),3),"")</f>
        <v/>
      </c>
      <c r="J1762" s="6" t="str">
        <f aca="false">IFERROR(INDEX('7. Chica Glade'!$B:$F,MATCH($A1762,'7. Chica Glade'!$B:$B,0),2),"")</f>
        <v/>
      </c>
      <c r="K1762" s="6" t="str">
        <f aca="false">IFERROR(INDEX('8. Veterinaria'!$A:$B,MATCH($A1762,'8. Veterinaria'!$A:$A,0),2),"")</f>
        <v/>
      </c>
      <c r="L1762" s="6" t="str">
        <f aca="false">IFERROR(INDEX('9. Hipocampus'!$A:$B,MATCH($A1762,'9. Hipocampus'!$A:$A,0),2),"")</f>
        <v/>
      </c>
      <c r="M1762" s="6" t="str">
        <f aca="false">IFERROR(INDEX('11. Mundo Mascotas'!$B:$D,MATCH($A1762,'11. Mundo Mascotas'!$B:$B,0),2),"")</f>
        <v/>
      </c>
      <c r="N1762" s="6" t="str">
        <f aca="false">IFERROR(INDEX('12. Yaguar'!$B:$E,MATCH($A1762,'12. Yaguar'!$B:$B,0),2),"")</f>
        <v/>
      </c>
      <c r="O1762" s="6" t="str">
        <f aca="false">IFERROR(INDEX('13. King Clor'!$A:$B,MATCH($A1762,'13. King Clor'!$A:$A,0),2),"")</f>
        <v/>
      </c>
      <c r="P1762" s="6" t="str">
        <f aca="false">IFERROR(INDEX('14. Diserquim'!$A:$B,MATCH($A1762,'14. Diserquim'!$A:$A,0),2),"")</f>
        <v/>
      </c>
      <c r="Q1762" s="6" t="str">
        <f aca="false">IFERROR(INDEX('15. Moreno'!$A:$B,MATCH($A1762,'15. Moreno'!$A:$A,0),2),"")</f>
        <v/>
      </c>
      <c r="R1762" s="6" t="str">
        <f aca="false">IFERROR(INDEX('10. Collares'!$J:$K,MATCH($A1762,'10. Collares'!$J:$J,0),2),"")</f>
        <v/>
      </c>
      <c r="S1762" s="6" t="str">
        <f aca="false">IFERROR(INDEX('13. King Clor'!$G:$H,MATCH($A1762,'13. King Clor'!$G:$G,0),2),"")</f>
        <v/>
      </c>
      <c r="T1762" s="6" t="str">
        <f aca="false">IFERROR(INDEX('10. Collares'!$A:$B,MATCH($A1762,'10. Collares'!$A:$A,0),2),"")</f>
        <v/>
      </c>
      <c r="U1762" s="6" t="str">
        <f aca="false">IFERROR(INDEX('16. Mis nietos'!$B:$C,MATCH($A1762,'16. Mis nietos'!$B:$B,0),2),"")</f>
        <v/>
      </c>
      <c r="V1762" s="6" t="str">
        <f aca="false">IFERROR(INDEX('17. Profesional Vet'!$A:$B,MATCH($A1762,'17. Profesional Vet'!$A:$A,0),2),"")</f>
        <v/>
      </c>
      <c r="W1762" s="6" t="str">
        <f aca="false">IFERROR(INDEX('18. Premier'!$A:$B,MATCH($A1762,'18. Premier'!$A:$A,0),2),"")</f>
        <v/>
      </c>
      <c r="X1762" s="6" t="str">
        <f aca="false">IFERROR(INDEX('19. Dacam'!$A:$B,MATCH($A1762,'19. Dacam'!$A:$A,0),2),"")</f>
        <v/>
      </c>
      <c r="Y1762" s="6" t="str">
        <f aca="false">IFERROR(INDEX('20. Proveedor'!$A:$B,MATCH($A1762,'20. Proveedor'!$A:$A,0),2),"")</f>
        <v/>
      </c>
      <c r="Z1762" s="6" t="str">
        <f aca="false">IFERROR(INDEX('21. Saphirus'!$A:$B,MATCH($A1762,'21. Saphirus'!$A:$A,0),2),"")</f>
        <v/>
      </c>
    </row>
    <row r="1763" customFormat="false" ht="13.8" hidden="false" customHeight="false" outlineLevel="0" collapsed="false">
      <c r="A1763" s="5" t="s">
        <v>1800</v>
      </c>
      <c r="B1763" s="5" t="n">
        <v>1905301</v>
      </c>
      <c r="C1763" s="5" t="s">
        <v>29</v>
      </c>
      <c r="D1763" s="6" t="str">
        <f aca="false">IFERROR(INDEX('1. Benavídez'!$A:$B,MATCH($A1763,'1. Benavídez'!$A:$A,0),2),"")</f>
        <v/>
      </c>
      <c r="E1763" s="6" t="str">
        <f aca="false">IFERROR(INDEX('2. Gallo'!$B:$D,MATCH($A1763,'2. Gallo'!$B:$B,0),3),"")</f>
        <v/>
      </c>
      <c r="F1763" s="6" t="n">
        <f aca="false">IFERROR(INDEX('3. Anea'!$B:$D,MATCH($A1763,'3. Anea'!$B:$B,0),2),"")</f>
        <v>62261</v>
      </c>
      <c r="G1763" s="6" t="str">
        <f aca="false">IFERROR(INDEX('4. Pilar'!$A:$C,MATCH($A1763,'4. Pilar'!$A:$A,0),2),"")</f>
        <v/>
      </c>
      <c r="H1763" s="6" t="n">
        <f aca="false">IFERROR(INDEX('5. Tortuguitas'!$B:$D,MATCH($A1763,'5. Tortuguitas'!$B:$B,0),2),"")</f>
        <v>66090</v>
      </c>
      <c r="I1763" s="6" t="str">
        <f aca="false">IFERROR(INDEX('6. Del Viso'!$A:$B,MATCH($A1763,'6. Del Viso'!$A:$A,0),3),"")</f>
        <v/>
      </c>
      <c r="J1763" s="6" t="str">
        <f aca="false">IFERROR(INDEX('7. Chica Glade'!$B:$F,MATCH($A1763,'7. Chica Glade'!$B:$B,0),2),"")</f>
        <v/>
      </c>
      <c r="K1763" s="6" t="str">
        <f aca="false">IFERROR(INDEX('8. Veterinaria'!$A:$B,MATCH($A1763,'8. Veterinaria'!$A:$A,0),2),"")</f>
        <v/>
      </c>
      <c r="L1763" s="6" t="str">
        <f aca="false">IFERROR(INDEX('9. Hipocampus'!$A:$B,MATCH($A1763,'9. Hipocampus'!$A:$A,0),2),"")</f>
        <v/>
      </c>
      <c r="M1763" s="6" t="n">
        <f aca="false">IFERROR(INDEX('11. Mundo Mascotas'!$B:$D,MATCH($A1763,'11. Mundo Mascotas'!$B:$B,0),2),"")</f>
        <v>67944</v>
      </c>
      <c r="N1763" s="6" t="str">
        <f aca="false">IFERROR(INDEX('12. Yaguar'!$B:$E,MATCH($A1763,'12. Yaguar'!$B:$B,0),2),"")</f>
        <v/>
      </c>
      <c r="O1763" s="6" t="str">
        <f aca="false">IFERROR(INDEX('13. King Clor'!$A:$B,MATCH($A1763,'13. King Clor'!$A:$A,0),2),"")</f>
        <v/>
      </c>
      <c r="P1763" s="6" t="str">
        <f aca="false">IFERROR(INDEX('14. Diserquim'!$A:$B,MATCH($A1763,'14. Diserquim'!$A:$A,0),2),"")</f>
        <v/>
      </c>
      <c r="Q1763" s="6" t="str">
        <f aca="false">IFERROR(INDEX('15. Moreno'!$A:$B,MATCH($A1763,'15. Moreno'!$A:$A,0),2),"")</f>
        <v/>
      </c>
      <c r="R1763" s="6" t="str">
        <f aca="false">IFERROR(INDEX('10. Collares'!$J:$K,MATCH($A1763,'10. Collares'!$J:$J,0),2),"")</f>
        <v/>
      </c>
      <c r="S1763" s="6" t="str">
        <f aca="false">IFERROR(INDEX('13. King Clor'!$G:$H,MATCH($A1763,'13. King Clor'!$G:$G,0),2),"")</f>
        <v/>
      </c>
      <c r="T1763" s="6" t="str">
        <f aca="false">IFERROR(INDEX('10. Collares'!$A:$B,MATCH($A1763,'10. Collares'!$A:$A,0),2),"")</f>
        <v/>
      </c>
      <c r="U1763" s="6" t="str">
        <f aca="false">IFERROR(INDEX('16. Mis nietos'!$B:$C,MATCH($A1763,'16. Mis nietos'!$B:$B,0),2),"")</f>
        <v/>
      </c>
      <c r="V1763" s="6" t="str">
        <f aca="false">IFERROR(INDEX('17. Profesional Vet'!$A:$B,MATCH($A1763,'17. Profesional Vet'!$A:$A,0),2),"")</f>
        <v/>
      </c>
      <c r="W1763" s="6" t="str">
        <f aca="false">IFERROR(INDEX('18. Premier'!$A:$B,MATCH($A1763,'18. Premier'!$A:$A,0),2),"")</f>
        <v/>
      </c>
      <c r="X1763" s="6" t="str">
        <f aca="false">IFERROR(INDEX('19. Dacam'!$A:$B,MATCH($A1763,'19. Dacam'!$A:$A,0),2),"")</f>
        <v/>
      </c>
      <c r="Y1763" s="6" t="str">
        <f aca="false">IFERROR(INDEX('20. Proveedor'!$A:$B,MATCH($A1763,'20. Proveedor'!$A:$A,0),2),"")</f>
        <v/>
      </c>
      <c r="Z1763" s="6" t="str">
        <f aca="false">IFERROR(INDEX('21. Saphirus'!$A:$B,MATCH($A1763,'21. Saphirus'!$A:$A,0),2),"")</f>
        <v/>
      </c>
    </row>
    <row r="1764" customFormat="false" ht="13.8" hidden="false" customHeight="false" outlineLevel="0" collapsed="false">
      <c r="A1764" s="5" t="s">
        <v>1801</v>
      </c>
      <c r="B1764" s="5" t="n">
        <v>1905475</v>
      </c>
      <c r="C1764" s="5" t="s">
        <v>33</v>
      </c>
      <c r="D1764" s="6" t="str">
        <f aca="false">IFERROR(INDEX('1. Benavídez'!$A:$B,MATCH($A1764,'1. Benavídez'!$A:$A,0),2),"")</f>
        <v/>
      </c>
      <c r="E1764" s="6" t="str">
        <f aca="false">IFERROR(INDEX('2. Gallo'!$B:$D,MATCH($A1764,'2. Gallo'!$B:$B,0),3),"")</f>
        <v/>
      </c>
      <c r="F1764" s="6" t="n">
        <f aca="false">IFERROR(INDEX('3. Anea'!$B:$D,MATCH($A1764,'3. Anea'!$B:$B,0),2),"")</f>
        <v>20358</v>
      </c>
      <c r="G1764" s="6" t="str">
        <f aca="false">IFERROR(INDEX('4. Pilar'!$A:$C,MATCH($A1764,'4. Pilar'!$A:$A,0),2),"")</f>
        <v/>
      </c>
      <c r="H1764" s="6" t="n">
        <f aca="false">IFERROR(INDEX('5. Tortuguitas'!$B:$D,MATCH($A1764,'5. Tortuguitas'!$B:$B,0),2),"")</f>
        <v>21610</v>
      </c>
      <c r="I1764" s="6" t="str">
        <f aca="false">IFERROR(INDEX('6. Del Viso'!$A:$B,MATCH($A1764,'6. Del Viso'!$A:$A,0),3),"")</f>
        <v/>
      </c>
      <c r="J1764" s="6" t="str">
        <f aca="false">IFERROR(INDEX('7. Chica Glade'!$B:$F,MATCH($A1764,'7. Chica Glade'!$B:$B,0),2),"")</f>
        <v/>
      </c>
      <c r="K1764" s="6" t="str">
        <f aca="false">IFERROR(INDEX('8. Veterinaria'!$A:$B,MATCH($A1764,'8. Veterinaria'!$A:$A,0),2),"")</f>
        <v/>
      </c>
      <c r="L1764" s="6" t="str">
        <f aca="false">IFERROR(INDEX('9. Hipocampus'!$A:$B,MATCH($A1764,'9. Hipocampus'!$A:$A,0),2),"")</f>
        <v/>
      </c>
      <c r="M1764" s="6" t="str">
        <f aca="false">IFERROR(INDEX('11. Mundo Mascotas'!$B:$D,MATCH($A1764,'11. Mundo Mascotas'!$B:$B,0),2),"")</f>
        <v/>
      </c>
      <c r="N1764" s="6" t="str">
        <f aca="false">IFERROR(INDEX('12. Yaguar'!$B:$E,MATCH($A1764,'12. Yaguar'!$B:$B,0),2),"")</f>
        <v/>
      </c>
      <c r="O1764" s="6" t="str">
        <f aca="false">IFERROR(INDEX('13. King Clor'!$A:$B,MATCH($A1764,'13. King Clor'!$A:$A,0),2),"")</f>
        <v/>
      </c>
      <c r="P1764" s="6" t="str">
        <f aca="false">IFERROR(INDEX('14. Diserquim'!$A:$B,MATCH($A1764,'14. Diserquim'!$A:$A,0),2),"")</f>
        <v/>
      </c>
      <c r="Q1764" s="6" t="str">
        <f aca="false">IFERROR(INDEX('15. Moreno'!$A:$B,MATCH($A1764,'15. Moreno'!$A:$A,0),2),"")</f>
        <v/>
      </c>
      <c r="R1764" s="6" t="str">
        <f aca="false">IFERROR(INDEX('10. Collares'!$J:$K,MATCH($A1764,'10. Collares'!$J:$J,0),2),"")</f>
        <v/>
      </c>
      <c r="S1764" s="6" t="str">
        <f aca="false">IFERROR(INDEX('13. King Clor'!$G:$H,MATCH($A1764,'13. King Clor'!$G:$G,0),2),"")</f>
        <v/>
      </c>
      <c r="T1764" s="6" t="str">
        <f aca="false">IFERROR(INDEX('10. Collares'!$A:$B,MATCH($A1764,'10. Collares'!$A:$A,0),2),"")</f>
        <v/>
      </c>
      <c r="U1764" s="6" t="str">
        <f aca="false">IFERROR(INDEX('16. Mis nietos'!$B:$C,MATCH($A1764,'16. Mis nietos'!$B:$B,0),2),"")</f>
        <v/>
      </c>
      <c r="V1764" s="6" t="str">
        <f aca="false">IFERROR(INDEX('17. Profesional Vet'!$A:$B,MATCH($A1764,'17. Profesional Vet'!$A:$A,0),2),"")</f>
        <v/>
      </c>
      <c r="W1764" s="6" t="str">
        <f aca="false">IFERROR(INDEX('18. Premier'!$A:$B,MATCH($A1764,'18. Premier'!$A:$A,0),2),"")</f>
        <v/>
      </c>
      <c r="X1764" s="6" t="str">
        <f aca="false">IFERROR(INDEX('19. Dacam'!$A:$B,MATCH($A1764,'19. Dacam'!$A:$A,0),2),"")</f>
        <v/>
      </c>
      <c r="Y1764" s="6" t="str">
        <f aca="false">IFERROR(INDEX('20. Proveedor'!$A:$B,MATCH($A1764,'20. Proveedor'!$A:$A,0),2),"")</f>
        <v/>
      </c>
      <c r="Z1764" s="6" t="str">
        <f aca="false">IFERROR(INDEX('21. Saphirus'!$A:$B,MATCH($A1764,'21. Saphirus'!$A:$A,0),2),"")</f>
        <v/>
      </c>
    </row>
    <row r="1765" customFormat="false" ht="13.8" hidden="false" customHeight="false" outlineLevel="0" collapsed="false">
      <c r="A1765" s="5" t="s">
        <v>1802</v>
      </c>
      <c r="B1765" s="5" t="n">
        <v>1906068</v>
      </c>
      <c r="C1765" s="5" t="s">
        <v>29</v>
      </c>
      <c r="D1765" s="6" t="str">
        <f aca="false">IFERROR(INDEX('1. Benavídez'!$A:$B,MATCH($A1765,'1. Benavídez'!$A:$A,0),2),"")</f>
        <v/>
      </c>
      <c r="E1765" s="6" t="str">
        <f aca="false">IFERROR(INDEX('2. Gallo'!$B:$D,MATCH($A1765,'2. Gallo'!$B:$B,0),3),"")</f>
        <v/>
      </c>
      <c r="F1765" s="6" t="n">
        <f aca="false">IFERROR(INDEX('3. Anea'!$B:$D,MATCH($A1765,'3. Anea'!$B:$B,0),2),"")</f>
        <v>0</v>
      </c>
      <c r="G1765" s="6" t="str">
        <f aca="false">IFERROR(INDEX('4. Pilar'!$A:$C,MATCH($A1765,'4. Pilar'!$A:$A,0),2),"")</f>
        <v/>
      </c>
      <c r="H1765" s="6" t="str">
        <f aca="false">IFERROR(INDEX('5. Tortuguitas'!$B:$D,MATCH($A1765,'5. Tortuguitas'!$B:$B,0),2),"")</f>
        <v/>
      </c>
      <c r="I1765" s="6" t="str">
        <f aca="false">IFERROR(INDEX('6. Del Viso'!$A:$B,MATCH($A1765,'6. Del Viso'!$A:$A,0),3),"")</f>
        <v/>
      </c>
      <c r="J1765" s="6" t="str">
        <f aca="false">IFERROR(INDEX('7. Chica Glade'!$B:$F,MATCH($A1765,'7. Chica Glade'!$B:$B,0),2),"")</f>
        <v/>
      </c>
      <c r="K1765" s="6" t="str">
        <f aca="false">IFERROR(INDEX('8. Veterinaria'!$A:$B,MATCH($A1765,'8. Veterinaria'!$A:$A,0),2),"")</f>
        <v/>
      </c>
      <c r="L1765" s="6" t="str">
        <f aca="false">IFERROR(INDEX('9. Hipocampus'!$A:$B,MATCH($A1765,'9. Hipocampus'!$A:$A,0),2),"")</f>
        <v/>
      </c>
      <c r="M1765" s="6" t="str">
        <f aca="false">IFERROR(INDEX('11. Mundo Mascotas'!$B:$D,MATCH($A1765,'11. Mundo Mascotas'!$B:$B,0),2),"")</f>
        <v/>
      </c>
      <c r="N1765" s="6" t="str">
        <f aca="false">IFERROR(INDEX('12. Yaguar'!$B:$E,MATCH($A1765,'12. Yaguar'!$B:$B,0),2),"")</f>
        <v/>
      </c>
      <c r="O1765" s="6" t="str">
        <f aca="false">IFERROR(INDEX('13. King Clor'!$A:$B,MATCH($A1765,'13. King Clor'!$A:$A,0),2),"")</f>
        <v/>
      </c>
      <c r="P1765" s="6" t="str">
        <f aca="false">IFERROR(INDEX('14. Diserquim'!$A:$B,MATCH($A1765,'14. Diserquim'!$A:$A,0),2),"")</f>
        <v/>
      </c>
      <c r="Q1765" s="6" t="str">
        <f aca="false">IFERROR(INDEX('15. Moreno'!$A:$B,MATCH($A1765,'15. Moreno'!$A:$A,0),2),"")</f>
        <v/>
      </c>
      <c r="R1765" s="6" t="str">
        <f aca="false">IFERROR(INDEX('10. Collares'!$J:$K,MATCH($A1765,'10. Collares'!$J:$J,0),2),"")</f>
        <v/>
      </c>
      <c r="S1765" s="6" t="str">
        <f aca="false">IFERROR(INDEX('13. King Clor'!$G:$H,MATCH($A1765,'13. King Clor'!$G:$G,0),2),"")</f>
        <v/>
      </c>
      <c r="T1765" s="6" t="str">
        <f aca="false">IFERROR(INDEX('10. Collares'!$A:$B,MATCH($A1765,'10. Collares'!$A:$A,0),2),"")</f>
        <v/>
      </c>
      <c r="U1765" s="6" t="str">
        <f aca="false">IFERROR(INDEX('16. Mis nietos'!$B:$C,MATCH($A1765,'16. Mis nietos'!$B:$B,0),2),"")</f>
        <v/>
      </c>
      <c r="V1765" s="6" t="str">
        <f aca="false">IFERROR(INDEX('17. Profesional Vet'!$A:$B,MATCH($A1765,'17. Profesional Vet'!$A:$A,0),2),"")</f>
        <v/>
      </c>
      <c r="W1765" s="6" t="str">
        <f aca="false">IFERROR(INDEX('18. Premier'!$A:$B,MATCH($A1765,'18. Premier'!$A:$A,0),2),"")</f>
        <v/>
      </c>
      <c r="X1765" s="6" t="str">
        <f aca="false">IFERROR(INDEX('19. Dacam'!$A:$B,MATCH($A1765,'19. Dacam'!$A:$A,0),2),"")</f>
        <v/>
      </c>
      <c r="Y1765" s="6" t="str">
        <f aca="false">IFERROR(INDEX('20. Proveedor'!$A:$B,MATCH($A1765,'20. Proveedor'!$A:$A,0),2),"")</f>
        <v/>
      </c>
      <c r="Z1765" s="6" t="str">
        <f aca="false">IFERROR(INDEX('21. Saphirus'!$A:$B,MATCH($A1765,'21. Saphirus'!$A:$A,0),2),"")</f>
        <v/>
      </c>
    </row>
    <row r="1766" customFormat="false" ht="13.8" hidden="false" customHeight="false" outlineLevel="0" collapsed="false">
      <c r="A1766" s="5" t="s">
        <v>1803</v>
      </c>
      <c r="B1766" s="5" t="n">
        <v>1905476</v>
      </c>
      <c r="C1766" s="5" t="s">
        <v>33</v>
      </c>
      <c r="D1766" s="6" t="str">
        <f aca="false">IFERROR(INDEX('1. Benavídez'!$A:$B,MATCH($A1766,'1. Benavídez'!$A:$A,0),2),"")</f>
        <v/>
      </c>
      <c r="E1766" s="6" t="str">
        <f aca="false">IFERROR(INDEX('2. Gallo'!$B:$D,MATCH($A1766,'2. Gallo'!$B:$B,0),3),"")</f>
        <v/>
      </c>
      <c r="F1766" s="6" t="n">
        <f aca="false">IFERROR(INDEX('3. Anea'!$B:$D,MATCH($A1766,'3. Anea'!$B:$B,0),2),"")</f>
        <v>12451</v>
      </c>
      <c r="G1766" s="6" t="str">
        <f aca="false">IFERROR(INDEX('4. Pilar'!$A:$C,MATCH($A1766,'4. Pilar'!$A:$A,0),2),"")</f>
        <v/>
      </c>
      <c r="H1766" s="6" t="n">
        <f aca="false">IFERROR(INDEX('5. Tortuguitas'!$B:$D,MATCH($A1766,'5. Tortuguitas'!$B:$B,0),2),"")</f>
        <v>12880</v>
      </c>
      <c r="I1766" s="6" t="str">
        <f aca="false">IFERROR(INDEX('6. Del Viso'!$A:$B,MATCH($A1766,'6. Del Viso'!$A:$A,0),3),"")</f>
        <v/>
      </c>
      <c r="J1766" s="6" t="str">
        <f aca="false">IFERROR(INDEX('7. Chica Glade'!$B:$F,MATCH($A1766,'7. Chica Glade'!$B:$B,0),2),"")</f>
        <v/>
      </c>
      <c r="K1766" s="6" t="str">
        <f aca="false">IFERROR(INDEX('8. Veterinaria'!$A:$B,MATCH($A1766,'8. Veterinaria'!$A:$A,0),2),"")</f>
        <v/>
      </c>
      <c r="L1766" s="6" t="str">
        <f aca="false">IFERROR(INDEX('9. Hipocampus'!$A:$B,MATCH($A1766,'9. Hipocampus'!$A:$A,0),2),"")</f>
        <v/>
      </c>
      <c r="M1766" s="6" t="n">
        <f aca="false">IFERROR(INDEX('11. Mundo Mascotas'!$B:$D,MATCH($A1766,'11. Mundo Mascotas'!$B:$B,0),2),"")</f>
        <v>20064</v>
      </c>
      <c r="N1766" s="6" t="str">
        <f aca="false">IFERROR(INDEX('12. Yaguar'!$B:$E,MATCH($A1766,'12. Yaguar'!$B:$B,0),2),"")</f>
        <v/>
      </c>
      <c r="O1766" s="6" t="str">
        <f aca="false">IFERROR(INDEX('13. King Clor'!$A:$B,MATCH($A1766,'13. King Clor'!$A:$A,0),2),"")</f>
        <v/>
      </c>
      <c r="P1766" s="6" t="str">
        <f aca="false">IFERROR(INDEX('14. Diserquim'!$A:$B,MATCH($A1766,'14. Diserquim'!$A:$A,0),2),"")</f>
        <v/>
      </c>
      <c r="Q1766" s="6" t="str">
        <f aca="false">IFERROR(INDEX('15. Moreno'!$A:$B,MATCH($A1766,'15. Moreno'!$A:$A,0),2),"")</f>
        <v/>
      </c>
      <c r="R1766" s="6" t="str">
        <f aca="false">IFERROR(INDEX('10. Collares'!$J:$K,MATCH($A1766,'10. Collares'!$J:$J,0),2),"")</f>
        <v/>
      </c>
      <c r="S1766" s="6" t="str">
        <f aca="false">IFERROR(INDEX('13. King Clor'!$G:$H,MATCH($A1766,'13. King Clor'!$G:$G,0),2),"")</f>
        <v/>
      </c>
      <c r="T1766" s="6" t="str">
        <f aca="false">IFERROR(INDEX('10. Collares'!$A:$B,MATCH($A1766,'10. Collares'!$A:$A,0),2),"")</f>
        <v/>
      </c>
      <c r="U1766" s="6" t="str">
        <f aca="false">IFERROR(INDEX('16. Mis nietos'!$B:$C,MATCH($A1766,'16. Mis nietos'!$B:$B,0),2),"")</f>
        <v/>
      </c>
      <c r="V1766" s="6" t="str">
        <f aca="false">IFERROR(INDEX('17. Profesional Vet'!$A:$B,MATCH($A1766,'17. Profesional Vet'!$A:$A,0),2),"")</f>
        <v/>
      </c>
      <c r="W1766" s="6" t="str">
        <f aca="false">IFERROR(INDEX('18. Premier'!$A:$B,MATCH($A1766,'18. Premier'!$A:$A,0),2),"")</f>
        <v/>
      </c>
      <c r="X1766" s="6" t="str">
        <f aca="false">IFERROR(INDEX('19. Dacam'!$A:$B,MATCH($A1766,'19. Dacam'!$A:$A,0),2),"")</f>
        <v/>
      </c>
      <c r="Y1766" s="6" t="str">
        <f aca="false">IFERROR(INDEX('20. Proveedor'!$A:$B,MATCH($A1766,'20. Proveedor'!$A:$A,0),2),"")</f>
        <v/>
      </c>
      <c r="Z1766" s="6" t="str">
        <f aca="false">IFERROR(INDEX('21. Saphirus'!$A:$B,MATCH($A1766,'21. Saphirus'!$A:$A,0),2),"")</f>
        <v/>
      </c>
    </row>
    <row r="1767" customFormat="false" ht="13.8" hidden="false" customHeight="false" outlineLevel="0" collapsed="false">
      <c r="A1767" s="5" t="s">
        <v>1804</v>
      </c>
      <c r="B1767" s="5" t="n">
        <v>5155</v>
      </c>
      <c r="C1767" s="5" t="s">
        <v>134</v>
      </c>
      <c r="D1767" s="6" t="str">
        <f aca="false">IFERROR(INDEX('1. Benavídez'!$A:$B,MATCH($A1767,'1. Benavídez'!$A:$A,0),2),"")</f>
        <v/>
      </c>
      <c r="E1767" s="6" t="str">
        <f aca="false">IFERROR(INDEX('2. Gallo'!$B:$D,MATCH($A1767,'2. Gallo'!$B:$B,0),3),"")</f>
        <v/>
      </c>
      <c r="F1767" s="6" t="str">
        <f aca="false">IFERROR(INDEX('3. Anea'!$B:$D,MATCH($A1767,'3. Anea'!$B:$B,0),2),"")</f>
        <v/>
      </c>
      <c r="G1767" s="6" t="str">
        <f aca="false">IFERROR(INDEX('4. Pilar'!$A:$C,MATCH($A1767,'4. Pilar'!$A:$A,0),2),"")</f>
        <v/>
      </c>
      <c r="H1767" s="6" t="str">
        <f aca="false">IFERROR(INDEX('5. Tortuguitas'!$B:$D,MATCH($A1767,'5. Tortuguitas'!$B:$B,0),2),"")</f>
        <v/>
      </c>
      <c r="I1767" s="6" t="str">
        <f aca="false">IFERROR(INDEX('6. Del Viso'!$A:$B,MATCH($A1767,'6. Del Viso'!$A:$A,0),3),"")</f>
        <v/>
      </c>
      <c r="J1767" s="6" t="str">
        <f aca="false">IFERROR(INDEX('7. Chica Glade'!$B:$F,MATCH($A1767,'7. Chica Glade'!$B:$B,0),2),"")</f>
        <v/>
      </c>
      <c r="K1767" s="6" t="str">
        <f aca="false">IFERROR(INDEX('8. Veterinaria'!$A:$B,MATCH($A1767,'8. Veterinaria'!$A:$A,0),2),"")</f>
        <v/>
      </c>
      <c r="L1767" s="6" t="str">
        <f aca="false">IFERROR(INDEX('9. Hipocampus'!$A:$B,MATCH($A1767,'9. Hipocampus'!$A:$A,0),2),"")</f>
        <v/>
      </c>
      <c r="M1767" s="6" t="str">
        <f aca="false">IFERROR(INDEX('11. Mundo Mascotas'!$B:$D,MATCH($A1767,'11. Mundo Mascotas'!$B:$B,0),2),"")</f>
        <v/>
      </c>
      <c r="N1767" s="6" t="str">
        <f aca="false">IFERROR(INDEX('12. Yaguar'!$B:$E,MATCH($A1767,'12. Yaguar'!$B:$B,0),2),"")</f>
        <v/>
      </c>
      <c r="O1767" s="6" t="str">
        <f aca="false">IFERROR(INDEX('13. King Clor'!$A:$B,MATCH($A1767,'13. King Clor'!$A:$A,0),2),"")</f>
        <v/>
      </c>
      <c r="P1767" s="6" t="str">
        <f aca="false">IFERROR(INDEX('14. Diserquim'!$A:$B,MATCH($A1767,'14. Diserquim'!$A:$A,0),2),"")</f>
        <v/>
      </c>
      <c r="Q1767" s="6" t="str">
        <f aca="false">IFERROR(INDEX('15. Moreno'!$A:$B,MATCH($A1767,'15. Moreno'!$A:$A,0),2),"")</f>
        <v/>
      </c>
      <c r="R1767" s="6" t="str">
        <f aca="false">IFERROR(INDEX('10. Collares'!$J:$K,MATCH($A1767,'10. Collares'!$J:$J,0),2),"")</f>
        <v/>
      </c>
      <c r="S1767" s="6" t="str">
        <f aca="false">IFERROR(INDEX('13. King Clor'!$G:$H,MATCH($A1767,'13. King Clor'!$G:$G,0),2),"")</f>
        <v/>
      </c>
      <c r="T1767" s="6" t="str">
        <f aca="false">IFERROR(INDEX('10. Collares'!$A:$B,MATCH($A1767,'10. Collares'!$A:$A,0),2),"")</f>
        <v/>
      </c>
      <c r="U1767" s="6" t="str">
        <f aca="false">IFERROR(INDEX('16. Mis nietos'!$B:$C,MATCH($A1767,'16. Mis nietos'!$B:$B,0),2),"")</f>
        <v/>
      </c>
      <c r="V1767" s="6" t="str">
        <f aca="false">IFERROR(INDEX('17. Profesional Vet'!$A:$B,MATCH($A1767,'17. Profesional Vet'!$A:$A,0),2),"")</f>
        <v/>
      </c>
      <c r="W1767" s="6" t="str">
        <f aca="false">IFERROR(INDEX('18. Premier'!$A:$B,MATCH($A1767,'18. Premier'!$A:$A,0),2),"")</f>
        <v/>
      </c>
      <c r="X1767" s="6" t="str">
        <f aca="false">IFERROR(INDEX('19. Dacam'!$A:$B,MATCH($A1767,'19. Dacam'!$A:$A,0),2),"")</f>
        <v/>
      </c>
      <c r="Y1767" s="6" t="str">
        <f aca="false">IFERROR(INDEX('20. Proveedor'!$A:$B,MATCH($A1767,'20. Proveedor'!$A:$A,0),2),"")</f>
        <v/>
      </c>
      <c r="Z1767" s="6" t="str">
        <f aca="false">IFERROR(INDEX('21. Saphirus'!$A:$B,MATCH($A1767,'21. Saphirus'!$A:$A,0),2),"")</f>
        <v/>
      </c>
    </row>
    <row r="1768" customFormat="false" ht="13.8" hidden="false" customHeight="false" outlineLevel="0" collapsed="false">
      <c r="A1768" s="5" t="s">
        <v>1805</v>
      </c>
      <c r="B1768" s="5" t="n">
        <v>5146</v>
      </c>
      <c r="C1768" s="5" t="s">
        <v>136</v>
      </c>
      <c r="D1768" s="6" t="str">
        <f aca="false">IFERROR(INDEX('1. Benavídez'!$A:$B,MATCH($A1768,'1. Benavídez'!$A:$A,0),2),"")</f>
        <v/>
      </c>
      <c r="E1768" s="6" t="str">
        <f aca="false">IFERROR(INDEX('2. Gallo'!$B:$D,MATCH($A1768,'2. Gallo'!$B:$B,0),3),"")</f>
        <v/>
      </c>
      <c r="F1768" s="6" t="str">
        <f aca="false">IFERROR(INDEX('3. Anea'!$B:$D,MATCH($A1768,'3. Anea'!$B:$B,0),2),"")</f>
        <v/>
      </c>
      <c r="G1768" s="6" t="str">
        <f aca="false">IFERROR(INDEX('4. Pilar'!$A:$C,MATCH($A1768,'4. Pilar'!$A:$A,0),2),"")</f>
        <v/>
      </c>
      <c r="H1768" s="6" t="str">
        <f aca="false">IFERROR(INDEX('5. Tortuguitas'!$B:$D,MATCH($A1768,'5. Tortuguitas'!$B:$B,0),2),"")</f>
        <v/>
      </c>
      <c r="I1768" s="6" t="str">
        <f aca="false">IFERROR(INDEX('6. Del Viso'!$A:$B,MATCH($A1768,'6. Del Viso'!$A:$A,0),3),"")</f>
        <v/>
      </c>
      <c r="J1768" s="6" t="str">
        <f aca="false">IFERROR(INDEX('7. Chica Glade'!$B:$F,MATCH($A1768,'7. Chica Glade'!$B:$B,0),2),"")</f>
        <v/>
      </c>
      <c r="K1768" s="6" t="str">
        <f aca="false">IFERROR(INDEX('8. Veterinaria'!$A:$B,MATCH($A1768,'8. Veterinaria'!$A:$A,0),2),"")</f>
        <v/>
      </c>
      <c r="L1768" s="6" t="str">
        <f aca="false">IFERROR(INDEX('9. Hipocampus'!$A:$B,MATCH($A1768,'9. Hipocampus'!$A:$A,0),2),"")</f>
        <v/>
      </c>
      <c r="M1768" s="6" t="str">
        <f aca="false">IFERROR(INDEX('11. Mundo Mascotas'!$B:$D,MATCH($A1768,'11. Mundo Mascotas'!$B:$B,0),2),"")</f>
        <v/>
      </c>
      <c r="N1768" s="6" t="str">
        <f aca="false">IFERROR(INDEX('12. Yaguar'!$B:$E,MATCH($A1768,'12. Yaguar'!$B:$B,0),2),"")</f>
        <v/>
      </c>
      <c r="O1768" s="6" t="str">
        <f aca="false">IFERROR(INDEX('13. King Clor'!$A:$B,MATCH($A1768,'13. King Clor'!$A:$A,0),2),"")</f>
        <v/>
      </c>
      <c r="P1768" s="6" t="str">
        <f aca="false">IFERROR(INDEX('14. Diserquim'!$A:$B,MATCH($A1768,'14. Diserquim'!$A:$A,0),2),"")</f>
        <v/>
      </c>
      <c r="Q1768" s="6" t="str">
        <f aca="false">IFERROR(INDEX('15. Moreno'!$A:$B,MATCH($A1768,'15. Moreno'!$A:$A,0),2),"")</f>
        <v/>
      </c>
      <c r="R1768" s="6" t="str">
        <f aca="false">IFERROR(INDEX('10. Collares'!$J:$K,MATCH($A1768,'10. Collares'!$J:$J,0),2),"")</f>
        <v/>
      </c>
      <c r="S1768" s="6" t="str">
        <f aca="false">IFERROR(INDEX('13. King Clor'!$G:$H,MATCH($A1768,'13. King Clor'!$G:$G,0),2),"")</f>
        <v/>
      </c>
      <c r="T1768" s="6" t="str">
        <f aca="false">IFERROR(INDEX('10. Collares'!$A:$B,MATCH($A1768,'10. Collares'!$A:$A,0),2),"")</f>
        <v/>
      </c>
      <c r="U1768" s="6" t="str">
        <f aca="false">IFERROR(INDEX('16. Mis nietos'!$B:$C,MATCH($A1768,'16. Mis nietos'!$B:$B,0),2),"")</f>
        <v/>
      </c>
      <c r="V1768" s="6" t="str">
        <f aca="false">IFERROR(INDEX('17. Profesional Vet'!$A:$B,MATCH($A1768,'17. Profesional Vet'!$A:$A,0),2),"")</f>
        <v/>
      </c>
      <c r="W1768" s="6" t="str">
        <f aca="false">IFERROR(INDEX('18. Premier'!$A:$B,MATCH($A1768,'18. Premier'!$A:$A,0),2),"")</f>
        <v/>
      </c>
      <c r="X1768" s="6" t="str">
        <f aca="false">IFERROR(INDEX('19. Dacam'!$A:$B,MATCH($A1768,'19. Dacam'!$A:$A,0),2),"")</f>
        <v/>
      </c>
      <c r="Y1768" s="6" t="str">
        <f aca="false">IFERROR(INDEX('20. Proveedor'!$A:$B,MATCH($A1768,'20. Proveedor'!$A:$A,0),2),"")</f>
        <v/>
      </c>
      <c r="Z1768" s="6" t="str">
        <f aca="false">IFERROR(INDEX('21. Saphirus'!$A:$B,MATCH($A1768,'21. Saphirus'!$A:$A,0),2),"")</f>
        <v/>
      </c>
    </row>
    <row r="1769" customFormat="false" ht="13.8" hidden="false" customHeight="false" outlineLevel="0" collapsed="false">
      <c r="A1769" s="5" t="s">
        <v>1806</v>
      </c>
      <c r="B1769" s="5" t="n">
        <v>1201</v>
      </c>
      <c r="C1769" s="5" t="s">
        <v>138</v>
      </c>
      <c r="D1769" s="6" t="str">
        <f aca="false">IFERROR(INDEX('1. Benavídez'!$A:$B,MATCH($A1769,'1. Benavídez'!$A:$A,0),2),"")</f>
        <v/>
      </c>
      <c r="E1769" s="6" t="n">
        <f aca="false">IFERROR(INDEX('2. Gallo'!$B:$D,MATCH($A1769,'2. Gallo'!$B:$B,0),3),"")</f>
        <v>82797</v>
      </c>
      <c r="F1769" s="6" t="n">
        <f aca="false">IFERROR(INDEX('3. Anea'!$B:$D,MATCH($A1769,'3. Anea'!$B:$B,0),2),"")</f>
        <v>71110</v>
      </c>
      <c r="G1769" s="6" t="str">
        <f aca="false">IFERROR(INDEX('4. Pilar'!$A:$C,MATCH($A1769,'4. Pilar'!$A:$A,0),2),"")</f>
        <v/>
      </c>
      <c r="H1769" s="6" t="n">
        <f aca="false">IFERROR(INDEX('5. Tortuguitas'!$B:$D,MATCH($A1769,'5. Tortuguitas'!$B:$B,0),2),"")</f>
        <v>80620</v>
      </c>
      <c r="I1769" s="6" t="str">
        <f aca="false">IFERROR(INDEX('6. Del Viso'!$A:$B,MATCH($A1769,'6. Del Viso'!$A:$A,0),3),"")</f>
        <v/>
      </c>
      <c r="J1769" s="6" t="str">
        <f aca="false">IFERROR(INDEX('7. Chica Glade'!$B:$F,MATCH($A1769,'7. Chica Glade'!$B:$B,0),2),"")</f>
        <v/>
      </c>
      <c r="K1769" s="6" t="str">
        <f aca="false">IFERROR(INDEX('8. Veterinaria'!$A:$B,MATCH($A1769,'8. Veterinaria'!$A:$A,0),2),"")</f>
        <v/>
      </c>
      <c r="L1769" s="6" t="str">
        <f aca="false">IFERROR(INDEX('9. Hipocampus'!$A:$B,MATCH($A1769,'9. Hipocampus'!$A:$A,0),2),"")</f>
        <v/>
      </c>
      <c r="M1769" s="6" t="n">
        <f aca="false">IFERROR(INDEX('11. Mundo Mascotas'!$B:$D,MATCH($A1769,'11. Mundo Mascotas'!$B:$B,0),2),"")</f>
        <v>80940</v>
      </c>
      <c r="N1769" s="6" t="str">
        <f aca="false">IFERROR(INDEX('12. Yaguar'!$B:$E,MATCH($A1769,'12. Yaguar'!$B:$B,0),2),"")</f>
        <v/>
      </c>
      <c r="O1769" s="6" t="str">
        <f aca="false">IFERROR(INDEX('13. King Clor'!$A:$B,MATCH($A1769,'13. King Clor'!$A:$A,0),2),"")</f>
        <v/>
      </c>
      <c r="P1769" s="6" t="str">
        <f aca="false">IFERROR(INDEX('14. Diserquim'!$A:$B,MATCH($A1769,'14. Diserquim'!$A:$A,0),2),"")</f>
        <v/>
      </c>
      <c r="Q1769" s="6" t="str">
        <f aca="false">IFERROR(INDEX('15. Moreno'!$A:$B,MATCH($A1769,'15. Moreno'!$A:$A,0),2),"")</f>
        <v/>
      </c>
      <c r="R1769" s="6" t="str">
        <f aca="false">IFERROR(INDEX('10. Collares'!$J:$K,MATCH($A1769,'10. Collares'!$J:$J,0),2),"")</f>
        <v/>
      </c>
      <c r="S1769" s="6" t="str">
        <f aca="false">IFERROR(INDEX('13. King Clor'!$G:$H,MATCH($A1769,'13. King Clor'!$G:$G,0),2),"")</f>
        <v/>
      </c>
      <c r="T1769" s="6" t="str">
        <f aca="false">IFERROR(INDEX('10. Collares'!$A:$B,MATCH($A1769,'10. Collares'!$A:$A,0),2),"")</f>
        <v/>
      </c>
      <c r="U1769" s="6" t="str">
        <f aca="false">IFERROR(INDEX('16. Mis nietos'!$B:$C,MATCH($A1769,'16. Mis nietos'!$B:$B,0),2),"")</f>
        <v/>
      </c>
      <c r="V1769" s="6" t="str">
        <f aca="false">IFERROR(INDEX('17. Profesional Vet'!$A:$B,MATCH($A1769,'17. Profesional Vet'!$A:$A,0),2),"")</f>
        <v/>
      </c>
      <c r="W1769" s="6" t="str">
        <f aca="false">IFERROR(INDEX('18. Premier'!$A:$B,MATCH($A1769,'18. Premier'!$A:$A,0),2),"")</f>
        <v/>
      </c>
      <c r="X1769" s="6" t="str">
        <f aca="false">IFERROR(INDEX('19. Dacam'!$A:$B,MATCH($A1769,'19. Dacam'!$A:$A,0),2),"")</f>
        <v/>
      </c>
      <c r="Y1769" s="6" t="str">
        <f aca="false">IFERROR(INDEX('20. Proveedor'!$A:$B,MATCH($A1769,'20. Proveedor'!$A:$A,0),2),"")</f>
        <v/>
      </c>
      <c r="Z1769" s="6" t="str">
        <f aca="false">IFERROR(INDEX('21. Saphirus'!$A:$B,MATCH($A1769,'21. Saphirus'!$A:$A,0),2),"")</f>
        <v/>
      </c>
    </row>
    <row r="1770" customFormat="false" ht="13.8" hidden="false" customHeight="false" outlineLevel="0" collapsed="false">
      <c r="A1770" s="5" t="s">
        <v>1807</v>
      </c>
      <c r="B1770" s="5" t="n">
        <v>1210</v>
      </c>
      <c r="C1770" s="5" t="s">
        <v>147</v>
      </c>
      <c r="D1770" s="6" t="str">
        <f aca="false">IFERROR(INDEX('1. Benavídez'!$A:$B,MATCH($A1770,'1. Benavídez'!$A:$A,0),2),"")</f>
        <v/>
      </c>
      <c r="E1770" s="6" t="n">
        <f aca="false">IFERROR(INDEX('2. Gallo'!$B:$D,MATCH($A1770,'2. Gallo'!$B:$B,0),3),"")</f>
        <v>77559</v>
      </c>
      <c r="F1770" s="6" t="n">
        <f aca="false">IFERROR(INDEX('3. Anea'!$B:$D,MATCH($A1770,'3. Anea'!$B:$B,0),2),"")</f>
        <v>66609</v>
      </c>
      <c r="G1770" s="6" t="str">
        <f aca="false">IFERROR(INDEX('4. Pilar'!$A:$C,MATCH($A1770,'4. Pilar'!$A:$A,0),2),"")</f>
        <v/>
      </c>
      <c r="H1770" s="6" t="n">
        <f aca="false">IFERROR(INDEX('5. Tortuguitas'!$B:$D,MATCH($A1770,'5. Tortuguitas'!$B:$B,0),2),"")</f>
        <v>75100</v>
      </c>
      <c r="I1770" s="6" t="str">
        <f aca="false">IFERROR(INDEX('6. Del Viso'!$A:$B,MATCH($A1770,'6. Del Viso'!$A:$A,0),3),"")</f>
        <v/>
      </c>
      <c r="J1770" s="6" t="str">
        <f aca="false">IFERROR(INDEX('7. Chica Glade'!$B:$F,MATCH($A1770,'7. Chica Glade'!$B:$B,0),2),"")</f>
        <v/>
      </c>
      <c r="K1770" s="6" t="str">
        <f aca="false">IFERROR(INDEX('8. Veterinaria'!$A:$B,MATCH($A1770,'8. Veterinaria'!$A:$A,0),2),"")</f>
        <v/>
      </c>
      <c r="L1770" s="6" t="str">
        <f aca="false">IFERROR(INDEX('9. Hipocampus'!$A:$B,MATCH($A1770,'9. Hipocampus'!$A:$A,0),2),"")</f>
        <v/>
      </c>
      <c r="M1770" s="6" t="n">
        <f aca="false">IFERROR(INDEX('11. Mundo Mascotas'!$B:$D,MATCH($A1770,'11. Mundo Mascotas'!$B:$B,0),2),"")</f>
        <v>78280</v>
      </c>
      <c r="N1770" s="6" t="str">
        <f aca="false">IFERROR(INDEX('12. Yaguar'!$B:$E,MATCH($A1770,'12. Yaguar'!$B:$B,0),2),"")</f>
        <v/>
      </c>
      <c r="O1770" s="6" t="str">
        <f aca="false">IFERROR(INDEX('13. King Clor'!$A:$B,MATCH($A1770,'13. King Clor'!$A:$A,0),2),"")</f>
        <v/>
      </c>
      <c r="P1770" s="6" t="str">
        <f aca="false">IFERROR(INDEX('14. Diserquim'!$A:$B,MATCH($A1770,'14. Diserquim'!$A:$A,0),2),"")</f>
        <v/>
      </c>
      <c r="Q1770" s="6" t="str">
        <f aca="false">IFERROR(INDEX('15. Moreno'!$A:$B,MATCH($A1770,'15. Moreno'!$A:$A,0),2),"")</f>
        <v/>
      </c>
      <c r="R1770" s="6" t="str">
        <f aca="false">IFERROR(INDEX('10. Collares'!$J:$K,MATCH($A1770,'10. Collares'!$J:$J,0),2),"")</f>
        <v/>
      </c>
      <c r="S1770" s="6" t="str">
        <f aca="false">IFERROR(INDEX('13. King Clor'!$G:$H,MATCH($A1770,'13. King Clor'!$G:$G,0),2),"")</f>
        <v/>
      </c>
      <c r="T1770" s="6" t="str">
        <f aca="false">IFERROR(INDEX('10. Collares'!$A:$B,MATCH($A1770,'10. Collares'!$A:$A,0),2),"")</f>
        <v/>
      </c>
      <c r="U1770" s="6" t="str">
        <f aca="false">IFERROR(INDEX('16. Mis nietos'!$B:$C,MATCH($A1770,'16. Mis nietos'!$B:$B,0),2),"")</f>
        <v/>
      </c>
      <c r="V1770" s="6" t="str">
        <f aca="false">IFERROR(INDEX('17. Profesional Vet'!$A:$B,MATCH($A1770,'17. Profesional Vet'!$A:$A,0),2),"")</f>
        <v/>
      </c>
      <c r="W1770" s="6" t="str">
        <f aca="false">IFERROR(INDEX('18. Premier'!$A:$B,MATCH($A1770,'18. Premier'!$A:$A,0),2),"")</f>
        <v/>
      </c>
      <c r="X1770" s="6" t="str">
        <f aca="false">IFERROR(INDEX('19. Dacam'!$A:$B,MATCH($A1770,'19. Dacam'!$A:$A,0),2),"")</f>
        <v/>
      </c>
      <c r="Y1770" s="6" t="n">
        <f aca="false">IFERROR(INDEX('20. Proveedor'!$A:$B,MATCH($A1770,'20. Proveedor'!$A:$A,0),2),"")</f>
        <v>75532.64</v>
      </c>
      <c r="Z1770" s="6" t="str">
        <f aca="false">IFERROR(INDEX('21. Saphirus'!$A:$B,MATCH($A1770,'21. Saphirus'!$A:$A,0),2),"")</f>
        <v/>
      </c>
    </row>
    <row r="1771" customFormat="false" ht="13.8" hidden="false" customHeight="false" outlineLevel="0" collapsed="false">
      <c r="A1771" s="5" t="s">
        <v>1808</v>
      </c>
      <c r="B1771" s="5" t="n">
        <v>5156</v>
      </c>
      <c r="C1771" s="5" t="s">
        <v>134</v>
      </c>
      <c r="D1771" s="6" t="str">
        <f aca="false">IFERROR(INDEX('1. Benavídez'!$A:$B,MATCH($A1771,'1. Benavídez'!$A:$A,0),2),"")</f>
        <v/>
      </c>
      <c r="E1771" s="6" t="str">
        <f aca="false">IFERROR(INDEX('2. Gallo'!$B:$D,MATCH($A1771,'2. Gallo'!$B:$B,0),3),"")</f>
        <v/>
      </c>
      <c r="F1771" s="6" t="str">
        <f aca="false">IFERROR(INDEX('3. Anea'!$B:$D,MATCH($A1771,'3. Anea'!$B:$B,0),2),"")</f>
        <v/>
      </c>
      <c r="G1771" s="6" t="str">
        <f aca="false">IFERROR(INDEX('4. Pilar'!$A:$C,MATCH($A1771,'4. Pilar'!$A:$A,0),2),"")</f>
        <v/>
      </c>
      <c r="H1771" s="6" t="str">
        <f aca="false">IFERROR(INDEX('5. Tortuguitas'!$B:$D,MATCH($A1771,'5. Tortuguitas'!$B:$B,0),2),"")</f>
        <v/>
      </c>
      <c r="I1771" s="6" t="str">
        <f aca="false">IFERROR(INDEX('6. Del Viso'!$A:$B,MATCH($A1771,'6. Del Viso'!$A:$A,0),3),"")</f>
        <v/>
      </c>
      <c r="J1771" s="6" t="str">
        <f aca="false">IFERROR(INDEX('7. Chica Glade'!$B:$F,MATCH($A1771,'7. Chica Glade'!$B:$B,0),2),"")</f>
        <v/>
      </c>
      <c r="K1771" s="6" t="str">
        <f aca="false">IFERROR(INDEX('8. Veterinaria'!$A:$B,MATCH($A1771,'8. Veterinaria'!$A:$A,0),2),"")</f>
        <v/>
      </c>
      <c r="L1771" s="6" t="str">
        <f aca="false">IFERROR(INDEX('9. Hipocampus'!$A:$B,MATCH($A1771,'9. Hipocampus'!$A:$A,0),2),"")</f>
        <v/>
      </c>
      <c r="M1771" s="6" t="str">
        <f aca="false">IFERROR(INDEX('11. Mundo Mascotas'!$B:$D,MATCH($A1771,'11. Mundo Mascotas'!$B:$B,0),2),"")</f>
        <v/>
      </c>
      <c r="N1771" s="6" t="str">
        <f aca="false">IFERROR(INDEX('12. Yaguar'!$B:$E,MATCH($A1771,'12. Yaguar'!$B:$B,0),2),"")</f>
        <v/>
      </c>
      <c r="O1771" s="6" t="str">
        <f aca="false">IFERROR(INDEX('13. King Clor'!$A:$B,MATCH($A1771,'13. King Clor'!$A:$A,0),2),"")</f>
        <v/>
      </c>
      <c r="P1771" s="6" t="str">
        <f aca="false">IFERROR(INDEX('14. Diserquim'!$A:$B,MATCH($A1771,'14. Diserquim'!$A:$A,0),2),"")</f>
        <v/>
      </c>
      <c r="Q1771" s="6" t="str">
        <f aca="false">IFERROR(INDEX('15. Moreno'!$A:$B,MATCH($A1771,'15. Moreno'!$A:$A,0),2),"")</f>
        <v/>
      </c>
      <c r="R1771" s="6" t="str">
        <f aca="false">IFERROR(INDEX('10. Collares'!$J:$K,MATCH($A1771,'10. Collares'!$J:$J,0),2),"")</f>
        <v/>
      </c>
      <c r="S1771" s="6" t="str">
        <f aca="false">IFERROR(INDEX('13. King Clor'!$G:$H,MATCH($A1771,'13. King Clor'!$G:$G,0),2),"")</f>
        <v/>
      </c>
      <c r="T1771" s="6" t="str">
        <f aca="false">IFERROR(INDEX('10. Collares'!$A:$B,MATCH($A1771,'10. Collares'!$A:$A,0),2),"")</f>
        <v/>
      </c>
      <c r="U1771" s="6" t="str">
        <f aca="false">IFERROR(INDEX('16. Mis nietos'!$B:$C,MATCH($A1771,'16. Mis nietos'!$B:$B,0),2),"")</f>
        <v/>
      </c>
      <c r="V1771" s="6" t="str">
        <f aca="false">IFERROR(INDEX('17. Profesional Vet'!$A:$B,MATCH($A1771,'17. Profesional Vet'!$A:$A,0),2),"")</f>
        <v/>
      </c>
      <c r="W1771" s="6" t="str">
        <f aca="false">IFERROR(INDEX('18. Premier'!$A:$B,MATCH($A1771,'18. Premier'!$A:$A,0),2),"")</f>
        <v/>
      </c>
      <c r="X1771" s="6" t="str">
        <f aca="false">IFERROR(INDEX('19. Dacam'!$A:$B,MATCH($A1771,'19. Dacam'!$A:$A,0),2),"")</f>
        <v/>
      </c>
      <c r="Y1771" s="6" t="str">
        <f aca="false">IFERROR(INDEX('20. Proveedor'!$A:$B,MATCH($A1771,'20. Proveedor'!$A:$A,0),2),"")</f>
        <v/>
      </c>
      <c r="Z1771" s="6" t="str">
        <f aca="false">IFERROR(INDEX('21. Saphirus'!$A:$B,MATCH($A1771,'21. Saphirus'!$A:$A,0),2),"")</f>
        <v/>
      </c>
    </row>
    <row r="1772" customFormat="false" ht="13.8" hidden="false" customHeight="false" outlineLevel="0" collapsed="false">
      <c r="A1772" s="5" t="s">
        <v>1809</v>
      </c>
      <c r="B1772" s="5" t="n">
        <v>5147</v>
      </c>
      <c r="C1772" s="5" t="s">
        <v>136</v>
      </c>
      <c r="D1772" s="6" t="str">
        <f aca="false">IFERROR(INDEX('1. Benavídez'!$A:$B,MATCH($A1772,'1. Benavídez'!$A:$A,0),2),"")</f>
        <v/>
      </c>
      <c r="E1772" s="6" t="str">
        <f aca="false">IFERROR(INDEX('2. Gallo'!$B:$D,MATCH($A1772,'2. Gallo'!$B:$B,0),3),"")</f>
        <v/>
      </c>
      <c r="F1772" s="6" t="str">
        <f aca="false">IFERROR(INDEX('3. Anea'!$B:$D,MATCH($A1772,'3. Anea'!$B:$B,0),2),"")</f>
        <v/>
      </c>
      <c r="G1772" s="6" t="str">
        <f aca="false">IFERROR(INDEX('4. Pilar'!$A:$C,MATCH($A1772,'4. Pilar'!$A:$A,0),2),"")</f>
        <v/>
      </c>
      <c r="H1772" s="6" t="str">
        <f aca="false">IFERROR(INDEX('5. Tortuguitas'!$B:$D,MATCH($A1772,'5. Tortuguitas'!$B:$B,0),2),"")</f>
        <v/>
      </c>
      <c r="I1772" s="6" t="str">
        <f aca="false">IFERROR(INDEX('6. Del Viso'!$A:$B,MATCH($A1772,'6. Del Viso'!$A:$A,0),3),"")</f>
        <v/>
      </c>
      <c r="J1772" s="6" t="str">
        <f aca="false">IFERROR(INDEX('7. Chica Glade'!$B:$F,MATCH($A1772,'7. Chica Glade'!$B:$B,0),2),"")</f>
        <v/>
      </c>
      <c r="K1772" s="6" t="str">
        <f aca="false">IFERROR(INDEX('8. Veterinaria'!$A:$B,MATCH($A1772,'8. Veterinaria'!$A:$A,0),2),"")</f>
        <v/>
      </c>
      <c r="L1772" s="6" t="str">
        <f aca="false">IFERROR(INDEX('9. Hipocampus'!$A:$B,MATCH($A1772,'9. Hipocampus'!$A:$A,0),2),"")</f>
        <v/>
      </c>
      <c r="M1772" s="6" t="str">
        <f aca="false">IFERROR(INDEX('11. Mundo Mascotas'!$B:$D,MATCH($A1772,'11. Mundo Mascotas'!$B:$B,0),2),"")</f>
        <v/>
      </c>
      <c r="N1772" s="6" t="str">
        <f aca="false">IFERROR(INDEX('12. Yaguar'!$B:$E,MATCH($A1772,'12. Yaguar'!$B:$B,0),2),"")</f>
        <v/>
      </c>
      <c r="O1772" s="6" t="str">
        <f aca="false">IFERROR(INDEX('13. King Clor'!$A:$B,MATCH($A1772,'13. King Clor'!$A:$A,0),2),"")</f>
        <v/>
      </c>
      <c r="P1772" s="6" t="str">
        <f aca="false">IFERROR(INDEX('14. Diserquim'!$A:$B,MATCH($A1772,'14. Diserquim'!$A:$A,0),2),"")</f>
        <v/>
      </c>
      <c r="Q1772" s="6" t="str">
        <f aca="false">IFERROR(INDEX('15. Moreno'!$A:$B,MATCH($A1772,'15. Moreno'!$A:$A,0),2),"")</f>
        <v/>
      </c>
      <c r="R1772" s="6" t="str">
        <f aca="false">IFERROR(INDEX('10. Collares'!$J:$K,MATCH($A1772,'10. Collares'!$J:$J,0),2),"")</f>
        <v/>
      </c>
      <c r="S1772" s="6" t="str">
        <f aca="false">IFERROR(INDEX('13. King Clor'!$G:$H,MATCH($A1772,'13. King Clor'!$G:$G,0),2),"")</f>
        <v/>
      </c>
      <c r="T1772" s="6" t="str">
        <f aca="false">IFERROR(INDEX('10. Collares'!$A:$B,MATCH($A1772,'10. Collares'!$A:$A,0),2),"")</f>
        <v/>
      </c>
      <c r="U1772" s="6" t="str">
        <f aca="false">IFERROR(INDEX('16. Mis nietos'!$B:$C,MATCH($A1772,'16. Mis nietos'!$B:$B,0),2),"")</f>
        <v/>
      </c>
      <c r="V1772" s="6" t="str">
        <f aca="false">IFERROR(INDEX('17. Profesional Vet'!$A:$B,MATCH($A1772,'17. Profesional Vet'!$A:$A,0),2),"")</f>
        <v/>
      </c>
      <c r="W1772" s="6" t="str">
        <f aca="false">IFERROR(INDEX('18. Premier'!$A:$B,MATCH($A1772,'18. Premier'!$A:$A,0),2),"")</f>
        <v/>
      </c>
      <c r="X1772" s="6" t="str">
        <f aca="false">IFERROR(INDEX('19. Dacam'!$A:$B,MATCH($A1772,'19. Dacam'!$A:$A,0),2),"")</f>
        <v/>
      </c>
      <c r="Y1772" s="6" t="str">
        <f aca="false">IFERROR(INDEX('20. Proveedor'!$A:$B,MATCH($A1772,'20. Proveedor'!$A:$A,0),2),"")</f>
        <v/>
      </c>
      <c r="Z1772" s="6" t="str">
        <f aca="false">IFERROR(INDEX('21. Saphirus'!$A:$B,MATCH($A1772,'21. Saphirus'!$A:$A,0),2),"")</f>
        <v/>
      </c>
    </row>
    <row r="1773" customFormat="false" ht="13.8" hidden="false" customHeight="false" outlineLevel="0" collapsed="false">
      <c r="A1773" s="5" t="s">
        <v>1810</v>
      </c>
      <c r="B1773" s="5" t="n">
        <v>1202</v>
      </c>
      <c r="C1773" s="5" t="s">
        <v>138</v>
      </c>
      <c r="D1773" s="6" t="str">
        <f aca="false">IFERROR(INDEX('1. Benavídez'!$A:$B,MATCH($A1773,'1. Benavídez'!$A:$A,0),2),"")</f>
        <v/>
      </c>
      <c r="E1773" s="6" t="n">
        <f aca="false">IFERROR(INDEX('2. Gallo'!$B:$D,MATCH($A1773,'2. Gallo'!$B:$B,0),3),"")</f>
        <v>82797</v>
      </c>
      <c r="F1773" s="6" t="n">
        <f aca="false">IFERROR(INDEX('3. Anea'!$B:$D,MATCH($A1773,'3. Anea'!$B:$B,0),2),"")</f>
        <v>71110</v>
      </c>
      <c r="G1773" s="6" t="str">
        <f aca="false">IFERROR(INDEX('4. Pilar'!$A:$C,MATCH($A1773,'4. Pilar'!$A:$A,0),2),"")</f>
        <v/>
      </c>
      <c r="H1773" s="6" t="n">
        <f aca="false">IFERROR(INDEX('5. Tortuguitas'!$B:$D,MATCH($A1773,'5. Tortuguitas'!$B:$B,0),2),"")</f>
        <v>80620</v>
      </c>
      <c r="I1773" s="6" t="str">
        <f aca="false">IFERROR(INDEX('6. Del Viso'!$A:$B,MATCH($A1773,'6. Del Viso'!$A:$A,0),3),"")</f>
        <v/>
      </c>
      <c r="J1773" s="6" t="str">
        <f aca="false">IFERROR(INDEX('7. Chica Glade'!$B:$F,MATCH($A1773,'7. Chica Glade'!$B:$B,0),2),"")</f>
        <v/>
      </c>
      <c r="K1773" s="6" t="str">
        <f aca="false">IFERROR(INDEX('8. Veterinaria'!$A:$B,MATCH($A1773,'8. Veterinaria'!$A:$A,0),2),"")</f>
        <v/>
      </c>
      <c r="L1773" s="6" t="str">
        <f aca="false">IFERROR(INDEX('9. Hipocampus'!$A:$B,MATCH($A1773,'9. Hipocampus'!$A:$A,0),2),"")</f>
        <v/>
      </c>
      <c r="M1773" s="6" t="str">
        <f aca="false">IFERROR(INDEX('11. Mundo Mascotas'!$B:$D,MATCH($A1773,'11. Mundo Mascotas'!$B:$B,0),2),"")</f>
        <v/>
      </c>
      <c r="N1773" s="6" t="str">
        <f aca="false">IFERROR(INDEX('12. Yaguar'!$B:$E,MATCH($A1773,'12. Yaguar'!$B:$B,0),2),"")</f>
        <v/>
      </c>
      <c r="O1773" s="6" t="str">
        <f aca="false">IFERROR(INDEX('13. King Clor'!$A:$B,MATCH($A1773,'13. King Clor'!$A:$A,0),2),"")</f>
        <v/>
      </c>
      <c r="P1773" s="6" t="str">
        <f aca="false">IFERROR(INDEX('14. Diserquim'!$A:$B,MATCH($A1773,'14. Diserquim'!$A:$A,0),2),"")</f>
        <v/>
      </c>
      <c r="Q1773" s="6" t="str">
        <f aca="false">IFERROR(INDEX('15. Moreno'!$A:$B,MATCH($A1773,'15. Moreno'!$A:$A,0),2),"")</f>
        <v/>
      </c>
      <c r="R1773" s="6" t="str">
        <f aca="false">IFERROR(INDEX('10. Collares'!$J:$K,MATCH($A1773,'10. Collares'!$J:$J,0),2),"")</f>
        <v/>
      </c>
      <c r="S1773" s="6" t="str">
        <f aca="false">IFERROR(INDEX('13. King Clor'!$G:$H,MATCH($A1773,'13. King Clor'!$G:$G,0),2),"")</f>
        <v/>
      </c>
      <c r="T1773" s="6" t="str">
        <f aca="false">IFERROR(INDEX('10. Collares'!$A:$B,MATCH($A1773,'10. Collares'!$A:$A,0),2),"")</f>
        <v/>
      </c>
      <c r="U1773" s="6" t="str">
        <f aca="false">IFERROR(INDEX('16. Mis nietos'!$B:$C,MATCH($A1773,'16. Mis nietos'!$B:$B,0),2),"")</f>
        <v/>
      </c>
      <c r="V1773" s="6" t="str">
        <f aca="false">IFERROR(INDEX('17. Profesional Vet'!$A:$B,MATCH($A1773,'17. Profesional Vet'!$A:$A,0),2),"")</f>
        <v/>
      </c>
      <c r="W1773" s="6" t="str">
        <f aca="false">IFERROR(INDEX('18. Premier'!$A:$B,MATCH($A1773,'18. Premier'!$A:$A,0),2),"")</f>
        <v/>
      </c>
      <c r="X1773" s="6" t="str">
        <f aca="false">IFERROR(INDEX('19. Dacam'!$A:$B,MATCH($A1773,'19. Dacam'!$A:$A,0),2),"")</f>
        <v/>
      </c>
      <c r="Y1773" s="6" t="str">
        <f aca="false">IFERROR(INDEX('20. Proveedor'!$A:$B,MATCH($A1773,'20. Proveedor'!$A:$A,0),2),"")</f>
        <v/>
      </c>
      <c r="Z1773" s="6" t="str">
        <f aca="false">IFERROR(INDEX('21. Saphirus'!$A:$B,MATCH($A1773,'21. Saphirus'!$A:$A,0),2),"")</f>
        <v/>
      </c>
    </row>
    <row r="1774" customFormat="false" ht="13.8" hidden="false" customHeight="false" outlineLevel="0" collapsed="false">
      <c r="A1774" s="5" t="s">
        <v>1811</v>
      </c>
      <c r="B1774" s="5" t="n">
        <v>1211</v>
      </c>
      <c r="C1774" s="5" t="s">
        <v>147</v>
      </c>
      <c r="D1774" s="6" t="str">
        <f aca="false">IFERROR(INDEX('1. Benavídez'!$A:$B,MATCH($A1774,'1. Benavídez'!$A:$A,0),2),"")</f>
        <v/>
      </c>
      <c r="E1774" s="6" t="n">
        <f aca="false">IFERROR(INDEX('2. Gallo'!$B:$D,MATCH($A1774,'2. Gallo'!$B:$B,0),3),"")</f>
        <v>77882</v>
      </c>
      <c r="F1774" s="6" t="n">
        <f aca="false">IFERROR(INDEX('3. Anea'!$B:$D,MATCH($A1774,'3. Anea'!$B:$B,0),2),"")</f>
        <v>63254</v>
      </c>
      <c r="G1774" s="6" t="str">
        <f aca="false">IFERROR(INDEX('4. Pilar'!$A:$C,MATCH($A1774,'4. Pilar'!$A:$A,0),2),"")</f>
        <v/>
      </c>
      <c r="H1774" s="6" t="n">
        <f aca="false">IFERROR(INDEX('5. Tortuguitas'!$B:$D,MATCH($A1774,'5. Tortuguitas'!$B:$B,0),2),"")</f>
        <v>75830</v>
      </c>
      <c r="I1774" s="6" t="str">
        <f aca="false">IFERROR(INDEX('6. Del Viso'!$A:$B,MATCH($A1774,'6. Del Viso'!$A:$A,0),3),"")</f>
        <v/>
      </c>
      <c r="J1774" s="6" t="str">
        <f aca="false">IFERROR(INDEX('7. Chica Glade'!$B:$F,MATCH($A1774,'7. Chica Glade'!$B:$B,0),2),"")</f>
        <v/>
      </c>
      <c r="K1774" s="6" t="str">
        <f aca="false">IFERROR(INDEX('8. Veterinaria'!$A:$B,MATCH($A1774,'8. Veterinaria'!$A:$A,0),2),"")</f>
        <v/>
      </c>
      <c r="L1774" s="6" t="str">
        <f aca="false">IFERROR(INDEX('9. Hipocampus'!$A:$B,MATCH($A1774,'9. Hipocampus'!$A:$A,0),2),"")</f>
        <v/>
      </c>
      <c r="M1774" s="6" t="n">
        <f aca="false">IFERROR(INDEX('11. Mundo Mascotas'!$B:$D,MATCH($A1774,'11. Mundo Mascotas'!$B:$B,0),2),"")</f>
        <v>78280</v>
      </c>
      <c r="N1774" s="6" t="str">
        <f aca="false">IFERROR(INDEX('12. Yaguar'!$B:$E,MATCH($A1774,'12. Yaguar'!$B:$B,0),2),"")</f>
        <v/>
      </c>
      <c r="O1774" s="6" t="str">
        <f aca="false">IFERROR(INDEX('13. King Clor'!$A:$B,MATCH($A1774,'13. King Clor'!$A:$A,0),2),"")</f>
        <v/>
      </c>
      <c r="P1774" s="6" t="str">
        <f aca="false">IFERROR(INDEX('14. Diserquim'!$A:$B,MATCH($A1774,'14. Diserquim'!$A:$A,0),2),"")</f>
        <v/>
      </c>
      <c r="Q1774" s="6" t="str">
        <f aca="false">IFERROR(INDEX('15. Moreno'!$A:$B,MATCH($A1774,'15. Moreno'!$A:$A,0),2),"")</f>
        <v/>
      </c>
      <c r="R1774" s="6" t="str">
        <f aca="false">IFERROR(INDEX('10. Collares'!$J:$K,MATCH($A1774,'10. Collares'!$J:$J,0),2),"")</f>
        <v/>
      </c>
      <c r="S1774" s="6" t="str">
        <f aca="false">IFERROR(INDEX('13. King Clor'!$G:$H,MATCH($A1774,'13. King Clor'!$G:$G,0),2),"")</f>
        <v/>
      </c>
      <c r="T1774" s="6" t="str">
        <f aca="false">IFERROR(INDEX('10. Collares'!$A:$B,MATCH($A1774,'10. Collares'!$A:$A,0),2),"")</f>
        <v/>
      </c>
      <c r="U1774" s="6" t="str">
        <f aca="false">IFERROR(INDEX('16. Mis nietos'!$B:$C,MATCH($A1774,'16. Mis nietos'!$B:$B,0),2),"")</f>
        <v/>
      </c>
      <c r="V1774" s="6" t="str">
        <f aca="false">IFERROR(INDEX('17. Profesional Vet'!$A:$B,MATCH($A1774,'17. Profesional Vet'!$A:$A,0),2),"")</f>
        <v/>
      </c>
      <c r="W1774" s="6" t="str">
        <f aca="false">IFERROR(INDEX('18. Premier'!$A:$B,MATCH($A1774,'18. Premier'!$A:$A,0),2),"")</f>
        <v/>
      </c>
      <c r="X1774" s="6" t="str">
        <f aca="false">IFERROR(INDEX('19. Dacam'!$A:$B,MATCH($A1774,'19. Dacam'!$A:$A,0),2),"")</f>
        <v/>
      </c>
      <c r="Y1774" s="6" t="n">
        <f aca="false">IFERROR(INDEX('20. Proveedor'!$A:$B,MATCH($A1774,'20. Proveedor'!$A:$A,0),2),"")</f>
        <v>75849.83</v>
      </c>
      <c r="Z1774" s="6" t="str">
        <f aca="false">IFERROR(INDEX('21. Saphirus'!$A:$B,MATCH($A1774,'21. Saphirus'!$A:$A,0),2),"")</f>
        <v/>
      </c>
    </row>
    <row r="1775" customFormat="false" ht="13.8" hidden="false" customHeight="false" outlineLevel="0" collapsed="false">
      <c r="A1775" s="5" t="s">
        <v>1812</v>
      </c>
      <c r="B1775" s="5" t="n">
        <v>5157</v>
      </c>
      <c r="C1775" s="5" t="s">
        <v>134</v>
      </c>
      <c r="D1775" s="6" t="str">
        <f aca="false">IFERROR(INDEX('1. Benavídez'!$A:$B,MATCH($A1775,'1. Benavídez'!$A:$A,0),2),"")</f>
        <v/>
      </c>
      <c r="E1775" s="6" t="str">
        <f aca="false">IFERROR(INDEX('2. Gallo'!$B:$D,MATCH($A1775,'2. Gallo'!$B:$B,0),3),"")</f>
        <v/>
      </c>
      <c r="F1775" s="6" t="str">
        <f aca="false">IFERROR(INDEX('3. Anea'!$B:$D,MATCH($A1775,'3. Anea'!$B:$B,0),2),"")</f>
        <v/>
      </c>
      <c r="G1775" s="6" t="str">
        <f aca="false">IFERROR(INDEX('4. Pilar'!$A:$C,MATCH($A1775,'4. Pilar'!$A:$A,0),2),"")</f>
        <v/>
      </c>
      <c r="H1775" s="6" t="str">
        <f aca="false">IFERROR(INDEX('5. Tortuguitas'!$B:$D,MATCH($A1775,'5. Tortuguitas'!$B:$B,0),2),"")</f>
        <v/>
      </c>
      <c r="I1775" s="6" t="str">
        <f aca="false">IFERROR(INDEX('6. Del Viso'!$A:$B,MATCH($A1775,'6. Del Viso'!$A:$A,0),3),"")</f>
        <v/>
      </c>
      <c r="J1775" s="6" t="str">
        <f aca="false">IFERROR(INDEX('7. Chica Glade'!$B:$F,MATCH($A1775,'7. Chica Glade'!$B:$B,0),2),"")</f>
        <v/>
      </c>
      <c r="K1775" s="6" t="str">
        <f aca="false">IFERROR(INDEX('8. Veterinaria'!$A:$B,MATCH($A1775,'8. Veterinaria'!$A:$A,0),2),"")</f>
        <v/>
      </c>
      <c r="L1775" s="6" t="str">
        <f aca="false">IFERROR(INDEX('9. Hipocampus'!$A:$B,MATCH($A1775,'9. Hipocampus'!$A:$A,0),2),"")</f>
        <v/>
      </c>
      <c r="M1775" s="6" t="str">
        <f aca="false">IFERROR(INDEX('11. Mundo Mascotas'!$B:$D,MATCH($A1775,'11. Mundo Mascotas'!$B:$B,0),2),"")</f>
        <v/>
      </c>
      <c r="N1775" s="6" t="str">
        <f aca="false">IFERROR(INDEX('12. Yaguar'!$B:$E,MATCH($A1775,'12. Yaguar'!$B:$B,0),2),"")</f>
        <v/>
      </c>
      <c r="O1775" s="6" t="str">
        <f aca="false">IFERROR(INDEX('13. King Clor'!$A:$B,MATCH($A1775,'13. King Clor'!$A:$A,0),2),"")</f>
        <v/>
      </c>
      <c r="P1775" s="6" t="str">
        <f aca="false">IFERROR(INDEX('14. Diserquim'!$A:$B,MATCH($A1775,'14. Diserquim'!$A:$A,0),2),"")</f>
        <v/>
      </c>
      <c r="Q1775" s="6" t="str">
        <f aca="false">IFERROR(INDEX('15. Moreno'!$A:$B,MATCH($A1775,'15. Moreno'!$A:$A,0),2),"")</f>
        <v/>
      </c>
      <c r="R1775" s="6" t="str">
        <f aca="false">IFERROR(INDEX('10. Collares'!$J:$K,MATCH($A1775,'10. Collares'!$J:$J,0),2),"")</f>
        <v/>
      </c>
      <c r="S1775" s="6" t="str">
        <f aca="false">IFERROR(INDEX('13. King Clor'!$G:$H,MATCH($A1775,'13. King Clor'!$G:$G,0),2),"")</f>
        <v/>
      </c>
      <c r="T1775" s="6" t="str">
        <f aca="false">IFERROR(INDEX('10. Collares'!$A:$B,MATCH($A1775,'10. Collares'!$A:$A,0),2),"")</f>
        <v/>
      </c>
      <c r="U1775" s="6" t="str">
        <f aca="false">IFERROR(INDEX('16. Mis nietos'!$B:$C,MATCH($A1775,'16. Mis nietos'!$B:$B,0),2),"")</f>
        <v/>
      </c>
      <c r="V1775" s="6" t="str">
        <f aca="false">IFERROR(INDEX('17. Profesional Vet'!$A:$B,MATCH($A1775,'17. Profesional Vet'!$A:$A,0),2),"")</f>
        <v/>
      </c>
      <c r="W1775" s="6" t="str">
        <f aca="false">IFERROR(INDEX('18. Premier'!$A:$B,MATCH($A1775,'18. Premier'!$A:$A,0),2),"")</f>
        <v/>
      </c>
      <c r="X1775" s="6" t="str">
        <f aca="false">IFERROR(INDEX('19. Dacam'!$A:$B,MATCH($A1775,'19. Dacam'!$A:$A,0),2),"")</f>
        <v/>
      </c>
      <c r="Y1775" s="6" t="str">
        <f aca="false">IFERROR(INDEX('20. Proveedor'!$A:$B,MATCH($A1775,'20. Proveedor'!$A:$A,0),2),"")</f>
        <v/>
      </c>
      <c r="Z1775" s="6" t="str">
        <f aca="false">IFERROR(INDEX('21. Saphirus'!$A:$B,MATCH($A1775,'21. Saphirus'!$A:$A,0),2),"")</f>
        <v/>
      </c>
    </row>
    <row r="1776" customFormat="false" ht="13.8" hidden="false" customHeight="false" outlineLevel="0" collapsed="false">
      <c r="A1776" s="5" t="s">
        <v>1813</v>
      </c>
      <c r="B1776" s="5" t="n">
        <v>5148</v>
      </c>
      <c r="C1776" s="5" t="s">
        <v>136</v>
      </c>
      <c r="D1776" s="6" t="str">
        <f aca="false">IFERROR(INDEX('1. Benavídez'!$A:$B,MATCH($A1776,'1. Benavídez'!$A:$A,0),2),"")</f>
        <v/>
      </c>
      <c r="E1776" s="6" t="str">
        <f aca="false">IFERROR(INDEX('2. Gallo'!$B:$D,MATCH($A1776,'2. Gallo'!$B:$B,0),3),"")</f>
        <v/>
      </c>
      <c r="F1776" s="6" t="str">
        <f aca="false">IFERROR(INDEX('3. Anea'!$B:$D,MATCH($A1776,'3. Anea'!$B:$B,0),2),"")</f>
        <v/>
      </c>
      <c r="G1776" s="6" t="str">
        <f aca="false">IFERROR(INDEX('4. Pilar'!$A:$C,MATCH($A1776,'4. Pilar'!$A:$A,0),2),"")</f>
        <v/>
      </c>
      <c r="H1776" s="6" t="str">
        <f aca="false">IFERROR(INDEX('5. Tortuguitas'!$B:$D,MATCH($A1776,'5. Tortuguitas'!$B:$B,0),2),"")</f>
        <v/>
      </c>
      <c r="I1776" s="6" t="str">
        <f aca="false">IFERROR(INDEX('6. Del Viso'!$A:$B,MATCH($A1776,'6. Del Viso'!$A:$A,0),3),"")</f>
        <v/>
      </c>
      <c r="J1776" s="6" t="str">
        <f aca="false">IFERROR(INDEX('7. Chica Glade'!$B:$F,MATCH($A1776,'7. Chica Glade'!$B:$B,0),2),"")</f>
        <v/>
      </c>
      <c r="K1776" s="6" t="str">
        <f aca="false">IFERROR(INDEX('8. Veterinaria'!$A:$B,MATCH($A1776,'8. Veterinaria'!$A:$A,0),2),"")</f>
        <v/>
      </c>
      <c r="L1776" s="6" t="str">
        <f aca="false">IFERROR(INDEX('9. Hipocampus'!$A:$B,MATCH($A1776,'9. Hipocampus'!$A:$A,0),2),"")</f>
        <v/>
      </c>
      <c r="M1776" s="6" t="str">
        <f aca="false">IFERROR(INDEX('11. Mundo Mascotas'!$B:$D,MATCH($A1776,'11. Mundo Mascotas'!$B:$B,0),2),"")</f>
        <v/>
      </c>
      <c r="N1776" s="6" t="str">
        <f aca="false">IFERROR(INDEX('12. Yaguar'!$B:$E,MATCH($A1776,'12. Yaguar'!$B:$B,0),2),"")</f>
        <v/>
      </c>
      <c r="O1776" s="6" t="str">
        <f aca="false">IFERROR(INDEX('13. King Clor'!$A:$B,MATCH($A1776,'13. King Clor'!$A:$A,0),2),"")</f>
        <v/>
      </c>
      <c r="P1776" s="6" t="str">
        <f aca="false">IFERROR(INDEX('14. Diserquim'!$A:$B,MATCH($A1776,'14. Diserquim'!$A:$A,0),2),"")</f>
        <v/>
      </c>
      <c r="Q1776" s="6" t="str">
        <f aca="false">IFERROR(INDEX('15. Moreno'!$A:$B,MATCH($A1776,'15. Moreno'!$A:$A,0),2),"")</f>
        <v/>
      </c>
      <c r="R1776" s="6" t="str">
        <f aca="false">IFERROR(INDEX('10. Collares'!$J:$K,MATCH($A1776,'10. Collares'!$J:$J,0),2),"")</f>
        <v/>
      </c>
      <c r="S1776" s="6" t="str">
        <f aca="false">IFERROR(INDEX('13. King Clor'!$G:$H,MATCH($A1776,'13. King Clor'!$G:$G,0),2),"")</f>
        <v/>
      </c>
      <c r="T1776" s="6" t="str">
        <f aca="false">IFERROR(INDEX('10. Collares'!$A:$B,MATCH($A1776,'10. Collares'!$A:$A,0),2),"")</f>
        <v/>
      </c>
      <c r="U1776" s="6" t="str">
        <f aca="false">IFERROR(INDEX('16. Mis nietos'!$B:$C,MATCH($A1776,'16. Mis nietos'!$B:$B,0),2),"")</f>
        <v/>
      </c>
      <c r="V1776" s="6" t="str">
        <f aca="false">IFERROR(INDEX('17. Profesional Vet'!$A:$B,MATCH($A1776,'17. Profesional Vet'!$A:$A,0),2),"")</f>
        <v/>
      </c>
      <c r="W1776" s="6" t="str">
        <f aca="false">IFERROR(INDEX('18. Premier'!$A:$B,MATCH($A1776,'18. Premier'!$A:$A,0),2),"")</f>
        <v/>
      </c>
      <c r="X1776" s="6" t="str">
        <f aca="false">IFERROR(INDEX('19. Dacam'!$A:$B,MATCH($A1776,'19. Dacam'!$A:$A,0),2),"")</f>
        <v/>
      </c>
      <c r="Y1776" s="6" t="str">
        <f aca="false">IFERROR(INDEX('20. Proveedor'!$A:$B,MATCH($A1776,'20. Proveedor'!$A:$A,0),2),"")</f>
        <v/>
      </c>
      <c r="Z1776" s="6" t="str">
        <f aca="false">IFERROR(INDEX('21. Saphirus'!$A:$B,MATCH($A1776,'21. Saphirus'!$A:$A,0),2),"")</f>
        <v/>
      </c>
    </row>
    <row r="1777" customFormat="false" ht="13.8" hidden="false" customHeight="false" outlineLevel="0" collapsed="false">
      <c r="A1777" s="5" t="s">
        <v>1814</v>
      </c>
      <c r="B1777" s="5" t="n">
        <v>1203</v>
      </c>
      <c r="C1777" s="5" t="s">
        <v>138</v>
      </c>
      <c r="D1777" s="6" t="str">
        <f aca="false">IFERROR(INDEX('1. Benavídez'!$A:$B,MATCH($A1777,'1. Benavídez'!$A:$A,0),2),"")</f>
        <v/>
      </c>
      <c r="E1777" s="6" t="str">
        <f aca="false">IFERROR(INDEX('2. Gallo'!$B:$D,MATCH($A1777,'2. Gallo'!$B:$B,0),3),"")</f>
        <v/>
      </c>
      <c r="F1777" s="6" t="n">
        <f aca="false">IFERROR(INDEX('3. Anea'!$B:$D,MATCH($A1777,'3. Anea'!$B:$B,0),2),"")</f>
        <v>73009</v>
      </c>
      <c r="G1777" s="6" t="str">
        <f aca="false">IFERROR(INDEX('4. Pilar'!$A:$C,MATCH($A1777,'4. Pilar'!$A:$A,0),2),"")</f>
        <v/>
      </c>
      <c r="H1777" s="6" t="n">
        <f aca="false">IFERROR(INDEX('5. Tortuguitas'!$B:$D,MATCH($A1777,'5. Tortuguitas'!$B:$B,0),2),"")</f>
        <v>82770</v>
      </c>
      <c r="I1777" s="6" t="str">
        <f aca="false">IFERROR(INDEX('6. Del Viso'!$A:$B,MATCH($A1777,'6. Del Viso'!$A:$A,0),3),"")</f>
        <v/>
      </c>
      <c r="J1777" s="6" t="str">
        <f aca="false">IFERROR(INDEX('7. Chica Glade'!$B:$F,MATCH($A1777,'7. Chica Glade'!$B:$B,0),2),"")</f>
        <v/>
      </c>
      <c r="K1777" s="6" t="str">
        <f aca="false">IFERROR(INDEX('8. Veterinaria'!$A:$B,MATCH($A1777,'8. Veterinaria'!$A:$A,0),2),"")</f>
        <v/>
      </c>
      <c r="L1777" s="6" t="str">
        <f aca="false">IFERROR(INDEX('9. Hipocampus'!$A:$B,MATCH($A1777,'9. Hipocampus'!$A:$A,0),2),"")</f>
        <v/>
      </c>
      <c r="M1777" s="6" t="str">
        <f aca="false">IFERROR(INDEX('11. Mundo Mascotas'!$B:$D,MATCH($A1777,'11. Mundo Mascotas'!$B:$B,0),2),"")</f>
        <v/>
      </c>
      <c r="N1777" s="6" t="str">
        <f aca="false">IFERROR(INDEX('12. Yaguar'!$B:$E,MATCH($A1777,'12. Yaguar'!$B:$B,0),2),"")</f>
        <v/>
      </c>
      <c r="O1777" s="6" t="str">
        <f aca="false">IFERROR(INDEX('13. King Clor'!$A:$B,MATCH($A1777,'13. King Clor'!$A:$A,0),2),"")</f>
        <v/>
      </c>
      <c r="P1777" s="6" t="str">
        <f aca="false">IFERROR(INDEX('14. Diserquim'!$A:$B,MATCH($A1777,'14. Diserquim'!$A:$A,0),2),"")</f>
        <v/>
      </c>
      <c r="Q1777" s="6" t="str">
        <f aca="false">IFERROR(INDEX('15. Moreno'!$A:$B,MATCH($A1777,'15. Moreno'!$A:$A,0),2),"")</f>
        <v/>
      </c>
      <c r="R1777" s="6" t="str">
        <f aca="false">IFERROR(INDEX('10. Collares'!$J:$K,MATCH($A1777,'10. Collares'!$J:$J,0),2),"")</f>
        <v/>
      </c>
      <c r="S1777" s="6" t="str">
        <f aca="false">IFERROR(INDEX('13. King Clor'!$G:$H,MATCH($A1777,'13. King Clor'!$G:$G,0),2),"")</f>
        <v/>
      </c>
      <c r="T1777" s="6" t="str">
        <f aca="false">IFERROR(INDEX('10. Collares'!$A:$B,MATCH($A1777,'10. Collares'!$A:$A,0),2),"")</f>
        <v/>
      </c>
      <c r="U1777" s="6" t="str">
        <f aca="false">IFERROR(INDEX('16. Mis nietos'!$B:$C,MATCH($A1777,'16. Mis nietos'!$B:$B,0),2),"")</f>
        <v/>
      </c>
      <c r="V1777" s="6" t="str">
        <f aca="false">IFERROR(INDEX('17. Profesional Vet'!$A:$B,MATCH($A1777,'17. Profesional Vet'!$A:$A,0),2),"")</f>
        <v/>
      </c>
      <c r="W1777" s="6" t="str">
        <f aca="false">IFERROR(INDEX('18. Premier'!$A:$B,MATCH($A1777,'18. Premier'!$A:$A,0),2),"")</f>
        <v/>
      </c>
      <c r="X1777" s="6" t="str">
        <f aca="false">IFERROR(INDEX('19. Dacam'!$A:$B,MATCH($A1777,'19. Dacam'!$A:$A,0),2),"")</f>
        <v/>
      </c>
      <c r="Y1777" s="6" t="n">
        <f aca="false">IFERROR(INDEX('20. Proveedor'!$A:$B,MATCH($A1777,'20. Proveedor'!$A:$A,0),2),"")</f>
        <v>82788.77</v>
      </c>
      <c r="Z1777" s="6" t="str">
        <f aca="false">IFERROR(INDEX('21. Saphirus'!$A:$B,MATCH($A1777,'21. Saphirus'!$A:$A,0),2),"")</f>
        <v/>
      </c>
    </row>
    <row r="1778" customFormat="false" ht="13.8" hidden="false" customHeight="false" outlineLevel="0" collapsed="false">
      <c r="A1778" s="5" t="s">
        <v>1815</v>
      </c>
      <c r="B1778" s="5" t="n">
        <v>1905445</v>
      </c>
      <c r="C1778" s="5" t="s">
        <v>33</v>
      </c>
      <c r="D1778" s="6" t="str">
        <f aca="false">IFERROR(INDEX('1. Benavídez'!$A:$B,MATCH($A1778,'1. Benavídez'!$A:$A,0),2),"")</f>
        <v/>
      </c>
      <c r="E1778" s="6" t="str">
        <f aca="false">IFERROR(INDEX('2. Gallo'!$B:$D,MATCH($A1778,'2. Gallo'!$B:$B,0),3),"")</f>
        <v/>
      </c>
      <c r="F1778" s="6" t="n">
        <f aca="false">IFERROR(INDEX('3. Anea'!$B:$D,MATCH($A1778,'3. Anea'!$B:$B,0),2),"")</f>
        <v>20970</v>
      </c>
      <c r="G1778" s="6" t="str">
        <f aca="false">IFERROR(INDEX('4. Pilar'!$A:$C,MATCH($A1778,'4. Pilar'!$A:$A,0),2),"")</f>
        <v/>
      </c>
      <c r="H1778" s="6" t="n">
        <f aca="false">IFERROR(INDEX('5. Tortuguitas'!$B:$D,MATCH($A1778,'5. Tortuguitas'!$B:$B,0),2),"")</f>
        <v>22260</v>
      </c>
      <c r="I1778" s="6" t="str">
        <f aca="false">IFERROR(INDEX('6. Del Viso'!$A:$B,MATCH($A1778,'6. Del Viso'!$A:$A,0),3),"")</f>
        <v/>
      </c>
      <c r="J1778" s="6" t="str">
        <f aca="false">IFERROR(INDEX('7. Chica Glade'!$B:$F,MATCH($A1778,'7. Chica Glade'!$B:$B,0),2),"")</f>
        <v/>
      </c>
      <c r="K1778" s="6" t="str">
        <f aca="false">IFERROR(INDEX('8. Veterinaria'!$A:$B,MATCH($A1778,'8. Veterinaria'!$A:$A,0),2),"")</f>
        <v/>
      </c>
      <c r="L1778" s="6" t="str">
        <f aca="false">IFERROR(INDEX('9. Hipocampus'!$A:$B,MATCH($A1778,'9. Hipocampus'!$A:$A,0),2),"")</f>
        <v/>
      </c>
      <c r="M1778" s="6" t="str">
        <f aca="false">IFERROR(INDEX('11. Mundo Mascotas'!$B:$D,MATCH($A1778,'11. Mundo Mascotas'!$B:$B,0),2),"")</f>
        <v/>
      </c>
      <c r="N1778" s="6" t="str">
        <f aca="false">IFERROR(INDEX('12. Yaguar'!$B:$E,MATCH($A1778,'12. Yaguar'!$B:$B,0),2),"")</f>
        <v/>
      </c>
      <c r="O1778" s="6" t="str">
        <f aca="false">IFERROR(INDEX('13. King Clor'!$A:$B,MATCH($A1778,'13. King Clor'!$A:$A,0),2),"")</f>
        <v/>
      </c>
      <c r="P1778" s="6" t="str">
        <f aca="false">IFERROR(INDEX('14. Diserquim'!$A:$B,MATCH($A1778,'14. Diserquim'!$A:$A,0),2),"")</f>
        <v/>
      </c>
      <c r="Q1778" s="6" t="str">
        <f aca="false">IFERROR(INDEX('15. Moreno'!$A:$B,MATCH($A1778,'15. Moreno'!$A:$A,0),2),"")</f>
        <v/>
      </c>
      <c r="R1778" s="6" t="str">
        <f aca="false">IFERROR(INDEX('10. Collares'!$J:$K,MATCH($A1778,'10. Collares'!$J:$J,0),2),"")</f>
        <v/>
      </c>
      <c r="S1778" s="6" t="str">
        <f aca="false">IFERROR(INDEX('13. King Clor'!$G:$H,MATCH($A1778,'13. King Clor'!$G:$G,0),2),"")</f>
        <v/>
      </c>
      <c r="T1778" s="6" t="str">
        <f aca="false">IFERROR(INDEX('10. Collares'!$A:$B,MATCH($A1778,'10. Collares'!$A:$A,0),2),"")</f>
        <v/>
      </c>
      <c r="U1778" s="6" t="str">
        <f aca="false">IFERROR(INDEX('16. Mis nietos'!$B:$C,MATCH($A1778,'16. Mis nietos'!$B:$B,0),2),"")</f>
        <v/>
      </c>
      <c r="V1778" s="6" t="str">
        <f aca="false">IFERROR(INDEX('17. Profesional Vet'!$A:$B,MATCH($A1778,'17. Profesional Vet'!$A:$A,0),2),"")</f>
        <v/>
      </c>
      <c r="W1778" s="6" t="str">
        <f aca="false">IFERROR(INDEX('18. Premier'!$A:$B,MATCH($A1778,'18. Premier'!$A:$A,0),2),"")</f>
        <v/>
      </c>
      <c r="X1778" s="6" t="str">
        <f aca="false">IFERROR(INDEX('19. Dacam'!$A:$B,MATCH($A1778,'19. Dacam'!$A:$A,0),2),"")</f>
        <v/>
      </c>
      <c r="Y1778" s="6" t="str">
        <f aca="false">IFERROR(INDEX('20. Proveedor'!$A:$B,MATCH($A1778,'20. Proveedor'!$A:$A,0),2),"")</f>
        <v/>
      </c>
      <c r="Z1778" s="6" t="str">
        <f aca="false">IFERROR(INDEX('21. Saphirus'!$A:$B,MATCH($A1778,'21. Saphirus'!$A:$A,0),2),"")</f>
        <v/>
      </c>
      <c r="XFC1778" s="7"/>
      <c r="XFD1778" s="7"/>
    </row>
    <row r="1779" customFormat="false" ht="13.8" hidden="false" customHeight="false" outlineLevel="0" collapsed="false">
      <c r="A1779" s="5" t="s">
        <v>1816</v>
      </c>
      <c r="B1779" s="5" t="n">
        <v>1905456</v>
      </c>
      <c r="C1779" s="5" t="s">
        <v>138</v>
      </c>
      <c r="D1779" s="6" t="str">
        <f aca="false">IFERROR(INDEX('1. Benavídez'!$A:$B,MATCH($A1779,'1. Benavídez'!$A:$A,0),2),"")</f>
        <v/>
      </c>
      <c r="E1779" s="6" t="str">
        <f aca="false">IFERROR(INDEX('2. Gallo'!$B:$D,MATCH($A1779,'2. Gallo'!$B:$B,0),3),"")</f>
        <v/>
      </c>
      <c r="F1779" s="6" t="n">
        <f aca="false">IFERROR(INDEX('3. Anea'!$B:$D,MATCH($A1779,'3. Anea'!$B:$B,0),2),"")</f>
        <v>41138</v>
      </c>
      <c r="G1779" s="6" t="str">
        <f aca="false">IFERROR(INDEX('4. Pilar'!$A:$C,MATCH($A1779,'4. Pilar'!$A:$A,0),2),"")</f>
        <v/>
      </c>
      <c r="H1779" s="6" t="n">
        <f aca="false">IFERROR(INDEX('5. Tortuguitas'!$B:$D,MATCH($A1779,'5. Tortuguitas'!$B:$B,0),2),"")</f>
        <v>44420</v>
      </c>
      <c r="I1779" s="6" t="str">
        <f aca="false">IFERROR(INDEX('6. Del Viso'!$A:$B,MATCH($A1779,'6. Del Viso'!$A:$A,0),3),"")</f>
        <v/>
      </c>
      <c r="J1779" s="6" t="str">
        <f aca="false">IFERROR(INDEX('7. Chica Glade'!$B:$F,MATCH($A1779,'7. Chica Glade'!$B:$B,0),2),"")</f>
        <v/>
      </c>
      <c r="K1779" s="6" t="str">
        <f aca="false">IFERROR(INDEX('8. Veterinaria'!$A:$B,MATCH($A1779,'8. Veterinaria'!$A:$A,0),2),"")</f>
        <v/>
      </c>
      <c r="L1779" s="6" t="str">
        <f aca="false">IFERROR(INDEX('9. Hipocampus'!$A:$B,MATCH($A1779,'9. Hipocampus'!$A:$A,0),2),"")</f>
        <v/>
      </c>
      <c r="M1779" s="6" t="str">
        <f aca="false">IFERROR(INDEX('11. Mundo Mascotas'!$B:$D,MATCH($A1779,'11. Mundo Mascotas'!$B:$B,0),2),"")</f>
        <v/>
      </c>
      <c r="N1779" s="6" t="str">
        <f aca="false">IFERROR(INDEX('12. Yaguar'!$B:$E,MATCH($A1779,'12. Yaguar'!$B:$B,0),2),"")</f>
        <v/>
      </c>
      <c r="O1779" s="6" t="str">
        <f aca="false">IFERROR(INDEX('13. King Clor'!$A:$B,MATCH($A1779,'13. King Clor'!$A:$A,0),2),"")</f>
        <v/>
      </c>
      <c r="P1779" s="6" t="str">
        <f aca="false">IFERROR(INDEX('14. Diserquim'!$A:$B,MATCH($A1779,'14. Diserquim'!$A:$A,0),2),"")</f>
        <v/>
      </c>
      <c r="Q1779" s="6" t="str">
        <f aca="false">IFERROR(INDEX('15. Moreno'!$A:$B,MATCH($A1779,'15. Moreno'!$A:$A,0),2),"")</f>
        <v/>
      </c>
      <c r="R1779" s="6" t="str">
        <f aca="false">IFERROR(INDEX('10. Collares'!$J:$K,MATCH($A1779,'10. Collares'!$J:$J,0),2),"")</f>
        <v/>
      </c>
      <c r="S1779" s="6" t="str">
        <f aca="false">IFERROR(INDEX('13. King Clor'!$G:$H,MATCH($A1779,'13. King Clor'!$G:$G,0),2),"")</f>
        <v/>
      </c>
      <c r="T1779" s="6" t="str">
        <f aca="false">IFERROR(INDEX('10. Collares'!$A:$B,MATCH($A1779,'10. Collares'!$A:$A,0),2),"")</f>
        <v/>
      </c>
      <c r="U1779" s="6" t="str">
        <f aca="false">IFERROR(INDEX('16. Mis nietos'!$B:$C,MATCH($A1779,'16. Mis nietos'!$B:$B,0),2),"")</f>
        <v/>
      </c>
      <c r="V1779" s="6" t="str">
        <f aca="false">IFERROR(INDEX('17. Profesional Vet'!$A:$B,MATCH($A1779,'17. Profesional Vet'!$A:$A,0),2),"")</f>
        <v/>
      </c>
      <c r="W1779" s="6" t="str">
        <f aca="false">IFERROR(INDEX('18. Premier'!$A:$B,MATCH($A1779,'18. Premier'!$A:$A,0),2),"")</f>
        <v/>
      </c>
      <c r="X1779" s="6" t="str">
        <f aca="false">IFERROR(INDEX('19. Dacam'!$A:$B,MATCH($A1779,'19. Dacam'!$A:$A,0),2),"")</f>
        <v/>
      </c>
      <c r="Y1779" s="6" t="str">
        <f aca="false">IFERROR(INDEX('20. Proveedor'!$A:$B,MATCH($A1779,'20. Proveedor'!$A:$A,0),2),"")</f>
        <v/>
      </c>
      <c r="Z1779" s="6" t="str">
        <f aca="false">IFERROR(INDEX('21. Saphirus'!$A:$B,MATCH($A1779,'21. Saphirus'!$A:$A,0),2),"")</f>
        <v/>
      </c>
      <c r="XFC1779" s="7"/>
      <c r="XFD1779" s="7"/>
    </row>
    <row r="1780" customFormat="false" ht="13.8" hidden="false" customHeight="false" outlineLevel="0" collapsed="false">
      <c r="A1780" s="5" t="s">
        <v>1817</v>
      </c>
      <c r="B1780" s="5" t="n">
        <v>1905446</v>
      </c>
      <c r="C1780" s="5" t="s">
        <v>33</v>
      </c>
      <c r="D1780" s="6" t="str">
        <f aca="false">IFERROR(INDEX('1. Benavídez'!$A:$B,MATCH($A1780,'1. Benavídez'!$A:$A,0),2),"")</f>
        <v/>
      </c>
      <c r="E1780" s="6" t="n">
        <f aca="false">IFERROR(INDEX('2. Gallo'!$B:$D,MATCH($A1780,'2. Gallo'!$B:$B,0),3),"")</f>
        <v>21530</v>
      </c>
      <c r="F1780" s="6" t="n">
        <f aca="false">IFERROR(INDEX('3. Anea'!$B:$D,MATCH($A1780,'3. Anea'!$B:$B,0),2),"")</f>
        <v>20096</v>
      </c>
      <c r="G1780" s="6" t="str">
        <f aca="false">IFERROR(INDEX('4. Pilar'!$A:$C,MATCH($A1780,'4. Pilar'!$A:$A,0),2),"")</f>
        <v/>
      </c>
      <c r="H1780" s="6" t="n">
        <f aca="false">IFERROR(INDEX('5. Tortuguitas'!$B:$D,MATCH($A1780,'5. Tortuguitas'!$B:$B,0),2),"")</f>
        <v>21330</v>
      </c>
      <c r="I1780" s="6" t="str">
        <f aca="false">IFERROR(INDEX('6. Del Viso'!$A:$B,MATCH($A1780,'6. Del Viso'!$A:$A,0),3),"")</f>
        <v/>
      </c>
      <c r="J1780" s="6" t="str">
        <f aca="false">IFERROR(INDEX('7. Chica Glade'!$B:$F,MATCH($A1780,'7. Chica Glade'!$B:$B,0),2),"")</f>
        <v/>
      </c>
      <c r="K1780" s="6" t="str">
        <f aca="false">IFERROR(INDEX('8. Veterinaria'!$A:$B,MATCH($A1780,'8. Veterinaria'!$A:$A,0),2),"")</f>
        <v/>
      </c>
      <c r="L1780" s="6" t="str">
        <f aca="false">IFERROR(INDEX('9. Hipocampus'!$A:$B,MATCH($A1780,'9. Hipocampus'!$A:$A,0),2),"")</f>
        <v/>
      </c>
      <c r="M1780" s="6" t="n">
        <f aca="false">IFERROR(INDEX('11. Mundo Mascotas'!$B:$D,MATCH($A1780,'11. Mundo Mascotas'!$B:$B,0),2),"")</f>
        <v>22040</v>
      </c>
      <c r="N1780" s="6" t="str">
        <f aca="false">IFERROR(INDEX('12. Yaguar'!$B:$E,MATCH($A1780,'12. Yaguar'!$B:$B,0),2),"")</f>
        <v/>
      </c>
      <c r="O1780" s="6" t="str">
        <f aca="false">IFERROR(INDEX('13. King Clor'!$A:$B,MATCH($A1780,'13. King Clor'!$A:$A,0),2),"")</f>
        <v/>
      </c>
      <c r="P1780" s="6" t="str">
        <f aca="false">IFERROR(INDEX('14. Diserquim'!$A:$B,MATCH($A1780,'14. Diserquim'!$A:$A,0),2),"")</f>
        <v/>
      </c>
      <c r="Q1780" s="6" t="str">
        <f aca="false">IFERROR(INDEX('15. Moreno'!$A:$B,MATCH($A1780,'15. Moreno'!$A:$A,0),2),"")</f>
        <v/>
      </c>
      <c r="R1780" s="6" t="str">
        <f aca="false">IFERROR(INDEX('10. Collares'!$J:$K,MATCH($A1780,'10. Collares'!$J:$J,0),2),"")</f>
        <v/>
      </c>
      <c r="S1780" s="6" t="str">
        <f aca="false">IFERROR(INDEX('13. King Clor'!$G:$H,MATCH($A1780,'13. King Clor'!$G:$G,0),2),"")</f>
        <v/>
      </c>
      <c r="T1780" s="6" t="str">
        <f aca="false">IFERROR(INDEX('10. Collares'!$A:$B,MATCH($A1780,'10. Collares'!$A:$A,0),2),"")</f>
        <v/>
      </c>
      <c r="U1780" s="6" t="str">
        <f aca="false">IFERROR(INDEX('16. Mis nietos'!$B:$C,MATCH($A1780,'16. Mis nietos'!$B:$B,0),2),"")</f>
        <v/>
      </c>
      <c r="V1780" s="6" t="str">
        <f aca="false">IFERROR(INDEX('17. Profesional Vet'!$A:$B,MATCH($A1780,'17. Profesional Vet'!$A:$A,0),2),"")</f>
        <v/>
      </c>
      <c r="W1780" s="6" t="str">
        <f aca="false">IFERROR(INDEX('18. Premier'!$A:$B,MATCH($A1780,'18. Premier'!$A:$A,0),2),"")</f>
        <v/>
      </c>
      <c r="X1780" s="6" t="str">
        <f aca="false">IFERROR(INDEX('19. Dacam'!$A:$B,MATCH($A1780,'19. Dacam'!$A:$A,0),2),"")</f>
        <v/>
      </c>
      <c r="Y1780" s="6" t="str">
        <f aca="false">IFERROR(INDEX('20. Proveedor'!$A:$B,MATCH($A1780,'20. Proveedor'!$A:$A,0),2),"")</f>
        <v/>
      </c>
      <c r="Z1780" s="6" t="str">
        <f aca="false">IFERROR(INDEX('21. Saphirus'!$A:$B,MATCH($A1780,'21. Saphirus'!$A:$A,0),2),"")</f>
        <v/>
      </c>
      <c r="XFC1780" s="7"/>
      <c r="XFD1780" s="7"/>
    </row>
    <row r="1781" customFormat="false" ht="13.8" hidden="false" customHeight="false" outlineLevel="0" collapsed="false">
      <c r="A1781" s="5" t="s">
        <v>1818</v>
      </c>
      <c r="B1781" s="5" t="n">
        <v>1212</v>
      </c>
      <c r="C1781" s="5" t="s">
        <v>147</v>
      </c>
      <c r="D1781" s="6" t="str">
        <f aca="false">IFERROR(INDEX('1. Benavídez'!$A:$B,MATCH($A1781,'1. Benavídez'!$A:$A,0),2),"")</f>
        <v/>
      </c>
      <c r="E1781" s="6" t="n">
        <f aca="false">IFERROR(INDEX('2. Gallo'!$B:$D,MATCH($A1781,'2. Gallo'!$B:$B,0),3),"")</f>
        <v>49942</v>
      </c>
      <c r="F1781" s="6" t="n">
        <f aca="false">IFERROR(INDEX('3. Anea'!$B:$D,MATCH($A1781,'3. Anea'!$B:$B,0),2),"")</f>
        <v>40560</v>
      </c>
      <c r="G1781" s="6" t="str">
        <f aca="false">IFERROR(INDEX('4. Pilar'!$A:$C,MATCH($A1781,'4. Pilar'!$A:$A,0),2),"")</f>
        <v/>
      </c>
      <c r="H1781" s="6" t="n">
        <f aca="false">IFERROR(INDEX('5. Tortuguitas'!$B:$D,MATCH($A1781,'5. Tortuguitas'!$B:$B,0),2),"")</f>
        <v>48390</v>
      </c>
      <c r="I1781" s="6" t="str">
        <f aca="false">IFERROR(INDEX('6. Del Viso'!$A:$B,MATCH($A1781,'6. Del Viso'!$A:$A,0),3),"")</f>
        <v/>
      </c>
      <c r="J1781" s="6" t="str">
        <f aca="false">IFERROR(INDEX('7. Chica Glade'!$B:$F,MATCH($A1781,'7. Chica Glade'!$B:$B,0),2),"")</f>
        <v/>
      </c>
      <c r="K1781" s="6" t="str">
        <f aca="false">IFERROR(INDEX('8. Veterinaria'!$A:$B,MATCH($A1781,'8. Veterinaria'!$A:$A,0),2),"")</f>
        <v/>
      </c>
      <c r="L1781" s="6" t="str">
        <f aca="false">IFERROR(INDEX('9. Hipocampus'!$A:$B,MATCH($A1781,'9. Hipocampus'!$A:$A,0),2),"")</f>
        <v/>
      </c>
      <c r="M1781" s="6" t="n">
        <f aca="false">IFERROR(INDEX('11. Mundo Mascotas'!$B:$D,MATCH($A1781,'11. Mundo Mascotas'!$B:$B,0),2),"")</f>
        <v>45220</v>
      </c>
      <c r="N1781" s="6" t="str">
        <f aca="false">IFERROR(INDEX('12. Yaguar'!$B:$E,MATCH($A1781,'12. Yaguar'!$B:$B,0),2),"")</f>
        <v/>
      </c>
      <c r="O1781" s="6" t="str">
        <f aca="false">IFERROR(INDEX('13. King Clor'!$A:$B,MATCH($A1781,'13. King Clor'!$A:$A,0),2),"")</f>
        <v/>
      </c>
      <c r="P1781" s="6" t="str">
        <f aca="false">IFERROR(INDEX('14. Diserquim'!$A:$B,MATCH($A1781,'14. Diserquim'!$A:$A,0),2),"")</f>
        <v/>
      </c>
      <c r="Q1781" s="6" t="str">
        <f aca="false">IFERROR(INDEX('15. Moreno'!$A:$B,MATCH($A1781,'15. Moreno'!$A:$A,0),2),"")</f>
        <v/>
      </c>
      <c r="R1781" s="6" t="str">
        <f aca="false">IFERROR(INDEX('10. Collares'!$J:$K,MATCH($A1781,'10. Collares'!$J:$J,0),2),"")</f>
        <v/>
      </c>
      <c r="S1781" s="6" t="str">
        <f aca="false">IFERROR(INDEX('13. King Clor'!$G:$H,MATCH($A1781,'13. King Clor'!$G:$G,0),2),"")</f>
        <v/>
      </c>
      <c r="T1781" s="6" t="str">
        <f aca="false">IFERROR(INDEX('10. Collares'!$A:$B,MATCH($A1781,'10. Collares'!$A:$A,0),2),"")</f>
        <v/>
      </c>
      <c r="U1781" s="6" t="str">
        <f aca="false">IFERROR(INDEX('16. Mis nietos'!$B:$C,MATCH($A1781,'16. Mis nietos'!$B:$B,0),2),"")</f>
        <v/>
      </c>
      <c r="V1781" s="6" t="str">
        <f aca="false">IFERROR(INDEX('17. Profesional Vet'!$A:$B,MATCH($A1781,'17. Profesional Vet'!$A:$A,0),2),"")</f>
        <v/>
      </c>
      <c r="W1781" s="6" t="str">
        <f aca="false">IFERROR(INDEX('18. Premier'!$A:$B,MATCH($A1781,'18. Premier'!$A:$A,0),2),"")</f>
        <v/>
      </c>
      <c r="X1781" s="6" t="str">
        <f aca="false">IFERROR(INDEX('19. Dacam'!$A:$B,MATCH($A1781,'19. Dacam'!$A:$A,0),2),"")</f>
        <v/>
      </c>
      <c r="Y1781" s="6" t="n">
        <f aca="false">IFERROR(INDEX('20. Proveedor'!$A:$B,MATCH($A1781,'20. Proveedor'!$A:$A,0),2),"")</f>
        <v>48635.8</v>
      </c>
      <c r="Z1781" s="6" t="str">
        <f aca="false">IFERROR(INDEX('21. Saphirus'!$A:$B,MATCH($A1781,'21. Saphirus'!$A:$A,0),2),"")</f>
        <v/>
      </c>
    </row>
    <row r="1782" customFormat="false" ht="13.8" hidden="false" customHeight="false" outlineLevel="0" collapsed="false">
      <c r="A1782" s="9" t="s">
        <v>1819</v>
      </c>
      <c r="B1782" s="5" t="n">
        <v>1906068</v>
      </c>
      <c r="C1782" s="5" t="s">
        <v>33</v>
      </c>
      <c r="D1782" s="6" t="str">
        <f aca="false">IFERROR(INDEX('1. Benavídez'!$A:$B,MATCH($A1782,'1. Benavídez'!$A:$A,0),2),"")</f>
        <v/>
      </c>
      <c r="E1782" s="6" t="str">
        <f aca="false">IFERROR(INDEX('2. Gallo'!$B:$D,MATCH($A1782,'2. Gallo'!$B:$B,0),3),"")</f>
        <v/>
      </c>
      <c r="F1782" s="6" t="str">
        <f aca="false">IFERROR(INDEX('3. Anea'!$B:$D,MATCH($A1782,'3. Anea'!$B:$B,0),2),"")</f>
        <v/>
      </c>
      <c r="G1782" s="6" t="str">
        <f aca="false">IFERROR(INDEX('4. Pilar'!$A:$C,MATCH($A1782,'4. Pilar'!$A:$A,0),2),"")</f>
        <v/>
      </c>
      <c r="H1782" s="6" t="str">
        <f aca="false">IFERROR(INDEX('5. Tortuguitas'!$B:$D,MATCH($A1782,'5. Tortuguitas'!$B:$B,0),2),"")</f>
        <v/>
      </c>
      <c r="I1782" s="6" t="str">
        <f aca="false">IFERROR(INDEX('6. Del Viso'!$A:$B,MATCH($A1782,'6. Del Viso'!$A:$A,0),3),"")</f>
        <v/>
      </c>
      <c r="J1782" s="6" t="str">
        <f aca="false">IFERROR(INDEX('7. Chica Glade'!$B:$F,MATCH($A1782,'7. Chica Glade'!$B:$B,0),2),"")</f>
        <v/>
      </c>
      <c r="K1782" s="6" t="str">
        <f aca="false">IFERROR(INDEX('8. Veterinaria'!$A:$B,MATCH($A1782,'8. Veterinaria'!$A:$A,0),2),"")</f>
        <v/>
      </c>
      <c r="L1782" s="6" t="str">
        <f aca="false">IFERROR(INDEX('9. Hipocampus'!$A:$B,MATCH($A1782,'9. Hipocampus'!$A:$A,0),2),"")</f>
        <v/>
      </c>
      <c r="M1782" s="6" t="str">
        <f aca="false">IFERROR(INDEX('11. Mundo Mascotas'!$B:$D,MATCH($A1782,'11. Mundo Mascotas'!$B:$B,0),2),"")</f>
        <v/>
      </c>
      <c r="N1782" s="6" t="str">
        <f aca="false">IFERROR(INDEX('12. Yaguar'!$B:$E,MATCH($A1782,'12. Yaguar'!$B:$B,0),2),"")</f>
        <v/>
      </c>
      <c r="O1782" s="6" t="str">
        <f aca="false">IFERROR(INDEX('13. King Clor'!$A:$B,MATCH($A1782,'13. King Clor'!$A:$A,0),2),"")</f>
        <v/>
      </c>
      <c r="P1782" s="6" t="str">
        <f aca="false">IFERROR(INDEX('14. Diserquim'!$A:$B,MATCH($A1782,'14. Diserquim'!$A:$A,0),2),"")</f>
        <v/>
      </c>
      <c r="Q1782" s="6" t="str">
        <f aca="false">IFERROR(INDEX('15. Moreno'!$A:$B,MATCH($A1782,'15. Moreno'!$A:$A,0),2),"")</f>
        <v/>
      </c>
      <c r="R1782" s="6" t="str">
        <f aca="false">IFERROR(INDEX('10. Collares'!$J:$K,MATCH($A1782,'10. Collares'!$J:$J,0),2),"")</f>
        <v/>
      </c>
      <c r="S1782" s="6" t="str">
        <f aca="false">IFERROR(INDEX('13. King Clor'!$G:$H,MATCH($A1782,'13. King Clor'!$G:$G,0),2),"")</f>
        <v/>
      </c>
      <c r="T1782" s="6" t="str">
        <f aca="false">IFERROR(INDEX('10. Collares'!$A:$B,MATCH($A1782,'10. Collares'!$A:$A,0),2),"")</f>
        <v/>
      </c>
      <c r="U1782" s="6" t="str">
        <f aca="false">IFERROR(INDEX('16. Mis nietos'!$B:$C,MATCH($A1782,'16. Mis nietos'!$B:$B,0),2),"")</f>
        <v/>
      </c>
      <c r="V1782" s="6" t="str">
        <f aca="false">IFERROR(INDEX('17. Profesional Vet'!$A:$B,MATCH($A1782,'17. Profesional Vet'!$A:$A,0),2),"")</f>
        <v/>
      </c>
      <c r="W1782" s="6" t="str">
        <f aca="false">IFERROR(INDEX('18. Premier'!$A:$B,MATCH($A1782,'18. Premier'!$A:$A,0),2),"")</f>
        <v/>
      </c>
      <c r="X1782" s="6" t="str">
        <f aca="false">IFERROR(INDEX('19. Dacam'!$A:$B,MATCH($A1782,'19. Dacam'!$A:$A,0),2),"")</f>
        <v/>
      </c>
      <c r="Y1782" s="6" t="str">
        <f aca="false">IFERROR(INDEX('20. Proveedor'!$A:$B,MATCH($A1782,'20. Proveedor'!$A:$A,0),2),"")</f>
        <v/>
      </c>
      <c r="Z1782" s="6" t="str">
        <f aca="false">IFERROR(INDEX('21. Saphirus'!$A:$B,MATCH($A1782,'21. Saphirus'!$A:$A,0),2),"")</f>
        <v/>
      </c>
    </row>
    <row r="1783" customFormat="false" ht="13.8" hidden="false" customHeight="false" outlineLevel="0" collapsed="false">
      <c r="A1783" s="5" t="s">
        <v>1820</v>
      </c>
      <c r="B1783" s="5" t="n">
        <v>1906068</v>
      </c>
      <c r="C1783" s="5" t="s">
        <v>33</v>
      </c>
      <c r="D1783" s="6" t="str">
        <f aca="false">IFERROR(INDEX('1. Benavídez'!$A:$B,MATCH($A1783,'1. Benavídez'!$A:$A,0),2),"")</f>
        <v/>
      </c>
      <c r="E1783" s="6" t="str">
        <f aca="false">IFERROR(INDEX('2. Gallo'!$B:$D,MATCH($A1783,'2. Gallo'!$B:$B,0),3),"")</f>
        <v/>
      </c>
      <c r="F1783" s="6" t="str">
        <f aca="false">IFERROR(INDEX('3. Anea'!$B:$D,MATCH($A1783,'3. Anea'!$B:$B,0),2),"")</f>
        <v/>
      </c>
      <c r="G1783" s="6" t="str">
        <f aca="false">IFERROR(INDEX('4. Pilar'!$A:$C,MATCH($A1783,'4. Pilar'!$A:$A,0),2),"")</f>
        <v/>
      </c>
      <c r="H1783" s="6" t="str">
        <f aca="false">IFERROR(INDEX('5. Tortuguitas'!$B:$D,MATCH($A1783,'5. Tortuguitas'!$B:$B,0),2),"")</f>
        <v/>
      </c>
      <c r="I1783" s="6" t="str">
        <f aca="false">IFERROR(INDEX('6. Del Viso'!$A:$B,MATCH($A1783,'6. Del Viso'!$A:$A,0),3),"")</f>
        <v/>
      </c>
      <c r="J1783" s="6" t="str">
        <f aca="false">IFERROR(INDEX('7. Chica Glade'!$B:$F,MATCH($A1783,'7. Chica Glade'!$B:$B,0),2),"")</f>
        <v/>
      </c>
      <c r="K1783" s="6" t="str">
        <f aca="false">IFERROR(INDEX('8. Veterinaria'!$A:$B,MATCH($A1783,'8. Veterinaria'!$A:$A,0),2),"")</f>
        <v/>
      </c>
      <c r="L1783" s="6" t="str">
        <f aca="false">IFERROR(INDEX('9. Hipocampus'!$A:$B,MATCH($A1783,'9. Hipocampus'!$A:$A,0),2),"")</f>
        <v/>
      </c>
      <c r="M1783" s="6" t="str">
        <f aca="false">IFERROR(INDEX('11. Mundo Mascotas'!$B:$D,MATCH($A1783,'11. Mundo Mascotas'!$B:$B,0),2),"")</f>
        <v/>
      </c>
      <c r="N1783" s="6" t="str">
        <f aca="false">IFERROR(INDEX('12. Yaguar'!$B:$E,MATCH($A1783,'12. Yaguar'!$B:$B,0),2),"")</f>
        <v/>
      </c>
      <c r="O1783" s="6" t="str">
        <f aca="false">IFERROR(INDEX('13. King Clor'!$A:$B,MATCH($A1783,'13. King Clor'!$A:$A,0),2),"")</f>
        <v/>
      </c>
      <c r="P1783" s="6" t="str">
        <f aca="false">IFERROR(INDEX('14. Diserquim'!$A:$B,MATCH($A1783,'14. Diserquim'!$A:$A,0),2),"")</f>
        <v/>
      </c>
      <c r="Q1783" s="6" t="str">
        <f aca="false">IFERROR(INDEX('15. Moreno'!$A:$B,MATCH($A1783,'15. Moreno'!$A:$A,0),2),"")</f>
        <v/>
      </c>
      <c r="R1783" s="6" t="str">
        <f aca="false">IFERROR(INDEX('10. Collares'!$J:$K,MATCH($A1783,'10. Collares'!$J:$J,0),2),"")</f>
        <v/>
      </c>
      <c r="S1783" s="6" t="str">
        <f aca="false">IFERROR(INDEX('13. King Clor'!$G:$H,MATCH($A1783,'13. King Clor'!$G:$G,0),2),"")</f>
        <v/>
      </c>
      <c r="T1783" s="6" t="str">
        <f aca="false">IFERROR(INDEX('10. Collares'!$A:$B,MATCH($A1783,'10. Collares'!$A:$A,0),2),"")</f>
        <v/>
      </c>
      <c r="U1783" s="6" t="str">
        <f aca="false">IFERROR(INDEX('16. Mis nietos'!$B:$C,MATCH($A1783,'16. Mis nietos'!$B:$B,0),2),"")</f>
        <v/>
      </c>
      <c r="V1783" s="6" t="str">
        <f aca="false">IFERROR(INDEX('17. Profesional Vet'!$A:$B,MATCH($A1783,'17. Profesional Vet'!$A:$A,0),2),"")</f>
        <v/>
      </c>
      <c r="W1783" s="6" t="str">
        <f aca="false">IFERROR(INDEX('18. Premier'!$A:$B,MATCH($A1783,'18. Premier'!$A:$A,0),2),"")</f>
        <v/>
      </c>
      <c r="X1783" s="6" t="str">
        <f aca="false">IFERROR(INDEX('19. Dacam'!$A:$B,MATCH($A1783,'19. Dacam'!$A:$A,0),2),"")</f>
        <v/>
      </c>
      <c r="Y1783" s="6" t="str">
        <f aca="false">IFERROR(INDEX('20. Proveedor'!$A:$B,MATCH($A1783,'20. Proveedor'!$A:$A,0),2),"")</f>
        <v/>
      </c>
      <c r="Z1783" s="6" t="str">
        <f aca="false">IFERROR(INDEX('21. Saphirus'!$A:$B,MATCH($A1783,'21. Saphirus'!$A:$A,0),2),"")</f>
        <v/>
      </c>
    </row>
    <row r="1784" customFormat="false" ht="13.8" hidden="false" customHeight="false" outlineLevel="0" collapsed="false">
      <c r="A1784" s="5" t="s">
        <v>1821</v>
      </c>
      <c r="B1784" s="5" t="n">
        <v>1906068</v>
      </c>
      <c r="C1784" s="5" t="s">
        <v>33</v>
      </c>
      <c r="D1784" s="6" t="str">
        <f aca="false">IFERROR(INDEX('1. Benavídez'!$A:$B,MATCH($A1784,'1. Benavídez'!$A:$A,0),2),"")</f>
        <v/>
      </c>
      <c r="E1784" s="6" t="str">
        <f aca="false">IFERROR(INDEX('2. Gallo'!$B:$D,MATCH($A1784,'2. Gallo'!$B:$B,0),3),"")</f>
        <v/>
      </c>
      <c r="F1784" s="6" t="str">
        <f aca="false">IFERROR(INDEX('3. Anea'!$B:$D,MATCH($A1784,'3. Anea'!$B:$B,0),2),"")</f>
        <v/>
      </c>
      <c r="G1784" s="6" t="str">
        <f aca="false">IFERROR(INDEX('4. Pilar'!$A:$C,MATCH($A1784,'4. Pilar'!$A:$A,0),2),"")</f>
        <v/>
      </c>
      <c r="H1784" s="6" t="str">
        <f aca="false">IFERROR(INDEX('5. Tortuguitas'!$B:$D,MATCH($A1784,'5. Tortuguitas'!$B:$B,0),2),"")</f>
        <v/>
      </c>
      <c r="I1784" s="6" t="str">
        <f aca="false">IFERROR(INDEX('6. Del Viso'!$A:$B,MATCH($A1784,'6. Del Viso'!$A:$A,0),3),"")</f>
        <v/>
      </c>
      <c r="J1784" s="6" t="str">
        <f aca="false">IFERROR(INDEX('7. Chica Glade'!$B:$F,MATCH($A1784,'7. Chica Glade'!$B:$B,0),2),"")</f>
        <v/>
      </c>
      <c r="K1784" s="6" t="str">
        <f aca="false">IFERROR(INDEX('8. Veterinaria'!$A:$B,MATCH($A1784,'8. Veterinaria'!$A:$A,0),2),"")</f>
        <v/>
      </c>
      <c r="L1784" s="6" t="str">
        <f aca="false">IFERROR(INDEX('9. Hipocampus'!$A:$B,MATCH($A1784,'9. Hipocampus'!$A:$A,0),2),"")</f>
        <v/>
      </c>
      <c r="M1784" s="6" t="str">
        <f aca="false">IFERROR(INDEX('11. Mundo Mascotas'!$B:$D,MATCH($A1784,'11. Mundo Mascotas'!$B:$B,0),2),"")</f>
        <v/>
      </c>
      <c r="N1784" s="6" t="str">
        <f aca="false">IFERROR(INDEX('12. Yaguar'!$B:$E,MATCH($A1784,'12. Yaguar'!$B:$B,0),2),"")</f>
        <v/>
      </c>
      <c r="O1784" s="6" t="str">
        <f aca="false">IFERROR(INDEX('13. King Clor'!$A:$B,MATCH($A1784,'13. King Clor'!$A:$A,0),2),"")</f>
        <v/>
      </c>
      <c r="P1784" s="6" t="str">
        <f aca="false">IFERROR(INDEX('14. Diserquim'!$A:$B,MATCH($A1784,'14. Diserquim'!$A:$A,0),2),"")</f>
        <v/>
      </c>
      <c r="Q1784" s="6" t="str">
        <f aca="false">IFERROR(INDEX('15. Moreno'!$A:$B,MATCH($A1784,'15. Moreno'!$A:$A,0),2),"")</f>
        <v/>
      </c>
      <c r="R1784" s="6" t="str">
        <f aca="false">IFERROR(INDEX('10. Collares'!$J:$K,MATCH($A1784,'10. Collares'!$J:$J,0),2),"")</f>
        <v/>
      </c>
      <c r="S1784" s="6" t="str">
        <f aca="false">IFERROR(INDEX('13. King Clor'!$G:$H,MATCH($A1784,'13. King Clor'!$G:$G,0),2),"")</f>
        <v/>
      </c>
      <c r="T1784" s="6" t="str">
        <f aca="false">IFERROR(INDEX('10. Collares'!$A:$B,MATCH($A1784,'10. Collares'!$A:$A,0),2),"")</f>
        <v/>
      </c>
      <c r="U1784" s="6" t="str">
        <f aca="false">IFERROR(INDEX('16. Mis nietos'!$B:$C,MATCH($A1784,'16. Mis nietos'!$B:$B,0),2),"")</f>
        <v/>
      </c>
      <c r="V1784" s="6" t="str">
        <f aca="false">IFERROR(INDEX('17. Profesional Vet'!$A:$B,MATCH($A1784,'17. Profesional Vet'!$A:$A,0),2),"")</f>
        <v/>
      </c>
      <c r="W1784" s="6" t="str">
        <f aca="false">IFERROR(INDEX('18. Premier'!$A:$B,MATCH($A1784,'18. Premier'!$A:$A,0),2),"")</f>
        <v/>
      </c>
      <c r="X1784" s="6" t="str">
        <f aca="false">IFERROR(INDEX('19. Dacam'!$A:$B,MATCH($A1784,'19. Dacam'!$A:$A,0),2),"")</f>
        <v/>
      </c>
      <c r="Y1784" s="6" t="str">
        <f aca="false">IFERROR(INDEX('20. Proveedor'!$A:$B,MATCH($A1784,'20. Proveedor'!$A:$A,0),2),"")</f>
        <v/>
      </c>
      <c r="Z1784" s="6" t="str">
        <f aca="false">IFERROR(INDEX('21. Saphirus'!$A:$B,MATCH($A1784,'21. Saphirus'!$A:$A,0),2),"")</f>
        <v/>
      </c>
    </row>
    <row r="1785" customFormat="false" ht="13.8" hidden="false" customHeight="false" outlineLevel="0" collapsed="false">
      <c r="A1785" s="5" t="s">
        <v>1822</v>
      </c>
      <c r="B1785" s="5" t="n">
        <v>1906068</v>
      </c>
      <c r="C1785" s="5" t="s">
        <v>33</v>
      </c>
      <c r="D1785" s="6" t="str">
        <f aca="false">IFERROR(INDEX('1. Benavídez'!$A:$B,MATCH($A1785,'1. Benavídez'!$A:$A,0),2),"")</f>
        <v/>
      </c>
      <c r="E1785" s="6" t="str">
        <f aca="false">IFERROR(INDEX('2. Gallo'!$B:$D,MATCH($A1785,'2. Gallo'!$B:$B,0),3),"")</f>
        <v/>
      </c>
      <c r="F1785" s="6" t="str">
        <f aca="false">IFERROR(INDEX('3. Anea'!$B:$D,MATCH($A1785,'3. Anea'!$B:$B,0),2),"")</f>
        <v/>
      </c>
      <c r="G1785" s="6" t="str">
        <f aca="false">IFERROR(INDEX('4. Pilar'!$A:$C,MATCH($A1785,'4. Pilar'!$A:$A,0),2),"")</f>
        <v/>
      </c>
      <c r="H1785" s="6" t="str">
        <f aca="false">IFERROR(INDEX('5. Tortuguitas'!$B:$D,MATCH($A1785,'5. Tortuguitas'!$B:$B,0),2),"")</f>
        <v/>
      </c>
      <c r="I1785" s="6" t="str">
        <f aca="false">IFERROR(INDEX('6. Del Viso'!$A:$B,MATCH($A1785,'6. Del Viso'!$A:$A,0),3),"")</f>
        <v/>
      </c>
      <c r="J1785" s="6" t="str">
        <f aca="false">IFERROR(INDEX('7. Chica Glade'!$B:$F,MATCH($A1785,'7. Chica Glade'!$B:$B,0),2),"")</f>
        <v/>
      </c>
      <c r="K1785" s="6" t="str">
        <f aca="false">IFERROR(INDEX('8. Veterinaria'!$A:$B,MATCH($A1785,'8. Veterinaria'!$A:$A,0),2),"")</f>
        <v/>
      </c>
      <c r="L1785" s="6" t="str">
        <f aca="false">IFERROR(INDEX('9. Hipocampus'!$A:$B,MATCH($A1785,'9. Hipocampus'!$A:$A,0),2),"")</f>
        <v/>
      </c>
      <c r="M1785" s="6" t="str">
        <f aca="false">IFERROR(INDEX('11. Mundo Mascotas'!$B:$D,MATCH($A1785,'11. Mundo Mascotas'!$B:$B,0),2),"")</f>
        <v/>
      </c>
      <c r="N1785" s="6" t="str">
        <f aca="false">IFERROR(INDEX('12. Yaguar'!$B:$E,MATCH($A1785,'12. Yaguar'!$B:$B,0),2),"")</f>
        <v/>
      </c>
      <c r="O1785" s="6" t="str">
        <f aca="false">IFERROR(INDEX('13. King Clor'!$A:$B,MATCH($A1785,'13. King Clor'!$A:$A,0),2),"")</f>
        <v/>
      </c>
      <c r="P1785" s="6" t="str">
        <f aca="false">IFERROR(INDEX('14. Diserquim'!$A:$B,MATCH($A1785,'14. Diserquim'!$A:$A,0),2),"")</f>
        <v/>
      </c>
      <c r="Q1785" s="6" t="str">
        <f aca="false">IFERROR(INDEX('15. Moreno'!$A:$B,MATCH($A1785,'15. Moreno'!$A:$A,0),2),"")</f>
        <v/>
      </c>
      <c r="R1785" s="6" t="str">
        <f aca="false">IFERROR(INDEX('10. Collares'!$J:$K,MATCH($A1785,'10. Collares'!$J:$J,0),2),"")</f>
        <v/>
      </c>
      <c r="S1785" s="6" t="str">
        <f aca="false">IFERROR(INDEX('13. King Clor'!$G:$H,MATCH($A1785,'13. King Clor'!$G:$G,0),2),"")</f>
        <v/>
      </c>
      <c r="T1785" s="6" t="str">
        <f aca="false">IFERROR(INDEX('10. Collares'!$A:$B,MATCH($A1785,'10. Collares'!$A:$A,0),2),"")</f>
        <v/>
      </c>
      <c r="U1785" s="6" t="str">
        <f aca="false">IFERROR(INDEX('16. Mis nietos'!$B:$C,MATCH($A1785,'16. Mis nietos'!$B:$B,0),2),"")</f>
        <v/>
      </c>
      <c r="V1785" s="6" t="str">
        <f aca="false">IFERROR(INDEX('17. Profesional Vet'!$A:$B,MATCH($A1785,'17. Profesional Vet'!$A:$A,0),2),"")</f>
        <v/>
      </c>
      <c r="W1785" s="6" t="str">
        <f aca="false">IFERROR(INDEX('18. Premier'!$A:$B,MATCH($A1785,'18. Premier'!$A:$A,0),2),"")</f>
        <v/>
      </c>
      <c r="X1785" s="6" t="str">
        <f aca="false">IFERROR(INDEX('19. Dacam'!$A:$B,MATCH($A1785,'19. Dacam'!$A:$A,0),2),"")</f>
        <v/>
      </c>
      <c r="Y1785" s="6" t="str">
        <f aca="false">IFERROR(INDEX('20. Proveedor'!$A:$B,MATCH($A1785,'20. Proveedor'!$A:$A,0),2),"")</f>
        <v/>
      </c>
      <c r="Z1785" s="6" t="str">
        <f aca="false">IFERROR(INDEX('21. Saphirus'!$A:$B,MATCH($A1785,'21. Saphirus'!$A:$A,0),2),"")</f>
        <v/>
      </c>
    </row>
    <row r="1786" customFormat="false" ht="13.8" hidden="false" customHeight="false" outlineLevel="0" collapsed="false">
      <c r="A1786" s="5" t="s">
        <v>1823</v>
      </c>
      <c r="B1786" s="5" t="n">
        <v>1905352</v>
      </c>
      <c r="C1786" s="5" t="s">
        <v>134</v>
      </c>
      <c r="D1786" s="6" t="str">
        <f aca="false">IFERROR(INDEX('1. Benavídez'!$A:$B,MATCH($A1786,'1. Benavídez'!$A:$A,0),2),"")</f>
        <v/>
      </c>
      <c r="E1786" s="6" t="str">
        <f aca="false">IFERROR(INDEX('2. Gallo'!$B:$D,MATCH($A1786,'2. Gallo'!$B:$B,0),3),"")</f>
        <v/>
      </c>
      <c r="F1786" s="6" t="str">
        <f aca="false">IFERROR(INDEX('3. Anea'!$B:$D,MATCH($A1786,'3. Anea'!$B:$B,0),2),"")</f>
        <v/>
      </c>
      <c r="G1786" s="6" t="str">
        <f aca="false">IFERROR(INDEX('4. Pilar'!$A:$C,MATCH($A1786,'4. Pilar'!$A:$A,0),2),"")</f>
        <v/>
      </c>
      <c r="H1786" s="6" t="str">
        <f aca="false">IFERROR(INDEX('5. Tortuguitas'!$B:$D,MATCH($A1786,'5. Tortuguitas'!$B:$B,0),2),"")</f>
        <v/>
      </c>
      <c r="I1786" s="6" t="str">
        <f aca="false">IFERROR(INDEX('6. Del Viso'!$A:$B,MATCH($A1786,'6. Del Viso'!$A:$A,0),3),"")</f>
        <v/>
      </c>
      <c r="J1786" s="6" t="str">
        <f aca="false">IFERROR(INDEX('7. Chica Glade'!$B:$F,MATCH($A1786,'7. Chica Glade'!$B:$B,0),2),"")</f>
        <v/>
      </c>
      <c r="K1786" s="6" t="str">
        <f aca="false">IFERROR(INDEX('8. Veterinaria'!$A:$B,MATCH($A1786,'8. Veterinaria'!$A:$A,0),2),"")</f>
        <v/>
      </c>
      <c r="L1786" s="6" t="str">
        <f aca="false">IFERROR(INDEX('9. Hipocampus'!$A:$B,MATCH($A1786,'9. Hipocampus'!$A:$A,0),2),"")</f>
        <v/>
      </c>
      <c r="M1786" s="6" t="str">
        <f aca="false">IFERROR(INDEX('11. Mundo Mascotas'!$B:$D,MATCH($A1786,'11. Mundo Mascotas'!$B:$B,0),2),"")</f>
        <v/>
      </c>
      <c r="N1786" s="6" t="str">
        <f aca="false">IFERROR(INDEX('12. Yaguar'!$B:$E,MATCH($A1786,'12. Yaguar'!$B:$B,0),2),"")</f>
        <v/>
      </c>
      <c r="O1786" s="6" t="str">
        <f aca="false">IFERROR(INDEX('13. King Clor'!$A:$B,MATCH($A1786,'13. King Clor'!$A:$A,0),2),"")</f>
        <v/>
      </c>
      <c r="P1786" s="6" t="str">
        <f aca="false">IFERROR(INDEX('14. Diserquim'!$A:$B,MATCH($A1786,'14. Diserquim'!$A:$A,0),2),"")</f>
        <v/>
      </c>
      <c r="Q1786" s="6" t="str">
        <f aca="false">IFERROR(INDEX('15. Moreno'!$A:$B,MATCH($A1786,'15. Moreno'!$A:$A,0),2),"")</f>
        <v/>
      </c>
      <c r="R1786" s="6" t="str">
        <f aca="false">IFERROR(INDEX('10. Collares'!$J:$K,MATCH($A1786,'10. Collares'!$J:$J,0),2),"")</f>
        <v/>
      </c>
      <c r="S1786" s="6" t="str">
        <f aca="false">IFERROR(INDEX('13. King Clor'!$G:$H,MATCH($A1786,'13. King Clor'!$G:$G,0),2),"")</f>
        <v/>
      </c>
      <c r="T1786" s="6" t="str">
        <f aca="false">IFERROR(INDEX('10. Collares'!$A:$B,MATCH($A1786,'10. Collares'!$A:$A,0),2),"")</f>
        <v/>
      </c>
      <c r="U1786" s="6" t="str">
        <f aca="false">IFERROR(INDEX('16. Mis nietos'!$B:$C,MATCH($A1786,'16. Mis nietos'!$B:$B,0),2),"")</f>
        <v/>
      </c>
      <c r="V1786" s="6" t="str">
        <f aca="false">IFERROR(INDEX('17. Profesional Vet'!$A:$B,MATCH($A1786,'17. Profesional Vet'!$A:$A,0),2),"")</f>
        <v/>
      </c>
      <c r="W1786" s="6" t="str">
        <f aca="false">IFERROR(INDEX('18. Premier'!$A:$B,MATCH($A1786,'18. Premier'!$A:$A,0),2),"")</f>
        <v/>
      </c>
      <c r="X1786" s="6" t="str">
        <f aca="false">IFERROR(INDEX('19. Dacam'!$A:$B,MATCH($A1786,'19. Dacam'!$A:$A,0),2),"")</f>
        <v/>
      </c>
      <c r="Y1786" s="6" t="str">
        <f aca="false">IFERROR(INDEX('20. Proveedor'!$A:$B,MATCH($A1786,'20. Proveedor'!$A:$A,0),2),"")</f>
        <v/>
      </c>
      <c r="Z1786" s="6" t="str">
        <f aca="false">IFERROR(INDEX('21. Saphirus'!$A:$B,MATCH($A1786,'21. Saphirus'!$A:$A,0),2),"")</f>
        <v/>
      </c>
    </row>
    <row r="1787" customFormat="false" ht="13.8" hidden="false" customHeight="false" outlineLevel="0" collapsed="false">
      <c r="A1787" s="5" t="s">
        <v>1824</v>
      </c>
      <c r="B1787" s="5" t="n">
        <v>1905353</v>
      </c>
      <c r="C1787" s="5" t="s">
        <v>136</v>
      </c>
      <c r="D1787" s="6" t="str">
        <f aca="false">IFERROR(INDEX('1. Benavídez'!$A:$B,MATCH($A1787,'1. Benavídez'!$A:$A,0),2),"")</f>
        <v/>
      </c>
      <c r="E1787" s="6" t="str">
        <f aca="false">IFERROR(INDEX('2. Gallo'!$B:$D,MATCH($A1787,'2. Gallo'!$B:$B,0),3),"")</f>
        <v/>
      </c>
      <c r="F1787" s="6" t="str">
        <f aca="false">IFERROR(INDEX('3. Anea'!$B:$D,MATCH($A1787,'3. Anea'!$B:$B,0),2),"")</f>
        <v/>
      </c>
      <c r="G1787" s="6" t="str">
        <f aca="false">IFERROR(INDEX('4. Pilar'!$A:$C,MATCH($A1787,'4. Pilar'!$A:$A,0),2),"")</f>
        <v/>
      </c>
      <c r="H1787" s="6" t="str">
        <f aca="false">IFERROR(INDEX('5. Tortuguitas'!$B:$D,MATCH($A1787,'5. Tortuguitas'!$B:$B,0),2),"")</f>
        <v/>
      </c>
      <c r="I1787" s="6" t="str">
        <f aca="false">IFERROR(INDEX('6. Del Viso'!$A:$B,MATCH($A1787,'6. Del Viso'!$A:$A,0),3),"")</f>
        <v/>
      </c>
      <c r="J1787" s="6" t="str">
        <f aca="false">IFERROR(INDEX('7. Chica Glade'!$B:$F,MATCH($A1787,'7. Chica Glade'!$B:$B,0),2),"")</f>
        <v/>
      </c>
      <c r="K1787" s="6" t="str">
        <f aca="false">IFERROR(INDEX('8. Veterinaria'!$A:$B,MATCH($A1787,'8. Veterinaria'!$A:$A,0),2),"")</f>
        <v/>
      </c>
      <c r="L1787" s="6" t="str">
        <f aca="false">IFERROR(INDEX('9. Hipocampus'!$A:$B,MATCH($A1787,'9. Hipocampus'!$A:$A,0),2),"")</f>
        <v/>
      </c>
      <c r="M1787" s="6" t="str">
        <f aca="false">IFERROR(INDEX('11. Mundo Mascotas'!$B:$D,MATCH($A1787,'11. Mundo Mascotas'!$B:$B,0),2),"")</f>
        <v/>
      </c>
      <c r="N1787" s="6" t="str">
        <f aca="false">IFERROR(INDEX('12. Yaguar'!$B:$E,MATCH($A1787,'12. Yaguar'!$B:$B,0),2),"")</f>
        <v/>
      </c>
      <c r="O1787" s="6" t="str">
        <f aca="false">IFERROR(INDEX('13. King Clor'!$A:$B,MATCH($A1787,'13. King Clor'!$A:$A,0),2),"")</f>
        <v/>
      </c>
      <c r="P1787" s="6" t="str">
        <f aca="false">IFERROR(INDEX('14. Diserquim'!$A:$B,MATCH($A1787,'14. Diserquim'!$A:$A,0),2),"")</f>
        <v/>
      </c>
      <c r="Q1787" s="6" t="str">
        <f aca="false">IFERROR(INDEX('15. Moreno'!$A:$B,MATCH($A1787,'15. Moreno'!$A:$A,0),2),"")</f>
        <v/>
      </c>
      <c r="R1787" s="6" t="str">
        <f aca="false">IFERROR(INDEX('10. Collares'!$J:$K,MATCH($A1787,'10. Collares'!$J:$J,0),2),"")</f>
        <v/>
      </c>
      <c r="S1787" s="6" t="str">
        <f aca="false">IFERROR(INDEX('13. King Clor'!$G:$H,MATCH($A1787,'13. King Clor'!$G:$G,0),2),"")</f>
        <v/>
      </c>
      <c r="T1787" s="6" t="str">
        <f aca="false">IFERROR(INDEX('10. Collares'!$A:$B,MATCH($A1787,'10. Collares'!$A:$A,0),2),"")</f>
        <v/>
      </c>
      <c r="U1787" s="6" t="str">
        <f aca="false">IFERROR(INDEX('16. Mis nietos'!$B:$C,MATCH($A1787,'16. Mis nietos'!$B:$B,0),2),"")</f>
        <v/>
      </c>
      <c r="V1787" s="6" t="str">
        <f aca="false">IFERROR(INDEX('17. Profesional Vet'!$A:$B,MATCH($A1787,'17. Profesional Vet'!$A:$A,0),2),"")</f>
        <v/>
      </c>
      <c r="W1787" s="6" t="str">
        <f aca="false">IFERROR(INDEX('18. Premier'!$A:$B,MATCH($A1787,'18. Premier'!$A:$A,0),2),"")</f>
        <v/>
      </c>
      <c r="X1787" s="6" t="str">
        <f aca="false">IFERROR(INDEX('19. Dacam'!$A:$B,MATCH($A1787,'19. Dacam'!$A:$A,0),2),"")</f>
        <v/>
      </c>
      <c r="Y1787" s="6" t="str">
        <f aca="false">IFERROR(INDEX('20. Proveedor'!$A:$B,MATCH($A1787,'20. Proveedor'!$A:$A,0),2),"")</f>
        <v/>
      </c>
      <c r="Z1787" s="6" t="str">
        <f aca="false">IFERROR(INDEX('21. Saphirus'!$A:$B,MATCH($A1787,'21. Saphirus'!$A:$A,0),2),"")</f>
        <v/>
      </c>
    </row>
    <row r="1788" customFormat="false" ht="13.8" hidden="false" customHeight="false" outlineLevel="0" collapsed="false">
      <c r="A1788" s="5" t="s">
        <v>1825</v>
      </c>
      <c r="B1788" s="5" t="n">
        <v>1905350</v>
      </c>
      <c r="C1788" s="5" t="s">
        <v>138</v>
      </c>
      <c r="D1788" s="6" t="str">
        <f aca="false">IFERROR(INDEX('1. Benavídez'!$A:$B,MATCH($A1788,'1. Benavídez'!$A:$A,0),2),"")</f>
        <v/>
      </c>
      <c r="E1788" s="6" t="n">
        <f aca="false">IFERROR(INDEX('2. Gallo'!$B:$D,MATCH($A1788,'2. Gallo'!$B:$B,0),3),"")</f>
        <v>0</v>
      </c>
      <c r="F1788" s="6" t="str">
        <f aca="false">IFERROR(INDEX('3. Anea'!$B:$D,MATCH($A1788,'3. Anea'!$B:$B,0),2),"")</f>
        <v/>
      </c>
      <c r="G1788" s="6" t="str">
        <f aca="false">IFERROR(INDEX('4. Pilar'!$A:$C,MATCH($A1788,'4. Pilar'!$A:$A,0),2),"")</f>
        <v/>
      </c>
      <c r="H1788" s="6" t="str">
        <f aca="false">IFERROR(INDEX('5. Tortuguitas'!$B:$D,MATCH($A1788,'5. Tortuguitas'!$B:$B,0),2),"")</f>
        <v/>
      </c>
      <c r="I1788" s="6" t="str">
        <f aca="false">IFERROR(INDEX('6. Del Viso'!$A:$B,MATCH($A1788,'6. Del Viso'!$A:$A,0),3),"")</f>
        <v/>
      </c>
      <c r="J1788" s="6" t="str">
        <f aca="false">IFERROR(INDEX('7. Chica Glade'!$B:$F,MATCH($A1788,'7. Chica Glade'!$B:$B,0),2),"")</f>
        <v/>
      </c>
      <c r="K1788" s="6" t="str">
        <f aca="false">IFERROR(INDEX('8. Veterinaria'!$A:$B,MATCH($A1788,'8. Veterinaria'!$A:$A,0),2),"")</f>
        <v/>
      </c>
      <c r="L1788" s="6" t="str">
        <f aca="false">IFERROR(INDEX('9. Hipocampus'!$A:$B,MATCH($A1788,'9. Hipocampus'!$A:$A,0),2),"")</f>
        <v/>
      </c>
      <c r="M1788" s="6" t="str">
        <f aca="false">IFERROR(INDEX('11. Mundo Mascotas'!$B:$D,MATCH($A1788,'11. Mundo Mascotas'!$B:$B,0),2),"")</f>
        <v/>
      </c>
      <c r="N1788" s="6" t="str">
        <f aca="false">IFERROR(INDEX('12. Yaguar'!$B:$E,MATCH($A1788,'12. Yaguar'!$B:$B,0),2),"")</f>
        <v/>
      </c>
      <c r="O1788" s="6" t="str">
        <f aca="false">IFERROR(INDEX('13. King Clor'!$A:$B,MATCH($A1788,'13. King Clor'!$A:$A,0),2),"")</f>
        <v/>
      </c>
      <c r="P1788" s="6" t="str">
        <f aca="false">IFERROR(INDEX('14. Diserquim'!$A:$B,MATCH($A1788,'14. Diserquim'!$A:$A,0),2),"")</f>
        <v/>
      </c>
      <c r="Q1788" s="6" t="str">
        <f aca="false">IFERROR(INDEX('15. Moreno'!$A:$B,MATCH($A1788,'15. Moreno'!$A:$A,0),2),"")</f>
        <v/>
      </c>
      <c r="R1788" s="6" t="str">
        <f aca="false">IFERROR(INDEX('10. Collares'!$J:$K,MATCH($A1788,'10. Collares'!$J:$J,0),2),"")</f>
        <v/>
      </c>
      <c r="S1788" s="6" t="str">
        <f aca="false">IFERROR(INDEX('13. King Clor'!$G:$H,MATCH($A1788,'13. King Clor'!$G:$G,0),2),"")</f>
        <v/>
      </c>
      <c r="T1788" s="6" t="str">
        <f aca="false">IFERROR(INDEX('10. Collares'!$A:$B,MATCH($A1788,'10. Collares'!$A:$A,0),2),"")</f>
        <v/>
      </c>
      <c r="U1788" s="6" t="str">
        <f aca="false">IFERROR(INDEX('16. Mis nietos'!$B:$C,MATCH($A1788,'16. Mis nietos'!$B:$B,0),2),"")</f>
        <v/>
      </c>
      <c r="V1788" s="6" t="str">
        <f aca="false">IFERROR(INDEX('17. Profesional Vet'!$A:$B,MATCH($A1788,'17. Profesional Vet'!$A:$A,0),2),"")</f>
        <v/>
      </c>
      <c r="W1788" s="6" t="str">
        <f aca="false">IFERROR(INDEX('18. Premier'!$A:$B,MATCH($A1788,'18. Premier'!$A:$A,0),2),"")</f>
        <v/>
      </c>
      <c r="X1788" s="6" t="str">
        <f aca="false">IFERROR(INDEX('19. Dacam'!$A:$B,MATCH($A1788,'19. Dacam'!$A:$A,0),2),"")</f>
        <v/>
      </c>
      <c r="Y1788" s="6" t="str">
        <f aca="false">IFERROR(INDEX('20. Proveedor'!$A:$B,MATCH($A1788,'20. Proveedor'!$A:$A,0),2),"")</f>
        <v/>
      </c>
      <c r="Z1788" s="6" t="str">
        <f aca="false">IFERROR(INDEX('21. Saphirus'!$A:$B,MATCH($A1788,'21. Saphirus'!$A:$A,0),2),"")</f>
        <v/>
      </c>
    </row>
    <row r="1789" customFormat="false" ht="13.8" hidden="false" customHeight="false" outlineLevel="0" collapsed="false">
      <c r="A1789" s="5" t="s">
        <v>1826</v>
      </c>
      <c r="B1789" s="5" t="n">
        <v>1905354</v>
      </c>
      <c r="C1789" s="5" t="s">
        <v>27</v>
      </c>
      <c r="D1789" s="6" t="str">
        <f aca="false">IFERROR(INDEX('1. Benavídez'!$A:$B,MATCH($A1789,'1. Benavídez'!$A:$A,0),2),"")</f>
        <v/>
      </c>
      <c r="E1789" s="6" t="str">
        <f aca="false">IFERROR(INDEX('2. Gallo'!$B:$D,MATCH($A1789,'2. Gallo'!$B:$B,0),3),"")</f>
        <v/>
      </c>
      <c r="F1789" s="6" t="str">
        <f aca="false">IFERROR(INDEX('3. Anea'!$B:$D,MATCH($A1789,'3. Anea'!$B:$B,0),2),"")</f>
        <v/>
      </c>
      <c r="G1789" s="6" t="str">
        <f aca="false">IFERROR(INDEX('4. Pilar'!$A:$C,MATCH($A1789,'4. Pilar'!$A:$A,0),2),"")</f>
        <v/>
      </c>
      <c r="H1789" s="6" t="str">
        <f aca="false">IFERROR(INDEX('5. Tortuguitas'!$B:$D,MATCH($A1789,'5. Tortuguitas'!$B:$B,0),2),"")</f>
        <v/>
      </c>
      <c r="I1789" s="6" t="str">
        <f aca="false">IFERROR(INDEX('6. Del Viso'!$A:$B,MATCH($A1789,'6. Del Viso'!$A:$A,0),3),"")</f>
        <v/>
      </c>
      <c r="J1789" s="6" t="str">
        <f aca="false">IFERROR(INDEX('7. Chica Glade'!$B:$F,MATCH($A1789,'7. Chica Glade'!$B:$B,0),2),"")</f>
        <v/>
      </c>
      <c r="K1789" s="6" t="str">
        <f aca="false">IFERROR(INDEX('8. Veterinaria'!$A:$B,MATCH($A1789,'8. Veterinaria'!$A:$A,0),2),"")</f>
        <v/>
      </c>
      <c r="L1789" s="6" t="str">
        <f aca="false">IFERROR(INDEX('9. Hipocampus'!$A:$B,MATCH($A1789,'9. Hipocampus'!$A:$A,0),2),"")</f>
        <v/>
      </c>
      <c r="M1789" s="6" t="str">
        <f aca="false">IFERROR(INDEX('11. Mundo Mascotas'!$B:$D,MATCH($A1789,'11. Mundo Mascotas'!$B:$B,0),2),"")</f>
        <v/>
      </c>
      <c r="N1789" s="6" t="str">
        <f aca="false">IFERROR(INDEX('12. Yaguar'!$B:$E,MATCH($A1789,'12. Yaguar'!$B:$B,0),2),"")</f>
        <v/>
      </c>
      <c r="O1789" s="6" t="str">
        <f aca="false">IFERROR(INDEX('13. King Clor'!$A:$B,MATCH($A1789,'13. King Clor'!$A:$A,0),2),"")</f>
        <v/>
      </c>
      <c r="P1789" s="6" t="str">
        <f aca="false">IFERROR(INDEX('14. Diserquim'!$A:$B,MATCH($A1789,'14. Diserquim'!$A:$A,0),2),"")</f>
        <v/>
      </c>
      <c r="Q1789" s="6" t="str">
        <f aca="false">IFERROR(INDEX('15. Moreno'!$A:$B,MATCH($A1789,'15. Moreno'!$A:$A,0),2),"")</f>
        <v/>
      </c>
      <c r="R1789" s="6" t="str">
        <f aca="false">IFERROR(INDEX('10. Collares'!$J:$K,MATCH($A1789,'10. Collares'!$J:$J,0),2),"")</f>
        <v/>
      </c>
      <c r="S1789" s="6" t="str">
        <f aca="false">IFERROR(INDEX('13. King Clor'!$G:$H,MATCH($A1789,'13. King Clor'!$G:$G,0),2),"")</f>
        <v/>
      </c>
      <c r="T1789" s="6" t="str">
        <f aca="false">IFERROR(INDEX('10. Collares'!$A:$B,MATCH($A1789,'10. Collares'!$A:$A,0),2),"")</f>
        <v/>
      </c>
      <c r="U1789" s="6" t="str">
        <f aca="false">IFERROR(INDEX('16. Mis nietos'!$B:$C,MATCH($A1789,'16. Mis nietos'!$B:$B,0),2),"")</f>
        <v/>
      </c>
      <c r="V1789" s="6" t="str">
        <f aca="false">IFERROR(INDEX('17. Profesional Vet'!$A:$B,MATCH($A1789,'17. Profesional Vet'!$A:$A,0),2),"")</f>
        <v/>
      </c>
      <c r="W1789" s="6" t="str">
        <f aca="false">IFERROR(INDEX('18. Premier'!$A:$B,MATCH($A1789,'18. Premier'!$A:$A,0),2),"")</f>
        <v/>
      </c>
      <c r="X1789" s="6" t="str">
        <f aca="false">IFERROR(INDEX('19. Dacam'!$A:$B,MATCH($A1789,'19. Dacam'!$A:$A,0),2),"")</f>
        <v/>
      </c>
      <c r="Y1789" s="6" t="str">
        <f aca="false">IFERROR(INDEX('20. Proveedor'!$A:$B,MATCH($A1789,'20. Proveedor'!$A:$A,0),2),"")</f>
        <v/>
      </c>
      <c r="Z1789" s="6" t="str">
        <f aca="false">IFERROR(INDEX('21. Saphirus'!$A:$B,MATCH($A1789,'21. Saphirus'!$A:$A,0),2),"")</f>
        <v/>
      </c>
    </row>
    <row r="1790" customFormat="false" ht="13.8" hidden="false" customHeight="false" outlineLevel="0" collapsed="false">
      <c r="A1790" s="5" t="s">
        <v>1827</v>
      </c>
      <c r="B1790" s="5" t="n">
        <v>1905351</v>
      </c>
      <c r="C1790" s="5" t="s">
        <v>29</v>
      </c>
      <c r="D1790" s="6" t="str">
        <f aca="false">IFERROR(INDEX('1. Benavídez'!$A:$B,MATCH($A1790,'1. Benavídez'!$A:$A,0),2),"")</f>
        <v/>
      </c>
      <c r="E1790" s="6" t="str">
        <f aca="false">IFERROR(INDEX('2. Gallo'!$B:$D,MATCH($A1790,'2. Gallo'!$B:$B,0),3),"")</f>
        <v/>
      </c>
      <c r="F1790" s="6" t="str">
        <f aca="false">IFERROR(INDEX('3. Anea'!$B:$D,MATCH($A1790,'3. Anea'!$B:$B,0),2),"")</f>
        <v/>
      </c>
      <c r="G1790" s="6" t="str">
        <f aca="false">IFERROR(INDEX('4. Pilar'!$A:$C,MATCH($A1790,'4. Pilar'!$A:$A,0),2),"")</f>
        <v/>
      </c>
      <c r="H1790" s="6" t="str">
        <f aca="false">IFERROR(INDEX('5. Tortuguitas'!$B:$D,MATCH($A1790,'5. Tortuguitas'!$B:$B,0),2),"")</f>
        <v/>
      </c>
      <c r="I1790" s="6" t="str">
        <f aca="false">IFERROR(INDEX('6. Del Viso'!$A:$B,MATCH($A1790,'6. Del Viso'!$A:$A,0),3),"")</f>
        <v/>
      </c>
      <c r="J1790" s="6" t="str">
        <f aca="false">IFERROR(INDEX('7. Chica Glade'!$B:$F,MATCH($A1790,'7. Chica Glade'!$B:$B,0),2),"")</f>
        <v/>
      </c>
      <c r="K1790" s="6" t="str">
        <f aca="false">IFERROR(INDEX('8. Veterinaria'!$A:$B,MATCH($A1790,'8. Veterinaria'!$A:$A,0),2),"")</f>
        <v/>
      </c>
      <c r="L1790" s="6" t="str">
        <f aca="false">IFERROR(INDEX('9. Hipocampus'!$A:$B,MATCH($A1790,'9. Hipocampus'!$A:$A,0),2),"")</f>
        <v/>
      </c>
      <c r="M1790" s="6" t="str">
        <f aca="false">IFERROR(INDEX('11. Mundo Mascotas'!$B:$D,MATCH($A1790,'11. Mundo Mascotas'!$B:$B,0),2),"")</f>
        <v/>
      </c>
      <c r="N1790" s="6" t="str">
        <f aca="false">IFERROR(INDEX('12. Yaguar'!$B:$E,MATCH($A1790,'12. Yaguar'!$B:$B,0),2),"")</f>
        <v/>
      </c>
      <c r="O1790" s="6" t="str">
        <f aca="false">IFERROR(INDEX('13. King Clor'!$A:$B,MATCH($A1790,'13. King Clor'!$A:$A,0),2),"")</f>
        <v/>
      </c>
      <c r="P1790" s="6" t="str">
        <f aca="false">IFERROR(INDEX('14. Diserquim'!$A:$B,MATCH($A1790,'14. Diserquim'!$A:$A,0),2),"")</f>
        <v/>
      </c>
      <c r="Q1790" s="6" t="str">
        <f aca="false">IFERROR(INDEX('15. Moreno'!$A:$B,MATCH($A1790,'15. Moreno'!$A:$A,0),2),"")</f>
        <v/>
      </c>
      <c r="R1790" s="6" t="str">
        <f aca="false">IFERROR(INDEX('10. Collares'!$J:$K,MATCH($A1790,'10. Collares'!$J:$J,0),2),"")</f>
        <v/>
      </c>
      <c r="S1790" s="6" t="str">
        <f aca="false">IFERROR(INDEX('13. King Clor'!$G:$H,MATCH($A1790,'13. King Clor'!$G:$G,0),2),"")</f>
        <v/>
      </c>
      <c r="T1790" s="6" t="str">
        <f aca="false">IFERROR(INDEX('10. Collares'!$A:$B,MATCH($A1790,'10. Collares'!$A:$A,0),2),"")</f>
        <v/>
      </c>
      <c r="U1790" s="6" t="str">
        <f aca="false">IFERROR(INDEX('16. Mis nietos'!$B:$C,MATCH($A1790,'16. Mis nietos'!$B:$B,0),2),"")</f>
        <v/>
      </c>
      <c r="V1790" s="6" t="str">
        <f aca="false">IFERROR(INDEX('17. Profesional Vet'!$A:$B,MATCH($A1790,'17. Profesional Vet'!$A:$A,0),2),"")</f>
        <v/>
      </c>
      <c r="W1790" s="6" t="str">
        <f aca="false">IFERROR(INDEX('18. Premier'!$A:$B,MATCH($A1790,'18. Premier'!$A:$A,0),2),"")</f>
        <v/>
      </c>
      <c r="X1790" s="6" t="str">
        <f aca="false">IFERROR(INDEX('19. Dacam'!$A:$B,MATCH($A1790,'19. Dacam'!$A:$A,0),2),"")</f>
        <v/>
      </c>
      <c r="Y1790" s="6" t="str">
        <f aca="false">IFERROR(INDEX('20. Proveedor'!$A:$B,MATCH($A1790,'20. Proveedor'!$A:$A,0),2),"")</f>
        <v/>
      </c>
      <c r="Z1790" s="6" t="str">
        <f aca="false">IFERROR(INDEX('21. Saphirus'!$A:$B,MATCH($A1790,'21. Saphirus'!$A:$A,0),2),"")</f>
        <v/>
      </c>
    </row>
    <row r="1791" customFormat="false" ht="13.8" hidden="false" customHeight="false" outlineLevel="0" collapsed="false">
      <c r="A1791" s="5" t="s">
        <v>1828</v>
      </c>
      <c r="B1791" s="5" t="n">
        <v>1905349</v>
      </c>
      <c r="C1791" s="5" t="s">
        <v>147</v>
      </c>
      <c r="D1791" s="6" t="str">
        <f aca="false">IFERROR(INDEX('1. Benavídez'!$A:$B,MATCH($A1791,'1. Benavídez'!$A:$A,0),2),"")</f>
        <v/>
      </c>
      <c r="E1791" s="6" t="str">
        <f aca="false">IFERROR(INDEX('2. Gallo'!$B:$D,MATCH($A1791,'2. Gallo'!$B:$B,0),3),"")</f>
        <v/>
      </c>
      <c r="F1791" s="6" t="str">
        <f aca="false">IFERROR(INDEX('3. Anea'!$B:$D,MATCH($A1791,'3. Anea'!$B:$B,0),2),"")</f>
        <v/>
      </c>
      <c r="G1791" s="6" t="str">
        <f aca="false">IFERROR(INDEX('4. Pilar'!$A:$C,MATCH($A1791,'4. Pilar'!$A:$A,0),2),"")</f>
        <v/>
      </c>
      <c r="H1791" s="6" t="str">
        <f aca="false">IFERROR(INDEX('5. Tortuguitas'!$B:$D,MATCH($A1791,'5. Tortuguitas'!$B:$B,0),2),"")</f>
        <v/>
      </c>
      <c r="I1791" s="6" t="str">
        <f aca="false">IFERROR(INDEX('6. Del Viso'!$A:$B,MATCH($A1791,'6. Del Viso'!$A:$A,0),3),"")</f>
        <v/>
      </c>
      <c r="J1791" s="6" t="str">
        <f aca="false">IFERROR(INDEX('7. Chica Glade'!$B:$F,MATCH($A1791,'7. Chica Glade'!$B:$B,0),2),"")</f>
        <v/>
      </c>
      <c r="K1791" s="6" t="str">
        <f aca="false">IFERROR(INDEX('8. Veterinaria'!$A:$B,MATCH($A1791,'8. Veterinaria'!$A:$A,0),2),"")</f>
        <v/>
      </c>
      <c r="L1791" s="6" t="str">
        <f aca="false">IFERROR(INDEX('9. Hipocampus'!$A:$B,MATCH($A1791,'9. Hipocampus'!$A:$A,0),2),"")</f>
        <v/>
      </c>
      <c r="M1791" s="6" t="str">
        <f aca="false">IFERROR(INDEX('11. Mundo Mascotas'!$B:$D,MATCH($A1791,'11. Mundo Mascotas'!$B:$B,0),2),"")</f>
        <v/>
      </c>
      <c r="N1791" s="6" t="str">
        <f aca="false">IFERROR(INDEX('12. Yaguar'!$B:$E,MATCH($A1791,'12. Yaguar'!$B:$B,0),2),"")</f>
        <v/>
      </c>
      <c r="O1791" s="6" t="str">
        <f aca="false">IFERROR(INDEX('13. King Clor'!$A:$B,MATCH($A1791,'13. King Clor'!$A:$A,0),2),"")</f>
        <v/>
      </c>
      <c r="P1791" s="6" t="str">
        <f aca="false">IFERROR(INDEX('14. Diserquim'!$A:$B,MATCH($A1791,'14. Diserquim'!$A:$A,0),2),"")</f>
        <v/>
      </c>
      <c r="Q1791" s="6" t="str">
        <f aca="false">IFERROR(INDEX('15. Moreno'!$A:$B,MATCH($A1791,'15. Moreno'!$A:$A,0),2),"")</f>
        <v/>
      </c>
      <c r="R1791" s="6" t="str">
        <f aca="false">IFERROR(INDEX('10. Collares'!$J:$K,MATCH($A1791,'10. Collares'!$J:$J,0),2),"")</f>
        <v/>
      </c>
      <c r="S1791" s="6" t="str">
        <f aca="false">IFERROR(INDEX('13. King Clor'!$G:$H,MATCH($A1791,'13. King Clor'!$G:$G,0),2),"")</f>
        <v/>
      </c>
      <c r="T1791" s="6" t="str">
        <f aca="false">IFERROR(INDEX('10. Collares'!$A:$B,MATCH($A1791,'10. Collares'!$A:$A,0),2),"")</f>
        <v/>
      </c>
      <c r="U1791" s="6" t="str">
        <f aca="false">IFERROR(INDEX('16. Mis nietos'!$B:$C,MATCH($A1791,'16. Mis nietos'!$B:$B,0),2),"")</f>
        <v/>
      </c>
      <c r="V1791" s="6" t="str">
        <f aca="false">IFERROR(INDEX('17. Profesional Vet'!$A:$B,MATCH($A1791,'17. Profesional Vet'!$A:$A,0),2),"")</f>
        <v/>
      </c>
      <c r="W1791" s="6" t="str">
        <f aca="false">IFERROR(INDEX('18. Premier'!$A:$B,MATCH($A1791,'18. Premier'!$A:$A,0),2),"")</f>
        <v/>
      </c>
      <c r="X1791" s="6" t="str">
        <f aca="false">IFERROR(INDEX('19. Dacam'!$A:$B,MATCH($A1791,'19. Dacam'!$A:$A,0),2),"")</f>
        <v/>
      </c>
      <c r="Y1791" s="6" t="str">
        <f aca="false">IFERROR(INDEX('20. Proveedor'!$A:$B,MATCH($A1791,'20. Proveedor'!$A:$A,0),2),"")</f>
        <v/>
      </c>
      <c r="Z1791" s="6" t="str">
        <f aca="false">IFERROR(INDEX('21. Saphirus'!$A:$B,MATCH($A1791,'21. Saphirus'!$A:$A,0),2),"")</f>
        <v/>
      </c>
    </row>
    <row r="1792" customFormat="false" ht="13.8" hidden="false" customHeight="false" outlineLevel="0" collapsed="false">
      <c r="A1792" s="5" t="s">
        <v>1829</v>
      </c>
      <c r="B1792" s="5" t="n">
        <v>1906068</v>
      </c>
      <c r="C1792" s="5" t="s">
        <v>33</v>
      </c>
      <c r="D1792" s="6" t="str">
        <f aca="false">IFERROR(INDEX('1. Benavídez'!$A:$B,MATCH($A1792,'1. Benavídez'!$A:$A,0),2),"")</f>
        <v/>
      </c>
      <c r="E1792" s="6" t="str">
        <f aca="false">IFERROR(INDEX('2. Gallo'!$B:$D,MATCH($A1792,'2. Gallo'!$B:$B,0),3),"")</f>
        <v/>
      </c>
      <c r="F1792" s="6" t="str">
        <f aca="false">IFERROR(INDEX('3. Anea'!$B:$D,MATCH($A1792,'3. Anea'!$B:$B,0),2),"")</f>
        <v/>
      </c>
      <c r="G1792" s="6" t="str">
        <f aca="false">IFERROR(INDEX('4. Pilar'!$A:$C,MATCH($A1792,'4. Pilar'!$A:$A,0),2),"")</f>
        <v/>
      </c>
      <c r="H1792" s="6" t="str">
        <f aca="false">IFERROR(INDEX('5. Tortuguitas'!$B:$D,MATCH($A1792,'5. Tortuguitas'!$B:$B,0),2),"")</f>
        <v/>
      </c>
      <c r="I1792" s="6" t="str">
        <f aca="false">IFERROR(INDEX('6. Del Viso'!$A:$B,MATCH($A1792,'6. Del Viso'!$A:$A,0),3),"")</f>
        <v/>
      </c>
      <c r="J1792" s="6" t="str">
        <f aca="false">IFERROR(INDEX('7. Chica Glade'!$B:$F,MATCH($A1792,'7. Chica Glade'!$B:$B,0),2),"")</f>
        <v/>
      </c>
      <c r="K1792" s="6" t="str">
        <f aca="false">IFERROR(INDEX('8. Veterinaria'!$A:$B,MATCH($A1792,'8. Veterinaria'!$A:$A,0),2),"")</f>
        <v/>
      </c>
      <c r="L1792" s="6" t="str">
        <f aca="false">IFERROR(INDEX('9. Hipocampus'!$A:$B,MATCH($A1792,'9. Hipocampus'!$A:$A,0),2),"")</f>
        <v/>
      </c>
      <c r="M1792" s="6" t="str">
        <f aca="false">IFERROR(INDEX('11. Mundo Mascotas'!$B:$D,MATCH($A1792,'11. Mundo Mascotas'!$B:$B,0),2),"")</f>
        <v/>
      </c>
      <c r="N1792" s="6" t="str">
        <f aca="false">IFERROR(INDEX('12. Yaguar'!$B:$E,MATCH($A1792,'12. Yaguar'!$B:$B,0),2),"")</f>
        <v/>
      </c>
      <c r="O1792" s="6" t="str">
        <f aca="false">IFERROR(INDEX('13. King Clor'!$A:$B,MATCH($A1792,'13. King Clor'!$A:$A,0),2),"")</f>
        <v/>
      </c>
      <c r="P1792" s="6" t="str">
        <f aca="false">IFERROR(INDEX('14. Diserquim'!$A:$B,MATCH($A1792,'14. Diserquim'!$A:$A,0),2),"")</f>
        <v/>
      </c>
      <c r="Q1792" s="6" t="str">
        <f aca="false">IFERROR(INDEX('15. Moreno'!$A:$B,MATCH($A1792,'15. Moreno'!$A:$A,0),2),"")</f>
        <v/>
      </c>
      <c r="R1792" s="6" t="str">
        <f aca="false">IFERROR(INDEX('10. Collares'!$J:$K,MATCH($A1792,'10. Collares'!$J:$J,0),2),"")</f>
        <v/>
      </c>
      <c r="S1792" s="6" t="str">
        <f aca="false">IFERROR(INDEX('13. King Clor'!$G:$H,MATCH($A1792,'13. King Clor'!$G:$G,0),2),"")</f>
        <v/>
      </c>
      <c r="T1792" s="6" t="str">
        <f aca="false">IFERROR(INDEX('10. Collares'!$A:$B,MATCH($A1792,'10. Collares'!$A:$A,0),2),"")</f>
        <v/>
      </c>
      <c r="U1792" s="6" t="str">
        <f aca="false">IFERROR(INDEX('16. Mis nietos'!$B:$C,MATCH($A1792,'16. Mis nietos'!$B:$B,0),2),"")</f>
        <v/>
      </c>
      <c r="V1792" s="6" t="str">
        <f aca="false">IFERROR(INDEX('17. Profesional Vet'!$A:$B,MATCH($A1792,'17. Profesional Vet'!$A:$A,0),2),"")</f>
        <v/>
      </c>
      <c r="W1792" s="6" t="str">
        <f aca="false">IFERROR(INDEX('18. Premier'!$A:$B,MATCH($A1792,'18. Premier'!$A:$A,0),2),"")</f>
        <v/>
      </c>
      <c r="X1792" s="6" t="str">
        <f aca="false">IFERROR(INDEX('19. Dacam'!$A:$B,MATCH($A1792,'19. Dacam'!$A:$A,0),2),"")</f>
        <v/>
      </c>
      <c r="Y1792" s="6" t="str">
        <f aca="false">IFERROR(INDEX('20. Proveedor'!$A:$B,MATCH($A1792,'20. Proveedor'!$A:$A,0),2),"")</f>
        <v/>
      </c>
      <c r="Z1792" s="6" t="str">
        <f aca="false">IFERROR(INDEX('21. Saphirus'!$A:$B,MATCH($A1792,'21. Saphirus'!$A:$A,0),2),"")</f>
        <v/>
      </c>
    </row>
    <row r="1793" customFormat="false" ht="13.8" hidden="false" customHeight="false" outlineLevel="0" collapsed="false">
      <c r="A1793" s="5" t="s">
        <v>1830</v>
      </c>
      <c r="B1793" s="5" t="n">
        <v>1906015</v>
      </c>
      <c r="C1793" s="5" t="s">
        <v>134</v>
      </c>
      <c r="D1793" s="6" t="str">
        <f aca="false">IFERROR(INDEX('1. Benavídez'!$A:$B,MATCH($A1793,'1. Benavídez'!$A:$A,0),2),"")</f>
        <v/>
      </c>
      <c r="E1793" s="6" t="str">
        <f aca="false">IFERROR(INDEX('2. Gallo'!$B:$D,MATCH($A1793,'2. Gallo'!$B:$B,0),3),"")</f>
        <v/>
      </c>
      <c r="F1793" s="6" t="str">
        <f aca="false">IFERROR(INDEX('3. Anea'!$B:$D,MATCH($A1793,'3. Anea'!$B:$B,0),2),"")</f>
        <v/>
      </c>
      <c r="G1793" s="6" t="str">
        <f aca="false">IFERROR(INDEX('4. Pilar'!$A:$C,MATCH($A1793,'4. Pilar'!$A:$A,0),2),"")</f>
        <v/>
      </c>
      <c r="H1793" s="6" t="str">
        <f aca="false">IFERROR(INDEX('5. Tortuguitas'!$B:$D,MATCH($A1793,'5. Tortuguitas'!$B:$B,0),2),"")</f>
        <v/>
      </c>
      <c r="I1793" s="6" t="str">
        <f aca="false">IFERROR(INDEX('6. Del Viso'!$A:$B,MATCH($A1793,'6. Del Viso'!$A:$A,0),3),"")</f>
        <v/>
      </c>
      <c r="J1793" s="6" t="str">
        <f aca="false">IFERROR(INDEX('7. Chica Glade'!$B:$F,MATCH($A1793,'7. Chica Glade'!$B:$B,0),2),"")</f>
        <v/>
      </c>
      <c r="K1793" s="6" t="str">
        <f aca="false">IFERROR(INDEX('8. Veterinaria'!$A:$B,MATCH($A1793,'8. Veterinaria'!$A:$A,0),2),"")</f>
        <v/>
      </c>
      <c r="L1793" s="6" t="str">
        <f aca="false">IFERROR(INDEX('9. Hipocampus'!$A:$B,MATCH($A1793,'9. Hipocampus'!$A:$A,0),2),"")</f>
        <v/>
      </c>
      <c r="M1793" s="6" t="str">
        <f aca="false">IFERROR(INDEX('11. Mundo Mascotas'!$B:$D,MATCH($A1793,'11. Mundo Mascotas'!$B:$B,0),2),"")</f>
        <v/>
      </c>
      <c r="N1793" s="6" t="str">
        <f aca="false">IFERROR(INDEX('12. Yaguar'!$B:$E,MATCH($A1793,'12. Yaguar'!$B:$B,0),2),"")</f>
        <v/>
      </c>
      <c r="O1793" s="6" t="str">
        <f aca="false">IFERROR(INDEX('13. King Clor'!$A:$B,MATCH($A1793,'13. King Clor'!$A:$A,0),2),"")</f>
        <v/>
      </c>
      <c r="P1793" s="6" t="str">
        <f aca="false">IFERROR(INDEX('14. Diserquim'!$A:$B,MATCH($A1793,'14. Diserquim'!$A:$A,0),2),"")</f>
        <v/>
      </c>
      <c r="Q1793" s="6" t="str">
        <f aca="false">IFERROR(INDEX('15. Moreno'!$A:$B,MATCH($A1793,'15. Moreno'!$A:$A,0),2),"")</f>
        <v/>
      </c>
      <c r="R1793" s="6" t="str">
        <f aca="false">IFERROR(INDEX('10. Collares'!$J:$K,MATCH($A1793,'10. Collares'!$J:$J,0),2),"")</f>
        <v/>
      </c>
      <c r="S1793" s="6" t="str">
        <f aca="false">IFERROR(INDEX('13. King Clor'!$G:$H,MATCH($A1793,'13. King Clor'!$G:$G,0),2),"")</f>
        <v/>
      </c>
      <c r="T1793" s="6" t="str">
        <f aca="false">IFERROR(INDEX('10. Collares'!$A:$B,MATCH($A1793,'10. Collares'!$A:$A,0),2),"")</f>
        <v/>
      </c>
      <c r="U1793" s="6" t="str">
        <f aca="false">IFERROR(INDEX('16. Mis nietos'!$B:$C,MATCH($A1793,'16. Mis nietos'!$B:$B,0),2),"")</f>
        <v/>
      </c>
      <c r="V1793" s="6" t="str">
        <f aca="false">IFERROR(INDEX('17. Profesional Vet'!$A:$B,MATCH($A1793,'17. Profesional Vet'!$A:$A,0),2),"")</f>
        <v/>
      </c>
      <c r="W1793" s="6" t="str">
        <f aca="false">IFERROR(INDEX('18. Premier'!$A:$B,MATCH($A1793,'18. Premier'!$A:$A,0),2),"")</f>
        <v/>
      </c>
      <c r="X1793" s="6" t="str">
        <f aca="false">IFERROR(INDEX('19. Dacam'!$A:$B,MATCH($A1793,'19. Dacam'!$A:$A,0),2),"")</f>
        <v/>
      </c>
      <c r="Y1793" s="6" t="str">
        <f aca="false">IFERROR(INDEX('20. Proveedor'!$A:$B,MATCH($A1793,'20. Proveedor'!$A:$A,0),2),"")</f>
        <v/>
      </c>
      <c r="Z1793" s="6" t="str">
        <f aca="false">IFERROR(INDEX('21. Saphirus'!$A:$B,MATCH($A1793,'21. Saphirus'!$A:$A,0),2),"")</f>
        <v/>
      </c>
    </row>
    <row r="1794" customFormat="false" ht="13.8" hidden="false" customHeight="false" outlineLevel="0" collapsed="false">
      <c r="A1794" s="5" t="s">
        <v>1831</v>
      </c>
      <c r="B1794" s="5" t="n">
        <v>5158</v>
      </c>
      <c r="C1794" s="5" t="s">
        <v>33</v>
      </c>
      <c r="D1794" s="6" t="str">
        <f aca="false">IFERROR(INDEX('1. Benavídez'!$A:$B,MATCH($A1794,'1. Benavídez'!$A:$A,0),2),"")</f>
        <v/>
      </c>
      <c r="E1794" s="6" t="n">
        <f aca="false">IFERROR(INDEX('2. Gallo'!$B:$D,MATCH($A1794,'2. Gallo'!$B:$B,0),3),"")</f>
        <v>11867</v>
      </c>
      <c r="F1794" s="6" t="n">
        <f aca="false">IFERROR(INDEX('3. Anea'!$B:$D,MATCH($A1794,'3. Anea'!$B:$B,0),2),"")</f>
        <v>11077</v>
      </c>
      <c r="G1794" s="6" t="str">
        <f aca="false">IFERROR(INDEX('4. Pilar'!$A:$C,MATCH($A1794,'4. Pilar'!$A:$A,0),2),"")</f>
        <v/>
      </c>
      <c r="H1794" s="6" t="n">
        <f aca="false">IFERROR(INDEX('5. Tortuguitas'!$B:$D,MATCH($A1794,'5. Tortuguitas'!$B:$B,0),2),"")</f>
        <v>11760</v>
      </c>
      <c r="I1794" s="6" t="str">
        <f aca="false">IFERROR(INDEX('6. Del Viso'!$A:$B,MATCH($A1794,'6. Del Viso'!$A:$A,0),3),"")</f>
        <v/>
      </c>
      <c r="J1794" s="6" t="str">
        <f aca="false">IFERROR(INDEX('7. Chica Glade'!$B:$F,MATCH($A1794,'7. Chica Glade'!$B:$B,0),2),"")</f>
        <v/>
      </c>
      <c r="K1794" s="6" t="str">
        <f aca="false">IFERROR(INDEX('8. Veterinaria'!$A:$B,MATCH($A1794,'8. Veterinaria'!$A:$A,0),2),"")</f>
        <v/>
      </c>
      <c r="L1794" s="6" t="str">
        <f aca="false">IFERROR(INDEX('9. Hipocampus'!$A:$B,MATCH($A1794,'9. Hipocampus'!$A:$A,0),2),"")</f>
        <v/>
      </c>
      <c r="M1794" s="6" t="n">
        <f aca="false">IFERROR(INDEX('11. Mundo Mascotas'!$B:$D,MATCH($A1794,'11. Mundo Mascotas'!$B:$B,0),2),"")</f>
        <v>12160</v>
      </c>
      <c r="N1794" s="6" t="str">
        <f aca="false">IFERROR(INDEX('12. Yaguar'!$B:$E,MATCH($A1794,'12. Yaguar'!$B:$B,0),2),"")</f>
        <v/>
      </c>
      <c r="O1794" s="6" t="str">
        <f aca="false">IFERROR(INDEX('13. King Clor'!$A:$B,MATCH($A1794,'13. King Clor'!$A:$A,0),2),"")</f>
        <v/>
      </c>
      <c r="P1794" s="6" t="str">
        <f aca="false">IFERROR(INDEX('14. Diserquim'!$A:$B,MATCH($A1794,'14. Diserquim'!$A:$A,0),2),"")</f>
        <v/>
      </c>
      <c r="Q1794" s="6" t="str">
        <f aca="false">IFERROR(INDEX('15. Moreno'!$A:$B,MATCH($A1794,'15. Moreno'!$A:$A,0),2),"")</f>
        <v/>
      </c>
      <c r="R1794" s="6" t="str">
        <f aca="false">IFERROR(INDEX('10. Collares'!$J:$K,MATCH($A1794,'10. Collares'!$J:$J,0),2),"")</f>
        <v/>
      </c>
      <c r="S1794" s="6" t="str">
        <f aca="false">IFERROR(INDEX('13. King Clor'!$G:$H,MATCH($A1794,'13. King Clor'!$G:$G,0),2),"")</f>
        <v/>
      </c>
      <c r="T1794" s="6" t="str">
        <f aca="false">IFERROR(INDEX('10. Collares'!$A:$B,MATCH($A1794,'10. Collares'!$A:$A,0),2),"")</f>
        <v/>
      </c>
      <c r="U1794" s="6" t="str">
        <f aca="false">IFERROR(INDEX('16. Mis nietos'!$B:$C,MATCH($A1794,'16. Mis nietos'!$B:$B,0),2),"")</f>
        <v/>
      </c>
      <c r="V1794" s="6" t="str">
        <f aca="false">IFERROR(INDEX('17. Profesional Vet'!$A:$B,MATCH($A1794,'17. Profesional Vet'!$A:$A,0),2),"")</f>
        <v/>
      </c>
      <c r="W1794" s="6" t="str">
        <f aca="false">IFERROR(INDEX('18. Premier'!$A:$B,MATCH($A1794,'18. Premier'!$A:$A,0),2),"")</f>
        <v/>
      </c>
      <c r="X1794" s="6" t="str">
        <f aca="false">IFERROR(INDEX('19. Dacam'!$A:$B,MATCH($A1794,'19. Dacam'!$A:$A,0),2),"")</f>
        <v/>
      </c>
      <c r="Y1794" s="6" t="str">
        <f aca="false">IFERROR(INDEX('20. Proveedor'!$A:$B,MATCH($A1794,'20. Proveedor'!$A:$A,0),2),"")</f>
        <v/>
      </c>
      <c r="Z1794" s="6" t="str">
        <f aca="false">IFERROR(INDEX('21. Saphirus'!$A:$B,MATCH($A1794,'21. Saphirus'!$A:$A,0),2),"")</f>
        <v/>
      </c>
    </row>
    <row r="1795" customFormat="false" ht="13.8" hidden="false" customHeight="false" outlineLevel="0" collapsed="false">
      <c r="A1795" s="5" t="s">
        <v>1832</v>
      </c>
      <c r="B1795" s="5" t="n">
        <v>1213</v>
      </c>
      <c r="C1795" s="5" t="s">
        <v>147</v>
      </c>
      <c r="D1795" s="6" t="str">
        <f aca="false">IFERROR(INDEX('1. Benavídez'!$A:$B,MATCH($A1795,'1. Benavídez'!$A:$A,0),2),"")</f>
        <v/>
      </c>
      <c r="E1795" s="6" t="n">
        <f aca="false">IFERROR(INDEX('2. Gallo'!$B:$D,MATCH($A1795,'2. Gallo'!$B:$B,0),3),"")</f>
        <v>64067</v>
      </c>
      <c r="F1795" s="6" t="n">
        <f aca="false">IFERROR(INDEX('3. Anea'!$B:$D,MATCH($A1795,'3. Anea'!$B:$B,0),2),"")</f>
        <v>55022</v>
      </c>
      <c r="G1795" s="6" t="str">
        <f aca="false">IFERROR(INDEX('4. Pilar'!$A:$C,MATCH($A1795,'4. Pilar'!$A:$A,0),2),"")</f>
        <v/>
      </c>
      <c r="H1795" s="6" t="n">
        <f aca="false">IFERROR(INDEX('5. Tortuguitas'!$B:$D,MATCH($A1795,'5. Tortuguitas'!$B:$B,0),2),"")</f>
        <v>62380</v>
      </c>
      <c r="I1795" s="6" t="str">
        <f aca="false">IFERROR(INDEX('6. Del Viso'!$A:$B,MATCH($A1795,'6. Del Viso'!$A:$A,0),3),"")</f>
        <v/>
      </c>
      <c r="J1795" s="6" t="str">
        <f aca="false">IFERROR(INDEX('7. Chica Glade'!$B:$F,MATCH($A1795,'7. Chica Glade'!$B:$B,0),2),"")</f>
        <v/>
      </c>
      <c r="K1795" s="6" t="str">
        <f aca="false">IFERROR(INDEX('8. Veterinaria'!$A:$B,MATCH($A1795,'8. Veterinaria'!$A:$A,0),2),"")</f>
        <v/>
      </c>
      <c r="L1795" s="6" t="str">
        <f aca="false">IFERROR(INDEX('9. Hipocampus'!$A:$B,MATCH($A1795,'9. Hipocampus'!$A:$A,0),2),"")</f>
        <v/>
      </c>
      <c r="M1795" s="6" t="n">
        <f aca="false">IFERROR(INDEX('11. Mundo Mascotas'!$B:$D,MATCH($A1795,'11. Mundo Mascotas'!$B:$B,0),2),"")</f>
        <v>63080</v>
      </c>
      <c r="N1795" s="6" t="str">
        <f aca="false">IFERROR(INDEX('12. Yaguar'!$B:$E,MATCH($A1795,'12. Yaguar'!$B:$B,0),2),"")</f>
        <v/>
      </c>
      <c r="O1795" s="6" t="str">
        <f aca="false">IFERROR(INDEX('13. King Clor'!$A:$B,MATCH($A1795,'13. King Clor'!$A:$A,0),2),"")</f>
        <v/>
      </c>
      <c r="P1795" s="6" t="str">
        <f aca="false">IFERROR(INDEX('14. Diserquim'!$A:$B,MATCH($A1795,'14. Diserquim'!$A:$A,0),2),"")</f>
        <v/>
      </c>
      <c r="Q1795" s="6" t="str">
        <f aca="false">IFERROR(INDEX('15. Moreno'!$A:$B,MATCH($A1795,'15. Moreno'!$A:$A,0),2),"")</f>
        <v/>
      </c>
      <c r="R1795" s="6" t="str">
        <f aca="false">IFERROR(INDEX('10. Collares'!$J:$K,MATCH($A1795,'10. Collares'!$J:$J,0),2),"")</f>
        <v/>
      </c>
      <c r="S1795" s="6" t="str">
        <f aca="false">IFERROR(INDEX('13. King Clor'!$G:$H,MATCH($A1795,'13. King Clor'!$G:$G,0),2),"")</f>
        <v/>
      </c>
      <c r="T1795" s="6" t="str">
        <f aca="false">IFERROR(INDEX('10. Collares'!$A:$B,MATCH($A1795,'10. Collares'!$A:$A,0),2),"")</f>
        <v/>
      </c>
      <c r="U1795" s="6" t="str">
        <f aca="false">IFERROR(INDEX('16. Mis nietos'!$B:$C,MATCH($A1795,'16. Mis nietos'!$B:$B,0),2),"")</f>
        <v/>
      </c>
      <c r="V1795" s="6" t="str">
        <f aca="false">IFERROR(INDEX('17. Profesional Vet'!$A:$B,MATCH($A1795,'17. Profesional Vet'!$A:$A,0),2),"")</f>
        <v/>
      </c>
      <c r="W1795" s="6" t="str">
        <f aca="false">IFERROR(INDEX('18. Premier'!$A:$B,MATCH($A1795,'18. Premier'!$A:$A,0),2),"")</f>
        <v/>
      </c>
      <c r="X1795" s="6" t="str">
        <f aca="false">IFERROR(INDEX('19. Dacam'!$A:$B,MATCH($A1795,'19. Dacam'!$A:$A,0),2),"")</f>
        <v/>
      </c>
      <c r="Y1795" s="6" t="n">
        <f aca="false">IFERROR(INDEX('20. Proveedor'!$A:$B,MATCH($A1795,'20. Proveedor'!$A:$A,0),2),"")</f>
        <v>62393.78</v>
      </c>
      <c r="Z1795" s="6" t="str">
        <f aca="false">IFERROR(INDEX('21. Saphirus'!$A:$B,MATCH($A1795,'21. Saphirus'!$A:$A,0),2),"")</f>
        <v/>
      </c>
    </row>
    <row r="1796" customFormat="false" ht="13.8" hidden="false" customHeight="false" outlineLevel="0" collapsed="false">
      <c r="A1796" s="5" t="s">
        <v>1833</v>
      </c>
      <c r="B1796" s="5" t="n">
        <v>1905359</v>
      </c>
      <c r="C1796" s="5" t="s">
        <v>33</v>
      </c>
      <c r="D1796" s="6" t="str">
        <f aca="false">IFERROR(INDEX('1. Benavídez'!$A:$B,MATCH($A1796,'1. Benavídez'!$A:$A,0),2),"")</f>
        <v/>
      </c>
      <c r="E1796" s="6" t="str">
        <f aca="false">IFERROR(INDEX('2. Gallo'!$B:$D,MATCH($A1796,'2. Gallo'!$B:$B,0),3),"")</f>
        <v/>
      </c>
      <c r="F1796" s="6" t="n">
        <f aca="false">IFERROR(INDEX('3. Anea'!$B:$D,MATCH($A1796,'3. Anea'!$B:$B,0),2),"")</f>
        <v>11415</v>
      </c>
      <c r="G1796" s="6" t="str">
        <f aca="false">IFERROR(INDEX('4. Pilar'!$A:$C,MATCH($A1796,'4. Pilar'!$A:$A,0),2),"")</f>
        <v/>
      </c>
      <c r="H1796" s="6" t="n">
        <f aca="false">IFERROR(INDEX('5. Tortuguitas'!$B:$D,MATCH($A1796,'5. Tortuguitas'!$B:$B,0),2),"")</f>
        <v>12070</v>
      </c>
      <c r="I1796" s="6" t="str">
        <f aca="false">IFERROR(INDEX('6. Del Viso'!$A:$B,MATCH($A1796,'6. Del Viso'!$A:$A,0),3),"")</f>
        <v/>
      </c>
      <c r="J1796" s="6" t="str">
        <f aca="false">IFERROR(INDEX('7. Chica Glade'!$B:$F,MATCH($A1796,'7. Chica Glade'!$B:$B,0),2),"")</f>
        <v/>
      </c>
      <c r="K1796" s="6" t="str">
        <f aca="false">IFERROR(INDEX('8. Veterinaria'!$A:$B,MATCH($A1796,'8. Veterinaria'!$A:$A,0),2),"")</f>
        <v/>
      </c>
      <c r="L1796" s="6" t="str">
        <f aca="false">IFERROR(INDEX('9. Hipocampus'!$A:$B,MATCH($A1796,'9. Hipocampus'!$A:$A,0),2),"")</f>
        <v/>
      </c>
      <c r="M1796" s="6" t="str">
        <f aca="false">IFERROR(INDEX('11. Mundo Mascotas'!$B:$D,MATCH($A1796,'11. Mundo Mascotas'!$B:$B,0),2),"")</f>
        <v/>
      </c>
      <c r="N1796" s="6" t="str">
        <f aca="false">IFERROR(INDEX('12. Yaguar'!$B:$E,MATCH($A1796,'12. Yaguar'!$B:$B,0),2),"")</f>
        <v/>
      </c>
      <c r="O1796" s="6" t="str">
        <f aca="false">IFERROR(INDEX('13. King Clor'!$A:$B,MATCH($A1796,'13. King Clor'!$A:$A,0),2),"")</f>
        <v/>
      </c>
      <c r="P1796" s="6" t="str">
        <f aca="false">IFERROR(INDEX('14. Diserquim'!$A:$B,MATCH($A1796,'14. Diserquim'!$A:$A,0),2),"")</f>
        <v/>
      </c>
      <c r="Q1796" s="6" t="str">
        <f aca="false">IFERROR(INDEX('15. Moreno'!$A:$B,MATCH($A1796,'15. Moreno'!$A:$A,0),2),"")</f>
        <v/>
      </c>
      <c r="R1796" s="6" t="str">
        <f aca="false">IFERROR(INDEX('10. Collares'!$J:$K,MATCH($A1796,'10. Collares'!$J:$J,0),2),"")</f>
        <v/>
      </c>
      <c r="S1796" s="6" t="str">
        <f aca="false">IFERROR(INDEX('13. King Clor'!$G:$H,MATCH($A1796,'13. King Clor'!$G:$G,0),2),"")</f>
        <v/>
      </c>
      <c r="T1796" s="6" t="str">
        <f aca="false">IFERROR(INDEX('10. Collares'!$A:$B,MATCH($A1796,'10. Collares'!$A:$A,0),2),"")</f>
        <v/>
      </c>
      <c r="U1796" s="6" t="str">
        <f aca="false">IFERROR(INDEX('16. Mis nietos'!$B:$C,MATCH($A1796,'16. Mis nietos'!$B:$B,0),2),"")</f>
        <v/>
      </c>
      <c r="V1796" s="6" t="str">
        <f aca="false">IFERROR(INDEX('17. Profesional Vet'!$A:$B,MATCH($A1796,'17. Profesional Vet'!$A:$A,0),2),"")</f>
        <v/>
      </c>
      <c r="W1796" s="6" t="str">
        <f aca="false">IFERROR(INDEX('18. Premier'!$A:$B,MATCH($A1796,'18. Premier'!$A:$A,0),2),"")</f>
        <v/>
      </c>
      <c r="X1796" s="6" t="str">
        <f aca="false">IFERROR(INDEX('19. Dacam'!$A:$B,MATCH($A1796,'19. Dacam'!$A:$A,0),2),"")</f>
        <v/>
      </c>
      <c r="Y1796" s="6" t="str">
        <f aca="false">IFERROR(INDEX('20. Proveedor'!$A:$B,MATCH($A1796,'20. Proveedor'!$A:$A,0),2),"")</f>
        <v/>
      </c>
      <c r="Z1796" s="6" t="str">
        <f aca="false">IFERROR(INDEX('21. Saphirus'!$A:$B,MATCH($A1796,'21. Saphirus'!$A:$A,0),2),"")</f>
        <v/>
      </c>
    </row>
    <row r="1797" customFormat="false" ht="13.8" hidden="false" customHeight="false" outlineLevel="0" collapsed="false">
      <c r="A1797" s="5" t="s">
        <v>1834</v>
      </c>
      <c r="B1797" s="5" t="n">
        <v>1905256</v>
      </c>
      <c r="C1797" s="5" t="s">
        <v>33</v>
      </c>
      <c r="D1797" s="6" t="str">
        <f aca="false">IFERROR(INDEX('1. Benavídez'!$A:$B,MATCH($A1797,'1. Benavídez'!$A:$A,0),2),"")</f>
        <v/>
      </c>
      <c r="E1797" s="6" t="str">
        <f aca="false">IFERROR(INDEX('2. Gallo'!$B:$D,MATCH($A1797,'2. Gallo'!$B:$B,0),3),"")</f>
        <v/>
      </c>
      <c r="F1797" s="6" t="n">
        <f aca="false">IFERROR(INDEX('3. Anea'!$B:$D,MATCH($A1797,'3. Anea'!$B:$B,0),2),"")</f>
        <v>11415</v>
      </c>
      <c r="G1797" s="6" t="str">
        <f aca="false">IFERROR(INDEX('4. Pilar'!$A:$C,MATCH($A1797,'4. Pilar'!$A:$A,0),2),"")</f>
        <v/>
      </c>
      <c r="H1797" s="6" t="str">
        <f aca="false">IFERROR(INDEX('5. Tortuguitas'!$B:$D,MATCH($A1797,'5. Tortuguitas'!$B:$B,0),2),"")</f>
        <v/>
      </c>
      <c r="I1797" s="6" t="str">
        <f aca="false">IFERROR(INDEX('6. Del Viso'!$A:$B,MATCH($A1797,'6. Del Viso'!$A:$A,0),3),"")</f>
        <v/>
      </c>
      <c r="J1797" s="6" t="str">
        <f aca="false">IFERROR(INDEX('7. Chica Glade'!$B:$F,MATCH($A1797,'7. Chica Glade'!$B:$B,0),2),"")</f>
        <v/>
      </c>
      <c r="K1797" s="6" t="str">
        <f aca="false">IFERROR(INDEX('8. Veterinaria'!$A:$B,MATCH($A1797,'8. Veterinaria'!$A:$A,0),2),"")</f>
        <v/>
      </c>
      <c r="L1797" s="6" t="str">
        <f aca="false">IFERROR(INDEX('9. Hipocampus'!$A:$B,MATCH($A1797,'9. Hipocampus'!$A:$A,0),2),"")</f>
        <v/>
      </c>
      <c r="M1797" s="6" t="str">
        <f aca="false">IFERROR(INDEX('11. Mundo Mascotas'!$B:$D,MATCH($A1797,'11. Mundo Mascotas'!$B:$B,0),2),"")</f>
        <v/>
      </c>
      <c r="N1797" s="6" t="str">
        <f aca="false">IFERROR(INDEX('12. Yaguar'!$B:$E,MATCH($A1797,'12. Yaguar'!$B:$B,0),2),"")</f>
        <v/>
      </c>
      <c r="O1797" s="6" t="str">
        <f aca="false">IFERROR(INDEX('13. King Clor'!$A:$B,MATCH($A1797,'13. King Clor'!$A:$A,0),2),"")</f>
        <v/>
      </c>
      <c r="P1797" s="6" t="str">
        <f aca="false">IFERROR(INDEX('14. Diserquim'!$A:$B,MATCH($A1797,'14. Diserquim'!$A:$A,0),2),"")</f>
        <v/>
      </c>
      <c r="Q1797" s="6" t="str">
        <f aca="false">IFERROR(INDEX('15. Moreno'!$A:$B,MATCH($A1797,'15. Moreno'!$A:$A,0),2),"")</f>
        <v/>
      </c>
      <c r="R1797" s="6" t="str">
        <f aca="false">IFERROR(INDEX('10. Collares'!$J:$K,MATCH($A1797,'10. Collares'!$J:$J,0),2),"")</f>
        <v/>
      </c>
      <c r="S1797" s="6" t="str">
        <f aca="false">IFERROR(INDEX('13. King Clor'!$G:$H,MATCH($A1797,'13. King Clor'!$G:$G,0),2),"")</f>
        <v/>
      </c>
      <c r="T1797" s="6" t="str">
        <f aca="false">IFERROR(INDEX('10. Collares'!$A:$B,MATCH($A1797,'10. Collares'!$A:$A,0),2),"")</f>
        <v/>
      </c>
      <c r="U1797" s="6" t="str">
        <f aca="false">IFERROR(INDEX('16. Mis nietos'!$B:$C,MATCH($A1797,'16. Mis nietos'!$B:$B,0),2),"")</f>
        <v/>
      </c>
      <c r="V1797" s="6" t="str">
        <f aca="false">IFERROR(INDEX('17. Profesional Vet'!$A:$B,MATCH($A1797,'17. Profesional Vet'!$A:$A,0),2),"")</f>
        <v/>
      </c>
      <c r="W1797" s="6" t="str">
        <f aca="false">IFERROR(INDEX('18. Premier'!$A:$B,MATCH($A1797,'18. Premier'!$A:$A,0),2),"")</f>
        <v/>
      </c>
      <c r="X1797" s="6" t="str">
        <f aca="false">IFERROR(INDEX('19. Dacam'!$A:$B,MATCH($A1797,'19. Dacam'!$A:$A,0),2),"")</f>
        <v/>
      </c>
      <c r="Y1797" s="6" t="str">
        <f aca="false">IFERROR(INDEX('20. Proveedor'!$A:$B,MATCH($A1797,'20. Proveedor'!$A:$A,0),2),"")</f>
        <v/>
      </c>
      <c r="Z1797" s="6" t="str">
        <f aca="false">IFERROR(INDEX('21. Saphirus'!$A:$B,MATCH($A1797,'21. Saphirus'!$A:$A,0),2),"")</f>
        <v/>
      </c>
    </row>
    <row r="1798" customFormat="false" ht="13.8" hidden="false" customHeight="false" outlineLevel="0" collapsed="false">
      <c r="A1798" s="5" t="s">
        <v>1835</v>
      </c>
      <c r="B1798" s="5" t="n">
        <v>1905297</v>
      </c>
      <c r="C1798" s="5" t="s">
        <v>33</v>
      </c>
      <c r="D1798" s="6" t="str">
        <f aca="false">IFERROR(INDEX('1. Benavídez'!$A:$B,MATCH($A1798,'1. Benavídez'!$A:$A,0),2),"")</f>
        <v/>
      </c>
      <c r="E1798" s="6" t="str">
        <f aca="false">IFERROR(INDEX('2. Gallo'!$B:$D,MATCH($A1798,'2. Gallo'!$B:$B,0),3),"")</f>
        <v/>
      </c>
      <c r="F1798" s="6" t="str">
        <f aca="false">IFERROR(INDEX('3. Anea'!$B:$D,MATCH($A1798,'3. Anea'!$B:$B,0),2),"")</f>
        <v/>
      </c>
      <c r="G1798" s="6" t="str">
        <f aca="false">IFERROR(INDEX('4. Pilar'!$A:$C,MATCH($A1798,'4. Pilar'!$A:$A,0),2),"")</f>
        <v/>
      </c>
      <c r="H1798" s="6" t="str">
        <f aca="false">IFERROR(INDEX('5. Tortuguitas'!$B:$D,MATCH($A1798,'5. Tortuguitas'!$B:$B,0),2),"")</f>
        <v/>
      </c>
      <c r="I1798" s="6" t="str">
        <f aca="false">IFERROR(INDEX('6. Del Viso'!$A:$B,MATCH($A1798,'6. Del Viso'!$A:$A,0),3),"")</f>
        <v/>
      </c>
      <c r="J1798" s="6" t="str">
        <f aca="false">IFERROR(INDEX('7. Chica Glade'!$B:$F,MATCH($A1798,'7. Chica Glade'!$B:$B,0),2),"")</f>
        <v/>
      </c>
      <c r="K1798" s="6" t="str">
        <f aca="false">IFERROR(INDEX('8. Veterinaria'!$A:$B,MATCH($A1798,'8. Veterinaria'!$A:$A,0),2),"")</f>
        <v/>
      </c>
      <c r="L1798" s="6" t="n">
        <f aca="false">IFERROR(INDEX('9. Hipocampus'!$A:$B,MATCH($A1798,'9. Hipocampus'!$A:$A,0),2),"")</f>
        <v>975</v>
      </c>
      <c r="M1798" s="6" t="str">
        <f aca="false">IFERROR(INDEX('11. Mundo Mascotas'!$B:$D,MATCH($A1798,'11. Mundo Mascotas'!$B:$B,0),2),"")</f>
        <v/>
      </c>
      <c r="N1798" s="6" t="str">
        <f aca="false">IFERROR(INDEX('12. Yaguar'!$B:$E,MATCH($A1798,'12. Yaguar'!$B:$B,0),2),"")</f>
        <v/>
      </c>
      <c r="O1798" s="6" t="str">
        <f aca="false">IFERROR(INDEX('13. King Clor'!$A:$B,MATCH($A1798,'13. King Clor'!$A:$A,0),2),"")</f>
        <v/>
      </c>
      <c r="P1798" s="6" t="str">
        <f aca="false">IFERROR(INDEX('14. Diserquim'!$A:$B,MATCH($A1798,'14. Diserquim'!$A:$A,0),2),"")</f>
        <v/>
      </c>
      <c r="Q1798" s="6" t="str">
        <f aca="false">IFERROR(INDEX('15. Moreno'!$A:$B,MATCH($A1798,'15. Moreno'!$A:$A,0),2),"")</f>
        <v/>
      </c>
      <c r="R1798" s="6" t="str">
        <f aca="false">IFERROR(INDEX('10. Collares'!$J:$K,MATCH($A1798,'10. Collares'!$J:$J,0),2),"")</f>
        <v/>
      </c>
      <c r="S1798" s="6" t="str">
        <f aca="false">IFERROR(INDEX('13. King Clor'!$G:$H,MATCH($A1798,'13. King Clor'!$G:$G,0),2),"")</f>
        <v/>
      </c>
      <c r="T1798" s="6" t="str">
        <f aca="false">IFERROR(INDEX('10. Collares'!$A:$B,MATCH($A1798,'10. Collares'!$A:$A,0),2),"")</f>
        <v/>
      </c>
      <c r="U1798" s="6" t="str">
        <f aca="false">IFERROR(INDEX('16. Mis nietos'!$B:$C,MATCH($A1798,'16. Mis nietos'!$B:$B,0),2),"")</f>
        <v/>
      </c>
      <c r="V1798" s="6" t="str">
        <f aca="false">IFERROR(INDEX('17. Profesional Vet'!$A:$B,MATCH($A1798,'17. Profesional Vet'!$A:$A,0),2),"")</f>
        <v/>
      </c>
      <c r="W1798" s="6" t="str">
        <f aca="false">IFERROR(INDEX('18. Premier'!$A:$B,MATCH($A1798,'18. Premier'!$A:$A,0),2),"")</f>
        <v/>
      </c>
      <c r="X1798" s="6" t="str">
        <f aca="false">IFERROR(INDEX('19. Dacam'!$A:$B,MATCH($A1798,'19. Dacam'!$A:$A,0),2),"")</f>
        <v/>
      </c>
      <c r="Y1798" s="6" t="str">
        <f aca="false">IFERROR(INDEX('20. Proveedor'!$A:$B,MATCH($A1798,'20. Proveedor'!$A:$A,0),2),"")</f>
        <v/>
      </c>
      <c r="Z1798" s="6" t="str">
        <f aca="false">IFERROR(INDEX('21. Saphirus'!$A:$B,MATCH($A1798,'21. Saphirus'!$A:$A,0),2),"")</f>
        <v/>
      </c>
    </row>
    <row r="1799" customFormat="false" ht="13.8" hidden="false" customHeight="false" outlineLevel="0" collapsed="false">
      <c r="A1799" s="5" t="s">
        <v>1836</v>
      </c>
      <c r="B1799" s="5" t="n">
        <v>5162</v>
      </c>
      <c r="C1799" s="5" t="s">
        <v>136</v>
      </c>
      <c r="D1799" s="6" t="str">
        <f aca="false">IFERROR(INDEX('1. Benavídez'!$A:$B,MATCH($A1799,'1. Benavídez'!$A:$A,0),2),"")</f>
        <v/>
      </c>
      <c r="E1799" s="6" t="str">
        <f aca="false">IFERROR(INDEX('2. Gallo'!$B:$D,MATCH($A1799,'2. Gallo'!$B:$B,0),3),"")</f>
        <v/>
      </c>
      <c r="F1799" s="6" t="str">
        <f aca="false">IFERROR(INDEX('3. Anea'!$B:$D,MATCH($A1799,'3. Anea'!$B:$B,0),2),"")</f>
        <v/>
      </c>
      <c r="G1799" s="6" t="str">
        <f aca="false">IFERROR(INDEX('4. Pilar'!$A:$C,MATCH($A1799,'4. Pilar'!$A:$A,0),2),"")</f>
        <v/>
      </c>
      <c r="H1799" s="6" t="str">
        <f aca="false">IFERROR(INDEX('5. Tortuguitas'!$B:$D,MATCH($A1799,'5. Tortuguitas'!$B:$B,0),2),"")</f>
        <v/>
      </c>
      <c r="I1799" s="6" t="str">
        <f aca="false">IFERROR(INDEX('6. Del Viso'!$A:$B,MATCH($A1799,'6. Del Viso'!$A:$A,0),3),"")</f>
        <v/>
      </c>
      <c r="J1799" s="6" t="str">
        <f aca="false">IFERROR(INDEX('7. Chica Glade'!$B:$F,MATCH($A1799,'7. Chica Glade'!$B:$B,0),2),"")</f>
        <v/>
      </c>
      <c r="K1799" s="6" t="str">
        <f aca="false">IFERROR(INDEX('8. Veterinaria'!$A:$B,MATCH($A1799,'8. Veterinaria'!$A:$A,0),2),"")</f>
        <v/>
      </c>
      <c r="L1799" s="6" t="str">
        <f aca="false">IFERROR(INDEX('9. Hipocampus'!$A:$B,MATCH($A1799,'9. Hipocampus'!$A:$A,0),2),"")</f>
        <v/>
      </c>
      <c r="M1799" s="6" t="str">
        <f aca="false">IFERROR(INDEX('11. Mundo Mascotas'!$B:$D,MATCH($A1799,'11. Mundo Mascotas'!$B:$B,0),2),"")</f>
        <v/>
      </c>
      <c r="N1799" s="6" t="str">
        <f aca="false">IFERROR(INDEX('12. Yaguar'!$B:$E,MATCH($A1799,'12. Yaguar'!$B:$B,0),2),"")</f>
        <v/>
      </c>
      <c r="O1799" s="6" t="str">
        <f aca="false">IFERROR(INDEX('13. King Clor'!$A:$B,MATCH($A1799,'13. King Clor'!$A:$A,0),2),"")</f>
        <v/>
      </c>
      <c r="P1799" s="6" t="str">
        <f aca="false">IFERROR(INDEX('14. Diserquim'!$A:$B,MATCH($A1799,'14. Diserquim'!$A:$A,0),2),"")</f>
        <v/>
      </c>
      <c r="Q1799" s="6" t="str">
        <f aca="false">IFERROR(INDEX('15. Moreno'!$A:$B,MATCH($A1799,'15. Moreno'!$A:$A,0),2),"")</f>
        <v/>
      </c>
      <c r="R1799" s="6" t="str">
        <f aca="false">IFERROR(INDEX('10. Collares'!$J:$K,MATCH($A1799,'10. Collares'!$J:$J,0),2),"")</f>
        <v/>
      </c>
      <c r="S1799" s="6" t="str">
        <f aca="false">IFERROR(INDEX('13. King Clor'!$G:$H,MATCH($A1799,'13. King Clor'!$G:$G,0),2),"")</f>
        <v/>
      </c>
      <c r="T1799" s="6" t="str">
        <f aca="false">IFERROR(INDEX('10. Collares'!$A:$B,MATCH($A1799,'10. Collares'!$A:$A,0),2),"")</f>
        <v/>
      </c>
      <c r="U1799" s="6" t="str">
        <f aca="false">IFERROR(INDEX('16. Mis nietos'!$B:$C,MATCH($A1799,'16. Mis nietos'!$B:$B,0),2),"")</f>
        <v/>
      </c>
      <c r="V1799" s="6" t="str">
        <f aca="false">IFERROR(INDEX('17. Profesional Vet'!$A:$B,MATCH($A1799,'17. Profesional Vet'!$A:$A,0),2),"")</f>
        <v/>
      </c>
      <c r="W1799" s="6" t="str">
        <f aca="false">IFERROR(INDEX('18. Premier'!$A:$B,MATCH($A1799,'18. Premier'!$A:$A,0),2),"")</f>
        <v/>
      </c>
      <c r="X1799" s="6" t="str">
        <f aca="false">IFERROR(INDEX('19. Dacam'!$A:$B,MATCH($A1799,'19. Dacam'!$A:$A,0),2),"")</f>
        <v/>
      </c>
      <c r="Y1799" s="6" t="str">
        <f aca="false">IFERROR(INDEX('20. Proveedor'!$A:$B,MATCH($A1799,'20. Proveedor'!$A:$A,0),2),"")</f>
        <v/>
      </c>
      <c r="Z1799" s="6" t="str">
        <f aca="false">IFERROR(INDEX('21. Saphirus'!$A:$B,MATCH($A1799,'21. Saphirus'!$A:$A,0),2),"")</f>
        <v/>
      </c>
    </row>
    <row r="1800" customFormat="false" ht="13.8" hidden="false" customHeight="false" outlineLevel="0" collapsed="false">
      <c r="A1800" s="5" t="s">
        <v>1837</v>
      </c>
      <c r="B1800" s="5" t="n">
        <v>1217</v>
      </c>
      <c r="C1800" s="5" t="s">
        <v>138</v>
      </c>
      <c r="D1800" s="6" t="n">
        <f aca="false">IFERROR(INDEX('1. Benavídez'!$A:$B,MATCH($A1800,'1. Benavídez'!$A:$A,0),2),"")</f>
        <v>21084</v>
      </c>
      <c r="E1800" s="6" t="n">
        <f aca="false">IFERROR(INDEX('2. Gallo'!$B:$D,MATCH($A1800,'2. Gallo'!$B:$B,0),3),"")</f>
        <v>21682</v>
      </c>
      <c r="F1800" s="6" t="n">
        <f aca="false">IFERROR(INDEX('3. Anea'!$B:$D,MATCH($A1800,'3. Anea'!$B:$B,0),2),"")</f>
        <v>23277</v>
      </c>
      <c r="G1800" s="6" t="str">
        <f aca="false">IFERROR(INDEX('4. Pilar'!$A:$C,MATCH($A1800,'4. Pilar'!$A:$A,0),2),"")</f>
        <v/>
      </c>
      <c r="H1800" s="6" t="str">
        <f aca="false">IFERROR(INDEX('5. Tortuguitas'!$B:$D,MATCH($A1800,'5. Tortuguitas'!$B:$B,0),2),"")</f>
        <v/>
      </c>
      <c r="I1800" s="6" t="str">
        <f aca="false">IFERROR(INDEX('6. Del Viso'!$A:$B,MATCH($A1800,'6. Del Viso'!$A:$A,0),3),"")</f>
        <v/>
      </c>
      <c r="J1800" s="6" t="str">
        <f aca="false">IFERROR(INDEX('7. Chica Glade'!$B:$F,MATCH($A1800,'7. Chica Glade'!$B:$B,0),2),"")</f>
        <v/>
      </c>
      <c r="K1800" s="6" t="str">
        <f aca="false">IFERROR(INDEX('8. Veterinaria'!$A:$B,MATCH($A1800,'8. Veterinaria'!$A:$A,0),2),"")</f>
        <v/>
      </c>
      <c r="L1800" s="6" t="str">
        <f aca="false">IFERROR(INDEX('9. Hipocampus'!$A:$B,MATCH($A1800,'9. Hipocampus'!$A:$A,0),2),"")</f>
        <v/>
      </c>
      <c r="M1800" s="6" t="n">
        <f aca="false">IFERROR(INDEX('11. Mundo Mascotas'!$B:$D,MATCH($A1800,'11. Mundo Mascotas'!$B:$B,0),2),"")</f>
        <v>23520</v>
      </c>
      <c r="N1800" s="6" t="str">
        <f aca="false">IFERROR(INDEX('12. Yaguar'!$B:$E,MATCH($A1800,'12. Yaguar'!$B:$B,0),2),"")</f>
        <v/>
      </c>
      <c r="O1800" s="6" t="str">
        <f aca="false">IFERROR(INDEX('13. King Clor'!$A:$B,MATCH($A1800,'13. King Clor'!$A:$A,0),2),"")</f>
        <v/>
      </c>
      <c r="P1800" s="6" t="str">
        <f aca="false">IFERROR(INDEX('14. Diserquim'!$A:$B,MATCH($A1800,'14. Diserquim'!$A:$A,0),2),"")</f>
        <v/>
      </c>
      <c r="Q1800" s="6" t="str">
        <f aca="false">IFERROR(INDEX('15. Moreno'!$A:$B,MATCH($A1800,'15. Moreno'!$A:$A,0),2),"")</f>
        <v/>
      </c>
      <c r="R1800" s="6" t="str">
        <f aca="false">IFERROR(INDEX('10. Collares'!$J:$K,MATCH($A1800,'10. Collares'!$J:$J,0),2),"")</f>
        <v/>
      </c>
      <c r="S1800" s="6" t="str">
        <f aca="false">IFERROR(INDEX('13. King Clor'!$G:$H,MATCH($A1800,'13. King Clor'!$G:$G,0),2),"")</f>
        <v/>
      </c>
      <c r="T1800" s="6" t="str">
        <f aca="false">IFERROR(INDEX('10. Collares'!$A:$B,MATCH($A1800,'10. Collares'!$A:$A,0),2),"")</f>
        <v/>
      </c>
      <c r="U1800" s="6" t="str">
        <f aca="false">IFERROR(INDEX('16. Mis nietos'!$B:$C,MATCH($A1800,'16. Mis nietos'!$B:$B,0),2),"")</f>
        <v/>
      </c>
      <c r="V1800" s="6" t="str">
        <f aca="false">IFERROR(INDEX('17. Profesional Vet'!$A:$B,MATCH($A1800,'17. Profesional Vet'!$A:$A,0),2),"")</f>
        <v/>
      </c>
      <c r="W1800" s="6" t="str">
        <f aca="false">IFERROR(INDEX('18. Premier'!$A:$B,MATCH($A1800,'18. Premier'!$A:$A,0),2),"")</f>
        <v/>
      </c>
      <c r="X1800" s="6" t="str">
        <f aca="false">IFERROR(INDEX('19. Dacam'!$A:$B,MATCH($A1800,'19. Dacam'!$A:$A,0),2),"")</f>
        <v/>
      </c>
      <c r="Y1800" s="6" t="n">
        <f aca="false">IFERROR(INDEX('20. Proveedor'!$A:$B,MATCH($A1800,'20. Proveedor'!$A:$A,0),2),"")</f>
        <v>23265</v>
      </c>
      <c r="Z1800" s="6" t="str">
        <f aca="false">IFERROR(INDEX('21. Saphirus'!$A:$B,MATCH($A1800,'21. Saphirus'!$A:$A,0),2),"")</f>
        <v/>
      </c>
    </row>
    <row r="1801" customFormat="false" ht="13.8" hidden="false" customHeight="false" outlineLevel="0" collapsed="false">
      <c r="A1801" s="5" t="s">
        <v>1838</v>
      </c>
      <c r="B1801" s="5" t="n">
        <v>1218</v>
      </c>
      <c r="C1801" s="5" t="s">
        <v>138</v>
      </c>
      <c r="D1801" s="6" t="n">
        <f aca="false">IFERROR(INDEX('1. Benavídez'!$A:$B,MATCH($A1801,'1. Benavídez'!$A:$A,0),2),"")</f>
        <v>10154</v>
      </c>
      <c r="E1801" s="6" t="n">
        <f aca="false">IFERROR(INDEX('2. Gallo'!$B:$D,MATCH($A1801,'2. Gallo'!$B:$B,0),3),"")</f>
        <v>10301</v>
      </c>
      <c r="F1801" s="6" t="n">
        <f aca="false">IFERROR(INDEX('3. Anea'!$B:$D,MATCH($A1801,'3. Anea'!$B:$B,0),2),"")</f>
        <v>11062</v>
      </c>
      <c r="G1801" s="6" t="str">
        <f aca="false">IFERROR(INDEX('4. Pilar'!$A:$C,MATCH($A1801,'4. Pilar'!$A:$A,0),2),"")</f>
        <v/>
      </c>
      <c r="H1801" s="6" t="str">
        <f aca="false">IFERROR(INDEX('5. Tortuguitas'!$B:$D,MATCH($A1801,'5. Tortuguitas'!$B:$B,0),2),"")</f>
        <v/>
      </c>
      <c r="I1801" s="6" t="str">
        <f aca="false">IFERROR(INDEX('6. Del Viso'!$A:$B,MATCH($A1801,'6. Del Viso'!$A:$A,0),3),"")</f>
        <v/>
      </c>
      <c r="J1801" s="6" t="str">
        <f aca="false">IFERROR(INDEX('7. Chica Glade'!$B:$F,MATCH($A1801,'7. Chica Glade'!$B:$B,0),2),"")</f>
        <v/>
      </c>
      <c r="K1801" s="6" t="str">
        <f aca="false">IFERROR(INDEX('8. Veterinaria'!$A:$B,MATCH($A1801,'8. Veterinaria'!$A:$A,0),2),"")</f>
        <v/>
      </c>
      <c r="L1801" s="6" t="str">
        <f aca="false">IFERROR(INDEX('9. Hipocampus'!$A:$B,MATCH($A1801,'9. Hipocampus'!$A:$A,0),2),"")</f>
        <v/>
      </c>
      <c r="M1801" s="6" t="n">
        <f aca="false">IFERROR(INDEX('11. Mundo Mascotas'!$B:$D,MATCH($A1801,'11. Mundo Mascotas'!$B:$B,0),2),"")</f>
        <v>11603</v>
      </c>
      <c r="N1801" s="6" t="str">
        <f aca="false">IFERROR(INDEX('12. Yaguar'!$B:$E,MATCH($A1801,'12. Yaguar'!$B:$B,0),2),"")</f>
        <v/>
      </c>
      <c r="O1801" s="6" t="str">
        <f aca="false">IFERROR(INDEX('13. King Clor'!$A:$B,MATCH($A1801,'13. King Clor'!$A:$A,0),2),"")</f>
        <v/>
      </c>
      <c r="P1801" s="6" t="str">
        <f aca="false">IFERROR(INDEX('14. Diserquim'!$A:$B,MATCH($A1801,'14. Diserquim'!$A:$A,0),2),"")</f>
        <v/>
      </c>
      <c r="Q1801" s="6" t="str">
        <f aca="false">IFERROR(INDEX('15. Moreno'!$A:$B,MATCH($A1801,'15. Moreno'!$A:$A,0),2),"")</f>
        <v/>
      </c>
      <c r="R1801" s="6" t="str">
        <f aca="false">IFERROR(INDEX('10. Collares'!$J:$K,MATCH($A1801,'10. Collares'!$J:$J,0),2),"")</f>
        <v/>
      </c>
      <c r="S1801" s="6" t="str">
        <f aca="false">IFERROR(INDEX('13. King Clor'!$G:$H,MATCH($A1801,'13. King Clor'!$G:$G,0),2),"")</f>
        <v/>
      </c>
      <c r="T1801" s="6" t="str">
        <f aca="false">IFERROR(INDEX('10. Collares'!$A:$B,MATCH($A1801,'10. Collares'!$A:$A,0),2),"")</f>
        <v/>
      </c>
      <c r="U1801" s="6" t="str">
        <f aca="false">IFERROR(INDEX('16. Mis nietos'!$B:$C,MATCH($A1801,'16. Mis nietos'!$B:$B,0),2),"")</f>
        <v/>
      </c>
      <c r="V1801" s="6" t="str">
        <f aca="false">IFERROR(INDEX('17. Profesional Vet'!$A:$B,MATCH($A1801,'17. Profesional Vet'!$A:$A,0),2),"")</f>
        <v/>
      </c>
      <c r="W1801" s="6" t="str">
        <f aca="false">IFERROR(INDEX('18. Premier'!$A:$B,MATCH($A1801,'18. Premier'!$A:$A,0),2),"")</f>
        <v/>
      </c>
      <c r="X1801" s="6" t="str">
        <f aca="false">IFERROR(INDEX('19. Dacam'!$A:$B,MATCH($A1801,'19. Dacam'!$A:$A,0),2),"")</f>
        <v/>
      </c>
      <c r="Y1801" s="6" t="n">
        <f aca="false">IFERROR(INDEX('20. Proveedor'!$A:$B,MATCH($A1801,'20. Proveedor'!$A:$A,0),2),"")</f>
        <v>11055</v>
      </c>
      <c r="Z1801" s="6" t="str">
        <f aca="false">IFERROR(INDEX('21. Saphirus'!$A:$B,MATCH($A1801,'21. Saphirus'!$A:$A,0),2),"")</f>
        <v/>
      </c>
    </row>
    <row r="1802" customFormat="false" ht="13.8" hidden="false" customHeight="false" outlineLevel="0" collapsed="false">
      <c r="A1802" s="5" t="s">
        <v>1839</v>
      </c>
      <c r="B1802" s="5" t="n">
        <v>5163</v>
      </c>
      <c r="C1802" s="5" t="s">
        <v>27</v>
      </c>
      <c r="D1802" s="6" t="str">
        <f aca="false">IFERROR(INDEX('1. Benavídez'!$A:$B,MATCH($A1802,'1. Benavídez'!$A:$A,0),2),"")</f>
        <v/>
      </c>
      <c r="E1802" s="6" t="str">
        <f aca="false">IFERROR(INDEX('2. Gallo'!$B:$D,MATCH($A1802,'2. Gallo'!$B:$B,0),3),"")</f>
        <v/>
      </c>
      <c r="F1802" s="6" t="str">
        <f aca="false">IFERROR(INDEX('3. Anea'!$B:$D,MATCH($A1802,'3. Anea'!$B:$B,0),2),"")</f>
        <v/>
      </c>
      <c r="G1802" s="6" t="str">
        <f aca="false">IFERROR(INDEX('4. Pilar'!$A:$C,MATCH($A1802,'4. Pilar'!$A:$A,0),2),"")</f>
        <v/>
      </c>
      <c r="H1802" s="6" t="str">
        <f aca="false">IFERROR(INDEX('5. Tortuguitas'!$B:$D,MATCH($A1802,'5. Tortuguitas'!$B:$B,0),2),"")</f>
        <v/>
      </c>
      <c r="I1802" s="6" t="str">
        <f aca="false">IFERROR(INDEX('6. Del Viso'!$A:$B,MATCH($A1802,'6. Del Viso'!$A:$A,0),3),"")</f>
        <v/>
      </c>
      <c r="J1802" s="6" t="str">
        <f aca="false">IFERROR(INDEX('7. Chica Glade'!$B:$F,MATCH($A1802,'7. Chica Glade'!$B:$B,0),2),"")</f>
        <v/>
      </c>
      <c r="K1802" s="6" t="str">
        <f aca="false">IFERROR(INDEX('8. Veterinaria'!$A:$B,MATCH($A1802,'8. Veterinaria'!$A:$A,0),2),"")</f>
        <v/>
      </c>
      <c r="L1802" s="6" t="str">
        <f aca="false">IFERROR(INDEX('9. Hipocampus'!$A:$B,MATCH($A1802,'9. Hipocampus'!$A:$A,0),2),"")</f>
        <v/>
      </c>
      <c r="M1802" s="6" t="str">
        <f aca="false">IFERROR(INDEX('11. Mundo Mascotas'!$B:$D,MATCH($A1802,'11. Mundo Mascotas'!$B:$B,0),2),"")</f>
        <v/>
      </c>
      <c r="N1802" s="6" t="str">
        <f aca="false">IFERROR(INDEX('12. Yaguar'!$B:$E,MATCH($A1802,'12. Yaguar'!$B:$B,0),2),"")</f>
        <v/>
      </c>
      <c r="O1802" s="6" t="str">
        <f aca="false">IFERROR(INDEX('13. King Clor'!$A:$B,MATCH($A1802,'13. King Clor'!$A:$A,0),2),"")</f>
        <v/>
      </c>
      <c r="P1802" s="6" t="str">
        <f aca="false">IFERROR(INDEX('14. Diserquim'!$A:$B,MATCH($A1802,'14. Diserquim'!$A:$A,0),2),"")</f>
        <v/>
      </c>
      <c r="Q1802" s="6" t="str">
        <f aca="false">IFERROR(INDEX('15. Moreno'!$A:$B,MATCH($A1802,'15. Moreno'!$A:$A,0),2),"")</f>
        <v/>
      </c>
      <c r="R1802" s="6" t="str">
        <f aca="false">IFERROR(INDEX('10. Collares'!$J:$K,MATCH($A1802,'10. Collares'!$J:$J,0),2),"")</f>
        <v/>
      </c>
      <c r="S1802" s="6" t="str">
        <f aca="false">IFERROR(INDEX('13. King Clor'!$G:$H,MATCH($A1802,'13. King Clor'!$G:$G,0),2),"")</f>
        <v/>
      </c>
      <c r="T1802" s="6" t="str">
        <f aca="false">IFERROR(INDEX('10. Collares'!$A:$B,MATCH($A1802,'10. Collares'!$A:$A,0),2),"")</f>
        <v/>
      </c>
      <c r="U1802" s="6" t="str">
        <f aca="false">IFERROR(INDEX('16. Mis nietos'!$B:$C,MATCH($A1802,'16. Mis nietos'!$B:$B,0),2),"")</f>
        <v/>
      </c>
      <c r="V1802" s="6" t="str">
        <f aca="false">IFERROR(INDEX('17. Profesional Vet'!$A:$B,MATCH($A1802,'17. Profesional Vet'!$A:$A,0),2),"")</f>
        <v/>
      </c>
      <c r="W1802" s="6" t="str">
        <f aca="false">IFERROR(INDEX('18. Premier'!$A:$B,MATCH($A1802,'18. Premier'!$A:$A,0),2),"")</f>
        <v/>
      </c>
      <c r="X1802" s="6" t="str">
        <f aca="false">IFERROR(INDEX('19. Dacam'!$A:$B,MATCH($A1802,'19. Dacam'!$A:$A,0),2),"")</f>
        <v/>
      </c>
      <c r="Y1802" s="6" t="str">
        <f aca="false">IFERROR(INDEX('20. Proveedor'!$A:$B,MATCH($A1802,'20. Proveedor'!$A:$A,0),2),"")</f>
        <v/>
      </c>
      <c r="Z1802" s="6" t="str">
        <f aca="false">IFERROR(INDEX('21. Saphirus'!$A:$B,MATCH($A1802,'21. Saphirus'!$A:$A,0),2),"")</f>
        <v/>
      </c>
    </row>
    <row r="1803" customFormat="false" ht="13.8" hidden="false" customHeight="false" outlineLevel="0" collapsed="false">
      <c r="A1803" s="5" t="s">
        <v>1840</v>
      </c>
      <c r="B1803" s="5" t="n">
        <v>1219</v>
      </c>
      <c r="C1803" s="5" t="s">
        <v>29</v>
      </c>
      <c r="D1803" s="6" t="n">
        <f aca="false">IFERROR(INDEX('1. Benavídez'!$A:$B,MATCH($A1803,'1. Benavídez'!$A:$A,0),2),"")</f>
        <v>13980</v>
      </c>
      <c r="E1803" s="6" t="n">
        <f aca="false">IFERROR(INDEX('2. Gallo'!$B:$D,MATCH($A1803,'2. Gallo'!$B:$B,0),3),"")</f>
        <v>14287</v>
      </c>
      <c r="F1803" s="6" t="n">
        <f aca="false">IFERROR(INDEX('3. Anea'!$B:$D,MATCH($A1803,'3. Anea'!$B:$B,0),2),"")</f>
        <v>15341</v>
      </c>
      <c r="G1803" s="6" t="str">
        <f aca="false">IFERROR(INDEX('4. Pilar'!$A:$C,MATCH($A1803,'4. Pilar'!$A:$A,0),2),"")</f>
        <v/>
      </c>
      <c r="H1803" s="6" t="str">
        <f aca="false">IFERROR(INDEX('5. Tortuguitas'!$B:$D,MATCH($A1803,'5. Tortuguitas'!$B:$B,0),2),"")</f>
        <v/>
      </c>
      <c r="I1803" s="6" t="str">
        <f aca="false">IFERROR(INDEX('6. Del Viso'!$A:$B,MATCH($A1803,'6. Del Viso'!$A:$A,0),3),"")</f>
        <v/>
      </c>
      <c r="J1803" s="6" t="str">
        <f aca="false">IFERROR(INDEX('7. Chica Glade'!$B:$F,MATCH($A1803,'7. Chica Glade'!$B:$B,0),2),"")</f>
        <v/>
      </c>
      <c r="K1803" s="6" t="str">
        <f aca="false">IFERROR(INDEX('8. Veterinaria'!$A:$B,MATCH($A1803,'8. Veterinaria'!$A:$A,0),2),"")</f>
        <v/>
      </c>
      <c r="L1803" s="6" t="str">
        <f aca="false">IFERROR(INDEX('9. Hipocampus'!$A:$B,MATCH($A1803,'9. Hipocampus'!$A:$A,0),2),"")</f>
        <v/>
      </c>
      <c r="M1803" s="6" t="n">
        <f aca="false">IFERROR(INDEX('11. Mundo Mascotas'!$B:$D,MATCH($A1803,'11. Mundo Mascotas'!$B:$B,0),2),"")</f>
        <v>15445</v>
      </c>
      <c r="N1803" s="6" t="str">
        <f aca="false">IFERROR(INDEX('12. Yaguar'!$B:$E,MATCH($A1803,'12. Yaguar'!$B:$B,0),2),"")</f>
        <v/>
      </c>
      <c r="O1803" s="6" t="str">
        <f aca="false">IFERROR(INDEX('13. King Clor'!$A:$B,MATCH($A1803,'13. King Clor'!$A:$A,0),2),"")</f>
        <v/>
      </c>
      <c r="P1803" s="6" t="str">
        <f aca="false">IFERROR(INDEX('14. Diserquim'!$A:$B,MATCH($A1803,'14. Diserquim'!$A:$A,0),2),"")</f>
        <v/>
      </c>
      <c r="Q1803" s="6" t="str">
        <f aca="false">IFERROR(INDEX('15. Moreno'!$A:$B,MATCH($A1803,'15. Moreno'!$A:$A,0),2),"")</f>
        <v/>
      </c>
      <c r="R1803" s="6" t="str">
        <f aca="false">IFERROR(INDEX('10. Collares'!$J:$K,MATCH($A1803,'10. Collares'!$J:$J,0),2),"")</f>
        <v/>
      </c>
      <c r="S1803" s="6" t="str">
        <f aca="false">IFERROR(INDEX('13. King Clor'!$G:$H,MATCH($A1803,'13. King Clor'!$G:$G,0),2),"")</f>
        <v/>
      </c>
      <c r="T1803" s="6" t="str">
        <f aca="false">IFERROR(INDEX('10. Collares'!$A:$B,MATCH($A1803,'10. Collares'!$A:$A,0),2),"")</f>
        <v/>
      </c>
      <c r="U1803" s="6" t="str">
        <f aca="false">IFERROR(INDEX('16. Mis nietos'!$B:$C,MATCH($A1803,'16. Mis nietos'!$B:$B,0),2),"")</f>
        <v/>
      </c>
      <c r="V1803" s="6" t="str">
        <f aca="false">IFERROR(INDEX('17. Profesional Vet'!$A:$B,MATCH($A1803,'17. Profesional Vet'!$A:$A,0),2),"")</f>
        <v/>
      </c>
      <c r="W1803" s="6" t="str">
        <f aca="false">IFERROR(INDEX('18. Premier'!$A:$B,MATCH($A1803,'18. Premier'!$A:$A,0),2),"")</f>
        <v/>
      </c>
      <c r="X1803" s="6" t="str">
        <f aca="false">IFERROR(INDEX('19. Dacam'!$A:$B,MATCH($A1803,'19. Dacam'!$A:$A,0),2),"")</f>
        <v/>
      </c>
      <c r="Y1803" s="6" t="n">
        <f aca="false">IFERROR(INDEX('20. Proveedor'!$A:$B,MATCH($A1803,'20. Proveedor'!$A:$A,0),2),"")</f>
        <v>15290</v>
      </c>
      <c r="Z1803" s="6" t="str">
        <f aca="false">IFERROR(INDEX('21. Saphirus'!$A:$B,MATCH($A1803,'21. Saphirus'!$A:$A,0),2),"")</f>
        <v/>
      </c>
    </row>
    <row r="1804" customFormat="false" ht="13.8" hidden="false" customHeight="false" outlineLevel="0" collapsed="false">
      <c r="A1804" s="5" t="s">
        <v>1841</v>
      </c>
      <c r="B1804" s="5" t="n">
        <v>1220</v>
      </c>
      <c r="C1804" s="5" t="s">
        <v>29</v>
      </c>
      <c r="D1804" s="6" t="n">
        <f aca="false">IFERROR(INDEX('1. Benavídez'!$A:$B,MATCH($A1804,'1. Benavídez'!$A:$A,0),2),"")</f>
        <v>26940</v>
      </c>
      <c r="E1804" s="6" t="n">
        <f aca="false">IFERROR(INDEX('2. Gallo'!$B:$D,MATCH($A1804,'2. Gallo'!$B:$B,0),3),"")</f>
        <v>27775</v>
      </c>
      <c r="F1804" s="6" t="n">
        <f aca="false">IFERROR(INDEX('3. Anea'!$B:$D,MATCH($A1804,'3. Anea'!$B:$B,0),2),"")</f>
        <v>27998</v>
      </c>
      <c r="G1804" s="6" t="str">
        <f aca="false">IFERROR(INDEX('4. Pilar'!$A:$C,MATCH($A1804,'4. Pilar'!$A:$A,0),2),"")</f>
        <v/>
      </c>
      <c r="H1804" s="6" t="str">
        <f aca="false">IFERROR(INDEX('5. Tortuguitas'!$B:$D,MATCH($A1804,'5. Tortuguitas'!$B:$B,0),2),"")</f>
        <v/>
      </c>
      <c r="I1804" s="6" t="str">
        <f aca="false">IFERROR(INDEX('6. Del Viso'!$A:$B,MATCH($A1804,'6. Del Viso'!$A:$A,0),3),"")</f>
        <v/>
      </c>
      <c r="J1804" s="6" t="str">
        <f aca="false">IFERROR(INDEX('7. Chica Glade'!$B:$F,MATCH($A1804,'7. Chica Glade'!$B:$B,0),2),"")</f>
        <v/>
      </c>
      <c r="K1804" s="6" t="str">
        <f aca="false">IFERROR(INDEX('8. Veterinaria'!$A:$B,MATCH($A1804,'8. Veterinaria'!$A:$A,0),2),"")</f>
        <v/>
      </c>
      <c r="L1804" s="6" t="str">
        <f aca="false">IFERROR(INDEX('9. Hipocampus'!$A:$B,MATCH($A1804,'9. Hipocampus'!$A:$A,0),2),"")</f>
        <v/>
      </c>
      <c r="M1804" s="6" t="n">
        <f aca="false">IFERROR(INDEX('11. Mundo Mascotas'!$B:$D,MATCH($A1804,'11. Mundo Mascotas'!$B:$B,0),2),"")</f>
        <v>30184</v>
      </c>
      <c r="N1804" s="6" t="str">
        <f aca="false">IFERROR(INDEX('12. Yaguar'!$B:$E,MATCH($A1804,'12. Yaguar'!$B:$B,0),2),"")</f>
        <v/>
      </c>
      <c r="O1804" s="6" t="str">
        <f aca="false">IFERROR(INDEX('13. King Clor'!$A:$B,MATCH($A1804,'13. King Clor'!$A:$A,0),2),"")</f>
        <v/>
      </c>
      <c r="P1804" s="6" t="str">
        <f aca="false">IFERROR(INDEX('14. Diserquim'!$A:$B,MATCH($A1804,'14. Diserquim'!$A:$A,0),2),"")</f>
        <v/>
      </c>
      <c r="Q1804" s="6" t="str">
        <f aca="false">IFERROR(INDEX('15. Moreno'!$A:$B,MATCH($A1804,'15. Moreno'!$A:$A,0),2),"")</f>
        <v/>
      </c>
      <c r="R1804" s="6" t="str">
        <f aca="false">IFERROR(INDEX('10. Collares'!$J:$K,MATCH($A1804,'10. Collares'!$J:$J,0),2),"")</f>
        <v/>
      </c>
      <c r="S1804" s="6" t="str">
        <f aca="false">IFERROR(INDEX('13. King Clor'!$G:$H,MATCH($A1804,'13. King Clor'!$G:$G,0),2),"")</f>
        <v/>
      </c>
      <c r="T1804" s="6" t="str">
        <f aca="false">IFERROR(INDEX('10. Collares'!$A:$B,MATCH($A1804,'10. Collares'!$A:$A,0),2),"")</f>
        <v/>
      </c>
      <c r="U1804" s="6" t="str">
        <f aca="false">IFERROR(INDEX('16. Mis nietos'!$B:$C,MATCH($A1804,'16. Mis nietos'!$B:$B,0),2),"")</f>
        <v/>
      </c>
      <c r="V1804" s="6" t="str">
        <f aca="false">IFERROR(INDEX('17. Profesional Vet'!$A:$B,MATCH($A1804,'17. Profesional Vet'!$A:$A,0),2),"")</f>
        <v/>
      </c>
      <c r="W1804" s="6" t="str">
        <f aca="false">IFERROR(INDEX('18. Premier'!$A:$B,MATCH($A1804,'18. Premier'!$A:$A,0),2),"")</f>
        <v/>
      </c>
      <c r="X1804" s="6" t="str">
        <f aca="false">IFERROR(INDEX('19. Dacam'!$A:$B,MATCH($A1804,'19. Dacam'!$A:$A,0),2),"")</f>
        <v/>
      </c>
      <c r="Y1804" s="6" t="n">
        <f aca="false">IFERROR(INDEX('20. Proveedor'!$A:$B,MATCH($A1804,'20. Proveedor'!$A:$A,0),2),"")</f>
        <v>29700</v>
      </c>
      <c r="Z1804" s="6" t="str">
        <f aca="false">IFERROR(INDEX('21. Saphirus'!$A:$B,MATCH($A1804,'21. Saphirus'!$A:$A,0),2),"")</f>
        <v/>
      </c>
    </row>
    <row r="1805" customFormat="false" ht="13.8" hidden="false" customHeight="false" outlineLevel="0" collapsed="false">
      <c r="A1805" s="5" t="s">
        <v>1842</v>
      </c>
      <c r="B1805" s="5" t="n">
        <v>5164</v>
      </c>
      <c r="C1805" s="5" t="s">
        <v>27</v>
      </c>
      <c r="D1805" s="6" t="str">
        <f aca="false">IFERROR(INDEX('1. Benavídez'!$A:$B,MATCH($A1805,'1. Benavídez'!$A:$A,0),2),"")</f>
        <v/>
      </c>
      <c r="E1805" s="6" t="str">
        <f aca="false">IFERROR(INDEX('2. Gallo'!$B:$D,MATCH($A1805,'2. Gallo'!$B:$B,0),3),"")</f>
        <v/>
      </c>
      <c r="F1805" s="6" t="str">
        <f aca="false">IFERROR(INDEX('3. Anea'!$B:$D,MATCH($A1805,'3. Anea'!$B:$B,0),2),"")</f>
        <v/>
      </c>
      <c r="G1805" s="6" t="str">
        <f aca="false">IFERROR(INDEX('4. Pilar'!$A:$C,MATCH($A1805,'4. Pilar'!$A:$A,0),2),"")</f>
        <v/>
      </c>
      <c r="H1805" s="6" t="str">
        <f aca="false">IFERROR(INDEX('5. Tortuguitas'!$B:$D,MATCH($A1805,'5. Tortuguitas'!$B:$B,0),2),"")</f>
        <v/>
      </c>
      <c r="I1805" s="6" t="str">
        <f aca="false">IFERROR(INDEX('6. Del Viso'!$A:$B,MATCH($A1805,'6. Del Viso'!$A:$A,0),3),"")</f>
        <v/>
      </c>
      <c r="J1805" s="6" t="str">
        <f aca="false">IFERROR(INDEX('7. Chica Glade'!$B:$F,MATCH($A1805,'7. Chica Glade'!$B:$B,0),2),"")</f>
        <v/>
      </c>
      <c r="K1805" s="6" t="str">
        <f aca="false">IFERROR(INDEX('8. Veterinaria'!$A:$B,MATCH($A1805,'8. Veterinaria'!$A:$A,0),2),"")</f>
        <v/>
      </c>
      <c r="L1805" s="6" t="str">
        <f aca="false">IFERROR(INDEX('9. Hipocampus'!$A:$B,MATCH($A1805,'9. Hipocampus'!$A:$A,0),2),"")</f>
        <v/>
      </c>
      <c r="M1805" s="6" t="str">
        <f aca="false">IFERROR(INDEX('11. Mundo Mascotas'!$B:$D,MATCH($A1805,'11. Mundo Mascotas'!$B:$B,0),2),"")</f>
        <v/>
      </c>
      <c r="N1805" s="6" t="str">
        <f aca="false">IFERROR(INDEX('12. Yaguar'!$B:$E,MATCH($A1805,'12. Yaguar'!$B:$B,0),2),"")</f>
        <v/>
      </c>
      <c r="O1805" s="6" t="str">
        <f aca="false">IFERROR(INDEX('13. King Clor'!$A:$B,MATCH($A1805,'13. King Clor'!$A:$A,0),2),"")</f>
        <v/>
      </c>
      <c r="P1805" s="6" t="str">
        <f aca="false">IFERROR(INDEX('14. Diserquim'!$A:$B,MATCH($A1805,'14. Diserquim'!$A:$A,0),2),"")</f>
        <v/>
      </c>
      <c r="Q1805" s="6" t="str">
        <f aca="false">IFERROR(INDEX('15. Moreno'!$A:$B,MATCH($A1805,'15. Moreno'!$A:$A,0),2),"")</f>
        <v/>
      </c>
      <c r="R1805" s="6" t="str">
        <f aca="false">IFERROR(INDEX('10. Collares'!$J:$K,MATCH($A1805,'10. Collares'!$J:$J,0),2),"")</f>
        <v/>
      </c>
      <c r="S1805" s="6" t="str">
        <f aca="false">IFERROR(INDEX('13. King Clor'!$G:$H,MATCH($A1805,'13. King Clor'!$G:$G,0),2),"")</f>
        <v/>
      </c>
      <c r="T1805" s="6" t="str">
        <f aca="false">IFERROR(INDEX('10. Collares'!$A:$B,MATCH($A1805,'10. Collares'!$A:$A,0),2),"")</f>
        <v/>
      </c>
      <c r="U1805" s="6" t="str">
        <f aca="false">IFERROR(INDEX('16. Mis nietos'!$B:$C,MATCH($A1805,'16. Mis nietos'!$B:$B,0),2),"")</f>
        <v/>
      </c>
      <c r="V1805" s="6" t="str">
        <f aca="false">IFERROR(INDEX('17. Profesional Vet'!$A:$B,MATCH($A1805,'17. Profesional Vet'!$A:$A,0),2),"")</f>
        <v/>
      </c>
      <c r="W1805" s="6" t="str">
        <f aca="false">IFERROR(INDEX('18. Premier'!$A:$B,MATCH($A1805,'18. Premier'!$A:$A,0),2),"")</f>
        <v/>
      </c>
      <c r="X1805" s="6" t="str">
        <f aca="false">IFERROR(INDEX('19. Dacam'!$A:$B,MATCH($A1805,'19. Dacam'!$A:$A,0),2),"")</f>
        <v/>
      </c>
      <c r="Y1805" s="6" t="str">
        <f aca="false">IFERROR(INDEX('20. Proveedor'!$A:$B,MATCH($A1805,'20. Proveedor'!$A:$A,0),2),"")</f>
        <v/>
      </c>
      <c r="Z1805" s="6" t="str">
        <f aca="false">IFERROR(INDEX('21. Saphirus'!$A:$B,MATCH($A1805,'21. Saphirus'!$A:$A,0),2),"")</f>
        <v/>
      </c>
    </row>
    <row r="1806" customFormat="false" ht="13.8" hidden="false" customHeight="false" outlineLevel="0" collapsed="false">
      <c r="A1806" s="5" t="s">
        <v>1843</v>
      </c>
      <c r="B1806" s="5" t="n">
        <v>1221</v>
      </c>
      <c r="C1806" s="5" t="s">
        <v>29</v>
      </c>
      <c r="D1806" s="6" t="n">
        <f aca="false">IFERROR(INDEX('1. Benavídez'!$A:$B,MATCH($A1806,'1. Benavídez'!$A:$A,0),2),"")</f>
        <v>14980</v>
      </c>
      <c r="E1806" s="6" t="n">
        <f aca="false">IFERROR(INDEX('2. Gallo'!$B:$D,MATCH($A1806,'2. Gallo'!$B:$B,0),3),"")</f>
        <v>15567</v>
      </c>
      <c r="F1806" s="6" t="n">
        <f aca="false">IFERROR(INDEX('3. Anea'!$B:$D,MATCH($A1806,'3. Anea'!$B:$B,0),2),"")</f>
        <v>16962</v>
      </c>
      <c r="G1806" s="6" t="str">
        <f aca="false">IFERROR(INDEX('4. Pilar'!$A:$C,MATCH($A1806,'4. Pilar'!$A:$A,0),2),"")</f>
        <v/>
      </c>
      <c r="H1806" s="6" t="str">
        <f aca="false">IFERROR(INDEX('5. Tortuguitas'!$B:$D,MATCH($A1806,'5. Tortuguitas'!$B:$B,0),2),"")</f>
        <v/>
      </c>
      <c r="I1806" s="6" t="str">
        <f aca="false">IFERROR(INDEX('6. Del Viso'!$A:$B,MATCH($A1806,'6. Del Viso'!$A:$A,0),3),"")</f>
        <v/>
      </c>
      <c r="J1806" s="6" t="str">
        <f aca="false">IFERROR(INDEX('7. Chica Glade'!$B:$F,MATCH($A1806,'7. Chica Glade'!$B:$B,0),2),"")</f>
        <v/>
      </c>
      <c r="K1806" s="6" t="str">
        <f aca="false">IFERROR(INDEX('8. Veterinaria'!$A:$B,MATCH($A1806,'8. Veterinaria'!$A:$A,0),2),"")</f>
        <v/>
      </c>
      <c r="L1806" s="6" t="str">
        <f aca="false">IFERROR(INDEX('9. Hipocampus'!$A:$B,MATCH($A1806,'9. Hipocampus'!$A:$A,0),2),"")</f>
        <v/>
      </c>
      <c r="M1806" s="6" t="n">
        <f aca="false">IFERROR(INDEX('11. Mundo Mascotas'!$B:$D,MATCH($A1806,'11. Mundo Mascotas'!$B:$B,0),2),"")</f>
        <v>16464</v>
      </c>
      <c r="N1806" s="6" t="str">
        <f aca="false">IFERROR(INDEX('12. Yaguar'!$B:$E,MATCH($A1806,'12. Yaguar'!$B:$B,0),2),"")</f>
        <v/>
      </c>
      <c r="O1806" s="6" t="str">
        <f aca="false">IFERROR(INDEX('13. King Clor'!$A:$B,MATCH($A1806,'13. King Clor'!$A:$A,0),2),"")</f>
        <v/>
      </c>
      <c r="P1806" s="6" t="str">
        <f aca="false">IFERROR(INDEX('14. Diserquim'!$A:$B,MATCH($A1806,'14. Diserquim'!$A:$A,0),2),"")</f>
        <v/>
      </c>
      <c r="Q1806" s="6" t="str">
        <f aca="false">IFERROR(INDEX('15. Moreno'!$A:$B,MATCH($A1806,'15. Moreno'!$A:$A,0),2),"")</f>
        <v/>
      </c>
      <c r="R1806" s="6" t="str">
        <f aca="false">IFERROR(INDEX('10. Collares'!$J:$K,MATCH($A1806,'10. Collares'!$J:$J,0),2),"")</f>
        <v/>
      </c>
      <c r="S1806" s="6" t="str">
        <f aca="false">IFERROR(INDEX('13. King Clor'!$G:$H,MATCH($A1806,'13. King Clor'!$G:$G,0),2),"")</f>
        <v/>
      </c>
      <c r="T1806" s="6" t="str">
        <f aca="false">IFERROR(INDEX('10. Collares'!$A:$B,MATCH($A1806,'10. Collares'!$A:$A,0),2),"")</f>
        <v/>
      </c>
      <c r="U1806" s="6" t="str">
        <f aca="false">IFERROR(INDEX('16. Mis nietos'!$B:$C,MATCH($A1806,'16. Mis nietos'!$B:$B,0),2),"")</f>
        <v/>
      </c>
      <c r="V1806" s="6" t="str">
        <f aca="false">IFERROR(INDEX('17. Profesional Vet'!$A:$B,MATCH($A1806,'17. Profesional Vet'!$A:$A,0),2),"")</f>
        <v/>
      </c>
      <c r="W1806" s="6" t="str">
        <f aca="false">IFERROR(INDEX('18. Premier'!$A:$B,MATCH($A1806,'18. Premier'!$A:$A,0),2),"")</f>
        <v/>
      </c>
      <c r="X1806" s="6" t="str">
        <f aca="false">IFERROR(INDEX('19. Dacam'!$A:$B,MATCH($A1806,'19. Dacam'!$A:$A,0),2),"")</f>
        <v/>
      </c>
      <c r="Y1806" s="6" t="n">
        <f aca="false">IFERROR(INDEX('20. Proveedor'!$A:$B,MATCH($A1806,'20. Proveedor'!$A:$A,0),2),"")</f>
        <v>16720</v>
      </c>
      <c r="Z1806" s="6" t="str">
        <f aca="false">IFERROR(INDEX('21. Saphirus'!$A:$B,MATCH($A1806,'21. Saphirus'!$A:$A,0),2),"")</f>
        <v/>
      </c>
    </row>
    <row r="1807" customFormat="false" ht="13.8" hidden="false" customHeight="false" outlineLevel="0" collapsed="false">
      <c r="A1807" s="5" t="s">
        <v>1844</v>
      </c>
      <c r="B1807" s="5" t="n">
        <v>1222</v>
      </c>
      <c r="C1807" s="5" t="s">
        <v>29</v>
      </c>
      <c r="D1807" s="6" t="n">
        <f aca="false">IFERROR(INDEX('1. Benavídez'!$A:$B,MATCH($A1807,'1. Benavídez'!$A:$A,0),2),"")</f>
        <v>29131</v>
      </c>
      <c r="E1807" s="6" t="n">
        <f aca="false">IFERROR(INDEX('2. Gallo'!$B:$D,MATCH($A1807,'2. Gallo'!$B:$B,0),3),"")</f>
        <v>30265</v>
      </c>
      <c r="F1807" s="6" t="n">
        <f aca="false">IFERROR(INDEX('3. Anea'!$B:$D,MATCH($A1807,'3. Anea'!$B:$B,0),2),"")</f>
        <v>32832</v>
      </c>
      <c r="G1807" s="6" t="str">
        <f aca="false">IFERROR(INDEX('4. Pilar'!$A:$C,MATCH($A1807,'4. Pilar'!$A:$A,0),2),"")</f>
        <v/>
      </c>
      <c r="H1807" s="6" t="str">
        <f aca="false">IFERROR(INDEX('5. Tortuguitas'!$B:$D,MATCH($A1807,'5. Tortuguitas'!$B:$B,0),2),"")</f>
        <v/>
      </c>
      <c r="I1807" s="6" t="str">
        <f aca="false">IFERROR(INDEX('6. Del Viso'!$A:$B,MATCH($A1807,'6. Del Viso'!$A:$A,0),3),"")</f>
        <v/>
      </c>
      <c r="J1807" s="6" t="str">
        <f aca="false">IFERROR(INDEX('7. Chica Glade'!$B:$F,MATCH($A1807,'7. Chica Glade'!$B:$B,0),2),"")</f>
        <v/>
      </c>
      <c r="K1807" s="6" t="str">
        <f aca="false">IFERROR(INDEX('8. Veterinaria'!$A:$B,MATCH($A1807,'8. Veterinaria'!$A:$A,0),2),"")</f>
        <v/>
      </c>
      <c r="L1807" s="6" t="str">
        <f aca="false">IFERROR(INDEX('9. Hipocampus'!$A:$B,MATCH($A1807,'9. Hipocampus'!$A:$A,0),2),"")</f>
        <v/>
      </c>
      <c r="M1807" s="6" t="n">
        <f aca="false">IFERROR(INDEX('11. Mundo Mascotas'!$B:$D,MATCH($A1807,'11. Mundo Mascotas'!$B:$B,0),2),"")</f>
        <v>31909</v>
      </c>
      <c r="N1807" s="6" t="str">
        <f aca="false">IFERROR(INDEX('12. Yaguar'!$B:$E,MATCH($A1807,'12. Yaguar'!$B:$B,0),2),"")</f>
        <v/>
      </c>
      <c r="O1807" s="6" t="str">
        <f aca="false">IFERROR(INDEX('13. King Clor'!$A:$B,MATCH($A1807,'13. King Clor'!$A:$A,0),2),"")</f>
        <v/>
      </c>
      <c r="P1807" s="6" t="str">
        <f aca="false">IFERROR(INDEX('14. Diserquim'!$A:$B,MATCH($A1807,'14. Diserquim'!$A:$A,0),2),"")</f>
        <v/>
      </c>
      <c r="Q1807" s="6" t="str">
        <f aca="false">IFERROR(INDEX('15. Moreno'!$A:$B,MATCH($A1807,'15. Moreno'!$A:$A,0),2),"")</f>
        <v/>
      </c>
      <c r="R1807" s="6" t="str">
        <f aca="false">IFERROR(INDEX('10. Collares'!$J:$K,MATCH($A1807,'10. Collares'!$J:$J,0),2),"")</f>
        <v/>
      </c>
      <c r="S1807" s="6" t="str">
        <f aca="false">IFERROR(INDEX('13. King Clor'!$G:$H,MATCH($A1807,'13. King Clor'!$G:$G,0),2),"")</f>
        <v/>
      </c>
      <c r="T1807" s="6" t="str">
        <f aca="false">IFERROR(INDEX('10. Collares'!$A:$B,MATCH($A1807,'10. Collares'!$A:$A,0),2),"")</f>
        <v/>
      </c>
      <c r="U1807" s="6" t="str">
        <f aca="false">IFERROR(INDEX('16. Mis nietos'!$B:$C,MATCH($A1807,'16. Mis nietos'!$B:$B,0),2),"")</f>
        <v/>
      </c>
      <c r="V1807" s="6" t="str">
        <f aca="false">IFERROR(INDEX('17. Profesional Vet'!$A:$B,MATCH($A1807,'17. Profesional Vet'!$A:$A,0),2),"")</f>
        <v/>
      </c>
      <c r="W1807" s="6" t="str">
        <f aca="false">IFERROR(INDEX('18. Premier'!$A:$B,MATCH($A1807,'18. Premier'!$A:$A,0),2),"")</f>
        <v/>
      </c>
      <c r="X1807" s="6" t="str">
        <f aca="false">IFERROR(INDEX('19. Dacam'!$A:$B,MATCH($A1807,'19. Dacam'!$A:$A,0),2),"")</f>
        <v/>
      </c>
      <c r="Y1807" s="6" t="str">
        <f aca="false">IFERROR(INDEX('20. Proveedor'!$A:$B,MATCH($A1807,'20. Proveedor'!$A:$A,0),2),"")</f>
        <v/>
      </c>
      <c r="Z1807" s="6" t="str">
        <f aca="false">IFERROR(INDEX('21. Saphirus'!$A:$B,MATCH($A1807,'21. Saphirus'!$A:$A,0),2),"")</f>
        <v/>
      </c>
    </row>
    <row r="1808" customFormat="false" ht="13.8" hidden="false" customHeight="false" outlineLevel="0" collapsed="false">
      <c r="A1808" s="5" t="s">
        <v>1845</v>
      </c>
      <c r="B1808" s="5" t="n">
        <v>5165</v>
      </c>
      <c r="C1808" s="5" t="s">
        <v>134</v>
      </c>
      <c r="D1808" s="6" t="str">
        <f aca="false">IFERROR(INDEX('1. Benavídez'!$A:$B,MATCH($A1808,'1. Benavídez'!$A:$A,0),2),"")</f>
        <v/>
      </c>
      <c r="E1808" s="6" t="str">
        <f aca="false">IFERROR(INDEX('2. Gallo'!$B:$D,MATCH($A1808,'2. Gallo'!$B:$B,0),3),"")</f>
        <v/>
      </c>
      <c r="F1808" s="6" t="str">
        <f aca="false">IFERROR(INDEX('3. Anea'!$B:$D,MATCH($A1808,'3. Anea'!$B:$B,0),2),"")</f>
        <v/>
      </c>
      <c r="G1808" s="6" t="str">
        <f aca="false">IFERROR(INDEX('4. Pilar'!$A:$C,MATCH($A1808,'4. Pilar'!$A:$A,0),2),"")</f>
        <v/>
      </c>
      <c r="H1808" s="6" t="str">
        <f aca="false">IFERROR(INDEX('5. Tortuguitas'!$B:$D,MATCH($A1808,'5. Tortuguitas'!$B:$B,0),2),"")</f>
        <v/>
      </c>
      <c r="I1808" s="6" t="str">
        <f aca="false">IFERROR(INDEX('6. Del Viso'!$A:$B,MATCH($A1808,'6. Del Viso'!$A:$A,0),3),"")</f>
        <v/>
      </c>
      <c r="J1808" s="6" t="str">
        <f aca="false">IFERROR(INDEX('7. Chica Glade'!$B:$F,MATCH($A1808,'7. Chica Glade'!$B:$B,0),2),"")</f>
        <v/>
      </c>
      <c r="K1808" s="6" t="str">
        <f aca="false">IFERROR(INDEX('8. Veterinaria'!$A:$B,MATCH($A1808,'8. Veterinaria'!$A:$A,0),2),"")</f>
        <v/>
      </c>
      <c r="L1808" s="6" t="str">
        <f aca="false">IFERROR(INDEX('9. Hipocampus'!$A:$B,MATCH($A1808,'9. Hipocampus'!$A:$A,0),2),"")</f>
        <v/>
      </c>
      <c r="M1808" s="6" t="str">
        <f aca="false">IFERROR(INDEX('11. Mundo Mascotas'!$B:$D,MATCH($A1808,'11. Mundo Mascotas'!$B:$B,0),2),"")</f>
        <v/>
      </c>
      <c r="N1808" s="6" t="str">
        <f aca="false">IFERROR(INDEX('12. Yaguar'!$B:$E,MATCH($A1808,'12. Yaguar'!$B:$B,0),2),"")</f>
        <v/>
      </c>
      <c r="O1808" s="6" t="str">
        <f aca="false">IFERROR(INDEX('13. King Clor'!$A:$B,MATCH($A1808,'13. King Clor'!$A:$A,0),2),"")</f>
        <v/>
      </c>
      <c r="P1808" s="6" t="str">
        <f aca="false">IFERROR(INDEX('14. Diserquim'!$A:$B,MATCH($A1808,'14. Diserquim'!$A:$A,0),2),"")</f>
        <v/>
      </c>
      <c r="Q1808" s="6" t="str">
        <f aca="false">IFERROR(INDEX('15. Moreno'!$A:$B,MATCH($A1808,'15. Moreno'!$A:$A,0),2),"")</f>
        <v/>
      </c>
      <c r="R1808" s="6" t="str">
        <f aca="false">IFERROR(INDEX('10. Collares'!$J:$K,MATCH($A1808,'10. Collares'!$J:$J,0),2),"")</f>
        <v/>
      </c>
      <c r="S1808" s="6" t="str">
        <f aca="false">IFERROR(INDEX('13. King Clor'!$G:$H,MATCH($A1808,'13. King Clor'!$G:$G,0),2),"")</f>
        <v/>
      </c>
      <c r="T1808" s="6" t="str">
        <f aca="false">IFERROR(INDEX('10. Collares'!$A:$B,MATCH($A1808,'10. Collares'!$A:$A,0),2),"")</f>
        <v/>
      </c>
      <c r="U1808" s="6" t="str">
        <f aca="false">IFERROR(INDEX('16. Mis nietos'!$B:$C,MATCH($A1808,'16. Mis nietos'!$B:$B,0),2),"")</f>
        <v/>
      </c>
      <c r="V1808" s="6" t="str">
        <f aca="false">IFERROR(INDEX('17. Profesional Vet'!$A:$B,MATCH($A1808,'17. Profesional Vet'!$A:$A,0),2),"")</f>
        <v/>
      </c>
      <c r="W1808" s="6" t="str">
        <f aca="false">IFERROR(INDEX('18. Premier'!$A:$B,MATCH($A1808,'18. Premier'!$A:$A,0),2),"")</f>
        <v/>
      </c>
      <c r="X1808" s="6" t="str">
        <f aca="false">IFERROR(INDEX('19. Dacam'!$A:$B,MATCH($A1808,'19. Dacam'!$A:$A,0),2),"")</f>
        <v/>
      </c>
      <c r="Y1808" s="6" t="str">
        <f aca="false">IFERROR(INDEX('20. Proveedor'!$A:$B,MATCH($A1808,'20. Proveedor'!$A:$A,0),2),"")</f>
        <v/>
      </c>
      <c r="Z1808" s="6" t="str">
        <f aca="false">IFERROR(INDEX('21. Saphirus'!$A:$B,MATCH($A1808,'21. Saphirus'!$A:$A,0),2),"")</f>
        <v/>
      </c>
    </row>
    <row r="1809" customFormat="false" ht="13.8" hidden="false" customHeight="false" outlineLevel="0" collapsed="false">
      <c r="A1809" s="5" t="s">
        <v>1846</v>
      </c>
      <c r="B1809" s="5" t="n">
        <v>1223</v>
      </c>
      <c r="C1809" s="5" t="s">
        <v>147</v>
      </c>
      <c r="D1809" s="6" t="n">
        <f aca="false">IFERROR(INDEX('1. Benavídez'!$A:$B,MATCH($A1809,'1. Benavídez'!$A:$A,0),2),"")</f>
        <v>13986</v>
      </c>
      <c r="E1809" s="6" t="n">
        <f aca="false">IFERROR(INDEX('2. Gallo'!$B:$D,MATCH($A1809,'2. Gallo'!$B:$B,0),3),"")</f>
        <v>14292</v>
      </c>
      <c r="F1809" s="6" t="n">
        <f aca="false">IFERROR(INDEX('3. Anea'!$B:$D,MATCH($A1809,'3. Anea'!$B:$B,0),2),"")</f>
        <v>15347</v>
      </c>
      <c r="G1809" s="6" t="str">
        <f aca="false">IFERROR(INDEX('4. Pilar'!$A:$C,MATCH($A1809,'4. Pilar'!$A:$A,0),2),"")</f>
        <v/>
      </c>
      <c r="H1809" s="6" t="str">
        <f aca="false">IFERROR(INDEX('5. Tortuguitas'!$B:$D,MATCH($A1809,'5. Tortuguitas'!$B:$B,0),2),"")</f>
        <v/>
      </c>
      <c r="I1809" s="6" t="str">
        <f aca="false">IFERROR(INDEX('6. Del Viso'!$A:$B,MATCH($A1809,'6. Del Viso'!$A:$A,0),3),"")</f>
        <v/>
      </c>
      <c r="J1809" s="6" t="str">
        <f aca="false">IFERROR(INDEX('7. Chica Glade'!$B:$F,MATCH($A1809,'7. Chica Glade'!$B:$B,0),2),"")</f>
        <v/>
      </c>
      <c r="K1809" s="6" t="str">
        <f aca="false">IFERROR(INDEX('8. Veterinaria'!$A:$B,MATCH($A1809,'8. Veterinaria'!$A:$A,0),2),"")</f>
        <v/>
      </c>
      <c r="L1809" s="6" t="str">
        <f aca="false">IFERROR(INDEX('9. Hipocampus'!$A:$B,MATCH($A1809,'9. Hipocampus'!$A:$A,0),2),"")</f>
        <v/>
      </c>
      <c r="M1809" s="6" t="n">
        <f aca="false">IFERROR(INDEX('11. Mundo Mascotas'!$B:$D,MATCH($A1809,'11. Mundo Mascotas'!$B:$B,0),2),"")</f>
        <v>15131</v>
      </c>
      <c r="N1809" s="6" t="str">
        <f aca="false">IFERROR(INDEX('12. Yaguar'!$B:$E,MATCH($A1809,'12. Yaguar'!$B:$B,0),2),"")</f>
        <v/>
      </c>
      <c r="O1809" s="6" t="str">
        <f aca="false">IFERROR(INDEX('13. King Clor'!$A:$B,MATCH($A1809,'13. King Clor'!$A:$A,0),2),"")</f>
        <v/>
      </c>
      <c r="P1809" s="6" t="str">
        <f aca="false">IFERROR(INDEX('14. Diserquim'!$A:$B,MATCH($A1809,'14. Diserquim'!$A:$A,0),2),"")</f>
        <v/>
      </c>
      <c r="Q1809" s="6" t="str">
        <f aca="false">IFERROR(INDEX('15. Moreno'!$A:$B,MATCH($A1809,'15. Moreno'!$A:$A,0),2),"")</f>
        <v/>
      </c>
      <c r="R1809" s="6" t="str">
        <f aca="false">IFERROR(INDEX('10. Collares'!$J:$K,MATCH($A1809,'10. Collares'!$J:$J,0),2),"")</f>
        <v/>
      </c>
      <c r="S1809" s="6" t="str">
        <f aca="false">IFERROR(INDEX('13. King Clor'!$G:$H,MATCH($A1809,'13. King Clor'!$G:$G,0),2),"")</f>
        <v/>
      </c>
      <c r="T1809" s="6" t="str">
        <f aca="false">IFERROR(INDEX('10. Collares'!$A:$B,MATCH($A1809,'10. Collares'!$A:$A,0),2),"")</f>
        <v/>
      </c>
      <c r="U1809" s="6" t="str">
        <f aca="false">IFERROR(INDEX('16. Mis nietos'!$B:$C,MATCH($A1809,'16. Mis nietos'!$B:$B,0),2),"")</f>
        <v/>
      </c>
      <c r="V1809" s="6" t="str">
        <f aca="false">IFERROR(INDEX('17. Profesional Vet'!$A:$B,MATCH($A1809,'17. Profesional Vet'!$A:$A,0),2),"")</f>
        <v/>
      </c>
      <c r="W1809" s="6" t="str">
        <f aca="false">IFERROR(INDEX('18. Premier'!$A:$B,MATCH($A1809,'18. Premier'!$A:$A,0),2),"")</f>
        <v/>
      </c>
      <c r="X1809" s="6" t="str">
        <f aca="false">IFERROR(INDEX('19. Dacam'!$A:$B,MATCH($A1809,'19. Dacam'!$A:$A,0),2),"")</f>
        <v/>
      </c>
      <c r="Y1809" s="6" t="n">
        <f aca="false">IFERROR(INDEX('20. Proveedor'!$A:$B,MATCH($A1809,'20. Proveedor'!$A:$A,0),2),"")</f>
        <v>15180</v>
      </c>
      <c r="Z1809" s="6" t="str">
        <f aca="false">IFERROR(INDEX('21. Saphirus'!$A:$B,MATCH($A1809,'21. Saphirus'!$A:$A,0),2),"")</f>
        <v/>
      </c>
    </row>
    <row r="1810" customFormat="false" ht="13.8" hidden="false" customHeight="false" outlineLevel="0" collapsed="false">
      <c r="A1810" s="5" t="s">
        <v>1847</v>
      </c>
      <c r="B1810" s="5" t="n">
        <v>1224</v>
      </c>
      <c r="C1810" s="5" t="s">
        <v>147</v>
      </c>
      <c r="D1810" s="6" t="n">
        <f aca="false">IFERROR(INDEX('1. Benavídez'!$A:$B,MATCH($A1810,'1. Benavídez'!$A:$A,0),2),"")</f>
        <v>18715</v>
      </c>
      <c r="E1810" s="6" t="n">
        <f aca="false">IFERROR(INDEX('2. Gallo'!$B:$D,MATCH($A1810,'2. Gallo'!$B:$B,0),3),"")</f>
        <v>19451</v>
      </c>
      <c r="F1810" s="6" t="n">
        <f aca="false">IFERROR(INDEX('3. Anea'!$B:$D,MATCH($A1810,'3. Anea'!$B:$B,0),2),"")</f>
        <v>19566</v>
      </c>
      <c r="G1810" s="6" t="str">
        <f aca="false">IFERROR(INDEX('4. Pilar'!$A:$C,MATCH($A1810,'4. Pilar'!$A:$A,0),2),"")</f>
        <v/>
      </c>
      <c r="H1810" s="6" t="str">
        <f aca="false">IFERROR(INDEX('5. Tortuguitas'!$B:$D,MATCH($A1810,'5. Tortuguitas'!$B:$B,0),2),"")</f>
        <v/>
      </c>
      <c r="I1810" s="6" t="str">
        <f aca="false">IFERROR(INDEX('6. Del Viso'!$A:$B,MATCH($A1810,'6. Del Viso'!$A:$A,0),3),"")</f>
        <v/>
      </c>
      <c r="J1810" s="6" t="str">
        <f aca="false">IFERROR(INDEX('7. Chica Glade'!$B:$F,MATCH($A1810,'7. Chica Glade'!$B:$B,0),2),"")</f>
        <v/>
      </c>
      <c r="K1810" s="6" t="str">
        <f aca="false">IFERROR(INDEX('8. Veterinaria'!$A:$B,MATCH($A1810,'8. Veterinaria'!$A:$A,0),2),"")</f>
        <v/>
      </c>
      <c r="L1810" s="6" t="str">
        <f aca="false">IFERROR(INDEX('9. Hipocampus'!$A:$B,MATCH($A1810,'9. Hipocampus'!$A:$A,0),2),"")</f>
        <v/>
      </c>
      <c r="M1810" s="6" t="n">
        <f aca="false">IFERROR(INDEX('11. Mundo Mascotas'!$B:$D,MATCH($A1810,'11. Mundo Mascotas'!$B:$B,0),2),"")</f>
        <v>21090</v>
      </c>
      <c r="N1810" s="6" t="str">
        <f aca="false">IFERROR(INDEX('12. Yaguar'!$B:$E,MATCH($A1810,'12. Yaguar'!$B:$B,0),2),"")</f>
        <v/>
      </c>
      <c r="O1810" s="6" t="str">
        <f aca="false">IFERROR(INDEX('13. King Clor'!$A:$B,MATCH($A1810,'13. King Clor'!$A:$A,0),2),"")</f>
        <v/>
      </c>
      <c r="P1810" s="6" t="str">
        <f aca="false">IFERROR(INDEX('14. Diserquim'!$A:$B,MATCH($A1810,'14. Diserquim'!$A:$A,0),2),"")</f>
        <v/>
      </c>
      <c r="Q1810" s="6" t="str">
        <f aca="false">IFERROR(INDEX('15. Moreno'!$A:$B,MATCH($A1810,'15. Moreno'!$A:$A,0),2),"")</f>
        <v/>
      </c>
      <c r="R1810" s="6" t="str">
        <f aca="false">IFERROR(INDEX('10. Collares'!$J:$K,MATCH($A1810,'10. Collares'!$J:$J,0),2),"")</f>
        <v/>
      </c>
      <c r="S1810" s="6" t="str">
        <f aca="false">IFERROR(INDEX('13. King Clor'!$G:$H,MATCH($A1810,'13. King Clor'!$G:$G,0),2),"")</f>
        <v/>
      </c>
      <c r="T1810" s="6" t="str">
        <f aca="false">IFERROR(INDEX('10. Collares'!$A:$B,MATCH($A1810,'10. Collares'!$A:$A,0),2),"")</f>
        <v/>
      </c>
      <c r="U1810" s="6" t="str">
        <f aca="false">IFERROR(INDEX('16. Mis nietos'!$B:$C,MATCH($A1810,'16. Mis nietos'!$B:$B,0),2),"")</f>
        <v/>
      </c>
      <c r="V1810" s="6" t="str">
        <f aca="false">IFERROR(INDEX('17. Profesional Vet'!$A:$B,MATCH($A1810,'17. Profesional Vet'!$A:$A,0),2),"")</f>
        <v/>
      </c>
      <c r="W1810" s="6" t="str">
        <f aca="false">IFERROR(INDEX('18. Premier'!$A:$B,MATCH($A1810,'18. Premier'!$A:$A,0),2),"")</f>
        <v/>
      </c>
      <c r="X1810" s="6" t="str">
        <f aca="false">IFERROR(INDEX('19. Dacam'!$A:$B,MATCH($A1810,'19. Dacam'!$A:$A,0),2),"")</f>
        <v/>
      </c>
      <c r="Y1810" s="6" t="n">
        <f aca="false">IFERROR(INDEX('20. Proveedor'!$A:$B,MATCH($A1810,'20. Proveedor'!$A:$A,0),2),"")</f>
        <v>20790</v>
      </c>
      <c r="Z1810" s="6" t="str">
        <f aca="false">IFERROR(INDEX('21. Saphirus'!$A:$B,MATCH($A1810,'21. Saphirus'!$A:$A,0),2),"")</f>
        <v/>
      </c>
    </row>
    <row r="1811" customFormat="false" ht="13.8" hidden="false" customHeight="false" outlineLevel="0" collapsed="false">
      <c r="A1811" s="5" t="s">
        <v>1848</v>
      </c>
      <c r="B1811" s="5" t="n">
        <v>1905933</v>
      </c>
      <c r="C1811" s="5" t="s">
        <v>134</v>
      </c>
      <c r="D1811" s="6" t="str">
        <f aca="false">IFERROR(INDEX('1. Benavídez'!$A:$B,MATCH($A1811,'1. Benavídez'!$A:$A,0),2),"")</f>
        <v/>
      </c>
      <c r="E1811" s="6" t="str">
        <f aca="false">IFERROR(INDEX('2. Gallo'!$B:$D,MATCH($A1811,'2. Gallo'!$B:$B,0),3),"")</f>
        <v/>
      </c>
      <c r="F1811" s="6" t="str">
        <f aca="false">IFERROR(INDEX('3. Anea'!$B:$D,MATCH($A1811,'3. Anea'!$B:$B,0),2),"")</f>
        <v/>
      </c>
      <c r="G1811" s="6" t="str">
        <f aca="false">IFERROR(INDEX('4. Pilar'!$A:$C,MATCH($A1811,'4. Pilar'!$A:$A,0),2),"")</f>
        <v/>
      </c>
      <c r="H1811" s="6" t="str">
        <f aca="false">IFERROR(INDEX('5. Tortuguitas'!$B:$D,MATCH($A1811,'5. Tortuguitas'!$B:$B,0),2),"")</f>
        <v/>
      </c>
      <c r="I1811" s="6" t="str">
        <f aca="false">IFERROR(INDEX('6. Del Viso'!$A:$B,MATCH($A1811,'6. Del Viso'!$A:$A,0),3),"")</f>
        <v/>
      </c>
      <c r="J1811" s="6" t="str">
        <f aca="false">IFERROR(INDEX('7. Chica Glade'!$B:$F,MATCH($A1811,'7. Chica Glade'!$B:$B,0),2),"")</f>
        <v/>
      </c>
      <c r="K1811" s="6" t="str">
        <f aca="false">IFERROR(INDEX('8. Veterinaria'!$A:$B,MATCH($A1811,'8. Veterinaria'!$A:$A,0),2),"")</f>
        <v/>
      </c>
      <c r="L1811" s="6" t="str">
        <f aca="false">IFERROR(INDEX('9. Hipocampus'!$A:$B,MATCH($A1811,'9. Hipocampus'!$A:$A,0),2),"")</f>
        <v/>
      </c>
      <c r="M1811" s="6" t="str">
        <f aca="false">IFERROR(INDEX('11. Mundo Mascotas'!$B:$D,MATCH($A1811,'11. Mundo Mascotas'!$B:$B,0),2),"")</f>
        <v/>
      </c>
      <c r="N1811" s="6" t="str">
        <f aca="false">IFERROR(INDEX('12. Yaguar'!$B:$E,MATCH($A1811,'12. Yaguar'!$B:$B,0),2),"")</f>
        <v/>
      </c>
      <c r="O1811" s="6" t="str">
        <f aca="false">IFERROR(INDEX('13. King Clor'!$A:$B,MATCH($A1811,'13. King Clor'!$A:$A,0),2),"")</f>
        <v/>
      </c>
      <c r="P1811" s="6" t="str">
        <f aca="false">IFERROR(INDEX('14. Diserquim'!$A:$B,MATCH($A1811,'14. Diserquim'!$A:$A,0),2),"")</f>
        <v/>
      </c>
      <c r="Q1811" s="6" t="str">
        <f aca="false">IFERROR(INDEX('15. Moreno'!$A:$B,MATCH($A1811,'15. Moreno'!$A:$A,0),2),"")</f>
        <v/>
      </c>
      <c r="R1811" s="6" t="str">
        <f aca="false">IFERROR(INDEX('10. Collares'!$J:$K,MATCH($A1811,'10. Collares'!$J:$J,0),2),"")</f>
        <v/>
      </c>
      <c r="S1811" s="6" t="str">
        <f aca="false">IFERROR(INDEX('13. King Clor'!$G:$H,MATCH($A1811,'13. King Clor'!$G:$G,0),2),"")</f>
        <v/>
      </c>
      <c r="T1811" s="6" t="str">
        <f aca="false">IFERROR(INDEX('10. Collares'!$A:$B,MATCH($A1811,'10. Collares'!$A:$A,0),2),"")</f>
        <v/>
      </c>
      <c r="U1811" s="6" t="str">
        <f aca="false">IFERROR(INDEX('16. Mis nietos'!$B:$C,MATCH($A1811,'16. Mis nietos'!$B:$B,0),2),"")</f>
        <v/>
      </c>
      <c r="V1811" s="6" t="str">
        <f aca="false">IFERROR(INDEX('17. Profesional Vet'!$A:$B,MATCH($A1811,'17. Profesional Vet'!$A:$A,0),2),"")</f>
        <v/>
      </c>
      <c r="W1811" s="6" t="str">
        <f aca="false">IFERROR(INDEX('18. Premier'!$A:$B,MATCH($A1811,'18. Premier'!$A:$A,0),2),"")</f>
        <v/>
      </c>
      <c r="X1811" s="6" t="str">
        <f aca="false">IFERROR(INDEX('19. Dacam'!$A:$B,MATCH($A1811,'19. Dacam'!$A:$A,0),2),"")</f>
        <v/>
      </c>
      <c r="Y1811" s="6" t="str">
        <f aca="false">IFERROR(INDEX('20. Proveedor'!$A:$B,MATCH($A1811,'20. Proveedor'!$A:$A,0),2),"")</f>
        <v/>
      </c>
      <c r="Z1811" s="6" t="str">
        <f aca="false">IFERROR(INDEX('21. Saphirus'!$A:$B,MATCH($A1811,'21. Saphirus'!$A:$A,0),2),"")</f>
        <v/>
      </c>
    </row>
    <row r="1812" customFormat="false" ht="13.8" hidden="false" customHeight="false" outlineLevel="0" collapsed="false">
      <c r="A1812" s="5" t="s">
        <v>1849</v>
      </c>
      <c r="B1812" s="5" t="n">
        <v>1906068</v>
      </c>
      <c r="C1812" s="5" t="s">
        <v>147</v>
      </c>
      <c r="D1812" s="6" t="str">
        <f aca="false">IFERROR(INDEX('1. Benavídez'!$A:$B,MATCH($A1812,'1. Benavídez'!$A:$A,0),2),"")</f>
        <v/>
      </c>
      <c r="E1812" s="6" t="str">
        <f aca="false">IFERROR(INDEX('2. Gallo'!$B:$D,MATCH($A1812,'2. Gallo'!$B:$B,0),3),"")</f>
        <v/>
      </c>
      <c r="F1812" s="6" t="str">
        <f aca="false">IFERROR(INDEX('3. Anea'!$B:$D,MATCH($A1812,'3. Anea'!$B:$B,0),2),"")</f>
        <v/>
      </c>
      <c r="G1812" s="6" t="str">
        <f aca="false">IFERROR(INDEX('4. Pilar'!$A:$C,MATCH($A1812,'4. Pilar'!$A:$A,0),2),"")</f>
        <v/>
      </c>
      <c r="H1812" s="6" t="str">
        <f aca="false">IFERROR(INDEX('5. Tortuguitas'!$B:$D,MATCH($A1812,'5. Tortuguitas'!$B:$B,0),2),"")</f>
        <v/>
      </c>
      <c r="I1812" s="6" t="str">
        <f aca="false">IFERROR(INDEX('6. Del Viso'!$A:$B,MATCH($A1812,'6. Del Viso'!$A:$A,0),3),"")</f>
        <v/>
      </c>
      <c r="J1812" s="6" t="str">
        <f aca="false">IFERROR(INDEX('7. Chica Glade'!$B:$F,MATCH($A1812,'7. Chica Glade'!$B:$B,0),2),"")</f>
        <v/>
      </c>
      <c r="K1812" s="6" t="str">
        <f aca="false">IFERROR(INDEX('8. Veterinaria'!$A:$B,MATCH($A1812,'8. Veterinaria'!$A:$A,0),2),"")</f>
        <v/>
      </c>
      <c r="L1812" s="6" t="str">
        <f aca="false">IFERROR(INDEX('9. Hipocampus'!$A:$B,MATCH($A1812,'9. Hipocampus'!$A:$A,0),2),"")</f>
        <v/>
      </c>
      <c r="M1812" s="6" t="str">
        <f aca="false">IFERROR(INDEX('11. Mundo Mascotas'!$B:$D,MATCH($A1812,'11. Mundo Mascotas'!$B:$B,0),2),"")</f>
        <v/>
      </c>
      <c r="N1812" s="6" t="str">
        <f aca="false">IFERROR(INDEX('12. Yaguar'!$B:$E,MATCH($A1812,'12. Yaguar'!$B:$B,0),2),"")</f>
        <v/>
      </c>
      <c r="O1812" s="6" t="str">
        <f aca="false">IFERROR(INDEX('13. King Clor'!$A:$B,MATCH($A1812,'13. King Clor'!$A:$A,0),2),"")</f>
        <v/>
      </c>
      <c r="P1812" s="6" t="str">
        <f aca="false">IFERROR(INDEX('14. Diserquim'!$A:$B,MATCH($A1812,'14. Diserquim'!$A:$A,0),2),"")</f>
        <v/>
      </c>
      <c r="Q1812" s="6" t="str">
        <f aca="false">IFERROR(INDEX('15. Moreno'!$A:$B,MATCH($A1812,'15. Moreno'!$A:$A,0),2),"")</f>
        <v/>
      </c>
      <c r="R1812" s="6" t="str">
        <f aca="false">IFERROR(INDEX('10. Collares'!$J:$K,MATCH($A1812,'10. Collares'!$J:$J,0),2),"")</f>
        <v/>
      </c>
      <c r="S1812" s="6" t="str">
        <f aca="false">IFERROR(INDEX('13. King Clor'!$G:$H,MATCH($A1812,'13. King Clor'!$G:$G,0),2),"")</f>
        <v/>
      </c>
      <c r="T1812" s="6" t="str">
        <f aca="false">IFERROR(INDEX('10. Collares'!$A:$B,MATCH($A1812,'10. Collares'!$A:$A,0),2),"")</f>
        <v/>
      </c>
      <c r="U1812" s="6" t="str">
        <f aca="false">IFERROR(INDEX('16. Mis nietos'!$B:$C,MATCH($A1812,'16. Mis nietos'!$B:$B,0),2),"")</f>
        <v/>
      </c>
      <c r="V1812" s="6" t="str">
        <f aca="false">IFERROR(INDEX('17. Profesional Vet'!$A:$B,MATCH($A1812,'17. Profesional Vet'!$A:$A,0),2),"")</f>
        <v/>
      </c>
      <c r="W1812" s="6" t="str">
        <f aca="false">IFERROR(INDEX('18. Premier'!$A:$B,MATCH($A1812,'18. Premier'!$A:$A,0),2),"")</f>
        <v/>
      </c>
      <c r="X1812" s="6" t="str">
        <f aca="false">IFERROR(INDEX('19. Dacam'!$A:$B,MATCH($A1812,'19. Dacam'!$A:$A,0),2),"")</f>
        <v/>
      </c>
      <c r="Y1812" s="6" t="str">
        <f aca="false">IFERROR(INDEX('20. Proveedor'!$A:$B,MATCH($A1812,'20. Proveedor'!$A:$A,0),2),"")</f>
        <v/>
      </c>
      <c r="Z1812" s="6" t="str">
        <f aca="false">IFERROR(INDEX('21. Saphirus'!$A:$B,MATCH($A1812,'21. Saphirus'!$A:$A,0),2),"")</f>
        <v/>
      </c>
    </row>
    <row r="1813" customFormat="false" ht="13.8" hidden="false" customHeight="false" outlineLevel="0" collapsed="false">
      <c r="A1813" s="5" t="s">
        <v>1850</v>
      </c>
      <c r="B1813" s="5" t="n">
        <v>1226</v>
      </c>
      <c r="C1813" s="5" t="s">
        <v>147</v>
      </c>
      <c r="D1813" s="6" t="str">
        <f aca="false">IFERROR(INDEX('1. Benavídez'!$A:$B,MATCH($A1813,'1. Benavídez'!$A:$A,0),2),"")</f>
        <v/>
      </c>
      <c r="E1813" s="6" t="n">
        <f aca="false">IFERROR(INDEX('2. Gallo'!$B:$D,MATCH($A1813,'2. Gallo'!$B:$B,0),3),"")</f>
        <v>14292</v>
      </c>
      <c r="F1813" s="6" t="str">
        <f aca="false">IFERROR(INDEX('3. Anea'!$B:$D,MATCH($A1813,'3. Anea'!$B:$B,0),2),"")</f>
        <v/>
      </c>
      <c r="G1813" s="6" t="str">
        <f aca="false">IFERROR(INDEX('4. Pilar'!$A:$C,MATCH($A1813,'4. Pilar'!$A:$A,0),2),"")</f>
        <v/>
      </c>
      <c r="H1813" s="6" t="str">
        <f aca="false">IFERROR(INDEX('5. Tortuguitas'!$B:$D,MATCH($A1813,'5. Tortuguitas'!$B:$B,0),2),"")</f>
        <v/>
      </c>
      <c r="I1813" s="6" t="str">
        <f aca="false">IFERROR(INDEX('6. Del Viso'!$A:$B,MATCH($A1813,'6. Del Viso'!$A:$A,0),3),"")</f>
        <v/>
      </c>
      <c r="J1813" s="6" t="str">
        <f aca="false">IFERROR(INDEX('7. Chica Glade'!$B:$F,MATCH($A1813,'7. Chica Glade'!$B:$B,0),2),"")</f>
        <v/>
      </c>
      <c r="K1813" s="6" t="str">
        <f aca="false">IFERROR(INDEX('8. Veterinaria'!$A:$B,MATCH($A1813,'8. Veterinaria'!$A:$A,0),2),"")</f>
        <v/>
      </c>
      <c r="L1813" s="6" t="str">
        <f aca="false">IFERROR(INDEX('9. Hipocampus'!$A:$B,MATCH($A1813,'9. Hipocampus'!$A:$A,0),2),"")</f>
        <v/>
      </c>
      <c r="M1813" s="6" t="str">
        <f aca="false">IFERROR(INDEX('11. Mundo Mascotas'!$B:$D,MATCH($A1813,'11. Mundo Mascotas'!$B:$B,0),2),"")</f>
        <v/>
      </c>
      <c r="N1813" s="6" t="str">
        <f aca="false">IFERROR(INDEX('12. Yaguar'!$B:$E,MATCH($A1813,'12. Yaguar'!$B:$B,0),2),"")</f>
        <v/>
      </c>
      <c r="O1813" s="6" t="str">
        <f aca="false">IFERROR(INDEX('13. King Clor'!$A:$B,MATCH($A1813,'13. King Clor'!$A:$A,0),2),"")</f>
        <v/>
      </c>
      <c r="P1813" s="6" t="str">
        <f aca="false">IFERROR(INDEX('14. Diserquim'!$A:$B,MATCH($A1813,'14. Diserquim'!$A:$A,0),2),"")</f>
        <v/>
      </c>
      <c r="Q1813" s="6" t="str">
        <f aca="false">IFERROR(INDEX('15. Moreno'!$A:$B,MATCH($A1813,'15. Moreno'!$A:$A,0),2),"")</f>
        <v/>
      </c>
      <c r="R1813" s="6" t="str">
        <f aca="false">IFERROR(INDEX('10. Collares'!$J:$K,MATCH($A1813,'10. Collares'!$J:$J,0),2),"")</f>
        <v/>
      </c>
      <c r="S1813" s="6" t="str">
        <f aca="false">IFERROR(INDEX('13. King Clor'!$G:$H,MATCH($A1813,'13. King Clor'!$G:$G,0),2),"")</f>
        <v/>
      </c>
      <c r="T1813" s="6" t="str">
        <f aca="false">IFERROR(INDEX('10. Collares'!$A:$B,MATCH($A1813,'10. Collares'!$A:$A,0),2),"")</f>
        <v/>
      </c>
      <c r="U1813" s="6" t="str">
        <f aca="false">IFERROR(INDEX('16. Mis nietos'!$B:$C,MATCH($A1813,'16. Mis nietos'!$B:$B,0),2),"")</f>
        <v/>
      </c>
      <c r="V1813" s="6" t="str">
        <f aca="false">IFERROR(INDEX('17. Profesional Vet'!$A:$B,MATCH($A1813,'17. Profesional Vet'!$A:$A,0),2),"")</f>
        <v/>
      </c>
      <c r="W1813" s="6" t="str">
        <f aca="false">IFERROR(INDEX('18. Premier'!$A:$B,MATCH($A1813,'18. Premier'!$A:$A,0),2),"")</f>
        <v/>
      </c>
      <c r="X1813" s="6" t="str">
        <f aca="false">IFERROR(INDEX('19. Dacam'!$A:$B,MATCH($A1813,'19. Dacam'!$A:$A,0),2),"")</f>
        <v/>
      </c>
      <c r="Y1813" s="6" t="n">
        <f aca="false">IFERROR(INDEX('20. Proveedor'!$A:$B,MATCH($A1813,'20. Proveedor'!$A:$A,0),2),"")</f>
        <v>15180</v>
      </c>
      <c r="Z1813" s="6" t="str">
        <f aca="false">IFERROR(INDEX('21. Saphirus'!$A:$B,MATCH($A1813,'21. Saphirus'!$A:$A,0),2),"")</f>
        <v/>
      </c>
    </row>
    <row r="1814" customFormat="false" ht="13.8" hidden="false" customHeight="false" outlineLevel="0" collapsed="false">
      <c r="A1814" s="5" t="s">
        <v>1851</v>
      </c>
      <c r="B1814" s="5" t="n">
        <v>1905851</v>
      </c>
      <c r="C1814" s="5" t="s">
        <v>159</v>
      </c>
      <c r="D1814" s="6" t="str">
        <f aca="false">IFERROR(INDEX('1. Benavídez'!$A:$B,MATCH($A1814,'1. Benavídez'!$A:$A,0),2),"")</f>
        <v/>
      </c>
      <c r="E1814" s="6" t="str">
        <f aca="false">IFERROR(INDEX('2. Gallo'!$B:$D,MATCH($A1814,'2. Gallo'!$B:$B,0),3),"")</f>
        <v/>
      </c>
      <c r="F1814" s="6" t="str">
        <f aca="false">IFERROR(INDEX('3. Anea'!$B:$D,MATCH($A1814,'3. Anea'!$B:$B,0),2),"")</f>
        <v/>
      </c>
      <c r="G1814" s="6" t="str">
        <f aca="false">IFERROR(INDEX('4. Pilar'!$A:$C,MATCH($A1814,'4. Pilar'!$A:$A,0),2),"")</f>
        <v/>
      </c>
      <c r="H1814" s="6" t="str">
        <f aca="false">IFERROR(INDEX('5. Tortuguitas'!$B:$D,MATCH($A1814,'5. Tortuguitas'!$B:$B,0),2),"")</f>
        <v/>
      </c>
      <c r="I1814" s="6" t="str">
        <f aca="false">IFERROR(INDEX('6. Del Viso'!$A:$B,MATCH($A1814,'6. Del Viso'!$A:$A,0),3),"")</f>
        <v/>
      </c>
      <c r="J1814" s="6" t="str">
        <f aca="false">IFERROR(INDEX('7. Chica Glade'!$B:$F,MATCH($A1814,'7. Chica Glade'!$B:$B,0),2),"")</f>
        <v/>
      </c>
      <c r="K1814" s="6" t="str">
        <f aca="false">IFERROR(INDEX('8. Veterinaria'!$A:$B,MATCH($A1814,'8. Veterinaria'!$A:$A,0),2),"")</f>
        <v/>
      </c>
      <c r="L1814" s="6" t="str">
        <f aca="false">IFERROR(INDEX('9. Hipocampus'!$A:$B,MATCH($A1814,'9. Hipocampus'!$A:$A,0),2),"")</f>
        <v/>
      </c>
      <c r="M1814" s="6" t="str">
        <f aca="false">IFERROR(INDEX('11. Mundo Mascotas'!$B:$D,MATCH($A1814,'11. Mundo Mascotas'!$B:$B,0),2),"")</f>
        <v/>
      </c>
      <c r="N1814" s="6" t="str">
        <f aca="false">IFERROR(INDEX('12. Yaguar'!$B:$E,MATCH($A1814,'12. Yaguar'!$B:$B,0),2),"")</f>
        <v/>
      </c>
      <c r="O1814" s="6" t="str">
        <f aca="false">IFERROR(INDEX('13. King Clor'!$A:$B,MATCH($A1814,'13. King Clor'!$A:$A,0),2),"")</f>
        <v/>
      </c>
      <c r="P1814" s="6" t="str">
        <f aca="false">IFERROR(INDEX('14. Diserquim'!$A:$B,MATCH($A1814,'14. Diserquim'!$A:$A,0),2),"")</f>
        <v/>
      </c>
      <c r="Q1814" s="6" t="str">
        <f aca="false">IFERROR(INDEX('15. Moreno'!$A:$B,MATCH($A1814,'15. Moreno'!$A:$A,0),2),"")</f>
        <v/>
      </c>
      <c r="R1814" s="6" t="str">
        <f aca="false">IFERROR(INDEX('10. Collares'!$J:$K,MATCH($A1814,'10. Collares'!$J:$J,0),2),"")</f>
        <v/>
      </c>
      <c r="S1814" s="6" t="str">
        <f aca="false">IFERROR(INDEX('13. King Clor'!$G:$H,MATCH($A1814,'13. King Clor'!$G:$G,0),2),"")</f>
        <v/>
      </c>
      <c r="T1814" s="6" t="str">
        <f aca="false">IFERROR(INDEX('10. Collares'!$A:$B,MATCH($A1814,'10. Collares'!$A:$A,0),2),"")</f>
        <v/>
      </c>
      <c r="U1814" s="6" t="str">
        <f aca="false">IFERROR(INDEX('16. Mis nietos'!$B:$C,MATCH($A1814,'16. Mis nietos'!$B:$B,0),2),"")</f>
        <v/>
      </c>
      <c r="V1814" s="6" t="str">
        <f aca="false">IFERROR(INDEX('17. Profesional Vet'!$A:$B,MATCH($A1814,'17. Profesional Vet'!$A:$A,0),2),"")</f>
        <v/>
      </c>
      <c r="W1814" s="6" t="str">
        <f aca="false">IFERROR(INDEX('18. Premier'!$A:$B,MATCH($A1814,'18. Premier'!$A:$A,0),2),"")</f>
        <v/>
      </c>
      <c r="X1814" s="6" t="str">
        <f aca="false">IFERROR(INDEX('19. Dacam'!$A:$B,MATCH($A1814,'19. Dacam'!$A:$A,0),2),"")</f>
        <v/>
      </c>
      <c r="Y1814" s="6" t="str">
        <f aca="false">IFERROR(INDEX('20. Proveedor'!$A:$B,MATCH($A1814,'20. Proveedor'!$A:$A,0),2),"")</f>
        <v/>
      </c>
      <c r="Z1814" s="6" t="str">
        <f aca="false">IFERROR(INDEX('21. Saphirus'!$A:$B,MATCH($A1814,'21. Saphirus'!$A:$A,0),2),"")</f>
        <v/>
      </c>
    </row>
    <row r="1815" customFormat="false" ht="13.8" hidden="false" customHeight="false" outlineLevel="0" collapsed="false">
      <c r="A1815" s="5" t="s">
        <v>1852</v>
      </c>
      <c r="B1815" s="5" t="n">
        <v>8143</v>
      </c>
      <c r="C1815" s="5" t="s">
        <v>33</v>
      </c>
      <c r="D1815" s="6" t="str">
        <f aca="false">IFERROR(INDEX('1. Benavídez'!$A:$B,MATCH($A1815,'1. Benavídez'!$A:$A,0),2),"")</f>
        <v/>
      </c>
      <c r="E1815" s="6" t="str">
        <f aca="false">IFERROR(INDEX('2. Gallo'!$B:$D,MATCH($A1815,'2. Gallo'!$B:$B,0),3),"")</f>
        <v/>
      </c>
      <c r="F1815" s="6" t="str">
        <f aca="false">IFERROR(INDEX('3. Anea'!$B:$D,MATCH($A1815,'3. Anea'!$B:$B,0),2),"")</f>
        <v/>
      </c>
      <c r="G1815" s="6" t="str">
        <f aca="false">IFERROR(INDEX('4. Pilar'!$A:$C,MATCH($A1815,'4. Pilar'!$A:$A,0),2),"")</f>
        <v/>
      </c>
      <c r="H1815" s="6" t="str">
        <f aca="false">IFERROR(INDEX('5. Tortuguitas'!$B:$D,MATCH($A1815,'5. Tortuguitas'!$B:$B,0),2),"")</f>
        <v/>
      </c>
      <c r="I1815" s="6" t="str">
        <f aca="false">IFERROR(INDEX('6. Del Viso'!$A:$B,MATCH($A1815,'6. Del Viso'!$A:$A,0),3),"")</f>
        <v/>
      </c>
      <c r="J1815" s="6" t="str">
        <f aca="false">IFERROR(INDEX('7. Chica Glade'!$B:$F,MATCH($A1815,'7. Chica Glade'!$B:$B,0),2),"")</f>
        <v/>
      </c>
      <c r="K1815" s="6" t="str">
        <f aca="false">IFERROR(INDEX('8. Veterinaria'!$A:$B,MATCH($A1815,'8. Veterinaria'!$A:$A,0),2),"")</f>
        <v/>
      </c>
      <c r="L1815" s="6" t="str">
        <f aca="false">IFERROR(INDEX('9. Hipocampus'!$A:$B,MATCH($A1815,'9. Hipocampus'!$A:$A,0),2),"")</f>
        <v/>
      </c>
      <c r="M1815" s="6" t="str">
        <f aca="false">IFERROR(INDEX('11. Mundo Mascotas'!$B:$D,MATCH($A1815,'11. Mundo Mascotas'!$B:$B,0),2),"")</f>
        <v/>
      </c>
      <c r="N1815" s="6" t="str">
        <f aca="false">IFERROR(INDEX('12. Yaguar'!$B:$E,MATCH($A1815,'12. Yaguar'!$B:$B,0),2),"")</f>
        <v/>
      </c>
      <c r="O1815" s="6" t="str">
        <f aca="false">IFERROR(INDEX('13. King Clor'!$A:$B,MATCH($A1815,'13. King Clor'!$A:$A,0),2),"")</f>
        <v/>
      </c>
      <c r="P1815" s="6" t="str">
        <f aca="false">IFERROR(INDEX('14. Diserquim'!$A:$B,MATCH($A1815,'14. Diserquim'!$A:$A,0),2),"")</f>
        <v/>
      </c>
      <c r="Q1815" s="6" t="str">
        <f aca="false">IFERROR(INDEX('15. Moreno'!$A:$B,MATCH($A1815,'15. Moreno'!$A:$A,0),2),"")</f>
        <v/>
      </c>
      <c r="R1815" s="6" t="str">
        <f aca="false">IFERROR(INDEX('10. Collares'!$J:$K,MATCH($A1815,'10. Collares'!$J:$J,0),2),"")</f>
        <v/>
      </c>
      <c r="S1815" s="6" t="str">
        <f aca="false">IFERROR(INDEX('13. King Clor'!$G:$H,MATCH($A1815,'13. King Clor'!$G:$G,0),2),"")</f>
        <v/>
      </c>
      <c r="T1815" s="6" t="str">
        <f aca="false">IFERROR(INDEX('10. Collares'!$A:$B,MATCH($A1815,'10. Collares'!$A:$A,0),2),"")</f>
        <v/>
      </c>
      <c r="U1815" s="6" t="str">
        <f aca="false">IFERROR(INDEX('16. Mis nietos'!$B:$C,MATCH($A1815,'16. Mis nietos'!$B:$B,0),2),"")</f>
        <v/>
      </c>
      <c r="V1815" s="6" t="str">
        <f aca="false">IFERROR(INDEX('17. Profesional Vet'!$A:$B,MATCH($A1815,'17. Profesional Vet'!$A:$A,0),2),"")</f>
        <v/>
      </c>
      <c r="W1815" s="6" t="str">
        <f aca="false">IFERROR(INDEX('18. Premier'!$A:$B,MATCH($A1815,'18. Premier'!$A:$A,0),2),"")</f>
        <v/>
      </c>
      <c r="X1815" s="6" t="str">
        <f aca="false">IFERROR(INDEX('19. Dacam'!$A:$B,MATCH($A1815,'19. Dacam'!$A:$A,0),2),"")</f>
        <v/>
      </c>
      <c r="Y1815" s="6" t="str">
        <f aca="false">IFERROR(INDEX('20. Proveedor'!$A:$B,MATCH($A1815,'20. Proveedor'!$A:$A,0),2),"")</f>
        <v/>
      </c>
      <c r="Z1815" s="6" t="str">
        <f aca="false">IFERROR(INDEX('21. Saphirus'!$A:$B,MATCH($A1815,'21. Saphirus'!$A:$A,0),2),"")</f>
        <v/>
      </c>
    </row>
    <row r="1816" customFormat="false" ht="13.8" hidden="false" customHeight="false" outlineLevel="0" collapsed="false">
      <c r="A1816" s="5" t="s">
        <v>1853</v>
      </c>
      <c r="B1816" s="5" t="n">
        <v>44507</v>
      </c>
      <c r="C1816" s="5" t="s">
        <v>33</v>
      </c>
      <c r="D1816" s="6" t="str">
        <f aca="false">IFERROR(INDEX('1. Benavídez'!$A:$B,MATCH($A1816,'1. Benavídez'!$A:$A,0),2),"")</f>
        <v/>
      </c>
      <c r="E1816" s="6" t="str">
        <f aca="false">IFERROR(INDEX('2. Gallo'!$B:$D,MATCH($A1816,'2. Gallo'!$B:$B,0),3),"")</f>
        <v/>
      </c>
      <c r="F1816" s="6" t="str">
        <f aca="false">IFERROR(INDEX('3. Anea'!$B:$D,MATCH($A1816,'3. Anea'!$B:$B,0),2),"")</f>
        <v/>
      </c>
      <c r="G1816" s="6" t="str">
        <f aca="false">IFERROR(INDEX('4. Pilar'!$A:$C,MATCH($A1816,'4. Pilar'!$A:$A,0),2),"")</f>
        <v/>
      </c>
      <c r="H1816" s="6" t="str">
        <f aca="false">IFERROR(INDEX('5. Tortuguitas'!$B:$D,MATCH($A1816,'5. Tortuguitas'!$B:$B,0),2),"")</f>
        <v/>
      </c>
      <c r="I1816" s="6" t="str">
        <f aca="false">IFERROR(INDEX('6. Del Viso'!$A:$B,MATCH($A1816,'6. Del Viso'!$A:$A,0),3),"")</f>
        <v/>
      </c>
      <c r="J1816" s="6" t="str">
        <f aca="false">IFERROR(INDEX('7. Chica Glade'!$B:$F,MATCH($A1816,'7. Chica Glade'!$B:$B,0),2),"")</f>
        <v/>
      </c>
      <c r="K1816" s="6" t="str">
        <f aca="false">IFERROR(INDEX('8. Veterinaria'!$A:$B,MATCH($A1816,'8. Veterinaria'!$A:$A,0),2),"")</f>
        <v/>
      </c>
      <c r="L1816" s="6" t="str">
        <f aca="false">IFERROR(INDEX('9. Hipocampus'!$A:$B,MATCH($A1816,'9. Hipocampus'!$A:$A,0),2),"")</f>
        <v/>
      </c>
      <c r="M1816" s="6" t="str">
        <f aca="false">IFERROR(INDEX('11. Mundo Mascotas'!$B:$D,MATCH($A1816,'11. Mundo Mascotas'!$B:$B,0),2),"")</f>
        <v/>
      </c>
      <c r="N1816" s="6" t="str">
        <f aca="false">IFERROR(INDEX('12. Yaguar'!$B:$E,MATCH($A1816,'12. Yaguar'!$B:$B,0),2),"")</f>
        <v/>
      </c>
      <c r="O1816" s="6" t="str">
        <f aca="false">IFERROR(INDEX('13. King Clor'!$A:$B,MATCH($A1816,'13. King Clor'!$A:$A,0),2),"")</f>
        <v/>
      </c>
      <c r="P1816" s="6" t="str">
        <f aca="false">IFERROR(INDEX('14. Diserquim'!$A:$B,MATCH($A1816,'14. Diserquim'!$A:$A,0),2),"")</f>
        <v/>
      </c>
      <c r="Q1816" s="6" t="str">
        <f aca="false">IFERROR(INDEX('15. Moreno'!$A:$B,MATCH($A1816,'15. Moreno'!$A:$A,0),2),"")</f>
        <v/>
      </c>
      <c r="R1816" s="6" t="str">
        <f aca="false">IFERROR(INDEX('10. Collares'!$J:$K,MATCH($A1816,'10. Collares'!$J:$J,0),2),"")</f>
        <v/>
      </c>
      <c r="S1816" s="6" t="str">
        <f aca="false">IFERROR(INDEX('13. King Clor'!$G:$H,MATCH($A1816,'13. King Clor'!$G:$G,0),2),"")</f>
        <v/>
      </c>
      <c r="T1816" s="6" t="str">
        <f aca="false">IFERROR(INDEX('10. Collares'!$A:$B,MATCH($A1816,'10. Collares'!$A:$A,0),2),"")</f>
        <v/>
      </c>
      <c r="U1816" s="6" t="str">
        <f aca="false">IFERROR(INDEX('16. Mis nietos'!$B:$C,MATCH($A1816,'16. Mis nietos'!$B:$B,0),2),"")</f>
        <v/>
      </c>
      <c r="V1816" s="6" t="str">
        <f aca="false">IFERROR(INDEX('17. Profesional Vet'!$A:$B,MATCH($A1816,'17. Profesional Vet'!$A:$A,0),2),"")</f>
        <v/>
      </c>
      <c r="W1816" s="6" t="str">
        <f aca="false">IFERROR(INDEX('18. Premier'!$A:$B,MATCH($A1816,'18. Premier'!$A:$A,0),2),"")</f>
        <v/>
      </c>
      <c r="X1816" s="6" t="str">
        <f aca="false">IFERROR(INDEX('19. Dacam'!$A:$B,MATCH($A1816,'19. Dacam'!$A:$A,0),2),"")</f>
        <v/>
      </c>
      <c r="Y1816" s="6" t="str">
        <f aca="false">IFERROR(INDEX('20. Proveedor'!$A:$B,MATCH($A1816,'20. Proveedor'!$A:$A,0),2),"")</f>
        <v/>
      </c>
      <c r="Z1816" s="6" t="str">
        <f aca="false">IFERROR(INDEX('21. Saphirus'!$A:$B,MATCH($A1816,'21. Saphirus'!$A:$A,0),2),"")</f>
        <v/>
      </c>
    </row>
    <row r="1817" customFormat="false" ht="13.8" hidden="false" customHeight="false" outlineLevel="0" collapsed="false">
      <c r="A1817" s="5" t="s">
        <v>1854</v>
      </c>
      <c r="B1817" s="5" t="n">
        <v>1905758</v>
      </c>
      <c r="C1817" s="5" t="s">
        <v>123</v>
      </c>
      <c r="D1817" s="6" t="str">
        <f aca="false">IFERROR(INDEX('1. Benavídez'!$A:$B,MATCH($A1817,'1. Benavídez'!$A:$A,0),2),"")</f>
        <v/>
      </c>
      <c r="E1817" s="6" t="str">
        <f aca="false">IFERROR(INDEX('2. Gallo'!$B:$D,MATCH($A1817,'2. Gallo'!$B:$B,0),3),"")</f>
        <v/>
      </c>
      <c r="F1817" s="6" t="str">
        <f aca="false">IFERROR(INDEX('3. Anea'!$B:$D,MATCH($A1817,'3. Anea'!$B:$B,0),2),"")</f>
        <v/>
      </c>
      <c r="G1817" s="6" t="str">
        <f aca="false">IFERROR(INDEX('4. Pilar'!$A:$C,MATCH($A1817,'4. Pilar'!$A:$A,0),2),"")</f>
        <v/>
      </c>
      <c r="H1817" s="6" t="str">
        <f aca="false">IFERROR(INDEX('5. Tortuguitas'!$B:$D,MATCH($A1817,'5. Tortuguitas'!$B:$B,0),2),"")</f>
        <v/>
      </c>
      <c r="I1817" s="6" t="str">
        <f aca="false">IFERROR(INDEX('6. Del Viso'!$A:$B,MATCH($A1817,'6. Del Viso'!$A:$A,0),3),"")</f>
        <v/>
      </c>
      <c r="J1817" s="6" t="str">
        <f aca="false">IFERROR(INDEX('7. Chica Glade'!$B:$F,MATCH($A1817,'7. Chica Glade'!$B:$B,0),2),"")</f>
        <v/>
      </c>
      <c r="K1817" s="6" t="str">
        <f aca="false">IFERROR(INDEX('8. Veterinaria'!$A:$B,MATCH($A1817,'8. Veterinaria'!$A:$A,0),2),"")</f>
        <v/>
      </c>
      <c r="L1817" s="6" t="str">
        <f aca="false">IFERROR(INDEX('9. Hipocampus'!$A:$B,MATCH($A1817,'9. Hipocampus'!$A:$A,0),2),"")</f>
        <v/>
      </c>
      <c r="M1817" s="6" t="str">
        <f aca="false">IFERROR(INDEX('11. Mundo Mascotas'!$B:$D,MATCH($A1817,'11. Mundo Mascotas'!$B:$B,0),2),"")</f>
        <v/>
      </c>
      <c r="N1817" s="6" t="str">
        <f aca="false">IFERROR(INDEX('12. Yaguar'!$B:$E,MATCH($A1817,'12. Yaguar'!$B:$B,0),2),"")</f>
        <v/>
      </c>
      <c r="O1817" s="6" t="str">
        <f aca="false">IFERROR(INDEX('13. King Clor'!$A:$B,MATCH($A1817,'13. King Clor'!$A:$A,0),2),"")</f>
        <v/>
      </c>
      <c r="P1817" s="6" t="str">
        <f aca="false">IFERROR(INDEX('14. Diserquim'!$A:$B,MATCH($A1817,'14. Diserquim'!$A:$A,0),2),"")</f>
        <v/>
      </c>
      <c r="Q1817" s="6" t="str">
        <f aca="false">IFERROR(INDEX('15. Moreno'!$A:$B,MATCH($A1817,'15. Moreno'!$A:$A,0),2),"")</f>
        <v/>
      </c>
      <c r="R1817" s="6" t="str">
        <f aca="false">IFERROR(INDEX('10. Collares'!$J:$K,MATCH($A1817,'10. Collares'!$J:$J,0),2),"")</f>
        <v/>
      </c>
      <c r="S1817" s="6" t="str">
        <f aca="false">IFERROR(INDEX('13. King Clor'!$G:$H,MATCH($A1817,'13. King Clor'!$G:$G,0),2),"")</f>
        <v/>
      </c>
      <c r="T1817" s="6" t="str">
        <f aca="false">IFERROR(INDEX('10. Collares'!$A:$B,MATCH($A1817,'10. Collares'!$A:$A,0),2),"")</f>
        <v/>
      </c>
      <c r="U1817" s="6" t="str">
        <f aca="false">IFERROR(INDEX('16. Mis nietos'!$B:$C,MATCH($A1817,'16. Mis nietos'!$B:$B,0),2),"")</f>
        <v/>
      </c>
      <c r="V1817" s="6" t="str">
        <f aca="false">IFERROR(INDEX('17. Profesional Vet'!$A:$B,MATCH($A1817,'17. Profesional Vet'!$A:$A,0),2),"")</f>
        <v/>
      </c>
      <c r="W1817" s="6" t="str">
        <f aca="false">IFERROR(INDEX('18. Premier'!$A:$B,MATCH($A1817,'18. Premier'!$A:$A,0),2),"")</f>
        <v/>
      </c>
      <c r="X1817" s="6" t="str">
        <f aca="false">IFERROR(INDEX('19. Dacam'!$A:$B,MATCH($A1817,'19. Dacam'!$A:$A,0),2),"")</f>
        <v/>
      </c>
      <c r="Y1817" s="6" t="str">
        <f aca="false">IFERROR(INDEX('20. Proveedor'!$A:$B,MATCH($A1817,'20. Proveedor'!$A:$A,0),2),"")</f>
        <v/>
      </c>
      <c r="Z1817" s="6" t="n">
        <f aca="false">IFERROR(INDEX('21. Saphirus'!$A:$B,MATCH($A1817,'21. Saphirus'!$A:$A,0),2),"")</f>
        <v>2997</v>
      </c>
    </row>
    <row r="1818" customFormat="false" ht="13.8" hidden="false" customHeight="false" outlineLevel="0" collapsed="false">
      <c r="A1818" s="5" t="s">
        <v>1855</v>
      </c>
      <c r="B1818" s="5" t="n">
        <v>1906068</v>
      </c>
      <c r="C1818" s="5" t="s">
        <v>123</v>
      </c>
      <c r="D1818" s="6" t="str">
        <f aca="false">IFERROR(INDEX('1. Benavídez'!$A:$B,MATCH($A1818,'1. Benavídez'!$A:$A,0),2),"")</f>
        <v/>
      </c>
      <c r="E1818" s="6" t="str">
        <f aca="false">IFERROR(INDEX('2. Gallo'!$B:$D,MATCH($A1818,'2. Gallo'!$B:$B,0),3),"")</f>
        <v/>
      </c>
      <c r="F1818" s="6" t="str">
        <f aca="false">IFERROR(INDEX('3. Anea'!$B:$D,MATCH($A1818,'3. Anea'!$B:$B,0),2),"")</f>
        <v/>
      </c>
      <c r="G1818" s="6" t="str">
        <f aca="false">IFERROR(INDEX('4. Pilar'!$A:$C,MATCH($A1818,'4. Pilar'!$A:$A,0),2),"")</f>
        <v/>
      </c>
      <c r="H1818" s="6" t="str">
        <f aca="false">IFERROR(INDEX('5. Tortuguitas'!$B:$D,MATCH($A1818,'5. Tortuguitas'!$B:$B,0),2),"")</f>
        <v/>
      </c>
      <c r="I1818" s="6" t="str">
        <f aca="false">IFERROR(INDEX('6. Del Viso'!$A:$B,MATCH($A1818,'6. Del Viso'!$A:$A,0),3),"")</f>
        <v/>
      </c>
      <c r="J1818" s="6" t="str">
        <f aca="false">IFERROR(INDEX('7. Chica Glade'!$B:$F,MATCH($A1818,'7. Chica Glade'!$B:$B,0),2),"")</f>
        <v/>
      </c>
      <c r="K1818" s="6" t="str">
        <f aca="false">IFERROR(INDEX('8. Veterinaria'!$A:$B,MATCH($A1818,'8. Veterinaria'!$A:$A,0),2),"")</f>
        <v/>
      </c>
      <c r="L1818" s="6" t="str">
        <f aca="false">IFERROR(INDEX('9. Hipocampus'!$A:$B,MATCH($A1818,'9. Hipocampus'!$A:$A,0),2),"")</f>
        <v/>
      </c>
      <c r="M1818" s="6" t="str">
        <f aca="false">IFERROR(INDEX('11. Mundo Mascotas'!$B:$D,MATCH($A1818,'11. Mundo Mascotas'!$B:$B,0),2),"")</f>
        <v/>
      </c>
      <c r="N1818" s="6" t="str">
        <f aca="false">IFERROR(INDEX('12. Yaguar'!$B:$E,MATCH($A1818,'12. Yaguar'!$B:$B,0),2),"")</f>
        <v/>
      </c>
      <c r="O1818" s="6" t="str">
        <f aca="false">IFERROR(INDEX('13. King Clor'!$A:$B,MATCH($A1818,'13. King Clor'!$A:$A,0),2),"")</f>
        <v/>
      </c>
      <c r="P1818" s="6" t="str">
        <f aca="false">IFERROR(INDEX('14. Diserquim'!$A:$B,MATCH($A1818,'14. Diserquim'!$A:$A,0),2),"")</f>
        <v/>
      </c>
      <c r="Q1818" s="6" t="str">
        <f aca="false">IFERROR(INDEX('15. Moreno'!$A:$B,MATCH($A1818,'15. Moreno'!$A:$A,0),2),"")</f>
        <v/>
      </c>
      <c r="R1818" s="6" t="str">
        <f aca="false">IFERROR(INDEX('10. Collares'!$J:$K,MATCH($A1818,'10. Collares'!$J:$J,0),2),"")</f>
        <v/>
      </c>
      <c r="S1818" s="6" t="str">
        <f aca="false">IFERROR(INDEX('13. King Clor'!$G:$H,MATCH($A1818,'13. King Clor'!$G:$G,0),2),"")</f>
        <v/>
      </c>
      <c r="T1818" s="6" t="str">
        <f aca="false">IFERROR(INDEX('10. Collares'!$A:$B,MATCH($A1818,'10. Collares'!$A:$A,0),2),"")</f>
        <v/>
      </c>
      <c r="U1818" s="6" t="str">
        <f aca="false">IFERROR(INDEX('16. Mis nietos'!$B:$C,MATCH($A1818,'16. Mis nietos'!$B:$B,0),2),"")</f>
        <v/>
      </c>
      <c r="V1818" s="6" t="str">
        <f aca="false">IFERROR(INDEX('17. Profesional Vet'!$A:$B,MATCH($A1818,'17. Profesional Vet'!$A:$A,0),2),"")</f>
        <v/>
      </c>
      <c r="W1818" s="6" t="str">
        <f aca="false">IFERROR(INDEX('18. Premier'!$A:$B,MATCH($A1818,'18. Premier'!$A:$A,0),2),"")</f>
        <v/>
      </c>
      <c r="X1818" s="6" t="str">
        <f aca="false">IFERROR(INDEX('19. Dacam'!$A:$B,MATCH($A1818,'19. Dacam'!$A:$A,0),2),"")</f>
        <v/>
      </c>
      <c r="Y1818" s="6" t="str">
        <f aca="false">IFERROR(INDEX('20. Proveedor'!$A:$B,MATCH($A1818,'20. Proveedor'!$A:$A,0),2),"")</f>
        <v/>
      </c>
      <c r="Z1818" s="6" t="n">
        <f aca="false">IFERROR(INDEX('21. Saphirus'!$A:$B,MATCH($A1818,'21. Saphirus'!$A:$A,0),2),"")</f>
        <v>1920</v>
      </c>
    </row>
    <row r="1819" customFormat="false" ht="13.8" hidden="false" customHeight="false" outlineLevel="0" collapsed="false">
      <c r="A1819" s="5" t="s">
        <v>1856</v>
      </c>
      <c r="B1819" s="5" t="n">
        <v>1905758</v>
      </c>
      <c r="C1819" s="5" t="s">
        <v>123</v>
      </c>
      <c r="D1819" s="6" t="str">
        <f aca="false">IFERROR(INDEX('1. Benavídez'!$A:$B,MATCH($A1819,'1. Benavídez'!$A:$A,0),2),"")</f>
        <v/>
      </c>
      <c r="E1819" s="6" t="str">
        <f aca="false">IFERROR(INDEX('2. Gallo'!$B:$D,MATCH($A1819,'2. Gallo'!$B:$B,0),3),"")</f>
        <v/>
      </c>
      <c r="F1819" s="6" t="str">
        <f aca="false">IFERROR(INDEX('3. Anea'!$B:$D,MATCH($A1819,'3. Anea'!$B:$B,0),2),"")</f>
        <v/>
      </c>
      <c r="G1819" s="6" t="str">
        <f aca="false">IFERROR(INDEX('4. Pilar'!$A:$C,MATCH($A1819,'4. Pilar'!$A:$A,0),2),"")</f>
        <v/>
      </c>
      <c r="H1819" s="6" t="str">
        <f aca="false">IFERROR(INDEX('5. Tortuguitas'!$B:$D,MATCH($A1819,'5. Tortuguitas'!$B:$B,0),2),"")</f>
        <v/>
      </c>
      <c r="I1819" s="6" t="str">
        <f aca="false">IFERROR(INDEX('6. Del Viso'!$A:$B,MATCH($A1819,'6. Del Viso'!$A:$A,0),3),"")</f>
        <v/>
      </c>
      <c r="J1819" s="6" t="str">
        <f aca="false">IFERROR(INDEX('7. Chica Glade'!$B:$F,MATCH($A1819,'7. Chica Glade'!$B:$B,0),2),"")</f>
        <v/>
      </c>
      <c r="K1819" s="6" t="str">
        <f aca="false">IFERROR(INDEX('8. Veterinaria'!$A:$B,MATCH($A1819,'8. Veterinaria'!$A:$A,0),2),"")</f>
        <v/>
      </c>
      <c r="L1819" s="6" t="str">
        <f aca="false">IFERROR(INDEX('9. Hipocampus'!$A:$B,MATCH($A1819,'9. Hipocampus'!$A:$A,0),2),"")</f>
        <v/>
      </c>
      <c r="M1819" s="6" t="str">
        <f aca="false">IFERROR(INDEX('11. Mundo Mascotas'!$B:$D,MATCH($A1819,'11. Mundo Mascotas'!$B:$B,0),2),"")</f>
        <v/>
      </c>
      <c r="N1819" s="6" t="str">
        <f aca="false">IFERROR(INDEX('12. Yaguar'!$B:$E,MATCH($A1819,'12. Yaguar'!$B:$B,0),2),"")</f>
        <v/>
      </c>
      <c r="O1819" s="6" t="str">
        <f aca="false">IFERROR(INDEX('13. King Clor'!$A:$B,MATCH($A1819,'13. King Clor'!$A:$A,0),2),"")</f>
        <v/>
      </c>
      <c r="P1819" s="6" t="str">
        <f aca="false">IFERROR(INDEX('14. Diserquim'!$A:$B,MATCH($A1819,'14. Diserquim'!$A:$A,0),2),"")</f>
        <v/>
      </c>
      <c r="Q1819" s="6" t="str">
        <f aca="false">IFERROR(INDEX('15. Moreno'!$A:$B,MATCH($A1819,'15. Moreno'!$A:$A,0),2),"")</f>
        <v/>
      </c>
      <c r="R1819" s="6" t="str">
        <f aca="false">IFERROR(INDEX('10. Collares'!$J:$K,MATCH($A1819,'10. Collares'!$J:$J,0),2),"")</f>
        <v/>
      </c>
      <c r="S1819" s="6" t="str">
        <f aca="false">IFERROR(INDEX('13. King Clor'!$G:$H,MATCH($A1819,'13. King Clor'!$G:$G,0),2),"")</f>
        <v/>
      </c>
      <c r="T1819" s="6" t="str">
        <f aca="false">IFERROR(INDEX('10. Collares'!$A:$B,MATCH($A1819,'10. Collares'!$A:$A,0),2),"")</f>
        <v/>
      </c>
      <c r="U1819" s="6" t="str">
        <f aca="false">IFERROR(INDEX('16. Mis nietos'!$B:$C,MATCH($A1819,'16. Mis nietos'!$B:$B,0),2),"")</f>
        <v/>
      </c>
      <c r="V1819" s="6" t="str">
        <f aca="false">IFERROR(INDEX('17. Profesional Vet'!$A:$B,MATCH($A1819,'17. Profesional Vet'!$A:$A,0),2),"")</f>
        <v/>
      </c>
      <c r="W1819" s="6" t="str">
        <f aca="false">IFERROR(INDEX('18. Premier'!$A:$B,MATCH($A1819,'18. Premier'!$A:$A,0),2),"")</f>
        <v/>
      </c>
      <c r="X1819" s="6" t="str">
        <f aca="false">IFERROR(INDEX('19. Dacam'!$A:$B,MATCH($A1819,'19. Dacam'!$A:$A,0),2),"")</f>
        <v/>
      </c>
      <c r="Y1819" s="6" t="str">
        <f aca="false">IFERROR(INDEX('20. Proveedor'!$A:$B,MATCH($A1819,'20. Proveedor'!$A:$A,0),2),"")</f>
        <v/>
      </c>
      <c r="Z1819" s="6" t="n">
        <f aca="false">IFERROR(INDEX('21. Saphirus'!$A:$B,MATCH($A1819,'21. Saphirus'!$A:$A,0),2),"")</f>
        <v>1675</v>
      </c>
    </row>
    <row r="1820" customFormat="false" ht="13.8" hidden="false" customHeight="false" outlineLevel="0" collapsed="false">
      <c r="A1820" s="5" t="s">
        <v>1857</v>
      </c>
      <c r="B1820" s="5" t="n">
        <v>1905758</v>
      </c>
      <c r="C1820" s="5" t="s">
        <v>123</v>
      </c>
      <c r="D1820" s="6" t="str">
        <f aca="false">IFERROR(INDEX('1. Benavídez'!$A:$B,MATCH($A1820,'1. Benavídez'!$A:$A,0),2),"")</f>
        <v/>
      </c>
      <c r="E1820" s="6" t="str">
        <f aca="false">IFERROR(INDEX('2. Gallo'!$B:$D,MATCH($A1820,'2. Gallo'!$B:$B,0),3),"")</f>
        <v/>
      </c>
      <c r="F1820" s="6" t="str">
        <f aca="false">IFERROR(INDEX('3. Anea'!$B:$D,MATCH($A1820,'3. Anea'!$B:$B,0),2),"")</f>
        <v/>
      </c>
      <c r="G1820" s="6" t="str">
        <f aca="false">IFERROR(INDEX('4. Pilar'!$A:$C,MATCH($A1820,'4. Pilar'!$A:$A,0),2),"")</f>
        <v/>
      </c>
      <c r="H1820" s="6" t="str">
        <f aca="false">IFERROR(INDEX('5. Tortuguitas'!$B:$D,MATCH($A1820,'5. Tortuguitas'!$B:$B,0),2),"")</f>
        <v/>
      </c>
      <c r="I1820" s="6" t="str">
        <f aca="false">IFERROR(INDEX('6. Del Viso'!$A:$B,MATCH($A1820,'6. Del Viso'!$A:$A,0),3),"")</f>
        <v/>
      </c>
      <c r="J1820" s="6" t="str">
        <f aca="false">IFERROR(INDEX('7. Chica Glade'!$B:$F,MATCH($A1820,'7. Chica Glade'!$B:$B,0),2),"")</f>
        <v/>
      </c>
      <c r="K1820" s="6" t="str">
        <f aca="false">IFERROR(INDEX('8. Veterinaria'!$A:$B,MATCH($A1820,'8. Veterinaria'!$A:$A,0),2),"")</f>
        <v/>
      </c>
      <c r="L1820" s="6" t="str">
        <f aca="false">IFERROR(INDEX('9. Hipocampus'!$A:$B,MATCH($A1820,'9. Hipocampus'!$A:$A,0),2),"")</f>
        <v/>
      </c>
      <c r="M1820" s="6" t="str">
        <f aca="false">IFERROR(INDEX('11. Mundo Mascotas'!$B:$D,MATCH($A1820,'11. Mundo Mascotas'!$B:$B,0),2),"")</f>
        <v/>
      </c>
      <c r="N1820" s="6" t="str">
        <f aca="false">IFERROR(INDEX('12. Yaguar'!$B:$E,MATCH($A1820,'12. Yaguar'!$B:$B,0),2),"")</f>
        <v/>
      </c>
      <c r="O1820" s="6" t="str">
        <f aca="false">IFERROR(INDEX('13. King Clor'!$A:$B,MATCH($A1820,'13. King Clor'!$A:$A,0),2),"")</f>
        <v/>
      </c>
      <c r="P1820" s="6" t="str">
        <f aca="false">IFERROR(INDEX('14. Diserquim'!$A:$B,MATCH($A1820,'14. Diserquim'!$A:$A,0),2),"")</f>
        <v/>
      </c>
      <c r="Q1820" s="6" t="str">
        <f aca="false">IFERROR(INDEX('15. Moreno'!$A:$B,MATCH($A1820,'15. Moreno'!$A:$A,0),2),"")</f>
        <v/>
      </c>
      <c r="R1820" s="6" t="str">
        <f aca="false">IFERROR(INDEX('10. Collares'!$J:$K,MATCH($A1820,'10. Collares'!$J:$J,0),2),"")</f>
        <v/>
      </c>
      <c r="S1820" s="6" t="str">
        <f aca="false">IFERROR(INDEX('13. King Clor'!$G:$H,MATCH($A1820,'13. King Clor'!$G:$G,0),2),"")</f>
        <v/>
      </c>
      <c r="T1820" s="6" t="str">
        <f aca="false">IFERROR(INDEX('10. Collares'!$A:$B,MATCH($A1820,'10. Collares'!$A:$A,0),2),"")</f>
        <v/>
      </c>
      <c r="U1820" s="6" t="str">
        <f aca="false">IFERROR(INDEX('16. Mis nietos'!$B:$C,MATCH($A1820,'16. Mis nietos'!$B:$B,0),2),"")</f>
        <v/>
      </c>
      <c r="V1820" s="6" t="str">
        <f aca="false">IFERROR(INDEX('17. Profesional Vet'!$A:$B,MATCH($A1820,'17. Profesional Vet'!$A:$A,0),2),"")</f>
        <v/>
      </c>
      <c r="W1820" s="6" t="str">
        <f aca="false">IFERROR(INDEX('18. Premier'!$A:$B,MATCH($A1820,'18. Premier'!$A:$A,0),2),"")</f>
        <v/>
      </c>
      <c r="X1820" s="6" t="str">
        <f aca="false">IFERROR(INDEX('19. Dacam'!$A:$B,MATCH($A1820,'19. Dacam'!$A:$A,0),2),"")</f>
        <v/>
      </c>
      <c r="Y1820" s="6" t="str">
        <f aca="false">IFERROR(INDEX('20. Proveedor'!$A:$B,MATCH($A1820,'20. Proveedor'!$A:$A,0),2),"")</f>
        <v/>
      </c>
      <c r="Z1820" s="6" t="n">
        <f aca="false">IFERROR(INDEX('21. Saphirus'!$A:$B,MATCH($A1820,'21. Saphirus'!$A:$A,0),2),"")</f>
        <v>2090</v>
      </c>
    </row>
    <row r="1821" customFormat="false" ht="13.8" hidden="false" customHeight="false" outlineLevel="0" collapsed="false">
      <c r="A1821" s="5" t="s">
        <v>1858</v>
      </c>
      <c r="B1821" s="5" t="n">
        <v>1906068</v>
      </c>
      <c r="C1821" s="5" t="s">
        <v>123</v>
      </c>
      <c r="D1821" s="6" t="str">
        <f aca="false">IFERROR(INDEX('1. Benavídez'!$A:$B,MATCH($A1821,'1. Benavídez'!$A:$A,0),2),"")</f>
        <v/>
      </c>
      <c r="E1821" s="6" t="str">
        <f aca="false">IFERROR(INDEX('2. Gallo'!$B:$D,MATCH($A1821,'2. Gallo'!$B:$B,0),3),"")</f>
        <v/>
      </c>
      <c r="F1821" s="6" t="str">
        <f aca="false">IFERROR(INDEX('3. Anea'!$B:$D,MATCH($A1821,'3. Anea'!$B:$B,0),2),"")</f>
        <v/>
      </c>
      <c r="G1821" s="6" t="str">
        <f aca="false">IFERROR(INDEX('4. Pilar'!$A:$C,MATCH($A1821,'4. Pilar'!$A:$A,0),2),"")</f>
        <v/>
      </c>
      <c r="H1821" s="6" t="str">
        <f aca="false">IFERROR(INDEX('5. Tortuguitas'!$B:$D,MATCH($A1821,'5. Tortuguitas'!$B:$B,0),2),"")</f>
        <v/>
      </c>
      <c r="I1821" s="6" t="str">
        <f aca="false">IFERROR(INDEX('6. Del Viso'!$A:$B,MATCH($A1821,'6. Del Viso'!$A:$A,0),3),"")</f>
        <v/>
      </c>
      <c r="J1821" s="6" t="str">
        <f aca="false">IFERROR(INDEX('7. Chica Glade'!$B:$F,MATCH($A1821,'7. Chica Glade'!$B:$B,0),2),"")</f>
        <v/>
      </c>
      <c r="K1821" s="6" t="str">
        <f aca="false">IFERROR(INDEX('8. Veterinaria'!$A:$B,MATCH($A1821,'8. Veterinaria'!$A:$A,0),2),"")</f>
        <v/>
      </c>
      <c r="L1821" s="6" t="str">
        <f aca="false">IFERROR(INDEX('9. Hipocampus'!$A:$B,MATCH($A1821,'9. Hipocampus'!$A:$A,0),2),"")</f>
        <v/>
      </c>
      <c r="M1821" s="6" t="str">
        <f aca="false">IFERROR(INDEX('11. Mundo Mascotas'!$B:$D,MATCH($A1821,'11. Mundo Mascotas'!$B:$B,0),2),"")</f>
        <v/>
      </c>
      <c r="N1821" s="6" t="str">
        <f aca="false">IFERROR(INDEX('12. Yaguar'!$B:$E,MATCH($A1821,'12. Yaguar'!$B:$B,0),2),"")</f>
        <v/>
      </c>
      <c r="O1821" s="6" t="str">
        <f aca="false">IFERROR(INDEX('13. King Clor'!$A:$B,MATCH($A1821,'13. King Clor'!$A:$A,0),2),"")</f>
        <v/>
      </c>
      <c r="P1821" s="6" t="str">
        <f aca="false">IFERROR(INDEX('14. Diserquim'!$A:$B,MATCH($A1821,'14. Diserquim'!$A:$A,0),2),"")</f>
        <v/>
      </c>
      <c r="Q1821" s="6" t="str">
        <f aca="false">IFERROR(INDEX('15. Moreno'!$A:$B,MATCH($A1821,'15. Moreno'!$A:$A,0),2),"")</f>
        <v/>
      </c>
      <c r="R1821" s="6" t="str">
        <f aca="false">IFERROR(INDEX('10. Collares'!$J:$K,MATCH($A1821,'10. Collares'!$J:$J,0),2),"")</f>
        <v/>
      </c>
      <c r="S1821" s="6" t="str">
        <f aca="false">IFERROR(INDEX('13. King Clor'!$G:$H,MATCH($A1821,'13. King Clor'!$G:$G,0),2),"")</f>
        <v/>
      </c>
      <c r="T1821" s="6" t="str">
        <f aca="false">IFERROR(INDEX('10. Collares'!$A:$B,MATCH($A1821,'10. Collares'!$A:$A,0),2),"")</f>
        <v/>
      </c>
      <c r="U1821" s="6" t="str">
        <f aca="false">IFERROR(INDEX('16. Mis nietos'!$B:$C,MATCH($A1821,'16. Mis nietos'!$B:$B,0),2),"")</f>
        <v/>
      </c>
      <c r="V1821" s="6" t="str">
        <f aca="false">IFERROR(INDEX('17. Profesional Vet'!$A:$B,MATCH($A1821,'17. Profesional Vet'!$A:$A,0),2),"")</f>
        <v/>
      </c>
      <c r="W1821" s="6" t="str">
        <f aca="false">IFERROR(INDEX('18. Premier'!$A:$B,MATCH($A1821,'18. Premier'!$A:$A,0),2),"")</f>
        <v/>
      </c>
      <c r="X1821" s="6" t="str">
        <f aca="false">IFERROR(INDEX('19. Dacam'!$A:$B,MATCH($A1821,'19. Dacam'!$A:$A,0),2),"")</f>
        <v/>
      </c>
      <c r="Y1821" s="6" t="str">
        <f aca="false">IFERROR(INDEX('20. Proveedor'!$A:$B,MATCH($A1821,'20. Proveedor'!$A:$A,0),2),"")</f>
        <v/>
      </c>
      <c r="Z1821" s="6" t="n">
        <f aca="false">IFERROR(INDEX('21. Saphirus'!$A:$B,MATCH($A1821,'21. Saphirus'!$A:$A,0),2),"")</f>
        <v>1610</v>
      </c>
    </row>
    <row r="1822" customFormat="false" ht="13.8" hidden="false" customHeight="false" outlineLevel="0" collapsed="false">
      <c r="A1822" s="5" t="s">
        <v>1859</v>
      </c>
      <c r="B1822" s="5" t="n">
        <v>1906068</v>
      </c>
      <c r="C1822" s="5" t="s">
        <v>123</v>
      </c>
      <c r="D1822" s="6" t="str">
        <f aca="false">IFERROR(INDEX('1. Benavídez'!$A:$B,MATCH($A1822,'1. Benavídez'!$A:$A,0),2),"")</f>
        <v/>
      </c>
      <c r="E1822" s="6" t="str">
        <f aca="false">IFERROR(INDEX('2. Gallo'!$B:$D,MATCH($A1822,'2. Gallo'!$B:$B,0),3),"")</f>
        <v/>
      </c>
      <c r="F1822" s="6" t="str">
        <f aca="false">IFERROR(INDEX('3. Anea'!$B:$D,MATCH($A1822,'3. Anea'!$B:$B,0),2),"")</f>
        <v/>
      </c>
      <c r="G1822" s="6" t="str">
        <f aca="false">IFERROR(INDEX('4. Pilar'!$A:$C,MATCH($A1822,'4. Pilar'!$A:$A,0),2),"")</f>
        <v/>
      </c>
      <c r="H1822" s="6" t="str">
        <f aca="false">IFERROR(INDEX('5. Tortuguitas'!$B:$D,MATCH($A1822,'5. Tortuguitas'!$B:$B,0),2),"")</f>
        <v/>
      </c>
      <c r="I1822" s="6" t="str">
        <f aca="false">IFERROR(INDEX('6. Del Viso'!$A:$B,MATCH($A1822,'6. Del Viso'!$A:$A,0),3),"")</f>
        <v/>
      </c>
      <c r="J1822" s="6" t="str">
        <f aca="false">IFERROR(INDEX('7. Chica Glade'!$B:$F,MATCH($A1822,'7. Chica Glade'!$B:$B,0),2),"")</f>
        <v/>
      </c>
      <c r="K1822" s="6" t="str">
        <f aca="false">IFERROR(INDEX('8. Veterinaria'!$A:$B,MATCH($A1822,'8. Veterinaria'!$A:$A,0),2),"")</f>
        <v/>
      </c>
      <c r="L1822" s="6" t="str">
        <f aca="false">IFERROR(INDEX('9. Hipocampus'!$A:$B,MATCH($A1822,'9. Hipocampus'!$A:$A,0),2),"")</f>
        <v/>
      </c>
      <c r="M1822" s="6" t="str">
        <f aca="false">IFERROR(INDEX('11. Mundo Mascotas'!$B:$D,MATCH($A1822,'11. Mundo Mascotas'!$B:$B,0),2),"")</f>
        <v/>
      </c>
      <c r="N1822" s="6" t="str">
        <f aca="false">IFERROR(INDEX('12. Yaguar'!$B:$E,MATCH($A1822,'12. Yaguar'!$B:$B,0),2),"")</f>
        <v/>
      </c>
      <c r="O1822" s="6" t="str">
        <f aca="false">IFERROR(INDEX('13. King Clor'!$A:$B,MATCH($A1822,'13. King Clor'!$A:$A,0),2),"")</f>
        <v/>
      </c>
      <c r="P1822" s="6" t="str">
        <f aca="false">IFERROR(INDEX('14. Diserquim'!$A:$B,MATCH($A1822,'14. Diserquim'!$A:$A,0),2),"")</f>
        <v/>
      </c>
      <c r="Q1822" s="6" t="str">
        <f aca="false">IFERROR(INDEX('15. Moreno'!$A:$B,MATCH($A1822,'15. Moreno'!$A:$A,0),2),"")</f>
        <v/>
      </c>
      <c r="R1822" s="6" t="str">
        <f aca="false">IFERROR(INDEX('10. Collares'!$J:$K,MATCH($A1822,'10. Collares'!$J:$J,0),2),"")</f>
        <v/>
      </c>
      <c r="S1822" s="6" t="str">
        <f aca="false">IFERROR(INDEX('13. King Clor'!$G:$H,MATCH($A1822,'13. King Clor'!$G:$G,0),2),"")</f>
        <v/>
      </c>
      <c r="T1822" s="6" t="str">
        <f aca="false">IFERROR(INDEX('10. Collares'!$A:$B,MATCH($A1822,'10. Collares'!$A:$A,0),2),"")</f>
        <v/>
      </c>
      <c r="U1822" s="6" t="str">
        <f aca="false">IFERROR(INDEX('16. Mis nietos'!$B:$C,MATCH($A1822,'16. Mis nietos'!$B:$B,0),2),"")</f>
        <v/>
      </c>
      <c r="V1822" s="6" t="str">
        <f aca="false">IFERROR(INDEX('17. Profesional Vet'!$A:$B,MATCH($A1822,'17. Profesional Vet'!$A:$A,0),2),"")</f>
        <v/>
      </c>
      <c r="W1822" s="6" t="str">
        <f aca="false">IFERROR(INDEX('18. Premier'!$A:$B,MATCH($A1822,'18. Premier'!$A:$A,0),2),"")</f>
        <v/>
      </c>
      <c r="X1822" s="6" t="str">
        <f aca="false">IFERROR(INDEX('19. Dacam'!$A:$B,MATCH($A1822,'19. Dacam'!$A:$A,0),2),"")</f>
        <v/>
      </c>
      <c r="Y1822" s="6" t="str">
        <f aca="false">IFERROR(INDEX('20. Proveedor'!$A:$B,MATCH($A1822,'20. Proveedor'!$A:$A,0),2),"")</f>
        <v/>
      </c>
      <c r="Z1822" s="6" t="n">
        <f aca="false">IFERROR(INDEX('21. Saphirus'!$A:$B,MATCH($A1822,'21. Saphirus'!$A:$A,0),2),"")</f>
        <v>3020</v>
      </c>
    </row>
    <row r="1823" customFormat="false" ht="13.8" hidden="false" customHeight="false" outlineLevel="0" collapsed="false">
      <c r="A1823" s="5" t="s">
        <v>1860</v>
      </c>
      <c r="B1823" s="5" t="n">
        <v>1905731</v>
      </c>
      <c r="C1823" s="5" t="s">
        <v>123</v>
      </c>
      <c r="D1823" s="6" t="str">
        <f aca="false">IFERROR(INDEX('1. Benavídez'!$A:$B,MATCH($A1823,'1. Benavídez'!$A:$A,0),2),"")</f>
        <v/>
      </c>
      <c r="E1823" s="6" t="str">
        <f aca="false">IFERROR(INDEX('2. Gallo'!$B:$D,MATCH($A1823,'2. Gallo'!$B:$B,0),3),"")</f>
        <v/>
      </c>
      <c r="F1823" s="6" t="str">
        <f aca="false">IFERROR(INDEX('3. Anea'!$B:$D,MATCH($A1823,'3. Anea'!$B:$B,0),2),"")</f>
        <v/>
      </c>
      <c r="G1823" s="6" t="str">
        <f aca="false">IFERROR(INDEX('4. Pilar'!$A:$C,MATCH($A1823,'4. Pilar'!$A:$A,0),2),"")</f>
        <v/>
      </c>
      <c r="H1823" s="6" t="str">
        <f aca="false">IFERROR(INDEX('5. Tortuguitas'!$B:$D,MATCH($A1823,'5. Tortuguitas'!$B:$B,0),2),"")</f>
        <v/>
      </c>
      <c r="I1823" s="6" t="str">
        <f aca="false">IFERROR(INDEX('6. Del Viso'!$A:$B,MATCH($A1823,'6. Del Viso'!$A:$A,0),3),"")</f>
        <v/>
      </c>
      <c r="J1823" s="6" t="str">
        <f aca="false">IFERROR(INDEX('7. Chica Glade'!$B:$F,MATCH($A1823,'7. Chica Glade'!$B:$B,0),2),"")</f>
        <v/>
      </c>
      <c r="K1823" s="6" t="str">
        <f aca="false">IFERROR(INDEX('8. Veterinaria'!$A:$B,MATCH($A1823,'8. Veterinaria'!$A:$A,0),2),"")</f>
        <v/>
      </c>
      <c r="L1823" s="6" t="str">
        <f aca="false">IFERROR(INDEX('9. Hipocampus'!$A:$B,MATCH($A1823,'9. Hipocampus'!$A:$A,0),2),"")</f>
        <v/>
      </c>
      <c r="M1823" s="6" t="str">
        <f aca="false">IFERROR(INDEX('11. Mundo Mascotas'!$B:$D,MATCH($A1823,'11. Mundo Mascotas'!$B:$B,0),2),"")</f>
        <v/>
      </c>
      <c r="N1823" s="6" t="str">
        <f aca="false">IFERROR(INDEX('12. Yaguar'!$B:$E,MATCH($A1823,'12. Yaguar'!$B:$B,0),2),"")</f>
        <v/>
      </c>
      <c r="O1823" s="6" t="str">
        <f aca="false">IFERROR(INDEX('13. King Clor'!$A:$B,MATCH($A1823,'13. King Clor'!$A:$A,0),2),"")</f>
        <v/>
      </c>
      <c r="P1823" s="6" t="str">
        <f aca="false">IFERROR(INDEX('14. Diserquim'!$A:$B,MATCH($A1823,'14. Diserquim'!$A:$A,0),2),"")</f>
        <v/>
      </c>
      <c r="Q1823" s="6" t="str">
        <f aca="false">IFERROR(INDEX('15. Moreno'!$A:$B,MATCH($A1823,'15. Moreno'!$A:$A,0),2),"")</f>
        <v/>
      </c>
      <c r="R1823" s="6" t="str">
        <f aca="false">IFERROR(INDEX('10. Collares'!$J:$K,MATCH($A1823,'10. Collares'!$J:$J,0),2),"")</f>
        <v/>
      </c>
      <c r="S1823" s="6" t="str">
        <f aca="false">IFERROR(INDEX('13. King Clor'!$G:$H,MATCH($A1823,'13. King Clor'!$G:$G,0),2),"")</f>
        <v/>
      </c>
      <c r="T1823" s="6" t="str">
        <f aca="false">IFERROR(INDEX('10. Collares'!$A:$B,MATCH($A1823,'10. Collares'!$A:$A,0),2),"")</f>
        <v/>
      </c>
      <c r="U1823" s="6" t="str">
        <f aca="false">IFERROR(INDEX('16. Mis nietos'!$B:$C,MATCH($A1823,'16. Mis nietos'!$B:$B,0),2),"")</f>
        <v/>
      </c>
      <c r="V1823" s="6" t="str">
        <f aca="false">IFERROR(INDEX('17. Profesional Vet'!$A:$B,MATCH($A1823,'17. Profesional Vet'!$A:$A,0),2),"")</f>
        <v/>
      </c>
      <c r="W1823" s="6" t="str">
        <f aca="false">IFERROR(INDEX('18. Premier'!$A:$B,MATCH($A1823,'18. Premier'!$A:$A,0),2),"")</f>
        <v/>
      </c>
      <c r="X1823" s="6" t="str">
        <f aca="false">IFERROR(INDEX('19. Dacam'!$A:$B,MATCH($A1823,'19. Dacam'!$A:$A,0),2),"")</f>
        <v/>
      </c>
      <c r="Y1823" s="6" t="str">
        <f aca="false">IFERROR(INDEX('20. Proveedor'!$A:$B,MATCH($A1823,'20. Proveedor'!$A:$A,0),2),"")</f>
        <v/>
      </c>
      <c r="Z1823" s="6" t="str">
        <f aca="false">IFERROR(INDEX('21. Saphirus'!$A:$B,MATCH($A1823,'21. Saphirus'!$A:$A,0),2),"")</f>
        <v/>
      </c>
    </row>
    <row r="1824" customFormat="false" ht="13.8" hidden="false" customHeight="false" outlineLevel="0" collapsed="false">
      <c r="A1824" s="5" t="s">
        <v>1861</v>
      </c>
      <c r="B1824" s="5" t="n">
        <v>1905732</v>
      </c>
      <c r="C1824" s="5" t="s">
        <v>123</v>
      </c>
      <c r="D1824" s="6" t="str">
        <f aca="false">IFERROR(INDEX('1. Benavídez'!$A:$B,MATCH($A1824,'1. Benavídez'!$A:$A,0),2),"")</f>
        <v/>
      </c>
      <c r="E1824" s="6" t="str">
        <f aca="false">IFERROR(INDEX('2. Gallo'!$B:$D,MATCH($A1824,'2. Gallo'!$B:$B,0),3),"")</f>
        <v/>
      </c>
      <c r="F1824" s="6" t="str">
        <f aca="false">IFERROR(INDEX('3. Anea'!$B:$D,MATCH($A1824,'3. Anea'!$B:$B,0),2),"")</f>
        <v/>
      </c>
      <c r="G1824" s="6" t="str">
        <f aca="false">IFERROR(INDEX('4. Pilar'!$A:$C,MATCH($A1824,'4. Pilar'!$A:$A,0),2),"")</f>
        <v/>
      </c>
      <c r="H1824" s="6" t="str">
        <f aca="false">IFERROR(INDEX('5. Tortuguitas'!$B:$D,MATCH($A1824,'5. Tortuguitas'!$B:$B,0),2),"")</f>
        <v/>
      </c>
      <c r="I1824" s="6" t="str">
        <f aca="false">IFERROR(INDEX('6. Del Viso'!$A:$B,MATCH($A1824,'6. Del Viso'!$A:$A,0),3),"")</f>
        <v/>
      </c>
      <c r="J1824" s="6" t="str">
        <f aca="false">IFERROR(INDEX('7. Chica Glade'!$B:$F,MATCH($A1824,'7. Chica Glade'!$B:$B,0),2),"")</f>
        <v/>
      </c>
      <c r="K1824" s="6" t="str">
        <f aca="false">IFERROR(INDEX('8. Veterinaria'!$A:$B,MATCH($A1824,'8. Veterinaria'!$A:$A,0),2),"")</f>
        <v/>
      </c>
      <c r="L1824" s="6" t="str">
        <f aca="false">IFERROR(INDEX('9. Hipocampus'!$A:$B,MATCH($A1824,'9. Hipocampus'!$A:$A,0),2),"")</f>
        <v/>
      </c>
      <c r="M1824" s="6" t="str">
        <f aca="false">IFERROR(INDEX('11. Mundo Mascotas'!$B:$D,MATCH($A1824,'11. Mundo Mascotas'!$B:$B,0),2),"")</f>
        <v/>
      </c>
      <c r="N1824" s="6" t="str">
        <f aca="false">IFERROR(INDEX('12. Yaguar'!$B:$E,MATCH($A1824,'12. Yaguar'!$B:$B,0),2),"")</f>
        <v/>
      </c>
      <c r="O1824" s="6" t="str">
        <f aca="false">IFERROR(INDEX('13. King Clor'!$A:$B,MATCH($A1824,'13. King Clor'!$A:$A,0),2),"")</f>
        <v/>
      </c>
      <c r="P1824" s="6" t="str">
        <f aca="false">IFERROR(INDEX('14. Diserquim'!$A:$B,MATCH($A1824,'14. Diserquim'!$A:$A,0),2),"")</f>
        <v/>
      </c>
      <c r="Q1824" s="6" t="str">
        <f aca="false">IFERROR(INDEX('15. Moreno'!$A:$B,MATCH($A1824,'15. Moreno'!$A:$A,0),2),"")</f>
        <v/>
      </c>
      <c r="R1824" s="6" t="str">
        <f aca="false">IFERROR(INDEX('10. Collares'!$J:$K,MATCH($A1824,'10. Collares'!$J:$J,0),2),"")</f>
        <v/>
      </c>
      <c r="S1824" s="6" t="str">
        <f aca="false">IFERROR(INDEX('13. King Clor'!$G:$H,MATCH($A1824,'13. King Clor'!$G:$G,0),2),"")</f>
        <v/>
      </c>
      <c r="T1824" s="6" t="str">
        <f aca="false">IFERROR(INDEX('10. Collares'!$A:$B,MATCH($A1824,'10. Collares'!$A:$A,0),2),"")</f>
        <v/>
      </c>
      <c r="U1824" s="6" t="str">
        <f aca="false">IFERROR(INDEX('16. Mis nietos'!$B:$C,MATCH($A1824,'16. Mis nietos'!$B:$B,0),2),"")</f>
        <v/>
      </c>
      <c r="V1824" s="6" t="str">
        <f aca="false">IFERROR(INDEX('17. Profesional Vet'!$A:$B,MATCH($A1824,'17. Profesional Vet'!$A:$A,0),2),"")</f>
        <v/>
      </c>
      <c r="W1824" s="6" t="str">
        <f aca="false">IFERROR(INDEX('18. Premier'!$A:$B,MATCH($A1824,'18. Premier'!$A:$A,0),2),"")</f>
        <v/>
      </c>
      <c r="X1824" s="6" t="str">
        <f aca="false">IFERROR(INDEX('19. Dacam'!$A:$B,MATCH($A1824,'19. Dacam'!$A:$A,0),2),"")</f>
        <v/>
      </c>
      <c r="Y1824" s="6" t="str">
        <f aca="false">IFERROR(INDEX('20. Proveedor'!$A:$B,MATCH($A1824,'20. Proveedor'!$A:$A,0),2),"")</f>
        <v/>
      </c>
      <c r="Z1824" s="6" t="str">
        <f aca="false">IFERROR(INDEX('21. Saphirus'!$A:$B,MATCH($A1824,'21. Saphirus'!$A:$A,0),2),"")</f>
        <v/>
      </c>
    </row>
    <row r="1825" customFormat="false" ht="13.8" hidden="false" customHeight="false" outlineLevel="0" collapsed="false">
      <c r="A1825" s="5" t="s">
        <v>1862</v>
      </c>
      <c r="B1825" s="5" t="n">
        <v>1905630</v>
      </c>
      <c r="C1825" s="5" t="s">
        <v>123</v>
      </c>
      <c r="D1825" s="6" t="str">
        <f aca="false">IFERROR(INDEX('1. Benavídez'!$A:$B,MATCH($A1825,'1. Benavídez'!$A:$A,0),2),"")</f>
        <v/>
      </c>
      <c r="E1825" s="6" t="str">
        <f aca="false">IFERROR(INDEX('2. Gallo'!$B:$D,MATCH($A1825,'2. Gallo'!$B:$B,0),3),"")</f>
        <v/>
      </c>
      <c r="F1825" s="6" t="str">
        <f aca="false">IFERROR(INDEX('3. Anea'!$B:$D,MATCH($A1825,'3. Anea'!$B:$B,0),2),"")</f>
        <v/>
      </c>
      <c r="G1825" s="6" t="str">
        <f aca="false">IFERROR(INDEX('4. Pilar'!$A:$C,MATCH($A1825,'4. Pilar'!$A:$A,0),2),"")</f>
        <v/>
      </c>
      <c r="H1825" s="6" t="str">
        <f aca="false">IFERROR(INDEX('5. Tortuguitas'!$B:$D,MATCH($A1825,'5. Tortuguitas'!$B:$B,0),2),"")</f>
        <v/>
      </c>
      <c r="I1825" s="6" t="str">
        <f aca="false">IFERROR(INDEX('6. Del Viso'!$A:$B,MATCH($A1825,'6. Del Viso'!$A:$A,0),3),"")</f>
        <v/>
      </c>
      <c r="J1825" s="6" t="str">
        <f aca="false">IFERROR(INDEX('7. Chica Glade'!$B:$F,MATCH($A1825,'7. Chica Glade'!$B:$B,0),2),"")</f>
        <v/>
      </c>
      <c r="K1825" s="6" t="str">
        <f aca="false">IFERROR(INDEX('8. Veterinaria'!$A:$B,MATCH($A1825,'8. Veterinaria'!$A:$A,0),2),"")</f>
        <v/>
      </c>
      <c r="L1825" s="6" t="str">
        <f aca="false">IFERROR(INDEX('9. Hipocampus'!$A:$B,MATCH($A1825,'9. Hipocampus'!$A:$A,0),2),"")</f>
        <v/>
      </c>
      <c r="M1825" s="6" t="str">
        <f aca="false">IFERROR(INDEX('11. Mundo Mascotas'!$B:$D,MATCH($A1825,'11. Mundo Mascotas'!$B:$B,0),2),"")</f>
        <v/>
      </c>
      <c r="N1825" s="6" t="str">
        <f aca="false">IFERROR(INDEX('12. Yaguar'!$B:$E,MATCH($A1825,'12. Yaguar'!$B:$B,0),2),"")</f>
        <v/>
      </c>
      <c r="O1825" s="6" t="str">
        <f aca="false">IFERROR(INDEX('13. King Clor'!$A:$B,MATCH($A1825,'13. King Clor'!$A:$A,0),2),"")</f>
        <v/>
      </c>
      <c r="P1825" s="6" t="str">
        <f aca="false">IFERROR(INDEX('14. Diserquim'!$A:$B,MATCH($A1825,'14. Diserquim'!$A:$A,0),2),"")</f>
        <v/>
      </c>
      <c r="Q1825" s="6" t="str">
        <f aca="false">IFERROR(INDEX('15. Moreno'!$A:$B,MATCH($A1825,'15. Moreno'!$A:$A,0),2),"")</f>
        <v/>
      </c>
      <c r="R1825" s="6" t="str">
        <f aca="false">IFERROR(INDEX('10. Collares'!$J:$K,MATCH($A1825,'10. Collares'!$J:$J,0),2),"")</f>
        <v/>
      </c>
      <c r="S1825" s="6" t="str">
        <f aca="false">IFERROR(INDEX('13. King Clor'!$G:$H,MATCH($A1825,'13. King Clor'!$G:$G,0),2),"")</f>
        <v/>
      </c>
      <c r="T1825" s="6" t="str">
        <f aca="false">IFERROR(INDEX('10. Collares'!$A:$B,MATCH($A1825,'10. Collares'!$A:$A,0),2),"")</f>
        <v/>
      </c>
      <c r="U1825" s="6" t="n">
        <f aca="false">IFERROR(INDEX('16. Mis nietos'!$B:$C,MATCH($A1825,'16. Mis nietos'!$B:$B,0),2),"")</f>
        <v>1084</v>
      </c>
      <c r="V1825" s="6" t="str">
        <f aca="false">IFERROR(INDEX('17. Profesional Vet'!$A:$B,MATCH($A1825,'17. Profesional Vet'!$A:$A,0),2),"")</f>
        <v/>
      </c>
      <c r="W1825" s="6" t="n">
        <f aca="false">IFERROR(INDEX('18. Premier'!$A:$B,MATCH($A1825,'18. Premier'!$A:$A,0),2),"")</f>
        <v>1750</v>
      </c>
      <c r="X1825" s="6" t="str">
        <f aca="false">IFERROR(INDEX('19. Dacam'!$A:$B,MATCH($A1825,'19. Dacam'!$A:$A,0),2),"")</f>
        <v/>
      </c>
      <c r="Y1825" s="6" t="str">
        <f aca="false">IFERROR(INDEX('20. Proveedor'!$A:$B,MATCH($A1825,'20. Proveedor'!$A:$A,0),2),"")</f>
        <v/>
      </c>
      <c r="Z1825" s="6" t="str">
        <f aca="false">IFERROR(INDEX('21. Saphirus'!$A:$B,MATCH($A1825,'21. Saphirus'!$A:$A,0),2),"")</f>
        <v/>
      </c>
    </row>
    <row r="1826" customFormat="false" ht="13.8" hidden="false" customHeight="false" outlineLevel="0" collapsed="false">
      <c r="A1826" s="5" t="s">
        <v>1863</v>
      </c>
      <c r="B1826" s="5" t="n">
        <v>1906018</v>
      </c>
      <c r="C1826" s="5" t="s">
        <v>123</v>
      </c>
      <c r="D1826" s="6" t="str">
        <f aca="false">IFERROR(INDEX('1. Benavídez'!$A:$B,MATCH($A1826,'1. Benavídez'!$A:$A,0),2),"")</f>
        <v/>
      </c>
      <c r="E1826" s="6" t="str">
        <f aca="false">IFERROR(INDEX('2. Gallo'!$B:$D,MATCH($A1826,'2. Gallo'!$B:$B,0),3),"")</f>
        <v/>
      </c>
      <c r="F1826" s="6" t="str">
        <f aca="false">IFERROR(INDEX('3. Anea'!$B:$D,MATCH($A1826,'3. Anea'!$B:$B,0),2),"")</f>
        <v/>
      </c>
      <c r="G1826" s="6" t="str">
        <f aca="false">IFERROR(INDEX('4. Pilar'!$A:$C,MATCH($A1826,'4. Pilar'!$A:$A,0),2),"")</f>
        <v/>
      </c>
      <c r="H1826" s="6" t="str">
        <f aca="false">IFERROR(INDEX('5. Tortuguitas'!$B:$D,MATCH($A1826,'5. Tortuguitas'!$B:$B,0),2),"")</f>
        <v/>
      </c>
      <c r="I1826" s="6" t="str">
        <f aca="false">IFERROR(INDEX('6. Del Viso'!$A:$B,MATCH($A1826,'6. Del Viso'!$A:$A,0),3),"")</f>
        <v/>
      </c>
      <c r="J1826" s="6" t="str">
        <f aca="false">IFERROR(INDEX('7. Chica Glade'!$B:$F,MATCH($A1826,'7. Chica Glade'!$B:$B,0),2),"")</f>
        <v/>
      </c>
      <c r="K1826" s="6" t="str">
        <f aca="false">IFERROR(INDEX('8. Veterinaria'!$A:$B,MATCH($A1826,'8. Veterinaria'!$A:$A,0),2),"")</f>
        <v/>
      </c>
      <c r="L1826" s="6" t="str">
        <f aca="false">IFERROR(INDEX('9. Hipocampus'!$A:$B,MATCH($A1826,'9. Hipocampus'!$A:$A,0),2),"")</f>
        <v/>
      </c>
      <c r="M1826" s="6" t="str">
        <f aca="false">IFERROR(INDEX('11. Mundo Mascotas'!$B:$D,MATCH($A1826,'11. Mundo Mascotas'!$B:$B,0),2),"")</f>
        <v/>
      </c>
      <c r="N1826" s="6" t="str">
        <f aca="false">IFERROR(INDEX('12. Yaguar'!$B:$E,MATCH($A1826,'12. Yaguar'!$B:$B,0),2),"")</f>
        <v/>
      </c>
      <c r="O1826" s="6" t="str">
        <f aca="false">IFERROR(INDEX('13. King Clor'!$A:$B,MATCH($A1826,'13. King Clor'!$A:$A,0),2),"")</f>
        <v/>
      </c>
      <c r="P1826" s="6" t="str">
        <f aca="false">IFERROR(INDEX('14. Diserquim'!$A:$B,MATCH($A1826,'14. Diserquim'!$A:$A,0),2),"")</f>
        <v/>
      </c>
      <c r="Q1826" s="6" t="n">
        <f aca="false">IFERROR(INDEX('15. Moreno'!$A:$B,MATCH($A1826,'15. Moreno'!$A:$A,0),2),"")</f>
        <v>670</v>
      </c>
      <c r="R1826" s="6" t="str">
        <f aca="false">IFERROR(INDEX('10. Collares'!$J:$K,MATCH($A1826,'10. Collares'!$J:$J,0),2),"")</f>
        <v/>
      </c>
      <c r="S1826" s="6" t="str">
        <f aca="false">IFERROR(INDEX('13. King Clor'!$G:$H,MATCH($A1826,'13. King Clor'!$G:$G,0),2),"")</f>
        <v/>
      </c>
      <c r="T1826" s="6" t="str">
        <f aca="false">IFERROR(INDEX('10. Collares'!$A:$B,MATCH($A1826,'10. Collares'!$A:$A,0),2),"")</f>
        <v/>
      </c>
      <c r="U1826" s="6" t="str">
        <f aca="false">IFERROR(INDEX('16. Mis nietos'!$B:$C,MATCH($A1826,'16. Mis nietos'!$B:$B,0),2),"")</f>
        <v/>
      </c>
      <c r="V1826" s="6" t="str">
        <f aca="false">IFERROR(INDEX('17. Profesional Vet'!$A:$B,MATCH($A1826,'17. Profesional Vet'!$A:$A,0),2),"")</f>
        <v/>
      </c>
      <c r="W1826" s="6" t="str">
        <f aca="false">IFERROR(INDEX('18. Premier'!$A:$B,MATCH($A1826,'18. Premier'!$A:$A,0),2),"")</f>
        <v/>
      </c>
      <c r="X1826" s="6" t="str">
        <f aca="false">IFERROR(INDEX('19. Dacam'!$A:$B,MATCH($A1826,'19. Dacam'!$A:$A,0),2),"")</f>
        <v/>
      </c>
      <c r="Y1826" s="6" t="str">
        <f aca="false">IFERROR(INDEX('20. Proveedor'!$A:$B,MATCH($A1826,'20. Proveedor'!$A:$A,0),2),"")</f>
        <v/>
      </c>
      <c r="Z1826" s="6" t="str">
        <f aca="false">IFERROR(INDEX('21. Saphirus'!$A:$B,MATCH($A1826,'21. Saphirus'!$A:$A,0),2),"")</f>
        <v/>
      </c>
    </row>
    <row r="1827" customFormat="false" ht="13.8" hidden="false" customHeight="false" outlineLevel="0" collapsed="false">
      <c r="A1827" s="5" t="s">
        <v>1864</v>
      </c>
      <c r="B1827" s="5" t="n">
        <v>1906019</v>
      </c>
      <c r="C1827" s="5" t="s">
        <v>123</v>
      </c>
      <c r="D1827" s="6" t="str">
        <f aca="false">IFERROR(INDEX('1. Benavídez'!$A:$B,MATCH($A1827,'1. Benavídez'!$A:$A,0),2),"")</f>
        <v/>
      </c>
      <c r="E1827" s="6" t="str">
        <f aca="false">IFERROR(INDEX('2. Gallo'!$B:$D,MATCH($A1827,'2. Gallo'!$B:$B,0),3),"")</f>
        <v/>
      </c>
      <c r="F1827" s="6" t="str">
        <f aca="false">IFERROR(INDEX('3. Anea'!$B:$D,MATCH($A1827,'3. Anea'!$B:$B,0),2),"")</f>
        <v/>
      </c>
      <c r="G1827" s="6" t="str">
        <f aca="false">IFERROR(INDEX('4. Pilar'!$A:$C,MATCH($A1827,'4. Pilar'!$A:$A,0),2),"")</f>
        <v/>
      </c>
      <c r="H1827" s="6" t="str">
        <f aca="false">IFERROR(INDEX('5. Tortuguitas'!$B:$D,MATCH($A1827,'5. Tortuguitas'!$B:$B,0),2),"")</f>
        <v/>
      </c>
      <c r="I1827" s="6" t="str">
        <f aca="false">IFERROR(INDEX('6. Del Viso'!$A:$B,MATCH($A1827,'6. Del Viso'!$A:$A,0),3),"")</f>
        <v/>
      </c>
      <c r="J1827" s="6" t="str">
        <f aca="false">IFERROR(INDEX('7. Chica Glade'!$B:$F,MATCH($A1827,'7. Chica Glade'!$B:$B,0),2),"")</f>
        <v/>
      </c>
      <c r="K1827" s="6" t="str">
        <f aca="false">IFERROR(INDEX('8. Veterinaria'!$A:$B,MATCH($A1827,'8. Veterinaria'!$A:$A,0),2),"")</f>
        <v/>
      </c>
      <c r="L1827" s="6" t="str">
        <f aca="false">IFERROR(INDEX('9. Hipocampus'!$A:$B,MATCH($A1827,'9. Hipocampus'!$A:$A,0),2),"")</f>
        <v/>
      </c>
      <c r="M1827" s="6" t="str">
        <f aca="false">IFERROR(INDEX('11. Mundo Mascotas'!$B:$D,MATCH($A1827,'11. Mundo Mascotas'!$B:$B,0),2),"")</f>
        <v/>
      </c>
      <c r="N1827" s="6" t="str">
        <f aca="false">IFERROR(INDEX('12. Yaguar'!$B:$E,MATCH($A1827,'12. Yaguar'!$B:$B,0),2),"")</f>
        <v/>
      </c>
      <c r="O1827" s="6" t="str">
        <f aca="false">IFERROR(INDEX('13. King Clor'!$A:$B,MATCH($A1827,'13. King Clor'!$A:$A,0),2),"")</f>
        <v/>
      </c>
      <c r="P1827" s="6" t="str">
        <f aca="false">IFERROR(INDEX('14. Diserquim'!$A:$B,MATCH($A1827,'14. Diserquim'!$A:$A,0),2),"")</f>
        <v/>
      </c>
      <c r="Q1827" s="6" t="n">
        <f aca="false">IFERROR(INDEX('15. Moreno'!$A:$B,MATCH($A1827,'15. Moreno'!$A:$A,0),2),"")</f>
        <v>980</v>
      </c>
      <c r="R1827" s="6" t="str">
        <f aca="false">IFERROR(INDEX('10. Collares'!$J:$K,MATCH($A1827,'10. Collares'!$J:$J,0),2),"")</f>
        <v/>
      </c>
      <c r="S1827" s="6" t="str">
        <f aca="false">IFERROR(INDEX('13. King Clor'!$G:$H,MATCH($A1827,'13. King Clor'!$G:$G,0),2),"")</f>
        <v/>
      </c>
      <c r="T1827" s="6" t="str">
        <f aca="false">IFERROR(INDEX('10. Collares'!$A:$B,MATCH($A1827,'10. Collares'!$A:$A,0),2),"")</f>
        <v/>
      </c>
      <c r="U1827" s="6" t="str">
        <f aca="false">IFERROR(INDEX('16. Mis nietos'!$B:$C,MATCH($A1827,'16. Mis nietos'!$B:$B,0),2),"")</f>
        <v/>
      </c>
      <c r="V1827" s="6" t="str">
        <f aca="false">IFERROR(INDEX('17. Profesional Vet'!$A:$B,MATCH($A1827,'17. Profesional Vet'!$A:$A,0),2),"")</f>
        <v/>
      </c>
      <c r="W1827" s="6" t="str">
        <f aca="false">IFERROR(INDEX('18. Premier'!$A:$B,MATCH($A1827,'18. Premier'!$A:$A,0),2),"")</f>
        <v/>
      </c>
      <c r="X1827" s="6" t="str">
        <f aca="false">IFERROR(INDEX('19. Dacam'!$A:$B,MATCH($A1827,'19. Dacam'!$A:$A,0),2),"")</f>
        <v/>
      </c>
      <c r="Y1827" s="6" t="str">
        <f aca="false">IFERROR(INDEX('20. Proveedor'!$A:$B,MATCH($A1827,'20. Proveedor'!$A:$A,0),2),"")</f>
        <v/>
      </c>
      <c r="Z1827" s="6" t="str">
        <f aca="false">IFERROR(INDEX('21. Saphirus'!$A:$B,MATCH($A1827,'21. Saphirus'!$A:$A,0),2),"")</f>
        <v/>
      </c>
    </row>
    <row r="1828" customFormat="false" ht="13.8" hidden="false" customHeight="false" outlineLevel="0" collapsed="false">
      <c r="A1828" s="5" t="s">
        <v>1865</v>
      </c>
      <c r="B1828" s="5" t="n">
        <v>1906123</v>
      </c>
      <c r="C1828" s="5" t="s">
        <v>123</v>
      </c>
      <c r="D1828" s="6" t="str">
        <f aca="false">IFERROR(INDEX('1. Benavídez'!$A:$B,MATCH($A1828,'1. Benavídez'!$A:$A,0),2),"")</f>
        <v/>
      </c>
      <c r="E1828" s="6" t="str">
        <f aca="false">IFERROR(INDEX('2. Gallo'!$B:$D,MATCH($A1828,'2. Gallo'!$B:$B,0),3),"")</f>
        <v/>
      </c>
      <c r="F1828" s="6" t="str">
        <f aca="false">IFERROR(INDEX('3. Anea'!$B:$D,MATCH($A1828,'3. Anea'!$B:$B,0),2),"")</f>
        <v/>
      </c>
      <c r="G1828" s="6" t="str">
        <f aca="false">IFERROR(INDEX('4. Pilar'!$A:$C,MATCH($A1828,'4. Pilar'!$A:$A,0),2),"")</f>
        <v/>
      </c>
      <c r="H1828" s="6" t="str">
        <f aca="false">IFERROR(INDEX('5. Tortuguitas'!$B:$D,MATCH($A1828,'5. Tortuguitas'!$B:$B,0),2),"")</f>
        <v/>
      </c>
      <c r="I1828" s="6" t="str">
        <f aca="false">IFERROR(INDEX('6. Del Viso'!$A:$B,MATCH($A1828,'6. Del Viso'!$A:$A,0),3),"")</f>
        <v/>
      </c>
      <c r="J1828" s="6" t="str">
        <f aca="false">IFERROR(INDEX('7. Chica Glade'!$B:$F,MATCH($A1828,'7. Chica Glade'!$B:$B,0),2),"")</f>
        <v/>
      </c>
      <c r="K1828" s="6" t="str">
        <f aca="false">IFERROR(INDEX('8. Veterinaria'!$A:$B,MATCH($A1828,'8. Veterinaria'!$A:$A,0),2),"")</f>
        <v/>
      </c>
      <c r="L1828" s="6" t="str">
        <f aca="false">IFERROR(INDEX('9. Hipocampus'!$A:$B,MATCH($A1828,'9. Hipocampus'!$A:$A,0),2),"")</f>
        <v/>
      </c>
      <c r="M1828" s="6" t="str">
        <f aca="false">IFERROR(INDEX('11. Mundo Mascotas'!$B:$D,MATCH($A1828,'11. Mundo Mascotas'!$B:$B,0),2),"")</f>
        <v/>
      </c>
      <c r="N1828" s="6" t="str">
        <f aca="false">IFERROR(INDEX('12. Yaguar'!$B:$E,MATCH($A1828,'12. Yaguar'!$B:$B,0),2),"")</f>
        <v/>
      </c>
      <c r="O1828" s="6" t="str">
        <f aca="false">IFERROR(INDEX('13. King Clor'!$A:$B,MATCH($A1828,'13. King Clor'!$A:$A,0),2),"")</f>
        <v/>
      </c>
      <c r="P1828" s="6" t="str">
        <f aca="false">IFERROR(INDEX('14. Diserquim'!$A:$B,MATCH($A1828,'14. Diserquim'!$A:$A,0),2),"")</f>
        <v/>
      </c>
      <c r="Q1828" s="6" t="str">
        <f aca="false">IFERROR(INDEX('15. Moreno'!$A:$B,MATCH($A1828,'15. Moreno'!$A:$A,0),2),"")</f>
        <v/>
      </c>
      <c r="R1828" s="6" t="str">
        <f aca="false">IFERROR(INDEX('10. Collares'!$J:$K,MATCH($A1828,'10. Collares'!$J:$J,0),2),"")</f>
        <v/>
      </c>
      <c r="S1828" s="6" t="str">
        <f aca="false">IFERROR(INDEX('13. King Clor'!$G:$H,MATCH($A1828,'13. King Clor'!$G:$G,0),2),"")</f>
        <v/>
      </c>
      <c r="T1828" s="6" t="str">
        <f aca="false">IFERROR(INDEX('10. Collares'!$A:$B,MATCH($A1828,'10. Collares'!$A:$A,0),2),"")</f>
        <v/>
      </c>
      <c r="U1828" s="6" t="n">
        <f aca="false">IFERROR(INDEX('16. Mis nietos'!$B:$C,MATCH($A1828,'16. Mis nietos'!$B:$B,0),2),"")</f>
        <v>686</v>
      </c>
      <c r="V1828" s="6" t="str">
        <f aca="false">IFERROR(INDEX('17. Profesional Vet'!$A:$B,MATCH($A1828,'17. Profesional Vet'!$A:$A,0),2),"")</f>
        <v/>
      </c>
      <c r="W1828" s="6" t="n">
        <f aca="false">IFERROR(INDEX('18. Premier'!$A:$B,MATCH($A1828,'18. Premier'!$A:$A,0),2),"")</f>
        <v>898</v>
      </c>
      <c r="X1828" s="6" t="str">
        <f aca="false">IFERROR(INDEX('19. Dacam'!$A:$B,MATCH($A1828,'19. Dacam'!$A:$A,0),2),"")</f>
        <v/>
      </c>
      <c r="Y1828" s="6" t="str">
        <f aca="false">IFERROR(INDEX('20. Proveedor'!$A:$B,MATCH($A1828,'20. Proveedor'!$A:$A,0),2),"")</f>
        <v/>
      </c>
      <c r="Z1828" s="6" t="str">
        <f aca="false">IFERROR(INDEX('21. Saphirus'!$A:$B,MATCH($A1828,'21. Saphirus'!$A:$A,0),2),"")</f>
        <v/>
      </c>
    </row>
    <row r="1829" customFormat="false" ht="13.8" hidden="false" customHeight="false" outlineLevel="0" collapsed="false">
      <c r="A1829" s="5" t="s">
        <v>1866</v>
      </c>
      <c r="B1829" s="5" t="n">
        <v>1906124</v>
      </c>
      <c r="C1829" s="5" t="s">
        <v>123</v>
      </c>
      <c r="D1829" s="6" t="str">
        <f aca="false">IFERROR(INDEX('1. Benavídez'!$A:$B,MATCH($A1829,'1. Benavídez'!$A:$A,0),2),"")</f>
        <v/>
      </c>
      <c r="E1829" s="6" t="str">
        <f aca="false">IFERROR(INDEX('2. Gallo'!$B:$D,MATCH($A1829,'2. Gallo'!$B:$B,0),3),"")</f>
        <v/>
      </c>
      <c r="F1829" s="6" t="str">
        <f aca="false">IFERROR(INDEX('3. Anea'!$B:$D,MATCH($A1829,'3. Anea'!$B:$B,0),2),"")</f>
        <v/>
      </c>
      <c r="G1829" s="6" t="str">
        <f aca="false">IFERROR(INDEX('4. Pilar'!$A:$C,MATCH($A1829,'4. Pilar'!$A:$A,0),2),"")</f>
        <v/>
      </c>
      <c r="H1829" s="6" t="str">
        <f aca="false">IFERROR(INDEX('5. Tortuguitas'!$B:$D,MATCH($A1829,'5. Tortuguitas'!$B:$B,0),2),"")</f>
        <v/>
      </c>
      <c r="I1829" s="6" t="str">
        <f aca="false">IFERROR(INDEX('6. Del Viso'!$A:$B,MATCH($A1829,'6. Del Viso'!$A:$A,0),3),"")</f>
        <v/>
      </c>
      <c r="J1829" s="6" t="str">
        <f aca="false">IFERROR(INDEX('7. Chica Glade'!$B:$F,MATCH($A1829,'7. Chica Glade'!$B:$B,0),2),"")</f>
        <v/>
      </c>
      <c r="K1829" s="6" t="str">
        <f aca="false">IFERROR(INDEX('8. Veterinaria'!$A:$B,MATCH($A1829,'8. Veterinaria'!$A:$A,0),2),"")</f>
        <v/>
      </c>
      <c r="L1829" s="6" t="str">
        <f aca="false">IFERROR(INDEX('9. Hipocampus'!$A:$B,MATCH($A1829,'9. Hipocampus'!$A:$A,0),2),"")</f>
        <v/>
      </c>
      <c r="M1829" s="6" t="str">
        <f aca="false">IFERROR(INDEX('11. Mundo Mascotas'!$B:$D,MATCH($A1829,'11. Mundo Mascotas'!$B:$B,0),2),"")</f>
        <v/>
      </c>
      <c r="N1829" s="6" t="str">
        <f aca="false">IFERROR(INDEX('12. Yaguar'!$B:$E,MATCH($A1829,'12. Yaguar'!$B:$B,0),2),"")</f>
        <v/>
      </c>
      <c r="O1829" s="6" t="str">
        <f aca="false">IFERROR(INDEX('13. King Clor'!$A:$B,MATCH($A1829,'13. King Clor'!$A:$A,0),2),"")</f>
        <v/>
      </c>
      <c r="P1829" s="6" t="str">
        <f aca="false">IFERROR(INDEX('14. Diserquim'!$A:$B,MATCH($A1829,'14. Diserquim'!$A:$A,0),2),"")</f>
        <v/>
      </c>
      <c r="Q1829" s="6" t="str">
        <f aca="false">IFERROR(INDEX('15. Moreno'!$A:$B,MATCH($A1829,'15. Moreno'!$A:$A,0),2),"")</f>
        <v/>
      </c>
      <c r="R1829" s="6" t="str">
        <f aca="false">IFERROR(INDEX('10. Collares'!$J:$K,MATCH($A1829,'10. Collares'!$J:$J,0),2),"")</f>
        <v/>
      </c>
      <c r="S1829" s="6" t="str">
        <f aca="false">IFERROR(INDEX('13. King Clor'!$G:$H,MATCH($A1829,'13. King Clor'!$G:$G,0),2),"")</f>
        <v/>
      </c>
      <c r="T1829" s="6" t="str">
        <f aca="false">IFERROR(INDEX('10. Collares'!$A:$B,MATCH($A1829,'10. Collares'!$A:$A,0),2),"")</f>
        <v/>
      </c>
      <c r="U1829" s="6" t="n">
        <f aca="false">IFERROR(INDEX('16. Mis nietos'!$B:$C,MATCH($A1829,'16. Mis nietos'!$B:$B,0),2),"")</f>
        <v>736</v>
      </c>
      <c r="V1829" s="6" t="str">
        <f aca="false">IFERROR(INDEX('17. Profesional Vet'!$A:$B,MATCH($A1829,'17. Profesional Vet'!$A:$A,0),2),"")</f>
        <v/>
      </c>
      <c r="W1829" s="6" t="n">
        <f aca="false">IFERROR(INDEX('18. Premier'!$A:$B,MATCH($A1829,'18. Premier'!$A:$A,0),2),"")</f>
        <v>958</v>
      </c>
      <c r="X1829" s="6" t="str">
        <f aca="false">IFERROR(INDEX('19. Dacam'!$A:$B,MATCH($A1829,'19. Dacam'!$A:$A,0),2),"")</f>
        <v/>
      </c>
      <c r="Y1829" s="6" t="str">
        <f aca="false">IFERROR(INDEX('20. Proveedor'!$A:$B,MATCH($A1829,'20. Proveedor'!$A:$A,0),2),"")</f>
        <v/>
      </c>
      <c r="Z1829" s="6" t="str">
        <f aca="false">IFERROR(INDEX('21. Saphirus'!$A:$B,MATCH($A1829,'21. Saphirus'!$A:$A,0),2),"")</f>
        <v/>
      </c>
    </row>
    <row r="1830" customFormat="false" ht="13.8" hidden="false" customHeight="false" outlineLevel="0" collapsed="false">
      <c r="A1830" s="5" t="s">
        <v>1867</v>
      </c>
      <c r="B1830" s="5" t="n">
        <v>1906125</v>
      </c>
      <c r="C1830" s="5" t="s">
        <v>123</v>
      </c>
      <c r="D1830" s="6" t="str">
        <f aca="false">IFERROR(INDEX('1. Benavídez'!$A:$B,MATCH($A1830,'1. Benavídez'!$A:$A,0),2),"")</f>
        <v/>
      </c>
      <c r="E1830" s="6" t="str">
        <f aca="false">IFERROR(INDEX('2. Gallo'!$B:$D,MATCH($A1830,'2. Gallo'!$B:$B,0),3),"")</f>
        <v/>
      </c>
      <c r="F1830" s="6" t="str">
        <f aca="false">IFERROR(INDEX('3. Anea'!$B:$D,MATCH($A1830,'3. Anea'!$B:$B,0),2),"")</f>
        <v/>
      </c>
      <c r="G1830" s="6" t="str">
        <f aca="false">IFERROR(INDEX('4. Pilar'!$A:$C,MATCH($A1830,'4. Pilar'!$A:$A,0),2),"")</f>
        <v/>
      </c>
      <c r="H1830" s="6" t="str">
        <f aca="false">IFERROR(INDEX('5. Tortuguitas'!$B:$D,MATCH($A1830,'5. Tortuguitas'!$B:$B,0),2),"")</f>
        <v/>
      </c>
      <c r="I1830" s="6" t="str">
        <f aca="false">IFERROR(INDEX('6. Del Viso'!$A:$B,MATCH($A1830,'6. Del Viso'!$A:$A,0),3),"")</f>
        <v/>
      </c>
      <c r="J1830" s="6" t="str">
        <f aca="false">IFERROR(INDEX('7. Chica Glade'!$B:$F,MATCH($A1830,'7. Chica Glade'!$B:$B,0),2),"")</f>
        <v/>
      </c>
      <c r="K1830" s="6" t="str">
        <f aca="false">IFERROR(INDEX('8. Veterinaria'!$A:$B,MATCH($A1830,'8. Veterinaria'!$A:$A,0),2),"")</f>
        <v/>
      </c>
      <c r="L1830" s="6" t="str">
        <f aca="false">IFERROR(INDEX('9. Hipocampus'!$A:$B,MATCH($A1830,'9. Hipocampus'!$A:$A,0),2),"")</f>
        <v/>
      </c>
      <c r="M1830" s="6" t="str">
        <f aca="false">IFERROR(INDEX('11. Mundo Mascotas'!$B:$D,MATCH($A1830,'11. Mundo Mascotas'!$B:$B,0),2),"")</f>
        <v/>
      </c>
      <c r="N1830" s="6" t="str">
        <f aca="false">IFERROR(INDEX('12. Yaguar'!$B:$E,MATCH($A1830,'12. Yaguar'!$B:$B,0),2),"")</f>
        <v/>
      </c>
      <c r="O1830" s="6" t="str">
        <f aca="false">IFERROR(INDEX('13. King Clor'!$A:$B,MATCH($A1830,'13. King Clor'!$A:$A,0),2),"")</f>
        <v/>
      </c>
      <c r="P1830" s="6" t="str">
        <f aca="false">IFERROR(INDEX('14. Diserquim'!$A:$B,MATCH($A1830,'14. Diserquim'!$A:$A,0),2),"")</f>
        <v/>
      </c>
      <c r="Q1830" s="6" t="str">
        <f aca="false">IFERROR(INDEX('15. Moreno'!$A:$B,MATCH($A1830,'15. Moreno'!$A:$A,0),2),"")</f>
        <v/>
      </c>
      <c r="R1830" s="6" t="str">
        <f aca="false">IFERROR(INDEX('10. Collares'!$J:$K,MATCH($A1830,'10. Collares'!$J:$J,0),2),"")</f>
        <v/>
      </c>
      <c r="S1830" s="6" t="str">
        <f aca="false">IFERROR(INDEX('13. King Clor'!$G:$H,MATCH($A1830,'13. King Clor'!$G:$G,0),2),"")</f>
        <v/>
      </c>
      <c r="T1830" s="6" t="str">
        <f aca="false">IFERROR(INDEX('10. Collares'!$A:$B,MATCH($A1830,'10. Collares'!$A:$A,0),2),"")</f>
        <v/>
      </c>
      <c r="U1830" s="6" t="n">
        <f aca="false">IFERROR(INDEX('16. Mis nietos'!$B:$C,MATCH($A1830,'16. Mis nietos'!$B:$B,0),2),"")</f>
        <v>926</v>
      </c>
      <c r="V1830" s="6" t="str">
        <f aca="false">IFERROR(INDEX('17. Profesional Vet'!$A:$B,MATCH($A1830,'17. Profesional Vet'!$A:$A,0),2),"")</f>
        <v/>
      </c>
      <c r="W1830" s="6" t="n">
        <f aca="false">IFERROR(INDEX('18. Premier'!$A:$B,MATCH($A1830,'18. Premier'!$A:$A,0),2),"")</f>
        <v>1198</v>
      </c>
      <c r="X1830" s="6" t="str">
        <f aca="false">IFERROR(INDEX('19. Dacam'!$A:$B,MATCH($A1830,'19. Dacam'!$A:$A,0),2),"")</f>
        <v/>
      </c>
      <c r="Y1830" s="6" t="str">
        <f aca="false">IFERROR(INDEX('20. Proveedor'!$A:$B,MATCH($A1830,'20. Proveedor'!$A:$A,0),2),"")</f>
        <v/>
      </c>
      <c r="Z1830" s="6" t="str">
        <f aca="false">IFERROR(INDEX('21. Saphirus'!$A:$B,MATCH($A1830,'21. Saphirus'!$A:$A,0),2),"")</f>
        <v/>
      </c>
    </row>
    <row r="1831" customFormat="false" ht="13.8" hidden="false" customHeight="false" outlineLevel="0" collapsed="false">
      <c r="A1831" s="5" t="s">
        <v>1868</v>
      </c>
      <c r="B1831" s="5" t="n">
        <v>1906120</v>
      </c>
      <c r="C1831" s="5" t="s">
        <v>123</v>
      </c>
      <c r="D1831" s="6" t="str">
        <f aca="false">IFERROR(INDEX('1. Benavídez'!$A:$B,MATCH($A1831,'1. Benavídez'!$A:$A,0),2),"")</f>
        <v/>
      </c>
      <c r="E1831" s="6" t="str">
        <f aca="false">IFERROR(INDEX('2. Gallo'!$B:$D,MATCH($A1831,'2. Gallo'!$B:$B,0),3),"")</f>
        <v/>
      </c>
      <c r="F1831" s="6" t="str">
        <f aca="false">IFERROR(INDEX('3. Anea'!$B:$D,MATCH($A1831,'3. Anea'!$B:$B,0),2),"")</f>
        <v/>
      </c>
      <c r="G1831" s="6" t="str">
        <f aca="false">IFERROR(INDEX('4. Pilar'!$A:$C,MATCH($A1831,'4. Pilar'!$A:$A,0),2),"")</f>
        <v/>
      </c>
      <c r="H1831" s="6" t="str">
        <f aca="false">IFERROR(INDEX('5. Tortuguitas'!$B:$D,MATCH($A1831,'5. Tortuguitas'!$B:$B,0),2),"")</f>
        <v/>
      </c>
      <c r="I1831" s="6" t="str">
        <f aca="false">IFERROR(INDEX('6. Del Viso'!$A:$B,MATCH($A1831,'6. Del Viso'!$A:$A,0),3),"")</f>
        <v/>
      </c>
      <c r="J1831" s="6" t="str">
        <f aca="false">IFERROR(INDEX('7. Chica Glade'!$B:$F,MATCH($A1831,'7. Chica Glade'!$B:$B,0),2),"")</f>
        <v/>
      </c>
      <c r="K1831" s="6" t="str">
        <f aca="false">IFERROR(INDEX('8. Veterinaria'!$A:$B,MATCH($A1831,'8. Veterinaria'!$A:$A,0),2),"")</f>
        <v/>
      </c>
      <c r="L1831" s="6" t="str">
        <f aca="false">IFERROR(INDEX('9. Hipocampus'!$A:$B,MATCH($A1831,'9. Hipocampus'!$A:$A,0),2),"")</f>
        <v/>
      </c>
      <c r="M1831" s="6" t="str">
        <f aca="false">IFERROR(INDEX('11. Mundo Mascotas'!$B:$D,MATCH($A1831,'11. Mundo Mascotas'!$B:$B,0),2),"")</f>
        <v/>
      </c>
      <c r="N1831" s="6" t="str">
        <f aca="false">IFERROR(INDEX('12. Yaguar'!$B:$E,MATCH($A1831,'12. Yaguar'!$B:$B,0),2),"")</f>
        <v/>
      </c>
      <c r="O1831" s="6" t="str">
        <f aca="false">IFERROR(INDEX('13. King Clor'!$A:$B,MATCH($A1831,'13. King Clor'!$A:$A,0),2),"")</f>
        <v/>
      </c>
      <c r="P1831" s="6" t="str">
        <f aca="false">IFERROR(INDEX('14. Diserquim'!$A:$B,MATCH($A1831,'14. Diserquim'!$A:$A,0),2),"")</f>
        <v/>
      </c>
      <c r="Q1831" s="6" t="str">
        <f aca="false">IFERROR(INDEX('15. Moreno'!$A:$B,MATCH($A1831,'15. Moreno'!$A:$A,0),2),"")</f>
        <v/>
      </c>
      <c r="R1831" s="6" t="str">
        <f aca="false">IFERROR(INDEX('10. Collares'!$J:$K,MATCH($A1831,'10. Collares'!$J:$J,0),2),"")</f>
        <v/>
      </c>
      <c r="S1831" s="6" t="str">
        <f aca="false">IFERROR(INDEX('13. King Clor'!$G:$H,MATCH($A1831,'13. King Clor'!$G:$G,0),2),"")</f>
        <v/>
      </c>
      <c r="T1831" s="6" t="str">
        <f aca="false">IFERROR(INDEX('10. Collares'!$A:$B,MATCH($A1831,'10. Collares'!$A:$A,0),2),"")</f>
        <v/>
      </c>
      <c r="U1831" s="6" t="n">
        <f aca="false">IFERROR(INDEX('16. Mis nietos'!$B:$C,MATCH($A1831,'16. Mis nietos'!$B:$B,0),2),"")</f>
        <v>1112</v>
      </c>
      <c r="V1831" s="6" t="str">
        <f aca="false">IFERROR(INDEX('17. Profesional Vet'!$A:$B,MATCH($A1831,'17. Profesional Vet'!$A:$A,0),2),"")</f>
        <v/>
      </c>
      <c r="W1831" s="6" t="n">
        <f aca="false">IFERROR(INDEX('18. Premier'!$A:$B,MATCH($A1831,'18. Premier'!$A:$A,0),2),"")</f>
        <v>1389</v>
      </c>
      <c r="X1831" s="6" t="str">
        <f aca="false">IFERROR(INDEX('19. Dacam'!$A:$B,MATCH($A1831,'19. Dacam'!$A:$A,0),2),"")</f>
        <v/>
      </c>
      <c r="Y1831" s="6" t="str">
        <f aca="false">IFERROR(INDEX('20. Proveedor'!$A:$B,MATCH($A1831,'20. Proveedor'!$A:$A,0),2),"")</f>
        <v/>
      </c>
      <c r="Z1831" s="6" t="str">
        <f aca="false">IFERROR(INDEX('21. Saphirus'!$A:$B,MATCH($A1831,'21. Saphirus'!$A:$A,0),2),"")</f>
        <v/>
      </c>
    </row>
    <row r="1832" customFormat="false" ht="13.8" hidden="false" customHeight="false" outlineLevel="0" collapsed="false">
      <c r="A1832" s="5" t="s">
        <v>1869</v>
      </c>
      <c r="B1832" s="5" t="n">
        <v>1906121</v>
      </c>
      <c r="C1832" s="5" t="s">
        <v>123</v>
      </c>
      <c r="D1832" s="6" t="str">
        <f aca="false">IFERROR(INDEX('1. Benavídez'!$A:$B,MATCH($A1832,'1. Benavídez'!$A:$A,0),2),"")</f>
        <v/>
      </c>
      <c r="E1832" s="6" t="str">
        <f aca="false">IFERROR(INDEX('2. Gallo'!$B:$D,MATCH($A1832,'2. Gallo'!$B:$B,0),3),"")</f>
        <v/>
      </c>
      <c r="F1832" s="6" t="str">
        <f aca="false">IFERROR(INDEX('3. Anea'!$B:$D,MATCH($A1832,'3. Anea'!$B:$B,0),2),"")</f>
        <v/>
      </c>
      <c r="G1832" s="6" t="str">
        <f aca="false">IFERROR(INDEX('4. Pilar'!$A:$C,MATCH($A1832,'4. Pilar'!$A:$A,0),2),"")</f>
        <v/>
      </c>
      <c r="H1832" s="6" t="str">
        <f aca="false">IFERROR(INDEX('5. Tortuguitas'!$B:$D,MATCH($A1832,'5. Tortuguitas'!$B:$B,0),2),"")</f>
        <v/>
      </c>
      <c r="I1832" s="6" t="str">
        <f aca="false">IFERROR(INDEX('6. Del Viso'!$A:$B,MATCH($A1832,'6. Del Viso'!$A:$A,0),3),"")</f>
        <v/>
      </c>
      <c r="J1832" s="6" t="str">
        <f aca="false">IFERROR(INDEX('7. Chica Glade'!$B:$F,MATCH($A1832,'7. Chica Glade'!$B:$B,0),2),"")</f>
        <v/>
      </c>
      <c r="K1832" s="6" t="str">
        <f aca="false">IFERROR(INDEX('8. Veterinaria'!$A:$B,MATCH($A1832,'8. Veterinaria'!$A:$A,0),2),"")</f>
        <v/>
      </c>
      <c r="L1832" s="6" t="str">
        <f aca="false">IFERROR(INDEX('9. Hipocampus'!$A:$B,MATCH($A1832,'9. Hipocampus'!$A:$A,0),2),"")</f>
        <v/>
      </c>
      <c r="M1832" s="6" t="str">
        <f aca="false">IFERROR(INDEX('11. Mundo Mascotas'!$B:$D,MATCH($A1832,'11. Mundo Mascotas'!$B:$B,0),2),"")</f>
        <v/>
      </c>
      <c r="N1832" s="6" t="str">
        <f aca="false">IFERROR(INDEX('12. Yaguar'!$B:$E,MATCH($A1832,'12. Yaguar'!$B:$B,0),2),"")</f>
        <v/>
      </c>
      <c r="O1832" s="6" t="str">
        <f aca="false">IFERROR(INDEX('13. King Clor'!$A:$B,MATCH($A1832,'13. King Clor'!$A:$A,0),2),"")</f>
        <v/>
      </c>
      <c r="P1832" s="6" t="str">
        <f aca="false">IFERROR(INDEX('14. Diserquim'!$A:$B,MATCH($A1832,'14. Diserquim'!$A:$A,0),2),"")</f>
        <v/>
      </c>
      <c r="Q1832" s="6" t="str">
        <f aca="false">IFERROR(INDEX('15. Moreno'!$A:$B,MATCH($A1832,'15. Moreno'!$A:$A,0),2),"")</f>
        <v/>
      </c>
      <c r="R1832" s="6" t="str">
        <f aca="false">IFERROR(INDEX('10. Collares'!$J:$K,MATCH($A1832,'10. Collares'!$J:$J,0),2),"")</f>
        <v/>
      </c>
      <c r="S1832" s="6" t="str">
        <f aca="false">IFERROR(INDEX('13. King Clor'!$G:$H,MATCH($A1832,'13. King Clor'!$G:$G,0),2),"")</f>
        <v/>
      </c>
      <c r="T1832" s="6" t="str">
        <f aca="false">IFERROR(INDEX('10. Collares'!$A:$B,MATCH($A1832,'10. Collares'!$A:$A,0),2),"")</f>
        <v/>
      </c>
      <c r="U1832" s="6" t="n">
        <f aca="false">IFERROR(INDEX('16. Mis nietos'!$B:$C,MATCH($A1832,'16. Mis nietos'!$B:$B,0),2),"")</f>
        <v>1187</v>
      </c>
      <c r="V1832" s="6" t="str">
        <f aca="false">IFERROR(INDEX('17. Profesional Vet'!$A:$B,MATCH($A1832,'17. Profesional Vet'!$A:$A,0),2),"")</f>
        <v/>
      </c>
      <c r="W1832" s="6" t="n">
        <f aca="false">IFERROR(INDEX('18. Premier'!$A:$B,MATCH($A1832,'18. Premier'!$A:$A,0),2),"")</f>
        <v>1548</v>
      </c>
      <c r="X1832" s="6" t="str">
        <f aca="false">IFERROR(INDEX('19. Dacam'!$A:$B,MATCH($A1832,'19. Dacam'!$A:$A,0),2),"")</f>
        <v/>
      </c>
      <c r="Y1832" s="6" t="str">
        <f aca="false">IFERROR(INDEX('20. Proveedor'!$A:$B,MATCH($A1832,'20. Proveedor'!$A:$A,0),2),"")</f>
        <v/>
      </c>
      <c r="Z1832" s="6" t="str">
        <f aca="false">IFERROR(INDEX('21. Saphirus'!$A:$B,MATCH($A1832,'21. Saphirus'!$A:$A,0),2),"")</f>
        <v/>
      </c>
    </row>
    <row r="1833" customFormat="false" ht="13.8" hidden="false" customHeight="false" outlineLevel="0" collapsed="false">
      <c r="A1833" s="5" t="s">
        <v>1870</v>
      </c>
      <c r="B1833" s="5" t="n">
        <v>1906122</v>
      </c>
      <c r="C1833" s="5" t="s">
        <v>123</v>
      </c>
      <c r="D1833" s="6" t="str">
        <f aca="false">IFERROR(INDEX('1. Benavídez'!$A:$B,MATCH($A1833,'1. Benavídez'!$A:$A,0),2),"")</f>
        <v/>
      </c>
      <c r="E1833" s="6" t="str">
        <f aca="false">IFERROR(INDEX('2. Gallo'!$B:$D,MATCH($A1833,'2. Gallo'!$B:$B,0),3),"")</f>
        <v/>
      </c>
      <c r="F1833" s="6" t="str">
        <f aca="false">IFERROR(INDEX('3. Anea'!$B:$D,MATCH($A1833,'3. Anea'!$B:$B,0),2),"")</f>
        <v/>
      </c>
      <c r="G1833" s="6" t="str">
        <f aca="false">IFERROR(INDEX('4. Pilar'!$A:$C,MATCH($A1833,'4. Pilar'!$A:$A,0),2),"")</f>
        <v/>
      </c>
      <c r="H1833" s="6" t="str">
        <f aca="false">IFERROR(INDEX('5. Tortuguitas'!$B:$D,MATCH($A1833,'5. Tortuguitas'!$B:$B,0),2),"")</f>
        <v/>
      </c>
      <c r="I1833" s="6" t="str">
        <f aca="false">IFERROR(INDEX('6. Del Viso'!$A:$B,MATCH($A1833,'6. Del Viso'!$A:$A,0),3),"")</f>
        <v/>
      </c>
      <c r="J1833" s="6" t="str">
        <f aca="false">IFERROR(INDEX('7. Chica Glade'!$B:$F,MATCH($A1833,'7. Chica Glade'!$B:$B,0),2),"")</f>
        <v/>
      </c>
      <c r="K1833" s="6" t="str">
        <f aca="false">IFERROR(INDEX('8. Veterinaria'!$A:$B,MATCH($A1833,'8. Veterinaria'!$A:$A,0),2),"")</f>
        <v/>
      </c>
      <c r="L1833" s="6" t="str">
        <f aca="false">IFERROR(INDEX('9. Hipocampus'!$A:$B,MATCH($A1833,'9. Hipocampus'!$A:$A,0),2),"")</f>
        <v/>
      </c>
      <c r="M1833" s="6" t="str">
        <f aca="false">IFERROR(INDEX('11. Mundo Mascotas'!$B:$D,MATCH($A1833,'11. Mundo Mascotas'!$B:$B,0),2),"")</f>
        <v/>
      </c>
      <c r="N1833" s="6" t="str">
        <f aca="false">IFERROR(INDEX('12. Yaguar'!$B:$E,MATCH($A1833,'12. Yaguar'!$B:$B,0),2),"")</f>
        <v/>
      </c>
      <c r="O1833" s="6" t="str">
        <f aca="false">IFERROR(INDEX('13. King Clor'!$A:$B,MATCH($A1833,'13. King Clor'!$A:$A,0),2),"")</f>
        <v/>
      </c>
      <c r="P1833" s="6" t="str">
        <f aca="false">IFERROR(INDEX('14. Diserquim'!$A:$B,MATCH($A1833,'14. Diserquim'!$A:$A,0),2),"")</f>
        <v/>
      </c>
      <c r="Q1833" s="6" t="str">
        <f aca="false">IFERROR(INDEX('15. Moreno'!$A:$B,MATCH($A1833,'15. Moreno'!$A:$A,0),2),"")</f>
        <v/>
      </c>
      <c r="R1833" s="6" t="str">
        <f aca="false">IFERROR(INDEX('10. Collares'!$J:$K,MATCH($A1833,'10. Collares'!$J:$J,0),2),"")</f>
        <v/>
      </c>
      <c r="S1833" s="6" t="str">
        <f aca="false">IFERROR(INDEX('13. King Clor'!$G:$H,MATCH($A1833,'13. King Clor'!$G:$G,0),2),"")</f>
        <v/>
      </c>
      <c r="T1833" s="6" t="str">
        <f aca="false">IFERROR(INDEX('10. Collares'!$A:$B,MATCH($A1833,'10. Collares'!$A:$A,0),2),"")</f>
        <v/>
      </c>
      <c r="U1833" s="6" t="n">
        <f aca="false">IFERROR(INDEX('16. Mis nietos'!$B:$C,MATCH($A1833,'16. Mis nietos'!$B:$B,0),2),"")</f>
        <v>1411</v>
      </c>
      <c r="V1833" s="6" t="str">
        <f aca="false">IFERROR(INDEX('17. Profesional Vet'!$A:$B,MATCH($A1833,'17. Profesional Vet'!$A:$A,0),2),"")</f>
        <v/>
      </c>
      <c r="W1833" s="6" t="n">
        <f aca="false">IFERROR(INDEX('18. Premier'!$A:$B,MATCH($A1833,'18. Premier'!$A:$A,0),2),"")</f>
        <v>0</v>
      </c>
      <c r="X1833" s="6" t="str">
        <f aca="false">IFERROR(INDEX('19. Dacam'!$A:$B,MATCH($A1833,'19. Dacam'!$A:$A,0),2),"")</f>
        <v/>
      </c>
      <c r="Y1833" s="6" t="str">
        <f aca="false">IFERROR(INDEX('20. Proveedor'!$A:$B,MATCH($A1833,'20. Proveedor'!$A:$A,0),2),"")</f>
        <v/>
      </c>
      <c r="Z1833" s="6" t="str">
        <f aca="false">IFERROR(INDEX('21. Saphirus'!$A:$B,MATCH($A1833,'21. Saphirus'!$A:$A,0),2),"")</f>
        <v/>
      </c>
    </row>
    <row r="1834" customFormat="false" ht="13.8" hidden="false" customHeight="false" outlineLevel="0" collapsed="false">
      <c r="A1834" s="5" t="s">
        <v>1871</v>
      </c>
      <c r="B1834" s="5" t="n">
        <v>4456</v>
      </c>
      <c r="C1834" s="5" t="s">
        <v>118</v>
      </c>
      <c r="D1834" s="6" t="str">
        <f aca="false">IFERROR(INDEX('1. Benavídez'!$A:$B,MATCH($A1834,'1. Benavídez'!$A:$A,0),2),"")</f>
        <v/>
      </c>
      <c r="E1834" s="6" t="str">
        <f aca="false">IFERROR(INDEX('2. Gallo'!$B:$D,MATCH($A1834,'2. Gallo'!$B:$B,0),3),"")</f>
        <v/>
      </c>
      <c r="F1834" s="6" t="n">
        <f aca="false">IFERROR(INDEX('3. Anea'!$B:$D,MATCH($A1834,'3. Anea'!$B:$B,0),2),"")</f>
        <v>2980</v>
      </c>
      <c r="G1834" s="6" t="str">
        <f aca="false">IFERROR(INDEX('4. Pilar'!$A:$C,MATCH($A1834,'4. Pilar'!$A:$A,0),2),"")</f>
        <v/>
      </c>
      <c r="H1834" s="6" t="str">
        <f aca="false">IFERROR(INDEX('5. Tortuguitas'!$B:$D,MATCH($A1834,'5. Tortuguitas'!$B:$B,0),2),"")</f>
        <v/>
      </c>
      <c r="I1834" s="6" t="str">
        <f aca="false">IFERROR(INDEX('6. Del Viso'!$A:$B,MATCH($A1834,'6. Del Viso'!$A:$A,0),3),"")</f>
        <v/>
      </c>
      <c r="J1834" s="6" t="str">
        <f aca="false">IFERROR(INDEX('7. Chica Glade'!$B:$F,MATCH($A1834,'7. Chica Glade'!$B:$B,0),2),"")</f>
        <v/>
      </c>
      <c r="K1834" s="6" t="str">
        <f aca="false">IFERROR(INDEX('8. Veterinaria'!$A:$B,MATCH($A1834,'8. Veterinaria'!$A:$A,0),2),"")</f>
        <v/>
      </c>
      <c r="L1834" s="6" t="str">
        <f aca="false">IFERROR(INDEX('9. Hipocampus'!$A:$B,MATCH($A1834,'9. Hipocampus'!$A:$A,0),2),"")</f>
        <v/>
      </c>
      <c r="M1834" s="6" t="str">
        <f aca="false">IFERROR(INDEX('11. Mundo Mascotas'!$B:$D,MATCH($A1834,'11. Mundo Mascotas'!$B:$B,0),2),"")</f>
        <v/>
      </c>
      <c r="N1834" s="6" t="str">
        <f aca="false">IFERROR(INDEX('12. Yaguar'!$B:$E,MATCH($A1834,'12. Yaguar'!$B:$B,0),2),"")</f>
        <v/>
      </c>
      <c r="O1834" s="6" t="str">
        <f aca="false">IFERROR(INDEX('13. King Clor'!$A:$B,MATCH($A1834,'13. King Clor'!$A:$A,0),2),"")</f>
        <v/>
      </c>
      <c r="P1834" s="6" t="str">
        <f aca="false">IFERROR(INDEX('14. Diserquim'!$A:$B,MATCH($A1834,'14. Diserquim'!$A:$A,0),2),"")</f>
        <v/>
      </c>
      <c r="Q1834" s="6" t="str">
        <f aca="false">IFERROR(INDEX('15. Moreno'!$A:$B,MATCH($A1834,'15. Moreno'!$A:$A,0),2),"")</f>
        <v/>
      </c>
      <c r="R1834" s="6" t="str">
        <f aca="false">IFERROR(INDEX('10. Collares'!$J:$K,MATCH($A1834,'10. Collares'!$J:$J,0),2),"")</f>
        <v/>
      </c>
      <c r="S1834" s="6" t="str">
        <f aca="false">IFERROR(INDEX('13. King Clor'!$G:$H,MATCH($A1834,'13. King Clor'!$G:$G,0),2),"")</f>
        <v/>
      </c>
      <c r="T1834" s="6" t="str">
        <f aca="false">IFERROR(INDEX('10. Collares'!$A:$B,MATCH($A1834,'10. Collares'!$A:$A,0),2),"")</f>
        <v/>
      </c>
      <c r="U1834" s="6" t="str">
        <f aca="false">IFERROR(INDEX('16. Mis nietos'!$B:$C,MATCH($A1834,'16. Mis nietos'!$B:$B,0),2),"")</f>
        <v/>
      </c>
      <c r="V1834" s="6" t="str">
        <f aca="false">IFERROR(INDEX('17. Profesional Vet'!$A:$B,MATCH($A1834,'17. Profesional Vet'!$A:$A,0),2),"")</f>
        <v/>
      </c>
      <c r="W1834" s="6" t="str">
        <f aca="false">IFERROR(INDEX('18. Premier'!$A:$B,MATCH($A1834,'18. Premier'!$A:$A,0),2),"")</f>
        <v/>
      </c>
      <c r="X1834" s="6" t="str">
        <f aca="false">IFERROR(INDEX('19. Dacam'!$A:$B,MATCH($A1834,'19. Dacam'!$A:$A,0),2),"")</f>
        <v/>
      </c>
      <c r="Y1834" s="6" t="str">
        <f aca="false">IFERROR(INDEX('20. Proveedor'!$A:$B,MATCH($A1834,'20. Proveedor'!$A:$A,0),2),"")</f>
        <v/>
      </c>
      <c r="Z1834" s="6" t="str">
        <f aca="false">IFERROR(INDEX('21. Saphirus'!$A:$B,MATCH($A1834,'21. Saphirus'!$A:$A,0),2),"")</f>
        <v/>
      </c>
    </row>
    <row r="1835" customFormat="false" ht="13.8" hidden="false" customHeight="false" outlineLevel="0" collapsed="false">
      <c r="A1835" s="5" t="s">
        <v>1872</v>
      </c>
      <c r="B1835" s="5" t="n">
        <v>1905570</v>
      </c>
      <c r="C1835" s="5" t="s">
        <v>183</v>
      </c>
      <c r="D1835" s="6" t="str">
        <f aca="false">IFERROR(INDEX('1. Benavídez'!$A:$B,MATCH($A1835,'1. Benavídez'!$A:$A,0),2),"")</f>
        <v/>
      </c>
      <c r="E1835" s="6" t="str">
        <f aca="false">IFERROR(INDEX('2. Gallo'!$B:$D,MATCH($A1835,'2. Gallo'!$B:$B,0),3),"")</f>
        <v/>
      </c>
      <c r="F1835" s="6" t="str">
        <f aca="false">IFERROR(INDEX('3. Anea'!$B:$D,MATCH($A1835,'3. Anea'!$B:$B,0),2),"")</f>
        <v/>
      </c>
      <c r="G1835" s="6" t="str">
        <f aca="false">IFERROR(INDEX('4. Pilar'!$A:$C,MATCH($A1835,'4. Pilar'!$A:$A,0),2),"")</f>
        <v/>
      </c>
      <c r="H1835" s="6" t="str">
        <f aca="false">IFERROR(INDEX('5. Tortuguitas'!$B:$D,MATCH($A1835,'5. Tortuguitas'!$B:$B,0),2),"")</f>
        <v/>
      </c>
      <c r="I1835" s="6" t="str">
        <f aca="false">IFERROR(INDEX('6. Del Viso'!$A:$B,MATCH($A1835,'6. Del Viso'!$A:$A,0),3),"")</f>
        <v/>
      </c>
      <c r="J1835" s="6" t="str">
        <f aca="false">IFERROR(INDEX('7. Chica Glade'!$B:$F,MATCH($A1835,'7. Chica Glade'!$B:$B,0),2),"")</f>
        <v/>
      </c>
      <c r="K1835" s="6" t="str">
        <f aca="false">IFERROR(INDEX('8. Veterinaria'!$A:$B,MATCH($A1835,'8. Veterinaria'!$A:$A,0),2),"")</f>
        <v/>
      </c>
      <c r="L1835" s="6" t="str">
        <f aca="false">IFERROR(INDEX('9. Hipocampus'!$A:$B,MATCH($A1835,'9. Hipocampus'!$A:$A,0),2),"")</f>
        <v/>
      </c>
      <c r="M1835" s="6" t="str">
        <f aca="false">IFERROR(INDEX('11. Mundo Mascotas'!$B:$D,MATCH($A1835,'11. Mundo Mascotas'!$B:$B,0),2),"")</f>
        <v/>
      </c>
      <c r="N1835" s="6" t="n">
        <f aca="false">IFERROR(INDEX('12. Yaguar'!$B:$E,MATCH($A1835,'12. Yaguar'!$B:$B,0),2),"")</f>
        <v>3245</v>
      </c>
      <c r="O1835" s="6" t="str">
        <f aca="false">IFERROR(INDEX('13. King Clor'!$A:$B,MATCH($A1835,'13. King Clor'!$A:$A,0),2),"")</f>
        <v/>
      </c>
      <c r="P1835" s="6" t="str">
        <f aca="false">IFERROR(INDEX('14. Diserquim'!$A:$B,MATCH($A1835,'14. Diserquim'!$A:$A,0),2),"")</f>
        <v/>
      </c>
      <c r="Q1835" s="6" t="str">
        <f aca="false">IFERROR(INDEX('15. Moreno'!$A:$B,MATCH($A1835,'15. Moreno'!$A:$A,0),2),"")</f>
        <v/>
      </c>
      <c r="R1835" s="6" t="str">
        <f aca="false">IFERROR(INDEX('10. Collares'!$J:$K,MATCH($A1835,'10. Collares'!$J:$J,0),2),"")</f>
        <v/>
      </c>
      <c r="S1835" s="6" t="str">
        <f aca="false">IFERROR(INDEX('13. King Clor'!$G:$H,MATCH($A1835,'13. King Clor'!$G:$G,0),2),"")</f>
        <v/>
      </c>
      <c r="T1835" s="6" t="str">
        <f aca="false">IFERROR(INDEX('10. Collares'!$A:$B,MATCH($A1835,'10. Collares'!$A:$A,0),2),"")</f>
        <v/>
      </c>
      <c r="U1835" s="6" t="str">
        <f aca="false">IFERROR(INDEX('16. Mis nietos'!$B:$C,MATCH($A1835,'16. Mis nietos'!$B:$B,0),2),"")</f>
        <v/>
      </c>
      <c r="V1835" s="6" t="str">
        <f aca="false">IFERROR(INDEX('17. Profesional Vet'!$A:$B,MATCH($A1835,'17. Profesional Vet'!$A:$A,0),2),"")</f>
        <v/>
      </c>
      <c r="W1835" s="6" t="str">
        <f aca="false">IFERROR(INDEX('18. Premier'!$A:$B,MATCH($A1835,'18. Premier'!$A:$A,0),2),"")</f>
        <v/>
      </c>
      <c r="X1835" s="6" t="str">
        <f aca="false">IFERROR(INDEX('19. Dacam'!$A:$B,MATCH($A1835,'19. Dacam'!$A:$A,0),2),"")</f>
        <v/>
      </c>
      <c r="Y1835" s="6" t="str">
        <f aca="false">IFERROR(INDEX('20. Proveedor'!$A:$B,MATCH($A1835,'20. Proveedor'!$A:$A,0),2),"")</f>
        <v/>
      </c>
      <c r="Z1835" s="6" t="str">
        <f aca="false">IFERROR(INDEX('21. Saphirus'!$A:$B,MATCH($A1835,'21. Saphirus'!$A:$A,0),2),"")</f>
        <v/>
      </c>
    </row>
    <row r="1836" customFormat="false" ht="13.8" hidden="false" customHeight="false" outlineLevel="0" collapsed="false">
      <c r="A1836" s="5" t="s">
        <v>1873</v>
      </c>
      <c r="B1836" s="5" t="n">
        <v>11905743</v>
      </c>
      <c r="C1836" s="5" t="s">
        <v>183</v>
      </c>
      <c r="D1836" s="6" t="str">
        <f aca="false">IFERROR(INDEX('1. Benavídez'!$A:$B,MATCH($A1836,'1. Benavídez'!$A:$A,0),2),"")</f>
        <v/>
      </c>
      <c r="E1836" s="6" t="str">
        <f aca="false">IFERROR(INDEX('2. Gallo'!$B:$D,MATCH($A1836,'2. Gallo'!$B:$B,0),3),"")</f>
        <v/>
      </c>
      <c r="F1836" s="6" t="str">
        <f aca="false">IFERROR(INDEX('3. Anea'!$B:$D,MATCH($A1836,'3. Anea'!$B:$B,0),2),"")</f>
        <v/>
      </c>
      <c r="G1836" s="6" t="str">
        <f aca="false">IFERROR(INDEX('4. Pilar'!$A:$C,MATCH($A1836,'4. Pilar'!$A:$A,0),2),"")</f>
        <v/>
      </c>
      <c r="H1836" s="6" t="str">
        <f aca="false">IFERROR(INDEX('5. Tortuguitas'!$B:$D,MATCH($A1836,'5. Tortuguitas'!$B:$B,0),2),"")</f>
        <v/>
      </c>
      <c r="I1836" s="6" t="str">
        <f aca="false">IFERROR(INDEX('6. Del Viso'!$A:$B,MATCH($A1836,'6. Del Viso'!$A:$A,0),3),"")</f>
        <v/>
      </c>
      <c r="J1836" s="6" t="str">
        <f aca="false">IFERROR(INDEX('7. Chica Glade'!$B:$F,MATCH($A1836,'7. Chica Glade'!$B:$B,0),2),"")</f>
        <v/>
      </c>
      <c r="K1836" s="6" t="str">
        <f aca="false">IFERROR(INDEX('8. Veterinaria'!$A:$B,MATCH($A1836,'8. Veterinaria'!$A:$A,0),2),"")</f>
        <v/>
      </c>
      <c r="L1836" s="6" t="str">
        <f aca="false">IFERROR(INDEX('9. Hipocampus'!$A:$B,MATCH($A1836,'9. Hipocampus'!$A:$A,0),2),"")</f>
        <v/>
      </c>
      <c r="M1836" s="6" t="str">
        <f aca="false">IFERROR(INDEX('11. Mundo Mascotas'!$B:$D,MATCH($A1836,'11. Mundo Mascotas'!$B:$B,0),2),"")</f>
        <v/>
      </c>
      <c r="N1836" s="6" t="n">
        <f aca="false">IFERROR(INDEX('12. Yaguar'!$B:$E,MATCH($A1836,'12. Yaguar'!$B:$B,0),2),"")</f>
        <v>2474.9</v>
      </c>
      <c r="O1836" s="6" t="str">
        <f aca="false">IFERROR(INDEX('13. King Clor'!$A:$B,MATCH($A1836,'13. King Clor'!$A:$A,0),2),"")</f>
        <v/>
      </c>
      <c r="P1836" s="6" t="str">
        <f aca="false">IFERROR(INDEX('14. Diserquim'!$A:$B,MATCH($A1836,'14. Diserquim'!$A:$A,0),2),"")</f>
        <v/>
      </c>
      <c r="Q1836" s="6" t="str">
        <f aca="false">IFERROR(INDEX('15. Moreno'!$A:$B,MATCH($A1836,'15. Moreno'!$A:$A,0),2),"")</f>
        <v/>
      </c>
      <c r="R1836" s="6" t="str">
        <f aca="false">IFERROR(INDEX('10. Collares'!$J:$K,MATCH($A1836,'10. Collares'!$J:$J,0),2),"")</f>
        <v/>
      </c>
      <c r="S1836" s="6" t="str">
        <f aca="false">IFERROR(INDEX('13. King Clor'!$G:$H,MATCH($A1836,'13. King Clor'!$G:$G,0),2),"")</f>
        <v/>
      </c>
      <c r="T1836" s="6" t="str">
        <f aca="false">IFERROR(INDEX('10. Collares'!$A:$B,MATCH($A1836,'10. Collares'!$A:$A,0),2),"")</f>
        <v/>
      </c>
      <c r="U1836" s="6" t="str">
        <f aca="false">IFERROR(INDEX('16. Mis nietos'!$B:$C,MATCH($A1836,'16. Mis nietos'!$B:$B,0),2),"")</f>
        <v/>
      </c>
      <c r="V1836" s="6" t="str">
        <f aca="false">IFERROR(INDEX('17. Profesional Vet'!$A:$B,MATCH($A1836,'17. Profesional Vet'!$A:$A,0),2),"")</f>
        <v/>
      </c>
      <c r="W1836" s="6" t="str">
        <f aca="false">IFERROR(INDEX('18. Premier'!$A:$B,MATCH($A1836,'18. Premier'!$A:$A,0),2),"")</f>
        <v/>
      </c>
      <c r="X1836" s="6" t="str">
        <f aca="false">IFERROR(INDEX('19. Dacam'!$A:$B,MATCH($A1836,'19. Dacam'!$A:$A,0),2),"")</f>
        <v/>
      </c>
      <c r="Y1836" s="6" t="str">
        <f aca="false">IFERROR(INDEX('20. Proveedor'!$A:$B,MATCH($A1836,'20. Proveedor'!$A:$A,0),2),"")</f>
        <v/>
      </c>
      <c r="Z1836" s="6" t="str">
        <f aca="false">IFERROR(INDEX('21. Saphirus'!$A:$B,MATCH($A1836,'21. Saphirus'!$A:$A,0),2),"")</f>
        <v/>
      </c>
    </row>
    <row r="1837" customFormat="false" ht="13.8" hidden="false" customHeight="false" outlineLevel="0" collapsed="false">
      <c r="A1837" s="5" t="s">
        <v>1874</v>
      </c>
      <c r="B1837" s="5" t="n">
        <v>1905972</v>
      </c>
      <c r="C1837" s="5" t="s">
        <v>123</v>
      </c>
      <c r="D1837" s="6" t="str">
        <f aca="false">IFERROR(INDEX('1. Benavídez'!$A:$B,MATCH($A1837,'1. Benavídez'!$A:$A,0),2),"")</f>
        <v/>
      </c>
      <c r="E1837" s="6" t="n">
        <f aca="false">IFERROR(INDEX('2. Gallo'!$B:$D,MATCH($A1837,'2. Gallo'!$B:$B,0),3),"")</f>
        <v>3725</v>
      </c>
      <c r="F1837" s="6" t="str">
        <f aca="false">IFERROR(INDEX('3. Anea'!$B:$D,MATCH($A1837,'3. Anea'!$B:$B,0),2),"")</f>
        <v/>
      </c>
      <c r="G1837" s="6" t="str">
        <f aca="false">IFERROR(INDEX('4. Pilar'!$A:$C,MATCH($A1837,'4. Pilar'!$A:$A,0),2),"")</f>
        <v/>
      </c>
      <c r="H1837" s="6" t="str">
        <f aca="false">IFERROR(INDEX('5. Tortuguitas'!$B:$D,MATCH($A1837,'5. Tortuguitas'!$B:$B,0),2),"")</f>
        <v/>
      </c>
      <c r="I1837" s="6" t="str">
        <f aca="false">IFERROR(INDEX('6. Del Viso'!$A:$B,MATCH($A1837,'6. Del Viso'!$A:$A,0),3),"")</f>
        <v/>
      </c>
      <c r="J1837" s="6" t="str">
        <f aca="false">IFERROR(INDEX('7. Chica Glade'!$B:$F,MATCH($A1837,'7. Chica Glade'!$B:$B,0),2),"")</f>
        <v/>
      </c>
      <c r="K1837" s="6" t="str">
        <f aca="false">IFERROR(INDEX('8. Veterinaria'!$A:$B,MATCH($A1837,'8. Veterinaria'!$A:$A,0),2),"")</f>
        <v/>
      </c>
      <c r="L1837" s="6" t="str">
        <f aca="false">IFERROR(INDEX('9. Hipocampus'!$A:$B,MATCH($A1837,'9. Hipocampus'!$A:$A,0),2),"")</f>
        <v/>
      </c>
      <c r="M1837" s="6" t="str">
        <f aca="false">IFERROR(INDEX('11. Mundo Mascotas'!$B:$D,MATCH($A1837,'11. Mundo Mascotas'!$B:$B,0),2),"")</f>
        <v/>
      </c>
      <c r="N1837" s="6" t="str">
        <f aca="false">IFERROR(INDEX('12. Yaguar'!$B:$E,MATCH($A1837,'12. Yaguar'!$B:$B,0),2),"")</f>
        <v/>
      </c>
      <c r="O1837" s="6" t="str">
        <f aca="false">IFERROR(INDEX('13. King Clor'!$A:$B,MATCH($A1837,'13. King Clor'!$A:$A,0),2),"")</f>
        <v/>
      </c>
      <c r="P1837" s="6" t="str">
        <f aca="false">IFERROR(INDEX('14. Diserquim'!$A:$B,MATCH($A1837,'14. Diserquim'!$A:$A,0),2),"")</f>
        <v/>
      </c>
      <c r="Q1837" s="6" t="str">
        <f aca="false">IFERROR(INDEX('15. Moreno'!$A:$B,MATCH($A1837,'15. Moreno'!$A:$A,0),2),"")</f>
        <v/>
      </c>
      <c r="R1837" s="6" t="str">
        <f aca="false">IFERROR(INDEX('10. Collares'!$J:$K,MATCH($A1837,'10. Collares'!$J:$J,0),2),"")</f>
        <v/>
      </c>
      <c r="S1837" s="6" t="str">
        <f aca="false">IFERROR(INDEX('13. King Clor'!$G:$H,MATCH($A1837,'13. King Clor'!$G:$G,0),2),"")</f>
        <v/>
      </c>
      <c r="T1837" s="6" t="str">
        <f aca="false">IFERROR(INDEX('10. Collares'!$A:$B,MATCH($A1837,'10. Collares'!$A:$A,0),2),"")</f>
        <v/>
      </c>
      <c r="U1837" s="6" t="str">
        <f aca="false">IFERROR(INDEX('16. Mis nietos'!$B:$C,MATCH($A1837,'16. Mis nietos'!$B:$B,0),2),"")</f>
        <v/>
      </c>
      <c r="V1837" s="6" t="str">
        <f aca="false">IFERROR(INDEX('17. Profesional Vet'!$A:$B,MATCH($A1837,'17. Profesional Vet'!$A:$A,0),2),"")</f>
        <v/>
      </c>
      <c r="W1837" s="6" t="str">
        <f aca="false">IFERROR(INDEX('18. Premier'!$A:$B,MATCH($A1837,'18. Premier'!$A:$A,0),2),"")</f>
        <v/>
      </c>
      <c r="X1837" s="6" t="str">
        <f aca="false">IFERROR(INDEX('19. Dacam'!$A:$B,MATCH($A1837,'19. Dacam'!$A:$A,0),2),"")</f>
        <v/>
      </c>
      <c r="Y1837" s="6" t="str">
        <f aca="false">IFERROR(INDEX('20. Proveedor'!$A:$B,MATCH($A1837,'20. Proveedor'!$A:$A,0),2),"")</f>
        <v/>
      </c>
      <c r="Z1837" s="6" t="str">
        <f aca="false">IFERROR(INDEX('21. Saphirus'!$A:$B,MATCH($A1837,'21. Saphirus'!$A:$A,0),2),"")</f>
        <v/>
      </c>
    </row>
    <row r="1838" customFormat="false" ht="13.8" hidden="false" customHeight="false" outlineLevel="0" collapsed="false">
      <c r="A1838" s="5" t="s">
        <v>1875</v>
      </c>
      <c r="B1838" s="5" t="n">
        <v>4463</v>
      </c>
      <c r="C1838" s="5" t="s">
        <v>123</v>
      </c>
      <c r="D1838" s="6" t="str">
        <f aca="false">IFERROR(INDEX('1. Benavídez'!$A:$B,MATCH($A1838,'1. Benavídez'!$A:$A,0),2),"")</f>
        <v/>
      </c>
      <c r="E1838" s="6" t="n">
        <f aca="false">IFERROR(INDEX('2. Gallo'!$B:$D,MATCH($A1838,'2. Gallo'!$B:$B,0),3),"")</f>
        <v>827</v>
      </c>
      <c r="F1838" s="6" t="str">
        <f aca="false">IFERROR(INDEX('3. Anea'!$B:$D,MATCH($A1838,'3. Anea'!$B:$B,0),2),"")</f>
        <v/>
      </c>
      <c r="G1838" s="6" t="str">
        <f aca="false">IFERROR(INDEX('4. Pilar'!$A:$C,MATCH($A1838,'4. Pilar'!$A:$A,0),2),"")</f>
        <v/>
      </c>
      <c r="H1838" s="6" t="str">
        <f aca="false">IFERROR(INDEX('5. Tortuguitas'!$B:$D,MATCH($A1838,'5. Tortuguitas'!$B:$B,0),2),"")</f>
        <v/>
      </c>
      <c r="I1838" s="6" t="str">
        <f aca="false">IFERROR(INDEX('6. Del Viso'!$A:$B,MATCH($A1838,'6. Del Viso'!$A:$A,0),3),"")</f>
        <v/>
      </c>
      <c r="J1838" s="6" t="str">
        <f aca="false">IFERROR(INDEX('7. Chica Glade'!$B:$F,MATCH($A1838,'7. Chica Glade'!$B:$B,0),2),"")</f>
        <v/>
      </c>
      <c r="K1838" s="6" t="str">
        <f aca="false">IFERROR(INDEX('8. Veterinaria'!$A:$B,MATCH($A1838,'8. Veterinaria'!$A:$A,0),2),"")</f>
        <v/>
      </c>
      <c r="L1838" s="6" t="str">
        <f aca="false">IFERROR(INDEX('9. Hipocampus'!$A:$B,MATCH($A1838,'9. Hipocampus'!$A:$A,0),2),"")</f>
        <v/>
      </c>
      <c r="M1838" s="6" t="str">
        <f aca="false">IFERROR(INDEX('11. Mundo Mascotas'!$B:$D,MATCH($A1838,'11. Mundo Mascotas'!$B:$B,0),2),"")</f>
        <v/>
      </c>
      <c r="N1838" s="6" t="str">
        <f aca="false">IFERROR(INDEX('12. Yaguar'!$B:$E,MATCH($A1838,'12. Yaguar'!$B:$B,0),2),"")</f>
        <v/>
      </c>
      <c r="O1838" s="6" t="str">
        <f aca="false">IFERROR(INDEX('13. King Clor'!$A:$B,MATCH($A1838,'13. King Clor'!$A:$A,0),2),"")</f>
        <v/>
      </c>
      <c r="P1838" s="6" t="str">
        <f aca="false">IFERROR(INDEX('14. Diserquim'!$A:$B,MATCH($A1838,'14. Diserquim'!$A:$A,0),2),"")</f>
        <v/>
      </c>
      <c r="Q1838" s="6" t="str">
        <f aca="false">IFERROR(INDEX('15. Moreno'!$A:$B,MATCH($A1838,'15. Moreno'!$A:$A,0),2),"")</f>
        <v/>
      </c>
      <c r="R1838" s="6" t="str">
        <f aca="false">IFERROR(INDEX('10. Collares'!$J:$K,MATCH($A1838,'10. Collares'!$J:$J,0),2),"")</f>
        <v/>
      </c>
      <c r="S1838" s="6" t="str">
        <f aca="false">IFERROR(INDEX('13. King Clor'!$G:$H,MATCH($A1838,'13. King Clor'!$G:$G,0),2),"")</f>
        <v/>
      </c>
      <c r="T1838" s="6" t="str">
        <f aca="false">IFERROR(INDEX('10. Collares'!$A:$B,MATCH($A1838,'10. Collares'!$A:$A,0),2),"")</f>
        <v/>
      </c>
      <c r="U1838" s="6" t="str">
        <f aca="false">IFERROR(INDEX('16. Mis nietos'!$B:$C,MATCH($A1838,'16. Mis nietos'!$B:$B,0),2),"")</f>
        <v/>
      </c>
      <c r="V1838" s="6" t="str">
        <f aca="false">IFERROR(INDEX('17. Profesional Vet'!$A:$B,MATCH($A1838,'17. Profesional Vet'!$A:$A,0),2),"")</f>
        <v/>
      </c>
      <c r="W1838" s="6" t="str">
        <f aca="false">IFERROR(INDEX('18. Premier'!$A:$B,MATCH($A1838,'18. Premier'!$A:$A,0),2),"")</f>
        <v/>
      </c>
      <c r="X1838" s="6" t="str">
        <f aca="false">IFERROR(INDEX('19. Dacam'!$A:$B,MATCH($A1838,'19. Dacam'!$A:$A,0),2),"")</f>
        <v/>
      </c>
      <c r="Y1838" s="6" t="str">
        <f aca="false">IFERROR(INDEX('20. Proveedor'!$A:$B,MATCH($A1838,'20. Proveedor'!$A:$A,0),2),"")</f>
        <v/>
      </c>
      <c r="Z1838" s="6" t="str">
        <f aca="false">IFERROR(INDEX('21. Saphirus'!$A:$B,MATCH($A1838,'21. Saphirus'!$A:$A,0),2),"")</f>
        <v/>
      </c>
    </row>
    <row r="1839" customFormat="false" ht="13.8" hidden="false" customHeight="false" outlineLevel="0" collapsed="false">
      <c r="A1839" s="5" t="s">
        <v>1876</v>
      </c>
      <c r="B1839" s="5" t="n">
        <v>5168</v>
      </c>
      <c r="C1839" s="5" t="s">
        <v>130</v>
      </c>
      <c r="D1839" s="6" t="str">
        <f aca="false">IFERROR(INDEX('1. Benavídez'!$A:$B,MATCH($A1839,'1. Benavídez'!$A:$A,0),2),"")</f>
        <v/>
      </c>
      <c r="E1839" s="6" t="str">
        <f aca="false">IFERROR(INDEX('2. Gallo'!$B:$D,MATCH($A1839,'2. Gallo'!$B:$B,0),3),"")</f>
        <v/>
      </c>
      <c r="F1839" s="6" t="str">
        <f aca="false">IFERROR(INDEX('3. Anea'!$B:$D,MATCH($A1839,'3. Anea'!$B:$B,0),2),"")</f>
        <v/>
      </c>
      <c r="G1839" s="6" t="str">
        <f aca="false">IFERROR(INDEX('4. Pilar'!$A:$C,MATCH($A1839,'4. Pilar'!$A:$A,0),2),"")</f>
        <v/>
      </c>
      <c r="H1839" s="6" t="str">
        <f aca="false">IFERROR(INDEX('5. Tortuguitas'!$B:$D,MATCH($A1839,'5. Tortuguitas'!$B:$B,0),2),"")</f>
        <v/>
      </c>
      <c r="I1839" s="6" t="str">
        <f aca="false">IFERROR(INDEX('6. Del Viso'!$A:$B,MATCH($A1839,'6. Del Viso'!$A:$A,0),3),"")</f>
        <v/>
      </c>
      <c r="J1839" s="6" t="str">
        <f aca="false">IFERROR(INDEX('7. Chica Glade'!$B:$F,MATCH($A1839,'7. Chica Glade'!$B:$B,0),2),"")</f>
        <v/>
      </c>
      <c r="K1839" s="6" t="str">
        <f aca="false">IFERROR(INDEX('8. Veterinaria'!$A:$B,MATCH($A1839,'8. Veterinaria'!$A:$A,0),2),"")</f>
        <v/>
      </c>
      <c r="L1839" s="6" t="str">
        <f aca="false">IFERROR(INDEX('9. Hipocampus'!$A:$B,MATCH($A1839,'9. Hipocampus'!$A:$A,0),2),"")</f>
        <v/>
      </c>
      <c r="M1839" s="6" t="str">
        <f aca="false">IFERROR(INDEX('11. Mundo Mascotas'!$B:$D,MATCH($A1839,'11. Mundo Mascotas'!$B:$B,0),2),"")</f>
        <v/>
      </c>
      <c r="N1839" s="6" t="str">
        <f aca="false">IFERROR(INDEX('12. Yaguar'!$B:$E,MATCH($A1839,'12. Yaguar'!$B:$B,0),2),"")</f>
        <v/>
      </c>
      <c r="O1839" s="6" t="str">
        <f aca="false">IFERROR(INDEX('13. King Clor'!$A:$B,MATCH($A1839,'13. King Clor'!$A:$A,0),2),"")</f>
        <v/>
      </c>
      <c r="P1839" s="6" t="str">
        <f aca="false">IFERROR(INDEX('14. Diserquim'!$A:$B,MATCH($A1839,'14. Diserquim'!$A:$A,0),2),"")</f>
        <v/>
      </c>
      <c r="Q1839" s="6" t="str">
        <f aca="false">IFERROR(INDEX('15. Moreno'!$A:$B,MATCH($A1839,'15. Moreno'!$A:$A,0),2),"")</f>
        <v/>
      </c>
      <c r="R1839" s="6" t="str">
        <f aca="false">IFERROR(INDEX('10. Collares'!$J:$K,MATCH($A1839,'10. Collares'!$J:$J,0),2),"")</f>
        <v/>
      </c>
      <c r="S1839" s="6" t="str">
        <f aca="false">IFERROR(INDEX('13. King Clor'!$G:$H,MATCH($A1839,'13. King Clor'!$G:$G,0),2),"")</f>
        <v/>
      </c>
      <c r="T1839" s="6" t="str">
        <f aca="false">IFERROR(INDEX('10. Collares'!$A:$B,MATCH($A1839,'10. Collares'!$A:$A,0),2),"")</f>
        <v/>
      </c>
      <c r="U1839" s="6" t="str">
        <f aca="false">IFERROR(INDEX('16. Mis nietos'!$B:$C,MATCH($A1839,'16. Mis nietos'!$B:$B,0),2),"")</f>
        <v/>
      </c>
      <c r="V1839" s="6" t="str">
        <f aca="false">IFERROR(INDEX('17. Profesional Vet'!$A:$B,MATCH($A1839,'17. Profesional Vet'!$A:$A,0),2),"")</f>
        <v/>
      </c>
      <c r="W1839" s="6" t="str">
        <f aca="false">IFERROR(INDEX('18. Premier'!$A:$B,MATCH($A1839,'18. Premier'!$A:$A,0),2),"")</f>
        <v/>
      </c>
      <c r="X1839" s="6" t="str">
        <f aca="false">IFERROR(INDEX('19. Dacam'!$A:$B,MATCH($A1839,'19. Dacam'!$A:$A,0),2),"")</f>
        <v/>
      </c>
      <c r="Y1839" s="6" t="str">
        <f aca="false">IFERROR(INDEX('20. Proveedor'!$A:$B,MATCH($A1839,'20. Proveedor'!$A:$A,0),2),"")</f>
        <v/>
      </c>
      <c r="Z1839" s="6" t="str">
        <f aca="false">IFERROR(INDEX('21. Saphirus'!$A:$B,MATCH($A1839,'21. Saphirus'!$A:$A,0),2),"")</f>
        <v/>
      </c>
    </row>
    <row r="1840" customFormat="false" ht="13.8" hidden="false" customHeight="false" outlineLevel="0" collapsed="false">
      <c r="A1840" s="5" t="s">
        <v>1877</v>
      </c>
      <c r="B1840" s="5" t="n">
        <v>1228</v>
      </c>
      <c r="C1840" s="5" t="s">
        <v>132</v>
      </c>
      <c r="D1840" s="6" t="str">
        <f aca="false">IFERROR(INDEX('1. Benavídez'!$A:$B,MATCH($A1840,'1. Benavídez'!$A:$A,0),2),"")</f>
        <v/>
      </c>
      <c r="E1840" s="6" t="n">
        <f aca="false">IFERROR(INDEX('2. Gallo'!$B:$D,MATCH($A1840,'2. Gallo'!$B:$B,0),3),"")</f>
        <v>8047</v>
      </c>
      <c r="F1840" s="6" t="str">
        <f aca="false">IFERROR(INDEX('3. Anea'!$B:$D,MATCH($A1840,'3. Anea'!$B:$B,0),2),"")</f>
        <v/>
      </c>
      <c r="G1840" s="6" t="n">
        <f aca="false">IFERROR(INDEX('4. Pilar'!$A:$C,MATCH($A1840,'4. Pilar'!$A:$A,0),2),"")</f>
        <v>8713</v>
      </c>
      <c r="H1840" s="6" t="str">
        <f aca="false">IFERROR(INDEX('5. Tortuguitas'!$B:$D,MATCH($A1840,'5. Tortuguitas'!$B:$B,0),2),"")</f>
        <v/>
      </c>
      <c r="I1840" s="6" t="str">
        <f aca="false">IFERROR(INDEX('6. Del Viso'!$A:$B,MATCH($A1840,'6. Del Viso'!$A:$A,0),3),"")</f>
        <v/>
      </c>
      <c r="J1840" s="6" t="str">
        <f aca="false">IFERROR(INDEX('7. Chica Glade'!$B:$F,MATCH($A1840,'7. Chica Glade'!$B:$B,0),2),"")</f>
        <v/>
      </c>
      <c r="K1840" s="6" t="str">
        <f aca="false">IFERROR(INDEX('8. Veterinaria'!$A:$B,MATCH($A1840,'8. Veterinaria'!$A:$A,0),2),"")</f>
        <v/>
      </c>
      <c r="L1840" s="6" t="str">
        <f aca="false">IFERROR(INDEX('9. Hipocampus'!$A:$B,MATCH($A1840,'9. Hipocampus'!$A:$A,0),2),"")</f>
        <v/>
      </c>
      <c r="M1840" s="6" t="str">
        <f aca="false">IFERROR(INDEX('11. Mundo Mascotas'!$B:$D,MATCH($A1840,'11. Mundo Mascotas'!$B:$B,0),2),"")</f>
        <v/>
      </c>
      <c r="N1840" s="6" t="str">
        <f aca="false">IFERROR(INDEX('12. Yaguar'!$B:$E,MATCH($A1840,'12. Yaguar'!$B:$B,0),2),"")</f>
        <v/>
      </c>
      <c r="O1840" s="6" t="str">
        <f aca="false">IFERROR(INDEX('13. King Clor'!$A:$B,MATCH($A1840,'13. King Clor'!$A:$A,0),2),"")</f>
        <v/>
      </c>
      <c r="P1840" s="6" t="str">
        <f aca="false">IFERROR(INDEX('14. Diserquim'!$A:$B,MATCH($A1840,'14. Diserquim'!$A:$A,0),2),"")</f>
        <v/>
      </c>
      <c r="Q1840" s="6" t="str">
        <f aca="false">IFERROR(INDEX('15. Moreno'!$A:$B,MATCH($A1840,'15. Moreno'!$A:$A,0),2),"")</f>
        <v/>
      </c>
      <c r="R1840" s="6" t="str">
        <f aca="false">IFERROR(INDEX('10. Collares'!$J:$K,MATCH($A1840,'10. Collares'!$J:$J,0),2),"")</f>
        <v/>
      </c>
      <c r="S1840" s="6" t="str">
        <f aca="false">IFERROR(INDEX('13. King Clor'!$G:$H,MATCH($A1840,'13. King Clor'!$G:$G,0),2),"")</f>
        <v/>
      </c>
      <c r="T1840" s="6" t="str">
        <f aca="false">IFERROR(INDEX('10. Collares'!$A:$B,MATCH($A1840,'10. Collares'!$A:$A,0),2),"")</f>
        <v/>
      </c>
      <c r="U1840" s="6" t="str">
        <f aca="false">IFERROR(INDEX('16. Mis nietos'!$B:$C,MATCH($A1840,'16. Mis nietos'!$B:$B,0),2),"")</f>
        <v/>
      </c>
      <c r="V1840" s="6" t="str">
        <f aca="false">IFERROR(INDEX('17. Profesional Vet'!$A:$B,MATCH($A1840,'17. Profesional Vet'!$A:$A,0),2),"")</f>
        <v/>
      </c>
      <c r="W1840" s="6" t="str">
        <f aca="false">IFERROR(INDEX('18. Premier'!$A:$B,MATCH($A1840,'18. Premier'!$A:$A,0),2),"")</f>
        <v/>
      </c>
      <c r="X1840" s="6" t="str">
        <f aca="false">IFERROR(INDEX('19. Dacam'!$A:$B,MATCH($A1840,'19. Dacam'!$A:$A,0),2),"")</f>
        <v/>
      </c>
      <c r="Y1840" s="6" t="str">
        <f aca="false">IFERROR(INDEX('20. Proveedor'!$A:$B,MATCH($A1840,'20. Proveedor'!$A:$A,0),2),"")</f>
        <v/>
      </c>
      <c r="Z1840" s="6" t="str">
        <f aca="false">IFERROR(INDEX('21. Saphirus'!$A:$B,MATCH($A1840,'21. Saphirus'!$A:$A,0),2),"")</f>
        <v/>
      </c>
    </row>
    <row r="1841" customFormat="false" ht="13.8" hidden="false" customHeight="false" outlineLevel="0" collapsed="false">
      <c r="A1841" s="5" t="s">
        <v>1878</v>
      </c>
      <c r="B1841" s="5" t="n">
        <v>1906059</v>
      </c>
      <c r="C1841" s="5" t="s">
        <v>123</v>
      </c>
      <c r="D1841" s="6" t="str">
        <f aca="false">IFERROR(INDEX('1. Benavídez'!$A:$B,MATCH($A1841,'1. Benavídez'!$A:$A,0),2),"")</f>
        <v/>
      </c>
      <c r="E1841" s="6" t="str">
        <f aca="false">IFERROR(INDEX('2. Gallo'!$B:$D,MATCH($A1841,'2. Gallo'!$B:$B,0),3),"")</f>
        <v/>
      </c>
      <c r="F1841" s="6" t="str">
        <f aca="false">IFERROR(INDEX('3. Anea'!$B:$D,MATCH($A1841,'3. Anea'!$B:$B,0),2),"")</f>
        <v/>
      </c>
      <c r="G1841" s="6" t="str">
        <f aca="false">IFERROR(INDEX('4. Pilar'!$A:$C,MATCH($A1841,'4. Pilar'!$A:$A,0),2),"")</f>
        <v/>
      </c>
      <c r="H1841" s="6" t="str">
        <f aca="false">IFERROR(INDEX('5. Tortuguitas'!$B:$D,MATCH($A1841,'5. Tortuguitas'!$B:$B,0),2),"")</f>
        <v/>
      </c>
      <c r="I1841" s="6" t="str">
        <f aca="false">IFERROR(INDEX('6. Del Viso'!$A:$B,MATCH($A1841,'6. Del Viso'!$A:$A,0),3),"")</f>
        <v/>
      </c>
      <c r="J1841" s="6" t="str">
        <f aca="false">IFERROR(INDEX('7. Chica Glade'!$B:$F,MATCH($A1841,'7. Chica Glade'!$B:$B,0),2),"")</f>
        <v/>
      </c>
      <c r="K1841" s="6" t="str">
        <f aca="false">IFERROR(INDEX('8. Veterinaria'!$A:$B,MATCH($A1841,'8. Veterinaria'!$A:$A,0),2),"")</f>
        <v/>
      </c>
      <c r="L1841" s="6" t="str">
        <f aca="false">IFERROR(INDEX('9. Hipocampus'!$A:$B,MATCH($A1841,'9. Hipocampus'!$A:$A,0),2),"")</f>
        <v/>
      </c>
      <c r="M1841" s="6" t="str">
        <f aca="false">IFERROR(INDEX('11. Mundo Mascotas'!$B:$D,MATCH($A1841,'11. Mundo Mascotas'!$B:$B,0),2),"")</f>
        <v/>
      </c>
      <c r="N1841" s="6" t="n">
        <f aca="false">IFERROR(INDEX('12. Yaguar'!$B:$E,MATCH($A1841,'12. Yaguar'!$B:$B,0),2),"")</f>
        <v>721</v>
      </c>
      <c r="O1841" s="6" t="str">
        <f aca="false">IFERROR(INDEX('13. King Clor'!$A:$B,MATCH($A1841,'13. King Clor'!$A:$A,0),2),"")</f>
        <v/>
      </c>
      <c r="P1841" s="6" t="str">
        <f aca="false">IFERROR(INDEX('14. Diserquim'!$A:$B,MATCH($A1841,'14. Diserquim'!$A:$A,0),2),"")</f>
        <v/>
      </c>
      <c r="Q1841" s="6" t="str">
        <f aca="false">IFERROR(INDEX('15. Moreno'!$A:$B,MATCH($A1841,'15. Moreno'!$A:$A,0),2),"")</f>
        <v/>
      </c>
      <c r="R1841" s="6" t="str">
        <f aca="false">IFERROR(INDEX('10. Collares'!$J:$K,MATCH($A1841,'10. Collares'!$J:$J,0),2),"")</f>
        <v/>
      </c>
      <c r="S1841" s="6" t="str">
        <f aca="false">IFERROR(INDEX('13. King Clor'!$G:$H,MATCH($A1841,'13. King Clor'!$G:$G,0),2),"")</f>
        <v/>
      </c>
      <c r="T1841" s="6" t="str">
        <f aca="false">IFERROR(INDEX('10. Collares'!$A:$B,MATCH($A1841,'10. Collares'!$A:$A,0),2),"")</f>
        <v/>
      </c>
      <c r="U1841" s="6" t="str">
        <f aca="false">IFERROR(INDEX('16. Mis nietos'!$B:$C,MATCH($A1841,'16. Mis nietos'!$B:$B,0),2),"")</f>
        <v/>
      </c>
      <c r="V1841" s="6" t="str">
        <f aca="false">IFERROR(INDEX('17. Profesional Vet'!$A:$B,MATCH($A1841,'17. Profesional Vet'!$A:$A,0),2),"")</f>
        <v/>
      </c>
      <c r="W1841" s="6" t="str">
        <f aca="false">IFERROR(INDEX('18. Premier'!$A:$B,MATCH($A1841,'18. Premier'!$A:$A,0),2),"")</f>
        <v/>
      </c>
      <c r="X1841" s="6" t="str">
        <f aca="false">IFERROR(INDEX('19. Dacam'!$A:$B,MATCH($A1841,'19. Dacam'!$A:$A,0),2),"")</f>
        <v/>
      </c>
      <c r="Y1841" s="6" t="str">
        <f aca="false">IFERROR(INDEX('20. Proveedor'!$A:$B,MATCH($A1841,'20. Proveedor'!$A:$A,0),2),"")</f>
        <v/>
      </c>
      <c r="Z1841" s="6" t="str">
        <f aca="false">IFERROR(INDEX('21. Saphirus'!$A:$B,MATCH($A1841,'21. Saphirus'!$A:$A,0),2),"")</f>
        <v/>
      </c>
      <c r="XFC1841" s="7"/>
      <c r="XFD1841" s="7"/>
    </row>
    <row r="1842" customFormat="false" ht="13.8" hidden="false" customHeight="false" outlineLevel="0" collapsed="false">
      <c r="A1842" s="5" t="s">
        <v>1879</v>
      </c>
      <c r="B1842" s="5" t="n">
        <v>4014</v>
      </c>
      <c r="C1842" s="5" t="s">
        <v>33</v>
      </c>
      <c r="D1842" s="6" t="str">
        <f aca="false">IFERROR(INDEX('1. Benavídez'!$A:$B,MATCH($A1842,'1. Benavídez'!$A:$A,0),2),"")</f>
        <v/>
      </c>
      <c r="E1842" s="6" t="str">
        <f aca="false">IFERROR(INDEX('2. Gallo'!$B:$D,MATCH($A1842,'2. Gallo'!$B:$B,0),3),"")</f>
        <v/>
      </c>
      <c r="F1842" s="6" t="str">
        <f aca="false">IFERROR(INDEX('3. Anea'!$B:$D,MATCH($A1842,'3. Anea'!$B:$B,0),2),"")</f>
        <v/>
      </c>
      <c r="G1842" s="6" t="str">
        <f aca="false">IFERROR(INDEX('4. Pilar'!$A:$C,MATCH($A1842,'4. Pilar'!$A:$A,0),2),"")</f>
        <v/>
      </c>
      <c r="H1842" s="6" t="str">
        <f aca="false">IFERROR(INDEX('5. Tortuguitas'!$B:$D,MATCH($A1842,'5. Tortuguitas'!$B:$B,0),2),"")</f>
        <v/>
      </c>
      <c r="I1842" s="6" t="str">
        <f aca="false">IFERROR(INDEX('6. Del Viso'!$A:$B,MATCH($A1842,'6. Del Viso'!$A:$A,0),3),"")</f>
        <v/>
      </c>
      <c r="J1842" s="6" t="str">
        <f aca="false">IFERROR(INDEX('7. Chica Glade'!$B:$F,MATCH($A1842,'7. Chica Glade'!$B:$B,0),2),"")</f>
        <v/>
      </c>
      <c r="K1842" s="6" t="str">
        <f aca="false">IFERROR(INDEX('8. Veterinaria'!$A:$B,MATCH($A1842,'8. Veterinaria'!$A:$A,0),2),"")</f>
        <v/>
      </c>
      <c r="L1842" s="6" t="n">
        <f aca="false">IFERROR(INDEX('9. Hipocampus'!$A:$B,MATCH($A1842,'9. Hipocampus'!$A:$A,0),2),"")</f>
        <v>5935</v>
      </c>
      <c r="M1842" s="6" t="str">
        <f aca="false">IFERROR(INDEX('11. Mundo Mascotas'!$B:$D,MATCH($A1842,'11. Mundo Mascotas'!$B:$B,0),2),"")</f>
        <v/>
      </c>
      <c r="N1842" s="6" t="str">
        <f aca="false">IFERROR(INDEX('12. Yaguar'!$B:$E,MATCH($A1842,'12. Yaguar'!$B:$B,0),2),"")</f>
        <v/>
      </c>
      <c r="O1842" s="6" t="str">
        <f aca="false">IFERROR(INDEX('13. King Clor'!$A:$B,MATCH($A1842,'13. King Clor'!$A:$A,0),2),"")</f>
        <v/>
      </c>
      <c r="P1842" s="6" t="str">
        <f aca="false">IFERROR(INDEX('14. Diserquim'!$A:$B,MATCH($A1842,'14. Diserquim'!$A:$A,0),2),"")</f>
        <v/>
      </c>
      <c r="Q1842" s="6" t="str">
        <f aca="false">IFERROR(INDEX('15. Moreno'!$A:$B,MATCH($A1842,'15. Moreno'!$A:$A,0),2),"")</f>
        <v/>
      </c>
      <c r="R1842" s="6" t="str">
        <f aca="false">IFERROR(INDEX('10. Collares'!$J:$K,MATCH($A1842,'10. Collares'!$J:$J,0),2),"")</f>
        <v/>
      </c>
      <c r="S1842" s="6" t="str">
        <f aca="false">IFERROR(INDEX('13. King Clor'!$G:$H,MATCH($A1842,'13. King Clor'!$G:$G,0),2),"")</f>
        <v/>
      </c>
      <c r="T1842" s="6" t="str">
        <f aca="false">IFERROR(INDEX('10. Collares'!$A:$B,MATCH($A1842,'10. Collares'!$A:$A,0),2),"")</f>
        <v/>
      </c>
      <c r="U1842" s="6" t="str">
        <f aca="false">IFERROR(INDEX('16. Mis nietos'!$B:$C,MATCH($A1842,'16. Mis nietos'!$B:$B,0),2),"")</f>
        <v/>
      </c>
      <c r="V1842" s="6" t="str">
        <f aca="false">IFERROR(INDEX('17. Profesional Vet'!$A:$B,MATCH($A1842,'17. Profesional Vet'!$A:$A,0),2),"")</f>
        <v/>
      </c>
      <c r="W1842" s="6" t="str">
        <f aca="false">IFERROR(INDEX('18. Premier'!$A:$B,MATCH($A1842,'18. Premier'!$A:$A,0),2),"")</f>
        <v/>
      </c>
      <c r="X1842" s="6" t="str">
        <f aca="false">IFERROR(INDEX('19. Dacam'!$A:$B,MATCH($A1842,'19. Dacam'!$A:$A,0),2),"")</f>
        <v/>
      </c>
      <c r="Y1842" s="6" t="str">
        <f aca="false">IFERROR(INDEX('20. Proveedor'!$A:$B,MATCH($A1842,'20. Proveedor'!$A:$A,0),2),"")</f>
        <v/>
      </c>
      <c r="Z1842" s="6" t="str">
        <f aca="false">IFERROR(INDEX('21. Saphirus'!$A:$B,MATCH($A1842,'21. Saphirus'!$A:$A,0),2),"")</f>
        <v/>
      </c>
      <c r="XFC1842" s="7"/>
      <c r="XFD1842" s="7"/>
    </row>
    <row r="1843" customFormat="false" ht="13.8" hidden="false" customHeight="false" outlineLevel="0" collapsed="false">
      <c r="A1843" s="5" t="s">
        <v>1880</v>
      </c>
      <c r="B1843" s="5" t="n">
        <v>1905415</v>
      </c>
      <c r="C1843" s="5" t="s">
        <v>33</v>
      </c>
      <c r="D1843" s="6" t="str">
        <f aca="false">IFERROR(INDEX('1. Benavídez'!$A:$B,MATCH($A1843,'1. Benavídez'!$A:$A,0),2),"")</f>
        <v/>
      </c>
      <c r="E1843" s="6" t="str">
        <f aca="false">IFERROR(INDEX('2. Gallo'!$B:$D,MATCH($A1843,'2. Gallo'!$B:$B,0),3),"")</f>
        <v/>
      </c>
      <c r="F1843" s="6" t="str">
        <f aca="false">IFERROR(INDEX('3. Anea'!$B:$D,MATCH($A1843,'3. Anea'!$B:$B,0),2),"")</f>
        <v/>
      </c>
      <c r="G1843" s="6" t="str">
        <f aca="false">IFERROR(INDEX('4. Pilar'!$A:$C,MATCH($A1843,'4. Pilar'!$A:$A,0),2),"")</f>
        <v/>
      </c>
      <c r="H1843" s="6" t="str">
        <f aca="false">IFERROR(INDEX('5. Tortuguitas'!$B:$D,MATCH($A1843,'5. Tortuguitas'!$B:$B,0),2),"")</f>
        <v/>
      </c>
      <c r="I1843" s="6" t="str">
        <f aca="false">IFERROR(INDEX('6. Del Viso'!$A:$B,MATCH($A1843,'6. Del Viso'!$A:$A,0),3),"")</f>
        <v/>
      </c>
      <c r="J1843" s="6" t="str">
        <f aca="false">IFERROR(INDEX('7. Chica Glade'!$B:$F,MATCH($A1843,'7. Chica Glade'!$B:$B,0),2),"")</f>
        <v/>
      </c>
      <c r="K1843" s="6" t="str">
        <f aca="false">IFERROR(INDEX('8. Veterinaria'!$A:$B,MATCH($A1843,'8. Veterinaria'!$A:$A,0),2),"")</f>
        <v/>
      </c>
      <c r="L1843" s="6" t="str">
        <f aca="false">IFERROR(INDEX('9. Hipocampus'!$A:$B,MATCH($A1843,'9. Hipocampus'!$A:$A,0),2),"")</f>
        <v/>
      </c>
      <c r="M1843" s="6" t="str">
        <f aca="false">IFERROR(INDEX('11. Mundo Mascotas'!$B:$D,MATCH($A1843,'11. Mundo Mascotas'!$B:$B,0),2),"")</f>
        <v/>
      </c>
      <c r="N1843" s="6" t="str">
        <f aca="false">IFERROR(INDEX('12. Yaguar'!$B:$E,MATCH($A1843,'12. Yaguar'!$B:$B,0),2),"")</f>
        <v/>
      </c>
      <c r="O1843" s="6" t="str">
        <f aca="false">IFERROR(INDEX('13. King Clor'!$A:$B,MATCH($A1843,'13. King Clor'!$A:$A,0),2),"")</f>
        <v/>
      </c>
      <c r="P1843" s="6" t="str">
        <f aca="false">IFERROR(INDEX('14. Diserquim'!$A:$B,MATCH($A1843,'14. Diserquim'!$A:$A,0),2),"")</f>
        <v/>
      </c>
      <c r="Q1843" s="6" t="str">
        <f aca="false">IFERROR(INDEX('15. Moreno'!$A:$B,MATCH($A1843,'15. Moreno'!$A:$A,0),2),"")</f>
        <v/>
      </c>
      <c r="R1843" s="6" t="str">
        <f aca="false">IFERROR(INDEX('10. Collares'!$J:$K,MATCH($A1843,'10. Collares'!$J:$J,0),2),"")</f>
        <v/>
      </c>
      <c r="S1843" s="6" t="str">
        <f aca="false">IFERROR(INDEX('13. King Clor'!$G:$H,MATCH($A1843,'13. King Clor'!$G:$G,0),2),"")</f>
        <v/>
      </c>
      <c r="T1843" s="6" t="str">
        <f aca="false">IFERROR(INDEX('10. Collares'!$A:$B,MATCH($A1843,'10. Collares'!$A:$A,0),2),"")</f>
        <v/>
      </c>
      <c r="U1843" s="6" t="str">
        <f aca="false">IFERROR(INDEX('16. Mis nietos'!$B:$C,MATCH($A1843,'16. Mis nietos'!$B:$B,0),2),"")</f>
        <v/>
      </c>
      <c r="V1843" s="6" t="str">
        <f aca="false">IFERROR(INDEX('17. Profesional Vet'!$A:$B,MATCH($A1843,'17. Profesional Vet'!$A:$A,0),2),"")</f>
        <v/>
      </c>
      <c r="W1843" s="6" t="str">
        <f aca="false">IFERROR(INDEX('18. Premier'!$A:$B,MATCH($A1843,'18. Premier'!$A:$A,0),2),"")</f>
        <v/>
      </c>
      <c r="X1843" s="6" t="str">
        <f aca="false">IFERROR(INDEX('19. Dacam'!$A:$B,MATCH($A1843,'19. Dacam'!$A:$A,0),2),"")</f>
        <v/>
      </c>
      <c r="Y1843" s="6" t="str">
        <f aca="false">IFERROR(INDEX('20. Proveedor'!$A:$B,MATCH($A1843,'20. Proveedor'!$A:$A,0),2),"")</f>
        <v/>
      </c>
      <c r="Z1843" s="6" t="str">
        <f aca="false">IFERROR(INDEX('21. Saphirus'!$A:$B,MATCH($A1843,'21. Saphirus'!$A:$A,0),2),"")</f>
        <v/>
      </c>
      <c r="XFC1843" s="7"/>
      <c r="XFD1843" s="7"/>
    </row>
    <row r="1844" customFormat="false" ht="13.8" hidden="false" customHeight="false" outlineLevel="0" collapsed="false">
      <c r="A1844" s="5" t="s">
        <v>1881</v>
      </c>
      <c r="B1844" s="5" t="n">
        <v>4302</v>
      </c>
      <c r="C1844" s="5" t="s">
        <v>33</v>
      </c>
      <c r="D1844" s="6" t="str">
        <f aca="false">IFERROR(INDEX('1. Benavídez'!$A:$B,MATCH($A1844,'1. Benavídez'!$A:$A,0),2),"")</f>
        <v/>
      </c>
      <c r="E1844" s="6" t="n">
        <f aca="false">IFERROR(INDEX('2. Gallo'!$B:$D,MATCH($A1844,'2. Gallo'!$B:$B,0),3),"")</f>
        <v>1557</v>
      </c>
      <c r="F1844" s="6" t="str">
        <f aca="false">IFERROR(INDEX('3. Anea'!$B:$D,MATCH($A1844,'3. Anea'!$B:$B,0),2),"")</f>
        <v/>
      </c>
      <c r="G1844" s="6" t="str">
        <f aca="false">IFERROR(INDEX('4. Pilar'!$A:$C,MATCH($A1844,'4. Pilar'!$A:$A,0),2),"")</f>
        <v/>
      </c>
      <c r="H1844" s="6" t="str">
        <f aca="false">IFERROR(INDEX('5. Tortuguitas'!$B:$D,MATCH($A1844,'5. Tortuguitas'!$B:$B,0),2),"")</f>
        <v/>
      </c>
      <c r="I1844" s="6" t="str">
        <f aca="false">IFERROR(INDEX('6. Del Viso'!$A:$B,MATCH($A1844,'6. Del Viso'!$A:$A,0),3),"")</f>
        <v/>
      </c>
      <c r="J1844" s="6" t="str">
        <f aca="false">IFERROR(INDEX('7. Chica Glade'!$B:$F,MATCH($A1844,'7. Chica Glade'!$B:$B,0),2),"")</f>
        <v/>
      </c>
      <c r="K1844" s="6" t="str">
        <f aca="false">IFERROR(INDEX('8. Veterinaria'!$A:$B,MATCH($A1844,'8. Veterinaria'!$A:$A,0),2),"")</f>
        <v/>
      </c>
      <c r="L1844" s="6" t="str">
        <f aca="false">IFERROR(INDEX('9. Hipocampus'!$A:$B,MATCH($A1844,'9. Hipocampus'!$A:$A,0),2),"")</f>
        <v/>
      </c>
      <c r="M1844" s="6" t="str">
        <f aca="false">IFERROR(INDEX('11. Mundo Mascotas'!$B:$D,MATCH($A1844,'11. Mundo Mascotas'!$B:$B,0),2),"")</f>
        <v/>
      </c>
      <c r="N1844" s="6" t="str">
        <f aca="false">IFERROR(INDEX('12. Yaguar'!$B:$E,MATCH($A1844,'12. Yaguar'!$B:$B,0),2),"")</f>
        <v/>
      </c>
      <c r="O1844" s="6" t="str">
        <f aca="false">IFERROR(INDEX('13. King Clor'!$A:$B,MATCH($A1844,'13. King Clor'!$A:$A,0),2),"")</f>
        <v/>
      </c>
      <c r="P1844" s="6" t="str">
        <f aca="false">IFERROR(INDEX('14. Diserquim'!$A:$B,MATCH($A1844,'14. Diserquim'!$A:$A,0),2),"")</f>
        <v/>
      </c>
      <c r="Q1844" s="6" t="str">
        <f aca="false">IFERROR(INDEX('15. Moreno'!$A:$B,MATCH($A1844,'15. Moreno'!$A:$A,0),2),"")</f>
        <v/>
      </c>
      <c r="R1844" s="6" t="str">
        <f aca="false">IFERROR(INDEX('10. Collares'!$J:$K,MATCH($A1844,'10. Collares'!$J:$J,0),2),"")</f>
        <v/>
      </c>
      <c r="S1844" s="6" t="str">
        <f aca="false">IFERROR(INDEX('13. King Clor'!$G:$H,MATCH($A1844,'13. King Clor'!$G:$G,0),2),"")</f>
        <v/>
      </c>
      <c r="T1844" s="6" t="str">
        <f aca="false">IFERROR(INDEX('10. Collares'!$A:$B,MATCH($A1844,'10. Collares'!$A:$A,0),2),"")</f>
        <v/>
      </c>
      <c r="U1844" s="6" t="str">
        <f aca="false">IFERROR(INDEX('16. Mis nietos'!$B:$C,MATCH($A1844,'16. Mis nietos'!$B:$B,0),2),"")</f>
        <v/>
      </c>
      <c r="V1844" s="6" t="str">
        <f aca="false">IFERROR(INDEX('17. Profesional Vet'!$A:$B,MATCH($A1844,'17. Profesional Vet'!$A:$A,0),2),"")</f>
        <v/>
      </c>
      <c r="W1844" s="6" t="str">
        <f aca="false">IFERROR(INDEX('18. Premier'!$A:$B,MATCH($A1844,'18. Premier'!$A:$A,0),2),"")</f>
        <v/>
      </c>
      <c r="X1844" s="6" t="str">
        <f aca="false">IFERROR(INDEX('19. Dacam'!$A:$B,MATCH($A1844,'19. Dacam'!$A:$A,0),2),"")</f>
        <v/>
      </c>
      <c r="Y1844" s="6" t="str">
        <f aca="false">IFERROR(INDEX('20. Proveedor'!$A:$B,MATCH($A1844,'20. Proveedor'!$A:$A,0),2),"")</f>
        <v/>
      </c>
      <c r="Z1844" s="6" t="str">
        <f aca="false">IFERROR(INDEX('21. Saphirus'!$A:$B,MATCH($A1844,'21. Saphirus'!$A:$A,0),2),"")</f>
        <v/>
      </c>
      <c r="XFC1844" s="7"/>
      <c r="XFD1844" s="7"/>
    </row>
    <row r="1845" customFormat="false" ht="13.8" hidden="false" customHeight="false" outlineLevel="0" collapsed="false">
      <c r="A1845" s="5" t="s">
        <v>1882</v>
      </c>
      <c r="B1845" s="5" t="n">
        <v>1905799</v>
      </c>
      <c r="C1845" s="5" t="s">
        <v>33</v>
      </c>
      <c r="D1845" s="6" t="str">
        <f aca="false">IFERROR(INDEX('1. Benavídez'!$A:$B,MATCH($A1845,'1. Benavídez'!$A:$A,0),2),"")</f>
        <v/>
      </c>
      <c r="E1845" s="6" t="str">
        <f aca="false">IFERROR(INDEX('2. Gallo'!$B:$D,MATCH($A1845,'2. Gallo'!$B:$B,0),3),"")</f>
        <v/>
      </c>
      <c r="F1845" s="6" t="str">
        <f aca="false">IFERROR(INDEX('3. Anea'!$B:$D,MATCH($A1845,'3. Anea'!$B:$B,0),2),"")</f>
        <v/>
      </c>
      <c r="G1845" s="6" t="str">
        <f aca="false">IFERROR(INDEX('4. Pilar'!$A:$C,MATCH($A1845,'4. Pilar'!$A:$A,0),2),"")</f>
        <v/>
      </c>
      <c r="H1845" s="6" t="str">
        <f aca="false">IFERROR(INDEX('5. Tortuguitas'!$B:$D,MATCH($A1845,'5. Tortuguitas'!$B:$B,0),2),"")</f>
        <v/>
      </c>
      <c r="I1845" s="6" t="str">
        <f aca="false">IFERROR(INDEX('6. Del Viso'!$A:$B,MATCH($A1845,'6. Del Viso'!$A:$A,0),3),"")</f>
        <v/>
      </c>
      <c r="J1845" s="6" t="str">
        <f aca="false">IFERROR(INDEX('7. Chica Glade'!$B:$F,MATCH($A1845,'7. Chica Glade'!$B:$B,0),2),"")</f>
        <v/>
      </c>
      <c r="K1845" s="6" t="str">
        <f aca="false">IFERROR(INDEX('8. Veterinaria'!$A:$B,MATCH($A1845,'8. Veterinaria'!$A:$A,0),2),"")</f>
        <v/>
      </c>
      <c r="L1845" s="6" t="str">
        <f aca="false">IFERROR(INDEX('9. Hipocampus'!$A:$B,MATCH($A1845,'9. Hipocampus'!$A:$A,0),2),"")</f>
        <v/>
      </c>
      <c r="M1845" s="6" t="str">
        <f aca="false">IFERROR(INDEX('11. Mundo Mascotas'!$B:$D,MATCH($A1845,'11. Mundo Mascotas'!$B:$B,0),2),"")</f>
        <v/>
      </c>
      <c r="N1845" s="6" t="str">
        <f aca="false">IFERROR(INDEX('12. Yaguar'!$B:$E,MATCH($A1845,'12. Yaguar'!$B:$B,0),2),"")</f>
        <v/>
      </c>
      <c r="O1845" s="6" t="str">
        <f aca="false">IFERROR(INDEX('13. King Clor'!$A:$B,MATCH($A1845,'13. King Clor'!$A:$A,0),2),"")</f>
        <v/>
      </c>
      <c r="P1845" s="6" t="str">
        <f aca="false">IFERROR(INDEX('14. Diserquim'!$A:$B,MATCH($A1845,'14. Diserquim'!$A:$A,0),2),"")</f>
        <v/>
      </c>
      <c r="Q1845" s="6" t="str">
        <f aca="false">IFERROR(INDEX('15. Moreno'!$A:$B,MATCH($A1845,'15. Moreno'!$A:$A,0),2),"")</f>
        <v/>
      </c>
      <c r="R1845" s="6" t="str">
        <f aca="false">IFERROR(INDEX('10. Collares'!$J:$K,MATCH($A1845,'10. Collares'!$J:$J,0),2),"")</f>
        <v/>
      </c>
      <c r="S1845" s="6" t="str">
        <f aca="false">IFERROR(INDEX('13. King Clor'!$G:$H,MATCH($A1845,'13. King Clor'!$G:$G,0),2),"")</f>
        <v/>
      </c>
      <c r="T1845" s="6" t="str">
        <f aca="false">IFERROR(INDEX('10. Collares'!$A:$B,MATCH($A1845,'10. Collares'!$A:$A,0),2),"")</f>
        <v/>
      </c>
      <c r="U1845" s="6" t="str">
        <f aca="false">IFERROR(INDEX('16. Mis nietos'!$B:$C,MATCH($A1845,'16. Mis nietos'!$B:$B,0),2),"")</f>
        <v/>
      </c>
      <c r="V1845" s="6" t="str">
        <f aca="false">IFERROR(INDEX('17. Profesional Vet'!$A:$B,MATCH($A1845,'17. Profesional Vet'!$A:$A,0),2),"")</f>
        <v/>
      </c>
      <c r="W1845" s="6" t="str">
        <f aca="false">IFERROR(INDEX('18. Premier'!$A:$B,MATCH($A1845,'18. Premier'!$A:$A,0),2),"")</f>
        <v/>
      </c>
      <c r="X1845" s="6" t="str">
        <f aca="false">IFERROR(INDEX('19. Dacam'!$A:$B,MATCH($A1845,'19. Dacam'!$A:$A,0),2),"")</f>
        <v/>
      </c>
      <c r="Y1845" s="6" t="str">
        <f aca="false">IFERROR(INDEX('20. Proveedor'!$A:$B,MATCH($A1845,'20. Proveedor'!$A:$A,0),2),"")</f>
        <v/>
      </c>
      <c r="Z1845" s="6" t="str">
        <f aca="false">IFERROR(INDEX('21. Saphirus'!$A:$B,MATCH($A1845,'21. Saphirus'!$A:$A,0),2),"")</f>
        <v/>
      </c>
      <c r="XFC1845" s="7"/>
      <c r="XFD1845" s="7"/>
    </row>
    <row r="1846" customFormat="false" ht="13.8" hidden="false" customHeight="false" outlineLevel="0" collapsed="false">
      <c r="A1846" s="5" t="s">
        <v>1883</v>
      </c>
      <c r="B1846" s="5" t="n">
        <v>4303</v>
      </c>
      <c r="C1846" s="5" t="s">
        <v>33</v>
      </c>
      <c r="D1846" s="6" t="str">
        <f aca="false">IFERROR(INDEX('1. Benavídez'!$A:$B,MATCH($A1846,'1. Benavídez'!$A:$A,0),2),"")</f>
        <v/>
      </c>
      <c r="E1846" s="6" t="str">
        <f aca="false">IFERROR(INDEX('2. Gallo'!$B:$D,MATCH($A1846,'2. Gallo'!$B:$B,0),3),"")</f>
        <v/>
      </c>
      <c r="F1846" s="6" t="str">
        <f aca="false">IFERROR(INDEX('3. Anea'!$B:$D,MATCH($A1846,'3. Anea'!$B:$B,0),2),"")</f>
        <v/>
      </c>
      <c r="G1846" s="6" t="str">
        <f aca="false">IFERROR(INDEX('4. Pilar'!$A:$C,MATCH($A1846,'4. Pilar'!$A:$A,0),2),"")</f>
        <v/>
      </c>
      <c r="H1846" s="6" t="str">
        <f aca="false">IFERROR(INDEX('5. Tortuguitas'!$B:$D,MATCH($A1846,'5. Tortuguitas'!$B:$B,0),2),"")</f>
        <v/>
      </c>
      <c r="I1846" s="6" t="str">
        <f aca="false">IFERROR(INDEX('6. Del Viso'!$A:$B,MATCH($A1846,'6. Del Viso'!$A:$A,0),3),"")</f>
        <v/>
      </c>
      <c r="J1846" s="6" t="str">
        <f aca="false">IFERROR(INDEX('7. Chica Glade'!$B:$F,MATCH($A1846,'7. Chica Glade'!$B:$B,0),2),"")</f>
        <v/>
      </c>
      <c r="K1846" s="6" t="str">
        <f aca="false">IFERROR(INDEX('8. Veterinaria'!$A:$B,MATCH($A1846,'8. Veterinaria'!$A:$A,0),2),"")</f>
        <v/>
      </c>
      <c r="L1846" s="6" t="n">
        <f aca="false">IFERROR(INDEX('9. Hipocampus'!$A:$B,MATCH($A1846,'9. Hipocampus'!$A:$A,0),2),"")</f>
        <v>2191</v>
      </c>
      <c r="M1846" s="6" t="str">
        <f aca="false">IFERROR(INDEX('11. Mundo Mascotas'!$B:$D,MATCH($A1846,'11. Mundo Mascotas'!$B:$B,0),2),"")</f>
        <v/>
      </c>
      <c r="N1846" s="6" t="str">
        <f aca="false">IFERROR(INDEX('12. Yaguar'!$B:$E,MATCH($A1846,'12. Yaguar'!$B:$B,0),2),"")</f>
        <v/>
      </c>
      <c r="O1846" s="6" t="str">
        <f aca="false">IFERROR(INDEX('13. King Clor'!$A:$B,MATCH($A1846,'13. King Clor'!$A:$A,0),2),"")</f>
        <v/>
      </c>
      <c r="P1846" s="6" t="str">
        <f aca="false">IFERROR(INDEX('14. Diserquim'!$A:$B,MATCH($A1846,'14. Diserquim'!$A:$A,0),2),"")</f>
        <v/>
      </c>
      <c r="Q1846" s="6" t="str">
        <f aca="false">IFERROR(INDEX('15. Moreno'!$A:$B,MATCH($A1846,'15. Moreno'!$A:$A,0),2),"")</f>
        <v/>
      </c>
      <c r="R1846" s="6" t="str">
        <f aca="false">IFERROR(INDEX('10. Collares'!$J:$K,MATCH($A1846,'10. Collares'!$J:$J,0),2),"")</f>
        <v/>
      </c>
      <c r="S1846" s="6" t="str">
        <f aca="false">IFERROR(INDEX('13. King Clor'!$G:$H,MATCH($A1846,'13. King Clor'!$G:$G,0),2),"")</f>
        <v/>
      </c>
      <c r="T1846" s="6" t="str">
        <f aca="false">IFERROR(INDEX('10. Collares'!$A:$B,MATCH($A1846,'10. Collares'!$A:$A,0),2),"")</f>
        <v/>
      </c>
      <c r="U1846" s="6" t="str">
        <f aca="false">IFERROR(INDEX('16. Mis nietos'!$B:$C,MATCH($A1846,'16. Mis nietos'!$B:$B,0),2),"")</f>
        <v/>
      </c>
      <c r="V1846" s="6" t="str">
        <f aca="false">IFERROR(INDEX('17. Profesional Vet'!$A:$B,MATCH($A1846,'17. Profesional Vet'!$A:$A,0),2),"")</f>
        <v/>
      </c>
      <c r="W1846" s="6" t="str">
        <f aca="false">IFERROR(INDEX('18. Premier'!$A:$B,MATCH($A1846,'18. Premier'!$A:$A,0),2),"")</f>
        <v/>
      </c>
      <c r="X1846" s="6" t="str">
        <f aca="false">IFERROR(INDEX('19. Dacam'!$A:$B,MATCH($A1846,'19. Dacam'!$A:$A,0),2),"")</f>
        <v/>
      </c>
      <c r="Y1846" s="6" t="str">
        <f aca="false">IFERROR(INDEX('20. Proveedor'!$A:$B,MATCH($A1846,'20. Proveedor'!$A:$A,0),2),"")</f>
        <v/>
      </c>
      <c r="Z1846" s="6" t="str">
        <f aca="false">IFERROR(INDEX('21. Saphirus'!$A:$B,MATCH($A1846,'21. Saphirus'!$A:$A,0),2),"")</f>
        <v/>
      </c>
      <c r="XFC1846" s="7"/>
      <c r="XFD1846" s="7"/>
    </row>
    <row r="1847" customFormat="false" ht="13.8" hidden="false" customHeight="false" outlineLevel="0" collapsed="false">
      <c r="A1847" s="5" t="s">
        <v>1884</v>
      </c>
      <c r="B1847" s="5" t="n">
        <v>1906060</v>
      </c>
      <c r="C1847" s="5" t="s">
        <v>118</v>
      </c>
      <c r="D1847" s="6" t="str">
        <f aca="false">IFERROR(INDEX('1. Benavídez'!$A:$B,MATCH($A1847,'1. Benavídez'!$A:$A,0),2),"")</f>
        <v/>
      </c>
      <c r="E1847" s="6" t="str">
        <f aca="false">IFERROR(INDEX('2. Gallo'!$B:$D,MATCH($A1847,'2. Gallo'!$B:$B,0),3),"")</f>
        <v/>
      </c>
      <c r="F1847" s="6" t="str">
        <f aca="false">IFERROR(INDEX('3. Anea'!$B:$D,MATCH($A1847,'3. Anea'!$B:$B,0),2),"")</f>
        <v/>
      </c>
      <c r="G1847" s="6" t="str">
        <f aca="false">IFERROR(INDEX('4. Pilar'!$A:$C,MATCH($A1847,'4. Pilar'!$A:$A,0),2),"")</f>
        <v/>
      </c>
      <c r="H1847" s="6" t="str">
        <f aca="false">IFERROR(INDEX('5. Tortuguitas'!$B:$D,MATCH($A1847,'5. Tortuguitas'!$B:$B,0),2),"")</f>
        <v/>
      </c>
      <c r="I1847" s="6" t="str">
        <f aca="false">IFERROR(INDEX('6. Del Viso'!$A:$B,MATCH($A1847,'6. Del Viso'!$A:$A,0),3),"")</f>
        <v/>
      </c>
      <c r="J1847" s="6" t="str">
        <f aca="false">IFERROR(INDEX('7. Chica Glade'!$B:$F,MATCH($A1847,'7. Chica Glade'!$B:$B,0),2),"")</f>
        <v/>
      </c>
      <c r="K1847" s="6" t="str">
        <f aca="false">IFERROR(INDEX('8. Veterinaria'!$A:$B,MATCH($A1847,'8. Veterinaria'!$A:$A,0),2),"")</f>
        <v/>
      </c>
      <c r="L1847" s="6" t="n">
        <f aca="false">IFERROR(INDEX('9. Hipocampus'!$A:$B,MATCH($A1847,'9. Hipocampus'!$A:$A,0),2),"")</f>
        <v>3100</v>
      </c>
      <c r="M1847" s="6" t="n">
        <f aca="false">IFERROR(INDEX('11. Mundo Mascotas'!$B:$D,MATCH($A1847,'11. Mundo Mascotas'!$B:$B,0),2),"")</f>
        <v>5200</v>
      </c>
      <c r="N1847" s="6" t="str">
        <f aca="false">IFERROR(INDEX('12. Yaguar'!$B:$E,MATCH($A1847,'12. Yaguar'!$B:$B,0),2),"")</f>
        <v/>
      </c>
      <c r="O1847" s="6" t="str">
        <f aca="false">IFERROR(INDEX('13. King Clor'!$A:$B,MATCH($A1847,'13. King Clor'!$A:$A,0),2),"")</f>
        <v/>
      </c>
      <c r="P1847" s="6" t="str">
        <f aca="false">IFERROR(INDEX('14. Diserquim'!$A:$B,MATCH($A1847,'14. Diserquim'!$A:$A,0),2),"")</f>
        <v/>
      </c>
      <c r="Q1847" s="6" t="str">
        <f aca="false">IFERROR(INDEX('15. Moreno'!$A:$B,MATCH($A1847,'15. Moreno'!$A:$A,0),2),"")</f>
        <v/>
      </c>
      <c r="R1847" s="6" t="str">
        <f aca="false">IFERROR(INDEX('10. Collares'!$J:$K,MATCH($A1847,'10. Collares'!$J:$J,0),2),"")</f>
        <v/>
      </c>
      <c r="S1847" s="6" t="str">
        <f aca="false">IFERROR(INDEX('13. King Clor'!$G:$H,MATCH($A1847,'13. King Clor'!$G:$G,0),2),"")</f>
        <v/>
      </c>
      <c r="T1847" s="6" t="str">
        <f aca="false">IFERROR(INDEX('10. Collares'!$A:$B,MATCH($A1847,'10. Collares'!$A:$A,0),2),"")</f>
        <v/>
      </c>
      <c r="U1847" s="6" t="str">
        <f aca="false">IFERROR(INDEX('16. Mis nietos'!$B:$C,MATCH($A1847,'16. Mis nietos'!$B:$B,0),2),"")</f>
        <v/>
      </c>
      <c r="V1847" s="6" t="str">
        <f aca="false">IFERROR(INDEX('17. Profesional Vet'!$A:$B,MATCH($A1847,'17. Profesional Vet'!$A:$A,0),2),"")</f>
        <v/>
      </c>
      <c r="W1847" s="6" t="str">
        <f aca="false">IFERROR(INDEX('18. Premier'!$A:$B,MATCH($A1847,'18. Premier'!$A:$A,0),2),"")</f>
        <v/>
      </c>
      <c r="X1847" s="6" t="str">
        <f aca="false">IFERROR(INDEX('19. Dacam'!$A:$B,MATCH($A1847,'19. Dacam'!$A:$A,0),2),"")</f>
        <v/>
      </c>
      <c r="Y1847" s="6" t="str">
        <f aca="false">IFERROR(INDEX('20. Proveedor'!$A:$B,MATCH($A1847,'20. Proveedor'!$A:$A,0),2),"")</f>
        <v/>
      </c>
      <c r="Z1847" s="6" t="str">
        <f aca="false">IFERROR(INDEX('21. Saphirus'!$A:$B,MATCH($A1847,'21. Saphirus'!$A:$A,0),2),"")</f>
        <v/>
      </c>
      <c r="XFC1847" s="7"/>
      <c r="XFD1847" s="7"/>
    </row>
    <row r="1848" customFormat="false" ht="13.8" hidden="false" customHeight="false" outlineLevel="0" collapsed="false">
      <c r="A1848" s="5" t="s">
        <v>1885</v>
      </c>
      <c r="B1848" s="5" t="n">
        <v>1906061</v>
      </c>
      <c r="C1848" s="5" t="s">
        <v>118</v>
      </c>
      <c r="D1848" s="6" t="str">
        <f aca="false">IFERROR(INDEX('1. Benavídez'!$A:$B,MATCH($A1848,'1. Benavídez'!$A:$A,0),2),"")</f>
        <v/>
      </c>
      <c r="E1848" s="6" t="n">
        <f aca="false">IFERROR(INDEX('2. Gallo'!$B:$D,MATCH($A1848,'2. Gallo'!$B:$B,0),3),"")</f>
        <v>3973</v>
      </c>
      <c r="F1848" s="6" t="n">
        <f aca="false">IFERROR(INDEX('3. Anea'!$B:$D,MATCH($A1848,'3. Anea'!$B:$B,0),2),"")</f>
        <v>3875</v>
      </c>
      <c r="G1848" s="6" t="str">
        <f aca="false">IFERROR(INDEX('4. Pilar'!$A:$C,MATCH($A1848,'4. Pilar'!$A:$A,0),2),"")</f>
        <v/>
      </c>
      <c r="H1848" s="6" t="n">
        <f aca="false">IFERROR(INDEX('5. Tortuguitas'!$B:$D,MATCH($A1848,'5. Tortuguitas'!$B:$B,0),2),"")</f>
        <v>3710</v>
      </c>
      <c r="I1848" s="6" t="str">
        <f aca="false">IFERROR(INDEX('6. Del Viso'!$A:$B,MATCH($A1848,'6. Del Viso'!$A:$A,0),3),"")</f>
        <v/>
      </c>
      <c r="J1848" s="6" t="str">
        <f aca="false">IFERROR(INDEX('7. Chica Glade'!$B:$F,MATCH($A1848,'7. Chica Glade'!$B:$B,0),2),"")</f>
        <v/>
      </c>
      <c r="K1848" s="6" t="str">
        <f aca="false">IFERROR(INDEX('8. Veterinaria'!$A:$B,MATCH($A1848,'8. Veterinaria'!$A:$A,0),2),"")</f>
        <v/>
      </c>
      <c r="L1848" s="6" t="n">
        <f aca="false">IFERROR(INDEX('9. Hipocampus'!$A:$B,MATCH($A1848,'9. Hipocampus'!$A:$A,0),2),"")</f>
        <v>3588</v>
      </c>
      <c r="M1848" s="6" t="n">
        <f aca="false">IFERROR(INDEX('11. Mundo Mascotas'!$B:$D,MATCH($A1848,'11. Mundo Mascotas'!$B:$B,0),2),"")</f>
        <v>4400</v>
      </c>
      <c r="N1848" s="6" t="str">
        <f aca="false">IFERROR(INDEX('12. Yaguar'!$B:$E,MATCH($A1848,'12. Yaguar'!$B:$B,0),2),"")</f>
        <v/>
      </c>
      <c r="O1848" s="6" t="str">
        <f aca="false">IFERROR(INDEX('13. King Clor'!$A:$B,MATCH($A1848,'13. King Clor'!$A:$A,0),2),"")</f>
        <v/>
      </c>
      <c r="P1848" s="6" t="str">
        <f aca="false">IFERROR(INDEX('14. Diserquim'!$A:$B,MATCH($A1848,'14. Diserquim'!$A:$A,0),2),"")</f>
        <v/>
      </c>
      <c r="Q1848" s="6" t="str">
        <f aca="false">IFERROR(INDEX('15. Moreno'!$A:$B,MATCH($A1848,'15. Moreno'!$A:$A,0),2),"")</f>
        <v/>
      </c>
      <c r="R1848" s="6" t="str">
        <f aca="false">IFERROR(INDEX('10. Collares'!$J:$K,MATCH($A1848,'10. Collares'!$J:$J,0),2),"")</f>
        <v/>
      </c>
      <c r="S1848" s="6" t="str">
        <f aca="false">IFERROR(INDEX('13. King Clor'!$G:$H,MATCH($A1848,'13. King Clor'!$G:$G,0),2),"")</f>
        <v/>
      </c>
      <c r="T1848" s="6" t="str">
        <f aca="false">IFERROR(INDEX('10. Collares'!$A:$B,MATCH($A1848,'10. Collares'!$A:$A,0),2),"")</f>
        <v/>
      </c>
      <c r="U1848" s="6" t="str">
        <f aca="false">IFERROR(INDEX('16. Mis nietos'!$B:$C,MATCH($A1848,'16. Mis nietos'!$B:$B,0),2),"")</f>
        <v/>
      </c>
      <c r="V1848" s="6" t="str">
        <f aca="false">IFERROR(INDEX('17. Profesional Vet'!$A:$B,MATCH($A1848,'17. Profesional Vet'!$A:$A,0),2),"")</f>
        <v/>
      </c>
      <c r="W1848" s="6" t="str">
        <f aca="false">IFERROR(INDEX('18. Premier'!$A:$B,MATCH($A1848,'18. Premier'!$A:$A,0),2),"")</f>
        <v/>
      </c>
      <c r="X1848" s="6" t="str">
        <f aca="false">IFERROR(INDEX('19. Dacam'!$A:$B,MATCH($A1848,'19. Dacam'!$A:$A,0),2),"")</f>
        <v/>
      </c>
      <c r="Y1848" s="6" t="str">
        <f aca="false">IFERROR(INDEX('20. Proveedor'!$A:$B,MATCH($A1848,'20. Proveedor'!$A:$A,0),2),"")</f>
        <v/>
      </c>
      <c r="Z1848" s="6" t="str">
        <f aca="false">IFERROR(INDEX('21. Saphirus'!$A:$B,MATCH($A1848,'21. Saphirus'!$A:$A,0),2),"")</f>
        <v/>
      </c>
      <c r="XFC1848" s="7"/>
      <c r="XFD1848" s="7"/>
    </row>
    <row r="1849" customFormat="false" ht="13.8" hidden="false" customHeight="false" outlineLevel="0" collapsed="false">
      <c r="A1849" s="5" t="s">
        <v>1886</v>
      </c>
      <c r="B1849" s="5" t="n">
        <v>1906062</v>
      </c>
      <c r="C1849" s="5" t="s">
        <v>118</v>
      </c>
      <c r="D1849" s="6" t="str">
        <f aca="false">IFERROR(INDEX('1. Benavídez'!$A:$B,MATCH($A1849,'1. Benavídez'!$A:$A,0),2),"")</f>
        <v/>
      </c>
      <c r="E1849" s="6" t="str">
        <f aca="false">IFERROR(INDEX('2. Gallo'!$B:$D,MATCH($A1849,'2. Gallo'!$B:$B,0),3),"")</f>
        <v/>
      </c>
      <c r="F1849" s="6" t="n">
        <f aca="false">IFERROR(INDEX('3. Anea'!$B:$D,MATCH($A1849,'3. Anea'!$B:$B,0),2),"")</f>
        <v>4592</v>
      </c>
      <c r="G1849" s="6" t="str">
        <f aca="false">IFERROR(INDEX('4. Pilar'!$A:$C,MATCH($A1849,'4. Pilar'!$A:$A,0),2),"")</f>
        <v/>
      </c>
      <c r="H1849" s="6" t="n">
        <f aca="false">IFERROR(INDEX('5. Tortuguitas'!$B:$D,MATCH($A1849,'5. Tortuguitas'!$B:$B,0),2),"")</f>
        <v>4000</v>
      </c>
      <c r="I1849" s="6" t="str">
        <f aca="false">IFERROR(INDEX('6. Del Viso'!$A:$B,MATCH($A1849,'6. Del Viso'!$A:$A,0),3),"")</f>
        <v/>
      </c>
      <c r="J1849" s="6" t="str">
        <f aca="false">IFERROR(INDEX('7. Chica Glade'!$B:$F,MATCH($A1849,'7. Chica Glade'!$B:$B,0),2),"")</f>
        <v/>
      </c>
      <c r="K1849" s="6" t="str">
        <f aca="false">IFERROR(INDEX('8. Veterinaria'!$A:$B,MATCH($A1849,'8. Veterinaria'!$A:$A,0),2),"")</f>
        <v/>
      </c>
      <c r="L1849" s="6" t="n">
        <f aca="false">IFERROR(INDEX('9. Hipocampus'!$A:$B,MATCH($A1849,'9. Hipocampus'!$A:$A,0),2),"")</f>
        <v>4252</v>
      </c>
      <c r="M1849" s="6" t="str">
        <f aca="false">IFERROR(INDEX('11. Mundo Mascotas'!$B:$D,MATCH($A1849,'11. Mundo Mascotas'!$B:$B,0),2),"")</f>
        <v/>
      </c>
      <c r="N1849" s="6" t="str">
        <f aca="false">IFERROR(INDEX('12. Yaguar'!$B:$E,MATCH($A1849,'12. Yaguar'!$B:$B,0),2),"")</f>
        <v/>
      </c>
      <c r="O1849" s="6" t="str">
        <f aca="false">IFERROR(INDEX('13. King Clor'!$A:$B,MATCH($A1849,'13. King Clor'!$A:$A,0),2),"")</f>
        <v/>
      </c>
      <c r="P1849" s="6" t="str">
        <f aca="false">IFERROR(INDEX('14. Diserquim'!$A:$B,MATCH($A1849,'14. Diserquim'!$A:$A,0),2),"")</f>
        <v/>
      </c>
      <c r="Q1849" s="6" t="str">
        <f aca="false">IFERROR(INDEX('15. Moreno'!$A:$B,MATCH($A1849,'15. Moreno'!$A:$A,0),2),"")</f>
        <v/>
      </c>
      <c r="R1849" s="6" t="str">
        <f aca="false">IFERROR(INDEX('10. Collares'!$J:$K,MATCH($A1849,'10. Collares'!$J:$J,0),2),"")</f>
        <v/>
      </c>
      <c r="S1849" s="6" t="str">
        <f aca="false">IFERROR(INDEX('13. King Clor'!$G:$H,MATCH($A1849,'13. King Clor'!$G:$G,0),2),"")</f>
        <v/>
      </c>
      <c r="T1849" s="6" t="str">
        <f aca="false">IFERROR(INDEX('10. Collares'!$A:$B,MATCH($A1849,'10. Collares'!$A:$A,0),2),"")</f>
        <v/>
      </c>
      <c r="U1849" s="6" t="str">
        <f aca="false">IFERROR(INDEX('16. Mis nietos'!$B:$C,MATCH($A1849,'16. Mis nietos'!$B:$B,0),2),"")</f>
        <v/>
      </c>
      <c r="V1849" s="6" t="str">
        <f aca="false">IFERROR(INDEX('17. Profesional Vet'!$A:$B,MATCH($A1849,'17. Profesional Vet'!$A:$A,0),2),"")</f>
        <v/>
      </c>
      <c r="W1849" s="6" t="str">
        <f aca="false">IFERROR(INDEX('18. Premier'!$A:$B,MATCH($A1849,'18. Premier'!$A:$A,0),2),"")</f>
        <v/>
      </c>
      <c r="X1849" s="6" t="str">
        <f aca="false">IFERROR(INDEX('19. Dacam'!$A:$B,MATCH($A1849,'19. Dacam'!$A:$A,0),2),"")</f>
        <v/>
      </c>
      <c r="Y1849" s="6" t="str">
        <f aca="false">IFERROR(INDEX('20. Proveedor'!$A:$B,MATCH($A1849,'20. Proveedor'!$A:$A,0),2),"")</f>
        <v/>
      </c>
      <c r="Z1849" s="6" t="str">
        <f aca="false">IFERROR(INDEX('21. Saphirus'!$A:$B,MATCH($A1849,'21. Saphirus'!$A:$A,0),2),"")</f>
        <v/>
      </c>
      <c r="XFC1849" s="7"/>
      <c r="XFD1849" s="7"/>
    </row>
    <row r="1850" customFormat="false" ht="13.8" hidden="false" customHeight="false" outlineLevel="0" collapsed="false">
      <c r="A1850" s="5" t="s">
        <v>1887</v>
      </c>
      <c r="B1850" s="5" t="n">
        <v>1906063</v>
      </c>
      <c r="C1850" s="5" t="s">
        <v>118</v>
      </c>
      <c r="D1850" s="6" t="str">
        <f aca="false">IFERROR(INDEX('1. Benavídez'!$A:$B,MATCH($A1850,'1. Benavídez'!$A:$A,0),2),"")</f>
        <v/>
      </c>
      <c r="E1850" s="6" t="str">
        <f aca="false">IFERROR(INDEX('2. Gallo'!$B:$D,MATCH($A1850,'2. Gallo'!$B:$B,0),3),"")</f>
        <v/>
      </c>
      <c r="F1850" s="6" t="n">
        <f aca="false">IFERROR(INDEX('3. Anea'!$B:$D,MATCH($A1850,'3. Anea'!$B:$B,0),2),"")</f>
        <v>4215</v>
      </c>
      <c r="G1850" s="6" t="str">
        <f aca="false">IFERROR(INDEX('4. Pilar'!$A:$C,MATCH($A1850,'4. Pilar'!$A:$A,0),2),"")</f>
        <v/>
      </c>
      <c r="H1850" s="6" t="str">
        <f aca="false">IFERROR(INDEX('5. Tortuguitas'!$B:$D,MATCH($A1850,'5. Tortuguitas'!$B:$B,0),2),"")</f>
        <v/>
      </c>
      <c r="I1850" s="6" t="str">
        <f aca="false">IFERROR(INDEX('6. Del Viso'!$A:$B,MATCH($A1850,'6. Del Viso'!$A:$A,0),3),"")</f>
        <v/>
      </c>
      <c r="J1850" s="6" t="str">
        <f aca="false">IFERROR(INDEX('7. Chica Glade'!$B:$F,MATCH($A1850,'7. Chica Glade'!$B:$B,0),2),"")</f>
        <v/>
      </c>
      <c r="K1850" s="6" t="str">
        <f aca="false">IFERROR(INDEX('8. Veterinaria'!$A:$B,MATCH($A1850,'8. Veterinaria'!$A:$A,0),2),"")</f>
        <v/>
      </c>
      <c r="L1850" s="6" t="n">
        <f aca="false">IFERROR(INDEX('9. Hipocampus'!$A:$B,MATCH($A1850,'9. Hipocampus'!$A:$A,0),2),"")</f>
        <v>3903</v>
      </c>
      <c r="M1850" s="6" t="n">
        <f aca="false">IFERROR(INDEX('11. Mundo Mascotas'!$B:$D,MATCH($A1850,'11. Mundo Mascotas'!$B:$B,0),2),"")</f>
        <v>5200</v>
      </c>
      <c r="N1850" s="6" t="str">
        <f aca="false">IFERROR(INDEX('12. Yaguar'!$B:$E,MATCH($A1850,'12. Yaguar'!$B:$B,0),2),"")</f>
        <v/>
      </c>
      <c r="O1850" s="6" t="str">
        <f aca="false">IFERROR(INDEX('13. King Clor'!$A:$B,MATCH($A1850,'13. King Clor'!$A:$A,0),2),"")</f>
        <v/>
      </c>
      <c r="P1850" s="6" t="str">
        <f aca="false">IFERROR(INDEX('14. Diserquim'!$A:$B,MATCH($A1850,'14. Diserquim'!$A:$A,0),2),"")</f>
        <v/>
      </c>
      <c r="Q1850" s="6" t="str">
        <f aca="false">IFERROR(INDEX('15. Moreno'!$A:$B,MATCH($A1850,'15. Moreno'!$A:$A,0),2),"")</f>
        <v/>
      </c>
      <c r="R1850" s="6" t="str">
        <f aca="false">IFERROR(INDEX('10. Collares'!$J:$K,MATCH($A1850,'10. Collares'!$J:$J,0),2),"")</f>
        <v/>
      </c>
      <c r="S1850" s="6" t="str">
        <f aca="false">IFERROR(INDEX('13. King Clor'!$G:$H,MATCH($A1850,'13. King Clor'!$G:$G,0),2),"")</f>
        <v/>
      </c>
      <c r="T1850" s="6" t="str">
        <f aca="false">IFERROR(INDEX('10. Collares'!$A:$B,MATCH($A1850,'10. Collares'!$A:$A,0),2),"")</f>
        <v/>
      </c>
      <c r="U1850" s="6" t="str">
        <f aca="false">IFERROR(INDEX('16. Mis nietos'!$B:$C,MATCH($A1850,'16. Mis nietos'!$B:$B,0),2),"")</f>
        <v/>
      </c>
      <c r="V1850" s="6" t="str">
        <f aca="false">IFERROR(INDEX('17. Profesional Vet'!$A:$B,MATCH($A1850,'17. Profesional Vet'!$A:$A,0),2),"")</f>
        <v/>
      </c>
      <c r="W1850" s="6" t="str">
        <f aca="false">IFERROR(INDEX('18. Premier'!$A:$B,MATCH($A1850,'18. Premier'!$A:$A,0),2),"")</f>
        <v/>
      </c>
      <c r="X1850" s="6" t="str">
        <f aca="false">IFERROR(INDEX('19. Dacam'!$A:$B,MATCH($A1850,'19. Dacam'!$A:$A,0),2),"")</f>
        <v/>
      </c>
      <c r="Y1850" s="6" t="str">
        <f aca="false">IFERROR(INDEX('20. Proveedor'!$A:$B,MATCH($A1850,'20. Proveedor'!$A:$A,0),2),"")</f>
        <v/>
      </c>
      <c r="Z1850" s="6" t="str">
        <f aca="false">IFERROR(INDEX('21. Saphirus'!$A:$B,MATCH($A1850,'21. Saphirus'!$A:$A,0),2),"")</f>
        <v/>
      </c>
      <c r="XFC1850" s="7"/>
      <c r="XFD1850" s="7"/>
    </row>
    <row r="1851" customFormat="false" ht="13.8" hidden="false" customHeight="false" outlineLevel="0" collapsed="false">
      <c r="A1851" s="5" t="s">
        <v>1888</v>
      </c>
      <c r="B1851" s="5" t="n">
        <v>1906068</v>
      </c>
      <c r="C1851" s="5" t="s">
        <v>118</v>
      </c>
      <c r="D1851" s="6" t="str">
        <f aca="false">IFERROR(INDEX('1. Benavídez'!$A:$B,MATCH($A1851,'1. Benavídez'!$A:$A,0),2),"")</f>
        <v/>
      </c>
      <c r="E1851" s="6" t="str">
        <f aca="false">IFERROR(INDEX('2. Gallo'!$B:$D,MATCH($A1851,'2. Gallo'!$B:$B,0),3),"")</f>
        <v/>
      </c>
      <c r="F1851" s="6" t="n">
        <f aca="false">IFERROR(INDEX('3. Anea'!$B:$D,MATCH($A1851,'3. Anea'!$B:$B,0),2),"")</f>
        <v>3987</v>
      </c>
      <c r="G1851" s="6" t="str">
        <f aca="false">IFERROR(INDEX('4. Pilar'!$A:$C,MATCH($A1851,'4. Pilar'!$A:$A,0),2),"")</f>
        <v/>
      </c>
      <c r="H1851" s="6" t="n">
        <f aca="false">IFERROR(INDEX('5. Tortuguitas'!$B:$D,MATCH($A1851,'5. Tortuguitas'!$B:$B,0),2),"")</f>
        <v>3290</v>
      </c>
      <c r="I1851" s="6" t="str">
        <f aca="false">IFERROR(INDEX('6. Del Viso'!$A:$B,MATCH($A1851,'6. Del Viso'!$A:$A,0),3),"")</f>
        <v/>
      </c>
      <c r="J1851" s="6" t="str">
        <f aca="false">IFERROR(INDEX('7. Chica Glade'!$B:$F,MATCH($A1851,'7. Chica Glade'!$B:$B,0),2),"")</f>
        <v/>
      </c>
      <c r="K1851" s="6" t="str">
        <f aca="false">IFERROR(INDEX('8. Veterinaria'!$A:$B,MATCH($A1851,'8. Veterinaria'!$A:$A,0),2),"")</f>
        <v/>
      </c>
      <c r="L1851" s="6" t="str">
        <f aca="false">IFERROR(INDEX('9. Hipocampus'!$A:$B,MATCH($A1851,'9. Hipocampus'!$A:$A,0),2),"")</f>
        <v/>
      </c>
      <c r="M1851" s="6" t="str">
        <f aca="false">IFERROR(INDEX('11. Mundo Mascotas'!$B:$D,MATCH($A1851,'11. Mundo Mascotas'!$B:$B,0),2),"")</f>
        <v/>
      </c>
      <c r="N1851" s="6" t="str">
        <f aca="false">IFERROR(INDEX('12. Yaguar'!$B:$E,MATCH($A1851,'12. Yaguar'!$B:$B,0),2),"")</f>
        <v/>
      </c>
      <c r="O1851" s="6" t="str">
        <f aca="false">IFERROR(INDEX('13. King Clor'!$A:$B,MATCH($A1851,'13. King Clor'!$A:$A,0),2),"")</f>
        <v/>
      </c>
      <c r="P1851" s="6" t="str">
        <f aca="false">IFERROR(INDEX('14. Diserquim'!$A:$B,MATCH($A1851,'14. Diserquim'!$A:$A,0),2),"")</f>
        <v/>
      </c>
      <c r="Q1851" s="6" t="str">
        <f aca="false">IFERROR(INDEX('15. Moreno'!$A:$B,MATCH($A1851,'15. Moreno'!$A:$A,0),2),"")</f>
        <v/>
      </c>
      <c r="R1851" s="6" t="str">
        <f aca="false">IFERROR(INDEX('10. Collares'!$J:$K,MATCH($A1851,'10. Collares'!$J:$J,0),2),"")</f>
        <v/>
      </c>
      <c r="S1851" s="6" t="str">
        <f aca="false">IFERROR(INDEX('13. King Clor'!$G:$H,MATCH($A1851,'13. King Clor'!$G:$G,0),2),"")</f>
        <v/>
      </c>
      <c r="T1851" s="6" t="str">
        <f aca="false">IFERROR(INDEX('10. Collares'!$A:$B,MATCH($A1851,'10. Collares'!$A:$A,0),2),"")</f>
        <v/>
      </c>
      <c r="U1851" s="6" t="str">
        <f aca="false">IFERROR(INDEX('16. Mis nietos'!$B:$C,MATCH($A1851,'16. Mis nietos'!$B:$B,0),2),"")</f>
        <v/>
      </c>
      <c r="V1851" s="6" t="str">
        <f aca="false">IFERROR(INDEX('17. Profesional Vet'!$A:$B,MATCH($A1851,'17. Profesional Vet'!$A:$A,0),2),"")</f>
        <v/>
      </c>
      <c r="W1851" s="6" t="str">
        <f aca="false">IFERROR(INDEX('18. Premier'!$A:$B,MATCH($A1851,'18. Premier'!$A:$A,0),2),"")</f>
        <v/>
      </c>
      <c r="X1851" s="6" t="str">
        <f aca="false">IFERROR(INDEX('19. Dacam'!$A:$B,MATCH($A1851,'19. Dacam'!$A:$A,0),2),"")</f>
        <v/>
      </c>
      <c r="Y1851" s="6" t="str">
        <f aca="false">IFERROR(INDEX('20. Proveedor'!$A:$B,MATCH($A1851,'20. Proveedor'!$A:$A,0),2),"")</f>
        <v/>
      </c>
      <c r="Z1851" s="6" t="str">
        <f aca="false">IFERROR(INDEX('21. Saphirus'!$A:$B,MATCH($A1851,'21. Saphirus'!$A:$A,0),2),"")</f>
        <v/>
      </c>
      <c r="XFC1851" s="7"/>
      <c r="XFD1851" s="7"/>
    </row>
    <row r="1852" customFormat="false" ht="13.8" hidden="false" customHeight="false" outlineLevel="0" collapsed="false">
      <c r="A1852" s="5" t="s">
        <v>1889</v>
      </c>
      <c r="B1852" s="5" t="n">
        <v>1906064</v>
      </c>
      <c r="C1852" s="5" t="s">
        <v>118</v>
      </c>
      <c r="D1852" s="6" t="str">
        <f aca="false">IFERROR(INDEX('1. Benavídez'!$A:$B,MATCH($A1852,'1. Benavídez'!$A:$A,0),2),"")</f>
        <v/>
      </c>
      <c r="E1852" s="6" t="n">
        <f aca="false">IFERROR(INDEX('2. Gallo'!$B:$D,MATCH($A1852,'2. Gallo'!$B:$B,0),3),"")</f>
        <v>4241</v>
      </c>
      <c r="F1852" s="6" t="n">
        <f aca="false">IFERROR(INDEX('3. Anea'!$B:$D,MATCH($A1852,'3. Anea'!$B:$B,0),2),"")</f>
        <v>3875</v>
      </c>
      <c r="G1852" s="6" t="str">
        <f aca="false">IFERROR(INDEX('4. Pilar'!$A:$C,MATCH($A1852,'4. Pilar'!$A:$A,0),2),"")</f>
        <v/>
      </c>
      <c r="H1852" s="6" t="str">
        <f aca="false">IFERROR(INDEX('5. Tortuguitas'!$B:$D,MATCH($A1852,'5. Tortuguitas'!$B:$B,0),2),"")</f>
        <v/>
      </c>
      <c r="I1852" s="6" t="str">
        <f aca="false">IFERROR(INDEX('6. Del Viso'!$A:$B,MATCH($A1852,'6. Del Viso'!$A:$A,0),3),"")</f>
        <v/>
      </c>
      <c r="J1852" s="6" t="str">
        <f aca="false">IFERROR(INDEX('7. Chica Glade'!$B:$F,MATCH($A1852,'7. Chica Glade'!$B:$B,0),2),"")</f>
        <v/>
      </c>
      <c r="K1852" s="6" t="str">
        <f aca="false">IFERROR(INDEX('8. Veterinaria'!$A:$B,MATCH($A1852,'8. Veterinaria'!$A:$A,0),2),"")</f>
        <v/>
      </c>
      <c r="L1852" s="6" t="n">
        <f aca="false">IFERROR(INDEX('9. Hipocampus'!$A:$B,MATCH($A1852,'9. Hipocampus'!$A:$A,0),2),"")</f>
        <v>3588</v>
      </c>
      <c r="M1852" s="6" t="n">
        <f aca="false">IFERROR(INDEX('11. Mundo Mascotas'!$B:$D,MATCH($A1852,'11. Mundo Mascotas'!$B:$B,0),2),"")</f>
        <v>4400</v>
      </c>
      <c r="N1852" s="6" t="str">
        <f aca="false">IFERROR(INDEX('12. Yaguar'!$B:$E,MATCH($A1852,'12. Yaguar'!$B:$B,0),2),"")</f>
        <v/>
      </c>
      <c r="O1852" s="6" t="str">
        <f aca="false">IFERROR(INDEX('13. King Clor'!$A:$B,MATCH($A1852,'13. King Clor'!$A:$A,0),2),"")</f>
        <v/>
      </c>
      <c r="P1852" s="6" t="str">
        <f aca="false">IFERROR(INDEX('14. Diserquim'!$A:$B,MATCH($A1852,'14. Diserquim'!$A:$A,0),2),"")</f>
        <v/>
      </c>
      <c r="Q1852" s="6" t="str">
        <f aca="false">IFERROR(INDEX('15. Moreno'!$A:$B,MATCH($A1852,'15. Moreno'!$A:$A,0),2),"")</f>
        <v/>
      </c>
      <c r="R1852" s="6" t="str">
        <f aca="false">IFERROR(INDEX('10. Collares'!$J:$K,MATCH($A1852,'10. Collares'!$J:$J,0),2),"")</f>
        <v/>
      </c>
      <c r="S1852" s="6" t="str">
        <f aca="false">IFERROR(INDEX('13. King Clor'!$G:$H,MATCH($A1852,'13. King Clor'!$G:$G,0),2),"")</f>
        <v/>
      </c>
      <c r="T1852" s="6" t="str">
        <f aca="false">IFERROR(INDEX('10. Collares'!$A:$B,MATCH($A1852,'10. Collares'!$A:$A,0),2),"")</f>
        <v/>
      </c>
      <c r="U1852" s="6" t="str">
        <f aca="false">IFERROR(INDEX('16. Mis nietos'!$B:$C,MATCH($A1852,'16. Mis nietos'!$B:$B,0),2),"")</f>
        <v/>
      </c>
      <c r="V1852" s="6" t="str">
        <f aca="false">IFERROR(INDEX('17. Profesional Vet'!$A:$B,MATCH($A1852,'17. Profesional Vet'!$A:$A,0),2),"")</f>
        <v/>
      </c>
      <c r="W1852" s="6" t="str">
        <f aca="false">IFERROR(INDEX('18. Premier'!$A:$B,MATCH($A1852,'18. Premier'!$A:$A,0),2),"")</f>
        <v/>
      </c>
      <c r="X1852" s="6" t="str">
        <f aca="false">IFERROR(INDEX('19. Dacam'!$A:$B,MATCH($A1852,'19. Dacam'!$A:$A,0),2),"")</f>
        <v/>
      </c>
      <c r="Y1852" s="6" t="str">
        <f aca="false">IFERROR(INDEX('20. Proveedor'!$A:$B,MATCH($A1852,'20. Proveedor'!$A:$A,0),2),"")</f>
        <v/>
      </c>
      <c r="Z1852" s="6" t="str">
        <f aca="false">IFERROR(INDEX('21. Saphirus'!$A:$B,MATCH($A1852,'21. Saphirus'!$A:$A,0),2),"")</f>
        <v/>
      </c>
      <c r="XFC1852" s="7"/>
      <c r="XFD1852" s="7"/>
    </row>
    <row r="1853" customFormat="false" ht="13.8" hidden="false" customHeight="false" outlineLevel="0" collapsed="false">
      <c r="A1853" s="5" t="s">
        <v>1890</v>
      </c>
      <c r="B1853" s="5" t="n">
        <v>1905119</v>
      </c>
      <c r="C1853" s="5" t="s">
        <v>33</v>
      </c>
      <c r="D1853" s="6" t="str">
        <f aca="false">IFERROR(INDEX('1. Benavídez'!$A:$B,MATCH($A1853,'1. Benavídez'!$A:$A,0),2),"")</f>
        <v/>
      </c>
      <c r="E1853" s="6" t="n">
        <f aca="false">IFERROR(INDEX('2. Gallo'!$B:$D,MATCH($A1853,'2. Gallo'!$B:$B,0),3),"")</f>
        <v>4375</v>
      </c>
      <c r="F1853" s="6" t="str">
        <f aca="false">IFERROR(INDEX('3. Anea'!$B:$D,MATCH($A1853,'3. Anea'!$B:$B,0),2),"")</f>
        <v/>
      </c>
      <c r="G1853" s="6" t="str">
        <f aca="false">IFERROR(INDEX('4. Pilar'!$A:$C,MATCH($A1853,'4. Pilar'!$A:$A,0),2),"")</f>
        <v/>
      </c>
      <c r="H1853" s="6" t="n">
        <f aca="false">IFERROR(INDEX('5. Tortuguitas'!$B:$D,MATCH($A1853,'5. Tortuguitas'!$B:$B,0),2),"")</f>
        <v>3720</v>
      </c>
      <c r="I1853" s="6" t="str">
        <f aca="false">IFERROR(INDEX('6. Del Viso'!$A:$B,MATCH($A1853,'6. Del Viso'!$A:$A,0),3),"")</f>
        <v/>
      </c>
      <c r="J1853" s="6" t="str">
        <f aca="false">IFERROR(INDEX('7. Chica Glade'!$B:$F,MATCH($A1853,'7. Chica Glade'!$B:$B,0),2),"")</f>
        <v/>
      </c>
      <c r="K1853" s="6" t="str">
        <f aca="false">IFERROR(INDEX('8. Veterinaria'!$A:$B,MATCH($A1853,'8. Veterinaria'!$A:$A,0),2),"")</f>
        <v/>
      </c>
      <c r="L1853" s="6" t="n">
        <f aca="false">IFERROR(INDEX('9. Hipocampus'!$A:$B,MATCH($A1853,'9. Hipocampus'!$A:$A,0),2),"")</f>
        <v>3952</v>
      </c>
      <c r="M1853" s="6" t="n">
        <f aca="false">IFERROR(INDEX('11. Mundo Mascotas'!$B:$D,MATCH($A1853,'11. Mundo Mascotas'!$B:$B,0),2),"")</f>
        <v>5200</v>
      </c>
      <c r="N1853" s="6" t="str">
        <f aca="false">IFERROR(INDEX('12. Yaguar'!$B:$E,MATCH($A1853,'12. Yaguar'!$B:$B,0),2),"")</f>
        <v/>
      </c>
      <c r="O1853" s="6" t="str">
        <f aca="false">IFERROR(INDEX('13. King Clor'!$A:$B,MATCH($A1853,'13. King Clor'!$A:$A,0),2),"")</f>
        <v/>
      </c>
      <c r="P1853" s="6" t="str">
        <f aca="false">IFERROR(INDEX('14. Diserquim'!$A:$B,MATCH($A1853,'14. Diserquim'!$A:$A,0),2),"")</f>
        <v/>
      </c>
      <c r="Q1853" s="6" t="str">
        <f aca="false">IFERROR(INDEX('15. Moreno'!$A:$B,MATCH($A1853,'15. Moreno'!$A:$A,0),2),"")</f>
        <v/>
      </c>
      <c r="R1853" s="6" t="str">
        <f aca="false">IFERROR(INDEX('10. Collares'!$J:$K,MATCH($A1853,'10. Collares'!$J:$J,0),2),"")</f>
        <v/>
      </c>
      <c r="S1853" s="6" t="str">
        <f aca="false">IFERROR(INDEX('13. King Clor'!$G:$H,MATCH($A1853,'13. King Clor'!$G:$G,0),2),"")</f>
        <v/>
      </c>
      <c r="T1853" s="6" t="str">
        <f aca="false">IFERROR(INDEX('10. Collares'!$A:$B,MATCH($A1853,'10. Collares'!$A:$A,0),2),"")</f>
        <v/>
      </c>
      <c r="U1853" s="6" t="str">
        <f aca="false">IFERROR(INDEX('16. Mis nietos'!$B:$C,MATCH($A1853,'16. Mis nietos'!$B:$B,0),2),"")</f>
        <v/>
      </c>
      <c r="V1853" s="6" t="str">
        <f aca="false">IFERROR(INDEX('17. Profesional Vet'!$A:$B,MATCH($A1853,'17. Profesional Vet'!$A:$A,0),2),"")</f>
        <v/>
      </c>
      <c r="W1853" s="6" t="str">
        <f aca="false">IFERROR(INDEX('18. Premier'!$A:$B,MATCH($A1853,'18. Premier'!$A:$A,0),2),"")</f>
        <v/>
      </c>
      <c r="X1853" s="6" t="str">
        <f aca="false">IFERROR(INDEX('19. Dacam'!$A:$B,MATCH($A1853,'19. Dacam'!$A:$A,0),2),"")</f>
        <v/>
      </c>
      <c r="Y1853" s="6" t="n">
        <f aca="false">IFERROR(INDEX('20. Proveedor'!$A:$B,MATCH($A1853,'20. Proveedor'!$A:$A,0),2),"")</f>
        <v>4867</v>
      </c>
      <c r="Z1853" s="6" t="str">
        <f aca="false">IFERROR(INDEX('21. Saphirus'!$A:$B,MATCH($A1853,'21. Saphirus'!$A:$A,0),2),"")</f>
        <v/>
      </c>
      <c r="XFC1853" s="7"/>
      <c r="XFD1853" s="7"/>
    </row>
    <row r="1854" customFormat="false" ht="13.8" hidden="false" customHeight="false" outlineLevel="0" collapsed="false">
      <c r="A1854" s="5" t="s">
        <v>1891</v>
      </c>
      <c r="B1854" s="5" t="n">
        <v>1905526</v>
      </c>
      <c r="C1854" s="5" t="s">
        <v>121</v>
      </c>
      <c r="D1854" s="6" t="str">
        <f aca="false">IFERROR(INDEX('1. Benavídez'!$A:$B,MATCH($A1854,'1. Benavídez'!$A:$A,0),2),"")</f>
        <v/>
      </c>
      <c r="E1854" s="6" t="str">
        <f aca="false">IFERROR(INDEX('2. Gallo'!$B:$D,MATCH($A1854,'2. Gallo'!$B:$B,0),3),"")</f>
        <v/>
      </c>
      <c r="F1854" s="6" t="str">
        <f aca="false">IFERROR(INDEX('3. Anea'!$B:$D,MATCH($A1854,'3. Anea'!$B:$B,0),2),"")</f>
        <v/>
      </c>
      <c r="G1854" s="6" t="str">
        <f aca="false">IFERROR(INDEX('4. Pilar'!$A:$C,MATCH($A1854,'4. Pilar'!$A:$A,0),2),"")</f>
        <v/>
      </c>
      <c r="H1854" s="6" t="str">
        <f aca="false">IFERROR(INDEX('5. Tortuguitas'!$B:$D,MATCH($A1854,'5. Tortuguitas'!$B:$B,0),2),"")</f>
        <v/>
      </c>
      <c r="I1854" s="6" t="str">
        <f aca="false">IFERROR(INDEX('6. Del Viso'!$A:$B,MATCH($A1854,'6. Del Viso'!$A:$A,0),3),"")</f>
        <v/>
      </c>
      <c r="J1854" s="6" t="str">
        <f aca="false">IFERROR(INDEX('7. Chica Glade'!$B:$F,MATCH($A1854,'7. Chica Glade'!$B:$B,0),2),"")</f>
        <v/>
      </c>
      <c r="K1854" s="6" t="str">
        <f aca="false">IFERROR(INDEX('8. Veterinaria'!$A:$B,MATCH($A1854,'8. Veterinaria'!$A:$A,0),2),"")</f>
        <v/>
      </c>
      <c r="L1854" s="6" t="str">
        <f aca="false">IFERROR(INDEX('9. Hipocampus'!$A:$B,MATCH($A1854,'9. Hipocampus'!$A:$A,0),2),"")</f>
        <v/>
      </c>
      <c r="M1854" s="6" t="str">
        <f aca="false">IFERROR(INDEX('11. Mundo Mascotas'!$B:$D,MATCH($A1854,'11. Mundo Mascotas'!$B:$B,0),2),"")</f>
        <v/>
      </c>
      <c r="N1854" s="6" t="str">
        <f aca="false">IFERROR(INDEX('12. Yaguar'!$B:$E,MATCH($A1854,'12. Yaguar'!$B:$B,0),2),"")</f>
        <v/>
      </c>
      <c r="O1854" s="6" t="str">
        <f aca="false">IFERROR(INDEX('13. King Clor'!$A:$B,MATCH($A1854,'13. King Clor'!$A:$A,0),2),"")</f>
        <v/>
      </c>
      <c r="P1854" s="6" t="n">
        <f aca="false">IFERROR(INDEX('14. Diserquim'!$A:$B,MATCH($A1854,'14. Diserquim'!$A:$A,0),2),"")</f>
        <v>240</v>
      </c>
      <c r="Q1854" s="6" t="n">
        <f aca="false">IFERROR(INDEX('15. Moreno'!$A:$B,MATCH($A1854,'15. Moreno'!$A:$A,0),2),"")</f>
        <v>664.4</v>
      </c>
      <c r="R1854" s="6" t="str">
        <f aca="false">IFERROR(INDEX('10. Collares'!$J:$K,MATCH($A1854,'10. Collares'!$J:$J,0),2),"")</f>
        <v/>
      </c>
      <c r="S1854" s="6" t="str">
        <f aca="false">IFERROR(INDEX('13. King Clor'!$G:$H,MATCH($A1854,'13. King Clor'!$G:$G,0),2),"")</f>
        <v/>
      </c>
      <c r="T1854" s="6" t="str">
        <f aca="false">IFERROR(INDEX('10. Collares'!$A:$B,MATCH($A1854,'10. Collares'!$A:$A,0),2),"")</f>
        <v/>
      </c>
      <c r="U1854" s="6" t="str">
        <f aca="false">IFERROR(INDEX('16. Mis nietos'!$B:$C,MATCH($A1854,'16. Mis nietos'!$B:$B,0),2),"")</f>
        <v/>
      </c>
      <c r="V1854" s="6" t="str">
        <f aca="false">IFERROR(INDEX('17. Profesional Vet'!$A:$B,MATCH($A1854,'17. Profesional Vet'!$A:$A,0),2),"")</f>
        <v/>
      </c>
      <c r="W1854" s="6" t="str">
        <f aca="false">IFERROR(INDEX('18. Premier'!$A:$B,MATCH($A1854,'18. Premier'!$A:$A,0),2),"")</f>
        <v/>
      </c>
      <c r="X1854" s="6" t="str">
        <f aca="false">IFERROR(INDEX('19. Dacam'!$A:$B,MATCH($A1854,'19. Dacam'!$A:$A,0),2),"")</f>
        <v/>
      </c>
      <c r="Y1854" s="6" t="str">
        <f aca="false">IFERROR(INDEX('20. Proveedor'!$A:$B,MATCH($A1854,'20. Proveedor'!$A:$A,0),2),"")</f>
        <v/>
      </c>
      <c r="Z1854" s="6" t="str">
        <f aca="false">IFERROR(INDEX('21. Saphirus'!$A:$B,MATCH($A1854,'21. Saphirus'!$A:$A,0),2),"")</f>
        <v/>
      </c>
      <c r="XFC1854" s="7"/>
      <c r="XFD1854" s="7"/>
    </row>
    <row r="1855" customFormat="false" ht="13.8" hidden="false" customHeight="false" outlineLevel="0" collapsed="false">
      <c r="A1855" s="5" t="s">
        <v>1892</v>
      </c>
      <c r="B1855" s="5" t="n">
        <v>1905527</v>
      </c>
      <c r="C1855" s="5" t="s">
        <v>121</v>
      </c>
      <c r="D1855" s="6" t="str">
        <f aca="false">IFERROR(INDEX('1. Benavídez'!$A:$B,MATCH($A1855,'1. Benavídez'!$A:$A,0),2),"")</f>
        <v/>
      </c>
      <c r="E1855" s="6" t="str">
        <f aca="false">IFERROR(INDEX('2. Gallo'!$B:$D,MATCH($A1855,'2. Gallo'!$B:$B,0),3),"")</f>
        <v/>
      </c>
      <c r="F1855" s="6" t="str">
        <f aca="false">IFERROR(INDEX('3. Anea'!$B:$D,MATCH($A1855,'3. Anea'!$B:$B,0),2),"")</f>
        <v/>
      </c>
      <c r="G1855" s="6" t="str">
        <f aca="false">IFERROR(INDEX('4. Pilar'!$A:$C,MATCH($A1855,'4. Pilar'!$A:$A,0),2),"")</f>
        <v/>
      </c>
      <c r="H1855" s="6" t="str">
        <f aca="false">IFERROR(INDEX('5. Tortuguitas'!$B:$D,MATCH($A1855,'5. Tortuguitas'!$B:$B,0),2),"")</f>
        <v/>
      </c>
      <c r="I1855" s="6" t="str">
        <f aca="false">IFERROR(INDEX('6. Del Viso'!$A:$B,MATCH($A1855,'6. Del Viso'!$A:$A,0),3),"")</f>
        <v/>
      </c>
      <c r="J1855" s="6" t="str">
        <f aca="false">IFERROR(INDEX('7. Chica Glade'!$B:$F,MATCH($A1855,'7. Chica Glade'!$B:$B,0),2),"")</f>
        <v/>
      </c>
      <c r="K1855" s="6" t="str">
        <f aca="false">IFERROR(INDEX('8. Veterinaria'!$A:$B,MATCH($A1855,'8. Veterinaria'!$A:$A,0),2),"")</f>
        <v/>
      </c>
      <c r="L1855" s="6" t="str">
        <f aca="false">IFERROR(INDEX('9. Hipocampus'!$A:$B,MATCH($A1855,'9. Hipocampus'!$A:$A,0),2),"")</f>
        <v/>
      </c>
      <c r="M1855" s="6" t="str">
        <f aca="false">IFERROR(INDEX('11. Mundo Mascotas'!$B:$D,MATCH($A1855,'11. Mundo Mascotas'!$B:$B,0),2),"")</f>
        <v/>
      </c>
      <c r="N1855" s="6" t="str">
        <f aca="false">IFERROR(INDEX('12. Yaguar'!$B:$E,MATCH($A1855,'12. Yaguar'!$B:$B,0),2),"")</f>
        <v/>
      </c>
      <c r="O1855" s="6" t="str">
        <f aca="false">IFERROR(INDEX('13. King Clor'!$A:$B,MATCH($A1855,'13. King Clor'!$A:$A,0),2),"")</f>
        <v/>
      </c>
      <c r="P1855" s="6" t="str">
        <f aca="false">IFERROR(INDEX('14. Diserquim'!$A:$B,MATCH($A1855,'14. Diserquim'!$A:$A,0),2),"")</f>
        <v/>
      </c>
      <c r="Q1855" s="6" t="n">
        <f aca="false">IFERROR(INDEX('15. Moreno'!$A:$B,MATCH($A1855,'15. Moreno'!$A:$A,0),2),"")</f>
        <v>2122</v>
      </c>
      <c r="R1855" s="6" t="str">
        <f aca="false">IFERROR(INDEX('10. Collares'!$J:$K,MATCH($A1855,'10. Collares'!$J:$J,0),2),"")</f>
        <v/>
      </c>
      <c r="S1855" s="6" t="str">
        <f aca="false">IFERROR(INDEX('13. King Clor'!$G:$H,MATCH($A1855,'13. King Clor'!$G:$G,0),2),"")</f>
        <v/>
      </c>
      <c r="T1855" s="6" t="str">
        <f aca="false">IFERROR(INDEX('10. Collares'!$A:$B,MATCH($A1855,'10. Collares'!$A:$A,0),2),"")</f>
        <v/>
      </c>
      <c r="U1855" s="6" t="str">
        <f aca="false">IFERROR(INDEX('16. Mis nietos'!$B:$C,MATCH($A1855,'16. Mis nietos'!$B:$B,0),2),"")</f>
        <v/>
      </c>
      <c r="V1855" s="6" t="str">
        <f aca="false">IFERROR(INDEX('17. Profesional Vet'!$A:$B,MATCH($A1855,'17. Profesional Vet'!$A:$A,0),2),"")</f>
        <v/>
      </c>
      <c r="W1855" s="6" t="str">
        <f aca="false">IFERROR(INDEX('18. Premier'!$A:$B,MATCH($A1855,'18. Premier'!$A:$A,0),2),"")</f>
        <v/>
      </c>
      <c r="X1855" s="6" t="str">
        <f aca="false">IFERROR(INDEX('19. Dacam'!$A:$B,MATCH($A1855,'19. Dacam'!$A:$A,0),2),"")</f>
        <v/>
      </c>
      <c r="Y1855" s="6" t="str">
        <f aca="false">IFERROR(INDEX('20. Proveedor'!$A:$B,MATCH($A1855,'20. Proveedor'!$A:$A,0),2),"")</f>
        <v/>
      </c>
      <c r="Z1855" s="6" t="str">
        <f aca="false">IFERROR(INDEX('21. Saphirus'!$A:$B,MATCH($A1855,'21. Saphirus'!$A:$A,0),2),"")</f>
        <v/>
      </c>
      <c r="XFC1855" s="7"/>
      <c r="XFD1855" s="7"/>
    </row>
    <row r="1856" customFormat="false" ht="13.8" hidden="false" customHeight="false" outlineLevel="0" collapsed="false">
      <c r="A1856" s="5" t="s">
        <v>1893</v>
      </c>
      <c r="B1856" s="5" t="n">
        <v>1906068</v>
      </c>
      <c r="C1856" s="5" t="s">
        <v>118</v>
      </c>
      <c r="D1856" s="6" t="str">
        <f aca="false">IFERROR(INDEX('1. Benavídez'!$A:$B,MATCH($A1856,'1. Benavídez'!$A:$A,0),2),"")</f>
        <v/>
      </c>
      <c r="E1856" s="6" t="n">
        <f aca="false">IFERROR(INDEX('2. Gallo'!$B:$D,MATCH($A1856,'2. Gallo'!$B:$B,0),3),"")</f>
        <v>4998</v>
      </c>
      <c r="F1856" s="6" t="str">
        <f aca="false">IFERROR(INDEX('3. Anea'!$B:$D,MATCH($A1856,'3. Anea'!$B:$B,0),2),"")</f>
        <v/>
      </c>
      <c r="G1856" s="6" t="str">
        <f aca="false">IFERROR(INDEX('4. Pilar'!$A:$C,MATCH($A1856,'4. Pilar'!$A:$A,0),2),"")</f>
        <v/>
      </c>
      <c r="H1856" s="6" t="str">
        <f aca="false">IFERROR(INDEX('5. Tortuguitas'!$B:$D,MATCH($A1856,'5. Tortuguitas'!$B:$B,0),2),"")</f>
        <v/>
      </c>
      <c r="I1856" s="6" t="str">
        <f aca="false">IFERROR(INDEX('6. Del Viso'!$A:$B,MATCH($A1856,'6. Del Viso'!$A:$A,0),3),"")</f>
        <v/>
      </c>
      <c r="J1856" s="6" t="str">
        <f aca="false">IFERROR(INDEX('7. Chica Glade'!$B:$F,MATCH($A1856,'7. Chica Glade'!$B:$B,0),2),"")</f>
        <v/>
      </c>
      <c r="K1856" s="6" t="str">
        <f aca="false">IFERROR(INDEX('8. Veterinaria'!$A:$B,MATCH($A1856,'8. Veterinaria'!$A:$A,0),2),"")</f>
        <v/>
      </c>
      <c r="L1856" s="6" t="str">
        <f aca="false">IFERROR(INDEX('9. Hipocampus'!$A:$B,MATCH($A1856,'9. Hipocampus'!$A:$A,0),2),"")</f>
        <v/>
      </c>
      <c r="M1856" s="6" t="str">
        <f aca="false">IFERROR(INDEX('11. Mundo Mascotas'!$B:$D,MATCH($A1856,'11. Mundo Mascotas'!$B:$B,0),2),"")</f>
        <v/>
      </c>
      <c r="N1856" s="6" t="str">
        <f aca="false">IFERROR(INDEX('12. Yaguar'!$B:$E,MATCH($A1856,'12. Yaguar'!$B:$B,0),2),"")</f>
        <v/>
      </c>
      <c r="O1856" s="6" t="str">
        <f aca="false">IFERROR(INDEX('13. King Clor'!$A:$B,MATCH($A1856,'13. King Clor'!$A:$A,0),2),"")</f>
        <v/>
      </c>
      <c r="P1856" s="6" t="str">
        <f aca="false">IFERROR(INDEX('14. Diserquim'!$A:$B,MATCH($A1856,'14. Diserquim'!$A:$A,0),2),"")</f>
        <v/>
      </c>
      <c r="Q1856" s="6" t="str">
        <f aca="false">IFERROR(INDEX('15. Moreno'!$A:$B,MATCH($A1856,'15. Moreno'!$A:$A,0),2),"")</f>
        <v/>
      </c>
      <c r="R1856" s="6" t="str">
        <f aca="false">IFERROR(INDEX('10. Collares'!$J:$K,MATCH($A1856,'10. Collares'!$J:$J,0),2),"")</f>
        <v/>
      </c>
      <c r="S1856" s="6" t="str">
        <f aca="false">IFERROR(INDEX('13. King Clor'!$G:$H,MATCH($A1856,'13. King Clor'!$G:$G,0),2),"")</f>
        <v/>
      </c>
      <c r="T1856" s="6" t="str">
        <f aca="false">IFERROR(INDEX('10. Collares'!$A:$B,MATCH($A1856,'10. Collares'!$A:$A,0),2),"")</f>
        <v/>
      </c>
      <c r="U1856" s="6" t="str">
        <f aca="false">IFERROR(INDEX('16. Mis nietos'!$B:$C,MATCH($A1856,'16. Mis nietos'!$B:$B,0),2),"")</f>
        <v/>
      </c>
      <c r="V1856" s="6" t="str">
        <f aca="false">IFERROR(INDEX('17. Profesional Vet'!$A:$B,MATCH($A1856,'17. Profesional Vet'!$A:$A,0),2),"")</f>
        <v/>
      </c>
      <c r="W1856" s="6" t="str">
        <f aca="false">IFERROR(INDEX('18. Premier'!$A:$B,MATCH($A1856,'18. Premier'!$A:$A,0),2),"")</f>
        <v/>
      </c>
      <c r="X1856" s="6" t="str">
        <f aca="false">IFERROR(INDEX('19. Dacam'!$A:$B,MATCH($A1856,'19. Dacam'!$A:$A,0),2),"")</f>
        <v/>
      </c>
      <c r="Y1856" s="6" t="str">
        <f aca="false">IFERROR(INDEX('20. Proveedor'!$A:$B,MATCH($A1856,'20. Proveedor'!$A:$A,0),2),"")</f>
        <v/>
      </c>
      <c r="Z1856" s="6" t="str">
        <f aca="false">IFERROR(INDEX('21. Saphirus'!$A:$B,MATCH($A1856,'21. Saphirus'!$A:$A,0),2),"")</f>
        <v/>
      </c>
      <c r="XFC1856" s="7"/>
      <c r="XFD1856" s="7"/>
    </row>
    <row r="1857" customFormat="false" ht="13.8" hidden="false" customHeight="false" outlineLevel="0" collapsed="false">
      <c r="A1857" s="5" t="s">
        <v>1894</v>
      </c>
      <c r="B1857" s="5" t="n">
        <v>4307</v>
      </c>
      <c r="C1857" s="5" t="s">
        <v>33</v>
      </c>
      <c r="D1857" s="6" t="str">
        <f aca="false">IFERROR(INDEX('1. Benavídez'!$A:$B,MATCH($A1857,'1. Benavídez'!$A:$A,0),2),"")</f>
        <v/>
      </c>
      <c r="E1857" s="6" t="n">
        <f aca="false">IFERROR(INDEX('2. Gallo'!$B:$D,MATCH($A1857,'2. Gallo'!$B:$B,0),3),"")</f>
        <v>7451</v>
      </c>
      <c r="F1857" s="6" t="str">
        <f aca="false">IFERROR(INDEX('3. Anea'!$B:$D,MATCH($A1857,'3. Anea'!$B:$B,0),2),"")</f>
        <v/>
      </c>
      <c r="G1857" s="6" t="str">
        <f aca="false">IFERROR(INDEX('4. Pilar'!$A:$C,MATCH($A1857,'4. Pilar'!$A:$A,0),2),"")</f>
        <v/>
      </c>
      <c r="H1857" s="6" t="str">
        <f aca="false">IFERROR(INDEX('5. Tortuguitas'!$B:$D,MATCH($A1857,'5. Tortuguitas'!$B:$B,0),2),"")</f>
        <v/>
      </c>
      <c r="I1857" s="6" t="str">
        <f aca="false">IFERROR(INDEX('6. Del Viso'!$A:$B,MATCH($A1857,'6. Del Viso'!$A:$A,0),3),"")</f>
        <v/>
      </c>
      <c r="J1857" s="6" t="str">
        <f aca="false">IFERROR(INDEX('7. Chica Glade'!$B:$F,MATCH($A1857,'7. Chica Glade'!$B:$B,0),2),"")</f>
        <v/>
      </c>
      <c r="K1857" s="6" t="str">
        <f aca="false">IFERROR(INDEX('8. Veterinaria'!$A:$B,MATCH($A1857,'8. Veterinaria'!$A:$A,0),2),"")</f>
        <v/>
      </c>
      <c r="L1857" s="6" t="n">
        <f aca="false">IFERROR(INDEX('9. Hipocampus'!$A:$B,MATCH($A1857,'9. Hipocampus'!$A:$A,0),2),"")</f>
        <v>5935</v>
      </c>
      <c r="M1857" s="6" t="str">
        <f aca="false">IFERROR(INDEX('11. Mundo Mascotas'!$B:$D,MATCH($A1857,'11. Mundo Mascotas'!$B:$B,0),2),"")</f>
        <v/>
      </c>
      <c r="N1857" s="6" t="str">
        <f aca="false">IFERROR(INDEX('12. Yaguar'!$B:$E,MATCH($A1857,'12. Yaguar'!$B:$B,0),2),"")</f>
        <v/>
      </c>
      <c r="O1857" s="6" t="str">
        <f aca="false">IFERROR(INDEX('13. King Clor'!$A:$B,MATCH($A1857,'13. King Clor'!$A:$A,0),2),"")</f>
        <v/>
      </c>
      <c r="P1857" s="6" t="str">
        <f aca="false">IFERROR(INDEX('14. Diserquim'!$A:$B,MATCH($A1857,'14. Diserquim'!$A:$A,0),2),"")</f>
        <v/>
      </c>
      <c r="Q1857" s="6" t="str">
        <f aca="false">IFERROR(INDEX('15. Moreno'!$A:$B,MATCH($A1857,'15. Moreno'!$A:$A,0),2),"")</f>
        <v/>
      </c>
      <c r="R1857" s="6" t="str">
        <f aca="false">IFERROR(INDEX('10. Collares'!$J:$K,MATCH($A1857,'10. Collares'!$J:$J,0),2),"")</f>
        <v/>
      </c>
      <c r="S1857" s="6" t="str">
        <f aca="false">IFERROR(INDEX('13. King Clor'!$G:$H,MATCH($A1857,'13. King Clor'!$G:$G,0),2),"")</f>
        <v/>
      </c>
      <c r="T1857" s="6" t="str">
        <f aca="false">IFERROR(INDEX('10. Collares'!$A:$B,MATCH($A1857,'10. Collares'!$A:$A,0),2),"")</f>
        <v/>
      </c>
      <c r="U1857" s="6" t="str">
        <f aca="false">IFERROR(INDEX('16. Mis nietos'!$B:$C,MATCH($A1857,'16. Mis nietos'!$B:$B,0),2),"")</f>
        <v/>
      </c>
      <c r="V1857" s="6" t="str">
        <f aca="false">IFERROR(INDEX('17. Profesional Vet'!$A:$B,MATCH($A1857,'17. Profesional Vet'!$A:$A,0),2),"")</f>
        <v/>
      </c>
      <c r="W1857" s="6" t="str">
        <f aca="false">IFERROR(INDEX('18. Premier'!$A:$B,MATCH($A1857,'18. Premier'!$A:$A,0),2),"")</f>
        <v/>
      </c>
      <c r="X1857" s="6" t="str">
        <f aca="false">IFERROR(INDEX('19. Dacam'!$A:$B,MATCH($A1857,'19. Dacam'!$A:$A,0),2),"")</f>
        <v/>
      </c>
      <c r="Y1857" s="6" t="str">
        <f aca="false">IFERROR(INDEX('20. Proveedor'!$A:$B,MATCH($A1857,'20. Proveedor'!$A:$A,0),2),"")</f>
        <v/>
      </c>
      <c r="Z1857" s="6" t="str">
        <f aca="false">IFERROR(INDEX('21. Saphirus'!$A:$B,MATCH($A1857,'21. Saphirus'!$A:$A,0),2),"")</f>
        <v/>
      </c>
      <c r="XFC1857" s="7"/>
      <c r="XFD1857" s="7"/>
    </row>
    <row r="1858" customFormat="false" ht="13.8" hidden="false" customHeight="false" outlineLevel="0" collapsed="false">
      <c r="A1858" s="5" t="s">
        <v>1895</v>
      </c>
      <c r="B1858" s="5" t="n">
        <v>4308</v>
      </c>
      <c r="C1858" s="5" t="s">
        <v>33</v>
      </c>
      <c r="D1858" s="6" t="str">
        <f aca="false">IFERROR(INDEX('1. Benavídez'!$A:$B,MATCH($A1858,'1. Benavídez'!$A:$A,0),2),"")</f>
        <v/>
      </c>
      <c r="E1858" s="6" t="n">
        <f aca="false">IFERROR(INDEX('2. Gallo'!$B:$D,MATCH($A1858,'2. Gallo'!$B:$B,0),3),"")</f>
        <v>1617</v>
      </c>
      <c r="F1858" s="6" t="n">
        <f aca="false">IFERROR(INDEX('3. Anea'!$B:$D,MATCH($A1858,'3. Anea'!$B:$B,0),2),"")</f>
        <v>1540</v>
      </c>
      <c r="G1858" s="6" t="str">
        <f aca="false">IFERROR(INDEX('4. Pilar'!$A:$C,MATCH($A1858,'4. Pilar'!$A:$A,0),2),"")</f>
        <v/>
      </c>
      <c r="H1858" s="6" t="str">
        <f aca="false">IFERROR(INDEX('5. Tortuguitas'!$B:$D,MATCH($A1858,'5. Tortuguitas'!$B:$B,0),2),"")</f>
        <v/>
      </c>
      <c r="I1858" s="6" t="str">
        <f aca="false">IFERROR(INDEX('6. Del Viso'!$A:$B,MATCH($A1858,'6. Del Viso'!$A:$A,0),3),"")</f>
        <v/>
      </c>
      <c r="J1858" s="6" t="str">
        <f aca="false">IFERROR(INDEX('7. Chica Glade'!$B:$F,MATCH($A1858,'7. Chica Glade'!$B:$B,0),2),"")</f>
        <v/>
      </c>
      <c r="K1858" s="6" t="str">
        <f aca="false">IFERROR(INDEX('8. Veterinaria'!$A:$B,MATCH($A1858,'8. Veterinaria'!$A:$A,0),2),"")</f>
        <v/>
      </c>
      <c r="L1858" s="6" t="n">
        <f aca="false">IFERROR(INDEX('9. Hipocampus'!$A:$B,MATCH($A1858,'9. Hipocampus'!$A:$A,0),2),"")</f>
        <v>1510</v>
      </c>
      <c r="M1858" s="6" t="n">
        <f aca="false">IFERROR(INDEX('11. Mundo Mascotas'!$B:$D,MATCH($A1858,'11. Mundo Mascotas'!$B:$B,0),2),"")</f>
        <v>2000</v>
      </c>
      <c r="N1858" s="6" t="str">
        <f aca="false">IFERROR(INDEX('12. Yaguar'!$B:$E,MATCH($A1858,'12. Yaguar'!$B:$B,0),2),"")</f>
        <v/>
      </c>
      <c r="O1858" s="6" t="str">
        <f aca="false">IFERROR(INDEX('13. King Clor'!$A:$B,MATCH($A1858,'13. King Clor'!$A:$A,0),2),"")</f>
        <v/>
      </c>
      <c r="P1858" s="6" t="str">
        <f aca="false">IFERROR(INDEX('14. Diserquim'!$A:$B,MATCH($A1858,'14. Diserquim'!$A:$A,0),2),"")</f>
        <v/>
      </c>
      <c r="Q1858" s="6" t="str">
        <f aca="false">IFERROR(INDEX('15. Moreno'!$A:$B,MATCH($A1858,'15. Moreno'!$A:$A,0),2),"")</f>
        <v/>
      </c>
      <c r="R1858" s="6" t="str">
        <f aca="false">IFERROR(INDEX('10. Collares'!$J:$K,MATCH($A1858,'10. Collares'!$J:$J,0),2),"")</f>
        <v/>
      </c>
      <c r="S1858" s="6" t="str">
        <f aca="false">IFERROR(INDEX('13. King Clor'!$G:$H,MATCH($A1858,'13. King Clor'!$G:$G,0),2),"")</f>
        <v/>
      </c>
      <c r="T1858" s="6" t="str">
        <f aca="false">IFERROR(INDEX('10. Collares'!$A:$B,MATCH($A1858,'10. Collares'!$A:$A,0),2),"")</f>
        <v/>
      </c>
      <c r="U1858" s="6" t="str">
        <f aca="false">IFERROR(INDEX('16. Mis nietos'!$B:$C,MATCH($A1858,'16. Mis nietos'!$B:$B,0),2),"")</f>
        <v/>
      </c>
      <c r="V1858" s="6" t="str">
        <f aca="false">IFERROR(INDEX('17. Profesional Vet'!$A:$B,MATCH($A1858,'17. Profesional Vet'!$A:$A,0),2),"")</f>
        <v/>
      </c>
      <c r="W1858" s="6" t="str">
        <f aca="false">IFERROR(INDEX('18. Premier'!$A:$B,MATCH($A1858,'18. Premier'!$A:$A,0),2),"")</f>
        <v/>
      </c>
      <c r="X1858" s="6" t="str">
        <f aca="false">IFERROR(INDEX('19. Dacam'!$A:$B,MATCH($A1858,'19. Dacam'!$A:$A,0),2),"")</f>
        <v/>
      </c>
      <c r="Y1858" s="6" t="n">
        <f aca="false">IFERROR(INDEX('20. Proveedor'!$A:$B,MATCH($A1858,'20. Proveedor'!$A:$A,0),2),"")</f>
        <v>1509</v>
      </c>
      <c r="Z1858" s="6" t="str">
        <f aca="false">IFERROR(INDEX('21. Saphirus'!$A:$B,MATCH($A1858,'21. Saphirus'!$A:$A,0),2),"")</f>
        <v/>
      </c>
      <c r="XFC1858" s="7"/>
      <c r="XFD1858" s="7"/>
    </row>
    <row r="1859" customFormat="false" ht="13.8" hidden="false" customHeight="false" outlineLevel="0" collapsed="false">
      <c r="A1859" s="5" t="s">
        <v>1896</v>
      </c>
      <c r="B1859" s="5" t="n">
        <v>4309</v>
      </c>
      <c r="C1859" s="5" t="s">
        <v>33</v>
      </c>
      <c r="D1859" s="6" t="str">
        <f aca="false">IFERROR(INDEX('1. Benavídez'!$A:$B,MATCH($A1859,'1. Benavídez'!$A:$A,0),2),"")</f>
        <v/>
      </c>
      <c r="E1859" s="6" t="n">
        <f aca="false">IFERROR(INDEX('2. Gallo'!$B:$D,MATCH($A1859,'2. Gallo'!$B:$B,0),3),"")</f>
        <v>2786</v>
      </c>
      <c r="F1859" s="6" t="n">
        <f aca="false">IFERROR(INDEX('3. Anea'!$B:$D,MATCH($A1859,'3. Anea'!$B:$B,0),2),"")</f>
        <v>2662</v>
      </c>
      <c r="G1859" s="6" t="str">
        <f aca="false">IFERROR(INDEX('4. Pilar'!$A:$C,MATCH($A1859,'4. Pilar'!$A:$A,0),2),"")</f>
        <v/>
      </c>
      <c r="H1859" s="6" t="str">
        <f aca="false">IFERROR(INDEX('5. Tortuguitas'!$B:$D,MATCH($A1859,'5. Tortuguitas'!$B:$B,0),2),"")</f>
        <v/>
      </c>
      <c r="I1859" s="6" t="str">
        <f aca="false">IFERROR(INDEX('6. Del Viso'!$A:$B,MATCH($A1859,'6. Del Viso'!$A:$A,0),3),"")</f>
        <v/>
      </c>
      <c r="J1859" s="6" t="str">
        <f aca="false">IFERROR(INDEX('7. Chica Glade'!$B:$F,MATCH($A1859,'7. Chica Glade'!$B:$B,0),2),"")</f>
        <v/>
      </c>
      <c r="K1859" s="6" t="str">
        <f aca="false">IFERROR(INDEX('8. Veterinaria'!$A:$B,MATCH($A1859,'8. Veterinaria'!$A:$A,0),2),"")</f>
        <v/>
      </c>
      <c r="L1859" s="6" t="n">
        <f aca="false">IFERROR(INDEX('9. Hipocampus'!$A:$B,MATCH($A1859,'9. Hipocampus'!$A:$A,0),2),"")</f>
        <v>2615</v>
      </c>
      <c r="M1859" s="6" t="n">
        <f aca="false">IFERROR(INDEX('11. Mundo Mascotas'!$B:$D,MATCH($A1859,'11. Mundo Mascotas'!$B:$B,0),2),"")</f>
        <v>2880</v>
      </c>
      <c r="N1859" s="6" t="str">
        <f aca="false">IFERROR(INDEX('12. Yaguar'!$B:$E,MATCH($A1859,'12. Yaguar'!$B:$B,0),2),"")</f>
        <v/>
      </c>
      <c r="O1859" s="6" t="str">
        <f aca="false">IFERROR(INDEX('13. King Clor'!$A:$B,MATCH($A1859,'13. King Clor'!$A:$A,0),2),"")</f>
        <v/>
      </c>
      <c r="P1859" s="6" t="str">
        <f aca="false">IFERROR(INDEX('14. Diserquim'!$A:$B,MATCH($A1859,'14. Diserquim'!$A:$A,0),2),"")</f>
        <v/>
      </c>
      <c r="Q1859" s="6" t="str">
        <f aca="false">IFERROR(INDEX('15. Moreno'!$A:$B,MATCH($A1859,'15. Moreno'!$A:$A,0),2),"")</f>
        <v/>
      </c>
      <c r="R1859" s="6" t="str">
        <f aca="false">IFERROR(INDEX('10. Collares'!$J:$K,MATCH($A1859,'10. Collares'!$J:$J,0),2),"")</f>
        <v/>
      </c>
      <c r="S1859" s="6" t="str">
        <f aca="false">IFERROR(INDEX('13. King Clor'!$G:$H,MATCH($A1859,'13. King Clor'!$G:$G,0),2),"")</f>
        <v/>
      </c>
      <c r="T1859" s="6" t="str">
        <f aca="false">IFERROR(INDEX('10. Collares'!$A:$B,MATCH($A1859,'10. Collares'!$A:$A,0),2),"")</f>
        <v/>
      </c>
      <c r="U1859" s="6" t="str">
        <f aca="false">IFERROR(INDEX('16. Mis nietos'!$B:$C,MATCH($A1859,'16. Mis nietos'!$B:$B,0),2),"")</f>
        <v/>
      </c>
      <c r="V1859" s="6" t="str">
        <f aca="false">IFERROR(INDEX('17. Profesional Vet'!$A:$B,MATCH($A1859,'17. Profesional Vet'!$A:$A,0),2),"")</f>
        <v/>
      </c>
      <c r="W1859" s="6" t="str">
        <f aca="false">IFERROR(INDEX('18. Premier'!$A:$B,MATCH($A1859,'18. Premier'!$A:$A,0),2),"")</f>
        <v/>
      </c>
      <c r="X1859" s="6" t="str">
        <f aca="false">IFERROR(INDEX('19. Dacam'!$A:$B,MATCH($A1859,'19. Dacam'!$A:$A,0),2),"")</f>
        <v/>
      </c>
      <c r="Y1859" s="6" t="n">
        <f aca="false">IFERROR(INDEX('20. Proveedor'!$A:$B,MATCH($A1859,'20. Proveedor'!$A:$A,0),2),"")</f>
        <v>2612</v>
      </c>
      <c r="Z1859" s="6" t="str">
        <f aca="false">IFERROR(INDEX('21. Saphirus'!$A:$B,MATCH($A1859,'21. Saphirus'!$A:$A,0),2),"")</f>
        <v/>
      </c>
      <c r="XFC1859" s="7"/>
      <c r="XFD1859" s="7"/>
    </row>
    <row r="1860" customFormat="false" ht="13.8" hidden="false" customHeight="false" outlineLevel="0" collapsed="false">
      <c r="A1860" s="5" t="s">
        <v>1897</v>
      </c>
      <c r="B1860" s="5" t="n">
        <v>4310</v>
      </c>
      <c r="C1860" s="5" t="s">
        <v>33</v>
      </c>
      <c r="D1860" s="6" t="str">
        <f aca="false">IFERROR(INDEX('1. Benavídez'!$A:$B,MATCH($A1860,'1. Benavídez'!$A:$A,0),2),"")</f>
        <v/>
      </c>
      <c r="E1860" s="6" t="n">
        <f aca="false">IFERROR(INDEX('2. Gallo'!$B:$D,MATCH($A1860,'2. Gallo'!$B:$B,0),3),"")</f>
        <v>5068</v>
      </c>
      <c r="F1860" s="6" t="n">
        <f aca="false">IFERROR(INDEX('3. Anea'!$B:$D,MATCH($A1860,'3. Anea'!$B:$B,0),2),"")</f>
        <v>4876</v>
      </c>
      <c r="G1860" s="6" t="str">
        <f aca="false">IFERROR(INDEX('4. Pilar'!$A:$C,MATCH($A1860,'4. Pilar'!$A:$A,0),2),"")</f>
        <v/>
      </c>
      <c r="H1860" s="6" t="str">
        <f aca="false">IFERROR(INDEX('5. Tortuguitas'!$B:$D,MATCH($A1860,'5. Tortuguitas'!$B:$B,0),2),"")</f>
        <v/>
      </c>
      <c r="I1860" s="6" t="str">
        <f aca="false">IFERROR(INDEX('6. Del Viso'!$A:$B,MATCH($A1860,'6. Del Viso'!$A:$A,0),3),"")</f>
        <v/>
      </c>
      <c r="J1860" s="6" t="str">
        <f aca="false">IFERROR(INDEX('7. Chica Glade'!$B:$F,MATCH($A1860,'7. Chica Glade'!$B:$B,0),2),"")</f>
        <v/>
      </c>
      <c r="K1860" s="6" t="str">
        <f aca="false">IFERROR(INDEX('8. Veterinaria'!$A:$B,MATCH($A1860,'8. Veterinaria'!$A:$A,0),2),"")</f>
        <v/>
      </c>
      <c r="L1860" s="6" t="n">
        <f aca="false">IFERROR(INDEX('9. Hipocampus'!$A:$B,MATCH($A1860,'9. Hipocampus'!$A:$A,0),2),"")</f>
        <v>4783</v>
      </c>
      <c r="M1860" s="6" t="n">
        <f aca="false">IFERROR(INDEX('11. Mundo Mascotas'!$B:$D,MATCH($A1860,'11. Mundo Mascotas'!$B:$B,0),2),"")</f>
        <v>5200</v>
      </c>
      <c r="N1860" s="6" t="str">
        <f aca="false">IFERROR(INDEX('12. Yaguar'!$B:$E,MATCH($A1860,'12. Yaguar'!$B:$B,0),2),"")</f>
        <v/>
      </c>
      <c r="O1860" s="6" t="str">
        <f aca="false">IFERROR(INDEX('13. King Clor'!$A:$B,MATCH($A1860,'13. King Clor'!$A:$A,0),2),"")</f>
        <v/>
      </c>
      <c r="P1860" s="6" t="str">
        <f aca="false">IFERROR(INDEX('14. Diserquim'!$A:$B,MATCH($A1860,'14. Diserquim'!$A:$A,0),2),"")</f>
        <v/>
      </c>
      <c r="Q1860" s="6" t="str">
        <f aca="false">IFERROR(INDEX('15. Moreno'!$A:$B,MATCH($A1860,'15. Moreno'!$A:$A,0),2),"")</f>
        <v/>
      </c>
      <c r="R1860" s="6" t="str">
        <f aca="false">IFERROR(INDEX('10. Collares'!$J:$K,MATCH($A1860,'10. Collares'!$J:$J,0),2),"")</f>
        <v/>
      </c>
      <c r="S1860" s="6" t="str">
        <f aca="false">IFERROR(INDEX('13. King Clor'!$G:$H,MATCH($A1860,'13. King Clor'!$G:$G,0),2),"")</f>
        <v/>
      </c>
      <c r="T1860" s="6" t="str">
        <f aca="false">IFERROR(INDEX('10. Collares'!$A:$B,MATCH($A1860,'10. Collares'!$A:$A,0),2),"")</f>
        <v/>
      </c>
      <c r="U1860" s="6" t="str">
        <f aca="false">IFERROR(INDEX('16. Mis nietos'!$B:$C,MATCH($A1860,'16. Mis nietos'!$B:$B,0),2),"")</f>
        <v/>
      </c>
      <c r="V1860" s="6" t="str">
        <f aca="false">IFERROR(INDEX('17. Profesional Vet'!$A:$B,MATCH($A1860,'17. Profesional Vet'!$A:$A,0),2),"")</f>
        <v/>
      </c>
      <c r="W1860" s="6" t="str">
        <f aca="false">IFERROR(INDEX('18. Premier'!$A:$B,MATCH($A1860,'18. Premier'!$A:$A,0),2),"")</f>
        <v/>
      </c>
      <c r="X1860" s="6" t="str">
        <f aca="false">IFERROR(INDEX('19. Dacam'!$A:$B,MATCH($A1860,'19. Dacam'!$A:$A,0),2),"")</f>
        <v/>
      </c>
      <c r="Y1860" s="6" t="n">
        <f aca="false">IFERROR(INDEX('20. Proveedor'!$A:$B,MATCH($A1860,'20. Proveedor'!$A:$A,0),2),"")</f>
        <v>4778</v>
      </c>
      <c r="Z1860" s="6" t="str">
        <f aca="false">IFERROR(INDEX('21. Saphirus'!$A:$B,MATCH($A1860,'21. Saphirus'!$A:$A,0),2),"")</f>
        <v/>
      </c>
      <c r="XFC1860" s="7"/>
      <c r="XFD1860" s="7"/>
    </row>
    <row r="1861" customFormat="false" ht="13.8" hidden="false" customHeight="false" outlineLevel="0" collapsed="false">
      <c r="A1861" s="5" t="s">
        <v>1898</v>
      </c>
      <c r="B1861" s="5" t="n">
        <v>4311</v>
      </c>
      <c r="C1861" s="5" t="s">
        <v>33</v>
      </c>
      <c r="D1861" s="6" t="str">
        <f aca="false">IFERROR(INDEX('1. Benavídez'!$A:$B,MATCH($A1861,'1. Benavídez'!$A:$A,0),2),"")</f>
        <v/>
      </c>
      <c r="E1861" s="6" t="n">
        <f aca="false">IFERROR(INDEX('2. Gallo'!$B:$D,MATCH($A1861,'2. Gallo'!$B:$B,0),3),"")</f>
        <v>13447</v>
      </c>
      <c r="F1861" s="6" t="n">
        <f aca="false">IFERROR(INDEX('3. Anea'!$B:$D,MATCH($A1861,'3. Anea'!$B:$B,0),2),"")</f>
        <v>12926</v>
      </c>
      <c r="G1861" s="6" t="str">
        <f aca="false">IFERROR(INDEX('4. Pilar'!$A:$C,MATCH($A1861,'4. Pilar'!$A:$A,0),2),"")</f>
        <v/>
      </c>
      <c r="H1861" s="6" t="str">
        <f aca="false">IFERROR(INDEX('5. Tortuguitas'!$B:$D,MATCH($A1861,'5. Tortuguitas'!$B:$B,0),2),"")</f>
        <v/>
      </c>
      <c r="I1861" s="6" t="str">
        <f aca="false">IFERROR(INDEX('6. Del Viso'!$A:$B,MATCH($A1861,'6. Del Viso'!$A:$A,0),3),"")</f>
        <v/>
      </c>
      <c r="J1861" s="6" t="str">
        <f aca="false">IFERROR(INDEX('7. Chica Glade'!$B:$F,MATCH($A1861,'7. Chica Glade'!$B:$B,0),2),"")</f>
        <v/>
      </c>
      <c r="K1861" s="6" t="str">
        <f aca="false">IFERROR(INDEX('8. Veterinaria'!$A:$B,MATCH($A1861,'8. Veterinaria'!$A:$A,0),2),"")</f>
        <v/>
      </c>
      <c r="L1861" s="6" t="n">
        <f aca="false">IFERROR(INDEX('9. Hipocampus'!$A:$B,MATCH($A1861,'9. Hipocampus'!$A:$A,0),2),"")</f>
        <v>12687</v>
      </c>
      <c r="M1861" s="6" t="n">
        <f aca="false">IFERROR(INDEX('11. Mundo Mascotas'!$B:$D,MATCH($A1861,'11. Mundo Mascotas'!$B:$B,0),2),"")</f>
        <v>14560</v>
      </c>
      <c r="N1861" s="6" t="str">
        <f aca="false">IFERROR(INDEX('12. Yaguar'!$B:$E,MATCH($A1861,'12. Yaguar'!$B:$B,0),2),"")</f>
        <v/>
      </c>
      <c r="O1861" s="6" t="str">
        <f aca="false">IFERROR(INDEX('13. King Clor'!$A:$B,MATCH($A1861,'13. King Clor'!$A:$A,0),2),"")</f>
        <v/>
      </c>
      <c r="P1861" s="6" t="str">
        <f aca="false">IFERROR(INDEX('14. Diserquim'!$A:$B,MATCH($A1861,'14. Diserquim'!$A:$A,0),2),"")</f>
        <v/>
      </c>
      <c r="Q1861" s="6" t="str">
        <f aca="false">IFERROR(INDEX('15. Moreno'!$A:$B,MATCH($A1861,'15. Moreno'!$A:$A,0),2),"")</f>
        <v/>
      </c>
      <c r="R1861" s="6" t="str">
        <f aca="false">IFERROR(INDEX('10. Collares'!$J:$K,MATCH($A1861,'10. Collares'!$J:$J,0),2),"")</f>
        <v/>
      </c>
      <c r="S1861" s="6" t="str">
        <f aca="false">IFERROR(INDEX('13. King Clor'!$G:$H,MATCH($A1861,'13. King Clor'!$G:$G,0),2),"")</f>
        <v/>
      </c>
      <c r="T1861" s="6" t="str">
        <f aca="false">IFERROR(INDEX('10. Collares'!$A:$B,MATCH($A1861,'10. Collares'!$A:$A,0),2),"")</f>
        <v/>
      </c>
      <c r="U1861" s="6" t="str">
        <f aca="false">IFERROR(INDEX('16. Mis nietos'!$B:$C,MATCH($A1861,'16. Mis nietos'!$B:$B,0),2),"")</f>
        <v/>
      </c>
      <c r="V1861" s="6" t="str">
        <f aca="false">IFERROR(INDEX('17. Profesional Vet'!$A:$B,MATCH($A1861,'17. Profesional Vet'!$A:$A,0),2),"")</f>
        <v/>
      </c>
      <c r="W1861" s="6" t="str">
        <f aca="false">IFERROR(INDEX('18. Premier'!$A:$B,MATCH($A1861,'18. Premier'!$A:$A,0),2),"")</f>
        <v/>
      </c>
      <c r="X1861" s="6" t="str">
        <f aca="false">IFERROR(INDEX('19. Dacam'!$A:$B,MATCH($A1861,'19. Dacam'!$A:$A,0),2),"")</f>
        <v/>
      </c>
      <c r="Y1861" s="6" t="n">
        <f aca="false">IFERROR(INDEX('20. Proveedor'!$A:$B,MATCH($A1861,'20. Proveedor'!$A:$A,0),2),"")</f>
        <v>12668</v>
      </c>
      <c r="Z1861" s="6" t="str">
        <f aca="false">IFERROR(INDEX('21. Saphirus'!$A:$B,MATCH($A1861,'21. Saphirus'!$A:$A,0),2),"")</f>
        <v/>
      </c>
      <c r="XFC1861" s="7"/>
      <c r="XFD1861" s="7"/>
    </row>
    <row r="1862" customFormat="false" ht="13.8" hidden="false" customHeight="false" outlineLevel="0" collapsed="false">
      <c r="A1862" s="5" t="s">
        <v>1899</v>
      </c>
      <c r="B1862" s="5" t="n">
        <v>4312</v>
      </c>
      <c r="C1862" s="5" t="s">
        <v>33</v>
      </c>
      <c r="D1862" s="6" t="str">
        <f aca="false">IFERROR(INDEX('1. Benavídez'!$A:$B,MATCH($A1862,'1. Benavídez'!$A:$A,0),2),"")</f>
        <v/>
      </c>
      <c r="E1862" s="6" t="n">
        <f aca="false">IFERROR(INDEX('2. Gallo'!$B:$D,MATCH($A1862,'2. Gallo'!$B:$B,0),3),"")</f>
        <v>2915</v>
      </c>
      <c r="F1862" s="6" t="n">
        <f aca="false">IFERROR(INDEX('3. Anea'!$B:$D,MATCH($A1862,'3. Anea'!$B:$B,0),2),"")</f>
        <v>2802</v>
      </c>
      <c r="G1862" s="6" t="str">
        <f aca="false">IFERROR(INDEX('4. Pilar'!$A:$C,MATCH($A1862,'4. Pilar'!$A:$A,0),2),"")</f>
        <v/>
      </c>
      <c r="H1862" s="6" t="str">
        <f aca="false">IFERROR(INDEX('5. Tortuguitas'!$B:$D,MATCH($A1862,'5. Tortuguitas'!$B:$B,0),2),"")</f>
        <v/>
      </c>
      <c r="I1862" s="6" t="str">
        <f aca="false">IFERROR(INDEX('6. Del Viso'!$A:$B,MATCH($A1862,'6. Del Viso'!$A:$A,0),3),"")</f>
        <v/>
      </c>
      <c r="J1862" s="6" t="str">
        <f aca="false">IFERROR(INDEX('7. Chica Glade'!$B:$F,MATCH($A1862,'7. Chica Glade'!$B:$B,0),2),"")</f>
        <v/>
      </c>
      <c r="K1862" s="6" t="str">
        <f aca="false">IFERROR(INDEX('8. Veterinaria'!$A:$B,MATCH($A1862,'8. Veterinaria'!$A:$A,0),2),"")</f>
        <v/>
      </c>
      <c r="L1862" s="6" t="n">
        <f aca="false">IFERROR(INDEX('9. Hipocampus'!$A:$B,MATCH($A1862,'9. Hipocampus'!$A:$A,0),2),"")</f>
        <v>2750</v>
      </c>
      <c r="M1862" s="6" t="n">
        <f aca="false">IFERROR(INDEX('11. Mundo Mascotas'!$B:$D,MATCH($A1862,'11. Mundo Mascotas'!$B:$B,0),2),"")</f>
        <v>2720</v>
      </c>
      <c r="N1862" s="6" t="str">
        <f aca="false">IFERROR(INDEX('12. Yaguar'!$B:$E,MATCH($A1862,'12. Yaguar'!$B:$B,0),2),"")</f>
        <v/>
      </c>
      <c r="O1862" s="6" t="str">
        <f aca="false">IFERROR(INDEX('13. King Clor'!$A:$B,MATCH($A1862,'13. King Clor'!$A:$A,0),2),"")</f>
        <v/>
      </c>
      <c r="P1862" s="6" t="str">
        <f aca="false">IFERROR(INDEX('14. Diserquim'!$A:$B,MATCH($A1862,'14. Diserquim'!$A:$A,0),2),"")</f>
        <v/>
      </c>
      <c r="Q1862" s="6" t="str">
        <f aca="false">IFERROR(INDEX('15. Moreno'!$A:$B,MATCH($A1862,'15. Moreno'!$A:$A,0),2),"")</f>
        <v/>
      </c>
      <c r="R1862" s="6" t="str">
        <f aca="false">IFERROR(INDEX('10. Collares'!$J:$K,MATCH($A1862,'10. Collares'!$J:$J,0),2),"")</f>
        <v/>
      </c>
      <c r="S1862" s="6" t="str">
        <f aca="false">IFERROR(INDEX('13. King Clor'!$G:$H,MATCH($A1862,'13. King Clor'!$G:$G,0),2),"")</f>
        <v/>
      </c>
      <c r="T1862" s="6" t="str">
        <f aca="false">IFERROR(INDEX('10. Collares'!$A:$B,MATCH($A1862,'10. Collares'!$A:$A,0),2),"")</f>
        <v/>
      </c>
      <c r="U1862" s="6" t="str">
        <f aca="false">IFERROR(INDEX('16. Mis nietos'!$B:$C,MATCH($A1862,'16. Mis nietos'!$B:$B,0),2),"")</f>
        <v/>
      </c>
      <c r="V1862" s="6" t="str">
        <f aca="false">IFERROR(INDEX('17. Profesional Vet'!$A:$B,MATCH($A1862,'17. Profesional Vet'!$A:$A,0),2),"")</f>
        <v/>
      </c>
      <c r="W1862" s="6" t="str">
        <f aca="false">IFERROR(INDEX('18. Premier'!$A:$B,MATCH($A1862,'18. Premier'!$A:$A,0),2),"")</f>
        <v/>
      </c>
      <c r="X1862" s="6" t="str">
        <f aca="false">IFERROR(INDEX('19. Dacam'!$A:$B,MATCH($A1862,'19. Dacam'!$A:$A,0),2),"")</f>
        <v/>
      </c>
      <c r="Y1862" s="6" t="str">
        <f aca="false">IFERROR(INDEX('20. Proveedor'!$A:$B,MATCH($A1862,'20. Proveedor'!$A:$A,0),2),"")</f>
        <v/>
      </c>
      <c r="Z1862" s="6" t="str">
        <f aca="false">IFERROR(INDEX('21. Saphirus'!$A:$B,MATCH($A1862,'21. Saphirus'!$A:$A,0),2),"")</f>
        <v/>
      </c>
      <c r="XFC1862" s="7"/>
      <c r="XFD1862" s="7"/>
    </row>
    <row r="1863" customFormat="false" ht="13.8" hidden="false" customHeight="false" outlineLevel="0" collapsed="false">
      <c r="A1863" s="5" t="s">
        <v>1900</v>
      </c>
      <c r="B1863" s="5" t="n">
        <v>4313</v>
      </c>
      <c r="C1863" s="5" t="s">
        <v>33</v>
      </c>
      <c r="D1863" s="6" t="str">
        <f aca="false">IFERROR(INDEX('1. Benavídez'!$A:$B,MATCH($A1863,'1. Benavídez'!$A:$A,0),2),"")</f>
        <v/>
      </c>
      <c r="E1863" s="6" t="n">
        <f aca="false">IFERROR(INDEX('2. Gallo'!$B:$D,MATCH($A1863,'2. Gallo'!$B:$B,0),3),"")</f>
        <v>5742</v>
      </c>
      <c r="F1863" s="6" t="n">
        <f aca="false">IFERROR(INDEX('3. Anea'!$B:$D,MATCH($A1863,'3. Anea'!$B:$B,0),2),"")</f>
        <v>5516</v>
      </c>
      <c r="G1863" s="6" t="str">
        <f aca="false">IFERROR(INDEX('4. Pilar'!$A:$C,MATCH($A1863,'4. Pilar'!$A:$A,0),2),"")</f>
        <v/>
      </c>
      <c r="H1863" s="6" t="str">
        <f aca="false">IFERROR(INDEX('5. Tortuguitas'!$B:$D,MATCH($A1863,'5. Tortuguitas'!$B:$B,0),2),"")</f>
        <v/>
      </c>
      <c r="I1863" s="6" t="str">
        <f aca="false">IFERROR(INDEX('6. Del Viso'!$A:$B,MATCH($A1863,'6. Del Viso'!$A:$A,0),3),"")</f>
        <v/>
      </c>
      <c r="J1863" s="6" t="str">
        <f aca="false">IFERROR(INDEX('7. Chica Glade'!$B:$F,MATCH($A1863,'7. Chica Glade'!$B:$B,0),2),"")</f>
        <v/>
      </c>
      <c r="K1863" s="6" t="str">
        <f aca="false">IFERROR(INDEX('8. Veterinaria'!$A:$B,MATCH($A1863,'8. Veterinaria'!$A:$A,0),2),"")</f>
        <v/>
      </c>
      <c r="L1863" s="6" t="n">
        <f aca="false">IFERROR(INDEX('9. Hipocampus'!$A:$B,MATCH($A1863,'9. Hipocampus'!$A:$A,0),2),"")</f>
        <v>5412</v>
      </c>
      <c r="M1863" s="6" t="n">
        <f aca="false">IFERROR(INDEX('11. Mundo Mascotas'!$B:$D,MATCH($A1863,'11. Mundo Mascotas'!$B:$B,0),2),"")</f>
        <v>6400</v>
      </c>
      <c r="N1863" s="6" t="str">
        <f aca="false">IFERROR(INDEX('12. Yaguar'!$B:$E,MATCH($A1863,'12. Yaguar'!$B:$B,0),2),"")</f>
        <v/>
      </c>
      <c r="O1863" s="6" t="str">
        <f aca="false">IFERROR(INDEX('13. King Clor'!$A:$B,MATCH($A1863,'13. King Clor'!$A:$A,0),2),"")</f>
        <v/>
      </c>
      <c r="P1863" s="6" t="str">
        <f aca="false">IFERROR(INDEX('14. Diserquim'!$A:$B,MATCH($A1863,'14. Diserquim'!$A:$A,0),2),"")</f>
        <v/>
      </c>
      <c r="Q1863" s="6" t="str">
        <f aca="false">IFERROR(INDEX('15. Moreno'!$A:$B,MATCH($A1863,'15. Moreno'!$A:$A,0),2),"")</f>
        <v/>
      </c>
      <c r="R1863" s="6" t="str">
        <f aca="false">IFERROR(INDEX('10. Collares'!$J:$K,MATCH($A1863,'10. Collares'!$J:$J,0),2),"")</f>
        <v/>
      </c>
      <c r="S1863" s="6" t="str">
        <f aca="false">IFERROR(INDEX('13. King Clor'!$G:$H,MATCH($A1863,'13. King Clor'!$G:$G,0),2),"")</f>
        <v/>
      </c>
      <c r="T1863" s="6" t="str">
        <f aca="false">IFERROR(INDEX('10. Collares'!$A:$B,MATCH($A1863,'10. Collares'!$A:$A,0),2),"")</f>
        <v/>
      </c>
      <c r="U1863" s="6" t="str">
        <f aca="false">IFERROR(INDEX('16. Mis nietos'!$B:$C,MATCH($A1863,'16. Mis nietos'!$B:$B,0),2),"")</f>
        <v/>
      </c>
      <c r="V1863" s="6" t="str">
        <f aca="false">IFERROR(INDEX('17. Profesional Vet'!$A:$B,MATCH($A1863,'17. Profesional Vet'!$A:$A,0),2),"")</f>
        <v/>
      </c>
      <c r="W1863" s="6" t="str">
        <f aca="false">IFERROR(INDEX('18. Premier'!$A:$B,MATCH($A1863,'18. Premier'!$A:$A,0),2),"")</f>
        <v/>
      </c>
      <c r="X1863" s="6" t="str">
        <f aca="false">IFERROR(INDEX('19. Dacam'!$A:$B,MATCH($A1863,'19. Dacam'!$A:$A,0),2),"")</f>
        <v/>
      </c>
      <c r="Y1863" s="6" t="str">
        <f aca="false">IFERROR(INDEX('20. Proveedor'!$A:$B,MATCH($A1863,'20. Proveedor'!$A:$A,0),2),"")</f>
        <v/>
      </c>
      <c r="Z1863" s="6" t="str">
        <f aca="false">IFERROR(INDEX('21. Saphirus'!$A:$B,MATCH($A1863,'21. Saphirus'!$A:$A,0),2),"")</f>
        <v/>
      </c>
      <c r="XFC1863" s="7"/>
      <c r="XFD1863" s="7"/>
    </row>
    <row r="1864" customFormat="false" ht="13.8" hidden="false" customHeight="false" outlineLevel="0" collapsed="false">
      <c r="A1864" s="5" t="s">
        <v>1901</v>
      </c>
      <c r="B1864" s="5" t="n">
        <v>4314</v>
      </c>
      <c r="C1864" s="5" t="s">
        <v>33</v>
      </c>
      <c r="D1864" s="6" t="str">
        <f aca="false">IFERROR(INDEX('1. Benavídez'!$A:$B,MATCH($A1864,'1. Benavídez'!$A:$A,0),2),"")</f>
        <v/>
      </c>
      <c r="E1864" s="6" t="n">
        <f aca="false">IFERROR(INDEX('2. Gallo'!$B:$D,MATCH($A1864,'2. Gallo'!$B:$B,0),3),"")</f>
        <v>1844</v>
      </c>
      <c r="F1864" s="6" t="n">
        <f aca="false">IFERROR(INDEX('3. Anea'!$B:$D,MATCH($A1864,'3. Anea'!$B:$B,0),2),"")</f>
        <v>1770</v>
      </c>
      <c r="G1864" s="6" t="str">
        <f aca="false">IFERROR(INDEX('4. Pilar'!$A:$C,MATCH($A1864,'4. Pilar'!$A:$A,0),2),"")</f>
        <v/>
      </c>
      <c r="H1864" s="6" t="str">
        <f aca="false">IFERROR(INDEX('5. Tortuguitas'!$B:$D,MATCH($A1864,'5. Tortuguitas'!$B:$B,0),2),"")</f>
        <v/>
      </c>
      <c r="I1864" s="6" t="str">
        <f aca="false">IFERROR(INDEX('6. Del Viso'!$A:$B,MATCH($A1864,'6. Del Viso'!$A:$A,0),3),"")</f>
        <v/>
      </c>
      <c r="J1864" s="6" t="str">
        <f aca="false">IFERROR(INDEX('7. Chica Glade'!$B:$F,MATCH($A1864,'7. Chica Glade'!$B:$B,0),2),"")</f>
        <v/>
      </c>
      <c r="K1864" s="6" t="str">
        <f aca="false">IFERROR(INDEX('8. Veterinaria'!$A:$B,MATCH($A1864,'8. Veterinaria'!$A:$A,0),2),"")</f>
        <v/>
      </c>
      <c r="L1864" s="6" t="n">
        <f aca="false">IFERROR(INDEX('9. Hipocampus'!$A:$B,MATCH($A1864,'9. Hipocampus'!$A:$A,0),2),"")</f>
        <v>1736</v>
      </c>
      <c r="M1864" s="6" t="n">
        <f aca="false">IFERROR(INDEX('11. Mundo Mascotas'!$B:$D,MATCH($A1864,'11. Mundo Mascotas'!$B:$B,0),2),"")</f>
        <v>2000</v>
      </c>
      <c r="N1864" s="6" t="str">
        <f aca="false">IFERROR(INDEX('12. Yaguar'!$B:$E,MATCH($A1864,'12. Yaguar'!$B:$B,0),2),"")</f>
        <v/>
      </c>
      <c r="O1864" s="6" t="str">
        <f aca="false">IFERROR(INDEX('13. King Clor'!$A:$B,MATCH($A1864,'13. King Clor'!$A:$A,0),2),"")</f>
        <v/>
      </c>
      <c r="P1864" s="6" t="str">
        <f aca="false">IFERROR(INDEX('14. Diserquim'!$A:$B,MATCH($A1864,'14. Diserquim'!$A:$A,0),2),"")</f>
        <v/>
      </c>
      <c r="Q1864" s="6" t="str">
        <f aca="false">IFERROR(INDEX('15. Moreno'!$A:$B,MATCH($A1864,'15. Moreno'!$A:$A,0),2),"")</f>
        <v/>
      </c>
      <c r="R1864" s="6" t="str">
        <f aca="false">IFERROR(INDEX('10. Collares'!$J:$K,MATCH($A1864,'10. Collares'!$J:$J,0),2),"")</f>
        <v/>
      </c>
      <c r="S1864" s="6" t="str">
        <f aca="false">IFERROR(INDEX('13. King Clor'!$G:$H,MATCH($A1864,'13. King Clor'!$G:$G,0),2),"")</f>
        <v/>
      </c>
      <c r="T1864" s="6" t="str">
        <f aca="false">IFERROR(INDEX('10. Collares'!$A:$B,MATCH($A1864,'10. Collares'!$A:$A,0),2),"")</f>
        <v/>
      </c>
      <c r="U1864" s="6" t="str">
        <f aca="false">IFERROR(INDEX('16. Mis nietos'!$B:$C,MATCH($A1864,'16. Mis nietos'!$B:$B,0),2),"")</f>
        <v/>
      </c>
      <c r="V1864" s="6" t="str">
        <f aca="false">IFERROR(INDEX('17. Profesional Vet'!$A:$B,MATCH($A1864,'17. Profesional Vet'!$A:$A,0),2),"")</f>
        <v/>
      </c>
      <c r="W1864" s="6" t="str">
        <f aca="false">IFERROR(INDEX('18. Premier'!$A:$B,MATCH($A1864,'18. Premier'!$A:$A,0),2),"")</f>
        <v/>
      </c>
      <c r="X1864" s="6" t="str">
        <f aca="false">IFERROR(INDEX('19. Dacam'!$A:$B,MATCH($A1864,'19. Dacam'!$A:$A,0),2),"")</f>
        <v/>
      </c>
      <c r="Y1864" s="6" t="str">
        <f aca="false">IFERROR(INDEX('20. Proveedor'!$A:$B,MATCH($A1864,'20. Proveedor'!$A:$A,0),2),"")</f>
        <v/>
      </c>
      <c r="Z1864" s="6" t="str">
        <f aca="false">IFERROR(INDEX('21. Saphirus'!$A:$B,MATCH($A1864,'21. Saphirus'!$A:$A,0),2),"")</f>
        <v/>
      </c>
      <c r="XFC1864" s="7"/>
      <c r="XFD1864" s="7"/>
    </row>
    <row r="1865" customFormat="false" ht="13.8" hidden="false" customHeight="false" outlineLevel="0" collapsed="false">
      <c r="A1865" s="5" t="s">
        <v>1902</v>
      </c>
      <c r="B1865" s="5" t="n">
        <v>4315</v>
      </c>
      <c r="C1865" s="5" t="s">
        <v>33</v>
      </c>
      <c r="D1865" s="6" t="str">
        <f aca="false">IFERROR(INDEX('1. Benavídez'!$A:$B,MATCH($A1865,'1. Benavídez'!$A:$A,0),2),"")</f>
        <v/>
      </c>
      <c r="E1865" s="6" t="n">
        <f aca="false">IFERROR(INDEX('2. Gallo'!$B:$D,MATCH($A1865,'2. Gallo'!$B:$B,0),3),"")</f>
        <v>3368</v>
      </c>
      <c r="F1865" s="6" t="n">
        <f aca="false">IFERROR(INDEX('3. Anea'!$B:$D,MATCH($A1865,'3. Anea'!$B:$B,0),2),"")</f>
        <v>3234</v>
      </c>
      <c r="G1865" s="6" t="str">
        <f aca="false">IFERROR(INDEX('4. Pilar'!$A:$C,MATCH($A1865,'4. Pilar'!$A:$A,0),2),"")</f>
        <v/>
      </c>
      <c r="H1865" s="6" t="str">
        <f aca="false">IFERROR(INDEX('5. Tortuguitas'!$B:$D,MATCH($A1865,'5. Tortuguitas'!$B:$B,0),2),"")</f>
        <v/>
      </c>
      <c r="I1865" s="6" t="str">
        <f aca="false">IFERROR(INDEX('6. Del Viso'!$A:$B,MATCH($A1865,'6. Del Viso'!$A:$A,0),3),"")</f>
        <v/>
      </c>
      <c r="J1865" s="6" t="str">
        <f aca="false">IFERROR(INDEX('7. Chica Glade'!$B:$F,MATCH($A1865,'7. Chica Glade'!$B:$B,0),2),"")</f>
        <v/>
      </c>
      <c r="K1865" s="6" t="str">
        <f aca="false">IFERROR(INDEX('8. Veterinaria'!$A:$B,MATCH($A1865,'8. Veterinaria'!$A:$A,0),2),"")</f>
        <v/>
      </c>
      <c r="L1865" s="6" t="n">
        <f aca="false">IFERROR(INDEX('9. Hipocampus'!$A:$B,MATCH($A1865,'9. Hipocampus'!$A:$A,0),2),"")</f>
        <v>3175</v>
      </c>
      <c r="M1865" s="6" t="n">
        <f aca="false">IFERROR(INDEX('11. Mundo Mascotas'!$B:$D,MATCH($A1865,'11. Mundo Mascotas'!$B:$B,0),2),"")</f>
        <v>3600</v>
      </c>
      <c r="N1865" s="6" t="str">
        <f aca="false">IFERROR(INDEX('12. Yaguar'!$B:$E,MATCH($A1865,'12. Yaguar'!$B:$B,0),2),"")</f>
        <v/>
      </c>
      <c r="O1865" s="6" t="str">
        <f aca="false">IFERROR(INDEX('13. King Clor'!$A:$B,MATCH($A1865,'13. King Clor'!$A:$A,0),2),"")</f>
        <v/>
      </c>
      <c r="P1865" s="6" t="str">
        <f aca="false">IFERROR(INDEX('14. Diserquim'!$A:$B,MATCH($A1865,'14. Diserquim'!$A:$A,0),2),"")</f>
        <v/>
      </c>
      <c r="Q1865" s="6" t="str">
        <f aca="false">IFERROR(INDEX('15. Moreno'!$A:$B,MATCH($A1865,'15. Moreno'!$A:$A,0),2),"")</f>
        <v/>
      </c>
      <c r="R1865" s="6" t="str">
        <f aca="false">IFERROR(INDEX('10. Collares'!$J:$K,MATCH($A1865,'10. Collares'!$J:$J,0),2),"")</f>
        <v/>
      </c>
      <c r="S1865" s="6" t="str">
        <f aca="false">IFERROR(INDEX('13. King Clor'!$G:$H,MATCH($A1865,'13. King Clor'!$G:$G,0),2),"")</f>
        <v/>
      </c>
      <c r="T1865" s="6" t="str">
        <f aca="false">IFERROR(INDEX('10. Collares'!$A:$B,MATCH($A1865,'10. Collares'!$A:$A,0),2),"")</f>
        <v/>
      </c>
      <c r="U1865" s="6" t="str">
        <f aca="false">IFERROR(INDEX('16. Mis nietos'!$B:$C,MATCH($A1865,'16. Mis nietos'!$B:$B,0),2),"")</f>
        <v/>
      </c>
      <c r="V1865" s="6" t="str">
        <f aca="false">IFERROR(INDEX('17. Profesional Vet'!$A:$B,MATCH($A1865,'17. Profesional Vet'!$A:$A,0),2),"")</f>
        <v/>
      </c>
      <c r="W1865" s="6" t="str">
        <f aca="false">IFERROR(INDEX('18. Premier'!$A:$B,MATCH($A1865,'18. Premier'!$A:$A,0),2),"")</f>
        <v/>
      </c>
      <c r="X1865" s="6" t="str">
        <f aca="false">IFERROR(INDEX('19. Dacam'!$A:$B,MATCH($A1865,'19. Dacam'!$A:$A,0),2),"")</f>
        <v/>
      </c>
      <c r="Y1865" s="6" t="str">
        <f aca="false">IFERROR(INDEX('20. Proveedor'!$A:$B,MATCH($A1865,'20. Proveedor'!$A:$A,0),2),"")</f>
        <v/>
      </c>
      <c r="Z1865" s="6" t="str">
        <f aca="false">IFERROR(INDEX('21. Saphirus'!$A:$B,MATCH($A1865,'21. Saphirus'!$A:$A,0),2),"")</f>
        <v/>
      </c>
      <c r="XFC1865" s="7"/>
      <c r="XFD1865" s="7"/>
    </row>
    <row r="1866" customFormat="false" ht="13.8" hidden="false" customHeight="false" outlineLevel="0" collapsed="false">
      <c r="A1866" s="5" t="s">
        <v>1903</v>
      </c>
      <c r="B1866" s="5" t="n">
        <v>5171</v>
      </c>
      <c r="C1866" s="5" t="s">
        <v>134</v>
      </c>
      <c r="D1866" s="6" t="str">
        <f aca="false">IFERROR(INDEX('1. Benavídez'!$A:$B,MATCH($A1866,'1. Benavídez'!$A:$A,0),2),"")</f>
        <v/>
      </c>
      <c r="E1866" s="6" t="str">
        <f aca="false">IFERROR(INDEX('2. Gallo'!$B:$D,MATCH($A1866,'2. Gallo'!$B:$B,0),3),"")</f>
        <v/>
      </c>
      <c r="F1866" s="6" t="str">
        <f aca="false">IFERROR(INDEX('3. Anea'!$B:$D,MATCH($A1866,'3. Anea'!$B:$B,0),2),"")</f>
        <v/>
      </c>
      <c r="G1866" s="6" t="str">
        <f aca="false">IFERROR(INDEX('4. Pilar'!$A:$C,MATCH($A1866,'4. Pilar'!$A:$A,0),2),"")</f>
        <v/>
      </c>
      <c r="H1866" s="6" t="str">
        <f aca="false">IFERROR(INDEX('5. Tortuguitas'!$B:$D,MATCH($A1866,'5. Tortuguitas'!$B:$B,0),2),"")</f>
        <v/>
      </c>
      <c r="I1866" s="6" t="str">
        <f aca="false">IFERROR(INDEX('6. Del Viso'!$A:$B,MATCH($A1866,'6. Del Viso'!$A:$A,0),3),"")</f>
        <v/>
      </c>
      <c r="J1866" s="6" t="str">
        <f aca="false">IFERROR(INDEX('7. Chica Glade'!$B:$F,MATCH($A1866,'7. Chica Glade'!$B:$B,0),2),"")</f>
        <v/>
      </c>
      <c r="K1866" s="6" t="str">
        <f aca="false">IFERROR(INDEX('8. Veterinaria'!$A:$B,MATCH($A1866,'8. Veterinaria'!$A:$A,0),2),"")</f>
        <v/>
      </c>
      <c r="L1866" s="6" t="str">
        <f aca="false">IFERROR(INDEX('9. Hipocampus'!$A:$B,MATCH($A1866,'9. Hipocampus'!$A:$A,0),2),"")</f>
        <v/>
      </c>
      <c r="M1866" s="6" t="str">
        <f aca="false">IFERROR(INDEX('11. Mundo Mascotas'!$B:$D,MATCH($A1866,'11. Mundo Mascotas'!$B:$B,0),2),"")</f>
        <v/>
      </c>
      <c r="N1866" s="6" t="str">
        <f aca="false">IFERROR(INDEX('12. Yaguar'!$B:$E,MATCH($A1866,'12. Yaguar'!$B:$B,0),2),"")</f>
        <v/>
      </c>
      <c r="O1866" s="6" t="str">
        <f aca="false">IFERROR(INDEX('13. King Clor'!$A:$B,MATCH($A1866,'13. King Clor'!$A:$A,0),2),"")</f>
        <v/>
      </c>
      <c r="P1866" s="6" t="str">
        <f aca="false">IFERROR(INDEX('14. Diserquim'!$A:$B,MATCH($A1866,'14. Diserquim'!$A:$A,0),2),"")</f>
        <v/>
      </c>
      <c r="Q1866" s="6" t="str">
        <f aca="false">IFERROR(INDEX('15. Moreno'!$A:$B,MATCH($A1866,'15. Moreno'!$A:$A,0),2),"")</f>
        <v/>
      </c>
      <c r="R1866" s="6" t="str">
        <f aca="false">IFERROR(INDEX('10. Collares'!$J:$K,MATCH($A1866,'10. Collares'!$J:$J,0),2),"")</f>
        <v/>
      </c>
      <c r="S1866" s="6" t="str">
        <f aca="false">IFERROR(INDEX('13. King Clor'!$G:$H,MATCH($A1866,'13. King Clor'!$G:$G,0),2),"")</f>
        <v/>
      </c>
      <c r="T1866" s="6" t="str">
        <f aca="false">IFERROR(INDEX('10. Collares'!$A:$B,MATCH($A1866,'10. Collares'!$A:$A,0),2),"")</f>
        <v/>
      </c>
      <c r="U1866" s="6" t="str">
        <f aca="false">IFERROR(INDEX('16. Mis nietos'!$B:$C,MATCH($A1866,'16. Mis nietos'!$B:$B,0),2),"")</f>
        <v/>
      </c>
      <c r="V1866" s="6" t="str">
        <f aca="false">IFERROR(INDEX('17. Profesional Vet'!$A:$B,MATCH($A1866,'17. Profesional Vet'!$A:$A,0),2),"")</f>
        <v/>
      </c>
      <c r="W1866" s="6" t="str">
        <f aca="false">IFERROR(INDEX('18. Premier'!$A:$B,MATCH($A1866,'18. Premier'!$A:$A,0),2),"")</f>
        <v/>
      </c>
      <c r="X1866" s="6" t="str">
        <f aca="false">IFERROR(INDEX('19. Dacam'!$A:$B,MATCH($A1866,'19. Dacam'!$A:$A,0),2),"")</f>
        <v/>
      </c>
      <c r="Y1866" s="6" t="str">
        <f aca="false">IFERROR(INDEX('20. Proveedor'!$A:$B,MATCH($A1866,'20. Proveedor'!$A:$A,0),2),"")</f>
        <v/>
      </c>
      <c r="Z1866" s="6" t="str">
        <f aca="false">IFERROR(INDEX('21. Saphirus'!$A:$B,MATCH($A1866,'21. Saphirus'!$A:$A,0),2),"")</f>
        <v/>
      </c>
      <c r="XFC1866" s="7"/>
      <c r="XFD1866" s="7"/>
    </row>
    <row r="1867" customFormat="false" ht="13.8" hidden="false" customHeight="false" outlineLevel="0" collapsed="false">
      <c r="A1867" s="5" t="s">
        <v>1904</v>
      </c>
      <c r="B1867" s="5" t="n">
        <v>1231</v>
      </c>
      <c r="C1867" s="5" t="s">
        <v>138</v>
      </c>
      <c r="D1867" s="6" t="str">
        <f aca="false">IFERROR(INDEX('1. Benavídez'!$A:$B,MATCH($A1867,'1. Benavídez'!$A:$A,0),2),"")</f>
        <v/>
      </c>
      <c r="E1867" s="6" t="n">
        <f aca="false">IFERROR(INDEX('2. Gallo'!$B:$D,MATCH($A1867,'2. Gallo'!$B:$B,0),3),"")</f>
        <v>54491</v>
      </c>
      <c r="F1867" s="6" t="str">
        <f aca="false">IFERROR(INDEX('3. Anea'!$B:$D,MATCH($A1867,'3. Anea'!$B:$B,0),2),"")</f>
        <v/>
      </c>
      <c r="G1867" s="6" t="str">
        <f aca="false">IFERROR(INDEX('4. Pilar'!$A:$C,MATCH($A1867,'4. Pilar'!$A:$A,0),2),"")</f>
        <v/>
      </c>
      <c r="H1867" s="6" t="n">
        <f aca="false">IFERROR(INDEX('5. Tortuguitas'!$B:$D,MATCH($A1867,'5. Tortuguitas'!$B:$B,0),2),"")</f>
        <v>53700</v>
      </c>
      <c r="I1867" s="6" t="str">
        <f aca="false">IFERROR(INDEX('6. Del Viso'!$A:$B,MATCH($A1867,'6. Del Viso'!$A:$A,0),3),"")</f>
        <v/>
      </c>
      <c r="J1867" s="6" t="str">
        <f aca="false">IFERROR(INDEX('7. Chica Glade'!$B:$F,MATCH($A1867,'7. Chica Glade'!$B:$B,0),2),"")</f>
        <v/>
      </c>
      <c r="K1867" s="6" t="str">
        <f aca="false">IFERROR(INDEX('8. Veterinaria'!$A:$B,MATCH($A1867,'8. Veterinaria'!$A:$A,0),2),"")</f>
        <v/>
      </c>
      <c r="L1867" s="6" t="str">
        <f aca="false">IFERROR(INDEX('9. Hipocampus'!$A:$B,MATCH($A1867,'9. Hipocampus'!$A:$A,0),2),"")</f>
        <v/>
      </c>
      <c r="M1867" s="6" t="str">
        <f aca="false">IFERROR(INDEX('11. Mundo Mascotas'!$B:$D,MATCH($A1867,'11. Mundo Mascotas'!$B:$B,0),2),"")</f>
        <v/>
      </c>
      <c r="N1867" s="6" t="str">
        <f aca="false">IFERROR(INDEX('12. Yaguar'!$B:$E,MATCH($A1867,'12. Yaguar'!$B:$B,0),2),"")</f>
        <v/>
      </c>
      <c r="O1867" s="6" t="str">
        <f aca="false">IFERROR(INDEX('13. King Clor'!$A:$B,MATCH($A1867,'13. King Clor'!$A:$A,0),2),"")</f>
        <v/>
      </c>
      <c r="P1867" s="6" t="str">
        <f aca="false">IFERROR(INDEX('14. Diserquim'!$A:$B,MATCH($A1867,'14. Diserquim'!$A:$A,0),2),"")</f>
        <v/>
      </c>
      <c r="Q1867" s="6" t="str">
        <f aca="false">IFERROR(INDEX('15. Moreno'!$A:$B,MATCH($A1867,'15. Moreno'!$A:$A,0),2),"")</f>
        <v/>
      </c>
      <c r="R1867" s="6" t="str">
        <f aca="false">IFERROR(INDEX('10. Collares'!$J:$K,MATCH($A1867,'10. Collares'!$J:$J,0),2),"")</f>
        <v/>
      </c>
      <c r="S1867" s="6" t="str">
        <f aca="false">IFERROR(INDEX('13. King Clor'!$G:$H,MATCH($A1867,'13. King Clor'!$G:$G,0),2),"")</f>
        <v/>
      </c>
      <c r="T1867" s="6" t="str">
        <f aca="false">IFERROR(INDEX('10. Collares'!$A:$B,MATCH($A1867,'10. Collares'!$A:$A,0),2),"")</f>
        <v/>
      </c>
      <c r="U1867" s="6" t="str">
        <f aca="false">IFERROR(INDEX('16. Mis nietos'!$B:$C,MATCH($A1867,'16. Mis nietos'!$B:$B,0),2),"")</f>
        <v/>
      </c>
      <c r="V1867" s="6" t="str">
        <f aca="false">IFERROR(INDEX('17. Profesional Vet'!$A:$B,MATCH($A1867,'17. Profesional Vet'!$A:$A,0),2),"")</f>
        <v/>
      </c>
      <c r="W1867" s="6" t="str">
        <f aca="false">IFERROR(INDEX('18. Premier'!$A:$B,MATCH($A1867,'18. Premier'!$A:$A,0),2),"")</f>
        <v/>
      </c>
      <c r="X1867" s="6" t="str">
        <f aca="false">IFERROR(INDEX('19. Dacam'!$A:$B,MATCH($A1867,'19. Dacam'!$A:$A,0),2),"")</f>
        <v/>
      </c>
      <c r="Y1867" s="6" t="str">
        <f aca="false">IFERROR(INDEX('20. Proveedor'!$A:$B,MATCH($A1867,'20. Proveedor'!$A:$A,0),2),"")</f>
        <v/>
      </c>
      <c r="Z1867" s="6" t="str">
        <f aca="false">IFERROR(INDEX('21. Saphirus'!$A:$B,MATCH($A1867,'21. Saphirus'!$A:$A,0),2),"")</f>
        <v/>
      </c>
      <c r="XFC1867" s="7"/>
      <c r="XFD1867" s="7"/>
    </row>
    <row r="1868" customFormat="false" ht="13.8" hidden="false" customHeight="false" outlineLevel="0" collapsed="false">
      <c r="A1868" s="5" t="s">
        <v>1905</v>
      </c>
      <c r="B1868" s="5" t="n">
        <v>1905996</v>
      </c>
      <c r="C1868" s="5" t="s">
        <v>123</v>
      </c>
      <c r="D1868" s="6" t="str">
        <f aca="false">IFERROR(INDEX('1. Benavídez'!$A:$B,MATCH($A1868,'1. Benavídez'!$A:$A,0),2),"")</f>
        <v/>
      </c>
      <c r="E1868" s="6" t="str">
        <f aca="false">IFERROR(INDEX('2. Gallo'!$B:$D,MATCH($A1868,'2. Gallo'!$B:$B,0),3),"")</f>
        <v/>
      </c>
      <c r="F1868" s="6" t="str">
        <f aca="false">IFERROR(INDEX('3. Anea'!$B:$D,MATCH($A1868,'3. Anea'!$B:$B,0),2),"")</f>
        <v/>
      </c>
      <c r="G1868" s="6" t="str">
        <f aca="false">IFERROR(INDEX('4. Pilar'!$A:$C,MATCH($A1868,'4. Pilar'!$A:$A,0),2),"")</f>
        <v/>
      </c>
      <c r="H1868" s="6" t="str">
        <f aca="false">IFERROR(INDEX('5. Tortuguitas'!$B:$D,MATCH($A1868,'5. Tortuguitas'!$B:$B,0),2),"")</f>
        <v/>
      </c>
      <c r="I1868" s="6" t="str">
        <f aca="false">IFERROR(INDEX('6. Del Viso'!$A:$B,MATCH($A1868,'6. Del Viso'!$A:$A,0),3),"")</f>
        <v/>
      </c>
      <c r="J1868" s="6" t="str">
        <f aca="false">IFERROR(INDEX('7. Chica Glade'!$B:$F,MATCH($A1868,'7. Chica Glade'!$B:$B,0),2),"")</f>
        <v/>
      </c>
      <c r="K1868" s="6" t="str">
        <f aca="false">IFERROR(INDEX('8. Veterinaria'!$A:$B,MATCH($A1868,'8. Veterinaria'!$A:$A,0),2),"")</f>
        <v/>
      </c>
      <c r="L1868" s="6" t="str">
        <f aca="false">IFERROR(INDEX('9. Hipocampus'!$A:$B,MATCH($A1868,'9. Hipocampus'!$A:$A,0),2),"")</f>
        <v/>
      </c>
      <c r="M1868" s="6" t="str">
        <f aca="false">IFERROR(INDEX('11. Mundo Mascotas'!$B:$D,MATCH($A1868,'11. Mundo Mascotas'!$B:$B,0),2),"")</f>
        <v/>
      </c>
      <c r="N1868" s="6" t="str">
        <f aca="false">IFERROR(INDEX('12. Yaguar'!$B:$E,MATCH($A1868,'12. Yaguar'!$B:$B,0),2),"")</f>
        <v/>
      </c>
      <c r="O1868" s="6" t="str">
        <f aca="false">IFERROR(INDEX('13. King Clor'!$A:$B,MATCH($A1868,'13. King Clor'!$A:$A,0),2),"")</f>
        <v/>
      </c>
      <c r="P1868" s="6" t="str">
        <f aca="false">IFERROR(INDEX('14. Diserquim'!$A:$B,MATCH($A1868,'14. Diserquim'!$A:$A,0),2),"")</f>
        <v/>
      </c>
      <c r="Q1868" s="6" t="str">
        <f aca="false">IFERROR(INDEX('15. Moreno'!$A:$B,MATCH($A1868,'15. Moreno'!$A:$A,0),2),"")</f>
        <v/>
      </c>
      <c r="R1868" s="6" t="str">
        <f aca="false">IFERROR(INDEX('10. Collares'!$J:$K,MATCH($A1868,'10. Collares'!$J:$J,0),2),"")</f>
        <v/>
      </c>
      <c r="S1868" s="6" t="str">
        <f aca="false">IFERROR(INDEX('13. King Clor'!$G:$H,MATCH($A1868,'13. King Clor'!$G:$G,0),2),"")</f>
        <v/>
      </c>
      <c r="T1868" s="6" t="str">
        <f aca="false">IFERROR(INDEX('10. Collares'!$A:$B,MATCH($A1868,'10. Collares'!$A:$A,0),2),"")</f>
        <v/>
      </c>
      <c r="U1868" s="6" t="str">
        <f aca="false">IFERROR(INDEX('16. Mis nietos'!$B:$C,MATCH($A1868,'16. Mis nietos'!$B:$B,0),2),"")</f>
        <v/>
      </c>
      <c r="V1868" s="6" t="str">
        <f aca="false">IFERROR(INDEX('17. Profesional Vet'!$A:$B,MATCH($A1868,'17. Profesional Vet'!$A:$A,0),2),"")</f>
        <v/>
      </c>
      <c r="W1868" s="6" t="str">
        <f aca="false">IFERROR(INDEX('18. Premier'!$A:$B,MATCH($A1868,'18. Premier'!$A:$A,0),2),"")</f>
        <v/>
      </c>
      <c r="X1868" s="6" t="str">
        <f aca="false">IFERROR(INDEX('19. Dacam'!$A:$B,MATCH($A1868,'19. Dacam'!$A:$A,0),2),"")</f>
        <v/>
      </c>
      <c r="Y1868" s="6" t="str">
        <f aca="false">IFERROR(INDEX('20. Proveedor'!$A:$B,MATCH($A1868,'20. Proveedor'!$A:$A,0),2),"")</f>
        <v/>
      </c>
      <c r="Z1868" s="6" t="str">
        <f aca="false">IFERROR(INDEX('21. Saphirus'!$A:$B,MATCH($A1868,'21. Saphirus'!$A:$A,0),2),"")</f>
        <v/>
      </c>
      <c r="XFC1868" s="7"/>
      <c r="XFD1868" s="7"/>
    </row>
    <row r="1869" customFormat="false" ht="13.8" hidden="false" customHeight="false" outlineLevel="0" collapsed="false">
      <c r="A1869" s="5" t="s">
        <v>1906</v>
      </c>
      <c r="B1869" s="5" t="n">
        <v>1905528</v>
      </c>
      <c r="C1869" s="5" t="s">
        <v>121</v>
      </c>
      <c r="D1869" s="6" t="str">
        <f aca="false">IFERROR(INDEX('1. Benavídez'!$A:$B,MATCH($A1869,'1. Benavídez'!$A:$A,0),2),"")</f>
        <v/>
      </c>
      <c r="E1869" s="6" t="str">
        <f aca="false">IFERROR(INDEX('2. Gallo'!$B:$D,MATCH($A1869,'2. Gallo'!$B:$B,0),3),"")</f>
        <v/>
      </c>
      <c r="F1869" s="6" t="str">
        <f aca="false">IFERROR(INDEX('3. Anea'!$B:$D,MATCH($A1869,'3. Anea'!$B:$B,0),2),"")</f>
        <v/>
      </c>
      <c r="G1869" s="6" t="str">
        <f aca="false">IFERROR(INDEX('4. Pilar'!$A:$C,MATCH($A1869,'4. Pilar'!$A:$A,0),2),"")</f>
        <v/>
      </c>
      <c r="H1869" s="6" t="str">
        <f aca="false">IFERROR(INDEX('5. Tortuguitas'!$B:$D,MATCH($A1869,'5. Tortuguitas'!$B:$B,0),2),"")</f>
        <v/>
      </c>
      <c r="I1869" s="6" t="str">
        <f aca="false">IFERROR(INDEX('6. Del Viso'!$A:$B,MATCH($A1869,'6. Del Viso'!$A:$A,0),3),"")</f>
        <v/>
      </c>
      <c r="J1869" s="6" t="str">
        <f aca="false">IFERROR(INDEX('7. Chica Glade'!$B:$F,MATCH($A1869,'7. Chica Glade'!$B:$B,0),2),"")</f>
        <v/>
      </c>
      <c r="K1869" s="6" t="str">
        <f aca="false">IFERROR(INDEX('8. Veterinaria'!$A:$B,MATCH($A1869,'8. Veterinaria'!$A:$A,0),2),"")</f>
        <v/>
      </c>
      <c r="L1869" s="6" t="str">
        <f aca="false">IFERROR(INDEX('9. Hipocampus'!$A:$B,MATCH($A1869,'9. Hipocampus'!$A:$A,0),2),"")</f>
        <v/>
      </c>
      <c r="M1869" s="6" t="str">
        <f aca="false">IFERROR(INDEX('11. Mundo Mascotas'!$B:$D,MATCH($A1869,'11. Mundo Mascotas'!$B:$B,0),2),"")</f>
        <v/>
      </c>
      <c r="N1869" s="6" t="str">
        <f aca="false">IFERROR(INDEX('12. Yaguar'!$B:$E,MATCH($A1869,'12. Yaguar'!$B:$B,0),2),"")</f>
        <v/>
      </c>
      <c r="O1869" s="6" t="str">
        <f aca="false">IFERROR(INDEX('13. King Clor'!$A:$B,MATCH($A1869,'13. King Clor'!$A:$A,0),2),"")</f>
        <v/>
      </c>
      <c r="P1869" s="6" t="str">
        <f aca="false">IFERROR(INDEX('14. Diserquim'!$A:$B,MATCH($A1869,'14. Diserquim'!$A:$A,0),2),"")</f>
        <v/>
      </c>
      <c r="Q1869" s="6" t="n">
        <f aca="false">IFERROR(INDEX('15. Moreno'!$A:$B,MATCH($A1869,'15. Moreno'!$A:$A,0),2),"")</f>
        <v>3100</v>
      </c>
      <c r="R1869" s="6" t="str">
        <f aca="false">IFERROR(INDEX('10. Collares'!$J:$K,MATCH($A1869,'10. Collares'!$J:$J,0),2),"")</f>
        <v/>
      </c>
      <c r="S1869" s="6" t="str">
        <f aca="false">IFERROR(INDEX('13. King Clor'!$G:$H,MATCH($A1869,'13. King Clor'!$G:$G,0),2),"")</f>
        <v/>
      </c>
      <c r="T1869" s="6" t="str">
        <f aca="false">IFERROR(INDEX('10. Collares'!$A:$B,MATCH($A1869,'10. Collares'!$A:$A,0),2),"")</f>
        <v/>
      </c>
      <c r="U1869" s="6" t="str">
        <f aca="false">IFERROR(INDEX('16. Mis nietos'!$B:$C,MATCH($A1869,'16. Mis nietos'!$B:$B,0),2),"")</f>
        <v/>
      </c>
      <c r="V1869" s="6" t="str">
        <f aca="false">IFERROR(INDEX('17. Profesional Vet'!$A:$B,MATCH($A1869,'17. Profesional Vet'!$A:$A,0),2),"")</f>
        <v/>
      </c>
      <c r="W1869" s="6" t="str">
        <f aca="false">IFERROR(INDEX('18. Premier'!$A:$B,MATCH($A1869,'18. Premier'!$A:$A,0),2),"")</f>
        <v/>
      </c>
      <c r="X1869" s="6" t="str">
        <f aca="false">IFERROR(INDEX('19. Dacam'!$A:$B,MATCH($A1869,'19. Dacam'!$A:$A,0),2),"")</f>
        <v/>
      </c>
      <c r="Y1869" s="6" t="str">
        <f aca="false">IFERROR(INDEX('20. Proveedor'!$A:$B,MATCH($A1869,'20. Proveedor'!$A:$A,0),2),"")</f>
        <v/>
      </c>
      <c r="Z1869" s="6" t="str">
        <f aca="false">IFERROR(INDEX('21. Saphirus'!$A:$B,MATCH($A1869,'21. Saphirus'!$A:$A,0),2),"")</f>
        <v/>
      </c>
      <c r="XFC1869" s="7"/>
      <c r="XFD1869" s="7"/>
    </row>
    <row r="1870" customFormat="false" ht="13.8" hidden="false" customHeight="false" outlineLevel="0" collapsed="false">
      <c r="A1870" s="5" t="s">
        <v>1907</v>
      </c>
      <c r="B1870" s="5" t="n">
        <v>1905529</v>
      </c>
      <c r="C1870" s="5" t="s">
        <v>121</v>
      </c>
      <c r="D1870" s="6" t="str">
        <f aca="false">IFERROR(INDEX('1. Benavídez'!$A:$B,MATCH($A1870,'1. Benavídez'!$A:$A,0),2),"")</f>
        <v/>
      </c>
      <c r="E1870" s="6" t="str">
        <f aca="false">IFERROR(INDEX('2. Gallo'!$B:$D,MATCH($A1870,'2. Gallo'!$B:$B,0),3),"")</f>
        <v/>
      </c>
      <c r="F1870" s="6" t="str">
        <f aca="false">IFERROR(INDEX('3. Anea'!$B:$D,MATCH($A1870,'3. Anea'!$B:$B,0),2),"")</f>
        <v/>
      </c>
      <c r="G1870" s="6" t="str">
        <f aca="false">IFERROR(INDEX('4. Pilar'!$A:$C,MATCH($A1870,'4. Pilar'!$A:$A,0),2),"")</f>
        <v/>
      </c>
      <c r="H1870" s="6" t="str">
        <f aca="false">IFERROR(INDEX('5. Tortuguitas'!$B:$D,MATCH($A1870,'5. Tortuguitas'!$B:$B,0),2),"")</f>
        <v/>
      </c>
      <c r="I1870" s="6" t="str">
        <f aca="false">IFERROR(INDEX('6. Del Viso'!$A:$B,MATCH($A1870,'6. Del Viso'!$A:$A,0),3),"")</f>
        <v/>
      </c>
      <c r="J1870" s="6" t="str">
        <f aca="false">IFERROR(INDEX('7. Chica Glade'!$B:$F,MATCH($A1870,'7. Chica Glade'!$B:$B,0),2),"")</f>
        <v/>
      </c>
      <c r="K1870" s="6" t="str">
        <f aca="false">IFERROR(INDEX('8. Veterinaria'!$A:$B,MATCH($A1870,'8. Veterinaria'!$A:$A,0),2),"")</f>
        <v/>
      </c>
      <c r="L1870" s="6" t="str">
        <f aca="false">IFERROR(INDEX('9. Hipocampus'!$A:$B,MATCH($A1870,'9. Hipocampus'!$A:$A,0),2),"")</f>
        <v/>
      </c>
      <c r="M1870" s="6" t="str">
        <f aca="false">IFERROR(INDEX('11. Mundo Mascotas'!$B:$D,MATCH($A1870,'11. Mundo Mascotas'!$B:$B,0),2),"")</f>
        <v/>
      </c>
      <c r="N1870" s="6" t="str">
        <f aca="false">IFERROR(INDEX('12. Yaguar'!$B:$E,MATCH($A1870,'12. Yaguar'!$B:$B,0),2),"")</f>
        <v/>
      </c>
      <c r="O1870" s="6" t="str">
        <f aca="false">IFERROR(INDEX('13. King Clor'!$A:$B,MATCH($A1870,'13. King Clor'!$A:$A,0),2),"")</f>
        <v/>
      </c>
      <c r="P1870" s="6" t="str">
        <f aca="false">IFERROR(INDEX('14. Diserquim'!$A:$B,MATCH($A1870,'14. Diserquim'!$A:$A,0),2),"")</f>
        <v/>
      </c>
      <c r="Q1870" s="6" t="str">
        <f aca="false">IFERROR(INDEX('15. Moreno'!$A:$B,MATCH($A1870,'15. Moreno'!$A:$A,0),2),"")</f>
        <v/>
      </c>
      <c r="R1870" s="6" t="str">
        <f aca="false">IFERROR(INDEX('10. Collares'!$J:$K,MATCH($A1870,'10. Collares'!$J:$J,0),2),"")</f>
        <v/>
      </c>
      <c r="S1870" s="6" t="str">
        <f aca="false">IFERROR(INDEX('13. King Clor'!$G:$H,MATCH($A1870,'13. King Clor'!$G:$G,0),2),"")</f>
        <v/>
      </c>
      <c r="T1870" s="6" t="str">
        <f aca="false">IFERROR(INDEX('10. Collares'!$A:$B,MATCH($A1870,'10. Collares'!$A:$A,0),2),"")</f>
        <v/>
      </c>
      <c r="U1870" s="6" t="str">
        <f aca="false">IFERROR(INDEX('16. Mis nietos'!$B:$C,MATCH($A1870,'16. Mis nietos'!$B:$B,0),2),"")</f>
        <v/>
      </c>
      <c r="V1870" s="6" t="str">
        <f aca="false">IFERROR(INDEX('17. Profesional Vet'!$A:$B,MATCH($A1870,'17. Profesional Vet'!$A:$A,0),2),"")</f>
        <v/>
      </c>
      <c r="W1870" s="6" t="str">
        <f aca="false">IFERROR(INDEX('18. Premier'!$A:$B,MATCH($A1870,'18. Premier'!$A:$A,0),2),"")</f>
        <v/>
      </c>
      <c r="X1870" s="6" t="str">
        <f aca="false">IFERROR(INDEX('19. Dacam'!$A:$B,MATCH($A1870,'19. Dacam'!$A:$A,0),2),"")</f>
        <v/>
      </c>
      <c r="Y1870" s="6" t="str">
        <f aca="false">IFERROR(INDEX('20. Proveedor'!$A:$B,MATCH($A1870,'20. Proveedor'!$A:$A,0),2),"")</f>
        <v/>
      </c>
      <c r="Z1870" s="6" t="str">
        <f aca="false">IFERROR(INDEX('21. Saphirus'!$A:$B,MATCH($A1870,'21. Saphirus'!$A:$A,0),2),"")</f>
        <v/>
      </c>
      <c r="XFC1870" s="7"/>
      <c r="XFD1870" s="7"/>
    </row>
    <row r="1871" customFormat="false" ht="13.8" hidden="false" customHeight="false" outlineLevel="0" collapsed="false">
      <c r="A1871" s="5" t="s">
        <v>1908</v>
      </c>
      <c r="B1871" s="5" t="n">
        <v>1905995</v>
      </c>
      <c r="C1871" s="5" t="s">
        <v>123</v>
      </c>
      <c r="D1871" s="6" t="str">
        <f aca="false">IFERROR(INDEX('1. Benavídez'!$A:$B,MATCH($A1871,'1. Benavídez'!$A:$A,0),2),"")</f>
        <v/>
      </c>
      <c r="E1871" s="6" t="str">
        <f aca="false">IFERROR(INDEX('2. Gallo'!$B:$D,MATCH($A1871,'2. Gallo'!$B:$B,0),3),"")</f>
        <v/>
      </c>
      <c r="F1871" s="6" t="str">
        <f aca="false">IFERROR(INDEX('3. Anea'!$B:$D,MATCH($A1871,'3. Anea'!$B:$B,0),2),"")</f>
        <v/>
      </c>
      <c r="G1871" s="6" t="str">
        <f aca="false">IFERROR(INDEX('4. Pilar'!$A:$C,MATCH($A1871,'4. Pilar'!$A:$A,0),2),"")</f>
        <v/>
      </c>
      <c r="H1871" s="6" t="str">
        <f aca="false">IFERROR(INDEX('5. Tortuguitas'!$B:$D,MATCH($A1871,'5. Tortuguitas'!$B:$B,0),2),"")</f>
        <v/>
      </c>
      <c r="I1871" s="6" t="str">
        <f aca="false">IFERROR(INDEX('6. Del Viso'!$A:$B,MATCH($A1871,'6. Del Viso'!$A:$A,0),3),"")</f>
        <v/>
      </c>
      <c r="J1871" s="6" t="str">
        <f aca="false">IFERROR(INDEX('7. Chica Glade'!$B:$F,MATCH($A1871,'7. Chica Glade'!$B:$B,0),2),"")</f>
        <v/>
      </c>
      <c r="K1871" s="6" t="str">
        <f aca="false">IFERROR(INDEX('8. Veterinaria'!$A:$B,MATCH($A1871,'8. Veterinaria'!$A:$A,0),2),"")</f>
        <v/>
      </c>
      <c r="L1871" s="6" t="str">
        <f aca="false">IFERROR(INDEX('9. Hipocampus'!$A:$B,MATCH($A1871,'9. Hipocampus'!$A:$A,0),2),"")</f>
        <v/>
      </c>
      <c r="M1871" s="6" t="str">
        <f aca="false">IFERROR(INDEX('11. Mundo Mascotas'!$B:$D,MATCH($A1871,'11. Mundo Mascotas'!$B:$B,0),2),"")</f>
        <v/>
      </c>
      <c r="N1871" s="6" t="str">
        <f aca="false">IFERROR(INDEX('12. Yaguar'!$B:$E,MATCH($A1871,'12. Yaguar'!$B:$B,0),2),"")</f>
        <v/>
      </c>
      <c r="O1871" s="6" t="str">
        <f aca="false">IFERROR(INDEX('13. King Clor'!$A:$B,MATCH($A1871,'13. King Clor'!$A:$A,0),2),"")</f>
        <v/>
      </c>
      <c r="P1871" s="6" t="str">
        <f aca="false">IFERROR(INDEX('14. Diserquim'!$A:$B,MATCH($A1871,'14. Diserquim'!$A:$A,0),2),"")</f>
        <v/>
      </c>
      <c r="Q1871" s="6" t="str">
        <f aca="false">IFERROR(INDEX('15. Moreno'!$A:$B,MATCH($A1871,'15. Moreno'!$A:$A,0),2),"")</f>
        <v/>
      </c>
      <c r="R1871" s="6" t="str">
        <f aca="false">IFERROR(INDEX('10. Collares'!$J:$K,MATCH($A1871,'10. Collares'!$J:$J,0),2),"")</f>
        <v/>
      </c>
      <c r="S1871" s="6" t="str">
        <f aca="false">IFERROR(INDEX('13. King Clor'!$G:$H,MATCH($A1871,'13. King Clor'!$G:$G,0),2),"")</f>
        <v/>
      </c>
      <c r="T1871" s="6" t="str">
        <f aca="false">IFERROR(INDEX('10. Collares'!$A:$B,MATCH($A1871,'10. Collares'!$A:$A,0),2),"")</f>
        <v/>
      </c>
      <c r="U1871" s="6" t="str">
        <f aca="false">IFERROR(INDEX('16. Mis nietos'!$B:$C,MATCH($A1871,'16. Mis nietos'!$B:$B,0),2),"")</f>
        <v/>
      </c>
      <c r="V1871" s="6" t="str">
        <f aca="false">IFERROR(INDEX('17. Profesional Vet'!$A:$B,MATCH($A1871,'17. Profesional Vet'!$A:$A,0),2),"")</f>
        <v/>
      </c>
      <c r="W1871" s="6" t="str">
        <f aca="false">IFERROR(INDEX('18. Premier'!$A:$B,MATCH($A1871,'18. Premier'!$A:$A,0),2),"")</f>
        <v/>
      </c>
      <c r="X1871" s="6" t="str">
        <f aca="false">IFERROR(INDEX('19. Dacam'!$A:$B,MATCH($A1871,'19. Dacam'!$A:$A,0),2),"")</f>
        <v/>
      </c>
      <c r="Y1871" s="6" t="str">
        <f aca="false">IFERROR(INDEX('20. Proveedor'!$A:$B,MATCH($A1871,'20. Proveedor'!$A:$A,0),2),"")</f>
        <v/>
      </c>
      <c r="Z1871" s="6" t="str">
        <f aca="false">IFERROR(INDEX('21. Saphirus'!$A:$B,MATCH($A1871,'21. Saphirus'!$A:$A,0),2),"")</f>
        <v/>
      </c>
      <c r="XFC1871" s="7"/>
      <c r="XFD1871" s="7"/>
    </row>
    <row r="1872" customFormat="false" ht="13.8" hidden="false" customHeight="false" outlineLevel="0" collapsed="false">
      <c r="A1872" s="5" t="s">
        <v>1909</v>
      </c>
      <c r="B1872" s="5" t="n">
        <v>1905432</v>
      </c>
      <c r="C1872" s="5" t="s">
        <v>33</v>
      </c>
      <c r="D1872" s="6" t="str">
        <f aca="false">IFERROR(INDEX('1. Benavídez'!$A:$B,MATCH($A1872,'1. Benavídez'!$A:$A,0),2),"")</f>
        <v/>
      </c>
      <c r="E1872" s="6" t="str">
        <f aca="false">IFERROR(INDEX('2. Gallo'!$B:$D,MATCH($A1872,'2. Gallo'!$B:$B,0),3),"")</f>
        <v/>
      </c>
      <c r="F1872" s="6" t="str">
        <f aca="false">IFERROR(INDEX('3. Anea'!$B:$D,MATCH($A1872,'3. Anea'!$B:$B,0),2),"")</f>
        <v/>
      </c>
      <c r="G1872" s="6" t="str">
        <f aca="false">IFERROR(INDEX('4. Pilar'!$A:$C,MATCH($A1872,'4. Pilar'!$A:$A,0),2),"")</f>
        <v/>
      </c>
      <c r="H1872" s="6" t="str">
        <f aca="false">IFERROR(INDEX('5. Tortuguitas'!$B:$D,MATCH($A1872,'5. Tortuguitas'!$B:$B,0),2),"")</f>
        <v/>
      </c>
      <c r="I1872" s="6" t="str">
        <f aca="false">IFERROR(INDEX('6. Del Viso'!$A:$B,MATCH($A1872,'6. Del Viso'!$A:$A,0),3),"")</f>
        <v/>
      </c>
      <c r="J1872" s="6" t="str">
        <f aca="false">IFERROR(INDEX('7. Chica Glade'!$B:$F,MATCH($A1872,'7. Chica Glade'!$B:$B,0),2),"")</f>
        <v/>
      </c>
      <c r="K1872" s="6" t="str">
        <f aca="false">IFERROR(INDEX('8. Veterinaria'!$A:$B,MATCH($A1872,'8. Veterinaria'!$A:$A,0),2),"")</f>
        <v/>
      </c>
      <c r="L1872" s="6" t="str">
        <f aca="false">IFERROR(INDEX('9. Hipocampus'!$A:$B,MATCH($A1872,'9. Hipocampus'!$A:$A,0),2),"")</f>
        <v/>
      </c>
      <c r="M1872" s="6" t="str">
        <f aca="false">IFERROR(INDEX('11. Mundo Mascotas'!$B:$D,MATCH($A1872,'11. Mundo Mascotas'!$B:$B,0),2),"")</f>
        <v/>
      </c>
      <c r="N1872" s="6" t="str">
        <f aca="false">IFERROR(INDEX('12. Yaguar'!$B:$E,MATCH($A1872,'12. Yaguar'!$B:$B,0),2),"")</f>
        <v/>
      </c>
      <c r="O1872" s="6" t="str">
        <f aca="false">IFERROR(INDEX('13. King Clor'!$A:$B,MATCH($A1872,'13. King Clor'!$A:$A,0),2),"")</f>
        <v/>
      </c>
      <c r="P1872" s="6" t="str">
        <f aca="false">IFERROR(INDEX('14. Diserquim'!$A:$B,MATCH($A1872,'14. Diserquim'!$A:$A,0),2),"")</f>
        <v/>
      </c>
      <c r="Q1872" s="6" t="str">
        <f aca="false">IFERROR(INDEX('15. Moreno'!$A:$B,MATCH($A1872,'15. Moreno'!$A:$A,0),2),"")</f>
        <v/>
      </c>
      <c r="R1872" s="6" t="str">
        <f aca="false">IFERROR(INDEX('10. Collares'!$J:$K,MATCH($A1872,'10. Collares'!$J:$J,0),2),"")</f>
        <v/>
      </c>
      <c r="S1872" s="6" t="str">
        <f aca="false">IFERROR(INDEX('13. King Clor'!$G:$H,MATCH($A1872,'13. King Clor'!$G:$G,0),2),"")</f>
        <v/>
      </c>
      <c r="T1872" s="6" t="str">
        <f aca="false">IFERROR(INDEX('10. Collares'!$A:$B,MATCH($A1872,'10. Collares'!$A:$A,0),2),"")</f>
        <v/>
      </c>
      <c r="U1872" s="6" t="str">
        <f aca="false">IFERROR(INDEX('16. Mis nietos'!$B:$C,MATCH($A1872,'16. Mis nietos'!$B:$B,0),2),"")</f>
        <v/>
      </c>
      <c r="V1872" s="6" t="str">
        <f aca="false">IFERROR(INDEX('17. Profesional Vet'!$A:$B,MATCH($A1872,'17. Profesional Vet'!$A:$A,0),2),"")</f>
        <v/>
      </c>
      <c r="W1872" s="6" t="str">
        <f aca="false">IFERROR(INDEX('18. Premier'!$A:$B,MATCH($A1872,'18. Premier'!$A:$A,0),2),"")</f>
        <v/>
      </c>
      <c r="X1872" s="6" t="str">
        <f aca="false">IFERROR(INDEX('19. Dacam'!$A:$B,MATCH($A1872,'19. Dacam'!$A:$A,0),2),"")</f>
        <v/>
      </c>
      <c r="Y1872" s="6" t="str">
        <f aca="false">IFERROR(INDEX('20. Proveedor'!$A:$B,MATCH($A1872,'20. Proveedor'!$A:$A,0),2),"")</f>
        <v/>
      </c>
      <c r="Z1872" s="6" t="str">
        <f aca="false">IFERROR(INDEX('21. Saphirus'!$A:$B,MATCH($A1872,'21. Saphirus'!$A:$A,0),2),"")</f>
        <v/>
      </c>
      <c r="XFC1872" s="7"/>
      <c r="XFD1872" s="7"/>
    </row>
    <row r="1873" customFormat="false" ht="13.8" hidden="false" customHeight="false" outlineLevel="0" collapsed="false">
      <c r="A1873" s="5" t="s">
        <v>1910</v>
      </c>
      <c r="B1873" s="5" t="n">
        <v>1905434</v>
      </c>
      <c r="C1873" s="5" t="s">
        <v>33</v>
      </c>
      <c r="D1873" s="6" t="str">
        <f aca="false">IFERROR(INDEX('1. Benavídez'!$A:$B,MATCH($A1873,'1. Benavídez'!$A:$A,0),2),"")</f>
        <v/>
      </c>
      <c r="E1873" s="6" t="str">
        <f aca="false">IFERROR(INDEX('2. Gallo'!$B:$D,MATCH($A1873,'2. Gallo'!$B:$B,0),3),"")</f>
        <v/>
      </c>
      <c r="F1873" s="6" t="str">
        <f aca="false">IFERROR(INDEX('3. Anea'!$B:$D,MATCH($A1873,'3. Anea'!$B:$B,0),2),"")</f>
        <v/>
      </c>
      <c r="G1873" s="6" t="str">
        <f aca="false">IFERROR(INDEX('4. Pilar'!$A:$C,MATCH($A1873,'4. Pilar'!$A:$A,0),2),"")</f>
        <v/>
      </c>
      <c r="H1873" s="6" t="str">
        <f aca="false">IFERROR(INDEX('5. Tortuguitas'!$B:$D,MATCH($A1873,'5. Tortuguitas'!$B:$B,0),2),"")</f>
        <v/>
      </c>
      <c r="I1873" s="6" t="str">
        <f aca="false">IFERROR(INDEX('6. Del Viso'!$A:$B,MATCH($A1873,'6. Del Viso'!$A:$A,0),3),"")</f>
        <v/>
      </c>
      <c r="J1873" s="6" t="str">
        <f aca="false">IFERROR(INDEX('7. Chica Glade'!$B:$F,MATCH($A1873,'7. Chica Glade'!$B:$B,0),2),"")</f>
        <v/>
      </c>
      <c r="K1873" s="6" t="str">
        <f aca="false">IFERROR(INDEX('8. Veterinaria'!$A:$B,MATCH($A1873,'8. Veterinaria'!$A:$A,0),2),"")</f>
        <v/>
      </c>
      <c r="L1873" s="6" t="str">
        <f aca="false">IFERROR(INDEX('9. Hipocampus'!$A:$B,MATCH($A1873,'9. Hipocampus'!$A:$A,0),2),"")</f>
        <v/>
      </c>
      <c r="M1873" s="6" t="str">
        <f aca="false">IFERROR(INDEX('11. Mundo Mascotas'!$B:$D,MATCH($A1873,'11. Mundo Mascotas'!$B:$B,0),2),"")</f>
        <v/>
      </c>
      <c r="N1873" s="6" t="str">
        <f aca="false">IFERROR(INDEX('12. Yaguar'!$B:$E,MATCH($A1873,'12. Yaguar'!$B:$B,0),2),"")</f>
        <v/>
      </c>
      <c r="O1873" s="6" t="str">
        <f aca="false">IFERROR(INDEX('13. King Clor'!$A:$B,MATCH($A1873,'13. King Clor'!$A:$A,0),2),"")</f>
        <v/>
      </c>
      <c r="P1873" s="6" t="str">
        <f aca="false">IFERROR(INDEX('14. Diserquim'!$A:$B,MATCH($A1873,'14. Diserquim'!$A:$A,0),2),"")</f>
        <v/>
      </c>
      <c r="Q1873" s="6" t="str">
        <f aca="false">IFERROR(INDEX('15. Moreno'!$A:$B,MATCH($A1873,'15. Moreno'!$A:$A,0),2),"")</f>
        <v/>
      </c>
      <c r="R1873" s="6" t="str">
        <f aca="false">IFERROR(INDEX('10. Collares'!$J:$K,MATCH($A1873,'10. Collares'!$J:$J,0),2),"")</f>
        <v/>
      </c>
      <c r="S1873" s="6" t="str">
        <f aca="false">IFERROR(INDEX('13. King Clor'!$G:$H,MATCH($A1873,'13. King Clor'!$G:$G,0),2),"")</f>
        <v/>
      </c>
      <c r="T1873" s="6" t="str">
        <f aca="false">IFERROR(INDEX('10. Collares'!$A:$B,MATCH($A1873,'10. Collares'!$A:$A,0),2),"")</f>
        <v/>
      </c>
      <c r="U1873" s="6" t="str">
        <f aca="false">IFERROR(INDEX('16. Mis nietos'!$B:$C,MATCH($A1873,'16. Mis nietos'!$B:$B,0),2),"")</f>
        <v/>
      </c>
      <c r="V1873" s="6" t="str">
        <f aca="false">IFERROR(INDEX('17. Profesional Vet'!$A:$B,MATCH($A1873,'17. Profesional Vet'!$A:$A,0),2),"")</f>
        <v/>
      </c>
      <c r="W1873" s="6" t="str">
        <f aca="false">IFERROR(INDEX('18. Premier'!$A:$B,MATCH($A1873,'18. Premier'!$A:$A,0),2),"")</f>
        <v/>
      </c>
      <c r="X1873" s="6" t="str">
        <f aca="false">IFERROR(INDEX('19. Dacam'!$A:$B,MATCH($A1873,'19. Dacam'!$A:$A,0),2),"")</f>
        <v/>
      </c>
      <c r="Y1873" s="6" t="str">
        <f aca="false">IFERROR(INDEX('20. Proveedor'!$A:$B,MATCH($A1873,'20. Proveedor'!$A:$A,0),2),"")</f>
        <v/>
      </c>
      <c r="Z1873" s="6" t="str">
        <f aca="false">IFERROR(INDEX('21. Saphirus'!$A:$B,MATCH($A1873,'21. Saphirus'!$A:$A,0),2),"")</f>
        <v/>
      </c>
      <c r="XFC1873" s="7"/>
      <c r="XFD1873" s="7"/>
    </row>
    <row r="1874" customFormat="false" ht="13.8" hidden="false" customHeight="false" outlineLevel="0" collapsed="false">
      <c r="A1874" s="5" t="s">
        <v>1911</v>
      </c>
      <c r="B1874" s="5" t="n">
        <v>1905433</v>
      </c>
      <c r="C1874" s="5" t="s">
        <v>33</v>
      </c>
      <c r="D1874" s="6" t="str">
        <f aca="false">IFERROR(INDEX('1. Benavídez'!$A:$B,MATCH($A1874,'1. Benavídez'!$A:$A,0),2),"")</f>
        <v/>
      </c>
      <c r="E1874" s="6" t="str">
        <f aca="false">IFERROR(INDEX('2. Gallo'!$B:$D,MATCH($A1874,'2. Gallo'!$B:$B,0),3),"")</f>
        <v/>
      </c>
      <c r="F1874" s="6" t="str">
        <f aca="false">IFERROR(INDEX('3. Anea'!$B:$D,MATCH($A1874,'3. Anea'!$B:$B,0),2),"")</f>
        <v/>
      </c>
      <c r="G1874" s="6" t="str">
        <f aca="false">IFERROR(INDEX('4. Pilar'!$A:$C,MATCH($A1874,'4. Pilar'!$A:$A,0),2),"")</f>
        <v/>
      </c>
      <c r="H1874" s="6" t="str">
        <f aca="false">IFERROR(INDEX('5. Tortuguitas'!$B:$D,MATCH($A1874,'5. Tortuguitas'!$B:$B,0),2),"")</f>
        <v/>
      </c>
      <c r="I1874" s="6" t="str">
        <f aca="false">IFERROR(INDEX('6. Del Viso'!$A:$B,MATCH($A1874,'6. Del Viso'!$A:$A,0),3),"")</f>
        <v/>
      </c>
      <c r="J1874" s="6" t="str">
        <f aca="false">IFERROR(INDEX('7. Chica Glade'!$B:$F,MATCH($A1874,'7. Chica Glade'!$B:$B,0),2),"")</f>
        <v/>
      </c>
      <c r="K1874" s="6" t="str">
        <f aca="false">IFERROR(INDEX('8. Veterinaria'!$A:$B,MATCH($A1874,'8. Veterinaria'!$A:$A,0),2),"")</f>
        <v/>
      </c>
      <c r="L1874" s="6" t="str">
        <f aca="false">IFERROR(INDEX('9. Hipocampus'!$A:$B,MATCH($A1874,'9. Hipocampus'!$A:$A,0),2),"")</f>
        <v/>
      </c>
      <c r="M1874" s="6" t="str">
        <f aca="false">IFERROR(INDEX('11. Mundo Mascotas'!$B:$D,MATCH($A1874,'11. Mundo Mascotas'!$B:$B,0),2),"")</f>
        <v/>
      </c>
      <c r="N1874" s="6" t="str">
        <f aca="false">IFERROR(INDEX('12. Yaguar'!$B:$E,MATCH($A1874,'12. Yaguar'!$B:$B,0),2),"")</f>
        <v/>
      </c>
      <c r="O1874" s="6" t="str">
        <f aca="false">IFERROR(INDEX('13. King Clor'!$A:$B,MATCH($A1874,'13. King Clor'!$A:$A,0),2),"")</f>
        <v/>
      </c>
      <c r="P1874" s="6" t="str">
        <f aca="false">IFERROR(INDEX('14. Diserquim'!$A:$B,MATCH($A1874,'14. Diserquim'!$A:$A,0),2),"")</f>
        <v/>
      </c>
      <c r="Q1874" s="6" t="str">
        <f aca="false">IFERROR(INDEX('15. Moreno'!$A:$B,MATCH($A1874,'15. Moreno'!$A:$A,0),2),"")</f>
        <v/>
      </c>
      <c r="R1874" s="6" t="str">
        <f aca="false">IFERROR(INDEX('10. Collares'!$J:$K,MATCH($A1874,'10. Collares'!$J:$J,0),2),"")</f>
        <v/>
      </c>
      <c r="S1874" s="6" t="str">
        <f aca="false">IFERROR(INDEX('13. King Clor'!$G:$H,MATCH($A1874,'13. King Clor'!$G:$G,0),2),"")</f>
        <v/>
      </c>
      <c r="T1874" s="6" t="str">
        <f aca="false">IFERROR(INDEX('10. Collares'!$A:$B,MATCH($A1874,'10. Collares'!$A:$A,0),2),"")</f>
        <v/>
      </c>
      <c r="U1874" s="6" t="str">
        <f aca="false">IFERROR(INDEX('16. Mis nietos'!$B:$C,MATCH($A1874,'16. Mis nietos'!$B:$B,0),2),"")</f>
        <v/>
      </c>
      <c r="V1874" s="6" t="str">
        <f aca="false">IFERROR(INDEX('17. Profesional Vet'!$A:$B,MATCH($A1874,'17. Profesional Vet'!$A:$A,0),2),"")</f>
        <v/>
      </c>
      <c r="W1874" s="6" t="str">
        <f aca="false">IFERROR(INDEX('18. Premier'!$A:$B,MATCH($A1874,'18. Premier'!$A:$A,0),2),"")</f>
        <v/>
      </c>
      <c r="X1874" s="6" t="str">
        <f aca="false">IFERROR(INDEX('19. Dacam'!$A:$B,MATCH($A1874,'19. Dacam'!$A:$A,0),2),"")</f>
        <v/>
      </c>
      <c r="Y1874" s="6" t="str">
        <f aca="false">IFERROR(INDEX('20. Proveedor'!$A:$B,MATCH($A1874,'20. Proveedor'!$A:$A,0),2),"")</f>
        <v/>
      </c>
      <c r="Z1874" s="6" t="str">
        <f aca="false">IFERROR(INDEX('21. Saphirus'!$A:$B,MATCH($A1874,'21. Saphirus'!$A:$A,0),2),"")</f>
        <v/>
      </c>
      <c r="XFC1874" s="7"/>
      <c r="XFD1874" s="7"/>
    </row>
    <row r="1875" customFormat="false" ht="13.8" hidden="false" customHeight="false" outlineLevel="0" collapsed="false">
      <c r="A1875" s="5" t="s">
        <v>1912</v>
      </c>
      <c r="B1875" s="5" t="n">
        <v>1905933</v>
      </c>
      <c r="C1875" s="5" t="s">
        <v>33</v>
      </c>
      <c r="D1875" s="6" t="str">
        <f aca="false">IFERROR(INDEX('1. Benavídez'!$A:$B,MATCH($A1875,'1. Benavídez'!$A:$A,0),2),"")</f>
        <v/>
      </c>
      <c r="E1875" s="6" t="str">
        <f aca="false">IFERROR(INDEX('2. Gallo'!$B:$D,MATCH($A1875,'2. Gallo'!$B:$B,0),3),"")</f>
        <v/>
      </c>
      <c r="F1875" s="6" t="str">
        <f aca="false">IFERROR(INDEX('3. Anea'!$B:$D,MATCH($A1875,'3. Anea'!$B:$B,0),2),"")</f>
        <v/>
      </c>
      <c r="G1875" s="6" t="str">
        <f aca="false">IFERROR(INDEX('4. Pilar'!$A:$C,MATCH($A1875,'4. Pilar'!$A:$A,0),2),"")</f>
        <v/>
      </c>
      <c r="H1875" s="6" t="str">
        <f aca="false">IFERROR(INDEX('5. Tortuguitas'!$B:$D,MATCH($A1875,'5. Tortuguitas'!$B:$B,0),2),"")</f>
        <v/>
      </c>
      <c r="I1875" s="6" t="str">
        <f aca="false">IFERROR(INDEX('6. Del Viso'!$A:$B,MATCH($A1875,'6. Del Viso'!$A:$A,0),3),"")</f>
        <v/>
      </c>
      <c r="J1875" s="6" t="str">
        <f aca="false">IFERROR(INDEX('7. Chica Glade'!$B:$F,MATCH($A1875,'7. Chica Glade'!$B:$B,0),2),"")</f>
        <v/>
      </c>
      <c r="K1875" s="6" t="str">
        <f aca="false">IFERROR(INDEX('8. Veterinaria'!$A:$B,MATCH($A1875,'8. Veterinaria'!$A:$A,0),2),"")</f>
        <v/>
      </c>
      <c r="L1875" s="6" t="str">
        <f aca="false">IFERROR(INDEX('9. Hipocampus'!$A:$B,MATCH($A1875,'9. Hipocampus'!$A:$A,0),2),"")</f>
        <v/>
      </c>
      <c r="M1875" s="6" t="str">
        <f aca="false">IFERROR(INDEX('11. Mundo Mascotas'!$B:$D,MATCH($A1875,'11. Mundo Mascotas'!$B:$B,0),2),"")</f>
        <v/>
      </c>
      <c r="N1875" s="6" t="str">
        <f aca="false">IFERROR(INDEX('12. Yaguar'!$B:$E,MATCH($A1875,'12. Yaguar'!$B:$B,0),2),"")</f>
        <v/>
      </c>
      <c r="O1875" s="6" t="str">
        <f aca="false">IFERROR(INDEX('13. King Clor'!$A:$B,MATCH($A1875,'13. King Clor'!$A:$A,0),2),"")</f>
        <v/>
      </c>
      <c r="P1875" s="6" t="str">
        <f aca="false">IFERROR(INDEX('14. Diserquim'!$A:$B,MATCH($A1875,'14. Diserquim'!$A:$A,0),2),"")</f>
        <v/>
      </c>
      <c r="Q1875" s="6" t="str">
        <f aca="false">IFERROR(INDEX('15. Moreno'!$A:$B,MATCH($A1875,'15. Moreno'!$A:$A,0),2),"")</f>
        <v/>
      </c>
      <c r="R1875" s="6" t="str">
        <f aca="false">IFERROR(INDEX('10. Collares'!$J:$K,MATCH($A1875,'10. Collares'!$J:$J,0),2),"")</f>
        <v/>
      </c>
      <c r="S1875" s="6" t="str">
        <f aca="false">IFERROR(INDEX('13. King Clor'!$G:$H,MATCH($A1875,'13. King Clor'!$G:$G,0),2),"")</f>
        <v/>
      </c>
      <c r="T1875" s="6" t="str">
        <f aca="false">IFERROR(INDEX('10. Collares'!$A:$B,MATCH($A1875,'10. Collares'!$A:$A,0),2),"")</f>
        <v/>
      </c>
      <c r="U1875" s="6" t="str">
        <f aca="false">IFERROR(INDEX('16. Mis nietos'!$B:$C,MATCH($A1875,'16. Mis nietos'!$B:$B,0),2),"")</f>
        <v/>
      </c>
      <c r="V1875" s="6" t="str">
        <f aca="false">IFERROR(INDEX('17. Profesional Vet'!$A:$B,MATCH($A1875,'17. Profesional Vet'!$A:$A,0),2),"")</f>
        <v/>
      </c>
      <c r="W1875" s="6" t="str">
        <f aca="false">IFERROR(INDEX('18. Premier'!$A:$B,MATCH($A1875,'18. Premier'!$A:$A,0),2),"")</f>
        <v/>
      </c>
      <c r="X1875" s="6" t="str">
        <f aca="false">IFERROR(INDEX('19. Dacam'!$A:$B,MATCH($A1875,'19. Dacam'!$A:$A,0),2),"")</f>
        <v/>
      </c>
      <c r="Y1875" s="6" t="str">
        <f aca="false">IFERROR(INDEX('20. Proveedor'!$A:$B,MATCH($A1875,'20. Proveedor'!$A:$A,0),2),"")</f>
        <v/>
      </c>
      <c r="Z1875" s="6" t="str">
        <f aca="false">IFERROR(INDEX('21. Saphirus'!$A:$B,MATCH($A1875,'21. Saphirus'!$A:$A,0),2),"")</f>
        <v/>
      </c>
      <c r="XFC1875" s="7"/>
      <c r="XFD1875" s="7"/>
    </row>
    <row r="1876" customFormat="false" ht="13.8" hidden="false" customHeight="false" outlineLevel="0" collapsed="false">
      <c r="A1876" s="5" t="s">
        <v>1913</v>
      </c>
      <c r="B1876" s="5" t="n">
        <v>1905933</v>
      </c>
      <c r="C1876" s="5" t="s">
        <v>33</v>
      </c>
      <c r="D1876" s="6" t="str">
        <f aca="false">IFERROR(INDEX('1. Benavídez'!$A:$B,MATCH($A1876,'1. Benavídez'!$A:$A,0),2),"")</f>
        <v/>
      </c>
      <c r="E1876" s="6" t="str">
        <f aca="false">IFERROR(INDEX('2. Gallo'!$B:$D,MATCH($A1876,'2. Gallo'!$B:$B,0),3),"")</f>
        <v/>
      </c>
      <c r="F1876" s="6" t="str">
        <f aca="false">IFERROR(INDEX('3. Anea'!$B:$D,MATCH($A1876,'3. Anea'!$B:$B,0),2),"")</f>
        <v/>
      </c>
      <c r="G1876" s="6" t="str">
        <f aca="false">IFERROR(INDEX('4. Pilar'!$A:$C,MATCH($A1876,'4. Pilar'!$A:$A,0),2),"")</f>
        <v/>
      </c>
      <c r="H1876" s="6" t="str">
        <f aca="false">IFERROR(INDEX('5. Tortuguitas'!$B:$D,MATCH($A1876,'5. Tortuguitas'!$B:$B,0),2),"")</f>
        <v/>
      </c>
      <c r="I1876" s="6" t="str">
        <f aca="false">IFERROR(INDEX('6. Del Viso'!$A:$B,MATCH($A1876,'6. Del Viso'!$A:$A,0),3),"")</f>
        <v/>
      </c>
      <c r="J1876" s="6" t="str">
        <f aca="false">IFERROR(INDEX('7. Chica Glade'!$B:$F,MATCH($A1876,'7. Chica Glade'!$B:$B,0),2),"")</f>
        <v/>
      </c>
      <c r="K1876" s="6" t="str">
        <f aca="false">IFERROR(INDEX('8. Veterinaria'!$A:$B,MATCH($A1876,'8. Veterinaria'!$A:$A,0),2),"")</f>
        <v/>
      </c>
      <c r="L1876" s="6" t="str">
        <f aca="false">IFERROR(INDEX('9. Hipocampus'!$A:$B,MATCH($A1876,'9. Hipocampus'!$A:$A,0),2),"")</f>
        <v/>
      </c>
      <c r="M1876" s="6" t="str">
        <f aca="false">IFERROR(INDEX('11. Mundo Mascotas'!$B:$D,MATCH($A1876,'11. Mundo Mascotas'!$B:$B,0),2),"")</f>
        <v/>
      </c>
      <c r="N1876" s="6" t="str">
        <f aca="false">IFERROR(INDEX('12. Yaguar'!$B:$E,MATCH($A1876,'12. Yaguar'!$B:$B,0),2),"")</f>
        <v/>
      </c>
      <c r="O1876" s="6" t="str">
        <f aca="false">IFERROR(INDEX('13. King Clor'!$A:$B,MATCH($A1876,'13. King Clor'!$A:$A,0),2),"")</f>
        <v/>
      </c>
      <c r="P1876" s="6" t="str">
        <f aca="false">IFERROR(INDEX('14. Diserquim'!$A:$B,MATCH($A1876,'14. Diserquim'!$A:$A,0),2),"")</f>
        <v/>
      </c>
      <c r="Q1876" s="6" t="str">
        <f aca="false">IFERROR(INDEX('15. Moreno'!$A:$B,MATCH($A1876,'15. Moreno'!$A:$A,0),2),"")</f>
        <v/>
      </c>
      <c r="R1876" s="6" t="str">
        <f aca="false">IFERROR(INDEX('10. Collares'!$J:$K,MATCH($A1876,'10. Collares'!$J:$J,0),2),"")</f>
        <v/>
      </c>
      <c r="S1876" s="6" t="str">
        <f aca="false">IFERROR(INDEX('13. King Clor'!$G:$H,MATCH($A1876,'13. King Clor'!$G:$G,0),2),"")</f>
        <v/>
      </c>
      <c r="T1876" s="6" t="str">
        <f aca="false">IFERROR(INDEX('10. Collares'!$A:$B,MATCH($A1876,'10. Collares'!$A:$A,0),2),"")</f>
        <v/>
      </c>
      <c r="U1876" s="6" t="str">
        <f aca="false">IFERROR(INDEX('16. Mis nietos'!$B:$C,MATCH($A1876,'16. Mis nietos'!$B:$B,0),2),"")</f>
        <v/>
      </c>
      <c r="V1876" s="6" t="str">
        <f aca="false">IFERROR(INDEX('17. Profesional Vet'!$A:$B,MATCH($A1876,'17. Profesional Vet'!$A:$A,0),2),"")</f>
        <v/>
      </c>
      <c r="W1876" s="6" t="str">
        <f aca="false">IFERROR(INDEX('18. Premier'!$A:$B,MATCH($A1876,'18. Premier'!$A:$A,0),2),"")</f>
        <v/>
      </c>
      <c r="X1876" s="6" t="str">
        <f aca="false">IFERROR(INDEX('19. Dacam'!$A:$B,MATCH($A1876,'19. Dacam'!$A:$A,0),2),"")</f>
        <v/>
      </c>
      <c r="Y1876" s="6" t="str">
        <f aca="false">IFERROR(INDEX('20. Proveedor'!$A:$B,MATCH($A1876,'20. Proveedor'!$A:$A,0),2),"")</f>
        <v/>
      </c>
      <c r="Z1876" s="6" t="str">
        <f aca="false">IFERROR(INDEX('21. Saphirus'!$A:$B,MATCH($A1876,'21. Saphirus'!$A:$A,0),2),"")</f>
        <v/>
      </c>
      <c r="XFC1876" s="7"/>
      <c r="XFD1876" s="7"/>
    </row>
    <row r="1877" customFormat="false" ht="13.8" hidden="false" customHeight="false" outlineLevel="0" collapsed="false">
      <c r="A1877" s="5" t="s">
        <v>1914</v>
      </c>
      <c r="B1877" s="5" t="n">
        <v>1905344</v>
      </c>
      <c r="C1877" s="5" t="s">
        <v>118</v>
      </c>
      <c r="D1877" s="6" t="str">
        <f aca="false">IFERROR(INDEX('1. Benavídez'!$A:$B,MATCH($A1877,'1. Benavídez'!$A:$A,0),2),"")</f>
        <v/>
      </c>
      <c r="E1877" s="6" t="str">
        <f aca="false">IFERROR(INDEX('2. Gallo'!$B:$D,MATCH($A1877,'2. Gallo'!$B:$B,0),3),"")</f>
        <v/>
      </c>
      <c r="F1877" s="6" t="n">
        <f aca="false">IFERROR(INDEX('3. Anea'!$B:$D,MATCH($A1877,'3. Anea'!$B:$B,0),2),"")</f>
        <v>9132</v>
      </c>
      <c r="G1877" s="6" t="str">
        <f aca="false">IFERROR(INDEX('4. Pilar'!$A:$C,MATCH($A1877,'4. Pilar'!$A:$A,0),2),"")</f>
        <v/>
      </c>
      <c r="H1877" s="6" t="n">
        <f aca="false">IFERROR(INDEX('5. Tortuguitas'!$B:$D,MATCH($A1877,'5. Tortuguitas'!$B:$B,0),2),"")</f>
        <v>8700</v>
      </c>
      <c r="I1877" s="6" t="str">
        <f aca="false">IFERROR(INDEX('6. Del Viso'!$A:$B,MATCH($A1877,'6. Del Viso'!$A:$A,0),3),"")</f>
        <v/>
      </c>
      <c r="J1877" s="6" t="str">
        <f aca="false">IFERROR(INDEX('7. Chica Glade'!$B:$F,MATCH($A1877,'7. Chica Glade'!$B:$B,0),2),"")</f>
        <v/>
      </c>
      <c r="K1877" s="6" t="str">
        <f aca="false">IFERROR(INDEX('8. Veterinaria'!$A:$B,MATCH($A1877,'8. Veterinaria'!$A:$A,0),2),"")</f>
        <v/>
      </c>
      <c r="L1877" s="6" t="n">
        <f aca="false">IFERROR(INDEX('9. Hipocampus'!$A:$B,MATCH($A1877,'9. Hipocampus'!$A:$A,0),2),"")</f>
        <v>8173</v>
      </c>
      <c r="M1877" s="6" t="n">
        <f aca="false">IFERROR(INDEX('11. Mundo Mascotas'!$B:$D,MATCH($A1877,'11. Mundo Mascotas'!$B:$B,0),2),"")</f>
        <v>8740</v>
      </c>
      <c r="N1877" s="6" t="str">
        <f aca="false">IFERROR(INDEX('12. Yaguar'!$B:$E,MATCH($A1877,'12. Yaguar'!$B:$B,0),2),"")</f>
        <v/>
      </c>
      <c r="O1877" s="6" t="str">
        <f aca="false">IFERROR(INDEX('13. King Clor'!$A:$B,MATCH($A1877,'13. King Clor'!$A:$A,0),2),"")</f>
        <v/>
      </c>
      <c r="P1877" s="6" t="str">
        <f aca="false">IFERROR(INDEX('14. Diserquim'!$A:$B,MATCH($A1877,'14. Diserquim'!$A:$A,0),2),"")</f>
        <v/>
      </c>
      <c r="Q1877" s="6" t="str">
        <f aca="false">IFERROR(INDEX('15. Moreno'!$A:$B,MATCH($A1877,'15. Moreno'!$A:$A,0),2),"")</f>
        <v/>
      </c>
      <c r="R1877" s="6" t="str">
        <f aca="false">IFERROR(INDEX('10. Collares'!$J:$K,MATCH($A1877,'10. Collares'!$J:$J,0),2),"")</f>
        <v/>
      </c>
      <c r="S1877" s="6" t="str">
        <f aca="false">IFERROR(INDEX('13. King Clor'!$G:$H,MATCH($A1877,'13. King Clor'!$G:$G,0),2),"")</f>
        <v/>
      </c>
      <c r="T1877" s="6" t="str">
        <f aca="false">IFERROR(INDEX('10. Collares'!$A:$B,MATCH($A1877,'10. Collares'!$A:$A,0),2),"")</f>
        <v/>
      </c>
      <c r="U1877" s="6" t="str">
        <f aca="false">IFERROR(INDEX('16. Mis nietos'!$B:$C,MATCH($A1877,'16. Mis nietos'!$B:$B,0),2),"")</f>
        <v/>
      </c>
      <c r="V1877" s="6" t="str">
        <f aca="false">IFERROR(INDEX('17. Profesional Vet'!$A:$B,MATCH($A1877,'17. Profesional Vet'!$A:$A,0),2),"")</f>
        <v/>
      </c>
      <c r="W1877" s="6" t="str">
        <f aca="false">IFERROR(INDEX('18. Premier'!$A:$B,MATCH($A1877,'18. Premier'!$A:$A,0),2),"")</f>
        <v/>
      </c>
      <c r="X1877" s="6" t="str">
        <f aca="false">IFERROR(INDEX('19. Dacam'!$A:$B,MATCH($A1877,'19. Dacam'!$A:$A,0),2),"")</f>
        <v/>
      </c>
      <c r="Y1877" s="6" t="str">
        <f aca="false">IFERROR(INDEX('20. Proveedor'!$A:$B,MATCH($A1877,'20. Proveedor'!$A:$A,0),2),"")</f>
        <v/>
      </c>
      <c r="Z1877" s="6" t="str">
        <f aca="false">IFERROR(INDEX('21. Saphirus'!$A:$B,MATCH($A1877,'21. Saphirus'!$A:$A,0),2),"")</f>
        <v/>
      </c>
      <c r="XFC1877" s="7"/>
      <c r="XFD1877" s="7"/>
    </row>
    <row r="1878" customFormat="false" ht="13.8" hidden="false" customHeight="false" outlineLevel="0" collapsed="false">
      <c r="A1878" s="5" t="s">
        <v>1915</v>
      </c>
      <c r="B1878" s="5" t="n">
        <v>1905304</v>
      </c>
      <c r="C1878" s="5" t="s">
        <v>118</v>
      </c>
      <c r="D1878" s="6" t="str">
        <f aca="false">IFERROR(INDEX('1. Benavídez'!$A:$B,MATCH($A1878,'1. Benavídez'!$A:$A,0),2),"")</f>
        <v/>
      </c>
      <c r="E1878" s="6" t="n">
        <f aca="false">IFERROR(INDEX('2. Gallo'!$B:$D,MATCH($A1878,'2. Gallo'!$B:$B,0),3),"")</f>
        <v>11188</v>
      </c>
      <c r="F1878" s="6" t="n">
        <f aca="false">IFERROR(INDEX('3. Anea'!$B:$D,MATCH($A1878,'3. Anea'!$B:$B,0),2),"")</f>
        <v>9878</v>
      </c>
      <c r="G1878" s="6" t="str">
        <f aca="false">IFERROR(INDEX('4. Pilar'!$A:$C,MATCH($A1878,'4. Pilar'!$A:$A,0),2),"")</f>
        <v/>
      </c>
      <c r="H1878" s="6" t="n">
        <f aca="false">IFERROR(INDEX('5. Tortuguitas'!$B:$D,MATCH($A1878,'5. Tortuguitas'!$B:$B,0),2),"")</f>
        <v>9400</v>
      </c>
      <c r="I1878" s="6" t="str">
        <f aca="false">IFERROR(INDEX('6. Del Viso'!$A:$B,MATCH($A1878,'6. Del Viso'!$A:$A,0),3),"")</f>
        <v/>
      </c>
      <c r="J1878" s="6" t="str">
        <f aca="false">IFERROR(INDEX('7. Chica Glade'!$B:$F,MATCH($A1878,'7. Chica Glade'!$B:$B,0),2),"")</f>
        <v/>
      </c>
      <c r="K1878" s="6" t="str">
        <f aca="false">IFERROR(INDEX('8. Veterinaria'!$A:$B,MATCH($A1878,'8. Veterinaria'!$A:$A,0),2),"")</f>
        <v/>
      </c>
      <c r="L1878" s="6" t="n">
        <f aca="false">IFERROR(INDEX('9. Hipocampus'!$A:$B,MATCH($A1878,'9. Hipocampus'!$A:$A,0),2),"")</f>
        <v>8881</v>
      </c>
      <c r="M1878" s="6" t="n">
        <f aca="false">IFERROR(INDEX('11. Mundo Mascotas'!$B:$D,MATCH($A1878,'11. Mundo Mascotas'!$B:$B,0),2),"")</f>
        <v>9880</v>
      </c>
      <c r="N1878" s="6" t="str">
        <f aca="false">IFERROR(INDEX('12. Yaguar'!$B:$E,MATCH($A1878,'12. Yaguar'!$B:$B,0),2),"")</f>
        <v/>
      </c>
      <c r="O1878" s="6" t="str">
        <f aca="false">IFERROR(INDEX('13. King Clor'!$A:$B,MATCH($A1878,'13. King Clor'!$A:$A,0),2),"")</f>
        <v/>
      </c>
      <c r="P1878" s="6" t="str">
        <f aca="false">IFERROR(INDEX('14. Diserquim'!$A:$B,MATCH($A1878,'14. Diserquim'!$A:$A,0),2),"")</f>
        <v/>
      </c>
      <c r="Q1878" s="6" t="str">
        <f aca="false">IFERROR(INDEX('15. Moreno'!$A:$B,MATCH($A1878,'15. Moreno'!$A:$A,0),2),"")</f>
        <v/>
      </c>
      <c r="R1878" s="6" t="str">
        <f aca="false">IFERROR(INDEX('10. Collares'!$J:$K,MATCH($A1878,'10. Collares'!$J:$J,0),2),"")</f>
        <v/>
      </c>
      <c r="S1878" s="6" t="str">
        <f aca="false">IFERROR(INDEX('13. King Clor'!$G:$H,MATCH($A1878,'13. King Clor'!$G:$G,0),2),"")</f>
        <v/>
      </c>
      <c r="T1878" s="6" t="str">
        <f aca="false">IFERROR(INDEX('10. Collares'!$A:$B,MATCH($A1878,'10. Collares'!$A:$A,0),2),"")</f>
        <v/>
      </c>
      <c r="U1878" s="6" t="str">
        <f aca="false">IFERROR(INDEX('16. Mis nietos'!$B:$C,MATCH($A1878,'16. Mis nietos'!$B:$B,0),2),"")</f>
        <v/>
      </c>
      <c r="V1878" s="6" t="str">
        <f aca="false">IFERROR(INDEX('17. Profesional Vet'!$A:$B,MATCH($A1878,'17. Profesional Vet'!$A:$A,0),2),"")</f>
        <v/>
      </c>
      <c r="W1878" s="6" t="str">
        <f aca="false">IFERROR(INDEX('18. Premier'!$A:$B,MATCH($A1878,'18. Premier'!$A:$A,0),2),"")</f>
        <v/>
      </c>
      <c r="X1878" s="6" t="str">
        <f aca="false">IFERROR(INDEX('19. Dacam'!$A:$B,MATCH($A1878,'19. Dacam'!$A:$A,0),2),"")</f>
        <v/>
      </c>
      <c r="Y1878" s="6" t="str">
        <f aca="false">IFERROR(INDEX('20. Proveedor'!$A:$B,MATCH($A1878,'20. Proveedor'!$A:$A,0),2),"")</f>
        <v/>
      </c>
      <c r="Z1878" s="6" t="str">
        <f aca="false">IFERROR(INDEX('21. Saphirus'!$A:$B,MATCH($A1878,'21. Saphirus'!$A:$A,0),2),"")</f>
        <v/>
      </c>
      <c r="XFC1878" s="7"/>
      <c r="XFD1878" s="7"/>
    </row>
    <row r="1879" customFormat="false" ht="13.8" hidden="false" customHeight="false" outlineLevel="0" collapsed="false">
      <c r="A1879" s="5" t="s">
        <v>1916</v>
      </c>
      <c r="B1879" s="5" t="n">
        <v>1905305</v>
      </c>
      <c r="C1879" s="5" t="s">
        <v>118</v>
      </c>
      <c r="D1879" s="6" t="str">
        <f aca="false">IFERROR(INDEX('1. Benavídez'!$A:$B,MATCH($A1879,'1. Benavídez'!$A:$A,0),2),"")</f>
        <v/>
      </c>
      <c r="E1879" s="6" t="n">
        <f aca="false">IFERROR(INDEX('2. Gallo'!$B:$D,MATCH($A1879,'2. Gallo'!$B:$B,0),3),"")</f>
        <v>11400</v>
      </c>
      <c r="F1879" s="6" t="n">
        <f aca="false">IFERROR(INDEX('3. Anea'!$B:$D,MATCH($A1879,'3. Anea'!$B:$B,0),2),"")</f>
        <v>10065</v>
      </c>
      <c r="G1879" s="6" t="str">
        <f aca="false">IFERROR(INDEX('4. Pilar'!$A:$C,MATCH($A1879,'4. Pilar'!$A:$A,0),2),"")</f>
        <v/>
      </c>
      <c r="H1879" s="6" t="n">
        <f aca="false">IFERROR(INDEX('5. Tortuguitas'!$B:$D,MATCH($A1879,'5. Tortuguitas'!$B:$B,0),2),"")</f>
        <v>9600</v>
      </c>
      <c r="I1879" s="6" t="str">
        <f aca="false">IFERROR(INDEX('6. Del Viso'!$A:$B,MATCH($A1879,'6. Del Viso'!$A:$A,0),3),"")</f>
        <v/>
      </c>
      <c r="J1879" s="6" t="str">
        <f aca="false">IFERROR(INDEX('7. Chica Glade'!$B:$F,MATCH($A1879,'7. Chica Glade'!$B:$B,0),2),"")</f>
        <v/>
      </c>
      <c r="K1879" s="6" t="str">
        <f aca="false">IFERROR(INDEX('8. Veterinaria'!$A:$B,MATCH($A1879,'8. Veterinaria'!$A:$A,0),2),"")</f>
        <v/>
      </c>
      <c r="L1879" s="6" t="n">
        <f aca="false">IFERROR(INDEX('9. Hipocampus'!$A:$B,MATCH($A1879,'9. Hipocampus'!$A:$A,0),2),"")</f>
        <v>8999</v>
      </c>
      <c r="M1879" s="6" t="n">
        <f aca="false">IFERROR(INDEX('11. Mundo Mascotas'!$B:$D,MATCH($A1879,'11. Mundo Mascotas'!$B:$B,0),2),"")</f>
        <v>10260</v>
      </c>
      <c r="N1879" s="6" t="str">
        <f aca="false">IFERROR(INDEX('12. Yaguar'!$B:$E,MATCH($A1879,'12. Yaguar'!$B:$B,0),2),"")</f>
        <v/>
      </c>
      <c r="O1879" s="6" t="str">
        <f aca="false">IFERROR(INDEX('13. King Clor'!$A:$B,MATCH($A1879,'13. King Clor'!$A:$A,0),2),"")</f>
        <v/>
      </c>
      <c r="P1879" s="6" t="str">
        <f aca="false">IFERROR(INDEX('14. Diserquim'!$A:$B,MATCH($A1879,'14. Diserquim'!$A:$A,0),2),"")</f>
        <v/>
      </c>
      <c r="Q1879" s="6" t="str">
        <f aca="false">IFERROR(INDEX('15. Moreno'!$A:$B,MATCH($A1879,'15. Moreno'!$A:$A,0),2),"")</f>
        <v/>
      </c>
      <c r="R1879" s="6" t="str">
        <f aca="false">IFERROR(INDEX('10. Collares'!$J:$K,MATCH($A1879,'10. Collares'!$J:$J,0),2),"")</f>
        <v/>
      </c>
      <c r="S1879" s="6" t="str">
        <f aca="false">IFERROR(INDEX('13. King Clor'!$G:$H,MATCH($A1879,'13. King Clor'!$G:$G,0),2),"")</f>
        <v/>
      </c>
      <c r="T1879" s="6" t="str">
        <f aca="false">IFERROR(INDEX('10. Collares'!$A:$B,MATCH($A1879,'10. Collares'!$A:$A,0),2),"")</f>
        <v/>
      </c>
      <c r="U1879" s="6" t="str">
        <f aca="false">IFERROR(INDEX('16. Mis nietos'!$B:$C,MATCH($A1879,'16. Mis nietos'!$B:$B,0),2),"")</f>
        <v/>
      </c>
      <c r="V1879" s="6" t="str">
        <f aca="false">IFERROR(INDEX('17. Profesional Vet'!$A:$B,MATCH($A1879,'17. Profesional Vet'!$A:$A,0),2),"")</f>
        <v/>
      </c>
      <c r="W1879" s="6" t="str">
        <f aca="false">IFERROR(INDEX('18. Premier'!$A:$B,MATCH($A1879,'18. Premier'!$A:$A,0),2),"")</f>
        <v/>
      </c>
      <c r="X1879" s="6" t="str">
        <f aca="false">IFERROR(INDEX('19. Dacam'!$A:$B,MATCH($A1879,'19. Dacam'!$A:$A,0),2),"")</f>
        <v/>
      </c>
      <c r="Y1879" s="6" t="str">
        <f aca="false">IFERROR(INDEX('20. Proveedor'!$A:$B,MATCH($A1879,'20. Proveedor'!$A:$A,0),2),"")</f>
        <v/>
      </c>
      <c r="Z1879" s="6" t="str">
        <f aca="false">IFERROR(INDEX('21. Saphirus'!$A:$B,MATCH($A1879,'21. Saphirus'!$A:$A,0),2),"")</f>
        <v/>
      </c>
      <c r="XFC1879" s="7"/>
      <c r="XFD1879" s="7"/>
    </row>
    <row r="1880" customFormat="false" ht="13.8" hidden="false" customHeight="false" outlineLevel="0" collapsed="false">
      <c r="A1880" s="5" t="s">
        <v>1917</v>
      </c>
      <c r="B1880" s="5" t="n">
        <v>1905306</v>
      </c>
      <c r="C1880" s="5" t="s">
        <v>118</v>
      </c>
      <c r="D1880" s="6" t="str">
        <f aca="false">IFERROR(INDEX('1. Benavídez'!$A:$B,MATCH($A1880,'1. Benavídez'!$A:$A,0),2),"")</f>
        <v/>
      </c>
      <c r="E1880" s="6" t="n">
        <f aca="false">IFERROR(INDEX('2. Gallo'!$B:$D,MATCH($A1880,'2. Gallo'!$B:$B,0),3),"")</f>
        <v>14777</v>
      </c>
      <c r="F1880" s="6" t="n">
        <f aca="false">IFERROR(INDEX('3. Anea'!$B:$D,MATCH($A1880,'3. Anea'!$B:$B,0),2),"")</f>
        <v>13047</v>
      </c>
      <c r="G1880" s="6" t="str">
        <f aca="false">IFERROR(INDEX('4. Pilar'!$A:$C,MATCH($A1880,'4. Pilar'!$A:$A,0),2),"")</f>
        <v/>
      </c>
      <c r="H1880" s="6" t="n">
        <f aca="false">IFERROR(INDEX('5. Tortuguitas'!$B:$D,MATCH($A1880,'5. Tortuguitas'!$B:$B,0),2),"")</f>
        <v>12400</v>
      </c>
      <c r="I1880" s="6" t="str">
        <f aca="false">IFERROR(INDEX('6. Del Viso'!$A:$B,MATCH($A1880,'6. Del Viso'!$A:$A,0),3),"")</f>
        <v/>
      </c>
      <c r="J1880" s="6" t="str">
        <f aca="false">IFERROR(INDEX('7. Chica Glade'!$B:$F,MATCH($A1880,'7. Chica Glade'!$B:$B,0),2),"")</f>
        <v/>
      </c>
      <c r="K1880" s="6" t="str">
        <f aca="false">IFERROR(INDEX('8. Veterinaria'!$A:$B,MATCH($A1880,'8. Veterinaria'!$A:$A,0),2),"")</f>
        <v/>
      </c>
      <c r="L1880" s="6" t="n">
        <f aca="false">IFERROR(INDEX('9. Hipocampus'!$A:$B,MATCH($A1880,'9. Hipocampus'!$A:$A,0),2),"")</f>
        <v>11677</v>
      </c>
      <c r="M1880" s="6" t="n">
        <f aca="false">IFERROR(INDEX('11. Mundo Mascotas'!$B:$D,MATCH($A1880,'11. Mundo Mascotas'!$B:$B,0),2),"")</f>
        <v>12920</v>
      </c>
      <c r="N1880" s="6" t="str">
        <f aca="false">IFERROR(INDEX('12. Yaguar'!$B:$E,MATCH($A1880,'12. Yaguar'!$B:$B,0),2),"")</f>
        <v/>
      </c>
      <c r="O1880" s="6" t="str">
        <f aca="false">IFERROR(INDEX('13. King Clor'!$A:$B,MATCH($A1880,'13. King Clor'!$A:$A,0),2),"")</f>
        <v/>
      </c>
      <c r="P1880" s="6" t="str">
        <f aca="false">IFERROR(INDEX('14. Diserquim'!$A:$B,MATCH($A1880,'14. Diserquim'!$A:$A,0),2),"")</f>
        <v/>
      </c>
      <c r="Q1880" s="6" t="str">
        <f aca="false">IFERROR(INDEX('15. Moreno'!$A:$B,MATCH($A1880,'15. Moreno'!$A:$A,0),2),"")</f>
        <v/>
      </c>
      <c r="R1880" s="6" t="str">
        <f aca="false">IFERROR(INDEX('10. Collares'!$J:$K,MATCH($A1880,'10. Collares'!$J:$J,0),2),"")</f>
        <v/>
      </c>
      <c r="S1880" s="6" t="str">
        <f aca="false">IFERROR(INDEX('13. King Clor'!$G:$H,MATCH($A1880,'13. King Clor'!$G:$G,0),2),"")</f>
        <v/>
      </c>
      <c r="T1880" s="6" t="str">
        <f aca="false">IFERROR(INDEX('10. Collares'!$A:$B,MATCH($A1880,'10. Collares'!$A:$A,0),2),"")</f>
        <v/>
      </c>
      <c r="U1880" s="6" t="str">
        <f aca="false">IFERROR(INDEX('16. Mis nietos'!$B:$C,MATCH($A1880,'16. Mis nietos'!$B:$B,0),2),"")</f>
        <v/>
      </c>
      <c r="V1880" s="6" t="str">
        <f aca="false">IFERROR(INDEX('17. Profesional Vet'!$A:$B,MATCH($A1880,'17. Profesional Vet'!$A:$A,0),2),"")</f>
        <v/>
      </c>
      <c r="W1880" s="6" t="str">
        <f aca="false">IFERROR(INDEX('18. Premier'!$A:$B,MATCH($A1880,'18. Premier'!$A:$A,0),2),"")</f>
        <v/>
      </c>
      <c r="X1880" s="6" t="str">
        <f aca="false">IFERROR(INDEX('19. Dacam'!$A:$B,MATCH($A1880,'19. Dacam'!$A:$A,0),2),"")</f>
        <v/>
      </c>
      <c r="Y1880" s="6" t="str">
        <f aca="false">IFERROR(INDEX('20. Proveedor'!$A:$B,MATCH($A1880,'20. Proveedor'!$A:$A,0),2),"")</f>
        <v/>
      </c>
      <c r="Z1880" s="6" t="str">
        <f aca="false">IFERROR(INDEX('21. Saphirus'!$A:$B,MATCH($A1880,'21. Saphirus'!$A:$A,0),2),"")</f>
        <v/>
      </c>
      <c r="XFC1880" s="7"/>
      <c r="XFD1880" s="7"/>
    </row>
    <row r="1881" customFormat="false" ht="13.8" hidden="false" customHeight="false" outlineLevel="0" collapsed="false">
      <c r="A1881" s="5" t="s">
        <v>1918</v>
      </c>
      <c r="B1881" s="5" t="n">
        <v>1905307</v>
      </c>
      <c r="C1881" s="5" t="s">
        <v>118</v>
      </c>
      <c r="D1881" s="6" t="str">
        <f aca="false">IFERROR(INDEX('1. Benavídez'!$A:$B,MATCH($A1881,'1. Benavídez'!$A:$A,0),2),"")</f>
        <v/>
      </c>
      <c r="E1881" s="6" t="n">
        <f aca="false">IFERROR(INDEX('2. Gallo'!$B:$D,MATCH($A1881,'2. Gallo'!$B:$B,0),3),"")</f>
        <v>17308</v>
      </c>
      <c r="F1881" s="6" t="n">
        <f aca="false">IFERROR(INDEX('3. Anea'!$B:$D,MATCH($A1881,'3. Anea'!$B:$B,0),2),"")</f>
        <v>15283</v>
      </c>
      <c r="G1881" s="6" t="str">
        <f aca="false">IFERROR(INDEX('4. Pilar'!$A:$C,MATCH($A1881,'4. Pilar'!$A:$A,0),2),"")</f>
        <v/>
      </c>
      <c r="H1881" s="6" t="n">
        <f aca="false">IFERROR(INDEX('5. Tortuguitas'!$B:$D,MATCH($A1881,'5. Tortuguitas'!$B:$B,0),2),"")</f>
        <v>14500</v>
      </c>
      <c r="I1881" s="6" t="str">
        <f aca="false">IFERROR(INDEX('6. Del Viso'!$A:$B,MATCH($A1881,'6. Del Viso'!$A:$A,0),3),"")</f>
        <v/>
      </c>
      <c r="J1881" s="6" t="str">
        <f aca="false">IFERROR(INDEX('7. Chica Glade'!$B:$F,MATCH($A1881,'7. Chica Glade'!$B:$B,0),2),"")</f>
        <v/>
      </c>
      <c r="K1881" s="6" t="str">
        <f aca="false">IFERROR(INDEX('8. Veterinaria'!$A:$B,MATCH($A1881,'8. Veterinaria'!$A:$A,0),2),"")</f>
        <v/>
      </c>
      <c r="L1881" s="6" t="n">
        <f aca="false">IFERROR(INDEX('9. Hipocampus'!$A:$B,MATCH($A1881,'9. Hipocampus'!$A:$A,0),2),"")</f>
        <v>13680</v>
      </c>
      <c r="M1881" s="6" t="n">
        <f aca="false">IFERROR(INDEX('11. Mundo Mascotas'!$B:$D,MATCH($A1881,'11. Mundo Mascotas'!$B:$B,0),2),"")</f>
        <v>15580</v>
      </c>
      <c r="N1881" s="6" t="str">
        <f aca="false">IFERROR(INDEX('12. Yaguar'!$B:$E,MATCH($A1881,'12. Yaguar'!$B:$B,0),2),"")</f>
        <v/>
      </c>
      <c r="O1881" s="6" t="str">
        <f aca="false">IFERROR(INDEX('13. King Clor'!$A:$B,MATCH($A1881,'13. King Clor'!$A:$A,0),2),"")</f>
        <v/>
      </c>
      <c r="P1881" s="6" t="str">
        <f aca="false">IFERROR(INDEX('14. Diserquim'!$A:$B,MATCH($A1881,'14. Diserquim'!$A:$A,0),2),"")</f>
        <v/>
      </c>
      <c r="Q1881" s="6" t="str">
        <f aca="false">IFERROR(INDEX('15. Moreno'!$A:$B,MATCH($A1881,'15. Moreno'!$A:$A,0),2),"")</f>
        <v/>
      </c>
      <c r="R1881" s="6" t="str">
        <f aca="false">IFERROR(INDEX('10. Collares'!$J:$K,MATCH($A1881,'10. Collares'!$J:$J,0),2),"")</f>
        <v/>
      </c>
      <c r="S1881" s="6" t="str">
        <f aca="false">IFERROR(INDEX('13. King Clor'!$G:$H,MATCH($A1881,'13. King Clor'!$G:$G,0),2),"")</f>
        <v/>
      </c>
      <c r="T1881" s="6" t="str">
        <f aca="false">IFERROR(INDEX('10. Collares'!$A:$B,MATCH($A1881,'10. Collares'!$A:$A,0),2),"")</f>
        <v/>
      </c>
      <c r="U1881" s="6" t="str">
        <f aca="false">IFERROR(INDEX('16. Mis nietos'!$B:$C,MATCH($A1881,'16. Mis nietos'!$B:$B,0),2),"")</f>
        <v/>
      </c>
      <c r="V1881" s="6" t="str">
        <f aca="false">IFERROR(INDEX('17. Profesional Vet'!$A:$B,MATCH($A1881,'17. Profesional Vet'!$A:$A,0),2),"")</f>
        <v/>
      </c>
      <c r="W1881" s="6" t="str">
        <f aca="false">IFERROR(INDEX('18. Premier'!$A:$B,MATCH($A1881,'18. Premier'!$A:$A,0),2),"")</f>
        <v/>
      </c>
      <c r="X1881" s="6" t="str">
        <f aca="false">IFERROR(INDEX('19. Dacam'!$A:$B,MATCH($A1881,'19. Dacam'!$A:$A,0),2),"")</f>
        <v/>
      </c>
      <c r="Y1881" s="6" t="str">
        <f aca="false">IFERROR(INDEX('20. Proveedor'!$A:$B,MATCH($A1881,'20. Proveedor'!$A:$A,0),2),"")</f>
        <v/>
      </c>
      <c r="Z1881" s="6" t="str">
        <f aca="false">IFERROR(INDEX('21. Saphirus'!$A:$B,MATCH($A1881,'21. Saphirus'!$A:$A,0),2),"")</f>
        <v/>
      </c>
      <c r="XFC1881" s="7"/>
      <c r="XFD1881" s="7"/>
    </row>
    <row r="1882" customFormat="false" ht="13.8" hidden="false" customHeight="false" outlineLevel="0" collapsed="false">
      <c r="A1882" s="5" t="s">
        <v>1919</v>
      </c>
      <c r="B1882" s="5" t="n">
        <v>1905321</v>
      </c>
      <c r="C1882" s="5" t="s">
        <v>118</v>
      </c>
      <c r="D1882" s="6" t="str">
        <f aca="false">IFERROR(INDEX('1. Benavídez'!$A:$B,MATCH($A1882,'1. Benavídez'!$A:$A,0),2),"")</f>
        <v/>
      </c>
      <c r="E1882" s="6" t="n">
        <f aca="false">IFERROR(INDEX('2. Gallo'!$B:$D,MATCH($A1882,'2. Gallo'!$B:$B,0),3),"")</f>
        <v>20264</v>
      </c>
      <c r="F1882" s="6" t="n">
        <f aca="false">IFERROR(INDEX('3. Anea'!$B:$D,MATCH($A1882,'3. Anea'!$B:$B,0),2),"")</f>
        <v>17709</v>
      </c>
      <c r="G1882" s="6" t="str">
        <f aca="false">IFERROR(INDEX('4. Pilar'!$A:$C,MATCH($A1882,'4. Pilar'!$A:$A,0),2),"")</f>
        <v/>
      </c>
      <c r="H1882" s="6" t="n">
        <f aca="false">IFERROR(INDEX('5. Tortuguitas'!$B:$D,MATCH($A1882,'5. Tortuguitas'!$B:$B,0),2),"")</f>
        <v>17000</v>
      </c>
      <c r="I1882" s="6" t="str">
        <f aca="false">IFERROR(INDEX('6. Del Viso'!$A:$B,MATCH($A1882,'6. Del Viso'!$A:$A,0),3),"")</f>
        <v/>
      </c>
      <c r="J1882" s="6" t="str">
        <f aca="false">IFERROR(INDEX('7. Chica Glade'!$B:$F,MATCH($A1882,'7. Chica Glade'!$B:$B,0),2),"")</f>
        <v/>
      </c>
      <c r="K1882" s="6" t="str">
        <f aca="false">IFERROR(INDEX('8. Veterinaria'!$A:$B,MATCH($A1882,'8. Veterinaria'!$A:$A,0),2),"")</f>
        <v/>
      </c>
      <c r="L1882" s="6" t="n">
        <f aca="false">IFERROR(INDEX('9. Hipocampus'!$A:$B,MATCH($A1882,'9. Hipocampus'!$A:$A,0),2),"")</f>
        <v>15999</v>
      </c>
      <c r="M1882" s="6" t="n">
        <f aca="false">IFERROR(INDEX('11. Mundo Mascotas'!$B:$D,MATCH($A1882,'11. Mundo Mascotas'!$B:$B,0),2),"")</f>
        <v>17480</v>
      </c>
      <c r="N1882" s="6" t="str">
        <f aca="false">IFERROR(INDEX('12. Yaguar'!$B:$E,MATCH($A1882,'12. Yaguar'!$B:$B,0),2),"")</f>
        <v/>
      </c>
      <c r="O1882" s="6" t="str">
        <f aca="false">IFERROR(INDEX('13. King Clor'!$A:$B,MATCH($A1882,'13. King Clor'!$A:$A,0),2),"")</f>
        <v/>
      </c>
      <c r="P1882" s="6" t="str">
        <f aca="false">IFERROR(INDEX('14. Diserquim'!$A:$B,MATCH($A1882,'14. Diserquim'!$A:$A,0),2),"")</f>
        <v/>
      </c>
      <c r="Q1882" s="6" t="str">
        <f aca="false">IFERROR(INDEX('15. Moreno'!$A:$B,MATCH($A1882,'15. Moreno'!$A:$A,0),2),"")</f>
        <v/>
      </c>
      <c r="R1882" s="6" t="str">
        <f aca="false">IFERROR(INDEX('10. Collares'!$J:$K,MATCH($A1882,'10. Collares'!$J:$J,0),2),"")</f>
        <v/>
      </c>
      <c r="S1882" s="6" t="str">
        <f aca="false">IFERROR(INDEX('13. King Clor'!$G:$H,MATCH($A1882,'13. King Clor'!$G:$G,0),2),"")</f>
        <v/>
      </c>
      <c r="T1882" s="6" t="str">
        <f aca="false">IFERROR(INDEX('10. Collares'!$A:$B,MATCH($A1882,'10. Collares'!$A:$A,0),2),"")</f>
        <v/>
      </c>
      <c r="U1882" s="6" t="str">
        <f aca="false">IFERROR(INDEX('16. Mis nietos'!$B:$C,MATCH($A1882,'16. Mis nietos'!$B:$B,0),2),"")</f>
        <v/>
      </c>
      <c r="V1882" s="6" t="str">
        <f aca="false">IFERROR(INDEX('17. Profesional Vet'!$A:$B,MATCH($A1882,'17. Profesional Vet'!$A:$A,0),2),"")</f>
        <v/>
      </c>
      <c r="W1882" s="6" t="str">
        <f aca="false">IFERROR(INDEX('18. Premier'!$A:$B,MATCH($A1882,'18. Premier'!$A:$A,0),2),"")</f>
        <v/>
      </c>
      <c r="X1882" s="6" t="str">
        <f aca="false">IFERROR(INDEX('19. Dacam'!$A:$B,MATCH($A1882,'19. Dacam'!$A:$A,0),2),"")</f>
        <v/>
      </c>
      <c r="Y1882" s="6" t="str">
        <f aca="false">IFERROR(INDEX('20. Proveedor'!$A:$B,MATCH($A1882,'20. Proveedor'!$A:$A,0),2),"")</f>
        <v/>
      </c>
      <c r="Z1882" s="6" t="str">
        <f aca="false">IFERROR(INDEX('21. Saphirus'!$A:$B,MATCH($A1882,'21. Saphirus'!$A:$A,0),2),"")</f>
        <v/>
      </c>
      <c r="XFC1882" s="7"/>
      <c r="XFD1882" s="7"/>
    </row>
    <row r="1883" customFormat="false" ht="13.8" hidden="false" customHeight="false" outlineLevel="0" collapsed="false">
      <c r="A1883" s="5" t="s">
        <v>1920</v>
      </c>
      <c r="B1883" s="5" t="n">
        <v>4458</v>
      </c>
      <c r="C1883" s="5" t="s">
        <v>118</v>
      </c>
      <c r="D1883" s="6" t="str">
        <f aca="false">IFERROR(INDEX('1. Benavídez'!$A:$B,MATCH($A1883,'1. Benavídez'!$A:$A,0),2),"")</f>
        <v/>
      </c>
      <c r="E1883" s="6" t="str">
        <f aca="false">IFERROR(INDEX('2. Gallo'!$B:$D,MATCH($A1883,'2. Gallo'!$B:$B,0),3),"")</f>
        <v/>
      </c>
      <c r="F1883" s="6" t="n">
        <f aca="false">IFERROR(INDEX('3. Anea'!$B:$D,MATCH($A1883,'3. Anea'!$B:$B,0),2),"")</f>
        <v>2032</v>
      </c>
      <c r="G1883" s="6" t="str">
        <f aca="false">IFERROR(INDEX('4. Pilar'!$A:$C,MATCH($A1883,'4. Pilar'!$A:$A,0),2),"")</f>
        <v/>
      </c>
      <c r="H1883" s="6" t="str">
        <f aca="false">IFERROR(INDEX('5. Tortuguitas'!$B:$D,MATCH($A1883,'5. Tortuguitas'!$B:$B,0),2),"")</f>
        <v/>
      </c>
      <c r="I1883" s="6" t="str">
        <f aca="false">IFERROR(INDEX('6. Del Viso'!$A:$B,MATCH($A1883,'6. Del Viso'!$A:$A,0),3),"")</f>
        <v/>
      </c>
      <c r="J1883" s="6" t="str">
        <f aca="false">IFERROR(INDEX('7. Chica Glade'!$B:$F,MATCH($A1883,'7. Chica Glade'!$B:$B,0),2),"")</f>
        <v/>
      </c>
      <c r="K1883" s="6" t="str">
        <f aca="false">IFERROR(INDEX('8. Veterinaria'!$A:$B,MATCH($A1883,'8. Veterinaria'!$A:$A,0),2),"")</f>
        <v/>
      </c>
      <c r="L1883" s="6" t="str">
        <f aca="false">IFERROR(INDEX('9. Hipocampus'!$A:$B,MATCH($A1883,'9. Hipocampus'!$A:$A,0),2),"")</f>
        <v/>
      </c>
      <c r="M1883" s="6" t="str">
        <f aca="false">IFERROR(INDEX('11. Mundo Mascotas'!$B:$D,MATCH($A1883,'11. Mundo Mascotas'!$B:$B,0),2),"")</f>
        <v/>
      </c>
      <c r="N1883" s="6" t="str">
        <f aca="false">IFERROR(INDEX('12. Yaguar'!$B:$E,MATCH($A1883,'12. Yaguar'!$B:$B,0),2),"")</f>
        <v/>
      </c>
      <c r="O1883" s="6" t="str">
        <f aca="false">IFERROR(INDEX('13. King Clor'!$A:$B,MATCH($A1883,'13. King Clor'!$A:$A,0),2),"")</f>
        <v/>
      </c>
      <c r="P1883" s="6" t="str">
        <f aca="false">IFERROR(INDEX('14. Diserquim'!$A:$B,MATCH($A1883,'14. Diserquim'!$A:$A,0),2),"")</f>
        <v/>
      </c>
      <c r="Q1883" s="6" t="str">
        <f aca="false">IFERROR(INDEX('15. Moreno'!$A:$B,MATCH($A1883,'15. Moreno'!$A:$A,0),2),"")</f>
        <v/>
      </c>
      <c r="R1883" s="6" t="str">
        <f aca="false">IFERROR(INDEX('10. Collares'!$J:$K,MATCH($A1883,'10. Collares'!$J:$J,0),2),"")</f>
        <v/>
      </c>
      <c r="S1883" s="6" t="str">
        <f aca="false">IFERROR(INDEX('13. King Clor'!$G:$H,MATCH($A1883,'13. King Clor'!$G:$G,0),2),"")</f>
        <v/>
      </c>
      <c r="T1883" s="6" t="str">
        <f aca="false">IFERROR(INDEX('10. Collares'!$A:$B,MATCH($A1883,'10. Collares'!$A:$A,0),2),"")</f>
        <v/>
      </c>
      <c r="U1883" s="6" t="str">
        <f aca="false">IFERROR(INDEX('16. Mis nietos'!$B:$C,MATCH($A1883,'16. Mis nietos'!$B:$B,0),2),"")</f>
        <v/>
      </c>
      <c r="V1883" s="6" t="str">
        <f aca="false">IFERROR(INDEX('17. Profesional Vet'!$A:$B,MATCH($A1883,'17. Profesional Vet'!$A:$A,0),2),"")</f>
        <v/>
      </c>
      <c r="W1883" s="6" t="str">
        <f aca="false">IFERROR(INDEX('18. Premier'!$A:$B,MATCH($A1883,'18. Premier'!$A:$A,0),2),"")</f>
        <v/>
      </c>
      <c r="X1883" s="6" t="str">
        <f aca="false">IFERROR(INDEX('19. Dacam'!$A:$B,MATCH($A1883,'19. Dacam'!$A:$A,0),2),"")</f>
        <v/>
      </c>
      <c r="Y1883" s="6" t="str">
        <f aca="false">IFERROR(INDEX('20. Proveedor'!$A:$B,MATCH($A1883,'20. Proveedor'!$A:$A,0),2),"")</f>
        <v/>
      </c>
      <c r="Z1883" s="6" t="str">
        <f aca="false">IFERROR(INDEX('21. Saphirus'!$A:$B,MATCH($A1883,'21. Saphirus'!$A:$A,0),2),"")</f>
        <v/>
      </c>
      <c r="XFC1883" s="7"/>
      <c r="XFD1883" s="7"/>
    </row>
    <row r="1884" customFormat="false" ht="13.8" hidden="false" customHeight="false" outlineLevel="0" collapsed="false">
      <c r="A1884" s="5" t="s">
        <v>1921</v>
      </c>
      <c r="B1884" s="5" t="n">
        <v>4460</v>
      </c>
      <c r="C1884" s="5" t="s">
        <v>118</v>
      </c>
      <c r="D1884" s="6" t="str">
        <f aca="false">IFERROR(INDEX('1. Benavídez'!$A:$B,MATCH($A1884,'1. Benavídez'!$A:$A,0),2),"")</f>
        <v/>
      </c>
      <c r="E1884" s="6" t="str">
        <f aca="false">IFERROR(INDEX('2. Gallo'!$B:$D,MATCH($A1884,'2. Gallo'!$B:$B,0),3),"")</f>
        <v/>
      </c>
      <c r="F1884" s="6" t="n">
        <f aca="false">IFERROR(INDEX('3. Anea'!$B:$D,MATCH($A1884,'3. Anea'!$B:$B,0),2),"")</f>
        <v>2932</v>
      </c>
      <c r="G1884" s="6" t="str">
        <f aca="false">IFERROR(INDEX('4. Pilar'!$A:$C,MATCH($A1884,'4. Pilar'!$A:$A,0),2),"")</f>
        <v/>
      </c>
      <c r="H1884" s="6" t="str">
        <f aca="false">IFERROR(INDEX('5. Tortuguitas'!$B:$D,MATCH($A1884,'5. Tortuguitas'!$B:$B,0),2),"")</f>
        <v/>
      </c>
      <c r="I1884" s="6" t="str">
        <f aca="false">IFERROR(INDEX('6. Del Viso'!$A:$B,MATCH($A1884,'6. Del Viso'!$A:$A,0),3),"")</f>
        <v/>
      </c>
      <c r="J1884" s="6" t="str">
        <f aca="false">IFERROR(INDEX('7. Chica Glade'!$B:$F,MATCH($A1884,'7. Chica Glade'!$B:$B,0),2),"")</f>
        <v/>
      </c>
      <c r="K1884" s="6" t="str">
        <f aca="false">IFERROR(INDEX('8. Veterinaria'!$A:$B,MATCH($A1884,'8. Veterinaria'!$A:$A,0),2),"")</f>
        <v/>
      </c>
      <c r="L1884" s="6" t="str">
        <f aca="false">IFERROR(INDEX('9. Hipocampus'!$A:$B,MATCH($A1884,'9. Hipocampus'!$A:$A,0),2),"")</f>
        <v/>
      </c>
      <c r="M1884" s="6" t="str">
        <f aca="false">IFERROR(INDEX('11. Mundo Mascotas'!$B:$D,MATCH($A1884,'11. Mundo Mascotas'!$B:$B,0),2),"")</f>
        <v/>
      </c>
      <c r="N1884" s="6" t="str">
        <f aca="false">IFERROR(INDEX('12. Yaguar'!$B:$E,MATCH($A1884,'12. Yaguar'!$B:$B,0),2),"")</f>
        <v/>
      </c>
      <c r="O1884" s="6" t="str">
        <f aca="false">IFERROR(INDEX('13. King Clor'!$A:$B,MATCH($A1884,'13. King Clor'!$A:$A,0),2),"")</f>
        <v/>
      </c>
      <c r="P1884" s="6" t="str">
        <f aca="false">IFERROR(INDEX('14. Diserquim'!$A:$B,MATCH($A1884,'14. Diserquim'!$A:$A,0),2),"")</f>
        <v/>
      </c>
      <c r="Q1884" s="6" t="str">
        <f aca="false">IFERROR(INDEX('15. Moreno'!$A:$B,MATCH($A1884,'15. Moreno'!$A:$A,0),2),"")</f>
        <v/>
      </c>
      <c r="R1884" s="6" t="str">
        <f aca="false">IFERROR(INDEX('10. Collares'!$J:$K,MATCH($A1884,'10. Collares'!$J:$J,0),2),"")</f>
        <v/>
      </c>
      <c r="S1884" s="6" t="str">
        <f aca="false">IFERROR(INDEX('13. King Clor'!$G:$H,MATCH($A1884,'13. King Clor'!$G:$G,0),2),"")</f>
        <v/>
      </c>
      <c r="T1884" s="6" t="str">
        <f aca="false">IFERROR(INDEX('10. Collares'!$A:$B,MATCH($A1884,'10. Collares'!$A:$A,0),2),"")</f>
        <v/>
      </c>
      <c r="U1884" s="6" t="str">
        <f aca="false">IFERROR(INDEX('16. Mis nietos'!$B:$C,MATCH($A1884,'16. Mis nietos'!$B:$B,0),2),"")</f>
        <v/>
      </c>
      <c r="V1884" s="6" t="str">
        <f aca="false">IFERROR(INDEX('17. Profesional Vet'!$A:$B,MATCH($A1884,'17. Profesional Vet'!$A:$A,0),2),"")</f>
        <v/>
      </c>
      <c r="W1884" s="6" t="str">
        <f aca="false">IFERROR(INDEX('18. Premier'!$A:$B,MATCH($A1884,'18. Premier'!$A:$A,0),2),"")</f>
        <v/>
      </c>
      <c r="X1884" s="6" t="str">
        <f aca="false">IFERROR(INDEX('19. Dacam'!$A:$B,MATCH($A1884,'19. Dacam'!$A:$A,0),2),"")</f>
        <v/>
      </c>
      <c r="Y1884" s="6" t="str">
        <f aca="false">IFERROR(INDEX('20. Proveedor'!$A:$B,MATCH($A1884,'20. Proveedor'!$A:$A,0),2),"")</f>
        <v/>
      </c>
      <c r="Z1884" s="6" t="str">
        <f aca="false">IFERROR(INDEX('21. Saphirus'!$A:$B,MATCH($A1884,'21. Saphirus'!$A:$A,0),2),"")</f>
        <v/>
      </c>
      <c r="XFC1884" s="7"/>
      <c r="XFD1884" s="7"/>
    </row>
    <row r="1885" customFormat="false" ht="13.8" hidden="false" customHeight="false" outlineLevel="0" collapsed="false">
      <c r="A1885" s="5" t="s">
        <v>1922</v>
      </c>
      <c r="B1885" s="5" t="n">
        <v>4461</v>
      </c>
      <c r="C1885" s="5" t="s">
        <v>118</v>
      </c>
      <c r="D1885" s="6" t="str">
        <f aca="false">IFERROR(INDEX('1. Benavídez'!$A:$B,MATCH($A1885,'1. Benavídez'!$A:$A,0),2),"")</f>
        <v/>
      </c>
      <c r="E1885" s="6" t="str">
        <f aca="false">IFERROR(INDEX('2. Gallo'!$B:$D,MATCH($A1885,'2. Gallo'!$B:$B,0),3),"")</f>
        <v/>
      </c>
      <c r="F1885" s="6" t="n">
        <f aca="false">IFERROR(INDEX('3. Anea'!$B:$D,MATCH($A1885,'3. Anea'!$B:$B,0),2),"")</f>
        <v>3419</v>
      </c>
      <c r="G1885" s="6" t="str">
        <f aca="false">IFERROR(INDEX('4. Pilar'!$A:$C,MATCH($A1885,'4. Pilar'!$A:$A,0),2),"")</f>
        <v/>
      </c>
      <c r="H1885" s="6" t="str">
        <f aca="false">IFERROR(INDEX('5. Tortuguitas'!$B:$D,MATCH($A1885,'5. Tortuguitas'!$B:$B,0),2),"")</f>
        <v/>
      </c>
      <c r="I1885" s="6" t="str">
        <f aca="false">IFERROR(INDEX('6. Del Viso'!$A:$B,MATCH($A1885,'6. Del Viso'!$A:$A,0),3),"")</f>
        <v/>
      </c>
      <c r="J1885" s="6" t="str">
        <f aca="false">IFERROR(INDEX('7. Chica Glade'!$B:$F,MATCH($A1885,'7. Chica Glade'!$B:$B,0),2),"")</f>
        <v/>
      </c>
      <c r="K1885" s="6" t="str">
        <f aca="false">IFERROR(INDEX('8. Veterinaria'!$A:$B,MATCH($A1885,'8. Veterinaria'!$A:$A,0),2),"")</f>
        <v/>
      </c>
      <c r="L1885" s="6" t="str">
        <f aca="false">IFERROR(INDEX('9. Hipocampus'!$A:$B,MATCH($A1885,'9. Hipocampus'!$A:$A,0),2),"")</f>
        <v/>
      </c>
      <c r="M1885" s="6" t="str">
        <f aca="false">IFERROR(INDEX('11. Mundo Mascotas'!$B:$D,MATCH($A1885,'11. Mundo Mascotas'!$B:$B,0),2),"")</f>
        <v/>
      </c>
      <c r="N1885" s="6" t="str">
        <f aca="false">IFERROR(INDEX('12. Yaguar'!$B:$E,MATCH($A1885,'12. Yaguar'!$B:$B,0),2),"")</f>
        <v/>
      </c>
      <c r="O1885" s="6" t="str">
        <f aca="false">IFERROR(INDEX('13. King Clor'!$A:$B,MATCH($A1885,'13. King Clor'!$A:$A,0),2),"")</f>
        <v/>
      </c>
      <c r="P1885" s="6" t="str">
        <f aca="false">IFERROR(INDEX('14. Diserquim'!$A:$B,MATCH($A1885,'14. Diserquim'!$A:$A,0),2),"")</f>
        <v/>
      </c>
      <c r="Q1885" s="6" t="str">
        <f aca="false">IFERROR(INDEX('15. Moreno'!$A:$B,MATCH($A1885,'15. Moreno'!$A:$A,0),2),"")</f>
        <v/>
      </c>
      <c r="R1885" s="6" t="str">
        <f aca="false">IFERROR(INDEX('10. Collares'!$J:$K,MATCH($A1885,'10. Collares'!$J:$J,0),2),"")</f>
        <v/>
      </c>
      <c r="S1885" s="6" t="str">
        <f aca="false">IFERROR(INDEX('13. King Clor'!$G:$H,MATCH($A1885,'13. King Clor'!$G:$G,0),2),"")</f>
        <v/>
      </c>
      <c r="T1885" s="6" t="str">
        <f aca="false">IFERROR(INDEX('10. Collares'!$A:$B,MATCH($A1885,'10. Collares'!$A:$A,0),2),"")</f>
        <v/>
      </c>
      <c r="U1885" s="6" t="str">
        <f aca="false">IFERROR(INDEX('16. Mis nietos'!$B:$C,MATCH($A1885,'16. Mis nietos'!$B:$B,0),2),"")</f>
        <v/>
      </c>
      <c r="V1885" s="6" t="str">
        <f aca="false">IFERROR(INDEX('17. Profesional Vet'!$A:$B,MATCH($A1885,'17. Profesional Vet'!$A:$A,0),2),"")</f>
        <v/>
      </c>
      <c r="W1885" s="6" t="str">
        <f aca="false">IFERROR(INDEX('18. Premier'!$A:$B,MATCH($A1885,'18. Premier'!$A:$A,0),2),"")</f>
        <v/>
      </c>
      <c r="X1885" s="6" t="str">
        <f aca="false">IFERROR(INDEX('19. Dacam'!$A:$B,MATCH($A1885,'19. Dacam'!$A:$A,0),2),"")</f>
        <v/>
      </c>
      <c r="Y1885" s="6" t="str">
        <f aca="false">IFERROR(INDEX('20. Proveedor'!$A:$B,MATCH($A1885,'20. Proveedor'!$A:$A,0),2),"")</f>
        <v/>
      </c>
      <c r="Z1885" s="6" t="str">
        <f aca="false">IFERROR(INDEX('21. Saphirus'!$A:$B,MATCH($A1885,'21. Saphirus'!$A:$A,0),2),"")</f>
        <v/>
      </c>
      <c r="XFC1885" s="7"/>
      <c r="XFD1885" s="7"/>
    </row>
    <row r="1886" customFormat="false" ht="13.8" hidden="false" customHeight="false" outlineLevel="0" collapsed="false">
      <c r="A1886" s="5" t="s">
        <v>1923</v>
      </c>
      <c r="B1886" s="5" t="n">
        <v>4457</v>
      </c>
      <c r="C1886" s="5" t="s">
        <v>118</v>
      </c>
      <c r="D1886" s="6" t="str">
        <f aca="false">IFERROR(INDEX('1. Benavídez'!$A:$B,MATCH($A1886,'1. Benavídez'!$A:$A,0),2),"")</f>
        <v/>
      </c>
      <c r="E1886" s="6" t="str">
        <f aca="false">IFERROR(INDEX('2. Gallo'!$B:$D,MATCH($A1886,'2. Gallo'!$B:$B,0),3),"")</f>
        <v/>
      </c>
      <c r="F1886" s="6" t="n">
        <f aca="false">IFERROR(INDEX('3. Anea'!$B:$D,MATCH($A1886,'3. Anea'!$B:$B,0),2),"")</f>
        <v>2195</v>
      </c>
      <c r="G1886" s="6" t="str">
        <f aca="false">IFERROR(INDEX('4. Pilar'!$A:$C,MATCH($A1886,'4. Pilar'!$A:$A,0),2),"")</f>
        <v/>
      </c>
      <c r="H1886" s="6" t="str">
        <f aca="false">IFERROR(INDEX('5. Tortuguitas'!$B:$D,MATCH($A1886,'5. Tortuguitas'!$B:$B,0),2),"")</f>
        <v/>
      </c>
      <c r="I1886" s="6" t="str">
        <f aca="false">IFERROR(INDEX('6. Del Viso'!$A:$B,MATCH($A1886,'6. Del Viso'!$A:$A,0),3),"")</f>
        <v/>
      </c>
      <c r="J1886" s="6" t="str">
        <f aca="false">IFERROR(INDEX('7. Chica Glade'!$B:$F,MATCH($A1886,'7. Chica Glade'!$B:$B,0),2),"")</f>
        <v/>
      </c>
      <c r="K1886" s="6" t="str">
        <f aca="false">IFERROR(INDEX('8. Veterinaria'!$A:$B,MATCH($A1886,'8. Veterinaria'!$A:$A,0),2),"")</f>
        <v/>
      </c>
      <c r="L1886" s="6" t="str">
        <f aca="false">IFERROR(INDEX('9. Hipocampus'!$A:$B,MATCH($A1886,'9. Hipocampus'!$A:$A,0),2),"")</f>
        <v/>
      </c>
      <c r="M1886" s="6" t="str">
        <f aca="false">IFERROR(INDEX('11. Mundo Mascotas'!$B:$D,MATCH($A1886,'11. Mundo Mascotas'!$B:$B,0),2),"")</f>
        <v/>
      </c>
      <c r="N1886" s="6" t="str">
        <f aca="false">IFERROR(INDEX('12. Yaguar'!$B:$E,MATCH($A1886,'12. Yaguar'!$B:$B,0),2),"")</f>
        <v/>
      </c>
      <c r="O1886" s="6" t="str">
        <f aca="false">IFERROR(INDEX('13. King Clor'!$A:$B,MATCH($A1886,'13. King Clor'!$A:$A,0),2),"")</f>
        <v/>
      </c>
      <c r="P1886" s="6" t="str">
        <f aca="false">IFERROR(INDEX('14. Diserquim'!$A:$B,MATCH($A1886,'14. Diserquim'!$A:$A,0),2),"")</f>
        <v/>
      </c>
      <c r="Q1886" s="6" t="str">
        <f aca="false">IFERROR(INDEX('15. Moreno'!$A:$B,MATCH($A1886,'15. Moreno'!$A:$A,0),2),"")</f>
        <v/>
      </c>
      <c r="R1886" s="6" t="str">
        <f aca="false">IFERROR(INDEX('10. Collares'!$J:$K,MATCH($A1886,'10. Collares'!$J:$J,0),2),"")</f>
        <v/>
      </c>
      <c r="S1886" s="6" t="str">
        <f aca="false">IFERROR(INDEX('13. King Clor'!$G:$H,MATCH($A1886,'13. King Clor'!$G:$G,0),2),"")</f>
        <v/>
      </c>
      <c r="T1886" s="6" t="str">
        <f aca="false">IFERROR(INDEX('10. Collares'!$A:$B,MATCH($A1886,'10. Collares'!$A:$A,0),2),"")</f>
        <v/>
      </c>
      <c r="U1886" s="6" t="str">
        <f aca="false">IFERROR(INDEX('16. Mis nietos'!$B:$C,MATCH($A1886,'16. Mis nietos'!$B:$B,0),2),"")</f>
        <v/>
      </c>
      <c r="V1886" s="6" t="str">
        <f aca="false">IFERROR(INDEX('17. Profesional Vet'!$A:$B,MATCH($A1886,'17. Profesional Vet'!$A:$A,0),2),"")</f>
        <v/>
      </c>
      <c r="W1886" s="6" t="str">
        <f aca="false">IFERROR(INDEX('18. Premier'!$A:$B,MATCH($A1886,'18. Premier'!$A:$A,0),2),"")</f>
        <v/>
      </c>
      <c r="X1886" s="6" t="str">
        <f aca="false">IFERROR(INDEX('19. Dacam'!$A:$B,MATCH($A1886,'19. Dacam'!$A:$A,0),2),"")</f>
        <v/>
      </c>
      <c r="Y1886" s="6" t="str">
        <f aca="false">IFERROR(INDEX('20. Proveedor'!$A:$B,MATCH($A1886,'20. Proveedor'!$A:$A,0),2),"")</f>
        <v/>
      </c>
      <c r="Z1886" s="6" t="str">
        <f aca="false">IFERROR(INDEX('21. Saphirus'!$A:$B,MATCH($A1886,'21. Saphirus'!$A:$A,0),2),"")</f>
        <v/>
      </c>
      <c r="XFC1886" s="7"/>
      <c r="XFD1886" s="7"/>
    </row>
    <row r="1887" customFormat="false" ht="13.8" hidden="false" customHeight="false" outlineLevel="0" collapsed="false">
      <c r="A1887" s="5" t="s">
        <v>1924</v>
      </c>
      <c r="B1887" s="5" t="n">
        <v>1906068</v>
      </c>
      <c r="C1887" s="5" t="s">
        <v>33</v>
      </c>
      <c r="D1887" s="6" t="str">
        <f aca="false">IFERROR(INDEX('1. Benavídez'!$A:$B,MATCH($A1887,'1. Benavídez'!$A:$A,0),2),"")</f>
        <v/>
      </c>
      <c r="E1887" s="6" t="str">
        <f aca="false">IFERROR(INDEX('2. Gallo'!$B:$D,MATCH($A1887,'2. Gallo'!$B:$B,0),3),"")</f>
        <v/>
      </c>
      <c r="F1887" s="6" t="str">
        <f aca="false">IFERROR(INDEX('3. Anea'!$B:$D,MATCH($A1887,'3. Anea'!$B:$B,0),2),"")</f>
        <v/>
      </c>
      <c r="G1887" s="6" t="str">
        <f aca="false">IFERROR(INDEX('4. Pilar'!$A:$C,MATCH($A1887,'4. Pilar'!$A:$A,0),2),"")</f>
        <v/>
      </c>
      <c r="H1887" s="6" t="str">
        <f aca="false">IFERROR(INDEX('5. Tortuguitas'!$B:$D,MATCH($A1887,'5. Tortuguitas'!$B:$B,0),2),"")</f>
        <v/>
      </c>
      <c r="I1887" s="6" t="str">
        <f aca="false">IFERROR(INDEX('6. Del Viso'!$A:$B,MATCH($A1887,'6. Del Viso'!$A:$A,0),3),"")</f>
        <v/>
      </c>
      <c r="J1887" s="6" t="str">
        <f aca="false">IFERROR(INDEX('7. Chica Glade'!$B:$F,MATCH($A1887,'7. Chica Glade'!$B:$B,0),2),"")</f>
        <v/>
      </c>
      <c r="K1887" s="6" t="str">
        <f aca="false">IFERROR(INDEX('8. Veterinaria'!$A:$B,MATCH($A1887,'8. Veterinaria'!$A:$A,0),2),"")</f>
        <v/>
      </c>
      <c r="L1887" s="6" t="str">
        <f aca="false">IFERROR(INDEX('9. Hipocampus'!$A:$B,MATCH($A1887,'9. Hipocampus'!$A:$A,0),2),"")</f>
        <v/>
      </c>
      <c r="M1887" s="6" t="str">
        <f aca="false">IFERROR(INDEX('11. Mundo Mascotas'!$B:$D,MATCH($A1887,'11. Mundo Mascotas'!$B:$B,0),2),"")</f>
        <v/>
      </c>
      <c r="N1887" s="6" t="str">
        <f aca="false">IFERROR(INDEX('12. Yaguar'!$B:$E,MATCH($A1887,'12. Yaguar'!$B:$B,0),2),"")</f>
        <v/>
      </c>
      <c r="O1887" s="6" t="str">
        <f aca="false">IFERROR(INDEX('13. King Clor'!$A:$B,MATCH($A1887,'13. King Clor'!$A:$A,0),2),"")</f>
        <v/>
      </c>
      <c r="P1887" s="6" t="str">
        <f aca="false">IFERROR(INDEX('14. Diserquim'!$A:$B,MATCH($A1887,'14. Diserquim'!$A:$A,0),2),"")</f>
        <v/>
      </c>
      <c r="Q1887" s="6" t="str">
        <f aca="false">IFERROR(INDEX('15. Moreno'!$A:$B,MATCH($A1887,'15. Moreno'!$A:$A,0),2),"")</f>
        <v/>
      </c>
      <c r="R1887" s="6" t="str">
        <f aca="false">IFERROR(INDEX('10. Collares'!$J:$K,MATCH($A1887,'10. Collares'!$J:$J,0),2),"")</f>
        <v/>
      </c>
      <c r="S1887" s="6" t="str">
        <f aca="false">IFERROR(INDEX('13. King Clor'!$G:$H,MATCH($A1887,'13. King Clor'!$G:$G,0),2),"")</f>
        <v/>
      </c>
      <c r="T1887" s="6" t="str">
        <f aca="false">IFERROR(INDEX('10. Collares'!$A:$B,MATCH($A1887,'10. Collares'!$A:$A,0),2),"")</f>
        <v/>
      </c>
      <c r="U1887" s="6" t="str">
        <f aca="false">IFERROR(INDEX('16. Mis nietos'!$B:$C,MATCH($A1887,'16. Mis nietos'!$B:$B,0),2),"")</f>
        <v/>
      </c>
      <c r="V1887" s="6" t="str">
        <f aca="false">IFERROR(INDEX('17. Profesional Vet'!$A:$B,MATCH($A1887,'17. Profesional Vet'!$A:$A,0),2),"")</f>
        <v/>
      </c>
      <c r="W1887" s="6" t="str">
        <f aca="false">IFERROR(INDEX('18. Premier'!$A:$B,MATCH($A1887,'18. Premier'!$A:$A,0),2),"")</f>
        <v/>
      </c>
      <c r="X1887" s="6" t="str">
        <f aca="false">IFERROR(INDEX('19. Dacam'!$A:$B,MATCH($A1887,'19. Dacam'!$A:$A,0),2),"")</f>
        <v/>
      </c>
      <c r="Y1887" s="6" t="str">
        <f aca="false">IFERROR(INDEX('20. Proveedor'!$A:$B,MATCH($A1887,'20. Proveedor'!$A:$A,0),2),"")</f>
        <v/>
      </c>
      <c r="Z1887" s="6" t="str">
        <f aca="false">IFERROR(INDEX('21. Saphirus'!$A:$B,MATCH($A1887,'21. Saphirus'!$A:$A,0),2),"")</f>
        <v/>
      </c>
      <c r="XFC1887" s="7"/>
      <c r="XFD1887" s="7"/>
    </row>
    <row r="1888" customFormat="false" ht="13.8" hidden="false" customHeight="false" outlineLevel="0" collapsed="false">
      <c r="A1888" s="5" t="s">
        <v>1925</v>
      </c>
      <c r="B1888" s="5" t="n">
        <v>1905933</v>
      </c>
      <c r="C1888" s="5" t="s">
        <v>123</v>
      </c>
      <c r="D1888" s="6" t="str">
        <f aca="false">IFERROR(INDEX('1. Benavídez'!$A:$B,MATCH($A1888,'1. Benavídez'!$A:$A,0),2),"")</f>
        <v/>
      </c>
      <c r="E1888" s="6" t="str">
        <f aca="false">IFERROR(INDEX('2. Gallo'!$B:$D,MATCH($A1888,'2. Gallo'!$B:$B,0),3),"")</f>
        <v/>
      </c>
      <c r="F1888" s="6" t="str">
        <f aca="false">IFERROR(INDEX('3. Anea'!$B:$D,MATCH($A1888,'3. Anea'!$B:$B,0),2),"")</f>
        <v/>
      </c>
      <c r="G1888" s="6" t="str">
        <f aca="false">IFERROR(INDEX('4. Pilar'!$A:$C,MATCH($A1888,'4. Pilar'!$A:$A,0),2),"")</f>
        <v/>
      </c>
      <c r="H1888" s="6" t="str">
        <f aca="false">IFERROR(INDEX('5. Tortuguitas'!$B:$D,MATCH($A1888,'5. Tortuguitas'!$B:$B,0),2),"")</f>
        <v/>
      </c>
      <c r="I1888" s="6" t="str">
        <f aca="false">IFERROR(INDEX('6. Del Viso'!$A:$B,MATCH($A1888,'6. Del Viso'!$A:$A,0),3),"")</f>
        <v/>
      </c>
      <c r="J1888" s="6" t="str">
        <f aca="false">IFERROR(INDEX('7. Chica Glade'!$B:$F,MATCH($A1888,'7. Chica Glade'!$B:$B,0),2),"")</f>
        <v/>
      </c>
      <c r="K1888" s="6" t="str">
        <f aca="false">IFERROR(INDEX('8. Veterinaria'!$A:$B,MATCH($A1888,'8. Veterinaria'!$A:$A,0),2),"")</f>
        <v/>
      </c>
      <c r="L1888" s="6" t="str">
        <f aca="false">IFERROR(INDEX('9. Hipocampus'!$A:$B,MATCH($A1888,'9. Hipocampus'!$A:$A,0),2),"")</f>
        <v/>
      </c>
      <c r="M1888" s="6" t="str">
        <f aca="false">IFERROR(INDEX('11. Mundo Mascotas'!$B:$D,MATCH($A1888,'11. Mundo Mascotas'!$B:$B,0),2),"")</f>
        <v/>
      </c>
      <c r="N1888" s="6" t="str">
        <f aca="false">IFERROR(INDEX('12. Yaguar'!$B:$E,MATCH($A1888,'12. Yaguar'!$B:$B,0),2),"")</f>
        <v/>
      </c>
      <c r="O1888" s="6" t="str">
        <f aca="false">IFERROR(INDEX('13. King Clor'!$A:$B,MATCH($A1888,'13. King Clor'!$A:$A,0),2),"")</f>
        <v/>
      </c>
      <c r="P1888" s="6" t="str">
        <f aca="false">IFERROR(INDEX('14. Diserquim'!$A:$B,MATCH($A1888,'14. Diserquim'!$A:$A,0),2),"")</f>
        <v/>
      </c>
      <c r="Q1888" s="6" t="str">
        <f aca="false">IFERROR(INDEX('15. Moreno'!$A:$B,MATCH($A1888,'15. Moreno'!$A:$A,0),2),"")</f>
        <v/>
      </c>
      <c r="R1888" s="6" t="str">
        <f aca="false">IFERROR(INDEX('10. Collares'!$J:$K,MATCH($A1888,'10. Collares'!$J:$J,0),2),"")</f>
        <v/>
      </c>
      <c r="S1888" s="6" t="str">
        <f aca="false">IFERROR(INDEX('13. King Clor'!$G:$H,MATCH($A1888,'13. King Clor'!$G:$G,0),2),"")</f>
        <v/>
      </c>
      <c r="T1888" s="6" t="str">
        <f aca="false">IFERROR(INDEX('10. Collares'!$A:$B,MATCH($A1888,'10. Collares'!$A:$A,0),2),"")</f>
        <v/>
      </c>
      <c r="U1888" s="6" t="str">
        <f aca="false">IFERROR(INDEX('16. Mis nietos'!$B:$C,MATCH($A1888,'16. Mis nietos'!$B:$B,0),2),"")</f>
        <v/>
      </c>
      <c r="V1888" s="6" t="str">
        <f aca="false">IFERROR(INDEX('17. Profesional Vet'!$A:$B,MATCH($A1888,'17. Profesional Vet'!$A:$A,0),2),"")</f>
        <v/>
      </c>
      <c r="W1888" s="6" t="str">
        <f aca="false">IFERROR(INDEX('18. Premier'!$A:$B,MATCH($A1888,'18. Premier'!$A:$A,0),2),"")</f>
        <v/>
      </c>
      <c r="X1888" s="6" t="str">
        <f aca="false">IFERROR(INDEX('19. Dacam'!$A:$B,MATCH($A1888,'19. Dacam'!$A:$A,0),2),"")</f>
        <v/>
      </c>
      <c r="Y1888" s="6" t="str">
        <f aca="false">IFERROR(INDEX('20. Proveedor'!$A:$B,MATCH($A1888,'20. Proveedor'!$A:$A,0),2),"")</f>
        <v/>
      </c>
      <c r="Z1888" s="6" t="str">
        <f aca="false">IFERROR(INDEX('21. Saphirus'!$A:$B,MATCH($A1888,'21. Saphirus'!$A:$A,0),2),"")</f>
        <v/>
      </c>
      <c r="XFC1888" s="7"/>
      <c r="XFD1888" s="7"/>
    </row>
    <row r="1889" customFormat="false" ht="13.8" hidden="false" customHeight="false" outlineLevel="0" collapsed="false">
      <c r="A1889" s="5" t="s">
        <v>1926</v>
      </c>
      <c r="B1889" s="5" t="n">
        <v>4316</v>
      </c>
      <c r="C1889" s="5" t="s">
        <v>123</v>
      </c>
      <c r="D1889" s="6" t="str">
        <f aca="false">IFERROR(INDEX('1. Benavídez'!$A:$B,MATCH($A1889,'1. Benavídez'!$A:$A,0),2),"")</f>
        <v/>
      </c>
      <c r="E1889" s="6" t="str">
        <f aca="false">IFERROR(INDEX('2. Gallo'!$B:$D,MATCH($A1889,'2. Gallo'!$B:$B,0),3),"")</f>
        <v/>
      </c>
      <c r="F1889" s="6" t="str">
        <f aca="false">IFERROR(INDEX('3. Anea'!$B:$D,MATCH($A1889,'3. Anea'!$B:$B,0),2),"")</f>
        <v/>
      </c>
      <c r="G1889" s="6" t="str">
        <f aca="false">IFERROR(INDEX('4. Pilar'!$A:$C,MATCH($A1889,'4. Pilar'!$A:$A,0),2),"")</f>
        <v/>
      </c>
      <c r="H1889" s="6" t="str">
        <f aca="false">IFERROR(INDEX('5. Tortuguitas'!$B:$D,MATCH($A1889,'5. Tortuguitas'!$B:$B,0),2),"")</f>
        <v/>
      </c>
      <c r="I1889" s="6" t="str">
        <f aca="false">IFERROR(INDEX('6. Del Viso'!$A:$B,MATCH($A1889,'6. Del Viso'!$A:$A,0),3),"")</f>
        <v/>
      </c>
      <c r="J1889" s="6" t="str">
        <f aca="false">IFERROR(INDEX('7. Chica Glade'!$B:$F,MATCH($A1889,'7. Chica Glade'!$B:$B,0),2),"")</f>
        <v/>
      </c>
      <c r="K1889" s="6" t="str">
        <f aca="false">IFERROR(INDEX('8. Veterinaria'!$A:$B,MATCH($A1889,'8. Veterinaria'!$A:$A,0),2),"")</f>
        <v/>
      </c>
      <c r="L1889" s="6" t="str">
        <f aca="false">IFERROR(INDEX('9. Hipocampus'!$A:$B,MATCH($A1889,'9. Hipocampus'!$A:$A,0),2),"")</f>
        <v/>
      </c>
      <c r="M1889" s="6" t="str">
        <f aca="false">IFERROR(INDEX('11. Mundo Mascotas'!$B:$D,MATCH($A1889,'11. Mundo Mascotas'!$B:$B,0),2),"")</f>
        <v/>
      </c>
      <c r="N1889" s="6" t="str">
        <f aca="false">IFERROR(INDEX('12. Yaguar'!$B:$E,MATCH($A1889,'12. Yaguar'!$B:$B,0),2),"")</f>
        <v/>
      </c>
      <c r="O1889" s="6" t="str">
        <f aca="false">IFERROR(INDEX('13. King Clor'!$A:$B,MATCH($A1889,'13. King Clor'!$A:$A,0),2),"")</f>
        <v/>
      </c>
      <c r="P1889" s="6" t="str">
        <f aca="false">IFERROR(INDEX('14. Diserquim'!$A:$B,MATCH($A1889,'14. Diserquim'!$A:$A,0),2),"")</f>
        <v/>
      </c>
      <c r="Q1889" s="6" t="str">
        <f aca="false">IFERROR(INDEX('15. Moreno'!$A:$B,MATCH($A1889,'15. Moreno'!$A:$A,0),2),"")</f>
        <v/>
      </c>
      <c r="R1889" s="6" t="str">
        <f aca="false">IFERROR(INDEX('10. Collares'!$J:$K,MATCH($A1889,'10. Collares'!$J:$J,0),2),"")</f>
        <v/>
      </c>
      <c r="S1889" s="6" t="str">
        <f aca="false">IFERROR(INDEX('13. King Clor'!$G:$H,MATCH($A1889,'13. King Clor'!$G:$G,0),2),"")</f>
        <v/>
      </c>
      <c r="T1889" s="6" t="str">
        <f aca="false">IFERROR(INDEX('10. Collares'!$A:$B,MATCH($A1889,'10. Collares'!$A:$A,0),2),"")</f>
        <v/>
      </c>
      <c r="U1889" s="6" t="str">
        <f aca="false">IFERROR(INDEX('16. Mis nietos'!$B:$C,MATCH($A1889,'16. Mis nietos'!$B:$B,0),2),"")</f>
        <v/>
      </c>
      <c r="V1889" s="6" t="str">
        <f aca="false">IFERROR(INDEX('17. Profesional Vet'!$A:$B,MATCH($A1889,'17. Profesional Vet'!$A:$A,0),2),"")</f>
        <v/>
      </c>
      <c r="W1889" s="6" t="str">
        <f aca="false">IFERROR(INDEX('18. Premier'!$A:$B,MATCH($A1889,'18. Premier'!$A:$A,0),2),"")</f>
        <v/>
      </c>
      <c r="X1889" s="6" t="str">
        <f aca="false">IFERROR(INDEX('19. Dacam'!$A:$B,MATCH($A1889,'19. Dacam'!$A:$A,0),2),"")</f>
        <v/>
      </c>
      <c r="Y1889" s="6" t="str">
        <f aca="false">IFERROR(INDEX('20. Proveedor'!$A:$B,MATCH($A1889,'20. Proveedor'!$A:$A,0),2),"")</f>
        <v/>
      </c>
      <c r="Z1889" s="6" t="str">
        <f aca="false">IFERROR(INDEX('21. Saphirus'!$A:$B,MATCH($A1889,'21. Saphirus'!$A:$A,0),2),"")</f>
        <v/>
      </c>
      <c r="XFC1889" s="7"/>
      <c r="XFD1889" s="7"/>
    </row>
    <row r="1890" customFormat="false" ht="13.8" hidden="false" customHeight="false" outlineLevel="0" collapsed="false">
      <c r="A1890" s="5" t="s">
        <v>1927</v>
      </c>
      <c r="B1890" s="5" t="n">
        <v>1905423</v>
      </c>
      <c r="C1890" s="5" t="s">
        <v>33</v>
      </c>
      <c r="D1890" s="6" t="str">
        <f aca="false">IFERROR(INDEX('1. Benavídez'!$A:$B,MATCH($A1890,'1. Benavídez'!$A:$A,0),2),"")</f>
        <v/>
      </c>
      <c r="E1890" s="6" t="str">
        <f aca="false">IFERROR(INDEX('2. Gallo'!$B:$D,MATCH($A1890,'2. Gallo'!$B:$B,0),3),"")</f>
        <v/>
      </c>
      <c r="F1890" s="6" t="str">
        <f aca="false">IFERROR(INDEX('3. Anea'!$B:$D,MATCH($A1890,'3. Anea'!$B:$B,0),2),"")</f>
        <v/>
      </c>
      <c r="G1890" s="6" t="str">
        <f aca="false">IFERROR(INDEX('4. Pilar'!$A:$C,MATCH($A1890,'4. Pilar'!$A:$A,0),2),"")</f>
        <v/>
      </c>
      <c r="H1890" s="6" t="str">
        <f aca="false">IFERROR(INDEX('5. Tortuguitas'!$B:$D,MATCH($A1890,'5. Tortuguitas'!$B:$B,0),2),"")</f>
        <v/>
      </c>
      <c r="I1890" s="6" t="str">
        <f aca="false">IFERROR(INDEX('6. Del Viso'!$A:$B,MATCH($A1890,'6. Del Viso'!$A:$A,0),3),"")</f>
        <v/>
      </c>
      <c r="J1890" s="6" t="str">
        <f aca="false">IFERROR(INDEX('7. Chica Glade'!$B:$F,MATCH($A1890,'7. Chica Glade'!$B:$B,0),2),"")</f>
        <v/>
      </c>
      <c r="K1890" s="6" t="str">
        <f aca="false">IFERROR(INDEX('8. Veterinaria'!$A:$B,MATCH($A1890,'8. Veterinaria'!$A:$A,0),2),"")</f>
        <v/>
      </c>
      <c r="L1890" s="6" t="str">
        <f aca="false">IFERROR(INDEX('9. Hipocampus'!$A:$B,MATCH($A1890,'9. Hipocampus'!$A:$A,0),2),"")</f>
        <v/>
      </c>
      <c r="M1890" s="6" t="str">
        <f aca="false">IFERROR(INDEX('11. Mundo Mascotas'!$B:$D,MATCH($A1890,'11. Mundo Mascotas'!$B:$B,0),2),"")</f>
        <v/>
      </c>
      <c r="N1890" s="6" t="str">
        <f aca="false">IFERROR(INDEX('12. Yaguar'!$B:$E,MATCH($A1890,'12. Yaguar'!$B:$B,0),2),"")</f>
        <v/>
      </c>
      <c r="O1890" s="6" t="str">
        <f aca="false">IFERROR(INDEX('13. King Clor'!$A:$B,MATCH($A1890,'13. King Clor'!$A:$A,0),2),"")</f>
        <v/>
      </c>
      <c r="P1890" s="6" t="str">
        <f aca="false">IFERROR(INDEX('14. Diserquim'!$A:$B,MATCH($A1890,'14. Diserquim'!$A:$A,0),2),"")</f>
        <v/>
      </c>
      <c r="Q1890" s="6" t="str">
        <f aca="false">IFERROR(INDEX('15. Moreno'!$A:$B,MATCH($A1890,'15. Moreno'!$A:$A,0),2),"")</f>
        <v/>
      </c>
      <c r="R1890" s="6" t="str">
        <f aca="false">IFERROR(INDEX('10. Collares'!$J:$K,MATCH($A1890,'10. Collares'!$J:$J,0),2),"")</f>
        <v/>
      </c>
      <c r="S1890" s="6" t="str">
        <f aca="false">IFERROR(INDEX('13. King Clor'!$G:$H,MATCH($A1890,'13. King Clor'!$G:$G,0),2),"")</f>
        <v/>
      </c>
      <c r="T1890" s="6" t="str">
        <f aca="false">IFERROR(INDEX('10. Collares'!$A:$B,MATCH($A1890,'10. Collares'!$A:$A,0),2),"")</f>
        <v/>
      </c>
      <c r="U1890" s="6" t="str">
        <f aca="false">IFERROR(INDEX('16. Mis nietos'!$B:$C,MATCH($A1890,'16. Mis nietos'!$B:$B,0),2),"")</f>
        <v/>
      </c>
      <c r="V1890" s="6" t="str">
        <f aca="false">IFERROR(INDEX('17. Profesional Vet'!$A:$B,MATCH($A1890,'17. Profesional Vet'!$A:$A,0),2),"")</f>
        <v/>
      </c>
      <c r="W1890" s="6" t="str">
        <f aca="false">IFERROR(INDEX('18. Premier'!$A:$B,MATCH($A1890,'18. Premier'!$A:$A,0),2),"")</f>
        <v/>
      </c>
      <c r="X1890" s="6" t="str">
        <f aca="false">IFERROR(INDEX('19. Dacam'!$A:$B,MATCH($A1890,'19. Dacam'!$A:$A,0),2),"")</f>
        <v/>
      </c>
      <c r="Y1890" s="6" t="str">
        <f aca="false">IFERROR(INDEX('20. Proveedor'!$A:$B,MATCH($A1890,'20. Proveedor'!$A:$A,0),2),"")</f>
        <v/>
      </c>
      <c r="Z1890" s="6" t="str">
        <f aca="false">IFERROR(INDEX('21. Saphirus'!$A:$B,MATCH($A1890,'21. Saphirus'!$A:$A,0),2),"")</f>
        <v/>
      </c>
      <c r="XFC1890" s="7"/>
      <c r="XFD1890" s="7"/>
    </row>
    <row r="1891" customFormat="false" ht="13.8" hidden="false" customHeight="false" outlineLevel="0" collapsed="false">
      <c r="A1891" s="5" t="s">
        <v>1928</v>
      </c>
      <c r="B1891" s="5" t="n">
        <v>1905425</v>
      </c>
      <c r="C1891" s="5" t="s">
        <v>33</v>
      </c>
      <c r="D1891" s="6" t="str">
        <f aca="false">IFERROR(INDEX('1. Benavídez'!$A:$B,MATCH($A1891,'1. Benavídez'!$A:$A,0),2),"")</f>
        <v/>
      </c>
      <c r="E1891" s="6" t="str">
        <f aca="false">IFERROR(INDEX('2. Gallo'!$B:$D,MATCH($A1891,'2. Gallo'!$B:$B,0),3),"")</f>
        <v/>
      </c>
      <c r="F1891" s="6" t="str">
        <f aca="false">IFERROR(INDEX('3. Anea'!$B:$D,MATCH($A1891,'3. Anea'!$B:$B,0),2),"")</f>
        <v/>
      </c>
      <c r="G1891" s="6" t="str">
        <f aca="false">IFERROR(INDEX('4. Pilar'!$A:$C,MATCH($A1891,'4. Pilar'!$A:$A,0),2),"")</f>
        <v/>
      </c>
      <c r="H1891" s="6" t="str">
        <f aca="false">IFERROR(INDEX('5. Tortuguitas'!$B:$D,MATCH($A1891,'5. Tortuguitas'!$B:$B,0),2),"")</f>
        <v/>
      </c>
      <c r="I1891" s="6" t="str">
        <f aca="false">IFERROR(INDEX('6. Del Viso'!$A:$B,MATCH($A1891,'6. Del Viso'!$A:$A,0),3),"")</f>
        <v/>
      </c>
      <c r="J1891" s="6" t="str">
        <f aca="false">IFERROR(INDEX('7. Chica Glade'!$B:$F,MATCH($A1891,'7. Chica Glade'!$B:$B,0),2),"")</f>
        <v/>
      </c>
      <c r="K1891" s="6" t="str">
        <f aca="false">IFERROR(INDEX('8. Veterinaria'!$A:$B,MATCH($A1891,'8. Veterinaria'!$A:$A,0),2),"")</f>
        <v/>
      </c>
      <c r="L1891" s="6" t="str">
        <f aca="false">IFERROR(INDEX('9. Hipocampus'!$A:$B,MATCH($A1891,'9. Hipocampus'!$A:$A,0),2),"")</f>
        <v/>
      </c>
      <c r="M1891" s="6" t="str">
        <f aca="false">IFERROR(INDEX('11. Mundo Mascotas'!$B:$D,MATCH($A1891,'11. Mundo Mascotas'!$B:$B,0),2),"")</f>
        <v/>
      </c>
      <c r="N1891" s="6" t="str">
        <f aca="false">IFERROR(INDEX('12. Yaguar'!$B:$E,MATCH($A1891,'12. Yaguar'!$B:$B,0),2),"")</f>
        <v/>
      </c>
      <c r="O1891" s="6" t="str">
        <f aca="false">IFERROR(INDEX('13. King Clor'!$A:$B,MATCH($A1891,'13. King Clor'!$A:$A,0),2),"")</f>
        <v/>
      </c>
      <c r="P1891" s="6" t="str">
        <f aca="false">IFERROR(INDEX('14. Diserquim'!$A:$B,MATCH($A1891,'14. Diserquim'!$A:$A,0),2),"")</f>
        <v/>
      </c>
      <c r="Q1891" s="6" t="str">
        <f aca="false">IFERROR(INDEX('15. Moreno'!$A:$B,MATCH($A1891,'15. Moreno'!$A:$A,0),2),"")</f>
        <v/>
      </c>
      <c r="R1891" s="6" t="str">
        <f aca="false">IFERROR(INDEX('10. Collares'!$J:$K,MATCH($A1891,'10. Collares'!$J:$J,0),2),"")</f>
        <v/>
      </c>
      <c r="S1891" s="6" t="str">
        <f aca="false">IFERROR(INDEX('13. King Clor'!$G:$H,MATCH($A1891,'13. King Clor'!$G:$G,0),2),"")</f>
        <v/>
      </c>
      <c r="T1891" s="6" t="str">
        <f aca="false">IFERROR(INDEX('10. Collares'!$A:$B,MATCH($A1891,'10. Collares'!$A:$A,0),2),"")</f>
        <v/>
      </c>
      <c r="U1891" s="6" t="str">
        <f aca="false">IFERROR(INDEX('16. Mis nietos'!$B:$C,MATCH($A1891,'16. Mis nietos'!$B:$B,0),2),"")</f>
        <v/>
      </c>
      <c r="V1891" s="6" t="str">
        <f aca="false">IFERROR(INDEX('17. Profesional Vet'!$A:$B,MATCH($A1891,'17. Profesional Vet'!$A:$A,0),2),"")</f>
        <v/>
      </c>
      <c r="W1891" s="6" t="str">
        <f aca="false">IFERROR(INDEX('18. Premier'!$A:$B,MATCH($A1891,'18. Premier'!$A:$A,0),2),"")</f>
        <v/>
      </c>
      <c r="X1891" s="6" t="str">
        <f aca="false">IFERROR(INDEX('19. Dacam'!$A:$B,MATCH($A1891,'19. Dacam'!$A:$A,0),2),"")</f>
        <v/>
      </c>
      <c r="Y1891" s="6" t="str">
        <f aca="false">IFERROR(INDEX('20. Proveedor'!$A:$B,MATCH($A1891,'20. Proveedor'!$A:$A,0),2),"")</f>
        <v/>
      </c>
      <c r="Z1891" s="6" t="str">
        <f aca="false">IFERROR(INDEX('21. Saphirus'!$A:$B,MATCH($A1891,'21. Saphirus'!$A:$A,0),2),"")</f>
        <v/>
      </c>
      <c r="XFC1891" s="7"/>
      <c r="XFD1891" s="7"/>
    </row>
    <row r="1892" customFormat="false" ht="13.8" hidden="false" customHeight="false" outlineLevel="0" collapsed="false">
      <c r="A1892" s="5" t="s">
        <v>1929</v>
      </c>
      <c r="B1892" s="5" t="n">
        <v>1905424</v>
      </c>
      <c r="C1892" s="5" t="s">
        <v>33</v>
      </c>
      <c r="D1892" s="6" t="str">
        <f aca="false">IFERROR(INDEX('1. Benavídez'!$A:$B,MATCH($A1892,'1. Benavídez'!$A:$A,0),2),"")</f>
        <v/>
      </c>
      <c r="E1892" s="6" t="str">
        <f aca="false">IFERROR(INDEX('2. Gallo'!$B:$D,MATCH($A1892,'2. Gallo'!$B:$B,0),3),"")</f>
        <v/>
      </c>
      <c r="F1892" s="6" t="str">
        <f aca="false">IFERROR(INDEX('3. Anea'!$B:$D,MATCH($A1892,'3. Anea'!$B:$B,0),2),"")</f>
        <v/>
      </c>
      <c r="G1892" s="6" t="str">
        <f aca="false">IFERROR(INDEX('4. Pilar'!$A:$C,MATCH($A1892,'4. Pilar'!$A:$A,0),2),"")</f>
        <v/>
      </c>
      <c r="H1892" s="6" t="str">
        <f aca="false">IFERROR(INDEX('5. Tortuguitas'!$B:$D,MATCH($A1892,'5. Tortuguitas'!$B:$B,0),2),"")</f>
        <v/>
      </c>
      <c r="I1892" s="6" t="str">
        <f aca="false">IFERROR(INDEX('6. Del Viso'!$A:$B,MATCH($A1892,'6. Del Viso'!$A:$A,0),3),"")</f>
        <v/>
      </c>
      <c r="J1892" s="6" t="str">
        <f aca="false">IFERROR(INDEX('7. Chica Glade'!$B:$F,MATCH($A1892,'7. Chica Glade'!$B:$B,0),2),"")</f>
        <v/>
      </c>
      <c r="K1892" s="6" t="str">
        <f aca="false">IFERROR(INDEX('8. Veterinaria'!$A:$B,MATCH($A1892,'8. Veterinaria'!$A:$A,0),2),"")</f>
        <v/>
      </c>
      <c r="L1892" s="6" t="str">
        <f aca="false">IFERROR(INDEX('9. Hipocampus'!$A:$B,MATCH($A1892,'9. Hipocampus'!$A:$A,0),2),"")</f>
        <v/>
      </c>
      <c r="M1892" s="6" t="str">
        <f aca="false">IFERROR(INDEX('11. Mundo Mascotas'!$B:$D,MATCH($A1892,'11. Mundo Mascotas'!$B:$B,0),2),"")</f>
        <v/>
      </c>
      <c r="N1892" s="6" t="str">
        <f aca="false">IFERROR(INDEX('12. Yaguar'!$B:$E,MATCH($A1892,'12. Yaguar'!$B:$B,0),2),"")</f>
        <v/>
      </c>
      <c r="O1892" s="6" t="str">
        <f aca="false">IFERROR(INDEX('13. King Clor'!$A:$B,MATCH($A1892,'13. King Clor'!$A:$A,0),2),"")</f>
        <v/>
      </c>
      <c r="P1892" s="6" t="str">
        <f aca="false">IFERROR(INDEX('14. Diserquim'!$A:$B,MATCH($A1892,'14. Diserquim'!$A:$A,0),2),"")</f>
        <v/>
      </c>
      <c r="Q1892" s="6" t="str">
        <f aca="false">IFERROR(INDEX('15. Moreno'!$A:$B,MATCH($A1892,'15. Moreno'!$A:$A,0),2),"")</f>
        <v/>
      </c>
      <c r="R1892" s="6" t="str">
        <f aca="false">IFERROR(INDEX('10. Collares'!$J:$K,MATCH($A1892,'10. Collares'!$J:$J,0),2),"")</f>
        <v/>
      </c>
      <c r="S1892" s="6" t="str">
        <f aca="false">IFERROR(INDEX('13. King Clor'!$G:$H,MATCH($A1892,'13. King Clor'!$G:$G,0),2),"")</f>
        <v/>
      </c>
      <c r="T1892" s="6" t="str">
        <f aca="false">IFERROR(INDEX('10. Collares'!$A:$B,MATCH($A1892,'10. Collares'!$A:$A,0),2),"")</f>
        <v/>
      </c>
      <c r="U1892" s="6" t="str">
        <f aca="false">IFERROR(INDEX('16. Mis nietos'!$B:$C,MATCH($A1892,'16. Mis nietos'!$B:$B,0),2),"")</f>
        <v/>
      </c>
      <c r="V1892" s="6" t="str">
        <f aca="false">IFERROR(INDEX('17. Profesional Vet'!$A:$B,MATCH($A1892,'17. Profesional Vet'!$A:$A,0),2),"")</f>
        <v/>
      </c>
      <c r="W1892" s="6" t="str">
        <f aca="false">IFERROR(INDEX('18. Premier'!$A:$B,MATCH($A1892,'18. Premier'!$A:$A,0),2),"")</f>
        <v/>
      </c>
      <c r="X1892" s="6" t="str">
        <f aca="false">IFERROR(INDEX('19. Dacam'!$A:$B,MATCH($A1892,'19. Dacam'!$A:$A,0),2),"")</f>
        <v/>
      </c>
      <c r="Y1892" s="6" t="str">
        <f aca="false">IFERROR(INDEX('20. Proveedor'!$A:$B,MATCH($A1892,'20. Proveedor'!$A:$A,0),2),"")</f>
        <v/>
      </c>
      <c r="Z1892" s="6" t="str">
        <f aca="false">IFERROR(INDEX('21. Saphirus'!$A:$B,MATCH($A1892,'21. Saphirus'!$A:$A,0),2),"")</f>
        <v/>
      </c>
      <c r="XFC1892" s="7"/>
      <c r="XFD1892" s="7"/>
    </row>
    <row r="1893" customFormat="false" ht="13.8" hidden="false" customHeight="false" outlineLevel="0" collapsed="false">
      <c r="A1893" s="5" t="s">
        <v>1930</v>
      </c>
      <c r="B1893" s="5" t="n">
        <v>1905426</v>
      </c>
      <c r="C1893" s="5" t="s">
        <v>33</v>
      </c>
      <c r="D1893" s="6" t="str">
        <f aca="false">IFERROR(INDEX('1. Benavídez'!$A:$B,MATCH($A1893,'1. Benavídez'!$A:$A,0),2),"")</f>
        <v/>
      </c>
      <c r="E1893" s="6" t="str">
        <f aca="false">IFERROR(INDEX('2. Gallo'!$B:$D,MATCH($A1893,'2. Gallo'!$B:$B,0),3),"")</f>
        <v/>
      </c>
      <c r="F1893" s="6" t="str">
        <f aca="false">IFERROR(INDEX('3. Anea'!$B:$D,MATCH($A1893,'3. Anea'!$B:$B,0),2),"")</f>
        <v/>
      </c>
      <c r="G1893" s="6" t="str">
        <f aca="false">IFERROR(INDEX('4. Pilar'!$A:$C,MATCH($A1893,'4. Pilar'!$A:$A,0),2),"")</f>
        <v/>
      </c>
      <c r="H1893" s="6" t="str">
        <f aca="false">IFERROR(INDEX('5. Tortuguitas'!$B:$D,MATCH($A1893,'5. Tortuguitas'!$B:$B,0),2),"")</f>
        <v/>
      </c>
      <c r="I1893" s="6" t="str">
        <f aca="false">IFERROR(INDEX('6. Del Viso'!$A:$B,MATCH($A1893,'6. Del Viso'!$A:$A,0),3),"")</f>
        <v/>
      </c>
      <c r="J1893" s="6" t="str">
        <f aca="false">IFERROR(INDEX('7. Chica Glade'!$B:$F,MATCH($A1893,'7. Chica Glade'!$B:$B,0),2),"")</f>
        <v/>
      </c>
      <c r="K1893" s="6" t="str">
        <f aca="false">IFERROR(INDEX('8. Veterinaria'!$A:$B,MATCH($A1893,'8. Veterinaria'!$A:$A,0),2),"")</f>
        <v/>
      </c>
      <c r="L1893" s="6" t="str">
        <f aca="false">IFERROR(INDEX('9. Hipocampus'!$A:$B,MATCH($A1893,'9. Hipocampus'!$A:$A,0),2),"")</f>
        <v/>
      </c>
      <c r="M1893" s="6" t="str">
        <f aca="false">IFERROR(INDEX('11. Mundo Mascotas'!$B:$D,MATCH($A1893,'11. Mundo Mascotas'!$B:$B,0),2),"")</f>
        <v/>
      </c>
      <c r="N1893" s="6" t="str">
        <f aca="false">IFERROR(INDEX('12. Yaguar'!$B:$E,MATCH($A1893,'12. Yaguar'!$B:$B,0),2),"")</f>
        <v/>
      </c>
      <c r="O1893" s="6" t="str">
        <f aca="false">IFERROR(INDEX('13. King Clor'!$A:$B,MATCH($A1893,'13. King Clor'!$A:$A,0),2),"")</f>
        <v/>
      </c>
      <c r="P1893" s="6" t="str">
        <f aca="false">IFERROR(INDEX('14. Diserquim'!$A:$B,MATCH($A1893,'14. Diserquim'!$A:$A,0),2),"")</f>
        <v/>
      </c>
      <c r="Q1893" s="6" t="str">
        <f aca="false">IFERROR(INDEX('15. Moreno'!$A:$B,MATCH($A1893,'15. Moreno'!$A:$A,0),2),"")</f>
        <v/>
      </c>
      <c r="R1893" s="6" t="str">
        <f aca="false">IFERROR(INDEX('10. Collares'!$J:$K,MATCH($A1893,'10. Collares'!$J:$J,0),2),"")</f>
        <v/>
      </c>
      <c r="S1893" s="6" t="str">
        <f aca="false">IFERROR(INDEX('13. King Clor'!$G:$H,MATCH($A1893,'13. King Clor'!$G:$G,0),2),"")</f>
        <v/>
      </c>
      <c r="T1893" s="6" t="str">
        <f aca="false">IFERROR(INDEX('10. Collares'!$A:$B,MATCH($A1893,'10. Collares'!$A:$A,0),2),"")</f>
        <v/>
      </c>
      <c r="U1893" s="6" t="str">
        <f aca="false">IFERROR(INDEX('16. Mis nietos'!$B:$C,MATCH($A1893,'16. Mis nietos'!$B:$B,0),2),"")</f>
        <v/>
      </c>
      <c r="V1893" s="6" t="str">
        <f aca="false">IFERROR(INDEX('17. Profesional Vet'!$A:$B,MATCH($A1893,'17. Profesional Vet'!$A:$A,0),2),"")</f>
        <v/>
      </c>
      <c r="W1893" s="6" t="str">
        <f aca="false">IFERROR(INDEX('18. Premier'!$A:$B,MATCH($A1893,'18. Premier'!$A:$A,0),2),"")</f>
        <v/>
      </c>
      <c r="X1893" s="6" t="str">
        <f aca="false">IFERROR(INDEX('19. Dacam'!$A:$B,MATCH($A1893,'19. Dacam'!$A:$A,0),2),"")</f>
        <v/>
      </c>
      <c r="Y1893" s="6" t="str">
        <f aca="false">IFERROR(INDEX('20. Proveedor'!$A:$B,MATCH($A1893,'20. Proveedor'!$A:$A,0),2),"")</f>
        <v/>
      </c>
      <c r="Z1893" s="6" t="str">
        <f aca="false">IFERROR(INDEX('21. Saphirus'!$A:$B,MATCH($A1893,'21. Saphirus'!$A:$A,0),2),"")</f>
        <v/>
      </c>
      <c r="XFC1893" s="7"/>
      <c r="XFD1893" s="7"/>
    </row>
    <row r="1894" customFormat="false" ht="13.8" hidden="false" customHeight="false" outlineLevel="0" collapsed="false">
      <c r="A1894" s="5" t="s">
        <v>1931</v>
      </c>
      <c r="B1894" s="5" t="n">
        <v>44397</v>
      </c>
      <c r="C1894" s="5" t="s">
        <v>33</v>
      </c>
      <c r="D1894" s="6" t="str">
        <f aca="false">IFERROR(INDEX('1. Benavídez'!$A:$B,MATCH($A1894,'1. Benavídez'!$A:$A,0),2),"")</f>
        <v/>
      </c>
      <c r="E1894" s="6" t="str">
        <f aca="false">IFERROR(INDEX('2. Gallo'!$B:$D,MATCH($A1894,'2. Gallo'!$B:$B,0),3),"")</f>
        <v/>
      </c>
      <c r="F1894" s="6" t="str">
        <f aca="false">IFERROR(INDEX('3. Anea'!$B:$D,MATCH($A1894,'3. Anea'!$B:$B,0),2),"")</f>
        <v/>
      </c>
      <c r="G1894" s="6" t="str">
        <f aca="false">IFERROR(INDEX('4. Pilar'!$A:$C,MATCH($A1894,'4. Pilar'!$A:$A,0),2),"")</f>
        <v/>
      </c>
      <c r="H1894" s="6" t="str">
        <f aca="false">IFERROR(INDEX('5. Tortuguitas'!$B:$D,MATCH($A1894,'5. Tortuguitas'!$B:$B,0),2),"")</f>
        <v/>
      </c>
      <c r="I1894" s="6" t="str">
        <f aca="false">IFERROR(INDEX('6. Del Viso'!$A:$B,MATCH($A1894,'6. Del Viso'!$A:$A,0),3),"")</f>
        <v/>
      </c>
      <c r="J1894" s="6" t="str">
        <f aca="false">IFERROR(INDEX('7. Chica Glade'!$B:$F,MATCH($A1894,'7. Chica Glade'!$B:$B,0),2),"")</f>
        <v/>
      </c>
      <c r="K1894" s="6" t="str">
        <f aca="false">IFERROR(INDEX('8. Veterinaria'!$A:$B,MATCH($A1894,'8. Veterinaria'!$A:$A,0),2),"")</f>
        <v/>
      </c>
      <c r="L1894" s="6" t="str">
        <f aca="false">IFERROR(INDEX('9. Hipocampus'!$A:$B,MATCH($A1894,'9. Hipocampus'!$A:$A,0),2),"")</f>
        <v/>
      </c>
      <c r="M1894" s="6" t="str">
        <f aca="false">IFERROR(INDEX('11. Mundo Mascotas'!$B:$D,MATCH($A1894,'11. Mundo Mascotas'!$B:$B,0),2),"")</f>
        <v/>
      </c>
      <c r="N1894" s="6" t="str">
        <f aca="false">IFERROR(INDEX('12. Yaguar'!$B:$E,MATCH($A1894,'12. Yaguar'!$B:$B,0),2),"")</f>
        <v/>
      </c>
      <c r="O1894" s="6" t="str">
        <f aca="false">IFERROR(INDEX('13. King Clor'!$A:$B,MATCH($A1894,'13. King Clor'!$A:$A,0),2),"")</f>
        <v/>
      </c>
      <c r="P1894" s="6" t="str">
        <f aca="false">IFERROR(INDEX('14. Diserquim'!$A:$B,MATCH($A1894,'14. Diserquim'!$A:$A,0),2),"")</f>
        <v/>
      </c>
      <c r="Q1894" s="6" t="str">
        <f aca="false">IFERROR(INDEX('15. Moreno'!$A:$B,MATCH($A1894,'15. Moreno'!$A:$A,0),2),"")</f>
        <v/>
      </c>
      <c r="R1894" s="6" t="str">
        <f aca="false">IFERROR(INDEX('10. Collares'!$J:$K,MATCH($A1894,'10. Collares'!$J:$J,0),2),"")</f>
        <v/>
      </c>
      <c r="S1894" s="6" t="str">
        <f aca="false">IFERROR(INDEX('13. King Clor'!$G:$H,MATCH($A1894,'13. King Clor'!$G:$G,0),2),"")</f>
        <v/>
      </c>
      <c r="T1894" s="6" t="str">
        <f aca="false">IFERROR(INDEX('10. Collares'!$A:$B,MATCH($A1894,'10. Collares'!$A:$A,0),2),"")</f>
        <v/>
      </c>
      <c r="U1894" s="6" t="str">
        <f aca="false">IFERROR(INDEX('16. Mis nietos'!$B:$C,MATCH($A1894,'16. Mis nietos'!$B:$B,0),2),"")</f>
        <v/>
      </c>
      <c r="V1894" s="6" t="str">
        <f aca="false">IFERROR(INDEX('17. Profesional Vet'!$A:$B,MATCH($A1894,'17. Profesional Vet'!$A:$A,0),2),"")</f>
        <v/>
      </c>
      <c r="W1894" s="6" t="str">
        <f aca="false">IFERROR(INDEX('18. Premier'!$A:$B,MATCH($A1894,'18. Premier'!$A:$A,0),2),"")</f>
        <v/>
      </c>
      <c r="X1894" s="6" t="str">
        <f aca="false">IFERROR(INDEX('19. Dacam'!$A:$B,MATCH($A1894,'19. Dacam'!$A:$A,0),2),"")</f>
        <v/>
      </c>
      <c r="Y1894" s="6" t="str">
        <f aca="false">IFERROR(INDEX('20. Proveedor'!$A:$B,MATCH($A1894,'20. Proveedor'!$A:$A,0),2),"")</f>
        <v/>
      </c>
      <c r="Z1894" s="6" t="str">
        <f aca="false">IFERROR(INDEX('21. Saphirus'!$A:$B,MATCH($A1894,'21. Saphirus'!$A:$A,0),2),"")</f>
        <v/>
      </c>
      <c r="XFC1894" s="7"/>
      <c r="XFD1894" s="7"/>
    </row>
    <row r="1895" customFormat="false" ht="13.8" hidden="false" customHeight="false" outlineLevel="0" collapsed="false">
      <c r="A1895" s="5" t="s">
        <v>1932</v>
      </c>
      <c r="B1895" s="5" t="n">
        <v>4370</v>
      </c>
      <c r="C1895" s="5" t="s">
        <v>33</v>
      </c>
      <c r="D1895" s="6" t="str">
        <f aca="false">IFERROR(INDEX('1. Benavídez'!$A:$B,MATCH($A1895,'1. Benavídez'!$A:$A,0),2),"")</f>
        <v/>
      </c>
      <c r="E1895" s="6" t="str">
        <f aca="false">IFERROR(INDEX('2. Gallo'!$B:$D,MATCH($A1895,'2. Gallo'!$B:$B,0),3),"")</f>
        <v/>
      </c>
      <c r="F1895" s="6" t="n">
        <f aca="false">IFERROR(INDEX('3. Anea'!$B:$D,MATCH($A1895,'3. Anea'!$B:$B,0),2),"")</f>
        <v>0</v>
      </c>
      <c r="G1895" s="6" t="str">
        <f aca="false">IFERROR(INDEX('4. Pilar'!$A:$C,MATCH($A1895,'4. Pilar'!$A:$A,0),2),"")</f>
        <v/>
      </c>
      <c r="H1895" s="6" t="str">
        <f aca="false">IFERROR(INDEX('5. Tortuguitas'!$B:$D,MATCH($A1895,'5. Tortuguitas'!$B:$B,0),2),"")</f>
        <v/>
      </c>
      <c r="I1895" s="6" t="str">
        <f aca="false">IFERROR(INDEX('6. Del Viso'!$A:$B,MATCH($A1895,'6. Del Viso'!$A:$A,0),3),"")</f>
        <v/>
      </c>
      <c r="J1895" s="6" t="str">
        <f aca="false">IFERROR(INDEX('7. Chica Glade'!$B:$F,MATCH($A1895,'7. Chica Glade'!$B:$B,0),2),"")</f>
        <v/>
      </c>
      <c r="K1895" s="6" t="str">
        <f aca="false">IFERROR(INDEX('8. Veterinaria'!$A:$B,MATCH($A1895,'8. Veterinaria'!$A:$A,0),2),"")</f>
        <v/>
      </c>
      <c r="L1895" s="6" t="str">
        <f aca="false">IFERROR(INDEX('9. Hipocampus'!$A:$B,MATCH($A1895,'9. Hipocampus'!$A:$A,0),2),"")</f>
        <v/>
      </c>
      <c r="M1895" s="6" t="str">
        <f aca="false">IFERROR(INDEX('11. Mundo Mascotas'!$B:$D,MATCH($A1895,'11. Mundo Mascotas'!$B:$B,0),2),"")</f>
        <v/>
      </c>
      <c r="N1895" s="6" t="str">
        <f aca="false">IFERROR(INDEX('12. Yaguar'!$B:$E,MATCH($A1895,'12. Yaguar'!$B:$B,0),2),"")</f>
        <v/>
      </c>
      <c r="O1895" s="6" t="str">
        <f aca="false">IFERROR(INDEX('13. King Clor'!$A:$B,MATCH($A1895,'13. King Clor'!$A:$A,0),2),"")</f>
        <v/>
      </c>
      <c r="P1895" s="6" t="str">
        <f aca="false">IFERROR(INDEX('14. Diserquim'!$A:$B,MATCH($A1895,'14. Diserquim'!$A:$A,0),2),"")</f>
        <v/>
      </c>
      <c r="Q1895" s="6" t="str">
        <f aca="false">IFERROR(INDEX('15. Moreno'!$A:$B,MATCH($A1895,'15. Moreno'!$A:$A,0),2),"")</f>
        <v/>
      </c>
      <c r="R1895" s="6" t="str">
        <f aca="false">IFERROR(INDEX('10. Collares'!$J:$K,MATCH($A1895,'10. Collares'!$J:$J,0),2),"")</f>
        <v/>
      </c>
      <c r="S1895" s="6" t="str">
        <f aca="false">IFERROR(INDEX('13. King Clor'!$G:$H,MATCH($A1895,'13. King Clor'!$G:$G,0),2),"")</f>
        <v/>
      </c>
      <c r="T1895" s="6" t="str">
        <f aca="false">IFERROR(INDEX('10. Collares'!$A:$B,MATCH($A1895,'10. Collares'!$A:$A,0),2),"")</f>
        <v/>
      </c>
      <c r="U1895" s="6" t="str">
        <f aca="false">IFERROR(INDEX('16. Mis nietos'!$B:$C,MATCH($A1895,'16. Mis nietos'!$B:$B,0),2),"")</f>
        <v/>
      </c>
      <c r="V1895" s="6" t="str">
        <f aca="false">IFERROR(INDEX('17. Profesional Vet'!$A:$B,MATCH($A1895,'17. Profesional Vet'!$A:$A,0),2),"")</f>
        <v/>
      </c>
      <c r="W1895" s="6" t="str">
        <f aca="false">IFERROR(INDEX('18. Premier'!$A:$B,MATCH($A1895,'18. Premier'!$A:$A,0),2),"")</f>
        <v/>
      </c>
      <c r="X1895" s="6" t="str">
        <f aca="false">IFERROR(INDEX('19. Dacam'!$A:$B,MATCH($A1895,'19. Dacam'!$A:$A,0),2),"")</f>
        <v/>
      </c>
      <c r="Y1895" s="6" t="str">
        <f aca="false">IFERROR(INDEX('20. Proveedor'!$A:$B,MATCH($A1895,'20. Proveedor'!$A:$A,0),2),"")</f>
        <v/>
      </c>
      <c r="Z1895" s="6" t="str">
        <f aca="false">IFERROR(INDEX('21. Saphirus'!$A:$B,MATCH($A1895,'21. Saphirus'!$A:$A,0),2),"")</f>
        <v/>
      </c>
      <c r="XFC1895" s="7"/>
      <c r="XFD1895" s="7"/>
    </row>
    <row r="1896" customFormat="false" ht="13.8" hidden="false" customHeight="false" outlineLevel="0" collapsed="false">
      <c r="A1896" s="5" t="s">
        <v>1933</v>
      </c>
      <c r="B1896" s="5" t="n">
        <v>4369</v>
      </c>
      <c r="C1896" s="5" t="s">
        <v>33</v>
      </c>
      <c r="D1896" s="6" t="str">
        <f aca="false">IFERROR(INDEX('1. Benavídez'!$A:$B,MATCH($A1896,'1. Benavídez'!$A:$A,0),2),"")</f>
        <v/>
      </c>
      <c r="E1896" s="6" t="str">
        <f aca="false">IFERROR(INDEX('2. Gallo'!$B:$D,MATCH($A1896,'2. Gallo'!$B:$B,0),3),"")</f>
        <v/>
      </c>
      <c r="F1896" s="6" t="n">
        <f aca="false">IFERROR(INDEX('3. Anea'!$B:$D,MATCH($A1896,'3. Anea'!$B:$B,0),2),"")</f>
        <v>0</v>
      </c>
      <c r="G1896" s="6" t="str">
        <f aca="false">IFERROR(INDEX('4. Pilar'!$A:$C,MATCH($A1896,'4. Pilar'!$A:$A,0),2),"")</f>
        <v/>
      </c>
      <c r="H1896" s="6" t="str">
        <f aca="false">IFERROR(INDEX('5. Tortuguitas'!$B:$D,MATCH($A1896,'5. Tortuguitas'!$B:$B,0),2),"")</f>
        <v/>
      </c>
      <c r="I1896" s="6" t="str">
        <f aca="false">IFERROR(INDEX('6. Del Viso'!$A:$B,MATCH($A1896,'6. Del Viso'!$A:$A,0),3),"")</f>
        <v/>
      </c>
      <c r="J1896" s="6" t="str">
        <f aca="false">IFERROR(INDEX('7. Chica Glade'!$B:$F,MATCH($A1896,'7. Chica Glade'!$B:$B,0),2),"")</f>
        <v/>
      </c>
      <c r="K1896" s="6" t="str">
        <f aca="false">IFERROR(INDEX('8. Veterinaria'!$A:$B,MATCH($A1896,'8. Veterinaria'!$A:$A,0),2),"")</f>
        <v/>
      </c>
      <c r="L1896" s="6" t="str">
        <f aca="false">IFERROR(INDEX('9. Hipocampus'!$A:$B,MATCH($A1896,'9. Hipocampus'!$A:$A,0),2),"")</f>
        <v/>
      </c>
      <c r="M1896" s="6" t="str">
        <f aca="false">IFERROR(INDEX('11. Mundo Mascotas'!$B:$D,MATCH($A1896,'11. Mundo Mascotas'!$B:$B,0),2),"")</f>
        <v/>
      </c>
      <c r="N1896" s="6" t="str">
        <f aca="false">IFERROR(INDEX('12. Yaguar'!$B:$E,MATCH($A1896,'12. Yaguar'!$B:$B,0),2),"")</f>
        <v/>
      </c>
      <c r="O1896" s="6" t="str">
        <f aca="false">IFERROR(INDEX('13. King Clor'!$A:$B,MATCH($A1896,'13. King Clor'!$A:$A,0),2),"")</f>
        <v/>
      </c>
      <c r="P1896" s="6" t="str">
        <f aca="false">IFERROR(INDEX('14. Diserquim'!$A:$B,MATCH($A1896,'14. Diserquim'!$A:$A,0),2),"")</f>
        <v/>
      </c>
      <c r="Q1896" s="6" t="str">
        <f aca="false">IFERROR(INDEX('15. Moreno'!$A:$B,MATCH($A1896,'15. Moreno'!$A:$A,0),2),"")</f>
        <v/>
      </c>
      <c r="R1896" s="6" t="str">
        <f aca="false">IFERROR(INDEX('10. Collares'!$J:$K,MATCH($A1896,'10. Collares'!$J:$J,0),2),"")</f>
        <v/>
      </c>
      <c r="S1896" s="6" t="str">
        <f aca="false">IFERROR(INDEX('13. King Clor'!$G:$H,MATCH($A1896,'13. King Clor'!$G:$G,0),2),"")</f>
        <v/>
      </c>
      <c r="T1896" s="6" t="str">
        <f aca="false">IFERROR(INDEX('10. Collares'!$A:$B,MATCH($A1896,'10. Collares'!$A:$A,0),2),"")</f>
        <v/>
      </c>
      <c r="U1896" s="6" t="str">
        <f aca="false">IFERROR(INDEX('16. Mis nietos'!$B:$C,MATCH($A1896,'16. Mis nietos'!$B:$B,0),2),"")</f>
        <v/>
      </c>
      <c r="V1896" s="6" t="str">
        <f aca="false">IFERROR(INDEX('17. Profesional Vet'!$A:$B,MATCH($A1896,'17. Profesional Vet'!$A:$A,0),2),"")</f>
        <v/>
      </c>
      <c r="W1896" s="6" t="str">
        <f aca="false">IFERROR(INDEX('18. Premier'!$A:$B,MATCH($A1896,'18. Premier'!$A:$A,0),2),"")</f>
        <v/>
      </c>
      <c r="X1896" s="6" t="str">
        <f aca="false">IFERROR(INDEX('19. Dacam'!$A:$B,MATCH($A1896,'19. Dacam'!$A:$A,0),2),"")</f>
        <v/>
      </c>
      <c r="Y1896" s="6" t="str">
        <f aca="false">IFERROR(INDEX('20. Proveedor'!$A:$B,MATCH($A1896,'20. Proveedor'!$A:$A,0),2),"")</f>
        <v/>
      </c>
      <c r="Z1896" s="6" t="str">
        <f aca="false">IFERROR(INDEX('21. Saphirus'!$A:$B,MATCH($A1896,'21. Saphirus'!$A:$A,0),2),"")</f>
        <v/>
      </c>
      <c r="XFC1896" s="7"/>
      <c r="XFD1896" s="7"/>
    </row>
    <row r="1897" customFormat="false" ht="13.8" hidden="false" customHeight="false" outlineLevel="0" collapsed="false">
      <c r="A1897" s="5" t="s">
        <v>1934</v>
      </c>
      <c r="B1897" s="5" t="n">
        <v>1906156</v>
      </c>
      <c r="C1897" s="5" t="s">
        <v>33</v>
      </c>
      <c r="D1897" s="6" t="str">
        <f aca="false">IFERROR(INDEX('1. Benavídez'!$A:$B,MATCH($A1897,'1. Benavídez'!$A:$A,0),2),"")</f>
        <v/>
      </c>
      <c r="E1897" s="6" t="str">
        <f aca="false">IFERROR(INDEX('2. Gallo'!$B:$D,MATCH($A1897,'2. Gallo'!$B:$B,0),3),"")</f>
        <v/>
      </c>
      <c r="F1897" s="6" t="str">
        <f aca="false">IFERROR(INDEX('3. Anea'!$B:$D,MATCH($A1897,'3. Anea'!$B:$B,0),2),"")</f>
        <v/>
      </c>
      <c r="G1897" s="6" t="str">
        <f aca="false">IFERROR(INDEX('4. Pilar'!$A:$C,MATCH($A1897,'4. Pilar'!$A:$A,0),2),"")</f>
        <v/>
      </c>
      <c r="H1897" s="6" t="str">
        <f aca="false">IFERROR(INDEX('5. Tortuguitas'!$B:$D,MATCH($A1897,'5. Tortuguitas'!$B:$B,0),2),"")</f>
        <v/>
      </c>
      <c r="I1897" s="6" t="str">
        <f aca="false">IFERROR(INDEX('6. Del Viso'!$A:$B,MATCH($A1897,'6. Del Viso'!$A:$A,0),3),"")</f>
        <v/>
      </c>
      <c r="J1897" s="6" t="str">
        <f aca="false">IFERROR(INDEX('7. Chica Glade'!$B:$F,MATCH($A1897,'7. Chica Glade'!$B:$B,0),2),"")</f>
        <v/>
      </c>
      <c r="K1897" s="6" t="str">
        <f aca="false">IFERROR(INDEX('8. Veterinaria'!$A:$B,MATCH($A1897,'8. Veterinaria'!$A:$A,0),2),"")</f>
        <v/>
      </c>
      <c r="L1897" s="6" t="str">
        <f aca="false">IFERROR(INDEX('9. Hipocampus'!$A:$B,MATCH($A1897,'9. Hipocampus'!$A:$A,0),2),"")</f>
        <v/>
      </c>
      <c r="M1897" s="6" t="str">
        <f aca="false">IFERROR(INDEX('11. Mundo Mascotas'!$B:$D,MATCH($A1897,'11. Mundo Mascotas'!$B:$B,0),2),"")</f>
        <v/>
      </c>
      <c r="N1897" s="6" t="str">
        <f aca="false">IFERROR(INDEX('12. Yaguar'!$B:$E,MATCH($A1897,'12. Yaguar'!$B:$B,0),2),"")</f>
        <v/>
      </c>
      <c r="O1897" s="6" t="str">
        <f aca="false">IFERROR(INDEX('13. King Clor'!$A:$B,MATCH($A1897,'13. King Clor'!$A:$A,0),2),"")</f>
        <v/>
      </c>
      <c r="P1897" s="6" t="str">
        <f aca="false">IFERROR(INDEX('14. Diserquim'!$A:$B,MATCH($A1897,'14. Diserquim'!$A:$A,0),2),"")</f>
        <v/>
      </c>
      <c r="Q1897" s="6" t="str">
        <f aca="false">IFERROR(INDEX('15. Moreno'!$A:$B,MATCH($A1897,'15. Moreno'!$A:$A,0),2),"")</f>
        <v/>
      </c>
      <c r="R1897" s="6" t="str">
        <f aca="false">IFERROR(INDEX('10. Collares'!$J:$K,MATCH($A1897,'10. Collares'!$J:$J,0),2),"")</f>
        <v/>
      </c>
      <c r="S1897" s="6" t="str">
        <f aca="false">IFERROR(INDEX('13. King Clor'!$G:$H,MATCH($A1897,'13. King Clor'!$G:$G,0),2),"")</f>
        <v/>
      </c>
      <c r="T1897" s="6" t="str">
        <f aca="false">IFERROR(INDEX('10. Collares'!$A:$B,MATCH($A1897,'10. Collares'!$A:$A,0),2),"")</f>
        <v/>
      </c>
      <c r="U1897" s="6" t="str">
        <f aca="false">IFERROR(INDEX('16. Mis nietos'!$B:$C,MATCH($A1897,'16. Mis nietos'!$B:$B,0),2),"")</f>
        <v/>
      </c>
      <c r="V1897" s="6" t="str">
        <f aca="false">IFERROR(INDEX('17. Profesional Vet'!$A:$B,MATCH($A1897,'17. Profesional Vet'!$A:$A,0),2),"")</f>
        <v/>
      </c>
      <c r="W1897" s="6" t="str">
        <f aca="false">IFERROR(INDEX('18. Premier'!$A:$B,MATCH($A1897,'18. Premier'!$A:$A,0),2),"")</f>
        <v/>
      </c>
      <c r="X1897" s="6" t="str">
        <f aca="false">IFERROR(INDEX('19. Dacam'!$A:$B,MATCH($A1897,'19. Dacam'!$A:$A,0),2),"")</f>
        <v/>
      </c>
      <c r="Y1897" s="6" t="str">
        <f aca="false">IFERROR(INDEX('20. Proveedor'!$A:$B,MATCH($A1897,'20. Proveedor'!$A:$A,0),2),"")</f>
        <v/>
      </c>
      <c r="Z1897" s="6" t="str">
        <f aca="false">IFERROR(INDEX('21. Saphirus'!$A:$B,MATCH($A1897,'21. Saphirus'!$A:$A,0),2),"")</f>
        <v/>
      </c>
      <c r="XFC1897" s="7"/>
      <c r="XFD1897" s="7"/>
    </row>
    <row r="1898" customFormat="false" ht="13.8" hidden="false" customHeight="false" outlineLevel="0" collapsed="false">
      <c r="A1898" s="5" t="s">
        <v>1935</v>
      </c>
      <c r="B1898" s="5" t="n">
        <v>1906068</v>
      </c>
      <c r="C1898" s="5" t="s">
        <v>33</v>
      </c>
      <c r="D1898" s="6" t="str">
        <f aca="false">IFERROR(INDEX('1. Benavídez'!$A:$B,MATCH($A1898,'1. Benavídez'!$A:$A,0),2),"")</f>
        <v/>
      </c>
      <c r="E1898" s="6" t="str">
        <f aca="false">IFERROR(INDEX('2. Gallo'!$B:$D,MATCH($A1898,'2. Gallo'!$B:$B,0),3),"")</f>
        <v/>
      </c>
      <c r="F1898" s="6" t="str">
        <f aca="false">IFERROR(INDEX('3. Anea'!$B:$D,MATCH($A1898,'3. Anea'!$B:$B,0),2),"")</f>
        <v/>
      </c>
      <c r="G1898" s="6" t="str">
        <f aca="false">IFERROR(INDEX('4. Pilar'!$A:$C,MATCH($A1898,'4. Pilar'!$A:$A,0),2),"")</f>
        <v/>
      </c>
      <c r="H1898" s="6" t="str">
        <f aca="false">IFERROR(INDEX('5. Tortuguitas'!$B:$D,MATCH($A1898,'5. Tortuguitas'!$B:$B,0),2),"")</f>
        <v/>
      </c>
      <c r="I1898" s="6" t="str">
        <f aca="false">IFERROR(INDEX('6. Del Viso'!$A:$B,MATCH($A1898,'6. Del Viso'!$A:$A,0),3),"")</f>
        <v/>
      </c>
      <c r="J1898" s="6" t="str">
        <f aca="false">IFERROR(INDEX('7. Chica Glade'!$B:$F,MATCH($A1898,'7. Chica Glade'!$B:$B,0),2),"")</f>
        <v/>
      </c>
      <c r="K1898" s="6" t="str">
        <f aca="false">IFERROR(INDEX('8. Veterinaria'!$A:$B,MATCH($A1898,'8. Veterinaria'!$A:$A,0),2),"")</f>
        <v/>
      </c>
      <c r="L1898" s="6" t="str">
        <f aca="false">IFERROR(INDEX('9. Hipocampus'!$A:$B,MATCH($A1898,'9. Hipocampus'!$A:$A,0),2),"")</f>
        <v/>
      </c>
      <c r="M1898" s="6" t="str">
        <f aca="false">IFERROR(INDEX('11. Mundo Mascotas'!$B:$D,MATCH($A1898,'11. Mundo Mascotas'!$B:$B,0),2),"")</f>
        <v/>
      </c>
      <c r="N1898" s="6" t="str">
        <f aca="false">IFERROR(INDEX('12. Yaguar'!$B:$E,MATCH($A1898,'12. Yaguar'!$B:$B,0),2),"")</f>
        <v/>
      </c>
      <c r="O1898" s="6" t="str">
        <f aca="false">IFERROR(INDEX('13. King Clor'!$A:$B,MATCH($A1898,'13. King Clor'!$A:$A,0),2),"")</f>
        <v/>
      </c>
      <c r="P1898" s="6" t="str">
        <f aca="false">IFERROR(INDEX('14. Diserquim'!$A:$B,MATCH($A1898,'14. Diserquim'!$A:$A,0),2),"")</f>
        <v/>
      </c>
      <c r="Q1898" s="6" t="str">
        <f aca="false">IFERROR(INDEX('15. Moreno'!$A:$B,MATCH($A1898,'15. Moreno'!$A:$A,0),2),"")</f>
        <v/>
      </c>
      <c r="R1898" s="6" t="str">
        <f aca="false">IFERROR(INDEX('10. Collares'!$J:$K,MATCH($A1898,'10. Collares'!$J:$J,0),2),"")</f>
        <v/>
      </c>
      <c r="S1898" s="6" t="str">
        <f aca="false">IFERROR(INDEX('13. King Clor'!$G:$H,MATCH($A1898,'13. King Clor'!$G:$G,0),2),"")</f>
        <v/>
      </c>
      <c r="T1898" s="6" t="str">
        <f aca="false">IFERROR(INDEX('10. Collares'!$A:$B,MATCH($A1898,'10. Collares'!$A:$A,0),2),"")</f>
        <v/>
      </c>
      <c r="U1898" s="6" t="str">
        <f aca="false">IFERROR(INDEX('16. Mis nietos'!$B:$C,MATCH($A1898,'16. Mis nietos'!$B:$B,0),2),"")</f>
        <v/>
      </c>
      <c r="V1898" s="6" t="str">
        <f aca="false">IFERROR(INDEX('17. Profesional Vet'!$A:$B,MATCH($A1898,'17. Profesional Vet'!$A:$A,0),2),"")</f>
        <v/>
      </c>
      <c r="W1898" s="6" t="str">
        <f aca="false">IFERROR(INDEX('18. Premier'!$A:$B,MATCH($A1898,'18. Premier'!$A:$A,0),2),"")</f>
        <v/>
      </c>
      <c r="X1898" s="6" t="str">
        <f aca="false">IFERROR(INDEX('19. Dacam'!$A:$B,MATCH($A1898,'19. Dacam'!$A:$A,0),2),"")</f>
        <v/>
      </c>
      <c r="Y1898" s="6" t="str">
        <f aca="false">IFERROR(INDEX('20. Proveedor'!$A:$B,MATCH($A1898,'20. Proveedor'!$A:$A,0),2),"")</f>
        <v/>
      </c>
      <c r="Z1898" s="6" t="str">
        <f aca="false">IFERROR(INDEX('21. Saphirus'!$A:$B,MATCH($A1898,'21. Saphirus'!$A:$A,0),2),"")</f>
        <v/>
      </c>
      <c r="XFC1898" s="7"/>
      <c r="XFD1898" s="7"/>
    </row>
    <row r="1899" customFormat="false" ht="13.8" hidden="false" customHeight="false" outlineLevel="0" collapsed="false">
      <c r="A1899" s="5" t="s">
        <v>1936</v>
      </c>
      <c r="B1899" s="5" t="n">
        <v>1905982</v>
      </c>
      <c r="C1899" s="5" t="s">
        <v>147</v>
      </c>
      <c r="D1899" s="6" t="str">
        <f aca="false">IFERROR(INDEX('1. Benavídez'!$A:$B,MATCH($A1899,'1. Benavídez'!$A:$A,0),2),"")</f>
        <v/>
      </c>
      <c r="E1899" s="6" t="str">
        <f aca="false">IFERROR(INDEX('2. Gallo'!$B:$D,MATCH($A1899,'2. Gallo'!$B:$B,0),3),"")</f>
        <v/>
      </c>
      <c r="F1899" s="6" t="str">
        <f aca="false">IFERROR(INDEX('3. Anea'!$B:$D,MATCH($A1899,'3. Anea'!$B:$B,0),2),"")</f>
        <v/>
      </c>
      <c r="G1899" s="6" t="str">
        <f aca="false">IFERROR(INDEX('4. Pilar'!$A:$C,MATCH($A1899,'4. Pilar'!$A:$A,0),2),"")</f>
        <v/>
      </c>
      <c r="H1899" s="6" t="str">
        <f aca="false">IFERROR(INDEX('5. Tortuguitas'!$B:$D,MATCH($A1899,'5. Tortuguitas'!$B:$B,0),2),"")</f>
        <v/>
      </c>
      <c r="I1899" s="6" t="str">
        <f aca="false">IFERROR(INDEX('6. Del Viso'!$A:$B,MATCH($A1899,'6. Del Viso'!$A:$A,0),3),"")</f>
        <v/>
      </c>
      <c r="J1899" s="6" t="str">
        <f aca="false">IFERROR(INDEX('7. Chica Glade'!$B:$F,MATCH($A1899,'7. Chica Glade'!$B:$B,0),2),"")</f>
        <v/>
      </c>
      <c r="K1899" s="6" t="str">
        <f aca="false">IFERROR(INDEX('8. Veterinaria'!$A:$B,MATCH($A1899,'8. Veterinaria'!$A:$A,0),2),"")</f>
        <v/>
      </c>
      <c r="L1899" s="6" t="str">
        <f aca="false">IFERROR(INDEX('9. Hipocampus'!$A:$B,MATCH($A1899,'9. Hipocampus'!$A:$A,0),2),"")</f>
        <v/>
      </c>
      <c r="M1899" s="6" t="n">
        <f aca="false">IFERROR(INDEX('11. Mundo Mascotas'!$B:$D,MATCH($A1899,'11. Mundo Mascotas'!$B:$B,0),2),"")</f>
        <v>7448</v>
      </c>
      <c r="N1899" s="6" t="str">
        <f aca="false">IFERROR(INDEX('12. Yaguar'!$B:$E,MATCH($A1899,'12. Yaguar'!$B:$B,0),2),"")</f>
        <v/>
      </c>
      <c r="O1899" s="6" t="str">
        <f aca="false">IFERROR(INDEX('13. King Clor'!$A:$B,MATCH($A1899,'13. King Clor'!$A:$A,0),2),"")</f>
        <v/>
      </c>
      <c r="P1899" s="6" t="str">
        <f aca="false">IFERROR(INDEX('14. Diserquim'!$A:$B,MATCH($A1899,'14. Diserquim'!$A:$A,0),2),"")</f>
        <v/>
      </c>
      <c r="Q1899" s="6" t="str">
        <f aca="false">IFERROR(INDEX('15. Moreno'!$A:$B,MATCH($A1899,'15. Moreno'!$A:$A,0),2),"")</f>
        <v/>
      </c>
      <c r="R1899" s="6" t="str">
        <f aca="false">IFERROR(INDEX('10. Collares'!$J:$K,MATCH($A1899,'10. Collares'!$J:$J,0),2),"")</f>
        <v/>
      </c>
      <c r="S1899" s="6" t="str">
        <f aca="false">IFERROR(INDEX('13. King Clor'!$G:$H,MATCH($A1899,'13. King Clor'!$G:$G,0),2),"")</f>
        <v/>
      </c>
      <c r="T1899" s="6" t="str">
        <f aca="false">IFERROR(INDEX('10. Collares'!$A:$B,MATCH($A1899,'10. Collares'!$A:$A,0),2),"")</f>
        <v/>
      </c>
      <c r="U1899" s="6" t="str">
        <f aca="false">IFERROR(INDEX('16. Mis nietos'!$B:$C,MATCH($A1899,'16. Mis nietos'!$B:$B,0),2),"")</f>
        <v/>
      </c>
      <c r="V1899" s="6" t="str">
        <f aca="false">IFERROR(INDEX('17. Profesional Vet'!$A:$B,MATCH($A1899,'17. Profesional Vet'!$A:$A,0),2),"")</f>
        <v/>
      </c>
      <c r="W1899" s="6" t="str">
        <f aca="false">IFERROR(INDEX('18. Premier'!$A:$B,MATCH($A1899,'18. Premier'!$A:$A,0),2),"")</f>
        <v/>
      </c>
      <c r="X1899" s="6" t="str">
        <f aca="false">IFERROR(INDEX('19. Dacam'!$A:$B,MATCH($A1899,'19. Dacam'!$A:$A,0),2),"")</f>
        <v/>
      </c>
      <c r="Y1899" s="6" t="str">
        <f aca="false">IFERROR(INDEX('20. Proveedor'!$A:$B,MATCH($A1899,'20. Proveedor'!$A:$A,0),2),"")</f>
        <v/>
      </c>
      <c r="Z1899" s="6" t="str">
        <f aca="false">IFERROR(INDEX('21. Saphirus'!$A:$B,MATCH($A1899,'21. Saphirus'!$A:$A,0),2),"")</f>
        <v/>
      </c>
      <c r="XFC1899" s="7"/>
      <c r="XFD1899" s="7"/>
    </row>
    <row r="1900" customFormat="false" ht="13.8" hidden="false" customHeight="false" outlineLevel="0" collapsed="false">
      <c r="A1900" s="5" t="s">
        <v>1937</v>
      </c>
      <c r="B1900" s="5" t="n">
        <v>1905097</v>
      </c>
      <c r="C1900" s="5" t="s">
        <v>33</v>
      </c>
      <c r="D1900" s="6" t="str">
        <f aca="false">IFERROR(INDEX('1. Benavídez'!$A:$B,MATCH($A1900,'1. Benavídez'!$A:$A,0),2),"")</f>
        <v/>
      </c>
      <c r="E1900" s="6" t="str">
        <f aca="false">IFERROR(INDEX('2. Gallo'!$B:$D,MATCH($A1900,'2. Gallo'!$B:$B,0),3),"")</f>
        <v/>
      </c>
      <c r="F1900" s="6" t="str">
        <f aca="false">IFERROR(INDEX('3. Anea'!$B:$D,MATCH($A1900,'3. Anea'!$B:$B,0),2),"")</f>
        <v/>
      </c>
      <c r="G1900" s="6" t="str">
        <f aca="false">IFERROR(INDEX('4. Pilar'!$A:$C,MATCH($A1900,'4. Pilar'!$A:$A,0),2),"")</f>
        <v/>
      </c>
      <c r="H1900" s="6" t="str">
        <f aca="false">IFERROR(INDEX('5. Tortuguitas'!$B:$D,MATCH($A1900,'5. Tortuguitas'!$B:$B,0),2),"")</f>
        <v/>
      </c>
      <c r="I1900" s="6" t="str">
        <f aca="false">IFERROR(INDEX('6. Del Viso'!$A:$B,MATCH($A1900,'6. Del Viso'!$A:$A,0),3),"")</f>
        <v/>
      </c>
      <c r="J1900" s="6" t="str">
        <f aca="false">IFERROR(INDEX('7. Chica Glade'!$B:$F,MATCH($A1900,'7. Chica Glade'!$B:$B,0),2),"")</f>
        <v/>
      </c>
      <c r="K1900" s="6" t="str">
        <f aca="false">IFERROR(INDEX('8. Veterinaria'!$A:$B,MATCH($A1900,'8. Veterinaria'!$A:$A,0),2),"")</f>
        <v/>
      </c>
      <c r="L1900" s="6" t="str">
        <f aca="false">IFERROR(INDEX('9. Hipocampus'!$A:$B,MATCH($A1900,'9. Hipocampus'!$A:$A,0),2),"")</f>
        <v/>
      </c>
      <c r="M1900" s="6" t="str">
        <f aca="false">IFERROR(INDEX('11. Mundo Mascotas'!$B:$D,MATCH($A1900,'11. Mundo Mascotas'!$B:$B,0),2),"")</f>
        <v/>
      </c>
      <c r="N1900" s="6" t="str">
        <f aca="false">IFERROR(INDEX('12. Yaguar'!$B:$E,MATCH($A1900,'12. Yaguar'!$B:$B,0),2),"")</f>
        <v/>
      </c>
      <c r="O1900" s="6" t="str">
        <f aca="false">IFERROR(INDEX('13. King Clor'!$A:$B,MATCH($A1900,'13. King Clor'!$A:$A,0),2),"")</f>
        <v/>
      </c>
      <c r="P1900" s="6" t="str">
        <f aca="false">IFERROR(INDEX('14. Diserquim'!$A:$B,MATCH($A1900,'14. Diserquim'!$A:$A,0),2),"")</f>
        <v/>
      </c>
      <c r="Q1900" s="6" t="str">
        <f aca="false">IFERROR(INDEX('15. Moreno'!$A:$B,MATCH($A1900,'15. Moreno'!$A:$A,0),2),"")</f>
        <v/>
      </c>
      <c r="R1900" s="6" t="str">
        <f aca="false">IFERROR(INDEX('10. Collares'!$J:$K,MATCH($A1900,'10. Collares'!$J:$J,0),2),"")</f>
        <v/>
      </c>
      <c r="S1900" s="6" t="str">
        <f aca="false">IFERROR(INDEX('13. King Clor'!$G:$H,MATCH($A1900,'13. King Clor'!$G:$G,0),2),"")</f>
        <v/>
      </c>
      <c r="T1900" s="6" t="str">
        <f aca="false">IFERROR(INDEX('10. Collares'!$A:$B,MATCH($A1900,'10. Collares'!$A:$A,0),2),"")</f>
        <v/>
      </c>
      <c r="U1900" s="6" t="str">
        <f aca="false">IFERROR(INDEX('16. Mis nietos'!$B:$C,MATCH($A1900,'16. Mis nietos'!$B:$B,0),2),"")</f>
        <v/>
      </c>
      <c r="V1900" s="6" t="str">
        <f aca="false">IFERROR(INDEX('17. Profesional Vet'!$A:$B,MATCH($A1900,'17. Profesional Vet'!$A:$A,0),2),"")</f>
        <v/>
      </c>
      <c r="W1900" s="6" t="str">
        <f aca="false">IFERROR(INDEX('18. Premier'!$A:$B,MATCH($A1900,'18. Premier'!$A:$A,0),2),"")</f>
        <v/>
      </c>
      <c r="X1900" s="6" t="str">
        <f aca="false">IFERROR(INDEX('19. Dacam'!$A:$B,MATCH($A1900,'19. Dacam'!$A:$A,0),2),"")</f>
        <v/>
      </c>
      <c r="Y1900" s="6" t="str">
        <f aca="false">IFERROR(INDEX('20. Proveedor'!$A:$B,MATCH($A1900,'20. Proveedor'!$A:$A,0),2),"")</f>
        <v/>
      </c>
      <c r="Z1900" s="6" t="str">
        <f aca="false">IFERROR(INDEX('21. Saphirus'!$A:$B,MATCH($A1900,'21. Saphirus'!$A:$A,0),2),"")</f>
        <v/>
      </c>
      <c r="XFC1900" s="7"/>
      <c r="XFD1900" s="7"/>
    </row>
    <row r="1901" customFormat="false" ht="13.8" hidden="false" customHeight="false" outlineLevel="0" collapsed="false">
      <c r="A1901" s="5" t="s">
        <v>1938</v>
      </c>
      <c r="B1901" s="5" t="n">
        <v>1905098</v>
      </c>
      <c r="C1901" s="5" t="s">
        <v>33</v>
      </c>
      <c r="D1901" s="6" t="str">
        <f aca="false">IFERROR(INDEX('1. Benavídez'!$A:$B,MATCH($A1901,'1. Benavídez'!$A:$A,0),2),"")</f>
        <v/>
      </c>
      <c r="E1901" s="6" t="str">
        <f aca="false">IFERROR(INDEX('2. Gallo'!$B:$D,MATCH($A1901,'2. Gallo'!$B:$B,0),3),"")</f>
        <v/>
      </c>
      <c r="F1901" s="6" t="str">
        <f aca="false">IFERROR(INDEX('3. Anea'!$B:$D,MATCH($A1901,'3. Anea'!$B:$B,0),2),"")</f>
        <v/>
      </c>
      <c r="G1901" s="6" t="str">
        <f aca="false">IFERROR(INDEX('4. Pilar'!$A:$C,MATCH($A1901,'4. Pilar'!$A:$A,0),2),"")</f>
        <v/>
      </c>
      <c r="H1901" s="6" t="str">
        <f aca="false">IFERROR(INDEX('5. Tortuguitas'!$B:$D,MATCH($A1901,'5. Tortuguitas'!$B:$B,0),2),"")</f>
        <v/>
      </c>
      <c r="I1901" s="6" t="str">
        <f aca="false">IFERROR(INDEX('6. Del Viso'!$A:$B,MATCH($A1901,'6. Del Viso'!$A:$A,0),3),"")</f>
        <v/>
      </c>
      <c r="J1901" s="6" t="str">
        <f aca="false">IFERROR(INDEX('7. Chica Glade'!$B:$F,MATCH($A1901,'7. Chica Glade'!$B:$B,0),2),"")</f>
        <v/>
      </c>
      <c r="K1901" s="6" t="str">
        <f aca="false">IFERROR(INDEX('8. Veterinaria'!$A:$B,MATCH($A1901,'8. Veterinaria'!$A:$A,0),2),"")</f>
        <v/>
      </c>
      <c r="L1901" s="6" t="str">
        <f aca="false">IFERROR(INDEX('9. Hipocampus'!$A:$B,MATCH($A1901,'9. Hipocampus'!$A:$A,0),2),"")</f>
        <v/>
      </c>
      <c r="M1901" s="6" t="str">
        <f aca="false">IFERROR(INDEX('11. Mundo Mascotas'!$B:$D,MATCH($A1901,'11. Mundo Mascotas'!$B:$B,0),2),"")</f>
        <v/>
      </c>
      <c r="N1901" s="6" t="str">
        <f aca="false">IFERROR(INDEX('12. Yaguar'!$B:$E,MATCH($A1901,'12. Yaguar'!$B:$B,0),2),"")</f>
        <v/>
      </c>
      <c r="O1901" s="6" t="str">
        <f aca="false">IFERROR(INDEX('13. King Clor'!$A:$B,MATCH($A1901,'13. King Clor'!$A:$A,0),2),"")</f>
        <v/>
      </c>
      <c r="P1901" s="6" t="str">
        <f aca="false">IFERROR(INDEX('14. Diserquim'!$A:$B,MATCH($A1901,'14. Diserquim'!$A:$A,0),2),"")</f>
        <v/>
      </c>
      <c r="Q1901" s="6" t="str">
        <f aca="false">IFERROR(INDEX('15. Moreno'!$A:$B,MATCH($A1901,'15. Moreno'!$A:$A,0),2),"")</f>
        <v/>
      </c>
      <c r="R1901" s="6" t="str">
        <f aca="false">IFERROR(INDEX('10. Collares'!$J:$K,MATCH($A1901,'10. Collares'!$J:$J,0),2),"")</f>
        <v/>
      </c>
      <c r="S1901" s="6" t="str">
        <f aca="false">IFERROR(INDEX('13. King Clor'!$G:$H,MATCH($A1901,'13. King Clor'!$G:$G,0),2),"")</f>
        <v/>
      </c>
      <c r="T1901" s="6" t="str">
        <f aca="false">IFERROR(INDEX('10. Collares'!$A:$B,MATCH($A1901,'10. Collares'!$A:$A,0),2),"")</f>
        <v/>
      </c>
      <c r="U1901" s="6" t="str">
        <f aca="false">IFERROR(INDEX('16. Mis nietos'!$B:$C,MATCH($A1901,'16. Mis nietos'!$B:$B,0),2),"")</f>
        <v/>
      </c>
      <c r="V1901" s="6" t="str">
        <f aca="false">IFERROR(INDEX('17. Profesional Vet'!$A:$B,MATCH($A1901,'17. Profesional Vet'!$A:$A,0),2),"")</f>
        <v/>
      </c>
      <c r="W1901" s="6" t="str">
        <f aca="false">IFERROR(INDEX('18. Premier'!$A:$B,MATCH($A1901,'18. Premier'!$A:$A,0),2),"")</f>
        <v/>
      </c>
      <c r="X1901" s="6" t="str">
        <f aca="false">IFERROR(INDEX('19. Dacam'!$A:$B,MATCH($A1901,'19. Dacam'!$A:$A,0),2),"")</f>
        <v/>
      </c>
      <c r="Y1901" s="6" t="str">
        <f aca="false">IFERROR(INDEX('20. Proveedor'!$A:$B,MATCH($A1901,'20. Proveedor'!$A:$A,0),2),"")</f>
        <v/>
      </c>
      <c r="Z1901" s="6" t="str">
        <f aca="false">IFERROR(INDEX('21. Saphirus'!$A:$B,MATCH($A1901,'21. Saphirus'!$A:$A,0),2),"")</f>
        <v/>
      </c>
      <c r="XFC1901" s="7"/>
      <c r="XFD1901" s="7"/>
    </row>
    <row r="1902" customFormat="false" ht="13.8" hidden="false" customHeight="false" outlineLevel="0" collapsed="false">
      <c r="A1902" s="5" t="s">
        <v>1939</v>
      </c>
      <c r="B1902" s="5" t="n">
        <v>1905734</v>
      </c>
      <c r="C1902" s="5" t="s">
        <v>123</v>
      </c>
      <c r="D1902" s="6" t="str">
        <f aca="false">IFERROR(INDEX('1. Benavídez'!$A:$B,MATCH($A1902,'1. Benavídez'!$A:$A,0),2),"")</f>
        <v/>
      </c>
      <c r="E1902" s="6" t="str">
        <f aca="false">IFERROR(INDEX('2. Gallo'!$B:$D,MATCH($A1902,'2. Gallo'!$B:$B,0),3),"")</f>
        <v/>
      </c>
      <c r="F1902" s="6" t="str">
        <f aca="false">IFERROR(INDEX('3. Anea'!$B:$D,MATCH($A1902,'3. Anea'!$B:$B,0),2),"")</f>
        <v/>
      </c>
      <c r="G1902" s="6" t="str">
        <f aca="false">IFERROR(INDEX('4. Pilar'!$A:$C,MATCH($A1902,'4. Pilar'!$A:$A,0),2),"")</f>
        <v/>
      </c>
      <c r="H1902" s="6" t="str">
        <f aca="false">IFERROR(INDEX('5. Tortuguitas'!$B:$D,MATCH($A1902,'5. Tortuguitas'!$B:$B,0),2),"")</f>
        <v/>
      </c>
      <c r="I1902" s="6" t="str">
        <f aca="false">IFERROR(INDEX('6. Del Viso'!$A:$B,MATCH($A1902,'6. Del Viso'!$A:$A,0),3),"")</f>
        <v/>
      </c>
      <c r="J1902" s="6" t="str">
        <f aca="false">IFERROR(INDEX('7. Chica Glade'!$B:$F,MATCH($A1902,'7. Chica Glade'!$B:$B,0),2),"")</f>
        <v/>
      </c>
      <c r="K1902" s="6" t="str">
        <f aca="false">IFERROR(INDEX('8. Veterinaria'!$A:$B,MATCH($A1902,'8. Veterinaria'!$A:$A,0),2),"")</f>
        <v/>
      </c>
      <c r="L1902" s="6" t="str">
        <f aca="false">IFERROR(INDEX('9. Hipocampus'!$A:$B,MATCH($A1902,'9. Hipocampus'!$A:$A,0),2),"")</f>
        <v/>
      </c>
      <c r="M1902" s="6" t="str">
        <f aca="false">IFERROR(INDEX('11. Mundo Mascotas'!$B:$D,MATCH($A1902,'11. Mundo Mascotas'!$B:$B,0),2),"")</f>
        <v/>
      </c>
      <c r="N1902" s="6" t="str">
        <f aca="false">IFERROR(INDEX('12. Yaguar'!$B:$E,MATCH($A1902,'12. Yaguar'!$B:$B,0),2),"")</f>
        <v/>
      </c>
      <c r="O1902" s="6" t="str">
        <f aca="false">IFERROR(INDEX('13. King Clor'!$A:$B,MATCH($A1902,'13. King Clor'!$A:$A,0),2),"")</f>
        <v/>
      </c>
      <c r="P1902" s="6" t="str">
        <f aca="false">IFERROR(INDEX('14. Diserquim'!$A:$B,MATCH($A1902,'14. Diserquim'!$A:$A,0),2),"")</f>
        <v/>
      </c>
      <c r="Q1902" s="6" t="str">
        <f aca="false">IFERROR(INDEX('15. Moreno'!$A:$B,MATCH($A1902,'15. Moreno'!$A:$A,0),2),"")</f>
        <v/>
      </c>
      <c r="R1902" s="6" t="str">
        <f aca="false">IFERROR(INDEX('10. Collares'!$J:$K,MATCH($A1902,'10. Collares'!$J:$J,0),2),"")</f>
        <v/>
      </c>
      <c r="S1902" s="6" t="str">
        <f aca="false">IFERROR(INDEX('13. King Clor'!$G:$H,MATCH($A1902,'13. King Clor'!$G:$G,0),2),"")</f>
        <v/>
      </c>
      <c r="T1902" s="6" t="str">
        <f aca="false">IFERROR(INDEX('10. Collares'!$A:$B,MATCH($A1902,'10. Collares'!$A:$A,0),2),"")</f>
        <v/>
      </c>
      <c r="U1902" s="6" t="n">
        <f aca="false">IFERROR(INDEX('16. Mis nietos'!$B:$C,MATCH($A1902,'16. Mis nietos'!$B:$B,0),2),"")</f>
        <v>850</v>
      </c>
      <c r="V1902" s="6" t="str">
        <f aca="false">IFERROR(INDEX('17. Profesional Vet'!$A:$B,MATCH($A1902,'17. Profesional Vet'!$A:$A,0),2),"")</f>
        <v/>
      </c>
      <c r="W1902" s="6" t="n">
        <f aca="false">IFERROR(INDEX('18. Premier'!$A:$B,MATCH($A1902,'18. Premier'!$A:$A,0),2),"")</f>
        <v>1998</v>
      </c>
      <c r="X1902" s="6" t="str">
        <f aca="false">IFERROR(INDEX('19. Dacam'!$A:$B,MATCH($A1902,'19. Dacam'!$A:$A,0),2),"")</f>
        <v/>
      </c>
      <c r="Y1902" s="6" t="str">
        <f aca="false">IFERROR(INDEX('20. Proveedor'!$A:$B,MATCH($A1902,'20. Proveedor'!$A:$A,0),2),"")</f>
        <v/>
      </c>
      <c r="Z1902" s="6" t="str">
        <f aca="false">IFERROR(INDEX('21. Saphirus'!$A:$B,MATCH($A1902,'21. Saphirus'!$A:$A,0),2),"")</f>
        <v/>
      </c>
      <c r="XFC1902" s="7"/>
      <c r="XFD1902" s="7"/>
    </row>
    <row r="1903" customFormat="false" ht="13.8" hidden="false" customHeight="false" outlineLevel="0" collapsed="false">
      <c r="A1903" s="5" t="s">
        <v>1940</v>
      </c>
      <c r="B1903" s="5" t="n">
        <v>1905733</v>
      </c>
      <c r="C1903" s="5" t="s">
        <v>123</v>
      </c>
      <c r="D1903" s="6" t="str">
        <f aca="false">IFERROR(INDEX('1. Benavídez'!$A:$B,MATCH($A1903,'1. Benavídez'!$A:$A,0),2),"")</f>
        <v/>
      </c>
      <c r="E1903" s="6" t="str">
        <f aca="false">IFERROR(INDEX('2. Gallo'!$B:$D,MATCH($A1903,'2. Gallo'!$B:$B,0),3),"")</f>
        <v/>
      </c>
      <c r="F1903" s="6" t="str">
        <f aca="false">IFERROR(INDEX('3. Anea'!$B:$D,MATCH($A1903,'3. Anea'!$B:$B,0),2),"")</f>
        <v/>
      </c>
      <c r="G1903" s="6" t="str">
        <f aca="false">IFERROR(INDEX('4. Pilar'!$A:$C,MATCH($A1903,'4. Pilar'!$A:$A,0),2),"")</f>
        <v/>
      </c>
      <c r="H1903" s="6" t="str">
        <f aca="false">IFERROR(INDEX('5. Tortuguitas'!$B:$D,MATCH($A1903,'5. Tortuguitas'!$B:$B,0),2),"")</f>
        <v/>
      </c>
      <c r="I1903" s="6" t="str">
        <f aca="false">IFERROR(INDEX('6. Del Viso'!$A:$B,MATCH($A1903,'6. Del Viso'!$A:$A,0),3),"")</f>
        <v/>
      </c>
      <c r="J1903" s="6" t="str">
        <f aca="false">IFERROR(INDEX('7. Chica Glade'!$B:$F,MATCH($A1903,'7. Chica Glade'!$B:$B,0),2),"")</f>
        <v/>
      </c>
      <c r="K1903" s="6" t="str">
        <f aca="false">IFERROR(INDEX('8. Veterinaria'!$A:$B,MATCH($A1903,'8. Veterinaria'!$A:$A,0),2),"")</f>
        <v/>
      </c>
      <c r="L1903" s="6" t="str">
        <f aca="false">IFERROR(INDEX('9. Hipocampus'!$A:$B,MATCH($A1903,'9. Hipocampus'!$A:$A,0),2),"")</f>
        <v/>
      </c>
      <c r="M1903" s="6" t="str">
        <f aca="false">IFERROR(INDEX('11. Mundo Mascotas'!$B:$D,MATCH($A1903,'11. Mundo Mascotas'!$B:$B,0),2),"")</f>
        <v/>
      </c>
      <c r="N1903" s="6" t="str">
        <f aca="false">IFERROR(INDEX('12. Yaguar'!$B:$E,MATCH($A1903,'12. Yaguar'!$B:$B,0),2),"")</f>
        <v/>
      </c>
      <c r="O1903" s="6" t="str">
        <f aca="false">IFERROR(INDEX('13. King Clor'!$A:$B,MATCH($A1903,'13. King Clor'!$A:$A,0),2),"")</f>
        <v/>
      </c>
      <c r="P1903" s="6" t="str">
        <f aca="false">IFERROR(INDEX('14. Diserquim'!$A:$B,MATCH($A1903,'14. Diserquim'!$A:$A,0),2),"")</f>
        <v/>
      </c>
      <c r="Q1903" s="6" t="n">
        <f aca="false">IFERROR(INDEX('15. Moreno'!$A:$B,MATCH($A1903,'15. Moreno'!$A:$A,0),2),"")</f>
        <v>650</v>
      </c>
      <c r="R1903" s="6" t="str">
        <f aca="false">IFERROR(INDEX('10. Collares'!$J:$K,MATCH($A1903,'10. Collares'!$J:$J,0),2),"")</f>
        <v/>
      </c>
      <c r="S1903" s="6" t="str">
        <f aca="false">IFERROR(INDEX('13. King Clor'!$G:$H,MATCH($A1903,'13. King Clor'!$G:$G,0),2),"")</f>
        <v/>
      </c>
      <c r="T1903" s="6" t="str">
        <f aca="false">IFERROR(INDEX('10. Collares'!$A:$B,MATCH($A1903,'10. Collares'!$A:$A,0),2),"")</f>
        <v/>
      </c>
      <c r="U1903" s="6" t="n">
        <f aca="false">IFERROR(INDEX('16. Mis nietos'!$B:$C,MATCH($A1903,'16. Mis nietos'!$B:$B,0),2),"")</f>
        <v>0</v>
      </c>
      <c r="V1903" s="6" t="str">
        <f aca="false">IFERROR(INDEX('17. Profesional Vet'!$A:$B,MATCH($A1903,'17. Profesional Vet'!$A:$A,0),2),"")</f>
        <v/>
      </c>
      <c r="W1903" s="6" t="n">
        <f aca="false">IFERROR(INDEX('18. Premier'!$A:$B,MATCH($A1903,'18. Premier'!$A:$A,0),2),"")</f>
        <v>750</v>
      </c>
      <c r="X1903" s="6" t="str">
        <f aca="false">IFERROR(INDEX('19. Dacam'!$A:$B,MATCH($A1903,'19. Dacam'!$A:$A,0),2),"")</f>
        <v/>
      </c>
      <c r="Y1903" s="6" t="str">
        <f aca="false">IFERROR(INDEX('20. Proveedor'!$A:$B,MATCH($A1903,'20. Proveedor'!$A:$A,0),2),"")</f>
        <v/>
      </c>
      <c r="Z1903" s="6" t="str">
        <f aca="false">IFERROR(INDEX('21. Saphirus'!$A:$B,MATCH($A1903,'21. Saphirus'!$A:$A,0),2),"")</f>
        <v/>
      </c>
      <c r="XFC1903" s="7"/>
      <c r="XFD1903" s="7"/>
    </row>
    <row r="1904" customFormat="false" ht="13.8" hidden="false" customHeight="false" outlineLevel="0" collapsed="false">
      <c r="A1904" s="5" t="s">
        <v>1941</v>
      </c>
      <c r="B1904" s="5" t="n">
        <v>1905735</v>
      </c>
      <c r="C1904" s="5" t="s">
        <v>123</v>
      </c>
      <c r="D1904" s="6" t="str">
        <f aca="false">IFERROR(INDEX('1. Benavídez'!$A:$B,MATCH($A1904,'1. Benavídez'!$A:$A,0),2),"")</f>
        <v/>
      </c>
      <c r="E1904" s="6" t="str">
        <f aca="false">IFERROR(INDEX('2. Gallo'!$B:$D,MATCH($A1904,'2. Gallo'!$B:$B,0),3),"")</f>
        <v/>
      </c>
      <c r="F1904" s="6" t="str">
        <f aca="false">IFERROR(INDEX('3. Anea'!$B:$D,MATCH($A1904,'3. Anea'!$B:$B,0),2),"")</f>
        <v/>
      </c>
      <c r="G1904" s="6" t="str">
        <f aca="false">IFERROR(INDEX('4. Pilar'!$A:$C,MATCH($A1904,'4. Pilar'!$A:$A,0),2),"")</f>
        <v/>
      </c>
      <c r="H1904" s="6" t="str">
        <f aca="false">IFERROR(INDEX('5. Tortuguitas'!$B:$D,MATCH($A1904,'5. Tortuguitas'!$B:$B,0),2),"")</f>
        <v/>
      </c>
      <c r="I1904" s="6" t="str">
        <f aca="false">IFERROR(INDEX('6. Del Viso'!$A:$B,MATCH($A1904,'6. Del Viso'!$A:$A,0),3),"")</f>
        <v/>
      </c>
      <c r="J1904" s="6" t="str">
        <f aca="false">IFERROR(INDEX('7. Chica Glade'!$B:$F,MATCH($A1904,'7. Chica Glade'!$B:$B,0),2),"")</f>
        <v/>
      </c>
      <c r="K1904" s="6" t="str">
        <f aca="false">IFERROR(INDEX('8. Veterinaria'!$A:$B,MATCH($A1904,'8. Veterinaria'!$A:$A,0),2),"")</f>
        <v/>
      </c>
      <c r="L1904" s="6" t="str">
        <f aca="false">IFERROR(INDEX('9. Hipocampus'!$A:$B,MATCH($A1904,'9. Hipocampus'!$A:$A,0),2),"")</f>
        <v/>
      </c>
      <c r="M1904" s="6" t="str">
        <f aca="false">IFERROR(INDEX('11. Mundo Mascotas'!$B:$D,MATCH($A1904,'11. Mundo Mascotas'!$B:$B,0),2),"")</f>
        <v/>
      </c>
      <c r="N1904" s="6" t="str">
        <f aca="false">IFERROR(INDEX('12. Yaguar'!$B:$E,MATCH($A1904,'12. Yaguar'!$B:$B,0),2),"")</f>
        <v/>
      </c>
      <c r="O1904" s="6" t="str">
        <f aca="false">IFERROR(INDEX('13. King Clor'!$A:$B,MATCH($A1904,'13. King Clor'!$A:$A,0),2),"")</f>
        <v/>
      </c>
      <c r="P1904" s="6" t="str">
        <f aca="false">IFERROR(INDEX('14. Diserquim'!$A:$B,MATCH($A1904,'14. Diserquim'!$A:$A,0),2),"")</f>
        <v/>
      </c>
      <c r="Q1904" s="6" t="str">
        <f aca="false">IFERROR(INDEX('15. Moreno'!$A:$B,MATCH($A1904,'15. Moreno'!$A:$A,0),2),"")</f>
        <v/>
      </c>
      <c r="R1904" s="6" t="str">
        <f aca="false">IFERROR(INDEX('10. Collares'!$J:$K,MATCH($A1904,'10. Collares'!$J:$J,0),2),"")</f>
        <v/>
      </c>
      <c r="S1904" s="6" t="str">
        <f aca="false">IFERROR(INDEX('13. King Clor'!$G:$H,MATCH($A1904,'13. King Clor'!$G:$G,0),2),"")</f>
        <v/>
      </c>
      <c r="T1904" s="6" t="str">
        <f aca="false">IFERROR(INDEX('10. Collares'!$A:$B,MATCH($A1904,'10. Collares'!$A:$A,0),2),"")</f>
        <v/>
      </c>
      <c r="U1904" s="6" t="n">
        <f aca="false">IFERROR(INDEX('16. Mis nietos'!$B:$C,MATCH($A1904,'16. Mis nietos'!$B:$B,0),2),"")</f>
        <v>1792</v>
      </c>
      <c r="V1904" s="6" t="str">
        <f aca="false">IFERROR(INDEX('17. Profesional Vet'!$A:$B,MATCH($A1904,'17. Profesional Vet'!$A:$A,0),2),"")</f>
        <v/>
      </c>
      <c r="W1904" s="6" t="n">
        <f aca="false">IFERROR(INDEX('18. Premier'!$A:$B,MATCH($A1904,'18. Premier'!$A:$A,0),2),"")</f>
        <v>898</v>
      </c>
      <c r="X1904" s="6" t="str">
        <f aca="false">IFERROR(INDEX('19. Dacam'!$A:$B,MATCH($A1904,'19. Dacam'!$A:$A,0),2),"")</f>
        <v/>
      </c>
      <c r="Y1904" s="6" t="str">
        <f aca="false">IFERROR(INDEX('20. Proveedor'!$A:$B,MATCH($A1904,'20. Proveedor'!$A:$A,0),2),"")</f>
        <v/>
      </c>
      <c r="Z1904" s="6" t="str">
        <f aca="false">IFERROR(INDEX('21. Saphirus'!$A:$B,MATCH($A1904,'21. Saphirus'!$A:$A,0),2),"")</f>
        <v/>
      </c>
      <c r="XFC1904" s="7"/>
      <c r="XFD1904" s="7"/>
    </row>
    <row r="1905" customFormat="false" ht="13.8" hidden="false" customHeight="false" outlineLevel="0" collapsed="false">
      <c r="A1905" s="5" t="s">
        <v>1942</v>
      </c>
      <c r="B1905" s="5" t="n">
        <v>44444</v>
      </c>
      <c r="C1905" s="5" t="s">
        <v>118</v>
      </c>
      <c r="D1905" s="6" t="str">
        <f aca="false">IFERROR(INDEX('1. Benavídez'!$A:$B,MATCH($A1905,'1. Benavídez'!$A:$A,0),2),"")</f>
        <v/>
      </c>
      <c r="E1905" s="6" t="str">
        <f aca="false">IFERROR(INDEX('2. Gallo'!$B:$D,MATCH($A1905,'2. Gallo'!$B:$B,0),3),"")</f>
        <v/>
      </c>
      <c r="F1905" s="6" t="str">
        <f aca="false">IFERROR(INDEX('3. Anea'!$B:$D,MATCH($A1905,'3. Anea'!$B:$B,0),2),"")</f>
        <v/>
      </c>
      <c r="G1905" s="6" t="str">
        <f aca="false">IFERROR(INDEX('4. Pilar'!$A:$C,MATCH($A1905,'4. Pilar'!$A:$A,0),2),"")</f>
        <v/>
      </c>
      <c r="H1905" s="6" t="str">
        <f aca="false">IFERROR(INDEX('5. Tortuguitas'!$B:$D,MATCH($A1905,'5. Tortuguitas'!$B:$B,0),2),"")</f>
        <v/>
      </c>
      <c r="I1905" s="6" t="str">
        <f aca="false">IFERROR(INDEX('6. Del Viso'!$A:$B,MATCH($A1905,'6. Del Viso'!$A:$A,0),3),"")</f>
        <v/>
      </c>
      <c r="J1905" s="6" t="str">
        <f aca="false">IFERROR(INDEX('7. Chica Glade'!$B:$F,MATCH($A1905,'7. Chica Glade'!$B:$B,0),2),"")</f>
        <v/>
      </c>
      <c r="K1905" s="6" t="str">
        <f aca="false">IFERROR(INDEX('8. Veterinaria'!$A:$B,MATCH($A1905,'8. Veterinaria'!$A:$A,0),2),"")</f>
        <v/>
      </c>
      <c r="L1905" s="6" t="str">
        <f aca="false">IFERROR(INDEX('9. Hipocampus'!$A:$B,MATCH($A1905,'9. Hipocampus'!$A:$A,0),2),"")</f>
        <v/>
      </c>
      <c r="M1905" s="6" t="n">
        <f aca="false">IFERROR(INDEX('11. Mundo Mascotas'!$B:$D,MATCH($A1905,'11. Mundo Mascotas'!$B:$B,0),2),"")</f>
        <v>3040</v>
      </c>
      <c r="N1905" s="6" t="str">
        <f aca="false">IFERROR(INDEX('12. Yaguar'!$B:$E,MATCH($A1905,'12. Yaguar'!$B:$B,0),2),"")</f>
        <v/>
      </c>
      <c r="O1905" s="6" t="str">
        <f aca="false">IFERROR(INDEX('13. King Clor'!$A:$B,MATCH($A1905,'13. King Clor'!$A:$A,0),2),"")</f>
        <v/>
      </c>
      <c r="P1905" s="6" t="str">
        <f aca="false">IFERROR(INDEX('14. Diserquim'!$A:$B,MATCH($A1905,'14. Diserquim'!$A:$A,0),2),"")</f>
        <v/>
      </c>
      <c r="Q1905" s="6" t="str">
        <f aca="false">IFERROR(INDEX('15. Moreno'!$A:$B,MATCH($A1905,'15. Moreno'!$A:$A,0),2),"")</f>
        <v/>
      </c>
      <c r="R1905" s="6" t="str">
        <f aca="false">IFERROR(INDEX('10. Collares'!$J:$K,MATCH($A1905,'10. Collares'!$J:$J,0),2),"")</f>
        <v/>
      </c>
      <c r="S1905" s="6" t="str">
        <f aca="false">IFERROR(INDEX('13. King Clor'!$G:$H,MATCH($A1905,'13. King Clor'!$G:$G,0),2),"")</f>
        <v/>
      </c>
      <c r="T1905" s="6" t="str">
        <f aca="false">IFERROR(INDEX('10. Collares'!$A:$B,MATCH($A1905,'10. Collares'!$A:$A,0),2),"")</f>
        <v/>
      </c>
      <c r="U1905" s="6" t="str">
        <f aca="false">IFERROR(INDEX('16. Mis nietos'!$B:$C,MATCH($A1905,'16. Mis nietos'!$B:$B,0),2),"")</f>
        <v/>
      </c>
      <c r="V1905" s="6" t="str">
        <f aca="false">IFERROR(INDEX('17. Profesional Vet'!$A:$B,MATCH($A1905,'17. Profesional Vet'!$A:$A,0),2),"")</f>
        <v/>
      </c>
      <c r="W1905" s="6" t="str">
        <f aca="false">IFERROR(INDEX('18. Premier'!$A:$B,MATCH($A1905,'18. Premier'!$A:$A,0),2),"")</f>
        <v/>
      </c>
      <c r="X1905" s="6" t="str">
        <f aca="false">IFERROR(INDEX('19. Dacam'!$A:$B,MATCH($A1905,'19. Dacam'!$A:$A,0),2),"")</f>
        <v/>
      </c>
      <c r="Y1905" s="6" t="str">
        <f aca="false">IFERROR(INDEX('20. Proveedor'!$A:$B,MATCH($A1905,'20. Proveedor'!$A:$A,0),2),"")</f>
        <v/>
      </c>
      <c r="Z1905" s="6" t="str">
        <f aca="false">IFERROR(INDEX('21. Saphirus'!$A:$B,MATCH($A1905,'21. Saphirus'!$A:$A,0),2),"")</f>
        <v/>
      </c>
      <c r="XFC1905" s="7"/>
      <c r="XFD1905" s="7"/>
    </row>
    <row r="1906" customFormat="false" ht="13.8" hidden="false" customHeight="false" outlineLevel="0" collapsed="false">
      <c r="A1906" s="5" t="s">
        <v>1943</v>
      </c>
      <c r="B1906" s="5" t="n">
        <v>44445</v>
      </c>
      <c r="C1906" s="5" t="s">
        <v>118</v>
      </c>
      <c r="D1906" s="6" t="str">
        <f aca="false">IFERROR(INDEX('1. Benavídez'!$A:$B,MATCH($A1906,'1. Benavídez'!$A:$A,0),2),"")</f>
        <v/>
      </c>
      <c r="E1906" s="6" t="str">
        <f aca="false">IFERROR(INDEX('2. Gallo'!$B:$D,MATCH($A1906,'2. Gallo'!$B:$B,0),3),"")</f>
        <v/>
      </c>
      <c r="F1906" s="6" t="str">
        <f aca="false">IFERROR(INDEX('3. Anea'!$B:$D,MATCH($A1906,'3. Anea'!$B:$B,0),2),"")</f>
        <v/>
      </c>
      <c r="G1906" s="6" t="str">
        <f aca="false">IFERROR(INDEX('4. Pilar'!$A:$C,MATCH($A1906,'4. Pilar'!$A:$A,0),2),"")</f>
        <v/>
      </c>
      <c r="H1906" s="6" t="str">
        <f aca="false">IFERROR(INDEX('5. Tortuguitas'!$B:$D,MATCH($A1906,'5. Tortuguitas'!$B:$B,0),2),"")</f>
        <v/>
      </c>
      <c r="I1906" s="6" t="str">
        <f aca="false">IFERROR(INDEX('6. Del Viso'!$A:$B,MATCH($A1906,'6. Del Viso'!$A:$A,0),3),"")</f>
        <v/>
      </c>
      <c r="J1906" s="6" t="str">
        <f aca="false">IFERROR(INDEX('7. Chica Glade'!$B:$F,MATCH($A1906,'7. Chica Glade'!$B:$B,0),2),"")</f>
        <v/>
      </c>
      <c r="K1906" s="6" t="str">
        <f aca="false">IFERROR(INDEX('8. Veterinaria'!$A:$B,MATCH($A1906,'8. Veterinaria'!$A:$A,0),2),"")</f>
        <v/>
      </c>
      <c r="L1906" s="6" t="str">
        <f aca="false">IFERROR(INDEX('9. Hipocampus'!$A:$B,MATCH($A1906,'9. Hipocampus'!$A:$A,0),2),"")</f>
        <v/>
      </c>
      <c r="M1906" s="6" t="n">
        <f aca="false">IFERROR(INDEX('11. Mundo Mascotas'!$B:$D,MATCH($A1906,'11. Mundo Mascotas'!$B:$B,0),2),"")</f>
        <v>3420</v>
      </c>
      <c r="N1906" s="6" t="str">
        <f aca="false">IFERROR(INDEX('12. Yaguar'!$B:$E,MATCH($A1906,'12. Yaguar'!$B:$B,0),2),"")</f>
        <v/>
      </c>
      <c r="O1906" s="6" t="str">
        <f aca="false">IFERROR(INDEX('13. King Clor'!$A:$B,MATCH($A1906,'13. King Clor'!$A:$A,0),2),"")</f>
        <v/>
      </c>
      <c r="P1906" s="6" t="str">
        <f aca="false">IFERROR(INDEX('14. Diserquim'!$A:$B,MATCH($A1906,'14. Diserquim'!$A:$A,0),2),"")</f>
        <v/>
      </c>
      <c r="Q1906" s="6" t="str">
        <f aca="false">IFERROR(INDEX('15. Moreno'!$A:$B,MATCH($A1906,'15. Moreno'!$A:$A,0),2),"")</f>
        <v/>
      </c>
      <c r="R1906" s="6" t="str">
        <f aca="false">IFERROR(INDEX('10. Collares'!$J:$K,MATCH($A1906,'10. Collares'!$J:$J,0),2),"")</f>
        <v/>
      </c>
      <c r="S1906" s="6" t="str">
        <f aca="false">IFERROR(INDEX('13. King Clor'!$G:$H,MATCH($A1906,'13. King Clor'!$G:$G,0),2),"")</f>
        <v/>
      </c>
      <c r="T1906" s="6" t="str">
        <f aca="false">IFERROR(INDEX('10. Collares'!$A:$B,MATCH($A1906,'10. Collares'!$A:$A,0),2),"")</f>
        <v/>
      </c>
      <c r="U1906" s="6" t="str">
        <f aca="false">IFERROR(INDEX('16. Mis nietos'!$B:$C,MATCH($A1906,'16. Mis nietos'!$B:$B,0),2),"")</f>
        <v/>
      </c>
      <c r="V1906" s="6" t="str">
        <f aca="false">IFERROR(INDEX('17. Profesional Vet'!$A:$B,MATCH($A1906,'17. Profesional Vet'!$A:$A,0),2),"")</f>
        <v/>
      </c>
      <c r="W1906" s="6" t="str">
        <f aca="false">IFERROR(INDEX('18. Premier'!$A:$B,MATCH($A1906,'18. Premier'!$A:$A,0),2),"")</f>
        <v/>
      </c>
      <c r="X1906" s="6" t="str">
        <f aca="false">IFERROR(INDEX('19. Dacam'!$A:$B,MATCH($A1906,'19. Dacam'!$A:$A,0),2),"")</f>
        <v/>
      </c>
      <c r="Y1906" s="6" t="str">
        <f aca="false">IFERROR(INDEX('20. Proveedor'!$A:$B,MATCH($A1906,'20. Proveedor'!$A:$A,0),2),"")</f>
        <v/>
      </c>
      <c r="Z1906" s="6" t="str">
        <f aca="false">IFERROR(INDEX('21. Saphirus'!$A:$B,MATCH($A1906,'21. Saphirus'!$A:$A,0),2),"")</f>
        <v/>
      </c>
      <c r="XFC1906" s="7"/>
      <c r="XFD1906" s="7"/>
    </row>
    <row r="1907" customFormat="false" ht="13.8" hidden="false" customHeight="false" outlineLevel="0" collapsed="false">
      <c r="A1907" s="5" t="s">
        <v>1944</v>
      </c>
      <c r="B1907" s="5" t="n">
        <v>44446</v>
      </c>
      <c r="C1907" s="5" t="s">
        <v>118</v>
      </c>
      <c r="D1907" s="6" t="str">
        <f aca="false">IFERROR(INDEX('1. Benavídez'!$A:$B,MATCH($A1907,'1. Benavídez'!$A:$A,0),2),"")</f>
        <v/>
      </c>
      <c r="E1907" s="6" t="str">
        <f aca="false">IFERROR(INDEX('2. Gallo'!$B:$D,MATCH($A1907,'2. Gallo'!$B:$B,0),3),"")</f>
        <v/>
      </c>
      <c r="F1907" s="6" t="str">
        <f aca="false">IFERROR(INDEX('3. Anea'!$B:$D,MATCH($A1907,'3. Anea'!$B:$B,0),2),"")</f>
        <v/>
      </c>
      <c r="G1907" s="6" t="str">
        <f aca="false">IFERROR(INDEX('4. Pilar'!$A:$C,MATCH($A1907,'4. Pilar'!$A:$A,0),2),"")</f>
        <v/>
      </c>
      <c r="H1907" s="6" t="str">
        <f aca="false">IFERROR(INDEX('5. Tortuguitas'!$B:$D,MATCH($A1907,'5. Tortuguitas'!$B:$B,0),2),"")</f>
        <v/>
      </c>
      <c r="I1907" s="6" t="str">
        <f aca="false">IFERROR(INDEX('6. Del Viso'!$A:$B,MATCH($A1907,'6. Del Viso'!$A:$A,0),3),"")</f>
        <v/>
      </c>
      <c r="J1907" s="6" t="str">
        <f aca="false">IFERROR(INDEX('7. Chica Glade'!$B:$F,MATCH($A1907,'7. Chica Glade'!$B:$B,0),2),"")</f>
        <v/>
      </c>
      <c r="K1907" s="6" t="str">
        <f aca="false">IFERROR(INDEX('8. Veterinaria'!$A:$B,MATCH($A1907,'8. Veterinaria'!$A:$A,0),2),"")</f>
        <v/>
      </c>
      <c r="L1907" s="6" t="str">
        <f aca="false">IFERROR(INDEX('9. Hipocampus'!$A:$B,MATCH($A1907,'9. Hipocampus'!$A:$A,0),2),"")</f>
        <v/>
      </c>
      <c r="M1907" s="6" t="n">
        <f aca="false">IFERROR(INDEX('11. Mundo Mascotas'!$B:$D,MATCH($A1907,'11. Mundo Mascotas'!$B:$B,0),2),"")</f>
        <v>4180</v>
      </c>
      <c r="N1907" s="6" t="str">
        <f aca="false">IFERROR(INDEX('12. Yaguar'!$B:$E,MATCH($A1907,'12. Yaguar'!$B:$B,0),2),"")</f>
        <v/>
      </c>
      <c r="O1907" s="6" t="str">
        <f aca="false">IFERROR(INDEX('13. King Clor'!$A:$B,MATCH($A1907,'13. King Clor'!$A:$A,0),2),"")</f>
        <v/>
      </c>
      <c r="P1907" s="6" t="str">
        <f aca="false">IFERROR(INDEX('14. Diserquim'!$A:$B,MATCH($A1907,'14. Diserquim'!$A:$A,0),2),"")</f>
        <v/>
      </c>
      <c r="Q1907" s="6" t="str">
        <f aca="false">IFERROR(INDEX('15. Moreno'!$A:$B,MATCH($A1907,'15. Moreno'!$A:$A,0),2),"")</f>
        <v/>
      </c>
      <c r="R1907" s="6" t="str">
        <f aca="false">IFERROR(INDEX('10. Collares'!$J:$K,MATCH($A1907,'10. Collares'!$J:$J,0),2),"")</f>
        <v/>
      </c>
      <c r="S1907" s="6" t="str">
        <f aca="false">IFERROR(INDEX('13. King Clor'!$G:$H,MATCH($A1907,'13. King Clor'!$G:$G,0),2),"")</f>
        <v/>
      </c>
      <c r="T1907" s="6" t="str">
        <f aca="false">IFERROR(INDEX('10. Collares'!$A:$B,MATCH($A1907,'10. Collares'!$A:$A,0),2),"")</f>
        <v/>
      </c>
      <c r="U1907" s="6" t="str">
        <f aca="false">IFERROR(INDEX('16. Mis nietos'!$B:$C,MATCH($A1907,'16. Mis nietos'!$B:$B,0),2),"")</f>
        <v/>
      </c>
      <c r="V1907" s="6" t="str">
        <f aca="false">IFERROR(INDEX('17. Profesional Vet'!$A:$B,MATCH($A1907,'17. Profesional Vet'!$A:$A,0),2),"")</f>
        <v/>
      </c>
      <c r="W1907" s="6" t="str">
        <f aca="false">IFERROR(INDEX('18. Premier'!$A:$B,MATCH($A1907,'18. Premier'!$A:$A,0),2),"")</f>
        <v/>
      </c>
      <c r="X1907" s="6" t="str">
        <f aca="false">IFERROR(INDEX('19. Dacam'!$A:$B,MATCH($A1907,'19. Dacam'!$A:$A,0),2),"")</f>
        <v/>
      </c>
      <c r="Y1907" s="6" t="str">
        <f aca="false">IFERROR(INDEX('20. Proveedor'!$A:$B,MATCH($A1907,'20. Proveedor'!$A:$A,0),2),"")</f>
        <v/>
      </c>
      <c r="Z1907" s="6" t="str">
        <f aca="false">IFERROR(INDEX('21. Saphirus'!$A:$B,MATCH($A1907,'21. Saphirus'!$A:$A,0),2),"")</f>
        <v/>
      </c>
      <c r="XFC1907" s="7"/>
      <c r="XFD1907" s="7"/>
    </row>
    <row r="1908" customFormat="false" ht="13.8" hidden="false" customHeight="false" outlineLevel="0" collapsed="false">
      <c r="A1908" s="5" t="s">
        <v>1945</v>
      </c>
      <c r="B1908" s="5" t="n">
        <v>44475</v>
      </c>
      <c r="C1908" s="5" t="s">
        <v>118</v>
      </c>
      <c r="D1908" s="6" t="str">
        <f aca="false">IFERROR(INDEX('1. Benavídez'!$A:$B,MATCH($A1908,'1. Benavídez'!$A:$A,0),2),"")</f>
        <v/>
      </c>
      <c r="E1908" s="6" t="str">
        <f aca="false">IFERROR(INDEX('2. Gallo'!$B:$D,MATCH($A1908,'2. Gallo'!$B:$B,0),3),"")</f>
        <v/>
      </c>
      <c r="F1908" s="6" t="str">
        <f aca="false">IFERROR(INDEX('3. Anea'!$B:$D,MATCH($A1908,'3. Anea'!$B:$B,0),2),"")</f>
        <v/>
      </c>
      <c r="G1908" s="6" t="str">
        <f aca="false">IFERROR(INDEX('4. Pilar'!$A:$C,MATCH($A1908,'4. Pilar'!$A:$A,0),2),"")</f>
        <v/>
      </c>
      <c r="H1908" s="6" t="str">
        <f aca="false">IFERROR(INDEX('5. Tortuguitas'!$B:$D,MATCH($A1908,'5. Tortuguitas'!$B:$B,0),2),"")</f>
        <v/>
      </c>
      <c r="I1908" s="6" t="str">
        <f aca="false">IFERROR(INDEX('6. Del Viso'!$A:$B,MATCH($A1908,'6. Del Viso'!$A:$A,0),3),"")</f>
        <v/>
      </c>
      <c r="J1908" s="6" t="str">
        <f aca="false">IFERROR(INDEX('7. Chica Glade'!$B:$F,MATCH($A1908,'7. Chica Glade'!$B:$B,0),2),"")</f>
        <v/>
      </c>
      <c r="K1908" s="6" t="str">
        <f aca="false">IFERROR(INDEX('8. Veterinaria'!$A:$B,MATCH($A1908,'8. Veterinaria'!$A:$A,0),2),"")</f>
        <v/>
      </c>
      <c r="L1908" s="6" t="str">
        <f aca="false">IFERROR(INDEX('9. Hipocampus'!$A:$B,MATCH($A1908,'9. Hipocampus'!$A:$A,0),2),"")</f>
        <v/>
      </c>
      <c r="M1908" s="6" t="n">
        <f aca="false">IFERROR(INDEX('11. Mundo Mascotas'!$B:$D,MATCH($A1908,'11. Mundo Mascotas'!$B:$B,0),2),"")</f>
        <v>7220</v>
      </c>
      <c r="N1908" s="6" t="str">
        <f aca="false">IFERROR(INDEX('12. Yaguar'!$B:$E,MATCH($A1908,'12. Yaguar'!$B:$B,0),2),"")</f>
        <v/>
      </c>
      <c r="O1908" s="6" t="str">
        <f aca="false">IFERROR(INDEX('13. King Clor'!$A:$B,MATCH($A1908,'13. King Clor'!$A:$A,0),2),"")</f>
        <v/>
      </c>
      <c r="P1908" s="6" t="str">
        <f aca="false">IFERROR(INDEX('14. Diserquim'!$A:$B,MATCH($A1908,'14. Diserquim'!$A:$A,0),2),"")</f>
        <v/>
      </c>
      <c r="Q1908" s="6" t="str">
        <f aca="false">IFERROR(INDEX('15. Moreno'!$A:$B,MATCH($A1908,'15. Moreno'!$A:$A,0),2),"")</f>
        <v/>
      </c>
      <c r="R1908" s="6" t="str">
        <f aca="false">IFERROR(INDEX('10. Collares'!$J:$K,MATCH($A1908,'10. Collares'!$J:$J,0),2),"")</f>
        <v/>
      </c>
      <c r="S1908" s="6" t="str">
        <f aca="false">IFERROR(INDEX('13. King Clor'!$G:$H,MATCH($A1908,'13. King Clor'!$G:$G,0),2),"")</f>
        <v/>
      </c>
      <c r="T1908" s="6" t="str">
        <f aca="false">IFERROR(INDEX('10. Collares'!$A:$B,MATCH($A1908,'10. Collares'!$A:$A,0),2),"")</f>
        <v/>
      </c>
      <c r="U1908" s="6" t="str">
        <f aca="false">IFERROR(INDEX('16. Mis nietos'!$B:$C,MATCH($A1908,'16. Mis nietos'!$B:$B,0),2),"")</f>
        <v/>
      </c>
      <c r="V1908" s="6" t="str">
        <f aca="false">IFERROR(INDEX('17. Profesional Vet'!$A:$B,MATCH($A1908,'17. Profesional Vet'!$A:$A,0),2),"")</f>
        <v/>
      </c>
      <c r="W1908" s="6" t="str">
        <f aca="false">IFERROR(INDEX('18. Premier'!$A:$B,MATCH($A1908,'18. Premier'!$A:$A,0),2),"")</f>
        <v/>
      </c>
      <c r="X1908" s="6" t="str">
        <f aca="false">IFERROR(INDEX('19. Dacam'!$A:$B,MATCH($A1908,'19. Dacam'!$A:$A,0),2),"")</f>
        <v/>
      </c>
      <c r="Y1908" s="6" t="str">
        <f aca="false">IFERROR(INDEX('20. Proveedor'!$A:$B,MATCH($A1908,'20. Proveedor'!$A:$A,0),2),"")</f>
        <v/>
      </c>
      <c r="Z1908" s="6" t="str">
        <f aca="false">IFERROR(INDEX('21. Saphirus'!$A:$B,MATCH($A1908,'21. Saphirus'!$A:$A,0),2),"")</f>
        <v/>
      </c>
      <c r="XFC1908" s="7"/>
      <c r="XFD1908" s="7"/>
    </row>
    <row r="1909" customFormat="false" ht="13.8" hidden="false" customHeight="false" outlineLevel="0" collapsed="false">
      <c r="A1909" s="5" t="s">
        <v>1946</v>
      </c>
      <c r="B1909" s="5" t="n">
        <v>44443</v>
      </c>
      <c r="C1909" s="5" t="s">
        <v>118</v>
      </c>
      <c r="D1909" s="6" t="str">
        <f aca="false">IFERROR(INDEX('1. Benavídez'!$A:$B,MATCH($A1909,'1. Benavídez'!$A:$A,0),2),"")</f>
        <v/>
      </c>
      <c r="E1909" s="6" t="str">
        <f aca="false">IFERROR(INDEX('2. Gallo'!$B:$D,MATCH($A1909,'2. Gallo'!$B:$B,0),3),"")</f>
        <v/>
      </c>
      <c r="F1909" s="6" t="str">
        <f aca="false">IFERROR(INDEX('3. Anea'!$B:$D,MATCH($A1909,'3. Anea'!$B:$B,0),2),"")</f>
        <v/>
      </c>
      <c r="G1909" s="6" t="str">
        <f aca="false">IFERROR(INDEX('4. Pilar'!$A:$C,MATCH($A1909,'4. Pilar'!$A:$A,0),2),"")</f>
        <v/>
      </c>
      <c r="H1909" s="6" t="str">
        <f aca="false">IFERROR(INDEX('5. Tortuguitas'!$B:$D,MATCH($A1909,'5. Tortuguitas'!$B:$B,0),2),"")</f>
        <v/>
      </c>
      <c r="I1909" s="6" t="str">
        <f aca="false">IFERROR(INDEX('6. Del Viso'!$A:$B,MATCH($A1909,'6. Del Viso'!$A:$A,0),3),"")</f>
        <v/>
      </c>
      <c r="J1909" s="6" t="str">
        <f aca="false">IFERROR(INDEX('7. Chica Glade'!$B:$F,MATCH($A1909,'7. Chica Glade'!$B:$B,0),2),"")</f>
        <v/>
      </c>
      <c r="K1909" s="6" t="str">
        <f aca="false">IFERROR(INDEX('8. Veterinaria'!$A:$B,MATCH($A1909,'8. Veterinaria'!$A:$A,0),2),"")</f>
        <v/>
      </c>
      <c r="L1909" s="6" t="str">
        <f aca="false">IFERROR(INDEX('9. Hipocampus'!$A:$B,MATCH($A1909,'9. Hipocampus'!$A:$A,0),2),"")</f>
        <v/>
      </c>
      <c r="M1909" s="6" t="n">
        <f aca="false">IFERROR(INDEX('11. Mundo Mascotas'!$B:$D,MATCH($A1909,'11. Mundo Mascotas'!$B:$B,0),2),"")</f>
        <v>2888</v>
      </c>
      <c r="N1909" s="6" t="str">
        <f aca="false">IFERROR(INDEX('12. Yaguar'!$B:$E,MATCH($A1909,'12. Yaguar'!$B:$B,0),2),"")</f>
        <v/>
      </c>
      <c r="O1909" s="6" t="str">
        <f aca="false">IFERROR(INDEX('13. King Clor'!$A:$B,MATCH($A1909,'13. King Clor'!$A:$A,0),2),"")</f>
        <v/>
      </c>
      <c r="P1909" s="6" t="str">
        <f aca="false">IFERROR(INDEX('14. Diserquim'!$A:$B,MATCH($A1909,'14. Diserquim'!$A:$A,0),2),"")</f>
        <v/>
      </c>
      <c r="Q1909" s="6" t="str">
        <f aca="false">IFERROR(INDEX('15. Moreno'!$A:$B,MATCH($A1909,'15. Moreno'!$A:$A,0),2),"")</f>
        <v/>
      </c>
      <c r="R1909" s="6" t="str">
        <f aca="false">IFERROR(INDEX('10. Collares'!$J:$K,MATCH($A1909,'10. Collares'!$J:$J,0),2),"")</f>
        <v/>
      </c>
      <c r="S1909" s="6" t="str">
        <f aca="false">IFERROR(INDEX('13. King Clor'!$G:$H,MATCH($A1909,'13. King Clor'!$G:$G,0),2),"")</f>
        <v/>
      </c>
      <c r="T1909" s="6" t="str">
        <f aca="false">IFERROR(INDEX('10. Collares'!$A:$B,MATCH($A1909,'10. Collares'!$A:$A,0),2),"")</f>
        <v/>
      </c>
      <c r="U1909" s="6" t="str">
        <f aca="false">IFERROR(INDEX('16. Mis nietos'!$B:$C,MATCH($A1909,'16. Mis nietos'!$B:$B,0),2),"")</f>
        <v/>
      </c>
      <c r="V1909" s="6" t="str">
        <f aca="false">IFERROR(INDEX('17. Profesional Vet'!$A:$B,MATCH($A1909,'17. Profesional Vet'!$A:$A,0),2),"")</f>
        <v/>
      </c>
      <c r="W1909" s="6" t="str">
        <f aca="false">IFERROR(INDEX('18. Premier'!$A:$B,MATCH($A1909,'18. Premier'!$A:$A,0),2),"")</f>
        <v/>
      </c>
      <c r="X1909" s="6" t="str">
        <f aca="false">IFERROR(INDEX('19. Dacam'!$A:$B,MATCH($A1909,'19. Dacam'!$A:$A,0),2),"")</f>
        <v/>
      </c>
      <c r="Y1909" s="6" t="str">
        <f aca="false">IFERROR(INDEX('20. Proveedor'!$A:$B,MATCH($A1909,'20. Proveedor'!$A:$A,0),2),"")</f>
        <v/>
      </c>
      <c r="Z1909" s="6" t="str">
        <f aca="false">IFERROR(INDEX('21. Saphirus'!$A:$B,MATCH($A1909,'21. Saphirus'!$A:$A,0),2),"")</f>
        <v/>
      </c>
      <c r="XFC1909" s="7"/>
      <c r="XFD1909" s="7"/>
    </row>
    <row r="1910" customFormat="false" ht="13.8" hidden="false" customHeight="false" outlineLevel="0" collapsed="false">
      <c r="A1910" s="5" t="s">
        <v>1947</v>
      </c>
      <c r="B1910" s="5" t="n">
        <v>44478</v>
      </c>
      <c r="C1910" s="5" t="s">
        <v>118</v>
      </c>
      <c r="D1910" s="6" t="str">
        <f aca="false">IFERROR(INDEX('1. Benavídez'!$A:$B,MATCH($A1910,'1. Benavídez'!$A:$A,0),2),"")</f>
        <v/>
      </c>
      <c r="E1910" s="6" t="str">
        <f aca="false">IFERROR(INDEX('2. Gallo'!$B:$D,MATCH($A1910,'2. Gallo'!$B:$B,0),3),"")</f>
        <v/>
      </c>
      <c r="F1910" s="6" t="str">
        <f aca="false">IFERROR(INDEX('3. Anea'!$B:$D,MATCH($A1910,'3. Anea'!$B:$B,0),2),"")</f>
        <v/>
      </c>
      <c r="G1910" s="6" t="str">
        <f aca="false">IFERROR(INDEX('4. Pilar'!$A:$C,MATCH($A1910,'4. Pilar'!$A:$A,0),2),"")</f>
        <v/>
      </c>
      <c r="H1910" s="6" t="str">
        <f aca="false">IFERROR(INDEX('5. Tortuguitas'!$B:$D,MATCH($A1910,'5. Tortuguitas'!$B:$B,0),2),"")</f>
        <v/>
      </c>
      <c r="I1910" s="6" t="str">
        <f aca="false">IFERROR(INDEX('6. Del Viso'!$A:$B,MATCH($A1910,'6. Del Viso'!$A:$A,0),3),"")</f>
        <v/>
      </c>
      <c r="J1910" s="6" t="str">
        <f aca="false">IFERROR(INDEX('7. Chica Glade'!$B:$F,MATCH($A1910,'7. Chica Glade'!$B:$B,0),2),"")</f>
        <v/>
      </c>
      <c r="K1910" s="6" t="str">
        <f aca="false">IFERROR(INDEX('8. Veterinaria'!$A:$B,MATCH($A1910,'8. Veterinaria'!$A:$A,0),2),"")</f>
        <v/>
      </c>
      <c r="L1910" s="6" t="str">
        <f aca="false">IFERROR(INDEX('9. Hipocampus'!$A:$B,MATCH($A1910,'9. Hipocampus'!$A:$A,0),2),"")</f>
        <v/>
      </c>
      <c r="M1910" s="6" t="n">
        <f aca="false">IFERROR(INDEX('11. Mundo Mascotas'!$B:$D,MATCH($A1910,'11. Mundo Mascotas'!$B:$B,0),2),"")</f>
        <v>3040</v>
      </c>
      <c r="N1910" s="6" t="str">
        <f aca="false">IFERROR(INDEX('12. Yaguar'!$B:$E,MATCH($A1910,'12. Yaguar'!$B:$B,0),2),"")</f>
        <v/>
      </c>
      <c r="O1910" s="6" t="str">
        <f aca="false">IFERROR(INDEX('13. King Clor'!$A:$B,MATCH($A1910,'13. King Clor'!$A:$A,0),2),"")</f>
        <v/>
      </c>
      <c r="P1910" s="6" t="str">
        <f aca="false">IFERROR(INDEX('14. Diserquim'!$A:$B,MATCH($A1910,'14. Diserquim'!$A:$A,0),2),"")</f>
        <v/>
      </c>
      <c r="Q1910" s="6" t="str">
        <f aca="false">IFERROR(INDEX('15. Moreno'!$A:$B,MATCH($A1910,'15. Moreno'!$A:$A,0),2),"")</f>
        <v/>
      </c>
      <c r="R1910" s="6" t="str">
        <f aca="false">IFERROR(INDEX('10. Collares'!$J:$K,MATCH($A1910,'10. Collares'!$J:$J,0),2),"")</f>
        <v/>
      </c>
      <c r="S1910" s="6" t="str">
        <f aca="false">IFERROR(INDEX('13. King Clor'!$G:$H,MATCH($A1910,'13. King Clor'!$G:$G,0),2),"")</f>
        <v/>
      </c>
      <c r="T1910" s="6" t="str">
        <f aca="false">IFERROR(INDEX('10. Collares'!$A:$B,MATCH($A1910,'10. Collares'!$A:$A,0),2),"")</f>
        <v/>
      </c>
      <c r="U1910" s="6" t="str">
        <f aca="false">IFERROR(INDEX('16. Mis nietos'!$B:$C,MATCH($A1910,'16. Mis nietos'!$B:$B,0),2),"")</f>
        <v/>
      </c>
      <c r="V1910" s="6" t="str">
        <f aca="false">IFERROR(INDEX('17. Profesional Vet'!$A:$B,MATCH($A1910,'17. Profesional Vet'!$A:$A,0),2),"")</f>
        <v/>
      </c>
      <c r="W1910" s="6" t="str">
        <f aca="false">IFERROR(INDEX('18. Premier'!$A:$B,MATCH($A1910,'18. Premier'!$A:$A,0),2),"")</f>
        <v/>
      </c>
      <c r="X1910" s="6" t="str">
        <f aca="false">IFERROR(INDEX('19. Dacam'!$A:$B,MATCH($A1910,'19. Dacam'!$A:$A,0),2),"")</f>
        <v/>
      </c>
      <c r="Y1910" s="6" t="str">
        <f aca="false">IFERROR(INDEX('20. Proveedor'!$A:$B,MATCH($A1910,'20. Proveedor'!$A:$A,0),2),"")</f>
        <v/>
      </c>
      <c r="Z1910" s="6" t="str">
        <f aca="false">IFERROR(INDEX('21. Saphirus'!$A:$B,MATCH($A1910,'21. Saphirus'!$A:$A,0),2),"")</f>
        <v/>
      </c>
      <c r="XFC1910" s="7"/>
      <c r="XFD1910" s="7"/>
    </row>
    <row r="1911" customFormat="false" ht="13.8" hidden="false" customHeight="false" outlineLevel="0" collapsed="false">
      <c r="A1911" s="5" t="s">
        <v>1948</v>
      </c>
      <c r="B1911" s="5" t="n">
        <v>1905610</v>
      </c>
      <c r="C1911" s="5" t="s">
        <v>123</v>
      </c>
      <c r="D1911" s="6" t="str">
        <f aca="false">IFERROR(INDEX('1. Benavídez'!$A:$B,MATCH($A1911,'1. Benavídez'!$A:$A,0),2),"")</f>
        <v/>
      </c>
      <c r="E1911" s="6" t="str">
        <f aca="false">IFERROR(INDEX('2. Gallo'!$B:$D,MATCH($A1911,'2. Gallo'!$B:$B,0),3),"")</f>
        <v/>
      </c>
      <c r="F1911" s="6" t="str">
        <f aca="false">IFERROR(INDEX('3. Anea'!$B:$D,MATCH($A1911,'3. Anea'!$B:$B,0),2),"")</f>
        <v/>
      </c>
      <c r="G1911" s="6" t="str">
        <f aca="false">IFERROR(INDEX('4. Pilar'!$A:$C,MATCH($A1911,'4. Pilar'!$A:$A,0),2),"")</f>
        <v/>
      </c>
      <c r="H1911" s="6" t="str">
        <f aca="false">IFERROR(INDEX('5. Tortuguitas'!$B:$D,MATCH($A1911,'5. Tortuguitas'!$B:$B,0),2),"")</f>
        <v/>
      </c>
      <c r="I1911" s="6" t="str">
        <f aca="false">IFERROR(INDEX('6. Del Viso'!$A:$B,MATCH($A1911,'6. Del Viso'!$A:$A,0),3),"")</f>
        <v/>
      </c>
      <c r="J1911" s="6" t="str">
        <f aca="false">IFERROR(INDEX('7. Chica Glade'!$B:$F,MATCH($A1911,'7. Chica Glade'!$B:$B,0),2),"")</f>
        <v/>
      </c>
      <c r="K1911" s="6" t="str">
        <f aca="false">IFERROR(INDEX('8. Veterinaria'!$A:$B,MATCH($A1911,'8. Veterinaria'!$A:$A,0),2),"")</f>
        <v/>
      </c>
      <c r="L1911" s="6" t="str">
        <f aca="false">IFERROR(INDEX('9. Hipocampus'!$A:$B,MATCH($A1911,'9. Hipocampus'!$A:$A,0),2),"")</f>
        <v/>
      </c>
      <c r="M1911" s="6" t="str">
        <f aca="false">IFERROR(INDEX('11. Mundo Mascotas'!$B:$D,MATCH($A1911,'11. Mundo Mascotas'!$B:$B,0),2),"")</f>
        <v/>
      </c>
      <c r="N1911" s="6" t="n">
        <f aca="false">IFERROR(INDEX('12. Yaguar'!$B:$E,MATCH($A1911,'12. Yaguar'!$B:$B,0),2),"")</f>
        <v>2514.1</v>
      </c>
      <c r="O1911" s="6" t="str">
        <f aca="false">IFERROR(INDEX('13. King Clor'!$A:$B,MATCH($A1911,'13. King Clor'!$A:$A,0),2),"")</f>
        <v/>
      </c>
      <c r="P1911" s="6" t="str">
        <f aca="false">IFERROR(INDEX('14. Diserquim'!$A:$B,MATCH($A1911,'14. Diserquim'!$A:$A,0),2),"")</f>
        <v/>
      </c>
      <c r="Q1911" s="6" t="str">
        <f aca="false">IFERROR(INDEX('15. Moreno'!$A:$B,MATCH($A1911,'15. Moreno'!$A:$A,0),2),"")</f>
        <v/>
      </c>
      <c r="R1911" s="6" t="str">
        <f aca="false">IFERROR(INDEX('10. Collares'!$J:$K,MATCH($A1911,'10. Collares'!$J:$J,0),2),"")</f>
        <v/>
      </c>
      <c r="S1911" s="6" t="str">
        <f aca="false">IFERROR(INDEX('13. King Clor'!$G:$H,MATCH($A1911,'13. King Clor'!$G:$G,0),2),"")</f>
        <v/>
      </c>
      <c r="T1911" s="6" t="str">
        <f aca="false">IFERROR(INDEX('10. Collares'!$A:$B,MATCH($A1911,'10. Collares'!$A:$A,0),2),"")</f>
        <v/>
      </c>
      <c r="U1911" s="6" t="str">
        <f aca="false">IFERROR(INDEX('16. Mis nietos'!$B:$C,MATCH($A1911,'16. Mis nietos'!$B:$B,0),2),"")</f>
        <v/>
      </c>
      <c r="V1911" s="6" t="str">
        <f aca="false">IFERROR(INDEX('17. Profesional Vet'!$A:$B,MATCH($A1911,'17. Profesional Vet'!$A:$A,0),2),"")</f>
        <v/>
      </c>
      <c r="W1911" s="6" t="str">
        <f aca="false">IFERROR(INDEX('18. Premier'!$A:$B,MATCH($A1911,'18. Premier'!$A:$A,0),2),"")</f>
        <v/>
      </c>
      <c r="X1911" s="6" t="str">
        <f aca="false">IFERROR(INDEX('19. Dacam'!$A:$B,MATCH($A1911,'19. Dacam'!$A:$A,0),2),"")</f>
        <v/>
      </c>
      <c r="Y1911" s="6" t="str">
        <f aca="false">IFERROR(INDEX('20. Proveedor'!$A:$B,MATCH($A1911,'20. Proveedor'!$A:$A,0),2),"")</f>
        <v/>
      </c>
      <c r="Z1911" s="6" t="str">
        <f aca="false">IFERROR(INDEX('21. Saphirus'!$A:$B,MATCH($A1911,'21. Saphirus'!$A:$A,0),2),"")</f>
        <v/>
      </c>
      <c r="XFC1911" s="7"/>
      <c r="XFD1911" s="7"/>
    </row>
    <row r="1912" customFormat="false" ht="13.8" hidden="false" customHeight="false" outlineLevel="0" collapsed="false">
      <c r="A1912" s="5" t="s">
        <v>1949</v>
      </c>
      <c r="B1912" s="5" t="n">
        <v>1905810</v>
      </c>
      <c r="C1912" s="5" t="s">
        <v>123</v>
      </c>
      <c r="D1912" s="6" t="str">
        <f aca="false">IFERROR(INDEX('1. Benavídez'!$A:$B,MATCH($A1912,'1. Benavídez'!$A:$A,0),2),"")</f>
        <v/>
      </c>
      <c r="E1912" s="6" t="str">
        <f aca="false">IFERROR(INDEX('2. Gallo'!$B:$D,MATCH($A1912,'2. Gallo'!$B:$B,0),3),"")</f>
        <v/>
      </c>
      <c r="F1912" s="6" t="str">
        <f aca="false">IFERROR(INDEX('3. Anea'!$B:$D,MATCH($A1912,'3. Anea'!$B:$B,0),2),"")</f>
        <v/>
      </c>
      <c r="G1912" s="6" t="str">
        <f aca="false">IFERROR(INDEX('4. Pilar'!$A:$C,MATCH($A1912,'4. Pilar'!$A:$A,0),2),"")</f>
        <v/>
      </c>
      <c r="H1912" s="6" t="str">
        <f aca="false">IFERROR(INDEX('5. Tortuguitas'!$B:$D,MATCH($A1912,'5. Tortuguitas'!$B:$B,0),2),"")</f>
        <v/>
      </c>
      <c r="I1912" s="6" t="str">
        <f aca="false">IFERROR(INDEX('6. Del Viso'!$A:$B,MATCH($A1912,'6. Del Viso'!$A:$A,0),3),"")</f>
        <v/>
      </c>
      <c r="J1912" s="6" t="str">
        <f aca="false">IFERROR(INDEX('7. Chica Glade'!$B:$F,MATCH($A1912,'7. Chica Glade'!$B:$B,0),2),"")</f>
        <v/>
      </c>
      <c r="K1912" s="6" t="str">
        <f aca="false">IFERROR(INDEX('8. Veterinaria'!$A:$B,MATCH($A1912,'8. Veterinaria'!$A:$A,0),2),"")</f>
        <v/>
      </c>
      <c r="L1912" s="6" t="str">
        <f aca="false">IFERROR(INDEX('9. Hipocampus'!$A:$B,MATCH($A1912,'9. Hipocampus'!$A:$A,0),2),"")</f>
        <v/>
      </c>
      <c r="M1912" s="6" t="str">
        <f aca="false">IFERROR(INDEX('11. Mundo Mascotas'!$B:$D,MATCH($A1912,'11. Mundo Mascotas'!$B:$B,0),2),"")</f>
        <v/>
      </c>
      <c r="N1912" s="6" t="n">
        <f aca="false">IFERROR(INDEX('12. Yaguar'!$B:$E,MATCH($A1912,'12. Yaguar'!$B:$B,0),2),"")</f>
        <v>7319.99</v>
      </c>
      <c r="O1912" s="6" t="str">
        <f aca="false">IFERROR(INDEX('13. King Clor'!$A:$B,MATCH($A1912,'13. King Clor'!$A:$A,0),2),"")</f>
        <v/>
      </c>
      <c r="P1912" s="6" t="str">
        <f aca="false">IFERROR(INDEX('14. Diserquim'!$A:$B,MATCH($A1912,'14. Diserquim'!$A:$A,0),2),"")</f>
        <v/>
      </c>
      <c r="Q1912" s="6" t="str">
        <f aca="false">IFERROR(INDEX('15. Moreno'!$A:$B,MATCH($A1912,'15. Moreno'!$A:$A,0),2),"")</f>
        <v/>
      </c>
      <c r="R1912" s="6" t="str">
        <f aca="false">IFERROR(INDEX('10. Collares'!$J:$K,MATCH($A1912,'10. Collares'!$J:$J,0),2),"")</f>
        <v/>
      </c>
      <c r="S1912" s="6" t="str">
        <f aca="false">IFERROR(INDEX('13. King Clor'!$G:$H,MATCH($A1912,'13. King Clor'!$G:$G,0),2),"")</f>
        <v/>
      </c>
      <c r="T1912" s="6" t="str">
        <f aca="false">IFERROR(INDEX('10. Collares'!$A:$B,MATCH($A1912,'10. Collares'!$A:$A,0),2),"")</f>
        <v/>
      </c>
      <c r="U1912" s="6" t="str">
        <f aca="false">IFERROR(INDEX('16. Mis nietos'!$B:$C,MATCH($A1912,'16. Mis nietos'!$B:$B,0),2),"")</f>
        <v/>
      </c>
      <c r="V1912" s="6" t="str">
        <f aca="false">IFERROR(INDEX('17. Profesional Vet'!$A:$B,MATCH($A1912,'17. Profesional Vet'!$A:$A,0),2),"")</f>
        <v/>
      </c>
      <c r="W1912" s="6" t="str">
        <f aca="false">IFERROR(INDEX('18. Premier'!$A:$B,MATCH($A1912,'18. Premier'!$A:$A,0),2),"")</f>
        <v/>
      </c>
      <c r="X1912" s="6" t="str">
        <f aca="false">IFERROR(INDEX('19. Dacam'!$A:$B,MATCH($A1912,'19. Dacam'!$A:$A,0),2),"")</f>
        <v/>
      </c>
      <c r="Y1912" s="6" t="str">
        <f aca="false">IFERROR(INDEX('20. Proveedor'!$A:$B,MATCH($A1912,'20. Proveedor'!$A:$A,0),2),"")</f>
        <v/>
      </c>
      <c r="Z1912" s="6" t="str">
        <f aca="false">IFERROR(INDEX('21. Saphirus'!$A:$B,MATCH($A1912,'21. Saphirus'!$A:$A,0),2),"")</f>
        <v/>
      </c>
      <c r="XFC1912" s="7"/>
      <c r="XFD1912" s="7"/>
    </row>
    <row r="1913" customFormat="false" ht="13.8" hidden="false" customHeight="false" outlineLevel="0" collapsed="false">
      <c r="A1913" s="5" t="s">
        <v>1950</v>
      </c>
      <c r="B1913" s="5" t="n">
        <v>1905810</v>
      </c>
      <c r="C1913" s="5" t="s">
        <v>123</v>
      </c>
      <c r="D1913" s="6" t="str">
        <f aca="false">IFERROR(INDEX('1. Benavídez'!$A:$B,MATCH($A1913,'1. Benavídez'!$A:$A,0),2),"")</f>
        <v/>
      </c>
      <c r="E1913" s="6" t="str">
        <f aca="false">IFERROR(INDEX('2. Gallo'!$B:$D,MATCH($A1913,'2. Gallo'!$B:$B,0),3),"")</f>
        <v/>
      </c>
      <c r="F1913" s="6" t="str">
        <f aca="false">IFERROR(INDEX('3. Anea'!$B:$D,MATCH($A1913,'3. Anea'!$B:$B,0),2),"")</f>
        <v/>
      </c>
      <c r="G1913" s="6" t="str">
        <f aca="false">IFERROR(INDEX('4. Pilar'!$A:$C,MATCH($A1913,'4. Pilar'!$A:$A,0),2),"")</f>
        <v/>
      </c>
      <c r="H1913" s="6" t="str">
        <f aca="false">IFERROR(INDEX('5. Tortuguitas'!$B:$D,MATCH($A1913,'5. Tortuguitas'!$B:$B,0),2),"")</f>
        <v/>
      </c>
      <c r="I1913" s="6" t="str">
        <f aca="false">IFERROR(INDEX('6. Del Viso'!$A:$B,MATCH($A1913,'6. Del Viso'!$A:$A,0),3),"")</f>
        <v/>
      </c>
      <c r="J1913" s="6" t="str">
        <f aca="false">IFERROR(INDEX('7. Chica Glade'!$B:$F,MATCH($A1913,'7. Chica Glade'!$B:$B,0),2),"")</f>
        <v/>
      </c>
      <c r="K1913" s="6" t="str">
        <f aca="false">IFERROR(INDEX('8. Veterinaria'!$A:$B,MATCH($A1913,'8. Veterinaria'!$A:$A,0),2),"")</f>
        <v/>
      </c>
      <c r="L1913" s="6" t="str">
        <f aca="false">IFERROR(INDEX('9. Hipocampus'!$A:$B,MATCH($A1913,'9. Hipocampus'!$A:$A,0),2),"")</f>
        <v/>
      </c>
      <c r="M1913" s="6" t="str">
        <f aca="false">IFERROR(INDEX('11. Mundo Mascotas'!$B:$D,MATCH($A1913,'11. Mundo Mascotas'!$B:$B,0),2),"")</f>
        <v/>
      </c>
      <c r="N1913" s="6" t="n">
        <f aca="false">IFERROR(INDEX('12. Yaguar'!$B:$E,MATCH($A1913,'12. Yaguar'!$B:$B,0),2),"")</f>
        <v>7038</v>
      </c>
      <c r="O1913" s="6" t="str">
        <f aca="false">IFERROR(INDEX('13. King Clor'!$A:$B,MATCH($A1913,'13. King Clor'!$A:$A,0),2),"")</f>
        <v/>
      </c>
      <c r="P1913" s="6" t="str">
        <f aca="false">IFERROR(INDEX('14. Diserquim'!$A:$B,MATCH($A1913,'14. Diserquim'!$A:$A,0),2),"")</f>
        <v/>
      </c>
      <c r="Q1913" s="6" t="str">
        <f aca="false">IFERROR(INDEX('15. Moreno'!$A:$B,MATCH($A1913,'15. Moreno'!$A:$A,0),2),"")</f>
        <v/>
      </c>
      <c r="R1913" s="6" t="str">
        <f aca="false">IFERROR(INDEX('10. Collares'!$J:$K,MATCH($A1913,'10. Collares'!$J:$J,0),2),"")</f>
        <v/>
      </c>
      <c r="S1913" s="6" t="str">
        <f aca="false">IFERROR(INDEX('13. King Clor'!$G:$H,MATCH($A1913,'13. King Clor'!$G:$G,0),2),"")</f>
        <v/>
      </c>
      <c r="T1913" s="6" t="str">
        <f aca="false">IFERROR(INDEX('10. Collares'!$A:$B,MATCH($A1913,'10. Collares'!$A:$A,0),2),"")</f>
        <v/>
      </c>
      <c r="U1913" s="6" t="str">
        <f aca="false">IFERROR(INDEX('16. Mis nietos'!$B:$C,MATCH($A1913,'16. Mis nietos'!$B:$B,0),2),"")</f>
        <v/>
      </c>
      <c r="V1913" s="6" t="str">
        <f aca="false">IFERROR(INDEX('17. Profesional Vet'!$A:$B,MATCH($A1913,'17. Profesional Vet'!$A:$A,0),2),"")</f>
        <v/>
      </c>
      <c r="W1913" s="6" t="str">
        <f aca="false">IFERROR(INDEX('18. Premier'!$A:$B,MATCH($A1913,'18. Premier'!$A:$A,0),2),"")</f>
        <v/>
      </c>
      <c r="X1913" s="6" t="str">
        <f aca="false">IFERROR(INDEX('19. Dacam'!$A:$B,MATCH($A1913,'19. Dacam'!$A:$A,0),2),"")</f>
        <v/>
      </c>
      <c r="Y1913" s="6" t="str">
        <f aca="false">IFERROR(INDEX('20. Proveedor'!$A:$B,MATCH($A1913,'20. Proveedor'!$A:$A,0),2),"")</f>
        <v/>
      </c>
      <c r="Z1913" s="6" t="str">
        <f aca="false">IFERROR(INDEX('21. Saphirus'!$A:$B,MATCH($A1913,'21. Saphirus'!$A:$A,0),2),"")</f>
        <v/>
      </c>
      <c r="XFC1913" s="7"/>
      <c r="XFD1913" s="7"/>
    </row>
    <row r="1914" customFormat="false" ht="13.8" hidden="false" customHeight="false" outlineLevel="0" collapsed="false">
      <c r="A1914" s="5" t="s">
        <v>1951</v>
      </c>
      <c r="B1914" s="5" t="n">
        <v>1905810</v>
      </c>
      <c r="C1914" s="5" t="s">
        <v>123</v>
      </c>
      <c r="D1914" s="6" t="str">
        <f aca="false">IFERROR(INDEX('1. Benavídez'!$A:$B,MATCH($A1914,'1. Benavídez'!$A:$A,0),2),"")</f>
        <v/>
      </c>
      <c r="E1914" s="6" t="str">
        <f aca="false">IFERROR(INDEX('2. Gallo'!$B:$D,MATCH($A1914,'2. Gallo'!$B:$B,0),3),"")</f>
        <v/>
      </c>
      <c r="F1914" s="6" t="str">
        <f aca="false">IFERROR(INDEX('3. Anea'!$B:$D,MATCH($A1914,'3. Anea'!$B:$B,0),2),"")</f>
        <v/>
      </c>
      <c r="G1914" s="6" t="str">
        <f aca="false">IFERROR(INDEX('4. Pilar'!$A:$C,MATCH($A1914,'4. Pilar'!$A:$A,0),2),"")</f>
        <v/>
      </c>
      <c r="H1914" s="6" t="str">
        <f aca="false">IFERROR(INDEX('5. Tortuguitas'!$B:$D,MATCH($A1914,'5. Tortuguitas'!$B:$B,0),2),"")</f>
        <v/>
      </c>
      <c r="I1914" s="6" t="str">
        <f aca="false">IFERROR(INDEX('6. Del Viso'!$A:$B,MATCH($A1914,'6. Del Viso'!$A:$A,0),3),"")</f>
        <v/>
      </c>
      <c r="J1914" s="6" t="str">
        <f aca="false">IFERROR(INDEX('7. Chica Glade'!$B:$F,MATCH($A1914,'7. Chica Glade'!$B:$B,0),2),"")</f>
        <v/>
      </c>
      <c r="K1914" s="6" t="str">
        <f aca="false">IFERROR(INDEX('8. Veterinaria'!$A:$B,MATCH($A1914,'8. Veterinaria'!$A:$A,0),2),"")</f>
        <v/>
      </c>
      <c r="L1914" s="6" t="str">
        <f aca="false">IFERROR(INDEX('9. Hipocampus'!$A:$B,MATCH($A1914,'9. Hipocampus'!$A:$A,0),2),"")</f>
        <v/>
      </c>
      <c r="M1914" s="6" t="str">
        <f aca="false">IFERROR(INDEX('11. Mundo Mascotas'!$B:$D,MATCH($A1914,'11. Mundo Mascotas'!$B:$B,0),2),"")</f>
        <v/>
      </c>
      <c r="N1914" s="6" t="n">
        <f aca="false">IFERROR(INDEX('12. Yaguar'!$B:$E,MATCH($A1914,'12. Yaguar'!$B:$B,0),2),"")</f>
        <v>6064.75</v>
      </c>
      <c r="O1914" s="6" t="str">
        <f aca="false">IFERROR(INDEX('13. King Clor'!$A:$B,MATCH($A1914,'13. King Clor'!$A:$A,0),2),"")</f>
        <v/>
      </c>
      <c r="P1914" s="6" t="str">
        <f aca="false">IFERROR(INDEX('14. Diserquim'!$A:$B,MATCH($A1914,'14. Diserquim'!$A:$A,0),2),"")</f>
        <v/>
      </c>
      <c r="Q1914" s="6" t="str">
        <f aca="false">IFERROR(INDEX('15. Moreno'!$A:$B,MATCH($A1914,'15. Moreno'!$A:$A,0),2),"")</f>
        <v/>
      </c>
      <c r="R1914" s="6" t="str">
        <f aca="false">IFERROR(INDEX('10. Collares'!$J:$K,MATCH($A1914,'10. Collares'!$J:$J,0),2),"")</f>
        <v/>
      </c>
      <c r="S1914" s="6" t="str">
        <f aca="false">IFERROR(INDEX('13. King Clor'!$G:$H,MATCH($A1914,'13. King Clor'!$G:$G,0),2),"")</f>
        <v/>
      </c>
      <c r="T1914" s="6" t="str">
        <f aca="false">IFERROR(INDEX('10. Collares'!$A:$B,MATCH($A1914,'10. Collares'!$A:$A,0),2),"")</f>
        <v/>
      </c>
      <c r="U1914" s="6" t="str">
        <f aca="false">IFERROR(INDEX('16. Mis nietos'!$B:$C,MATCH($A1914,'16. Mis nietos'!$B:$B,0),2),"")</f>
        <v/>
      </c>
      <c r="V1914" s="6" t="str">
        <f aca="false">IFERROR(INDEX('17. Profesional Vet'!$A:$B,MATCH($A1914,'17. Profesional Vet'!$A:$A,0),2),"")</f>
        <v/>
      </c>
      <c r="W1914" s="6" t="str">
        <f aca="false">IFERROR(INDEX('18. Premier'!$A:$B,MATCH($A1914,'18. Premier'!$A:$A,0),2),"")</f>
        <v/>
      </c>
      <c r="X1914" s="6" t="str">
        <f aca="false">IFERROR(INDEX('19. Dacam'!$A:$B,MATCH($A1914,'19. Dacam'!$A:$A,0),2),"")</f>
        <v/>
      </c>
      <c r="Y1914" s="6" t="str">
        <f aca="false">IFERROR(INDEX('20. Proveedor'!$A:$B,MATCH($A1914,'20. Proveedor'!$A:$A,0),2),"")</f>
        <v/>
      </c>
      <c r="Z1914" s="6" t="str">
        <f aca="false">IFERROR(INDEX('21. Saphirus'!$A:$B,MATCH($A1914,'21. Saphirus'!$A:$A,0),2),"")</f>
        <v/>
      </c>
      <c r="XFC1914" s="7"/>
      <c r="XFD1914" s="7"/>
    </row>
    <row r="1915" customFormat="false" ht="13.8" hidden="false" customHeight="false" outlineLevel="0" collapsed="false">
      <c r="A1915" s="5" t="s">
        <v>1952</v>
      </c>
      <c r="B1915" s="5" t="n">
        <v>1905949</v>
      </c>
      <c r="C1915" s="5" t="s">
        <v>123</v>
      </c>
      <c r="D1915" s="6" t="str">
        <f aca="false">IFERROR(INDEX('1. Benavídez'!$A:$B,MATCH($A1915,'1. Benavídez'!$A:$A,0),2),"")</f>
        <v/>
      </c>
      <c r="E1915" s="6" t="str">
        <f aca="false">IFERROR(INDEX('2. Gallo'!$B:$D,MATCH($A1915,'2. Gallo'!$B:$B,0),3),"")</f>
        <v/>
      </c>
      <c r="F1915" s="6" t="str">
        <f aca="false">IFERROR(INDEX('3. Anea'!$B:$D,MATCH($A1915,'3. Anea'!$B:$B,0),2),"")</f>
        <v/>
      </c>
      <c r="G1915" s="6" t="str">
        <f aca="false">IFERROR(INDEX('4. Pilar'!$A:$C,MATCH($A1915,'4. Pilar'!$A:$A,0),2),"")</f>
        <v/>
      </c>
      <c r="H1915" s="6" t="str">
        <f aca="false">IFERROR(INDEX('5. Tortuguitas'!$B:$D,MATCH($A1915,'5. Tortuguitas'!$B:$B,0),2),"")</f>
        <v/>
      </c>
      <c r="I1915" s="6" t="str">
        <f aca="false">IFERROR(INDEX('6. Del Viso'!$A:$B,MATCH($A1915,'6. Del Viso'!$A:$A,0),3),"")</f>
        <v/>
      </c>
      <c r="J1915" s="6" t="str">
        <f aca="false">IFERROR(INDEX('7. Chica Glade'!$B:$F,MATCH($A1915,'7. Chica Glade'!$B:$B,0),2),"")</f>
        <v/>
      </c>
      <c r="K1915" s="6" t="str">
        <f aca="false">IFERROR(INDEX('8. Veterinaria'!$A:$B,MATCH($A1915,'8. Veterinaria'!$A:$A,0),2),"")</f>
        <v/>
      </c>
      <c r="L1915" s="6" t="str">
        <f aca="false">IFERROR(INDEX('9. Hipocampus'!$A:$B,MATCH($A1915,'9. Hipocampus'!$A:$A,0),2),"")</f>
        <v/>
      </c>
      <c r="M1915" s="6" t="str">
        <f aca="false">IFERROR(INDEX('11. Mundo Mascotas'!$B:$D,MATCH($A1915,'11. Mundo Mascotas'!$B:$B,0),2),"")</f>
        <v/>
      </c>
      <c r="N1915" s="6" t="str">
        <f aca="false">IFERROR(INDEX('12. Yaguar'!$B:$E,MATCH($A1915,'12. Yaguar'!$B:$B,0),2),"")</f>
        <v/>
      </c>
      <c r="O1915" s="6" t="str">
        <f aca="false">IFERROR(INDEX('13. King Clor'!$A:$B,MATCH($A1915,'13. King Clor'!$A:$A,0),2),"")</f>
        <v/>
      </c>
      <c r="P1915" s="6" t="str">
        <f aca="false">IFERROR(INDEX('14. Diserquim'!$A:$B,MATCH($A1915,'14. Diserquim'!$A:$A,0),2),"")</f>
        <v/>
      </c>
      <c r="Q1915" s="6" t="str">
        <f aca="false">IFERROR(INDEX('15. Moreno'!$A:$B,MATCH($A1915,'15. Moreno'!$A:$A,0),2),"")</f>
        <v/>
      </c>
      <c r="R1915" s="6" t="str">
        <f aca="false">IFERROR(INDEX('10. Collares'!$J:$K,MATCH($A1915,'10. Collares'!$J:$J,0),2),"")</f>
        <v/>
      </c>
      <c r="S1915" s="6" t="str">
        <f aca="false">IFERROR(INDEX('13. King Clor'!$G:$H,MATCH($A1915,'13. King Clor'!$G:$G,0),2),"")</f>
        <v/>
      </c>
      <c r="T1915" s="6" t="str">
        <f aca="false">IFERROR(INDEX('10. Collares'!$A:$B,MATCH($A1915,'10. Collares'!$A:$A,0),2),"")</f>
        <v/>
      </c>
      <c r="U1915" s="6" t="str">
        <f aca="false">IFERROR(INDEX('16. Mis nietos'!$B:$C,MATCH($A1915,'16. Mis nietos'!$B:$B,0),2),"")</f>
        <v/>
      </c>
      <c r="V1915" s="6" t="str">
        <f aca="false">IFERROR(INDEX('17. Profesional Vet'!$A:$B,MATCH($A1915,'17. Profesional Vet'!$A:$A,0),2),"")</f>
        <v/>
      </c>
      <c r="W1915" s="6" t="str">
        <f aca="false">IFERROR(INDEX('18. Premier'!$A:$B,MATCH($A1915,'18. Premier'!$A:$A,0),2),"")</f>
        <v/>
      </c>
      <c r="X1915" s="6" t="str">
        <f aca="false">IFERROR(INDEX('19. Dacam'!$A:$B,MATCH($A1915,'19. Dacam'!$A:$A,0),2),"")</f>
        <v/>
      </c>
      <c r="Y1915" s="6" t="str">
        <f aca="false">IFERROR(INDEX('20. Proveedor'!$A:$B,MATCH($A1915,'20. Proveedor'!$A:$A,0),2),"")</f>
        <v/>
      </c>
      <c r="Z1915" s="6" t="str">
        <f aca="false">IFERROR(INDEX('21. Saphirus'!$A:$B,MATCH($A1915,'21. Saphirus'!$A:$A,0),2),"")</f>
        <v/>
      </c>
      <c r="XFC1915" s="7"/>
      <c r="XFD1915" s="7"/>
    </row>
    <row r="1916" customFormat="false" ht="13.8" hidden="false" customHeight="false" outlineLevel="0" collapsed="false">
      <c r="A1916" s="5" t="s">
        <v>1953</v>
      </c>
      <c r="B1916" s="5" t="n">
        <v>1905531</v>
      </c>
      <c r="C1916" s="5" t="s">
        <v>121</v>
      </c>
      <c r="D1916" s="6" t="str">
        <f aca="false">IFERROR(INDEX('1. Benavídez'!$A:$B,MATCH($A1916,'1. Benavídez'!$A:$A,0),2),"")</f>
        <v/>
      </c>
      <c r="E1916" s="6" t="str">
        <f aca="false">IFERROR(INDEX('2. Gallo'!$B:$D,MATCH($A1916,'2. Gallo'!$B:$B,0),3),"")</f>
        <v/>
      </c>
      <c r="F1916" s="6" t="str">
        <f aca="false">IFERROR(INDEX('3. Anea'!$B:$D,MATCH($A1916,'3. Anea'!$B:$B,0),2),"")</f>
        <v/>
      </c>
      <c r="G1916" s="6" t="str">
        <f aca="false">IFERROR(INDEX('4. Pilar'!$A:$C,MATCH($A1916,'4. Pilar'!$A:$A,0),2),"")</f>
        <v/>
      </c>
      <c r="H1916" s="6" t="str">
        <f aca="false">IFERROR(INDEX('5. Tortuguitas'!$B:$D,MATCH($A1916,'5. Tortuguitas'!$B:$B,0),2),"")</f>
        <v/>
      </c>
      <c r="I1916" s="6" t="str">
        <f aca="false">IFERROR(INDEX('6. Del Viso'!$A:$B,MATCH($A1916,'6. Del Viso'!$A:$A,0),3),"")</f>
        <v/>
      </c>
      <c r="J1916" s="6" t="str">
        <f aca="false">IFERROR(INDEX('7. Chica Glade'!$B:$F,MATCH($A1916,'7. Chica Glade'!$B:$B,0),2),"")</f>
        <v/>
      </c>
      <c r="K1916" s="6" t="str">
        <f aca="false">IFERROR(INDEX('8. Veterinaria'!$A:$B,MATCH($A1916,'8. Veterinaria'!$A:$A,0),2),"")</f>
        <v/>
      </c>
      <c r="L1916" s="6" t="str">
        <f aca="false">IFERROR(INDEX('9. Hipocampus'!$A:$B,MATCH($A1916,'9. Hipocampus'!$A:$A,0),2),"")</f>
        <v/>
      </c>
      <c r="M1916" s="6" t="str">
        <f aca="false">IFERROR(INDEX('11. Mundo Mascotas'!$B:$D,MATCH($A1916,'11. Mundo Mascotas'!$B:$B,0),2),"")</f>
        <v/>
      </c>
      <c r="N1916" s="6" t="str">
        <f aca="false">IFERROR(INDEX('12. Yaguar'!$B:$E,MATCH($A1916,'12. Yaguar'!$B:$B,0),2),"")</f>
        <v/>
      </c>
      <c r="O1916" s="6" t="str">
        <f aca="false">IFERROR(INDEX('13. King Clor'!$A:$B,MATCH($A1916,'13. King Clor'!$A:$A,0),2),"")</f>
        <v/>
      </c>
      <c r="P1916" s="6" t="str">
        <f aca="false">IFERROR(INDEX('14. Diserquim'!$A:$B,MATCH($A1916,'14. Diserquim'!$A:$A,0),2),"")</f>
        <v/>
      </c>
      <c r="Q1916" s="6" t="str">
        <f aca="false">IFERROR(INDEX('15. Moreno'!$A:$B,MATCH($A1916,'15. Moreno'!$A:$A,0),2),"")</f>
        <v/>
      </c>
      <c r="R1916" s="6" t="str">
        <f aca="false">IFERROR(INDEX('10. Collares'!$J:$K,MATCH($A1916,'10. Collares'!$J:$J,0),2),"")</f>
        <v/>
      </c>
      <c r="S1916" s="6" t="str">
        <f aca="false">IFERROR(INDEX('13. King Clor'!$G:$H,MATCH($A1916,'13. King Clor'!$G:$G,0),2),"")</f>
        <v/>
      </c>
      <c r="T1916" s="6" t="str">
        <f aca="false">IFERROR(INDEX('10. Collares'!$A:$B,MATCH($A1916,'10. Collares'!$A:$A,0),2),"")</f>
        <v/>
      </c>
      <c r="U1916" s="6" t="str">
        <f aca="false">IFERROR(INDEX('16. Mis nietos'!$B:$C,MATCH($A1916,'16. Mis nietos'!$B:$B,0),2),"")</f>
        <v/>
      </c>
      <c r="V1916" s="6" t="str">
        <f aca="false">IFERROR(INDEX('17. Profesional Vet'!$A:$B,MATCH($A1916,'17. Profesional Vet'!$A:$A,0),2),"")</f>
        <v/>
      </c>
      <c r="W1916" s="6" t="str">
        <f aca="false">IFERROR(INDEX('18. Premier'!$A:$B,MATCH($A1916,'18. Premier'!$A:$A,0),2),"")</f>
        <v/>
      </c>
      <c r="X1916" s="6" t="str">
        <f aca="false">IFERROR(INDEX('19. Dacam'!$A:$B,MATCH($A1916,'19. Dacam'!$A:$A,0),2),"")</f>
        <v/>
      </c>
      <c r="Y1916" s="6" t="str">
        <f aca="false">IFERROR(INDEX('20. Proveedor'!$A:$B,MATCH($A1916,'20. Proveedor'!$A:$A,0),2),"")</f>
        <v/>
      </c>
      <c r="Z1916" s="6" t="str">
        <f aca="false">IFERROR(INDEX('21. Saphirus'!$A:$B,MATCH($A1916,'21. Saphirus'!$A:$A,0),2),"")</f>
        <v/>
      </c>
      <c r="XFC1916" s="7"/>
      <c r="XFD1916" s="7"/>
    </row>
    <row r="1917" customFormat="false" ht="13.8" hidden="false" customHeight="false" outlineLevel="0" collapsed="false">
      <c r="A1917" s="5" t="s">
        <v>1954</v>
      </c>
      <c r="B1917" s="5" t="n">
        <v>1905532</v>
      </c>
      <c r="C1917" s="5" t="s">
        <v>121</v>
      </c>
      <c r="D1917" s="6" t="str">
        <f aca="false">IFERROR(INDEX('1. Benavídez'!$A:$B,MATCH($A1917,'1. Benavídez'!$A:$A,0),2),"")</f>
        <v/>
      </c>
      <c r="E1917" s="6" t="str">
        <f aca="false">IFERROR(INDEX('2. Gallo'!$B:$D,MATCH($A1917,'2. Gallo'!$B:$B,0),3),"")</f>
        <v/>
      </c>
      <c r="F1917" s="6" t="str">
        <f aca="false">IFERROR(INDEX('3. Anea'!$B:$D,MATCH($A1917,'3. Anea'!$B:$B,0),2),"")</f>
        <v/>
      </c>
      <c r="G1917" s="6" t="str">
        <f aca="false">IFERROR(INDEX('4. Pilar'!$A:$C,MATCH($A1917,'4. Pilar'!$A:$A,0),2),"")</f>
        <v/>
      </c>
      <c r="H1917" s="6" t="str">
        <f aca="false">IFERROR(INDEX('5. Tortuguitas'!$B:$D,MATCH($A1917,'5. Tortuguitas'!$B:$B,0),2),"")</f>
        <v/>
      </c>
      <c r="I1917" s="6" t="str">
        <f aca="false">IFERROR(INDEX('6. Del Viso'!$A:$B,MATCH($A1917,'6. Del Viso'!$A:$A,0),3),"")</f>
        <v/>
      </c>
      <c r="J1917" s="6" t="str">
        <f aca="false">IFERROR(INDEX('7. Chica Glade'!$B:$F,MATCH($A1917,'7. Chica Glade'!$B:$B,0),2),"")</f>
        <v/>
      </c>
      <c r="K1917" s="6" t="str">
        <f aca="false">IFERROR(INDEX('8. Veterinaria'!$A:$B,MATCH($A1917,'8. Veterinaria'!$A:$A,0),2),"")</f>
        <v/>
      </c>
      <c r="L1917" s="6" t="str">
        <f aca="false">IFERROR(INDEX('9. Hipocampus'!$A:$B,MATCH($A1917,'9. Hipocampus'!$A:$A,0),2),"")</f>
        <v/>
      </c>
      <c r="M1917" s="6" t="str">
        <f aca="false">IFERROR(INDEX('11. Mundo Mascotas'!$B:$D,MATCH($A1917,'11. Mundo Mascotas'!$B:$B,0),2),"")</f>
        <v/>
      </c>
      <c r="N1917" s="6" t="str">
        <f aca="false">IFERROR(INDEX('12. Yaguar'!$B:$E,MATCH($A1917,'12. Yaguar'!$B:$B,0),2),"")</f>
        <v/>
      </c>
      <c r="O1917" s="6" t="str">
        <f aca="false">IFERROR(INDEX('13. King Clor'!$A:$B,MATCH($A1917,'13. King Clor'!$A:$A,0),2),"")</f>
        <v/>
      </c>
      <c r="P1917" s="6" t="str">
        <f aca="false">IFERROR(INDEX('14. Diserquim'!$A:$B,MATCH($A1917,'14. Diserquim'!$A:$A,0),2),"")</f>
        <v/>
      </c>
      <c r="Q1917" s="6" t="str">
        <f aca="false">IFERROR(INDEX('15. Moreno'!$A:$B,MATCH($A1917,'15. Moreno'!$A:$A,0),2),"")</f>
        <v/>
      </c>
      <c r="R1917" s="6" t="str">
        <f aca="false">IFERROR(INDEX('10. Collares'!$J:$K,MATCH($A1917,'10. Collares'!$J:$J,0),2),"")</f>
        <v/>
      </c>
      <c r="S1917" s="6" t="str">
        <f aca="false">IFERROR(INDEX('13. King Clor'!$G:$H,MATCH($A1917,'13. King Clor'!$G:$G,0),2),"")</f>
        <v/>
      </c>
      <c r="T1917" s="6" t="str">
        <f aca="false">IFERROR(INDEX('10. Collares'!$A:$B,MATCH($A1917,'10. Collares'!$A:$A,0),2),"")</f>
        <v/>
      </c>
      <c r="U1917" s="6" t="str">
        <f aca="false">IFERROR(INDEX('16. Mis nietos'!$B:$C,MATCH($A1917,'16. Mis nietos'!$B:$B,0),2),"")</f>
        <v/>
      </c>
      <c r="V1917" s="6" t="str">
        <f aca="false">IFERROR(INDEX('17. Profesional Vet'!$A:$B,MATCH($A1917,'17. Profesional Vet'!$A:$A,0),2),"")</f>
        <v/>
      </c>
      <c r="W1917" s="6" t="str">
        <f aca="false">IFERROR(INDEX('18. Premier'!$A:$B,MATCH($A1917,'18. Premier'!$A:$A,0),2),"")</f>
        <v/>
      </c>
      <c r="X1917" s="6" t="str">
        <f aca="false">IFERROR(INDEX('19. Dacam'!$A:$B,MATCH($A1917,'19. Dacam'!$A:$A,0),2),"")</f>
        <v/>
      </c>
      <c r="Y1917" s="6" t="str">
        <f aca="false">IFERROR(INDEX('20. Proveedor'!$A:$B,MATCH($A1917,'20. Proveedor'!$A:$A,0),2),"")</f>
        <v/>
      </c>
      <c r="Z1917" s="6" t="str">
        <f aca="false">IFERROR(INDEX('21. Saphirus'!$A:$B,MATCH($A1917,'21. Saphirus'!$A:$A,0),2),"")</f>
        <v/>
      </c>
      <c r="XFC1917" s="7"/>
      <c r="XFD1917" s="7"/>
    </row>
    <row r="1918" customFormat="false" ht="13.8" hidden="false" customHeight="false" outlineLevel="0" collapsed="false">
      <c r="A1918" s="5" t="s">
        <v>1955</v>
      </c>
      <c r="B1918" s="5" t="n">
        <v>1905530</v>
      </c>
      <c r="C1918" s="5" t="s">
        <v>121</v>
      </c>
      <c r="D1918" s="6" t="str">
        <f aca="false">IFERROR(INDEX('1. Benavídez'!$A:$B,MATCH($A1918,'1. Benavídez'!$A:$A,0),2),"")</f>
        <v/>
      </c>
      <c r="E1918" s="6" t="str">
        <f aca="false">IFERROR(INDEX('2. Gallo'!$B:$D,MATCH($A1918,'2. Gallo'!$B:$B,0),3),"")</f>
        <v/>
      </c>
      <c r="F1918" s="6" t="str">
        <f aca="false">IFERROR(INDEX('3. Anea'!$B:$D,MATCH($A1918,'3. Anea'!$B:$B,0),2),"")</f>
        <v/>
      </c>
      <c r="G1918" s="6" t="str">
        <f aca="false">IFERROR(INDEX('4. Pilar'!$A:$C,MATCH($A1918,'4. Pilar'!$A:$A,0),2),"")</f>
        <v/>
      </c>
      <c r="H1918" s="6" t="str">
        <f aca="false">IFERROR(INDEX('5. Tortuguitas'!$B:$D,MATCH($A1918,'5. Tortuguitas'!$B:$B,0),2),"")</f>
        <v/>
      </c>
      <c r="I1918" s="6" t="str">
        <f aca="false">IFERROR(INDEX('6. Del Viso'!$A:$B,MATCH($A1918,'6. Del Viso'!$A:$A,0),3),"")</f>
        <v/>
      </c>
      <c r="J1918" s="6" t="str">
        <f aca="false">IFERROR(INDEX('7. Chica Glade'!$B:$F,MATCH($A1918,'7. Chica Glade'!$B:$B,0),2),"")</f>
        <v/>
      </c>
      <c r="K1918" s="6" t="str">
        <f aca="false">IFERROR(INDEX('8. Veterinaria'!$A:$B,MATCH($A1918,'8. Veterinaria'!$A:$A,0),2),"")</f>
        <v/>
      </c>
      <c r="L1918" s="6" t="str">
        <f aca="false">IFERROR(INDEX('9. Hipocampus'!$A:$B,MATCH($A1918,'9. Hipocampus'!$A:$A,0),2),"")</f>
        <v/>
      </c>
      <c r="M1918" s="6" t="str">
        <f aca="false">IFERROR(INDEX('11. Mundo Mascotas'!$B:$D,MATCH($A1918,'11. Mundo Mascotas'!$B:$B,0),2),"")</f>
        <v/>
      </c>
      <c r="N1918" s="6" t="str">
        <f aca="false">IFERROR(INDEX('12. Yaguar'!$B:$E,MATCH($A1918,'12. Yaguar'!$B:$B,0),2),"")</f>
        <v/>
      </c>
      <c r="O1918" s="6" t="str">
        <f aca="false">IFERROR(INDEX('13. King Clor'!$A:$B,MATCH($A1918,'13. King Clor'!$A:$A,0),2),"")</f>
        <v/>
      </c>
      <c r="P1918" s="6" t="str">
        <f aca="false">IFERROR(INDEX('14. Diserquim'!$A:$B,MATCH($A1918,'14. Diserquim'!$A:$A,0),2),"")</f>
        <v/>
      </c>
      <c r="Q1918" s="6" t="str">
        <f aca="false">IFERROR(INDEX('15. Moreno'!$A:$B,MATCH($A1918,'15. Moreno'!$A:$A,0),2),"")</f>
        <v/>
      </c>
      <c r="R1918" s="6" t="str">
        <f aca="false">IFERROR(INDEX('10. Collares'!$J:$K,MATCH($A1918,'10. Collares'!$J:$J,0),2),"")</f>
        <v/>
      </c>
      <c r="S1918" s="6" t="str">
        <f aca="false">IFERROR(INDEX('13. King Clor'!$G:$H,MATCH($A1918,'13. King Clor'!$G:$G,0),2),"")</f>
        <v/>
      </c>
      <c r="T1918" s="6" t="str">
        <f aca="false">IFERROR(INDEX('10. Collares'!$A:$B,MATCH($A1918,'10. Collares'!$A:$A,0),2),"")</f>
        <v/>
      </c>
      <c r="U1918" s="6" t="str">
        <f aca="false">IFERROR(INDEX('16. Mis nietos'!$B:$C,MATCH($A1918,'16. Mis nietos'!$B:$B,0),2),"")</f>
        <v/>
      </c>
      <c r="V1918" s="6" t="str">
        <f aca="false">IFERROR(INDEX('17. Profesional Vet'!$A:$B,MATCH($A1918,'17. Profesional Vet'!$A:$A,0),2),"")</f>
        <v/>
      </c>
      <c r="W1918" s="6" t="str">
        <f aca="false">IFERROR(INDEX('18. Premier'!$A:$B,MATCH($A1918,'18. Premier'!$A:$A,0),2),"")</f>
        <v/>
      </c>
      <c r="X1918" s="6" t="str">
        <f aca="false">IFERROR(INDEX('19. Dacam'!$A:$B,MATCH($A1918,'19. Dacam'!$A:$A,0),2),"")</f>
        <v/>
      </c>
      <c r="Y1918" s="6" t="str">
        <f aca="false">IFERROR(INDEX('20. Proveedor'!$A:$B,MATCH($A1918,'20. Proveedor'!$A:$A,0),2),"")</f>
        <v/>
      </c>
      <c r="Z1918" s="6" t="str">
        <f aca="false">IFERROR(INDEX('21. Saphirus'!$A:$B,MATCH($A1918,'21. Saphirus'!$A:$A,0),2),"")</f>
        <v/>
      </c>
      <c r="XFC1918" s="7"/>
      <c r="XFD1918" s="7"/>
    </row>
    <row r="1919" customFormat="false" ht="13.8" hidden="false" customHeight="false" outlineLevel="0" collapsed="false">
      <c r="A1919" s="5" t="s">
        <v>1956</v>
      </c>
      <c r="B1919" s="5" t="n">
        <v>1905807</v>
      </c>
      <c r="C1919" s="5" t="s">
        <v>123</v>
      </c>
      <c r="D1919" s="6" t="str">
        <f aca="false">IFERROR(INDEX('1. Benavídez'!$A:$B,MATCH($A1919,'1. Benavídez'!$A:$A,0),2),"")</f>
        <v/>
      </c>
      <c r="E1919" s="6" t="str">
        <f aca="false">IFERROR(INDEX('2. Gallo'!$B:$D,MATCH($A1919,'2. Gallo'!$B:$B,0),3),"")</f>
        <v/>
      </c>
      <c r="F1919" s="6" t="str">
        <f aca="false">IFERROR(INDEX('3. Anea'!$B:$D,MATCH($A1919,'3. Anea'!$B:$B,0),2),"")</f>
        <v/>
      </c>
      <c r="G1919" s="6" t="str">
        <f aca="false">IFERROR(INDEX('4. Pilar'!$A:$C,MATCH($A1919,'4. Pilar'!$A:$A,0),2),"")</f>
        <v/>
      </c>
      <c r="H1919" s="6" t="str">
        <f aca="false">IFERROR(INDEX('5. Tortuguitas'!$B:$D,MATCH($A1919,'5. Tortuguitas'!$B:$B,0),2),"")</f>
        <v/>
      </c>
      <c r="I1919" s="6" t="str">
        <f aca="false">IFERROR(INDEX('6. Del Viso'!$A:$B,MATCH($A1919,'6. Del Viso'!$A:$A,0),3),"")</f>
        <v/>
      </c>
      <c r="J1919" s="6" t="str">
        <f aca="false">IFERROR(INDEX('7. Chica Glade'!$B:$F,MATCH($A1919,'7. Chica Glade'!$B:$B,0),2),"")</f>
        <v/>
      </c>
      <c r="K1919" s="6" t="str">
        <f aca="false">IFERROR(INDEX('8. Veterinaria'!$A:$B,MATCH($A1919,'8. Veterinaria'!$A:$A,0),2),"")</f>
        <v/>
      </c>
      <c r="L1919" s="6" t="str">
        <f aca="false">IFERROR(INDEX('9. Hipocampus'!$A:$B,MATCH($A1919,'9. Hipocampus'!$A:$A,0),2),"")</f>
        <v/>
      </c>
      <c r="M1919" s="6" t="str">
        <f aca="false">IFERROR(INDEX('11. Mundo Mascotas'!$B:$D,MATCH($A1919,'11. Mundo Mascotas'!$B:$B,0),2),"")</f>
        <v/>
      </c>
      <c r="N1919" s="6" t="n">
        <f aca="false">IFERROR(INDEX('12. Yaguar'!$B:$E,MATCH($A1919,'12. Yaguar'!$B:$B,0),2),"")</f>
        <v>1872.6</v>
      </c>
      <c r="O1919" s="6" t="str">
        <f aca="false">IFERROR(INDEX('13. King Clor'!$A:$B,MATCH($A1919,'13. King Clor'!$A:$A,0),2),"")</f>
        <v/>
      </c>
      <c r="P1919" s="6" t="str">
        <f aca="false">IFERROR(INDEX('14. Diserquim'!$A:$B,MATCH($A1919,'14. Diserquim'!$A:$A,0),2),"")</f>
        <v/>
      </c>
      <c r="Q1919" s="6" t="str">
        <f aca="false">IFERROR(INDEX('15. Moreno'!$A:$B,MATCH($A1919,'15. Moreno'!$A:$A,0),2),"")</f>
        <v/>
      </c>
      <c r="R1919" s="6" t="str">
        <f aca="false">IFERROR(INDEX('10. Collares'!$J:$K,MATCH($A1919,'10. Collares'!$J:$J,0),2),"")</f>
        <v/>
      </c>
      <c r="S1919" s="6" t="str">
        <f aca="false">IFERROR(INDEX('13. King Clor'!$G:$H,MATCH($A1919,'13. King Clor'!$G:$G,0),2),"")</f>
        <v/>
      </c>
      <c r="T1919" s="6" t="str">
        <f aca="false">IFERROR(INDEX('10. Collares'!$A:$B,MATCH($A1919,'10. Collares'!$A:$A,0),2),"")</f>
        <v/>
      </c>
      <c r="U1919" s="6" t="str">
        <f aca="false">IFERROR(INDEX('16. Mis nietos'!$B:$C,MATCH($A1919,'16. Mis nietos'!$B:$B,0),2),"")</f>
        <v/>
      </c>
      <c r="V1919" s="6" t="str">
        <f aca="false">IFERROR(INDEX('17. Profesional Vet'!$A:$B,MATCH($A1919,'17. Profesional Vet'!$A:$A,0),2),"")</f>
        <v/>
      </c>
      <c r="W1919" s="6" t="str">
        <f aca="false">IFERROR(INDEX('18. Premier'!$A:$B,MATCH($A1919,'18. Premier'!$A:$A,0),2),"")</f>
        <v/>
      </c>
      <c r="X1919" s="6" t="str">
        <f aca="false">IFERROR(INDEX('19. Dacam'!$A:$B,MATCH($A1919,'19. Dacam'!$A:$A,0),2),"")</f>
        <v/>
      </c>
      <c r="Y1919" s="6" t="str">
        <f aca="false">IFERROR(INDEX('20. Proveedor'!$A:$B,MATCH($A1919,'20. Proveedor'!$A:$A,0),2),"")</f>
        <v/>
      </c>
      <c r="Z1919" s="6" t="str">
        <f aca="false">IFERROR(INDEX('21. Saphirus'!$A:$B,MATCH($A1919,'21. Saphirus'!$A:$A,0),2),"")</f>
        <v/>
      </c>
      <c r="XFC1919" s="7"/>
      <c r="XFD1919" s="7"/>
    </row>
    <row r="1920" customFormat="false" ht="13.8" hidden="false" customHeight="false" outlineLevel="0" collapsed="false">
      <c r="A1920" s="5" t="s">
        <v>1957</v>
      </c>
      <c r="B1920" s="5" t="n">
        <v>1905811</v>
      </c>
      <c r="C1920" s="5" t="s">
        <v>123</v>
      </c>
      <c r="D1920" s="6" t="str">
        <f aca="false">IFERROR(INDEX('1. Benavídez'!$A:$B,MATCH($A1920,'1. Benavídez'!$A:$A,0),2),"")</f>
        <v/>
      </c>
      <c r="E1920" s="6" t="str">
        <f aca="false">IFERROR(INDEX('2. Gallo'!$B:$D,MATCH($A1920,'2. Gallo'!$B:$B,0),3),"")</f>
        <v/>
      </c>
      <c r="F1920" s="6" t="str">
        <f aca="false">IFERROR(INDEX('3. Anea'!$B:$D,MATCH($A1920,'3. Anea'!$B:$B,0),2),"")</f>
        <v/>
      </c>
      <c r="G1920" s="6" t="str">
        <f aca="false">IFERROR(INDEX('4. Pilar'!$A:$C,MATCH($A1920,'4. Pilar'!$A:$A,0),2),"")</f>
        <v/>
      </c>
      <c r="H1920" s="6" t="str">
        <f aca="false">IFERROR(INDEX('5. Tortuguitas'!$B:$D,MATCH($A1920,'5. Tortuguitas'!$B:$B,0),2),"")</f>
        <v/>
      </c>
      <c r="I1920" s="6" t="str">
        <f aca="false">IFERROR(INDEX('6. Del Viso'!$A:$B,MATCH($A1920,'6. Del Viso'!$A:$A,0),3),"")</f>
        <v/>
      </c>
      <c r="J1920" s="6" t="str">
        <f aca="false">IFERROR(INDEX('7. Chica Glade'!$B:$F,MATCH($A1920,'7. Chica Glade'!$B:$B,0),2),"")</f>
        <v/>
      </c>
      <c r="K1920" s="6" t="str">
        <f aca="false">IFERROR(INDEX('8. Veterinaria'!$A:$B,MATCH($A1920,'8. Veterinaria'!$A:$A,0),2),"")</f>
        <v/>
      </c>
      <c r="L1920" s="6" t="str">
        <f aca="false">IFERROR(INDEX('9. Hipocampus'!$A:$B,MATCH($A1920,'9. Hipocampus'!$A:$A,0),2),"")</f>
        <v/>
      </c>
      <c r="M1920" s="6" t="str">
        <f aca="false">IFERROR(INDEX('11. Mundo Mascotas'!$B:$D,MATCH($A1920,'11. Mundo Mascotas'!$B:$B,0),2),"")</f>
        <v/>
      </c>
      <c r="N1920" s="6" t="n">
        <f aca="false">IFERROR(INDEX('12. Yaguar'!$B:$E,MATCH($A1920,'12. Yaguar'!$B:$B,0),2),"")</f>
        <v>1860</v>
      </c>
      <c r="O1920" s="6" t="str">
        <f aca="false">IFERROR(INDEX('13. King Clor'!$A:$B,MATCH($A1920,'13. King Clor'!$A:$A,0),2),"")</f>
        <v/>
      </c>
      <c r="P1920" s="6" t="str">
        <f aca="false">IFERROR(INDEX('14. Diserquim'!$A:$B,MATCH($A1920,'14. Diserquim'!$A:$A,0),2),"")</f>
        <v/>
      </c>
      <c r="Q1920" s="6" t="str">
        <f aca="false">IFERROR(INDEX('15. Moreno'!$A:$B,MATCH($A1920,'15. Moreno'!$A:$A,0),2),"")</f>
        <v/>
      </c>
      <c r="R1920" s="6" t="str">
        <f aca="false">IFERROR(INDEX('10. Collares'!$J:$K,MATCH($A1920,'10. Collares'!$J:$J,0),2),"")</f>
        <v/>
      </c>
      <c r="S1920" s="6" t="str">
        <f aca="false">IFERROR(INDEX('13. King Clor'!$G:$H,MATCH($A1920,'13. King Clor'!$G:$G,0),2),"")</f>
        <v/>
      </c>
      <c r="T1920" s="6" t="str">
        <f aca="false">IFERROR(INDEX('10. Collares'!$A:$B,MATCH($A1920,'10. Collares'!$A:$A,0),2),"")</f>
        <v/>
      </c>
      <c r="U1920" s="6" t="str">
        <f aca="false">IFERROR(INDEX('16. Mis nietos'!$B:$C,MATCH($A1920,'16. Mis nietos'!$B:$B,0),2),"")</f>
        <v/>
      </c>
      <c r="V1920" s="6" t="str">
        <f aca="false">IFERROR(INDEX('17. Profesional Vet'!$A:$B,MATCH($A1920,'17. Profesional Vet'!$A:$A,0),2),"")</f>
        <v/>
      </c>
      <c r="W1920" s="6" t="str">
        <f aca="false">IFERROR(INDEX('18. Premier'!$A:$B,MATCH($A1920,'18. Premier'!$A:$A,0),2),"")</f>
        <v/>
      </c>
      <c r="X1920" s="6" t="str">
        <f aca="false">IFERROR(INDEX('19. Dacam'!$A:$B,MATCH($A1920,'19. Dacam'!$A:$A,0),2),"")</f>
        <v/>
      </c>
      <c r="Y1920" s="6" t="str">
        <f aca="false">IFERROR(INDEX('20. Proveedor'!$A:$B,MATCH($A1920,'20. Proveedor'!$A:$A,0),2),"")</f>
        <v/>
      </c>
      <c r="Z1920" s="6" t="str">
        <f aca="false">IFERROR(INDEX('21. Saphirus'!$A:$B,MATCH($A1920,'21. Saphirus'!$A:$A,0),2),"")</f>
        <v/>
      </c>
      <c r="XFC1920" s="7"/>
      <c r="XFD1920" s="7"/>
    </row>
    <row r="1921" customFormat="false" ht="13.8" hidden="false" customHeight="false" outlineLevel="0" collapsed="false">
      <c r="A1921" s="5" t="s">
        <v>1958</v>
      </c>
      <c r="B1921" s="5" t="n">
        <v>1905317</v>
      </c>
      <c r="C1921" s="5" t="s">
        <v>121</v>
      </c>
      <c r="D1921" s="6" t="str">
        <f aca="false">IFERROR(INDEX('1. Benavídez'!$A:$B,MATCH($A1921,'1. Benavídez'!$A:$A,0),2),"")</f>
        <v/>
      </c>
      <c r="E1921" s="6" t="str">
        <f aca="false">IFERROR(INDEX('2. Gallo'!$B:$D,MATCH($A1921,'2. Gallo'!$B:$B,0),3),"")</f>
        <v/>
      </c>
      <c r="F1921" s="6" t="str">
        <f aca="false">IFERROR(INDEX('3. Anea'!$B:$D,MATCH($A1921,'3. Anea'!$B:$B,0),2),"")</f>
        <v/>
      </c>
      <c r="G1921" s="6" t="str">
        <f aca="false">IFERROR(INDEX('4. Pilar'!$A:$C,MATCH($A1921,'4. Pilar'!$A:$A,0),2),"")</f>
        <v/>
      </c>
      <c r="H1921" s="6" t="str">
        <f aca="false">IFERROR(INDEX('5. Tortuguitas'!$B:$D,MATCH($A1921,'5. Tortuguitas'!$B:$B,0),2),"")</f>
        <v/>
      </c>
      <c r="I1921" s="6" t="str">
        <f aca="false">IFERROR(INDEX('6. Del Viso'!$A:$B,MATCH($A1921,'6. Del Viso'!$A:$A,0),3),"")</f>
        <v/>
      </c>
      <c r="J1921" s="6" t="str">
        <f aca="false">IFERROR(INDEX('7. Chica Glade'!$B:$F,MATCH($A1921,'7. Chica Glade'!$B:$B,0),2),"")</f>
        <v/>
      </c>
      <c r="K1921" s="6" t="str">
        <f aca="false">IFERROR(INDEX('8. Veterinaria'!$A:$B,MATCH($A1921,'8. Veterinaria'!$A:$A,0),2),"")</f>
        <v/>
      </c>
      <c r="L1921" s="6" t="str">
        <f aca="false">IFERROR(INDEX('9. Hipocampus'!$A:$B,MATCH($A1921,'9. Hipocampus'!$A:$A,0),2),"")</f>
        <v/>
      </c>
      <c r="M1921" s="6" t="str">
        <f aca="false">IFERROR(INDEX('11. Mundo Mascotas'!$B:$D,MATCH($A1921,'11. Mundo Mascotas'!$B:$B,0),2),"")</f>
        <v/>
      </c>
      <c r="N1921" s="6" t="str">
        <f aca="false">IFERROR(INDEX('12. Yaguar'!$B:$E,MATCH($A1921,'12. Yaguar'!$B:$B,0),2),"")</f>
        <v/>
      </c>
      <c r="O1921" s="6" t="n">
        <f aca="false">IFERROR(INDEX('13. King Clor'!$A:$B,MATCH($A1921,'13. King Clor'!$A:$A,0),2),"")</f>
        <v>2225</v>
      </c>
      <c r="P1921" s="6" t="str">
        <f aca="false">IFERROR(INDEX('14. Diserquim'!$A:$B,MATCH($A1921,'14. Diserquim'!$A:$A,0),2),"")</f>
        <v/>
      </c>
      <c r="Q1921" s="6" t="str">
        <f aca="false">IFERROR(INDEX('15. Moreno'!$A:$B,MATCH($A1921,'15. Moreno'!$A:$A,0),2),"")</f>
        <v/>
      </c>
      <c r="R1921" s="6" t="str">
        <f aca="false">IFERROR(INDEX('10. Collares'!$J:$K,MATCH($A1921,'10. Collares'!$J:$J,0),2),"")</f>
        <v/>
      </c>
      <c r="S1921" s="6" t="str">
        <f aca="false">IFERROR(INDEX('13. King Clor'!$G:$H,MATCH($A1921,'13. King Clor'!$G:$G,0),2),"")</f>
        <v/>
      </c>
      <c r="T1921" s="6" t="str">
        <f aca="false">IFERROR(INDEX('10. Collares'!$A:$B,MATCH($A1921,'10. Collares'!$A:$A,0),2),"")</f>
        <v/>
      </c>
      <c r="U1921" s="6" t="str">
        <f aca="false">IFERROR(INDEX('16. Mis nietos'!$B:$C,MATCH($A1921,'16. Mis nietos'!$B:$B,0),2),"")</f>
        <v/>
      </c>
      <c r="V1921" s="6" t="str">
        <f aca="false">IFERROR(INDEX('17. Profesional Vet'!$A:$B,MATCH($A1921,'17. Profesional Vet'!$A:$A,0),2),"")</f>
        <v/>
      </c>
      <c r="W1921" s="6" t="str">
        <f aca="false">IFERROR(INDEX('18. Premier'!$A:$B,MATCH($A1921,'18. Premier'!$A:$A,0),2),"")</f>
        <v/>
      </c>
      <c r="X1921" s="6" t="str">
        <f aca="false">IFERROR(INDEX('19. Dacam'!$A:$B,MATCH($A1921,'19. Dacam'!$A:$A,0),2),"")</f>
        <v/>
      </c>
      <c r="Y1921" s="6" t="str">
        <f aca="false">IFERROR(INDEX('20. Proveedor'!$A:$B,MATCH($A1921,'20. Proveedor'!$A:$A,0),2),"")</f>
        <v/>
      </c>
      <c r="Z1921" s="6" t="str">
        <f aca="false">IFERROR(INDEX('21. Saphirus'!$A:$B,MATCH($A1921,'21. Saphirus'!$A:$A,0),2),"")</f>
        <v/>
      </c>
      <c r="XFC1921" s="7"/>
      <c r="XFD1921" s="7"/>
    </row>
    <row r="1922" customFormat="false" ht="13.8" hidden="false" customHeight="false" outlineLevel="0" collapsed="false">
      <c r="A1922" s="5" t="s">
        <v>1959</v>
      </c>
      <c r="B1922" s="5" t="n">
        <v>1906011</v>
      </c>
      <c r="C1922" s="5" t="s">
        <v>123</v>
      </c>
      <c r="D1922" s="6" t="str">
        <f aca="false">IFERROR(INDEX('1. Benavídez'!$A:$B,MATCH($A1922,'1. Benavídez'!$A:$A,0),2),"")</f>
        <v/>
      </c>
      <c r="E1922" s="6" t="str">
        <f aca="false">IFERROR(INDEX('2. Gallo'!$B:$D,MATCH($A1922,'2. Gallo'!$B:$B,0),3),"")</f>
        <v/>
      </c>
      <c r="F1922" s="6" t="str">
        <f aca="false">IFERROR(INDEX('3. Anea'!$B:$D,MATCH($A1922,'3. Anea'!$B:$B,0),2),"")</f>
        <v/>
      </c>
      <c r="G1922" s="6" t="str">
        <f aca="false">IFERROR(INDEX('4. Pilar'!$A:$C,MATCH($A1922,'4. Pilar'!$A:$A,0),2),"")</f>
        <v/>
      </c>
      <c r="H1922" s="6" t="str">
        <f aca="false">IFERROR(INDEX('5. Tortuguitas'!$B:$D,MATCH($A1922,'5. Tortuguitas'!$B:$B,0),2),"")</f>
        <v/>
      </c>
      <c r="I1922" s="6" t="str">
        <f aca="false">IFERROR(INDEX('6. Del Viso'!$A:$B,MATCH($A1922,'6. Del Viso'!$A:$A,0),3),"")</f>
        <v/>
      </c>
      <c r="J1922" s="6" t="str">
        <f aca="false">IFERROR(INDEX('7. Chica Glade'!$B:$F,MATCH($A1922,'7. Chica Glade'!$B:$B,0),2),"")</f>
        <v/>
      </c>
      <c r="K1922" s="6" t="str">
        <f aca="false">IFERROR(INDEX('8. Veterinaria'!$A:$B,MATCH($A1922,'8. Veterinaria'!$A:$A,0),2),"")</f>
        <v/>
      </c>
      <c r="L1922" s="6" t="str">
        <f aca="false">IFERROR(INDEX('9. Hipocampus'!$A:$B,MATCH($A1922,'9. Hipocampus'!$A:$A,0),2),"")</f>
        <v/>
      </c>
      <c r="M1922" s="6" t="str">
        <f aca="false">IFERROR(INDEX('11. Mundo Mascotas'!$B:$D,MATCH($A1922,'11. Mundo Mascotas'!$B:$B,0),2),"")</f>
        <v/>
      </c>
      <c r="N1922" s="6" t="str">
        <f aca="false">IFERROR(INDEX('12. Yaguar'!$B:$E,MATCH($A1922,'12. Yaguar'!$B:$B,0),2),"")</f>
        <v/>
      </c>
      <c r="O1922" s="6" t="str">
        <f aca="false">IFERROR(INDEX('13. King Clor'!$A:$B,MATCH($A1922,'13. King Clor'!$A:$A,0),2),"")</f>
        <v/>
      </c>
      <c r="P1922" s="6" t="str">
        <f aca="false">IFERROR(INDEX('14. Diserquim'!$A:$B,MATCH($A1922,'14. Diserquim'!$A:$A,0),2),"")</f>
        <v/>
      </c>
      <c r="Q1922" s="6" t="str">
        <f aca="false">IFERROR(INDEX('15. Moreno'!$A:$B,MATCH($A1922,'15. Moreno'!$A:$A,0),2),"")</f>
        <v/>
      </c>
      <c r="R1922" s="6" t="str">
        <f aca="false">IFERROR(INDEX('10. Collares'!$J:$K,MATCH($A1922,'10. Collares'!$J:$J,0),2),"")</f>
        <v/>
      </c>
      <c r="S1922" s="6" t="str">
        <f aca="false">IFERROR(INDEX('13. King Clor'!$G:$H,MATCH($A1922,'13. King Clor'!$G:$G,0),2),"")</f>
        <v/>
      </c>
      <c r="T1922" s="6" t="str">
        <f aca="false">IFERROR(INDEX('10. Collares'!$A:$B,MATCH($A1922,'10. Collares'!$A:$A,0),2),"")</f>
        <v/>
      </c>
      <c r="U1922" s="6" t="str">
        <f aca="false">IFERROR(INDEX('16. Mis nietos'!$B:$C,MATCH($A1922,'16. Mis nietos'!$B:$B,0),2),"")</f>
        <v/>
      </c>
      <c r="V1922" s="6" t="str">
        <f aca="false">IFERROR(INDEX('17. Profesional Vet'!$A:$B,MATCH($A1922,'17. Profesional Vet'!$A:$A,0),2),"")</f>
        <v/>
      </c>
      <c r="W1922" s="6" t="str">
        <f aca="false">IFERROR(INDEX('18. Premier'!$A:$B,MATCH($A1922,'18. Premier'!$A:$A,0),2),"")</f>
        <v/>
      </c>
      <c r="X1922" s="6" t="str">
        <f aca="false">IFERROR(INDEX('19. Dacam'!$A:$B,MATCH($A1922,'19. Dacam'!$A:$A,0),2),"")</f>
        <v/>
      </c>
      <c r="Y1922" s="6" t="str">
        <f aca="false">IFERROR(INDEX('20. Proveedor'!$A:$B,MATCH($A1922,'20. Proveedor'!$A:$A,0),2),"")</f>
        <v/>
      </c>
      <c r="Z1922" s="6" t="str">
        <f aca="false">IFERROR(INDEX('21. Saphirus'!$A:$B,MATCH($A1922,'21. Saphirus'!$A:$A,0),2),"")</f>
        <v/>
      </c>
      <c r="XFC1922" s="7"/>
      <c r="XFD1922" s="7"/>
    </row>
    <row r="1923" customFormat="false" ht="13.8" hidden="false" customHeight="false" outlineLevel="0" collapsed="false">
      <c r="A1923" s="5" t="s">
        <v>1960</v>
      </c>
      <c r="B1923" s="5" t="n">
        <v>1905533</v>
      </c>
      <c r="C1923" s="5" t="s">
        <v>123</v>
      </c>
      <c r="D1923" s="6" t="str">
        <f aca="false">IFERROR(INDEX('1. Benavídez'!$A:$B,MATCH($A1923,'1. Benavídez'!$A:$A,0),2),"")</f>
        <v/>
      </c>
      <c r="E1923" s="6" t="str">
        <f aca="false">IFERROR(INDEX('2. Gallo'!$B:$D,MATCH($A1923,'2. Gallo'!$B:$B,0),3),"")</f>
        <v/>
      </c>
      <c r="F1923" s="6" t="str">
        <f aca="false">IFERROR(INDEX('3. Anea'!$B:$D,MATCH($A1923,'3. Anea'!$B:$B,0),2),"")</f>
        <v/>
      </c>
      <c r="G1923" s="6" t="str">
        <f aca="false">IFERROR(INDEX('4. Pilar'!$A:$C,MATCH($A1923,'4. Pilar'!$A:$A,0),2),"")</f>
        <v/>
      </c>
      <c r="H1923" s="6" t="str">
        <f aca="false">IFERROR(INDEX('5. Tortuguitas'!$B:$D,MATCH($A1923,'5. Tortuguitas'!$B:$B,0),2),"")</f>
        <v/>
      </c>
      <c r="I1923" s="6" t="str">
        <f aca="false">IFERROR(INDEX('6. Del Viso'!$A:$B,MATCH($A1923,'6. Del Viso'!$A:$A,0),3),"")</f>
        <v/>
      </c>
      <c r="J1923" s="6" t="str">
        <f aca="false">IFERROR(INDEX('7. Chica Glade'!$B:$F,MATCH($A1923,'7. Chica Glade'!$B:$B,0),2),"")</f>
        <v/>
      </c>
      <c r="K1923" s="6" t="str">
        <f aca="false">IFERROR(INDEX('8. Veterinaria'!$A:$B,MATCH($A1923,'8. Veterinaria'!$A:$A,0),2),"")</f>
        <v/>
      </c>
      <c r="L1923" s="6" t="str">
        <f aca="false">IFERROR(INDEX('9. Hipocampus'!$A:$B,MATCH($A1923,'9. Hipocampus'!$A:$A,0),2),"")</f>
        <v/>
      </c>
      <c r="M1923" s="6" t="str">
        <f aca="false">IFERROR(INDEX('11. Mundo Mascotas'!$B:$D,MATCH($A1923,'11. Mundo Mascotas'!$B:$B,0),2),"")</f>
        <v/>
      </c>
      <c r="N1923" s="6" t="n">
        <f aca="false">IFERROR(INDEX('12. Yaguar'!$B:$E,MATCH($A1923,'12. Yaguar'!$B:$B,0),2),"")</f>
        <v>1727.55</v>
      </c>
      <c r="O1923" s="6" t="str">
        <f aca="false">IFERROR(INDEX('13. King Clor'!$A:$B,MATCH($A1923,'13. King Clor'!$A:$A,0),2),"")</f>
        <v/>
      </c>
      <c r="P1923" s="6" t="str">
        <f aca="false">IFERROR(INDEX('14. Diserquim'!$A:$B,MATCH($A1923,'14. Diserquim'!$A:$A,0),2),"")</f>
        <v/>
      </c>
      <c r="Q1923" s="6" t="str">
        <f aca="false">IFERROR(INDEX('15. Moreno'!$A:$B,MATCH($A1923,'15. Moreno'!$A:$A,0),2),"")</f>
        <v/>
      </c>
      <c r="R1923" s="6" t="str">
        <f aca="false">IFERROR(INDEX('10. Collares'!$J:$K,MATCH($A1923,'10. Collares'!$J:$J,0),2),"")</f>
        <v/>
      </c>
      <c r="S1923" s="6" t="str">
        <f aca="false">IFERROR(INDEX('13. King Clor'!$G:$H,MATCH($A1923,'13. King Clor'!$G:$G,0),2),"")</f>
        <v/>
      </c>
      <c r="T1923" s="6" t="str">
        <f aca="false">IFERROR(INDEX('10. Collares'!$A:$B,MATCH($A1923,'10. Collares'!$A:$A,0),2),"")</f>
        <v/>
      </c>
      <c r="U1923" s="6" t="str">
        <f aca="false">IFERROR(INDEX('16. Mis nietos'!$B:$C,MATCH($A1923,'16. Mis nietos'!$B:$B,0),2),"")</f>
        <v/>
      </c>
      <c r="V1923" s="6" t="str">
        <f aca="false">IFERROR(INDEX('17. Profesional Vet'!$A:$B,MATCH($A1923,'17. Profesional Vet'!$A:$A,0),2),"")</f>
        <v/>
      </c>
      <c r="W1923" s="6" t="str">
        <f aca="false">IFERROR(INDEX('18. Premier'!$A:$B,MATCH($A1923,'18. Premier'!$A:$A,0),2),"")</f>
        <v/>
      </c>
      <c r="X1923" s="6" t="str">
        <f aca="false">IFERROR(INDEX('19. Dacam'!$A:$B,MATCH($A1923,'19. Dacam'!$A:$A,0),2),"")</f>
        <v/>
      </c>
      <c r="Y1923" s="6" t="str">
        <f aca="false">IFERROR(INDEX('20. Proveedor'!$A:$B,MATCH($A1923,'20. Proveedor'!$A:$A,0),2),"")</f>
        <v/>
      </c>
      <c r="Z1923" s="6" t="str">
        <f aca="false">IFERROR(INDEX('21. Saphirus'!$A:$B,MATCH($A1923,'21. Saphirus'!$A:$A,0),2),"")</f>
        <v/>
      </c>
      <c r="XFC1923" s="7"/>
      <c r="XFD1923" s="7"/>
    </row>
    <row r="1924" customFormat="false" ht="13.8" hidden="false" customHeight="false" outlineLevel="0" collapsed="false">
      <c r="A1924" s="5" t="s">
        <v>1961</v>
      </c>
      <c r="B1924" s="5" t="n">
        <v>1905500</v>
      </c>
      <c r="C1924" s="5" t="s">
        <v>121</v>
      </c>
      <c r="D1924" s="6" t="str">
        <f aca="false">IFERROR(INDEX('1. Benavídez'!$A:$B,MATCH($A1924,'1. Benavídez'!$A:$A,0),2),"")</f>
        <v/>
      </c>
      <c r="E1924" s="6" t="str">
        <f aca="false">IFERROR(INDEX('2. Gallo'!$B:$D,MATCH($A1924,'2. Gallo'!$B:$B,0),3),"")</f>
        <v/>
      </c>
      <c r="F1924" s="6" t="str">
        <f aca="false">IFERROR(INDEX('3. Anea'!$B:$D,MATCH($A1924,'3. Anea'!$B:$B,0),2),"")</f>
        <v/>
      </c>
      <c r="G1924" s="6" t="str">
        <f aca="false">IFERROR(INDEX('4. Pilar'!$A:$C,MATCH($A1924,'4. Pilar'!$A:$A,0),2),"")</f>
        <v/>
      </c>
      <c r="H1924" s="6" t="str">
        <f aca="false">IFERROR(INDEX('5. Tortuguitas'!$B:$D,MATCH($A1924,'5. Tortuguitas'!$B:$B,0),2),"")</f>
        <v/>
      </c>
      <c r="I1924" s="6" t="str">
        <f aca="false">IFERROR(INDEX('6. Del Viso'!$A:$B,MATCH($A1924,'6. Del Viso'!$A:$A,0),3),"")</f>
        <v/>
      </c>
      <c r="J1924" s="6" t="str">
        <f aca="false">IFERROR(INDEX('7. Chica Glade'!$B:$F,MATCH($A1924,'7. Chica Glade'!$B:$B,0),2),"")</f>
        <v/>
      </c>
      <c r="K1924" s="6" t="str">
        <f aca="false">IFERROR(INDEX('8. Veterinaria'!$A:$B,MATCH($A1924,'8. Veterinaria'!$A:$A,0),2),"")</f>
        <v/>
      </c>
      <c r="L1924" s="6" t="str">
        <f aca="false">IFERROR(INDEX('9. Hipocampus'!$A:$B,MATCH($A1924,'9. Hipocampus'!$A:$A,0),2),"")</f>
        <v/>
      </c>
      <c r="M1924" s="6" t="str">
        <f aca="false">IFERROR(INDEX('11. Mundo Mascotas'!$B:$D,MATCH($A1924,'11. Mundo Mascotas'!$B:$B,0),2),"")</f>
        <v/>
      </c>
      <c r="N1924" s="6" t="str">
        <f aca="false">IFERROR(INDEX('12. Yaguar'!$B:$E,MATCH($A1924,'12. Yaguar'!$B:$B,0),2),"")</f>
        <v/>
      </c>
      <c r="O1924" s="6" t="str">
        <f aca="false">IFERROR(INDEX('13. King Clor'!$A:$B,MATCH($A1924,'13. King Clor'!$A:$A,0),2),"")</f>
        <v/>
      </c>
      <c r="P1924" s="6" t="n">
        <f aca="false">IFERROR(INDEX('14. Diserquim'!$A:$B,MATCH($A1924,'14. Diserquim'!$A:$A,0),2),"")</f>
        <v>375</v>
      </c>
      <c r="Q1924" s="6" t="str">
        <f aca="false">IFERROR(INDEX('15. Moreno'!$A:$B,MATCH($A1924,'15. Moreno'!$A:$A,0),2),"")</f>
        <v/>
      </c>
      <c r="R1924" s="6" t="str">
        <f aca="false">IFERROR(INDEX('10. Collares'!$J:$K,MATCH($A1924,'10. Collares'!$J:$J,0),2),"")</f>
        <v/>
      </c>
      <c r="S1924" s="6" t="str">
        <f aca="false">IFERROR(INDEX('13. King Clor'!$G:$H,MATCH($A1924,'13. King Clor'!$G:$G,0),2),"")</f>
        <v/>
      </c>
      <c r="T1924" s="6" t="str">
        <f aca="false">IFERROR(INDEX('10. Collares'!$A:$B,MATCH($A1924,'10. Collares'!$A:$A,0),2),"")</f>
        <v/>
      </c>
      <c r="U1924" s="6" t="str">
        <f aca="false">IFERROR(INDEX('16. Mis nietos'!$B:$C,MATCH($A1924,'16. Mis nietos'!$B:$B,0),2),"")</f>
        <v/>
      </c>
      <c r="V1924" s="6" t="str">
        <f aca="false">IFERROR(INDEX('17. Profesional Vet'!$A:$B,MATCH($A1924,'17. Profesional Vet'!$A:$A,0),2),"")</f>
        <v/>
      </c>
      <c r="W1924" s="6" t="str">
        <f aca="false">IFERROR(INDEX('18. Premier'!$A:$B,MATCH($A1924,'18. Premier'!$A:$A,0),2),"")</f>
        <v/>
      </c>
      <c r="X1924" s="6" t="str">
        <f aca="false">IFERROR(INDEX('19. Dacam'!$A:$B,MATCH($A1924,'19. Dacam'!$A:$A,0),2),"")</f>
        <v/>
      </c>
      <c r="Y1924" s="6" t="str">
        <f aca="false">IFERROR(INDEX('20. Proveedor'!$A:$B,MATCH($A1924,'20. Proveedor'!$A:$A,0),2),"")</f>
        <v/>
      </c>
      <c r="Z1924" s="6" t="str">
        <f aca="false">IFERROR(INDEX('21. Saphirus'!$A:$B,MATCH($A1924,'21. Saphirus'!$A:$A,0),2),"")</f>
        <v/>
      </c>
      <c r="XFC1924" s="7"/>
      <c r="XFD1924" s="7"/>
    </row>
    <row r="1925" customFormat="false" ht="13.8" hidden="false" customHeight="false" outlineLevel="0" collapsed="false">
      <c r="A1925" s="5" t="s">
        <v>1962</v>
      </c>
      <c r="B1925" s="5" t="n">
        <v>1905498</v>
      </c>
      <c r="C1925" s="5" t="s">
        <v>121</v>
      </c>
      <c r="D1925" s="6" t="str">
        <f aca="false">IFERROR(INDEX('1. Benavídez'!$A:$B,MATCH($A1925,'1. Benavídez'!$A:$A,0),2),"")</f>
        <v/>
      </c>
      <c r="E1925" s="6" t="str">
        <f aca="false">IFERROR(INDEX('2. Gallo'!$B:$D,MATCH($A1925,'2. Gallo'!$B:$B,0),3),"")</f>
        <v/>
      </c>
      <c r="F1925" s="6" t="str">
        <f aca="false">IFERROR(INDEX('3. Anea'!$B:$D,MATCH($A1925,'3. Anea'!$B:$B,0),2),"")</f>
        <v/>
      </c>
      <c r="G1925" s="6" t="str">
        <f aca="false">IFERROR(INDEX('4. Pilar'!$A:$C,MATCH($A1925,'4. Pilar'!$A:$A,0),2),"")</f>
        <v/>
      </c>
      <c r="H1925" s="6" t="str">
        <f aca="false">IFERROR(INDEX('5. Tortuguitas'!$B:$D,MATCH($A1925,'5. Tortuguitas'!$B:$B,0),2),"")</f>
        <v/>
      </c>
      <c r="I1925" s="6" t="str">
        <f aca="false">IFERROR(INDEX('6. Del Viso'!$A:$B,MATCH($A1925,'6. Del Viso'!$A:$A,0),3),"")</f>
        <v/>
      </c>
      <c r="J1925" s="6" t="str">
        <f aca="false">IFERROR(INDEX('7. Chica Glade'!$B:$F,MATCH($A1925,'7. Chica Glade'!$B:$B,0),2),"")</f>
        <v/>
      </c>
      <c r="K1925" s="6" t="str">
        <f aca="false">IFERROR(INDEX('8. Veterinaria'!$A:$B,MATCH($A1925,'8. Veterinaria'!$A:$A,0),2),"")</f>
        <v/>
      </c>
      <c r="L1925" s="6" t="str">
        <f aca="false">IFERROR(INDEX('9. Hipocampus'!$A:$B,MATCH($A1925,'9. Hipocampus'!$A:$A,0),2),"")</f>
        <v/>
      </c>
      <c r="M1925" s="6" t="str">
        <f aca="false">IFERROR(INDEX('11. Mundo Mascotas'!$B:$D,MATCH($A1925,'11. Mundo Mascotas'!$B:$B,0),2),"")</f>
        <v/>
      </c>
      <c r="N1925" s="6" t="str">
        <f aca="false">IFERROR(INDEX('12. Yaguar'!$B:$E,MATCH($A1925,'12. Yaguar'!$B:$B,0),2),"")</f>
        <v/>
      </c>
      <c r="O1925" s="6" t="str">
        <f aca="false">IFERROR(INDEX('13. King Clor'!$A:$B,MATCH($A1925,'13. King Clor'!$A:$A,0),2),"")</f>
        <v/>
      </c>
      <c r="P1925" s="6" t="str">
        <f aca="false">IFERROR(INDEX('14. Diserquim'!$A:$B,MATCH($A1925,'14. Diserquim'!$A:$A,0),2),"")</f>
        <v/>
      </c>
      <c r="Q1925" s="6" t="str">
        <f aca="false">IFERROR(INDEX('15. Moreno'!$A:$B,MATCH($A1925,'15. Moreno'!$A:$A,0),2),"")</f>
        <v/>
      </c>
      <c r="R1925" s="6" t="str">
        <f aca="false">IFERROR(INDEX('10. Collares'!$J:$K,MATCH($A1925,'10. Collares'!$J:$J,0),2),"")</f>
        <v/>
      </c>
      <c r="S1925" s="6" t="str">
        <f aca="false">IFERROR(INDEX('13. King Clor'!$G:$H,MATCH($A1925,'13. King Clor'!$G:$G,0),2),"")</f>
        <v/>
      </c>
      <c r="T1925" s="6" t="str">
        <f aca="false">IFERROR(INDEX('10. Collares'!$A:$B,MATCH($A1925,'10. Collares'!$A:$A,0),2),"")</f>
        <v/>
      </c>
      <c r="U1925" s="6" t="str">
        <f aca="false">IFERROR(INDEX('16. Mis nietos'!$B:$C,MATCH($A1925,'16. Mis nietos'!$B:$B,0),2),"")</f>
        <v/>
      </c>
      <c r="V1925" s="6" t="str">
        <f aca="false">IFERROR(INDEX('17. Profesional Vet'!$A:$B,MATCH($A1925,'17. Profesional Vet'!$A:$A,0),2),"")</f>
        <v/>
      </c>
      <c r="W1925" s="6" t="str">
        <f aca="false">IFERROR(INDEX('18. Premier'!$A:$B,MATCH($A1925,'18. Premier'!$A:$A,0),2),"")</f>
        <v/>
      </c>
      <c r="X1925" s="6" t="str">
        <f aca="false">IFERROR(INDEX('19. Dacam'!$A:$B,MATCH($A1925,'19. Dacam'!$A:$A,0),2),"")</f>
        <v/>
      </c>
      <c r="Y1925" s="6" t="str">
        <f aca="false">IFERROR(INDEX('20. Proveedor'!$A:$B,MATCH($A1925,'20. Proveedor'!$A:$A,0),2),"")</f>
        <v/>
      </c>
      <c r="Z1925" s="6" t="str">
        <f aca="false">IFERROR(INDEX('21. Saphirus'!$A:$B,MATCH($A1925,'21. Saphirus'!$A:$A,0),2),"")</f>
        <v/>
      </c>
      <c r="XFC1925" s="7"/>
      <c r="XFD1925" s="7"/>
    </row>
    <row r="1926" customFormat="false" ht="13.8" hidden="false" customHeight="false" outlineLevel="0" collapsed="false">
      <c r="A1926" s="5" t="s">
        <v>1963</v>
      </c>
      <c r="B1926" s="5" t="n">
        <v>1905501</v>
      </c>
      <c r="C1926" s="5" t="s">
        <v>121</v>
      </c>
      <c r="D1926" s="6" t="str">
        <f aca="false">IFERROR(INDEX('1. Benavídez'!$A:$B,MATCH($A1926,'1. Benavídez'!$A:$A,0),2),"")</f>
        <v/>
      </c>
      <c r="E1926" s="6" t="str">
        <f aca="false">IFERROR(INDEX('2. Gallo'!$B:$D,MATCH($A1926,'2. Gallo'!$B:$B,0),3),"")</f>
        <v/>
      </c>
      <c r="F1926" s="6" t="str">
        <f aca="false">IFERROR(INDEX('3. Anea'!$B:$D,MATCH($A1926,'3. Anea'!$B:$B,0),2),"")</f>
        <v/>
      </c>
      <c r="G1926" s="6" t="str">
        <f aca="false">IFERROR(INDEX('4. Pilar'!$A:$C,MATCH($A1926,'4. Pilar'!$A:$A,0),2),"")</f>
        <v/>
      </c>
      <c r="H1926" s="6" t="str">
        <f aca="false">IFERROR(INDEX('5. Tortuguitas'!$B:$D,MATCH($A1926,'5. Tortuguitas'!$B:$B,0),2),"")</f>
        <v/>
      </c>
      <c r="I1926" s="6" t="str">
        <f aca="false">IFERROR(INDEX('6. Del Viso'!$A:$B,MATCH($A1926,'6. Del Viso'!$A:$A,0),3),"")</f>
        <v/>
      </c>
      <c r="J1926" s="6" t="str">
        <f aca="false">IFERROR(INDEX('7. Chica Glade'!$B:$F,MATCH($A1926,'7. Chica Glade'!$B:$B,0),2),"")</f>
        <v/>
      </c>
      <c r="K1926" s="6" t="str">
        <f aca="false">IFERROR(INDEX('8. Veterinaria'!$A:$B,MATCH($A1926,'8. Veterinaria'!$A:$A,0),2),"")</f>
        <v/>
      </c>
      <c r="L1926" s="6" t="str">
        <f aca="false">IFERROR(INDEX('9. Hipocampus'!$A:$B,MATCH($A1926,'9. Hipocampus'!$A:$A,0),2),"")</f>
        <v/>
      </c>
      <c r="M1926" s="6" t="str">
        <f aca="false">IFERROR(INDEX('11. Mundo Mascotas'!$B:$D,MATCH($A1926,'11. Mundo Mascotas'!$B:$B,0),2),"")</f>
        <v/>
      </c>
      <c r="N1926" s="6" t="str">
        <f aca="false">IFERROR(INDEX('12. Yaguar'!$B:$E,MATCH($A1926,'12. Yaguar'!$B:$B,0),2),"")</f>
        <v/>
      </c>
      <c r="O1926" s="6" t="str">
        <f aca="false">IFERROR(INDEX('13. King Clor'!$A:$B,MATCH($A1926,'13. King Clor'!$A:$A,0),2),"")</f>
        <v/>
      </c>
      <c r="P1926" s="6" t="str">
        <f aca="false">IFERROR(INDEX('14. Diserquim'!$A:$B,MATCH($A1926,'14. Diserquim'!$A:$A,0),2),"")</f>
        <v/>
      </c>
      <c r="Q1926" s="6" t="str">
        <f aca="false">IFERROR(INDEX('15. Moreno'!$A:$B,MATCH($A1926,'15. Moreno'!$A:$A,0),2),"")</f>
        <v/>
      </c>
      <c r="R1926" s="6" t="str">
        <f aca="false">IFERROR(INDEX('10. Collares'!$J:$K,MATCH($A1926,'10. Collares'!$J:$J,0),2),"")</f>
        <v/>
      </c>
      <c r="S1926" s="6" t="str">
        <f aca="false">IFERROR(INDEX('13. King Clor'!$G:$H,MATCH($A1926,'13. King Clor'!$G:$G,0),2),"")</f>
        <v/>
      </c>
      <c r="T1926" s="6" t="str">
        <f aca="false">IFERROR(INDEX('10. Collares'!$A:$B,MATCH($A1926,'10. Collares'!$A:$A,0),2),"")</f>
        <v/>
      </c>
      <c r="U1926" s="6" t="str">
        <f aca="false">IFERROR(INDEX('16. Mis nietos'!$B:$C,MATCH($A1926,'16. Mis nietos'!$B:$B,0),2),"")</f>
        <v/>
      </c>
      <c r="V1926" s="6" t="str">
        <f aca="false">IFERROR(INDEX('17. Profesional Vet'!$A:$B,MATCH($A1926,'17. Profesional Vet'!$A:$A,0),2),"")</f>
        <v/>
      </c>
      <c r="W1926" s="6" t="str">
        <f aca="false">IFERROR(INDEX('18. Premier'!$A:$B,MATCH($A1926,'18. Premier'!$A:$A,0),2),"")</f>
        <v/>
      </c>
      <c r="X1926" s="6" t="str">
        <f aca="false">IFERROR(INDEX('19. Dacam'!$A:$B,MATCH($A1926,'19. Dacam'!$A:$A,0),2),"")</f>
        <v/>
      </c>
      <c r="Y1926" s="6" t="str">
        <f aca="false">IFERROR(INDEX('20. Proveedor'!$A:$B,MATCH($A1926,'20. Proveedor'!$A:$A,0),2),"")</f>
        <v/>
      </c>
      <c r="Z1926" s="6" t="str">
        <f aca="false">IFERROR(INDEX('21. Saphirus'!$A:$B,MATCH($A1926,'21. Saphirus'!$A:$A,0),2),"")</f>
        <v/>
      </c>
      <c r="XFC1926" s="7"/>
      <c r="XFD1926" s="7"/>
    </row>
    <row r="1927" customFormat="false" ht="13.8" hidden="false" customHeight="false" outlineLevel="0" collapsed="false">
      <c r="A1927" s="5" t="s">
        <v>1964</v>
      </c>
      <c r="B1927" s="5" t="n">
        <v>1905809</v>
      </c>
      <c r="C1927" s="5" t="s">
        <v>123</v>
      </c>
      <c r="D1927" s="6" t="str">
        <f aca="false">IFERROR(INDEX('1. Benavídez'!$A:$B,MATCH($A1927,'1. Benavídez'!$A:$A,0),2),"")</f>
        <v/>
      </c>
      <c r="E1927" s="6" t="str">
        <f aca="false">IFERROR(INDEX('2. Gallo'!$B:$D,MATCH($A1927,'2. Gallo'!$B:$B,0),3),"")</f>
        <v/>
      </c>
      <c r="F1927" s="6" t="str">
        <f aca="false">IFERROR(INDEX('3. Anea'!$B:$D,MATCH($A1927,'3. Anea'!$B:$B,0),2),"")</f>
        <v/>
      </c>
      <c r="G1927" s="6" t="str">
        <f aca="false">IFERROR(INDEX('4. Pilar'!$A:$C,MATCH($A1927,'4. Pilar'!$A:$A,0),2),"")</f>
        <v/>
      </c>
      <c r="H1927" s="6" t="str">
        <f aca="false">IFERROR(INDEX('5. Tortuguitas'!$B:$D,MATCH($A1927,'5. Tortuguitas'!$B:$B,0),2),"")</f>
        <v/>
      </c>
      <c r="I1927" s="6" t="str">
        <f aca="false">IFERROR(INDEX('6. Del Viso'!$A:$B,MATCH($A1927,'6. Del Viso'!$A:$A,0),3),"")</f>
        <v/>
      </c>
      <c r="J1927" s="6" t="str">
        <f aca="false">IFERROR(INDEX('7. Chica Glade'!$B:$F,MATCH($A1927,'7. Chica Glade'!$B:$B,0),2),"")</f>
        <v/>
      </c>
      <c r="K1927" s="6" t="str">
        <f aca="false">IFERROR(INDEX('8. Veterinaria'!$A:$B,MATCH($A1927,'8. Veterinaria'!$A:$A,0),2),"")</f>
        <v/>
      </c>
      <c r="L1927" s="6" t="str">
        <f aca="false">IFERROR(INDEX('9. Hipocampus'!$A:$B,MATCH($A1927,'9. Hipocampus'!$A:$A,0),2),"")</f>
        <v/>
      </c>
      <c r="M1927" s="6" t="str">
        <f aca="false">IFERROR(INDEX('11. Mundo Mascotas'!$B:$D,MATCH($A1927,'11. Mundo Mascotas'!$B:$B,0),2),"")</f>
        <v/>
      </c>
      <c r="N1927" s="6" t="n">
        <f aca="false">IFERROR(INDEX('12. Yaguar'!$B:$E,MATCH($A1927,'12. Yaguar'!$B:$B,0),2),"")</f>
        <v>1465</v>
      </c>
      <c r="O1927" s="6" t="str">
        <f aca="false">IFERROR(INDEX('13. King Clor'!$A:$B,MATCH($A1927,'13. King Clor'!$A:$A,0),2),"")</f>
        <v/>
      </c>
      <c r="P1927" s="6" t="str">
        <f aca="false">IFERROR(INDEX('14. Diserquim'!$A:$B,MATCH($A1927,'14. Diserquim'!$A:$A,0),2),"")</f>
        <v/>
      </c>
      <c r="Q1927" s="6" t="str">
        <f aca="false">IFERROR(INDEX('15. Moreno'!$A:$B,MATCH($A1927,'15. Moreno'!$A:$A,0),2),"")</f>
        <v/>
      </c>
      <c r="R1927" s="6" t="str">
        <f aca="false">IFERROR(INDEX('10. Collares'!$J:$K,MATCH($A1927,'10. Collares'!$J:$J,0),2),"")</f>
        <v/>
      </c>
      <c r="S1927" s="6" t="str">
        <f aca="false">IFERROR(INDEX('13. King Clor'!$G:$H,MATCH($A1927,'13. King Clor'!$G:$G,0),2),"")</f>
        <v/>
      </c>
      <c r="T1927" s="6" t="str">
        <f aca="false">IFERROR(INDEX('10. Collares'!$A:$B,MATCH($A1927,'10. Collares'!$A:$A,0),2),"")</f>
        <v/>
      </c>
      <c r="U1927" s="6" t="str">
        <f aca="false">IFERROR(INDEX('16. Mis nietos'!$B:$C,MATCH($A1927,'16. Mis nietos'!$B:$B,0),2),"")</f>
        <v/>
      </c>
      <c r="V1927" s="6" t="str">
        <f aca="false">IFERROR(INDEX('17. Profesional Vet'!$A:$B,MATCH($A1927,'17. Profesional Vet'!$A:$A,0),2),"")</f>
        <v/>
      </c>
      <c r="W1927" s="6" t="str">
        <f aca="false">IFERROR(INDEX('18. Premier'!$A:$B,MATCH($A1927,'18. Premier'!$A:$A,0),2),"")</f>
        <v/>
      </c>
      <c r="X1927" s="6" t="str">
        <f aca="false">IFERROR(INDEX('19. Dacam'!$A:$B,MATCH($A1927,'19. Dacam'!$A:$A,0),2),"")</f>
        <v/>
      </c>
      <c r="Y1927" s="6" t="str">
        <f aca="false">IFERROR(INDEX('20. Proveedor'!$A:$B,MATCH($A1927,'20. Proveedor'!$A:$A,0),2),"")</f>
        <v/>
      </c>
      <c r="Z1927" s="6" t="str">
        <f aca="false">IFERROR(INDEX('21. Saphirus'!$A:$B,MATCH($A1927,'21. Saphirus'!$A:$A,0),2),"")</f>
        <v/>
      </c>
      <c r="XFC1927" s="7"/>
      <c r="XFD1927" s="7"/>
    </row>
    <row r="1928" customFormat="false" ht="13.8" hidden="false" customHeight="false" outlineLevel="0" collapsed="false">
      <c r="A1928" s="5" t="s">
        <v>1965</v>
      </c>
      <c r="B1928" s="5" t="n">
        <v>1905209</v>
      </c>
      <c r="C1928" s="5" t="s">
        <v>134</v>
      </c>
      <c r="D1928" s="6" t="str">
        <f aca="false">IFERROR(INDEX('1. Benavídez'!$A:$B,MATCH($A1928,'1. Benavídez'!$A:$A,0),2),"")</f>
        <v/>
      </c>
      <c r="E1928" s="6" t="str">
        <f aca="false">IFERROR(INDEX('2. Gallo'!$B:$D,MATCH($A1928,'2. Gallo'!$B:$B,0),3),"")</f>
        <v/>
      </c>
      <c r="F1928" s="6" t="str">
        <f aca="false">IFERROR(INDEX('3. Anea'!$B:$D,MATCH($A1928,'3. Anea'!$B:$B,0),2),"")</f>
        <v/>
      </c>
      <c r="G1928" s="6" t="str">
        <f aca="false">IFERROR(INDEX('4. Pilar'!$A:$C,MATCH($A1928,'4. Pilar'!$A:$A,0),2),"")</f>
        <v/>
      </c>
      <c r="H1928" s="6" t="str">
        <f aca="false">IFERROR(INDEX('5. Tortuguitas'!$B:$D,MATCH($A1928,'5. Tortuguitas'!$B:$B,0),2),"")</f>
        <v/>
      </c>
      <c r="I1928" s="6" t="str">
        <f aca="false">IFERROR(INDEX('6. Del Viso'!$A:$B,MATCH($A1928,'6. Del Viso'!$A:$A,0),3),"")</f>
        <v/>
      </c>
      <c r="J1928" s="6" t="str">
        <f aca="false">IFERROR(INDEX('7. Chica Glade'!$B:$F,MATCH($A1928,'7. Chica Glade'!$B:$B,0),2),"")</f>
        <v/>
      </c>
      <c r="K1928" s="6" t="str">
        <f aca="false">IFERROR(INDEX('8. Veterinaria'!$A:$B,MATCH($A1928,'8. Veterinaria'!$A:$A,0),2),"")</f>
        <v/>
      </c>
      <c r="L1928" s="6" t="str">
        <f aca="false">IFERROR(INDEX('9. Hipocampus'!$A:$B,MATCH($A1928,'9. Hipocampus'!$A:$A,0),2),"")</f>
        <v/>
      </c>
      <c r="M1928" s="6" t="str">
        <f aca="false">IFERROR(INDEX('11. Mundo Mascotas'!$B:$D,MATCH($A1928,'11. Mundo Mascotas'!$B:$B,0),2),"")</f>
        <v/>
      </c>
      <c r="N1928" s="6" t="str">
        <f aca="false">IFERROR(INDEX('12. Yaguar'!$B:$E,MATCH($A1928,'12. Yaguar'!$B:$B,0),2),"")</f>
        <v/>
      </c>
      <c r="O1928" s="6" t="str">
        <f aca="false">IFERROR(INDEX('13. King Clor'!$A:$B,MATCH($A1928,'13. King Clor'!$A:$A,0),2),"")</f>
        <v/>
      </c>
      <c r="P1928" s="6" t="str">
        <f aca="false">IFERROR(INDEX('14. Diserquim'!$A:$B,MATCH($A1928,'14. Diserquim'!$A:$A,0),2),"")</f>
        <v/>
      </c>
      <c r="Q1928" s="6" t="str">
        <f aca="false">IFERROR(INDEX('15. Moreno'!$A:$B,MATCH($A1928,'15. Moreno'!$A:$A,0),2),"")</f>
        <v/>
      </c>
      <c r="R1928" s="6" t="str">
        <f aca="false">IFERROR(INDEX('10. Collares'!$J:$K,MATCH($A1928,'10. Collares'!$J:$J,0),2),"")</f>
        <v/>
      </c>
      <c r="S1928" s="6" t="str">
        <f aca="false">IFERROR(INDEX('13. King Clor'!$G:$H,MATCH($A1928,'13. King Clor'!$G:$G,0),2),"")</f>
        <v/>
      </c>
      <c r="T1928" s="6" t="str">
        <f aca="false">IFERROR(INDEX('10. Collares'!$A:$B,MATCH($A1928,'10. Collares'!$A:$A,0),2),"")</f>
        <v/>
      </c>
      <c r="U1928" s="6" t="str">
        <f aca="false">IFERROR(INDEX('16. Mis nietos'!$B:$C,MATCH($A1928,'16. Mis nietos'!$B:$B,0),2),"")</f>
        <v/>
      </c>
      <c r="V1928" s="6" t="str">
        <f aca="false">IFERROR(INDEX('17. Profesional Vet'!$A:$B,MATCH($A1928,'17. Profesional Vet'!$A:$A,0),2),"")</f>
        <v/>
      </c>
      <c r="W1928" s="6" t="str">
        <f aca="false">IFERROR(INDEX('18. Premier'!$A:$B,MATCH($A1928,'18. Premier'!$A:$A,0),2),"")</f>
        <v/>
      </c>
      <c r="X1928" s="6" t="str">
        <f aca="false">IFERROR(INDEX('19. Dacam'!$A:$B,MATCH($A1928,'19. Dacam'!$A:$A,0),2),"")</f>
        <v/>
      </c>
      <c r="Y1928" s="6" t="str">
        <f aca="false">IFERROR(INDEX('20. Proveedor'!$A:$B,MATCH($A1928,'20. Proveedor'!$A:$A,0),2),"")</f>
        <v/>
      </c>
      <c r="Z1928" s="6" t="str">
        <f aca="false">IFERROR(INDEX('21. Saphirus'!$A:$B,MATCH($A1928,'21. Saphirus'!$A:$A,0),2),"")</f>
        <v/>
      </c>
      <c r="XFC1928" s="7"/>
      <c r="XFD1928" s="7"/>
    </row>
    <row r="1929" customFormat="false" ht="13.8" hidden="false" customHeight="false" outlineLevel="0" collapsed="false">
      <c r="A1929" s="5" t="s">
        <v>1966</v>
      </c>
      <c r="B1929" s="5" t="n">
        <v>1905208</v>
      </c>
      <c r="C1929" s="5" t="s">
        <v>147</v>
      </c>
      <c r="D1929" s="6" t="str">
        <f aca="false">IFERROR(INDEX('1. Benavídez'!$A:$B,MATCH($A1929,'1. Benavídez'!$A:$A,0),2),"")</f>
        <v/>
      </c>
      <c r="E1929" s="6" t="str">
        <f aca="false">IFERROR(INDEX('2. Gallo'!$B:$D,MATCH($A1929,'2. Gallo'!$B:$B,0),3),"")</f>
        <v/>
      </c>
      <c r="F1929" s="6" t="str">
        <f aca="false">IFERROR(INDEX('3. Anea'!$B:$D,MATCH($A1929,'3. Anea'!$B:$B,0),2),"")</f>
        <v/>
      </c>
      <c r="G1929" s="6" t="str">
        <f aca="false">IFERROR(INDEX('4. Pilar'!$A:$C,MATCH($A1929,'4. Pilar'!$A:$A,0),2),"")</f>
        <v/>
      </c>
      <c r="H1929" s="6" t="str">
        <f aca="false">IFERROR(INDEX('5. Tortuguitas'!$B:$D,MATCH($A1929,'5. Tortuguitas'!$B:$B,0),2),"")</f>
        <v/>
      </c>
      <c r="I1929" s="6" t="str">
        <f aca="false">IFERROR(INDEX('6. Del Viso'!$A:$B,MATCH($A1929,'6. Del Viso'!$A:$A,0),3),"")</f>
        <v/>
      </c>
      <c r="J1929" s="6" t="str">
        <f aca="false">IFERROR(INDEX('7. Chica Glade'!$B:$F,MATCH($A1929,'7. Chica Glade'!$B:$B,0),2),"")</f>
        <v/>
      </c>
      <c r="K1929" s="6" t="str">
        <f aca="false">IFERROR(INDEX('8. Veterinaria'!$A:$B,MATCH($A1929,'8. Veterinaria'!$A:$A,0),2),"")</f>
        <v/>
      </c>
      <c r="L1929" s="6" t="str">
        <f aca="false">IFERROR(INDEX('9. Hipocampus'!$A:$B,MATCH($A1929,'9. Hipocampus'!$A:$A,0),2),"")</f>
        <v/>
      </c>
      <c r="M1929" s="6" t="str">
        <f aca="false">IFERROR(INDEX('11. Mundo Mascotas'!$B:$D,MATCH($A1929,'11. Mundo Mascotas'!$B:$B,0),2),"")</f>
        <v/>
      </c>
      <c r="N1929" s="6" t="str">
        <f aca="false">IFERROR(INDEX('12. Yaguar'!$B:$E,MATCH($A1929,'12. Yaguar'!$B:$B,0),2),"")</f>
        <v/>
      </c>
      <c r="O1929" s="6" t="str">
        <f aca="false">IFERROR(INDEX('13. King Clor'!$A:$B,MATCH($A1929,'13. King Clor'!$A:$A,0),2),"")</f>
        <v/>
      </c>
      <c r="P1929" s="6" t="str">
        <f aca="false">IFERROR(INDEX('14. Diserquim'!$A:$B,MATCH($A1929,'14. Diserquim'!$A:$A,0),2),"")</f>
        <v/>
      </c>
      <c r="Q1929" s="6" t="str">
        <f aca="false">IFERROR(INDEX('15. Moreno'!$A:$B,MATCH($A1929,'15. Moreno'!$A:$A,0),2),"")</f>
        <v/>
      </c>
      <c r="R1929" s="6" t="str">
        <f aca="false">IFERROR(INDEX('10. Collares'!$J:$K,MATCH($A1929,'10. Collares'!$J:$J,0),2),"")</f>
        <v/>
      </c>
      <c r="S1929" s="6" t="str">
        <f aca="false">IFERROR(INDEX('13. King Clor'!$G:$H,MATCH($A1929,'13. King Clor'!$G:$G,0),2),"")</f>
        <v/>
      </c>
      <c r="T1929" s="6" t="str">
        <f aca="false">IFERROR(INDEX('10. Collares'!$A:$B,MATCH($A1929,'10. Collares'!$A:$A,0),2),"")</f>
        <v/>
      </c>
      <c r="U1929" s="6" t="str">
        <f aca="false">IFERROR(INDEX('16. Mis nietos'!$B:$C,MATCH($A1929,'16. Mis nietos'!$B:$B,0),2),"")</f>
        <v/>
      </c>
      <c r="V1929" s="6" t="str">
        <f aca="false">IFERROR(INDEX('17. Profesional Vet'!$A:$B,MATCH($A1929,'17. Profesional Vet'!$A:$A,0),2),"")</f>
        <v/>
      </c>
      <c r="W1929" s="6" t="str">
        <f aca="false">IFERROR(INDEX('18. Premier'!$A:$B,MATCH($A1929,'18. Premier'!$A:$A,0),2),"")</f>
        <v/>
      </c>
      <c r="X1929" s="6" t="str">
        <f aca="false">IFERROR(INDEX('19. Dacam'!$A:$B,MATCH($A1929,'19. Dacam'!$A:$A,0),2),"")</f>
        <v/>
      </c>
      <c r="Y1929" s="6" t="str">
        <f aca="false">IFERROR(INDEX('20. Proveedor'!$A:$B,MATCH($A1929,'20. Proveedor'!$A:$A,0),2),"")</f>
        <v/>
      </c>
      <c r="Z1929" s="6" t="str">
        <f aca="false">IFERROR(INDEX('21. Saphirus'!$A:$B,MATCH($A1929,'21. Saphirus'!$A:$A,0),2),"")</f>
        <v/>
      </c>
      <c r="XFC1929" s="7"/>
      <c r="XFD1929" s="7"/>
    </row>
    <row r="1930" customFormat="false" ht="13.8" hidden="false" customHeight="false" outlineLevel="0" collapsed="false">
      <c r="A1930" s="5" t="s">
        <v>1967</v>
      </c>
      <c r="B1930" s="5" t="n">
        <v>5172</v>
      </c>
      <c r="C1930" s="5" t="s">
        <v>27</v>
      </c>
      <c r="D1930" s="6" t="str">
        <f aca="false">IFERROR(INDEX('1. Benavídez'!$A:$B,MATCH($A1930,'1. Benavídez'!$A:$A,0),2),"")</f>
        <v/>
      </c>
      <c r="E1930" s="6" t="str">
        <f aca="false">IFERROR(INDEX('2. Gallo'!$B:$D,MATCH($A1930,'2. Gallo'!$B:$B,0),3),"")</f>
        <v/>
      </c>
      <c r="F1930" s="6" t="str">
        <f aca="false">IFERROR(INDEX('3. Anea'!$B:$D,MATCH($A1930,'3. Anea'!$B:$B,0),2),"")</f>
        <v/>
      </c>
      <c r="G1930" s="6" t="str">
        <f aca="false">IFERROR(INDEX('4. Pilar'!$A:$C,MATCH($A1930,'4. Pilar'!$A:$A,0),2),"")</f>
        <v/>
      </c>
      <c r="H1930" s="6" t="str">
        <f aca="false">IFERROR(INDEX('5. Tortuguitas'!$B:$D,MATCH($A1930,'5. Tortuguitas'!$B:$B,0),2),"")</f>
        <v/>
      </c>
      <c r="I1930" s="6" t="str">
        <f aca="false">IFERROR(INDEX('6. Del Viso'!$A:$B,MATCH($A1930,'6. Del Viso'!$A:$A,0),3),"")</f>
        <v/>
      </c>
      <c r="J1930" s="6" t="str">
        <f aca="false">IFERROR(INDEX('7. Chica Glade'!$B:$F,MATCH($A1930,'7. Chica Glade'!$B:$B,0),2),"")</f>
        <v/>
      </c>
      <c r="K1930" s="6" t="str">
        <f aca="false">IFERROR(INDEX('8. Veterinaria'!$A:$B,MATCH($A1930,'8. Veterinaria'!$A:$A,0),2),"")</f>
        <v/>
      </c>
      <c r="L1930" s="6" t="str">
        <f aca="false">IFERROR(INDEX('9. Hipocampus'!$A:$B,MATCH($A1930,'9. Hipocampus'!$A:$A,0),2),"")</f>
        <v/>
      </c>
      <c r="M1930" s="6" t="str">
        <f aca="false">IFERROR(INDEX('11. Mundo Mascotas'!$B:$D,MATCH($A1930,'11. Mundo Mascotas'!$B:$B,0),2),"")</f>
        <v/>
      </c>
      <c r="N1930" s="6" t="str">
        <f aca="false">IFERROR(INDEX('12. Yaguar'!$B:$E,MATCH($A1930,'12. Yaguar'!$B:$B,0),2),"")</f>
        <v/>
      </c>
      <c r="O1930" s="6" t="str">
        <f aca="false">IFERROR(INDEX('13. King Clor'!$A:$B,MATCH($A1930,'13. King Clor'!$A:$A,0),2),"")</f>
        <v/>
      </c>
      <c r="P1930" s="6" t="str">
        <f aca="false">IFERROR(INDEX('14. Diserquim'!$A:$B,MATCH($A1930,'14. Diserquim'!$A:$A,0),2),"")</f>
        <v/>
      </c>
      <c r="Q1930" s="6" t="str">
        <f aca="false">IFERROR(INDEX('15. Moreno'!$A:$B,MATCH($A1930,'15. Moreno'!$A:$A,0),2),"")</f>
        <v/>
      </c>
      <c r="R1930" s="6" t="str">
        <f aca="false">IFERROR(INDEX('10. Collares'!$J:$K,MATCH($A1930,'10. Collares'!$J:$J,0),2),"")</f>
        <v/>
      </c>
      <c r="S1930" s="6" t="str">
        <f aca="false">IFERROR(INDEX('13. King Clor'!$G:$H,MATCH($A1930,'13. King Clor'!$G:$G,0),2),"")</f>
        <v/>
      </c>
      <c r="T1930" s="6" t="str">
        <f aca="false">IFERROR(INDEX('10. Collares'!$A:$B,MATCH($A1930,'10. Collares'!$A:$A,0),2),"")</f>
        <v/>
      </c>
      <c r="U1930" s="6" t="str">
        <f aca="false">IFERROR(INDEX('16. Mis nietos'!$B:$C,MATCH($A1930,'16. Mis nietos'!$B:$B,0),2),"")</f>
        <v/>
      </c>
      <c r="V1930" s="6" t="str">
        <f aca="false">IFERROR(INDEX('17. Profesional Vet'!$A:$B,MATCH($A1930,'17. Profesional Vet'!$A:$A,0),2),"")</f>
        <v/>
      </c>
      <c r="W1930" s="6" t="str">
        <f aca="false">IFERROR(INDEX('18. Premier'!$A:$B,MATCH($A1930,'18. Premier'!$A:$A,0),2),"")</f>
        <v/>
      </c>
      <c r="X1930" s="6" t="str">
        <f aca="false">IFERROR(INDEX('19. Dacam'!$A:$B,MATCH($A1930,'19. Dacam'!$A:$A,0),2),"")</f>
        <v/>
      </c>
      <c r="Y1930" s="6" t="str">
        <f aca="false">IFERROR(INDEX('20. Proveedor'!$A:$B,MATCH($A1930,'20. Proveedor'!$A:$A,0),2),"")</f>
        <v/>
      </c>
      <c r="Z1930" s="6" t="str">
        <f aca="false">IFERROR(INDEX('21. Saphirus'!$A:$B,MATCH($A1930,'21. Saphirus'!$A:$A,0),2),"")</f>
        <v/>
      </c>
      <c r="XFC1930" s="7"/>
      <c r="XFD1930" s="7"/>
    </row>
    <row r="1931" customFormat="false" ht="13.8" hidden="false" customHeight="false" outlineLevel="0" collapsed="false">
      <c r="A1931" s="5" t="s">
        <v>1968</v>
      </c>
      <c r="B1931" s="5" t="n">
        <v>1232</v>
      </c>
      <c r="C1931" s="5" t="s">
        <v>29</v>
      </c>
      <c r="D1931" s="6" t="str">
        <f aca="false">IFERROR(INDEX('1. Benavídez'!$A:$B,MATCH($A1931,'1. Benavídez'!$A:$A,0),2),"")</f>
        <v/>
      </c>
      <c r="E1931" s="6" t="str">
        <f aca="false">IFERROR(INDEX('2. Gallo'!$B:$D,MATCH($A1931,'2. Gallo'!$B:$B,0),3),"")</f>
        <v/>
      </c>
      <c r="F1931" s="6" t="str">
        <f aca="false">IFERROR(INDEX('3. Anea'!$B:$D,MATCH($A1931,'3. Anea'!$B:$B,0),2),"")</f>
        <v/>
      </c>
      <c r="G1931" s="6" t="str">
        <f aca="false">IFERROR(INDEX('4. Pilar'!$A:$C,MATCH($A1931,'4. Pilar'!$A:$A,0),2),"")</f>
        <v/>
      </c>
      <c r="H1931" s="6" t="str">
        <f aca="false">IFERROR(INDEX('5. Tortuguitas'!$B:$D,MATCH($A1931,'5. Tortuguitas'!$B:$B,0),2),"")</f>
        <v/>
      </c>
      <c r="I1931" s="6" t="str">
        <f aca="false">IFERROR(INDEX('6. Del Viso'!$A:$B,MATCH($A1931,'6. Del Viso'!$A:$A,0),3),"")</f>
        <v/>
      </c>
      <c r="J1931" s="6" t="str">
        <f aca="false">IFERROR(INDEX('7. Chica Glade'!$B:$F,MATCH($A1931,'7. Chica Glade'!$B:$B,0),2),"")</f>
        <v/>
      </c>
      <c r="K1931" s="6" t="str">
        <f aca="false">IFERROR(INDEX('8. Veterinaria'!$A:$B,MATCH($A1931,'8. Veterinaria'!$A:$A,0),2),"")</f>
        <v/>
      </c>
      <c r="L1931" s="6" t="str">
        <f aca="false">IFERROR(INDEX('9. Hipocampus'!$A:$B,MATCH($A1931,'9. Hipocampus'!$A:$A,0),2),"")</f>
        <v/>
      </c>
      <c r="M1931" s="6" t="str">
        <f aca="false">IFERROR(INDEX('11. Mundo Mascotas'!$B:$D,MATCH($A1931,'11. Mundo Mascotas'!$B:$B,0),2),"")</f>
        <v/>
      </c>
      <c r="N1931" s="6" t="str">
        <f aca="false">IFERROR(INDEX('12. Yaguar'!$B:$E,MATCH($A1931,'12. Yaguar'!$B:$B,0),2),"")</f>
        <v/>
      </c>
      <c r="O1931" s="6" t="str">
        <f aca="false">IFERROR(INDEX('13. King Clor'!$A:$B,MATCH($A1931,'13. King Clor'!$A:$A,0),2),"")</f>
        <v/>
      </c>
      <c r="P1931" s="6" t="str">
        <f aca="false">IFERROR(INDEX('14. Diserquim'!$A:$B,MATCH($A1931,'14. Diserquim'!$A:$A,0),2),"")</f>
        <v/>
      </c>
      <c r="Q1931" s="6" t="str">
        <f aca="false">IFERROR(INDEX('15. Moreno'!$A:$B,MATCH($A1931,'15. Moreno'!$A:$A,0),2),"")</f>
        <v/>
      </c>
      <c r="R1931" s="6" t="str">
        <f aca="false">IFERROR(INDEX('10. Collares'!$J:$K,MATCH($A1931,'10. Collares'!$J:$J,0),2),"")</f>
        <v/>
      </c>
      <c r="S1931" s="6" t="str">
        <f aca="false">IFERROR(INDEX('13. King Clor'!$G:$H,MATCH($A1931,'13. King Clor'!$G:$G,0),2),"")</f>
        <v/>
      </c>
      <c r="T1931" s="6" t="str">
        <f aca="false">IFERROR(INDEX('10. Collares'!$A:$B,MATCH($A1931,'10. Collares'!$A:$A,0),2),"")</f>
        <v/>
      </c>
      <c r="U1931" s="6" t="str">
        <f aca="false">IFERROR(INDEX('16. Mis nietos'!$B:$C,MATCH($A1931,'16. Mis nietos'!$B:$B,0),2),"")</f>
        <v/>
      </c>
      <c r="V1931" s="6" t="str">
        <f aca="false">IFERROR(INDEX('17. Profesional Vet'!$A:$B,MATCH($A1931,'17. Profesional Vet'!$A:$A,0),2),"")</f>
        <v/>
      </c>
      <c r="W1931" s="6" t="str">
        <f aca="false">IFERROR(INDEX('18. Premier'!$A:$B,MATCH($A1931,'18. Premier'!$A:$A,0),2),"")</f>
        <v/>
      </c>
      <c r="X1931" s="6" t="str">
        <f aca="false">IFERROR(INDEX('19. Dacam'!$A:$B,MATCH($A1931,'19. Dacam'!$A:$A,0),2),"")</f>
        <v/>
      </c>
      <c r="Y1931" s="6" t="str">
        <f aca="false">IFERROR(INDEX('20. Proveedor'!$A:$B,MATCH($A1931,'20. Proveedor'!$A:$A,0),2),"")</f>
        <v/>
      </c>
      <c r="Z1931" s="6" t="str">
        <f aca="false">IFERROR(INDEX('21. Saphirus'!$A:$B,MATCH($A1931,'21. Saphirus'!$A:$A,0),2),"")</f>
        <v/>
      </c>
      <c r="XFC1931" s="7"/>
      <c r="XFD1931" s="7"/>
    </row>
    <row r="1932" customFormat="false" ht="13.8" hidden="false" customHeight="false" outlineLevel="0" collapsed="false">
      <c r="A1932" s="5" t="s">
        <v>1969</v>
      </c>
      <c r="B1932" s="5" t="n">
        <v>4320</v>
      </c>
      <c r="C1932" s="5" t="s">
        <v>183</v>
      </c>
      <c r="D1932" s="6" t="str">
        <f aca="false">IFERROR(INDEX('1. Benavídez'!$A:$B,MATCH($A1932,'1. Benavídez'!$A:$A,0),2),"")</f>
        <v/>
      </c>
      <c r="E1932" s="6" t="n">
        <f aca="false">IFERROR(INDEX('2. Gallo'!$B:$D,MATCH($A1932,'2. Gallo'!$B:$B,0),3),"")</f>
        <v>260</v>
      </c>
      <c r="F1932" s="6" t="str">
        <f aca="false">IFERROR(INDEX('3. Anea'!$B:$D,MATCH($A1932,'3. Anea'!$B:$B,0),2),"")</f>
        <v/>
      </c>
      <c r="G1932" s="6" t="str">
        <f aca="false">IFERROR(INDEX('4. Pilar'!$A:$C,MATCH($A1932,'4. Pilar'!$A:$A,0),2),"")</f>
        <v/>
      </c>
      <c r="H1932" s="6" t="str">
        <f aca="false">IFERROR(INDEX('5. Tortuguitas'!$B:$D,MATCH($A1932,'5. Tortuguitas'!$B:$B,0),2),"")</f>
        <v/>
      </c>
      <c r="I1932" s="6" t="str">
        <f aca="false">IFERROR(INDEX('6. Del Viso'!$A:$B,MATCH($A1932,'6. Del Viso'!$A:$A,0),3),"")</f>
        <v/>
      </c>
      <c r="J1932" s="6" t="str">
        <f aca="false">IFERROR(INDEX('7. Chica Glade'!$B:$F,MATCH($A1932,'7. Chica Glade'!$B:$B,0),2),"")</f>
        <v/>
      </c>
      <c r="K1932" s="6" t="str">
        <f aca="false">IFERROR(INDEX('8. Veterinaria'!$A:$B,MATCH($A1932,'8. Veterinaria'!$A:$A,0),2),"")</f>
        <v/>
      </c>
      <c r="L1932" s="6" t="n">
        <f aca="false">IFERROR(INDEX('9. Hipocampus'!$A:$B,MATCH($A1932,'9. Hipocampus'!$A:$A,0),2),"")</f>
        <v>216</v>
      </c>
      <c r="M1932" s="6" t="str">
        <f aca="false">IFERROR(INDEX('11. Mundo Mascotas'!$B:$D,MATCH($A1932,'11. Mundo Mascotas'!$B:$B,0),2),"")</f>
        <v/>
      </c>
      <c r="N1932" s="6" t="str">
        <f aca="false">IFERROR(INDEX('12. Yaguar'!$B:$E,MATCH($A1932,'12. Yaguar'!$B:$B,0),2),"")</f>
        <v/>
      </c>
      <c r="O1932" s="6" t="str">
        <f aca="false">IFERROR(INDEX('13. King Clor'!$A:$B,MATCH($A1932,'13. King Clor'!$A:$A,0),2),"")</f>
        <v/>
      </c>
      <c r="P1932" s="6" t="str">
        <f aca="false">IFERROR(INDEX('14. Diserquim'!$A:$B,MATCH($A1932,'14. Diserquim'!$A:$A,0),2),"")</f>
        <v/>
      </c>
      <c r="Q1932" s="6" t="str">
        <f aca="false">IFERROR(INDEX('15. Moreno'!$A:$B,MATCH($A1932,'15. Moreno'!$A:$A,0),2),"")</f>
        <v/>
      </c>
      <c r="R1932" s="6" t="str">
        <f aca="false">IFERROR(INDEX('10. Collares'!$J:$K,MATCH($A1932,'10. Collares'!$J:$J,0),2),"")</f>
        <v/>
      </c>
      <c r="S1932" s="6" t="str">
        <f aca="false">IFERROR(INDEX('13. King Clor'!$G:$H,MATCH($A1932,'13. King Clor'!$G:$G,0),2),"")</f>
        <v/>
      </c>
      <c r="T1932" s="6" t="str">
        <f aca="false">IFERROR(INDEX('10. Collares'!$A:$B,MATCH($A1932,'10. Collares'!$A:$A,0),2),"")</f>
        <v/>
      </c>
      <c r="U1932" s="6" t="str">
        <f aca="false">IFERROR(INDEX('16. Mis nietos'!$B:$C,MATCH($A1932,'16. Mis nietos'!$B:$B,0),2),"")</f>
        <v/>
      </c>
      <c r="V1932" s="6" t="str">
        <f aca="false">IFERROR(INDEX('17. Profesional Vet'!$A:$B,MATCH($A1932,'17. Profesional Vet'!$A:$A,0),2),"")</f>
        <v/>
      </c>
      <c r="W1932" s="6" t="str">
        <f aca="false">IFERROR(INDEX('18. Premier'!$A:$B,MATCH($A1932,'18. Premier'!$A:$A,0),2),"")</f>
        <v/>
      </c>
      <c r="X1932" s="6" t="str">
        <f aca="false">IFERROR(INDEX('19. Dacam'!$A:$B,MATCH($A1932,'19. Dacam'!$A:$A,0),2),"")</f>
        <v/>
      </c>
      <c r="Y1932" s="6" t="str">
        <f aca="false">IFERROR(INDEX('20. Proveedor'!$A:$B,MATCH($A1932,'20. Proveedor'!$A:$A,0),2),"")</f>
        <v/>
      </c>
      <c r="Z1932" s="6" t="str">
        <f aca="false">IFERROR(INDEX('21. Saphirus'!$A:$B,MATCH($A1932,'21. Saphirus'!$A:$A,0),2),"")</f>
        <v/>
      </c>
      <c r="XFC1932" s="7"/>
      <c r="XFD1932" s="7"/>
    </row>
    <row r="1933" customFormat="false" ht="13.8" hidden="false" customHeight="false" outlineLevel="0" collapsed="false">
      <c r="A1933" s="5" t="s">
        <v>1970</v>
      </c>
      <c r="B1933" s="5" t="n">
        <v>1905571</v>
      </c>
      <c r="C1933" s="5" t="s">
        <v>183</v>
      </c>
      <c r="D1933" s="6" t="str">
        <f aca="false">IFERROR(INDEX('1. Benavídez'!$A:$B,MATCH($A1933,'1. Benavídez'!$A:$A,0),2),"")</f>
        <v/>
      </c>
      <c r="E1933" s="6" t="n">
        <f aca="false">IFERROR(INDEX('2. Gallo'!$B:$D,MATCH($A1933,'2. Gallo'!$B:$B,0),3),"")</f>
        <v>1790</v>
      </c>
      <c r="F1933" s="6" t="str">
        <f aca="false">IFERROR(INDEX('3. Anea'!$B:$D,MATCH($A1933,'3. Anea'!$B:$B,0),2),"")</f>
        <v/>
      </c>
      <c r="G1933" s="6" t="str">
        <f aca="false">IFERROR(INDEX('4. Pilar'!$A:$C,MATCH($A1933,'4. Pilar'!$A:$A,0),2),"")</f>
        <v/>
      </c>
      <c r="H1933" s="6" t="str">
        <f aca="false">IFERROR(INDEX('5. Tortuguitas'!$B:$D,MATCH($A1933,'5. Tortuguitas'!$B:$B,0),2),"")</f>
        <v/>
      </c>
      <c r="I1933" s="6" t="str">
        <f aca="false">IFERROR(INDEX('6. Del Viso'!$A:$B,MATCH($A1933,'6. Del Viso'!$A:$A,0),3),"")</f>
        <v/>
      </c>
      <c r="J1933" s="6" t="str">
        <f aca="false">IFERROR(INDEX('7. Chica Glade'!$B:$F,MATCH($A1933,'7. Chica Glade'!$B:$B,0),2),"")</f>
        <v/>
      </c>
      <c r="K1933" s="6" t="str">
        <f aca="false">IFERROR(INDEX('8. Veterinaria'!$A:$B,MATCH($A1933,'8. Veterinaria'!$A:$A,0),2),"")</f>
        <v/>
      </c>
      <c r="L1933" s="6" t="n">
        <f aca="false">IFERROR(INDEX('9. Hipocampus'!$A:$B,MATCH($A1933,'9. Hipocampus'!$A:$A,0),2),"")</f>
        <v>1490</v>
      </c>
      <c r="M1933" s="6" t="str">
        <f aca="false">IFERROR(INDEX('11. Mundo Mascotas'!$B:$D,MATCH($A1933,'11. Mundo Mascotas'!$B:$B,0),2),"")</f>
        <v/>
      </c>
      <c r="N1933" s="6" t="str">
        <f aca="false">IFERROR(INDEX('12. Yaguar'!$B:$E,MATCH($A1933,'12. Yaguar'!$B:$B,0),2),"")</f>
        <v/>
      </c>
      <c r="O1933" s="6" t="str">
        <f aca="false">IFERROR(INDEX('13. King Clor'!$A:$B,MATCH($A1933,'13. King Clor'!$A:$A,0),2),"")</f>
        <v/>
      </c>
      <c r="P1933" s="6" t="str">
        <f aca="false">IFERROR(INDEX('14. Diserquim'!$A:$B,MATCH($A1933,'14. Diserquim'!$A:$A,0),2),"")</f>
        <v/>
      </c>
      <c r="Q1933" s="6" t="str">
        <f aca="false">IFERROR(INDEX('15. Moreno'!$A:$B,MATCH($A1933,'15. Moreno'!$A:$A,0),2),"")</f>
        <v/>
      </c>
      <c r="R1933" s="6" t="str">
        <f aca="false">IFERROR(INDEX('10. Collares'!$J:$K,MATCH($A1933,'10. Collares'!$J:$J,0),2),"")</f>
        <v/>
      </c>
      <c r="S1933" s="6" t="str">
        <f aca="false">IFERROR(INDEX('13. King Clor'!$G:$H,MATCH($A1933,'13. King Clor'!$G:$G,0),2),"")</f>
        <v/>
      </c>
      <c r="T1933" s="6" t="str">
        <f aca="false">IFERROR(INDEX('10. Collares'!$A:$B,MATCH($A1933,'10. Collares'!$A:$A,0),2),"")</f>
        <v/>
      </c>
      <c r="U1933" s="6" t="str">
        <f aca="false">IFERROR(INDEX('16. Mis nietos'!$B:$C,MATCH($A1933,'16. Mis nietos'!$B:$B,0),2),"")</f>
        <v/>
      </c>
      <c r="V1933" s="6" t="str">
        <f aca="false">IFERROR(INDEX('17. Profesional Vet'!$A:$B,MATCH($A1933,'17. Profesional Vet'!$A:$A,0),2),"")</f>
        <v/>
      </c>
      <c r="W1933" s="6" t="str">
        <f aca="false">IFERROR(INDEX('18. Premier'!$A:$B,MATCH($A1933,'18. Premier'!$A:$A,0),2),"")</f>
        <v/>
      </c>
      <c r="X1933" s="6" t="str">
        <f aca="false">IFERROR(INDEX('19. Dacam'!$A:$B,MATCH($A1933,'19. Dacam'!$A:$A,0),2),"")</f>
        <v/>
      </c>
      <c r="Y1933" s="6" t="str">
        <f aca="false">IFERROR(INDEX('20. Proveedor'!$A:$B,MATCH($A1933,'20. Proveedor'!$A:$A,0),2),"")</f>
        <v/>
      </c>
      <c r="Z1933" s="6" t="str">
        <f aca="false">IFERROR(INDEX('21. Saphirus'!$A:$B,MATCH($A1933,'21. Saphirus'!$A:$A,0),2),"")</f>
        <v/>
      </c>
      <c r="XFC1933" s="7"/>
      <c r="XFD1933" s="7"/>
    </row>
    <row r="1934" customFormat="false" ht="13.8" hidden="false" customHeight="false" outlineLevel="0" collapsed="false">
      <c r="A1934" s="5" t="s">
        <v>1971</v>
      </c>
      <c r="B1934" s="5" t="n">
        <v>1905992</v>
      </c>
      <c r="C1934" s="5" t="s">
        <v>33</v>
      </c>
      <c r="D1934" s="6" t="str">
        <f aca="false">IFERROR(INDEX('1. Benavídez'!$A:$B,MATCH($A1934,'1. Benavídez'!$A:$A,0),2),"")</f>
        <v/>
      </c>
      <c r="E1934" s="6" t="str">
        <f aca="false">IFERROR(INDEX('2. Gallo'!$B:$D,MATCH($A1934,'2. Gallo'!$B:$B,0),3),"")</f>
        <v/>
      </c>
      <c r="F1934" s="6" t="str">
        <f aca="false">IFERROR(INDEX('3. Anea'!$B:$D,MATCH($A1934,'3. Anea'!$B:$B,0),2),"")</f>
        <v/>
      </c>
      <c r="G1934" s="6" t="str">
        <f aca="false">IFERROR(INDEX('4. Pilar'!$A:$C,MATCH($A1934,'4. Pilar'!$A:$A,0),2),"")</f>
        <v/>
      </c>
      <c r="H1934" s="6" t="str">
        <f aca="false">IFERROR(INDEX('5. Tortuguitas'!$B:$D,MATCH($A1934,'5. Tortuguitas'!$B:$B,0),2),"")</f>
        <v/>
      </c>
      <c r="I1934" s="6" t="str">
        <f aca="false">IFERROR(INDEX('6. Del Viso'!$A:$B,MATCH($A1934,'6. Del Viso'!$A:$A,0),3),"")</f>
        <v/>
      </c>
      <c r="J1934" s="6" t="str">
        <f aca="false">IFERROR(INDEX('7. Chica Glade'!$B:$F,MATCH($A1934,'7. Chica Glade'!$B:$B,0),2),"")</f>
        <v/>
      </c>
      <c r="K1934" s="6" t="str">
        <f aca="false">IFERROR(INDEX('8. Veterinaria'!$A:$B,MATCH($A1934,'8. Veterinaria'!$A:$A,0),2),"")</f>
        <v/>
      </c>
      <c r="L1934" s="6" t="str">
        <f aca="false">IFERROR(INDEX('9. Hipocampus'!$A:$B,MATCH($A1934,'9. Hipocampus'!$A:$A,0),2),"")</f>
        <v/>
      </c>
      <c r="M1934" s="6" t="str">
        <f aca="false">IFERROR(INDEX('11. Mundo Mascotas'!$B:$D,MATCH($A1934,'11. Mundo Mascotas'!$B:$B,0),2),"")</f>
        <v/>
      </c>
      <c r="N1934" s="6" t="str">
        <f aca="false">IFERROR(INDEX('12. Yaguar'!$B:$E,MATCH($A1934,'12. Yaguar'!$B:$B,0),2),"")</f>
        <v/>
      </c>
      <c r="O1934" s="6" t="str">
        <f aca="false">IFERROR(INDEX('13. King Clor'!$A:$B,MATCH($A1934,'13. King Clor'!$A:$A,0),2),"")</f>
        <v/>
      </c>
      <c r="P1934" s="6" t="str">
        <f aca="false">IFERROR(INDEX('14. Diserquim'!$A:$B,MATCH($A1934,'14. Diserquim'!$A:$A,0),2),"")</f>
        <v/>
      </c>
      <c r="Q1934" s="6" t="str">
        <f aca="false">IFERROR(INDEX('15. Moreno'!$A:$B,MATCH($A1934,'15. Moreno'!$A:$A,0),2),"")</f>
        <v/>
      </c>
      <c r="R1934" s="6" t="str">
        <f aca="false">IFERROR(INDEX('10. Collares'!$J:$K,MATCH($A1934,'10. Collares'!$J:$J,0),2),"")</f>
        <v/>
      </c>
      <c r="S1934" s="6" t="str">
        <f aca="false">IFERROR(INDEX('13. King Clor'!$G:$H,MATCH($A1934,'13. King Clor'!$G:$G,0),2),"")</f>
        <v/>
      </c>
      <c r="T1934" s="6" t="str">
        <f aca="false">IFERROR(INDEX('10. Collares'!$A:$B,MATCH($A1934,'10. Collares'!$A:$A,0),2),"")</f>
        <v/>
      </c>
      <c r="U1934" s="6" t="str">
        <f aca="false">IFERROR(INDEX('16. Mis nietos'!$B:$C,MATCH($A1934,'16. Mis nietos'!$B:$B,0),2),"")</f>
        <v/>
      </c>
      <c r="V1934" s="6" t="str">
        <f aca="false">IFERROR(INDEX('17. Profesional Vet'!$A:$B,MATCH($A1934,'17. Profesional Vet'!$A:$A,0),2),"")</f>
        <v/>
      </c>
      <c r="W1934" s="6" t="str">
        <f aca="false">IFERROR(INDEX('18. Premier'!$A:$B,MATCH($A1934,'18. Premier'!$A:$A,0),2),"")</f>
        <v/>
      </c>
      <c r="X1934" s="6" t="str">
        <f aca="false">IFERROR(INDEX('19. Dacam'!$A:$B,MATCH($A1934,'19. Dacam'!$A:$A,0),2),"")</f>
        <v/>
      </c>
      <c r="Y1934" s="6" t="str">
        <f aca="false">IFERROR(INDEX('20. Proveedor'!$A:$B,MATCH($A1934,'20. Proveedor'!$A:$A,0),2),"")</f>
        <v/>
      </c>
      <c r="Z1934" s="6" t="str">
        <f aca="false">IFERROR(INDEX('21. Saphirus'!$A:$B,MATCH($A1934,'21. Saphirus'!$A:$A,0),2),"")</f>
        <v/>
      </c>
      <c r="XFC1934" s="7"/>
      <c r="XFD1934" s="7"/>
    </row>
    <row r="1935" customFormat="false" ht="13.8" hidden="false" customHeight="false" outlineLevel="0" collapsed="false">
      <c r="A1935" s="5" t="s">
        <v>1972</v>
      </c>
      <c r="B1935" s="5" t="n">
        <v>4322</v>
      </c>
      <c r="C1935" s="5" t="s">
        <v>33</v>
      </c>
      <c r="D1935" s="6" t="str">
        <f aca="false">IFERROR(INDEX('1. Benavídez'!$A:$B,MATCH($A1935,'1. Benavídez'!$A:$A,0),2),"")</f>
        <v/>
      </c>
      <c r="E1935" s="6" t="n">
        <f aca="false">IFERROR(INDEX('2. Gallo'!$B:$D,MATCH($A1935,'2. Gallo'!$B:$B,0),3),"")</f>
        <v>1566</v>
      </c>
      <c r="F1935" s="6" t="str">
        <f aca="false">IFERROR(INDEX('3. Anea'!$B:$D,MATCH($A1935,'3. Anea'!$B:$B,0),2),"")</f>
        <v/>
      </c>
      <c r="G1935" s="6" t="str">
        <f aca="false">IFERROR(INDEX('4. Pilar'!$A:$C,MATCH($A1935,'4. Pilar'!$A:$A,0),2),"")</f>
        <v/>
      </c>
      <c r="H1935" s="6" t="str">
        <f aca="false">IFERROR(INDEX('5. Tortuguitas'!$B:$D,MATCH($A1935,'5. Tortuguitas'!$B:$B,0),2),"")</f>
        <v/>
      </c>
      <c r="I1935" s="6" t="str">
        <f aca="false">IFERROR(INDEX('6. Del Viso'!$A:$B,MATCH($A1935,'6. Del Viso'!$A:$A,0),3),"")</f>
        <v/>
      </c>
      <c r="J1935" s="6" t="str">
        <f aca="false">IFERROR(INDEX('7. Chica Glade'!$B:$F,MATCH($A1935,'7. Chica Glade'!$B:$B,0),2),"")</f>
        <v/>
      </c>
      <c r="K1935" s="6" t="str">
        <f aca="false">IFERROR(INDEX('8. Veterinaria'!$A:$B,MATCH($A1935,'8. Veterinaria'!$A:$A,0),2),"")</f>
        <v/>
      </c>
      <c r="L1935" s="6" t="str">
        <f aca="false">IFERROR(INDEX('9. Hipocampus'!$A:$B,MATCH($A1935,'9. Hipocampus'!$A:$A,0),2),"")</f>
        <v/>
      </c>
      <c r="M1935" s="6" t="str">
        <f aca="false">IFERROR(INDEX('11. Mundo Mascotas'!$B:$D,MATCH($A1935,'11. Mundo Mascotas'!$B:$B,0),2),"")</f>
        <v/>
      </c>
      <c r="N1935" s="6" t="str">
        <f aca="false">IFERROR(INDEX('12. Yaguar'!$B:$E,MATCH($A1935,'12. Yaguar'!$B:$B,0),2),"")</f>
        <v/>
      </c>
      <c r="O1935" s="6" t="str">
        <f aca="false">IFERROR(INDEX('13. King Clor'!$A:$B,MATCH($A1935,'13. King Clor'!$A:$A,0),2),"")</f>
        <v/>
      </c>
      <c r="P1935" s="6" t="str">
        <f aca="false">IFERROR(INDEX('14. Diserquim'!$A:$B,MATCH($A1935,'14. Diserquim'!$A:$A,0),2),"")</f>
        <v/>
      </c>
      <c r="Q1935" s="6" t="str">
        <f aca="false">IFERROR(INDEX('15. Moreno'!$A:$B,MATCH($A1935,'15. Moreno'!$A:$A,0),2),"")</f>
        <v/>
      </c>
      <c r="R1935" s="6" t="str">
        <f aca="false">IFERROR(INDEX('10. Collares'!$J:$K,MATCH($A1935,'10. Collares'!$J:$J,0),2),"")</f>
        <v/>
      </c>
      <c r="S1935" s="6" t="str">
        <f aca="false">IFERROR(INDEX('13. King Clor'!$G:$H,MATCH($A1935,'13. King Clor'!$G:$G,0),2),"")</f>
        <v/>
      </c>
      <c r="T1935" s="6" t="str">
        <f aca="false">IFERROR(INDEX('10. Collares'!$A:$B,MATCH($A1935,'10. Collares'!$A:$A,0),2),"")</f>
        <v/>
      </c>
      <c r="U1935" s="6" t="str">
        <f aca="false">IFERROR(INDEX('16. Mis nietos'!$B:$C,MATCH($A1935,'16. Mis nietos'!$B:$B,0),2),"")</f>
        <v/>
      </c>
      <c r="V1935" s="6" t="str">
        <f aca="false">IFERROR(INDEX('17. Profesional Vet'!$A:$B,MATCH($A1935,'17. Profesional Vet'!$A:$A,0),2),"")</f>
        <v/>
      </c>
      <c r="W1935" s="6" t="str">
        <f aca="false">IFERROR(INDEX('18. Premier'!$A:$B,MATCH($A1935,'18. Premier'!$A:$A,0),2),"")</f>
        <v/>
      </c>
      <c r="X1935" s="6" t="str">
        <f aca="false">IFERROR(INDEX('19. Dacam'!$A:$B,MATCH($A1935,'19. Dacam'!$A:$A,0),2),"")</f>
        <v/>
      </c>
      <c r="Y1935" s="6" t="str">
        <f aca="false">IFERROR(INDEX('20. Proveedor'!$A:$B,MATCH($A1935,'20. Proveedor'!$A:$A,0),2),"")</f>
        <v/>
      </c>
      <c r="Z1935" s="6" t="str">
        <f aca="false">IFERROR(INDEX('21. Saphirus'!$A:$B,MATCH($A1935,'21. Saphirus'!$A:$A,0),2),"")</f>
        <v/>
      </c>
      <c r="XFC1935" s="7"/>
      <c r="XFD1935" s="7"/>
    </row>
    <row r="1936" customFormat="false" ht="13.8" hidden="false" customHeight="false" outlineLevel="0" collapsed="false">
      <c r="A1936" s="5" t="s">
        <v>1973</v>
      </c>
      <c r="B1936" s="5" t="n">
        <v>4323</v>
      </c>
      <c r="C1936" s="5" t="s">
        <v>33</v>
      </c>
      <c r="D1936" s="6" t="str">
        <f aca="false">IFERROR(INDEX('1. Benavídez'!$A:$B,MATCH($A1936,'1. Benavídez'!$A:$A,0),2),"")</f>
        <v/>
      </c>
      <c r="E1936" s="6" t="str">
        <f aca="false">IFERROR(INDEX('2. Gallo'!$B:$D,MATCH($A1936,'2. Gallo'!$B:$B,0),3),"")</f>
        <v/>
      </c>
      <c r="F1936" s="6" t="n">
        <f aca="false">IFERROR(INDEX('3. Anea'!$B:$D,MATCH($A1936,'3. Anea'!$B:$B,0),2),"")</f>
        <v>2777.25</v>
      </c>
      <c r="G1936" s="6" t="str">
        <f aca="false">IFERROR(INDEX('4. Pilar'!$A:$C,MATCH($A1936,'4. Pilar'!$A:$A,0),2),"")</f>
        <v/>
      </c>
      <c r="H1936" s="6" t="str">
        <f aca="false">IFERROR(INDEX('5. Tortuguitas'!$B:$D,MATCH($A1936,'5. Tortuguitas'!$B:$B,0),2),"")</f>
        <v/>
      </c>
      <c r="I1936" s="6" t="str">
        <f aca="false">IFERROR(INDEX('6. Del Viso'!$A:$B,MATCH($A1936,'6. Del Viso'!$A:$A,0),3),"")</f>
        <v/>
      </c>
      <c r="J1936" s="6" t="str">
        <f aca="false">IFERROR(INDEX('7. Chica Glade'!$B:$F,MATCH($A1936,'7. Chica Glade'!$B:$B,0),2),"")</f>
        <v/>
      </c>
      <c r="K1936" s="6" t="str">
        <f aca="false">IFERROR(INDEX('8. Veterinaria'!$A:$B,MATCH($A1936,'8. Veterinaria'!$A:$A,0),2),"")</f>
        <v/>
      </c>
      <c r="L1936" s="6" t="n">
        <f aca="false">IFERROR(INDEX('9. Hipocampus'!$A:$B,MATCH($A1936,'9. Hipocampus'!$A:$A,0),2),"")</f>
        <v>1725</v>
      </c>
      <c r="M1936" s="6" t="n">
        <f aca="false">IFERROR(INDEX('11. Mundo Mascotas'!$B:$D,MATCH($A1936,'11. Mundo Mascotas'!$B:$B,0),2),"")</f>
        <v>2280</v>
      </c>
      <c r="N1936" s="6" t="str">
        <f aca="false">IFERROR(INDEX('12. Yaguar'!$B:$E,MATCH($A1936,'12. Yaguar'!$B:$B,0),2),"")</f>
        <v/>
      </c>
      <c r="O1936" s="6" t="str">
        <f aca="false">IFERROR(INDEX('13. King Clor'!$A:$B,MATCH($A1936,'13. King Clor'!$A:$A,0),2),"")</f>
        <v/>
      </c>
      <c r="P1936" s="6" t="str">
        <f aca="false">IFERROR(INDEX('14. Diserquim'!$A:$B,MATCH($A1936,'14. Diserquim'!$A:$A,0),2),"")</f>
        <v/>
      </c>
      <c r="Q1936" s="6" t="str">
        <f aca="false">IFERROR(INDEX('15. Moreno'!$A:$B,MATCH($A1936,'15. Moreno'!$A:$A,0),2),"")</f>
        <v/>
      </c>
      <c r="R1936" s="6" t="str">
        <f aca="false">IFERROR(INDEX('10. Collares'!$J:$K,MATCH($A1936,'10. Collares'!$J:$J,0),2),"")</f>
        <v/>
      </c>
      <c r="S1936" s="6" t="str">
        <f aca="false">IFERROR(INDEX('13. King Clor'!$G:$H,MATCH($A1936,'13. King Clor'!$G:$G,0),2),"")</f>
        <v/>
      </c>
      <c r="T1936" s="6" t="str">
        <f aca="false">IFERROR(INDEX('10. Collares'!$A:$B,MATCH($A1936,'10. Collares'!$A:$A,0),2),"")</f>
        <v/>
      </c>
      <c r="U1936" s="6" t="str">
        <f aca="false">IFERROR(INDEX('16. Mis nietos'!$B:$C,MATCH($A1936,'16. Mis nietos'!$B:$B,0),2),"")</f>
        <v/>
      </c>
      <c r="V1936" s="6" t="str">
        <f aca="false">IFERROR(INDEX('17. Profesional Vet'!$A:$B,MATCH($A1936,'17. Profesional Vet'!$A:$A,0),2),"")</f>
        <v/>
      </c>
      <c r="W1936" s="6" t="str">
        <f aca="false">IFERROR(INDEX('18. Premier'!$A:$B,MATCH($A1936,'18. Premier'!$A:$A,0),2),"")</f>
        <v/>
      </c>
      <c r="X1936" s="6" t="str">
        <f aca="false">IFERROR(INDEX('19. Dacam'!$A:$B,MATCH($A1936,'19. Dacam'!$A:$A,0),2),"")</f>
        <v/>
      </c>
      <c r="Y1936" s="6" t="str">
        <f aca="false">IFERROR(INDEX('20. Proveedor'!$A:$B,MATCH($A1936,'20. Proveedor'!$A:$A,0),2),"")</f>
        <v/>
      </c>
      <c r="Z1936" s="6" t="str">
        <f aca="false">IFERROR(INDEX('21. Saphirus'!$A:$B,MATCH($A1936,'21. Saphirus'!$A:$A,0),2),"")</f>
        <v/>
      </c>
      <c r="XFC1936" s="7"/>
      <c r="XFD1936" s="7"/>
    </row>
    <row r="1937" customFormat="false" ht="13.8" hidden="false" customHeight="false" outlineLevel="0" collapsed="false">
      <c r="A1937" s="5" t="s">
        <v>1974</v>
      </c>
      <c r="B1937" s="5" t="n">
        <v>1905988</v>
      </c>
      <c r="C1937" s="5" t="s">
        <v>123</v>
      </c>
      <c r="D1937" s="6" t="str">
        <f aca="false">IFERROR(INDEX('1. Benavídez'!$A:$B,MATCH($A1937,'1. Benavídez'!$A:$A,0),2),"")</f>
        <v/>
      </c>
      <c r="E1937" s="6" t="str">
        <f aca="false">IFERROR(INDEX('2. Gallo'!$B:$D,MATCH($A1937,'2. Gallo'!$B:$B,0),3),"")</f>
        <v/>
      </c>
      <c r="F1937" s="6" t="str">
        <f aca="false">IFERROR(INDEX('3. Anea'!$B:$D,MATCH($A1937,'3. Anea'!$B:$B,0),2),"")</f>
        <v/>
      </c>
      <c r="G1937" s="6" t="str">
        <f aca="false">IFERROR(INDEX('4. Pilar'!$A:$C,MATCH($A1937,'4. Pilar'!$A:$A,0),2),"")</f>
        <v/>
      </c>
      <c r="H1937" s="6" t="str">
        <f aca="false">IFERROR(INDEX('5. Tortuguitas'!$B:$D,MATCH($A1937,'5. Tortuguitas'!$B:$B,0),2),"")</f>
        <v/>
      </c>
      <c r="I1937" s="6" t="str">
        <f aca="false">IFERROR(INDEX('6. Del Viso'!$A:$B,MATCH($A1937,'6. Del Viso'!$A:$A,0),3),"")</f>
        <v/>
      </c>
      <c r="J1937" s="6" t="str">
        <f aca="false">IFERROR(INDEX('7. Chica Glade'!$B:$F,MATCH($A1937,'7. Chica Glade'!$B:$B,0),2),"")</f>
        <v/>
      </c>
      <c r="K1937" s="6" t="str">
        <f aca="false">IFERROR(INDEX('8. Veterinaria'!$A:$B,MATCH($A1937,'8. Veterinaria'!$A:$A,0),2),"")</f>
        <v/>
      </c>
      <c r="L1937" s="6" t="str">
        <f aca="false">IFERROR(INDEX('9. Hipocampus'!$A:$B,MATCH($A1937,'9. Hipocampus'!$A:$A,0),2),"")</f>
        <v/>
      </c>
      <c r="M1937" s="6" t="str">
        <f aca="false">IFERROR(INDEX('11. Mundo Mascotas'!$B:$D,MATCH($A1937,'11. Mundo Mascotas'!$B:$B,0),2),"")</f>
        <v/>
      </c>
      <c r="N1937" s="6" t="str">
        <f aca="false">IFERROR(INDEX('12. Yaguar'!$B:$E,MATCH($A1937,'12. Yaguar'!$B:$B,0),2),"")</f>
        <v/>
      </c>
      <c r="O1937" s="6" t="str">
        <f aca="false">IFERROR(INDEX('13. King Clor'!$A:$B,MATCH($A1937,'13. King Clor'!$A:$A,0),2),"")</f>
        <v/>
      </c>
      <c r="P1937" s="6" t="str">
        <f aca="false">IFERROR(INDEX('14. Diserquim'!$A:$B,MATCH($A1937,'14. Diserquim'!$A:$A,0),2),"")</f>
        <v/>
      </c>
      <c r="Q1937" s="6" t="str">
        <f aca="false">IFERROR(INDEX('15. Moreno'!$A:$B,MATCH($A1937,'15. Moreno'!$A:$A,0),2),"")</f>
        <v/>
      </c>
      <c r="R1937" s="6" t="str">
        <f aca="false">IFERROR(INDEX('10. Collares'!$J:$K,MATCH($A1937,'10. Collares'!$J:$J,0),2),"")</f>
        <v/>
      </c>
      <c r="S1937" s="6" t="str">
        <f aca="false">IFERROR(INDEX('13. King Clor'!$G:$H,MATCH($A1937,'13. King Clor'!$G:$G,0),2),"")</f>
        <v/>
      </c>
      <c r="T1937" s="6" t="str">
        <f aca="false">IFERROR(INDEX('10. Collares'!$A:$B,MATCH($A1937,'10. Collares'!$A:$A,0),2),"")</f>
        <v/>
      </c>
      <c r="U1937" s="6" t="str">
        <f aca="false">IFERROR(INDEX('16. Mis nietos'!$B:$C,MATCH($A1937,'16. Mis nietos'!$B:$B,0),2),"")</f>
        <v/>
      </c>
      <c r="V1937" s="6" t="str">
        <f aca="false">IFERROR(INDEX('17. Profesional Vet'!$A:$B,MATCH($A1937,'17. Profesional Vet'!$A:$A,0),2),"")</f>
        <v/>
      </c>
      <c r="W1937" s="6" t="str">
        <f aca="false">IFERROR(INDEX('18. Premier'!$A:$B,MATCH($A1937,'18. Premier'!$A:$A,0),2),"")</f>
        <v/>
      </c>
      <c r="X1937" s="6" t="str">
        <f aca="false">IFERROR(INDEX('19. Dacam'!$A:$B,MATCH($A1937,'19. Dacam'!$A:$A,0),2),"")</f>
        <v/>
      </c>
      <c r="Y1937" s="6" t="str">
        <f aca="false">IFERROR(INDEX('20. Proveedor'!$A:$B,MATCH($A1937,'20. Proveedor'!$A:$A,0),2),"")</f>
        <v/>
      </c>
      <c r="Z1937" s="6" t="str">
        <f aca="false">IFERROR(INDEX('21. Saphirus'!$A:$B,MATCH($A1937,'21. Saphirus'!$A:$A,0),2),"")</f>
        <v/>
      </c>
      <c r="XFC1937" s="7"/>
      <c r="XFD1937" s="7"/>
    </row>
    <row r="1938" customFormat="false" ht="13.8" hidden="false" customHeight="false" outlineLevel="0" collapsed="false">
      <c r="A1938" s="5" t="s">
        <v>1975</v>
      </c>
      <c r="B1938" s="5" t="n">
        <v>6019</v>
      </c>
      <c r="C1938" s="5" t="s">
        <v>183</v>
      </c>
      <c r="D1938" s="6" t="str">
        <f aca="false">IFERROR(INDEX('1. Benavídez'!$A:$B,MATCH($A1938,'1. Benavídez'!$A:$A,0),2),"")</f>
        <v/>
      </c>
      <c r="E1938" s="6" t="str">
        <f aca="false">IFERROR(INDEX('2. Gallo'!$B:$D,MATCH($A1938,'2. Gallo'!$B:$B,0),3),"")</f>
        <v/>
      </c>
      <c r="F1938" s="6" t="str">
        <f aca="false">IFERROR(INDEX('3. Anea'!$B:$D,MATCH($A1938,'3. Anea'!$B:$B,0),2),"")</f>
        <v/>
      </c>
      <c r="G1938" s="6" t="str">
        <f aca="false">IFERROR(INDEX('4. Pilar'!$A:$C,MATCH($A1938,'4. Pilar'!$A:$A,0),2),"")</f>
        <v/>
      </c>
      <c r="H1938" s="6" t="str">
        <f aca="false">IFERROR(INDEX('5. Tortuguitas'!$B:$D,MATCH($A1938,'5. Tortuguitas'!$B:$B,0),2),"")</f>
        <v/>
      </c>
      <c r="I1938" s="6" t="str">
        <f aca="false">IFERROR(INDEX('6. Del Viso'!$A:$B,MATCH($A1938,'6. Del Viso'!$A:$A,0),3),"")</f>
        <v/>
      </c>
      <c r="J1938" s="6" t="str">
        <f aca="false">IFERROR(INDEX('7. Chica Glade'!$B:$F,MATCH($A1938,'7. Chica Glade'!$B:$B,0),2),"")</f>
        <v/>
      </c>
      <c r="K1938" s="6" t="str">
        <f aca="false">IFERROR(INDEX('8. Veterinaria'!$A:$B,MATCH($A1938,'8. Veterinaria'!$A:$A,0),2),"")</f>
        <v/>
      </c>
      <c r="L1938" s="6" t="str">
        <f aca="false">IFERROR(INDEX('9. Hipocampus'!$A:$B,MATCH($A1938,'9. Hipocampus'!$A:$A,0),2),"")</f>
        <v/>
      </c>
      <c r="M1938" s="6" t="str">
        <f aca="false">IFERROR(INDEX('11. Mundo Mascotas'!$B:$D,MATCH($A1938,'11. Mundo Mascotas'!$B:$B,0),2),"")</f>
        <v/>
      </c>
      <c r="N1938" s="6" t="str">
        <f aca="false">IFERROR(INDEX('12. Yaguar'!$B:$E,MATCH($A1938,'12. Yaguar'!$B:$B,0),2),"")</f>
        <v/>
      </c>
      <c r="O1938" s="6" t="str">
        <f aca="false">IFERROR(INDEX('13. King Clor'!$A:$B,MATCH($A1938,'13. King Clor'!$A:$A,0),2),"")</f>
        <v/>
      </c>
      <c r="P1938" s="6" t="str">
        <f aca="false">IFERROR(INDEX('14. Diserquim'!$A:$B,MATCH($A1938,'14. Diserquim'!$A:$A,0),2),"")</f>
        <v/>
      </c>
      <c r="Q1938" s="6" t="str">
        <f aca="false">IFERROR(INDEX('15. Moreno'!$A:$B,MATCH($A1938,'15. Moreno'!$A:$A,0),2),"")</f>
        <v/>
      </c>
      <c r="R1938" s="6" t="str">
        <f aca="false">IFERROR(INDEX('10. Collares'!$J:$K,MATCH($A1938,'10. Collares'!$J:$J,0),2),"")</f>
        <v/>
      </c>
      <c r="S1938" s="6" t="str">
        <f aca="false">IFERROR(INDEX('13. King Clor'!$G:$H,MATCH($A1938,'13. King Clor'!$G:$G,0),2),"")</f>
        <v/>
      </c>
      <c r="T1938" s="6" t="str">
        <f aca="false">IFERROR(INDEX('10. Collares'!$A:$B,MATCH($A1938,'10. Collares'!$A:$A,0),2),"")</f>
        <v/>
      </c>
      <c r="U1938" s="6" t="str">
        <f aca="false">IFERROR(INDEX('16. Mis nietos'!$B:$C,MATCH($A1938,'16. Mis nietos'!$B:$B,0),2),"")</f>
        <v/>
      </c>
      <c r="V1938" s="6" t="str">
        <f aca="false">IFERROR(INDEX('17. Profesional Vet'!$A:$B,MATCH($A1938,'17. Profesional Vet'!$A:$A,0),2),"")</f>
        <v/>
      </c>
      <c r="W1938" s="6" t="str">
        <f aca="false">IFERROR(INDEX('18. Premier'!$A:$B,MATCH($A1938,'18. Premier'!$A:$A,0),2),"")</f>
        <v/>
      </c>
      <c r="X1938" s="6" t="str">
        <f aca="false">IFERROR(INDEX('19. Dacam'!$A:$B,MATCH($A1938,'19. Dacam'!$A:$A,0),2),"")</f>
        <v/>
      </c>
      <c r="Y1938" s="6" t="str">
        <f aca="false">IFERROR(INDEX('20. Proveedor'!$A:$B,MATCH($A1938,'20. Proveedor'!$A:$A,0),2),"")</f>
        <v/>
      </c>
      <c r="Z1938" s="6" t="str">
        <f aca="false">IFERROR(INDEX('21. Saphirus'!$A:$B,MATCH($A1938,'21. Saphirus'!$A:$A,0),2),"")</f>
        <v/>
      </c>
      <c r="XFC1938" s="7"/>
      <c r="XFD1938" s="7"/>
    </row>
    <row r="1939" customFormat="false" ht="13.8" hidden="false" customHeight="false" outlineLevel="0" collapsed="false">
      <c r="A1939" s="5" t="s">
        <v>1976</v>
      </c>
      <c r="B1939" s="5" t="n">
        <v>1906150</v>
      </c>
      <c r="C1939" s="5" t="s">
        <v>183</v>
      </c>
      <c r="D1939" s="6" t="str">
        <f aca="false">IFERROR(INDEX('1. Benavídez'!$A:$B,MATCH($A1939,'1. Benavídez'!$A:$A,0),2),"")</f>
        <v/>
      </c>
      <c r="E1939" s="6" t="str">
        <f aca="false">IFERROR(INDEX('2. Gallo'!$B:$D,MATCH($A1939,'2. Gallo'!$B:$B,0),3),"")</f>
        <v/>
      </c>
      <c r="F1939" s="6" t="str">
        <f aca="false">IFERROR(INDEX('3. Anea'!$B:$D,MATCH($A1939,'3. Anea'!$B:$B,0),2),"")</f>
        <v/>
      </c>
      <c r="G1939" s="6" t="str">
        <f aca="false">IFERROR(INDEX('4. Pilar'!$A:$C,MATCH($A1939,'4. Pilar'!$A:$A,0),2),"")</f>
        <v/>
      </c>
      <c r="H1939" s="6" t="str">
        <f aca="false">IFERROR(INDEX('5. Tortuguitas'!$B:$D,MATCH($A1939,'5. Tortuguitas'!$B:$B,0),2),"")</f>
        <v/>
      </c>
      <c r="I1939" s="6" t="str">
        <f aca="false">IFERROR(INDEX('6. Del Viso'!$A:$B,MATCH($A1939,'6. Del Viso'!$A:$A,0),3),"")</f>
        <v/>
      </c>
      <c r="J1939" s="6" t="str">
        <f aca="false">IFERROR(INDEX('7. Chica Glade'!$B:$F,MATCH($A1939,'7. Chica Glade'!$B:$B,0),2),"")</f>
        <v/>
      </c>
      <c r="K1939" s="6" t="str">
        <f aca="false">IFERROR(INDEX('8. Veterinaria'!$A:$B,MATCH($A1939,'8. Veterinaria'!$A:$A,0),2),"")</f>
        <v/>
      </c>
      <c r="L1939" s="6" t="str">
        <f aca="false">IFERROR(INDEX('9. Hipocampus'!$A:$B,MATCH($A1939,'9. Hipocampus'!$A:$A,0),2),"")</f>
        <v/>
      </c>
      <c r="M1939" s="6" t="str">
        <f aca="false">IFERROR(INDEX('11. Mundo Mascotas'!$B:$D,MATCH($A1939,'11. Mundo Mascotas'!$B:$B,0),2),"")</f>
        <v/>
      </c>
      <c r="N1939" s="6" t="str">
        <f aca="false">IFERROR(INDEX('12. Yaguar'!$B:$E,MATCH($A1939,'12. Yaguar'!$B:$B,0),2),"")</f>
        <v/>
      </c>
      <c r="O1939" s="6" t="str">
        <f aca="false">IFERROR(INDEX('13. King Clor'!$A:$B,MATCH($A1939,'13. King Clor'!$A:$A,0),2),"")</f>
        <v/>
      </c>
      <c r="P1939" s="6" t="str">
        <f aca="false">IFERROR(INDEX('14. Diserquim'!$A:$B,MATCH($A1939,'14. Diserquim'!$A:$A,0),2),"")</f>
        <v/>
      </c>
      <c r="Q1939" s="6" t="str">
        <f aca="false">IFERROR(INDEX('15. Moreno'!$A:$B,MATCH($A1939,'15. Moreno'!$A:$A,0),2),"")</f>
        <v/>
      </c>
      <c r="R1939" s="6" t="str">
        <f aca="false">IFERROR(INDEX('10. Collares'!$J:$K,MATCH($A1939,'10. Collares'!$J:$J,0),2),"")</f>
        <v/>
      </c>
      <c r="S1939" s="6" t="str">
        <f aca="false">IFERROR(INDEX('13. King Clor'!$G:$H,MATCH($A1939,'13. King Clor'!$G:$G,0),2),"")</f>
        <v/>
      </c>
      <c r="T1939" s="6" t="str">
        <f aca="false">IFERROR(INDEX('10. Collares'!$A:$B,MATCH($A1939,'10. Collares'!$A:$A,0),2),"")</f>
        <v/>
      </c>
      <c r="U1939" s="6" t="str">
        <f aca="false">IFERROR(INDEX('16. Mis nietos'!$B:$C,MATCH($A1939,'16. Mis nietos'!$B:$B,0),2),"")</f>
        <v/>
      </c>
      <c r="V1939" s="6" t="str">
        <f aca="false">IFERROR(INDEX('17. Profesional Vet'!$A:$B,MATCH($A1939,'17. Profesional Vet'!$A:$A,0),2),"")</f>
        <v/>
      </c>
      <c r="W1939" s="6" t="str">
        <f aca="false">IFERROR(INDEX('18. Premier'!$A:$B,MATCH($A1939,'18. Premier'!$A:$A,0),2),"")</f>
        <v/>
      </c>
      <c r="X1939" s="6" t="str">
        <f aca="false">IFERROR(INDEX('19. Dacam'!$A:$B,MATCH($A1939,'19. Dacam'!$A:$A,0),2),"")</f>
        <v/>
      </c>
      <c r="Y1939" s="6" t="str">
        <f aca="false">IFERROR(INDEX('20. Proveedor'!$A:$B,MATCH($A1939,'20. Proveedor'!$A:$A,0),2),"")</f>
        <v/>
      </c>
      <c r="Z1939" s="6" t="str">
        <f aca="false">IFERROR(INDEX('21. Saphirus'!$A:$B,MATCH($A1939,'21. Saphirus'!$A:$A,0),2),"")</f>
        <v/>
      </c>
      <c r="XFC1939" s="7"/>
      <c r="XFD1939" s="7"/>
    </row>
    <row r="1940" customFormat="false" ht="13.8" hidden="false" customHeight="false" outlineLevel="0" collapsed="false">
      <c r="A1940" s="5" t="s">
        <v>1977</v>
      </c>
      <c r="B1940" s="5" t="n">
        <v>5175</v>
      </c>
      <c r="C1940" s="5" t="s">
        <v>136</v>
      </c>
      <c r="D1940" s="6" t="str">
        <f aca="false">IFERROR(INDEX('1. Benavídez'!$A:$B,MATCH($A1940,'1. Benavídez'!$A:$A,0),2),"")</f>
        <v/>
      </c>
      <c r="E1940" s="6" t="str">
        <f aca="false">IFERROR(INDEX('2. Gallo'!$B:$D,MATCH($A1940,'2. Gallo'!$B:$B,0),3),"")</f>
        <v/>
      </c>
      <c r="F1940" s="6" t="str">
        <f aca="false">IFERROR(INDEX('3. Anea'!$B:$D,MATCH($A1940,'3. Anea'!$B:$B,0),2),"")</f>
        <v/>
      </c>
      <c r="G1940" s="6" t="str">
        <f aca="false">IFERROR(INDEX('4. Pilar'!$A:$C,MATCH($A1940,'4. Pilar'!$A:$A,0),2),"")</f>
        <v/>
      </c>
      <c r="H1940" s="6" t="str">
        <f aca="false">IFERROR(INDEX('5. Tortuguitas'!$B:$D,MATCH($A1940,'5. Tortuguitas'!$B:$B,0),2),"")</f>
        <v/>
      </c>
      <c r="I1940" s="6" t="str">
        <f aca="false">IFERROR(INDEX('6. Del Viso'!$A:$B,MATCH($A1940,'6. Del Viso'!$A:$A,0),3),"")</f>
        <v/>
      </c>
      <c r="J1940" s="6" t="str">
        <f aca="false">IFERROR(INDEX('7. Chica Glade'!$B:$F,MATCH($A1940,'7. Chica Glade'!$B:$B,0),2),"")</f>
        <v/>
      </c>
      <c r="K1940" s="6" t="str">
        <f aca="false">IFERROR(INDEX('8. Veterinaria'!$A:$B,MATCH($A1940,'8. Veterinaria'!$A:$A,0),2),"")</f>
        <v/>
      </c>
      <c r="L1940" s="6" t="str">
        <f aca="false">IFERROR(INDEX('9. Hipocampus'!$A:$B,MATCH($A1940,'9. Hipocampus'!$A:$A,0),2),"")</f>
        <v/>
      </c>
      <c r="M1940" s="6" t="str">
        <f aca="false">IFERROR(INDEX('11. Mundo Mascotas'!$B:$D,MATCH($A1940,'11. Mundo Mascotas'!$B:$B,0),2),"")</f>
        <v/>
      </c>
      <c r="N1940" s="6" t="str">
        <f aca="false">IFERROR(INDEX('12. Yaguar'!$B:$E,MATCH($A1940,'12. Yaguar'!$B:$B,0),2),"")</f>
        <v/>
      </c>
      <c r="O1940" s="6" t="str">
        <f aca="false">IFERROR(INDEX('13. King Clor'!$A:$B,MATCH($A1940,'13. King Clor'!$A:$A,0),2),"")</f>
        <v/>
      </c>
      <c r="P1940" s="6" t="str">
        <f aca="false">IFERROR(INDEX('14. Diserquim'!$A:$B,MATCH($A1940,'14. Diserquim'!$A:$A,0),2),"")</f>
        <v/>
      </c>
      <c r="Q1940" s="6" t="str">
        <f aca="false">IFERROR(INDEX('15. Moreno'!$A:$B,MATCH($A1940,'15. Moreno'!$A:$A,0),2),"")</f>
        <v/>
      </c>
      <c r="R1940" s="6" t="str">
        <f aca="false">IFERROR(INDEX('10. Collares'!$J:$K,MATCH($A1940,'10. Collares'!$J:$J,0),2),"")</f>
        <v/>
      </c>
      <c r="S1940" s="6" t="str">
        <f aca="false">IFERROR(INDEX('13. King Clor'!$G:$H,MATCH($A1940,'13. King Clor'!$G:$G,0),2),"")</f>
        <v/>
      </c>
      <c r="T1940" s="6" t="str">
        <f aca="false">IFERROR(INDEX('10. Collares'!$A:$B,MATCH($A1940,'10. Collares'!$A:$A,0),2),"")</f>
        <v/>
      </c>
      <c r="U1940" s="6" t="str">
        <f aca="false">IFERROR(INDEX('16. Mis nietos'!$B:$C,MATCH($A1940,'16. Mis nietos'!$B:$B,0),2),"")</f>
        <v/>
      </c>
      <c r="V1940" s="6" t="str">
        <f aca="false">IFERROR(INDEX('17. Profesional Vet'!$A:$B,MATCH($A1940,'17. Profesional Vet'!$A:$A,0),2),"")</f>
        <v/>
      </c>
      <c r="W1940" s="6" t="str">
        <f aca="false">IFERROR(INDEX('18. Premier'!$A:$B,MATCH($A1940,'18. Premier'!$A:$A,0),2),"")</f>
        <v/>
      </c>
      <c r="X1940" s="6" t="str">
        <f aca="false">IFERROR(INDEX('19. Dacam'!$A:$B,MATCH($A1940,'19. Dacam'!$A:$A,0),2),"")</f>
        <v/>
      </c>
      <c r="Y1940" s="6" t="str">
        <f aca="false">IFERROR(INDEX('20. Proveedor'!$A:$B,MATCH($A1940,'20. Proveedor'!$A:$A,0),2),"")</f>
        <v/>
      </c>
      <c r="Z1940" s="6" t="str">
        <f aca="false">IFERROR(INDEX('21. Saphirus'!$A:$B,MATCH($A1940,'21. Saphirus'!$A:$A,0),2),"")</f>
        <v/>
      </c>
      <c r="XFC1940" s="7"/>
      <c r="XFD1940" s="7"/>
    </row>
    <row r="1941" customFormat="false" ht="13.8" hidden="false" customHeight="false" outlineLevel="0" collapsed="false">
      <c r="A1941" s="5" t="s">
        <v>1978</v>
      </c>
      <c r="B1941" s="5" t="n">
        <v>1236</v>
      </c>
      <c r="C1941" s="5" t="s">
        <v>138</v>
      </c>
      <c r="D1941" s="6" t="n">
        <f aca="false">IFERROR(INDEX('1. Benavídez'!$A:$B,MATCH($A1941,'1. Benavídez'!$A:$A,0),2),"")</f>
        <v>23363</v>
      </c>
      <c r="E1941" s="6" t="n">
        <f aca="false">IFERROR(INDEX('2. Gallo'!$B:$D,MATCH($A1941,'2. Gallo'!$B:$B,0),3),"")</f>
        <v>20906</v>
      </c>
      <c r="F1941" s="6" t="str">
        <f aca="false">IFERROR(INDEX('3. Anea'!$B:$D,MATCH($A1941,'3. Anea'!$B:$B,0),2),"")</f>
        <v/>
      </c>
      <c r="G1941" s="6" t="str">
        <f aca="false">IFERROR(INDEX('4. Pilar'!$A:$C,MATCH($A1941,'4. Pilar'!$A:$A,0),2),"")</f>
        <v/>
      </c>
      <c r="H1941" s="6" t="str">
        <f aca="false">IFERROR(INDEX('5. Tortuguitas'!$B:$D,MATCH($A1941,'5. Tortuguitas'!$B:$B,0),2),"")</f>
        <v/>
      </c>
      <c r="I1941" s="6" t="str">
        <f aca="false">IFERROR(INDEX('6. Del Viso'!$A:$B,MATCH($A1941,'6. Del Viso'!$A:$A,0),3),"")</f>
        <v/>
      </c>
      <c r="J1941" s="6" t="str">
        <f aca="false">IFERROR(INDEX('7. Chica Glade'!$B:$F,MATCH($A1941,'7. Chica Glade'!$B:$B,0),2),"")</f>
        <v/>
      </c>
      <c r="K1941" s="6" t="str">
        <f aca="false">IFERROR(INDEX('8. Veterinaria'!$A:$B,MATCH($A1941,'8. Veterinaria'!$A:$A,0),2),"")</f>
        <v/>
      </c>
      <c r="L1941" s="6" t="str">
        <f aca="false">IFERROR(INDEX('9. Hipocampus'!$A:$B,MATCH($A1941,'9. Hipocampus'!$A:$A,0),2),"")</f>
        <v/>
      </c>
      <c r="M1941" s="6" t="str">
        <f aca="false">IFERROR(INDEX('11. Mundo Mascotas'!$B:$D,MATCH($A1941,'11. Mundo Mascotas'!$B:$B,0),2),"")</f>
        <v/>
      </c>
      <c r="N1941" s="6" t="str">
        <f aca="false">IFERROR(INDEX('12. Yaguar'!$B:$E,MATCH($A1941,'12. Yaguar'!$B:$B,0),2),"")</f>
        <v/>
      </c>
      <c r="O1941" s="6" t="str">
        <f aca="false">IFERROR(INDEX('13. King Clor'!$A:$B,MATCH($A1941,'13. King Clor'!$A:$A,0),2),"")</f>
        <v/>
      </c>
      <c r="P1941" s="6" t="str">
        <f aca="false">IFERROR(INDEX('14. Diserquim'!$A:$B,MATCH($A1941,'14. Diserquim'!$A:$A,0),2),"")</f>
        <v/>
      </c>
      <c r="Q1941" s="6" t="str">
        <f aca="false">IFERROR(INDEX('15. Moreno'!$A:$B,MATCH($A1941,'15. Moreno'!$A:$A,0),2),"")</f>
        <v/>
      </c>
      <c r="R1941" s="6" t="str">
        <f aca="false">IFERROR(INDEX('10. Collares'!$J:$K,MATCH($A1941,'10. Collares'!$J:$J,0),2),"")</f>
        <v/>
      </c>
      <c r="S1941" s="6" t="str">
        <f aca="false">IFERROR(INDEX('13. King Clor'!$G:$H,MATCH($A1941,'13. King Clor'!$G:$G,0),2),"")</f>
        <v/>
      </c>
      <c r="T1941" s="6" t="str">
        <f aca="false">IFERROR(INDEX('10. Collares'!$A:$B,MATCH($A1941,'10. Collares'!$A:$A,0),2),"")</f>
        <v/>
      </c>
      <c r="U1941" s="6" t="str">
        <f aca="false">IFERROR(INDEX('16. Mis nietos'!$B:$C,MATCH($A1941,'16. Mis nietos'!$B:$B,0),2),"")</f>
        <v/>
      </c>
      <c r="V1941" s="6" t="str">
        <f aca="false">IFERROR(INDEX('17. Profesional Vet'!$A:$B,MATCH($A1941,'17. Profesional Vet'!$A:$A,0),2),"")</f>
        <v/>
      </c>
      <c r="W1941" s="6" t="str">
        <f aca="false">IFERROR(INDEX('18. Premier'!$A:$B,MATCH($A1941,'18. Premier'!$A:$A,0),2),"")</f>
        <v/>
      </c>
      <c r="X1941" s="6" t="str">
        <f aca="false">IFERROR(INDEX('19. Dacam'!$A:$B,MATCH($A1941,'19. Dacam'!$A:$A,0),2),"")</f>
        <v/>
      </c>
      <c r="Y1941" s="6" t="n">
        <f aca="false">IFERROR(INDEX('20. Proveedor'!$A:$B,MATCH($A1941,'20. Proveedor'!$A:$A,0),2),"")</f>
        <v>21471</v>
      </c>
      <c r="Z1941" s="6" t="str">
        <f aca="false">IFERROR(INDEX('21. Saphirus'!$A:$B,MATCH($A1941,'21. Saphirus'!$A:$A,0),2),"")</f>
        <v/>
      </c>
      <c r="XFC1941" s="7"/>
      <c r="XFD1941" s="7"/>
    </row>
    <row r="1942" customFormat="false" ht="13.8" hidden="false" customHeight="false" outlineLevel="0" collapsed="false">
      <c r="A1942" s="5" t="s">
        <v>1979</v>
      </c>
      <c r="B1942" s="5" t="n">
        <v>5176</v>
      </c>
      <c r="C1942" s="5" t="s">
        <v>134</v>
      </c>
      <c r="D1942" s="6" t="str">
        <f aca="false">IFERROR(INDEX('1. Benavídez'!$A:$B,MATCH($A1942,'1. Benavídez'!$A:$A,0),2),"")</f>
        <v/>
      </c>
      <c r="E1942" s="6" t="str">
        <f aca="false">IFERROR(INDEX('2. Gallo'!$B:$D,MATCH($A1942,'2. Gallo'!$B:$B,0),3),"")</f>
        <v/>
      </c>
      <c r="F1942" s="6" t="str">
        <f aca="false">IFERROR(INDEX('3. Anea'!$B:$D,MATCH($A1942,'3. Anea'!$B:$B,0),2),"")</f>
        <v/>
      </c>
      <c r="G1942" s="6" t="str">
        <f aca="false">IFERROR(INDEX('4. Pilar'!$A:$C,MATCH($A1942,'4. Pilar'!$A:$A,0),2),"")</f>
        <v/>
      </c>
      <c r="H1942" s="6" t="str">
        <f aca="false">IFERROR(INDEX('5. Tortuguitas'!$B:$D,MATCH($A1942,'5. Tortuguitas'!$B:$B,0),2),"")</f>
        <v/>
      </c>
      <c r="I1942" s="6" t="str">
        <f aca="false">IFERROR(INDEX('6. Del Viso'!$A:$B,MATCH($A1942,'6. Del Viso'!$A:$A,0),3),"")</f>
        <v/>
      </c>
      <c r="J1942" s="6" t="str">
        <f aca="false">IFERROR(INDEX('7. Chica Glade'!$B:$F,MATCH($A1942,'7. Chica Glade'!$B:$B,0),2),"")</f>
        <v/>
      </c>
      <c r="K1942" s="6" t="str">
        <f aca="false">IFERROR(INDEX('8. Veterinaria'!$A:$B,MATCH($A1942,'8. Veterinaria'!$A:$A,0),2),"")</f>
        <v/>
      </c>
      <c r="L1942" s="6" t="str">
        <f aca="false">IFERROR(INDEX('9. Hipocampus'!$A:$B,MATCH($A1942,'9. Hipocampus'!$A:$A,0),2),"")</f>
        <v/>
      </c>
      <c r="M1942" s="6" t="str">
        <f aca="false">IFERROR(INDEX('11. Mundo Mascotas'!$B:$D,MATCH($A1942,'11. Mundo Mascotas'!$B:$B,0),2),"")</f>
        <v/>
      </c>
      <c r="N1942" s="6" t="str">
        <f aca="false">IFERROR(INDEX('12. Yaguar'!$B:$E,MATCH($A1942,'12. Yaguar'!$B:$B,0),2),"")</f>
        <v/>
      </c>
      <c r="O1942" s="6" t="str">
        <f aca="false">IFERROR(INDEX('13. King Clor'!$A:$B,MATCH($A1942,'13. King Clor'!$A:$A,0),2),"")</f>
        <v/>
      </c>
      <c r="P1942" s="6" t="str">
        <f aca="false">IFERROR(INDEX('14. Diserquim'!$A:$B,MATCH($A1942,'14. Diserquim'!$A:$A,0),2),"")</f>
        <v/>
      </c>
      <c r="Q1942" s="6" t="str">
        <f aca="false">IFERROR(INDEX('15. Moreno'!$A:$B,MATCH($A1942,'15. Moreno'!$A:$A,0),2),"")</f>
        <v/>
      </c>
      <c r="R1942" s="6" t="str">
        <f aca="false">IFERROR(INDEX('10. Collares'!$J:$K,MATCH($A1942,'10. Collares'!$J:$J,0),2),"")</f>
        <v/>
      </c>
      <c r="S1942" s="6" t="str">
        <f aca="false">IFERROR(INDEX('13. King Clor'!$G:$H,MATCH($A1942,'13. King Clor'!$G:$G,0),2),"")</f>
        <v/>
      </c>
      <c r="T1942" s="6" t="str">
        <f aca="false">IFERROR(INDEX('10. Collares'!$A:$B,MATCH($A1942,'10. Collares'!$A:$A,0),2),"")</f>
        <v/>
      </c>
      <c r="U1942" s="6" t="str">
        <f aca="false">IFERROR(INDEX('16. Mis nietos'!$B:$C,MATCH($A1942,'16. Mis nietos'!$B:$B,0),2),"")</f>
        <v/>
      </c>
      <c r="V1942" s="6" t="str">
        <f aca="false">IFERROR(INDEX('17. Profesional Vet'!$A:$B,MATCH($A1942,'17. Profesional Vet'!$A:$A,0),2),"")</f>
        <v/>
      </c>
      <c r="W1942" s="6" t="str">
        <f aca="false">IFERROR(INDEX('18. Premier'!$A:$B,MATCH($A1942,'18. Premier'!$A:$A,0),2),"")</f>
        <v/>
      </c>
      <c r="X1942" s="6" t="str">
        <f aca="false">IFERROR(INDEX('19. Dacam'!$A:$B,MATCH($A1942,'19. Dacam'!$A:$A,0),2),"")</f>
        <v/>
      </c>
      <c r="Y1942" s="6" t="str">
        <f aca="false">IFERROR(INDEX('20. Proveedor'!$A:$B,MATCH($A1942,'20. Proveedor'!$A:$A,0),2),"")</f>
        <v/>
      </c>
      <c r="Z1942" s="6" t="str">
        <f aca="false">IFERROR(INDEX('21. Saphirus'!$A:$B,MATCH($A1942,'21. Saphirus'!$A:$A,0),2),"")</f>
        <v/>
      </c>
      <c r="XFC1942" s="7"/>
      <c r="XFD1942" s="7"/>
    </row>
    <row r="1943" customFormat="false" ht="13.8" hidden="false" customHeight="false" outlineLevel="0" collapsed="false">
      <c r="A1943" s="5" t="s">
        <v>1980</v>
      </c>
      <c r="B1943" s="5" t="n">
        <v>1905401</v>
      </c>
      <c r="C1943" s="5" t="s">
        <v>147</v>
      </c>
      <c r="D1943" s="6" t="str">
        <f aca="false">IFERROR(INDEX('1. Benavídez'!$A:$B,MATCH($A1943,'1. Benavídez'!$A:$A,0),2),"")</f>
        <v/>
      </c>
      <c r="E1943" s="6" t="n">
        <f aca="false">IFERROR(INDEX('2. Gallo'!$B:$D,MATCH($A1943,'2. Gallo'!$B:$B,0),3),"")</f>
        <v>16504</v>
      </c>
      <c r="F1943" s="6" t="str">
        <f aca="false">IFERROR(INDEX('3. Anea'!$B:$D,MATCH($A1943,'3. Anea'!$B:$B,0),2),"")</f>
        <v/>
      </c>
      <c r="G1943" s="6" t="str">
        <f aca="false">IFERROR(INDEX('4. Pilar'!$A:$C,MATCH($A1943,'4. Pilar'!$A:$A,0),2),"")</f>
        <v/>
      </c>
      <c r="H1943" s="6" t="str">
        <f aca="false">IFERROR(INDEX('5. Tortuguitas'!$B:$D,MATCH($A1943,'5. Tortuguitas'!$B:$B,0),2),"")</f>
        <v/>
      </c>
      <c r="I1943" s="6" t="str">
        <f aca="false">IFERROR(INDEX('6. Del Viso'!$A:$B,MATCH($A1943,'6. Del Viso'!$A:$A,0),3),"")</f>
        <v/>
      </c>
      <c r="J1943" s="6" t="str">
        <f aca="false">IFERROR(INDEX('7. Chica Glade'!$B:$F,MATCH($A1943,'7. Chica Glade'!$B:$B,0),2),"")</f>
        <v/>
      </c>
      <c r="K1943" s="6" t="str">
        <f aca="false">IFERROR(INDEX('8. Veterinaria'!$A:$B,MATCH($A1943,'8. Veterinaria'!$A:$A,0),2),"")</f>
        <v/>
      </c>
      <c r="L1943" s="6" t="str">
        <f aca="false">IFERROR(INDEX('9. Hipocampus'!$A:$B,MATCH($A1943,'9. Hipocampus'!$A:$A,0),2),"")</f>
        <v/>
      </c>
      <c r="M1943" s="6" t="str">
        <f aca="false">IFERROR(INDEX('11. Mundo Mascotas'!$B:$D,MATCH($A1943,'11. Mundo Mascotas'!$B:$B,0),2),"")</f>
        <v/>
      </c>
      <c r="N1943" s="6" t="str">
        <f aca="false">IFERROR(INDEX('12. Yaguar'!$B:$E,MATCH($A1943,'12. Yaguar'!$B:$B,0),2),"")</f>
        <v/>
      </c>
      <c r="O1943" s="6" t="str">
        <f aca="false">IFERROR(INDEX('13. King Clor'!$A:$B,MATCH($A1943,'13. King Clor'!$A:$A,0),2),"")</f>
        <v/>
      </c>
      <c r="P1943" s="6" t="str">
        <f aca="false">IFERROR(INDEX('14. Diserquim'!$A:$B,MATCH($A1943,'14. Diserquim'!$A:$A,0),2),"")</f>
        <v/>
      </c>
      <c r="Q1943" s="6" t="str">
        <f aca="false">IFERROR(INDEX('15. Moreno'!$A:$B,MATCH($A1943,'15. Moreno'!$A:$A,0),2),"")</f>
        <v/>
      </c>
      <c r="R1943" s="6" t="str">
        <f aca="false">IFERROR(INDEX('10. Collares'!$J:$K,MATCH($A1943,'10. Collares'!$J:$J,0),2),"")</f>
        <v/>
      </c>
      <c r="S1943" s="6" t="str">
        <f aca="false">IFERROR(INDEX('13. King Clor'!$G:$H,MATCH($A1943,'13. King Clor'!$G:$G,0),2),"")</f>
        <v/>
      </c>
      <c r="T1943" s="6" t="str">
        <f aca="false">IFERROR(INDEX('10. Collares'!$A:$B,MATCH($A1943,'10. Collares'!$A:$A,0),2),"")</f>
        <v/>
      </c>
      <c r="U1943" s="6" t="str">
        <f aca="false">IFERROR(INDEX('16. Mis nietos'!$B:$C,MATCH($A1943,'16. Mis nietos'!$B:$B,0),2),"")</f>
        <v/>
      </c>
      <c r="V1943" s="6" t="str">
        <f aca="false">IFERROR(INDEX('17. Profesional Vet'!$A:$B,MATCH($A1943,'17. Profesional Vet'!$A:$A,0),2),"")</f>
        <v/>
      </c>
      <c r="W1943" s="6" t="str">
        <f aca="false">IFERROR(INDEX('18. Premier'!$A:$B,MATCH($A1943,'18. Premier'!$A:$A,0),2),"")</f>
        <v/>
      </c>
      <c r="X1943" s="6" t="str">
        <f aca="false">IFERROR(INDEX('19. Dacam'!$A:$B,MATCH($A1943,'19. Dacam'!$A:$A,0),2),"")</f>
        <v/>
      </c>
      <c r="Y1943" s="6" t="n">
        <f aca="false">IFERROR(INDEX('20. Proveedor'!$A:$B,MATCH($A1943,'20. Proveedor'!$A:$A,0),2),"")</f>
        <v>14966</v>
      </c>
      <c r="Z1943" s="6" t="str">
        <f aca="false">IFERROR(INDEX('21. Saphirus'!$A:$B,MATCH($A1943,'21. Saphirus'!$A:$A,0),2),"")</f>
        <v/>
      </c>
      <c r="XFC1943" s="7"/>
      <c r="XFD1943" s="7"/>
    </row>
    <row r="1944" customFormat="false" ht="13.8" hidden="false" customHeight="false" outlineLevel="0" collapsed="false">
      <c r="A1944" s="5" t="s">
        <v>1981</v>
      </c>
      <c r="B1944" s="5" t="n">
        <v>1238</v>
      </c>
      <c r="C1944" s="5" t="s">
        <v>147</v>
      </c>
      <c r="D1944" s="6" t="n">
        <f aca="false">IFERROR(INDEX('1. Benavídez'!$A:$B,MATCH($A1944,'1. Benavídez'!$A:$A,0),2),"")</f>
        <v>21263</v>
      </c>
      <c r="E1944" s="6" t="n">
        <f aca="false">IFERROR(INDEX('2. Gallo'!$B:$D,MATCH($A1944,'2. Gallo'!$B:$B,0),3),"")</f>
        <v>20897</v>
      </c>
      <c r="F1944" s="6" t="str">
        <f aca="false">IFERROR(INDEX('3. Anea'!$B:$D,MATCH($A1944,'3. Anea'!$B:$B,0),2),"")</f>
        <v/>
      </c>
      <c r="G1944" s="6" t="str">
        <f aca="false">IFERROR(INDEX('4. Pilar'!$A:$C,MATCH($A1944,'4. Pilar'!$A:$A,0),2),"")</f>
        <v/>
      </c>
      <c r="H1944" s="6" t="str">
        <f aca="false">IFERROR(INDEX('5. Tortuguitas'!$B:$D,MATCH($A1944,'5. Tortuguitas'!$B:$B,0),2),"")</f>
        <v/>
      </c>
      <c r="I1944" s="6" t="str">
        <f aca="false">IFERROR(INDEX('6. Del Viso'!$A:$B,MATCH($A1944,'6. Del Viso'!$A:$A,0),3),"")</f>
        <v/>
      </c>
      <c r="J1944" s="6" t="str">
        <f aca="false">IFERROR(INDEX('7. Chica Glade'!$B:$F,MATCH($A1944,'7. Chica Glade'!$B:$B,0),2),"")</f>
        <v/>
      </c>
      <c r="K1944" s="6" t="str">
        <f aca="false">IFERROR(INDEX('8. Veterinaria'!$A:$B,MATCH($A1944,'8. Veterinaria'!$A:$A,0),2),"")</f>
        <v/>
      </c>
      <c r="L1944" s="6" t="str">
        <f aca="false">IFERROR(INDEX('9. Hipocampus'!$A:$B,MATCH($A1944,'9. Hipocampus'!$A:$A,0),2),"")</f>
        <v/>
      </c>
      <c r="M1944" s="6" t="str">
        <f aca="false">IFERROR(INDEX('11. Mundo Mascotas'!$B:$D,MATCH($A1944,'11. Mundo Mascotas'!$B:$B,0),2),"")</f>
        <v/>
      </c>
      <c r="N1944" s="6" t="str">
        <f aca="false">IFERROR(INDEX('12. Yaguar'!$B:$E,MATCH($A1944,'12. Yaguar'!$B:$B,0),2),"")</f>
        <v/>
      </c>
      <c r="O1944" s="6" t="str">
        <f aca="false">IFERROR(INDEX('13. King Clor'!$A:$B,MATCH($A1944,'13. King Clor'!$A:$A,0),2),"")</f>
        <v/>
      </c>
      <c r="P1944" s="6" t="str">
        <f aca="false">IFERROR(INDEX('14. Diserquim'!$A:$B,MATCH($A1944,'14. Diserquim'!$A:$A,0),2),"")</f>
        <v/>
      </c>
      <c r="Q1944" s="6" t="str">
        <f aca="false">IFERROR(INDEX('15. Moreno'!$A:$B,MATCH($A1944,'15. Moreno'!$A:$A,0),2),"")</f>
        <v/>
      </c>
      <c r="R1944" s="6" t="str">
        <f aca="false">IFERROR(INDEX('10. Collares'!$J:$K,MATCH($A1944,'10. Collares'!$J:$J,0),2),"")</f>
        <v/>
      </c>
      <c r="S1944" s="6" t="str">
        <f aca="false">IFERROR(INDEX('13. King Clor'!$G:$H,MATCH($A1944,'13. King Clor'!$G:$G,0),2),"")</f>
        <v/>
      </c>
      <c r="T1944" s="6" t="str">
        <f aca="false">IFERROR(INDEX('10. Collares'!$A:$B,MATCH($A1944,'10. Collares'!$A:$A,0),2),"")</f>
        <v/>
      </c>
      <c r="U1944" s="6" t="str">
        <f aca="false">IFERROR(INDEX('16. Mis nietos'!$B:$C,MATCH($A1944,'16. Mis nietos'!$B:$B,0),2),"")</f>
        <v/>
      </c>
      <c r="V1944" s="6" t="str">
        <f aca="false">IFERROR(INDEX('17. Profesional Vet'!$A:$B,MATCH($A1944,'17. Profesional Vet'!$A:$A,0),2),"")</f>
        <v/>
      </c>
      <c r="W1944" s="6" t="str">
        <f aca="false">IFERROR(INDEX('18. Premier'!$A:$B,MATCH($A1944,'18. Premier'!$A:$A,0),2),"")</f>
        <v/>
      </c>
      <c r="X1944" s="6" t="str">
        <f aca="false">IFERROR(INDEX('19. Dacam'!$A:$B,MATCH($A1944,'19. Dacam'!$A:$A,0),2),"")</f>
        <v/>
      </c>
      <c r="Y1944" s="6" t="n">
        <f aca="false">IFERROR(INDEX('20. Proveedor'!$A:$B,MATCH($A1944,'20. Proveedor'!$A:$A,0),2),"")</f>
        <v>18950</v>
      </c>
      <c r="Z1944" s="6" t="str">
        <f aca="false">IFERROR(INDEX('21. Saphirus'!$A:$B,MATCH($A1944,'21. Saphirus'!$A:$A,0),2),"")</f>
        <v/>
      </c>
      <c r="XFC1944" s="7"/>
      <c r="XFD1944" s="7"/>
    </row>
    <row r="1945" customFormat="false" ht="13.8" hidden="false" customHeight="false" outlineLevel="0" collapsed="false">
      <c r="A1945" s="5" t="s">
        <v>1982</v>
      </c>
      <c r="B1945" s="5" t="n">
        <v>1905050</v>
      </c>
      <c r="C1945" s="5" t="s">
        <v>33</v>
      </c>
      <c r="D1945" s="6" t="str">
        <f aca="false">IFERROR(INDEX('1. Benavídez'!$A:$B,MATCH($A1945,'1. Benavídez'!$A:$A,0),2),"")</f>
        <v/>
      </c>
      <c r="E1945" s="6" t="str">
        <f aca="false">IFERROR(INDEX('2. Gallo'!$B:$D,MATCH($A1945,'2. Gallo'!$B:$B,0),3),"")</f>
        <v/>
      </c>
      <c r="F1945" s="6" t="str">
        <f aca="false">IFERROR(INDEX('3. Anea'!$B:$D,MATCH($A1945,'3. Anea'!$B:$B,0),2),"")</f>
        <v/>
      </c>
      <c r="G1945" s="6" t="str">
        <f aca="false">IFERROR(INDEX('4. Pilar'!$A:$C,MATCH($A1945,'4. Pilar'!$A:$A,0),2),"")</f>
        <v/>
      </c>
      <c r="H1945" s="6" t="str">
        <f aca="false">IFERROR(INDEX('5. Tortuguitas'!$B:$D,MATCH($A1945,'5. Tortuguitas'!$B:$B,0),2),"")</f>
        <v/>
      </c>
      <c r="I1945" s="6" t="str">
        <f aca="false">IFERROR(INDEX('6. Del Viso'!$A:$B,MATCH($A1945,'6. Del Viso'!$A:$A,0),3),"")</f>
        <v/>
      </c>
      <c r="J1945" s="6" t="str">
        <f aca="false">IFERROR(INDEX('7. Chica Glade'!$B:$F,MATCH($A1945,'7. Chica Glade'!$B:$B,0),2),"")</f>
        <v/>
      </c>
      <c r="K1945" s="6" t="str">
        <f aca="false">IFERROR(INDEX('8. Veterinaria'!$A:$B,MATCH($A1945,'8. Veterinaria'!$A:$A,0),2),"")</f>
        <v/>
      </c>
      <c r="L1945" s="6" t="str">
        <f aca="false">IFERROR(INDEX('9. Hipocampus'!$A:$B,MATCH($A1945,'9. Hipocampus'!$A:$A,0),2),"")</f>
        <v/>
      </c>
      <c r="M1945" s="6" t="str">
        <f aca="false">IFERROR(INDEX('11. Mundo Mascotas'!$B:$D,MATCH($A1945,'11. Mundo Mascotas'!$B:$B,0),2),"")</f>
        <v/>
      </c>
      <c r="N1945" s="6" t="str">
        <f aca="false">IFERROR(INDEX('12. Yaguar'!$B:$E,MATCH($A1945,'12. Yaguar'!$B:$B,0),2),"")</f>
        <v/>
      </c>
      <c r="O1945" s="6" t="str">
        <f aca="false">IFERROR(INDEX('13. King Clor'!$A:$B,MATCH($A1945,'13. King Clor'!$A:$A,0),2),"")</f>
        <v/>
      </c>
      <c r="P1945" s="6" t="str">
        <f aca="false">IFERROR(INDEX('14. Diserquim'!$A:$B,MATCH($A1945,'14. Diserquim'!$A:$A,0),2),"")</f>
        <v/>
      </c>
      <c r="Q1945" s="6" t="str">
        <f aca="false">IFERROR(INDEX('15. Moreno'!$A:$B,MATCH($A1945,'15. Moreno'!$A:$A,0),2),"")</f>
        <v/>
      </c>
      <c r="R1945" s="6" t="str">
        <f aca="false">IFERROR(INDEX('10. Collares'!$J:$K,MATCH($A1945,'10. Collares'!$J:$J,0),2),"")</f>
        <v/>
      </c>
      <c r="S1945" s="6" t="str">
        <f aca="false">IFERROR(INDEX('13. King Clor'!$G:$H,MATCH($A1945,'13. King Clor'!$G:$G,0),2),"")</f>
        <v/>
      </c>
      <c r="T1945" s="6" t="str">
        <f aca="false">IFERROR(INDEX('10. Collares'!$A:$B,MATCH($A1945,'10. Collares'!$A:$A,0),2),"")</f>
        <v/>
      </c>
      <c r="U1945" s="6" t="str">
        <f aca="false">IFERROR(INDEX('16. Mis nietos'!$B:$C,MATCH($A1945,'16. Mis nietos'!$B:$B,0),2),"")</f>
        <v/>
      </c>
      <c r="V1945" s="6" t="str">
        <f aca="false">IFERROR(INDEX('17. Profesional Vet'!$A:$B,MATCH($A1945,'17. Profesional Vet'!$A:$A,0),2),"")</f>
        <v/>
      </c>
      <c r="W1945" s="6" t="str">
        <f aca="false">IFERROR(INDEX('18. Premier'!$A:$B,MATCH($A1945,'18. Premier'!$A:$A,0),2),"")</f>
        <v/>
      </c>
      <c r="X1945" s="6" t="str">
        <f aca="false">IFERROR(INDEX('19. Dacam'!$A:$B,MATCH($A1945,'19. Dacam'!$A:$A,0),2),"")</f>
        <v/>
      </c>
      <c r="Y1945" s="6" t="str">
        <f aca="false">IFERROR(INDEX('20. Proveedor'!$A:$B,MATCH($A1945,'20. Proveedor'!$A:$A,0),2),"")</f>
        <v/>
      </c>
      <c r="Z1945" s="6" t="str">
        <f aca="false">IFERROR(INDEX('21. Saphirus'!$A:$B,MATCH($A1945,'21. Saphirus'!$A:$A,0),2),"")</f>
        <v/>
      </c>
      <c r="XFC1945" s="7"/>
      <c r="XFD1945" s="7"/>
    </row>
    <row r="1946" customFormat="false" ht="13.8" hidden="false" customHeight="false" outlineLevel="0" collapsed="false">
      <c r="A1946" s="5" t="s">
        <v>1983</v>
      </c>
      <c r="B1946" s="5" t="n">
        <v>1905049</v>
      </c>
      <c r="C1946" s="5" t="s">
        <v>33</v>
      </c>
      <c r="D1946" s="6" t="str">
        <f aca="false">IFERROR(INDEX('1. Benavídez'!$A:$B,MATCH($A1946,'1. Benavídez'!$A:$A,0),2),"")</f>
        <v/>
      </c>
      <c r="E1946" s="6" t="str">
        <f aca="false">IFERROR(INDEX('2. Gallo'!$B:$D,MATCH($A1946,'2. Gallo'!$B:$B,0),3),"")</f>
        <v/>
      </c>
      <c r="F1946" s="6" t="str">
        <f aca="false">IFERROR(INDEX('3. Anea'!$B:$D,MATCH($A1946,'3. Anea'!$B:$B,0),2),"")</f>
        <v/>
      </c>
      <c r="G1946" s="6" t="str">
        <f aca="false">IFERROR(INDEX('4. Pilar'!$A:$C,MATCH($A1946,'4. Pilar'!$A:$A,0),2),"")</f>
        <v/>
      </c>
      <c r="H1946" s="6" t="str">
        <f aca="false">IFERROR(INDEX('5. Tortuguitas'!$B:$D,MATCH($A1946,'5. Tortuguitas'!$B:$B,0),2),"")</f>
        <v/>
      </c>
      <c r="I1946" s="6" t="str">
        <f aca="false">IFERROR(INDEX('6. Del Viso'!$A:$B,MATCH($A1946,'6. Del Viso'!$A:$A,0),3),"")</f>
        <v/>
      </c>
      <c r="J1946" s="6" t="str">
        <f aca="false">IFERROR(INDEX('7. Chica Glade'!$B:$F,MATCH($A1946,'7. Chica Glade'!$B:$B,0),2),"")</f>
        <v/>
      </c>
      <c r="K1946" s="6" t="str">
        <f aca="false">IFERROR(INDEX('8. Veterinaria'!$A:$B,MATCH($A1946,'8. Veterinaria'!$A:$A,0),2),"")</f>
        <v/>
      </c>
      <c r="L1946" s="6" t="str">
        <f aca="false">IFERROR(INDEX('9. Hipocampus'!$A:$B,MATCH($A1946,'9. Hipocampus'!$A:$A,0),2),"")</f>
        <v/>
      </c>
      <c r="M1946" s="6" t="str">
        <f aca="false">IFERROR(INDEX('11. Mundo Mascotas'!$B:$D,MATCH($A1946,'11. Mundo Mascotas'!$B:$B,0),2),"")</f>
        <v/>
      </c>
      <c r="N1946" s="6" t="str">
        <f aca="false">IFERROR(INDEX('12. Yaguar'!$B:$E,MATCH($A1946,'12. Yaguar'!$B:$B,0),2),"")</f>
        <v/>
      </c>
      <c r="O1946" s="6" t="str">
        <f aca="false">IFERROR(INDEX('13. King Clor'!$A:$B,MATCH($A1946,'13. King Clor'!$A:$A,0),2),"")</f>
        <v/>
      </c>
      <c r="P1946" s="6" t="str">
        <f aca="false">IFERROR(INDEX('14. Diserquim'!$A:$B,MATCH($A1946,'14. Diserquim'!$A:$A,0),2),"")</f>
        <v/>
      </c>
      <c r="Q1946" s="6" t="str">
        <f aca="false">IFERROR(INDEX('15. Moreno'!$A:$B,MATCH($A1946,'15. Moreno'!$A:$A,0),2),"")</f>
        <v/>
      </c>
      <c r="R1946" s="6" t="str">
        <f aca="false">IFERROR(INDEX('10. Collares'!$J:$K,MATCH($A1946,'10. Collares'!$J:$J,0),2),"")</f>
        <v/>
      </c>
      <c r="S1946" s="6" t="str">
        <f aca="false">IFERROR(INDEX('13. King Clor'!$G:$H,MATCH($A1946,'13. King Clor'!$G:$G,0),2),"")</f>
        <v/>
      </c>
      <c r="T1946" s="6" t="str">
        <f aca="false">IFERROR(INDEX('10. Collares'!$A:$B,MATCH($A1946,'10. Collares'!$A:$A,0),2),"")</f>
        <v/>
      </c>
      <c r="U1946" s="6" t="str">
        <f aca="false">IFERROR(INDEX('16. Mis nietos'!$B:$C,MATCH($A1946,'16. Mis nietos'!$B:$B,0),2),"")</f>
        <v/>
      </c>
      <c r="V1946" s="6" t="str">
        <f aca="false">IFERROR(INDEX('17. Profesional Vet'!$A:$B,MATCH($A1946,'17. Profesional Vet'!$A:$A,0),2),"")</f>
        <v/>
      </c>
      <c r="W1946" s="6" t="str">
        <f aca="false">IFERROR(INDEX('18. Premier'!$A:$B,MATCH($A1946,'18. Premier'!$A:$A,0),2),"")</f>
        <v/>
      </c>
      <c r="X1946" s="6" t="str">
        <f aca="false">IFERROR(INDEX('19. Dacam'!$A:$B,MATCH($A1946,'19. Dacam'!$A:$A,0),2),"")</f>
        <v/>
      </c>
      <c r="Y1946" s="6" t="str">
        <f aca="false">IFERROR(INDEX('20. Proveedor'!$A:$B,MATCH($A1946,'20. Proveedor'!$A:$A,0),2),"")</f>
        <v/>
      </c>
      <c r="Z1946" s="6" t="str">
        <f aca="false">IFERROR(INDEX('21. Saphirus'!$A:$B,MATCH($A1946,'21. Saphirus'!$A:$A,0),2),"")</f>
        <v/>
      </c>
      <c r="XFC1946" s="7"/>
      <c r="XFD1946" s="7"/>
    </row>
    <row r="1947" customFormat="false" ht="13.8" hidden="false" customHeight="false" outlineLevel="0" collapsed="false">
      <c r="A1947" s="5" t="s">
        <v>1984</v>
      </c>
      <c r="B1947" s="5" t="n">
        <v>1905053</v>
      </c>
      <c r="C1947" s="5" t="s">
        <v>33</v>
      </c>
      <c r="D1947" s="6" t="str">
        <f aca="false">IFERROR(INDEX('1. Benavídez'!$A:$B,MATCH($A1947,'1. Benavídez'!$A:$A,0),2),"")</f>
        <v/>
      </c>
      <c r="E1947" s="6" t="str">
        <f aca="false">IFERROR(INDEX('2. Gallo'!$B:$D,MATCH($A1947,'2. Gallo'!$B:$B,0),3),"")</f>
        <v/>
      </c>
      <c r="F1947" s="6" t="str">
        <f aca="false">IFERROR(INDEX('3. Anea'!$B:$D,MATCH($A1947,'3. Anea'!$B:$B,0),2),"")</f>
        <v/>
      </c>
      <c r="G1947" s="6" t="str">
        <f aca="false">IFERROR(INDEX('4. Pilar'!$A:$C,MATCH($A1947,'4. Pilar'!$A:$A,0),2),"")</f>
        <v/>
      </c>
      <c r="H1947" s="6" t="str">
        <f aca="false">IFERROR(INDEX('5. Tortuguitas'!$B:$D,MATCH($A1947,'5. Tortuguitas'!$B:$B,0),2),"")</f>
        <v/>
      </c>
      <c r="I1947" s="6" t="str">
        <f aca="false">IFERROR(INDEX('6. Del Viso'!$A:$B,MATCH($A1947,'6. Del Viso'!$A:$A,0),3),"")</f>
        <v/>
      </c>
      <c r="J1947" s="6" t="str">
        <f aca="false">IFERROR(INDEX('7. Chica Glade'!$B:$F,MATCH($A1947,'7. Chica Glade'!$B:$B,0),2),"")</f>
        <v/>
      </c>
      <c r="K1947" s="6" t="str">
        <f aca="false">IFERROR(INDEX('8. Veterinaria'!$A:$B,MATCH($A1947,'8. Veterinaria'!$A:$A,0),2),"")</f>
        <v/>
      </c>
      <c r="L1947" s="6" t="str">
        <f aca="false">IFERROR(INDEX('9. Hipocampus'!$A:$B,MATCH($A1947,'9. Hipocampus'!$A:$A,0),2),"")</f>
        <v/>
      </c>
      <c r="M1947" s="6" t="str">
        <f aca="false">IFERROR(INDEX('11. Mundo Mascotas'!$B:$D,MATCH($A1947,'11. Mundo Mascotas'!$B:$B,0),2),"")</f>
        <v/>
      </c>
      <c r="N1947" s="6" t="str">
        <f aca="false">IFERROR(INDEX('12. Yaguar'!$B:$E,MATCH($A1947,'12. Yaguar'!$B:$B,0),2),"")</f>
        <v/>
      </c>
      <c r="O1947" s="6" t="str">
        <f aca="false">IFERROR(INDEX('13. King Clor'!$A:$B,MATCH($A1947,'13. King Clor'!$A:$A,0),2),"")</f>
        <v/>
      </c>
      <c r="P1947" s="6" t="str">
        <f aca="false">IFERROR(INDEX('14. Diserquim'!$A:$B,MATCH($A1947,'14. Diserquim'!$A:$A,0),2),"")</f>
        <v/>
      </c>
      <c r="Q1947" s="6" t="str">
        <f aca="false">IFERROR(INDEX('15. Moreno'!$A:$B,MATCH($A1947,'15. Moreno'!$A:$A,0),2),"")</f>
        <v/>
      </c>
      <c r="R1947" s="6" t="str">
        <f aca="false">IFERROR(INDEX('10. Collares'!$J:$K,MATCH($A1947,'10. Collares'!$J:$J,0),2),"")</f>
        <v/>
      </c>
      <c r="S1947" s="6" t="str">
        <f aca="false">IFERROR(INDEX('13. King Clor'!$G:$H,MATCH($A1947,'13. King Clor'!$G:$G,0),2),"")</f>
        <v/>
      </c>
      <c r="T1947" s="6" t="str">
        <f aca="false">IFERROR(INDEX('10. Collares'!$A:$B,MATCH($A1947,'10. Collares'!$A:$A,0),2),"")</f>
        <v/>
      </c>
      <c r="U1947" s="6" t="str">
        <f aca="false">IFERROR(INDEX('16. Mis nietos'!$B:$C,MATCH($A1947,'16. Mis nietos'!$B:$B,0),2),"")</f>
        <v/>
      </c>
      <c r="V1947" s="6" t="str">
        <f aca="false">IFERROR(INDEX('17. Profesional Vet'!$A:$B,MATCH($A1947,'17. Profesional Vet'!$A:$A,0),2),"")</f>
        <v/>
      </c>
      <c r="W1947" s="6" t="str">
        <f aca="false">IFERROR(INDEX('18. Premier'!$A:$B,MATCH($A1947,'18. Premier'!$A:$A,0),2),"")</f>
        <v/>
      </c>
      <c r="X1947" s="6" t="str">
        <f aca="false">IFERROR(INDEX('19. Dacam'!$A:$B,MATCH($A1947,'19. Dacam'!$A:$A,0),2),"")</f>
        <v/>
      </c>
      <c r="Y1947" s="6" t="str">
        <f aca="false">IFERROR(INDEX('20. Proveedor'!$A:$B,MATCH($A1947,'20. Proveedor'!$A:$A,0),2),"")</f>
        <v/>
      </c>
      <c r="Z1947" s="6" t="str">
        <f aca="false">IFERROR(INDEX('21. Saphirus'!$A:$B,MATCH($A1947,'21. Saphirus'!$A:$A,0),2),"")</f>
        <v/>
      </c>
      <c r="XFC1947" s="7"/>
      <c r="XFD1947" s="7"/>
    </row>
    <row r="1948" customFormat="false" ht="13.8" hidden="false" customHeight="false" outlineLevel="0" collapsed="false">
      <c r="A1948" s="5" t="s">
        <v>1985</v>
      </c>
      <c r="B1948" s="5" t="n">
        <v>1905258</v>
      </c>
      <c r="C1948" s="5" t="s">
        <v>33</v>
      </c>
      <c r="D1948" s="6" t="str">
        <f aca="false">IFERROR(INDEX('1. Benavídez'!$A:$B,MATCH($A1948,'1. Benavídez'!$A:$A,0),2),"")</f>
        <v/>
      </c>
      <c r="E1948" s="6" t="str">
        <f aca="false">IFERROR(INDEX('2. Gallo'!$B:$D,MATCH($A1948,'2. Gallo'!$B:$B,0),3),"")</f>
        <v/>
      </c>
      <c r="F1948" s="6" t="str">
        <f aca="false">IFERROR(INDEX('3. Anea'!$B:$D,MATCH($A1948,'3. Anea'!$B:$B,0),2),"")</f>
        <v/>
      </c>
      <c r="G1948" s="6" t="str">
        <f aca="false">IFERROR(INDEX('4. Pilar'!$A:$C,MATCH($A1948,'4. Pilar'!$A:$A,0),2),"")</f>
        <v/>
      </c>
      <c r="H1948" s="6" t="str">
        <f aca="false">IFERROR(INDEX('5. Tortuguitas'!$B:$D,MATCH($A1948,'5. Tortuguitas'!$B:$B,0),2),"")</f>
        <v/>
      </c>
      <c r="I1948" s="6" t="str">
        <f aca="false">IFERROR(INDEX('6. Del Viso'!$A:$B,MATCH($A1948,'6. Del Viso'!$A:$A,0),3),"")</f>
        <v/>
      </c>
      <c r="J1948" s="6" t="str">
        <f aca="false">IFERROR(INDEX('7. Chica Glade'!$B:$F,MATCH($A1948,'7. Chica Glade'!$B:$B,0),2),"")</f>
        <v/>
      </c>
      <c r="K1948" s="6" t="str">
        <f aca="false">IFERROR(INDEX('8. Veterinaria'!$A:$B,MATCH($A1948,'8. Veterinaria'!$A:$A,0),2),"")</f>
        <v/>
      </c>
      <c r="L1948" s="6" t="str">
        <f aca="false">IFERROR(INDEX('9. Hipocampus'!$A:$B,MATCH($A1948,'9. Hipocampus'!$A:$A,0),2),"")</f>
        <v/>
      </c>
      <c r="M1948" s="6" t="str">
        <f aca="false">IFERROR(INDEX('11. Mundo Mascotas'!$B:$D,MATCH($A1948,'11. Mundo Mascotas'!$B:$B,0),2),"")</f>
        <v/>
      </c>
      <c r="N1948" s="6" t="str">
        <f aca="false">IFERROR(INDEX('12. Yaguar'!$B:$E,MATCH($A1948,'12. Yaguar'!$B:$B,0),2),"")</f>
        <v/>
      </c>
      <c r="O1948" s="6" t="str">
        <f aca="false">IFERROR(INDEX('13. King Clor'!$A:$B,MATCH($A1948,'13. King Clor'!$A:$A,0),2),"")</f>
        <v/>
      </c>
      <c r="P1948" s="6" t="str">
        <f aca="false">IFERROR(INDEX('14. Diserquim'!$A:$B,MATCH($A1948,'14. Diserquim'!$A:$A,0),2),"")</f>
        <v/>
      </c>
      <c r="Q1948" s="6" t="str">
        <f aca="false">IFERROR(INDEX('15. Moreno'!$A:$B,MATCH($A1948,'15. Moreno'!$A:$A,0),2),"")</f>
        <v/>
      </c>
      <c r="R1948" s="6" t="str">
        <f aca="false">IFERROR(INDEX('10. Collares'!$J:$K,MATCH($A1948,'10. Collares'!$J:$J,0),2),"")</f>
        <v/>
      </c>
      <c r="S1948" s="6" t="str">
        <f aca="false">IFERROR(INDEX('13. King Clor'!$G:$H,MATCH($A1948,'13. King Clor'!$G:$G,0),2),"")</f>
        <v/>
      </c>
      <c r="T1948" s="6" t="str">
        <f aca="false">IFERROR(INDEX('10. Collares'!$A:$B,MATCH($A1948,'10. Collares'!$A:$A,0),2),"")</f>
        <v/>
      </c>
      <c r="U1948" s="6" t="str">
        <f aca="false">IFERROR(INDEX('16. Mis nietos'!$B:$C,MATCH($A1948,'16. Mis nietos'!$B:$B,0),2),"")</f>
        <v/>
      </c>
      <c r="V1948" s="6" t="str">
        <f aca="false">IFERROR(INDEX('17. Profesional Vet'!$A:$B,MATCH($A1948,'17. Profesional Vet'!$A:$A,0),2),"")</f>
        <v/>
      </c>
      <c r="W1948" s="6" t="str">
        <f aca="false">IFERROR(INDEX('18. Premier'!$A:$B,MATCH($A1948,'18. Premier'!$A:$A,0),2),"")</f>
        <v/>
      </c>
      <c r="X1948" s="6" t="str">
        <f aca="false">IFERROR(INDEX('19. Dacam'!$A:$B,MATCH($A1948,'19. Dacam'!$A:$A,0),2),"")</f>
        <v/>
      </c>
      <c r="Y1948" s="6" t="str">
        <f aca="false">IFERROR(INDEX('20. Proveedor'!$A:$B,MATCH($A1948,'20. Proveedor'!$A:$A,0),2),"")</f>
        <v/>
      </c>
      <c r="Z1948" s="6" t="str">
        <f aca="false">IFERROR(INDEX('21. Saphirus'!$A:$B,MATCH($A1948,'21. Saphirus'!$A:$A,0),2),"")</f>
        <v/>
      </c>
      <c r="XFC1948" s="7"/>
      <c r="XFD1948" s="7"/>
    </row>
    <row r="1949" customFormat="false" ht="13.8" hidden="false" customHeight="false" outlineLevel="0" collapsed="false">
      <c r="A1949" s="5" t="s">
        <v>1986</v>
      </c>
      <c r="B1949" s="5" t="n">
        <v>1905230</v>
      </c>
      <c r="C1949" s="5" t="s">
        <v>33</v>
      </c>
      <c r="D1949" s="6" t="str">
        <f aca="false">IFERROR(INDEX('1. Benavídez'!$A:$B,MATCH($A1949,'1. Benavídez'!$A:$A,0),2),"")</f>
        <v/>
      </c>
      <c r="E1949" s="6" t="str">
        <f aca="false">IFERROR(INDEX('2. Gallo'!$B:$D,MATCH($A1949,'2. Gallo'!$B:$B,0),3),"")</f>
        <v/>
      </c>
      <c r="F1949" s="6" t="str">
        <f aca="false">IFERROR(INDEX('3. Anea'!$B:$D,MATCH($A1949,'3. Anea'!$B:$B,0),2),"")</f>
        <v/>
      </c>
      <c r="G1949" s="6" t="str">
        <f aca="false">IFERROR(INDEX('4. Pilar'!$A:$C,MATCH($A1949,'4. Pilar'!$A:$A,0),2),"")</f>
        <v/>
      </c>
      <c r="H1949" s="6" t="str">
        <f aca="false">IFERROR(INDEX('5. Tortuguitas'!$B:$D,MATCH($A1949,'5. Tortuguitas'!$B:$B,0),2),"")</f>
        <v/>
      </c>
      <c r="I1949" s="6" t="str">
        <f aca="false">IFERROR(INDEX('6. Del Viso'!$A:$B,MATCH($A1949,'6. Del Viso'!$A:$A,0),3),"")</f>
        <v/>
      </c>
      <c r="J1949" s="6" t="str">
        <f aca="false">IFERROR(INDEX('7. Chica Glade'!$B:$F,MATCH($A1949,'7. Chica Glade'!$B:$B,0),2),"")</f>
        <v/>
      </c>
      <c r="K1949" s="6" t="str">
        <f aca="false">IFERROR(INDEX('8. Veterinaria'!$A:$B,MATCH($A1949,'8. Veterinaria'!$A:$A,0),2),"")</f>
        <v/>
      </c>
      <c r="L1949" s="6" t="str">
        <f aca="false">IFERROR(INDEX('9. Hipocampus'!$A:$B,MATCH($A1949,'9. Hipocampus'!$A:$A,0),2),"")</f>
        <v/>
      </c>
      <c r="M1949" s="6" t="str">
        <f aca="false">IFERROR(INDEX('11. Mundo Mascotas'!$B:$D,MATCH($A1949,'11. Mundo Mascotas'!$B:$B,0),2),"")</f>
        <v/>
      </c>
      <c r="N1949" s="6" t="str">
        <f aca="false">IFERROR(INDEX('12. Yaguar'!$B:$E,MATCH($A1949,'12. Yaguar'!$B:$B,0),2),"")</f>
        <v/>
      </c>
      <c r="O1949" s="6" t="str">
        <f aca="false">IFERROR(INDEX('13. King Clor'!$A:$B,MATCH($A1949,'13. King Clor'!$A:$A,0),2),"")</f>
        <v/>
      </c>
      <c r="P1949" s="6" t="str">
        <f aca="false">IFERROR(INDEX('14. Diserquim'!$A:$B,MATCH($A1949,'14. Diserquim'!$A:$A,0),2),"")</f>
        <v/>
      </c>
      <c r="Q1949" s="6" t="str">
        <f aca="false">IFERROR(INDEX('15. Moreno'!$A:$B,MATCH($A1949,'15. Moreno'!$A:$A,0),2),"")</f>
        <v/>
      </c>
      <c r="R1949" s="6" t="str">
        <f aca="false">IFERROR(INDEX('10. Collares'!$J:$K,MATCH($A1949,'10. Collares'!$J:$J,0),2),"")</f>
        <v/>
      </c>
      <c r="S1949" s="6" t="str">
        <f aca="false">IFERROR(INDEX('13. King Clor'!$G:$H,MATCH($A1949,'13. King Clor'!$G:$G,0),2),"")</f>
        <v/>
      </c>
      <c r="T1949" s="6" t="str">
        <f aca="false">IFERROR(INDEX('10. Collares'!$A:$B,MATCH($A1949,'10. Collares'!$A:$A,0),2),"")</f>
        <v/>
      </c>
      <c r="U1949" s="6" t="str">
        <f aca="false">IFERROR(INDEX('16. Mis nietos'!$B:$C,MATCH($A1949,'16. Mis nietos'!$B:$B,0),2),"")</f>
        <v/>
      </c>
      <c r="V1949" s="6" t="str">
        <f aca="false">IFERROR(INDEX('17. Profesional Vet'!$A:$B,MATCH($A1949,'17. Profesional Vet'!$A:$A,0),2),"")</f>
        <v/>
      </c>
      <c r="W1949" s="6" t="str">
        <f aca="false">IFERROR(INDEX('18. Premier'!$A:$B,MATCH($A1949,'18. Premier'!$A:$A,0),2),"")</f>
        <v/>
      </c>
      <c r="X1949" s="6" t="str">
        <f aca="false">IFERROR(INDEX('19. Dacam'!$A:$B,MATCH($A1949,'19. Dacam'!$A:$A,0),2),"")</f>
        <v/>
      </c>
      <c r="Y1949" s="6" t="str">
        <f aca="false">IFERROR(INDEX('20. Proveedor'!$A:$B,MATCH($A1949,'20. Proveedor'!$A:$A,0),2),"")</f>
        <v/>
      </c>
      <c r="Z1949" s="6" t="str">
        <f aca="false">IFERROR(INDEX('21. Saphirus'!$A:$B,MATCH($A1949,'21. Saphirus'!$A:$A,0),2),"")</f>
        <v/>
      </c>
      <c r="XFC1949" s="7"/>
      <c r="XFD1949" s="7"/>
    </row>
    <row r="1950" customFormat="false" ht="13.8" hidden="false" customHeight="false" outlineLevel="0" collapsed="false">
      <c r="A1950" s="5" t="s">
        <v>1987</v>
      </c>
      <c r="B1950" s="5" t="n">
        <v>1905229</v>
      </c>
      <c r="C1950" s="5" t="s">
        <v>33</v>
      </c>
      <c r="D1950" s="6" t="str">
        <f aca="false">IFERROR(INDEX('1. Benavídez'!$A:$B,MATCH($A1950,'1. Benavídez'!$A:$A,0),2),"")</f>
        <v/>
      </c>
      <c r="E1950" s="6" t="str">
        <f aca="false">IFERROR(INDEX('2. Gallo'!$B:$D,MATCH($A1950,'2. Gallo'!$B:$B,0),3),"")</f>
        <v/>
      </c>
      <c r="F1950" s="6" t="str">
        <f aca="false">IFERROR(INDEX('3. Anea'!$B:$D,MATCH($A1950,'3. Anea'!$B:$B,0),2),"")</f>
        <v/>
      </c>
      <c r="G1950" s="6" t="str">
        <f aca="false">IFERROR(INDEX('4. Pilar'!$A:$C,MATCH($A1950,'4. Pilar'!$A:$A,0),2),"")</f>
        <v/>
      </c>
      <c r="H1950" s="6" t="str">
        <f aca="false">IFERROR(INDEX('5. Tortuguitas'!$B:$D,MATCH($A1950,'5. Tortuguitas'!$B:$B,0),2),"")</f>
        <v/>
      </c>
      <c r="I1950" s="6" t="str">
        <f aca="false">IFERROR(INDEX('6. Del Viso'!$A:$B,MATCH($A1950,'6. Del Viso'!$A:$A,0),3),"")</f>
        <v/>
      </c>
      <c r="J1950" s="6" t="str">
        <f aca="false">IFERROR(INDEX('7. Chica Glade'!$B:$F,MATCH($A1950,'7. Chica Glade'!$B:$B,0),2),"")</f>
        <v/>
      </c>
      <c r="K1950" s="6" t="str">
        <f aca="false">IFERROR(INDEX('8. Veterinaria'!$A:$B,MATCH($A1950,'8. Veterinaria'!$A:$A,0),2),"")</f>
        <v/>
      </c>
      <c r="L1950" s="6" t="str">
        <f aca="false">IFERROR(INDEX('9. Hipocampus'!$A:$B,MATCH($A1950,'9. Hipocampus'!$A:$A,0),2),"")</f>
        <v/>
      </c>
      <c r="M1950" s="6" t="str">
        <f aca="false">IFERROR(INDEX('11. Mundo Mascotas'!$B:$D,MATCH($A1950,'11. Mundo Mascotas'!$B:$B,0),2),"")</f>
        <v/>
      </c>
      <c r="N1950" s="6" t="str">
        <f aca="false">IFERROR(INDEX('12. Yaguar'!$B:$E,MATCH($A1950,'12. Yaguar'!$B:$B,0),2),"")</f>
        <v/>
      </c>
      <c r="O1950" s="6" t="str">
        <f aca="false">IFERROR(INDEX('13. King Clor'!$A:$B,MATCH($A1950,'13. King Clor'!$A:$A,0),2),"")</f>
        <v/>
      </c>
      <c r="P1950" s="6" t="str">
        <f aca="false">IFERROR(INDEX('14. Diserquim'!$A:$B,MATCH($A1950,'14. Diserquim'!$A:$A,0),2),"")</f>
        <v/>
      </c>
      <c r="Q1950" s="6" t="str">
        <f aca="false">IFERROR(INDEX('15. Moreno'!$A:$B,MATCH($A1950,'15. Moreno'!$A:$A,0),2),"")</f>
        <v/>
      </c>
      <c r="R1950" s="6" t="str">
        <f aca="false">IFERROR(INDEX('10. Collares'!$J:$K,MATCH($A1950,'10. Collares'!$J:$J,0),2),"")</f>
        <v/>
      </c>
      <c r="S1950" s="6" t="str">
        <f aca="false">IFERROR(INDEX('13. King Clor'!$G:$H,MATCH($A1950,'13. King Clor'!$G:$G,0),2),"")</f>
        <v/>
      </c>
      <c r="T1950" s="6" t="str">
        <f aca="false">IFERROR(INDEX('10. Collares'!$A:$B,MATCH($A1950,'10. Collares'!$A:$A,0),2),"")</f>
        <v/>
      </c>
      <c r="U1950" s="6" t="str">
        <f aca="false">IFERROR(INDEX('16. Mis nietos'!$B:$C,MATCH($A1950,'16. Mis nietos'!$B:$B,0),2),"")</f>
        <v/>
      </c>
      <c r="V1950" s="6" t="str">
        <f aca="false">IFERROR(INDEX('17. Profesional Vet'!$A:$B,MATCH($A1950,'17. Profesional Vet'!$A:$A,0),2),"")</f>
        <v/>
      </c>
      <c r="W1950" s="6" t="str">
        <f aca="false">IFERROR(INDEX('18. Premier'!$A:$B,MATCH($A1950,'18. Premier'!$A:$A,0),2),"")</f>
        <v/>
      </c>
      <c r="X1950" s="6" t="str">
        <f aca="false">IFERROR(INDEX('19. Dacam'!$A:$B,MATCH($A1950,'19. Dacam'!$A:$A,0),2),"")</f>
        <v/>
      </c>
      <c r="Y1950" s="6" t="str">
        <f aca="false">IFERROR(INDEX('20. Proveedor'!$A:$B,MATCH($A1950,'20. Proveedor'!$A:$A,0),2),"")</f>
        <v/>
      </c>
      <c r="Z1950" s="6" t="str">
        <f aca="false">IFERROR(INDEX('21. Saphirus'!$A:$B,MATCH($A1950,'21. Saphirus'!$A:$A,0),2),"")</f>
        <v/>
      </c>
      <c r="XFC1950" s="7"/>
      <c r="XFD1950" s="7"/>
    </row>
    <row r="1951" customFormat="false" ht="13.8" hidden="false" customHeight="false" outlineLevel="0" collapsed="false">
      <c r="A1951" s="5" t="s">
        <v>1988</v>
      </c>
      <c r="B1951" s="5" t="n">
        <v>1906157</v>
      </c>
      <c r="C1951" s="5" t="s">
        <v>33</v>
      </c>
      <c r="D1951" s="6" t="str">
        <f aca="false">IFERROR(INDEX('1. Benavídez'!$A:$B,MATCH($A1951,'1. Benavídez'!$A:$A,0),2),"")</f>
        <v/>
      </c>
      <c r="E1951" s="6" t="str">
        <f aca="false">IFERROR(INDEX('2. Gallo'!$B:$D,MATCH($A1951,'2. Gallo'!$B:$B,0),3),"")</f>
        <v/>
      </c>
      <c r="F1951" s="6" t="str">
        <f aca="false">IFERROR(INDEX('3. Anea'!$B:$D,MATCH($A1951,'3. Anea'!$B:$B,0),2),"")</f>
        <v/>
      </c>
      <c r="G1951" s="6" t="str">
        <f aca="false">IFERROR(INDEX('4. Pilar'!$A:$C,MATCH($A1951,'4. Pilar'!$A:$A,0),2),"")</f>
        <v/>
      </c>
      <c r="H1951" s="6" t="str">
        <f aca="false">IFERROR(INDEX('5. Tortuguitas'!$B:$D,MATCH($A1951,'5. Tortuguitas'!$B:$B,0),2),"")</f>
        <v/>
      </c>
      <c r="I1951" s="6" t="str">
        <f aca="false">IFERROR(INDEX('6. Del Viso'!$A:$B,MATCH($A1951,'6. Del Viso'!$A:$A,0),3),"")</f>
        <v/>
      </c>
      <c r="J1951" s="6" t="str">
        <f aca="false">IFERROR(INDEX('7. Chica Glade'!$B:$F,MATCH($A1951,'7. Chica Glade'!$B:$B,0),2),"")</f>
        <v/>
      </c>
      <c r="K1951" s="6" t="str">
        <f aca="false">IFERROR(INDEX('8. Veterinaria'!$A:$B,MATCH($A1951,'8. Veterinaria'!$A:$A,0),2),"")</f>
        <v/>
      </c>
      <c r="L1951" s="6" t="str">
        <f aca="false">IFERROR(INDEX('9. Hipocampus'!$A:$B,MATCH($A1951,'9. Hipocampus'!$A:$A,0),2),"")</f>
        <v/>
      </c>
      <c r="M1951" s="6" t="str">
        <f aca="false">IFERROR(INDEX('11. Mundo Mascotas'!$B:$D,MATCH($A1951,'11. Mundo Mascotas'!$B:$B,0),2),"")</f>
        <v/>
      </c>
      <c r="N1951" s="6" t="str">
        <f aca="false">IFERROR(INDEX('12. Yaguar'!$B:$E,MATCH($A1951,'12. Yaguar'!$B:$B,0),2),"")</f>
        <v/>
      </c>
      <c r="O1951" s="6" t="str">
        <f aca="false">IFERROR(INDEX('13. King Clor'!$A:$B,MATCH($A1951,'13. King Clor'!$A:$A,0),2),"")</f>
        <v/>
      </c>
      <c r="P1951" s="6" t="str">
        <f aca="false">IFERROR(INDEX('14. Diserquim'!$A:$B,MATCH($A1951,'14. Diserquim'!$A:$A,0),2),"")</f>
        <v/>
      </c>
      <c r="Q1951" s="6" t="str">
        <f aca="false">IFERROR(INDEX('15. Moreno'!$A:$B,MATCH($A1951,'15. Moreno'!$A:$A,0),2),"")</f>
        <v/>
      </c>
      <c r="R1951" s="6" t="str">
        <f aca="false">IFERROR(INDEX('10. Collares'!$J:$K,MATCH($A1951,'10. Collares'!$J:$J,0),2),"")</f>
        <v/>
      </c>
      <c r="S1951" s="6" t="str">
        <f aca="false">IFERROR(INDEX('13. King Clor'!$G:$H,MATCH($A1951,'13. King Clor'!$G:$G,0),2),"")</f>
        <v/>
      </c>
      <c r="T1951" s="6" t="str">
        <f aca="false">IFERROR(INDEX('10. Collares'!$A:$B,MATCH($A1951,'10. Collares'!$A:$A,0),2),"")</f>
        <v/>
      </c>
      <c r="U1951" s="6" t="str">
        <f aca="false">IFERROR(INDEX('16. Mis nietos'!$B:$C,MATCH($A1951,'16. Mis nietos'!$B:$B,0),2),"")</f>
        <v/>
      </c>
      <c r="V1951" s="6" t="str">
        <f aca="false">IFERROR(INDEX('17. Profesional Vet'!$A:$B,MATCH($A1951,'17. Profesional Vet'!$A:$A,0),2),"")</f>
        <v/>
      </c>
      <c r="W1951" s="6" t="str">
        <f aca="false">IFERROR(INDEX('18. Premier'!$A:$B,MATCH($A1951,'18. Premier'!$A:$A,0),2),"")</f>
        <v/>
      </c>
      <c r="X1951" s="6" t="str">
        <f aca="false">IFERROR(INDEX('19. Dacam'!$A:$B,MATCH($A1951,'19. Dacam'!$A:$A,0),2),"")</f>
        <v/>
      </c>
      <c r="Y1951" s="6" t="str">
        <f aca="false">IFERROR(INDEX('20. Proveedor'!$A:$B,MATCH($A1951,'20. Proveedor'!$A:$A,0),2),"")</f>
        <v/>
      </c>
      <c r="Z1951" s="6" t="str">
        <f aca="false">IFERROR(INDEX('21. Saphirus'!$A:$B,MATCH($A1951,'21. Saphirus'!$A:$A,0),2),"")</f>
        <v/>
      </c>
      <c r="XFC1951" s="7"/>
      <c r="XFD1951" s="7"/>
    </row>
    <row r="1952" customFormat="false" ht="13.8" hidden="false" customHeight="false" outlineLevel="0" collapsed="false">
      <c r="A1952" s="5" t="s">
        <v>1989</v>
      </c>
      <c r="B1952" s="5" t="n">
        <v>1906158</v>
      </c>
      <c r="C1952" s="5" t="s">
        <v>33</v>
      </c>
      <c r="D1952" s="6" t="str">
        <f aca="false">IFERROR(INDEX('1. Benavídez'!$A:$B,MATCH($A1952,'1. Benavídez'!$A:$A,0),2),"")</f>
        <v/>
      </c>
      <c r="E1952" s="6" t="str">
        <f aca="false">IFERROR(INDEX('2. Gallo'!$B:$D,MATCH($A1952,'2. Gallo'!$B:$B,0),3),"")</f>
        <v/>
      </c>
      <c r="F1952" s="6" t="str">
        <f aca="false">IFERROR(INDEX('3. Anea'!$B:$D,MATCH($A1952,'3. Anea'!$B:$B,0),2),"")</f>
        <v/>
      </c>
      <c r="G1952" s="6" t="str">
        <f aca="false">IFERROR(INDEX('4. Pilar'!$A:$C,MATCH($A1952,'4. Pilar'!$A:$A,0),2),"")</f>
        <v/>
      </c>
      <c r="H1952" s="6" t="str">
        <f aca="false">IFERROR(INDEX('5. Tortuguitas'!$B:$D,MATCH($A1952,'5. Tortuguitas'!$B:$B,0),2),"")</f>
        <v/>
      </c>
      <c r="I1952" s="6" t="str">
        <f aca="false">IFERROR(INDEX('6. Del Viso'!$A:$B,MATCH($A1952,'6. Del Viso'!$A:$A,0),3),"")</f>
        <v/>
      </c>
      <c r="J1952" s="6" t="str">
        <f aca="false">IFERROR(INDEX('7. Chica Glade'!$B:$F,MATCH($A1952,'7. Chica Glade'!$B:$B,0),2),"")</f>
        <v/>
      </c>
      <c r="K1952" s="6" t="str">
        <f aca="false">IFERROR(INDEX('8. Veterinaria'!$A:$B,MATCH($A1952,'8. Veterinaria'!$A:$A,0),2),"")</f>
        <v/>
      </c>
      <c r="L1952" s="6" t="str">
        <f aca="false">IFERROR(INDEX('9. Hipocampus'!$A:$B,MATCH($A1952,'9. Hipocampus'!$A:$A,0),2),"")</f>
        <v/>
      </c>
      <c r="M1952" s="6" t="str">
        <f aca="false">IFERROR(INDEX('11. Mundo Mascotas'!$B:$D,MATCH($A1952,'11. Mundo Mascotas'!$B:$B,0),2),"")</f>
        <v/>
      </c>
      <c r="N1952" s="6" t="str">
        <f aca="false">IFERROR(INDEX('12. Yaguar'!$B:$E,MATCH($A1952,'12. Yaguar'!$B:$B,0),2),"")</f>
        <v/>
      </c>
      <c r="O1952" s="6" t="str">
        <f aca="false">IFERROR(INDEX('13. King Clor'!$A:$B,MATCH($A1952,'13. King Clor'!$A:$A,0),2),"")</f>
        <v/>
      </c>
      <c r="P1952" s="6" t="str">
        <f aca="false">IFERROR(INDEX('14. Diserquim'!$A:$B,MATCH($A1952,'14. Diserquim'!$A:$A,0),2),"")</f>
        <v/>
      </c>
      <c r="Q1952" s="6" t="str">
        <f aca="false">IFERROR(INDEX('15. Moreno'!$A:$B,MATCH($A1952,'15. Moreno'!$A:$A,0),2),"")</f>
        <v/>
      </c>
      <c r="R1952" s="6" t="str">
        <f aca="false">IFERROR(INDEX('10. Collares'!$J:$K,MATCH($A1952,'10. Collares'!$J:$J,0),2),"")</f>
        <v/>
      </c>
      <c r="S1952" s="6" t="str">
        <f aca="false">IFERROR(INDEX('13. King Clor'!$G:$H,MATCH($A1952,'13. King Clor'!$G:$G,0),2),"")</f>
        <v/>
      </c>
      <c r="T1952" s="6" t="str">
        <f aca="false">IFERROR(INDEX('10. Collares'!$A:$B,MATCH($A1952,'10. Collares'!$A:$A,0),2),"")</f>
        <v/>
      </c>
      <c r="U1952" s="6" t="str">
        <f aca="false">IFERROR(INDEX('16. Mis nietos'!$B:$C,MATCH($A1952,'16. Mis nietos'!$B:$B,0),2),"")</f>
        <v/>
      </c>
      <c r="V1952" s="6" t="str">
        <f aca="false">IFERROR(INDEX('17. Profesional Vet'!$A:$B,MATCH($A1952,'17. Profesional Vet'!$A:$A,0),2),"")</f>
        <v/>
      </c>
      <c r="W1952" s="6" t="str">
        <f aca="false">IFERROR(INDEX('18. Premier'!$A:$B,MATCH($A1952,'18. Premier'!$A:$A,0),2),"")</f>
        <v/>
      </c>
      <c r="X1952" s="6" t="str">
        <f aca="false">IFERROR(INDEX('19. Dacam'!$A:$B,MATCH($A1952,'19. Dacam'!$A:$A,0),2),"")</f>
        <v/>
      </c>
      <c r="Y1952" s="6" t="str">
        <f aca="false">IFERROR(INDEX('20. Proveedor'!$A:$B,MATCH($A1952,'20. Proveedor'!$A:$A,0),2),"")</f>
        <v/>
      </c>
      <c r="Z1952" s="6" t="str">
        <f aca="false">IFERROR(INDEX('21. Saphirus'!$A:$B,MATCH($A1952,'21. Saphirus'!$A:$A,0),2),"")</f>
        <v/>
      </c>
      <c r="XFC1952" s="7"/>
      <c r="XFD1952" s="7"/>
    </row>
    <row r="1953" customFormat="false" ht="13.8" hidden="false" customHeight="false" outlineLevel="0" collapsed="false">
      <c r="A1953" s="5" t="s">
        <v>1990</v>
      </c>
      <c r="B1953" s="5" t="n">
        <v>1905299</v>
      </c>
      <c r="C1953" s="5" t="s">
        <v>33</v>
      </c>
      <c r="D1953" s="6" t="str">
        <f aca="false">IFERROR(INDEX('1. Benavídez'!$A:$B,MATCH($A1953,'1. Benavídez'!$A:$A,0),2),"")</f>
        <v/>
      </c>
      <c r="E1953" s="6" t="str">
        <f aca="false">IFERROR(INDEX('2. Gallo'!$B:$D,MATCH($A1953,'2. Gallo'!$B:$B,0),3),"")</f>
        <v/>
      </c>
      <c r="F1953" s="6" t="n">
        <f aca="false">IFERROR(INDEX('3. Anea'!$B:$D,MATCH($A1953,'3. Anea'!$B:$B,0),2),"")</f>
        <v>4118</v>
      </c>
      <c r="G1953" s="6" t="str">
        <f aca="false">IFERROR(INDEX('4. Pilar'!$A:$C,MATCH($A1953,'4. Pilar'!$A:$A,0),2),"")</f>
        <v/>
      </c>
      <c r="H1953" s="6" t="str">
        <f aca="false">IFERROR(INDEX('5. Tortuguitas'!$B:$D,MATCH($A1953,'5. Tortuguitas'!$B:$B,0),2),"")</f>
        <v/>
      </c>
      <c r="I1953" s="6" t="str">
        <f aca="false">IFERROR(INDEX('6. Del Viso'!$A:$B,MATCH($A1953,'6. Del Viso'!$A:$A,0),3),"")</f>
        <v/>
      </c>
      <c r="J1953" s="6" t="str">
        <f aca="false">IFERROR(INDEX('7. Chica Glade'!$B:$F,MATCH($A1953,'7. Chica Glade'!$B:$B,0),2),"")</f>
        <v/>
      </c>
      <c r="K1953" s="6" t="str">
        <f aca="false">IFERROR(INDEX('8. Veterinaria'!$A:$B,MATCH($A1953,'8. Veterinaria'!$A:$A,0),2),"")</f>
        <v/>
      </c>
      <c r="L1953" s="6" t="str">
        <f aca="false">IFERROR(INDEX('9. Hipocampus'!$A:$B,MATCH($A1953,'9. Hipocampus'!$A:$A,0),2),"")</f>
        <v/>
      </c>
      <c r="M1953" s="6" t="str">
        <f aca="false">IFERROR(INDEX('11. Mundo Mascotas'!$B:$D,MATCH($A1953,'11. Mundo Mascotas'!$B:$B,0),2),"")</f>
        <v/>
      </c>
      <c r="N1953" s="6" t="str">
        <f aca="false">IFERROR(INDEX('12. Yaguar'!$B:$E,MATCH($A1953,'12. Yaguar'!$B:$B,0),2),"")</f>
        <v/>
      </c>
      <c r="O1953" s="6" t="str">
        <f aca="false">IFERROR(INDEX('13. King Clor'!$A:$B,MATCH($A1953,'13. King Clor'!$A:$A,0),2),"")</f>
        <v/>
      </c>
      <c r="P1953" s="6" t="str">
        <f aca="false">IFERROR(INDEX('14. Diserquim'!$A:$B,MATCH($A1953,'14. Diserquim'!$A:$A,0),2),"")</f>
        <v/>
      </c>
      <c r="Q1953" s="6" t="str">
        <f aca="false">IFERROR(INDEX('15. Moreno'!$A:$B,MATCH($A1953,'15. Moreno'!$A:$A,0),2),"")</f>
        <v/>
      </c>
      <c r="R1953" s="6" t="str">
        <f aca="false">IFERROR(INDEX('10. Collares'!$J:$K,MATCH($A1953,'10. Collares'!$J:$J,0),2),"")</f>
        <v/>
      </c>
      <c r="S1953" s="6" t="str">
        <f aca="false">IFERROR(INDEX('13. King Clor'!$G:$H,MATCH($A1953,'13. King Clor'!$G:$G,0),2),"")</f>
        <v/>
      </c>
      <c r="T1953" s="6" t="str">
        <f aca="false">IFERROR(INDEX('10. Collares'!$A:$B,MATCH($A1953,'10. Collares'!$A:$A,0),2),"")</f>
        <v/>
      </c>
      <c r="U1953" s="6" t="str">
        <f aca="false">IFERROR(INDEX('16. Mis nietos'!$B:$C,MATCH($A1953,'16. Mis nietos'!$B:$B,0),2),"")</f>
        <v/>
      </c>
      <c r="V1953" s="6" t="str">
        <f aca="false">IFERROR(INDEX('17. Profesional Vet'!$A:$B,MATCH($A1953,'17. Profesional Vet'!$A:$A,0),2),"")</f>
        <v/>
      </c>
      <c r="W1953" s="6" t="str">
        <f aca="false">IFERROR(INDEX('18. Premier'!$A:$B,MATCH($A1953,'18. Premier'!$A:$A,0),2),"")</f>
        <v/>
      </c>
      <c r="X1953" s="6" t="str">
        <f aca="false">IFERROR(INDEX('19. Dacam'!$A:$B,MATCH($A1953,'19. Dacam'!$A:$A,0),2),"")</f>
        <v/>
      </c>
      <c r="Y1953" s="6" t="str">
        <f aca="false">IFERROR(INDEX('20. Proveedor'!$A:$B,MATCH($A1953,'20. Proveedor'!$A:$A,0),2),"")</f>
        <v/>
      </c>
      <c r="Z1953" s="6" t="str">
        <f aca="false">IFERROR(INDEX('21. Saphirus'!$A:$B,MATCH($A1953,'21. Saphirus'!$A:$A,0),2),"")</f>
        <v/>
      </c>
      <c r="XFC1953" s="7"/>
      <c r="XFD1953" s="7"/>
    </row>
    <row r="1954" customFormat="false" ht="13.8" hidden="false" customHeight="false" outlineLevel="0" collapsed="false">
      <c r="A1954" s="5" t="s">
        <v>1991</v>
      </c>
      <c r="B1954" s="5" t="n">
        <v>1905363</v>
      </c>
      <c r="C1954" s="5" t="s">
        <v>33</v>
      </c>
      <c r="D1954" s="6" t="str">
        <f aca="false">IFERROR(INDEX('1. Benavídez'!$A:$B,MATCH($A1954,'1. Benavídez'!$A:$A,0),2),"")</f>
        <v/>
      </c>
      <c r="E1954" s="6" t="str">
        <f aca="false">IFERROR(INDEX('2. Gallo'!$B:$D,MATCH($A1954,'2. Gallo'!$B:$B,0),3),"")</f>
        <v/>
      </c>
      <c r="F1954" s="6" t="str">
        <f aca="false">IFERROR(INDEX('3. Anea'!$B:$D,MATCH($A1954,'3. Anea'!$B:$B,0),2),"")</f>
        <v/>
      </c>
      <c r="G1954" s="6" t="str">
        <f aca="false">IFERROR(INDEX('4. Pilar'!$A:$C,MATCH($A1954,'4. Pilar'!$A:$A,0),2),"")</f>
        <v/>
      </c>
      <c r="H1954" s="6" t="str">
        <f aca="false">IFERROR(INDEX('5. Tortuguitas'!$B:$D,MATCH($A1954,'5. Tortuguitas'!$B:$B,0),2),"")</f>
        <v/>
      </c>
      <c r="I1954" s="6" t="str">
        <f aca="false">IFERROR(INDEX('6. Del Viso'!$A:$B,MATCH($A1954,'6. Del Viso'!$A:$A,0),3),"")</f>
        <v/>
      </c>
      <c r="J1954" s="6" t="str">
        <f aca="false">IFERROR(INDEX('7. Chica Glade'!$B:$F,MATCH($A1954,'7. Chica Glade'!$B:$B,0),2),"")</f>
        <v/>
      </c>
      <c r="K1954" s="6" t="str">
        <f aca="false">IFERROR(INDEX('8. Veterinaria'!$A:$B,MATCH($A1954,'8. Veterinaria'!$A:$A,0),2),"")</f>
        <v/>
      </c>
      <c r="L1954" s="6" t="n">
        <f aca="false">IFERROR(INDEX('9. Hipocampus'!$A:$B,MATCH($A1954,'9. Hipocampus'!$A:$A,0),2),"")</f>
        <v>20436</v>
      </c>
      <c r="M1954" s="6" t="str">
        <f aca="false">IFERROR(INDEX('11. Mundo Mascotas'!$B:$D,MATCH($A1954,'11. Mundo Mascotas'!$B:$B,0),2),"")</f>
        <v/>
      </c>
      <c r="N1954" s="6" t="str">
        <f aca="false">IFERROR(INDEX('12. Yaguar'!$B:$E,MATCH($A1954,'12. Yaguar'!$B:$B,0),2),"")</f>
        <v/>
      </c>
      <c r="O1954" s="6" t="str">
        <f aca="false">IFERROR(INDEX('13. King Clor'!$A:$B,MATCH($A1954,'13. King Clor'!$A:$A,0),2),"")</f>
        <v/>
      </c>
      <c r="P1954" s="6" t="str">
        <f aca="false">IFERROR(INDEX('14. Diserquim'!$A:$B,MATCH($A1954,'14. Diserquim'!$A:$A,0),2),"")</f>
        <v/>
      </c>
      <c r="Q1954" s="6" t="str">
        <f aca="false">IFERROR(INDEX('15. Moreno'!$A:$B,MATCH($A1954,'15. Moreno'!$A:$A,0),2),"")</f>
        <v/>
      </c>
      <c r="R1954" s="6" t="str">
        <f aca="false">IFERROR(INDEX('10. Collares'!$J:$K,MATCH($A1954,'10. Collares'!$J:$J,0),2),"")</f>
        <v/>
      </c>
      <c r="S1954" s="6" t="str">
        <f aca="false">IFERROR(INDEX('13. King Clor'!$G:$H,MATCH($A1954,'13. King Clor'!$G:$G,0),2),"")</f>
        <v/>
      </c>
      <c r="T1954" s="6" t="str">
        <f aca="false">IFERROR(INDEX('10. Collares'!$A:$B,MATCH($A1954,'10. Collares'!$A:$A,0),2),"")</f>
        <v/>
      </c>
      <c r="U1954" s="6" t="str">
        <f aca="false">IFERROR(INDEX('16. Mis nietos'!$B:$C,MATCH($A1954,'16. Mis nietos'!$B:$B,0),2),"")</f>
        <v/>
      </c>
      <c r="V1954" s="6" t="str">
        <f aca="false">IFERROR(INDEX('17. Profesional Vet'!$A:$B,MATCH($A1954,'17. Profesional Vet'!$A:$A,0),2),"")</f>
        <v/>
      </c>
      <c r="W1954" s="6" t="str">
        <f aca="false">IFERROR(INDEX('18. Premier'!$A:$B,MATCH($A1954,'18. Premier'!$A:$A,0),2),"")</f>
        <v/>
      </c>
      <c r="X1954" s="6" t="str">
        <f aca="false">IFERROR(INDEX('19. Dacam'!$A:$B,MATCH($A1954,'19. Dacam'!$A:$A,0),2),"")</f>
        <v/>
      </c>
      <c r="Y1954" s="6" t="str">
        <f aca="false">IFERROR(INDEX('20. Proveedor'!$A:$B,MATCH($A1954,'20. Proveedor'!$A:$A,0),2),"")</f>
        <v/>
      </c>
      <c r="Z1954" s="6" t="str">
        <f aca="false">IFERROR(INDEX('21. Saphirus'!$A:$B,MATCH($A1954,'21. Saphirus'!$A:$A,0),2),"")</f>
        <v/>
      </c>
      <c r="XFC1954" s="7"/>
      <c r="XFD1954" s="7"/>
    </row>
    <row r="1955" customFormat="false" ht="13.8" hidden="false" customHeight="false" outlineLevel="0" collapsed="false">
      <c r="A1955" s="5" t="s">
        <v>1992</v>
      </c>
      <c r="B1955" s="5" t="n">
        <v>1905366</v>
      </c>
      <c r="C1955" s="5" t="s">
        <v>33</v>
      </c>
      <c r="D1955" s="6" t="str">
        <f aca="false">IFERROR(INDEX('1. Benavídez'!$A:$B,MATCH($A1955,'1. Benavídez'!$A:$A,0),2),"")</f>
        <v/>
      </c>
      <c r="E1955" s="6" t="str">
        <f aca="false">IFERROR(INDEX('2. Gallo'!$B:$D,MATCH($A1955,'2. Gallo'!$B:$B,0),3),"")</f>
        <v/>
      </c>
      <c r="F1955" s="6" t="str">
        <f aca="false">IFERROR(INDEX('3. Anea'!$B:$D,MATCH($A1955,'3. Anea'!$B:$B,0),2),"")</f>
        <v/>
      </c>
      <c r="G1955" s="6" t="str">
        <f aca="false">IFERROR(INDEX('4. Pilar'!$A:$C,MATCH($A1955,'4. Pilar'!$A:$A,0),2),"")</f>
        <v/>
      </c>
      <c r="H1955" s="6" t="str">
        <f aca="false">IFERROR(INDEX('5. Tortuguitas'!$B:$D,MATCH($A1955,'5. Tortuguitas'!$B:$B,0),2),"")</f>
        <v/>
      </c>
      <c r="I1955" s="6" t="str">
        <f aca="false">IFERROR(INDEX('6. Del Viso'!$A:$B,MATCH($A1955,'6. Del Viso'!$A:$A,0),3),"")</f>
        <v/>
      </c>
      <c r="J1955" s="6" t="str">
        <f aca="false">IFERROR(INDEX('7. Chica Glade'!$B:$F,MATCH($A1955,'7. Chica Glade'!$B:$B,0),2),"")</f>
        <v/>
      </c>
      <c r="K1955" s="6" t="str">
        <f aca="false">IFERROR(INDEX('8. Veterinaria'!$A:$B,MATCH($A1955,'8. Veterinaria'!$A:$A,0),2),"")</f>
        <v/>
      </c>
      <c r="L1955" s="6" t="str">
        <f aca="false">IFERROR(INDEX('9. Hipocampus'!$A:$B,MATCH($A1955,'9. Hipocampus'!$A:$A,0),2),"")</f>
        <v/>
      </c>
      <c r="M1955" s="6" t="str">
        <f aca="false">IFERROR(INDEX('11. Mundo Mascotas'!$B:$D,MATCH($A1955,'11. Mundo Mascotas'!$B:$B,0),2),"")</f>
        <v/>
      </c>
      <c r="N1955" s="6" t="str">
        <f aca="false">IFERROR(INDEX('12. Yaguar'!$B:$E,MATCH($A1955,'12. Yaguar'!$B:$B,0),2),"")</f>
        <v/>
      </c>
      <c r="O1955" s="6" t="str">
        <f aca="false">IFERROR(INDEX('13. King Clor'!$A:$B,MATCH($A1955,'13. King Clor'!$A:$A,0),2),"")</f>
        <v/>
      </c>
      <c r="P1955" s="6" t="str">
        <f aca="false">IFERROR(INDEX('14. Diserquim'!$A:$B,MATCH($A1955,'14. Diserquim'!$A:$A,0),2),"")</f>
        <v/>
      </c>
      <c r="Q1955" s="6" t="str">
        <f aca="false">IFERROR(INDEX('15. Moreno'!$A:$B,MATCH($A1955,'15. Moreno'!$A:$A,0),2),"")</f>
        <v/>
      </c>
      <c r="R1955" s="6" t="str">
        <f aca="false">IFERROR(INDEX('10. Collares'!$J:$K,MATCH($A1955,'10. Collares'!$J:$J,0),2),"")</f>
        <v/>
      </c>
      <c r="S1955" s="6" t="str">
        <f aca="false">IFERROR(INDEX('13. King Clor'!$G:$H,MATCH($A1955,'13. King Clor'!$G:$G,0),2),"")</f>
        <v/>
      </c>
      <c r="T1955" s="6" t="str">
        <f aca="false">IFERROR(INDEX('10. Collares'!$A:$B,MATCH($A1955,'10. Collares'!$A:$A,0),2),"")</f>
        <v/>
      </c>
      <c r="U1955" s="6" t="str">
        <f aca="false">IFERROR(INDEX('16. Mis nietos'!$B:$C,MATCH($A1955,'16. Mis nietos'!$B:$B,0),2),"")</f>
        <v/>
      </c>
      <c r="V1955" s="6" t="str">
        <f aca="false">IFERROR(INDEX('17. Profesional Vet'!$A:$B,MATCH($A1955,'17. Profesional Vet'!$A:$A,0),2),"")</f>
        <v/>
      </c>
      <c r="W1955" s="6" t="str">
        <f aca="false">IFERROR(INDEX('18. Premier'!$A:$B,MATCH($A1955,'18. Premier'!$A:$A,0),2),"")</f>
        <v/>
      </c>
      <c r="X1955" s="6" t="str">
        <f aca="false">IFERROR(INDEX('19. Dacam'!$A:$B,MATCH($A1955,'19. Dacam'!$A:$A,0),2),"")</f>
        <v/>
      </c>
      <c r="Y1955" s="6" t="str">
        <f aca="false">IFERROR(INDEX('20. Proveedor'!$A:$B,MATCH($A1955,'20. Proveedor'!$A:$A,0),2),"")</f>
        <v/>
      </c>
      <c r="Z1955" s="6" t="str">
        <f aca="false">IFERROR(INDEX('21. Saphirus'!$A:$B,MATCH($A1955,'21. Saphirus'!$A:$A,0),2),"")</f>
        <v/>
      </c>
      <c r="XFC1955" s="7"/>
      <c r="XFD1955" s="7"/>
    </row>
    <row r="1956" customFormat="false" ht="13.8" hidden="false" customHeight="false" outlineLevel="0" collapsed="false">
      <c r="A1956" s="5" t="s">
        <v>1993</v>
      </c>
      <c r="B1956" s="5" t="n">
        <v>1906068</v>
      </c>
      <c r="C1956" s="5" t="s">
        <v>33</v>
      </c>
      <c r="D1956" s="6" t="str">
        <f aca="false">IFERROR(INDEX('1. Benavídez'!$A:$B,MATCH($A1956,'1. Benavídez'!$A:$A,0),2),"")</f>
        <v/>
      </c>
      <c r="E1956" s="6" t="str">
        <f aca="false">IFERROR(INDEX('2. Gallo'!$B:$D,MATCH($A1956,'2. Gallo'!$B:$B,0),3),"")</f>
        <v/>
      </c>
      <c r="F1956" s="6" t="str">
        <f aca="false">IFERROR(INDEX('3. Anea'!$B:$D,MATCH($A1956,'3. Anea'!$B:$B,0),2),"")</f>
        <v/>
      </c>
      <c r="G1956" s="6" t="str">
        <f aca="false">IFERROR(INDEX('4. Pilar'!$A:$C,MATCH($A1956,'4. Pilar'!$A:$A,0),2),"")</f>
        <v/>
      </c>
      <c r="H1956" s="6" t="str">
        <f aca="false">IFERROR(INDEX('5. Tortuguitas'!$B:$D,MATCH($A1956,'5. Tortuguitas'!$B:$B,0),2),"")</f>
        <v/>
      </c>
      <c r="I1956" s="6" t="str">
        <f aca="false">IFERROR(INDEX('6. Del Viso'!$A:$B,MATCH($A1956,'6. Del Viso'!$A:$A,0),3),"")</f>
        <v/>
      </c>
      <c r="J1956" s="6" t="str">
        <f aca="false">IFERROR(INDEX('7. Chica Glade'!$B:$F,MATCH($A1956,'7. Chica Glade'!$B:$B,0),2),"")</f>
        <v/>
      </c>
      <c r="K1956" s="6" t="str">
        <f aca="false">IFERROR(INDEX('8. Veterinaria'!$A:$B,MATCH($A1956,'8. Veterinaria'!$A:$A,0),2),"")</f>
        <v/>
      </c>
      <c r="L1956" s="6" t="str">
        <f aca="false">IFERROR(INDEX('9. Hipocampus'!$A:$B,MATCH($A1956,'9. Hipocampus'!$A:$A,0),2),"")</f>
        <v/>
      </c>
      <c r="M1956" s="6" t="str">
        <f aca="false">IFERROR(INDEX('11. Mundo Mascotas'!$B:$D,MATCH($A1956,'11. Mundo Mascotas'!$B:$B,0),2),"")</f>
        <v/>
      </c>
      <c r="N1956" s="6" t="str">
        <f aca="false">IFERROR(INDEX('12. Yaguar'!$B:$E,MATCH($A1956,'12. Yaguar'!$B:$B,0),2),"")</f>
        <v/>
      </c>
      <c r="O1956" s="6" t="str">
        <f aca="false">IFERROR(INDEX('13. King Clor'!$A:$B,MATCH($A1956,'13. King Clor'!$A:$A,0),2),"")</f>
        <v/>
      </c>
      <c r="P1956" s="6" t="str">
        <f aca="false">IFERROR(INDEX('14. Diserquim'!$A:$B,MATCH($A1956,'14. Diserquim'!$A:$A,0),2),"")</f>
        <v/>
      </c>
      <c r="Q1956" s="6" t="str">
        <f aca="false">IFERROR(INDEX('15. Moreno'!$A:$B,MATCH($A1956,'15. Moreno'!$A:$A,0),2),"")</f>
        <v/>
      </c>
      <c r="R1956" s="6" t="str">
        <f aca="false">IFERROR(INDEX('10. Collares'!$J:$K,MATCH($A1956,'10. Collares'!$J:$J,0),2),"")</f>
        <v/>
      </c>
      <c r="S1956" s="6" t="str">
        <f aca="false">IFERROR(INDEX('13. King Clor'!$G:$H,MATCH($A1956,'13. King Clor'!$G:$G,0),2),"")</f>
        <v/>
      </c>
      <c r="T1956" s="6" t="str">
        <f aca="false">IFERROR(INDEX('10. Collares'!$A:$B,MATCH($A1956,'10. Collares'!$A:$A,0),2),"")</f>
        <v/>
      </c>
      <c r="U1956" s="6" t="str">
        <f aca="false">IFERROR(INDEX('16. Mis nietos'!$B:$C,MATCH($A1956,'16. Mis nietos'!$B:$B,0),2),"")</f>
        <v/>
      </c>
      <c r="V1956" s="6" t="str">
        <f aca="false">IFERROR(INDEX('17. Profesional Vet'!$A:$B,MATCH($A1956,'17. Profesional Vet'!$A:$A,0),2),"")</f>
        <v/>
      </c>
      <c r="W1956" s="6" t="str">
        <f aca="false">IFERROR(INDEX('18. Premier'!$A:$B,MATCH($A1956,'18. Premier'!$A:$A,0),2),"")</f>
        <v/>
      </c>
      <c r="X1956" s="6" t="str">
        <f aca="false">IFERROR(INDEX('19. Dacam'!$A:$B,MATCH($A1956,'19. Dacam'!$A:$A,0),2),"")</f>
        <v/>
      </c>
      <c r="Y1956" s="6" t="str">
        <f aca="false">IFERROR(INDEX('20. Proveedor'!$A:$B,MATCH($A1956,'20. Proveedor'!$A:$A,0),2),"")</f>
        <v/>
      </c>
      <c r="Z1956" s="6" t="str">
        <f aca="false">IFERROR(INDEX('21. Saphirus'!$A:$B,MATCH($A1956,'21. Saphirus'!$A:$A,0),2),"")</f>
        <v/>
      </c>
      <c r="XFC1956" s="7"/>
      <c r="XFD1956" s="7"/>
    </row>
    <row r="1957" customFormat="false" ht="13.8" hidden="false" customHeight="false" outlineLevel="0" collapsed="false">
      <c r="A1957" s="10" t="s">
        <v>1994</v>
      </c>
      <c r="B1957" s="5" t="n">
        <v>1906068</v>
      </c>
      <c r="C1957" s="5" t="s">
        <v>123</v>
      </c>
      <c r="D1957" s="6" t="str">
        <f aca="false">IFERROR(INDEX('1. Benavídez'!$A:$B,MATCH($A1957,'1. Benavídez'!$A:$A,0),2),"")</f>
        <v/>
      </c>
      <c r="E1957" s="6" t="str">
        <f aca="false">IFERROR(INDEX('2. Gallo'!$B:$D,MATCH($A1957,'2. Gallo'!$B:$B,0),3),"")</f>
        <v/>
      </c>
      <c r="F1957" s="6" t="str">
        <f aca="false">IFERROR(INDEX('3. Anea'!$B:$D,MATCH($A1957,'3. Anea'!$B:$B,0),2),"")</f>
        <v/>
      </c>
      <c r="G1957" s="6" t="str">
        <f aca="false">IFERROR(INDEX('4. Pilar'!$A:$C,MATCH($A1957,'4. Pilar'!$A:$A,0),2),"")</f>
        <v/>
      </c>
      <c r="H1957" s="6" t="str">
        <f aca="false">IFERROR(INDEX('5. Tortuguitas'!$B:$D,MATCH($A1957,'5. Tortuguitas'!$B:$B,0),2),"")</f>
        <v/>
      </c>
      <c r="I1957" s="6" t="str">
        <f aca="false">IFERROR(INDEX('6. Del Viso'!$A:$B,MATCH($A1957,'6. Del Viso'!$A:$A,0),3),"")</f>
        <v/>
      </c>
      <c r="J1957" s="6" t="str">
        <f aca="false">IFERROR(INDEX('7. Chica Glade'!$B:$F,MATCH($A1957,'7. Chica Glade'!$B:$B,0),2),"")</f>
        <v/>
      </c>
      <c r="K1957" s="6" t="str">
        <f aca="false">IFERROR(INDEX('8. Veterinaria'!$A:$B,MATCH($A1957,'8. Veterinaria'!$A:$A,0),2),"")</f>
        <v/>
      </c>
      <c r="L1957" s="6" t="str">
        <f aca="false">IFERROR(INDEX('9. Hipocampus'!$A:$B,MATCH($A1957,'9. Hipocampus'!$A:$A,0),2),"")</f>
        <v/>
      </c>
      <c r="M1957" s="6" t="str">
        <f aca="false">IFERROR(INDEX('11. Mundo Mascotas'!$B:$D,MATCH($A1957,'11. Mundo Mascotas'!$B:$B,0),2),"")</f>
        <v/>
      </c>
      <c r="N1957" s="6" t="str">
        <f aca="false">IFERROR(INDEX('12. Yaguar'!$B:$E,MATCH($A1957,'12. Yaguar'!$B:$B,0),2),"")</f>
        <v/>
      </c>
      <c r="O1957" s="6" t="str">
        <f aca="false">IFERROR(INDEX('13. King Clor'!$A:$B,MATCH($A1957,'13. King Clor'!$A:$A,0),2),"")</f>
        <v/>
      </c>
      <c r="P1957" s="6" t="str">
        <f aca="false">IFERROR(INDEX('14. Diserquim'!$A:$B,MATCH($A1957,'14. Diserquim'!$A:$A,0),2),"")</f>
        <v/>
      </c>
      <c r="Q1957" s="6" t="str">
        <f aca="false">IFERROR(INDEX('15. Moreno'!$A:$B,MATCH($A1957,'15. Moreno'!$A:$A,0),2),"")</f>
        <v/>
      </c>
      <c r="R1957" s="6" t="str">
        <f aca="false">IFERROR(INDEX('10. Collares'!$J:$K,MATCH($A1957,'10. Collares'!$J:$J,0),2),"")</f>
        <v/>
      </c>
      <c r="S1957" s="6" t="str">
        <f aca="false">IFERROR(INDEX('13. King Clor'!$G:$H,MATCH($A1957,'13. King Clor'!$G:$G,0),2),"")</f>
        <v/>
      </c>
      <c r="T1957" s="6" t="str">
        <f aca="false">IFERROR(INDEX('10. Collares'!$A:$B,MATCH($A1957,'10. Collares'!$A:$A,0),2),"")</f>
        <v/>
      </c>
      <c r="U1957" s="6" t="str">
        <f aca="false">IFERROR(INDEX('16. Mis nietos'!$B:$C,MATCH($A1957,'16. Mis nietos'!$B:$B,0),2),"")</f>
        <v/>
      </c>
      <c r="V1957" s="6" t="str">
        <f aca="false">IFERROR(INDEX('17. Profesional Vet'!$A:$B,MATCH($A1957,'17. Profesional Vet'!$A:$A,0),2),"")</f>
        <v/>
      </c>
      <c r="W1957" s="6" t="n">
        <f aca="false">IFERROR(INDEX('18. Premier'!$A:$B,MATCH($A1957,'18. Premier'!$A:$A,0),2),"")</f>
        <v>698</v>
      </c>
      <c r="X1957" s="6" t="str">
        <f aca="false">IFERROR(INDEX('19. Dacam'!$A:$B,MATCH($A1957,'19. Dacam'!$A:$A,0),2),"")</f>
        <v/>
      </c>
      <c r="Y1957" s="6" t="str">
        <f aca="false">IFERROR(INDEX('20. Proveedor'!$A:$B,MATCH($A1957,'20. Proveedor'!$A:$A,0),2),"")</f>
        <v/>
      </c>
      <c r="Z1957" s="6" t="str">
        <f aca="false">IFERROR(INDEX('21. Saphirus'!$A:$B,MATCH($A1957,'21. Saphirus'!$A:$A,0),2),"")</f>
        <v/>
      </c>
      <c r="XFC1957" s="7"/>
      <c r="XFD1957" s="7"/>
    </row>
    <row r="1958" customFormat="false" ht="13.8" hidden="false" customHeight="false" outlineLevel="0" collapsed="false">
      <c r="A1958" s="5" t="s">
        <v>1995</v>
      </c>
      <c r="B1958" s="5" t="n">
        <v>1905633</v>
      </c>
      <c r="C1958" s="5" t="s">
        <v>123</v>
      </c>
      <c r="D1958" s="6" t="str">
        <f aca="false">IFERROR(INDEX('1. Benavídez'!$A:$B,MATCH($A1958,'1. Benavídez'!$A:$A,0),2),"")</f>
        <v/>
      </c>
      <c r="E1958" s="6" t="str">
        <f aca="false">IFERROR(INDEX('2. Gallo'!$B:$D,MATCH($A1958,'2. Gallo'!$B:$B,0),3),"")</f>
        <v/>
      </c>
      <c r="F1958" s="6" t="str">
        <f aca="false">IFERROR(INDEX('3. Anea'!$B:$D,MATCH($A1958,'3. Anea'!$B:$B,0),2),"")</f>
        <v/>
      </c>
      <c r="G1958" s="6" t="str">
        <f aca="false">IFERROR(INDEX('4. Pilar'!$A:$C,MATCH($A1958,'4. Pilar'!$A:$A,0),2),"")</f>
        <v/>
      </c>
      <c r="H1958" s="6" t="str">
        <f aca="false">IFERROR(INDEX('5. Tortuguitas'!$B:$D,MATCH($A1958,'5. Tortuguitas'!$B:$B,0),2),"")</f>
        <v/>
      </c>
      <c r="I1958" s="6" t="str">
        <f aca="false">IFERROR(INDEX('6. Del Viso'!$A:$B,MATCH($A1958,'6. Del Viso'!$A:$A,0),3),"")</f>
        <v/>
      </c>
      <c r="J1958" s="6" t="str">
        <f aca="false">IFERROR(INDEX('7. Chica Glade'!$B:$F,MATCH($A1958,'7. Chica Glade'!$B:$B,0),2),"")</f>
        <v/>
      </c>
      <c r="K1958" s="6" t="str">
        <f aca="false">IFERROR(INDEX('8. Veterinaria'!$A:$B,MATCH($A1958,'8. Veterinaria'!$A:$A,0),2),"")</f>
        <v/>
      </c>
      <c r="L1958" s="6" t="str">
        <f aca="false">IFERROR(INDEX('9. Hipocampus'!$A:$B,MATCH($A1958,'9. Hipocampus'!$A:$A,0),2),"")</f>
        <v/>
      </c>
      <c r="M1958" s="6" t="str">
        <f aca="false">IFERROR(INDEX('11. Mundo Mascotas'!$B:$D,MATCH($A1958,'11. Mundo Mascotas'!$B:$B,0),2),"")</f>
        <v/>
      </c>
      <c r="N1958" s="6" t="str">
        <f aca="false">IFERROR(INDEX('12. Yaguar'!$B:$E,MATCH($A1958,'12. Yaguar'!$B:$B,0),2),"")</f>
        <v/>
      </c>
      <c r="O1958" s="6" t="str">
        <f aca="false">IFERROR(INDEX('13. King Clor'!$A:$B,MATCH($A1958,'13. King Clor'!$A:$A,0),2),"")</f>
        <v/>
      </c>
      <c r="P1958" s="6" t="str">
        <f aca="false">IFERROR(INDEX('14. Diserquim'!$A:$B,MATCH($A1958,'14. Diserquim'!$A:$A,0),2),"")</f>
        <v/>
      </c>
      <c r="Q1958" s="6" t="str">
        <f aca="false">IFERROR(INDEX('15. Moreno'!$A:$B,MATCH($A1958,'15. Moreno'!$A:$A,0),2),"")</f>
        <v/>
      </c>
      <c r="R1958" s="6" t="str">
        <f aca="false">IFERROR(INDEX('10. Collares'!$J:$K,MATCH($A1958,'10. Collares'!$J:$J,0),2),"")</f>
        <v/>
      </c>
      <c r="S1958" s="6" t="str">
        <f aca="false">IFERROR(INDEX('13. King Clor'!$G:$H,MATCH($A1958,'13. King Clor'!$G:$G,0),2),"")</f>
        <v/>
      </c>
      <c r="T1958" s="6" t="str">
        <f aca="false">IFERROR(INDEX('10. Collares'!$A:$B,MATCH($A1958,'10. Collares'!$A:$A,0),2),"")</f>
        <v/>
      </c>
      <c r="U1958" s="6" t="str">
        <f aca="false">IFERROR(INDEX('16. Mis nietos'!$B:$C,MATCH($A1958,'16. Mis nietos'!$B:$B,0),2),"")</f>
        <v/>
      </c>
      <c r="V1958" s="6" t="str">
        <f aca="false">IFERROR(INDEX('17. Profesional Vet'!$A:$B,MATCH($A1958,'17. Profesional Vet'!$A:$A,0),2),"")</f>
        <v/>
      </c>
      <c r="W1958" s="6" t="n">
        <f aca="false">IFERROR(INDEX('18. Premier'!$A:$B,MATCH($A1958,'18. Premier'!$A:$A,0),2),"")</f>
        <v>650</v>
      </c>
      <c r="X1958" s="6" t="str">
        <f aca="false">IFERROR(INDEX('19. Dacam'!$A:$B,MATCH($A1958,'19. Dacam'!$A:$A,0),2),"")</f>
        <v/>
      </c>
      <c r="Y1958" s="6" t="str">
        <f aca="false">IFERROR(INDEX('20. Proveedor'!$A:$B,MATCH($A1958,'20. Proveedor'!$A:$A,0),2),"")</f>
        <v/>
      </c>
      <c r="Z1958" s="6" t="str">
        <f aca="false">IFERROR(INDEX('21. Saphirus'!$A:$B,MATCH($A1958,'21. Saphirus'!$A:$A,0),2),"")</f>
        <v/>
      </c>
      <c r="XFC1958" s="7"/>
      <c r="XFD1958" s="7"/>
    </row>
    <row r="1959" customFormat="false" ht="13.8" hidden="false" customHeight="false" outlineLevel="0" collapsed="false">
      <c r="A1959" s="5" t="s">
        <v>1996</v>
      </c>
      <c r="B1959" s="5" t="n">
        <v>1905631</v>
      </c>
      <c r="C1959" s="5" t="s">
        <v>123</v>
      </c>
      <c r="D1959" s="6" t="str">
        <f aca="false">IFERROR(INDEX('1. Benavídez'!$A:$B,MATCH($A1959,'1. Benavídez'!$A:$A,0),2),"")</f>
        <v/>
      </c>
      <c r="E1959" s="6" t="str">
        <f aca="false">IFERROR(INDEX('2. Gallo'!$B:$D,MATCH($A1959,'2. Gallo'!$B:$B,0),3),"")</f>
        <v/>
      </c>
      <c r="F1959" s="6" t="str">
        <f aca="false">IFERROR(INDEX('3. Anea'!$B:$D,MATCH($A1959,'3. Anea'!$B:$B,0),2),"")</f>
        <v/>
      </c>
      <c r="G1959" s="6" t="str">
        <f aca="false">IFERROR(INDEX('4. Pilar'!$A:$C,MATCH($A1959,'4. Pilar'!$A:$A,0),2),"")</f>
        <v/>
      </c>
      <c r="H1959" s="6" t="str">
        <f aca="false">IFERROR(INDEX('5. Tortuguitas'!$B:$D,MATCH($A1959,'5. Tortuguitas'!$B:$B,0),2),"")</f>
        <v/>
      </c>
      <c r="I1959" s="6" t="str">
        <f aca="false">IFERROR(INDEX('6. Del Viso'!$A:$B,MATCH($A1959,'6. Del Viso'!$A:$A,0),3),"")</f>
        <v/>
      </c>
      <c r="J1959" s="6" t="str">
        <f aca="false">IFERROR(INDEX('7. Chica Glade'!$B:$F,MATCH($A1959,'7. Chica Glade'!$B:$B,0),2),"")</f>
        <v/>
      </c>
      <c r="K1959" s="6" t="str">
        <f aca="false">IFERROR(INDEX('8. Veterinaria'!$A:$B,MATCH($A1959,'8. Veterinaria'!$A:$A,0),2),"")</f>
        <v/>
      </c>
      <c r="L1959" s="6" t="str">
        <f aca="false">IFERROR(INDEX('9. Hipocampus'!$A:$B,MATCH($A1959,'9. Hipocampus'!$A:$A,0),2),"")</f>
        <v/>
      </c>
      <c r="M1959" s="6" t="str">
        <f aca="false">IFERROR(INDEX('11. Mundo Mascotas'!$B:$D,MATCH($A1959,'11. Mundo Mascotas'!$B:$B,0),2),"")</f>
        <v/>
      </c>
      <c r="N1959" s="6" t="str">
        <f aca="false">IFERROR(INDEX('12. Yaguar'!$B:$E,MATCH($A1959,'12. Yaguar'!$B:$B,0),2),"")</f>
        <v/>
      </c>
      <c r="O1959" s="6" t="str">
        <f aca="false">IFERROR(INDEX('13. King Clor'!$A:$B,MATCH($A1959,'13. King Clor'!$A:$A,0),2),"")</f>
        <v/>
      </c>
      <c r="P1959" s="6" t="str">
        <f aca="false">IFERROR(INDEX('14. Diserquim'!$A:$B,MATCH($A1959,'14. Diserquim'!$A:$A,0),2),"")</f>
        <v/>
      </c>
      <c r="Q1959" s="6" t="n">
        <f aca="false">IFERROR(INDEX('15. Moreno'!$A:$B,MATCH($A1959,'15. Moreno'!$A:$A,0),2),"")</f>
        <v>300</v>
      </c>
      <c r="R1959" s="6" t="str">
        <f aca="false">IFERROR(INDEX('10. Collares'!$J:$K,MATCH($A1959,'10. Collares'!$J:$J,0),2),"")</f>
        <v/>
      </c>
      <c r="S1959" s="6" t="str">
        <f aca="false">IFERROR(INDEX('13. King Clor'!$G:$H,MATCH($A1959,'13. King Clor'!$G:$G,0),2),"")</f>
        <v/>
      </c>
      <c r="T1959" s="6" t="str">
        <f aca="false">IFERROR(INDEX('10. Collares'!$A:$B,MATCH($A1959,'10. Collares'!$A:$A,0),2),"")</f>
        <v/>
      </c>
      <c r="U1959" s="6" t="n">
        <f aca="false">IFERROR(INDEX('16. Mis nietos'!$B:$C,MATCH($A1959,'16. Mis nietos'!$B:$B,0),2),"")</f>
        <v>462</v>
      </c>
      <c r="V1959" s="6" t="str">
        <f aca="false">IFERROR(INDEX('17. Profesional Vet'!$A:$B,MATCH($A1959,'17. Profesional Vet'!$A:$A,0),2),"")</f>
        <v/>
      </c>
      <c r="W1959" s="6" t="str">
        <f aca="false">IFERROR(INDEX('18. Premier'!$A:$B,MATCH($A1959,'18. Premier'!$A:$A,0),2),"")</f>
        <v/>
      </c>
      <c r="X1959" s="6" t="str">
        <f aca="false">IFERROR(INDEX('19. Dacam'!$A:$B,MATCH($A1959,'19. Dacam'!$A:$A,0),2),"")</f>
        <v/>
      </c>
      <c r="Y1959" s="6" t="str">
        <f aca="false">IFERROR(INDEX('20. Proveedor'!$A:$B,MATCH($A1959,'20. Proveedor'!$A:$A,0),2),"")</f>
        <v/>
      </c>
      <c r="Z1959" s="6" t="str">
        <f aca="false">IFERROR(INDEX('21. Saphirus'!$A:$B,MATCH($A1959,'21. Saphirus'!$A:$A,0),2),"")</f>
        <v/>
      </c>
      <c r="XFC1959" s="7"/>
      <c r="XFD1959" s="7"/>
    </row>
    <row r="1960" customFormat="false" ht="13.8" hidden="false" customHeight="false" outlineLevel="0" collapsed="false">
      <c r="A1960" s="5" t="s">
        <v>1997</v>
      </c>
      <c r="B1960" s="5" t="n">
        <v>1905632</v>
      </c>
      <c r="C1960" s="5" t="s">
        <v>123</v>
      </c>
      <c r="D1960" s="6" t="str">
        <f aca="false">IFERROR(INDEX('1. Benavídez'!$A:$B,MATCH($A1960,'1. Benavídez'!$A:$A,0),2),"")</f>
        <v/>
      </c>
      <c r="E1960" s="6" t="str">
        <f aca="false">IFERROR(INDEX('2. Gallo'!$B:$D,MATCH($A1960,'2. Gallo'!$B:$B,0),3),"")</f>
        <v/>
      </c>
      <c r="F1960" s="6" t="str">
        <f aca="false">IFERROR(INDEX('3. Anea'!$B:$D,MATCH($A1960,'3. Anea'!$B:$B,0),2),"")</f>
        <v/>
      </c>
      <c r="G1960" s="6" t="str">
        <f aca="false">IFERROR(INDEX('4. Pilar'!$A:$C,MATCH($A1960,'4. Pilar'!$A:$A,0),2),"")</f>
        <v/>
      </c>
      <c r="H1960" s="6" t="str">
        <f aca="false">IFERROR(INDEX('5. Tortuguitas'!$B:$D,MATCH($A1960,'5. Tortuguitas'!$B:$B,0),2),"")</f>
        <v/>
      </c>
      <c r="I1960" s="6" t="str">
        <f aca="false">IFERROR(INDEX('6. Del Viso'!$A:$B,MATCH($A1960,'6. Del Viso'!$A:$A,0),3),"")</f>
        <v/>
      </c>
      <c r="J1960" s="6" t="str">
        <f aca="false">IFERROR(INDEX('7. Chica Glade'!$B:$F,MATCH($A1960,'7. Chica Glade'!$B:$B,0),2),"")</f>
        <v/>
      </c>
      <c r="K1960" s="6" t="str">
        <f aca="false">IFERROR(INDEX('8. Veterinaria'!$A:$B,MATCH($A1960,'8. Veterinaria'!$A:$A,0),2),"")</f>
        <v/>
      </c>
      <c r="L1960" s="6" t="str">
        <f aca="false">IFERROR(INDEX('9. Hipocampus'!$A:$B,MATCH($A1960,'9. Hipocampus'!$A:$A,0),2),"")</f>
        <v/>
      </c>
      <c r="M1960" s="6" t="str">
        <f aca="false">IFERROR(INDEX('11. Mundo Mascotas'!$B:$D,MATCH($A1960,'11. Mundo Mascotas'!$B:$B,0),2),"")</f>
        <v/>
      </c>
      <c r="N1960" s="6" t="str">
        <f aca="false">IFERROR(INDEX('12. Yaguar'!$B:$E,MATCH($A1960,'12. Yaguar'!$B:$B,0),2),"")</f>
        <v/>
      </c>
      <c r="O1960" s="6" t="str">
        <f aca="false">IFERROR(INDEX('13. King Clor'!$A:$B,MATCH($A1960,'13. King Clor'!$A:$A,0),2),"")</f>
        <v/>
      </c>
      <c r="P1960" s="6" t="str">
        <f aca="false">IFERROR(INDEX('14. Diserquim'!$A:$B,MATCH($A1960,'14. Diserquim'!$A:$A,0),2),"")</f>
        <v/>
      </c>
      <c r="Q1960" s="6" t="str">
        <f aca="false">IFERROR(INDEX('15. Moreno'!$A:$B,MATCH($A1960,'15. Moreno'!$A:$A,0),2),"")</f>
        <v/>
      </c>
      <c r="R1960" s="6" t="str">
        <f aca="false">IFERROR(INDEX('10. Collares'!$J:$K,MATCH($A1960,'10. Collares'!$J:$J,0),2),"")</f>
        <v/>
      </c>
      <c r="S1960" s="6" t="str">
        <f aca="false">IFERROR(INDEX('13. King Clor'!$G:$H,MATCH($A1960,'13. King Clor'!$G:$G,0),2),"")</f>
        <v/>
      </c>
      <c r="T1960" s="6" t="str">
        <f aca="false">IFERROR(INDEX('10. Collares'!$A:$B,MATCH($A1960,'10. Collares'!$A:$A,0),2),"")</f>
        <v/>
      </c>
      <c r="U1960" s="6" t="str">
        <f aca="false">IFERROR(INDEX('16. Mis nietos'!$B:$C,MATCH($A1960,'16. Mis nietos'!$B:$B,0),2),"")</f>
        <v/>
      </c>
      <c r="V1960" s="6" t="str">
        <f aca="false">IFERROR(INDEX('17. Profesional Vet'!$A:$B,MATCH($A1960,'17. Profesional Vet'!$A:$A,0),2),"")</f>
        <v/>
      </c>
      <c r="W1960" s="6" t="n">
        <f aca="false">IFERROR(INDEX('18. Premier'!$A:$B,MATCH($A1960,'18. Premier'!$A:$A,0),2),"")</f>
        <v>498</v>
      </c>
      <c r="X1960" s="6" t="str">
        <f aca="false">IFERROR(INDEX('19. Dacam'!$A:$B,MATCH($A1960,'19. Dacam'!$A:$A,0),2),"")</f>
        <v/>
      </c>
      <c r="Y1960" s="6" t="str">
        <f aca="false">IFERROR(INDEX('20. Proveedor'!$A:$B,MATCH($A1960,'20. Proveedor'!$A:$A,0),2),"")</f>
        <v/>
      </c>
      <c r="Z1960" s="6" t="str">
        <f aca="false">IFERROR(INDEX('21. Saphirus'!$A:$B,MATCH($A1960,'21. Saphirus'!$A:$A,0),2),"")</f>
        <v/>
      </c>
      <c r="XFC1960" s="7"/>
      <c r="XFD1960" s="7"/>
    </row>
    <row r="1961" customFormat="false" ht="13.8" hidden="false" customHeight="false" outlineLevel="0" collapsed="false">
      <c r="A1961" s="5" t="s">
        <v>1998</v>
      </c>
      <c r="B1961" s="5" t="n">
        <v>1906068</v>
      </c>
      <c r="C1961" s="5" t="s">
        <v>123</v>
      </c>
      <c r="D1961" s="6" t="str">
        <f aca="false">IFERROR(INDEX('1. Benavídez'!$A:$B,MATCH($A1961,'1. Benavídez'!$A:$A,0),2),"")</f>
        <v/>
      </c>
      <c r="E1961" s="6" t="str">
        <f aca="false">IFERROR(INDEX('2. Gallo'!$B:$D,MATCH($A1961,'2. Gallo'!$B:$B,0),3),"")</f>
        <v/>
      </c>
      <c r="F1961" s="6" t="str">
        <f aca="false">IFERROR(INDEX('3. Anea'!$B:$D,MATCH($A1961,'3. Anea'!$B:$B,0),2),"")</f>
        <v/>
      </c>
      <c r="G1961" s="6" t="str">
        <f aca="false">IFERROR(INDEX('4. Pilar'!$A:$C,MATCH($A1961,'4. Pilar'!$A:$A,0),2),"")</f>
        <v/>
      </c>
      <c r="H1961" s="6" t="str">
        <f aca="false">IFERROR(INDEX('5. Tortuguitas'!$B:$D,MATCH($A1961,'5. Tortuguitas'!$B:$B,0),2),"")</f>
        <v/>
      </c>
      <c r="I1961" s="6" t="str">
        <f aca="false">IFERROR(INDEX('6. Del Viso'!$A:$B,MATCH($A1961,'6. Del Viso'!$A:$A,0),3),"")</f>
        <v/>
      </c>
      <c r="J1961" s="6" t="str">
        <f aca="false">IFERROR(INDEX('7. Chica Glade'!$B:$F,MATCH($A1961,'7. Chica Glade'!$B:$B,0),2),"")</f>
        <v/>
      </c>
      <c r="K1961" s="6" t="str">
        <f aca="false">IFERROR(INDEX('8. Veterinaria'!$A:$B,MATCH($A1961,'8. Veterinaria'!$A:$A,0),2),"")</f>
        <v/>
      </c>
      <c r="L1961" s="6" t="str">
        <f aca="false">IFERROR(INDEX('9. Hipocampus'!$A:$B,MATCH($A1961,'9. Hipocampus'!$A:$A,0),2),"")</f>
        <v/>
      </c>
      <c r="M1961" s="6" t="str">
        <f aca="false">IFERROR(INDEX('11. Mundo Mascotas'!$B:$D,MATCH($A1961,'11. Mundo Mascotas'!$B:$B,0),2),"")</f>
        <v/>
      </c>
      <c r="N1961" s="6" t="str">
        <f aca="false">IFERROR(INDEX('12. Yaguar'!$B:$E,MATCH($A1961,'12. Yaguar'!$B:$B,0),2),"")</f>
        <v/>
      </c>
      <c r="O1961" s="6" t="str">
        <f aca="false">IFERROR(INDEX('13. King Clor'!$A:$B,MATCH($A1961,'13. King Clor'!$A:$A,0),2),"")</f>
        <v/>
      </c>
      <c r="P1961" s="6" t="str">
        <f aca="false">IFERROR(INDEX('14. Diserquim'!$A:$B,MATCH($A1961,'14. Diserquim'!$A:$A,0),2),"")</f>
        <v/>
      </c>
      <c r="Q1961" s="6" t="str">
        <f aca="false">IFERROR(INDEX('15. Moreno'!$A:$B,MATCH($A1961,'15. Moreno'!$A:$A,0),2),"")</f>
        <v/>
      </c>
      <c r="R1961" s="6" t="str">
        <f aca="false">IFERROR(INDEX('10. Collares'!$J:$K,MATCH($A1961,'10. Collares'!$J:$J,0),2),"")</f>
        <v/>
      </c>
      <c r="S1961" s="6" t="str">
        <f aca="false">IFERROR(INDEX('13. King Clor'!$G:$H,MATCH($A1961,'13. King Clor'!$G:$G,0),2),"")</f>
        <v/>
      </c>
      <c r="T1961" s="6" t="str">
        <f aca="false">IFERROR(INDEX('10. Collares'!$A:$B,MATCH($A1961,'10. Collares'!$A:$A,0),2),"")</f>
        <v/>
      </c>
      <c r="U1961" s="6" t="str">
        <f aca="false">IFERROR(INDEX('16. Mis nietos'!$B:$C,MATCH($A1961,'16. Mis nietos'!$B:$B,0),2),"")</f>
        <v/>
      </c>
      <c r="V1961" s="6" t="str">
        <f aca="false">IFERROR(INDEX('17. Profesional Vet'!$A:$B,MATCH($A1961,'17. Profesional Vet'!$A:$A,0),2),"")</f>
        <v/>
      </c>
      <c r="W1961" s="6" t="n">
        <f aca="false">IFERROR(INDEX('18. Premier'!$A:$B,MATCH($A1961,'18. Premier'!$A:$A,0),2),"")</f>
        <v>698</v>
      </c>
      <c r="X1961" s="6" t="str">
        <f aca="false">IFERROR(INDEX('19. Dacam'!$A:$B,MATCH($A1961,'19. Dacam'!$A:$A,0),2),"")</f>
        <v/>
      </c>
      <c r="Y1961" s="6" t="str">
        <f aca="false">IFERROR(INDEX('20. Proveedor'!$A:$B,MATCH($A1961,'20. Proveedor'!$A:$A,0),2),"")</f>
        <v/>
      </c>
      <c r="Z1961" s="6" t="str">
        <f aca="false">IFERROR(INDEX('21. Saphirus'!$A:$B,MATCH($A1961,'21. Saphirus'!$A:$A,0),2),"")</f>
        <v/>
      </c>
      <c r="XFC1961" s="7"/>
      <c r="XFD1961" s="7"/>
    </row>
    <row r="1962" customFormat="false" ht="13.8" hidden="false" customHeight="false" outlineLevel="0" collapsed="false">
      <c r="A1962" s="5" t="s">
        <v>1999</v>
      </c>
      <c r="B1962" s="5" t="n">
        <v>1905730</v>
      </c>
      <c r="C1962" s="5" t="s">
        <v>123</v>
      </c>
      <c r="D1962" s="6" t="str">
        <f aca="false">IFERROR(INDEX('1. Benavídez'!$A:$B,MATCH($A1962,'1. Benavídez'!$A:$A,0),2),"")</f>
        <v/>
      </c>
      <c r="E1962" s="6" t="str">
        <f aca="false">IFERROR(INDEX('2. Gallo'!$B:$D,MATCH($A1962,'2. Gallo'!$B:$B,0),3),"")</f>
        <v/>
      </c>
      <c r="F1962" s="6" t="str">
        <f aca="false">IFERROR(INDEX('3. Anea'!$B:$D,MATCH($A1962,'3. Anea'!$B:$B,0),2),"")</f>
        <v/>
      </c>
      <c r="G1962" s="6" t="str">
        <f aca="false">IFERROR(INDEX('4. Pilar'!$A:$C,MATCH($A1962,'4. Pilar'!$A:$A,0),2),"")</f>
        <v/>
      </c>
      <c r="H1962" s="6" t="str">
        <f aca="false">IFERROR(INDEX('5. Tortuguitas'!$B:$D,MATCH($A1962,'5. Tortuguitas'!$B:$B,0),2),"")</f>
        <v/>
      </c>
      <c r="I1962" s="6" t="str">
        <f aca="false">IFERROR(INDEX('6. Del Viso'!$A:$B,MATCH($A1962,'6. Del Viso'!$A:$A,0),3),"")</f>
        <v/>
      </c>
      <c r="J1962" s="6" t="str">
        <f aca="false">IFERROR(INDEX('7. Chica Glade'!$B:$F,MATCH($A1962,'7. Chica Glade'!$B:$B,0),2),"")</f>
        <v/>
      </c>
      <c r="K1962" s="6" t="str">
        <f aca="false">IFERROR(INDEX('8. Veterinaria'!$A:$B,MATCH($A1962,'8. Veterinaria'!$A:$A,0),2),"")</f>
        <v/>
      </c>
      <c r="L1962" s="6" t="str">
        <f aca="false">IFERROR(INDEX('9. Hipocampus'!$A:$B,MATCH($A1962,'9. Hipocampus'!$A:$A,0),2),"")</f>
        <v/>
      </c>
      <c r="M1962" s="6" t="str">
        <f aca="false">IFERROR(INDEX('11. Mundo Mascotas'!$B:$D,MATCH($A1962,'11. Mundo Mascotas'!$B:$B,0),2),"")</f>
        <v/>
      </c>
      <c r="N1962" s="6" t="str">
        <f aca="false">IFERROR(INDEX('12. Yaguar'!$B:$E,MATCH($A1962,'12. Yaguar'!$B:$B,0),2),"")</f>
        <v/>
      </c>
      <c r="O1962" s="6" t="str">
        <f aca="false">IFERROR(INDEX('13. King Clor'!$A:$B,MATCH($A1962,'13. King Clor'!$A:$A,0),2),"")</f>
        <v/>
      </c>
      <c r="P1962" s="6" t="str">
        <f aca="false">IFERROR(INDEX('14. Diserquim'!$A:$B,MATCH($A1962,'14. Diserquim'!$A:$A,0),2),"")</f>
        <v/>
      </c>
      <c r="Q1962" s="6" t="str">
        <f aca="false">IFERROR(INDEX('15. Moreno'!$A:$B,MATCH($A1962,'15. Moreno'!$A:$A,0),2),"")</f>
        <v/>
      </c>
      <c r="R1962" s="6" t="str">
        <f aca="false">IFERROR(INDEX('10. Collares'!$J:$K,MATCH($A1962,'10. Collares'!$J:$J,0),2),"")</f>
        <v/>
      </c>
      <c r="S1962" s="6" t="str">
        <f aca="false">IFERROR(INDEX('13. King Clor'!$G:$H,MATCH($A1962,'13. King Clor'!$G:$G,0),2),"")</f>
        <v/>
      </c>
      <c r="T1962" s="6" t="str">
        <f aca="false">IFERROR(INDEX('10. Collares'!$A:$B,MATCH($A1962,'10. Collares'!$A:$A,0),2),"")</f>
        <v/>
      </c>
      <c r="U1962" s="6" t="str">
        <f aca="false">IFERROR(INDEX('16. Mis nietos'!$B:$C,MATCH($A1962,'16. Mis nietos'!$B:$B,0),2),"")</f>
        <v/>
      </c>
      <c r="V1962" s="6" t="str">
        <f aca="false">IFERROR(INDEX('17. Profesional Vet'!$A:$B,MATCH($A1962,'17. Profesional Vet'!$A:$A,0),2),"")</f>
        <v/>
      </c>
      <c r="W1962" s="6" t="str">
        <f aca="false">IFERROR(INDEX('18. Premier'!$A:$B,MATCH($A1962,'18. Premier'!$A:$A,0),2),"")</f>
        <v/>
      </c>
      <c r="X1962" s="6" t="str">
        <f aca="false">IFERROR(INDEX('19. Dacam'!$A:$B,MATCH($A1962,'19. Dacam'!$A:$A,0),2),"")</f>
        <v/>
      </c>
      <c r="Y1962" s="6" t="str">
        <f aca="false">IFERROR(INDEX('20. Proveedor'!$A:$B,MATCH($A1962,'20. Proveedor'!$A:$A,0),2),"")</f>
        <v/>
      </c>
      <c r="Z1962" s="6" t="str">
        <f aca="false">IFERROR(INDEX('21. Saphirus'!$A:$B,MATCH($A1962,'21. Saphirus'!$A:$A,0),2),"")</f>
        <v/>
      </c>
      <c r="XFC1962" s="7"/>
      <c r="XFD1962" s="7"/>
    </row>
    <row r="1963" customFormat="false" ht="13.8" hidden="false" customHeight="false" outlineLevel="0" collapsed="false">
      <c r="A1963" s="5" t="s">
        <v>2000</v>
      </c>
      <c r="B1963" s="5" t="n">
        <v>1905160</v>
      </c>
      <c r="C1963" s="5" t="s">
        <v>123</v>
      </c>
      <c r="D1963" s="6" t="str">
        <f aca="false">IFERROR(INDEX('1. Benavídez'!$A:$B,MATCH($A1963,'1. Benavídez'!$A:$A,0),2),"")</f>
        <v/>
      </c>
      <c r="E1963" s="6" t="str">
        <f aca="false">IFERROR(INDEX('2. Gallo'!$B:$D,MATCH($A1963,'2. Gallo'!$B:$B,0),3),"")</f>
        <v/>
      </c>
      <c r="F1963" s="6" t="str">
        <f aca="false">IFERROR(INDEX('3. Anea'!$B:$D,MATCH($A1963,'3. Anea'!$B:$B,0),2),"")</f>
        <v/>
      </c>
      <c r="G1963" s="6" t="str">
        <f aca="false">IFERROR(INDEX('4. Pilar'!$A:$C,MATCH($A1963,'4. Pilar'!$A:$A,0),2),"")</f>
        <v/>
      </c>
      <c r="H1963" s="6" t="str">
        <f aca="false">IFERROR(INDEX('5. Tortuguitas'!$B:$D,MATCH($A1963,'5. Tortuguitas'!$B:$B,0),2),"")</f>
        <v/>
      </c>
      <c r="I1963" s="6" t="str">
        <f aca="false">IFERROR(INDEX('6. Del Viso'!$A:$B,MATCH($A1963,'6. Del Viso'!$A:$A,0),3),"")</f>
        <v/>
      </c>
      <c r="J1963" s="6" t="str">
        <f aca="false">IFERROR(INDEX('7. Chica Glade'!$B:$F,MATCH($A1963,'7. Chica Glade'!$B:$B,0),2),"")</f>
        <v/>
      </c>
      <c r="K1963" s="6" t="str">
        <f aca="false">IFERROR(INDEX('8. Veterinaria'!$A:$B,MATCH($A1963,'8. Veterinaria'!$A:$A,0),2),"")</f>
        <v/>
      </c>
      <c r="L1963" s="6" t="str">
        <f aca="false">IFERROR(INDEX('9. Hipocampus'!$A:$B,MATCH($A1963,'9. Hipocampus'!$A:$A,0),2),"")</f>
        <v/>
      </c>
      <c r="M1963" s="6" t="str">
        <f aca="false">IFERROR(INDEX('11. Mundo Mascotas'!$B:$D,MATCH($A1963,'11. Mundo Mascotas'!$B:$B,0),2),"")</f>
        <v/>
      </c>
      <c r="N1963" s="6" t="str">
        <f aca="false">IFERROR(INDEX('12. Yaguar'!$B:$E,MATCH($A1963,'12. Yaguar'!$B:$B,0),2),"")</f>
        <v/>
      </c>
      <c r="O1963" s="6" t="str">
        <f aca="false">IFERROR(INDEX('13. King Clor'!$A:$B,MATCH($A1963,'13. King Clor'!$A:$A,0),2),"")</f>
        <v/>
      </c>
      <c r="P1963" s="6" t="str">
        <f aca="false">IFERROR(INDEX('14. Diserquim'!$A:$B,MATCH($A1963,'14. Diserquim'!$A:$A,0),2),"")</f>
        <v/>
      </c>
      <c r="Q1963" s="6" t="str">
        <f aca="false">IFERROR(INDEX('15. Moreno'!$A:$B,MATCH($A1963,'15. Moreno'!$A:$A,0),2),"")</f>
        <v/>
      </c>
      <c r="R1963" s="6" t="str">
        <f aca="false">IFERROR(INDEX('10. Collares'!$J:$K,MATCH($A1963,'10. Collares'!$J:$J,0),2),"")</f>
        <v/>
      </c>
      <c r="S1963" s="6" t="str">
        <f aca="false">IFERROR(INDEX('13. King Clor'!$G:$H,MATCH($A1963,'13. King Clor'!$G:$G,0),2),"")</f>
        <v/>
      </c>
      <c r="T1963" s="6" t="str">
        <f aca="false">IFERROR(INDEX('10. Collares'!$A:$B,MATCH($A1963,'10. Collares'!$A:$A,0),2),"")</f>
        <v/>
      </c>
      <c r="U1963" s="6" t="n">
        <f aca="false">IFERROR(INDEX('16. Mis nietos'!$B:$C,MATCH($A1963,'16. Mis nietos'!$B:$B,0),2),"")</f>
        <v>653</v>
      </c>
      <c r="V1963" s="6" t="str">
        <f aca="false">IFERROR(INDEX('17. Profesional Vet'!$A:$B,MATCH($A1963,'17. Profesional Vet'!$A:$A,0),2),"")</f>
        <v/>
      </c>
      <c r="W1963" s="6" t="str">
        <f aca="false">IFERROR(INDEX('18. Premier'!$A:$B,MATCH($A1963,'18. Premier'!$A:$A,0),2),"")</f>
        <v/>
      </c>
      <c r="X1963" s="6" t="str">
        <f aca="false">IFERROR(INDEX('19. Dacam'!$A:$B,MATCH($A1963,'19. Dacam'!$A:$A,0),2),"")</f>
        <v/>
      </c>
      <c r="Y1963" s="6" t="str">
        <f aca="false">IFERROR(INDEX('20. Proveedor'!$A:$B,MATCH($A1963,'20. Proveedor'!$A:$A,0),2),"")</f>
        <v/>
      </c>
      <c r="Z1963" s="6" t="str">
        <f aca="false">IFERROR(INDEX('21. Saphirus'!$A:$B,MATCH($A1963,'21. Saphirus'!$A:$A,0),2),"")</f>
        <v/>
      </c>
      <c r="XFC1963" s="7"/>
      <c r="XFD1963" s="7"/>
    </row>
    <row r="1964" customFormat="false" ht="13.8" hidden="false" customHeight="false" outlineLevel="0" collapsed="false">
      <c r="A1964" s="5" t="s">
        <v>2001</v>
      </c>
      <c r="B1964" s="5" t="n">
        <v>1905654</v>
      </c>
      <c r="C1964" s="5" t="s">
        <v>123</v>
      </c>
      <c r="D1964" s="6" t="str">
        <f aca="false">IFERROR(INDEX('1. Benavídez'!$A:$B,MATCH($A1964,'1. Benavídez'!$A:$A,0),2),"")</f>
        <v/>
      </c>
      <c r="E1964" s="6" t="str">
        <f aca="false">IFERROR(INDEX('2. Gallo'!$B:$D,MATCH($A1964,'2. Gallo'!$B:$B,0),3),"")</f>
        <v/>
      </c>
      <c r="F1964" s="6" t="str">
        <f aca="false">IFERROR(INDEX('3. Anea'!$B:$D,MATCH($A1964,'3. Anea'!$B:$B,0),2),"")</f>
        <v/>
      </c>
      <c r="G1964" s="6" t="str">
        <f aca="false">IFERROR(INDEX('4. Pilar'!$A:$C,MATCH($A1964,'4. Pilar'!$A:$A,0),2),"")</f>
        <v/>
      </c>
      <c r="H1964" s="6" t="str">
        <f aca="false">IFERROR(INDEX('5. Tortuguitas'!$B:$D,MATCH($A1964,'5. Tortuguitas'!$B:$B,0),2),"")</f>
        <v/>
      </c>
      <c r="I1964" s="6" t="str">
        <f aca="false">IFERROR(INDEX('6. Del Viso'!$A:$B,MATCH($A1964,'6. Del Viso'!$A:$A,0),3),"")</f>
        <v/>
      </c>
      <c r="J1964" s="6" t="str">
        <f aca="false">IFERROR(INDEX('7. Chica Glade'!$B:$F,MATCH($A1964,'7. Chica Glade'!$B:$B,0),2),"")</f>
        <v/>
      </c>
      <c r="K1964" s="6" t="str">
        <f aca="false">IFERROR(INDEX('8. Veterinaria'!$A:$B,MATCH($A1964,'8. Veterinaria'!$A:$A,0),2),"")</f>
        <v/>
      </c>
      <c r="L1964" s="6" t="str">
        <f aca="false">IFERROR(INDEX('9. Hipocampus'!$A:$B,MATCH($A1964,'9. Hipocampus'!$A:$A,0),2),"")</f>
        <v/>
      </c>
      <c r="M1964" s="6" t="str">
        <f aca="false">IFERROR(INDEX('11. Mundo Mascotas'!$B:$D,MATCH($A1964,'11. Mundo Mascotas'!$B:$B,0),2),"")</f>
        <v/>
      </c>
      <c r="N1964" s="6" t="str">
        <f aca="false">IFERROR(INDEX('12. Yaguar'!$B:$E,MATCH($A1964,'12. Yaguar'!$B:$B,0),2),"")</f>
        <v/>
      </c>
      <c r="O1964" s="6" t="str">
        <f aca="false">IFERROR(INDEX('13. King Clor'!$A:$B,MATCH($A1964,'13. King Clor'!$A:$A,0),2),"")</f>
        <v/>
      </c>
      <c r="P1964" s="6" t="str">
        <f aca="false">IFERROR(INDEX('14. Diserquim'!$A:$B,MATCH($A1964,'14. Diserquim'!$A:$A,0),2),"")</f>
        <v/>
      </c>
      <c r="Q1964" s="6" t="str">
        <f aca="false">IFERROR(INDEX('15. Moreno'!$A:$B,MATCH($A1964,'15. Moreno'!$A:$A,0),2),"")</f>
        <v/>
      </c>
      <c r="R1964" s="6" t="str">
        <f aca="false">IFERROR(INDEX('10. Collares'!$J:$K,MATCH($A1964,'10. Collares'!$J:$J,0),2),"")</f>
        <v/>
      </c>
      <c r="S1964" s="6" t="str">
        <f aca="false">IFERROR(INDEX('13. King Clor'!$G:$H,MATCH($A1964,'13. King Clor'!$G:$G,0),2),"")</f>
        <v/>
      </c>
      <c r="T1964" s="6" t="str">
        <f aca="false">IFERROR(INDEX('10. Collares'!$A:$B,MATCH($A1964,'10. Collares'!$A:$A,0),2),"")</f>
        <v/>
      </c>
      <c r="U1964" s="6" t="str">
        <f aca="false">IFERROR(INDEX('16. Mis nietos'!$B:$C,MATCH($A1964,'16. Mis nietos'!$B:$B,0),2),"")</f>
        <v/>
      </c>
      <c r="V1964" s="6" t="str">
        <f aca="false">IFERROR(INDEX('17. Profesional Vet'!$A:$B,MATCH($A1964,'17. Profesional Vet'!$A:$A,0),2),"")</f>
        <v/>
      </c>
      <c r="W1964" s="6" t="str">
        <f aca="false">IFERROR(INDEX('18. Premier'!$A:$B,MATCH($A1964,'18. Premier'!$A:$A,0),2),"")</f>
        <v/>
      </c>
      <c r="X1964" s="6" t="str">
        <f aca="false">IFERROR(INDEX('19. Dacam'!$A:$B,MATCH($A1964,'19. Dacam'!$A:$A,0),2),"")</f>
        <v/>
      </c>
      <c r="Y1964" s="6" t="str">
        <f aca="false">IFERROR(INDEX('20. Proveedor'!$A:$B,MATCH($A1964,'20. Proveedor'!$A:$A,0),2),"")</f>
        <v/>
      </c>
      <c r="Z1964" s="6" t="str">
        <f aca="false">IFERROR(INDEX('21. Saphirus'!$A:$B,MATCH($A1964,'21. Saphirus'!$A:$A,0),2),"")</f>
        <v/>
      </c>
      <c r="XFC1964" s="7"/>
      <c r="XFD1964" s="7"/>
    </row>
    <row r="1965" customFormat="false" ht="13.8" hidden="false" customHeight="false" outlineLevel="0" collapsed="false">
      <c r="A1965" s="5" t="s">
        <v>2002</v>
      </c>
      <c r="B1965" s="5" t="n">
        <v>1905212</v>
      </c>
      <c r="C1965" s="5" t="s">
        <v>118</v>
      </c>
      <c r="D1965" s="6" t="str">
        <f aca="false">IFERROR(INDEX('1. Benavídez'!$A:$B,MATCH($A1965,'1. Benavídez'!$A:$A,0),2),"")</f>
        <v/>
      </c>
      <c r="E1965" s="6" t="str">
        <f aca="false">IFERROR(INDEX('2. Gallo'!$B:$D,MATCH($A1965,'2. Gallo'!$B:$B,0),3),"")</f>
        <v/>
      </c>
      <c r="F1965" s="6" t="str">
        <f aca="false">IFERROR(INDEX('3. Anea'!$B:$D,MATCH($A1965,'3. Anea'!$B:$B,0),2),"")</f>
        <v/>
      </c>
      <c r="G1965" s="6" t="str">
        <f aca="false">IFERROR(INDEX('4. Pilar'!$A:$C,MATCH($A1965,'4. Pilar'!$A:$A,0),2),"")</f>
        <v/>
      </c>
      <c r="H1965" s="6" t="str">
        <f aca="false">IFERROR(INDEX('5. Tortuguitas'!$B:$D,MATCH($A1965,'5. Tortuguitas'!$B:$B,0),2),"")</f>
        <v/>
      </c>
      <c r="I1965" s="6" t="str">
        <f aca="false">IFERROR(INDEX('6. Del Viso'!$A:$B,MATCH($A1965,'6. Del Viso'!$A:$A,0),3),"")</f>
        <v/>
      </c>
      <c r="J1965" s="6" t="str">
        <f aca="false">IFERROR(INDEX('7. Chica Glade'!$B:$F,MATCH($A1965,'7. Chica Glade'!$B:$B,0),2),"")</f>
        <v/>
      </c>
      <c r="K1965" s="6" t="str">
        <f aca="false">IFERROR(INDEX('8. Veterinaria'!$A:$B,MATCH($A1965,'8. Veterinaria'!$A:$A,0),2),"")</f>
        <v/>
      </c>
      <c r="L1965" s="6" t="str">
        <f aca="false">IFERROR(INDEX('9. Hipocampus'!$A:$B,MATCH($A1965,'9. Hipocampus'!$A:$A,0),2),"")</f>
        <v/>
      </c>
      <c r="M1965" s="6" t="str">
        <f aca="false">IFERROR(INDEX('11. Mundo Mascotas'!$B:$D,MATCH($A1965,'11. Mundo Mascotas'!$B:$B,0),2),"")</f>
        <v/>
      </c>
      <c r="N1965" s="6" t="str">
        <f aca="false">IFERROR(INDEX('12. Yaguar'!$B:$E,MATCH($A1965,'12. Yaguar'!$B:$B,0),2),"")</f>
        <v/>
      </c>
      <c r="O1965" s="6" t="str">
        <f aca="false">IFERROR(INDEX('13. King Clor'!$A:$B,MATCH($A1965,'13. King Clor'!$A:$A,0),2),"")</f>
        <v/>
      </c>
      <c r="P1965" s="6" t="str">
        <f aca="false">IFERROR(INDEX('14. Diserquim'!$A:$B,MATCH($A1965,'14. Diserquim'!$A:$A,0),2),"")</f>
        <v/>
      </c>
      <c r="Q1965" s="6" t="str">
        <f aca="false">IFERROR(INDEX('15. Moreno'!$A:$B,MATCH($A1965,'15. Moreno'!$A:$A,0),2),"")</f>
        <v/>
      </c>
      <c r="R1965" s="6" t="str">
        <f aca="false">IFERROR(INDEX('10. Collares'!$J:$K,MATCH($A1965,'10. Collares'!$J:$J,0),2),"")</f>
        <v/>
      </c>
      <c r="S1965" s="6" t="str">
        <f aca="false">IFERROR(INDEX('13. King Clor'!$G:$H,MATCH($A1965,'13. King Clor'!$G:$G,0),2),"")</f>
        <v/>
      </c>
      <c r="T1965" s="6" t="str">
        <f aca="false">IFERROR(INDEX('10. Collares'!$A:$B,MATCH($A1965,'10. Collares'!$A:$A,0),2),"")</f>
        <v/>
      </c>
      <c r="U1965" s="6" t="str">
        <f aca="false">IFERROR(INDEX('16. Mis nietos'!$B:$C,MATCH($A1965,'16. Mis nietos'!$B:$B,0),2),"")</f>
        <v/>
      </c>
      <c r="V1965" s="6" t="str">
        <f aca="false">IFERROR(INDEX('17. Profesional Vet'!$A:$B,MATCH($A1965,'17. Profesional Vet'!$A:$A,0),2),"")</f>
        <v/>
      </c>
      <c r="W1965" s="6" t="str">
        <f aca="false">IFERROR(INDEX('18. Premier'!$A:$B,MATCH($A1965,'18. Premier'!$A:$A,0),2),"")</f>
        <v/>
      </c>
      <c r="X1965" s="6" t="str">
        <f aca="false">IFERROR(INDEX('19. Dacam'!$A:$B,MATCH($A1965,'19. Dacam'!$A:$A,0),2),"")</f>
        <v/>
      </c>
      <c r="Y1965" s="6" t="str">
        <f aca="false">IFERROR(INDEX('20. Proveedor'!$A:$B,MATCH($A1965,'20. Proveedor'!$A:$A,0),2),"")</f>
        <v/>
      </c>
      <c r="Z1965" s="6" t="str">
        <f aca="false">IFERROR(INDEX('21. Saphirus'!$A:$B,MATCH($A1965,'21. Saphirus'!$A:$A,0),2),"")</f>
        <v/>
      </c>
      <c r="XFC1965" s="7"/>
      <c r="XFD1965" s="7"/>
    </row>
    <row r="1966" customFormat="false" ht="13.8" hidden="false" customHeight="false" outlineLevel="0" collapsed="false">
      <c r="A1966" s="5" t="s">
        <v>2003</v>
      </c>
      <c r="B1966" s="5" t="n">
        <v>4325</v>
      </c>
      <c r="C1966" s="5" t="s">
        <v>183</v>
      </c>
      <c r="D1966" s="6" t="str">
        <f aca="false">IFERROR(INDEX('1. Benavídez'!$A:$B,MATCH($A1966,'1. Benavídez'!$A:$A,0),2),"")</f>
        <v/>
      </c>
      <c r="E1966" s="6" t="n">
        <f aca="false">IFERROR(INDEX('2. Gallo'!$B:$D,MATCH($A1966,'2. Gallo'!$B:$B,0),3),"")</f>
        <v>1031</v>
      </c>
      <c r="F1966" s="6" t="str">
        <f aca="false">IFERROR(INDEX('3. Anea'!$B:$D,MATCH($A1966,'3. Anea'!$B:$B,0),2),"")</f>
        <v/>
      </c>
      <c r="G1966" s="6" t="str">
        <f aca="false">IFERROR(INDEX('4. Pilar'!$A:$C,MATCH($A1966,'4. Pilar'!$A:$A,0),2),"")</f>
        <v/>
      </c>
      <c r="H1966" s="6" t="str">
        <f aca="false">IFERROR(INDEX('5. Tortuguitas'!$B:$D,MATCH($A1966,'5. Tortuguitas'!$B:$B,0),2),"")</f>
        <v/>
      </c>
      <c r="I1966" s="6" t="str">
        <f aca="false">IFERROR(INDEX('6. Del Viso'!$A:$B,MATCH($A1966,'6. Del Viso'!$A:$A,0),3),"")</f>
        <v/>
      </c>
      <c r="J1966" s="6" t="str">
        <f aca="false">IFERROR(INDEX('7. Chica Glade'!$B:$F,MATCH($A1966,'7. Chica Glade'!$B:$B,0),2),"")</f>
        <v/>
      </c>
      <c r="K1966" s="6" t="str">
        <f aca="false">IFERROR(INDEX('8. Veterinaria'!$A:$B,MATCH($A1966,'8. Veterinaria'!$A:$A,0),2),"")</f>
        <v/>
      </c>
      <c r="L1966" s="6" t="n">
        <f aca="false">IFERROR(INDEX('9. Hipocampus'!$A:$B,MATCH($A1966,'9. Hipocampus'!$A:$A,0),2),"")</f>
        <v>1040</v>
      </c>
      <c r="M1966" s="6" t="str">
        <f aca="false">IFERROR(INDEX('11. Mundo Mascotas'!$B:$D,MATCH($A1966,'11. Mundo Mascotas'!$B:$B,0),2),"")</f>
        <v/>
      </c>
      <c r="N1966" s="6" t="str">
        <f aca="false">IFERROR(INDEX('12. Yaguar'!$B:$E,MATCH($A1966,'12. Yaguar'!$B:$B,0),2),"")</f>
        <v/>
      </c>
      <c r="O1966" s="6" t="str">
        <f aca="false">IFERROR(INDEX('13. King Clor'!$A:$B,MATCH($A1966,'13. King Clor'!$A:$A,0),2),"")</f>
        <v/>
      </c>
      <c r="P1966" s="6" t="str">
        <f aca="false">IFERROR(INDEX('14. Diserquim'!$A:$B,MATCH($A1966,'14. Diserquim'!$A:$A,0),2),"")</f>
        <v/>
      </c>
      <c r="Q1966" s="6" t="str">
        <f aca="false">IFERROR(INDEX('15. Moreno'!$A:$B,MATCH($A1966,'15. Moreno'!$A:$A,0),2),"")</f>
        <v/>
      </c>
      <c r="R1966" s="6" t="str">
        <f aca="false">IFERROR(INDEX('10. Collares'!$J:$K,MATCH($A1966,'10. Collares'!$J:$J,0),2),"")</f>
        <v/>
      </c>
      <c r="S1966" s="6" t="str">
        <f aca="false">IFERROR(INDEX('13. King Clor'!$G:$H,MATCH($A1966,'13. King Clor'!$G:$G,0),2),"")</f>
        <v/>
      </c>
      <c r="T1966" s="6" t="str">
        <f aca="false">IFERROR(INDEX('10. Collares'!$A:$B,MATCH($A1966,'10. Collares'!$A:$A,0),2),"")</f>
        <v/>
      </c>
      <c r="U1966" s="6" t="str">
        <f aca="false">IFERROR(INDEX('16. Mis nietos'!$B:$C,MATCH($A1966,'16. Mis nietos'!$B:$B,0),2),"")</f>
        <v/>
      </c>
      <c r="V1966" s="6" t="str">
        <f aca="false">IFERROR(INDEX('17. Profesional Vet'!$A:$B,MATCH($A1966,'17. Profesional Vet'!$A:$A,0),2),"")</f>
        <v/>
      </c>
      <c r="W1966" s="6" t="str">
        <f aca="false">IFERROR(INDEX('18. Premier'!$A:$B,MATCH($A1966,'18. Premier'!$A:$A,0),2),"")</f>
        <v/>
      </c>
      <c r="X1966" s="6" t="str">
        <f aca="false">IFERROR(INDEX('19. Dacam'!$A:$B,MATCH($A1966,'19. Dacam'!$A:$A,0),2),"")</f>
        <v/>
      </c>
      <c r="Y1966" s="6" t="str">
        <f aca="false">IFERROR(INDEX('20. Proveedor'!$A:$B,MATCH($A1966,'20. Proveedor'!$A:$A,0),2),"")</f>
        <v/>
      </c>
      <c r="Z1966" s="6" t="str">
        <f aca="false">IFERROR(INDEX('21. Saphirus'!$A:$B,MATCH($A1966,'21. Saphirus'!$A:$A,0),2),"")</f>
        <v/>
      </c>
      <c r="XFC1966" s="7"/>
      <c r="XFD1966" s="7"/>
    </row>
    <row r="1967" customFormat="false" ht="13.8" hidden="false" customHeight="false" outlineLevel="0" collapsed="false">
      <c r="A1967" s="5" t="s">
        <v>2004</v>
      </c>
      <c r="B1967" s="5" t="n">
        <v>1905409</v>
      </c>
      <c r="C1967" s="5" t="s">
        <v>183</v>
      </c>
      <c r="D1967" s="6" t="str">
        <f aca="false">IFERROR(INDEX('1. Benavídez'!$A:$B,MATCH($A1967,'1. Benavídez'!$A:$A,0),2),"")</f>
        <v/>
      </c>
      <c r="E1967" s="6" t="str">
        <f aca="false">IFERROR(INDEX('2. Gallo'!$B:$D,MATCH($A1967,'2. Gallo'!$B:$B,0),3),"")</f>
        <v/>
      </c>
      <c r="F1967" s="6" t="n">
        <f aca="false">IFERROR(INDEX('3. Anea'!$B:$D,MATCH($A1967,'3. Anea'!$B:$B,0),2),"")</f>
        <v>862</v>
      </c>
      <c r="G1967" s="6" t="str">
        <f aca="false">IFERROR(INDEX('4. Pilar'!$A:$C,MATCH($A1967,'4. Pilar'!$A:$A,0),2),"")</f>
        <v/>
      </c>
      <c r="H1967" s="6" t="str">
        <f aca="false">IFERROR(INDEX('5. Tortuguitas'!$B:$D,MATCH($A1967,'5. Tortuguitas'!$B:$B,0),2),"")</f>
        <v/>
      </c>
      <c r="I1967" s="6" t="str">
        <f aca="false">IFERROR(INDEX('6. Del Viso'!$A:$B,MATCH($A1967,'6. Del Viso'!$A:$A,0),3),"")</f>
        <v/>
      </c>
      <c r="J1967" s="6" t="str">
        <f aca="false">IFERROR(INDEX('7. Chica Glade'!$B:$F,MATCH($A1967,'7. Chica Glade'!$B:$B,0),2),"")</f>
        <v/>
      </c>
      <c r="K1967" s="6" t="str">
        <f aca="false">IFERROR(INDEX('8. Veterinaria'!$A:$B,MATCH($A1967,'8. Veterinaria'!$A:$A,0),2),"")</f>
        <v/>
      </c>
      <c r="L1967" s="6" t="n">
        <f aca="false">IFERROR(INDEX('9. Hipocampus'!$A:$B,MATCH($A1967,'9. Hipocampus'!$A:$A,0),2),"")</f>
        <v>962</v>
      </c>
      <c r="M1967" s="6" t="n">
        <f aca="false">IFERROR(INDEX('11. Mundo Mascotas'!$B:$D,MATCH($A1967,'11. Mundo Mascotas'!$B:$B,0),2),"")</f>
        <v>1120</v>
      </c>
      <c r="N1967" s="6" t="str">
        <f aca="false">IFERROR(INDEX('12. Yaguar'!$B:$E,MATCH($A1967,'12. Yaguar'!$B:$B,0),2),"")</f>
        <v/>
      </c>
      <c r="O1967" s="6" t="str">
        <f aca="false">IFERROR(INDEX('13. King Clor'!$A:$B,MATCH($A1967,'13. King Clor'!$A:$A,0),2),"")</f>
        <v/>
      </c>
      <c r="P1967" s="6" t="str">
        <f aca="false">IFERROR(INDEX('14. Diserquim'!$A:$B,MATCH($A1967,'14. Diserquim'!$A:$A,0),2),"")</f>
        <v/>
      </c>
      <c r="Q1967" s="6" t="str">
        <f aca="false">IFERROR(INDEX('15. Moreno'!$A:$B,MATCH($A1967,'15. Moreno'!$A:$A,0),2),"")</f>
        <v/>
      </c>
      <c r="R1967" s="6" t="str">
        <f aca="false">IFERROR(INDEX('10. Collares'!$J:$K,MATCH($A1967,'10. Collares'!$J:$J,0),2),"")</f>
        <v/>
      </c>
      <c r="S1967" s="6" t="str">
        <f aca="false">IFERROR(INDEX('13. King Clor'!$G:$H,MATCH($A1967,'13. King Clor'!$G:$G,0),2),"")</f>
        <v/>
      </c>
      <c r="T1967" s="6" t="str">
        <f aca="false">IFERROR(INDEX('10. Collares'!$A:$B,MATCH($A1967,'10. Collares'!$A:$A,0),2),"")</f>
        <v/>
      </c>
      <c r="U1967" s="6" t="n">
        <f aca="false">IFERROR(INDEX('16. Mis nietos'!$B:$C,MATCH($A1967,'16. Mis nietos'!$B:$B,0),2),"")</f>
        <v>0</v>
      </c>
      <c r="V1967" s="6" t="str">
        <f aca="false">IFERROR(INDEX('17. Profesional Vet'!$A:$B,MATCH($A1967,'17. Profesional Vet'!$A:$A,0),2),"")</f>
        <v/>
      </c>
      <c r="W1967" s="6" t="str">
        <f aca="false">IFERROR(INDEX('18. Premier'!$A:$B,MATCH($A1967,'18. Premier'!$A:$A,0),2),"")</f>
        <v/>
      </c>
      <c r="X1967" s="6" t="str">
        <f aca="false">IFERROR(INDEX('19. Dacam'!$A:$B,MATCH($A1967,'19. Dacam'!$A:$A,0),2),"")</f>
        <v/>
      </c>
      <c r="Y1967" s="6" t="str">
        <f aca="false">IFERROR(INDEX('20. Proveedor'!$A:$B,MATCH($A1967,'20. Proveedor'!$A:$A,0),2),"")</f>
        <v/>
      </c>
      <c r="Z1967" s="6" t="str">
        <f aca="false">IFERROR(INDEX('21. Saphirus'!$A:$B,MATCH($A1967,'21. Saphirus'!$A:$A,0),2),"")</f>
        <v/>
      </c>
      <c r="XFC1967" s="7"/>
      <c r="XFD1967" s="7"/>
    </row>
    <row r="1968" customFormat="false" ht="13.8" hidden="false" customHeight="false" outlineLevel="0" collapsed="false">
      <c r="A1968" s="5" t="s">
        <v>2005</v>
      </c>
      <c r="B1968" s="5" t="n">
        <v>1905933</v>
      </c>
      <c r="C1968" s="5" t="s">
        <v>183</v>
      </c>
      <c r="D1968" s="6" t="str">
        <f aca="false">IFERROR(INDEX('1. Benavídez'!$A:$B,MATCH($A1968,'1. Benavídez'!$A:$A,0),2),"")</f>
        <v/>
      </c>
      <c r="E1968" s="6" t="str">
        <f aca="false">IFERROR(INDEX('2. Gallo'!$B:$D,MATCH($A1968,'2. Gallo'!$B:$B,0),3),"")</f>
        <v/>
      </c>
      <c r="F1968" s="6" t="str">
        <f aca="false">IFERROR(INDEX('3. Anea'!$B:$D,MATCH($A1968,'3. Anea'!$B:$B,0),2),"")</f>
        <v/>
      </c>
      <c r="G1968" s="6" t="str">
        <f aca="false">IFERROR(INDEX('4. Pilar'!$A:$C,MATCH($A1968,'4. Pilar'!$A:$A,0),2),"")</f>
        <v/>
      </c>
      <c r="H1968" s="6" t="str">
        <f aca="false">IFERROR(INDEX('5. Tortuguitas'!$B:$D,MATCH($A1968,'5. Tortuguitas'!$B:$B,0),2),"")</f>
        <v/>
      </c>
      <c r="I1968" s="6" t="str">
        <f aca="false">IFERROR(INDEX('6. Del Viso'!$A:$B,MATCH($A1968,'6. Del Viso'!$A:$A,0),3),"")</f>
        <v/>
      </c>
      <c r="J1968" s="6" t="str">
        <f aca="false">IFERROR(INDEX('7. Chica Glade'!$B:$F,MATCH($A1968,'7. Chica Glade'!$B:$B,0),2),"")</f>
        <v/>
      </c>
      <c r="K1968" s="6" t="str">
        <f aca="false">IFERROR(INDEX('8. Veterinaria'!$A:$B,MATCH($A1968,'8. Veterinaria'!$A:$A,0),2),"")</f>
        <v/>
      </c>
      <c r="L1968" s="6" t="str">
        <f aca="false">IFERROR(INDEX('9. Hipocampus'!$A:$B,MATCH($A1968,'9. Hipocampus'!$A:$A,0),2),"")</f>
        <v/>
      </c>
      <c r="M1968" s="6" t="str">
        <f aca="false">IFERROR(INDEX('11. Mundo Mascotas'!$B:$D,MATCH($A1968,'11. Mundo Mascotas'!$B:$B,0),2),"")</f>
        <v/>
      </c>
      <c r="N1968" s="6" t="str">
        <f aca="false">IFERROR(INDEX('12. Yaguar'!$B:$E,MATCH($A1968,'12. Yaguar'!$B:$B,0),2),"")</f>
        <v/>
      </c>
      <c r="O1968" s="6" t="str">
        <f aca="false">IFERROR(INDEX('13. King Clor'!$A:$B,MATCH($A1968,'13. King Clor'!$A:$A,0),2),"")</f>
        <v/>
      </c>
      <c r="P1968" s="6" t="str">
        <f aca="false">IFERROR(INDEX('14. Diserquim'!$A:$B,MATCH($A1968,'14. Diserquim'!$A:$A,0),2),"")</f>
        <v/>
      </c>
      <c r="Q1968" s="6" t="str">
        <f aca="false">IFERROR(INDEX('15. Moreno'!$A:$B,MATCH($A1968,'15. Moreno'!$A:$A,0),2),"")</f>
        <v/>
      </c>
      <c r="R1968" s="6" t="str">
        <f aca="false">IFERROR(INDEX('10. Collares'!$J:$K,MATCH($A1968,'10. Collares'!$J:$J,0),2),"")</f>
        <v/>
      </c>
      <c r="S1968" s="6" t="str">
        <f aca="false">IFERROR(INDEX('13. King Clor'!$G:$H,MATCH($A1968,'13. King Clor'!$G:$G,0),2),"")</f>
        <v/>
      </c>
      <c r="T1968" s="6" t="str">
        <f aca="false">IFERROR(INDEX('10. Collares'!$A:$B,MATCH($A1968,'10. Collares'!$A:$A,0),2),"")</f>
        <v/>
      </c>
      <c r="U1968" s="6" t="str">
        <f aca="false">IFERROR(INDEX('16. Mis nietos'!$B:$C,MATCH($A1968,'16. Mis nietos'!$B:$B,0),2),"")</f>
        <v/>
      </c>
      <c r="V1968" s="6" t="str">
        <f aca="false">IFERROR(INDEX('17. Profesional Vet'!$A:$B,MATCH($A1968,'17. Profesional Vet'!$A:$A,0),2),"")</f>
        <v/>
      </c>
      <c r="W1968" s="6" t="str">
        <f aca="false">IFERROR(INDEX('18. Premier'!$A:$B,MATCH($A1968,'18. Premier'!$A:$A,0),2),"")</f>
        <v/>
      </c>
      <c r="X1968" s="6" t="str">
        <f aca="false">IFERROR(INDEX('19. Dacam'!$A:$B,MATCH($A1968,'19. Dacam'!$A:$A,0),2),"")</f>
        <v/>
      </c>
      <c r="Y1968" s="6" t="str">
        <f aca="false">IFERROR(INDEX('20. Proveedor'!$A:$B,MATCH($A1968,'20. Proveedor'!$A:$A,0),2),"")</f>
        <v/>
      </c>
      <c r="Z1968" s="6" t="str">
        <f aca="false">IFERROR(INDEX('21. Saphirus'!$A:$B,MATCH($A1968,'21. Saphirus'!$A:$A,0),2),"")</f>
        <v/>
      </c>
      <c r="XFC1968" s="7"/>
      <c r="XFD1968" s="7"/>
    </row>
    <row r="1969" customFormat="false" ht="13.8" hidden="false" customHeight="false" outlineLevel="0" collapsed="false">
      <c r="A1969" s="5" t="s">
        <v>2006</v>
      </c>
      <c r="B1969" s="5" t="n">
        <v>5180</v>
      </c>
      <c r="C1969" s="5" t="s">
        <v>134</v>
      </c>
      <c r="D1969" s="6" t="str">
        <f aca="false">IFERROR(INDEX('1. Benavídez'!$A:$B,MATCH($A1969,'1. Benavídez'!$A:$A,0),2),"")</f>
        <v/>
      </c>
      <c r="E1969" s="6" t="str">
        <f aca="false">IFERROR(INDEX('2. Gallo'!$B:$D,MATCH($A1969,'2. Gallo'!$B:$B,0),3),"")</f>
        <v/>
      </c>
      <c r="F1969" s="6" t="str">
        <f aca="false">IFERROR(INDEX('3. Anea'!$B:$D,MATCH($A1969,'3. Anea'!$B:$B,0),2),"")</f>
        <v/>
      </c>
      <c r="G1969" s="6" t="str">
        <f aca="false">IFERROR(INDEX('4. Pilar'!$A:$C,MATCH($A1969,'4. Pilar'!$A:$A,0),2),"")</f>
        <v/>
      </c>
      <c r="H1969" s="6" t="str">
        <f aca="false">IFERROR(INDEX('5. Tortuguitas'!$B:$D,MATCH($A1969,'5. Tortuguitas'!$B:$B,0),2),"")</f>
        <v/>
      </c>
      <c r="I1969" s="6" t="str">
        <f aca="false">IFERROR(INDEX('6. Del Viso'!$A:$B,MATCH($A1969,'6. Del Viso'!$A:$A,0),3),"")</f>
        <v/>
      </c>
      <c r="J1969" s="6" t="str">
        <f aca="false">IFERROR(INDEX('7. Chica Glade'!$B:$F,MATCH($A1969,'7. Chica Glade'!$B:$B,0),2),"")</f>
        <v/>
      </c>
      <c r="K1969" s="6" t="str">
        <f aca="false">IFERROR(INDEX('8. Veterinaria'!$A:$B,MATCH($A1969,'8. Veterinaria'!$A:$A,0),2),"")</f>
        <v/>
      </c>
      <c r="L1969" s="6" t="str">
        <f aca="false">IFERROR(INDEX('9. Hipocampus'!$A:$B,MATCH($A1969,'9. Hipocampus'!$A:$A,0),2),"")</f>
        <v/>
      </c>
      <c r="M1969" s="6" t="str">
        <f aca="false">IFERROR(INDEX('11. Mundo Mascotas'!$B:$D,MATCH($A1969,'11. Mundo Mascotas'!$B:$B,0),2),"")</f>
        <v/>
      </c>
      <c r="N1969" s="6" t="str">
        <f aca="false">IFERROR(INDEX('12. Yaguar'!$B:$E,MATCH($A1969,'12. Yaguar'!$B:$B,0),2),"")</f>
        <v/>
      </c>
      <c r="O1969" s="6" t="str">
        <f aca="false">IFERROR(INDEX('13. King Clor'!$A:$B,MATCH($A1969,'13. King Clor'!$A:$A,0),2),"")</f>
        <v/>
      </c>
      <c r="P1969" s="6" t="str">
        <f aca="false">IFERROR(INDEX('14. Diserquim'!$A:$B,MATCH($A1969,'14. Diserquim'!$A:$A,0),2),"")</f>
        <v/>
      </c>
      <c r="Q1969" s="6" t="str">
        <f aca="false">IFERROR(INDEX('15. Moreno'!$A:$B,MATCH($A1969,'15. Moreno'!$A:$A,0),2),"")</f>
        <v/>
      </c>
      <c r="R1969" s="6" t="str">
        <f aca="false">IFERROR(INDEX('10. Collares'!$J:$K,MATCH($A1969,'10. Collares'!$J:$J,0),2),"")</f>
        <v/>
      </c>
      <c r="S1969" s="6" t="str">
        <f aca="false">IFERROR(INDEX('13. King Clor'!$G:$H,MATCH($A1969,'13. King Clor'!$G:$G,0),2),"")</f>
        <v/>
      </c>
      <c r="T1969" s="6" t="str">
        <f aca="false">IFERROR(INDEX('10. Collares'!$A:$B,MATCH($A1969,'10. Collares'!$A:$A,0),2),"")</f>
        <v/>
      </c>
      <c r="U1969" s="6" t="str">
        <f aca="false">IFERROR(INDEX('16. Mis nietos'!$B:$C,MATCH($A1969,'16. Mis nietos'!$B:$B,0),2),"")</f>
        <v/>
      </c>
      <c r="V1969" s="6" t="str">
        <f aca="false">IFERROR(INDEX('17. Profesional Vet'!$A:$B,MATCH($A1969,'17. Profesional Vet'!$A:$A,0),2),"")</f>
        <v/>
      </c>
      <c r="W1969" s="6" t="str">
        <f aca="false">IFERROR(INDEX('18. Premier'!$A:$B,MATCH($A1969,'18. Premier'!$A:$A,0),2),"")</f>
        <v/>
      </c>
      <c r="X1969" s="6" t="str">
        <f aca="false">IFERROR(INDEX('19. Dacam'!$A:$B,MATCH($A1969,'19. Dacam'!$A:$A,0),2),"")</f>
        <v/>
      </c>
      <c r="Y1969" s="6" t="str">
        <f aca="false">IFERROR(INDEX('20. Proveedor'!$A:$B,MATCH($A1969,'20. Proveedor'!$A:$A,0),2),"")</f>
        <v/>
      </c>
      <c r="Z1969" s="6" t="str">
        <f aca="false">IFERROR(INDEX('21. Saphirus'!$A:$B,MATCH($A1969,'21. Saphirus'!$A:$A,0),2),"")</f>
        <v/>
      </c>
      <c r="XFC1969" s="7"/>
      <c r="XFD1969" s="7"/>
    </row>
    <row r="1970" customFormat="false" ht="13.8" hidden="false" customHeight="false" outlineLevel="0" collapsed="false">
      <c r="A1970" s="5" t="s">
        <v>2007</v>
      </c>
      <c r="B1970" s="5" t="n">
        <v>5178</v>
      </c>
      <c r="C1970" s="5" t="s">
        <v>136</v>
      </c>
      <c r="D1970" s="6" t="str">
        <f aca="false">IFERROR(INDEX('1. Benavídez'!$A:$B,MATCH($A1970,'1. Benavídez'!$A:$A,0),2),"")</f>
        <v/>
      </c>
      <c r="E1970" s="6" t="str">
        <f aca="false">IFERROR(INDEX('2. Gallo'!$B:$D,MATCH($A1970,'2. Gallo'!$B:$B,0),3),"")</f>
        <v/>
      </c>
      <c r="F1970" s="6" t="str">
        <f aca="false">IFERROR(INDEX('3. Anea'!$B:$D,MATCH($A1970,'3. Anea'!$B:$B,0),2),"")</f>
        <v/>
      </c>
      <c r="G1970" s="6" t="str">
        <f aca="false">IFERROR(INDEX('4. Pilar'!$A:$C,MATCH($A1970,'4. Pilar'!$A:$A,0),2),"")</f>
        <v/>
      </c>
      <c r="H1970" s="6" t="str">
        <f aca="false">IFERROR(INDEX('5. Tortuguitas'!$B:$D,MATCH($A1970,'5. Tortuguitas'!$B:$B,0),2),"")</f>
        <v/>
      </c>
      <c r="I1970" s="6" t="str">
        <f aca="false">IFERROR(INDEX('6. Del Viso'!$A:$B,MATCH($A1970,'6. Del Viso'!$A:$A,0),3),"")</f>
        <v/>
      </c>
      <c r="J1970" s="6" t="str">
        <f aca="false">IFERROR(INDEX('7. Chica Glade'!$B:$F,MATCH($A1970,'7. Chica Glade'!$B:$B,0),2),"")</f>
        <v/>
      </c>
      <c r="K1970" s="6" t="str">
        <f aca="false">IFERROR(INDEX('8. Veterinaria'!$A:$B,MATCH($A1970,'8. Veterinaria'!$A:$A,0),2),"")</f>
        <v/>
      </c>
      <c r="L1970" s="6" t="str">
        <f aca="false">IFERROR(INDEX('9. Hipocampus'!$A:$B,MATCH($A1970,'9. Hipocampus'!$A:$A,0),2),"")</f>
        <v/>
      </c>
      <c r="M1970" s="6" t="str">
        <f aca="false">IFERROR(INDEX('11. Mundo Mascotas'!$B:$D,MATCH($A1970,'11. Mundo Mascotas'!$B:$B,0),2),"")</f>
        <v/>
      </c>
      <c r="N1970" s="6" t="str">
        <f aca="false">IFERROR(INDEX('12. Yaguar'!$B:$E,MATCH($A1970,'12. Yaguar'!$B:$B,0),2),"")</f>
        <v/>
      </c>
      <c r="O1970" s="6" t="str">
        <f aca="false">IFERROR(INDEX('13. King Clor'!$A:$B,MATCH($A1970,'13. King Clor'!$A:$A,0),2),"")</f>
        <v/>
      </c>
      <c r="P1970" s="6" t="str">
        <f aca="false">IFERROR(INDEX('14. Diserquim'!$A:$B,MATCH($A1970,'14. Diserquim'!$A:$A,0),2),"")</f>
        <v/>
      </c>
      <c r="Q1970" s="6" t="str">
        <f aca="false">IFERROR(INDEX('15. Moreno'!$A:$B,MATCH($A1970,'15. Moreno'!$A:$A,0),2),"")</f>
        <v/>
      </c>
      <c r="R1970" s="6" t="str">
        <f aca="false">IFERROR(INDEX('10. Collares'!$J:$K,MATCH($A1970,'10. Collares'!$J:$J,0),2),"")</f>
        <v/>
      </c>
      <c r="S1970" s="6" t="str">
        <f aca="false">IFERROR(INDEX('13. King Clor'!$G:$H,MATCH($A1970,'13. King Clor'!$G:$G,0),2),"")</f>
        <v/>
      </c>
      <c r="T1970" s="6" t="str">
        <f aca="false">IFERROR(INDEX('10. Collares'!$A:$B,MATCH($A1970,'10. Collares'!$A:$A,0),2),"")</f>
        <v/>
      </c>
      <c r="U1970" s="6" t="str">
        <f aca="false">IFERROR(INDEX('16. Mis nietos'!$B:$C,MATCH($A1970,'16. Mis nietos'!$B:$B,0),2),"")</f>
        <v/>
      </c>
      <c r="V1970" s="6" t="str">
        <f aca="false">IFERROR(INDEX('17. Profesional Vet'!$A:$B,MATCH($A1970,'17. Profesional Vet'!$A:$A,0),2),"")</f>
        <v/>
      </c>
      <c r="W1970" s="6" t="str">
        <f aca="false">IFERROR(INDEX('18. Premier'!$A:$B,MATCH($A1970,'18. Premier'!$A:$A,0),2),"")</f>
        <v/>
      </c>
      <c r="X1970" s="6" t="str">
        <f aca="false">IFERROR(INDEX('19. Dacam'!$A:$B,MATCH($A1970,'19. Dacam'!$A:$A,0),2),"")</f>
        <v/>
      </c>
      <c r="Y1970" s="6" t="str">
        <f aca="false">IFERROR(INDEX('20. Proveedor'!$A:$B,MATCH($A1970,'20. Proveedor'!$A:$A,0),2),"")</f>
        <v/>
      </c>
      <c r="Z1970" s="6" t="str">
        <f aca="false">IFERROR(INDEX('21. Saphirus'!$A:$B,MATCH($A1970,'21. Saphirus'!$A:$A,0),2),"")</f>
        <v/>
      </c>
      <c r="XFC1970" s="7"/>
      <c r="XFD1970" s="7"/>
    </row>
    <row r="1971" customFormat="false" ht="13.8" hidden="false" customHeight="false" outlineLevel="0" collapsed="false">
      <c r="A1971" s="5" t="s">
        <v>2008</v>
      </c>
      <c r="B1971" s="5" t="n">
        <v>1241</v>
      </c>
      <c r="C1971" s="5" t="s">
        <v>138</v>
      </c>
      <c r="D1971" s="6" t="n">
        <f aca="false">IFERROR(INDEX('1. Benavídez'!$A:$B,MATCH($A1971,'1. Benavídez'!$A:$A,0),2),"")</f>
        <v>16672</v>
      </c>
      <c r="E1971" s="6" t="str">
        <f aca="false">IFERROR(INDEX('2. Gallo'!$B:$D,MATCH($A1971,'2. Gallo'!$B:$B,0),3),"")</f>
        <v/>
      </c>
      <c r="F1971" s="6" t="str">
        <f aca="false">IFERROR(INDEX('3. Anea'!$B:$D,MATCH($A1971,'3. Anea'!$B:$B,0),2),"")</f>
        <v/>
      </c>
      <c r="G1971" s="6" t="n">
        <f aca="false">IFERROR(INDEX('4. Pilar'!$A:$C,MATCH($A1971,'4. Pilar'!$A:$A,0),2),"")</f>
        <v>16817</v>
      </c>
      <c r="H1971" s="6" t="str">
        <f aca="false">IFERROR(INDEX('5. Tortuguitas'!$B:$D,MATCH($A1971,'5. Tortuguitas'!$B:$B,0),2),"")</f>
        <v/>
      </c>
      <c r="I1971" s="6" t="str">
        <f aca="false">IFERROR(INDEX('6. Del Viso'!$A:$B,MATCH($A1971,'6. Del Viso'!$A:$A,0),3),"")</f>
        <v/>
      </c>
      <c r="J1971" s="6" t="str">
        <f aca="false">IFERROR(INDEX('7. Chica Glade'!$B:$F,MATCH($A1971,'7. Chica Glade'!$B:$B,0),2),"")</f>
        <v/>
      </c>
      <c r="K1971" s="6" t="str">
        <f aca="false">IFERROR(INDEX('8. Veterinaria'!$A:$B,MATCH($A1971,'8. Veterinaria'!$A:$A,0),2),"")</f>
        <v/>
      </c>
      <c r="L1971" s="6" t="str">
        <f aca="false">IFERROR(INDEX('9. Hipocampus'!$A:$B,MATCH($A1971,'9. Hipocampus'!$A:$A,0),2),"")</f>
        <v/>
      </c>
      <c r="M1971" s="6" t="str">
        <f aca="false">IFERROR(INDEX('11. Mundo Mascotas'!$B:$D,MATCH($A1971,'11. Mundo Mascotas'!$B:$B,0),2),"")</f>
        <v/>
      </c>
      <c r="N1971" s="6" t="str">
        <f aca="false">IFERROR(INDEX('12. Yaguar'!$B:$E,MATCH($A1971,'12. Yaguar'!$B:$B,0),2),"")</f>
        <v/>
      </c>
      <c r="O1971" s="6" t="str">
        <f aca="false">IFERROR(INDEX('13. King Clor'!$A:$B,MATCH($A1971,'13. King Clor'!$A:$A,0),2),"")</f>
        <v/>
      </c>
      <c r="P1971" s="6" t="str">
        <f aca="false">IFERROR(INDEX('14. Diserquim'!$A:$B,MATCH($A1971,'14. Diserquim'!$A:$A,0),2),"")</f>
        <v/>
      </c>
      <c r="Q1971" s="6" t="str">
        <f aca="false">IFERROR(INDEX('15. Moreno'!$A:$B,MATCH($A1971,'15. Moreno'!$A:$A,0),2),"")</f>
        <v/>
      </c>
      <c r="R1971" s="6" t="str">
        <f aca="false">IFERROR(INDEX('10. Collares'!$J:$K,MATCH($A1971,'10. Collares'!$J:$J,0),2),"")</f>
        <v/>
      </c>
      <c r="S1971" s="6" t="str">
        <f aca="false">IFERROR(INDEX('13. King Clor'!$G:$H,MATCH($A1971,'13. King Clor'!$G:$G,0),2),"")</f>
        <v/>
      </c>
      <c r="T1971" s="6" t="str">
        <f aca="false">IFERROR(INDEX('10. Collares'!$A:$B,MATCH($A1971,'10. Collares'!$A:$A,0),2),"")</f>
        <v/>
      </c>
      <c r="U1971" s="6" t="str">
        <f aca="false">IFERROR(INDEX('16. Mis nietos'!$B:$C,MATCH($A1971,'16. Mis nietos'!$B:$B,0),2),"")</f>
        <v/>
      </c>
      <c r="V1971" s="6" t="str">
        <f aca="false">IFERROR(INDEX('17. Profesional Vet'!$A:$B,MATCH($A1971,'17. Profesional Vet'!$A:$A,0),2),"")</f>
        <v/>
      </c>
      <c r="W1971" s="6" t="str">
        <f aca="false">IFERROR(INDEX('18. Premier'!$A:$B,MATCH($A1971,'18. Premier'!$A:$A,0),2),"")</f>
        <v/>
      </c>
      <c r="X1971" s="6" t="str">
        <f aca="false">IFERROR(INDEX('19. Dacam'!$A:$B,MATCH($A1971,'19. Dacam'!$A:$A,0),2),"")</f>
        <v/>
      </c>
      <c r="Y1971" s="6" t="str">
        <f aca="false">IFERROR(INDEX('20. Proveedor'!$A:$B,MATCH($A1971,'20. Proveedor'!$A:$A,0),2),"")</f>
        <v/>
      </c>
      <c r="Z1971" s="6" t="str">
        <f aca="false">IFERROR(INDEX('21. Saphirus'!$A:$B,MATCH($A1971,'21. Saphirus'!$A:$A,0),2),"")</f>
        <v/>
      </c>
      <c r="XFC1971" s="7"/>
      <c r="XFD1971" s="7"/>
    </row>
    <row r="1972" customFormat="false" ht="13.8" hidden="false" customHeight="false" outlineLevel="0" collapsed="false">
      <c r="A1972" s="5" t="s">
        <v>2009</v>
      </c>
      <c r="B1972" s="5" t="n">
        <v>44469</v>
      </c>
      <c r="C1972" s="5" t="s">
        <v>27</v>
      </c>
      <c r="D1972" s="6" t="str">
        <f aca="false">IFERROR(INDEX('1. Benavídez'!$A:$B,MATCH($A1972,'1. Benavídez'!$A:$A,0),2),"")</f>
        <v/>
      </c>
      <c r="E1972" s="6" t="str">
        <f aca="false">IFERROR(INDEX('2. Gallo'!$B:$D,MATCH($A1972,'2. Gallo'!$B:$B,0),3),"")</f>
        <v/>
      </c>
      <c r="F1972" s="6" t="str">
        <f aca="false">IFERROR(INDEX('3. Anea'!$B:$D,MATCH($A1972,'3. Anea'!$B:$B,0),2),"")</f>
        <v/>
      </c>
      <c r="G1972" s="6" t="str">
        <f aca="false">IFERROR(INDEX('4. Pilar'!$A:$C,MATCH($A1972,'4. Pilar'!$A:$A,0),2),"")</f>
        <v/>
      </c>
      <c r="H1972" s="6" t="str">
        <f aca="false">IFERROR(INDEX('5. Tortuguitas'!$B:$D,MATCH($A1972,'5. Tortuguitas'!$B:$B,0),2),"")</f>
        <v/>
      </c>
      <c r="I1972" s="6" t="str">
        <f aca="false">IFERROR(INDEX('6. Del Viso'!$A:$B,MATCH($A1972,'6. Del Viso'!$A:$A,0),3),"")</f>
        <v/>
      </c>
      <c r="J1972" s="6" t="str">
        <f aca="false">IFERROR(INDEX('7. Chica Glade'!$B:$F,MATCH($A1972,'7. Chica Glade'!$B:$B,0),2),"")</f>
        <v/>
      </c>
      <c r="K1972" s="6" t="str">
        <f aca="false">IFERROR(INDEX('8. Veterinaria'!$A:$B,MATCH($A1972,'8. Veterinaria'!$A:$A,0),2),"")</f>
        <v/>
      </c>
      <c r="L1972" s="6" t="str">
        <f aca="false">IFERROR(INDEX('9. Hipocampus'!$A:$B,MATCH($A1972,'9. Hipocampus'!$A:$A,0),2),"")</f>
        <v/>
      </c>
      <c r="M1972" s="6" t="str">
        <f aca="false">IFERROR(INDEX('11. Mundo Mascotas'!$B:$D,MATCH($A1972,'11. Mundo Mascotas'!$B:$B,0),2),"")</f>
        <v/>
      </c>
      <c r="N1972" s="6" t="str">
        <f aca="false">IFERROR(INDEX('12. Yaguar'!$B:$E,MATCH($A1972,'12. Yaguar'!$B:$B,0),2),"")</f>
        <v/>
      </c>
      <c r="O1972" s="6" t="str">
        <f aca="false">IFERROR(INDEX('13. King Clor'!$A:$B,MATCH($A1972,'13. King Clor'!$A:$A,0),2),"")</f>
        <v/>
      </c>
      <c r="P1972" s="6" t="str">
        <f aca="false">IFERROR(INDEX('14. Diserquim'!$A:$B,MATCH($A1972,'14. Diserquim'!$A:$A,0),2),"")</f>
        <v/>
      </c>
      <c r="Q1972" s="6" t="str">
        <f aca="false">IFERROR(INDEX('15. Moreno'!$A:$B,MATCH($A1972,'15. Moreno'!$A:$A,0),2),"")</f>
        <v/>
      </c>
      <c r="R1972" s="6" t="str">
        <f aca="false">IFERROR(INDEX('10. Collares'!$J:$K,MATCH($A1972,'10. Collares'!$J:$J,0),2),"")</f>
        <v/>
      </c>
      <c r="S1972" s="6" t="str">
        <f aca="false">IFERROR(INDEX('13. King Clor'!$G:$H,MATCH($A1972,'13. King Clor'!$G:$G,0),2),"")</f>
        <v/>
      </c>
      <c r="T1972" s="6" t="str">
        <f aca="false">IFERROR(INDEX('10. Collares'!$A:$B,MATCH($A1972,'10. Collares'!$A:$A,0),2),"")</f>
        <v/>
      </c>
      <c r="U1972" s="6" t="str">
        <f aca="false">IFERROR(INDEX('16. Mis nietos'!$B:$C,MATCH($A1972,'16. Mis nietos'!$B:$B,0),2),"")</f>
        <v/>
      </c>
      <c r="V1972" s="6" t="str">
        <f aca="false">IFERROR(INDEX('17. Profesional Vet'!$A:$B,MATCH($A1972,'17. Profesional Vet'!$A:$A,0),2),"")</f>
        <v/>
      </c>
      <c r="W1972" s="6" t="str">
        <f aca="false">IFERROR(INDEX('18. Premier'!$A:$B,MATCH($A1972,'18. Premier'!$A:$A,0),2),"")</f>
        <v/>
      </c>
      <c r="X1972" s="6" t="str">
        <f aca="false">IFERROR(INDEX('19. Dacam'!$A:$B,MATCH($A1972,'19. Dacam'!$A:$A,0),2),"")</f>
        <v/>
      </c>
      <c r="Y1972" s="6" t="str">
        <f aca="false">IFERROR(INDEX('20. Proveedor'!$A:$B,MATCH($A1972,'20. Proveedor'!$A:$A,0),2),"")</f>
        <v/>
      </c>
      <c r="Z1972" s="6" t="str">
        <f aca="false">IFERROR(INDEX('21. Saphirus'!$A:$B,MATCH($A1972,'21. Saphirus'!$A:$A,0),2),"")</f>
        <v/>
      </c>
      <c r="XFC1972" s="7"/>
      <c r="XFD1972" s="7"/>
    </row>
    <row r="1973" customFormat="false" ht="13.8" hidden="false" customHeight="false" outlineLevel="0" collapsed="false">
      <c r="A1973" s="5" t="s">
        <v>2010</v>
      </c>
      <c r="B1973" s="5" t="n">
        <v>1905150</v>
      </c>
      <c r="C1973" s="5" t="s">
        <v>29</v>
      </c>
      <c r="D1973" s="6" t="n">
        <f aca="false">IFERROR(INDEX('1. Benavídez'!$A:$B,MATCH($A1973,'1. Benavídez'!$A:$A,0),2),"")</f>
        <v>14907</v>
      </c>
      <c r="E1973" s="6" t="str">
        <f aca="false">IFERROR(INDEX('2. Gallo'!$B:$D,MATCH($A1973,'2. Gallo'!$B:$B,0),3),"")</f>
        <v/>
      </c>
      <c r="F1973" s="6" t="str">
        <f aca="false">IFERROR(INDEX('3. Anea'!$B:$D,MATCH($A1973,'3. Anea'!$B:$B,0),2),"")</f>
        <v/>
      </c>
      <c r="G1973" s="6" t="n">
        <f aca="false">IFERROR(INDEX('4. Pilar'!$A:$C,MATCH($A1973,'4. Pilar'!$A:$A,0),2),"")</f>
        <v>16500</v>
      </c>
      <c r="H1973" s="6" t="str">
        <f aca="false">IFERROR(INDEX('5. Tortuguitas'!$B:$D,MATCH($A1973,'5. Tortuguitas'!$B:$B,0),2),"")</f>
        <v/>
      </c>
      <c r="I1973" s="6" t="str">
        <f aca="false">IFERROR(INDEX('6. Del Viso'!$A:$B,MATCH($A1973,'6. Del Viso'!$A:$A,0),3),"")</f>
        <v/>
      </c>
      <c r="J1973" s="6" t="str">
        <f aca="false">IFERROR(INDEX('7. Chica Glade'!$B:$F,MATCH($A1973,'7. Chica Glade'!$B:$B,0),2),"")</f>
        <v/>
      </c>
      <c r="K1973" s="6" t="str">
        <f aca="false">IFERROR(INDEX('8. Veterinaria'!$A:$B,MATCH($A1973,'8. Veterinaria'!$A:$A,0),2),"")</f>
        <v/>
      </c>
      <c r="L1973" s="6" t="str">
        <f aca="false">IFERROR(INDEX('9. Hipocampus'!$A:$B,MATCH($A1973,'9. Hipocampus'!$A:$A,0),2),"")</f>
        <v/>
      </c>
      <c r="M1973" s="6" t="n">
        <f aca="false">IFERROR(INDEX('11. Mundo Mascotas'!$B:$D,MATCH($A1973,'11. Mundo Mascotas'!$B:$B,0),2),"")</f>
        <v>17640</v>
      </c>
      <c r="N1973" s="6" t="str">
        <f aca="false">IFERROR(INDEX('12. Yaguar'!$B:$E,MATCH($A1973,'12. Yaguar'!$B:$B,0),2),"")</f>
        <v/>
      </c>
      <c r="O1973" s="6" t="str">
        <f aca="false">IFERROR(INDEX('13. King Clor'!$A:$B,MATCH($A1973,'13. King Clor'!$A:$A,0),2),"")</f>
        <v/>
      </c>
      <c r="P1973" s="6" t="str">
        <f aca="false">IFERROR(INDEX('14. Diserquim'!$A:$B,MATCH($A1973,'14. Diserquim'!$A:$A,0),2),"")</f>
        <v/>
      </c>
      <c r="Q1973" s="6" t="str">
        <f aca="false">IFERROR(INDEX('15. Moreno'!$A:$B,MATCH($A1973,'15. Moreno'!$A:$A,0),2),"")</f>
        <v/>
      </c>
      <c r="R1973" s="6" t="str">
        <f aca="false">IFERROR(INDEX('10. Collares'!$J:$K,MATCH($A1973,'10. Collares'!$J:$J,0),2),"")</f>
        <v/>
      </c>
      <c r="S1973" s="6" t="str">
        <f aca="false">IFERROR(INDEX('13. King Clor'!$G:$H,MATCH($A1973,'13. King Clor'!$G:$G,0),2),"")</f>
        <v/>
      </c>
      <c r="T1973" s="6" t="str">
        <f aca="false">IFERROR(INDEX('10. Collares'!$A:$B,MATCH($A1973,'10. Collares'!$A:$A,0),2),"")</f>
        <v/>
      </c>
      <c r="U1973" s="6" t="str">
        <f aca="false">IFERROR(INDEX('16. Mis nietos'!$B:$C,MATCH($A1973,'16. Mis nietos'!$B:$B,0),2),"")</f>
        <v/>
      </c>
      <c r="V1973" s="6" t="str">
        <f aca="false">IFERROR(INDEX('17. Profesional Vet'!$A:$B,MATCH($A1973,'17. Profesional Vet'!$A:$A,0),2),"")</f>
        <v/>
      </c>
      <c r="W1973" s="6" t="str">
        <f aca="false">IFERROR(INDEX('18. Premier'!$A:$B,MATCH($A1973,'18. Premier'!$A:$A,0),2),"")</f>
        <v/>
      </c>
      <c r="X1973" s="6" t="str">
        <f aca="false">IFERROR(INDEX('19. Dacam'!$A:$B,MATCH($A1973,'19. Dacam'!$A:$A,0),2),"")</f>
        <v/>
      </c>
      <c r="Y1973" s="6" t="str">
        <f aca="false">IFERROR(INDEX('20. Proveedor'!$A:$B,MATCH($A1973,'20. Proveedor'!$A:$A,0),2),"")</f>
        <v/>
      </c>
      <c r="Z1973" s="6" t="str">
        <f aca="false">IFERROR(INDEX('21. Saphirus'!$A:$B,MATCH($A1973,'21. Saphirus'!$A:$A,0),2),"")</f>
        <v/>
      </c>
      <c r="XFC1973" s="7"/>
      <c r="XFD1973" s="7"/>
    </row>
    <row r="1974" customFormat="false" ht="13.8" hidden="false" customHeight="false" outlineLevel="0" collapsed="false">
      <c r="A1974" s="5" t="s">
        <v>2011</v>
      </c>
      <c r="B1974" s="5" t="n">
        <v>44467</v>
      </c>
      <c r="C1974" s="5" t="s">
        <v>29</v>
      </c>
      <c r="D1974" s="6" t="n">
        <f aca="false">IFERROR(INDEX('1. Benavídez'!$A:$B,MATCH($A1974,'1. Benavídez'!$A:$A,0),2),"")</f>
        <v>28717</v>
      </c>
      <c r="E1974" s="6" t="str">
        <f aca="false">IFERROR(INDEX('2. Gallo'!$B:$D,MATCH($A1974,'2. Gallo'!$B:$B,0),3),"")</f>
        <v/>
      </c>
      <c r="F1974" s="6" t="str">
        <f aca="false">IFERROR(INDEX('3. Anea'!$B:$D,MATCH($A1974,'3. Anea'!$B:$B,0),2),"")</f>
        <v/>
      </c>
      <c r="G1974" s="6" t="n">
        <f aca="false">IFERROR(INDEX('4. Pilar'!$A:$C,MATCH($A1974,'4. Pilar'!$A:$A,0),2),"")</f>
        <v>0</v>
      </c>
      <c r="H1974" s="6" t="str">
        <f aca="false">IFERROR(INDEX('5. Tortuguitas'!$B:$D,MATCH($A1974,'5. Tortuguitas'!$B:$B,0),2),"")</f>
        <v/>
      </c>
      <c r="I1974" s="6" t="str">
        <f aca="false">IFERROR(INDEX('6. Del Viso'!$A:$B,MATCH($A1974,'6. Del Viso'!$A:$A,0),3),"")</f>
        <v/>
      </c>
      <c r="J1974" s="6" t="str">
        <f aca="false">IFERROR(INDEX('7. Chica Glade'!$B:$F,MATCH($A1974,'7. Chica Glade'!$B:$B,0),2),"")</f>
        <v/>
      </c>
      <c r="K1974" s="6" t="str">
        <f aca="false">IFERROR(INDEX('8. Veterinaria'!$A:$B,MATCH($A1974,'8. Veterinaria'!$A:$A,0),2),"")</f>
        <v/>
      </c>
      <c r="L1974" s="6" t="str">
        <f aca="false">IFERROR(INDEX('9. Hipocampus'!$A:$B,MATCH($A1974,'9. Hipocampus'!$A:$A,0),2),"")</f>
        <v/>
      </c>
      <c r="M1974" s="6" t="n">
        <f aca="false">IFERROR(INDEX('11. Mundo Mascotas'!$B:$D,MATCH($A1974,'11. Mundo Mascotas'!$B:$B,0),2),"")</f>
        <v>34888</v>
      </c>
      <c r="N1974" s="6" t="str">
        <f aca="false">IFERROR(INDEX('12. Yaguar'!$B:$E,MATCH($A1974,'12. Yaguar'!$B:$B,0),2),"")</f>
        <v/>
      </c>
      <c r="O1974" s="6" t="str">
        <f aca="false">IFERROR(INDEX('13. King Clor'!$A:$B,MATCH($A1974,'13. King Clor'!$A:$A,0),2),"")</f>
        <v/>
      </c>
      <c r="P1974" s="6" t="str">
        <f aca="false">IFERROR(INDEX('14. Diserquim'!$A:$B,MATCH($A1974,'14. Diserquim'!$A:$A,0),2),"")</f>
        <v/>
      </c>
      <c r="Q1974" s="6" t="str">
        <f aca="false">IFERROR(INDEX('15. Moreno'!$A:$B,MATCH($A1974,'15. Moreno'!$A:$A,0),2),"")</f>
        <v/>
      </c>
      <c r="R1974" s="6" t="str">
        <f aca="false">IFERROR(INDEX('10. Collares'!$J:$K,MATCH($A1974,'10. Collares'!$J:$J,0),2),"")</f>
        <v/>
      </c>
      <c r="S1974" s="6" t="str">
        <f aca="false">IFERROR(INDEX('13. King Clor'!$G:$H,MATCH($A1974,'13. King Clor'!$G:$G,0),2),"")</f>
        <v/>
      </c>
      <c r="T1974" s="6" t="str">
        <f aca="false">IFERROR(INDEX('10. Collares'!$A:$B,MATCH($A1974,'10. Collares'!$A:$A,0),2),"")</f>
        <v/>
      </c>
      <c r="U1974" s="6" t="str">
        <f aca="false">IFERROR(INDEX('16. Mis nietos'!$B:$C,MATCH($A1974,'16. Mis nietos'!$B:$B,0),2),"")</f>
        <v/>
      </c>
      <c r="V1974" s="6" t="str">
        <f aca="false">IFERROR(INDEX('17. Profesional Vet'!$A:$B,MATCH($A1974,'17. Profesional Vet'!$A:$A,0),2),"")</f>
        <v/>
      </c>
      <c r="W1974" s="6" t="str">
        <f aca="false">IFERROR(INDEX('18. Premier'!$A:$B,MATCH($A1974,'18. Premier'!$A:$A,0),2),"")</f>
        <v/>
      </c>
      <c r="X1974" s="6" t="str">
        <f aca="false">IFERROR(INDEX('19. Dacam'!$A:$B,MATCH($A1974,'19. Dacam'!$A:$A,0),2),"")</f>
        <v/>
      </c>
      <c r="Y1974" s="6" t="str">
        <f aca="false">IFERROR(INDEX('20. Proveedor'!$A:$B,MATCH($A1974,'20. Proveedor'!$A:$A,0),2),"")</f>
        <v/>
      </c>
      <c r="Z1974" s="6" t="str">
        <f aca="false">IFERROR(INDEX('21. Saphirus'!$A:$B,MATCH($A1974,'21. Saphirus'!$A:$A,0),2),"")</f>
        <v/>
      </c>
      <c r="XFC1974" s="7"/>
      <c r="XFD1974" s="7"/>
    </row>
    <row r="1975" customFormat="false" ht="13.8" hidden="false" customHeight="false" outlineLevel="0" collapsed="false">
      <c r="A1975" s="5" t="s">
        <v>2012</v>
      </c>
      <c r="B1975" s="5" t="n">
        <v>5179</v>
      </c>
      <c r="C1975" s="5" t="s">
        <v>27</v>
      </c>
      <c r="D1975" s="6" t="str">
        <f aca="false">IFERROR(INDEX('1. Benavídez'!$A:$B,MATCH($A1975,'1. Benavídez'!$A:$A,0),2),"")</f>
        <v/>
      </c>
      <c r="E1975" s="6" t="str">
        <f aca="false">IFERROR(INDEX('2. Gallo'!$B:$D,MATCH($A1975,'2. Gallo'!$B:$B,0),3),"")</f>
        <v/>
      </c>
      <c r="F1975" s="6" t="str">
        <f aca="false">IFERROR(INDEX('3. Anea'!$B:$D,MATCH($A1975,'3. Anea'!$B:$B,0),2),"")</f>
        <v/>
      </c>
      <c r="G1975" s="6" t="str">
        <f aca="false">IFERROR(INDEX('4. Pilar'!$A:$C,MATCH($A1975,'4. Pilar'!$A:$A,0),2),"")</f>
        <v/>
      </c>
      <c r="H1975" s="6" t="str">
        <f aca="false">IFERROR(INDEX('5. Tortuguitas'!$B:$D,MATCH($A1975,'5. Tortuguitas'!$B:$B,0),2),"")</f>
        <v/>
      </c>
      <c r="I1975" s="6" t="str">
        <f aca="false">IFERROR(INDEX('6. Del Viso'!$A:$B,MATCH($A1975,'6. Del Viso'!$A:$A,0),3),"")</f>
        <v/>
      </c>
      <c r="J1975" s="6" t="str">
        <f aca="false">IFERROR(INDEX('7. Chica Glade'!$B:$F,MATCH($A1975,'7. Chica Glade'!$B:$B,0),2),"")</f>
        <v/>
      </c>
      <c r="K1975" s="6" t="str">
        <f aca="false">IFERROR(INDEX('8. Veterinaria'!$A:$B,MATCH($A1975,'8. Veterinaria'!$A:$A,0),2),"")</f>
        <v/>
      </c>
      <c r="L1975" s="6" t="str">
        <f aca="false">IFERROR(INDEX('9. Hipocampus'!$A:$B,MATCH($A1975,'9. Hipocampus'!$A:$A,0),2),"")</f>
        <v/>
      </c>
      <c r="M1975" s="6" t="str">
        <f aca="false">IFERROR(INDEX('11. Mundo Mascotas'!$B:$D,MATCH($A1975,'11. Mundo Mascotas'!$B:$B,0),2),"")</f>
        <v/>
      </c>
      <c r="N1975" s="6" t="str">
        <f aca="false">IFERROR(INDEX('12. Yaguar'!$B:$E,MATCH($A1975,'12. Yaguar'!$B:$B,0),2),"")</f>
        <v/>
      </c>
      <c r="O1975" s="6" t="str">
        <f aca="false">IFERROR(INDEX('13. King Clor'!$A:$B,MATCH($A1975,'13. King Clor'!$A:$A,0),2),"")</f>
        <v/>
      </c>
      <c r="P1975" s="6" t="str">
        <f aca="false">IFERROR(INDEX('14. Diserquim'!$A:$B,MATCH($A1975,'14. Diserquim'!$A:$A,0),2),"")</f>
        <v/>
      </c>
      <c r="Q1975" s="6" t="str">
        <f aca="false">IFERROR(INDEX('15. Moreno'!$A:$B,MATCH($A1975,'15. Moreno'!$A:$A,0),2),"")</f>
        <v/>
      </c>
      <c r="R1975" s="6" t="str">
        <f aca="false">IFERROR(INDEX('10. Collares'!$J:$K,MATCH($A1975,'10. Collares'!$J:$J,0),2),"")</f>
        <v/>
      </c>
      <c r="S1975" s="6" t="str">
        <f aca="false">IFERROR(INDEX('13. King Clor'!$G:$H,MATCH($A1975,'13. King Clor'!$G:$G,0),2),"")</f>
        <v/>
      </c>
      <c r="T1975" s="6" t="str">
        <f aca="false">IFERROR(INDEX('10. Collares'!$A:$B,MATCH($A1975,'10. Collares'!$A:$A,0),2),"")</f>
        <v/>
      </c>
      <c r="U1975" s="6" t="str">
        <f aca="false">IFERROR(INDEX('16. Mis nietos'!$B:$C,MATCH($A1975,'16. Mis nietos'!$B:$B,0),2),"")</f>
        <v/>
      </c>
      <c r="V1975" s="6" t="str">
        <f aca="false">IFERROR(INDEX('17. Profesional Vet'!$A:$B,MATCH($A1975,'17. Profesional Vet'!$A:$A,0),2),"")</f>
        <v/>
      </c>
      <c r="W1975" s="6" t="str">
        <f aca="false">IFERROR(INDEX('18. Premier'!$A:$B,MATCH($A1975,'18. Premier'!$A:$A,0),2),"")</f>
        <v/>
      </c>
      <c r="X1975" s="6" t="str">
        <f aca="false">IFERROR(INDEX('19. Dacam'!$A:$B,MATCH($A1975,'19. Dacam'!$A:$A,0),2),"")</f>
        <v/>
      </c>
      <c r="Y1975" s="6" t="str">
        <f aca="false">IFERROR(INDEX('20. Proveedor'!$A:$B,MATCH($A1975,'20. Proveedor'!$A:$A,0),2),"")</f>
        <v/>
      </c>
      <c r="Z1975" s="6" t="str">
        <f aca="false">IFERROR(INDEX('21. Saphirus'!$A:$B,MATCH($A1975,'21. Saphirus'!$A:$A,0),2),"")</f>
        <v/>
      </c>
      <c r="XFC1975" s="7"/>
      <c r="XFD1975" s="7"/>
    </row>
    <row r="1976" customFormat="false" ht="13.8" hidden="false" customHeight="false" outlineLevel="0" collapsed="false">
      <c r="A1976" s="5" t="s">
        <v>2013</v>
      </c>
      <c r="B1976" s="5" t="n">
        <v>1242</v>
      </c>
      <c r="C1976" s="5" t="s">
        <v>29</v>
      </c>
      <c r="D1976" s="6" t="n">
        <f aca="false">IFERROR(INDEX('1. Benavídez'!$A:$B,MATCH($A1976,'1. Benavídez'!$A:$A,0),2),"")</f>
        <v>13933</v>
      </c>
      <c r="E1976" s="6" t="str">
        <f aca="false">IFERROR(INDEX('2. Gallo'!$B:$D,MATCH($A1976,'2. Gallo'!$B:$B,0),3),"")</f>
        <v/>
      </c>
      <c r="F1976" s="6" t="n">
        <f aca="false">IFERROR(INDEX('3. Anea'!$B:$D,MATCH($A1976,'3. Anea'!$B:$B,0),2),"")</f>
        <v>15666</v>
      </c>
      <c r="G1976" s="6" t="n">
        <f aca="false">IFERROR(INDEX('4. Pilar'!$A:$C,MATCH($A1976,'4. Pilar'!$A:$A,0),2),"")</f>
        <v>15421</v>
      </c>
      <c r="H1976" s="6" t="str">
        <f aca="false">IFERROR(INDEX('5. Tortuguitas'!$B:$D,MATCH($A1976,'5. Tortuguitas'!$B:$B,0),2),"")</f>
        <v/>
      </c>
      <c r="I1976" s="6" t="str">
        <f aca="false">IFERROR(INDEX('6. Del Viso'!$A:$B,MATCH($A1976,'6. Del Viso'!$A:$A,0),3),"")</f>
        <v/>
      </c>
      <c r="J1976" s="6" t="str">
        <f aca="false">IFERROR(INDEX('7. Chica Glade'!$B:$F,MATCH($A1976,'7. Chica Glade'!$B:$B,0),2),"")</f>
        <v/>
      </c>
      <c r="K1976" s="6" t="str">
        <f aca="false">IFERROR(INDEX('8. Veterinaria'!$A:$B,MATCH($A1976,'8. Veterinaria'!$A:$A,0),2),"")</f>
        <v/>
      </c>
      <c r="L1976" s="6" t="str">
        <f aca="false">IFERROR(INDEX('9. Hipocampus'!$A:$B,MATCH($A1976,'9. Hipocampus'!$A:$A,0),2),"")</f>
        <v/>
      </c>
      <c r="M1976" s="6" t="n">
        <f aca="false">IFERROR(INDEX('11. Mundo Mascotas'!$B:$D,MATCH($A1976,'11. Mundo Mascotas'!$B:$B,0),2),"")</f>
        <v>15837</v>
      </c>
      <c r="N1976" s="6" t="str">
        <f aca="false">IFERROR(INDEX('12. Yaguar'!$B:$E,MATCH($A1976,'12. Yaguar'!$B:$B,0),2),"")</f>
        <v/>
      </c>
      <c r="O1976" s="6" t="str">
        <f aca="false">IFERROR(INDEX('13. King Clor'!$A:$B,MATCH($A1976,'13. King Clor'!$A:$A,0),2),"")</f>
        <v/>
      </c>
      <c r="P1976" s="6" t="str">
        <f aca="false">IFERROR(INDEX('14. Diserquim'!$A:$B,MATCH($A1976,'14. Diserquim'!$A:$A,0),2),"")</f>
        <v/>
      </c>
      <c r="Q1976" s="6" t="str">
        <f aca="false">IFERROR(INDEX('15. Moreno'!$A:$B,MATCH($A1976,'15. Moreno'!$A:$A,0),2),"")</f>
        <v/>
      </c>
      <c r="R1976" s="6" t="str">
        <f aca="false">IFERROR(INDEX('10. Collares'!$J:$K,MATCH($A1976,'10. Collares'!$J:$J,0),2),"")</f>
        <v/>
      </c>
      <c r="S1976" s="6" t="str">
        <f aca="false">IFERROR(INDEX('13. King Clor'!$G:$H,MATCH($A1976,'13. King Clor'!$G:$G,0),2),"")</f>
        <v/>
      </c>
      <c r="T1976" s="6" t="str">
        <f aca="false">IFERROR(INDEX('10. Collares'!$A:$B,MATCH($A1976,'10. Collares'!$A:$A,0),2),"")</f>
        <v/>
      </c>
      <c r="U1976" s="6" t="str">
        <f aca="false">IFERROR(INDEX('16. Mis nietos'!$B:$C,MATCH($A1976,'16. Mis nietos'!$B:$B,0),2),"")</f>
        <v/>
      </c>
      <c r="V1976" s="6" t="str">
        <f aca="false">IFERROR(INDEX('17. Profesional Vet'!$A:$B,MATCH($A1976,'17. Profesional Vet'!$A:$A,0),2),"")</f>
        <v/>
      </c>
      <c r="W1976" s="6" t="str">
        <f aca="false">IFERROR(INDEX('18. Premier'!$A:$B,MATCH($A1976,'18. Premier'!$A:$A,0),2),"")</f>
        <v/>
      </c>
      <c r="X1976" s="6" t="str">
        <f aca="false">IFERROR(INDEX('19. Dacam'!$A:$B,MATCH($A1976,'19. Dacam'!$A:$A,0),2),"")</f>
        <v/>
      </c>
      <c r="Y1976" s="6" t="str">
        <f aca="false">IFERROR(INDEX('20. Proveedor'!$A:$B,MATCH($A1976,'20. Proveedor'!$A:$A,0),2),"")</f>
        <v/>
      </c>
      <c r="Z1976" s="6" t="str">
        <f aca="false">IFERROR(INDEX('21. Saphirus'!$A:$B,MATCH($A1976,'21. Saphirus'!$A:$A,0),2),"")</f>
        <v/>
      </c>
      <c r="XFC1976" s="7"/>
      <c r="XFD1976" s="7"/>
    </row>
    <row r="1977" customFormat="false" ht="13.8" hidden="false" customHeight="false" outlineLevel="0" collapsed="false">
      <c r="A1977" s="5" t="s">
        <v>2014</v>
      </c>
      <c r="B1977" s="5" t="n">
        <v>1243</v>
      </c>
      <c r="C1977" s="5" t="s">
        <v>29</v>
      </c>
      <c r="D1977" s="6" t="n">
        <f aca="false">IFERROR(INDEX('1. Benavídez'!$A:$B,MATCH($A1977,'1. Benavídez'!$A:$A,0),2),"")</f>
        <v>26838</v>
      </c>
      <c r="E1977" s="6" t="str">
        <f aca="false">IFERROR(INDEX('2. Gallo'!$B:$D,MATCH($A1977,'2. Gallo'!$B:$B,0),3),"")</f>
        <v/>
      </c>
      <c r="F1977" s="6" t="n">
        <f aca="false">IFERROR(INDEX('3. Anea'!$B:$D,MATCH($A1977,'3. Anea'!$B:$B,0),2),"")</f>
        <v>28245</v>
      </c>
      <c r="G1977" s="6" t="n">
        <f aca="false">IFERROR(INDEX('4. Pilar'!$A:$C,MATCH($A1977,'4. Pilar'!$A:$A,0),2),"")</f>
        <v>29704</v>
      </c>
      <c r="H1977" s="6" t="str">
        <f aca="false">IFERROR(INDEX('5. Tortuguitas'!$B:$D,MATCH($A1977,'5. Tortuguitas'!$B:$B,0),2),"")</f>
        <v/>
      </c>
      <c r="I1977" s="6" t="str">
        <f aca="false">IFERROR(INDEX('6. Del Viso'!$A:$B,MATCH($A1977,'6. Del Viso'!$A:$A,0),3),"")</f>
        <v/>
      </c>
      <c r="J1977" s="6" t="str">
        <f aca="false">IFERROR(INDEX('7. Chica Glade'!$B:$F,MATCH($A1977,'7. Chica Glade'!$B:$B,0),2),"")</f>
        <v/>
      </c>
      <c r="K1977" s="6" t="str">
        <f aca="false">IFERROR(INDEX('8. Veterinaria'!$A:$B,MATCH($A1977,'8. Veterinaria'!$A:$A,0),2),"")</f>
        <v/>
      </c>
      <c r="L1977" s="6" t="str">
        <f aca="false">IFERROR(INDEX('9. Hipocampus'!$A:$B,MATCH($A1977,'9. Hipocampus'!$A:$A,0),2),"")</f>
        <v/>
      </c>
      <c r="M1977" s="6" t="n">
        <f aca="false">IFERROR(INDEX('11. Mundo Mascotas'!$B:$D,MATCH($A1977,'11. Mundo Mascotas'!$B:$B,0),2),"")</f>
        <v>29008</v>
      </c>
      <c r="N1977" s="6" t="str">
        <f aca="false">IFERROR(INDEX('12. Yaguar'!$B:$E,MATCH($A1977,'12. Yaguar'!$B:$B,0),2),"")</f>
        <v/>
      </c>
      <c r="O1977" s="6" t="str">
        <f aca="false">IFERROR(INDEX('13. King Clor'!$A:$B,MATCH($A1977,'13. King Clor'!$A:$A,0),2),"")</f>
        <v/>
      </c>
      <c r="P1977" s="6" t="str">
        <f aca="false">IFERROR(INDEX('14. Diserquim'!$A:$B,MATCH($A1977,'14. Diserquim'!$A:$A,0),2),"")</f>
        <v/>
      </c>
      <c r="Q1977" s="6" t="str">
        <f aca="false">IFERROR(INDEX('15. Moreno'!$A:$B,MATCH($A1977,'15. Moreno'!$A:$A,0),2),"")</f>
        <v/>
      </c>
      <c r="R1977" s="6" t="str">
        <f aca="false">IFERROR(INDEX('10. Collares'!$J:$K,MATCH($A1977,'10. Collares'!$J:$J,0),2),"")</f>
        <v/>
      </c>
      <c r="S1977" s="6" t="str">
        <f aca="false">IFERROR(INDEX('13. King Clor'!$G:$H,MATCH($A1977,'13. King Clor'!$G:$G,0),2),"")</f>
        <v/>
      </c>
      <c r="T1977" s="6" t="str">
        <f aca="false">IFERROR(INDEX('10. Collares'!$A:$B,MATCH($A1977,'10. Collares'!$A:$A,0),2),"")</f>
        <v/>
      </c>
      <c r="U1977" s="6" t="str">
        <f aca="false">IFERROR(INDEX('16. Mis nietos'!$B:$C,MATCH($A1977,'16. Mis nietos'!$B:$B,0),2),"")</f>
        <v/>
      </c>
      <c r="V1977" s="6" t="str">
        <f aca="false">IFERROR(INDEX('17. Profesional Vet'!$A:$B,MATCH($A1977,'17. Profesional Vet'!$A:$A,0),2),"")</f>
        <v/>
      </c>
      <c r="W1977" s="6" t="str">
        <f aca="false">IFERROR(INDEX('18. Premier'!$A:$B,MATCH($A1977,'18. Premier'!$A:$A,0),2),"")</f>
        <v/>
      </c>
      <c r="X1977" s="6" t="str">
        <f aca="false">IFERROR(INDEX('19. Dacam'!$A:$B,MATCH($A1977,'19. Dacam'!$A:$A,0),2),"")</f>
        <v/>
      </c>
      <c r="Y1977" s="6" t="str">
        <f aca="false">IFERROR(INDEX('20. Proveedor'!$A:$B,MATCH($A1977,'20. Proveedor'!$A:$A,0),2),"")</f>
        <v/>
      </c>
      <c r="Z1977" s="6" t="str">
        <f aca="false">IFERROR(INDEX('21. Saphirus'!$A:$B,MATCH($A1977,'21. Saphirus'!$A:$A,0),2),"")</f>
        <v/>
      </c>
      <c r="XFC1977" s="7"/>
      <c r="XFD1977" s="7"/>
    </row>
    <row r="1978" customFormat="false" ht="13.8" hidden="false" customHeight="false" outlineLevel="0" collapsed="false">
      <c r="A1978" s="5" t="s">
        <v>2015</v>
      </c>
      <c r="B1978" s="5" t="n">
        <v>1244</v>
      </c>
      <c r="C1978" s="5" t="s">
        <v>147</v>
      </c>
      <c r="D1978" s="6" t="n">
        <f aca="false">IFERROR(INDEX('1. Benavídez'!$A:$B,MATCH($A1978,'1. Benavídez'!$A:$A,0),2),"")</f>
        <v>12370</v>
      </c>
      <c r="E1978" s="6" t="str">
        <f aca="false">IFERROR(INDEX('2. Gallo'!$B:$D,MATCH($A1978,'2. Gallo'!$B:$B,0),3),"")</f>
        <v/>
      </c>
      <c r="F1978" s="6" t="str">
        <f aca="false">IFERROR(INDEX('3. Anea'!$B:$D,MATCH($A1978,'3. Anea'!$B:$B,0),2),"")</f>
        <v/>
      </c>
      <c r="G1978" s="6" t="n">
        <f aca="false">IFERROR(INDEX('4. Pilar'!$A:$C,MATCH($A1978,'4. Pilar'!$A:$A,0),2),"")</f>
        <v>13688</v>
      </c>
      <c r="H1978" s="6" t="str">
        <f aca="false">IFERROR(INDEX('5. Tortuguitas'!$B:$D,MATCH($A1978,'5. Tortuguitas'!$B:$B,0),2),"")</f>
        <v/>
      </c>
      <c r="I1978" s="6" t="str">
        <f aca="false">IFERROR(INDEX('6. Del Viso'!$A:$B,MATCH($A1978,'6. Del Viso'!$A:$A,0),3),"")</f>
        <v/>
      </c>
      <c r="J1978" s="6" t="str">
        <f aca="false">IFERROR(INDEX('7. Chica Glade'!$B:$F,MATCH($A1978,'7. Chica Glade'!$B:$B,0),2),"")</f>
        <v/>
      </c>
      <c r="K1978" s="6" t="str">
        <f aca="false">IFERROR(INDEX('8. Veterinaria'!$A:$B,MATCH($A1978,'8. Veterinaria'!$A:$A,0),2),"")</f>
        <v/>
      </c>
      <c r="L1978" s="6" t="str">
        <f aca="false">IFERROR(INDEX('9. Hipocampus'!$A:$B,MATCH($A1978,'9. Hipocampus'!$A:$A,0),2),"")</f>
        <v/>
      </c>
      <c r="M1978" s="6" t="n">
        <f aca="false">IFERROR(INDEX('11. Mundo Mascotas'!$B:$D,MATCH($A1978,'11. Mundo Mascotas'!$B:$B,0),2),"")</f>
        <v>14896</v>
      </c>
      <c r="N1978" s="6" t="str">
        <f aca="false">IFERROR(INDEX('12. Yaguar'!$B:$E,MATCH($A1978,'12. Yaguar'!$B:$B,0),2),"")</f>
        <v/>
      </c>
      <c r="O1978" s="6" t="str">
        <f aca="false">IFERROR(INDEX('13. King Clor'!$A:$B,MATCH($A1978,'13. King Clor'!$A:$A,0),2),"")</f>
        <v/>
      </c>
      <c r="P1978" s="6" t="str">
        <f aca="false">IFERROR(INDEX('14. Diserquim'!$A:$B,MATCH($A1978,'14. Diserquim'!$A:$A,0),2),"")</f>
        <v/>
      </c>
      <c r="Q1978" s="6" t="str">
        <f aca="false">IFERROR(INDEX('15. Moreno'!$A:$B,MATCH($A1978,'15. Moreno'!$A:$A,0),2),"")</f>
        <v/>
      </c>
      <c r="R1978" s="6" t="str">
        <f aca="false">IFERROR(INDEX('10. Collares'!$J:$K,MATCH($A1978,'10. Collares'!$J:$J,0),2),"")</f>
        <v/>
      </c>
      <c r="S1978" s="6" t="str">
        <f aca="false">IFERROR(INDEX('13. King Clor'!$G:$H,MATCH($A1978,'13. King Clor'!$G:$G,0),2),"")</f>
        <v/>
      </c>
      <c r="T1978" s="6" t="str">
        <f aca="false">IFERROR(INDEX('10. Collares'!$A:$B,MATCH($A1978,'10. Collares'!$A:$A,0),2),"")</f>
        <v/>
      </c>
      <c r="U1978" s="6" t="str">
        <f aca="false">IFERROR(INDEX('16. Mis nietos'!$B:$C,MATCH($A1978,'16. Mis nietos'!$B:$B,0),2),"")</f>
        <v/>
      </c>
      <c r="V1978" s="6" t="str">
        <f aca="false">IFERROR(INDEX('17. Profesional Vet'!$A:$B,MATCH($A1978,'17. Profesional Vet'!$A:$A,0),2),"")</f>
        <v/>
      </c>
      <c r="W1978" s="6" t="str">
        <f aca="false">IFERROR(INDEX('18. Premier'!$A:$B,MATCH($A1978,'18. Premier'!$A:$A,0),2),"")</f>
        <v/>
      </c>
      <c r="X1978" s="6" t="str">
        <f aca="false">IFERROR(INDEX('19. Dacam'!$A:$B,MATCH($A1978,'19. Dacam'!$A:$A,0),2),"")</f>
        <v/>
      </c>
      <c r="Y1978" s="6" t="str">
        <f aca="false">IFERROR(INDEX('20. Proveedor'!$A:$B,MATCH($A1978,'20. Proveedor'!$A:$A,0),2),"")</f>
        <v/>
      </c>
      <c r="Z1978" s="6" t="str">
        <f aca="false">IFERROR(INDEX('21. Saphirus'!$A:$B,MATCH($A1978,'21. Saphirus'!$A:$A,0),2),"")</f>
        <v/>
      </c>
      <c r="XFC1978" s="7"/>
      <c r="XFD1978" s="7"/>
    </row>
    <row r="1979" customFormat="false" ht="13.8" hidden="false" customHeight="false" outlineLevel="0" collapsed="false">
      <c r="A1979" s="5" t="s">
        <v>2016</v>
      </c>
      <c r="B1979" s="5" t="n">
        <v>1245</v>
      </c>
      <c r="C1979" s="5" t="s">
        <v>147</v>
      </c>
      <c r="D1979" s="6" t="n">
        <f aca="false">IFERROR(INDEX('1. Benavídez'!$A:$B,MATCH($A1979,'1. Benavídez'!$A:$A,0),2),"")</f>
        <v>16494</v>
      </c>
      <c r="E1979" s="6" t="str">
        <f aca="false">IFERROR(INDEX('2. Gallo'!$B:$D,MATCH($A1979,'2. Gallo'!$B:$B,0),3),"")</f>
        <v/>
      </c>
      <c r="F1979" s="6" t="n">
        <f aca="false">IFERROR(INDEX('3. Anea'!$B:$D,MATCH($A1979,'3. Anea'!$B:$B,0),2),"")</f>
        <v>18296</v>
      </c>
      <c r="G1979" s="6" t="n">
        <f aca="false">IFERROR(INDEX('4. Pilar'!$A:$C,MATCH($A1979,'4. Pilar'!$A:$A,0),2),"")</f>
        <v>18252</v>
      </c>
      <c r="H1979" s="6" t="str">
        <f aca="false">IFERROR(INDEX('5. Tortuguitas'!$B:$D,MATCH($A1979,'5. Tortuguitas'!$B:$B,0),2),"")</f>
        <v/>
      </c>
      <c r="I1979" s="6" t="str">
        <f aca="false">IFERROR(INDEX('6. Del Viso'!$A:$B,MATCH($A1979,'6. Del Viso'!$A:$A,0),3),"")</f>
        <v/>
      </c>
      <c r="J1979" s="6" t="str">
        <f aca="false">IFERROR(INDEX('7. Chica Glade'!$B:$F,MATCH($A1979,'7. Chica Glade'!$B:$B,0),2),"")</f>
        <v/>
      </c>
      <c r="K1979" s="6" t="str">
        <f aca="false">IFERROR(INDEX('8. Veterinaria'!$A:$B,MATCH($A1979,'8. Veterinaria'!$A:$A,0),2),"")</f>
        <v/>
      </c>
      <c r="L1979" s="6" t="str">
        <f aca="false">IFERROR(INDEX('9. Hipocampus'!$A:$B,MATCH($A1979,'9. Hipocampus'!$A:$A,0),2),"")</f>
        <v/>
      </c>
      <c r="M1979" s="6" t="n">
        <f aca="false">IFERROR(INDEX('11. Mundo Mascotas'!$B:$D,MATCH($A1979,'11. Mundo Mascotas'!$B:$B,0),2),"")</f>
        <v>17640</v>
      </c>
      <c r="N1979" s="6" t="str">
        <f aca="false">IFERROR(INDEX('12. Yaguar'!$B:$E,MATCH($A1979,'12. Yaguar'!$B:$B,0),2),"")</f>
        <v/>
      </c>
      <c r="O1979" s="6" t="str">
        <f aca="false">IFERROR(INDEX('13. King Clor'!$A:$B,MATCH($A1979,'13. King Clor'!$A:$A,0),2),"")</f>
        <v/>
      </c>
      <c r="P1979" s="6" t="str">
        <f aca="false">IFERROR(INDEX('14. Diserquim'!$A:$B,MATCH($A1979,'14. Diserquim'!$A:$A,0),2),"")</f>
        <v/>
      </c>
      <c r="Q1979" s="6" t="str">
        <f aca="false">IFERROR(INDEX('15. Moreno'!$A:$B,MATCH($A1979,'15. Moreno'!$A:$A,0),2),"")</f>
        <v/>
      </c>
      <c r="R1979" s="6" t="str">
        <f aca="false">IFERROR(INDEX('10. Collares'!$J:$K,MATCH($A1979,'10. Collares'!$J:$J,0),2),"")</f>
        <v/>
      </c>
      <c r="S1979" s="6" t="str">
        <f aca="false">IFERROR(INDEX('13. King Clor'!$G:$H,MATCH($A1979,'13. King Clor'!$G:$G,0),2),"")</f>
        <v/>
      </c>
      <c r="T1979" s="6" t="str">
        <f aca="false">IFERROR(INDEX('10. Collares'!$A:$B,MATCH($A1979,'10. Collares'!$A:$A,0),2),"")</f>
        <v/>
      </c>
      <c r="U1979" s="6" t="str">
        <f aca="false">IFERROR(INDEX('16. Mis nietos'!$B:$C,MATCH($A1979,'16. Mis nietos'!$B:$B,0),2),"")</f>
        <v/>
      </c>
      <c r="V1979" s="6" t="str">
        <f aca="false">IFERROR(INDEX('17. Profesional Vet'!$A:$B,MATCH($A1979,'17. Profesional Vet'!$A:$A,0),2),"")</f>
        <v/>
      </c>
      <c r="W1979" s="6" t="str">
        <f aca="false">IFERROR(INDEX('18. Premier'!$A:$B,MATCH($A1979,'18. Premier'!$A:$A,0),2),"")</f>
        <v/>
      </c>
      <c r="X1979" s="6" t="str">
        <f aca="false">IFERROR(INDEX('19. Dacam'!$A:$B,MATCH($A1979,'19. Dacam'!$A:$A,0),2),"")</f>
        <v/>
      </c>
      <c r="Y1979" s="6" t="str">
        <f aca="false">IFERROR(INDEX('20. Proveedor'!$A:$B,MATCH($A1979,'20. Proveedor'!$A:$A,0),2),"")</f>
        <v/>
      </c>
      <c r="Z1979" s="6" t="str">
        <f aca="false">IFERROR(INDEX('21. Saphirus'!$A:$B,MATCH($A1979,'21. Saphirus'!$A:$A,0),2),"")</f>
        <v/>
      </c>
      <c r="XFC1979" s="7"/>
      <c r="XFD1979" s="7"/>
    </row>
    <row r="1980" customFormat="false" ht="13.8" hidden="false" customHeight="false" outlineLevel="0" collapsed="false">
      <c r="A1980" s="5" t="s">
        <v>2017</v>
      </c>
      <c r="B1980" s="5" t="n">
        <v>1905960</v>
      </c>
      <c r="C1980" s="5" t="s">
        <v>123</v>
      </c>
      <c r="D1980" s="6" t="str">
        <f aca="false">IFERROR(INDEX('1. Benavídez'!$A:$B,MATCH($A1980,'1. Benavídez'!$A:$A,0),2),"")</f>
        <v/>
      </c>
      <c r="E1980" s="6" t="str">
        <f aca="false">IFERROR(INDEX('2. Gallo'!$B:$D,MATCH($A1980,'2. Gallo'!$B:$B,0),3),"")</f>
        <v/>
      </c>
      <c r="F1980" s="6" t="str">
        <f aca="false">IFERROR(INDEX('3. Anea'!$B:$D,MATCH($A1980,'3. Anea'!$B:$B,0),2),"")</f>
        <v/>
      </c>
      <c r="G1980" s="6" t="str">
        <f aca="false">IFERROR(INDEX('4. Pilar'!$A:$C,MATCH($A1980,'4. Pilar'!$A:$A,0),2),"")</f>
        <v/>
      </c>
      <c r="H1980" s="6" t="str">
        <f aca="false">IFERROR(INDEX('5. Tortuguitas'!$B:$D,MATCH($A1980,'5. Tortuguitas'!$B:$B,0),2),"")</f>
        <v/>
      </c>
      <c r="I1980" s="6" t="str">
        <f aca="false">IFERROR(INDEX('6. Del Viso'!$A:$B,MATCH($A1980,'6. Del Viso'!$A:$A,0),3),"")</f>
        <v/>
      </c>
      <c r="J1980" s="6" t="str">
        <f aca="false">IFERROR(INDEX('7. Chica Glade'!$B:$F,MATCH($A1980,'7. Chica Glade'!$B:$B,0),2),"")</f>
        <v/>
      </c>
      <c r="K1980" s="6" t="str">
        <f aca="false">IFERROR(INDEX('8. Veterinaria'!$A:$B,MATCH($A1980,'8. Veterinaria'!$A:$A,0),2),"")</f>
        <v/>
      </c>
      <c r="L1980" s="6" t="str">
        <f aca="false">IFERROR(INDEX('9. Hipocampus'!$A:$B,MATCH($A1980,'9. Hipocampus'!$A:$A,0),2),"")</f>
        <v/>
      </c>
      <c r="M1980" s="6" t="str">
        <f aca="false">IFERROR(INDEX('11. Mundo Mascotas'!$B:$D,MATCH($A1980,'11. Mundo Mascotas'!$B:$B,0),2),"")</f>
        <v/>
      </c>
      <c r="N1980" s="6" t="str">
        <f aca="false">IFERROR(INDEX('12. Yaguar'!$B:$E,MATCH($A1980,'12. Yaguar'!$B:$B,0),2),"")</f>
        <v/>
      </c>
      <c r="O1980" s="6" t="str">
        <f aca="false">IFERROR(INDEX('13. King Clor'!$A:$B,MATCH($A1980,'13. King Clor'!$A:$A,0),2),"")</f>
        <v/>
      </c>
      <c r="P1980" s="6" t="str">
        <f aca="false">IFERROR(INDEX('14. Diserquim'!$A:$B,MATCH($A1980,'14. Diserquim'!$A:$A,0),2),"")</f>
        <v/>
      </c>
      <c r="Q1980" s="6" t="str">
        <f aca="false">IFERROR(INDEX('15. Moreno'!$A:$B,MATCH($A1980,'15. Moreno'!$A:$A,0),2),"")</f>
        <v/>
      </c>
      <c r="R1980" s="6" t="str">
        <f aca="false">IFERROR(INDEX('10. Collares'!$J:$K,MATCH($A1980,'10. Collares'!$J:$J,0),2),"")</f>
        <v/>
      </c>
      <c r="S1980" s="6" t="str">
        <f aca="false">IFERROR(INDEX('13. King Clor'!$G:$H,MATCH($A1980,'13. King Clor'!$G:$G,0),2),"")</f>
        <v/>
      </c>
      <c r="T1980" s="6" t="str">
        <f aca="false">IFERROR(INDEX('10. Collares'!$A:$B,MATCH($A1980,'10. Collares'!$A:$A,0),2),"")</f>
        <v/>
      </c>
      <c r="U1980" s="6" t="str">
        <f aca="false">IFERROR(INDEX('16. Mis nietos'!$B:$C,MATCH($A1980,'16. Mis nietos'!$B:$B,0),2),"")</f>
        <v/>
      </c>
      <c r="V1980" s="6" t="str">
        <f aca="false">IFERROR(INDEX('17. Profesional Vet'!$A:$B,MATCH($A1980,'17. Profesional Vet'!$A:$A,0),2),"")</f>
        <v/>
      </c>
      <c r="W1980" s="6" t="str">
        <f aca="false">IFERROR(INDEX('18. Premier'!$A:$B,MATCH($A1980,'18. Premier'!$A:$A,0),2),"")</f>
        <v/>
      </c>
      <c r="X1980" s="6" t="str">
        <f aca="false">IFERROR(INDEX('19. Dacam'!$A:$B,MATCH($A1980,'19. Dacam'!$A:$A,0),2),"")</f>
        <v/>
      </c>
      <c r="Y1980" s="6" t="str">
        <f aca="false">IFERROR(INDEX('20. Proveedor'!$A:$B,MATCH($A1980,'20. Proveedor'!$A:$A,0),2),"")</f>
        <v/>
      </c>
      <c r="Z1980" s="6" t="str">
        <f aca="false">IFERROR(INDEX('21. Saphirus'!$A:$B,MATCH($A1980,'21. Saphirus'!$A:$A,0),2),"")</f>
        <v/>
      </c>
      <c r="XFC1980" s="7"/>
      <c r="XFD1980" s="7"/>
    </row>
    <row r="1981" customFormat="false" ht="13.8" hidden="false" customHeight="false" outlineLevel="0" collapsed="false">
      <c r="A1981" s="5" t="s">
        <v>2018</v>
      </c>
      <c r="B1981" s="5" t="n">
        <v>1905605</v>
      </c>
      <c r="C1981" s="5" t="s">
        <v>123</v>
      </c>
      <c r="D1981" s="6" t="str">
        <f aca="false">IFERROR(INDEX('1. Benavídez'!$A:$B,MATCH($A1981,'1. Benavídez'!$A:$A,0),2),"")</f>
        <v/>
      </c>
      <c r="E1981" s="6" t="str">
        <f aca="false">IFERROR(INDEX('2. Gallo'!$B:$D,MATCH($A1981,'2. Gallo'!$B:$B,0),3),"")</f>
        <v/>
      </c>
      <c r="F1981" s="6" t="str">
        <f aca="false">IFERROR(INDEX('3. Anea'!$B:$D,MATCH($A1981,'3. Anea'!$B:$B,0),2),"")</f>
        <v/>
      </c>
      <c r="G1981" s="6" t="str">
        <f aca="false">IFERROR(INDEX('4. Pilar'!$A:$C,MATCH($A1981,'4. Pilar'!$A:$A,0),2),"")</f>
        <v/>
      </c>
      <c r="H1981" s="6" t="str">
        <f aca="false">IFERROR(INDEX('5. Tortuguitas'!$B:$D,MATCH($A1981,'5. Tortuguitas'!$B:$B,0),2),"")</f>
        <v/>
      </c>
      <c r="I1981" s="6" t="str">
        <f aca="false">IFERROR(INDEX('6. Del Viso'!$A:$B,MATCH($A1981,'6. Del Viso'!$A:$A,0),3),"")</f>
        <v/>
      </c>
      <c r="J1981" s="6" t="str">
        <f aca="false">IFERROR(INDEX('7. Chica Glade'!$B:$F,MATCH($A1981,'7. Chica Glade'!$B:$B,0),2),"")</f>
        <v/>
      </c>
      <c r="K1981" s="6" t="str">
        <f aca="false">IFERROR(INDEX('8. Veterinaria'!$A:$B,MATCH($A1981,'8. Veterinaria'!$A:$A,0),2),"")</f>
        <v/>
      </c>
      <c r="L1981" s="6" t="str">
        <f aca="false">IFERROR(INDEX('9. Hipocampus'!$A:$B,MATCH($A1981,'9. Hipocampus'!$A:$A,0),2),"")</f>
        <v/>
      </c>
      <c r="M1981" s="6" t="str">
        <f aca="false">IFERROR(INDEX('11. Mundo Mascotas'!$B:$D,MATCH($A1981,'11. Mundo Mascotas'!$B:$B,0),2),"")</f>
        <v/>
      </c>
      <c r="N1981" s="6" t="str">
        <f aca="false">IFERROR(INDEX('12. Yaguar'!$B:$E,MATCH($A1981,'12. Yaguar'!$B:$B,0),2),"")</f>
        <v/>
      </c>
      <c r="O1981" s="6" t="str">
        <f aca="false">IFERROR(INDEX('13. King Clor'!$A:$B,MATCH($A1981,'13. King Clor'!$A:$A,0),2),"")</f>
        <v/>
      </c>
      <c r="P1981" s="6" t="str">
        <f aca="false">IFERROR(INDEX('14. Diserquim'!$A:$B,MATCH($A1981,'14. Diserquim'!$A:$A,0),2),"")</f>
        <v/>
      </c>
      <c r="Q1981" s="6" t="str">
        <f aca="false">IFERROR(INDEX('15. Moreno'!$A:$B,MATCH($A1981,'15. Moreno'!$A:$A,0),2),"")</f>
        <v/>
      </c>
      <c r="R1981" s="6" t="str">
        <f aca="false">IFERROR(INDEX('10. Collares'!$J:$K,MATCH($A1981,'10. Collares'!$J:$J,0),2),"")</f>
        <v/>
      </c>
      <c r="S1981" s="6" t="str">
        <f aca="false">IFERROR(INDEX('13. King Clor'!$G:$H,MATCH($A1981,'13. King Clor'!$G:$G,0),2),"")</f>
        <v/>
      </c>
      <c r="T1981" s="6" t="str">
        <f aca="false">IFERROR(INDEX('10. Collares'!$A:$B,MATCH($A1981,'10. Collares'!$A:$A,0),2),"")</f>
        <v/>
      </c>
      <c r="U1981" s="6" t="str">
        <f aca="false">IFERROR(INDEX('16. Mis nietos'!$B:$C,MATCH($A1981,'16. Mis nietos'!$B:$B,0),2),"")</f>
        <v/>
      </c>
      <c r="V1981" s="6" t="str">
        <f aca="false">IFERROR(INDEX('17. Profesional Vet'!$A:$B,MATCH($A1981,'17. Profesional Vet'!$A:$A,0),2),"")</f>
        <v/>
      </c>
      <c r="W1981" s="6" t="str">
        <f aca="false">IFERROR(INDEX('18. Premier'!$A:$B,MATCH($A1981,'18. Premier'!$A:$A,0),2),"")</f>
        <v/>
      </c>
      <c r="X1981" s="6" t="str">
        <f aca="false">IFERROR(INDEX('19. Dacam'!$A:$B,MATCH($A1981,'19. Dacam'!$A:$A,0),2),"")</f>
        <v/>
      </c>
      <c r="Y1981" s="6" t="str">
        <f aca="false">IFERROR(INDEX('20. Proveedor'!$A:$B,MATCH($A1981,'20. Proveedor'!$A:$A,0),2),"")</f>
        <v/>
      </c>
      <c r="Z1981" s="6" t="str">
        <f aca="false">IFERROR(INDEX('21. Saphirus'!$A:$B,MATCH($A1981,'21. Saphirus'!$A:$A,0),2),"")</f>
        <v/>
      </c>
      <c r="XFC1981" s="7"/>
      <c r="XFD1981" s="7"/>
    </row>
    <row r="1982" customFormat="false" ht="13.8" hidden="false" customHeight="false" outlineLevel="0" collapsed="false">
      <c r="A1982" s="5" t="s">
        <v>2019</v>
      </c>
      <c r="B1982" s="5" t="n">
        <v>1906068</v>
      </c>
      <c r="C1982" s="5" t="s">
        <v>33</v>
      </c>
      <c r="D1982" s="6" t="str">
        <f aca="false">IFERROR(INDEX('1. Benavídez'!$A:$B,MATCH($A1982,'1. Benavídez'!$A:$A,0),2),"")</f>
        <v/>
      </c>
      <c r="E1982" s="6" t="str">
        <f aca="false">IFERROR(INDEX('2. Gallo'!$B:$D,MATCH($A1982,'2. Gallo'!$B:$B,0),3),"")</f>
        <v/>
      </c>
      <c r="F1982" s="6" t="str">
        <f aca="false">IFERROR(INDEX('3. Anea'!$B:$D,MATCH($A1982,'3. Anea'!$B:$B,0),2),"")</f>
        <v/>
      </c>
      <c r="G1982" s="6" t="str">
        <f aca="false">IFERROR(INDEX('4. Pilar'!$A:$C,MATCH($A1982,'4. Pilar'!$A:$A,0),2),"")</f>
        <v/>
      </c>
      <c r="H1982" s="6" t="str">
        <f aca="false">IFERROR(INDEX('5. Tortuguitas'!$B:$D,MATCH($A1982,'5. Tortuguitas'!$B:$B,0),2),"")</f>
        <v/>
      </c>
      <c r="I1982" s="6" t="str">
        <f aca="false">IFERROR(INDEX('6. Del Viso'!$A:$B,MATCH($A1982,'6. Del Viso'!$A:$A,0),3),"")</f>
        <v/>
      </c>
      <c r="J1982" s="6" t="str">
        <f aca="false">IFERROR(INDEX('7. Chica Glade'!$B:$F,MATCH($A1982,'7. Chica Glade'!$B:$B,0),2),"")</f>
        <v/>
      </c>
      <c r="K1982" s="6" t="str">
        <f aca="false">IFERROR(INDEX('8. Veterinaria'!$A:$B,MATCH($A1982,'8. Veterinaria'!$A:$A,0),2),"")</f>
        <v/>
      </c>
      <c r="L1982" s="6" t="str">
        <f aca="false">IFERROR(INDEX('9. Hipocampus'!$A:$B,MATCH($A1982,'9. Hipocampus'!$A:$A,0),2),"")</f>
        <v/>
      </c>
      <c r="M1982" s="6" t="str">
        <f aca="false">IFERROR(INDEX('11. Mundo Mascotas'!$B:$D,MATCH($A1982,'11. Mundo Mascotas'!$B:$B,0),2),"")</f>
        <v/>
      </c>
      <c r="N1982" s="6" t="str">
        <f aca="false">IFERROR(INDEX('12. Yaguar'!$B:$E,MATCH($A1982,'12. Yaguar'!$B:$B,0),2),"")</f>
        <v/>
      </c>
      <c r="O1982" s="6" t="str">
        <f aca="false">IFERROR(INDEX('13. King Clor'!$A:$B,MATCH($A1982,'13. King Clor'!$A:$A,0),2),"")</f>
        <v/>
      </c>
      <c r="P1982" s="6" t="str">
        <f aca="false">IFERROR(INDEX('14. Diserquim'!$A:$B,MATCH($A1982,'14. Diserquim'!$A:$A,0),2),"")</f>
        <v/>
      </c>
      <c r="Q1982" s="6" t="str">
        <f aca="false">IFERROR(INDEX('15. Moreno'!$A:$B,MATCH($A1982,'15. Moreno'!$A:$A,0),2),"")</f>
        <v/>
      </c>
      <c r="R1982" s="6" t="str">
        <f aca="false">IFERROR(INDEX('10. Collares'!$J:$K,MATCH($A1982,'10. Collares'!$J:$J,0),2),"")</f>
        <v/>
      </c>
      <c r="S1982" s="6" t="str">
        <f aca="false">IFERROR(INDEX('13. King Clor'!$G:$H,MATCH($A1982,'13. King Clor'!$G:$G,0),2),"")</f>
        <v/>
      </c>
      <c r="T1982" s="6" t="str">
        <f aca="false">IFERROR(INDEX('10. Collares'!$A:$B,MATCH($A1982,'10. Collares'!$A:$A,0),2),"")</f>
        <v/>
      </c>
      <c r="U1982" s="6" t="str">
        <f aca="false">IFERROR(INDEX('16. Mis nietos'!$B:$C,MATCH($A1982,'16. Mis nietos'!$B:$B,0),2),"")</f>
        <v/>
      </c>
      <c r="V1982" s="6" t="str">
        <f aca="false">IFERROR(INDEX('17. Profesional Vet'!$A:$B,MATCH($A1982,'17. Profesional Vet'!$A:$A,0),2),"")</f>
        <v/>
      </c>
      <c r="W1982" s="6" t="str">
        <f aca="false">IFERROR(INDEX('18. Premier'!$A:$B,MATCH($A1982,'18. Premier'!$A:$A,0),2),"")</f>
        <v/>
      </c>
      <c r="X1982" s="6" t="str">
        <f aca="false">IFERROR(INDEX('19. Dacam'!$A:$B,MATCH($A1982,'19. Dacam'!$A:$A,0),2),"")</f>
        <v/>
      </c>
      <c r="Y1982" s="6" t="str">
        <f aca="false">IFERROR(INDEX('20. Proveedor'!$A:$B,MATCH($A1982,'20. Proveedor'!$A:$A,0),2),"")</f>
        <v/>
      </c>
      <c r="Z1982" s="6" t="str">
        <f aca="false">IFERROR(INDEX('21. Saphirus'!$A:$B,MATCH($A1982,'21. Saphirus'!$A:$A,0),2),"")</f>
        <v/>
      </c>
      <c r="XFC1982" s="7"/>
      <c r="XFD1982" s="7"/>
    </row>
    <row r="1983" customFormat="false" ht="13.8" hidden="false" customHeight="false" outlineLevel="0" collapsed="false">
      <c r="A1983" s="5" t="s">
        <v>2020</v>
      </c>
      <c r="B1983" s="5" t="n">
        <v>8086</v>
      </c>
      <c r="C1983" s="5" t="s">
        <v>33</v>
      </c>
      <c r="D1983" s="6" t="str">
        <f aca="false">IFERROR(INDEX('1. Benavídez'!$A:$B,MATCH($A1983,'1. Benavídez'!$A:$A,0),2),"")</f>
        <v/>
      </c>
      <c r="E1983" s="6" t="str">
        <f aca="false">IFERROR(INDEX('2. Gallo'!$B:$D,MATCH($A1983,'2. Gallo'!$B:$B,0),3),"")</f>
        <v/>
      </c>
      <c r="F1983" s="6" t="str">
        <f aca="false">IFERROR(INDEX('3. Anea'!$B:$D,MATCH($A1983,'3. Anea'!$B:$B,0),2),"")</f>
        <v/>
      </c>
      <c r="G1983" s="6" t="str">
        <f aca="false">IFERROR(INDEX('4. Pilar'!$A:$C,MATCH($A1983,'4. Pilar'!$A:$A,0),2),"")</f>
        <v/>
      </c>
      <c r="H1983" s="6" t="str">
        <f aca="false">IFERROR(INDEX('5. Tortuguitas'!$B:$D,MATCH($A1983,'5. Tortuguitas'!$B:$B,0),2),"")</f>
        <v/>
      </c>
      <c r="I1983" s="6" t="str">
        <f aca="false">IFERROR(INDEX('6. Del Viso'!$A:$B,MATCH($A1983,'6. Del Viso'!$A:$A,0),3),"")</f>
        <v/>
      </c>
      <c r="J1983" s="6" t="str">
        <f aca="false">IFERROR(INDEX('7. Chica Glade'!$B:$F,MATCH($A1983,'7. Chica Glade'!$B:$B,0),2),"")</f>
        <v/>
      </c>
      <c r="K1983" s="6" t="str">
        <f aca="false">IFERROR(INDEX('8. Veterinaria'!$A:$B,MATCH($A1983,'8. Veterinaria'!$A:$A,0),2),"")</f>
        <v/>
      </c>
      <c r="L1983" s="6" t="str">
        <f aca="false">IFERROR(INDEX('9. Hipocampus'!$A:$B,MATCH($A1983,'9. Hipocampus'!$A:$A,0),2),"")</f>
        <v/>
      </c>
      <c r="M1983" s="6" t="str">
        <f aca="false">IFERROR(INDEX('11. Mundo Mascotas'!$B:$D,MATCH($A1983,'11. Mundo Mascotas'!$B:$B,0),2),"")</f>
        <v/>
      </c>
      <c r="N1983" s="6" t="str">
        <f aca="false">IFERROR(INDEX('12. Yaguar'!$B:$E,MATCH($A1983,'12. Yaguar'!$B:$B,0),2),"")</f>
        <v/>
      </c>
      <c r="O1983" s="6" t="str">
        <f aca="false">IFERROR(INDEX('13. King Clor'!$A:$B,MATCH($A1983,'13. King Clor'!$A:$A,0),2),"")</f>
        <v/>
      </c>
      <c r="P1983" s="6" t="str">
        <f aca="false">IFERROR(INDEX('14. Diserquim'!$A:$B,MATCH($A1983,'14. Diserquim'!$A:$A,0),2),"")</f>
        <v/>
      </c>
      <c r="Q1983" s="6" t="str">
        <f aca="false">IFERROR(INDEX('15. Moreno'!$A:$B,MATCH($A1983,'15. Moreno'!$A:$A,0),2),"")</f>
        <v/>
      </c>
      <c r="R1983" s="6" t="str">
        <f aca="false">IFERROR(INDEX('10. Collares'!$J:$K,MATCH($A1983,'10. Collares'!$J:$J,0),2),"")</f>
        <v/>
      </c>
      <c r="S1983" s="6" t="str">
        <f aca="false">IFERROR(INDEX('13. King Clor'!$G:$H,MATCH($A1983,'13. King Clor'!$G:$G,0),2),"")</f>
        <v/>
      </c>
      <c r="T1983" s="6" t="str">
        <f aca="false">IFERROR(INDEX('10. Collares'!$A:$B,MATCH($A1983,'10. Collares'!$A:$A,0),2),"")</f>
        <v/>
      </c>
      <c r="U1983" s="6" t="str">
        <f aca="false">IFERROR(INDEX('16. Mis nietos'!$B:$C,MATCH($A1983,'16. Mis nietos'!$B:$B,0),2),"")</f>
        <v/>
      </c>
      <c r="V1983" s="6" t="str">
        <f aca="false">IFERROR(INDEX('17. Profesional Vet'!$A:$B,MATCH($A1983,'17. Profesional Vet'!$A:$A,0),2),"")</f>
        <v/>
      </c>
      <c r="W1983" s="6" t="str">
        <f aca="false">IFERROR(INDEX('18. Premier'!$A:$B,MATCH($A1983,'18. Premier'!$A:$A,0),2),"")</f>
        <v/>
      </c>
      <c r="X1983" s="6" t="str">
        <f aca="false">IFERROR(INDEX('19. Dacam'!$A:$B,MATCH($A1983,'19. Dacam'!$A:$A,0),2),"")</f>
        <v/>
      </c>
      <c r="Y1983" s="6" t="str">
        <f aca="false">IFERROR(INDEX('20. Proveedor'!$A:$B,MATCH($A1983,'20. Proveedor'!$A:$A,0),2),"")</f>
        <v/>
      </c>
      <c r="Z1983" s="6" t="str">
        <f aca="false">IFERROR(INDEX('21. Saphirus'!$A:$B,MATCH($A1983,'21. Saphirus'!$A:$A,0),2),"")</f>
        <v/>
      </c>
      <c r="XFC1983" s="7"/>
      <c r="XFD1983" s="7"/>
    </row>
    <row r="1984" customFormat="false" ht="13.8" hidden="false" customHeight="false" outlineLevel="0" collapsed="false">
      <c r="A1984" s="5" t="s">
        <v>2021</v>
      </c>
      <c r="B1984" s="5" t="n">
        <v>1905758</v>
      </c>
      <c r="C1984" s="5" t="s">
        <v>123</v>
      </c>
      <c r="D1984" s="6" t="str">
        <f aca="false">IFERROR(INDEX('1. Benavídez'!$A:$B,MATCH($A1984,'1. Benavídez'!$A:$A,0),2),"")</f>
        <v/>
      </c>
      <c r="E1984" s="6" t="str">
        <f aca="false">IFERROR(INDEX('2. Gallo'!$B:$D,MATCH($A1984,'2. Gallo'!$B:$B,0),3),"")</f>
        <v/>
      </c>
      <c r="F1984" s="6" t="str">
        <f aca="false">IFERROR(INDEX('3. Anea'!$B:$D,MATCH($A1984,'3. Anea'!$B:$B,0),2),"")</f>
        <v/>
      </c>
      <c r="G1984" s="6" t="str">
        <f aca="false">IFERROR(INDEX('4. Pilar'!$A:$C,MATCH($A1984,'4. Pilar'!$A:$A,0),2),"")</f>
        <v/>
      </c>
      <c r="H1984" s="6" t="str">
        <f aca="false">IFERROR(INDEX('5. Tortuguitas'!$B:$D,MATCH($A1984,'5. Tortuguitas'!$B:$B,0),2),"")</f>
        <v/>
      </c>
      <c r="I1984" s="6" t="str">
        <f aca="false">IFERROR(INDEX('6. Del Viso'!$A:$B,MATCH($A1984,'6. Del Viso'!$A:$A,0),3),"")</f>
        <v/>
      </c>
      <c r="J1984" s="6" t="str">
        <f aca="false">IFERROR(INDEX('7. Chica Glade'!$B:$F,MATCH($A1984,'7. Chica Glade'!$B:$B,0),2),"")</f>
        <v/>
      </c>
      <c r="K1984" s="6" t="str">
        <f aca="false">IFERROR(INDEX('8. Veterinaria'!$A:$B,MATCH($A1984,'8. Veterinaria'!$A:$A,0),2),"")</f>
        <v/>
      </c>
      <c r="L1984" s="6" t="str">
        <f aca="false">IFERROR(INDEX('9. Hipocampus'!$A:$B,MATCH($A1984,'9. Hipocampus'!$A:$A,0),2),"")</f>
        <v/>
      </c>
      <c r="M1984" s="6" t="str">
        <f aca="false">IFERROR(INDEX('11. Mundo Mascotas'!$B:$D,MATCH($A1984,'11. Mundo Mascotas'!$B:$B,0),2),"")</f>
        <v/>
      </c>
      <c r="N1984" s="6" t="str">
        <f aca="false">IFERROR(INDEX('12. Yaguar'!$B:$E,MATCH($A1984,'12. Yaguar'!$B:$B,0),2),"")</f>
        <v/>
      </c>
      <c r="O1984" s="6" t="str">
        <f aca="false">IFERROR(INDEX('13. King Clor'!$A:$B,MATCH($A1984,'13. King Clor'!$A:$A,0),2),"")</f>
        <v/>
      </c>
      <c r="P1984" s="6" t="str">
        <f aca="false">IFERROR(INDEX('14. Diserquim'!$A:$B,MATCH($A1984,'14. Diserquim'!$A:$A,0),2),"")</f>
        <v/>
      </c>
      <c r="Q1984" s="6" t="str">
        <f aca="false">IFERROR(INDEX('15. Moreno'!$A:$B,MATCH($A1984,'15. Moreno'!$A:$A,0),2),"")</f>
        <v/>
      </c>
      <c r="R1984" s="6" t="str">
        <f aca="false">IFERROR(INDEX('10. Collares'!$J:$K,MATCH($A1984,'10. Collares'!$J:$J,0),2),"")</f>
        <v/>
      </c>
      <c r="S1984" s="6" t="str">
        <f aca="false">IFERROR(INDEX('13. King Clor'!$G:$H,MATCH($A1984,'13. King Clor'!$G:$G,0),2),"")</f>
        <v/>
      </c>
      <c r="T1984" s="6" t="str">
        <f aca="false">IFERROR(INDEX('10. Collares'!$A:$B,MATCH($A1984,'10. Collares'!$A:$A,0),2),"")</f>
        <v/>
      </c>
      <c r="U1984" s="6" t="str">
        <f aca="false">IFERROR(INDEX('16. Mis nietos'!$B:$C,MATCH($A1984,'16. Mis nietos'!$B:$B,0),2),"")</f>
        <v/>
      </c>
      <c r="V1984" s="6" t="str">
        <f aca="false">IFERROR(INDEX('17. Profesional Vet'!$A:$B,MATCH($A1984,'17. Profesional Vet'!$A:$A,0),2),"")</f>
        <v/>
      </c>
      <c r="W1984" s="6" t="n">
        <f aca="false">IFERROR(INDEX('18. Premier'!$A:$B,MATCH($A1984,'18. Premier'!$A:$A,0),2),"")</f>
        <v>698</v>
      </c>
      <c r="X1984" s="6" t="str">
        <f aca="false">IFERROR(INDEX('19. Dacam'!$A:$B,MATCH($A1984,'19. Dacam'!$A:$A,0),2),"")</f>
        <v/>
      </c>
      <c r="Y1984" s="6" t="str">
        <f aca="false">IFERROR(INDEX('20. Proveedor'!$A:$B,MATCH($A1984,'20. Proveedor'!$A:$A,0),2),"")</f>
        <v/>
      </c>
      <c r="Z1984" s="6" t="str">
        <f aca="false">IFERROR(INDEX('21. Saphirus'!$A:$B,MATCH($A1984,'21. Saphirus'!$A:$A,0),2),"")</f>
        <v/>
      </c>
      <c r="XFC1984" s="7"/>
      <c r="XFD1984" s="7"/>
    </row>
    <row r="1985" customFormat="false" ht="13.8" hidden="false" customHeight="false" outlineLevel="0" collapsed="false">
      <c r="A1985" s="5" t="s">
        <v>2022</v>
      </c>
      <c r="B1985" s="5" t="n">
        <v>1905944</v>
      </c>
      <c r="C1985" s="5" t="s">
        <v>183</v>
      </c>
      <c r="D1985" s="6" t="str">
        <f aca="false">IFERROR(INDEX('1. Benavídez'!$A:$B,MATCH($A1985,'1. Benavídez'!$A:$A,0),2),"")</f>
        <v/>
      </c>
      <c r="E1985" s="6" t="str">
        <f aca="false">IFERROR(INDEX('2. Gallo'!$B:$D,MATCH($A1985,'2. Gallo'!$B:$B,0),3),"")</f>
        <v/>
      </c>
      <c r="F1985" s="6" t="str">
        <f aca="false">IFERROR(INDEX('3. Anea'!$B:$D,MATCH($A1985,'3. Anea'!$B:$B,0),2),"")</f>
        <v/>
      </c>
      <c r="G1985" s="6" t="str">
        <f aca="false">IFERROR(INDEX('4. Pilar'!$A:$C,MATCH($A1985,'4. Pilar'!$A:$A,0),2),"")</f>
        <v/>
      </c>
      <c r="H1985" s="6" t="str">
        <f aca="false">IFERROR(INDEX('5. Tortuguitas'!$B:$D,MATCH($A1985,'5. Tortuguitas'!$B:$B,0),2),"")</f>
        <v/>
      </c>
      <c r="I1985" s="6" t="str">
        <f aca="false">IFERROR(INDEX('6. Del Viso'!$A:$B,MATCH($A1985,'6. Del Viso'!$A:$A,0),3),"")</f>
        <v/>
      </c>
      <c r="J1985" s="6" t="str">
        <f aca="false">IFERROR(INDEX('7. Chica Glade'!$B:$F,MATCH($A1985,'7. Chica Glade'!$B:$B,0),2),"")</f>
        <v/>
      </c>
      <c r="K1985" s="6" t="str">
        <f aca="false">IFERROR(INDEX('8. Veterinaria'!$A:$B,MATCH($A1985,'8. Veterinaria'!$A:$A,0),2),"")</f>
        <v/>
      </c>
      <c r="L1985" s="6" t="n">
        <f aca="false">IFERROR(INDEX('9. Hipocampus'!$A:$B,MATCH($A1985,'9. Hipocampus'!$A:$A,0),2),"")</f>
        <v>6930</v>
      </c>
      <c r="M1985" s="6" t="str">
        <f aca="false">IFERROR(INDEX('11. Mundo Mascotas'!$B:$D,MATCH($A1985,'11. Mundo Mascotas'!$B:$B,0),2),"")</f>
        <v/>
      </c>
      <c r="N1985" s="6" t="str">
        <f aca="false">IFERROR(INDEX('12. Yaguar'!$B:$E,MATCH($A1985,'12. Yaguar'!$B:$B,0),2),"")</f>
        <v/>
      </c>
      <c r="O1985" s="6" t="str">
        <f aca="false">IFERROR(INDEX('13. King Clor'!$A:$B,MATCH($A1985,'13. King Clor'!$A:$A,0),2),"")</f>
        <v/>
      </c>
      <c r="P1985" s="6" t="str">
        <f aca="false">IFERROR(INDEX('14. Diserquim'!$A:$B,MATCH($A1985,'14. Diserquim'!$A:$A,0),2),"")</f>
        <v/>
      </c>
      <c r="Q1985" s="6" t="str">
        <f aca="false">IFERROR(INDEX('15. Moreno'!$A:$B,MATCH($A1985,'15. Moreno'!$A:$A,0),2),"")</f>
        <v/>
      </c>
      <c r="R1985" s="6" t="str">
        <f aca="false">IFERROR(INDEX('10. Collares'!$J:$K,MATCH($A1985,'10. Collares'!$J:$J,0),2),"")</f>
        <v/>
      </c>
      <c r="S1985" s="6" t="str">
        <f aca="false">IFERROR(INDEX('13. King Clor'!$G:$H,MATCH($A1985,'13. King Clor'!$G:$G,0),2),"")</f>
        <v/>
      </c>
      <c r="T1985" s="6" t="str">
        <f aca="false">IFERROR(INDEX('10. Collares'!$A:$B,MATCH($A1985,'10. Collares'!$A:$A,0),2),"")</f>
        <v/>
      </c>
      <c r="U1985" s="6" t="str">
        <f aca="false">IFERROR(INDEX('16. Mis nietos'!$B:$C,MATCH($A1985,'16. Mis nietos'!$B:$B,0),2),"")</f>
        <v/>
      </c>
      <c r="V1985" s="6" t="str">
        <f aca="false">IFERROR(INDEX('17. Profesional Vet'!$A:$B,MATCH($A1985,'17. Profesional Vet'!$A:$A,0),2),"")</f>
        <v/>
      </c>
      <c r="W1985" s="6" t="str">
        <f aca="false">IFERROR(INDEX('18. Premier'!$A:$B,MATCH($A1985,'18. Premier'!$A:$A,0),2),"")</f>
        <v/>
      </c>
      <c r="X1985" s="6" t="str">
        <f aca="false">IFERROR(INDEX('19. Dacam'!$A:$B,MATCH($A1985,'19. Dacam'!$A:$A,0),2),"")</f>
        <v/>
      </c>
      <c r="Y1985" s="6" t="str">
        <f aca="false">IFERROR(INDEX('20. Proveedor'!$A:$B,MATCH($A1985,'20. Proveedor'!$A:$A,0),2),"")</f>
        <v/>
      </c>
      <c r="Z1985" s="6" t="str">
        <f aca="false">IFERROR(INDEX('21. Saphirus'!$A:$B,MATCH($A1985,'21. Saphirus'!$A:$A,0),2),"")</f>
        <v/>
      </c>
      <c r="XFC1985" s="7"/>
      <c r="XFD1985" s="7"/>
    </row>
    <row r="1986" customFormat="false" ht="13.8" hidden="false" customHeight="false" outlineLevel="0" collapsed="false">
      <c r="A1986" s="5" t="s">
        <v>2023</v>
      </c>
      <c r="B1986" s="5" t="n">
        <v>4326</v>
      </c>
      <c r="C1986" s="5" t="s">
        <v>183</v>
      </c>
      <c r="D1986" s="6" t="str">
        <f aca="false">IFERROR(INDEX('1. Benavídez'!$A:$B,MATCH($A1986,'1. Benavídez'!$A:$A,0),2),"")</f>
        <v/>
      </c>
      <c r="E1986" s="6" t="n">
        <f aca="false">IFERROR(INDEX('2. Gallo'!$B:$D,MATCH($A1986,'2. Gallo'!$B:$B,0),3),"")</f>
        <v>3857</v>
      </c>
      <c r="F1986" s="6" t="str">
        <f aca="false">IFERROR(INDEX('3. Anea'!$B:$D,MATCH($A1986,'3. Anea'!$B:$B,0),2),"")</f>
        <v/>
      </c>
      <c r="G1986" s="6" t="str">
        <f aca="false">IFERROR(INDEX('4. Pilar'!$A:$C,MATCH($A1986,'4. Pilar'!$A:$A,0),2),"")</f>
        <v/>
      </c>
      <c r="H1986" s="6" t="str">
        <f aca="false">IFERROR(INDEX('5. Tortuguitas'!$B:$D,MATCH($A1986,'5. Tortuguitas'!$B:$B,0),2),"")</f>
        <v/>
      </c>
      <c r="I1986" s="6" t="str">
        <f aca="false">IFERROR(INDEX('6. Del Viso'!$A:$B,MATCH($A1986,'6. Del Viso'!$A:$A,0),3),"")</f>
        <v/>
      </c>
      <c r="J1986" s="6" t="str">
        <f aca="false">IFERROR(INDEX('7. Chica Glade'!$B:$F,MATCH($A1986,'7. Chica Glade'!$B:$B,0),2),"")</f>
        <v/>
      </c>
      <c r="K1986" s="6" t="str">
        <f aca="false">IFERROR(INDEX('8. Veterinaria'!$A:$B,MATCH($A1986,'8. Veterinaria'!$A:$A,0),2),"")</f>
        <v/>
      </c>
      <c r="L1986" s="6" t="n">
        <f aca="false">IFERROR(INDEX('9. Hipocampus'!$A:$B,MATCH($A1986,'9. Hipocampus'!$A:$A,0),2),"")</f>
        <v>3115</v>
      </c>
      <c r="M1986" s="6" t="str">
        <f aca="false">IFERROR(INDEX('11. Mundo Mascotas'!$B:$D,MATCH($A1986,'11. Mundo Mascotas'!$B:$B,0),2),"")</f>
        <v/>
      </c>
      <c r="N1986" s="6" t="str">
        <f aca="false">IFERROR(INDEX('12. Yaguar'!$B:$E,MATCH($A1986,'12. Yaguar'!$B:$B,0),2),"")</f>
        <v/>
      </c>
      <c r="O1986" s="6" t="str">
        <f aca="false">IFERROR(INDEX('13. King Clor'!$A:$B,MATCH($A1986,'13. King Clor'!$A:$A,0),2),"")</f>
        <v/>
      </c>
      <c r="P1986" s="6" t="str">
        <f aca="false">IFERROR(INDEX('14. Diserquim'!$A:$B,MATCH($A1986,'14. Diserquim'!$A:$A,0),2),"")</f>
        <v/>
      </c>
      <c r="Q1986" s="6" t="str">
        <f aca="false">IFERROR(INDEX('15. Moreno'!$A:$B,MATCH($A1986,'15. Moreno'!$A:$A,0),2),"")</f>
        <v/>
      </c>
      <c r="R1986" s="6" t="str">
        <f aca="false">IFERROR(INDEX('10. Collares'!$J:$K,MATCH($A1986,'10. Collares'!$J:$J,0),2),"")</f>
        <v/>
      </c>
      <c r="S1986" s="6" t="str">
        <f aca="false">IFERROR(INDEX('13. King Clor'!$G:$H,MATCH($A1986,'13. King Clor'!$G:$G,0),2),"")</f>
        <v/>
      </c>
      <c r="T1986" s="6" t="str">
        <f aca="false">IFERROR(INDEX('10. Collares'!$A:$B,MATCH($A1986,'10. Collares'!$A:$A,0),2),"")</f>
        <v/>
      </c>
      <c r="U1986" s="6" t="str">
        <f aca="false">IFERROR(INDEX('16. Mis nietos'!$B:$C,MATCH($A1986,'16. Mis nietos'!$B:$B,0),2),"")</f>
        <v/>
      </c>
      <c r="V1986" s="6" t="str">
        <f aca="false">IFERROR(INDEX('17. Profesional Vet'!$A:$B,MATCH($A1986,'17. Profesional Vet'!$A:$A,0),2),"")</f>
        <v/>
      </c>
      <c r="W1986" s="6" t="str">
        <f aca="false">IFERROR(INDEX('18. Premier'!$A:$B,MATCH($A1986,'18. Premier'!$A:$A,0),2),"")</f>
        <v/>
      </c>
      <c r="X1986" s="6" t="str">
        <f aca="false">IFERROR(INDEX('19. Dacam'!$A:$B,MATCH($A1986,'19. Dacam'!$A:$A,0),2),"")</f>
        <v/>
      </c>
      <c r="Y1986" s="6" t="str">
        <f aca="false">IFERROR(INDEX('20. Proveedor'!$A:$B,MATCH($A1986,'20. Proveedor'!$A:$A,0),2),"")</f>
        <v/>
      </c>
      <c r="Z1986" s="6" t="str">
        <f aca="false">IFERROR(INDEX('21. Saphirus'!$A:$B,MATCH($A1986,'21. Saphirus'!$A:$A,0),2),"")</f>
        <v/>
      </c>
      <c r="XFC1986" s="7"/>
      <c r="XFD1986" s="7"/>
    </row>
    <row r="1987" customFormat="false" ht="13.8" hidden="false" customHeight="false" outlineLevel="0" collapsed="false">
      <c r="A1987" s="5" t="s">
        <v>2024</v>
      </c>
      <c r="B1987" s="5" t="n">
        <v>44410</v>
      </c>
      <c r="C1987" s="5" t="s">
        <v>33</v>
      </c>
      <c r="D1987" s="6" t="str">
        <f aca="false">IFERROR(INDEX('1. Benavídez'!$A:$B,MATCH($A1987,'1. Benavídez'!$A:$A,0),2),"")</f>
        <v/>
      </c>
      <c r="E1987" s="6" t="str">
        <f aca="false">IFERROR(INDEX('2. Gallo'!$B:$D,MATCH($A1987,'2. Gallo'!$B:$B,0),3),"")</f>
        <v/>
      </c>
      <c r="F1987" s="6" t="str">
        <f aca="false">IFERROR(INDEX('3. Anea'!$B:$D,MATCH($A1987,'3. Anea'!$B:$B,0),2),"")</f>
        <v/>
      </c>
      <c r="G1987" s="6" t="str">
        <f aca="false">IFERROR(INDEX('4. Pilar'!$A:$C,MATCH($A1987,'4. Pilar'!$A:$A,0),2),"")</f>
        <v/>
      </c>
      <c r="H1987" s="6" t="str">
        <f aca="false">IFERROR(INDEX('5. Tortuguitas'!$B:$D,MATCH($A1987,'5. Tortuguitas'!$B:$B,0),2),"")</f>
        <v/>
      </c>
      <c r="I1987" s="6" t="str">
        <f aca="false">IFERROR(INDEX('6. Del Viso'!$A:$B,MATCH($A1987,'6. Del Viso'!$A:$A,0),3),"")</f>
        <v/>
      </c>
      <c r="J1987" s="6" t="str">
        <f aca="false">IFERROR(INDEX('7. Chica Glade'!$B:$F,MATCH($A1987,'7. Chica Glade'!$B:$B,0),2),"")</f>
        <v/>
      </c>
      <c r="K1987" s="6" t="str">
        <f aca="false">IFERROR(INDEX('8. Veterinaria'!$A:$B,MATCH($A1987,'8. Veterinaria'!$A:$A,0),2),"")</f>
        <v/>
      </c>
      <c r="L1987" s="6" t="str">
        <f aca="false">IFERROR(INDEX('9. Hipocampus'!$A:$B,MATCH($A1987,'9. Hipocampus'!$A:$A,0),2),"")</f>
        <v/>
      </c>
      <c r="M1987" s="6" t="str">
        <f aca="false">IFERROR(INDEX('11. Mundo Mascotas'!$B:$D,MATCH($A1987,'11. Mundo Mascotas'!$B:$B,0),2),"")</f>
        <v/>
      </c>
      <c r="N1987" s="6" t="str">
        <f aca="false">IFERROR(INDEX('12. Yaguar'!$B:$E,MATCH($A1987,'12. Yaguar'!$B:$B,0),2),"")</f>
        <v/>
      </c>
      <c r="O1987" s="6" t="str">
        <f aca="false">IFERROR(INDEX('13. King Clor'!$A:$B,MATCH($A1987,'13. King Clor'!$A:$A,0),2),"")</f>
        <v/>
      </c>
      <c r="P1987" s="6" t="str">
        <f aca="false">IFERROR(INDEX('14. Diserquim'!$A:$B,MATCH($A1987,'14. Diserquim'!$A:$A,0),2),"")</f>
        <v/>
      </c>
      <c r="Q1987" s="6" t="str">
        <f aca="false">IFERROR(INDEX('15. Moreno'!$A:$B,MATCH($A1987,'15. Moreno'!$A:$A,0),2),"")</f>
        <v/>
      </c>
      <c r="R1987" s="6" t="str">
        <f aca="false">IFERROR(INDEX('10. Collares'!$J:$K,MATCH($A1987,'10. Collares'!$J:$J,0),2),"")</f>
        <v/>
      </c>
      <c r="S1987" s="6" t="str">
        <f aca="false">IFERROR(INDEX('13. King Clor'!$G:$H,MATCH($A1987,'13. King Clor'!$G:$G,0),2),"")</f>
        <v/>
      </c>
      <c r="T1987" s="6" t="str">
        <f aca="false">IFERROR(INDEX('10. Collares'!$A:$B,MATCH($A1987,'10. Collares'!$A:$A,0),2),"")</f>
        <v/>
      </c>
      <c r="U1987" s="6" t="str">
        <f aca="false">IFERROR(INDEX('16. Mis nietos'!$B:$C,MATCH($A1987,'16. Mis nietos'!$B:$B,0),2),"")</f>
        <v/>
      </c>
      <c r="V1987" s="6" t="str">
        <f aca="false">IFERROR(INDEX('17. Profesional Vet'!$A:$B,MATCH($A1987,'17. Profesional Vet'!$A:$A,0),2),"")</f>
        <v/>
      </c>
      <c r="W1987" s="6" t="str">
        <f aca="false">IFERROR(INDEX('18. Premier'!$A:$B,MATCH($A1987,'18. Premier'!$A:$A,0),2),"")</f>
        <v/>
      </c>
      <c r="X1987" s="6" t="str">
        <f aca="false">IFERROR(INDEX('19. Dacam'!$A:$B,MATCH($A1987,'19. Dacam'!$A:$A,0),2),"")</f>
        <v/>
      </c>
      <c r="Y1987" s="6" t="str">
        <f aca="false">IFERROR(INDEX('20. Proveedor'!$A:$B,MATCH($A1987,'20. Proveedor'!$A:$A,0),2),"")</f>
        <v/>
      </c>
      <c r="Z1987" s="6" t="str">
        <f aca="false">IFERROR(INDEX('21. Saphirus'!$A:$B,MATCH($A1987,'21. Saphirus'!$A:$A,0),2),"")</f>
        <v/>
      </c>
      <c r="XFC1987" s="7"/>
      <c r="XFD1987" s="7"/>
    </row>
    <row r="1988" customFormat="false" ht="13.8" hidden="false" customHeight="false" outlineLevel="0" collapsed="false">
      <c r="A1988" s="5" t="s">
        <v>2025</v>
      </c>
      <c r="B1988" s="5" t="n">
        <v>44411</v>
      </c>
      <c r="C1988" s="5" t="s">
        <v>33</v>
      </c>
      <c r="D1988" s="6" t="str">
        <f aca="false">IFERROR(INDEX('1. Benavídez'!$A:$B,MATCH($A1988,'1. Benavídez'!$A:$A,0),2),"")</f>
        <v/>
      </c>
      <c r="E1988" s="6" t="str">
        <f aca="false">IFERROR(INDEX('2. Gallo'!$B:$D,MATCH($A1988,'2. Gallo'!$B:$B,0),3),"")</f>
        <v/>
      </c>
      <c r="F1988" s="6" t="str">
        <f aca="false">IFERROR(INDEX('3. Anea'!$B:$D,MATCH($A1988,'3. Anea'!$B:$B,0),2),"")</f>
        <v/>
      </c>
      <c r="G1988" s="6" t="str">
        <f aca="false">IFERROR(INDEX('4. Pilar'!$A:$C,MATCH($A1988,'4. Pilar'!$A:$A,0),2),"")</f>
        <v/>
      </c>
      <c r="H1988" s="6" t="str">
        <f aca="false">IFERROR(INDEX('5. Tortuguitas'!$B:$D,MATCH($A1988,'5. Tortuguitas'!$B:$B,0),2),"")</f>
        <v/>
      </c>
      <c r="I1988" s="6" t="str">
        <f aca="false">IFERROR(INDEX('6. Del Viso'!$A:$B,MATCH($A1988,'6. Del Viso'!$A:$A,0),3),"")</f>
        <v/>
      </c>
      <c r="J1988" s="6" t="str">
        <f aca="false">IFERROR(INDEX('7. Chica Glade'!$B:$F,MATCH($A1988,'7. Chica Glade'!$B:$B,0),2),"")</f>
        <v/>
      </c>
      <c r="K1988" s="6" t="str">
        <f aca="false">IFERROR(INDEX('8. Veterinaria'!$A:$B,MATCH($A1988,'8. Veterinaria'!$A:$A,0),2),"")</f>
        <v/>
      </c>
      <c r="L1988" s="6" t="str">
        <f aca="false">IFERROR(INDEX('9. Hipocampus'!$A:$B,MATCH($A1988,'9. Hipocampus'!$A:$A,0),2),"")</f>
        <v/>
      </c>
      <c r="M1988" s="6" t="str">
        <f aca="false">IFERROR(INDEX('11. Mundo Mascotas'!$B:$D,MATCH($A1988,'11. Mundo Mascotas'!$B:$B,0),2),"")</f>
        <v/>
      </c>
      <c r="N1988" s="6" t="str">
        <f aca="false">IFERROR(INDEX('12. Yaguar'!$B:$E,MATCH($A1988,'12. Yaguar'!$B:$B,0),2),"")</f>
        <v/>
      </c>
      <c r="O1988" s="6" t="str">
        <f aca="false">IFERROR(INDEX('13. King Clor'!$A:$B,MATCH($A1988,'13. King Clor'!$A:$A,0),2),"")</f>
        <v/>
      </c>
      <c r="P1988" s="6" t="str">
        <f aca="false">IFERROR(INDEX('14. Diserquim'!$A:$B,MATCH($A1988,'14. Diserquim'!$A:$A,0),2),"")</f>
        <v/>
      </c>
      <c r="Q1988" s="6" t="str">
        <f aca="false">IFERROR(INDEX('15. Moreno'!$A:$B,MATCH($A1988,'15. Moreno'!$A:$A,0),2),"")</f>
        <v/>
      </c>
      <c r="R1988" s="6" t="str">
        <f aca="false">IFERROR(INDEX('10. Collares'!$J:$K,MATCH($A1988,'10. Collares'!$J:$J,0),2),"")</f>
        <v/>
      </c>
      <c r="S1988" s="6" t="str">
        <f aca="false">IFERROR(INDEX('13. King Clor'!$G:$H,MATCH($A1988,'13. King Clor'!$G:$G,0),2),"")</f>
        <v/>
      </c>
      <c r="T1988" s="6" t="str">
        <f aca="false">IFERROR(INDEX('10. Collares'!$A:$B,MATCH($A1988,'10. Collares'!$A:$A,0),2),"")</f>
        <v/>
      </c>
      <c r="U1988" s="6" t="str">
        <f aca="false">IFERROR(INDEX('16. Mis nietos'!$B:$C,MATCH($A1988,'16. Mis nietos'!$B:$B,0),2),"")</f>
        <v/>
      </c>
      <c r="V1988" s="6" t="str">
        <f aca="false">IFERROR(INDEX('17. Profesional Vet'!$A:$B,MATCH($A1988,'17. Profesional Vet'!$A:$A,0),2),"")</f>
        <v/>
      </c>
      <c r="W1988" s="6" t="str">
        <f aca="false">IFERROR(INDEX('18. Premier'!$A:$B,MATCH($A1988,'18. Premier'!$A:$A,0),2),"")</f>
        <v/>
      </c>
      <c r="X1988" s="6" t="str">
        <f aca="false">IFERROR(INDEX('19. Dacam'!$A:$B,MATCH($A1988,'19. Dacam'!$A:$A,0),2),"")</f>
        <v/>
      </c>
      <c r="Y1988" s="6" t="str">
        <f aca="false">IFERROR(INDEX('20. Proveedor'!$A:$B,MATCH($A1988,'20. Proveedor'!$A:$A,0),2),"")</f>
        <v/>
      </c>
      <c r="Z1988" s="6" t="str">
        <f aca="false">IFERROR(INDEX('21. Saphirus'!$A:$B,MATCH($A1988,'21. Saphirus'!$A:$A,0),2),"")</f>
        <v/>
      </c>
      <c r="XFC1988" s="7"/>
      <c r="XFD1988" s="7"/>
    </row>
    <row r="1989" customFormat="false" ht="13.8" hidden="false" customHeight="false" outlineLevel="0" collapsed="false">
      <c r="A1989" s="5" t="s">
        <v>2026</v>
      </c>
      <c r="B1989" s="5" t="n">
        <v>1905087</v>
      </c>
      <c r="C1989" s="5" t="s">
        <v>33</v>
      </c>
      <c r="D1989" s="6" t="str">
        <f aca="false">IFERROR(INDEX('1. Benavídez'!$A:$B,MATCH($A1989,'1. Benavídez'!$A:$A,0),2),"")</f>
        <v/>
      </c>
      <c r="E1989" s="6" t="str">
        <f aca="false">IFERROR(INDEX('2. Gallo'!$B:$D,MATCH($A1989,'2. Gallo'!$B:$B,0),3),"")</f>
        <v/>
      </c>
      <c r="F1989" s="6" t="str">
        <f aca="false">IFERROR(INDEX('3. Anea'!$B:$D,MATCH($A1989,'3. Anea'!$B:$B,0),2),"")</f>
        <v/>
      </c>
      <c r="G1989" s="6" t="str">
        <f aca="false">IFERROR(INDEX('4. Pilar'!$A:$C,MATCH($A1989,'4. Pilar'!$A:$A,0),2),"")</f>
        <v/>
      </c>
      <c r="H1989" s="6" t="str">
        <f aca="false">IFERROR(INDEX('5. Tortuguitas'!$B:$D,MATCH($A1989,'5. Tortuguitas'!$B:$B,0),2),"")</f>
        <v/>
      </c>
      <c r="I1989" s="6" t="str">
        <f aca="false">IFERROR(INDEX('6. Del Viso'!$A:$B,MATCH($A1989,'6. Del Viso'!$A:$A,0),3),"")</f>
        <v/>
      </c>
      <c r="J1989" s="6" t="str">
        <f aca="false">IFERROR(INDEX('7. Chica Glade'!$B:$F,MATCH($A1989,'7. Chica Glade'!$B:$B,0),2),"")</f>
        <v/>
      </c>
      <c r="K1989" s="6" t="str">
        <f aca="false">IFERROR(INDEX('8. Veterinaria'!$A:$B,MATCH($A1989,'8. Veterinaria'!$A:$A,0),2),"")</f>
        <v/>
      </c>
      <c r="L1989" s="6" t="str">
        <f aca="false">IFERROR(INDEX('9. Hipocampus'!$A:$B,MATCH($A1989,'9. Hipocampus'!$A:$A,0),2),"")</f>
        <v/>
      </c>
      <c r="M1989" s="6" t="str">
        <f aca="false">IFERROR(INDEX('11. Mundo Mascotas'!$B:$D,MATCH($A1989,'11. Mundo Mascotas'!$B:$B,0),2),"")</f>
        <v/>
      </c>
      <c r="N1989" s="6" t="str">
        <f aca="false">IFERROR(INDEX('12. Yaguar'!$B:$E,MATCH($A1989,'12. Yaguar'!$B:$B,0),2),"")</f>
        <v/>
      </c>
      <c r="O1989" s="6" t="str">
        <f aca="false">IFERROR(INDEX('13. King Clor'!$A:$B,MATCH($A1989,'13. King Clor'!$A:$A,0),2),"")</f>
        <v/>
      </c>
      <c r="P1989" s="6" t="str">
        <f aca="false">IFERROR(INDEX('14. Diserquim'!$A:$B,MATCH($A1989,'14. Diserquim'!$A:$A,0),2),"")</f>
        <v/>
      </c>
      <c r="Q1989" s="6" t="str">
        <f aca="false">IFERROR(INDEX('15. Moreno'!$A:$B,MATCH($A1989,'15. Moreno'!$A:$A,0),2),"")</f>
        <v/>
      </c>
      <c r="R1989" s="6" t="str">
        <f aca="false">IFERROR(INDEX('10. Collares'!$J:$K,MATCH($A1989,'10. Collares'!$J:$J,0),2),"")</f>
        <v/>
      </c>
      <c r="S1989" s="6" t="str">
        <f aca="false">IFERROR(INDEX('13. King Clor'!$G:$H,MATCH($A1989,'13. King Clor'!$G:$G,0),2),"")</f>
        <v/>
      </c>
      <c r="T1989" s="6" t="str">
        <f aca="false">IFERROR(INDEX('10. Collares'!$A:$B,MATCH($A1989,'10. Collares'!$A:$A,0),2),"")</f>
        <v/>
      </c>
      <c r="U1989" s="6" t="str">
        <f aca="false">IFERROR(INDEX('16. Mis nietos'!$B:$C,MATCH($A1989,'16. Mis nietos'!$B:$B,0),2),"")</f>
        <v/>
      </c>
      <c r="V1989" s="6" t="str">
        <f aca="false">IFERROR(INDEX('17. Profesional Vet'!$A:$B,MATCH($A1989,'17. Profesional Vet'!$A:$A,0),2),"")</f>
        <v/>
      </c>
      <c r="W1989" s="6" t="str">
        <f aca="false">IFERROR(INDEX('18. Premier'!$A:$B,MATCH($A1989,'18. Premier'!$A:$A,0),2),"")</f>
        <v/>
      </c>
      <c r="X1989" s="6" t="str">
        <f aca="false">IFERROR(INDEX('19. Dacam'!$A:$B,MATCH($A1989,'19. Dacam'!$A:$A,0),2),"")</f>
        <v/>
      </c>
      <c r="Y1989" s="6" t="str">
        <f aca="false">IFERROR(INDEX('20. Proveedor'!$A:$B,MATCH($A1989,'20. Proveedor'!$A:$A,0),2),"")</f>
        <v/>
      </c>
      <c r="Z1989" s="6" t="str">
        <f aca="false">IFERROR(INDEX('21. Saphirus'!$A:$B,MATCH($A1989,'21. Saphirus'!$A:$A,0),2),"")</f>
        <v/>
      </c>
      <c r="XFC1989" s="7"/>
      <c r="XFD1989" s="7"/>
    </row>
    <row r="1990" customFormat="false" ht="13.8" hidden="false" customHeight="false" outlineLevel="0" collapsed="false">
      <c r="A1990" s="5" t="s">
        <v>2027</v>
      </c>
      <c r="B1990" s="5" t="n">
        <v>1905088</v>
      </c>
      <c r="C1990" s="5" t="s">
        <v>33</v>
      </c>
      <c r="D1990" s="6" t="str">
        <f aca="false">IFERROR(INDEX('1. Benavídez'!$A:$B,MATCH($A1990,'1. Benavídez'!$A:$A,0),2),"")</f>
        <v/>
      </c>
      <c r="E1990" s="6" t="str">
        <f aca="false">IFERROR(INDEX('2. Gallo'!$B:$D,MATCH($A1990,'2. Gallo'!$B:$B,0),3),"")</f>
        <v/>
      </c>
      <c r="F1990" s="6" t="str">
        <f aca="false">IFERROR(INDEX('3. Anea'!$B:$D,MATCH($A1990,'3. Anea'!$B:$B,0),2),"")</f>
        <v/>
      </c>
      <c r="G1990" s="6" t="str">
        <f aca="false">IFERROR(INDEX('4. Pilar'!$A:$C,MATCH($A1990,'4. Pilar'!$A:$A,0),2),"")</f>
        <v/>
      </c>
      <c r="H1990" s="6" t="str">
        <f aca="false">IFERROR(INDEX('5. Tortuguitas'!$B:$D,MATCH($A1990,'5. Tortuguitas'!$B:$B,0),2),"")</f>
        <v/>
      </c>
      <c r="I1990" s="6" t="str">
        <f aca="false">IFERROR(INDEX('6. Del Viso'!$A:$B,MATCH($A1990,'6. Del Viso'!$A:$A,0),3),"")</f>
        <v/>
      </c>
      <c r="J1990" s="6" t="str">
        <f aca="false">IFERROR(INDEX('7. Chica Glade'!$B:$F,MATCH($A1990,'7. Chica Glade'!$B:$B,0),2),"")</f>
        <v/>
      </c>
      <c r="K1990" s="6" t="str">
        <f aca="false">IFERROR(INDEX('8. Veterinaria'!$A:$B,MATCH($A1990,'8. Veterinaria'!$A:$A,0),2),"")</f>
        <v/>
      </c>
      <c r="L1990" s="6" t="str">
        <f aca="false">IFERROR(INDEX('9. Hipocampus'!$A:$B,MATCH($A1990,'9. Hipocampus'!$A:$A,0),2),"")</f>
        <v/>
      </c>
      <c r="M1990" s="6" t="str">
        <f aca="false">IFERROR(INDEX('11. Mundo Mascotas'!$B:$D,MATCH($A1990,'11. Mundo Mascotas'!$B:$B,0),2),"")</f>
        <v/>
      </c>
      <c r="N1990" s="6" t="str">
        <f aca="false">IFERROR(INDEX('12. Yaguar'!$B:$E,MATCH($A1990,'12. Yaguar'!$B:$B,0),2),"")</f>
        <v/>
      </c>
      <c r="O1990" s="6" t="str">
        <f aca="false">IFERROR(INDEX('13. King Clor'!$A:$B,MATCH($A1990,'13. King Clor'!$A:$A,0),2),"")</f>
        <v/>
      </c>
      <c r="P1990" s="6" t="str">
        <f aca="false">IFERROR(INDEX('14. Diserquim'!$A:$B,MATCH($A1990,'14. Diserquim'!$A:$A,0),2),"")</f>
        <v/>
      </c>
      <c r="Q1990" s="6" t="str">
        <f aca="false">IFERROR(INDEX('15. Moreno'!$A:$B,MATCH($A1990,'15. Moreno'!$A:$A,0),2),"")</f>
        <v/>
      </c>
      <c r="R1990" s="6" t="str">
        <f aca="false">IFERROR(INDEX('10. Collares'!$J:$K,MATCH($A1990,'10. Collares'!$J:$J,0),2),"")</f>
        <v/>
      </c>
      <c r="S1990" s="6" t="str">
        <f aca="false">IFERROR(INDEX('13. King Clor'!$G:$H,MATCH($A1990,'13. King Clor'!$G:$G,0),2),"")</f>
        <v/>
      </c>
      <c r="T1990" s="6" t="str">
        <f aca="false">IFERROR(INDEX('10. Collares'!$A:$B,MATCH($A1990,'10. Collares'!$A:$A,0),2),"")</f>
        <v/>
      </c>
      <c r="U1990" s="6" t="str">
        <f aca="false">IFERROR(INDEX('16. Mis nietos'!$B:$C,MATCH($A1990,'16. Mis nietos'!$B:$B,0),2),"")</f>
        <v/>
      </c>
      <c r="V1990" s="6" t="str">
        <f aca="false">IFERROR(INDEX('17. Profesional Vet'!$A:$B,MATCH($A1990,'17. Profesional Vet'!$A:$A,0),2),"")</f>
        <v/>
      </c>
      <c r="W1990" s="6" t="str">
        <f aca="false">IFERROR(INDEX('18. Premier'!$A:$B,MATCH($A1990,'18. Premier'!$A:$A,0),2),"")</f>
        <v/>
      </c>
      <c r="X1990" s="6" t="str">
        <f aca="false">IFERROR(INDEX('19. Dacam'!$A:$B,MATCH($A1990,'19. Dacam'!$A:$A,0),2),"")</f>
        <v/>
      </c>
      <c r="Y1990" s="6" t="str">
        <f aca="false">IFERROR(INDEX('20. Proveedor'!$A:$B,MATCH($A1990,'20. Proveedor'!$A:$A,0),2),"")</f>
        <v/>
      </c>
      <c r="Z1990" s="6" t="str">
        <f aca="false">IFERROR(INDEX('21. Saphirus'!$A:$B,MATCH($A1990,'21. Saphirus'!$A:$A,0),2),"")</f>
        <v/>
      </c>
      <c r="XFC1990" s="7"/>
      <c r="XFD1990" s="7"/>
    </row>
    <row r="1991" customFormat="false" ht="13.8" hidden="false" customHeight="false" outlineLevel="0" collapsed="false">
      <c r="A1991" s="5" t="s">
        <v>2028</v>
      </c>
      <c r="B1991" s="5" t="n">
        <v>1905933</v>
      </c>
      <c r="C1991" s="5" t="s">
        <v>33</v>
      </c>
      <c r="D1991" s="6" t="str">
        <f aca="false">IFERROR(INDEX('1. Benavídez'!$A:$B,MATCH($A1991,'1. Benavídez'!$A:$A,0),2),"")</f>
        <v/>
      </c>
      <c r="E1991" s="6" t="str">
        <f aca="false">IFERROR(INDEX('2. Gallo'!$B:$D,MATCH($A1991,'2. Gallo'!$B:$B,0),3),"")</f>
        <v/>
      </c>
      <c r="F1991" s="6" t="str">
        <f aca="false">IFERROR(INDEX('3. Anea'!$B:$D,MATCH($A1991,'3. Anea'!$B:$B,0),2),"")</f>
        <v/>
      </c>
      <c r="G1991" s="6" t="str">
        <f aca="false">IFERROR(INDEX('4. Pilar'!$A:$C,MATCH($A1991,'4. Pilar'!$A:$A,0),2),"")</f>
        <v/>
      </c>
      <c r="H1991" s="6" t="str">
        <f aca="false">IFERROR(INDEX('5. Tortuguitas'!$B:$D,MATCH($A1991,'5. Tortuguitas'!$B:$B,0),2),"")</f>
        <v/>
      </c>
      <c r="I1991" s="6" t="str">
        <f aca="false">IFERROR(INDEX('6. Del Viso'!$A:$B,MATCH($A1991,'6. Del Viso'!$A:$A,0),3),"")</f>
        <v/>
      </c>
      <c r="J1991" s="6" t="str">
        <f aca="false">IFERROR(INDEX('7. Chica Glade'!$B:$F,MATCH($A1991,'7. Chica Glade'!$B:$B,0),2),"")</f>
        <v/>
      </c>
      <c r="K1991" s="6" t="str">
        <f aca="false">IFERROR(INDEX('8. Veterinaria'!$A:$B,MATCH($A1991,'8. Veterinaria'!$A:$A,0),2),"")</f>
        <v/>
      </c>
      <c r="L1991" s="6" t="str">
        <f aca="false">IFERROR(INDEX('9. Hipocampus'!$A:$B,MATCH($A1991,'9. Hipocampus'!$A:$A,0),2),"")</f>
        <v/>
      </c>
      <c r="M1991" s="6" t="str">
        <f aca="false">IFERROR(INDEX('11. Mundo Mascotas'!$B:$D,MATCH($A1991,'11. Mundo Mascotas'!$B:$B,0),2),"")</f>
        <v/>
      </c>
      <c r="N1991" s="6" t="str">
        <f aca="false">IFERROR(INDEX('12. Yaguar'!$B:$E,MATCH($A1991,'12. Yaguar'!$B:$B,0),2),"")</f>
        <v/>
      </c>
      <c r="O1991" s="6" t="str">
        <f aca="false">IFERROR(INDEX('13. King Clor'!$A:$B,MATCH($A1991,'13. King Clor'!$A:$A,0),2),"")</f>
        <v/>
      </c>
      <c r="P1991" s="6" t="str">
        <f aca="false">IFERROR(INDEX('14. Diserquim'!$A:$B,MATCH($A1991,'14. Diserquim'!$A:$A,0),2),"")</f>
        <v/>
      </c>
      <c r="Q1991" s="6" t="str">
        <f aca="false">IFERROR(INDEX('15. Moreno'!$A:$B,MATCH($A1991,'15. Moreno'!$A:$A,0),2),"")</f>
        <v/>
      </c>
      <c r="R1991" s="6" t="str">
        <f aca="false">IFERROR(INDEX('10. Collares'!$J:$K,MATCH($A1991,'10. Collares'!$J:$J,0),2),"")</f>
        <v/>
      </c>
      <c r="S1991" s="6" t="str">
        <f aca="false">IFERROR(INDEX('13. King Clor'!$G:$H,MATCH($A1991,'13. King Clor'!$G:$G,0),2),"")</f>
        <v/>
      </c>
      <c r="T1991" s="6" t="str">
        <f aca="false">IFERROR(INDEX('10. Collares'!$A:$B,MATCH($A1991,'10. Collares'!$A:$A,0),2),"")</f>
        <v/>
      </c>
      <c r="U1991" s="6" t="str">
        <f aca="false">IFERROR(INDEX('16. Mis nietos'!$B:$C,MATCH($A1991,'16. Mis nietos'!$B:$B,0),2),"")</f>
        <v/>
      </c>
      <c r="V1991" s="6" t="str">
        <f aca="false">IFERROR(INDEX('17. Profesional Vet'!$A:$B,MATCH($A1991,'17. Profesional Vet'!$A:$A,0),2),"")</f>
        <v/>
      </c>
      <c r="W1991" s="6" t="str">
        <f aca="false">IFERROR(INDEX('18. Premier'!$A:$B,MATCH($A1991,'18. Premier'!$A:$A,0),2),"")</f>
        <v/>
      </c>
      <c r="X1991" s="6" t="str">
        <f aca="false">IFERROR(INDEX('19. Dacam'!$A:$B,MATCH($A1991,'19. Dacam'!$A:$A,0),2),"")</f>
        <v/>
      </c>
      <c r="Y1991" s="6" t="str">
        <f aca="false">IFERROR(INDEX('20. Proveedor'!$A:$B,MATCH($A1991,'20. Proveedor'!$A:$A,0),2),"")</f>
        <v/>
      </c>
      <c r="Z1991" s="6" t="str">
        <f aca="false">IFERROR(INDEX('21. Saphirus'!$A:$B,MATCH($A1991,'21. Saphirus'!$A:$A,0),2),"")</f>
        <v/>
      </c>
      <c r="XFC1991" s="7"/>
      <c r="XFD1991" s="7"/>
    </row>
    <row r="1992" customFormat="false" ht="13.8" hidden="false" customHeight="false" outlineLevel="0" collapsed="false">
      <c r="A1992" s="5" t="s">
        <v>2029</v>
      </c>
      <c r="B1992" s="5" t="n">
        <v>1905933</v>
      </c>
      <c r="C1992" s="5" t="s">
        <v>33</v>
      </c>
      <c r="D1992" s="6" t="str">
        <f aca="false">IFERROR(INDEX('1. Benavídez'!$A:$B,MATCH($A1992,'1. Benavídez'!$A:$A,0),2),"")</f>
        <v/>
      </c>
      <c r="E1992" s="6" t="str">
        <f aca="false">IFERROR(INDEX('2. Gallo'!$B:$D,MATCH($A1992,'2. Gallo'!$B:$B,0),3),"")</f>
        <v/>
      </c>
      <c r="F1992" s="6" t="str">
        <f aca="false">IFERROR(INDEX('3. Anea'!$B:$D,MATCH($A1992,'3. Anea'!$B:$B,0),2),"")</f>
        <v/>
      </c>
      <c r="G1992" s="6" t="str">
        <f aca="false">IFERROR(INDEX('4. Pilar'!$A:$C,MATCH($A1992,'4. Pilar'!$A:$A,0),2),"")</f>
        <v/>
      </c>
      <c r="H1992" s="6" t="str">
        <f aca="false">IFERROR(INDEX('5. Tortuguitas'!$B:$D,MATCH($A1992,'5. Tortuguitas'!$B:$B,0),2),"")</f>
        <v/>
      </c>
      <c r="I1992" s="6" t="str">
        <f aca="false">IFERROR(INDEX('6. Del Viso'!$A:$B,MATCH($A1992,'6. Del Viso'!$A:$A,0),3),"")</f>
        <v/>
      </c>
      <c r="J1992" s="6" t="str">
        <f aca="false">IFERROR(INDEX('7. Chica Glade'!$B:$F,MATCH($A1992,'7. Chica Glade'!$B:$B,0),2),"")</f>
        <v/>
      </c>
      <c r="K1992" s="6" t="str">
        <f aca="false">IFERROR(INDEX('8. Veterinaria'!$A:$B,MATCH($A1992,'8. Veterinaria'!$A:$A,0),2),"")</f>
        <v/>
      </c>
      <c r="L1992" s="6" t="str">
        <f aca="false">IFERROR(INDEX('9. Hipocampus'!$A:$B,MATCH($A1992,'9. Hipocampus'!$A:$A,0),2),"")</f>
        <v/>
      </c>
      <c r="M1992" s="6" t="str">
        <f aca="false">IFERROR(INDEX('11. Mundo Mascotas'!$B:$D,MATCH($A1992,'11. Mundo Mascotas'!$B:$B,0),2),"")</f>
        <v/>
      </c>
      <c r="N1992" s="6" t="str">
        <f aca="false">IFERROR(INDEX('12. Yaguar'!$B:$E,MATCH($A1992,'12. Yaguar'!$B:$B,0),2),"")</f>
        <v/>
      </c>
      <c r="O1992" s="6" t="str">
        <f aca="false">IFERROR(INDEX('13. King Clor'!$A:$B,MATCH($A1992,'13. King Clor'!$A:$A,0),2),"")</f>
        <v/>
      </c>
      <c r="P1992" s="6" t="str">
        <f aca="false">IFERROR(INDEX('14. Diserquim'!$A:$B,MATCH($A1992,'14. Diserquim'!$A:$A,0),2),"")</f>
        <v/>
      </c>
      <c r="Q1992" s="6" t="str">
        <f aca="false">IFERROR(INDEX('15. Moreno'!$A:$B,MATCH($A1992,'15. Moreno'!$A:$A,0),2),"")</f>
        <v/>
      </c>
      <c r="R1992" s="6" t="str">
        <f aca="false">IFERROR(INDEX('10. Collares'!$J:$K,MATCH($A1992,'10. Collares'!$J:$J,0),2),"")</f>
        <v/>
      </c>
      <c r="S1992" s="6" t="str">
        <f aca="false">IFERROR(INDEX('13. King Clor'!$G:$H,MATCH($A1992,'13. King Clor'!$G:$G,0),2),"")</f>
        <v/>
      </c>
      <c r="T1992" s="6" t="str">
        <f aca="false">IFERROR(INDEX('10. Collares'!$A:$B,MATCH($A1992,'10. Collares'!$A:$A,0),2),"")</f>
        <v/>
      </c>
      <c r="U1992" s="6" t="str">
        <f aca="false">IFERROR(INDEX('16. Mis nietos'!$B:$C,MATCH($A1992,'16. Mis nietos'!$B:$B,0),2),"")</f>
        <v/>
      </c>
      <c r="V1992" s="6" t="str">
        <f aca="false">IFERROR(INDEX('17. Profesional Vet'!$A:$B,MATCH($A1992,'17. Profesional Vet'!$A:$A,0),2),"")</f>
        <v/>
      </c>
      <c r="W1992" s="6" t="str">
        <f aca="false">IFERROR(INDEX('18. Premier'!$A:$B,MATCH($A1992,'18. Premier'!$A:$A,0),2),"")</f>
        <v/>
      </c>
      <c r="X1992" s="6" t="str">
        <f aca="false">IFERROR(INDEX('19. Dacam'!$A:$B,MATCH($A1992,'19. Dacam'!$A:$A,0),2),"")</f>
        <v/>
      </c>
      <c r="Y1992" s="6" t="str">
        <f aca="false">IFERROR(INDEX('20. Proveedor'!$A:$B,MATCH($A1992,'20. Proveedor'!$A:$A,0),2),"")</f>
        <v/>
      </c>
      <c r="Z1992" s="6" t="str">
        <f aca="false">IFERROR(INDEX('21. Saphirus'!$A:$B,MATCH($A1992,'21. Saphirus'!$A:$A,0),2),"")</f>
        <v/>
      </c>
      <c r="XFC1992" s="7"/>
      <c r="XFD1992" s="7"/>
    </row>
    <row r="1993" customFormat="false" ht="13.8" hidden="false" customHeight="false" outlineLevel="0" collapsed="false">
      <c r="A1993" s="5" t="s">
        <v>2030</v>
      </c>
      <c r="B1993" s="5" t="n">
        <v>1905933</v>
      </c>
      <c r="C1993" s="5" t="s">
        <v>33</v>
      </c>
      <c r="D1993" s="6" t="str">
        <f aca="false">IFERROR(INDEX('1. Benavídez'!$A:$B,MATCH($A1993,'1. Benavídez'!$A:$A,0),2),"")</f>
        <v/>
      </c>
      <c r="E1993" s="6" t="str">
        <f aca="false">IFERROR(INDEX('2. Gallo'!$B:$D,MATCH($A1993,'2. Gallo'!$B:$B,0),3),"")</f>
        <v/>
      </c>
      <c r="F1993" s="6" t="str">
        <f aca="false">IFERROR(INDEX('3. Anea'!$B:$D,MATCH($A1993,'3. Anea'!$B:$B,0),2),"")</f>
        <v/>
      </c>
      <c r="G1993" s="6" t="str">
        <f aca="false">IFERROR(INDEX('4. Pilar'!$A:$C,MATCH($A1993,'4. Pilar'!$A:$A,0),2),"")</f>
        <v/>
      </c>
      <c r="H1993" s="6" t="str">
        <f aca="false">IFERROR(INDEX('5. Tortuguitas'!$B:$D,MATCH($A1993,'5. Tortuguitas'!$B:$B,0),2),"")</f>
        <v/>
      </c>
      <c r="I1993" s="6" t="str">
        <f aca="false">IFERROR(INDEX('6. Del Viso'!$A:$B,MATCH($A1993,'6. Del Viso'!$A:$A,0),3),"")</f>
        <v/>
      </c>
      <c r="J1993" s="6" t="str">
        <f aca="false">IFERROR(INDEX('7. Chica Glade'!$B:$F,MATCH($A1993,'7. Chica Glade'!$B:$B,0),2),"")</f>
        <v/>
      </c>
      <c r="K1993" s="6" t="str">
        <f aca="false">IFERROR(INDEX('8. Veterinaria'!$A:$B,MATCH($A1993,'8. Veterinaria'!$A:$A,0),2),"")</f>
        <v/>
      </c>
      <c r="L1993" s="6" t="str">
        <f aca="false">IFERROR(INDEX('9. Hipocampus'!$A:$B,MATCH($A1993,'9. Hipocampus'!$A:$A,0),2),"")</f>
        <v/>
      </c>
      <c r="M1993" s="6" t="str">
        <f aca="false">IFERROR(INDEX('11. Mundo Mascotas'!$B:$D,MATCH($A1993,'11. Mundo Mascotas'!$B:$B,0),2),"")</f>
        <v/>
      </c>
      <c r="N1993" s="6" t="str">
        <f aca="false">IFERROR(INDEX('12. Yaguar'!$B:$E,MATCH($A1993,'12. Yaguar'!$B:$B,0),2),"")</f>
        <v/>
      </c>
      <c r="O1993" s="6" t="str">
        <f aca="false">IFERROR(INDEX('13. King Clor'!$A:$B,MATCH($A1993,'13. King Clor'!$A:$A,0),2),"")</f>
        <v/>
      </c>
      <c r="P1993" s="6" t="str">
        <f aca="false">IFERROR(INDEX('14. Diserquim'!$A:$B,MATCH($A1993,'14. Diserquim'!$A:$A,0),2),"")</f>
        <v/>
      </c>
      <c r="Q1993" s="6" t="str">
        <f aca="false">IFERROR(INDEX('15. Moreno'!$A:$B,MATCH($A1993,'15. Moreno'!$A:$A,0),2),"")</f>
        <v/>
      </c>
      <c r="R1993" s="6" t="str">
        <f aca="false">IFERROR(INDEX('10. Collares'!$J:$K,MATCH($A1993,'10. Collares'!$J:$J,0),2),"")</f>
        <v/>
      </c>
      <c r="S1993" s="6" t="str">
        <f aca="false">IFERROR(INDEX('13. King Clor'!$G:$H,MATCH($A1993,'13. King Clor'!$G:$G,0),2),"")</f>
        <v/>
      </c>
      <c r="T1993" s="6" t="str">
        <f aca="false">IFERROR(INDEX('10. Collares'!$A:$B,MATCH($A1993,'10. Collares'!$A:$A,0),2),"")</f>
        <v/>
      </c>
      <c r="U1993" s="6" t="str">
        <f aca="false">IFERROR(INDEX('16. Mis nietos'!$B:$C,MATCH($A1993,'16. Mis nietos'!$B:$B,0),2),"")</f>
        <v/>
      </c>
      <c r="V1993" s="6" t="str">
        <f aca="false">IFERROR(INDEX('17. Profesional Vet'!$A:$B,MATCH($A1993,'17. Profesional Vet'!$A:$A,0),2),"")</f>
        <v/>
      </c>
      <c r="W1993" s="6" t="str">
        <f aca="false">IFERROR(INDEX('18. Premier'!$A:$B,MATCH($A1993,'18. Premier'!$A:$A,0),2),"")</f>
        <v/>
      </c>
      <c r="X1993" s="6" t="str">
        <f aca="false">IFERROR(INDEX('19. Dacam'!$A:$B,MATCH($A1993,'19. Dacam'!$A:$A,0),2),"")</f>
        <v/>
      </c>
      <c r="Y1993" s="6" t="str">
        <f aca="false">IFERROR(INDEX('20. Proveedor'!$A:$B,MATCH($A1993,'20. Proveedor'!$A:$A,0),2),"")</f>
        <v/>
      </c>
      <c r="Z1993" s="6" t="str">
        <f aca="false">IFERROR(INDEX('21. Saphirus'!$A:$B,MATCH($A1993,'21. Saphirus'!$A:$A,0),2),"")</f>
        <v/>
      </c>
      <c r="XFC1993" s="7"/>
      <c r="XFD1993" s="7"/>
    </row>
    <row r="1994" customFormat="false" ht="13.8" hidden="false" customHeight="false" outlineLevel="0" collapsed="false">
      <c r="A1994" s="5" t="s">
        <v>2031</v>
      </c>
      <c r="B1994" s="5" t="n">
        <v>1905933</v>
      </c>
      <c r="C1994" s="5" t="s">
        <v>33</v>
      </c>
      <c r="D1994" s="6" t="str">
        <f aca="false">IFERROR(INDEX('1. Benavídez'!$A:$B,MATCH($A1994,'1. Benavídez'!$A:$A,0),2),"")</f>
        <v/>
      </c>
      <c r="E1994" s="6" t="str">
        <f aca="false">IFERROR(INDEX('2. Gallo'!$B:$D,MATCH($A1994,'2. Gallo'!$B:$B,0),3),"")</f>
        <v/>
      </c>
      <c r="F1994" s="6" t="str">
        <f aca="false">IFERROR(INDEX('3. Anea'!$B:$D,MATCH($A1994,'3. Anea'!$B:$B,0),2),"")</f>
        <v/>
      </c>
      <c r="G1994" s="6" t="str">
        <f aca="false">IFERROR(INDEX('4. Pilar'!$A:$C,MATCH($A1994,'4. Pilar'!$A:$A,0),2),"")</f>
        <v/>
      </c>
      <c r="H1994" s="6" t="str">
        <f aca="false">IFERROR(INDEX('5. Tortuguitas'!$B:$D,MATCH($A1994,'5. Tortuguitas'!$B:$B,0),2),"")</f>
        <v/>
      </c>
      <c r="I1994" s="6" t="str">
        <f aca="false">IFERROR(INDEX('6. Del Viso'!$A:$B,MATCH($A1994,'6. Del Viso'!$A:$A,0),3),"")</f>
        <v/>
      </c>
      <c r="J1994" s="6" t="str">
        <f aca="false">IFERROR(INDEX('7. Chica Glade'!$B:$F,MATCH($A1994,'7. Chica Glade'!$B:$B,0),2),"")</f>
        <v/>
      </c>
      <c r="K1994" s="6" t="str">
        <f aca="false">IFERROR(INDEX('8. Veterinaria'!$A:$B,MATCH($A1994,'8. Veterinaria'!$A:$A,0),2),"")</f>
        <v/>
      </c>
      <c r="L1994" s="6" t="str">
        <f aca="false">IFERROR(INDEX('9. Hipocampus'!$A:$B,MATCH($A1994,'9. Hipocampus'!$A:$A,0),2),"")</f>
        <v/>
      </c>
      <c r="M1994" s="6" t="str">
        <f aca="false">IFERROR(INDEX('11. Mundo Mascotas'!$B:$D,MATCH($A1994,'11. Mundo Mascotas'!$B:$B,0),2),"")</f>
        <v/>
      </c>
      <c r="N1994" s="6" t="str">
        <f aca="false">IFERROR(INDEX('12. Yaguar'!$B:$E,MATCH($A1994,'12. Yaguar'!$B:$B,0),2),"")</f>
        <v/>
      </c>
      <c r="O1994" s="6" t="str">
        <f aca="false">IFERROR(INDEX('13. King Clor'!$A:$B,MATCH($A1994,'13. King Clor'!$A:$A,0),2),"")</f>
        <v/>
      </c>
      <c r="P1994" s="6" t="str">
        <f aca="false">IFERROR(INDEX('14. Diserquim'!$A:$B,MATCH($A1994,'14. Diserquim'!$A:$A,0),2),"")</f>
        <v/>
      </c>
      <c r="Q1994" s="6" t="str">
        <f aca="false">IFERROR(INDEX('15. Moreno'!$A:$B,MATCH($A1994,'15. Moreno'!$A:$A,0),2),"")</f>
        <v/>
      </c>
      <c r="R1994" s="6" t="str">
        <f aca="false">IFERROR(INDEX('10. Collares'!$J:$K,MATCH($A1994,'10. Collares'!$J:$J,0),2),"")</f>
        <v/>
      </c>
      <c r="S1994" s="6" t="str">
        <f aca="false">IFERROR(INDEX('13. King Clor'!$G:$H,MATCH($A1994,'13. King Clor'!$G:$G,0),2),"")</f>
        <v/>
      </c>
      <c r="T1994" s="6" t="str">
        <f aca="false">IFERROR(INDEX('10. Collares'!$A:$B,MATCH($A1994,'10. Collares'!$A:$A,0),2),"")</f>
        <v/>
      </c>
      <c r="U1994" s="6" t="str">
        <f aca="false">IFERROR(INDEX('16. Mis nietos'!$B:$C,MATCH($A1994,'16. Mis nietos'!$B:$B,0),2),"")</f>
        <v/>
      </c>
      <c r="V1994" s="6" t="str">
        <f aca="false">IFERROR(INDEX('17. Profesional Vet'!$A:$B,MATCH($A1994,'17. Profesional Vet'!$A:$A,0),2),"")</f>
        <v/>
      </c>
      <c r="W1994" s="6" t="str">
        <f aca="false">IFERROR(INDEX('18. Premier'!$A:$B,MATCH($A1994,'18. Premier'!$A:$A,0),2),"")</f>
        <v/>
      </c>
      <c r="X1994" s="6" t="str">
        <f aca="false">IFERROR(INDEX('19. Dacam'!$A:$B,MATCH($A1994,'19. Dacam'!$A:$A,0),2),"")</f>
        <v/>
      </c>
      <c r="Y1994" s="6" t="str">
        <f aca="false">IFERROR(INDEX('20. Proveedor'!$A:$B,MATCH($A1994,'20. Proveedor'!$A:$A,0),2),"")</f>
        <v/>
      </c>
      <c r="Z1994" s="6" t="str">
        <f aca="false">IFERROR(INDEX('21. Saphirus'!$A:$B,MATCH($A1994,'21. Saphirus'!$A:$A,0),2),"")</f>
        <v/>
      </c>
      <c r="XFC1994" s="7"/>
      <c r="XFD1994" s="7"/>
    </row>
    <row r="1995" customFormat="false" ht="13.8" hidden="false" customHeight="false" outlineLevel="0" collapsed="false">
      <c r="A1995" s="5" t="s">
        <v>2032</v>
      </c>
      <c r="B1995" s="5" t="n">
        <v>1905933</v>
      </c>
      <c r="C1995" s="5" t="s">
        <v>33</v>
      </c>
      <c r="D1995" s="6" t="str">
        <f aca="false">IFERROR(INDEX('1. Benavídez'!$A:$B,MATCH($A1995,'1. Benavídez'!$A:$A,0),2),"")</f>
        <v/>
      </c>
      <c r="E1995" s="6" t="str">
        <f aca="false">IFERROR(INDEX('2. Gallo'!$B:$D,MATCH($A1995,'2. Gallo'!$B:$B,0),3),"")</f>
        <v/>
      </c>
      <c r="F1995" s="6" t="str">
        <f aca="false">IFERROR(INDEX('3. Anea'!$B:$D,MATCH($A1995,'3. Anea'!$B:$B,0),2),"")</f>
        <v/>
      </c>
      <c r="G1995" s="6" t="str">
        <f aca="false">IFERROR(INDEX('4. Pilar'!$A:$C,MATCH($A1995,'4. Pilar'!$A:$A,0),2),"")</f>
        <v/>
      </c>
      <c r="H1995" s="6" t="str">
        <f aca="false">IFERROR(INDEX('5. Tortuguitas'!$B:$D,MATCH($A1995,'5. Tortuguitas'!$B:$B,0),2),"")</f>
        <v/>
      </c>
      <c r="I1995" s="6" t="str">
        <f aca="false">IFERROR(INDEX('6. Del Viso'!$A:$B,MATCH($A1995,'6. Del Viso'!$A:$A,0),3),"")</f>
        <v/>
      </c>
      <c r="J1995" s="6" t="str">
        <f aca="false">IFERROR(INDEX('7. Chica Glade'!$B:$F,MATCH($A1995,'7. Chica Glade'!$B:$B,0),2),"")</f>
        <v/>
      </c>
      <c r="K1995" s="6" t="str">
        <f aca="false">IFERROR(INDEX('8. Veterinaria'!$A:$B,MATCH($A1995,'8. Veterinaria'!$A:$A,0),2),"")</f>
        <v/>
      </c>
      <c r="L1995" s="6" t="str">
        <f aca="false">IFERROR(INDEX('9. Hipocampus'!$A:$B,MATCH($A1995,'9. Hipocampus'!$A:$A,0),2),"")</f>
        <v/>
      </c>
      <c r="M1995" s="6" t="str">
        <f aca="false">IFERROR(INDEX('11. Mundo Mascotas'!$B:$D,MATCH($A1995,'11. Mundo Mascotas'!$B:$B,0),2),"")</f>
        <v/>
      </c>
      <c r="N1995" s="6" t="str">
        <f aca="false">IFERROR(INDEX('12. Yaguar'!$B:$E,MATCH($A1995,'12. Yaguar'!$B:$B,0),2),"")</f>
        <v/>
      </c>
      <c r="O1995" s="6" t="str">
        <f aca="false">IFERROR(INDEX('13. King Clor'!$A:$B,MATCH($A1995,'13. King Clor'!$A:$A,0),2),"")</f>
        <v/>
      </c>
      <c r="P1995" s="6" t="str">
        <f aca="false">IFERROR(INDEX('14. Diserquim'!$A:$B,MATCH($A1995,'14. Diserquim'!$A:$A,0),2),"")</f>
        <v/>
      </c>
      <c r="Q1995" s="6" t="str">
        <f aca="false">IFERROR(INDEX('15. Moreno'!$A:$B,MATCH($A1995,'15. Moreno'!$A:$A,0),2),"")</f>
        <v/>
      </c>
      <c r="R1995" s="6" t="str">
        <f aca="false">IFERROR(INDEX('10. Collares'!$J:$K,MATCH($A1995,'10. Collares'!$J:$J,0),2),"")</f>
        <v/>
      </c>
      <c r="S1995" s="6" t="str">
        <f aca="false">IFERROR(INDEX('13. King Clor'!$G:$H,MATCH($A1995,'13. King Clor'!$G:$G,0),2),"")</f>
        <v/>
      </c>
      <c r="T1995" s="6" t="str">
        <f aca="false">IFERROR(INDEX('10. Collares'!$A:$B,MATCH($A1995,'10. Collares'!$A:$A,0),2),"")</f>
        <v/>
      </c>
      <c r="U1995" s="6" t="str">
        <f aca="false">IFERROR(INDEX('16. Mis nietos'!$B:$C,MATCH($A1995,'16. Mis nietos'!$B:$B,0),2),"")</f>
        <v/>
      </c>
      <c r="V1995" s="6" t="str">
        <f aca="false">IFERROR(INDEX('17. Profesional Vet'!$A:$B,MATCH($A1995,'17. Profesional Vet'!$A:$A,0),2),"")</f>
        <v/>
      </c>
      <c r="W1995" s="6" t="str">
        <f aca="false">IFERROR(INDEX('18. Premier'!$A:$B,MATCH($A1995,'18. Premier'!$A:$A,0),2),"")</f>
        <v/>
      </c>
      <c r="X1995" s="6" t="str">
        <f aca="false">IFERROR(INDEX('19. Dacam'!$A:$B,MATCH($A1995,'19. Dacam'!$A:$A,0),2),"")</f>
        <v/>
      </c>
      <c r="Y1995" s="6" t="str">
        <f aca="false">IFERROR(INDEX('20. Proveedor'!$A:$B,MATCH($A1995,'20. Proveedor'!$A:$A,0),2),"")</f>
        <v/>
      </c>
      <c r="Z1995" s="6" t="str">
        <f aca="false">IFERROR(INDEX('21. Saphirus'!$A:$B,MATCH($A1995,'21. Saphirus'!$A:$A,0),2),"")</f>
        <v/>
      </c>
      <c r="XFC1995" s="7"/>
      <c r="XFD1995" s="7"/>
    </row>
    <row r="1996" customFormat="false" ht="13.8" hidden="false" customHeight="false" outlineLevel="0" collapsed="false">
      <c r="A1996" s="5" t="s">
        <v>2033</v>
      </c>
      <c r="B1996" s="5" t="n">
        <v>1905933</v>
      </c>
      <c r="C1996" s="5" t="s">
        <v>33</v>
      </c>
      <c r="D1996" s="6" t="str">
        <f aca="false">IFERROR(INDEX('1. Benavídez'!$A:$B,MATCH($A1996,'1. Benavídez'!$A:$A,0),2),"")</f>
        <v/>
      </c>
      <c r="E1996" s="6" t="str">
        <f aca="false">IFERROR(INDEX('2. Gallo'!$B:$D,MATCH($A1996,'2. Gallo'!$B:$B,0),3),"")</f>
        <v/>
      </c>
      <c r="F1996" s="6" t="str">
        <f aca="false">IFERROR(INDEX('3. Anea'!$B:$D,MATCH($A1996,'3. Anea'!$B:$B,0),2),"")</f>
        <v/>
      </c>
      <c r="G1996" s="6" t="str">
        <f aca="false">IFERROR(INDEX('4. Pilar'!$A:$C,MATCH($A1996,'4. Pilar'!$A:$A,0),2),"")</f>
        <v/>
      </c>
      <c r="H1996" s="6" t="str">
        <f aca="false">IFERROR(INDEX('5. Tortuguitas'!$B:$D,MATCH($A1996,'5. Tortuguitas'!$B:$B,0),2),"")</f>
        <v/>
      </c>
      <c r="I1996" s="6" t="str">
        <f aca="false">IFERROR(INDEX('6. Del Viso'!$A:$B,MATCH($A1996,'6. Del Viso'!$A:$A,0),3),"")</f>
        <v/>
      </c>
      <c r="J1996" s="6" t="str">
        <f aca="false">IFERROR(INDEX('7. Chica Glade'!$B:$F,MATCH($A1996,'7. Chica Glade'!$B:$B,0),2),"")</f>
        <v/>
      </c>
      <c r="K1996" s="6" t="str">
        <f aca="false">IFERROR(INDEX('8. Veterinaria'!$A:$B,MATCH($A1996,'8. Veterinaria'!$A:$A,0),2),"")</f>
        <v/>
      </c>
      <c r="L1996" s="6" t="str">
        <f aca="false">IFERROR(INDEX('9. Hipocampus'!$A:$B,MATCH($A1996,'9. Hipocampus'!$A:$A,0),2),"")</f>
        <v/>
      </c>
      <c r="M1996" s="6" t="str">
        <f aca="false">IFERROR(INDEX('11. Mundo Mascotas'!$B:$D,MATCH($A1996,'11. Mundo Mascotas'!$B:$B,0),2),"")</f>
        <v/>
      </c>
      <c r="N1996" s="6" t="str">
        <f aca="false">IFERROR(INDEX('12. Yaguar'!$B:$E,MATCH($A1996,'12. Yaguar'!$B:$B,0),2),"")</f>
        <v/>
      </c>
      <c r="O1996" s="6" t="str">
        <f aca="false">IFERROR(INDEX('13. King Clor'!$A:$B,MATCH($A1996,'13. King Clor'!$A:$A,0),2),"")</f>
        <v/>
      </c>
      <c r="P1996" s="6" t="str">
        <f aca="false">IFERROR(INDEX('14. Diserquim'!$A:$B,MATCH($A1996,'14. Diserquim'!$A:$A,0),2),"")</f>
        <v/>
      </c>
      <c r="Q1996" s="6" t="str">
        <f aca="false">IFERROR(INDEX('15. Moreno'!$A:$B,MATCH($A1996,'15. Moreno'!$A:$A,0),2),"")</f>
        <v/>
      </c>
      <c r="R1996" s="6" t="str">
        <f aca="false">IFERROR(INDEX('10. Collares'!$J:$K,MATCH($A1996,'10. Collares'!$J:$J,0),2),"")</f>
        <v/>
      </c>
      <c r="S1996" s="6" t="str">
        <f aca="false">IFERROR(INDEX('13. King Clor'!$G:$H,MATCH($A1996,'13. King Clor'!$G:$G,0),2),"")</f>
        <v/>
      </c>
      <c r="T1996" s="6" t="str">
        <f aca="false">IFERROR(INDEX('10. Collares'!$A:$B,MATCH($A1996,'10. Collares'!$A:$A,0),2),"")</f>
        <v/>
      </c>
      <c r="U1996" s="6" t="str">
        <f aca="false">IFERROR(INDEX('16. Mis nietos'!$B:$C,MATCH($A1996,'16. Mis nietos'!$B:$B,0),2),"")</f>
        <v/>
      </c>
      <c r="V1996" s="6" t="str">
        <f aca="false">IFERROR(INDEX('17. Profesional Vet'!$A:$B,MATCH($A1996,'17. Profesional Vet'!$A:$A,0),2),"")</f>
        <v/>
      </c>
      <c r="W1996" s="6" t="str">
        <f aca="false">IFERROR(INDEX('18. Premier'!$A:$B,MATCH($A1996,'18. Premier'!$A:$A,0),2),"")</f>
        <v/>
      </c>
      <c r="X1996" s="6" t="str">
        <f aca="false">IFERROR(INDEX('19. Dacam'!$A:$B,MATCH($A1996,'19. Dacam'!$A:$A,0),2),"")</f>
        <v/>
      </c>
      <c r="Y1996" s="6" t="str">
        <f aca="false">IFERROR(INDEX('20. Proveedor'!$A:$B,MATCH($A1996,'20. Proveedor'!$A:$A,0),2),"")</f>
        <v/>
      </c>
      <c r="Z1996" s="6" t="str">
        <f aca="false">IFERROR(INDEX('21. Saphirus'!$A:$B,MATCH($A1996,'21. Saphirus'!$A:$A,0),2),"")</f>
        <v/>
      </c>
      <c r="XFC1996" s="7"/>
      <c r="XFD1996" s="7"/>
    </row>
    <row r="1997" customFormat="false" ht="13.8" hidden="false" customHeight="false" outlineLevel="0" collapsed="false">
      <c r="A1997" s="5" t="s">
        <v>2034</v>
      </c>
      <c r="B1997" s="5" t="n">
        <v>1905079</v>
      </c>
      <c r="C1997" s="5" t="s">
        <v>33</v>
      </c>
      <c r="D1997" s="6" t="str">
        <f aca="false">IFERROR(INDEX('1. Benavídez'!$A:$B,MATCH($A1997,'1. Benavídez'!$A:$A,0),2),"")</f>
        <v/>
      </c>
      <c r="E1997" s="6" t="str">
        <f aca="false">IFERROR(INDEX('2. Gallo'!$B:$D,MATCH($A1997,'2. Gallo'!$B:$B,0),3),"")</f>
        <v/>
      </c>
      <c r="F1997" s="6" t="str">
        <f aca="false">IFERROR(INDEX('3. Anea'!$B:$D,MATCH($A1997,'3. Anea'!$B:$B,0),2),"")</f>
        <v/>
      </c>
      <c r="G1997" s="6" t="str">
        <f aca="false">IFERROR(INDEX('4. Pilar'!$A:$C,MATCH($A1997,'4. Pilar'!$A:$A,0),2),"")</f>
        <v/>
      </c>
      <c r="H1997" s="6" t="str">
        <f aca="false">IFERROR(INDEX('5. Tortuguitas'!$B:$D,MATCH($A1997,'5. Tortuguitas'!$B:$B,0),2),"")</f>
        <v/>
      </c>
      <c r="I1997" s="6" t="str">
        <f aca="false">IFERROR(INDEX('6. Del Viso'!$A:$B,MATCH($A1997,'6. Del Viso'!$A:$A,0),3),"")</f>
        <v/>
      </c>
      <c r="J1997" s="6" t="str">
        <f aca="false">IFERROR(INDEX('7. Chica Glade'!$B:$F,MATCH($A1997,'7. Chica Glade'!$B:$B,0),2),"")</f>
        <v/>
      </c>
      <c r="K1997" s="6" t="str">
        <f aca="false">IFERROR(INDEX('8. Veterinaria'!$A:$B,MATCH($A1997,'8. Veterinaria'!$A:$A,0),2),"")</f>
        <v/>
      </c>
      <c r="L1997" s="6" t="str">
        <f aca="false">IFERROR(INDEX('9. Hipocampus'!$A:$B,MATCH($A1997,'9. Hipocampus'!$A:$A,0),2),"")</f>
        <v/>
      </c>
      <c r="M1997" s="6" t="str">
        <f aca="false">IFERROR(INDEX('11. Mundo Mascotas'!$B:$D,MATCH($A1997,'11. Mundo Mascotas'!$B:$B,0),2),"")</f>
        <v/>
      </c>
      <c r="N1997" s="6" t="str">
        <f aca="false">IFERROR(INDEX('12. Yaguar'!$B:$E,MATCH($A1997,'12. Yaguar'!$B:$B,0),2),"")</f>
        <v/>
      </c>
      <c r="O1997" s="6" t="str">
        <f aca="false">IFERROR(INDEX('13. King Clor'!$A:$B,MATCH($A1997,'13. King Clor'!$A:$A,0),2),"")</f>
        <v/>
      </c>
      <c r="P1997" s="6" t="str">
        <f aca="false">IFERROR(INDEX('14. Diserquim'!$A:$B,MATCH($A1997,'14. Diserquim'!$A:$A,0),2),"")</f>
        <v/>
      </c>
      <c r="Q1997" s="6" t="str">
        <f aca="false">IFERROR(INDEX('15. Moreno'!$A:$B,MATCH($A1997,'15. Moreno'!$A:$A,0),2),"")</f>
        <v/>
      </c>
      <c r="R1997" s="6" t="str">
        <f aca="false">IFERROR(INDEX('10. Collares'!$J:$K,MATCH($A1997,'10. Collares'!$J:$J,0),2),"")</f>
        <v/>
      </c>
      <c r="S1997" s="6" t="str">
        <f aca="false">IFERROR(INDEX('13. King Clor'!$G:$H,MATCH($A1997,'13. King Clor'!$G:$G,0),2),"")</f>
        <v/>
      </c>
      <c r="T1997" s="6" t="str">
        <f aca="false">IFERROR(INDEX('10. Collares'!$A:$B,MATCH($A1997,'10. Collares'!$A:$A,0),2),"")</f>
        <v/>
      </c>
      <c r="U1997" s="6" t="str">
        <f aca="false">IFERROR(INDEX('16. Mis nietos'!$B:$C,MATCH($A1997,'16. Mis nietos'!$B:$B,0),2),"")</f>
        <v/>
      </c>
      <c r="V1997" s="6" t="str">
        <f aca="false">IFERROR(INDEX('17. Profesional Vet'!$A:$B,MATCH($A1997,'17. Profesional Vet'!$A:$A,0),2),"")</f>
        <v/>
      </c>
      <c r="W1997" s="6" t="str">
        <f aca="false">IFERROR(INDEX('18. Premier'!$A:$B,MATCH($A1997,'18. Premier'!$A:$A,0),2),"")</f>
        <v/>
      </c>
      <c r="X1997" s="6" t="str">
        <f aca="false">IFERROR(INDEX('19. Dacam'!$A:$B,MATCH($A1997,'19. Dacam'!$A:$A,0),2),"")</f>
        <v/>
      </c>
      <c r="Y1997" s="6" t="str">
        <f aca="false">IFERROR(INDEX('20. Proveedor'!$A:$B,MATCH($A1997,'20. Proveedor'!$A:$A,0),2),"")</f>
        <v/>
      </c>
      <c r="Z1997" s="6" t="str">
        <f aca="false">IFERROR(INDEX('21. Saphirus'!$A:$B,MATCH($A1997,'21. Saphirus'!$A:$A,0),2),"")</f>
        <v/>
      </c>
      <c r="XFC1997" s="7"/>
      <c r="XFD1997" s="7"/>
    </row>
    <row r="1998" customFormat="false" ht="13.8" hidden="false" customHeight="false" outlineLevel="0" collapsed="false">
      <c r="A1998" s="5" t="s">
        <v>2035</v>
      </c>
      <c r="B1998" s="5" t="n">
        <v>1905080</v>
      </c>
      <c r="C1998" s="5" t="s">
        <v>33</v>
      </c>
      <c r="D1998" s="6" t="str">
        <f aca="false">IFERROR(INDEX('1. Benavídez'!$A:$B,MATCH($A1998,'1. Benavídez'!$A:$A,0),2),"")</f>
        <v/>
      </c>
      <c r="E1998" s="6" t="str">
        <f aca="false">IFERROR(INDEX('2. Gallo'!$B:$D,MATCH($A1998,'2. Gallo'!$B:$B,0),3),"")</f>
        <v/>
      </c>
      <c r="F1998" s="6" t="str">
        <f aca="false">IFERROR(INDEX('3. Anea'!$B:$D,MATCH($A1998,'3. Anea'!$B:$B,0),2),"")</f>
        <v/>
      </c>
      <c r="G1998" s="6" t="str">
        <f aca="false">IFERROR(INDEX('4. Pilar'!$A:$C,MATCH($A1998,'4. Pilar'!$A:$A,0),2),"")</f>
        <v/>
      </c>
      <c r="H1998" s="6" t="str">
        <f aca="false">IFERROR(INDEX('5. Tortuguitas'!$B:$D,MATCH($A1998,'5. Tortuguitas'!$B:$B,0),2),"")</f>
        <v/>
      </c>
      <c r="I1998" s="6" t="str">
        <f aca="false">IFERROR(INDEX('6. Del Viso'!$A:$B,MATCH($A1998,'6. Del Viso'!$A:$A,0),3),"")</f>
        <v/>
      </c>
      <c r="J1998" s="6" t="str">
        <f aca="false">IFERROR(INDEX('7. Chica Glade'!$B:$F,MATCH($A1998,'7. Chica Glade'!$B:$B,0),2),"")</f>
        <v/>
      </c>
      <c r="K1998" s="6" t="str">
        <f aca="false">IFERROR(INDEX('8. Veterinaria'!$A:$B,MATCH($A1998,'8. Veterinaria'!$A:$A,0),2),"")</f>
        <v/>
      </c>
      <c r="L1998" s="6" t="str">
        <f aca="false">IFERROR(INDEX('9. Hipocampus'!$A:$B,MATCH($A1998,'9. Hipocampus'!$A:$A,0),2),"")</f>
        <v/>
      </c>
      <c r="M1998" s="6" t="str">
        <f aca="false">IFERROR(INDEX('11. Mundo Mascotas'!$B:$D,MATCH($A1998,'11. Mundo Mascotas'!$B:$B,0),2),"")</f>
        <v/>
      </c>
      <c r="N1998" s="6" t="str">
        <f aca="false">IFERROR(INDEX('12. Yaguar'!$B:$E,MATCH($A1998,'12. Yaguar'!$B:$B,0),2),"")</f>
        <v/>
      </c>
      <c r="O1998" s="6" t="str">
        <f aca="false">IFERROR(INDEX('13. King Clor'!$A:$B,MATCH($A1998,'13. King Clor'!$A:$A,0),2),"")</f>
        <v/>
      </c>
      <c r="P1998" s="6" t="str">
        <f aca="false">IFERROR(INDEX('14. Diserquim'!$A:$B,MATCH($A1998,'14. Diserquim'!$A:$A,0),2),"")</f>
        <v/>
      </c>
      <c r="Q1998" s="6" t="str">
        <f aca="false">IFERROR(INDEX('15. Moreno'!$A:$B,MATCH($A1998,'15. Moreno'!$A:$A,0),2),"")</f>
        <v/>
      </c>
      <c r="R1998" s="6" t="str">
        <f aca="false">IFERROR(INDEX('10. Collares'!$J:$K,MATCH($A1998,'10. Collares'!$J:$J,0),2),"")</f>
        <v/>
      </c>
      <c r="S1998" s="6" t="str">
        <f aca="false">IFERROR(INDEX('13. King Clor'!$G:$H,MATCH($A1998,'13. King Clor'!$G:$G,0),2),"")</f>
        <v/>
      </c>
      <c r="T1998" s="6" t="str">
        <f aca="false">IFERROR(INDEX('10. Collares'!$A:$B,MATCH($A1998,'10. Collares'!$A:$A,0),2),"")</f>
        <v/>
      </c>
      <c r="U1998" s="6" t="str">
        <f aca="false">IFERROR(INDEX('16. Mis nietos'!$B:$C,MATCH($A1998,'16. Mis nietos'!$B:$B,0),2),"")</f>
        <v/>
      </c>
      <c r="V1998" s="6" t="str">
        <f aca="false">IFERROR(INDEX('17. Profesional Vet'!$A:$B,MATCH($A1998,'17. Profesional Vet'!$A:$A,0),2),"")</f>
        <v/>
      </c>
      <c r="W1998" s="6" t="str">
        <f aca="false">IFERROR(INDEX('18. Premier'!$A:$B,MATCH($A1998,'18. Premier'!$A:$A,0),2),"")</f>
        <v/>
      </c>
      <c r="X1998" s="6" t="str">
        <f aca="false">IFERROR(INDEX('19. Dacam'!$A:$B,MATCH($A1998,'19. Dacam'!$A:$A,0),2),"")</f>
        <v/>
      </c>
      <c r="Y1998" s="6" t="str">
        <f aca="false">IFERROR(INDEX('20. Proveedor'!$A:$B,MATCH($A1998,'20. Proveedor'!$A:$A,0),2),"")</f>
        <v/>
      </c>
      <c r="Z1998" s="6" t="str">
        <f aca="false">IFERROR(INDEX('21. Saphirus'!$A:$B,MATCH($A1998,'21. Saphirus'!$A:$A,0),2),"")</f>
        <v/>
      </c>
      <c r="XFC1998" s="7"/>
      <c r="XFD1998" s="7"/>
    </row>
    <row r="1999" customFormat="false" ht="13.8" hidden="false" customHeight="false" outlineLevel="0" collapsed="false">
      <c r="A1999" s="5" t="s">
        <v>2036</v>
      </c>
      <c r="B1999" s="5" t="n">
        <v>1905712</v>
      </c>
      <c r="C1999" s="5" t="s">
        <v>123</v>
      </c>
      <c r="D1999" s="6" t="str">
        <f aca="false">IFERROR(INDEX('1. Benavídez'!$A:$B,MATCH($A1999,'1. Benavídez'!$A:$A,0),2),"")</f>
        <v/>
      </c>
      <c r="E1999" s="6" t="str">
        <f aca="false">IFERROR(INDEX('2. Gallo'!$B:$D,MATCH($A1999,'2. Gallo'!$B:$B,0),3),"")</f>
        <v/>
      </c>
      <c r="F1999" s="6" t="str">
        <f aca="false">IFERROR(INDEX('3. Anea'!$B:$D,MATCH($A1999,'3. Anea'!$B:$B,0),2),"")</f>
        <v/>
      </c>
      <c r="G1999" s="6" t="str">
        <f aca="false">IFERROR(INDEX('4. Pilar'!$A:$C,MATCH($A1999,'4. Pilar'!$A:$A,0),2),"")</f>
        <v/>
      </c>
      <c r="H1999" s="6" t="str">
        <f aca="false">IFERROR(INDEX('5. Tortuguitas'!$B:$D,MATCH($A1999,'5. Tortuguitas'!$B:$B,0),2),"")</f>
        <v/>
      </c>
      <c r="I1999" s="6" t="str">
        <f aca="false">IFERROR(INDEX('6. Del Viso'!$A:$B,MATCH($A1999,'6. Del Viso'!$A:$A,0),3),"")</f>
        <v/>
      </c>
      <c r="J1999" s="6" t="str">
        <f aca="false">IFERROR(INDEX('7. Chica Glade'!$B:$F,MATCH($A1999,'7. Chica Glade'!$B:$B,0),2),"")</f>
        <v/>
      </c>
      <c r="K1999" s="6" t="str">
        <f aca="false">IFERROR(INDEX('8. Veterinaria'!$A:$B,MATCH($A1999,'8. Veterinaria'!$A:$A,0),2),"")</f>
        <v/>
      </c>
      <c r="L1999" s="6" t="str">
        <f aca="false">IFERROR(INDEX('9. Hipocampus'!$A:$B,MATCH($A1999,'9. Hipocampus'!$A:$A,0),2),"")</f>
        <v/>
      </c>
      <c r="M1999" s="6" t="str">
        <f aca="false">IFERROR(INDEX('11. Mundo Mascotas'!$B:$D,MATCH($A1999,'11. Mundo Mascotas'!$B:$B,0),2),"")</f>
        <v/>
      </c>
      <c r="N1999" s="6" t="str">
        <f aca="false">IFERROR(INDEX('12. Yaguar'!$B:$E,MATCH($A1999,'12. Yaguar'!$B:$B,0),2),"")</f>
        <v/>
      </c>
      <c r="O1999" s="6" t="str">
        <f aca="false">IFERROR(INDEX('13. King Clor'!$A:$B,MATCH($A1999,'13. King Clor'!$A:$A,0),2),"")</f>
        <v/>
      </c>
      <c r="P1999" s="6" t="str">
        <f aca="false">IFERROR(INDEX('14. Diserquim'!$A:$B,MATCH($A1999,'14. Diserquim'!$A:$A,0),2),"")</f>
        <v/>
      </c>
      <c r="Q1999" s="6" t="str">
        <f aca="false">IFERROR(INDEX('15. Moreno'!$A:$B,MATCH($A1999,'15. Moreno'!$A:$A,0),2),"")</f>
        <v/>
      </c>
      <c r="R1999" s="6" t="str">
        <f aca="false">IFERROR(INDEX('10. Collares'!$J:$K,MATCH($A1999,'10. Collares'!$J:$J,0),2),"")</f>
        <v/>
      </c>
      <c r="S1999" s="6" t="str">
        <f aca="false">IFERROR(INDEX('13. King Clor'!$G:$H,MATCH($A1999,'13. King Clor'!$G:$G,0),2),"")</f>
        <v/>
      </c>
      <c r="T1999" s="6" t="str">
        <f aca="false">IFERROR(INDEX('10. Collares'!$A:$B,MATCH($A1999,'10. Collares'!$A:$A,0),2),"")</f>
        <v/>
      </c>
      <c r="U1999" s="6" t="str">
        <f aca="false">IFERROR(INDEX('16. Mis nietos'!$B:$C,MATCH($A1999,'16. Mis nietos'!$B:$B,0),2),"")</f>
        <v/>
      </c>
      <c r="V1999" s="6" t="str">
        <f aca="false">IFERROR(INDEX('17. Profesional Vet'!$A:$B,MATCH($A1999,'17. Profesional Vet'!$A:$A,0),2),"")</f>
        <v/>
      </c>
      <c r="W1999" s="6" t="str">
        <f aca="false">IFERROR(INDEX('18. Premier'!$A:$B,MATCH($A1999,'18. Premier'!$A:$A,0),2),"")</f>
        <v/>
      </c>
      <c r="X1999" s="6" t="str">
        <f aca="false">IFERROR(INDEX('19. Dacam'!$A:$B,MATCH($A1999,'19. Dacam'!$A:$A,0),2),"")</f>
        <v/>
      </c>
      <c r="Y1999" s="6" t="str">
        <f aca="false">IFERROR(INDEX('20. Proveedor'!$A:$B,MATCH($A1999,'20. Proveedor'!$A:$A,0),2),"")</f>
        <v/>
      </c>
      <c r="Z1999" s="6" t="str">
        <f aca="false">IFERROR(INDEX('21. Saphirus'!$A:$B,MATCH($A1999,'21. Saphirus'!$A:$A,0),2),"")</f>
        <v/>
      </c>
      <c r="XFC1999" s="7"/>
      <c r="XFD1999" s="7"/>
    </row>
    <row r="2000" customFormat="false" ht="13.8" hidden="false" customHeight="false" outlineLevel="0" collapsed="false">
      <c r="A2000" s="5" t="s">
        <v>2037</v>
      </c>
      <c r="B2000" s="5" t="n">
        <v>1905707</v>
      </c>
      <c r="C2000" s="5" t="s">
        <v>123</v>
      </c>
      <c r="D2000" s="6" t="str">
        <f aca="false">IFERROR(INDEX('1. Benavídez'!$A:$B,MATCH($A2000,'1. Benavídez'!$A:$A,0),2),"")</f>
        <v/>
      </c>
      <c r="E2000" s="6" t="str">
        <f aca="false">IFERROR(INDEX('2. Gallo'!$B:$D,MATCH($A2000,'2. Gallo'!$B:$B,0),3),"")</f>
        <v/>
      </c>
      <c r="F2000" s="6" t="str">
        <f aca="false">IFERROR(INDEX('3. Anea'!$B:$D,MATCH($A2000,'3. Anea'!$B:$B,0),2),"")</f>
        <v/>
      </c>
      <c r="G2000" s="6" t="str">
        <f aca="false">IFERROR(INDEX('4. Pilar'!$A:$C,MATCH($A2000,'4. Pilar'!$A:$A,0),2),"")</f>
        <v/>
      </c>
      <c r="H2000" s="6" t="str">
        <f aca="false">IFERROR(INDEX('5. Tortuguitas'!$B:$D,MATCH($A2000,'5. Tortuguitas'!$B:$B,0),2),"")</f>
        <v/>
      </c>
      <c r="I2000" s="6" t="str">
        <f aca="false">IFERROR(INDEX('6. Del Viso'!$A:$B,MATCH($A2000,'6. Del Viso'!$A:$A,0),3),"")</f>
        <v/>
      </c>
      <c r="J2000" s="6" t="str">
        <f aca="false">IFERROR(INDEX('7. Chica Glade'!$B:$F,MATCH($A2000,'7. Chica Glade'!$B:$B,0),2),"")</f>
        <v/>
      </c>
      <c r="K2000" s="6" t="str">
        <f aca="false">IFERROR(INDEX('8. Veterinaria'!$A:$B,MATCH($A2000,'8. Veterinaria'!$A:$A,0),2),"")</f>
        <v/>
      </c>
      <c r="L2000" s="6" t="str">
        <f aca="false">IFERROR(INDEX('9. Hipocampus'!$A:$B,MATCH($A2000,'9. Hipocampus'!$A:$A,0),2),"")</f>
        <v/>
      </c>
      <c r="M2000" s="6" t="str">
        <f aca="false">IFERROR(INDEX('11. Mundo Mascotas'!$B:$D,MATCH($A2000,'11. Mundo Mascotas'!$B:$B,0),2),"")</f>
        <v/>
      </c>
      <c r="N2000" s="6" t="str">
        <f aca="false">IFERROR(INDEX('12. Yaguar'!$B:$E,MATCH($A2000,'12. Yaguar'!$B:$B,0),2),"")</f>
        <v/>
      </c>
      <c r="O2000" s="6" t="str">
        <f aca="false">IFERROR(INDEX('13. King Clor'!$A:$B,MATCH($A2000,'13. King Clor'!$A:$A,0),2),"")</f>
        <v/>
      </c>
      <c r="P2000" s="6" t="str">
        <f aca="false">IFERROR(INDEX('14. Diserquim'!$A:$B,MATCH($A2000,'14. Diserquim'!$A:$A,0),2),"")</f>
        <v/>
      </c>
      <c r="Q2000" s="6" t="str">
        <f aca="false">IFERROR(INDEX('15. Moreno'!$A:$B,MATCH($A2000,'15. Moreno'!$A:$A,0),2),"")</f>
        <v/>
      </c>
      <c r="R2000" s="6" t="str">
        <f aca="false">IFERROR(INDEX('10. Collares'!$J:$K,MATCH($A2000,'10. Collares'!$J:$J,0),2),"")</f>
        <v/>
      </c>
      <c r="S2000" s="6" t="str">
        <f aca="false">IFERROR(INDEX('13. King Clor'!$G:$H,MATCH($A2000,'13. King Clor'!$G:$G,0),2),"")</f>
        <v/>
      </c>
      <c r="T2000" s="6" t="str">
        <f aca="false">IFERROR(INDEX('10. Collares'!$A:$B,MATCH($A2000,'10. Collares'!$A:$A,0),2),"")</f>
        <v/>
      </c>
      <c r="U2000" s="6" t="str">
        <f aca="false">IFERROR(INDEX('16. Mis nietos'!$B:$C,MATCH($A2000,'16. Mis nietos'!$B:$B,0),2),"")</f>
        <v/>
      </c>
      <c r="V2000" s="6" t="str">
        <f aca="false">IFERROR(INDEX('17. Profesional Vet'!$A:$B,MATCH($A2000,'17. Profesional Vet'!$A:$A,0),2),"")</f>
        <v/>
      </c>
      <c r="W2000" s="6" t="n">
        <f aca="false">IFERROR(INDEX('18. Premier'!$A:$B,MATCH($A2000,'18. Premier'!$A:$A,0),2),"")</f>
        <v>698</v>
      </c>
      <c r="X2000" s="6" t="str">
        <f aca="false">IFERROR(INDEX('19. Dacam'!$A:$B,MATCH($A2000,'19. Dacam'!$A:$A,0),2),"")</f>
        <v/>
      </c>
      <c r="Y2000" s="6" t="str">
        <f aca="false">IFERROR(INDEX('20. Proveedor'!$A:$B,MATCH($A2000,'20. Proveedor'!$A:$A,0),2),"")</f>
        <v/>
      </c>
      <c r="Z2000" s="6" t="str">
        <f aca="false">IFERROR(INDEX('21. Saphirus'!$A:$B,MATCH($A2000,'21. Saphirus'!$A:$A,0),2),"")</f>
        <v/>
      </c>
      <c r="XFC2000" s="7"/>
      <c r="XFD2000" s="7"/>
    </row>
    <row r="2001" customFormat="false" ht="13.8" hidden="false" customHeight="false" outlineLevel="0" collapsed="false">
      <c r="A2001" s="5" t="s">
        <v>2038</v>
      </c>
      <c r="B2001" s="5" t="n">
        <v>1905708</v>
      </c>
      <c r="C2001" s="5" t="s">
        <v>123</v>
      </c>
      <c r="D2001" s="6" t="str">
        <f aca="false">IFERROR(INDEX('1. Benavídez'!$A:$B,MATCH($A2001,'1. Benavídez'!$A:$A,0),2),"")</f>
        <v/>
      </c>
      <c r="E2001" s="6" t="str">
        <f aca="false">IFERROR(INDEX('2. Gallo'!$B:$D,MATCH($A2001,'2. Gallo'!$B:$B,0),3),"")</f>
        <v/>
      </c>
      <c r="F2001" s="6" t="str">
        <f aca="false">IFERROR(INDEX('3. Anea'!$B:$D,MATCH($A2001,'3. Anea'!$B:$B,0),2),"")</f>
        <v/>
      </c>
      <c r="G2001" s="6" t="str">
        <f aca="false">IFERROR(INDEX('4. Pilar'!$A:$C,MATCH($A2001,'4. Pilar'!$A:$A,0),2),"")</f>
        <v/>
      </c>
      <c r="H2001" s="6" t="str">
        <f aca="false">IFERROR(INDEX('5. Tortuguitas'!$B:$D,MATCH($A2001,'5. Tortuguitas'!$B:$B,0),2),"")</f>
        <v/>
      </c>
      <c r="I2001" s="6" t="str">
        <f aca="false">IFERROR(INDEX('6. Del Viso'!$A:$B,MATCH($A2001,'6. Del Viso'!$A:$A,0),3),"")</f>
        <v/>
      </c>
      <c r="J2001" s="6" t="str">
        <f aca="false">IFERROR(INDEX('7. Chica Glade'!$B:$F,MATCH($A2001,'7. Chica Glade'!$B:$B,0),2),"")</f>
        <v/>
      </c>
      <c r="K2001" s="6" t="str">
        <f aca="false">IFERROR(INDEX('8. Veterinaria'!$A:$B,MATCH($A2001,'8. Veterinaria'!$A:$A,0),2),"")</f>
        <v/>
      </c>
      <c r="L2001" s="6" t="str">
        <f aca="false">IFERROR(INDEX('9. Hipocampus'!$A:$B,MATCH($A2001,'9. Hipocampus'!$A:$A,0),2),"")</f>
        <v/>
      </c>
      <c r="M2001" s="6" t="str">
        <f aca="false">IFERROR(INDEX('11. Mundo Mascotas'!$B:$D,MATCH($A2001,'11. Mundo Mascotas'!$B:$B,0),2),"")</f>
        <v/>
      </c>
      <c r="N2001" s="6" t="str">
        <f aca="false">IFERROR(INDEX('12. Yaguar'!$B:$E,MATCH($A2001,'12. Yaguar'!$B:$B,0),2),"")</f>
        <v/>
      </c>
      <c r="O2001" s="6" t="str">
        <f aca="false">IFERROR(INDEX('13. King Clor'!$A:$B,MATCH($A2001,'13. King Clor'!$A:$A,0),2),"")</f>
        <v/>
      </c>
      <c r="P2001" s="6" t="str">
        <f aca="false">IFERROR(INDEX('14. Diserquim'!$A:$B,MATCH($A2001,'14. Diserquim'!$A:$A,0),2),"")</f>
        <v/>
      </c>
      <c r="Q2001" s="6" t="str">
        <f aca="false">IFERROR(INDEX('15. Moreno'!$A:$B,MATCH($A2001,'15. Moreno'!$A:$A,0),2),"")</f>
        <v/>
      </c>
      <c r="R2001" s="6" t="str">
        <f aca="false">IFERROR(INDEX('10. Collares'!$J:$K,MATCH($A2001,'10. Collares'!$J:$J,0),2),"")</f>
        <v/>
      </c>
      <c r="S2001" s="6" t="str">
        <f aca="false">IFERROR(INDEX('13. King Clor'!$G:$H,MATCH($A2001,'13. King Clor'!$G:$G,0),2),"")</f>
        <v/>
      </c>
      <c r="T2001" s="6" t="str">
        <f aca="false">IFERROR(INDEX('10. Collares'!$A:$B,MATCH($A2001,'10. Collares'!$A:$A,0),2),"")</f>
        <v/>
      </c>
      <c r="U2001" s="6" t="n">
        <f aca="false">IFERROR(INDEX('16. Mis nietos'!$B:$C,MATCH($A2001,'16. Mis nietos'!$B:$B,0),2),"")</f>
        <v>496</v>
      </c>
      <c r="V2001" s="6" t="str">
        <f aca="false">IFERROR(INDEX('17. Profesional Vet'!$A:$B,MATCH($A2001,'17. Profesional Vet'!$A:$A,0),2),"")</f>
        <v/>
      </c>
      <c r="W2001" s="6" t="n">
        <f aca="false">IFERROR(INDEX('18. Premier'!$A:$B,MATCH($A2001,'18. Premier'!$A:$A,0),2),"")</f>
        <v>599</v>
      </c>
      <c r="X2001" s="6" t="str">
        <f aca="false">IFERROR(INDEX('19. Dacam'!$A:$B,MATCH($A2001,'19. Dacam'!$A:$A,0),2),"")</f>
        <v/>
      </c>
      <c r="Y2001" s="6" t="str">
        <f aca="false">IFERROR(INDEX('20. Proveedor'!$A:$B,MATCH($A2001,'20. Proveedor'!$A:$A,0),2),"")</f>
        <v/>
      </c>
      <c r="Z2001" s="6" t="str">
        <f aca="false">IFERROR(INDEX('21. Saphirus'!$A:$B,MATCH($A2001,'21. Saphirus'!$A:$A,0),2),"")</f>
        <v/>
      </c>
      <c r="XFC2001" s="7"/>
      <c r="XFD2001" s="7"/>
    </row>
    <row r="2002" customFormat="false" ht="13.8" hidden="false" customHeight="false" outlineLevel="0" collapsed="false">
      <c r="A2002" s="5" t="s">
        <v>2039</v>
      </c>
      <c r="B2002" s="5" t="n">
        <v>1905709</v>
      </c>
      <c r="C2002" s="5" t="s">
        <v>123</v>
      </c>
      <c r="D2002" s="6" t="str">
        <f aca="false">IFERROR(INDEX('1. Benavídez'!$A:$B,MATCH($A2002,'1. Benavídez'!$A:$A,0),2),"")</f>
        <v/>
      </c>
      <c r="E2002" s="6" t="str">
        <f aca="false">IFERROR(INDEX('2. Gallo'!$B:$D,MATCH($A2002,'2. Gallo'!$B:$B,0),3),"")</f>
        <v/>
      </c>
      <c r="F2002" s="6" t="str">
        <f aca="false">IFERROR(INDEX('3. Anea'!$B:$D,MATCH($A2002,'3. Anea'!$B:$B,0),2),"")</f>
        <v/>
      </c>
      <c r="G2002" s="6" t="str">
        <f aca="false">IFERROR(INDEX('4. Pilar'!$A:$C,MATCH($A2002,'4. Pilar'!$A:$A,0),2),"")</f>
        <v/>
      </c>
      <c r="H2002" s="6" t="str">
        <f aca="false">IFERROR(INDEX('5. Tortuguitas'!$B:$D,MATCH($A2002,'5. Tortuguitas'!$B:$B,0),2),"")</f>
        <v/>
      </c>
      <c r="I2002" s="6" t="str">
        <f aca="false">IFERROR(INDEX('6. Del Viso'!$A:$B,MATCH($A2002,'6. Del Viso'!$A:$A,0),3),"")</f>
        <v/>
      </c>
      <c r="J2002" s="6" t="str">
        <f aca="false">IFERROR(INDEX('7. Chica Glade'!$B:$F,MATCH($A2002,'7. Chica Glade'!$B:$B,0),2),"")</f>
        <v/>
      </c>
      <c r="K2002" s="6" t="str">
        <f aca="false">IFERROR(INDEX('8. Veterinaria'!$A:$B,MATCH($A2002,'8. Veterinaria'!$A:$A,0),2),"")</f>
        <v/>
      </c>
      <c r="L2002" s="6" t="str">
        <f aca="false">IFERROR(INDEX('9. Hipocampus'!$A:$B,MATCH($A2002,'9. Hipocampus'!$A:$A,0),2),"")</f>
        <v/>
      </c>
      <c r="M2002" s="6" t="str">
        <f aca="false">IFERROR(INDEX('11. Mundo Mascotas'!$B:$D,MATCH($A2002,'11. Mundo Mascotas'!$B:$B,0),2),"")</f>
        <v/>
      </c>
      <c r="N2002" s="6" t="str">
        <f aca="false">IFERROR(INDEX('12. Yaguar'!$B:$E,MATCH($A2002,'12. Yaguar'!$B:$B,0),2),"")</f>
        <v/>
      </c>
      <c r="O2002" s="6" t="str">
        <f aca="false">IFERROR(INDEX('13. King Clor'!$A:$B,MATCH($A2002,'13. King Clor'!$A:$A,0),2),"")</f>
        <v/>
      </c>
      <c r="P2002" s="6" t="str">
        <f aca="false">IFERROR(INDEX('14. Diserquim'!$A:$B,MATCH($A2002,'14. Diserquim'!$A:$A,0),2),"")</f>
        <v/>
      </c>
      <c r="Q2002" s="6" t="str">
        <f aca="false">IFERROR(INDEX('15. Moreno'!$A:$B,MATCH($A2002,'15. Moreno'!$A:$A,0),2),"")</f>
        <v/>
      </c>
      <c r="R2002" s="6" t="str">
        <f aca="false">IFERROR(INDEX('10. Collares'!$J:$K,MATCH($A2002,'10. Collares'!$J:$J,0),2),"")</f>
        <v/>
      </c>
      <c r="S2002" s="6" t="str">
        <f aca="false">IFERROR(INDEX('13. King Clor'!$G:$H,MATCH($A2002,'13. King Clor'!$G:$G,0),2),"")</f>
        <v/>
      </c>
      <c r="T2002" s="6" t="str">
        <f aca="false">IFERROR(INDEX('10. Collares'!$A:$B,MATCH($A2002,'10. Collares'!$A:$A,0),2),"")</f>
        <v/>
      </c>
      <c r="U2002" s="6" t="n">
        <f aca="false">IFERROR(INDEX('16. Mis nietos'!$B:$C,MATCH($A2002,'16. Mis nietos'!$B:$B,0),2),"")</f>
        <v>554</v>
      </c>
      <c r="V2002" s="6" t="str">
        <f aca="false">IFERROR(INDEX('17. Profesional Vet'!$A:$B,MATCH($A2002,'17. Profesional Vet'!$A:$A,0),2),"")</f>
        <v/>
      </c>
      <c r="W2002" s="6" t="str">
        <f aca="false">IFERROR(INDEX('18. Premier'!$A:$B,MATCH($A2002,'18. Premier'!$A:$A,0),2),"")</f>
        <v/>
      </c>
      <c r="X2002" s="6" t="str">
        <f aca="false">IFERROR(INDEX('19. Dacam'!$A:$B,MATCH($A2002,'19. Dacam'!$A:$A,0),2),"")</f>
        <v/>
      </c>
      <c r="Y2002" s="6" t="str">
        <f aca="false">IFERROR(INDEX('20. Proveedor'!$A:$B,MATCH($A2002,'20. Proveedor'!$A:$A,0),2),"")</f>
        <v/>
      </c>
      <c r="Z2002" s="6" t="str">
        <f aca="false">IFERROR(INDEX('21. Saphirus'!$A:$B,MATCH($A2002,'21. Saphirus'!$A:$A,0),2),"")</f>
        <v/>
      </c>
      <c r="XFC2002" s="7"/>
      <c r="XFD2002" s="7"/>
    </row>
    <row r="2003" customFormat="false" ht="13.8" hidden="false" customHeight="false" outlineLevel="0" collapsed="false">
      <c r="A2003" s="5" t="s">
        <v>2040</v>
      </c>
      <c r="B2003" s="5" t="n">
        <v>1246</v>
      </c>
      <c r="C2003" s="5" t="s">
        <v>132</v>
      </c>
      <c r="D2003" s="6" t="str">
        <f aca="false">IFERROR(INDEX('1. Benavídez'!$A:$B,MATCH($A2003,'1. Benavídez'!$A:$A,0),2),"")</f>
        <v/>
      </c>
      <c r="E2003" s="6" t="str">
        <f aca="false">IFERROR(INDEX('2. Gallo'!$B:$D,MATCH($A2003,'2. Gallo'!$B:$B,0),3),"")</f>
        <v/>
      </c>
      <c r="F2003" s="6" t="str">
        <f aca="false">IFERROR(INDEX('3. Anea'!$B:$D,MATCH($A2003,'3. Anea'!$B:$B,0),2),"")</f>
        <v/>
      </c>
      <c r="G2003" s="6" t="n">
        <f aca="false">IFERROR(INDEX('4. Pilar'!$A:$C,MATCH($A2003,'4. Pilar'!$A:$A,0),2),"")</f>
        <v>7470</v>
      </c>
      <c r="H2003" s="6" t="str">
        <f aca="false">IFERROR(INDEX('5. Tortuguitas'!$B:$D,MATCH($A2003,'5. Tortuguitas'!$B:$B,0),2),"")</f>
        <v/>
      </c>
      <c r="I2003" s="6" t="str">
        <f aca="false">IFERROR(INDEX('6. Del Viso'!$A:$B,MATCH($A2003,'6. Del Viso'!$A:$A,0),3),"")</f>
        <v/>
      </c>
      <c r="J2003" s="6" t="str">
        <f aca="false">IFERROR(INDEX('7. Chica Glade'!$B:$F,MATCH($A2003,'7. Chica Glade'!$B:$B,0),2),"")</f>
        <v/>
      </c>
      <c r="K2003" s="6" t="str">
        <f aca="false">IFERROR(INDEX('8. Veterinaria'!$A:$B,MATCH($A2003,'8. Veterinaria'!$A:$A,0),2),"")</f>
        <v/>
      </c>
      <c r="L2003" s="6" t="str">
        <f aca="false">IFERROR(INDEX('9. Hipocampus'!$A:$B,MATCH($A2003,'9. Hipocampus'!$A:$A,0),2),"")</f>
        <v/>
      </c>
      <c r="M2003" s="6" t="str">
        <f aca="false">IFERROR(INDEX('11. Mundo Mascotas'!$B:$D,MATCH($A2003,'11. Mundo Mascotas'!$B:$B,0),2),"")</f>
        <v/>
      </c>
      <c r="N2003" s="6" t="str">
        <f aca="false">IFERROR(INDEX('12. Yaguar'!$B:$E,MATCH($A2003,'12. Yaguar'!$B:$B,0),2),"")</f>
        <v/>
      </c>
      <c r="O2003" s="6" t="str">
        <f aca="false">IFERROR(INDEX('13. King Clor'!$A:$B,MATCH($A2003,'13. King Clor'!$A:$A,0),2),"")</f>
        <v/>
      </c>
      <c r="P2003" s="6" t="str">
        <f aca="false">IFERROR(INDEX('14. Diserquim'!$A:$B,MATCH($A2003,'14. Diserquim'!$A:$A,0),2),"")</f>
        <v/>
      </c>
      <c r="Q2003" s="6" t="str">
        <f aca="false">IFERROR(INDEX('15. Moreno'!$A:$B,MATCH($A2003,'15. Moreno'!$A:$A,0),2),"")</f>
        <v/>
      </c>
      <c r="R2003" s="6" t="str">
        <f aca="false">IFERROR(INDEX('10. Collares'!$J:$K,MATCH($A2003,'10. Collares'!$J:$J,0),2),"")</f>
        <v/>
      </c>
      <c r="S2003" s="6" t="str">
        <f aca="false">IFERROR(INDEX('13. King Clor'!$G:$H,MATCH($A2003,'13. King Clor'!$G:$G,0),2),"")</f>
        <v/>
      </c>
      <c r="T2003" s="6" t="str">
        <f aca="false">IFERROR(INDEX('10. Collares'!$A:$B,MATCH($A2003,'10. Collares'!$A:$A,0),2),"")</f>
        <v/>
      </c>
      <c r="U2003" s="6" t="str">
        <f aca="false">IFERROR(INDEX('16. Mis nietos'!$B:$C,MATCH($A2003,'16. Mis nietos'!$B:$B,0),2),"")</f>
        <v/>
      </c>
      <c r="V2003" s="6" t="str">
        <f aca="false">IFERROR(INDEX('17. Profesional Vet'!$A:$B,MATCH($A2003,'17. Profesional Vet'!$A:$A,0),2),"")</f>
        <v/>
      </c>
      <c r="W2003" s="6" t="str">
        <f aca="false">IFERROR(INDEX('18. Premier'!$A:$B,MATCH($A2003,'18. Premier'!$A:$A,0),2),"")</f>
        <v/>
      </c>
      <c r="X2003" s="6" t="str">
        <f aca="false">IFERROR(INDEX('19. Dacam'!$A:$B,MATCH($A2003,'19. Dacam'!$A:$A,0),2),"")</f>
        <v/>
      </c>
      <c r="Y2003" s="6" t="str">
        <f aca="false">IFERROR(INDEX('20. Proveedor'!$A:$B,MATCH($A2003,'20. Proveedor'!$A:$A,0),2),"")</f>
        <v/>
      </c>
      <c r="Z2003" s="6" t="str">
        <f aca="false">IFERROR(INDEX('21. Saphirus'!$A:$B,MATCH($A2003,'21. Saphirus'!$A:$A,0),2),"")</f>
        <v/>
      </c>
      <c r="XFC2003" s="7"/>
      <c r="XFD2003" s="7"/>
    </row>
    <row r="2004" customFormat="false" ht="13.8" hidden="false" customHeight="false" outlineLevel="0" collapsed="false">
      <c r="A2004" s="5" t="s">
        <v>2041</v>
      </c>
      <c r="B2004" s="5" t="n">
        <v>4327</v>
      </c>
      <c r="C2004" s="5" t="s">
        <v>33</v>
      </c>
      <c r="D2004" s="6" t="str">
        <f aca="false">IFERROR(INDEX('1. Benavídez'!$A:$B,MATCH($A2004,'1. Benavídez'!$A:$A,0),2),"")</f>
        <v/>
      </c>
      <c r="E2004" s="6" t="n">
        <f aca="false">IFERROR(INDEX('2. Gallo'!$B:$D,MATCH($A2004,'2. Gallo'!$B:$B,0),3),"")</f>
        <v>0</v>
      </c>
      <c r="F2004" s="6" t="n">
        <f aca="false">IFERROR(INDEX('3. Anea'!$B:$D,MATCH($A2004,'3. Anea'!$B:$B,0),2),"")</f>
        <v>12032</v>
      </c>
      <c r="G2004" s="6" t="n">
        <f aca="false">IFERROR(INDEX('4. Pilar'!$A:$C,MATCH($A2004,'4. Pilar'!$A:$A,0),2),"")</f>
        <v>1600</v>
      </c>
      <c r="H2004" s="6" t="str">
        <f aca="false">IFERROR(INDEX('5. Tortuguitas'!$B:$D,MATCH($A2004,'5. Tortuguitas'!$B:$B,0),2),"")</f>
        <v/>
      </c>
      <c r="I2004" s="6" t="str">
        <f aca="false">IFERROR(INDEX('6. Del Viso'!$A:$B,MATCH($A2004,'6. Del Viso'!$A:$A,0),3),"")</f>
        <v/>
      </c>
      <c r="J2004" s="6" t="str">
        <f aca="false">IFERROR(INDEX('7. Chica Glade'!$B:$F,MATCH($A2004,'7. Chica Glade'!$B:$B,0),2),"")</f>
        <v/>
      </c>
      <c r="K2004" s="6" t="str">
        <f aca="false">IFERROR(INDEX('8. Veterinaria'!$A:$B,MATCH($A2004,'8. Veterinaria'!$A:$A,0),2),"")</f>
        <v/>
      </c>
      <c r="L2004" s="6" t="n">
        <f aca="false">IFERROR(INDEX('9. Hipocampus'!$A:$B,MATCH($A2004,'9. Hipocampus'!$A:$A,0),2),"")</f>
        <v>1209</v>
      </c>
      <c r="M2004" s="6" t="str">
        <f aca="false">IFERROR(INDEX('11. Mundo Mascotas'!$B:$D,MATCH($A2004,'11. Mundo Mascotas'!$B:$B,0),2),"")</f>
        <v/>
      </c>
      <c r="N2004" s="6" t="str">
        <f aca="false">IFERROR(INDEX('12. Yaguar'!$B:$E,MATCH($A2004,'12. Yaguar'!$B:$B,0),2),"")</f>
        <v/>
      </c>
      <c r="O2004" s="6" t="str">
        <f aca="false">IFERROR(INDEX('13. King Clor'!$A:$B,MATCH($A2004,'13. King Clor'!$A:$A,0),2),"")</f>
        <v/>
      </c>
      <c r="P2004" s="6" t="str">
        <f aca="false">IFERROR(INDEX('14. Diserquim'!$A:$B,MATCH($A2004,'14. Diserquim'!$A:$A,0),2),"")</f>
        <v/>
      </c>
      <c r="Q2004" s="6" t="str">
        <f aca="false">IFERROR(INDEX('15. Moreno'!$A:$B,MATCH($A2004,'15. Moreno'!$A:$A,0),2),"")</f>
        <v/>
      </c>
      <c r="R2004" s="6" t="str">
        <f aca="false">IFERROR(INDEX('10. Collares'!$J:$K,MATCH($A2004,'10. Collares'!$J:$J,0),2),"")</f>
        <v/>
      </c>
      <c r="S2004" s="6" t="str">
        <f aca="false">IFERROR(INDEX('13. King Clor'!$G:$H,MATCH($A2004,'13. King Clor'!$G:$G,0),2),"")</f>
        <v/>
      </c>
      <c r="T2004" s="6" t="str">
        <f aca="false">IFERROR(INDEX('10. Collares'!$A:$B,MATCH($A2004,'10. Collares'!$A:$A,0),2),"")</f>
        <v/>
      </c>
      <c r="U2004" s="6" t="str">
        <f aca="false">IFERROR(INDEX('16. Mis nietos'!$B:$C,MATCH($A2004,'16. Mis nietos'!$B:$B,0),2),"")</f>
        <v/>
      </c>
      <c r="V2004" s="6" t="str">
        <f aca="false">IFERROR(INDEX('17. Profesional Vet'!$A:$B,MATCH($A2004,'17. Profesional Vet'!$A:$A,0),2),"")</f>
        <v/>
      </c>
      <c r="W2004" s="6" t="str">
        <f aca="false">IFERROR(INDEX('18. Premier'!$A:$B,MATCH($A2004,'18. Premier'!$A:$A,0),2),"")</f>
        <v/>
      </c>
      <c r="X2004" s="6" t="str">
        <f aca="false">IFERROR(INDEX('19. Dacam'!$A:$B,MATCH($A2004,'19. Dacam'!$A:$A,0),2),"")</f>
        <v/>
      </c>
      <c r="Y2004" s="6" t="str">
        <f aca="false">IFERROR(INDEX('20. Proveedor'!$A:$B,MATCH($A2004,'20. Proveedor'!$A:$A,0),2),"")</f>
        <v/>
      </c>
      <c r="Z2004" s="6" t="str">
        <f aca="false">IFERROR(INDEX('21. Saphirus'!$A:$B,MATCH($A2004,'21. Saphirus'!$A:$A,0),2),"")</f>
        <v/>
      </c>
      <c r="XFC2004" s="7"/>
      <c r="XFD2004" s="7"/>
    </row>
    <row r="2005" customFormat="false" ht="13.8" hidden="false" customHeight="false" outlineLevel="0" collapsed="false">
      <c r="A2005" s="5" t="s">
        <v>2042</v>
      </c>
      <c r="B2005" s="5" t="n">
        <v>5182</v>
      </c>
      <c r="C2005" s="5" t="s">
        <v>136</v>
      </c>
      <c r="D2005" s="6" t="str">
        <f aca="false">IFERROR(INDEX('1. Benavídez'!$A:$B,MATCH($A2005,'1. Benavídez'!$A:$A,0),2),"")</f>
        <v/>
      </c>
      <c r="E2005" s="6" t="str">
        <f aca="false">IFERROR(INDEX('2. Gallo'!$B:$D,MATCH($A2005,'2. Gallo'!$B:$B,0),3),"")</f>
        <v/>
      </c>
      <c r="F2005" s="6" t="str">
        <f aca="false">IFERROR(INDEX('3. Anea'!$B:$D,MATCH($A2005,'3. Anea'!$B:$B,0),2),"")</f>
        <v/>
      </c>
      <c r="G2005" s="6" t="str">
        <f aca="false">IFERROR(INDEX('4. Pilar'!$A:$C,MATCH($A2005,'4. Pilar'!$A:$A,0),2),"")</f>
        <v/>
      </c>
      <c r="H2005" s="6" t="str">
        <f aca="false">IFERROR(INDEX('5. Tortuguitas'!$B:$D,MATCH($A2005,'5. Tortuguitas'!$B:$B,0),2),"")</f>
        <v/>
      </c>
      <c r="I2005" s="6" t="str">
        <f aca="false">IFERROR(INDEX('6. Del Viso'!$A:$B,MATCH($A2005,'6. Del Viso'!$A:$A,0),3),"")</f>
        <v/>
      </c>
      <c r="J2005" s="6" t="str">
        <f aca="false">IFERROR(INDEX('7. Chica Glade'!$B:$F,MATCH($A2005,'7. Chica Glade'!$B:$B,0),2),"")</f>
        <v/>
      </c>
      <c r="K2005" s="6" t="str">
        <f aca="false">IFERROR(INDEX('8. Veterinaria'!$A:$B,MATCH($A2005,'8. Veterinaria'!$A:$A,0),2),"")</f>
        <v/>
      </c>
      <c r="L2005" s="6" t="str">
        <f aca="false">IFERROR(INDEX('9. Hipocampus'!$A:$B,MATCH($A2005,'9. Hipocampus'!$A:$A,0),2),"")</f>
        <v/>
      </c>
      <c r="M2005" s="6" t="str">
        <f aca="false">IFERROR(INDEX('11. Mundo Mascotas'!$B:$D,MATCH($A2005,'11. Mundo Mascotas'!$B:$B,0),2),"")</f>
        <v/>
      </c>
      <c r="N2005" s="6" t="str">
        <f aca="false">IFERROR(INDEX('12. Yaguar'!$B:$E,MATCH($A2005,'12. Yaguar'!$B:$B,0),2),"")</f>
        <v/>
      </c>
      <c r="O2005" s="6" t="str">
        <f aca="false">IFERROR(INDEX('13. King Clor'!$A:$B,MATCH($A2005,'13. King Clor'!$A:$A,0),2),"")</f>
        <v/>
      </c>
      <c r="P2005" s="6" t="str">
        <f aca="false">IFERROR(INDEX('14. Diserquim'!$A:$B,MATCH($A2005,'14. Diserquim'!$A:$A,0),2),"")</f>
        <v/>
      </c>
      <c r="Q2005" s="6" t="str">
        <f aca="false">IFERROR(INDEX('15. Moreno'!$A:$B,MATCH($A2005,'15. Moreno'!$A:$A,0),2),"")</f>
        <v/>
      </c>
      <c r="R2005" s="6" t="str">
        <f aca="false">IFERROR(INDEX('10. Collares'!$J:$K,MATCH($A2005,'10. Collares'!$J:$J,0),2),"")</f>
        <v/>
      </c>
      <c r="S2005" s="6" t="str">
        <f aca="false">IFERROR(INDEX('13. King Clor'!$G:$H,MATCH($A2005,'13. King Clor'!$G:$G,0),2),"")</f>
        <v/>
      </c>
      <c r="T2005" s="6" t="str">
        <f aca="false">IFERROR(INDEX('10. Collares'!$A:$B,MATCH($A2005,'10. Collares'!$A:$A,0),2),"")</f>
        <v/>
      </c>
      <c r="U2005" s="6" t="str">
        <f aca="false">IFERROR(INDEX('16. Mis nietos'!$B:$C,MATCH($A2005,'16. Mis nietos'!$B:$B,0),2),"")</f>
        <v/>
      </c>
      <c r="V2005" s="6" t="str">
        <f aca="false">IFERROR(INDEX('17. Profesional Vet'!$A:$B,MATCH($A2005,'17. Profesional Vet'!$A:$A,0),2),"")</f>
        <v/>
      </c>
      <c r="W2005" s="6" t="str">
        <f aca="false">IFERROR(INDEX('18. Premier'!$A:$B,MATCH($A2005,'18. Premier'!$A:$A,0),2),"")</f>
        <v/>
      </c>
      <c r="X2005" s="6" t="str">
        <f aca="false">IFERROR(INDEX('19. Dacam'!$A:$B,MATCH($A2005,'19. Dacam'!$A:$A,0),2),"")</f>
        <v/>
      </c>
      <c r="Y2005" s="6" t="str">
        <f aca="false">IFERROR(INDEX('20. Proveedor'!$A:$B,MATCH($A2005,'20. Proveedor'!$A:$A,0),2),"")</f>
        <v/>
      </c>
      <c r="Z2005" s="6" t="str">
        <f aca="false">IFERROR(INDEX('21. Saphirus'!$A:$B,MATCH($A2005,'21. Saphirus'!$A:$A,0),2),"")</f>
        <v/>
      </c>
      <c r="XFC2005" s="7"/>
      <c r="XFD2005" s="7"/>
    </row>
    <row r="2006" customFormat="false" ht="13.8" hidden="false" customHeight="false" outlineLevel="0" collapsed="false">
      <c r="A2006" s="5" t="s">
        <v>2043</v>
      </c>
      <c r="B2006" s="5" t="n">
        <v>1247</v>
      </c>
      <c r="C2006" s="5" t="s">
        <v>138</v>
      </c>
      <c r="D2006" s="6" t="str">
        <f aca="false">IFERROR(INDEX('1. Benavídez'!$A:$B,MATCH($A2006,'1. Benavídez'!$A:$A,0),2),"")</f>
        <v/>
      </c>
      <c r="E2006" s="6" t="str">
        <f aca="false">IFERROR(INDEX('2. Gallo'!$B:$D,MATCH($A2006,'2. Gallo'!$B:$B,0),3),"")</f>
        <v/>
      </c>
      <c r="F2006" s="6" t="n">
        <f aca="false">IFERROR(INDEX('3. Anea'!$B:$D,MATCH($A2006,'3. Anea'!$B:$B,0),2),"")</f>
        <v>48842</v>
      </c>
      <c r="G2006" s="6" t="str">
        <f aca="false">IFERROR(INDEX('4. Pilar'!$A:$C,MATCH($A2006,'4. Pilar'!$A:$A,0),2),"")</f>
        <v/>
      </c>
      <c r="H2006" s="6" t="str">
        <f aca="false">IFERROR(INDEX('5. Tortuguitas'!$B:$D,MATCH($A2006,'5. Tortuguitas'!$B:$B,0),2),"")</f>
        <v/>
      </c>
      <c r="I2006" s="6" t="str">
        <f aca="false">IFERROR(INDEX('6. Del Viso'!$A:$B,MATCH($A2006,'6. Del Viso'!$A:$A,0),3),"")</f>
        <v/>
      </c>
      <c r="J2006" s="6" t="str">
        <f aca="false">IFERROR(INDEX('7. Chica Glade'!$B:$F,MATCH($A2006,'7. Chica Glade'!$B:$B,0),2),"")</f>
        <v/>
      </c>
      <c r="K2006" s="6" t="str">
        <f aca="false">IFERROR(INDEX('8. Veterinaria'!$A:$B,MATCH($A2006,'8. Veterinaria'!$A:$A,0),2),"")</f>
        <v/>
      </c>
      <c r="L2006" s="6" t="str">
        <f aca="false">IFERROR(INDEX('9. Hipocampus'!$A:$B,MATCH($A2006,'9. Hipocampus'!$A:$A,0),2),"")</f>
        <v/>
      </c>
      <c r="M2006" s="6" t="n">
        <f aca="false">IFERROR(INDEX('11. Mundo Mascotas'!$B:$D,MATCH($A2006,'11. Mundo Mascotas'!$B:$B,0),2),"")</f>
        <v>48032</v>
      </c>
      <c r="N2006" s="6" t="str">
        <f aca="false">IFERROR(INDEX('12. Yaguar'!$B:$E,MATCH($A2006,'12. Yaguar'!$B:$B,0),2),"")</f>
        <v/>
      </c>
      <c r="O2006" s="6" t="str">
        <f aca="false">IFERROR(INDEX('13. King Clor'!$A:$B,MATCH($A2006,'13. King Clor'!$A:$A,0),2),"")</f>
        <v/>
      </c>
      <c r="P2006" s="6" t="str">
        <f aca="false">IFERROR(INDEX('14. Diserquim'!$A:$B,MATCH($A2006,'14. Diserquim'!$A:$A,0),2),"")</f>
        <v/>
      </c>
      <c r="Q2006" s="6" t="str">
        <f aca="false">IFERROR(INDEX('15. Moreno'!$A:$B,MATCH($A2006,'15. Moreno'!$A:$A,0),2),"")</f>
        <v/>
      </c>
      <c r="R2006" s="6" t="str">
        <f aca="false">IFERROR(INDEX('10. Collares'!$J:$K,MATCH($A2006,'10. Collares'!$J:$J,0),2),"")</f>
        <v/>
      </c>
      <c r="S2006" s="6" t="str">
        <f aca="false">IFERROR(INDEX('13. King Clor'!$G:$H,MATCH($A2006,'13. King Clor'!$G:$G,0),2),"")</f>
        <v/>
      </c>
      <c r="T2006" s="6" t="str">
        <f aca="false">IFERROR(INDEX('10. Collares'!$A:$B,MATCH($A2006,'10. Collares'!$A:$A,0),2),"")</f>
        <v/>
      </c>
      <c r="U2006" s="6" t="str">
        <f aca="false">IFERROR(INDEX('16. Mis nietos'!$B:$C,MATCH($A2006,'16. Mis nietos'!$B:$B,0),2),"")</f>
        <v/>
      </c>
      <c r="V2006" s="6" t="str">
        <f aca="false">IFERROR(INDEX('17. Profesional Vet'!$A:$B,MATCH($A2006,'17. Profesional Vet'!$A:$A,0),2),"")</f>
        <v/>
      </c>
      <c r="W2006" s="6" t="str">
        <f aca="false">IFERROR(INDEX('18. Premier'!$A:$B,MATCH($A2006,'18. Premier'!$A:$A,0),2),"")</f>
        <v/>
      </c>
      <c r="X2006" s="6" t="str">
        <f aca="false">IFERROR(INDEX('19. Dacam'!$A:$B,MATCH($A2006,'19. Dacam'!$A:$A,0),2),"")</f>
        <v/>
      </c>
      <c r="Y2006" s="6" t="n">
        <f aca="false">IFERROR(INDEX('20. Proveedor'!$A:$B,MATCH($A2006,'20. Proveedor'!$A:$A,0),2),"")</f>
        <v>44746</v>
      </c>
      <c r="Z2006" s="6" t="str">
        <f aca="false">IFERROR(INDEX('21. Saphirus'!$A:$B,MATCH($A2006,'21. Saphirus'!$A:$A,0),2),"")</f>
        <v/>
      </c>
      <c r="XFC2006" s="7"/>
      <c r="XFD2006" s="7"/>
    </row>
    <row r="2007" customFormat="false" ht="13.8" hidden="false" customHeight="false" outlineLevel="0" collapsed="false">
      <c r="A2007" s="5" t="s">
        <v>2044</v>
      </c>
      <c r="B2007" s="5" t="n">
        <v>1906065</v>
      </c>
      <c r="C2007" s="5" t="s">
        <v>136</v>
      </c>
      <c r="D2007" s="6" t="str">
        <f aca="false">IFERROR(INDEX('1. Benavídez'!$A:$B,MATCH($A2007,'1. Benavídez'!$A:$A,0),2),"")</f>
        <v/>
      </c>
      <c r="E2007" s="6" t="str">
        <f aca="false">IFERROR(INDEX('2. Gallo'!$B:$D,MATCH($A2007,'2. Gallo'!$B:$B,0),3),"")</f>
        <v/>
      </c>
      <c r="F2007" s="6" t="str">
        <f aca="false">IFERROR(INDEX('3. Anea'!$B:$D,MATCH($A2007,'3. Anea'!$B:$B,0),2),"")</f>
        <v/>
      </c>
      <c r="G2007" s="6" t="str">
        <f aca="false">IFERROR(INDEX('4. Pilar'!$A:$C,MATCH($A2007,'4. Pilar'!$A:$A,0),2),"")</f>
        <v/>
      </c>
      <c r="H2007" s="6" t="str">
        <f aca="false">IFERROR(INDEX('5. Tortuguitas'!$B:$D,MATCH($A2007,'5. Tortuguitas'!$B:$B,0),2),"")</f>
        <v/>
      </c>
      <c r="I2007" s="6" t="str">
        <f aca="false">IFERROR(INDEX('6. Del Viso'!$A:$B,MATCH($A2007,'6. Del Viso'!$A:$A,0),3),"")</f>
        <v/>
      </c>
      <c r="J2007" s="6" t="str">
        <f aca="false">IFERROR(INDEX('7. Chica Glade'!$B:$F,MATCH($A2007,'7. Chica Glade'!$B:$B,0),2),"")</f>
        <v/>
      </c>
      <c r="K2007" s="6" t="str">
        <f aca="false">IFERROR(INDEX('8. Veterinaria'!$A:$B,MATCH($A2007,'8. Veterinaria'!$A:$A,0),2),"")</f>
        <v/>
      </c>
      <c r="L2007" s="6" t="str">
        <f aca="false">IFERROR(INDEX('9. Hipocampus'!$A:$B,MATCH($A2007,'9. Hipocampus'!$A:$A,0),2),"")</f>
        <v/>
      </c>
      <c r="M2007" s="6" t="str">
        <f aca="false">IFERROR(INDEX('11. Mundo Mascotas'!$B:$D,MATCH($A2007,'11. Mundo Mascotas'!$B:$B,0),2),"")</f>
        <v/>
      </c>
      <c r="N2007" s="6" t="str">
        <f aca="false">IFERROR(INDEX('12. Yaguar'!$B:$E,MATCH($A2007,'12. Yaguar'!$B:$B,0),2),"")</f>
        <v/>
      </c>
      <c r="O2007" s="6" t="str">
        <f aca="false">IFERROR(INDEX('13. King Clor'!$A:$B,MATCH($A2007,'13. King Clor'!$A:$A,0),2),"")</f>
        <v/>
      </c>
      <c r="P2007" s="6" t="str">
        <f aca="false">IFERROR(INDEX('14. Diserquim'!$A:$B,MATCH($A2007,'14. Diserquim'!$A:$A,0),2),"")</f>
        <v/>
      </c>
      <c r="Q2007" s="6" t="str">
        <f aca="false">IFERROR(INDEX('15. Moreno'!$A:$B,MATCH($A2007,'15. Moreno'!$A:$A,0),2),"")</f>
        <v/>
      </c>
      <c r="R2007" s="6" t="str">
        <f aca="false">IFERROR(INDEX('10. Collares'!$J:$K,MATCH($A2007,'10. Collares'!$J:$J,0),2),"")</f>
        <v/>
      </c>
      <c r="S2007" s="6" t="str">
        <f aca="false">IFERROR(INDEX('13. King Clor'!$G:$H,MATCH($A2007,'13. King Clor'!$G:$G,0),2),"")</f>
        <v/>
      </c>
      <c r="T2007" s="6" t="str">
        <f aca="false">IFERROR(INDEX('10. Collares'!$A:$B,MATCH($A2007,'10. Collares'!$A:$A,0),2),"")</f>
        <v/>
      </c>
      <c r="U2007" s="6" t="str">
        <f aca="false">IFERROR(INDEX('16. Mis nietos'!$B:$C,MATCH($A2007,'16. Mis nietos'!$B:$B,0),2),"")</f>
        <v/>
      </c>
      <c r="V2007" s="6" t="str">
        <f aca="false">IFERROR(INDEX('17. Profesional Vet'!$A:$B,MATCH($A2007,'17. Profesional Vet'!$A:$A,0),2),"")</f>
        <v/>
      </c>
      <c r="W2007" s="6" t="str">
        <f aca="false">IFERROR(INDEX('18. Premier'!$A:$B,MATCH($A2007,'18. Premier'!$A:$A,0),2),"")</f>
        <v/>
      </c>
      <c r="X2007" s="6" t="str">
        <f aca="false">IFERROR(INDEX('19. Dacam'!$A:$B,MATCH($A2007,'19. Dacam'!$A:$A,0),2),"")</f>
        <v/>
      </c>
      <c r="Y2007" s="6" t="str">
        <f aca="false">IFERROR(INDEX('20. Proveedor'!$A:$B,MATCH($A2007,'20. Proveedor'!$A:$A,0),2),"")</f>
        <v/>
      </c>
      <c r="Z2007" s="6" t="str">
        <f aca="false">IFERROR(INDEX('21. Saphirus'!$A:$B,MATCH($A2007,'21. Saphirus'!$A:$A,0),2),"")</f>
        <v/>
      </c>
      <c r="XFC2007" s="7"/>
      <c r="XFD2007" s="7"/>
    </row>
    <row r="2008" customFormat="false" ht="13.8" hidden="false" customHeight="false" outlineLevel="0" collapsed="false">
      <c r="A2008" s="5" t="s">
        <v>2045</v>
      </c>
      <c r="B2008" s="5" t="n">
        <v>1906102</v>
      </c>
      <c r="C2008" s="5" t="s">
        <v>138</v>
      </c>
      <c r="D2008" s="6" t="str">
        <f aca="false">IFERROR(INDEX('1. Benavídez'!$A:$B,MATCH($A2008,'1. Benavídez'!$A:$A,0),2),"")</f>
        <v/>
      </c>
      <c r="E2008" s="6" t="str">
        <f aca="false">IFERROR(INDEX('2. Gallo'!$B:$D,MATCH($A2008,'2. Gallo'!$B:$B,0),3),"")</f>
        <v/>
      </c>
      <c r="F2008" s="6" t="n">
        <f aca="false">IFERROR(INDEX('3. Anea'!$B:$D,MATCH($A2008,'3. Anea'!$B:$B,0),2),"")</f>
        <v>48391</v>
      </c>
      <c r="G2008" s="6" t="str">
        <f aca="false">IFERROR(INDEX('4. Pilar'!$A:$C,MATCH($A2008,'4. Pilar'!$A:$A,0),2),"")</f>
        <v/>
      </c>
      <c r="H2008" s="6" t="str">
        <f aca="false">IFERROR(INDEX('5. Tortuguitas'!$B:$D,MATCH($A2008,'5. Tortuguitas'!$B:$B,0),2),"")</f>
        <v/>
      </c>
      <c r="I2008" s="6" t="str">
        <f aca="false">IFERROR(INDEX('6. Del Viso'!$A:$B,MATCH($A2008,'6. Del Viso'!$A:$A,0),3),"")</f>
        <v/>
      </c>
      <c r="J2008" s="6" t="str">
        <f aca="false">IFERROR(INDEX('7. Chica Glade'!$B:$F,MATCH($A2008,'7. Chica Glade'!$B:$B,0),2),"")</f>
        <v/>
      </c>
      <c r="K2008" s="6" t="str">
        <f aca="false">IFERROR(INDEX('8. Veterinaria'!$A:$B,MATCH($A2008,'8. Veterinaria'!$A:$A,0),2),"")</f>
        <v/>
      </c>
      <c r="L2008" s="6" t="str">
        <f aca="false">IFERROR(INDEX('9. Hipocampus'!$A:$B,MATCH($A2008,'9. Hipocampus'!$A:$A,0),2),"")</f>
        <v/>
      </c>
      <c r="M2008" s="6" t="n">
        <f aca="false">IFERROR(INDEX('11. Mundo Mascotas'!$B:$D,MATCH($A2008,'11. Mundo Mascotas'!$B:$B,0),2),"")</f>
        <v>48032</v>
      </c>
      <c r="N2008" s="6" t="str">
        <f aca="false">IFERROR(INDEX('12. Yaguar'!$B:$E,MATCH($A2008,'12. Yaguar'!$B:$B,0),2),"")</f>
        <v/>
      </c>
      <c r="O2008" s="6" t="str">
        <f aca="false">IFERROR(INDEX('13. King Clor'!$A:$B,MATCH($A2008,'13. King Clor'!$A:$A,0),2),"")</f>
        <v/>
      </c>
      <c r="P2008" s="6" t="str">
        <f aca="false">IFERROR(INDEX('14. Diserquim'!$A:$B,MATCH($A2008,'14. Diserquim'!$A:$A,0),2),"")</f>
        <v/>
      </c>
      <c r="Q2008" s="6" t="str">
        <f aca="false">IFERROR(INDEX('15. Moreno'!$A:$B,MATCH($A2008,'15. Moreno'!$A:$A,0),2),"")</f>
        <v/>
      </c>
      <c r="R2008" s="6" t="str">
        <f aca="false">IFERROR(INDEX('10. Collares'!$J:$K,MATCH($A2008,'10. Collares'!$J:$J,0),2),"")</f>
        <v/>
      </c>
      <c r="S2008" s="6" t="str">
        <f aca="false">IFERROR(INDEX('13. King Clor'!$G:$H,MATCH($A2008,'13. King Clor'!$G:$G,0),2),"")</f>
        <v/>
      </c>
      <c r="T2008" s="6" t="str">
        <f aca="false">IFERROR(INDEX('10. Collares'!$A:$B,MATCH($A2008,'10. Collares'!$A:$A,0),2),"")</f>
        <v/>
      </c>
      <c r="U2008" s="6" t="str">
        <f aca="false">IFERROR(INDEX('16. Mis nietos'!$B:$C,MATCH($A2008,'16. Mis nietos'!$B:$B,0),2),"")</f>
        <v/>
      </c>
      <c r="V2008" s="6" t="str">
        <f aca="false">IFERROR(INDEX('17. Profesional Vet'!$A:$B,MATCH($A2008,'17. Profesional Vet'!$A:$A,0),2),"")</f>
        <v/>
      </c>
      <c r="W2008" s="6" t="str">
        <f aca="false">IFERROR(INDEX('18. Premier'!$A:$B,MATCH($A2008,'18. Premier'!$A:$A,0),2),"")</f>
        <v/>
      </c>
      <c r="X2008" s="6" t="str">
        <f aca="false">IFERROR(INDEX('19. Dacam'!$A:$B,MATCH($A2008,'19. Dacam'!$A:$A,0),2),"")</f>
        <v/>
      </c>
      <c r="Y2008" s="6" t="n">
        <f aca="false">IFERROR(INDEX('20. Proveedor'!$A:$B,MATCH($A2008,'20. Proveedor'!$A:$A,0),2),"")</f>
        <v>44746</v>
      </c>
      <c r="Z2008" s="6" t="str">
        <f aca="false">IFERROR(INDEX('21. Saphirus'!$A:$B,MATCH($A2008,'21. Saphirus'!$A:$A,0),2),"")</f>
        <v/>
      </c>
      <c r="XFC2008" s="7"/>
      <c r="XFD2008" s="7"/>
    </row>
    <row r="2009" customFormat="false" ht="13.8" hidden="false" customHeight="false" outlineLevel="0" collapsed="false">
      <c r="A2009" s="5" t="s">
        <v>2046</v>
      </c>
      <c r="B2009" s="5" t="n">
        <v>1905163</v>
      </c>
      <c r="C2009" s="5" t="s">
        <v>138</v>
      </c>
      <c r="D2009" s="6" t="str">
        <f aca="false">IFERROR(INDEX('1. Benavídez'!$A:$B,MATCH($A2009,'1. Benavídez'!$A:$A,0),2),"")</f>
        <v/>
      </c>
      <c r="E2009" s="6" t="str">
        <f aca="false">IFERROR(INDEX('2. Gallo'!$B:$D,MATCH($A2009,'2. Gallo'!$B:$B,0),3),"")</f>
        <v/>
      </c>
      <c r="F2009" s="6" t="n">
        <f aca="false">IFERROR(INDEX('3. Anea'!$B:$D,MATCH($A2009,'3. Anea'!$B:$B,0),2),"")</f>
        <v>25764</v>
      </c>
      <c r="G2009" s="6" t="str">
        <f aca="false">IFERROR(INDEX('4. Pilar'!$A:$C,MATCH($A2009,'4. Pilar'!$A:$A,0),2),"")</f>
        <v/>
      </c>
      <c r="H2009" s="6" t="str">
        <f aca="false">IFERROR(INDEX('5. Tortuguitas'!$B:$D,MATCH($A2009,'5. Tortuguitas'!$B:$B,0),2),"")</f>
        <v/>
      </c>
      <c r="I2009" s="6" t="str">
        <f aca="false">IFERROR(INDEX('6. Del Viso'!$A:$B,MATCH($A2009,'6. Del Viso'!$A:$A,0),3),"")</f>
        <v/>
      </c>
      <c r="J2009" s="6" t="str">
        <f aca="false">IFERROR(INDEX('7. Chica Glade'!$B:$F,MATCH($A2009,'7. Chica Glade'!$B:$B,0),2),"")</f>
        <v/>
      </c>
      <c r="K2009" s="6" t="str">
        <f aca="false">IFERROR(INDEX('8. Veterinaria'!$A:$B,MATCH($A2009,'8. Veterinaria'!$A:$A,0),2),"")</f>
        <v/>
      </c>
      <c r="L2009" s="6" t="str">
        <f aca="false">IFERROR(INDEX('9. Hipocampus'!$A:$B,MATCH($A2009,'9. Hipocampus'!$A:$A,0),2),"")</f>
        <v/>
      </c>
      <c r="M2009" s="6" t="n">
        <f aca="false">IFERROR(INDEX('11. Mundo Mascotas'!$B:$D,MATCH($A2009,'11. Mundo Mascotas'!$B:$B,0),2),"")</f>
        <v>25688</v>
      </c>
      <c r="N2009" s="6" t="str">
        <f aca="false">IFERROR(INDEX('12. Yaguar'!$B:$E,MATCH($A2009,'12. Yaguar'!$B:$B,0),2),"")</f>
        <v/>
      </c>
      <c r="O2009" s="6" t="str">
        <f aca="false">IFERROR(INDEX('13. King Clor'!$A:$B,MATCH($A2009,'13. King Clor'!$A:$A,0),2),"")</f>
        <v/>
      </c>
      <c r="P2009" s="6" t="str">
        <f aca="false">IFERROR(INDEX('14. Diserquim'!$A:$B,MATCH($A2009,'14. Diserquim'!$A:$A,0),2),"")</f>
        <v/>
      </c>
      <c r="Q2009" s="6" t="str">
        <f aca="false">IFERROR(INDEX('15. Moreno'!$A:$B,MATCH($A2009,'15. Moreno'!$A:$A,0),2),"")</f>
        <v/>
      </c>
      <c r="R2009" s="6" t="str">
        <f aca="false">IFERROR(INDEX('10. Collares'!$J:$K,MATCH($A2009,'10. Collares'!$J:$J,0),2),"")</f>
        <v/>
      </c>
      <c r="S2009" s="6" t="str">
        <f aca="false">IFERROR(INDEX('13. King Clor'!$G:$H,MATCH($A2009,'13. King Clor'!$G:$G,0),2),"")</f>
        <v/>
      </c>
      <c r="T2009" s="6" t="str">
        <f aca="false">IFERROR(INDEX('10. Collares'!$A:$B,MATCH($A2009,'10. Collares'!$A:$A,0),2),"")</f>
        <v/>
      </c>
      <c r="U2009" s="6" t="str">
        <f aca="false">IFERROR(INDEX('16. Mis nietos'!$B:$C,MATCH($A2009,'16. Mis nietos'!$B:$B,0),2),"")</f>
        <v/>
      </c>
      <c r="V2009" s="6" t="str">
        <f aca="false">IFERROR(INDEX('17. Profesional Vet'!$A:$B,MATCH($A2009,'17. Profesional Vet'!$A:$A,0),2),"")</f>
        <v/>
      </c>
      <c r="W2009" s="6" t="str">
        <f aca="false">IFERROR(INDEX('18. Premier'!$A:$B,MATCH($A2009,'18. Premier'!$A:$A,0),2),"")</f>
        <v/>
      </c>
      <c r="X2009" s="6" t="str">
        <f aca="false">IFERROR(INDEX('19. Dacam'!$A:$B,MATCH($A2009,'19. Dacam'!$A:$A,0),2),"")</f>
        <v/>
      </c>
      <c r="Y2009" s="6" t="str">
        <f aca="false">IFERROR(INDEX('20. Proveedor'!$A:$B,MATCH($A2009,'20. Proveedor'!$A:$A,0),2),"")</f>
        <v/>
      </c>
      <c r="Z2009" s="6" t="str">
        <f aca="false">IFERROR(INDEX('21. Saphirus'!$A:$B,MATCH($A2009,'21. Saphirus'!$A:$A,0),2),"")</f>
        <v/>
      </c>
      <c r="XFC2009" s="7"/>
      <c r="XFD2009" s="7"/>
    </row>
    <row r="2010" customFormat="false" ht="13.8" hidden="false" customHeight="false" outlineLevel="0" collapsed="false">
      <c r="A2010" s="5" t="s">
        <v>2047</v>
      </c>
      <c r="B2010" s="5" t="n">
        <v>5186</v>
      </c>
      <c r="C2010" s="5" t="s">
        <v>134</v>
      </c>
      <c r="D2010" s="6" t="str">
        <f aca="false">IFERROR(INDEX('1. Benavídez'!$A:$B,MATCH($A2010,'1. Benavídez'!$A:$A,0),2),"")</f>
        <v/>
      </c>
      <c r="E2010" s="6" t="str">
        <f aca="false">IFERROR(INDEX('2. Gallo'!$B:$D,MATCH($A2010,'2. Gallo'!$B:$B,0),3),"")</f>
        <v/>
      </c>
      <c r="F2010" s="6" t="str">
        <f aca="false">IFERROR(INDEX('3. Anea'!$B:$D,MATCH($A2010,'3. Anea'!$B:$B,0),2),"")</f>
        <v/>
      </c>
      <c r="G2010" s="6" t="str">
        <f aca="false">IFERROR(INDEX('4. Pilar'!$A:$C,MATCH($A2010,'4. Pilar'!$A:$A,0),2),"")</f>
        <v/>
      </c>
      <c r="H2010" s="6" t="str">
        <f aca="false">IFERROR(INDEX('5. Tortuguitas'!$B:$D,MATCH($A2010,'5. Tortuguitas'!$B:$B,0),2),"")</f>
        <v/>
      </c>
      <c r="I2010" s="6" t="str">
        <f aca="false">IFERROR(INDEX('6. Del Viso'!$A:$B,MATCH($A2010,'6. Del Viso'!$A:$A,0),3),"")</f>
        <v/>
      </c>
      <c r="J2010" s="6" t="str">
        <f aca="false">IFERROR(INDEX('7. Chica Glade'!$B:$F,MATCH($A2010,'7. Chica Glade'!$B:$B,0),2),"")</f>
        <v/>
      </c>
      <c r="K2010" s="6" t="str">
        <f aca="false">IFERROR(INDEX('8. Veterinaria'!$A:$B,MATCH($A2010,'8. Veterinaria'!$A:$A,0),2),"")</f>
        <v/>
      </c>
      <c r="L2010" s="6" t="str">
        <f aca="false">IFERROR(INDEX('9. Hipocampus'!$A:$B,MATCH($A2010,'9. Hipocampus'!$A:$A,0),2),"")</f>
        <v/>
      </c>
      <c r="M2010" s="6" t="str">
        <f aca="false">IFERROR(INDEX('11. Mundo Mascotas'!$B:$D,MATCH($A2010,'11. Mundo Mascotas'!$B:$B,0),2),"")</f>
        <v/>
      </c>
      <c r="N2010" s="6" t="str">
        <f aca="false">IFERROR(INDEX('12. Yaguar'!$B:$E,MATCH($A2010,'12. Yaguar'!$B:$B,0),2),"")</f>
        <v/>
      </c>
      <c r="O2010" s="6" t="str">
        <f aca="false">IFERROR(INDEX('13. King Clor'!$A:$B,MATCH($A2010,'13. King Clor'!$A:$A,0),2),"")</f>
        <v/>
      </c>
      <c r="P2010" s="6" t="str">
        <f aca="false">IFERROR(INDEX('14. Diserquim'!$A:$B,MATCH($A2010,'14. Diserquim'!$A:$A,0),2),"")</f>
        <v/>
      </c>
      <c r="Q2010" s="6" t="str">
        <f aca="false">IFERROR(INDEX('15. Moreno'!$A:$B,MATCH($A2010,'15. Moreno'!$A:$A,0),2),"")</f>
        <v/>
      </c>
      <c r="R2010" s="6" t="str">
        <f aca="false">IFERROR(INDEX('10. Collares'!$J:$K,MATCH($A2010,'10. Collares'!$J:$J,0),2),"")</f>
        <v/>
      </c>
      <c r="S2010" s="6" t="str">
        <f aca="false">IFERROR(INDEX('13. King Clor'!$G:$H,MATCH($A2010,'13. King Clor'!$G:$G,0),2),"")</f>
        <v/>
      </c>
      <c r="T2010" s="6" t="str">
        <f aca="false">IFERROR(INDEX('10. Collares'!$A:$B,MATCH($A2010,'10. Collares'!$A:$A,0),2),"")</f>
        <v/>
      </c>
      <c r="U2010" s="6" t="str">
        <f aca="false">IFERROR(INDEX('16. Mis nietos'!$B:$C,MATCH($A2010,'16. Mis nietos'!$B:$B,0),2),"")</f>
        <v/>
      </c>
      <c r="V2010" s="6" t="str">
        <f aca="false">IFERROR(INDEX('17. Profesional Vet'!$A:$B,MATCH($A2010,'17. Profesional Vet'!$A:$A,0),2),"")</f>
        <v/>
      </c>
      <c r="W2010" s="6" t="str">
        <f aca="false">IFERROR(INDEX('18. Premier'!$A:$B,MATCH($A2010,'18. Premier'!$A:$A,0),2),"")</f>
        <v/>
      </c>
      <c r="X2010" s="6" t="str">
        <f aca="false">IFERROR(INDEX('19. Dacam'!$A:$B,MATCH($A2010,'19. Dacam'!$A:$A,0),2),"")</f>
        <v/>
      </c>
      <c r="Y2010" s="6" t="str">
        <f aca="false">IFERROR(INDEX('20. Proveedor'!$A:$B,MATCH($A2010,'20. Proveedor'!$A:$A,0),2),"")</f>
        <v/>
      </c>
      <c r="Z2010" s="6" t="str">
        <f aca="false">IFERROR(INDEX('21. Saphirus'!$A:$B,MATCH($A2010,'21. Saphirus'!$A:$A,0),2),"")</f>
        <v/>
      </c>
      <c r="XFC2010" s="7"/>
      <c r="XFD2010" s="7"/>
    </row>
    <row r="2011" customFormat="false" ht="13.8" hidden="false" customHeight="false" outlineLevel="0" collapsed="false">
      <c r="A2011" s="5" t="s">
        <v>2048</v>
      </c>
      <c r="B2011" s="5" t="n">
        <v>1251</v>
      </c>
      <c r="C2011" s="5" t="s">
        <v>147</v>
      </c>
      <c r="D2011" s="6" t="str">
        <f aca="false">IFERROR(INDEX('1. Benavídez'!$A:$B,MATCH($A2011,'1. Benavídez'!$A:$A,0),2),"")</f>
        <v/>
      </c>
      <c r="E2011" s="6" t="str">
        <f aca="false">IFERROR(INDEX('2. Gallo'!$B:$D,MATCH($A2011,'2. Gallo'!$B:$B,0),3),"")</f>
        <v/>
      </c>
      <c r="F2011" s="6" t="n">
        <f aca="false">IFERROR(INDEX('3. Anea'!$B:$D,MATCH($A2011,'3. Anea'!$B:$B,0),2),"")</f>
        <v>40138</v>
      </c>
      <c r="G2011" s="6" t="str">
        <f aca="false">IFERROR(INDEX('4. Pilar'!$A:$C,MATCH($A2011,'4. Pilar'!$A:$A,0),2),"")</f>
        <v/>
      </c>
      <c r="H2011" s="6" t="str">
        <f aca="false">IFERROR(INDEX('5. Tortuguitas'!$B:$D,MATCH($A2011,'5. Tortuguitas'!$B:$B,0),2),"")</f>
        <v/>
      </c>
      <c r="I2011" s="6" t="str">
        <f aca="false">IFERROR(INDEX('6. Del Viso'!$A:$B,MATCH($A2011,'6. Del Viso'!$A:$A,0),3),"")</f>
        <v/>
      </c>
      <c r="J2011" s="6" t="str">
        <f aca="false">IFERROR(INDEX('7. Chica Glade'!$B:$F,MATCH($A2011,'7. Chica Glade'!$B:$B,0),2),"")</f>
        <v/>
      </c>
      <c r="K2011" s="6" t="str">
        <f aca="false">IFERROR(INDEX('8. Veterinaria'!$A:$B,MATCH($A2011,'8. Veterinaria'!$A:$A,0),2),"")</f>
        <v/>
      </c>
      <c r="L2011" s="6" t="str">
        <f aca="false">IFERROR(INDEX('9. Hipocampus'!$A:$B,MATCH($A2011,'9. Hipocampus'!$A:$A,0),2),"")</f>
        <v/>
      </c>
      <c r="M2011" s="6" t="n">
        <f aca="false">IFERROR(INDEX('11. Mundo Mascotas'!$B:$D,MATCH($A2011,'11. Mundo Mascotas'!$B:$B,0),2),"")</f>
        <v>39520</v>
      </c>
      <c r="N2011" s="6" t="str">
        <f aca="false">IFERROR(INDEX('12. Yaguar'!$B:$E,MATCH($A2011,'12. Yaguar'!$B:$B,0),2),"")</f>
        <v/>
      </c>
      <c r="O2011" s="6" t="str">
        <f aca="false">IFERROR(INDEX('13. King Clor'!$A:$B,MATCH($A2011,'13. King Clor'!$A:$A,0),2),"")</f>
        <v/>
      </c>
      <c r="P2011" s="6" t="str">
        <f aca="false">IFERROR(INDEX('14. Diserquim'!$A:$B,MATCH($A2011,'14. Diserquim'!$A:$A,0),2),"")</f>
        <v/>
      </c>
      <c r="Q2011" s="6" t="str">
        <f aca="false">IFERROR(INDEX('15. Moreno'!$A:$B,MATCH($A2011,'15. Moreno'!$A:$A,0),2),"")</f>
        <v/>
      </c>
      <c r="R2011" s="6" t="str">
        <f aca="false">IFERROR(INDEX('10. Collares'!$J:$K,MATCH($A2011,'10. Collares'!$J:$J,0),2),"")</f>
        <v/>
      </c>
      <c r="S2011" s="6" t="str">
        <f aca="false">IFERROR(INDEX('13. King Clor'!$G:$H,MATCH($A2011,'13. King Clor'!$G:$G,0),2),"")</f>
        <v/>
      </c>
      <c r="T2011" s="6" t="str">
        <f aca="false">IFERROR(INDEX('10. Collares'!$A:$B,MATCH($A2011,'10. Collares'!$A:$A,0),2),"")</f>
        <v/>
      </c>
      <c r="U2011" s="6" t="str">
        <f aca="false">IFERROR(INDEX('16. Mis nietos'!$B:$C,MATCH($A2011,'16. Mis nietos'!$B:$B,0),2),"")</f>
        <v/>
      </c>
      <c r="V2011" s="6" t="str">
        <f aca="false">IFERROR(INDEX('17. Profesional Vet'!$A:$B,MATCH($A2011,'17. Profesional Vet'!$A:$A,0),2),"")</f>
        <v/>
      </c>
      <c r="W2011" s="6" t="str">
        <f aca="false">IFERROR(INDEX('18. Premier'!$A:$B,MATCH($A2011,'18. Premier'!$A:$A,0),2),"")</f>
        <v/>
      </c>
      <c r="X2011" s="6" t="str">
        <f aca="false">IFERROR(INDEX('19. Dacam'!$A:$B,MATCH($A2011,'19. Dacam'!$A:$A,0),2),"")</f>
        <v/>
      </c>
      <c r="Y2011" s="6" t="n">
        <f aca="false">IFERROR(INDEX('20. Proveedor'!$A:$B,MATCH($A2011,'20. Proveedor'!$A:$A,0),2),"")</f>
        <v>36506</v>
      </c>
      <c r="Z2011" s="6" t="str">
        <f aca="false">IFERROR(INDEX('21. Saphirus'!$A:$B,MATCH($A2011,'21. Saphirus'!$A:$A,0),2),"")</f>
        <v/>
      </c>
      <c r="XFC2011" s="7"/>
      <c r="XFD2011" s="7"/>
    </row>
    <row r="2012" customFormat="false" ht="13.8" hidden="false" customHeight="false" outlineLevel="0" collapsed="false">
      <c r="A2012" s="5" t="s">
        <v>2049</v>
      </c>
      <c r="B2012" s="5" t="n">
        <v>1906067</v>
      </c>
      <c r="C2012" s="5" t="s">
        <v>134</v>
      </c>
      <c r="D2012" s="6" t="str">
        <f aca="false">IFERROR(INDEX('1. Benavídez'!$A:$B,MATCH($A2012,'1. Benavídez'!$A:$A,0),2),"")</f>
        <v/>
      </c>
      <c r="E2012" s="6" t="str">
        <f aca="false">IFERROR(INDEX('2. Gallo'!$B:$D,MATCH($A2012,'2. Gallo'!$B:$B,0),3),"")</f>
        <v/>
      </c>
      <c r="F2012" s="6" t="str">
        <f aca="false">IFERROR(INDEX('3. Anea'!$B:$D,MATCH($A2012,'3. Anea'!$B:$B,0),2),"")</f>
        <v/>
      </c>
      <c r="G2012" s="6" t="str">
        <f aca="false">IFERROR(INDEX('4. Pilar'!$A:$C,MATCH($A2012,'4. Pilar'!$A:$A,0),2),"")</f>
        <v/>
      </c>
      <c r="H2012" s="6" t="str">
        <f aca="false">IFERROR(INDEX('5. Tortuguitas'!$B:$D,MATCH($A2012,'5. Tortuguitas'!$B:$B,0),2),"")</f>
        <v/>
      </c>
      <c r="I2012" s="6" t="str">
        <f aca="false">IFERROR(INDEX('6. Del Viso'!$A:$B,MATCH($A2012,'6. Del Viso'!$A:$A,0),3),"")</f>
        <v/>
      </c>
      <c r="J2012" s="6" t="str">
        <f aca="false">IFERROR(INDEX('7. Chica Glade'!$B:$F,MATCH($A2012,'7. Chica Glade'!$B:$B,0),2),"")</f>
        <v/>
      </c>
      <c r="K2012" s="6" t="str">
        <f aca="false">IFERROR(INDEX('8. Veterinaria'!$A:$B,MATCH($A2012,'8. Veterinaria'!$A:$A,0),2),"")</f>
        <v/>
      </c>
      <c r="L2012" s="6" t="str">
        <f aca="false">IFERROR(INDEX('9. Hipocampus'!$A:$B,MATCH($A2012,'9. Hipocampus'!$A:$A,0),2),"")</f>
        <v/>
      </c>
      <c r="M2012" s="6" t="str">
        <f aca="false">IFERROR(INDEX('11. Mundo Mascotas'!$B:$D,MATCH($A2012,'11. Mundo Mascotas'!$B:$B,0),2),"")</f>
        <v/>
      </c>
      <c r="N2012" s="6" t="str">
        <f aca="false">IFERROR(INDEX('12. Yaguar'!$B:$E,MATCH($A2012,'12. Yaguar'!$B:$B,0),2),"")</f>
        <v/>
      </c>
      <c r="O2012" s="6" t="str">
        <f aca="false">IFERROR(INDEX('13. King Clor'!$A:$B,MATCH($A2012,'13. King Clor'!$A:$A,0),2),"")</f>
        <v/>
      </c>
      <c r="P2012" s="6" t="str">
        <f aca="false">IFERROR(INDEX('14. Diserquim'!$A:$B,MATCH($A2012,'14. Diserquim'!$A:$A,0),2),"")</f>
        <v/>
      </c>
      <c r="Q2012" s="6" t="str">
        <f aca="false">IFERROR(INDEX('15. Moreno'!$A:$B,MATCH($A2012,'15. Moreno'!$A:$A,0),2),"")</f>
        <v/>
      </c>
      <c r="R2012" s="6" t="str">
        <f aca="false">IFERROR(INDEX('10. Collares'!$J:$K,MATCH($A2012,'10. Collares'!$J:$J,0),2),"")</f>
        <v/>
      </c>
      <c r="S2012" s="6" t="str">
        <f aca="false">IFERROR(INDEX('13. King Clor'!$G:$H,MATCH($A2012,'13. King Clor'!$G:$G,0),2),"")</f>
        <v/>
      </c>
      <c r="T2012" s="6" t="str">
        <f aca="false">IFERROR(INDEX('10. Collares'!$A:$B,MATCH($A2012,'10. Collares'!$A:$A,0),2),"")</f>
        <v/>
      </c>
      <c r="U2012" s="6" t="str">
        <f aca="false">IFERROR(INDEX('16. Mis nietos'!$B:$C,MATCH($A2012,'16. Mis nietos'!$B:$B,0),2),"")</f>
        <v/>
      </c>
      <c r="V2012" s="6" t="str">
        <f aca="false">IFERROR(INDEX('17. Profesional Vet'!$A:$B,MATCH($A2012,'17. Profesional Vet'!$A:$A,0),2),"")</f>
        <v/>
      </c>
      <c r="W2012" s="6" t="str">
        <f aca="false">IFERROR(INDEX('18. Premier'!$A:$B,MATCH($A2012,'18. Premier'!$A:$A,0),2),"")</f>
        <v/>
      </c>
      <c r="X2012" s="6" t="str">
        <f aca="false">IFERROR(INDEX('19. Dacam'!$A:$B,MATCH($A2012,'19. Dacam'!$A:$A,0),2),"")</f>
        <v/>
      </c>
      <c r="Y2012" s="6" t="str">
        <f aca="false">IFERROR(INDEX('20. Proveedor'!$A:$B,MATCH($A2012,'20. Proveedor'!$A:$A,0),2),"")</f>
        <v/>
      </c>
      <c r="Z2012" s="6" t="str">
        <f aca="false">IFERROR(INDEX('21. Saphirus'!$A:$B,MATCH($A2012,'21. Saphirus'!$A:$A,0),2),"")</f>
        <v/>
      </c>
      <c r="XFC2012" s="7"/>
      <c r="XFD2012" s="7"/>
    </row>
    <row r="2013" customFormat="false" ht="13.8" hidden="false" customHeight="false" outlineLevel="0" collapsed="false">
      <c r="A2013" s="5" t="s">
        <v>2050</v>
      </c>
      <c r="B2013" s="5" t="n">
        <v>1906103</v>
      </c>
      <c r="C2013" s="5" t="s">
        <v>147</v>
      </c>
      <c r="D2013" s="6" t="str">
        <f aca="false">IFERROR(INDEX('1. Benavídez'!$A:$B,MATCH($A2013,'1. Benavídez'!$A:$A,0),2),"")</f>
        <v/>
      </c>
      <c r="E2013" s="6" t="str">
        <f aca="false">IFERROR(INDEX('2. Gallo'!$B:$D,MATCH($A2013,'2. Gallo'!$B:$B,0),3),"")</f>
        <v/>
      </c>
      <c r="F2013" s="6" t="n">
        <f aca="false">IFERROR(INDEX('3. Anea'!$B:$D,MATCH($A2013,'3. Anea'!$B:$B,0),2),"")</f>
        <v>36126</v>
      </c>
      <c r="G2013" s="6" t="str">
        <f aca="false">IFERROR(INDEX('4. Pilar'!$A:$C,MATCH($A2013,'4. Pilar'!$A:$A,0),2),"")</f>
        <v/>
      </c>
      <c r="H2013" s="6" t="str">
        <f aca="false">IFERROR(INDEX('5. Tortuguitas'!$B:$D,MATCH($A2013,'5. Tortuguitas'!$B:$B,0),2),"")</f>
        <v/>
      </c>
      <c r="I2013" s="6" t="str">
        <f aca="false">IFERROR(INDEX('6. Del Viso'!$A:$B,MATCH($A2013,'6. Del Viso'!$A:$A,0),3),"")</f>
        <v/>
      </c>
      <c r="J2013" s="6" t="str">
        <f aca="false">IFERROR(INDEX('7. Chica Glade'!$B:$F,MATCH($A2013,'7. Chica Glade'!$B:$B,0),2),"")</f>
        <v/>
      </c>
      <c r="K2013" s="6" t="str">
        <f aca="false">IFERROR(INDEX('8. Veterinaria'!$A:$B,MATCH($A2013,'8. Veterinaria'!$A:$A,0),2),"")</f>
        <v/>
      </c>
      <c r="L2013" s="6" t="str">
        <f aca="false">IFERROR(INDEX('9. Hipocampus'!$A:$B,MATCH($A2013,'9. Hipocampus'!$A:$A,0),2),"")</f>
        <v/>
      </c>
      <c r="M2013" s="6" t="n">
        <f aca="false">IFERROR(INDEX('11. Mundo Mascotas'!$B:$D,MATCH($A2013,'11. Mundo Mascotas'!$B:$B,0),2),"")</f>
        <v>39520</v>
      </c>
      <c r="N2013" s="6" t="str">
        <f aca="false">IFERROR(INDEX('12. Yaguar'!$B:$E,MATCH($A2013,'12. Yaguar'!$B:$B,0),2),"")</f>
        <v/>
      </c>
      <c r="O2013" s="6" t="str">
        <f aca="false">IFERROR(INDEX('13. King Clor'!$A:$B,MATCH($A2013,'13. King Clor'!$A:$A,0),2),"")</f>
        <v/>
      </c>
      <c r="P2013" s="6" t="str">
        <f aca="false">IFERROR(INDEX('14. Diserquim'!$A:$B,MATCH($A2013,'14. Diserquim'!$A:$A,0),2),"")</f>
        <v/>
      </c>
      <c r="Q2013" s="6" t="str">
        <f aca="false">IFERROR(INDEX('15. Moreno'!$A:$B,MATCH($A2013,'15. Moreno'!$A:$A,0),2),"")</f>
        <v/>
      </c>
      <c r="R2013" s="6" t="str">
        <f aca="false">IFERROR(INDEX('10. Collares'!$J:$K,MATCH($A2013,'10. Collares'!$J:$J,0),2),"")</f>
        <v/>
      </c>
      <c r="S2013" s="6" t="str">
        <f aca="false">IFERROR(INDEX('13. King Clor'!$G:$H,MATCH($A2013,'13. King Clor'!$G:$G,0),2),"")</f>
        <v/>
      </c>
      <c r="T2013" s="6" t="str">
        <f aca="false">IFERROR(INDEX('10. Collares'!$A:$B,MATCH($A2013,'10. Collares'!$A:$A,0),2),"")</f>
        <v/>
      </c>
      <c r="U2013" s="6" t="str">
        <f aca="false">IFERROR(INDEX('16. Mis nietos'!$B:$C,MATCH($A2013,'16. Mis nietos'!$B:$B,0),2),"")</f>
        <v/>
      </c>
      <c r="V2013" s="6" t="str">
        <f aca="false">IFERROR(INDEX('17. Profesional Vet'!$A:$B,MATCH($A2013,'17. Profesional Vet'!$A:$A,0),2),"")</f>
        <v/>
      </c>
      <c r="W2013" s="6" t="str">
        <f aca="false">IFERROR(INDEX('18. Premier'!$A:$B,MATCH($A2013,'18. Premier'!$A:$A,0),2),"")</f>
        <v/>
      </c>
      <c r="X2013" s="6" t="str">
        <f aca="false">IFERROR(INDEX('19. Dacam'!$A:$B,MATCH($A2013,'19. Dacam'!$A:$A,0),2),"")</f>
        <v/>
      </c>
      <c r="Y2013" s="6" t="n">
        <f aca="false">IFERROR(INDEX('20. Proveedor'!$A:$B,MATCH($A2013,'20. Proveedor'!$A:$A,0),2),"")</f>
        <v>36506</v>
      </c>
      <c r="Z2013" s="6" t="str">
        <f aca="false">IFERROR(INDEX('21. Saphirus'!$A:$B,MATCH($A2013,'21. Saphirus'!$A:$A,0),2),"")</f>
        <v/>
      </c>
      <c r="XFC2013" s="7"/>
      <c r="XFD2013" s="7"/>
    </row>
    <row r="2014" customFormat="false" ht="13.8" hidden="false" customHeight="false" outlineLevel="0" collapsed="false">
      <c r="A2014" s="5" t="s">
        <v>2051</v>
      </c>
      <c r="B2014" s="5" t="n">
        <v>1905200</v>
      </c>
      <c r="C2014" s="5" t="s">
        <v>147</v>
      </c>
      <c r="D2014" s="6" t="str">
        <f aca="false">IFERROR(INDEX('1. Benavídez'!$A:$B,MATCH($A2014,'1. Benavídez'!$A:$A,0),2),"")</f>
        <v/>
      </c>
      <c r="E2014" s="6" t="str">
        <f aca="false">IFERROR(INDEX('2. Gallo'!$B:$D,MATCH($A2014,'2. Gallo'!$B:$B,0),3),"")</f>
        <v/>
      </c>
      <c r="F2014" s="6" t="n">
        <f aca="false">IFERROR(INDEX('3. Anea'!$B:$D,MATCH($A2014,'3. Anea'!$B:$B,0),2),"")</f>
        <v>21375</v>
      </c>
      <c r="G2014" s="6" t="str">
        <f aca="false">IFERROR(INDEX('4. Pilar'!$A:$C,MATCH($A2014,'4. Pilar'!$A:$A,0),2),"")</f>
        <v/>
      </c>
      <c r="H2014" s="6" t="str">
        <f aca="false">IFERROR(INDEX('5. Tortuguitas'!$B:$D,MATCH($A2014,'5. Tortuguitas'!$B:$B,0),2),"")</f>
        <v/>
      </c>
      <c r="I2014" s="6" t="str">
        <f aca="false">IFERROR(INDEX('6. Del Viso'!$A:$B,MATCH($A2014,'6. Del Viso'!$A:$A,0),3),"")</f>
        <v/>
      </c>
      <c r="J2014" s="6" t="str">
        <f aca="false">IFERROR(INDEX('7. Chica Glade'!$B:$F,MATCH($A2014,'7. Chica Glade'!$B:$B,0),2),"")</f>
        <v/>
      </c>
      <c r="K2014" s="6" t="str">
        <f aca="false">IFERROR(INDEX('8. Veterinaria'!$A:$B,MATCH($A2014,'8. Veterinaria'!$A:$A,0),2),"")</f>
        <v/>
      </c>
      <c r="L2014" s="6" t="str">
        <f aca="false">IFERROR(INDEX('9. Hipocampus'!$A:$B,MATCH($A2014,'9. Hipocampus'!$A:$A,0),2),"")</f>
        <v/>
      </c>
      <c r="M2014" s="6" t="n">
        <f aca="false">IFERROR(INDEX('11. Mundo Mascotas'!$B:$D,MATCH($A2014,'11. Mundo Mascotas'!$B:$B,0),2),"")</f>
        <v>21660</v>
      </c>
      <c r="N2014" s="6" t="str">
        <f aca="false">IFERROR(INDEX('12. Yaguar'!$B:$E,MATCH($A2014,'12. Yaguar'!$B:$B,0),2),"")</f>
        <v/>
      </c>
      <c r="O2014" s="6" t="str">
        <f aca="false">IFERROR(INDEX('13. King Clor'!$A:$B,MATCH($A2014,'13. King Clor'!$A:$A,0),2),"")</f>
        <v/>
      </c>
      <c r="P2014" s="6" t="str">
        <f aca="false">IFERROR(INDEX('14. Diserquim'!$A:$B,MATCH($A2014,'14. Diserquim'!$A:$A,0),2),"")</f>
        <v/>
      </c>
      <c r="Q2014" s="6" t="str">
        <f aca="false">IFERROR(INDEX('15. Moreno'!$A:$B,MATCH($A2014,'15. Moreno'!$A:$A,0),2),"")</f>
        <v/>
      </c>
      <c r="R2014" s="6" t="str">
        <f aca="false">IFERROR(INDEX('10. Collares'!$J:$K,MATCH($A2014,'10. Collares'!$J:$J,0),2),"")</f>
        <v/>
      </c>
      <c r="S2014" s="6" t="str">
        <f aca="false">IFERROR(INDEX('13. King Clor'!$G:$H,MATCH($A2014,'13. King Clor'!$G:$G,0),2),"")</f>
        <v/>
      </c>
      <c r="T2014" s="6" t="str">
        <f aca="false">IFERROR(INDEX('10. Collares'!$A:$B,MATCH($A2014,'10. Collares'!$A:$A,0),2),"")</f>
        <v/>
      </c>
      <c r="U2014" s="6" t="str">
        <f aca="false">IFERROR(INDEX('16. Mis nietos'!$B:$C,MATCH($A2014,'16. Mis nietos'!$B:$B,0),2),"")</f>
        <v/>
      </c>
      <c r="V2014" s="6" t="str">
        <f aca="false">IFERROR(INDEX('17. Profesional Vet'!$A:$B,MATCH($A2014,'17. Profesional Vet'!$A:$A,0),2),"")</f>
        <v/>
      </c>
      <c r="W2014" s="6" t="str">
        <f aca="false">IFERROR(INDEX('18. Premier'!$A:$B,MATCH($A2014,'18. Premier'!$A:$A,0),2),"")</f>
        <v/>
      </c>
      <c r="X2014" s="6" t="str">
        <f aca="false">IFERROR(INDEX('19. Dacam'!$A:$B,MATCH($A2014,'19. Dacam'!$A:$A,0),2),"")</f>
        <v/>
      </c>
      <c r="Y2014" s="6" t="str">
        <f aca="false">IFERROR(INDEX('20. Proveedor'!$A:$B,MATCH($A2014,'20. Proveedor'!$A:$A,0),2),"")</f>
        <v/>
      </c>
      <c r="Z2014" s="6" t="str">
        <f aca="false">IFERROR(INDEX('21. Saphirus'!$A:$B,MATCH($A2014,'21. Saphirus'!$A:$A,0),2),"")</f>
        <v/>
      </c>
      <c r="XFC2014" s="7"/>
      <c r="XFD2014" s="7"/>
    </row>
    <row r="2015" customFormat="false" ht="13.8" hidden="false" customHeight="false" outlineLevel="0" collapsed="false">
      <c r="A2015" s="5" t="s">
        <v>2052</v>
      </c>
      <c r="B2015" s="5" t="n">
        <v>1905904</v>
      </c>
      <c r="C2015" s="5" t="s">
        <v>147</v>
      </c>
      <c r="D2015" s="6" t="str">
        <f aca="false">IFERROR(INDEX('1. Benavídez'!$A:$B,MATCH($A2015,'1. Benavídez'!$A:$A,0),2),"")</f>
        <v/>
      </c>
      <c r="E2015" s="6" t="str">
        <f aca="false">IFERROR(INDEX('2. Gallo'!$B:$D,MATCH($A2015,'2. Gallo'!$B:$B,0),3),"")</f>
        <v/>
      </c>
      <c r="F2015" s="6" t="str">
        <f aca="false">IFERROR(INDEX('3. Anea'!$B:$D,MATCH($A2015,'3. Anea'!$B:$B,0),2),"")</f>
        <v/>
      </c>
      <c r="G2015" s="6" t="str">
        <f aca="false">IFERROR(INDEX('4. Pilar'!$A:$C,MATCH($A2015,'4. Pilar'!$A:$A,0),2),"")</f>
        <v/>
      </c>
      <c r="H2015" s="6" t="str">
        <f aca="false">IFERROR(INDEX('5. Tortuguitas'!$B:$D,MATCH($A2015,'5. Tortuguitas'!$B:$B,0),2),"")</f>
        <v/>
      </c>
      <c r="I2015" s="6" t="str">
        <f aca="false">IFERROR(INDEX('6. Del Viso'!$A:$B,MATCH($A2015,'6. Del Viso'!$A:$A,0),3),"")</f>
        <v/>
      </c>
      <c r="J2015" s="6" t="str">
        <f aca="false">IFERROR(INDEX('7. Chica Glade'!$B:$F,MATCH($A2015,'7. Chica Glade'!$B:$B,0),2),"")</f>
        <v/>
      </c>
      <c r="K2015" s="6" t="str">
        <f aca="false">IFERROR(INDEX('8. Veterinaria'!$A:$B,MATCH($A2015,'8. Veterinaria'!$A:$A,0),2),"")</f>
        <v/>
      </c>
      <c r="L2015" s="6" t="str">
        <f aca="false">IFERROR(INDEX('9. Hipocampus'!$A:$B,MATCH($A2015,'9. Hipocampus'!$A:$A,0),2),"")</f>
        <v/>
      </c>
      <c r="M2015" s="6" t="n">
        <f aca="false">IFERROR(INDEX('11. Mundo Mascotas'!$B:$D,MATCH($A2015,'11. Mundo Mascotas'!$B:$B,0),2),"")</f>
        <v>37620</v>
      </c>
      <c r="N2015" s="6" t="str">
        <f aca="false">IFERROR(INDEX('12. Yaguar'!$B:$E,MATCH($A2015,'12. Yaguar'!$B:$B,0),2),"")</f>
        <v/>
      </c>
      <c r="O2015" s="6" t="str">
        <f aca="false">IFERROR(INDEX('13. King Clor'!$A:$B,MATCH($A2015,'13. King Clor'!$A:$A,0),2),"")</f>
        <v/>
      </c>
      <c r="P2015" s="6" t="str">
        <f aca="false">IFERROR(INDEX('14. Diserquim'!$A:$B,MATCH($A2015,'14. Diserquim'!$A:$A,0),2),"")</f>
        <v/>
      </c>
      <c r="Q2015" s="6" t="str">
        <f aca="false">IFERROR(INDEX('15. Moreno'!$A:$B,MATCH($A2015,'15. Moreno'!$A:$A,0),2),"")</f>
        <v/>
      </c>
      <c r="R2015" s="6" t="str">
        <f aca="false">IFERROR(INDEX('10. Collares'!$J:$K,MATCH($A2015,'10. Collares'!$J:$J,0),2),"")</f>
        <v/>
      </c>
      <c r="S2015" s="6" t="str">
        <f aca="false">IFERROR(INDEX('13. King Clor'!$G:$H,MATCH($A2015,'13. King Clor'!$G:$G,0),2),"")</f>
        <v/>
      </c>
      <c r="T2015" s="6" t="str">
        <f aca="false">IFERROR(INDEX('10. Collares'!$A:$B,MATCH($A2015,'10. Collares'!$A:$A,0),2),"")</f>
        <v/>
      </c>
      <c r="U2015" s="6" t="str">
        <f aca="false">IFERROR(INDEX('16. Mis nietos'!$B:$C,MATCH($A2015,'16. Mis nietos'!$B:$B,0),2),"")</f>
        <v/>
      </c>
      <c r="V2015" s="6" t="str">
        <f aca="false">IFERROR(INDEX('17. Profesional Vet'!$A:$B,MATCH($A2015,'17. Profesional Vet'!$A:$A,0),2),"")</f>
        <v/>
      </c>
      <c r="W2015" s="6" t="str">
        <f aca="false">IFERROR(INDEX('18. Premier'!$A:$B,MATCH($A2015,'18. Premier'!$A:$A,0),2),"")</f>
        <v/>
      </c>
      <c r="X2015" s="6" t="str">
        <f aca="false">IFERROR(INDEX('19. Dacam'!$A:$B,MATCH($A2015,'19. Dacam'!$A:$A,0),2),"")</f>
        <v/>
      </c>
      <c r="Y2015" s="6" t="str">
        <f aca="false">IFERROR(INDEX('20. Proveedor'!$A:$B,MATCH($A2015,'20. Proveedor'!$A:$A,0),2),"")</f>
        <v/>
      </c>
      <c r="Z2015" s="6" t="str">
        <f aca="false">IFERROR(INDEX('21. Saphirus'!$A:$B,MATCH($A2015,'21. Saphirus'!$A:$A,0),2),"")</f>
        <v/>
      </c>
      <c r="XFC2015" s="7"/>
      <c r="XFD2015" s="7"/>
    </row>
    <row r="2016" customFormat="false" ht="13.8" hidden="false" customHeight="false" outlineLevel="0" collapsed="false">
      <c r="A2016" s="5" t="s">
        <v>2053</v>
      </c>
      <c r="B2016" s="5" t="n">
        <v>1905206</v>
      </c>
      <c r="C2016" s="5" t="s">
        <v>134</v>
      </c>
      <c r="D2016" s="6" t="str">
        <f aca="false">IFERROR(INDEX('1. Benavídez'!$A:$B,MATCH($A2016,'1. Benavídez'!$A:$A,0),2),"")</f>
        <v/>
      </c>
      <c r="E2016" s="6" t="str">
        <f aca="false">IFERROR(INDEX('2. Gallo'!$B:$D,MATCH($A2016,'2. Gallo'!$B:$B,0),3),"")</f>
        <v/>
      </c>
      <c r="F2016" s="6" t="str">
        <f aca="false">IFERROR(INDEX('3. Anea'!$B:$D,MATCH($A2016,'3. Anea'!$B:$B,0),2),"")</f>
        <v/>
      </c>
      <c r="G2016" s="6" t="str">
        <f aca="false">IFERROR(INDEX('4. Pilar'!$A:$C,MATCH($A2016,'4. Pilar'!$A:$A,0),2),"")</f>
        <v/>
      </c>
      <c r="H2016" s="6" t="str">
        <f aca="false">IFERROR(INDEX('5. Tortuguitas'!$B:$D,MATCH($A2016,'5. Tortuguitas'!$B:$B,0),2),"")</f>
        <v/>
      </c>
      <c r="I2016" s="6" t="str">
        <f aca="false">IFERROR(INDEX('6. Del Viso'!$A:$B,MATCH($A2016,'6. Del Viso'!$A:$A,0),3),"")</f>
        <v/>
      </c>
      <c r="J2016" s="6" t="str">
        <f aca="false">IFERROR(INDEX('7. Chica Glade'!$B:$F,MATCH($A2016,'7. Chica Glade'!$B:$B,0),2),"")</f>
        <v/>
      </c>
      <c r="K2016" s="6" t="str">
        <f aca="false">IFERROR(INDEX('8. Veterinaria'!$A:$B,MATCH($A2016,'8. Veterinaria'!$A:$A,0),2),"")</f>
        <v/>
      </c>
      <c r="L2016" s="6" t="str">
        <f aca="false">IFERROR(INDEX('9. Hipocampus'!$A:$B,MATCH($A2016,'9. Hipocampus'!$A:$A,0),2),"")</f>
        <v/>
      </c>
      <c r="M2016" s="6" t="str">
        <f aca="false">IFERROR(INDEX('11. Mundo Mascotas'!$B:$D,MATCH($A2016,'11. Mundo Mascotas'!$B:$B,0),2),"")</f>
        <v/>
      </c>
      <c r="N2016" s="6" t="str">
        <f aca="false">IFERROR(INDEX('12. Yaguar'!$B:$E,MATCH($A2016,'12. Yaguar'!$B:$B,0),2),"")</f>
        <v/>
      </c>
      <c r="O2016" s="6" t="str">
        <f aca="false">IFERROR(INDEX('13. King Clor'!$A:$B,MATCH($A2016,'13. King Clor'!$A:$A,0),2),"")</f>
        <v/>
      </c>
      <c r="P2016" s="6" t="str">
        <f aca="false">IFERROR(INDEX('14. Diserquim'!$A:$B,MATCH($A2016,'14. Diserquim'!$A:$A,0),2),"")</f>
        <v/>
      </c>
      <c r="Q2016" s="6" t="str">
        <f aca="false">IFERROR(INDEX('15. Moreno'!$A:$B,MATCH($A2016,'15. Moreno'!$A:$A,0),2),"")</f>
        <v/>
      </c>
      <c r="R2016" s="6" t="str">
        <f aca="false">IFERROR(INDEX('10. Collares'!$J:$K,MATCH($A2016,'10. Collares'!$J:$J,0),2),"")</f>
        <v/>
      </c>
      <c r="S2016" s="6" t="str">
        <f aca="false">IFERROR(INDEX('13. King Clor'!$G:$H,MATCH($A2016,'13. King Clor'!$G:$G,0),2),"")</f>
        <v/>
      </c>
      <c r="T2016" s="6" t="str">
        <f aca="false">IFERROR(INDEX('10. Collares'!$A:$B,MATCH($A2016,'10. Collares'!$A:$A,0),2),"")</f>
        <v/>
      </c>
      <c r="U2016" s="6" t="str">
        <f aca="false">IFERROR(INDEX('16. Mis nietos'!$B:$C,MATCH($A2016,'16. Mis nietos'!$B:$B,0),2),"")</f>
        <v/>
      </c>
      <c r="V2016" s="6" t="str">
        <f aca="false">IFERROR(INDEX('17. Profesional Vet'!$A:$B,MATCH($A2016,'17. Profesional Vet'!$A:$A,0),2),"")</f>
        <v/>
      </c>
      <c r="W2016" s="6" t="str">
        <f aca="false">IFERROR(INDEX('18. Premier'!$A:$B,MATCH($A2016,'18. Premier'!$A:$A,0),2),"")</f>
        <v/>
      </c>
      <c r="X2016" s="6" t="str">
        <f aca="false">IFERROR(INDEX('19. Dacam'!$A:$B,MATCH($A2016,'19. Dacam'!$A:$A,0),2),"")</f>
        <v/>
      </c>
      <c r="Y2016" s="6" t="str">
        <f aca="false">IFERROR(INDEX('20. Proveedor'!$A:$B,MATCH($A2016,'20. Proveedor'!$A:$A,0),2),"")</f>
        <v/>
      </c>
      <c r="Z2016" s="6" t="str">
        <f aca="false">IFERROR(INDEX('21. Saphirus'!$A:$B,MATCH($A2016,'21. Saphirus'!$A:$A,0),2),"")</f>
        <v/>
      </c>
      <c r="XFC2016" s="7"/>
      <c r="XFD2016" s="7"/>
    </row>
    <row r="2017" customFormat="false" ht="13.8" hidden="false" customHeight="false" outlineLevel="0" collapsed="false">
      <c r="A2017" s="5" t="s">
        <v>2054</v>
      </c>
      <c r="B2017" s="5" t="n">
        <v>1905240</v>
      </c>
      <c r="C2017" s="5" t="s">
        <v>136</v>
      </c>
      <c r="D2017" s="6" t="str">
        <f aca="false">IFERROR(INDEX('1. Benavídez'!$A:$B,MATCH($A2017,'1. Benavídez'!$A:$A,0),2),"")</f>
        <v/>
      </c>
      <c r="E2017" s="6" t="str">
        <f aca="false">IFERROR(INDEX('2. Gallo'!$B:$D,MATCH($A2017,'2. Gallo'!$B:$B,0),3),"")</f>
        <v/>
      </c>
      <c r="F2017" s="6" t="str">
        <f aca="false">IFERROR(INDEX('3. Anea'!$B:$D,MATCH($A2017,'3. Anea'!$B:$B,0),2),"")</f>
        <v/>
      </c>
      <c r="G2017" s="6" t="str">
        <f aca="false">IFERROR(INDEX('4. Pilar'!$A:$C,MATCH($A2017,'4. Pilar'!$A:$A,0),2),"")</f>
        <v/>
      </c>
      <c r="H2017" s="6" t="str">
        <f aca="false">IFERROR(INDEX('5. Tortuguitas'!$B:$D,MATCH($A2017,'5. Tortuguitas'!$B:$B,0),2),"")</f>
        <v/>
      </c>
      <c r="I2017" s="6" t="str">
        <f aca="false">IFERROR(INDEX('6. Del Viso'!$A:$B,MATCH($A2017,'6. Del Viso'!$A:$A,0),3),"")</f>
        <v/>
      </c>
      <c r="J2017" s="6" t="str">
        <f aca="false">IFERROR(INDEX('7. Chica Glade'!$B:$F,MATCH($A2017,'7. Chica Glade'!$B:$B,0),2),"")</f>
        <v/>
      </c>
      <c r="K2017" s="6" t="str">
        <f aca="false">IFERROR(INDEX('8. Veterinaria'!$A:$B,MATCH($A2017,'8. Veterinaria'!$A:$A,0),2),"")</f>
        <v/>
      </c>
      <c r="L2017" s="6" t="str">
        <f aca="false">IFERROR(INDEX('9. Hipocampus'!$A:$B,MATCH($A2017,'9. Hipocampus'!$A:$A,0),2),"")</f>
        <v/>
      </c>
      <c r="M2017" s="6" t="str">
        <f aca="false">IFERROR(INDEX('11. Mundo Mascotas'!$B:$D,MATCH($A2017,'11. Mundo Mascotas'!$B:$B,0),2),"")</f>
        <v/>
      </c>
      <c r="N2017" s="6" t="str">
        <f aca="false">IFERROR(INDEX('12. Yaguar'!$B:$E,MATCH($A2017,'12. Yaguar'!$B:$B,0),2),"")</f>
        <v/>
      </c>
      <c r="O2017" s="6" t="str">
        <f aca="false">IFERROR(INDEX('13. King Clor'!$A:$B,MATCH($A2017,'13. King Clor'!$A:$A,0),2),"")</f>
        <v/>
      </c>
      <c r="P2017" s="6" t="str">
        <f aca="false">IFERROR(INDEX('14. Diserquim'!$A:$B,MATCH($A2017,'14. Diserquim'!$A:$A,0),2),"")</f>
        <v/>
      </c>
      <c r="Q2017" s="6" t="str">
        <f aca="false">IFERROR(INDEX('15. Moreno'!$A:$B,MATCH($A2017,'15. Moreno'!$A:$A,0),2),"")</f>
        <v/>
      </c>
      <c r="R2017" s="6" t="str">
        <f aca="false">IFERROR(INDEX('10. Collares'!$J:$K,MATCH($A2017,'10. Collares'!$J:$J,0),2),"")</f>
        <v/>
      </c>
      <c r="S2017" s="6" t="str">
        <f aca="false">IFERROR(INDEX('13. King Clor'!$G:$H,MATCH($A2017,'13. King Clor'!$G:$G,0),2),"")</f>
        <v/>
      </c>
      <c r="T2017" s="6" t="str">
        <f aca="false">IFERROR(INDEX('10. Collares'!$A:$B,MATCH($A2017,'10. Collares'!$A:$A,0),2),"")</f>
        <v/>
      </c>
      <c r="U2017" s="6" t="str">
        <f aca="false">IFERROR(INDEX('16. Mis nietos'!$B:$C,MATCH($A2017,'16. Mis nietos'!$B:$B,0),2),"")</f>
        <v/>
      </c>
      <c r="V2017" s="6" t="str">
        <f aca="false">IFERROR(INDEX('17. Profesional Vet'!$A:$B,MATCH($A2017,'17. Profesional Vet'!$A:$A,0),2),"")</f>
        <v/>
      </c>
      <c r="W2017" s="6" t="str">
        <f aca="false">IFERROR(INDEX('18. Premier'!$A:$B,MATCH($A2017,'18. Premier'!$A:$A,0),2),"")</f>
        <v/>
      </c>
      <c r="X2017" s="6" t="str">
        <f aca="false">IFERROR(INDEX('19. Dacam'!$A:$B,MATCH($A2017,'19. Dacam'!$A:$A,0),2),"")</f>
        <v/>
      </c>
      <c r="Y2017" s="6" t="str">
        <f aca="false">IFERROR(INDEX('20. Proveedor'!$A:$B,MATCH($A2017,'20. Proveedor'!$A:$A,0),2),"")</f>
        <v/>
      </c>
      <c r="Z2017" s="6" t="str">
        <f aca="false">IFERROR(INDEX('21. Saphirus'!$A:$B,MATCH($A2017,'21. Saphirus'!$A:$A,0),2),"")</f>
        <v/>
      </c>
      <c r="XFC2017" s="7"/>
      <c r="XFD2017" s="7"/>
    </row>
    <row r="2018" customFormat="false" ht="13.8" hidden="false" customHeight="false" outlineLevel="0" collapsed="false">
      <c r="A2018" s="5" t="s">
        <v>2055</v>
      </c>
      <c r="B2018" s="5" t="n">
        <v>1905331</v>
      </c>
      <c r="C2018" s="5" t="s">
        <v>138</v>
      </c>
      <c r="D2018" s="6" t="str">
        <f aca="false">IFERROR(INDEX('1. Benavídez'!$A:$B,MATCH($A2018,'1. Benavídez'!$A:$A,0),2),"")</f>
        <v/>
      </c>
      <c r="E2018" s="6" t="str">
        <f aca="false">IFERROR(INDEX('2. Gallo'!$B:$D,MATCH($A2018,'2. Gallo'!$B:$B,0),3),"")</f>
        <v/>
      </c>
      <c r="F2018" s="6" t="n">
        <f aca="false">IFERROR(INDEX('3. Anea'!$B:$D,MATCH($A2018,'3. Anea'!$B:$B,0),2),"")</f>
        <v>0</v>
      </c>
      <c r="G2018" s="6" t="n">
        <f aca="false">IFERROR(INDEX('4. Pilar'!$A:$C,MATCH($A2018,'4. Pilar'!$A:$A,0),2),"")</f>
        <v>36707</v>
      </c>
      <c r="H2018" s="6" t="n">
        <f aca="false">IFERROR(INDEX('5. Tortuguitas'!$B:$D,MATCH($A2018,'5. Tortuguitas'!$B:$B,0),2),"")</f>
        <v>34810</v>
      </c>
      <c r="I2018" s="6" t="str">
        <f aca="false">IFERROR(INDEX('6. Del Viso'!$A:$B,MATCH($A2018,'6. Del Viso'!$A:$A,0),3),"")</f>
        <v/>
      </c>
      <c r="J2018" s="6" t="str">
        <f aca="false">IFERROR(INDEX('7. Chica Glade'!$B:$F,MATCH($A2018,'7. Chica Glade'!$B:$B,0),2),"")</f>
        <v/>
      </c>
      <c r="K2018" s="6" t="str">
        <f aca="false">IFERROR(INDEX('8. Veterinaria'!$A:$B,MATCH($A2018,'8. Veterinaria'!$A:$A,0),2),"")</f>
        <v/>
      </c>
      <c r="L2018" s="6" t="str">
        <f aca="false">IFERROR(INDEX('9. Hipocampus'!$A:$B,MATCH($A2018,'9. Hipocampus'!$A:$A,0),2),"")</f>
        <v/>
      </c>
      <c r="M2018" s="6" t="n">
        <f aca="false">IFERROR(INDEX('11. Mundo Mascotas'!$B:$D,MATCH($A2018,'11. Mundo Mascotas'!$B:$B,0),2),"")</f>
        <v>33136</v>
      </c>
      <c r="N2018" s="6" t="str">
        <f aca="false">IFERROR(INDEX('12. Yaguar'!$B:$E,MATCH($A2018,'12. Yaguar'!$B:$B,0),2),"")</f>
        <v/>
      </c>
      <c r="O2018" s="6" t="str">
        <f aca="false">IFERROR(INDEX('13. King Clor'!$A:$B,MATCH($A2018,'13. King Clor'!$A:$A,0),2),"")</f>
        <v/>
      </c>
      <c r="P2018" s="6" t="str">
        <f aca="false">IFERROR(INDEX('14. Diserquim'!$A:$B,MATCH($A2018,'14. Diserquim'!$A:$A,0),2),"")</f>
        <v/>
      </c>
      <c r="Q2018" s="6" t="str">
        <f aca="false">IFERROR(INDEX('15. Moreno'!$A:$B,MATCH($A2018,'15. Moreno'!$A:$A,0),2),"")</f>
        <v/>
      </c>
      <c r="R2018" s="6" t="str">
        <f aca="false">IFERROR(INDEX('10. Collares'!$J:$K,MATCH($A2018,'10. Collares'!$J:$J,0),2),"")</f>
        <v/>
      </c>
      <c r="S2018" s="6" t="str">
        <f aca="false">IFERROR(INDEX('13. King Clor'!$G:$H,MATCH($A2018,'13. King Clor'!$G:$G,0),2),"")</f>
        <v/>
      </c>
      <c r="T2018" s="6" t="str">
        <f aca="false">IFERROR(INDEX('10. Collares'!$A:$B,MATCH($A2018,'10. Collares'!$A:$A,0),2),"")</f>
        <v/>
      </c>
      <c r="U2018" s="6" t="str">
        <f aca="false">IFERROR(INDEX('16. Mis nietos'!$B:$C,MATCH($A2018,'16. Mis nietos'!$B:$B,0),2),"")</f>
        <v/>
      </c>
      <c r="V2018" s="6" t="str">
        <f aca="false">IFERROR(INDEX('17. Profesional Vet'!$A:$B,MATCH($A2018,'17. Profesional Vet'!$A:$A,0),2),"")</f>
        <v/>
      </c>
      <c r="W2018" s="6" t="str">
        <f aca="false">IFERROR(INDEX('18. Premier'!$A:$B,MATCH($A2018,'18. Premier'!$A:$A,0),2),"")</f>
        <v/>
      </c>
      <c r="X2018" s="6" t="str">
        <f aca="false">IFERROR(INDEX('19. Dacam'!$A:$B,MATCH($A2018,'19. Dacam'!$A:$A,0),2),"")</f>
        <v/>
      </c>
      <c r="Y2018" s="6" t="str">
        <f aca="false">IFERROR(INDEX('20. Proveedor'!$A:$B,MATCH($A2018,'20. Proveedor'!$A:$A,0),2),"")</f>
        <v/>
      </c>
      <c r="Z2018" s="6" t="str">
        <f aca="false">IFERROR(INDEX('21. Saphirus'!$A:$B,MATCH($A2018,'21. Saphirus'!$A:$A,0),2),"")</f>
        <v/>
      </c>
      <c r="XFC2018" s="7"/>
      <c r="XFD2018" s="7"/>
    </row>
    <row r="2019" customFormat="false" ht="13.8" hidden="false" customHeight="false" outlineLevel="0" collapsed="false">
      <c r="A2019" s="5" t="s">
        <v>2056</v>
      </c>
      <c r="B2019" s="5" t="n">
        <v>1274</v>
      </c>
      <c r="C2019" s="5" t="s">
        <v>147</v>
      </c>
      <c r="D2019" s="6" t="str">
        <f aca="false">IFERROR(INDEX('1. Benavídez'!$A:$B,MATCH($A2019,'1. Benavídez'!$A:$A,0),2),"")</f>
        <v/>
      </c>
      <c r="E2019" s="6" t="str">
        <f aca="false">IFERROR(INDEX('2. Gallo'!$B:$D,MATCH($A2019,'2. Gallo'!$B:$B,0),3),"")</f>
        <v/>
      </c>
      <c r="F2019" s="6" t="n">
        <f aca="false">IFERROR(INDEX('3. Anea'!$B:$D,MATCH($A2019,'3. Anea'!$B:$B,0),2),"")</f>
        <v>31229</v>
      </c>
      <c r="G2019" s="6" t="n">
        <f aca="false">IFERROR(INDEX('4. Pilar'!$A:$C,MATCH($A2019,'4. Pilar'!$A:$A,0),2),"")</f>
        <v>31683</v>
      </c>
      <c r="H2019" s="6" t="n">
        <f aca="false">IFERROR(INDEX('5. Tortuguitas'!$B:$D,MATCH($A2019,'5. Tortuguitas'!$B:$B,0),2),"")</f>
        <v>29510</v>
      </c>
      <c r="I2019" s="6" t="str">
        <f aca="false">IFERROR(INDEX('6. Del Viso'!$A:$B,MATCH($A2019,'6. Del Viso'!$A:$A,0),3),"")</f>
        <v/>
      </c>
      <c r="J2019" s="6" t="str">
        <f aca="false">IFERROR(INDEX('7. Chica Glade'!$B:$F,MATCH($A2019,'7. Chica Glade'!$B:$B,0),2),"")</f>
        <v/>
      </c>
      <c r="K2019" s="6" t="str">
        <f aca="false">IFERROR(INDEX('8. Veterinaria'!$A:$B,MATCH($A2019,'8. Veterinaria'!$A:$A,0),2),"")</f>
        <v/>
      </c>
      <c r="L2019" s="6" t="str">
        <f aca="false">IFERROR(INDEX('9. Hipocampus'!$A:$B,MATCH($A2019,'9. Hipocampus'!$A:$A,0),2),"")</f>
        <v/>
      </c>
      <c r="M2019" s="6" t="n">
        <f aca="false">IFERROR(INDEX('11. Mundo Mascotas'!$B:$D,MATCH($A2019,'11. Mundo Mascotas'!$B:$B,0),2),"")</f>
        <v>28728</v>
      </c>
      <c r="N2019" s="6" t="str">
        <f aca="false">IFERROR(INDEX('12. Yaguar'!$B:$E,MATCH($A2019,'12. Yaguar'!$B:$B,0),2),"")</f>
        <v/>
      </c>
      <c r="O2019" s="6" t="str">
        <f aca="false">IFERROR(INDEX('13. King Clor'!$A:$B,MATCH($A2019,'13. King Clor'!$A:$A,0),2),"")</f>
        <v/>
      </c>
      <c r="P2019" s="6" t="str">
        <f aca="false">IFERROR(INDEX('14. Diserquim'!$A:$B,MATCH($A2019,'14. Diserquim'!$A:$A,0),2),"")</f>
        <v/>
      </c>
      <c r="Q2019" s="6" t="str">
        <f aca="false">IFERROR(INDEX('15. Moreno'!$A:$B,MATCH($A2019,'15. Moreno'!$A:$A,0),2),"")</f>
        <v/>
      </c>
      <c r="R2019" s="6" t="str">
        <f aca="false">IFERROR(INDEX('10. Collares'!$J:$K,MATCH($A2019,'10. Collares'!$J:$J,0),2),"")</f>
        <v/>
      </c>
      <c r="S2019" s="6" t="str">
        <f aca="false">IFERROR(INDEX('13. King Clor'!$G:$H,MATCH($A2019,'13. King Clor'!$G:$G,0),2),"")</f>
        <v/>
      </c>
      <c r="T2019" s="6" t="str">
        <f aca="false">IFERROR(INDEX('10. Collares'!$A:$B,MATCH($A2019,'10. Collares'!$A:$A,0),2),"")</f>
        <v/>
      </c>
      <c r="U2019" s="6" t="str">
        <f aca="false">IFERROR(INDEX('16. Mis nietos'!$B:$C,MATCH($A2019,'16. Mis nietos'!$B:$B,0),2),"")</f>
        <v/>
      </c>
      <c r="V2019" s="6" t="str">
        <f aca="false">IFERROR(INDEX('17. Profesional Vet'!$A:$B,MATCH($A2019,'17. Profesional Vet'!$A:$A,0),2),"")</f>
        <v/>
      </c>
      <c r="W2019" s="6" t="str">
        <f aca="false">IFERROR(INDEX('18. Premier'!$A:$B,MATCH($A2019,'18. Premier'!$A:$A,0),2),"")</f>
        <v/>
      </c>
      <c r="X2019" s="6" t="str">
        <f aca="false">IFERROR(INDEX('19. Dacam'!$A:$B,MATCH($A2019,'19. Dacam'!$A:$A,0),2),"")</f>
        <v/>
      </c>
      <c r="Y2019" s="6" t="str">
        <f aca="false">IFERROR(INDEX('20. Proveedor'!$A:$B,MATCH($A2019,'20. Proveedor'!$A:$A,0),2),"")</f>
        <v/>
      </c>
      <c r="Z2019" s="6" t="str">
        <f aca="false">IFERROR(INDEX('21. Saphirus'!$A:$B,MATCH($A2019,'21. Saphirus'!$A:$A,0),2),"")</f>
        <v/>
      </c>
      <c r="XFC2019" s="7"/>
      <c r="XFD2019" s="7"/>
    </row>
    <row r="2020" customFormat="false" ht="13.8" hidden="false" customHeight="false" outlineLevel="0" collapsed="false">
      <c r="A2020" s="5" t="s">
        <v>2057</v>
      </c>
      <c r="B2020" s="5" t="n">
        <v>5188</v>
      </c>
      <c r="C2020" s="5" t="s">
        <v>27</v>
      </c>
      <c r="D2020" s="6" t="str">
        <f aca="false">IFERROR(INDEX('1. Benavídez'!$A:$B,MATCH($A2020,'1. Benavídez'!$A:$A,0),2),"")</f>
        <v/>
      </c>
      <c r="E2020" s="6" t="str">
        <f aca="false">IFERROR(INDEX('2. Gallo'!$B:$D,MATCH($A2020,'2. Gallo'!$B:$B,0),3),"")</f>
        <v/>
      </c>
      <c r="F2020" s="6" t="str">
        <f aca="false">IFERROR(INDEX('3. Anea'!$B:$D,MATCH($A2020,'3. Anea'!$B:$B,0),2),"")</f>
        <v/>
      </c>
      <c r="G2020" s="6" t="str">
        <f aca="false">IFERROR(INDEX('4. Pilar'!$A:$C,MATCH($A2020,'4. Pilar'!$A:$A,0),2),"")</f>
        <v/>
      </c>
      <c r="H2020" s="6" t="str">
        <f aca="false">IFERROR(INDEX('5. Tortuguitas'!$B:$D,MATCH($A2020,'5. Tortuguitas'!$B:$B,0),2),"")</f>
        <v/>
      </c>
      <c r="I2020" s="6" t="str">
        <f aca="false">IFERROR(INDEX('6. Del Viso'!$A:$B,MATCH($A2020,'6. Del Viso'!$A:$A,0),3),"")</f>
        <v/>
      </c>
      <c r="J2020" s="6" t="str">
        <f aca="false">IFERROR(INDEX('7. Chica Glade'!$B:$F,MATCH($A2020,'7. Chica Glade'!$B:$B,0),2),"")</f>
        <v/>
      </c>
      <c r="K2020" s="6" t="str">
        <f aca="false">IFERROR(INDEX('8. Veterinaria'!$A:$B,MATCH($A2020,'8. Veterinaria'!$A:$A,0),2),"")</f>
        <v/>
      </c>
      <c r="L2020" s="6" t="str">
        <f aca="false">IFERROR(INDEX('9. Hipocampus'!$A:$B,MATCH($A2020,'9. Hipocampus'!$A:$A,0),2),"")</f>
        <v/>
      </c>
      <c r="M2020" s="6" t="str">
        <f aca="false">IFERROR(INDEX('11. Mundo Mascotas'!$B:$D,MATCH($A2020,'11. Mundo Mascotas'!$B:$B,0),2),"")</f>
        <v/>
      </c>
      <c r="N2020" s="6" t="str">
        <f aca="false">IFERROR(INDEX('12. Yaguar'!$B:$E,MATCH($A2020,'12. Yaguar'!$B:$B,0),2),"")</f>
        <v/>
      </c>
      <c r="O2020" s="6" t="str">
        <f aca="false">IFERROR(INDEX('13. King Clor'!$A:$B,MATCH($A2020,'13. King Clor'!$A:$A,0),2),"")</f>
        <v/>
      </c>
      <c r="P2020" s="6" t="str">
        <f aca="false">IFERROR(INDEX('14. Diserquim'!$A:$B,MATCH($A2020,'14. Diserquim'!$A:$A,0),2),"")</f>
        <v/>
      </c>
      <c r="Q2020" s="6" t="str">
        <f aca="false">IFERROR(INDEX('15. Moreno'!$A:$B,MATCH($A2020,'15. Moreno'!$A:$A,0),2),"")</f>
        <v/>
      </c>
      <c r="R2020" s="6" t="str">
        <f aca="false">IFERROR(INDEX('10. Collares'!$J:$K,MATCH($A2020,'10. Collares'!$J:$J,0),2),"")</f>
        <v/>
      </c>
      <c r="S2020" s="6" t="str">
        <f aca="false">IFERROR(INDEX('13. King Clor'!$G:$H,MATCH($A2020,'13. King Clor'!$G:$G,0),2),"")</f>
        <v/>
      </c>
      <c r="T2020" s="6" t="str">
        <f aca="false">IFERROR(INDEX('10. Collares'!$A:$B,MATCH($A2020,'10. Collares'!$A:$A,0),2),"")</f>
        <v/>
      </c>
      <c r="U2020" s="6" t="str">
        <f aca="false">IFERROR(INDEX('16. Mis nietos'!$B:$C,MATCH($A2020,'16. Mis nietos'!$B:$B,0),2),"")</f>
        <v/>
      </c>
      <c r="V2020" s="6" t="str">
        <f aca="false">IFERROR(INDEX('17. Profesional Vet'!$A:$B,MATCH($A2020,'17. Profesional Vet'!$A:$A,0),2),"")</f>
        <v/>
      </c>
      <c r="W2020" s="6" t="str">
        <f aca="false">IFERROR(INDEX('18. Premier'!$A:$B,MATCH($A2020,'18. Premier'!$A:$A,0),2),"")</f>
        <v/>
      </c>
      <c r="X2020" s="6" t="str">
        <f aca="false">IFERROR(INDEX('19. Dacam'!$A:$B,MATCH($A2020,'19. Dacam'!$A:$A,0),2),"")</f>
        <v/>
      </c>
      <c r="Y2020" s="6" t="str">
        <f aca="false">IFERROR(INDEX('20. Proveedor'!$A:$B,MATCH($A2020,'20. Proveedor'!$A:$A,0),2),"")</f>
        <v/>
      </c>
      <c r="Z2020" s="6" t="str">
        <f aca="false">IFERROR(INDEX('21. Saphirus'!$A:$B,MATCH($A2020,'21. Saphirus'!$A:$A,0),2),"")</f>
        <v/>
      </c>
      <c r="XFC2020" s="7"/>
      <c r="XFD2020" s="7"/>
    </row>
    <row r="2021" customFormat="false" ht="13.8" hidden="false" customHeight="false" outlineLevel="0" collapsed="false">
      <c r="A2021" s="5" t="s">
        <v>2058</v>
      </c>
      <c r="B2021" s="5" t="n">
        <v>1253</v>
      </c>
      <c r="C2021" s="5" t="s">
        <v>29</v>
      </c>
      <c r="D2021" s="6" t="str">
        <f aca="false">IFERROR(INDEX('1. Benavídez'!$A:$B,MATCH($A2021,'1. Benavídez'!$A:$A,0),2),"")</f>
        <v/>
      </c>
      <c r="E2021" s="6" t="str">
        <f aca="false">IFERROR(INDEX('2. Gallo'!$B:$D,MATCH($A2021,'2. Gallo'!$B:$B,0),3),"")</f>
        <v/>
      </c>
      <c r="F2021" s="6" t="n">
        <f aca="false">IFERROR(INDEX('3. Anea'!$B:$D,MATCH($A2021,'3. Anea'!$B:$B,0),2),"")</f>
        <v>38922</v>
      </c>
      <c r="G2021" s="6" t="str">
        <f aca="false">IFERROR(INDEX('4. Pilar'!$A:$C,MATCH($A2021,'4. Pilar'!$A:$A,0),2),"")</f>
        <v/>
      </c>
      <c r="H2021" s="6" t="n">
        <f aca="false">IFERROR(INDEX('5. Tortuguitas'!$B:$D,MATCH($A2021,'5. Tortuguitas'!$B:$B,0),2),"")</f>
        <v>37590</v>
      </c>
      <c r="I2021" s="6" t="str">
        <f aca="false">IFERROR(INDEX('6. Del Viso'!$A:$B,MATCH($A2021,'6. Del Viso'!$A:$A,0),3),"")</f>
        <v/>
      </c>
      <c r="J2021" s="6" t="str">
        <f aca="false">IFERROR(INDEX('7. Chica Glade'!$B:$F,MATCH($A2021,'7. Chica Glade'!$B:$B,0),2),"")</f>
        <v/>
      </c>
      <c r="K2021" s="6" t="str">
        <f aca="false">IFERROR(INDEX('8. Veterinaria'!$A:$B,MATCH($A2021,'8. Veterinaria'!$A:$A,0),2),"")</f>
        <v/>
      </c>
      <c r="L2021" s="6" t="str">
        <f aca="false">IFERROR(INDEX('9. Hipocampus'!$A:$B,MATCH($A2021,'9. Hipocampus'!$A:$A,0),2),"")</f>
        <v/>
      </c>
      <c r="M2021" s="6" t="n">
        <f aca="false">IFERROR(INDEX('11. Mundo Mascotas'!$B:$D,MATCH($A2021,'11. Mundo Mascotas'!$B:$B,0),2),"")</f>
        <v>37240</v>
      </c>
      <c r="N2021" s="6" t="str">
        <f aca="false">IFERROR(INDEX('12. Yaguar'!$B:$E,MATCH($A2021,'12. Yaguar'!$B:$B,0),2),"")</f>
        <v/>
      </c>
      <c r="O2021" s="6" t="str">
        <f aca="false">IFERROR(INDEX('13. King Clor'!$A:$B,MATCH($A2021,'13. King Clor'!$A:$A,0),2),"")</f>
        <v/>
      </c>
      <c r="P2021" s="6" t="str">
        <f aca="false">IFERROR(INDEX('14. Diserquim'!$A:$B,MATCH($A2021,'14. Diserquim'!$A:$A,0),2),"")</f>
        <v/>
      </c>
      <c r="Q2021" s="6" t="str">
        <f aca="false">IFERROR(INDEX('15. Moreno'!$A:$B,MATCH($A2021,'15. Moreno'!$A:$A,0),2),"")</f>
        <v/>
      </c>
      <c r="R2021" s="6" t="str">
        <f aca="false">IFERROR(INDEX('10. Collares'!$J:$K,MATCH($A2021,'10. Collares'!$J:$J,0),2),"")</f>
        <v/>
      </c>
      <c r="S2021" s="6" t="str">
        <f aca="false">IFERROR(INDEX('13. King Clor'!$G:$H,MATCH($A2021,'13. King Clor'!$G:$G,0),2),"")</f>
        <v/>
      </c>
      <c r="T2021" s="6" t="str">
        <f aca="false">IFERROR(INDEX('10. Collares'!$A:$B,MATCH($A2021,'10. Collares'!$A:$A,0),2),"")</f>
        <v/>
      </c>
      <c r="U2021" s="6" t="str">
        <f aca="false">IFERROR(INDEX('16. Mis nietos'!$B:$C,MATCH($A2021,'16. Mis nietos'!$B:$B,0),2),"")</f>
        <v/>
      </c>
      <c r="V2021" s="6" t="str">
        <f aca="false">IFERROR(INDEX('17. Profesional Vet'!$A:$B,MATCH($A2021,'17. Profesional Vet'!$A:$A,0),2),"")</f>
        <v/>
      </c>
      <c r="W2021" s="6" t="str">
        <f aca="false">IFERROR(INDEX('18. Premier'!$A:$B,MATCH($A2021,'18. Premier'!$A:$A,0),2),"")</f>
        <v/>
      </c>
      <c r="X2021" s="6" t="str">
        <f aca="false">IFERROR(INDEX('19. Dacam'!$A:$B,MATCH($A2021,'19. Dacam'!$A:$A,0),2),"")</f>
        <v/>
      </c>
      <c r="Y2021" s="6" t="str">
        <f aca="false">IFERROR(INDEX('20. Proveedor'!$A:$B,MATCH($A2021,'20. Proveedor'!$A:$A,0),2),"")</f>
        <v/>
      </c>
      <c r="Z2021" s="6" t="str">
        <f aca="false">IFERROR(INDEX('21. Saphirus'!$A:$B,MATCH($A2021,'21. Saphirus'!$A:$A,0),2),"")</f>
        <v/>
      </c>
      <c r="XFC2021" s="7"/>
      <c r="XFD2021" s="7"/>
    </row>
    <row r="2022" customFormat="false" ht="13.8" hidden="false" customHeight="false" outlineLevel="0" collapsed="false">
      <c r="A2022" s="5" t="s">
        <v>2059</v>
      </c>
      <c r="B2022" s="5" t="n">
        <v>5189</v>
      </c>
      <c r="C2022" s="5" t="s">
        <v>27</v>
      </c>
      <c r="D2022" s="6" t="str">
        <f aca="false">IFERROR(INDEX('1. Benavídez'!$A:$B,MATCH($A2022,'1. Benavídez'!$A:$A,0),2),"")</f>
        <v/>
      </c>
      <c r="E2022" s="6" t="str">
        <f aca="false">IFERROR(INDEX('2. Gallo'!$B:$D,MATCH($A2022,'2. Gallo'!$B:$B,0),3),"")</f>
        <v/>
      </c>
      <c r="F2022" s="6" t="str">
        <f aca="false">IFERROR(INDEX('3. Anea'!$B:$D,MATCH($A2022,'3. Anea'!$B:$B,0),2),"")</f>
        <v/>
      </c>
      <c r="G2022" s="6" t="str">
        <f aca="false">IFERROR(INDEX('4. Pilar'!$A:$C,MATCH($A2022,'4. Pilar'!$A:$A,0),2),"")</f>
        <v/>
      </c>
      <c r="H2022" s="6" t="str">
        <f aca="false">IFERROR(INDEX('5. Tortuguitas'!$B:$D,MATCH($A2022,'5. Tortuguitas'!$B:$B,0),2),"")</f>
        <v/>
      </c>
      <c r="I2022" s="6" t="str">
        <f aca="false">IFERROR(INDEX('6. Del Viso'!$A:$B,MATCH($A2022,'6. Del Viso'!$A:$A,0),3),"")</f>
        <v/>
      </c>
      <c r="J2022" s="6" t="str">
        <f aca="false">IFERROR(INDEX('7. Chica Glade'!$B:$F,MATCH($A2022,'7. Chica Glade'!$B:$B,0),2),"")</f>
        <v/>
      </c>
      <c r="K2022" s="6" t="str">
        <f aca="false">IFERROR(INDEX('8. Veterinaria'!$A:$B,MATCH($A2022,'8. Veterinaria'!$A:$A,0),2),"")</f>
        <v/>
      </c>
      <c r="L2022" s="6" t="str">
        <f aca="false">IFERROR(INDEX('9. Hipocampus'!$A:$B,MATCH($A2022,'9. Hipocampus'!$A:$A,0),2),"")</f>
        <v/>
      </c>
      <c r="M2022" s="6" t="str">
        <f aca="false">IFERROR(INDEX('11. Mundo Mascotas'!$B:$D,MATCH($A2022,'11. Mundo Mascotas'!$B:$B,0),2),"")</f>
        <v/>
      </c>
      <c r="N2022" s="6" t="str">
        <f aca="false">IFERROR(INDEX('12. Yaguar'!$B:$E,MATCH($A2022,'12. Yaguar'!$B:$B,0),2),"")</f>
        <v/>
      </c>
      <c r="O2022" s="6" t="str">
        <f aca="false">IFERROR(INDEX('13. King Clor'!$A:$B,MATCH($A2022,'13. King Clor'!$A:$A,0),2),"")</f>
        <v/>
      </c>
      <c r="P2022" s="6" t="str">
        <f aca="false">IFERROR(INDEX('14. Diserquim'!$A:$B,MATCH($A2022,'14. Diserquim'!$A:$A,0),2),"")</f>
        <v/>
      </c>
      <c r="Q2022" s="6" t="str">
        <f aca="false">IFERROR(INDEX('15. Moreno'!$A:$B,MATCH($A2022,'15. Moreno'!$A:$A,0),2),"")</f>
        <v/>
      </c>
      <c r="R2022" s="6" t="str">
        <f aca="false">IFERROR(INDEX('10. Collares'!$J:$K,MATCH($A2022,'10. Collares'!$J:$J,0),2),"")</f>
        <v/>
      </c>
      <c r="S2022" s="6" t="str">
        <f aca="false">IFERROR(INDEX('13. King Clor'!$G:$H,MATCH($A2022,'13. King Clor'!$G:$G,0),2),"")</f>
        <v/>
      </c>
      <c r="T2022" s="6" t="str">
        <f aca="false">IFERROR(INDEX('10. Collares'!$A:$B,MATCH($A2022,'10. Collares'!$A:$A,0),2),"")</f>
        <v/>
      </c>
      <c r="U2022" s="6" t="str">
        <f aca="false">IFERROR(INDEX('16. Mis nietos'!$B:$C,MATCH($A2022,'16. Mis nietos'!$B:$B,0),2),"")</f>
        <v/>
      </c>
      <c r="V2022" s="6" t="str">
        <f aca="false">IFERROR(INDEX('17. Profesional Vet'!$A:$B,MATCH($A2022,'17. Profesional Vet'!$A:$A,0),2),"")</f>
        <v/>
      </c>
      <c r="W2022" s="6" t="str">
        <f aca="false">IFERROR(INDEX('18. Premier'!$A:$B,MATCH($A2022,'18. Premier'!$A:$A,0),2),"")</f>
        <v/>
      </c>
      <c r="X2022" s="6" t="str">
        <f aca="false">IFERROR(INDEX('19. Dacam'!$A:$B,MATCH($A2022,'19. Dacam'!$A:$A,0),2),"")</f>
        <v/>
      </c>
      <c r="Y2022" s="6" t="str">
        <f aca="false">IFERROR(INDEX('20. Proveedor'!$A:$B,MATCH($A2022,'20. Proveedor'!$A:$A,0),2),"")</f>
        <v/>
      </c>
      <c r="Z2022" s="6" t="str">
        <f aca="false">IFERROR(INDEX('21. Saphirus'!$A:$B,MATCH($A2022,'21. Saphirus'!$A:$A,0),2),"")</f>
        <v/>
      </c>
      <c r="XFC2022" s="7"/>
      <c r="XFD2022" s="7"/>
    </row>
    <row r="2023" customFormat="false" ht="13.8" hidden="false" customHeight="false" outlineLevel="0" collapsed="false">
      <c r="A2023" s="5" t="s">
        <v>2060</v>
      </c>
      <c r="B2023" s="5" t="n">
        <v>1254</v>
      </c>
      <c r="C2023" s="5" t="s">
        <v>29</v>
      </c>
      <c r="D2023" s="6" t="str">
        <f aca="false">IFERROR(INDEX('1. Benavídez'!$A:$B,MATCH($A2023,'1. Benavídez'!$A:$A,0),2),"")</f>
        <v/>
      </c>
      <c r="E2023" s="6" t="str">
        <f aca="false">IFERROR(INDEX('2. Gallo'!$B:$D,MATCH($A2023,'2. Gallo'!$B:$B,0),3),"")</f>
        <v/>
      </c>
      <c r="F2023" s="6" t="n">
        <f aca="false">IFERROR(INDEX('3. Anea'!$B:$D,MATCH($A2023,'3. Anea'!$B:$B,0),2),"")</f>
        <v>39728</v>
      </c>
      <c r="G2023" s="6" t="str">
        <f aca="false">IFERROR(INDEX('4. Pilar'!$A:$C,MATCH($A2023,'4. Pilar'!$A:$A,0),2),"")</f>
        <v/>
      </c>
      <c r="H2023" s="6" t="str">
        <f aca="false">IFERROR(INDEX('5. Tortuguitas'!$B:$D,MATCH($A2023,'5. Tortuguitas'!$B:$B,0),2),"")</f>
        <v/>
      </c>
      <c r="I2023" s="6" t="str">
        <f aca="false">IFERROR(INDEX('6. Del Viso'!$A:$B,MATCH($A2023,'6. Del Viso'!$A:$A,0),3),"")</f>
        <v/>
      </c>
      <c r="J2023" s="6" t="str">
        <f aca="false">IFERROR(INDEX('7. Chica Glade'!$B:$F,MATCH($A2023,'7. Chica Glade'!$B:$B,0),2),"")</f>
        <v/>
      </c>
      <c r="K2023" s="6" t="str">
        <f aca="false">IFERROR(INDEX('8. Veterinaria'!$A:$B,MATCH($A2023,'8. Veterinaria'!$A:$A,0),2),"")</f>
        <v/>
      </c>
      <c r="L2023" s="6" t="str">
        <f aca="false">IFERROR(INDEX('9. Hipocampus'!$A:$B,MATCH($A2023,'9. Hipocampus'!$A:$A,0),2),"")</f>
        <v/>
      </c>
      <c r="M2023" s="6" t="str">
        <f aca="false">IFERROR(INDEX('11. Mundo Mascotas'!$B:$D,MATCH($A2023,'11. Mundo Mascotas'!$B:$B,0),2),"")</f>
        <v/>
      </c>
      <c r="N2023" s="6" t="str">
        <f aca="false">IFERROR(INDEX('12. Yaguar'!$B:$E,MATCH($A2023,'12. Yaguar'!$B:$B,0),2),"")</f>
        <v/>
      </c>
      <c r="O2023" s="6" t="str">
        <f aca="false">IFERROR(INDEX('13. King Clor'!$A:$B,MATCH($A2023,'13. King Clor'!$A:$A,0),2),"")</f>
        <v/>
      </c>
      <c r="P2023" s="6" t="str">
        <f aca="false">IFERROR(INDEX('14. Diserquim'!$A:$B,MATCH($A2023,'14. Diserquim'!$A:$A,0),2),"")</f>
        <v/>
      </c>
      <c r="Q2023" s="6" t="str">
        <f aca="false">IFERROR(INDEX('15. Moreno'!$A:$B,MATCH($A2023,'15. Moreno'!$A:$A,0),2),"")</f>
        <v/>
      </c>
      <c r="R2023" s="6" t="str">
        <f aca="false">IFERROR(INDEX('10. Collares'!$J:$K,MATCH($A2023,'10. Collares'!$J:$J,0),2),"")</f>
        <v/>
      </c>
      <c r="S2023" s="6" t="str">
        <f aca="false">IFERROR(INDEX('13. King Clor'!$G:$H,MATCH($A2023,'13. King Clor'!$G:$G,0),2),"")</f>
        <v/>
      </c>
      <c r="T2023" s="6" t="str">
        <f aca="false">IFERROR(INDEX('10. Collares'!$A:$B,MATCH($A2023,'10. Collares'!$A:$A,0),2),"")</f>
        <v/>
      </c>
      <c r="U2023" s="6" t="str">
        <f aca="false">IFERROR(INDEX('16. Mis nietos'!$B:$C,MATCH($A2023,'16. Mis nietos'!$B:$B,0),2),"")</f>
        <v/>
      </c>
      <c r="V2023" s="6" t="str">
        <f aca="false">IFERROR(INDEX('17. Profesional Vet'!$A:$B,MATCH($A2023,'17. Profesional Vet'!$A:$A,0),2),"")</f>
        <v/>
      </c>
      <c r="W2023" s="6" t="str">
        <f aca="false">IFERROR(INDEX('18. Premier'!$A:$B,MATCH($A2023,'18. Premier'!$A:$A,0),2),"")</f>
        <v/>
      </c>
      <c r="X2023" s="6" t="str">
        <f aca="false">IFERROR(INDEX('19. Dacam'!$A:$B,MATCH($A2023,'19. Dacam'!$A:$A,0),2),"")</f>
        <v/>
      </c>
      <c r="Y2023" s="6" t="n">
        <f aca="false">IFERROR(INDEX('20. Proveedor'!$A:$B,MATCH($A2023,'20. Proveedor'!$A:$A,0),2),"")</f>
        <v>37948</v>
      </c>
      <c r="Z2023" s="6" t="str">
        <f aca="false">IFERROR(INDEX('21. Saphirus'!$A:$B,MATCH($A2023,'21. Saphirus'!$A:$A,0),2),"")</f>
        <v/>
      </c>
      <c r="XFC2023" s="7"/>
      <c r="XFD2023" s="7"/>
    </row>
    <row r="2024" customFormat="false" ht="13.8" hidden="false" customHeight="false" outlineLevel="0" collapsed="false">
      <c r="A2024" s="5" t="s">
        <v>2061</v>
      </c>
      <c r="B2024" s="5" t="n">
        <v>1905218</v>
      </c>
      <c r="C2024" s="5" t="s">
        <v>27</v>
      </c>
      <c r="D2024" s="6" t="str">
        <f aca="false">IFERROR(INDEX('1. Benavídez'!$A:$B,MATCH($A2024,'1. Benavídez'!$A:$A,0),2),"")</f>
        <v/>
      </c>
      <c r="E2024" s="6" t="str">
        <f aca="false">IFERROR(INDEX('2. Gallo'!$B:$D,MATCH($A2024,'2. Gallo'!$B:$B,0),3),"")</f>
        <v/>
      </c>
      <c r="F2024" s="6" t="str">
        <f aca="false">IFERROR(INDEX('3. Anea'!$B:$D,MATCH($A2024,'3. Anea'!$B:$B,0),2),"")</f>
        <v/>
      </c>
      <c r="G2024" s="6" t="str">
        <f aca="false">IFERROR(INDEX('4. Pilar'!$A:$C,MATCH($A2024,'4. Pilar'!$A:$A,0),2),"")</f>
        <v/>
      </c>
      <c r="H2024" s="6" t="str">
        <f aca="false">IFERROR(INDEX('5. Tortuguitas'!$B:$D,MATCH($A2024,'5. Tortuguitas'!$B:$B,0),2),"")</f>
        <v/>
      </c>
      <c r="I2024" s="6" t="str">
        <f aca="false">IFERROR(INDEX('6. Del Viso'!$A:$B,MATCH($A2024,'6. Del Viso'!$A:$A,0),3),"")</f>
        <v/>
      </c>
      <c r="J2024" s="6" t="str">
        <f aca="false">IFERROR(INDEX('7. Chica Glade'!$B:$F,MATCH($A2024,'7. Chica Glade'!$B:$B,0),2),"")</f>
        <v/>
      </c>
      <c r="K2024" s="6" t="str">
        <f aca="false">IFERROR(INDEX('8. Veterinaria'!$A:$B,MATCH($A2024,'8. Veterinaria'!$A:$A,0),2),"")</f>
        <v/>
      </c>
      <c r="L2024" s="6" t="str">
        <f aca="false">IFERROR(INDEX('9. Hipocampus'!$A:$B,MATCH($A2024,'9. Hipocampus'!$A:$A,0),2),"")</f>
        <v/>
      </c>
      <c r="M2024" s="6" t="str">
        <f aca="false">IFERROR(INDEX('11. Mundo Mascotas'!$B:$D,MATCH($A2024,'11. Mundo Mascotas'!$B:$B,0),2),"")</f>
        <v/>
      </c>
      <c r="N2024" s="6" t="str">
        <f aca="false">IFERROR(INDEX('12. Yaguar'!$B:$E,MATCH($A2024,'12. Yaguar'!$B:$B,0),2),"")</f>
        <v/>
      </c>
      <c r="O2024" s="6" t="str">
        <f aca="false">IFERROR(INDEX('13. King Clor'!$A:$B,MATCH($A2024,'13. King Clor'!$A:$A,0),2),"")</f>
        <v/>
      </c>
      <c r="P2024" s="6" t="str">
        <f aca="false">IFERROR(INDEX('14. Diserquim'!$A:$B,MATCH($A2024,'14. Diserquim'!$A:$A,0),2),"")</f>
        <v/>
      </c>
      <c r="Q2024" s="6" t="str">
        <f aca="false">IFERROR(INDEX('15. Moreno'!$A:$B,MATCH($A2024,'15. Moreno'!$A:$A,0),2),"")</f>
        <v/>
      </c>
      <c r="R2024" s="6" t="str">
        <f aca="false">IFERROR(INDEX('10. Collares'!$J:$K,MATCH($A2024,'10. Collares'!$J:$J,0),2),"")</f>
        <v/>
      </c>
      <c r="S2024" s="6" t="str">
        <f aca="false">IFERROR(INDEX('13. King Clor'!$G:$H,MATCH($A2024,'13. King Clor'!$G:$G,0),2),"")</f>
        <v/>
      </c>
      <c r="T2024" s="6" t="str">
        <f aca="false">IFERROR(INDEX('10. Collares'!$A:$B,MATCH($A2024,'10. Collares'!$A:$A,0),2),"")</f>
        <v/>
      </c>
      <c r="U2024" s="6" t="str">
        <f aca="false">IFERROR(INDEX('16. Mis nietos'!$B:$C,MATCH($A2024,'16. Mis nietos'!$B:$B,0),2),"")</f>
        <v/>
      </c>
      <c r="V2024" s="6" t="str">
        <f aca="false">IFERROR(INDEX('17. Profesional Vet'!$A:$B,MATCH($A2024,'17. Profesional Vet'!$A:$A,0),2),"")</f>
        <v/>
      </c>
      <c r="W2024" s="6" t="str">
        <f aca="false">IFERROR(INDEX('18. Premier'!$A:$B,MATCH($A2024,'18. Premier'!$A:$A,0),2),"")</f>
        <v/>
      </c>
      <c r="X2024" s="6" t="str">
        <f aca="false">IFERROR(INDEX('19. Dacam'!$A:$B,MATCH($A2024,'19. Dacam'!$A:$A,0),2),"")</f>
        <v/>
      </c>
      <c r="Y2024" s="6" t="str">
        <f aca="false">IFERROR(INDEX('20. Proveedor'!$A:$B,MATCH($A2024,'20. Proveedor'!$A:$A,0),2),"")</f>
        <v/>
      </c>
      <c r="Z2024" s="6" t="str">
        <f aca="false">IFERROR(INDEX('21. Saphirus'!$A:$B,MATCH($A2024,'21. Saphirus'!$A:$A,0),2),"")</f>
        <v/>
      </c>
      <c r="XFC2024" s="7"/>
      <c r="XFD2024" s="7"/>
    </row>
    <row r="2025" customFormat="false" ht="13.8" hidden="false" customHeight="false" outlineLevel="0" collapsed="false">
      <c r="A2025" s="5" t="s">
        <v>2062</v>
      </c>
      <c r="B2025" s="5" t="n">
        <v>1905216</v>
      </c>
      <c r="C2025" s="5" t="s">
        <v>29</v>
      </c>
      <c r="D2025" s="6" t="str">
        <f aca="false">IFERROR(INDEX('1. Benavídez'!$A:$B,MATCH($A2025,'1. Benavídez'!$A:$A,0),2),"")</f>
        <v/>
      </c>
      <c r="E2025" s="6" t="str">
        <f aca="false">IFERROR(INDEX('2. Gallo'!$B:$D,MATCH($A2025,'2. Gallo'!$B:$B,0),3),"")</f>
        <v/>
      </c>
      <c r="F2025" s="6" t="str">
        <f aca="false">IFERROR(INDEX('3. Anea'!$B:$D,MATCH($A2025,'3. Anea'!$B:$B,0),2),"")</f>
        <v/>
      </c>
      <c r="G2025" s="6" t="n">
        <f aca="false">IFERROR(INDEX('4. Pilar'!$A:$C,MATCH($A2025,'4. Pilar'!$A:$A,0),2),"")</f>
        <v>25162</v>
      </c>
      <c r="H2025" s="6" t="str">
        <f aca="false">IFERROR(INDEX('5. Tortuguitas'!$B:$D,MATCH($A2025,'5. Tortuguitas'!$B:$B,0),2),"")</f>
        <v/>
      </c>
      <c r="I2025" s="6" t="str">
        <f aca="false">IFERROR(INDEX('6. Del Viso'!$A:$B,MATCH($A2025,'6. Del Viso'!$A:$A,0),3),"")</f>
        <v/>
      </c>
      <c r="J2025" s="6" t="str">
        <f aca="false">IFERROR(INDEX('7. Chica Glade'!$B:$F,MATCH($A2025,'7. Chica Glade'!$B:$B,0),2),"")</f>
        <v/>
      </c>
      <c r="K2025" s="6" t="str">
        <f aca="false">IFERROR(INDEX('8. Veterinaria'!$A:$B,MATCH($A2025,'8. Veterinaria'!$A:$A,0),2),"")</f>
        <v/>
      </c>
      <c r="L2025" s="6" t="str">
        <f aca="false">IFERROR(INDEX('9. Hipocampus'!$A:$B,MATCH($A2025,'9. Hipocampus'!$A:$A,0),2),"")</f>
        <v/>
      </c>
      <c r="M2025" s="6" t="str">
        <f aca="false">IFERROR(INDEX('11. Mundo Mascotas'!$B:$D,MATCH($A2025,'11. Mundo Mascotas'!$B:$B,0),2),"")</f>
        <v/>
      </c>
      <c r="N2025" s="6" t="str">
        <f aca="false">IFERROR(INDEX('12. Yaguar'!$B:$E,MATCH($A2025,'12. Yaguar'!$B:$B,0),2),"")</f>
        <v/>
      </c>
      <c r="O2025" s="6" t="str">
        <f aca="false">IFERROR(INDEX('13. King Clor'!$A:$B,MATCH($A2025,'13. King Clor'!$A:$A,0),2),"")</f>
        <v/>
      </c>
      <c r="P2025" s="6" t="str">
        <f aca="false">IFERROR(INDEX('14. Diserquim'!$A:$B,MATCH($A2025,'14. Diserquim'!$A:$A,0),2),"")</f>
        <v/>
      </c>
      <c r="Q2025" s="6" t="str">
        <f aca="false">IFERROR(INDEX('15. Moreno'!$A:$B,MATCH($A2025,'15. Moreno'!$A:$A,0),2),"")</f>
        <v/>
      </c>
      <c r="R2025" s="6" t="str">
        <f aca="false">IFERROR(INDEX('10. Collares'!$J:$K,MATCH($A2025,'10. Collares'!$J:$J,0),2),"")</f>
        <v/>
      </c>
      <c r="S2025" s="6" t="str">
        <f aca="false">IFERROR(INDEX('13. King Clor'!$G:$H,MATCH($A2025,'13. King Clor'!$G:$G,0),2),"")</f>
        <v/>
      </c>
      <c r="T2025" s="6" t="str">
        <f aca="false">IFERROR(INDEX('10. Collares'!$A:$B,MATCH($A2025,'10. Collares'!$A:$A,0),2),"")</f>
        <v/>
      </c>
      <c r="U2025" s="6" t="str">
        <f aca="false">IFERROR(INDEX('16. Mis nietos'!$B:$C,MATCH($A2025,'16. Mis nietos'!$B:$B,0),2),"")</f>
        <v/>
      </c>
      <c r="V2025" s="6" t="str">
        <f aca="false">IFERROR(INDEX('17. Profesional Vet'!$A:$B,MATCH($A2025,'17. Profesional Vet'!$A:$A,0),2),"")</f>
        <v/>
      </c>
      <c r="W2025" s="6" t="str">
        <f aca="false">IFERROR(INDEX('18. Premier'!$A:$B,MATCH($A2025,'18. Premier'!$A:$A,0),2),"")</f>
        <v/>
      </c>
      <c r="X2025" s="6" t="str">
        <f aca="false">IFERROR(INDEX('19. Dacam'!$A:$B,MATCH($A2025,'19. Dacam'!$A:$A,0),2),"")</f>
        <v/>
      </c>
      <c r="Y2025" s="6" t="str">
        <f aca="false">IFERROR(INDEX('20. Proveedor'!$A:$B,MATCH($A2025,'20. Proveedor'!$A:$A,0),2),"")</f>
        <v/>
      </c>
      <c r="Z2025" s="6" t="str">
        <f aca="false">IFERROR(INDEX('21. Saphirus'!$A:$B,MATCH($A2025,'21. Saphirus'!$A:$A,0),2),"")</f>
        <v/>
      </c>
      <c r="XFC2025" s="7"/>
      <c r="XFD2025" s="7"/>
    </row>
    <row r="2026" customFormat="false" ht="13.8" hidden="false" customHeight="false" outlineLevel="0" collapsed="false">
      <c r="A2026" s="5" t="s">
        <v>2063</v>
      </c>
      <c r="B2026" s="5" t="n">
        <v>44516</v>
      </c>
      <c r="C2026" s="5" t="s">
        <v>27</v>
      </c>
      <c r="D2026" s="6" t="str">
        <f aca="false">IFERROR(INDEX('1. Benavídez'!$A:$B,MATCH($A2026,'1. Benavídez'!$A:$A,0),2),"")</f>
        <v/>
      </c>
      <c r="E2026" s="6" t="str">
        <f aca="false">IFERROR(INDEX('2. Gallo'!$B:$D,MATCH($A2026,'2. Gallo'!$B:$B,0),3),"")</f>
        <v/>
      </c>
      <c r="F2026" s="6" t="str">
        <f aca="false">IFERROR(INDEX('3. Anea'!$B:$D,MATCH($A2026,'3. Anea'!$B:$B,0),2),"")</f>
        <v/>
      </c>
      <c r="G2026" s="6" t="str">
        <f aca="false">IFERROR(INDEX('4. Pilar'!$A:$C,MATCH($A2026,'4. Pilar'!$A:$A,0),2),"")</f>
        <v/>
      </c>
      <c r="H2026" s="6" t="str">
        <f aca="false">IFERROR(INDEX('5. Tortuguitas'!$B:$D,MATCH($A2026,'5. Tortuguitas'!$B:$B,0),2),"")</f>
        <v/>
      </c>
      <c r="I2026" s="6" t="str">
        <f aca="false">IFERROR(INDEX('6. Del Viso'!$A:$B,MATCH($A2026,'6. Del Viso'!$A:$A,0),3),"")</f>
        <v/>
      </c>
      <c r="J2026" s="6" t="str">
        <f aca="false">IFERROR(INDEX('7. Chica Glade'!$B:$F,MATCH($A2026,'7. Chica Glade'!$B:$B,0),2),"")</f>
        <v/>
      </c>
      <c r="K2026" s="6" t="str">
        <f aca="false">IFERROR(INDEX('8. Veterinaria'!$A:$B,MATCH($A2026,'8. Veterinaria'!$A:$A,0),2),"")</f>
        <v/>
      </c>
      <c r="L2026" s="6" t="str">
        <f aca="false">IFERROR(INDEX('9. Hipocampus'!$A:$B,MATCH($A2026,'9. Hipocampus'!$A:$A,0),2),"")</f>
        <v/>
      </c>
      <c r="M2026" s="6" t="str">
        <f aca="false">IFERROR(INDEX('11. Mundo Mascotas'!$B:$D,MATCH($A2026,'11. Mundo Mascotas'!$B:$B,0),2),"")</f>
        <v/>
      </c>
      <c r="N2026" s="6" t="str">
        <f aca="false">IFERROR(INDEX('12. Yaguar'!$B:$E,MATCH($A2026,'12. Yaguar'!$B:$B,0),2),"")</f>
        <v/>
      </c>
      <c r="O2026" s="6" t="str">
        <f aca="false">IFERROR(INDEX('13. King Clor'!$A:$B,MATCH($A2026,'13. King Clor'!$A:$A,0),2),"")</f>
        <v/>
      </c>
      <c r="P2026" s="6" t="str">
        <f aca="false">IFERROR(INDEX('14. Diserquim'!$A:$B,MATCH($A2026,'14. Diserquim'!$A:$A,0),2),"")</f>
        <v/>
      </c>
      <c r="Q2026" s="6" t="str">
        <f aca="false">IFERROR(INDEX('15. Moreno'!$A:$B,MATCH($A2026,'15. Moreno'!$A:$A,0),2),"")</f>
        <v/>
      </c>
      <c r="R2026" s="6" t="str">
        <f aca="false">IFERROR(INDEX('10. Collares'!$J:$K,MATCH($A2026,'10. Collares'!$J:$J,0),2),"")</f>
        <v/>
      </c>
      <c r="S2026" s="6" t="str">
        <f aca="false">IFERROR(INDEX('13. King Clor'!$G:$H,MATCH($A2026,'13. King Clor'!$G:$G,0),2),"")</f>
        <v/>
      </c>
      <c r="T2026" s="6" t="str">
        <f aca="false">IFERROR(INDEX('10. Collares'!$A:$B,MATCH($A2026,'10. Collares'!$A:$A,0),2),"")</f>
        <v/>
      </c>
      <c r="U2026" s="6" t="str">
        <f aca="false">IFERROR(INDEX('16. Mis nietos'!$B:$C,MATCH($A2026,'16. Mis nietos'!$B:$B,0),2),"")</f>
        <v/>
      </c>
      <c r="V2026" s="6" t="str">
        <f aca="false">IFERROR(INDEX('17. Profesional Vet'!$A:$B,MATCH($A2026,'17. Profesional Vet'!$A:$A,0),2),"")</f>
        <v/>
      </c>
      <c r="W2026" s="6" t="str">
        <f aca="false">IFERROR(INDEX('18. Premier'!$A:$B,MATCH($A2026,'18. Premier'!$A:$A,0),2),"")</f>
        <v/>
      </c>
      <c r="X2026" s="6" t="str">
        <f aca="false">IFERROR(INDEX('19. Dacam'!$A:$B,MATCH($A2026,'19. Dacam'!$A:$A,0),2),"")</f>
        <v/>
      </c>
      <c r="Y2026" s="6" t="str">
        <f aca="false">IFERROR(INDEX('20. Proveedor'!$A:$B,MATCH($A2026,'20. Proveedor'!$A:$A,0),2),"")</f>
        <v/>
      </c>
      <c r="Z2026" s="6" t="str">
        <f aca="false">IFERROR(INDEX('21. Saphirus'!$A:$B,MATCH($A2026,'21. Saphirus'!$A:$A,0),2),"")</f>
        <v/>
      </c>
      <c r="XFC2026" s="7"/>
      <c r="XFD2026" s="7"/>
    </row>
    <row r="2027" customFormat="false" ht="13.8" hidden="false" customHeight="false" outlineLevel="0" collapsed="false">
      <c r="A2027" s="5" t="s">
        <v>2064</v>
      </c>
      <c r="B2027" s="5" t="n">
        <v>1906068</v>
      </c>
      <c r="C2027" s="5" t="s">
        <v>29</v>
      </c>
      <c r="D2027" s="6" t="str">
        <f aca="false">IFERROR(INDEX('1. Benavídez'!$A:$B,MATCH($A2027,'1. Benavídez'!$A:$A,0),2),"")</f>
        <v/>
      </c>
      <c r="E2027" s="6" t="str">
        <f aca="false">IFERROR(INDEX('2. Gallo'!$B:$D,MATCH($A2027,'2. Gallo'!$B:$B,0),3),"")</f>
        <v/>
      </c>
      <c r="F2027" s="6" t="str">
        <f aca="false">IFERROR(INDEX('3. Anea'!$B:$D,MATCH($A2027,'3. Anea'!$B:$B,0),2),"")</f>
        <v/>
      </c>
      <c r="G2027" s="6" t="n">
        <f aca="false">IFERROR(INDEX('4. Pilar'!$A:$C,MATCH($A2027,'4. Pilar'!$A:$A,0),2),"")</f>
        <v>24018</v>
      </c>
      <c r="H2027" s="6" t="str">
        <f aca="false">IFERROR(INDEX('5. Tortuguitas'!$B:$D,MATCH($A2027,'5. Tortuguitas'!$B:$B,0),2),"")</f>
        <v/>
      </c>
      <c r="I2027" s="6" t="str">
        <f aca="false">IFERROR(INDEX('6. Del Viso'!$A:$B,MATCH($A2027,'6. Del Viso'!$A:$A,0),3),"")</f>
        <v/>
      </c>
      <c r="J2027" s="6" t="str">
        <f aca="false">IFERROR(INDEX('7. Chica Glade'!$B:$F,MATCH($A2027,'7. Chica Glade'!$B:$B,0),2),"")</f>
        <v/>
      </c>
      <c r="K2027" s="6" t="str">
        <f aca="false">IFERROR(INDEX('8. Veterinaria'!$A:$B,MATCH($A2027,'8. Veterinaria'!$A:$A,0),2),"")</f>
        <v/>
      </c>
      <c r="L2027" s="6" t="str">
        <f aca="false">IFERROR(INDEX('9. Hipocampus'!$A:$B,MATCH($A2027,'9. Hipocampus'!$A:$A,0),2),"")</f>
        <v/>
      </c>
      <c r="M2027" s="6" t="str">
        <f aca="false">IFERROR(INDEX('11. Mundo Mascotas'!$B:$D,MATCH($A2027,'11. Mundo Mascotas'!$B:$B,0),2),"")</f>
        <v/>
      </c>
      <c r="N2027" s="6" t="str">
        <f aca="false">IFERROR(INDEX('12. Yaguar'!$B:$E,MATCH($A2027,'12. Yaguar'!$B:$B,0),2),"")</f>
        <v/>
      </c>
      <c r="O2027" s="6" t="str">
        <f aca="false">IFERROR(INDEX('13. King Clor'!$A:$B,MATCH($A2027,'13. King Clor'!$A:$A,0),2),"")</f>
        <v/>
      </c>
      <c r="P2027" s="6" t="str">
        <f aca="false">IFERROR(INDEX('14. Diserquim'!$A:$B,MATCH($A2027,'14. Diserquim'!$A:$A,0),2),"")</f>
        <v/>
      </c>
      <c r="Q2027" s="6" t="str">
        <f aca="false">IFERROR(INDEX('15. Moreno'!$A:$B,MATCH($A2027,'15. Moreno'!$A:$A,0),2),"")</f>
        <v/>
      </c>
      <c r="R2027" s="6" t="str">
        <f aca="false">IFERROR(INDEX('10. Collares'!$J:$K,MATCH($A2027,'10. Collares'!$J:$J,0),2),"")</f>
        <v/>
      </c>
      <c r="S2027" s="6" t="str">
        <f aca="false">IFERROR(INDEX('13. King Clor'!$G:$H,MATCH($A2027,'13. King Clor'!$G:$G,0),2),"")</f>
        <v/>
      </c>
      <c r="T2027" s="6" t="str">
        <f aca="false">IFERROR(INDEX('10. Collares'!$A:$B,MATCH($A2027,'10. Collares'!$A:$A,0),2),"")</f>
        <v/>
      </c>
      <c r="U2027" s="6" t="str">
        <f aca="false">IFERROR(INDEX('16. Mis nietos'!$B:$C,MATCH($A2027,'16. Mis nietos'!$B:$B,0),2),"")</f>
        <v/>
      </c>
      <c r="V2027" s="6" t="str">
        <f aca="false">IFERROR(INDEX('17. Profesional Vet'!$A:$B,MATCH($A2027,'17. Profesional Vet'!$A:$A,0),2),"")</f>
        <v/>
      </c>
      <c r="W2027" s="6" t="str">
        <f aca="false">IFERROR(INDEX('18. Premier'!$A:$B,MATCH($A2027,'18. Premier'!$A:$A,0),2),"")</f>
        <v/>
      </c>
      <c r="X2027" s="6" t="str">
        <f aca="false">IFERROR(INDEX('19. Dacam'!$A:$B,MATCH($A2027,'19. Dacam'!$A:$A,0),2),"")</f>
        <v/>
      </c>
      <c r="Y2027" s="6" t="str">
        <f aca="false">IFERROR(INDEX('20. Proveedor'!$A:$B,MATCH($A2027,'20. Proveedor'!$A:$A,0),2),"")</f>
        <v/>
      </c>
      <c r="Z2027" s="6" t="str">
        <f aca="false">IFERROR(INDEX('21. Saphirus'!$A:$B,MATCH($A2027,'21. Saphirus'!$A:$A,0),2),"")</f>
        <v/>
      </c>
      <c r="XFC2027" s="7"/>
      <c r="XFD2027" s="7"/>
    </row>
    <row r="2028" customFormat="false" ht="13.8" hidden="false" customHeight="false" outlineLevel="0" collapsed="false">
      <c r="A2028" s="5" t="s">
        <v>2065</v>
      </c>
      <c r="B2028" s="5" t="n">
        <v>44515</v>
      </c>
      <c r="C2028" s="5" t="s">
        <v>29</v>
      </c>
      <c r="D2028" s="6" t="str">
        <f aca="false">IFERROR(INDEX('1. Benavídez'!$A:$B,MATCH($A2028,'1. Benavídez'!$A:$A,0),2),"")</f>
        <v/>
      </c>
      <c r="E2028" s="6" t="str">
        <f aca="false">IFERROR(INDEX('2. Gallo'!$B:$D,MATCH($A2028,'2. Gallo'!$B:$B,0),3),"")</f>
        <v/>
      </c>
      <c r="F2028" s="6" t="n">
        <f aca="false">IFERROR(INDEX('3. Anea'!$B:$D,MATCH($A2028,'3. Anea'!$B:$B,0),2),"")</f>
        <v>44390</v>
      </c>
      <c r="G2028" s="6" t="n">
        <f aca="false">IFERROR(INDEX('4. Pilar'!$A:$C,MATCH($A2028,'4. Pilar'!$A:$A,0),2),"")</f>
        <v>44290</v>
      </c>
      <c r="H2028" s="6" t="str">
        <f aca="false">IFERROR(INDEX('5. Tortuguitas'!$B:$D,MATCH($A2028,'5. Tortuguitas'!$B:$B,0),2),"")</f>
        <v/>
      </c>
      <c r="I2028" s="6" t="str">
        <f aca="false">IFERROR(INDEX('6. Del Viso'!$A:$B,MATCH($A2028,'6. Del Viso'!$A:$A,0),3),"")</f>
        <v/>
      </c>
      <c r="J2028" s="6" t="str">
        <f aca="false">IFERROR(INDEX('7. Chica Glade'!$B:$F,MATCH($A2028,'7. Chica Glade'!$B:$B,0),2),"")</f>
        <v/>
      </c>
      <c r="K2028" s="6" t="str">
        <f aca="false">IFERROR(INDEX('8. Veterinaria'!$A:$B,MATCH($A2028,'8. Veterinaria'!$A:$A,0),2),"")</f>
        <v/>
      </c>
      <c r="L2028" s="6" t="str">
        <f aca="false">IFERROR(INDEX('9. Hipocampus'!$A:$B,MATCH($A2028,'9. Hipocampus'!$A:$A,0),2),"")</f>
        <v/>
      </c>
      <c r="M2028" s="6" t="n">
        <f aca="false">IFERROR(INDEX('11. Mundo Mascotas'!$B:$D,MATCH($A2028,'11. Mundo Mascotas'!$B:$B,0),2),"")</f>
        <v>40812</v>
      </c>
      <c r="N2028" s="6" t="str">
        <f aca="false">IFERROR(INDEX('12. Yaguar'!$B:$E,MATCH($A2028,'12. Yaguar'!$B:$B,0),2),"")</f>
        <v/>
      </c>
      <c r="O2028" s="6" t="str">
        <f aca="false">IFERROR(INDEX('13. King Clor'!$A:$B,MATCH($A2028,'13. King Clor'!$A:$A,0),2),"")</f>
        <v/>
      </c>
      <c r="P2028" s="6" t="str">
        <f aca="false">IFERROR(INDEX('14. Diserquim'!$A:$B,MATCH($A2028,'14. Diserquim'!$A:$A,0),2),"")</f>
        <v/>
      </c>
      <c r="Q2028" s="6" t="str">
        <f aca="false">IFERROR(INDEX('15. Moreno'!$A:$B,MATCH($A2028,'15. Moreno'!$A:$A,0),2),"")</f>
        <v/>
      </c>
      <c r="R2028" s="6" t="str">
        <f aca="false">IFERROR(INDEX('10. Collares'!$J:$K,MATCH($A2028,'10. Collares'!$J:$J,0),2),"")</f>
        <v/>
      </c>
      <c r="S2028" s="6" t="str">
        <f aca="false">IFERROR(INDEX('13. King Clor'!$G:$H,MATCH($A2028,'13. King Clor'!$G:$G,0),2),"")</f>
        <v/>
      </c>
      <c r="T2028" s="6" t="str">
        <f aca="false">IFERROR(INDEX('10. Collares'!$A:$B,MATCH($A2028,'10. Collares'!$A:$A,0),2),"")</f>
        <v/>
      </c>
      <c r="U2028" s="6" t="str">
        <f aca="false">IFERROR(INDEX('16. Mis nietos'!$B:$C,MATCH($A2028,'16. Mis nietos'!$B:$B,0),2),"")</f>
        <v/>
      </c>
      <c r="V2028" s="6" t="str">
        <f aca="false">IFERROR(INDEX('17. Profesional Vet'!$A:$B,MATCH($A2028,'17. Profesional Vet'!$A:$A,0),2),"")</f>
        <v/>
      </c>
      <c r="W2028" s="6" t="str">
        <f aca="false">IFERROR(INDEX('18. Premier'!$A:$B,MATCH($A2028,'18. Premier'!$A:$A,0),2),"")</f>
        <v/>
      </c>
      <c r="X2028" s="6" t="str">
        <f aca="false">IFERROR(INDEX('19. Dacam'!$A:$B,MATCH($A2028,'19. Dacam'!$A:$A,0),2),"")</f>
        <v/>
      </c>
      <c r="Y2028" s="6" t="str">
        <f aca="false">IFERROR(INDEX('20. Proveedor'!$A:$B,MATCH($A2028,'20. Proveedor'!$A:$A,0),2),"")</f>
        <v/>
      </c>
      <c r="Z2028" s="6" t="str">
        <f aca="false">IFERROR(INDEX('21. Saphirus'!$A:$B,MATCH($A2028,'21. Saphirus'!$A:$A,0),2),"")</f>
        <v/>
      </c>
      <c r="XFC2028" s="7"/>
      <c r="XFD2028" s="7"/>
    </row>
    <row r="2029" customFormat="false" ht="13.8" hidden="false" customHeight="false" outlineLevel="0" collapsed="false">
      <c r="A2029" s="5" t="s">
        <v>2066</v>
      </c>
      <c r="B2029" s="5" t="n">
        <v>1905933</v>
      </c>
      <c r="C2029" s="5" t="s">
        <v>33</v>
      </c>
      <c r="D2029" s="6" t="str">
        <f aca="false">IFERROR(INDEX('1. Benavídez'!$A:$B,MATCH($A2029,'1. Benavídez'!$A:$A,0),2),"")</f>
        <v/>
      </c>
      <c r="E2029" s="6" t="n">
        <f aca="false">IFERROR(INDEX('2. Gallo'!$B:$D,MATCH($A2029,'2. Gallo'!$B:$B,0),3),"")</f>
        <v>17230</v>
      </c>
      <c r="F2029" s="6" t="n">
        <f aca="false">IFERROR(INDEX('3. Anea'!$B:$D,MATCH($A2029,'3. Anea'!$B:$B,0),2),"")</f>
        <v>16988</v>
      </c>
      <c r="G2029" s="6" t="str">
        <f aca="false">IFERROR(INDEX('4. Pilar'!$A:$C,MATCH($A2029,'4. Pilar'!$A:$A,0),2),"")</f>
        <v/>
      </c>
      <c r="H2029" s="6" t="str">
        <f aca="false">IFERROR(INDEX('5. Tortuguitas'!$B:$D,MATCH($A2029,'5. Tortuguitas'!$B:$B,0),2),"")</f>
        <v/>
      </c>
      <c r="I2029" s="6" t="str">
        <f aca="false">IFERROR(INDEX('6. Del Viso'!$A:$B,MATCH($A2029,'6. Del Viso'!$A:$A,0),3),"")</f>
        <v/>
      </c>
      <c r="J2029" s="6" t="str">
        <f aca="false">IFERROR(INDEX('7. Chica Glade'!$B:$F,MATCH($A2029,'7. Chica Glade'!$B:$B,0),2),"")</f>
        <v/>
      </c>
      <c r="K2029" s="6" t="str">
        <f aca="false">IFERROR(INDEX('8. Veterinaria'!$A:$B,MATCH($A2029,'8. Veterinaria'!$A:$A,0),2),"")</f>
        <v/>
      </c>
      <c r="L2029" s="6" t="str">
        <f aca="false">IFERROR(INDEX('9. Hipocampus'!$A:$B,MATCH($A2029,'9. Hipocampus'!$A:$A,0),2),"")</f>
        <v/>
      </c>
      <c r="M2029" s="6" t="str">
        <f aca="false">IFERROR(INDEX('11. Mundo Mascotas'!$B:$D,MATCH($A2029,'11. Mundo Mascotas'!$B:$B,0),2),"")</f>
        <v/>
      </c>
      <c r="N2029" s="6" t="str">
        <f aca="false">IFERROR(INDEX('12. Yaguar'!$B:$E,MATCH($A2029,'12. Yaguar'!$B:$B,0),2),"")</f>
        <v/>
      </c>
      <c r="O2029" s="6" t="str">
        <f aca="false">IFERROR(INDEX('13. King Clor'!$A:$B,MATCH($A2029,'13. King Clor'!$A:$A,0),2),"")</f>
        <v/>
      </c>
      <c r="P2029" s="6" t="str">
        <f aca="false">IFERROR(INDEX('14. Diserquim'!$A:$B,MATCH($A2029,'14. Diserquim'!$A:$A,0),2),"")</f>
        <v/>
      </c>
      <c r="Q2029" s="6" t="str">
        <f aca="false">IFERROR(INDEX('15. Moreno'!$A:$B,MATCH($A2029,'15. Moreno'!$A:$A,0),2),"")</f>
        <v/>
      </c>
      <c r="R2029" s="6" t="str">
        <f aca="false">IFERROR(INDEX('10. Collares'!$J:$K,MATCH($A2029,'10. Collares'!$J:$J,0),2),"")</f>
        <v/>
      </c>
      <c r="S2029" s="6" t="str">
        <f aca="false">IFERROR(INDEX('13. King Clor'!$G:$H,MATCH($A2029,'13. King Clor'!$G:$G,0),2),"")</f>
        <v/>
      </c>
      <c r="T2029" s="6" t="str">
        <f aca="false">IFERROR(INDEX('10. Collares'!$A:$B,MATCH($A2029,'10. Collares'!$A:$A,0),2),"")</f>
        <v/>
      </c>
      <c r="U2029" s="6" t="str">
        <f aca="false">IFERROR(INDEX('16. Mis nietos'!$B:$C,MATCH($A2029,'16. Mis nietos'!$B:$B,0),2),"")</f>
        <v/>
      </c>
      <c r="V2029" s="6" t="str">
        <f aca="false">IFERROR(INDEX('17. Profesional Vet'!$A:$B,MATCH($A2029,'17. Profesional Vet'!$A:$A,0),2),"")</f>
        <v/>
      </c>
      <c r="W2029" s="6" t="str">
        <f aca="false">IFERROR(INDEX('18. Premier'!$A:$B,MATCH($A2029,'18. Premier'!$A:$A,0),2),"")</f>
        <v/>
      </c>
      <c r="X2029" s="6" t="str">
        <f aca="false">IFERROR(INDEX('19. Dacam'!$A:$B,MATCH($A2029,'19. Dacam'!$A:$A,0),2),"")</f>
        <v/>
      </c>
      <c r="Y2029" s="6" t="str">
        <f aca="false">IFERROR(INDEX('20. Proveedor'!$A:$B,MATCH($A2029,'20. Proveedor'!$A:$A,0),2),"")</f>
        <v/>
      </c>
      <c r="Z2029" s="6" t="str">
        <f aca="false">IFERROR(INDEX('21. Saphirus'!$A:$B,MATCH($A2029,'21. Saphirus'!$A:$A,0),2),"")</f>
        <v/>
      </c>
      <c r="XFC2029" s="7"/>
      <c r="XFD2029" s="7"/>
    </row>
    <row r="2030" customFormat="false" ht="13.8" hidden="false" customHeight="false" outlineLevel="0" collapsed="false">
      <c r="A2030" s="5" t="s">
        <v>2067</v>
      </c>
      <c r="B2030" s="5" t="n">
        <v>5193</v>
      </c>
      <c r="C2030" s="5" t="s">
        <v>134</v>
      </c>
      <c r="D2030" s="6" t="str">
        <f aca="false">IFERROR(INDEX('1. Benavídez'!$A:$B,MATCH($A2030,'1. Benavídez'!$A:$A,0),2),"")</f>
        <v/>
      </c>
      <c r="E2030" s="6" t="str">
        <f aca="false">IFERROR(INDEX('2. Gallo'!$B:$D,MATCH($A2030,'2. Gallo'!$B:$B,0),3),"")</f>
        <v/>
      </c>
      <c r="F2030" s="6" t="str">
        <f aca="false">IFERROR(INDEX('3. Anea'!$B:$D,MATCH($A2030,'3. Anea'!$B:$B,0),2),"")</f>
        <v/>
      </c>
      <c r="G2030" s="6" t="str">
        <f aca="false">IFERROR(INDEX('4. Pilar'!$A:$C,MATCH($A2030,'4. Pilar'!$A:$A,0),2),"")</f>
        <v/>
      </c>
      <c r="H2030" s="6" t="str">
        <f aca="false">IFERROR(INDEX('5. Tortuguitas'!$B:$D,MATCH($A2030,'5. Tortuguitas'!$B:$B,0),2),"")</f>
        <v/>
      </c>
      <c r="I2030" s="6" t="str">
        <f aca="false">IFERROR(INDEX('6. Del Viso'!$A:$B,MATCH($A2030,'6. Del Viso'!$A:$A,0),3),"")</f>
        <v/>
      </c>
      <c r="J2030" s="6" t="str">
        <f aca="false">IFERROR(INDEX('7. Chica Glade'!$B:$F,MATCH($A2030,'7. Chica Glade'!$B:$B,0),2),"")</f>
        <v/>
      </c>
      <c r="K2030" s="6" t="str">
        <f aca="false">IFERROR(INDEX('8. Veterinaria'!$A:$B,MATCH($A2030,'8. Veterinaria'!$A:$A,0),2),"")</f>
        <v/>
      </c>
      <c r="L2030" s="6" t="str">
        <f aca="false">IFERROR(INDEX('9. Hipocampus'!$A:$B,MATCH($A2030,'9. Hipocampus'!$A:$A,0),2),"")</f>
        <v/>
      </c>
      <c r="M2030" s="6" t="str">
        <f aca="false">IFERROR(INDEX('11. Mundo Mascotas'!$B:$D,MATCH($A2030,'11. Mundo Mascotas'!$B:$B,0),2),"")</f>
        <v/>
      </c>
      <c r="N2030" s="6" t="str">
        <f aca="false">IFERROR(INDEX('12. Yaguar'!$B:$E,MATCH($A2030,'12. Yaguar'!$B:$B,0),2),"")</f>
        <v/>
      </c>
      <c r="O2030" s="6" t="str">
        <f aca="false">IFERROR(INDEX('13. King Clor'!$A:$B,MATCH($A2030,'13. King Clor'!$A:$A,0),2),"")</f>
        <v/>
      </c>
      <c r="P2030" s="6" t="str">
        <f aca="false">IFERROR(INDEX('14. Diserquim'!$A:$B,MATCH($A2030,'14. Diserquim'!$A:$A,0),2),"")</f>
        <v/>
      </c>
      <c r="Q2030" s="6" t="str">
        <f aca="false">IFERROR(INDEX('15. Moreno'!$A:$B,MATCH($A2030,'15. Moreno'!$A:$A,0),2),"")</f>
        <v/>
      </c>
      <c r="R2030" s="6" t="str">
        <f aca="false">IFERROR(INDEX('10. Collares'!$J:$K,MATCH($A2030,'10. Collares'!$J:$J,0),2),"")</f>
        <v/>
      </c>
      <c r="S2030" s="6" t="str">
        <f aca="false">IFERROR(INDEX('13. King Clor'!$G:$H,MATCH($A2030,'13. King Clor'!$G:$G,0),2),"")</f>
        <v/>
      </c>
      <c r="T2030" s="6" t="str">
        <f aca="false">IFERROR(INDEX('10. Collares'!$A:$B,MATCH($A2030,'10. Collares'!$A:$A,0),2),"")</f>
        <v/>
      </c>
      <c r="U2030" s="6" t="str">
        <f aca="false">IFERROR(INDEX('16. Mis nietos'!$B:$C,MATCH($A2030,'16. Mis nietos'!$B:$B,0),2),"")</f>
        <v/>
      </c>
      <c r="V2030" s="6" t="str">
        <f aca="false">IFERROR(INDEX('17. Profesional Vet'!$A:$B,MATCH($A2030,'17. Profesional Vet'!$A:$A,0),2),"")</f>
        <v/>
      </c>
      <c r="W2030" s="6" t="str">
        <f aca="false">IFERROR(INDEX('18. Premier'!$A:$B,MATCH($A2030,'18. Premier'!$A:$A,0),2),"")</f>
        <v/>
      </c>
      <c r="X2030" s="6" t="str">
        <f aca="false">IFERROR(INDEX('19. Dacam'!$A:$B,MATCH($A2030,'19. Dacam'!$A:$A,0),2),"")</f>
        <v/>
      </c>
      <c r="Y2030" s="6" t="str">
        <f aca="false">IFERROR(INDEX('20. Proveedor'!$A:$B,MATCH($A2030,'20. Proveedor'!$A:$A,0),2),"")</f>
        <v/>
      </c>
      <c r="Z2030" s="6" t="str">
        <f aca="false">IFERROR(INDEX('21. Saphirus'!$A:$B,MATCH($A2030,'21. Saphirus'!$A:$A,0),2),"")</f>
        <v/>
      </c>
      <c r="XFC2030" s="7"/>
      <c r="XFD2030" s="7"/>
    </row>
    <row r="2031" customFormat="false" ht="13.8" hidden="false" customHeight="false" outlineLevel="0" collapsed="false">
      <c r="A2031" s="5" t="s">
        <v>2068</v>
      </c>
      <c r="B2031" s="5" t="n">
        <v>5190</v>
      </c>
      <c r="C2031" s="5" t="s">
        <v>136</v>
      </c>
      <c r="D2031" s="6" t="str">
        <f aca="false">IFERROR(INDEX('1. Benavídez'!$A:$B,MATCH($A2031,'1. Benavídez'!$A:$A,0),2),"")</f>
        <v/>
      </c>
      <c r="E2031" s="6" t="str">
        <f aca="false">IFERROR(INDEX('2. Gallo'!$B:$D,MATCH($A2031,'2. Gallo'!$B:$B,0),3),"")</f>
        <v/>
      </c>
      <c r="F2031" s="6" t="str">
        <f aca="false">IFERROR(INDEX('3. Anea'!$B:$D,MATCH($A2031,'3. Anea'!$B:$B,0),2),"")</f>
        <v/>
      </c>
      <c r="G2031" s="6" t="str">
        <f aca="false">IFERROR(INDEX('4. Pilar'!$A:$C,MATCH($A2031,'4. Pilar'!$A:$A,0),2),"")</f>
        <v/>
      </c>
      <c r="H2031" s="6" t="str">
        <f aca="false">IFERROR(INDEX('5. Tortuguitas'!$B:$D,MATCH($A2031,'5. Tortuguitas'!$B:$B,0),2),"")</f>
        <v/>
      </c>
      <c r="I2031" s="6" t="str">
        <f aca="false">IFERROR(INDEX('6. Del Viso'!$A:$B,MATCH($A2031,'6. Del Viso'!$A:$A,0),3),"")</f>
        <v/>
      </c>
      <c r="J2031" s="6" t="str">
        <f aca="false">IFERROR(INDEX('7. Chica Glade'!$B:$F,MATCH($A2031,'7. Chica Glade'!$B:$B,0),2),"")</f>
        <v/>
      </c>
      <c r="K2031" s="6" t="str">
        <f aca="false">IFERROR(INDEX('8. Veterinaria'!$A:$B,MATCH($A2031,'8. Veterinaria'!$A:$A,0),2),"")</f>
        <v/>
      </c>
      <c r="L2031" s="6" t="str">
        <f aca="false">IFERROR(INDEX('9. Hipocampus'!$A:$B,MATCH($A2031,'9. Hipocampus'!$A:$A,0),2),"")</f>
        <v/>
      </c>
      <c r="M2031" s="6" t="str">
        <f aca="false">IFERROR(INDEX('11. Mundo Mascotas'!$B:$D,MATCH($A2031,'11. Mundo Mascotas'!$B:$B,0),2),"")</f>
        <v/>
      </c>
      <c r="N2031" s="6" t="str">
        <f aca="false">IFERROR(INDEX('12. Yaguar'!$B:$E,MATCH($A2031,'12. Yaguar'!$B:$B,0),2),"")</f>
        <v/>
      </c>
      <c r="O2031" s="6" t="str">
        <f aca="false">IFERROR(INDEX('13. King Clor'!$A:$B,MATCH($A2031,'13. King Clor'!$A:$A,0),2),"")</f>
        <v/>
      </c>
      <c r="P2031" s="6" t="str">
        <f aca="false">IFERROR(INDEX('14. Diserquim'!$A:$B,MATCH($A2031,'14. Diserquim'!$A:$A,0),2),"")</f>
        <v/>
      </c>
      <c r="Q2031" s="6" t="str">
        <f aca="false">IFERROR(INDEX('15. Moreno'!$A:$B,MATCH($A2031,'15. Moreno'!$A:$A,0),2),"")</f>
        <v/>
      </c>
      <c r="R2031" s="6" t="str">
        <f aca="false">IFERROR(INDEX('10. Collares'!$J:$K,MATCH($A2031,'10. Collares'!$J:$J,0),2),"")</f>
        <v/>
      </c>
      <c r="S2031" s="6" t="str">
        <f aca="false">IFERROR(INDEX('13. King Clor'!$G:$H,MATCH($A2031,'13. King Clor'!$G:$G,0),2),"")</f>
        <v/>
      </c>
      <c r="T2031" s="6" t="str">
        <f aca="false">IFERROR(INDEX('10. Collares'!$A:$B,MATCH($A2031,'10. Collares'!$A:$A,0),2),"")</f>
        <v/>
      </c>
      <c r="U2031" s="6" t="str">
        <f aca="false">IFERROR(INDEX('16. Mis nietos'!$B:$C,MATCH($A2031,'16. Mis nietos'!$B:$B,0),2),"")</f>
        <v/>
      </c>
      <c r="V2031" s="6" t="str">
        <f aca="false">IFERROR(INDEX('17. Profesional Vet'!$A:$B,MATCH($A2031,'17. Profesional Vet'!$A:$A,0),2),"")</f>
        <v/>
      </c>
      <c r="W2031" s="6" t="str">
        <f aca="false">IFERROR(INDEX('18. Premier'!$A:$B,MATCH($A2031,'18. Premier'!$A:$A,0),2),"")</f>
        <v/>
      </c>
      <c r="X2031" s="6" t="str">
        <f aca="false">IFERROR(INDEX('19. Dacam'!$A:$B,MATCH($A2031,'19. Dacam'!$A:$A,0),2),"")</f>
        <v/>
      </c>
      <c r="Y2031" s="6" t="str">
        <f aca="false">IFERROR(INDEX('20. Proveedor'!$A:$B,MATCH($A2031,'20. Proveedor'!$A:$A,0),2),"")</f>
        <v/>
      </c>
      <c r="Z2031" s="6" t="str">
        <f aca="false">IFERROR(INDEX('21. Saphirus'!$A:$B,MATCH($A2031,'21. Saphirus'!$A:$A,0),2),"")</f>
        <v/>
      </c>
    </row>
    <row r="2032" customFormat="false" ht="13.8" hidden="false" customHeight="false" outlineLevel="0" collapsed="false">
      <c r="A2032" s="5" t="s">
        <v>2069</v>
      </c>
      <c r="B2032" s="5" t="n">
        <v>1255</v>
      </c>
      <c r="C2032" s="5" t="s">
        <v>138</v>
      </c>
      <c r="D2032" s="6" t="n">
        <f aca="false">IFERROR(INDEX('1. Benavídez'!$A:$B,MATCH($A2032,'1. Benavídez'!$A:$A,0),2),"")</f>
        <v>0</v>
      </c>
      <c r="E2032" s="6" t="n">
        <f aca="false">IFERROR(INDEX('2. Gallo'!$B:$D,MATCH($A2032,'2. Gallo'!$B:$B,0),3),"")</f>
        <v>34921</v>
      </c>
      <c r="F2032" s="6" t="n">
        <f aca="false">IFERROR(INDEX('3. Anea'!$B:$D,MATCH($A2032,'3. Anea'!$B:$B,0),2),"")</f>
        <v>33758</v>
      </c>
      <c r="G2032" s="6" t="str">
        <f aca="false">IFERROR(INDEX('4. Pilar'!$A:$C,MATCH($A2032,'4. Pilar'!$A:$A,0),2),"")</f>
        <v/>
      </c>
      <c r="H2032" s="6" t="n">
        <f aca="false">IFERROR(INDEX('5. Tortuguitas'!$B:$D,MATCH($A2032,'5. Tortuguitas'!$B:$B,0),2),"")</f>
        <v>33610</v>
      </c>
      <c r="I2032" s="6" t="str">
        <f aca="false">IFERROR(INDEX('6. Del Viso'!$A:$B,MATCH($A2032,'6. Del Viso'!$A:$A,0),3),"")</f>
        <v/>
      </c>
      <c r="J2032" s="6" t="str">
        <f aca="false">IFERROR(INDEX('7. Chica Glade'!$B:$F,MATCH($A2032,'7. Chica Glade'!$B:$B,0),2),"")</f>
        <v/>
      </c>
      <c r="K2032" s="6" t="str">
        <f aca="false">IFERROR(INDEX('8. Veterinaria'!$A:$B,MATCH($A2032,'8. Veterinaria'!$A:$A,0),2),"")</f>
        <v/>
      </c>
      <c r="L2032" s="6" t="str">
        <f aca="false">IFERROR(INDEX('9. Hipocampus'!$A:$B,MATCH($A2032,'9. Hipocampus'!$A:$A,0),2),"")</f>
        <v/>
      </c>
      <c r="M2032" s="6" t="n">
        <f aca="false">IFERROR(INDEX('11. Mundo Mascotas'!$B:$D,MATCH($A2032,'11. Mundo Mascotas'!$B:$B,0),2),"")</f>
        <v>34808</v>
      </c>
      <c r="N2032" s="6" t="str">
        <f aca="false">IFERROR(INDEX('12. Yaguar'!$B:$E,MATCH($A2032,'12. Yaguar'!$B:$B,0),2),"")</f>
        <v/>
      </c>
      <c r="O2032" s="6" t="str">
        <f aca="false">IFERROR(INDEX('13. King Clor'!$A:$B,MATCH($A2032,'13. King Clor'!$A:$A,0),2),"")</f>
        <v/>
      </c>
      <c r="P2032" s="6" t="str">
        <f aca="false">IFERROR(INDEX('14. Diserquim'!$A:$B,MATCH($A2032,'14. Diserquim'!$A:$A,0),2),"")</f>
        <v/>
      </c>
      <c r="Q2032" s="6" t="str">
        <f aca="false">IFERROR(INDEX('15. Moreno'!$A:$B,MATCH($A2032,'15. Moreno'!$A:$A,0),2),"")</f>
        <v/>
      </c>
      <c r="R2032" s="6" t="str">
        <f aca="false">IFERROR(INDEX('10. Collares'!$J:$K,MATCH($A2032,'10. Collares'!$J:$J,0),2),"")</f>
        <v/>
      </c>
      <c r="S2032" s="6" t="str">
        <f aca="false">IFERROR(INDEX('13. King Clor'!$G:$H,MATCH($A2032,'13. King Clor'!$G:$G,0),2),"")</f>
        <v/>
      </c>
      <c r="T2032" s="6" t="str">
        <f aca="false">IFERROR(INDEX('10. Collares'!$A:$B,MATCH($A2032,'10. Collares'!$A:$A,0),2),"")</f>
        <v/>
      </c>
      <c r="U2032" s="6" t="str">
        <f aca="false">IFERROR(INDEX('16. Mis nietos'!$B:$C,MATCH($A2032,'16. Mis nietos'!$B:$B,0),2),"")</f>
        <v/>
      </c>
      <c r="V2032" s="6" t="str">
        <f aca="false">IFERROR(INDEX('17. Profesional Vet'!$A:$B,MATCH($A2032,'17. Profesional Vet'!$A:$A,0),2),"")</f>
        <v/>
      </c>
      <c r="W2032" s="6" t="str">
        <f aca="false">IFERROR(INDEX('18. Premier'!$A:$B,MATCH($A2032,'18. Premier'!$A:$A,0),2),"")</f>
        <v/>
      </c>
      <c r="X2032" s="6" t="str">
        <f aca="false">IFERROR(INDEX('19. Dacam'!$A:$B,MATCH($A2032,'19. Dacam'!$A:$A,0),2),"")</f>
        <v/>
      </c>
      <c r="Y2032" s="6" t="n">
        <f aca="false">IFERROR(INDEX('20. Proveedor'!$A:$B,MATCH($A2032,'20. Proveedor'!$A:$A,0),2),"")</f>
        <v>30702</v>
      </c>
      <c r="Z2032" s="6" t="str">
        <f aca="false">IFERROR(INDEX('21. Saphirus'!$A:$B,MATCH($A2032,'21. Saphirus'!$A:$A,0),2),"")</f>
        <v/>
      </c>
    </row>
    <row r="2033" customFormat="false" ht="13.8" hidden="false" customHeight="false" outlineLevel="0" collapsed="false">
      <c r="A2033" s="5" t="s">
        <v>2070</v>
      </c>
      <c r="B2033" s="5" t="n">
        <v>5192</v>
      </c>
      <c r="C2033" s="5" t="s">
        <v>27</v>
      </c>
      <c r="D2033" s="6" t="str">
        <f aca="false">IFERROR(INDEX('1. Benavídez'!$A:$B,MATCH($A2033,'1. Benavídez'!$A:$A,0),2),"")</f>
        <v/>
      </c>
      <c r="E2033" s="6" t="str">
        <f aca="false">IFERROR(INDEX('2. Gallo'!$B:$D,MATCH($A2033,'2. Gallo'!$B:$B,0),3),"")</f>
        <v/>
      </c>
      <c r="F2033" s="6" t="str">
        <f aca="false">IFERROR(INDEX('3. Anea'!$B:$D,MATCH($A2033,'3. Anea'!$B:$B,0),2),"")</f>
        <v/>
      </c>
      <c r="G2033" s="6" t="str">
        <f aca="false">IFERROR(INDEX('4. Pilar'!$A:$C,MATCH($A2033,'4. Pilar'!$A:$A,0),2),"")</f>
        <v/>
      </c>
      <c r="H2033" s="6" t="str">
        <f aca="false">IFERROR(INDEX('5. Tortuguitas'!$B:$D,MATCH($A2033,'5. Tortuguitas'!$B:$B,0),2),"")</f>
        <v/>
      </c>
      <c r="I2033" s="6" t="str">
        <f aca="false">IFERROR(INDEX('6. Del Viso'!$A:$B,MATCH($A2033,'6. Del Viso'!$A:$A,0),3),"")</f>
        <v/>
      </c>
      <c r="J2033" s="6" t="str">
        <f aca="false">IFERROR(INDEX('7. Chica Glade'!$B:$F,MATCH($A2033,'7. Chica Glade'!$B:$B,0),2),"")</f>
        <v/>
      </c>
      <c r="K2033" s="6" t="str">
        <f aca="false">IFERROR(INDEX('8. Veterinaria'!$A:$B,MATCH($A2033,'8. Veterinaria'!$A:$A,0),2),"")</f>
        <v/>
      </c>
      <c r="L2033" s="6" t="str">
        <f aca="false">IFERROR(INDEX('9. Hipocampus'!$A:$B,MATCH($A2033,'9. Hipocampus'!$A:$A,0),2),"")</f>
        <v/>
      </c>
      <c r="M2033" s="6" t="str">
        <f aca="false">IFERROR(INDEX('11. Mundo Mascotas'!$B:$D,MATCH($A2033,'11. Mundo Mascotas'!$B:$B,0),2),"")</f>
        <v/>
      </c>
      <c r="N2033" s="6" t="str">
        <f aca="false">IFERROR(INDEX('12. Yaguar'!$B:$E,MATCH($A2033,'12. Yaguar'!$B:$B,0),2),"")</f>
        <v/>
      </c>
      <c r="O2033" s="6" t="str">
        <f aca="false">IFERROR(INDEX('13. King Clor'!$A:$B,MATCH($A2033,'13. King Clor'!$A:$A,0),2),"")</f>
        <v/>
      </c>
      <c r="P2033" s="6" t="str">
        <f aca="false">IFERROR(INDEX('14. Diserquim'!$A:$B,MATCH($A2033,'14. Diserquim'!$A:$A,0),2),"")</f>
        <v/>
      </c>
      <c r="Q2033" s="6" t="str">
        <f aca="false">IFERROR(INDEX('15. Moreno'!$A:$B,MATCH($A2033,'15. Moreno'!$A:$A,0),2),"")</f>
        <v/>
      </c>
      <c r="R2033" s="6" t="str">
        <f aca="false">IFERROR(INDEX('10. Collares'!$J:$K,MATCH($A2033,'10. Collares'!$J:$J,0),2),"")</f>
        <v/>
      </c>
      <c r="S2033" s="6" t="str">
        <f aca="false">IFERROR(INDEX('13. King Clor'!$G:$H,MATCH($A2033,'13. King Clor'!$G:$G,0),2),"")</f>
        <v/>
      </c>
      <c r="T2033" s="6" t="str">
        <f aca="false">IFERROR(INDEX('10. Collares'!$A:$B,MATCH($A2033,'10. Collares'!$A:$A,0),2),"")</f>
        <v/>
      </c>
      <c r="U2033" s="6" t="str">
        <f aca="false">IFERROR(INDEX('16. Mis nietos'!$B:$C,MATCH($A2033,'16. Mis nietos'!$B:$B,0),2),"")</f>
        <v/>
      </c>
      <c r="V2033" s="6" t="str">
        <f aca="false">IFERROR(INDEX('17. Profesional Vet'!$A:$B,MATCH($A2033,'17. Profesional Vet'!$A:$A,0),2),"")</f>
        <v/>
      </c>
      <c r="W2033" s="6" t="str">
        <f aca="false">IFERROR(INDEX('18. Premier'!$A:$B,MATCH($A2033,'18. Premier'!$A:$A,0),2),"")</f>
        <v/>
      </c>
      <c r="X2033" s="6" t="str">
        <f aca="false">IFERROR(INDEX('19. Dacam'!$A:$B,MATCH($A2033,'19. Dacam'!$A:$A,0),2),"")</f>
        <v/>
      </c>
      <c r="Y2033" s="6" t="str">
        <f aca="false">IFERROR(INDEX('20. Proveedor'!$A:$B,MATCH($A2033,'20. Proveedor'!$A:$A,0),2),"")</f>
        <v/>
      </c>
      <c r="Z2033" s="6" t="str">
        <f aca="false">IFERROR(INDEX('21. Saphirus'!$A:$B,MATCH($A2033,'21. Saphirus'!$A:$A,0),2),"")</f>
        <v/>
      </c>
    </row>
    <row r="2034" customFormat="false" ht="13.8" hidden="false" customHeight="false" outlineLevel="0" collapsed="false">
      <c r="A2034" s="5" t="s">
        <v>2071</v>
      </c>
      <c r="B2034" s="5" t="n">
        <v>1905343</v>
      </c>
      <c r="C2034" s="5" t="s">
        <v>29</v>
      </c>
      <c r="D2034" s="6" t="str">
        <f aca="false">IFERROR(INDEX('1. Benavídez'!$A:$B,MATCH($A2034,'1. Benavídez'!$A:$A,0),2),"")</f>
        <v/>
      </c>
      <c r="E2034" s="6" t="str">
        <f aca="false">IFERROR(INDEX('2. Gallo'!$B:$D,MATCH($A2034,'2. Gallo'!$B:$B,0),3),"")</f>
        <v/>
      </c>
      <c r="F2034" s="6" t="n">
        <f aca="false">IFERROR(INDEX('3. Anea'!$B:$D,MATCH($A2034,'3. Anea'!$B:$B,0),2),"")</f>
        <v>22140</v>
      </c>
      <c r="G2034" s="6" t="str">
        <f aca="false">IFERROR(INDEX('4. Pilar'!$A:$C,MATCH($A2034,'4. Pilar'!$A:$A,0),2),"")</f>
        <v/>
      </c>
      <c r="H2034" s="6" t="n">
        <f aca="false">IFERROR(INDEX('5. Tortuguitas'!$B:$D,MATCH($A2034,'5. Tortuguitas'!$B:$B,0),2),"")</f>
        <v>24500</v>
      </c>
      <c r="I2034" s="6" t="str">
        <f aca="false">IFERROR(INDEX('6. Del Viso'!$A:$B,MATCH($A2034,'6. Del Viso'!$A:$A,0),3),"")</f>
        <v/>
      </c>
      <c r="J2034" s="6" t="str">
        <f aca="false">IFERROR(INDEX('7. Chica Glade'!$B:$F,MATCH($A2034,'7. Chica Glade'!$B:$B,0),2),"")</f>
        <v/>
      </c>
      <c r="K2034" s="6" t="str">
        <f aca="false">IFERROR(INDEX('8. Veterinaria'!$A:$B,MATCH($A2034,'8. Veterinaria'!$A:$A,0),2),"")</f>
        <v/>
      </c>
      <c r="L2034" s="6" t="str">
        <f aca="false">IFERROR(INDEX('9. Hipocampus'!$A:$B,MATCH($A2034,'9. Hipocampus'!$A:$A,0),2),"")</f>
        <v/>
      </c>
      <c r="M2034" s="6" t="str">
        <f aca="false">IFERROR(INDEX('11. Mundo Mascotas'!$B:$D,MATCH($A2034,'11. Mundo Mascotas'!$B:$B,0),2),"")</f>
        <v/>
      </c>
      <c r="N2034" s="6" t="str">
        <f aca="false">IFERROR(INDEX('12. Yaguar'!$B:$E,MATCH($A2034,'12. Yaguar'!$B:$B,0),2),"")</f>
        <v/>
      </c>
      <c r="O2034" s="6" t="str">
        <f aca="false">IFERROR(INDEX('13. King Clor'!$A:$B,MATCH($A2034,'13. King Clor'!$A:$A,0),2),"")</f>
        <v/>
      </c>
      <c r="P2034" s="6" t="str">
        <f aca="false">IFERROR(INDEX('14. Diserquim'!$A:$B,MATCH($A2034,'14. Diserquim'!$A:$A,0),2),"")</f>
        <v/>
      </c>
      <c r="Q2034" s="6" t="str">
        <f aca="false">IFERROR(INDEX('15. Moreno'!$A:$B,MATCH($A2034,'15. Moreno'!$A:$A,0),2),"")</f>
        <v/>
      </c>
      <c r="R2034" s="6" t="str">
        <f aca="false">IFERROR(INDEX('10. Collares'!$J:$K,MATCH($A2034,'10. Collares'!$J:$J,0),2),"")</f>
        <v/>
      </c>
      <c r="S2034" s="6" t="str">
        <f aca="false">IFERROR(INDEX('13. King Clor'!$G:$H,MATCH($A2034,'13. King Clor'!$G:$G,0),2),"")</f>
        <v/>
      </c>
      <c r="T2034" s="6" t="str">
        <f aca="false">IFERROR(INDEX('10. Collares'!$A:$B,MATCH($A2034,'10. Collares'!$A:$A,0),2),"")</f>
        <v/>
      </c>
      <c r="U2034" s="6" t="str">
        <f aca="false">IFERROR(INDEX('16. Mis nietos'!$B:$C,MATCH($A2034,'16. Mis nietos'!$B:$B,0),2),"")</f>
        <v/>
      </c>
      <c r="V2034" s="6" t="str">
        <f aca="false">IFERROR(INDEX('17. Profesional Vet'!$A:$B,MATCH($A2034,'17. Profesional Vet'!$A:$A,0),2),"")</f>
        <v/>
      </c>
      <c r="W2034" s="6" t="str">
        <f aca="false">IFERROR(INDEX('18. Premier'!$A:$B,MATCH($A2034,'18. Premier'!$A:$A,0),2),"")</f>
        <v/>
      </c>
      <c r="X2034" s="6" t="str">
        <f aca="false">IFERROR(INDEX('19. Dacam'!$A:$B,MATCH($A2034,'19. Dacam'!$A:$A,0),2),"")</f>
        <v/>
      </c>
      <c r="Y2034" s="6" t="n">
        <f aca="false">IFERROR(INDEX('20. Proveedor'!$A:$B,MATCH($A2034,'20. Proveedor'!$A:$A,0),2),"")</f>
        <v>23495</v>
      </c>
      <c r="Z2034" s="6" t="str">
        <f aca="false">IFERROR(INDEX('21. Saphirus'!$A:$B,MATCH($A2034,'21. Saphirus'!$A:$A,0),2),"")</f>
        <v/>
      </c>
    </row>
    <row r="2035" customFormat="false" ht="13.8" hidden="false" customHeight="false" outlineLevel="0" collapsed="false">
      <c r="A2035" s="5" t="s">
        <v>2072</v>
      </c>
      <c r="B2035" s="5" t="n">
        <v>1257</v>
      </c>
      <c r="C2035" s="5" t="s">
        <v>29</v>
      </c>
      <c r="D2035" s="6" t="n">
        <f aca="false">IFERROR(INDEX('1. Benavídez'!$A:$B,MATCH($A2035,'1. Benavídez'!$A:$A,0),2),"")</f>
        <v>41663</v>
      </c>
      <c r="E2035" s="6" t="n">
        <f aca="false">IFERROR(INDEX('2. Gallo'!$B:$D,MATCH($A2035,'2. Gallo'!$B:$B,0),3),"")</f>
        <v>40597</v>
      </c>
      <c r="F2035" s="6" t="n">
        <f aca="false">IFERROR(INDEX('3. Anea'!$B:$D,MATCH($A2035,'3. Anea'!$B:$B,0),2),"")</f>
        <v>34572</v>
      </c>
      <c r="G2035" s="6" t="str">
        <f aca="false">IFERROR(INDEX('4. Pilar'!$A:$C,MATCH($A2035,'4. Pilar'!$A:$A,0),2),"")</f>
        <v/>
      </c>
      <c r="H2035" s="6" t="n">
        <f aca="false">IFERROR(INDEX('5. Tortuguitas'!$B:$D,MATCH($A2035,'5. Tortuguitas'!$B:$B,0),2),"")</f>
        <v>38250</v>
      </c>
      <c r="I2035" s="6" t="str">
        <f aca="false">IFERROR(INDEX('6. Del Viso'!$A:$B,MATCH($A2035,'6. Del Viso'!$A:$A,0),3),"")</f>
        <v/>
      </c>
      <c r="J2035" s="6" t="str">
        <f aca="false">IFERROR(INDEX('7. Chica Glade'!$B:$F,MATCH($A2035,'7. Chica Glade'!$B:$B,0),2),"")</f>
        <v/>
      </c>
      <c r="K2035" s="6" t="str">
        <f aca="false">IFERROR(INDEX('8. Veterinaria'!$A:$B,MATCH($A2035,'8. Veterinaria'!$A:$A,0),2),"")</f>
        <v/>
      </c>
      <c r="L2035" s="6" t="str">
        <f aca="false">IFERROR(INDEX('9. Hipocampus'!$A:$B,MATCH($A2035,'9. Hipocampus'!$A:$A,0),2),"")</f>
        <v/>
      </c>
      <c r="M2035" s="6" t="str">
        <f aca="false">IFERROR(INDEX('11. Mundo Mascotas'!$B:$D,MATCH($A2035,'11. Mundo Mascotas'!$B:$B,0),2),"")</f>
        <v/>
      </c>
      <c r="N2035" s="6" t="str">
        <f aca="false">IFERROR(INDEX('12. Yaguar'!$B:$E,MATCH($A2035,'12. Yaguar'!$B:$B,0),2),"")</f>
        <v/>
      </c>
      <c r="O2035" s="6" t="str">
        <f aca="false">IFERROR(INDEX('13. King Clor'!$A:$B,MATCH($A2035,'13. King Clor'!$A:$A,0),2),"")</f>
        <v/>
      </c>
      <c r="P2035" s="6" t="str">
        <f aca="false">IFERROR(INDEX('14. Diserquim'!$A:$B,MATCH($A2035,'14. Diserquim'!$A:$A,0),2),"")</f>
        <v/>
      </c>
      <c r="Q2035" s="6" t="str">
        <f aca="false">IFERROR(INDEX('15. Moreno'!$A:$B,MATCH($A2035,'15. Moreno'!$A:$A,0),2),"")</f>
        <v/>
      </c>
      <c r="R2035" s="6" t="str">
        <f aca="false">IFERROR(INDEX('10. Collares'!$J:$K,MATCH($A2035,'10. Collares'!$J:$J,0),2),"")</f>
        <v/>
      </c>
      <c r="S2035" s="6" t="str">
        <f aca="false">IFERROR(INDEX('13. King Clor'!$G:$H,MATCH($A2035,'13. King Clor'!$G:$G,0),2),"")</f>
        <v/>
      </c>
      <c r="T2035" s="6" t="str">
        <f aca="false">IFERROR(INDEX('10. Collares'!$A:$B,MATCH($A2035,'10. Collares'!$A:$A,0),2),"")</f>
        <v/>
      </c>
      <c r="U2035" s="6" t="str">
        <f aca="false">IFERROR(INDEX('16. Mis nietos'!$B:$C,MATCH($A2035,'16. Mis nietos'!$B:$B,0),2),"")</f>
        <v/>
      </c>
      <c r="V2035" s="6" t="str">
        <f aca="false">IFERROR(INDEX('17. Profesional Vet'!$A:$B,MATCH($A2035,'17. Profesional Vet'!$A:$A,0),2),"")</f>
        <v/>
      </c>
      <c r="W2035" s="6" t="str">
        <f aca="false">IFERROR(INDEX('18. Premier'!$A:$B,MATCH($A2035,'18. Premier'!$A:$A,0),2),"")</f>
        <v/>
      </c>
      <c r="X2035" s="6" t="str">
        <f aca="false">IFERROR(INDEX('19. Dacam'!$A:$B,MATCH($A2035,'19. Dacam'!$A:$A,0),2),"")</f>
        <v/>
      </c>
      <c r="Y2035" s="6" t="n">
        <f aca="false">IFERROR(INDEX('20. Proveedor'!$A:$B,MATCH($A2035,'20. Proveedor'!$A:$A,0),2),"")</f>
        <v>34941</v>
      </c>
      <c r="Z2035" s="6" t="str">
        <f aca="false">IFERROR(INDEX('21. Saphirus'!$A:$B,MATCH($A2035,'21. Saphirus'!$A:$A,0),2),"")</f>
        <v/>
      </c>
    </row>
    <row r="2036" customFormat="false" ht="13.8" hidden="false" customHeight="false" outlineLevel="0" collapsed="false">
      <c r="A2036" s="5" t="s">
        <v>2073</v>
      </c>
      <c r="B2036" s="5" t="n">
        <v>1906068</v>
      </c>
      <c r="C2036" s="5" t="s">
        <v>134</v>
      </c>
      <c r="D2036" s="6" t="str">
        <f aca="false">IFERROR(INDEX('1. Benavídez'!$A:$B,MATCH($A2036,'1. Benavídez'!$A:$A,0),2),"")</f>
        <v/>
      </c>
      <c r="E2036" s="6" t="str">
        <f aca="false">IFERROR(INDEX('2. Gallo'!$B:$D,MATCH($A2036,'2. Gallo'!$B:$B,0),3),"")</f>
        <v/>
      </c>
      <c r="F2036" s="6" t="str">
        <f aca="false">IFERROR(INDEX('3. Anea'!$B:$D,MATCH($A2036,'3. Anea'!$B:$B,0),2),"")</f>
        <v/>
      </c>
      <c r="G2036" s="6" t="str">
        <f aca="false">IFERROR(INDEX('4. Pilar'!$A:$C,MATCH($A2036,'4. Pilar'!$A:$A,0),2),"")</f>
        <v/>
      </c>
      <c r="H2036" s="6" t="str">
        <f aca="false">IFERROR(INDEX('5. Tortuguitas'!$B:$D,MATCH($A2036,'5. Tortuguitas'!$B:$B,0),2),"")</f>
        <v/>
      </c>
      <c r="I2036" s="6" t="str">
        <f aca="false">IFERROR(INDEX('6. Del Viso'!$A:$B,MATCH($A2036,'6. Del Viso'!$A:$A,0),3),"")</f>
        <v/>
      </c>
      <c r="J2036" s="6" t="str">
        <f aca="false">IFERROR(INDEX('7. Chica Glade'!$B:$F,MATCH($A2036,'7. Chica Glade'!$B:$B,0),2),"")</f>
        <v/>
      </c>
      <c r="K2036" s="6" t="str">
        <f aca="false">IFERROR(INDEX('8. Veterinaria'!$A:$B,MATCH($A2036,'8. Veterinaria'!$A:$A,0),2),"")</f>
        <v/>
      </c>
      <c r="L2036" s="6" t="str">
        <f aca="false">IFERROR(INDEX('9. Hipocampus'!$A:$B,MATCH($A2036,'9. Hipocampus'!$A:$A,0),2),"")</f>
        <v/>
      </c>
      <c r="M2036" s="6" t="str">
        <f aca="false">IFERROR(INDEX('11. Mundo Mascotas'!$B:$D,MATCH($A2036,'11. Mundo Mascotas'!$B:$B,0),2),"")</f>
        <v/>
      </c>
      <c r="N2036" s="6" t="str">
        <f aca="false">IFERROR(INDEX('12. Yaguar'!$B:$E,MATCH($A2036,'12. Yaguar'!$B:$B,0),2),"")</f>
        <v/>
      </c>
      <c r="O2036" s="6" t="str">
        <f aca="false">IFERROR(INDEX('13. King Clor'!$A:$B,MATCH($A2036,'13. King Clor'!$A:$A,0),2),"")</f>
        <v/>
      </c>
      <c r="P2036" s="6" t="str">
        <f aca="false">IFERROR(INDEX('14. Diserquim'!$A:$B,MATCH($A2036,'14. Diserquim'!$A:$A,0),2),"")</f>
        <v/>
      </c>
      <c r="Q2036" s="6" t="str">
        <f aca="false">IFERROR(INDEX('15. Moreno'!$A:$B,MATCH($A2036,'15. Moreno'!$A:$A,0),2),"")</f>
        <v/>
      </c>
      <c r="R2036" s="6" t="str">
        <f aca="false">IFERROR(INDEX('10. Collares'!$J:$K,MATCH($A2036,'10. Collares'!$J:$J,0),2),"")</f>
        <v/>
      </c>
      <c r="S2036" s="6" t="str">
        <f aca="false">IFERROR(INDEX('13. King Clor'!$G:$H,MATCH($A2036,'13. King Clor'!$G:$G,0),2),"")</f>
        <v/>
      </c>
      <c r="T2036" s="6" t="str">
        <f aca="false">IFERROR(INDEX('10. Collares'!$A:$B,MATCH($A2036,'10. Collares'!$A:$A,0),2),"")</f>
        <v/>
      </c>
      <c r="U2036" s="6" t="str">
        <f aca="false">IFERROR(INDEX('16. Mis nietos'!$B:$C,MATCH($A2036,'16. Mis nietos'!$B:$B,0),2),"")</f>
        <v/>
      </c>
      <c r="V2036" s="6" t="str">
        <f aca="false">IFERROR(INDEX('17. Profesional Vet'!$A:$B,MATCH($A2036,'17. Profesional Vet'!$A:$A,0),2),"")</f>
        <v/>
      </c>
      <c r="W2036" s="6" t="str">
        <f aca="false">IFERROR(INDEX('18. Premier'!$A:$B,MATCH($A2036,'18. Premier'!$A:$A,0),2),"")</f>
        <v/>
      </c>
      <c r="X2036" s="6" t="str">
        <f aca="false">IFERROR(INDEX('19. Dacam'!$A:$B,MATCH($A2036,'19. Dacam'!$A:$A,0),2),"")</f>
        <v/>
      </c>
      <c r="Y2036" s="6" t="str">
        <f aca="false">IFERROR(INDEX('20. Proveedor'!$A:$B,MATCH($A2036,'20. Proveedor'!$A:$A,0),2),"")</f>
        <v/>
      </c>
      <c r="Z2036" s="6" t="str">
        <f aca="false">IFERROR(INDEX('21. Saphirus'!$A:$B,MATCH($A2036,'21. Saphirus'!$A:$A,0),2),"")</f>
        <v/>
      </c>
    </row>
    <row r="2037" customFormat="false" ht="13.8" hidden="false" customHeight="false" outlineLevel="0" collapsed="false">
      <c r="A2037" s="5" t="s">
        <v>2074</v>
      </c>
      <c r="B2037" s="5" t="n">
        <v>1906068</v>
      </c>
      <c r="C2037" s="5" t="s">
        <v>147</v>
      </c>
      <c r="D2037" s="6" t="str">
        <f aca="false">IFERROR(INDEX('1. Benavídez'!$A:$B,MATCH($A2037,'1. Benavídez'!$A:$A,0),2),"")</f>
        <v/>
      </c>
      <c r="E2037" s="6" t="n">
        <f aca="false">IFERROR(INDEX('2. Gallo'!$B:$D,MATCH($A2037,'2. Gallo'!$B:$B,0),3),"")</f>
        <v>36482</v>
      </c>
      <c r="F2037" s="6" t="n">
        <f aca="false">IFERROR(INDEX('3. Anea'!$B:$D,MATCH($A2037,'3. Anea'!$B:$B,0),2),"")</f>
        <v>0</v>
      </c>
      <c r="G2037" s="6" t="str">
        <f aca="false">IFERROR(INDEX('4. Pilar'!$A:$C,MATCH($A2037,'4. Pilar'!$A:$A,0),2),"")</f>
        <v/>
      </c>
      <c r="H2037" s="6" t="n">
        <f aca="false">IFERROR(INDEX('5. Tortuguitas'!$B:$D,MATCH($A2037,'5. Tortuguitas'!$B:$B,0),2),"")</f>
        <v>35110</v>
      </c>
      <c r="I2037" s="6" t="str">
        <f aca="false">IFERROR(INDEX('6. Del Viso'!$A:$B,MATCH($A2037,'6. Del Viso'!$A:$A,0),3),"")</f>
        <v/>
      </c>
      <c r="J2037" s="6" t="str">
        <f aca="false">IFERROR(INDEX('7. Chica Glade'!$B:$F,MATCH($A2037,'7. Chica Glade'!$B:$B,0),2),"")</f>
        <v/>
      </c>
      <c r="K2037" s="6" t="str">
        <f aca="false">IFERROR(INDEX('8. Veterinaria'!$A:$B,MATCH($A2037,'8. Veterinaria'!$A:$A,0),2),"")</f>
        <v/>
      </c>
      <c r="L2037" s="6" t="str">
        <f aca="false">IFERROR(INDEX('9. Hipocampus'!$A:$B,MATCH($A2037,'9. Hipocampus'!$A:$A,0),2),"")</f>
        <v/>
      </c>
      <c r="M2037" s="6" t="str">
        <f aca="false">IFERROR(INDEX('11. Mundo Mascotas'!$B:$D,MATCH($A2037,'11. Mundo Mascotas'!$B:$B,0),2),"")</f>
        <v/>
      </c>
      <c r="N2037" s="6" t="str">
        <f aca="false">IFERROR(INDEX('12. Yaguar'!$B:$E,MATCH($A2037,'12. Yaguar'!$B:$B,0),2),"")</f>
        <v/>
      </c>
      <c r="O2037" s="6" t="str">
        <f aca="false">IFERROR(INDEX('13. King Clor'!$A:$B,MATCH($A2037,'13. King Clor'!$A:$A,0),2),"")</f>
        <v/>
      </c>
      <c r="P2037" s="6" t="str">
        <f aca="false">IFERROR(INDEX('14. Diserquim'!$A:$B,MATCH($A2037,'14. Diserquim'!$A:$A,0),2),"")</f>
        <v/>
      </c>
      <c r="Q2037" s="6" t="str">
        <f aca="false">IFERROR(INDEX('15. Moreno'!$A:$B,MATCH($A2037,'15. Moreno'!$A:$A,0),2),"")</f>
        <v/>
      </c>
      <c r="R2037" s="6" t="str">
        <f aca="false">IFERROR(INDEX('10. Collares'!$J:$K,MATCH($A2037,'10. Collares'!$J:$J,0),2),"")</f>
        <v/>
      </c>
      <c r="S2037" s="6" t="str">
        <f aca="false">IFERROR(INDEX('13. King Clor'!$G:$H,MATCH($A2037,'13. King Clor'!$G:$G,0),2),"")</f>
        <v/>
      </c>
      <c r="T2037" s="6" t="str">
        <f aca="false">IFERROR(INDEX('10. Collares'!$A:$B,MATCH($A2037,'10. Collares'!$A:$A,0),2),"")</f>
        <v/>
      </c>
      <c r="U2037" s="6" t="str">
        <f aca="false">IFERROR(INDEX('16. Mis nietos'!$B:$C,MATCH($A2037,'16. Mis nietos'!$B:$B,0),2),"")</f>
        <v/>
      </c>
      <c r="V2037" s="6" t="str">
        <f aca="false">IFERROR(INDEX('17. Profesional Vet'!$A:$B,MATCH($A2037,'17. Profesional Vet'!$A:$A,0),2),"")</f>
        <v/>
      </c>
      <c r="W2037" s="6" t="str">
        <f aca="false">IFERROR(INDEX('18. Premier'!$A:$B,MATCH($A2037,'18. Premier'!$A:$A,0),2),"")</f>
        <v/>
      </c>
      <c r="X2037" s="6" t="str">
        <f aca="false">IFERROR(INDEX('19. Dacam'!$A:$B,MATCH($A2037,'19. Dacam'!$A:$A,0),2),"")</f>
        <v/>
      </c>
      <c r="Y2037" s="6" t="str">
        <f aca="false">IFERROR(INDEX('20. Proveedor'!$A:$B,MATCH($A2037,'20. Proveedor'!$A:$A,0),2),"")</f>
        <v/>
      </c>
      <c r="Z2037" s="6" t="str">
        <f aca="false">IFERROR(INDEX('21. Saphirus'!$A:$B,MATCH($A2037,'21. Saphirus'!$A:$A,0),2),"")</f>
        <v/>
      </c>
    </row>
    <row r="2038" customFormat="false" ht="13.8" hidden="false" customHeight="false" outlineLevel="0" collapsed="false">
      <c r="A2038" s="5" t="s">
        <v>2075</v>
      </c>
      <c r="B2038" s="5" t="n">
        <v>1258</v>
      </c>
      <c r="C2038" s="5" t="s">
        <v>147</v>
      </c>
      <c r="D2038" s="6" t="n">
        <f aca="false">IFERROR(INDEX('1. Benavídez'!$A:$B,MATCH($A2038,'1. Benavídez'!$A:$A,0),2),"")</f>
        <v>33204</v>
      </c>
      <c r="E2038" s="6" t="n">
        <f aca="false">IFERROR(INDEX('2. Gallo'!$B:$D,MATCH($A2038,'2. Gallo'!$B:$B,0),3),"")</f>
        <v>0</v>
      </c>
      <c r="F2038" s="6" t="n">
        <f aca="false">IFERROR(INDEX('3. Anea'!$B:$D,MATCH($A2038,'3. Anea'!$B:$B,0),2),"")</f>
        <v>27554</v>
      </c>
      <c r="G2038" s="6" t="str">
        <f aca="false">IFERROR(INDEX('4. Pilar'!$A:$C,MATCH($A2038,'4. Pilar'!$A:$A,0),2),"")</f>
        <v/>
      </c>
      <c r="H2038" s="6" t="n">
        <f aca="false">IFERROR(INDEX('5. Tortuguitas'!$B:$D,MATCH($A2038,'5. Tortuguitas'!$B:$B,0),2),"")</f>
        <v>30490</v>
      </c>
      <c r="I2038" s="6" t="str">
        <f aca="false">IFERROR(INDEX('6. Del Viso'!$A:$B,MATCH($A2038,'6. Del Viso'!$A:$A,0),3),"")</f>
        <v/>
      </c>
      <c r="J2038" s="6" t="str">
        <f aca="false">IFERROR(INDEX('7. Chica Glade'!$B:$F,MATCH($A2038,'7. Chica Glade'!$B:$B,0),2),"")</f>
        <v/>
      </c>
      <c r="K2038" s="6" t="str">
        <f aca="false">IFERROR(INDEX('8. Veterinaria'!$A:$B,MATCH($A2038,'8. Veterinaria'!$A:$A,0),2),"")</f>
        <v/>
      </c>
      <c r="L2038" s="6" t="str">
        <f aca="false">IFERROR(INDEX('9. Hipocampus'!$A:$B,MATCH($A2038,'9. Hipocampus'!$A:$A,0),2),"")</f>
        <v/>
      </c>
      <c r="M2038" s="6" t="str">
        <f aca="false">IFERROR(INDEX('11. Mundo Mascotas'!$B:$D,MATCH($A2038,'11. Mundo Mascotas'!$B:$B,0),2),"")</f>
        <v/>
      </c>
      <c r="N2038" s="6" t="str">
        <f aca="false">IFERROR(INDEX('12. Yaguar'!$B:$E,MATCH($A2038,'12. Yaguar'!$B:$B,0),2),"")</f>
        <v/>
      </c>
      <c r="O2038" s="6" t="str">
        <f aca="false">IFERROR(INDEX('13. King Clor'!$A:$B,MATCH($A2038,'13. King Clor'!$A:$A,0),2),"")</f>
        <v/>
      </c>
      <c r="P2038" s="6" t="str">
        <f aca="false">IFERROR(INDEX('14. Diserquim'!$A:$B,MATCH($A2038,'14. Diserquim'!$A:$A,0),2),"")</f>
        <v/>
      </c>
      <c r="Q2038" s="6" t="str">
        <f aca="false">IFERROR(INDEX('15. Moreno'!$A:$B,MATCH($A2038,'15. Moreno'!$A:$A,0),2),"")</f>
        <v/>
      </c>
      <c r="R2038" s="6" t="str">
        <f aca="false">IFERROR(INDEX('10. Collares'!$J:$K,MATCH($A2038,'10. Collares'!$J:$J,0),2),"")</f>
        <v/>
      </c>
      <c r="S2038" s="6" t="str">
        <f aca="false">IFERROR(INDEX('13. King Clor'!$G:$H,MATCH($A2038,'13. King Clor'!$G:$G,0),2),"")</f>
        <v/>
      </c>
      <c r="T2038" s="6" t="str">
        <f aca="false">IFERROR(INDEX('10. Collares'!$A:$B,MATCH($A2038,'10. Collares'!$A:$A,0),2),"")</f>
        <v/>
      </c>
      <c r="U2038" s="6" t="str">
        <f aca="false">IFERROR(INDEX('16. Mis nietos'!$B:$C,MATCH($A2038,'16. Mis nietos'!$B:$B,0),2),"")</f>
        <v/>
      </c>
      <c r="V2038" s="6" t="str">
        <f aca="false">IFERROR(INDEX('17. Profesional Vet'!$A:$B,MATCH($A2038,'17. Profesional Vet'!$A:$A,0),2),"")</f>
        <v/>
      </c>
      <c r="W2038" s="6" t="str">
        <f aca="false">IFERROR(INDEX('18. Premier'!$A:$B,MATCH($A2038,'18. Premier'!$A:$A,0),2),"")</f>
        <v/>
      </c>
      <c r="X2038" s="6" t="str">
        <f aca="false">IFERROR(INDEX('19. Dacam'!$A:$B,MATCH($A2038,'19. Dacam'!$A:$A,0),2),"")</f>
        <v/>
      </c>
      <c r="Y2038" s="6" t="n">
        <f aca="false">IFERROR(INDEX('20. Proveedor'!$A:$B,MATCH($A2038,'20. Proveedor'!$A:$A,0),2),"")</f>
        <v>27846</v>
      </c>
      <c r="Z2038" s="6" t="str">
        <f aca="false">IFERROR(INDEX('21. Saphirus'!$A:$B,MATCH($A2038,'21. Saphirus'!$A:$A,0),2),"")</f>
        <v/>
      </c>
    </row>
    <row r="2039" customFormat="false" ht="13.8" hidden="false" customHeight="false" outlineLevel="0" collapsed="false">
      <c r="A2039" s="5" t="s">
        <v>2076</v>
      </c>
      <c r="B2039" s="5" t="n">
        <v>1263</v>
      </c>
      <c r="C2039" s="5" t="s">
        <v>147</v>
      </c>
      <c r="D2039" s="6" t="n">
        <f aca="false">IFERROR(INDEX('1. Benavídez'!$A:$B,MATCH($A2039,'1. Benavídez'!$A:$A,0),2),"")</f>
        <v>13858</v>
      </c>
      <c r="E2039" s="6" t="str">
        <f aca="false">IFERROR(INDEX('2. Gallo'!$B:$D,MATCH($A2039,'2. Gallo'!$B:$B,0),3),"")</f>
        <v/>
      </c>
      <c r="F2039" s="6" t="n">
        <f aca="false">IFERROR(INDEX('3. Anea'!$B:$D,MATCH($A2039,'3. Anea'!$B:$B,0),2),"")</f>
        <v>14384</v>
      </c>
      <c r="G2039" s="6" t="str">
        <f aca="false">IFERROR(INDEX('4. Pilar'!$A:$C,MATCH($A2039,'4. Pilar'!$A:$A,0),2),"")</f>
        <v/>
      </c>
      <c r="H2039" s="6" t="str">
        <f aca="false">IFERROR(INDEX('5. Tortuguitas'!$B:$D,MATCH($A2039,'5. Tortuguitas'!$B:$B,0),2),"")</f>
        <v/>
      </c>
      <c r="I2039" s="6" t="str">
        <f aca="false">IFERROR(INDEX('6. Del Viso'!$A:$B,MATCH($A2039,'6. Del Viso'!$A:$A,0),3),"")</f>
        <v/>
      </c>
      <c r="J2039" s="6" t="str">
        <f aca="false">IFERROR(INDEX('7. Chica Glade'!$B:$F,MATCH($A2039,'7. Chica Glade'!$B:$B,0),2),"")</f>
        <v/>
      </c>
      <c r="K2039" s="6" t="str">
        <f aca="false">IFERROR(INDEX('8. Veterinaria'!$A:$B,MATCH($A2039,'8. Veterinaria'!$A:$A,0),2),"")</f>
        <v/>
      </c>
      <c r="L2039" s="6" t="str">
        <f aca="false">IFERROR(INDEX('9. Hipocampus'!$A:$B,MATCH($A2039,'9. Hipocampus'!$A:$A,0),2),"")</f>
        <v/>
      </c>
      <c r="M2039" s="6" t="str">
        <f aca="false">IFERROR(INDEX('11. Mundo Mascotas'!$B:$D,MATCH($A2039,'11. Mundo Mascotas'!$B:$B,0),2),"")</f>
        <v/>
      </c>
      <c r="N2039" s="6" t="str">
        <f aca="false">IFERROR(INDEX('12. Yaguar'!$B:$E,MATCH($A2039,'12. Yaguar'!$B:$B,0),2),"")</f>
        <v/>
      </c>
      <c r="O2039" s="6" t="str">
        <f aca="false">IFERROR(INDEX('13. King Clor'!$A:$B,MATCH($A2039,'13. King Clor'!$A:$A,0),2),"")</f>
        <v/>
      </c>
      <c r="P2039" s="6" t="str">
        <f aca="false">IFERROR(INDEX('14. Diserquim'!$A:$B,MATCH($A2039,'14. Diserquim'!$A:$A,0),2),"")</f>
        <v/>
      </c>
      <c r="Q2039" s="6" t="str">
        <f aca="false">IFERROR(INDEX('15. Moreno'!$A:$B,MATCH($A2039,'15. Moreno'!$A:$A,0),2),"")</f>
        <v/>
      </c>
      <c r="R2039" s="6" t="str">
        <f aca="false">IFERROR(INDEX('10. Collares'!$J:$K,MATCH($A2039,'10. Collares'!$J:$J,0),2),"")</f>
        <v/>
      </c>
      <c r="S2039" s="6" t="str">
        <f aca="false">IFERROR(INDEX('13. King Clor'!$G:$H,MATCH($A2039,'13. King Clor'!$G:$G,0),2),"")</f>
        <v/>
      </c>
      <c r="T2039" s="6" t="str">
        <f aca="false">IFERROR(INDEX('10. Collares'!$A:$B,MATCH($A2039,'10. Collares'!$A:$A,0),2),"")</f>
        <v/>
      </c>
      <c r="U2039" s="6" t="str">
        <f aca="false">IFERROR(INDEX('16. Mis nietos'!$B:$C,MATCH($A2039,'16. Mis nietos'!$B:$B,0),2),"")</f>
        <v/>
      </c>
      <c r="V2039" s="6" t="str">
        <f aca="false">IFERROR(INDEX('17. Profesional Vet'!$A:$B,MATCH($A2039,'17. Profesional Vet'!$A:$A,0),2),"")</f>
        <v/>
      </c>
      <c r="W2039" s="6" t="str">
        <f aca="false">IFERROR(INDEX('18. Premier'!$A:$B,MATCH($A2039,'18. Premier'!$A:$A,0),2),"")</f>
        <v/>
      </c>
      <c r="X2039" s="6" t="str">
        <f aca="false">IFERROR(INDEX('19. Dacam'!$A:$B,MATCH($A2039,'19. Dacam'!$A:$A,0),2),"")</f>
        <v/>
      </c>
      <c r="Y2039" s="6" t="n">
        <f aca="false">IFERROR(INDEX('20. Proveedor'!$A:$B,MATCH($A2039,'20. Proveedor'!$A:$A,0),2),"")</f>
        <v>13637</v>
      </c>
      <c r="Z2039" s="6" t="str">
        <f aca="false">IFERROR(INDEX('21. Saphirus'!$A:$B,MATCH($A2039,'21. Saphirus'!$A:$A,0),2),"")</f>
        <v/>
      </c>
    </row>
    <row r="2040" customFormat="false" ht="13.8" hidden="false" customHeight="false" outlineLevel="0" collapsed="false">
      <c r="A2040" s="5" t="s">
        <v>2077</v>
      </c>
      <c r="B2040" s="5" t="n">
        <v>5201</v>
      </c>
      <c r="C2040" s="5" t="s">
        <v>27</v>
      </c>
      <c r="D2040" s="6" t="str">
        <f aca="false">IFERROR(INDEX('1. Benavídez'!$A:$B,MATCH($A2040,'1. Benavídez'!$A:$A,0),2),"")</f>
        <v/>
      </c>
      <c r="E2040" s="6" t="str">
        <f aca="false">IFERROR(INDEX('2. Gallo'!$B:$D,MATCH($A2040,'2. Gallo'!$B:$B,0),3),"")</f>
        <v/>
      </c>
      <c r="F2040" s="6" t="str">
        <f aca="false">IFERROR(INDEX('3. Anea'!$B:$D,MATCH($A2040,'3. Anea'!$B:$B,0),2),"")</f>
        <v/>
      </c>
      <c r="G2040" s="6" t="str">
        <f aca="false">IFERROR(INDEX('4. Pilar'!$A:$C,MATCH($A2040,'4. Pilar'!$A:$A,0),2),"")</f>
        <v/>
      </c>
      <c r="H2040" s="6" t="str">
        <f aca="false">IFERROR(INDEX('5. Tortuguitas'!$B:$D,MATCH($A2040,'5. Tortuguitas'!$B:$B,0),2),"")</f>
        <v/>
      </c>
      <c r="I2040" s="6" t="str">
        <f aca="false">IFERROR(INDEX('6. Del Viso'!$A:$B,MATCH($A2040,'6. Del Viso'!$A:$A,0),3),"")</f>
        <v/>
      </c>
      <c r="J2040" s="6" t="str">
        <f aca="false">IFERROR(INDEX('7. Chica Glade'!$B:$F,MATCH($A2040,'7. Chica Glade'!$B:$B,0),2),"")</f>
        <v/>
      </c>
      <c r="K2040" s="6" t="str">
        <f aca="false">IFERROR(INDEX('8. Veterinaria'!$A:$B,MATCH($A2040,'8. Veterinaria'!$A:$A,0),2),"")</f>
        <v/>
      </c>
      <c r="L2040" s="6" t="str">
        <f aca="false">IFERROR(INDEX('9. Hipocampus'!$A:$B,MATCH($A2040,'9. Hipocampus'!$A:$A,0),2),"")</f>
        <v/>
      </c>
      <c r="M2040" s="6" t="str">
        <f aca="false">IFERROR(INDEX('11. Mundo Mascotas'!$B:$D,MATCH($A2040,'11. Mundo Mascotas'!$B:$B,0),2),"")</f>
        <v/>
      </c>
      <c r="N2040" s="6" t="str">
        <f aca="false">IFERROR(INDEX('12. Yaguar'!$B:$E,MATCH($A2040,'12. Yaguar'!$B:$B,0),2),"")</f>
        <v/>
      </c>
      <c r="O2040" s="6" t="str">
        <f aca="false">IFERROR(INDEX('13. King Clor'!$A:$B,MATCH($A2040,'13. King Clor'!$A:$A,0),2),"")</f>
        <v/>
      </c>
      <c r="P2040" s="6" t="str">
        <f aca="false">IFERROR(INDEX('14. Diserquim'!$A:$B,MATCH($A2040,'14. Diserquim'!$A:$A,0),2),"")</f>
        <v/>
      </c>
      <c r="Q2040" s="6" t="str">
        <f aca="false">IFERROR(INDEX('15. Moreno'!$A:$B,MATCH($A2040,'15. Moreno'!$A:$A,0),2),"")</f>
        <v/>
      </c>
      <c r="R2040" s="6" t="str">
        <f aca="false">IFERROR(INDEX('10. Collares'!$J:$K,MATCH($A2040,'10. Collares'!$J:$J,0),2),"")</f>
        <v/>
      </c>
      <c r="S2040" s="6" t="str">
        <f aca="false">IFERROR(INDEX('13. King Clor'!$G:$H,MATCH($A2040,'13. King Clor'!$G:$G,0),2),"")</f>
        <v/>
      </c>
      <c r="T2040" s="6" t="str">
        <f aca="false">IFERROR(INDEX('10. Collares'!$A:$B,MATCH($A2040,'10. Collares'!$A:$A,0),2),"")</f>
        <v/>
      </c>
      <c r="U2040" s="6" t="str">
        <f aca="false">IFERROR(INDEX('16. Mis nietos'!$B:$C,MATCH($A2040,'16. Mis nietos'!$B:$B,0),2),"")</f>
        <v/>
      </c>
      <c r="V2040" s="6" t="str">
        <f aca="false">IFERROR(INDEX('17. Profesional Vet'!$A:$B,MATCH($A2040,'17. Profesional Vet'!$A:$A,0),2),"")</f>
        <v/>
      </c>
      <c r="W2040" s="6" t="str">
        <f aca="false">IFERROR(INDEX('18. Premier'!$A:$B,MATCH($A2040,'18. Premier'!$A:$A,0),2),"")</f>
        <v/>
      </c>
      <c r="X2040" s="6" t="str">
        <f aca="false">IFERROR(INDEX('19. Dacam'!$A:$B,MATCH($A2040,'19. Dacam'!$A:$A,0),2),"")</f>
        <v/>
      </c>
      <c r="Y2040" s="6" t="str">
        <f aca="false">IFERROR(INDEX('20. Proveedor'!$A:$B,MATCH($A2040,'20. Proveedor'!$A:$A,0),2),"")</f>
        <v/>
      </c>
      <c r="Z2040" s="6" t="str">
        <f aca="false">IFERROR(INDEX('21. Saphirus'!$A:$B,MATCH($A2040,'21. Saphirus'!$A:$A,0),2),"")</f>
        <v/>
      </c>
    </row>
    <row r="2041" customFormat="false" ht="13.8" hidden="false" customHeight="false" outlineLevel="0" collapsed="false">
      <c r="A2041" s="5" t="s">
        <v>2078</v>
      </c>
      <c r="B2041" s="5" t="n">
        <v>1905204</v>
      </c>
      <c r="C2041" s="5" t="s">
        <v>27</v>
      </c>
      <c r="D2041" s="6" t="str">
        <f aca="false">IFERROR(INDEX('1. Benavídez'!$A:$B,MATCH($A2041,'1. Benavídez'!$A:$A,0),2),"")</f>
        <v/>
      </c>
      <c r="E2041" s="6" t="str">
        <f aca="false">IFERROR(INDEX('2. Gallo'!$B:$D,MATCH($A2041,'2. Gallo'!$B:$B,0),3),"")</f>
        <v/>
      </c>
      <c r="F2041" s="6" t="str">
        <f aca="false">IFERROR(INDEX('3. Anea'!$B:$D,MATCH($A2041,'3. Anea'!$B:$B,0),2),"")</f>
        <v/>
      </c>
      <c r="G2041" s="6" t="str">
        <f aca="false">IFERROR(INDEX('4. Pilar'!$A:$C,MATCH($A2041,'4. Pilar'!$A:$A,0),2),"")</f>
        <v/>
      </c>
      <c r="H2041" s="6" t="str">
        <f aca="false">IFERROR(INDEX('5. Tortuguitas'!$B:$D,MATCH($A2041,'5. Tortuguitas'!$B:$B,0),2),"")</f>
        <v/>
      </c>
      <c r="I2041" s="6" t="str">
        <f aca="false">IFERROR(INDEX('6. Del Viso'!$A:$B,MATCH($A2041,'6. Del Viso'!$A:$A,0),3),"")</f>
        <v/>
      </c>
      <c r="J2041" s="6" t="str">
        <f aca="false">IFERROR(INDEX('7. Chica Glade'!$B:$F,MATCH($A2041,'7. Chica Glade'!$B:$B,0),2),"")</f>
        <v/>
      </c>
      <c r="K2041" s="6" t="str">
        <f aca="false">IFERROR(INDEX('8. Veterinaria'!$A:$B,MATCH($A2041,'8. Veterinaria'!$A:$A,0),2),"")</f>
        <v/>
      </c>
      <c r="L2041" s="6" t="str">
        <f aca="false">IFERROR(INDEX('9. Hipocampus'!$A:$B,MATCH($A2041,'9. Hipocampus'!$A:$A,0),2),"")</f>
        <v/>
      </c>
      <c r="M2041" s="6" t="str">
        <f aca="false">IFERROR(INDEX('11. Mundo Mascotas'!$B:$D,MATCH($A2041,'11. Mundo Mascotas'!$B:$B,0),2),"")</f>
        <v/>
      </c>
      <c r="N2041" s="6" t="str">
        <f aca="false">IFERROR(INDEX('12. Yaguar'!$B:$E,MATCH($A2041,'12. Yaguar'!$B:$B,0),2),"")</f>
        <v/>
      </c>
      <c r="O2041" s="6" t="str">
        <f aca="false">IFERROR(INDEX('13. King Clor'!$A:$B,MATCH($A2041,'13. King Clor'!$A:$A,0),2),"")</f>
        <v/>
      </c>
      <c r="P2041" s="6" t="str">
        <f aca="false">IFERROR(INDEX('14. Diserquim'!$A:$B,MATCH($A2041,'14. Diserquim'!$A:$A,0),2),"")</f>
        <v/>
      </c>
      <c r="Q2041" s="6" t="str">
        <f aca="false">IFERROR(INDEX('15. Moreno'!$A:$B,MATCH($A2041,'15. Moreno'!$A:$A,0),2),"")</f>
        <v/>
      </c>
      <c r="R2041" s="6" t="str">
        <f aca="false">IFERROR(INDEX('10. Collares'!$J:$K,MATCH($A2041,'10. Collares'!$J:$J,0),2),"")</f>
        <v/>
      </c>
      <c r="S2041" s="6" t="str">
        <f aca="false">IFERROR(INDEX('13. King Clor'!$G:$H,MATCH($A2041,'13. King Clor'!$G:$G,0),2),"")</f>
        <v/>
      </c>
      <c r="T2041" s="6" t="str">
        <f aca="false">IFERROR(INDEX('10. Collares'!$A:$B,MATCH($A2041,'10. Collares'!$A:$A,0),2),"")</f>
        <v/>
      </c>
      <c r="U2041" s="6" t="str">
        <f aca="false">IFERROR(INDEX('16. Mis nietos'!$B:$C,MATCH($A2041,'16. Mis nietos'!$B:$B,0),2),"")</f>
        <v/>
      </c>
      <c r="V2041" s="6" t="str">
        <f aca="false">IFERROR(INDEX('17. Profesional Vet'!$A:$B,MATCH($A2041,'17. Profesional Vet'!$A:$A,0),2),"")</f>
        <v/>
      </c>
      <c r="W2041" s="6" t="str">
        <f aca="false">IFERROR(INDEX('18. Premier'!$A:$B,MATCH($A2041,'18. Premier'!$A:$A,0),2),"")</f>
        <v/>
      </c>
      <c r="X2041" s="6" t="str">
        <f aca="false">IFERROR(INDEX('19. Dacam'!$A:$B,MATCH($A2041,'19. Dacam'!$A:$A,0),2),"")</f>
        <v/>
      </c>
      <c r="Y2041" s="6" t="str">
        <f aca="false">IFERROR(INDEX('20. Proveedor'!$A:$B,MATCH($A2041,'20. Proveedor'!$A:$A,0),2),"")</f>
        <v/>
      </c>
      <c r="Z2041" s="6" t="str">
        <f aca="false">IFERROR(INDEX('21. Saphirus'!$A:$B,MATCH($A2041,'21. Saphirus'!$A:$A,0),2),"")</f>
        <v/>
      </c>
    </row>
    <row r="2042" customFormat="false" ht="13.8" hidden="false" customHeight="false" outlineLevel="0" collapsed="false">
      <c r="A2042" s="5" t="s">
        <v>2079</v>
      </c>
      <c r="B2042" s="5" t="n">
        <v>1905203</v>
      </c>
      <c r="C2042" s="5" t="s">
        <v>29</v>
      </c>
      <c r="D2042" s="6" t="str">
        <f aca="false">IFERROR(INDEX('1. Benavídez'!$A:$B,MATCH($A2042,'1. Benavídez'!$A:$A,0),2),"")</f>
        <v/>
      </c>
      <c r="E2042" s="6" t="str">
        <f aca="false">IFERROR(INDEX('2. Gallo'!$B:$D,MATCH($A2042,'2. Gallo'!$B:$B,0),3),"")</f>
        <v/>
      </c>
      <c r="F2042" s="6" t="n">
        <f aca="false">IFERROR(INDEX('3. Anea'!$B:$D,MATCH($A2042,'3. Anea'!$B:$B,0),2),"")</f>
        <v>0</v>
      </c>
      <c r="G2042" s="6" t="str">
        <f aca="false">IFERROR(INDEX('4. Pilar'!$A:$C,MATCH($A2042,'4. Pilar'!$A:$A,0),2),"")</f>
        <v/>
      </c>
      <c r="H2042" s="6" t="n">
        <f aca="false">IFERROR(INDEX('5. Tortuguitas'!$B:$D,MATCH($A2042,'5. Tortuguitas'!$B:$B,0),2),"")</f>
        <v>36040</v>
      </c>
      <c r="I2042" s="6" t="str">
        <f aca="false">IFERROR(INDEX('6. Del Viso'!$A:$B,MATCH($A2042,'6. Del Viso'!$A:$A,0),3),"")</f>
        <v/>
      </c>
      <c r="J2042" s="6" t="str">
        <f aca="false">IFERROR(INDEX('7. Chica Glade'!$B:$F,MATCH($A2042,'7. Chica Glade'!$B:$B,0),2),"")</f>
        <v/>
      </c>
      <c r="K2042" s="6" t="str">
        <f aca="false">IFERROR(INDEX('8. Veterinaria'!$A:$B,MATCH($A2042,'8. Veterinaria'!$A:$A,0),2),"")</f>
        <v/>
      </c>
      <c r="L2042" s="6" t="str">
        <f aca="false">IFERROR(INDEX('9. Hipocampus'!$A:$B,MATCH($A2042,'9. Hipocampus'!$A:$A,0),2),"")</f>
        <v/>
      </c>
      <c r="M2042" s="6" t="n">
        <f aca="false">IFERROR(INDEX('11. Mundo Mascotas'!$B:$D,MATCH($A2042,'11. Mundo Mascotas'!$B:$B,0),2),"")</f>
        <v>36534</v>
      </c>
      <c r="N2042" s="6" t="str">
        <f aca="false">IFERROR(INDEX('12. Yaguar'!$B:$E,MATCH($A2042,'12. Yaguar'!$B:$B,0),2),"")</f>
        <v/>
      </c>
      <c r="O2042" s="6" t="str">
        <f aca="false">IFERROR(INDEX('13. King Clor'!$A:$B,MATCH($A2042,'13. King Clor'!$A:$A,0),2),"")</f>
        <v/>
      </c>
      <c r="P2042" s="6" t="str">
        <f aca="false">IFERROR(INDEX('14. Diserquim'!$A:$B,MATCH($A2042,'14. Diserquim'!$A:$A,0),2),"")</f>
        <v/>
      </c>
      <c r="Q2042" s="6" t="str">
        <f aca="false">IFERROR(INDEX('15. Moreno'!$A:$B,MATCH($A2042,'15. Moreno'!$A:$A,0),2),"")</f>
        <v/>
      </c>
      <c r="R2042" s="6" t="str">
        <f aca="false">IFERROR(INDEX('10. Collares'!$J:$K,MATCH($A2042,'10. Collares'!$J:$J,0),2),"")</f>
        <v/>
      </c>
      <c r="S2042" s="6" t="str">
        <f aca="false">IFERROR(INDEX('13. King Clor'!$G:$H,MATCH($A2042,'13. King Clor'!$G:$G,0),2),"")</f>
        <v/>
      </c>
      <c r="T2042" s="6" t="str">
        <f aca="false">IFERROR(INDEX('10. Collares'!$A:$B,MATCH($A2042,'10. Collares'!$A:$A,0),2),"")</f>
        <v/>
      </c>
      <c r="U2042" s="6" t="str">
        <f aca="false">IFERROR(INDEX('16. Mis nietos'!$B:$C,MATCH($A2042,'16. Mis nietos'!$B:$B,0),2),"")</f>
        <v/>
      </c>
      <c r="V2042" s="6" t="str">
        <f aca="false">IFERROR(INDEX('17. Profesional Vet'!$A:$B,MATCH($A2042,'17. Profesional Vet'!$A:$A,0),2),"")</f>
        <v/>
      </c>
      <c r="W2042" s="6" t="str">
        <f aca="false">IFERROR(INDEX('18. Premier'!$A:$B,MATCH($A2042,'18. Premier'!$A:$A,0),2),"")</f>
        <v/>
      </c>
      <c r="X2042" s="6" t="str">
        <f aca="false">IFERROR(INDEX('19. Dacam'!$A:$B,MATCH($A2042,'19. Dacam'!$A:$A,0),2),"")</f>
        <v/>
      </c>
      <c r="Y2042" s="6" t="n">
        <f aca="false">IFERROR(INDEX('20. Proveedor'!$A:$B,MATCH($A2042,'20. Proveedor'!$A:$A,0),2),"")</f>
        <v>36124.78</v>
      </c>
      <c r="Z2042" s="6" t="str">
        <f aca="false">IFERROR(INDEX('21. Saphirus'!$A:$B,MATCH($A2042,'21. Saphirus'!$A:$A,0),2),"")</f>
        <v/>
      </c>
    </row>
    <row r="2043" customFormat="false" ht="13.8" hidden="false" customHeight="false" outlineLevel="0" collapsed="false">
      <c r="A2043" s="5" t="s">
        <v>2080</v>
      </c>
      <c r="B2043" s="5" t="n">
        <v>1266</v>
      </c>
      <c r="C2043" s="5" t="s">
        <v>29</v>
      </c>
      <c r="D2043" s="6" t="n">
        <f aca="false">IFERROR(INDEX('1. Benavídez'!$A:$B,MATCH($A2043,'1. Benavídez'!$A:$A,0),2),"")</f>
        <v>34329</v>
      </c>
      <c r="E2043" s="6" t="n">
        <f aca="false">IFERROR(INDEX('2. Gallo'!$B:$D,MATCH($A2043,'2. Gallo'!$B:$B,0),3),"")</f>
        <v>33470</v>
      </c>
      <c r="F2043" s="6" t="n">
        <f aca="false">IFERROR(INDEX('3. Anea'!$B:$D,MATCH($A2043,'3. Anea'!$B:$B,0),2),"")</f>
        <v>29443</v>
      </c>
      <c r="G2043" s="6" t="str">
        <f aca="false">IFERROR(INDEX('4. Pilar'!$A:$C,MATCH($A2043,'4. Pilar'!$A:$A,0),2),"")</f>
        <v/>
      </c>
      <c r="H2043" s="6" t="str">
        <f aca="false">IFERROR(INDEX('5. Tortuguitas'!$B:$D,MATCH($A2043,'5. Tortuguitas'!$B:$B,0),2),"")</f>
        <v/>
      </c>
      <c r="I2043" s="6" t="str">
        <f aca="false">IFERROR(INDEX('6. Del Viso'!$A:$B,MATCH($A2043,'6. Del Viso'!$A:$A,0),3),"")</f>
        <v/>
      </c>
      <c r="J2043" s="6" t="str">
        <f aca="false">IFERROR(INDEX('7. Chica Glade'!$B:$F,MATCH($A2043,'7. Chica Glade'!$B:$B,0),2),"")</f>
        <v/>
      </c>
      <c r="K2043" s="6" t="str">
        <f aca="false">IFERROR(INDEX('8. Veterinaria'!$A:$B,MATCH($A2043,'8. Veterinaria'!$A:$A,0),2),"")</f>
        <v/>
      </c>
      <c r="L2043" s="6" t="str">
        <f aca="false">IFERROR(INDEX('9. Hipocampus'!$A:$B,MATCH($A2043,'9. Hipocampus'!$A:$A,0),2),"")</f>
        <v/>
      </c>
      <c r="M2043" s="6" t="n">
        <f aca="false">IFERROR(INDEX('11. Mundo Mascotas'!$B:$D,MATCH($A2043,'11. Mundo Mascotas'!$B:$B,0),2),"")</f>
        <v>32771</v>
      </c>
      <c r="N2043" s="6" t="str">
        <f aca="false">IFERROR(INDEX('12. Yaguar'!$B:$E,MATCH($A2043,'12. Yaguar'!$B:$B,0),2),"")</f>
        <v/>
      </c>
      <c r="O2043" s="6" t="str">
        <f aca="false">IFERROR(INDEX('13. King Clor'!$A:$B,MATCH($A2043,'13. King Clor'!$A:$A,0),2),"")</f>
        <v/>
      </c>
      <c r="P2043" s="6" t="str">
        <f aca="false">IFERROR(INDEX('14. Diserquim'!$A:$B,MATCH($A2043,'14. Diserquim'!$A:$A,0),2),"")</f>
        <v/>
      </c>
      <c r="Q2043" s="6" t="str">
        <f aca="false">IFERROR(INDEX('15. Moreno'!$A:$B,MATCH($A2043,'15. Moreno'!$A:$A,0),2),"")</f>
        <v/>
      </c>
      <c r="R2043" s="6" t="str">
        <f aca="false">IFERROR(INDEX('10. Collares'!$J:$K,MATCH($A2043,'10. Collares'!$J:$J,0),2),"")</f>
        <v/>
      </c>
      <c r="S2043" s="6" t="str">
        <f aca="false">IFERROR(INDEX('13. King Clor'!$G:$H,MATCH($A2043,'13. King Clor'!$G:$G,0),2),"")</f>
        <v/>
      </c>
      <c r="T2043" s="6" t="str">
        <f aca="false">IFERROR(INDEX('10. Collares'!$A:$B,MATCH($A2043,'10. Collares'!$A:$A,0),2),"")</f>
        <v/>
      </c>
      <c r="U2043" s="6" t="str">
        <f aca="false">IFERROR(INDEX('16. Mis nietos'!$B:$C,MATCH($A2043,'16. Mis nietos'!$B:$B,0),2),"")</f>
        <v/>
      </c>
      <c r="V2043" s="6" t="str">
        <f aca="false">IFERROR(INDEX('17. Profesional Vet'!$A:$B,MATCH($A2043,'17. Profesional Vet'!$A:$A,0),2),"")</f>
        <v/>
      </c>
      <c r="W2043" s="6" t="str">
        <f aca="false">IFERROR(INDEX('18. Premier'!$A:$B,MATCH($A2043,'18. Premier'!$A:$A,0),2),"")</f>
        <v/>
      </c>
      <c r="X2043" s="6" t="str">
        <f aca="false">IFERROR(INDEX('19. Dacam'!$A:$B,MATCH($A2043,'19. Dacam'!$A:$A,0),2),"")</f>
        <v/>
      </c>
      <c r="Y2043" s="6" t="n">
        <f aca="false">IFERROR(INDEX('20. Proveedor'!$A:$B,MATCH($A2043,'20. Proveedor'!$A:$A,0),2),"")</f>
        <v>32254.19</v>
      </c>
      <c r="Z2043" s="6" t="str">
        <f aca="false">IFERROR(INDEX('21. Saphirus'!$A:$B,MATCH($A2043,'21. Saphirus'!$A:$A,0),2),"")</f>
        <v/>
      </c>
    </row>
    <row r="2044" customFormat="false" ht="13.8" hidden="false" customHeight="false" outlineLevel="0" collapsed="false">
      <c r="A2044" s="5" t="s">
        <v>2081</v>
      </c>
      <c r="B2044" s="5" t="n">
        <v>1905322</v>
      </c>
      <c r="C2044" s="5" t="s">
        <v>134</v>
      </c>
      <c r="D2044" s="6" t="str">
        <f aca="false">IFERROR(INDEX('1. Benavídez'!$A:$B,MATCH($A2044,'1. Benavídez'!$A:$A,0),2),"")</f>
        <v/>
      </c>
      <c r="E2044" s="6" t="str">
        <f aca="false">IFERROR(INDEX('2. Gallo'!$B:$D,MATCH($A2044,'2. Gallo'!$B:$B,0),3),"")</f>
        <v/>
      </c>
      <c r="F2044" s="6" t="str">
        <f aca="false">IFERROR(INDEX('3. Anea'!$B:$D,MATCH($A2044,'3. Anea'!$B:$B,0),2),"")</f>
        <v/>
      </c>
      <c r="G2044" s="6" t="str">
        <f aca="false">IFERROR(INDEX('4. Pilar'!$A:$C,MATCH($A2044,'4. Pilar'!$A:$A,0),2),"")</f>
        <v/>
      </c>
      <c r="H2044" s="6" t="str">
        <f aca="false">IFERROR(INDEX('5. Tortuguitas'!$B:$D,MATCH($A2044,'5. Tortuguitas'!$B:$B,0),2),"")</f>
        <v/>
      </c>
      <c r="I2044" s="6" t="str">
        <f aca="false">IFERROR(INDEX('6. Del Viso'!$A:$B,MATCH($A2044,'6. Del Viso'!$A:$A,0),3),"")</f>
        <v/>
      </c>
      <c r="J2044" s="6" t="str">
        <f aca="false">IFERROR(INDEX('7. Chica Glade'!$B:$F,MATCH($A2044,'7. Chica Glade'!$B:$B,0),2),"")</f>
        <v/>
      </c>
      <c r="K2044" s="6" t="str">
        <f aca="false">IFERROR(INDEX('8. Veterinaria'!$A:$B,MATCH($A2044,'8. Veterinaria'!$A:$A,0),2),"")</f>
        <v/>
      </c>
      <c r="L2044" s="6" t="str">
        <f aca="false">IFERROR(INDEX('9. Hipocampus'!$A:$B,MATCH($A2044,'9. Hipocampus'!$A:$A,0),2),"")</f>
        <v/>
      </c>
      <c r="M2044" s="6" t="str">
        <f aca="false">IFERROR(INDEX('11. Mundo Mascotas'!$B:$D,MATCH($A2044,'11. Mundo Mascotas'!$B:$B,0),2),"")</f>
        <v/>
      </c>
      <c r="N2044" s="6" t="str">
        <f aca="false">IFERROR(INDEX('12. Yaguar'!$B:$E,MATCH($A2044,'12. Yaguar'!$B:$B,0),2),"")</f>
        <v/>
      </c>
      <c r="O2044" s="6" t="str">
        <f aca="false">IFERROR(INDEX('13. King Clor'!$A:$B,MATCH($A2044,'13. King Clor'!$A:$A,0),2),"")</f>
        <v/>
      </c>
      <c r="P2044" s="6" t="str">
        <f aca="false">IFERROR(INDEX('14. Diserquim'!$A:$B,MATCH($A2044,'14. Diserquim'!$A:$A,0),2),"")</f>
        <v/>
      </c>
      <c r="Q2044" s="6" t="str">
        <f aca="false">IFERROR(INDEX('15. Moreno'!$A:$B,MATCH($A2044,'15. Moreno'!$A:$A,0),2),"")</f>
        <v/>
      </c>
      <c r="R2044" s="6" t="str">
        <f aca="false">IFERROR(INDEX('10. Collares'!$J:$K,MATCH($A2044,'10. Collares'!$J:$J,0),2),"")</f>
        <v/>
      </c>
      <c r="S2044" s="6" t="str">
        <f aca="false">IFERROR(INDEX('13. King Clor'!$G:$H,MATCH($A2044,'13. King Clor'!$G:$G,0),2),"")</f>
        <v/>
      </c>
      <c r="T2044" s="6" t="str">
        <f aca="false">IFERROR(INDEX('10. Collares'!$A:$B,MATCH($A2044,'10. Collares'!$A:$A,0),2),"")</f>
        <v/>
      </c>
      <c r="U2044" s="6" t="str">
        <f aca="false">IFERROR(INDEX('16. Mis nietos'!$B:$C,MATCH($A2044,'16. Mis nietos'!$B:$B,0),2),"")</f>
        <v/>
      </c>
      <c r="V2044" s="6" t="str">
        <f aca="false">IFERROR(INDEX('17. Profesional Vet'!$A:$B,MATCH($A2044,'17. Profesional Vet'!$A:$A,0),2),"")</f>
        <v/>
      </c>
      <c r="W2044" s="6" t="str">
        <f aca="false">IFERROR(INDEX('18. Premier'!$A:$B,MATCH($A2044,'18. Premier'!$A:$A,0),2),"")</f>
        <v/>
      </c>
      <c r="X2044" s="6" t="str">
        <f aca="false">IFERROR(INDEX('19. Dacam'!$A:$B,MATCH($A2044,'19. Dacam'!$A:$A,0),2),"")</f>
        <v/>
      </c>
      <c r="Y2044" s="6" t="str">
        <f aca="false">IFERROR(INDEX('20. Proveedor'!$A:$B,MATCH($A2044,'20. Proveedor'!$A:$A,0),2),"")</f>
        <v/>
      </c>
      <c r="Z2044" s="6" t="str">
        <f aca="false">IFERROR(INDEX('21. Saphirus'!$A:$B,MATCH($A2044,'21. Saphirus'!$A:$A,0),2),"")</f>
        <v/>
      </c>
    </row>
    <row r="2045" customFormat="false" ht="13.8" hidden="false" customHeight="false" outlineLevel="0" collapsed="false">
      <c r="A2045" s="5" t="s">
        <v>2082</v>
      </c>
      <c r="B2045" s="5" t="n">
        <v>1905933</v>
      </c>
      <c r="C2045" s="5" t="s">
        <v>29</v>
      </c>
      <c r="D2045" s="6" t="str">
        <f aca="false">IFERROR(INDEX('1. Benavídez'!$A:$B,MATCH($A2045,'1. Benavídez'!$A:$A,0),2),"")</f>
        <v/>
      </c>
      <c r="E2045" s="6" t="n">
        <f aca="false">IFERROR(INDEX('2. Gallo'!$B:$D,MATCH($A2045,'2. Gallo'!$B:$B,0),3),"")</f>
        <v>12227</v>
      </c>
      <c r="F2045" s="6" t="str">
        <f aca="false">IFERROR(INDEX('3. Anea'!$B:$D,MATCH($A2045,'3. Anea'!$B:$B,0),2),"")</f>
        <v/>
      </c>
      <c r="G2045" s="6" t="str">
        <f aca="false">IFERROR(INDEX('4. Pilar'!$A:$C,MATCH($A2045,'4. Pilar'!$A:$A,0),2),"")</f>
        <v/>
      </c>
      <c r="H2045" s="6" t="str">
        <f aca="false">IFERROR(INDEX('5. Tortuguitas'!$B:$D,MATCH($A2045,'5. Tortuguitas'!$B:$B,0),2),"")</f>
        <v/>
      </c>
      <c r="I2045" s="6" t="str">
        <f aca="false">IFERROR(INDEX('6. Del Viso'!$A:$B,MATCH($A2045,'6. Del Viso'!$A:$A,0),3),"")</f>
        <v/>
      </c>
      <c r="J2045" s="6" t="str">
        <f aca="false">IFERROR(INDEX('7. Chica Glade'!$B:$F,MATCH($A2045,'7. Chica Glade'!$B:$B,0),2),"")</f>
        <v/>
      </c>
      <c r="K2045" s="6" t="str">
        <f aca="false">IFERROR(INDEX('8. Veterinaria'!$A:$B,MATCH($A2045,'8. Veterinaria'!$A:$A,0),2),"")</f>
        <v/>
      </c>
      <c r="L2045" s="6" t="str">
        <f aca="false">IFERROR(INDEX('9. Hipocampus'!$A:$B,MATCH($A2045,'9. Hipocampus'!$A:$A,0),2),"")</f>
        <v/>
      </c>
      <c r="M2045" s="6" t="str">
        <f aca="false">IFERROR(INDEX('11. Mundo Mascotas'!$B:$D,MATCH($A2045,'11. Mundo Mascotas'!$B:$B,0),2),"")</f>
        <v/>
      </c>
      <c r="N2045" s="6" t="str">
        <f aca="false">IFERROR(INDEX('12. Yaguar'!$B:$E,MATCH($A2045,'12. Yaguar'!$B:$B,0),2),"")</f>
        <v/>
      </c>
      <c r="O2045" s="6" t="str">
        <f aca="false">IFERROR(INDEX('13. King Clor'!$A:$B,MATCH($A2045,'13. King Clor'!$A:$A,0),2),"")</f>
        <v/>
      </c>
      <c r="P2045" s="6" t="str">
        <f aca="false">IFERROR(INDEX('14. Diserquim'!$A:$B,MATCH($A2045,'14. Diserquim'!$A:$A,0),2),"")</f>
        <v/>
      </c>
      <c r="Q2045" s="6" t="str">
        <f aca="false">IFERROR(INDEX('15. Moreno'!$A:$B,MATCH($A2045,'15. Moreno'!$A:$A,0),2),"")</f>
        <v/>
      </c>
      <c r="R2045" s="6" t="str">
        <f aca="false">IFERROR(INDEX('10. Collares'!$J:$K,MATCH($A2045,'10. Collares'!$J:$J,0),2),"")</f>
        <v/>
      </c>
      <c r="S2045" s="6" t="str">
        <f aca="false">IFERROR(INDEX('13. King Clor'!$G:$H,MATCH($A2045,'13. King Clor'!$G:$G,0),2),"")</f>
        <v/>
      </c>
      <c r="T2045" s="6" t="str">
        <f aca="false">IFERROR(INDEX('10. Collares'!$A:$B,MATCH($A2045,'10. Collares'!$A:$A,0),2),"")</f>
        <v/>
      </c>
      <c r="U2045" s="6" t="str">
        <f aca="false">IFERROR(INDEX('16. Mis nietos'!$B:$C,MATCH($A2045,'16. Mis nietos'!$B:$B,0),2),"")</f>
        <v/>
      </c>
      <c r="V2045" s="6" t="str">
        <f aca="false">IFERROR(INDEX('17. Profesional Vet'!$A:$B,MATCH($A2045,'17. Profesional Vet'!$A:$A,0),2),"")</f>
        <v/>
      </c>
      <c r="W2045" s="6" t="str">
        <f aca="false">IFERROR(INDEX('18. Premier'!$A:$B,MATCH($A2045,'18. Premier'!$A:$A,0),2),"")</f>
        <v/>
      </c>
      <c r="X2045" s="6" t="str">
        <f aca="false">IFERROR(INDEX('19. Dacam'!$A:$B,MATCH($A2045,'19. Dacam'!$A:$A,0),2),"")</f>
        <v/>
      </c>
      <c r="Y2045" s="6" t="str">
        <f aca="false">IFERROR(INDEX('20. Proveedor'!$A:$B,MATCH($A2045,'20. Proveedor'!$A:$A,0),2),"")</f>
        <v/>
      </c>
      <c r="Z2045" s="6" t="str">
        <f aca="false">IFERROR(INDEX('21. Saphirus'!$A:$B,MATCH($A2045,'21. Saphirus'!$A:$A,0),2),"")</f>
        <v/>
      </c>
    </row>
    <row r="2046" customFormat="false" ht="13.8" hidden="false" customHeight="false" outlineLevel="0" collapsed="false">
      <c r="A2046" s="5" t="s">
        <v>2083</v>
      </c>
      <c r="B2046" s="5" t="n">
        <v>1905239</v>
      </c>
      <c r="C2046" s="5" t="s">
        <v>147</v>
      </c>
      <c r="D2046" s="6" t="n">
        <f aca="false">IFERROR(INDEX('1. Benavídez'!$A:$B,MATCH($A2046,'1. Benavídez'!$A:$A,0),2),"")</f>
        <v>10141</v>
      </c>
      <c r="E2046" s="6" t="n">
        <f aca="false">IFERROR(INDEX('2. Gallo'!$B:$D,MATCH($A2046,'2. Gallo'!$B:$B,0),3),"")</f>
        <v>10149</v>
      </c>
      <c r="F2046" s="6" t="str">
        <f aca="false">IFERROR(INDEX('3. Anea'!$B:$D,MATCH($A2046,'3. Anea'!$B:$B,0),2),"")</f>
        <v/>
      </c>
      <c r="G2046" s="6" t="str">
        <f aca="false">IFERROR(INDEX('4. Pilar'!$A:$C,MATCH($A2046,'4. Pilar'!$A:$A,0),2),"")</f>
        <v/>
      </c>
      <c r="H2046" s="6" t="str">
        <f aca="false">IFERROR(INDEX('5. Tortuguitas'!$B:$D,MATCH($A2046,'5. Tortuguitas'!$B:$B,0),2),"")</f>
        <v/>
      </c>
      <c r="I2046" s="6" t="str">
        <f aca="false">IFERROR(INDEX('6. Del Viso'!$A:$B,MATCH($A2046,'6. Del Viso'!$A:$A,0),3),"")</f>
        <v/>
      </c>
      <c r="J2046" s="6" t="str">
        <f aca="false">IFERROR(INDEX('7. Chica Glade'!$B:$F,MATCH($A2046,'7. Chica Glade'!$B:$B,0),2),"")</f>
        <v/>
      </c>
      <c r="K2046" s="6" t="str">
        <f aca="false">IFERROR(INDEX('8. Veterinaria'!$A:$B,MATCH($A2046,'8. Veterinaria'!$A:$A,0),2),"")</f>
        <v/>
      </c>
      <c r="L2046" s="6" t="str">
        <f aca="false">IFERROR(INDEX('9. Hipocampus'!$A:$B,MATCH($A2046,'9. Hipocampus'!$A:$A,0),2),"")</f>
        <v/>
      </c>
      <c r="M2046" s="6" t="str">
        <f aca="false">IFERROR(INDEX('11. Mundo Mascotas'!$B:$D,MATCH($A2046,'11. Mundo Mascotas'!$B:$B,0),2),"")</f>
        <v/>
      </c>
      <c r="N2046" s="6" t="str">
        <f aca="false">IFERROR(INDEX('12. Yaguar'!$B:$E,MATCH($A2046,'12. Yaguar'!$B:$B,0),2),"")</f>
        <v/>
      </c>
      <c r="O2046" s="6" t="str">
        <f aca="false">IFERROR(INDEX('13. King Clor'!$A:$B,MATCH($A2046,'13. King Clor'!$A:$A,0),2),"")</f>
        <v/>
      </c>
      <c r="P2046" s="6" t="str">
        <f aca="false">IFERROR(INDEX('14. Diserquim'!$A:$B,MATCH($A2046,'14. Diserquim'!$A:$A,0),2),"")</f>
        <v/>
      </c>
      <c r="Q2046" s="6" t="str">
        <f aca="false">IFERROR(INDEX('15. Moreno'!$A:$B,MATCH($A2046,'15. Moreno'!$A:$A,0),2),"")</f>
        <v/>
      </c>
      <c r="R2046" s="6" t="str">
        <f aca="false">IFERROR(INDEX('10. Collares'!$J:$K,MATCH($A2046,'10. Collares'!$J:$J,0),2),"")</f>
        <v/>
      </c>
      <c r="S2046" s="6" t="str">
        <f aca="false">IFERROR(INDEX('13. King Clor'!$G:$H,MATCH($A2046,'13. King Clor'!$G:$G,0),2),"")</f>
        <v/>
      </c>
      <c r="T2046" s="6" t="str">
        <f aca="false">IFERROR(INDEX('10. Collares'!$A:$B,MATCH($A2046,'10. Collares'!$A:$A,0),2),"")</f>
        <v/>
      </c>
      <c r="U2046" s="6" t="str">
        <f aca="false">IFERROR(INDEX('16. Mis nietos'!$B:$C,MATCH($A2046,'16. Mis nietos'!$B:$B,0),2),"")</f>
        <v/>
      </c>
      <c r="V2046" s="6" t="str">
        <f aca="false">IFERROR(INDEX('17. Profesional Vet'!$A:$B,MATCH($A2046,'17. Profesional Vet'!$A:$A,0),2),"")</f>
        <v/>
      </c>
      <c r="W2046" s="6" t="str">
        <f aca="false">IFERROR(INDEX('18. Premier'!$A:$B,MATCH($A2046,'18. Premier'!$A:$A,0),2),"")</f>
        <v/>
      </c>
      <c r="X2046" s="6" t="str">
        <f aca="false">IFERROR(INDEX('19. Dacam'!$A:$B,MATCH($A2046,'19. Dacam'!$A:$A,0),2),"")</f>
        <v/>
      </c>
      <c r="Y2046" s="6" t="str">
        <f aca="false">IFERROR(INDEX('20. Proveedor'!$A:$B,MATCH($A2046,'20. Proveedor'!$A:$A,0),2),"")</f>
        <v/>
      </c>
      <c r="Z2046" s="6" t="str">
        <f aca="false">IFERROR(INDEX('21. Saphirus'!$A:$B,MATCH($A2046,'21. Saphirus'!$A:$A,0),2),"")</f>
        <v/>
      </c>
    </row>
    <row r="2047" customFormat="false" ht="13.8" hidden="false" customHeight="false" outlineLevel="0" collapsed="false">
      <c r="A2047" s="5" t="s">
        <v>2084</v>
      </c>
      <c r="B2047" s="5" t="n">
        <v>1905261</v>
      </c>
      <c r="C2047" s="5" t="s">
        <v>147</v>
      </c>
      <c r="D2047" s="6" t="n">
        <f aca="false">IFERROR(INDEX('1. Benavídez'!$A:$B,MATCH($A2047,'1. Benavídez'!$A:$A,0),2),"")</f>
        <v>15469</v>
      </c>
      <c r="E2047" s="6" t="n">
        <f aca="false">IFERROR(INDEX('2. Gallo'!$B:$D,MATCH($A2047,'2. Gallo'!$B:$B,0),3),"")</f>
        <v>15484</v>
      </c>
      <c r="F2047" s="6" t="str">
        <f aca="false">IFERROR(INDEX('3. Anea'!$B:$D,MATCH($A2047,'3. Anea'!$B:$B,0),2),"")</f>
        <v/>
      </c>
      <c r="G2047" s="6" t="str">
        <f aca="false">IFERROR(INDEX('4. Pilar'!$A:$C,MATCH($A2047,'4. Pilar'!$A:$A,0),2),"")</f>
        <v/>
      </c>
      <c r="H2047" s="6" t="str">
        <f aca="false">IFERROR(INDEX('5. Tortuguitas'!$B:$D,MATCH($A2047,'5. Tortuguitas'!$B:$B,0),2),"")</f>
        <v/>
      </c>
      <c r="I2047" s="6" t="str">
        <f aca="false">IFERROR(INDEX('6. Del Viso'!$A:$B,MATCH($A2047,'6. Del Viso'!$A:$A,0),3),"")</f>
        <v/>
      </c>
      <c r="J2047" s="6" t="str">
        <f aca="false">IFERROR(INDEX('7. Chica Glade'!$B:$F,MATCH($A2047,'7. Chica Glade'!$B:$B,0),2),"")</f>
        <v/>
      </c>
      <c r="K2047" s="6" t="str">
        <f aca="false">IFERROR(INDEX('8. Veterinaria'!$A:$B,MATCH($A2047,'8. Veterinaria'!$A:$A,0),2),"")</f>
        <v/>
      </c>
      <c r="L2047" s="6" t="str">
        <f aca="false">IFERROR(INDEX('9. Hipocampus'!$A:$B,MATCH($A2047,'9. Hipocampus'!$A:$A,0),2),"")</f>
        <v/>
      </c>
      <c r="M2047" s="6" t="n">
        <f aca="false">IFERROR(INDEX('11. Mundo Mascotas'!$B:$D,MATCH($A2047,'11. Mundo Mascotas'!$B:$B,0),2),"")</f>
        <v>16072</v>
      </c>
      <c r="N2047" s="6" t="str">
        <f aca="false">IFERROR(INDEX('12. Yaguar'!$B:$E,MATCH($A2047,'12. Yaguar'!$B:$B,0),2),"")</f>
        <v/>
      </c>
      <c r="O2047" s="6" t="str">
        <f aca="false">IFERROR(INDEX('13. King Clor'!$A:$B,MATCH($A2047,'13. King Clor'!$A:$A,0),2),"")</f>
        <v/>
      </c>
      <c r="P2047" s="6" t="str">
        <f aca="false">IFERROR(INDEX('14. Diserquim'!$A:$B,MATCH($A2047,'14. Diserquim'!$A:$A,0),2),"")</f>
        <v/>
      </c>
      <c r="Q2047" s="6" t="str">
        <f aca="false">IFERROR(INDEX('15. Moreno'!$A:$B,MATCH($A2047,'15. Moreno'!$A:$A,0),2),"")</f>
        <v/>
      </c>
      <c r="R2047" s="6" t="str">
        <f aca="false">IFERROR(INDEX('10. Collares'!$J:$K,MATCH($A2047,'10. Collares'!$J:$J,0),2),"")</f>
        <v/>
      </c>
      <c r="S2047" s="6" t="str">
        <f aca="false">IFERROR(INDEX('13. King Clor'!$G:$H,MATCH($A2047,'13. King Clor'!$G:$G,0),2),"")</f>
        <v/>
      </c>
      <c r="T2047" s="6" t="str">
        <f aca="false">IFERROR(INDEX('10. Collares'!$A:$B,MATCH($A2047,'10. Collares'!$A:$A,0),2),"")</f>
        <v/>
      </c>
      <c r="U2047" s="6" t="str">
        <f aca="false">IFERROR(INDEX('16. Mis nietos'!$B:$C,MATCH($A2047,'16. Mis nietos'!$B:$B,0),2),"")</f>
        <v/>
      </c>
      <c r="V2047" s="6" t="str">
        <f aca="false">IFERROR(INDEX('17. Profesional Vet'!$A:$B,MATCH($A2047,'17. Profesional Vet'!$A:$A,0),2),"")</f>
        <v/>
      </c>
      <c r="W2047" s="6" t="str">
        <f aca="false">IFERROR(INDEX('18. Premier'!$A:$B,MATCH($A2047,'18. Premier'!$A:$A,0),2),"")</f>
        <v/>
      </c>
      <c r="X2047" s="6" t="str">
        <f aca="false">IFERROR(INDEX('19. Dacam'!$A:$B,MATCH($A2047,'19. Dacam'!$A:$A,0),2),"")</f>
        <v/>
      </c>
      <c r="Y2047" s="6" t="str">
        <f aca="false">IFERROR(INDEX('20. Proveedor'!$A:$B,MATCH($A2047,'20. Proveedor'!$A:$A,0),2),"")</f>
        <v/>
      </c>
      <c r="Z2047" s="6" t="str">
        <f aca="false">IFERROR(INDEX('21. Saphirus'!$A:$B,MATCH($A2047,'21. Saphirus'!$A:$A,0),2),"")</f>
        <v/>
      </c>
    </row>
    <row r="2048" customFormat="false" ht="13.8" hidden="false" customHeight="false" outlineLevel="0" collapsed="false">
      <c r="A2048" s="5" t="s">
        <v>2085</v>
      </c>
      <c r="B2048" s="5" t="n">
        <v>1905887</v>
      </c>
      <c r="C2048" s="5" t="s">
        <v>123</v>
      </c>
      <c r="D2048" s="6" t="str">
        <f aca="false">IFERROR(INDEX('1. Benavídez'!$A:$B,MATCH($A2048,'1. Benavídez'!$A:$A,0),2),"")</f>
        <v/>
      </c>
      <c r="E2048" s="6" t="str">
        <f aca="false">IFERROR(INDEX('2. Gallo'!$B:$D,MATCH($A2048,'2. Gallo'!$B:$B,0),3),"")</f>
        <v/>
      </c>
      <c r="F2048" s="6" t="str">
        <f aca="false">IFERROR(INDEX('3. Anea'!$B:$D,MATCH($A2048,'3. Anea'!$B:$B,0),2),"")</f>
        <v/>
      </c>
      <c r="G2048" s="6" t="str">
        <f aca="false">IFERROR(INDEX('4. Pilar'!$A:$C,MATCH($A2048,'4. Pilar'!$A:$A,0),2),"")</f>
        <v/>
      </c>
      <c r="H2048" s="6" t="str">
        <f aca="false">IFERROR(INDEX('5. Tortuguitas'!$B:$D,MATCH($A2048,'5. Tortuguitas'!$B:$B,0),2),"")</f>
        <v/>
      </c>
      <c r="I2048" s="6" t="str">
        <f aca="false">IFERROR(INDEX('6. Del Viso'!$A:$B,MATCH($A2048,'6. Del Viso'!$A:$A,0),3),"")</f>
        <v/>
      </c>
      <c r="J2048" s="6" t="str">
        <f aca="false">IFERROR(INDEX('7. Chica Glade'!$B:$F,MATCH($A2048,'7. Chica Glade'!$B:$B,0),2),"")</f>
        <v/>
      </c>
      <c r="K2048" s="6" t="str">
        <f aca="false">IFERROR(INDEX('8. Veterinaria'!$A:$B,MATCH($A2048,'8. Veterinaria'!$A:$A,0),2),"")</f>
        <v/>
      </c>
      <c r="L2048" s="6" t="str">
        <f aca="false">IFERROR(INDEX('9. Hipocampus'!$A:$B,MATCH($A2048,'9. Hipocampus'!$A:$A,0),2),"")</f>
        <v/>
      </c>
      <c r="M2048" s="6" t="str">
        <f aca="false">IFERROR(INDEX('11. Mundo Mascotas'!$B:$D,MATCH($A2048,'11. Mundo Mascotas'!$B:$B,0),2),"")</f>
        <v/>
      </c>
      <c r="N2048" s="6" t="str">
        <f aca="false">IFERROR(INDEX('12. Yaguar'!$B:$E,MATCH($A2048,'12. Yaguar'!$B:$B,0),2),"")</f>
        <v/>
      </c>
      <c r="O2048" s="6" t="str">
        <f aca="false">IFERROR(INDEX('13. King Clor'!$A:$B,MATCH($A2048,'13. King Clor'!$A:$A,0),2),"")</f>
        <v/>
      </c>
      <c r="P2048" s="6" t="str">
        <f aca="false">IFERROR(INDEX('14. Diserquim'!$A:$B,MATCH($A2048,'14. Diserquim'!$A:$A,0),2),"")</f>
        <v/>
      </c>
      <c r="Q2048" s="6" t="str">
        <f aca="false">IFERROR(INDEX('15. Moreno'!$A:$B,MATCH($A2048,'15. Moreno'!$A:$A,0),2),"")</f>
        <v/>
      </c>
      <c r="R2048" s="6" t="str">
        <f aca="false">IFERROR(INDEX('10. Collares'!$J:$K,MATCH($A2048,'10. Collares'!$J:$J,0),2),"")</f>
        <v/>
      </c>
      <c r="S2048" s="6" t="str">
        <f aca="false">IFERROR(INDEX('13. King Clor'!$G:$H,MATCH($A2048,'13. King Clor'!$G:$G,0),2),"")</f>
        <v/>
      </c>
      <c r="T2048" s="6" t="str">
        <f aca="false">IFERROR(INDEX('10. Collares'!$A:$B,MATCH($A2048,'10. Collares'!$A:$A,0),2),"")</f>
        <v/>
      </c>
      <c r="U2048" s="6" t="str">
        <f aca="false">IFERROR(INDEX('16. Mis nietos'!$B:$C,MATCH($A2048,'16. Mis nietos'!$B:$B,0),2),"")</f>
        <v/>
      </c>
      <c r="V2048" s="6" t="str">
        <f aca="false">IFERROR(INDEX('17. Profesional Vet'!$A:$B,MATCH($A2048,'17. Profesional Vet'!$A:$A,0),2),"")</f>
        <v/>
      </c>
      <c r="W2048" s="6" t="str">
        <f aca="false">IFERROR(INDEX('18. Premier'!$A:$B,MATCH($A2048,'18. Premier'!$A:$A,0),2),"")</f>
        <v/>
      </c>
      <c r="X2048" s="6" t="str">
        <f aca="false">IFERROR(INDEX('19. Dacam'!$A:$B,MATCH($A2048,'19. Dacam'!$A:$A,0),2),"")</f>
        <v/>
      </c>
      <c r="Y2048" s="6" t="str">
        <f aca="false">IFERROR(INDEX('20. Proveedor'!$A:$B,MATCH($A2048,'20. Proveedor'!$A:$A,0),2),"")</f>
        <v/>
      </c>
      <c r="Z2048" s="6" t="str">
        <f aca="false">IFERROR(INDEX('21. Saphirus'!$A:$B,MATCH($A2048,'21. Saphirus'!$A:$A,0),2),"")</f>
        <v/>
      </c>
    </row>
    <row r="2049" customFormat="false" ht="13.8" hidden="false" customHeight="false" outlineLevel="0" collapsed="false">
      <c r="A2049" s="5" t="s">
        <v>2086</v>
      </c>
      <c r="B2049" s="5" t="n">
        <v>1905964</v>
      </c>
      <c r="C2049" s="5" t="s">
        <v>123</v>
      </c>
      <c r="D2049" s="6" t="str">
        <f aca="false">IFERROR(INDEX('1. Benavídez'!$A:$B,MATCH($A2049,'1. Benavídez'!$A:$A,0),2),"")</f>
        <v/>
      </c>
      <c r="E2049" s="6" t="str">
        <f aca="false">IFERROR(INDEX('2. Gallo'!$B:$D,MATCH($A2049,'2. Gallo'!$B:$B,0),3),"")</f>
        <v/>
      </c>
      <c r="F2049" s="6" t="str">
        <f aca="false">IFERROR(INDEX('3. Anea'!$B:$D,MATCH($A2049,'3. Anea'!$B:$B,0),2),"")</f>
        <v/>
      </c>
      <c r="G2049" s="6" t="str">
        <f aca="false">IFERROR(INDEX('4. Pilar'!$A:$C,MATCH($A2049,'4. Pilar'!$A:$A,0),2),"")</f>
        <v/>
      </c>
      <c r="H2049" s="6" t="str">
        <f aca="false">IFERROR(INDEX('5. Tortuguitas'!$B:$D,MATCH($A2049,'5. Tortuguitas'!$B:$B,0),2),"")</f>
        <v/>
      </c>
      <c r="I2049" s="6" t="str">
        <f aca="false">IFERROR(INDEX('6. Del Viso'!$A:$B,MATCH($A2049,'6. Del Viso'!$A:$A,0),3),"")</f>
        <v/>
      </c>
      <c r="J2049" s="6" t="str">
        <f aca="false">IFERROR(INDEX('7. Chica Glade'!$B:$F,MATCH($A2049,'7. Chica Glade'!$B:$B,0),2),"")</f>
        <v/>
      </c>
      <c r="K2049" s="6" t="str">
        <f aca="false">IFERROR(INDEX('8. Veterinaria'!$A:$B,MATCH($A2049,'8. Veterinaria'!$A:$A,0),2),"")</f>
        <v/>
      </c>
      <c r="L2049" s="6" t="str">
        <f aca="false">IFERROR(INDEX('9. Hipocampus'!$A:$B,MATCH($A2049,'9. Hipocampus'!$A:$A,0),2),"")</f>
        <v/>
      </c>
      <c r="M2049" s="6" t="str">
        <f aca="false">IFERROR(INDEX('11. Mundo Mascotas'!$B:$D,MATCH($A2049,'11. Mundo Mascotas'!$B:$B,0),2),"")</f>
        <v/>
      </c>
      <c r="N2049" s="6" t="str">
        <f aca="false">IFERROR(INDEX('12. Yaguar'!$B:$E,MATCH($A2049,'12. Yaguar'!$B:$B,0),2),"")</f>
        <v/>
      </c>
      <c r="O2049" s="6" t="str">
        <f aca="false">IFERROR(INDEX('13. King Clor'!$A:$B,MATCH($A2049,'13. King Clor'!$A:$A,0),2),"")</f>
        <v/>
      </c>
      <c r="P2049" s="6" t="str">
        <f aca="false">IFERROR(INDEX('14. Diserquim'!$A:$B,MATCH($A2049,'14. Diserquim'!$A:$A,0),2),"")</f>
        <v/>
      </c>
      <c r="Q2049" s="6" t="str">
        <f aca="false">IFERROR(INDEX('15. Moreno'!$A:$B,MATCH($A2049,'15. Moreno'!$A:$A,0),2),"")</f>
        <v/>
      </c>
      <c r="R2049" s="6" t="str">
        <f aca="false">IFERROR(INDEX('10. Collares'!$J:$K,MATCH($A2049,'10. Collares'!$J:$J,0),2),"")</f>
        <v/>
      </c>
      <c r="S2049" s="6" t="str">
        <f aca="false">IFERROR(INDEX('13. King Clor'!$G:$H,MATCH($A2049,'13. King Clor'!$G:$G,0),2),"")</f>
        <v/>
      </c>
      <c r="T2049" s="6" t="str">
        <f aca="false">IFERROR(INDEX('10. Collares'!$A:$B,MATCH($A2049,'10. Collares'!$A:$A,0),2),"")</f>
        <v/>
      </c>
      <c r="U2049" s="6" t="str">
        <f aca="false">IFERROR(INDEX('16. Mis nietos'!$B:$C,MATCH($A2049,'16. Mis nietos'!$B:$B,0),2),"")</f>
        <v/>
      </c>
      <c r="V2049" s="6" t="str">
        <f aca="false">IFERROR(INDEX('17. Profesional Vet'!$A:$B,MATCH($A2049,'17. Profesional Vet'!$A:$A,0),2),"")</f>
        <v/>
      </c>
      <c r="W2049" s="6" t="str">
        <f aca="false">IFERROR(INDEX('18. Premier'!$A:$B,MATCH($A2049,'18. Premier'!$A:$A,0),2),"")</f>
        <v/>
      </c>
      <c r="X2049" s="6" t="str">
        <f aca="false">IFERROR(INDEX('19. Dacam'!$A:$B,MATCH($A2049,'19. Dacam'!$A:$A,0),2),"")</f>
        <v/>
      </c>
      <c r="Y2049" s="6" t="str">
        <f aca="false">IFERROR(INDEX('20. Proveedor'!$A:$B,MATCH($A2049,'20. Proveedor'!$A:$A,0),2),"")</f>
        <v/>
      </c>
      <c r="Z2049" s="6" t="str">
        <f aca="false">IFERROR(INDEX('21. Saphirus'!$A:$B,MATCH($A2049,'21. Saphirus'!$A:$A,0),2),"")</f>
        <v/>
      </c>
    </row>
    <row r="2050" customFormat="false" ht="13.8" hidden="false" customHeight="false" outlineLevel="0" collapsed="false">
      <c r="A2050" s="5" t="s">
        <v>2087</v>
      </c>
      <c r="B2050" s="5" t="n">
        <v>1906105</v>
      </c>
      <c r="C2050" s="5" t="s">
        <v>123</v>
      </c>
      <c r="D2050" s="6" t="str">
        <f aca="false">IFERROR(INDEX('1. Benavídez'!$A:$B,MATCH($A2050,'1. Benavídez'!$A:$A,0),2),"")</f>
        <v/>
      </c>
      <c r="E2050" s="6" t="str">
        <f aca="false">IFERROR(INDEX('2. Gallo'!$B:$D,MATCH($A2050,'2. Gallo'!$B:$B,0),3),"")</f>
        <v/>
      </c>
      <c r="F2050" s="6" t="str">
        <f aca="false">IFERROR(INDEX('3. Anea'!$B:$D,MATCH($A2050,'3. Anea'!$B:$B,0),2),"")</f>
        <v/>
      </c>
      <c r="G2050" s="6" t="str">
        <f aca="false">IFERROR(INDEX('4. Pilar'!$A:$C,MATCH($A2050,'4. Pilar'!$A:$A,0),2),"")</f>
        <v/>
      </c>
      <c r="H2050" s="6" t="str">
        <f aca="false">IFERROR(INDEX('5. Tortuguitas'!$B:$D,MATCH($A2050,'5. Tortuguitas'!$B:$B,0),2),"")</f>
        <v/>
      </c>
      <c r="I2050" s="6" t="str">
        <f aca="false">IFERROR(INDEX('6. Del Viso'!$A:$B,MATCH($A2050,'6. Del Viso'!$A:$A,0),3),"")</f>
        <v/>
      </c>
      <c r="J2050" s="6" t="str">
        <f aca="false">IFERROR(INDEX('7. Chica Glade'!$B:$F,MATCH($A2050,'7. Chica Glade'!$B:$B,0),2),"")</f>
        <v/>
      </c>
      <c r="K2050" s="6" t="str">
        <f aca="false">IFERROR(INDEX('8. Veterinaria'!$A:$B,MATCH($A2050,'8. Veterinaria'!$A:$A,0),2),"")</f>
        <v/>
      </c>
      <c r="L2050" s="6" t="str">
        <f aca="false">IFERROR(INDEX('9. Hipocampus'!$A:$B,MATCH($A2050,'9. Hipocampus'!$A:$A,0),2),"")</f>
        <v/>
      </c>
      <c r="M2050" s="6" t="str">
        <f aca="false">IFERROR(INDEX('11. Mundo Mascotas'!$B:$D,MATCH($A2050,'11. Mundo Mascotas'!$B:$B,0),2),"")</f>
        <v/>
      </c>
      <c r="N2050" s="6" t="n">
        <f aca="false">IFERROR(INDEX('12. Yaguar'!$B:$E,MATCH($A2050,'12. Yaguar'!$B:$B,0),2),"")</f>
        <v>1395</v>
      </c>
      <c r="O2050" s="6" t="str">
        <f aca="false">IFERROR(INDEX('13. King Clor'!$A:$B,MATCH($A2050,'13. King Clor'!$A:$A,0),2),"")</f>
        <v/>
      </c>
      <c r="P2050" s="6" t="str">
        <f aca="false">IFERROR(INDEX('14. Diserquim'!$A:$B,MATCH($A2050,'14. Diserquim'!$A:$A,0),2),"")</f>
        <v/>
      </c>
      <c r="Q2050" s="6" t="str">
        <f aca="false">IFERROR(INDEX('15. Moreno'!$A:$B,MATCH($A2050,'15. Moreno'!$A:$A,0),2),"")</f>
        <v/>
      </c>
      <c r="R2050" s="6" t="str">
        <f aca="false">IFERROR(INDEX('10. Collares'!$J:$K,MATCH($A2050,'10. Collares'!$J:$J,0),2),"")</f>
        <v/>
      </c>
      <c r="S2050" s="6" t="str">
        <f aca="false">IFERROR(INDEX('13. King Clor'!$G:$H,MATCH($A2050,'13. King Clor'!$G:$G,0),2),"")</f>
        <v/>
      </c>
      <c r="T2050" s="6" t="str">
        <f aca="false">IFERROR(INDEX('10. Collares'!$A:$B,MATCH($A2050,'10. Collares'!$A:$A,0),2),"")</f>
        <v/>
      </c>
      <c r="U2050" s="6" t="str">
        <f aca="false">IFERROR(INDEX('16. Mis nietos'!$B:$C,MATCH($A2050,'16. Mis nietos'!$B:$B,0),2),"")</f>
        <v/>
      </c>
      <c r="V2050" s="6" t="str">
        <f aca="false">IFERROR(INDEX('17. Profesional Vet'!$A:$B,MATCH($A2050,'17. Profesional Vet'!$A:$A,0),2),"")</f>
        <v/>
      </c>
      <c r="W2050" s="6" t="str">
        <f aca="false">IFERROR(INDEX('18. Premier'!$A:$B,MATCH($A2050,'18. Premier'!$A:$A,0),2),"")</f>
        <v/>
      </c>
      <c r="X2050" s="6" t="str">
        <f aca="false">IFERROR(INDEX('19. Dacam'!$A:$B,MATCH($A2050,'19. Dacam'!$A:$A,0),2),"")</f>
        <v/>
      </c>
      <c r="Y2050" s="6" t="str">
        <f aca="false">IFERROR(INDEX('20. Proveedor'!$A:$B,MATCH($A2050,'20. Proveedor'!$A:$A,0),2),"")</f>
        <v/>
      </c>
      <c r="Z2050" s="6" t="str">
        <f aca="false">IFERROR(INDEX('21. Saphirus'!$A:$B,MATCH($A2050,'21. Saphirus'!$A:$A,0),2),"")</f>
        <v/>
      </c>
    </row>
    <row r="2051" customFormat="false" ht="13.8" hidden="false" customHeight="false" outlineLevel="0" collapsed="false">
      <c r="A2051" s="5" t="s">
        <v>2088</v>
      </c>
      <c r="B2051" s="5" t="n">
        <v>1906104</v>
      </c>
      <c r="C2051" s="5" t="s">
        <v>123</v>
      </c>
      <c r="D2051" s="6" t="str">
        <f aca="false">IFERROR(INDEX('1. Benavídez'!$A:$B,MATCH($A2051,'1. Benavídez'!$A:$A,0),2),"")</f>
        <v/>
      </c>
      <c r="E2051" s="6" t="str">
        <f aca="false">IFERROR(INDEX('2. Gallo'!$B:$D,MATCH($A2051,'2. Gallo'!$B:$B,0),3),"")</f>
        <v/>
      </c>
      <c r="F2051" s="6" t="str">
        <f aca="false">IFERROR(INDEX('3. Anea'!$B:$D,MATCH($A2051,'3. Anea'!$B:$B,0),2),"")</f>
        <v/>
      </c>
      <c r="G2051" s="6" t="str">
        <f aca="false">IFERROR(INDEX('4. Pilar'!$A:$C,MATCH($A2051,'4. Pilar'!$A:$A,0),2),"")</f>
        <v/>
      </c>
      <c r="H2051" s="6" t="str">
        <f aca="false">IFERROR(INDEX('5. Tortuguitas'!$B:$D,MATCH($A2051,'5. Tortuguitas'!$B:$B,0),2),"")</f>
        <v/>
      </c>
      <c r="I2051" s="6" t="str">
        <f aca="false">IFERROR(INDEX('6. Del Viso'!$A:$B,MATCH($A2051,'6. Del Viso'!$A:$A,0),3),"")</f>
        <v/>
      </c>
      <c r="J2051" s="6" t="str">
        <f aca="false">IFERROR(INDEX('7. Chica Glade'!$B:$F,MATCH($A2051,'7. Chica Glade'!$B:$B,0),2),"")</f>
        <v/>
      </c>
      <c r="K2051" s="6" t="str">
        <f aca="false">IFERROR(INDEX('8. Veterinaria'!$A:$B,MATCH($A2051,'8. Veterinaria'!$A:$A,0),2),"")</f>
        <v/>
      </c>
      <c r="L2051" s="6" t="str">
        <f aca="false">IFERROR(INDEX('9. Hipocampus'!$A:$B,MATCH($A2051,'9. Hipocampus'!$A:$A,0),2),"")</f>
        <v/>
      </c>
      <c r="M2051" s="6" t="str">
        <f aca="false">IFERROR(INDEX('11. Mundo Mascotas'!$B:$D,MATCH($A2051,'11. Mundo Mascotas'!$B:$B,0),2),"")</f>
        <v/>
      </c>
      <c r="N2051" s="6" t="str">
        <f aca="false">IFERROR(INDEX('12. Yaguar'!$B:$E,MATCH($A2051,'12. Yaguar'!$B:$B,0),2),"")</f>
        <v/>
      </c>
      <c r="O2051" s="6" t="str">
        <f aca="false">IFERROR(INDEX('13. King Clor'!$A:$B,MATCH($A2051,'13. King Clor'!$A:$A,0),2),"")</f>
        <v/>
      </c>
      <c r="P2051" s="6" t="str">
        <f aca="false">IFERROR(INDEX('14. Diserquim'!$A:$B,MATCH($A2051,'14. Diserquim'!$A:$A,0),2),"")</f>
        <v/>
      </c>
      <c r="Q2051" s="6" t="str">
        <f aca="false">IFERROR(INDEX('15. Moreno'!$A:$B,MATCH($A2051,'15. Moreno'!$A:$A,0),2),"")</f>
        <v/>
      </c>
      <c r="R2051" s="6" t="str">
        <f aca="false">IFERROR(INDEX('10. Collares'!$J:$K,MATCH($A2051,'10. Collares'!$J:$J,0),2),"")</f>
        <v/>
      </c>
      <c r="S2051" s="6" t="str">
        <f aca="false">IFERROR(INDEX('13. King Clor'!$G:$H,MATCH($A2051,'13. King Clor'!$G:$G,0),2),"")</f>
        <v/>
      </c>
      <c r="T2051" s="6" t="str">
        <f aca="false">IFERROR(INDEX('10. Collares'!$A:$B,MATCH($A2051,'10. Collares'!$A:$A,0),2),"")</f>
        <v/>
      </c>
      <c r="U2051" s="6" t="str">
        <f aca="false">IFERROR(INDEX('16. Mis nietos'!$B:$C,MATCH($A2051,'16. Mis nietos'!$B:$B,0),2),"")</f>
        <v/>
      </c>
      <c r="V2051" s="6" t="str">
        <f aca="false">IFERROR(INDEX('17. Profesional Vet'!$A:$B,MATCH($A2051,'17. Profesional Vet'!$A:$A,0),2),"")</f>
        <v/>
      </c>
      <c r="W2051" s="6" t="str">
        <f aca="false">IFERROR(INDEX('18. Premier'!$A:$B,MATCH($A2051,'18. Premier'!$A:$A,0),2),"")</f>
        <v/>
      </c>
      <c r="X2051" s="6" t="str">
        <f aca="false">IFERROR(INDEX('19. Dacam'!$A:$B,MATCH($A2051,'19. Dacam'!$A:$A,0),2),"")</f>
        <v/>
      </c>
      <c r="Y2051" s="6" t="str">
        <f aca="false">IFERROR(INDEX('20. Proveedor'!$A:$B,MATCH($A2051,'20. Proveedor'!$A:$A,0),2),"")</f>
        <v/>
      </c>
      <c r="Z2051" s="6" t="str">
        <f aca="false">IFERROR(INDEX('21. Saphirus'!$A:$B,MATCH($A2051,'21. Saphirus'!$A:$A,0),2),"")</f>
        <v/>
      </c>
    </row>
    <row r="2052" customFormat="false" ht="13.8" hidden="false" customHeight="false" outlineLevel="0" collapsed="false">
      <c r="A2052" s="5" t="s">
        <v>2089</v>
      </c>
      <c r="B2052" s="5" t="n">
        <v>1906068</v>
      </c>
      <c r="C2052" s="5" t="s">
        <v>123</v>
      </c>
      <c r="D2052" s="6" t="str">
        <f aca="false">IFERROR(INDEX('1. Benavídez'!$A:$B,MATCH($A2052,'1. Benavídez'!$A:$A,0),2),"")</f>
        <v/>
      </c>
      <c r="E2052" s="6" t="str">
        <f aca="false">IFERROR(INDEX('2. Gallo'!$B:$D,MATCH($A2052,'2. Gallo'!$B:$B,0),3),"")</f>
        <v/>
      </c>
      <c r="F2052" s="6" t="str">
        <f aca="false">IFERROR(INDEX('3. Anea'!$B:$D,MATCH($A2052,'3. Anea'!$B:$B,0),2),"")</f>
        <v/>
      </c>
      <c r="G2052" s="6" t="str">
        <f aca="false">IFERROR(INDEX('4. Pilar'!$A:$C,MATCH($A2052,'4. Pilar'!$A:$A,0),2),"")</f>
        <v/>
      </c>
      <c r="H2052" s="6" t="str">
        <f aca="false">IFERROR(INDEX('5. Tortuguitas'!$B:$D,MATCH($A2052,'5. Tortuguitas'!$B:$B,0),2),"")</f>
        <v/>
      </c>
      <c r="I2052" s="6" t="str">
        <f aca="false">IFERROR(INDEX('6. Del Viso'!$A:$B,MATCH($A2052,'6. Del Viso'!$A:$A,0),3),"")</f>
        <v/>
      </c>
      <c r="J2052" s="6" t="str">
        <f aca="false">IFERROR(INDEX('7. Chica Glade'!$B:$F,MATCH($A2052,'7. Chica Glade'!$B:$B,0),2),"")</f>
        <v/>
      </c>
      <c r="K2052" s="6" t="str">
        <f aca="false">IFERROR(INDEX('8. Veterinaria'!$A:$B,MATCH($A2052,'8. Veterinaria'!$A:$A,0),2),"")</f>
        <v/>
      </c>
      <c r="L2052" s="6" t="str">
        <f aca="false">IFERROR(INDEX('9. Hipocampus'!$A:$B,MATCH($A2052,'9. Hipocampus'!$A:$A,0),2),"")</f>
        <v/>
      </c>
      <c r="M2052" s="6" t="str">
        <f aca="false">IFERROR(INDEX('11. Mundo Mascotas'!$B:$D,MATCH($A2052,'11. Mundo Mascotas'!$B:$B,0),2),"")</f>
        <v/>
      </c>
      <c r="N2052" s="6" t="n">
        <f aca="false">IFERROR(INDEX('12. Yaguar'!$B:$E,MATCH($A2052,'12. Yaguar'!$B:$B,0),2),"")</f>
        <v>1160</v>
      </c>
      <c r="O2052" s="6" t="str">
        <f aca="false">IFERROR(INDEX('13. King Clor'!$A:$B,MATCH($A2052,'13. King Clor'!$A:$A,0),2),"")</f>
        <v/>
      </c>
      <c r="P2052" s="6" t="str">
        <f aca="false">IFERROR(INDEX('14. Diserquim'!$A:$B,MATCH($A2052,'14. Diserquim'!$A:$A,0),2),"")</f>
        <v/>
      </c>
      <c r="Q2052" s="6" t="str">
        <f aca="false">IFERROR(INDEX('15. Moreno'!$A:$B,MATCH($A2052,'15. Moreno'!$A:$A,0),2),"")</f>
        <v/>
      </c>
      <c r="R2052" s="6" t="str">
        <f aca="false">IFERROR(INDEX('10. Collares'!$J:$K,MATCH($A2052,'10. Collares'!$J:$J,0),2),"")</f>
        <v/>
      </c>
      <c r="S2052" s="6" t="str">
        <f aca="false">IFERROR(INDEX('13. King Clor'!$G:$H,MATCH($A2052,'13. King Clor'!$G:$G,0),2),"")</f>
        <v/>
      </c>
      <c r="T2052" s="6" t="str">
        <f aca="false">IFERROR(INDEX('10. Collares'!$A:$B,MATCH($A2052,'10. Collares'!$A:$A,0),2),"")</f>
        <v/>
      </c>
      <c r="U2052" s="6" t="str">
        <f aca="false">IFERROR(INDEX('16. Mis nietos'!$B:$C,MATCH($A2052,'16. Mis nietos'!$B:$B,0),2),"")</f>
        <v/>
      </c>
      <c r="V2052" s="6" t="str">
        <f aca="false">IFERROR(INDEX('17. Profesional Vet'!$A:$B,MATCH($A2052,'17. Profesional Vet'!$A:$A,0),2),"")</f>
        <v/>
      </c>
      <c r="W2052" s="6" t="str">
        <f aca="false">IFERROR(INDEX('18. Premier'!$A:$B,MATCH($A2052,'18. Premier'!$A:$A,0),2),"")</f>
        <v/>
      </c>
      <c r="X2052" s="6" t="str">
        <f aca="false">IFERROR(INDEX('19. Dacam'!$A:$B,MATCH($A2052,'19. Dacam'!$A:$A,0),2),"")</f>
        <v/>
      </c>
      <c r="Y2052" s="6" t="str">
        <f aca="false">IFERROR(INDEX('20. Proveedor'!$A:$B,MATCH($A2052,'20. Proveedor'!$A:$A,0),2),"")</f>
        <v/>
      </c>
      <c r="Z2052" s="6" t="str">
        <f aca="false">IFERROR(INDEX('21. Saphirus'!$A:$B,MATCH($A2052,'21. Saphirus'!$A:$A,0),2),"")</f>
        <v/>
      </c>
    </row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U2052"/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Z1048576"/>
  <sheetViews>
    <sheetView showFormulas="false" showGridLines="true" showRowColHeaders="true" showZeros="true" rightToLeft="false" tabSelected="false" showOutlineSymbols="true" defaultGridColor="true" view="normal" topLeftCell="A125" colorId="64" zoomScale="90" zoomScaleNormal="90" zoomScalePageLayoutView="100" workbookViewId="0">
      <selection pane="topLeft" activeCell="B153" activeCellId="0" sqref="B153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40.84"/>
    <col collapsed="false" customWidth="true" hidden="false" outlineLevel="0" max="2" min="2" style="7" width="10.71"/>
    <col collapsed="false" customWidth="true" hidden="false" outlineLevel="0" max="3" min="3" style="7" width="13.53"/>
    <col collapsed="false" customWidth="true" hidden="false" outlineLevel="0" max="6" min="4" style="7" width="10.71"/>
  </cols>
  <sheetData>
    <row r="1" customFormat="false" ht="25.5" hidden="false" customHeight="true" outlineLevel="0" collapsed="false">
      <c r="A1" s="11" t="s">
        <v>2090</v>
      </c>
      <c r="B1" s="12" t="s">
        <v>2091</v>
      </c>
      <c r="C1" s="12" t="s">
        <v>2092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3.8" hidden="false" customHeight="false" outlineLevel="0" collapsed="false">
      <c r="A2" s="14"/>
      <c r="B2" s="15"/>
      <c r="C2" s="15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3.8" hidden="false" customHeight="false" outlineLevel="0" collapsed="false">
      <c r="A3" s="14" t="s">
        <v>803</v>
      </c>
      <c r="B3" s="15" t="n">
        <v>26704</v>
      </c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3.8" hidden="false" customHeight="false" outlineLevel="0" collapsed="false">
      <c r="A4" s="14" t="s">
        <v>804</v>
      </c>
      <c r="B4" s="15" t="n">
        <v>26434</v>
      </c>
      <c r="C4" s="15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3.8" hidden="false" customHeight="false" outlineLevel="0" collapsed="false">
      <c r="A5" s="14" t="s">
        <v>1003</v>
      </c>
      <c r="B5" s="15" t="n">
        <v>27851</v>
      </c>
      <c r="C5" s="15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3.8" hidden="false" customHeight="false" outlineLevel="0" collapsed="false">
      <c r="A6" s="14" t="s">
        <v>788</v>
      </c>
      <c r="B6" s="15" t="n">
        <v>42485</v>
      </c>
      <c r="C6" s="15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3.8" hidden="false" customHeight="false" outlineLevel="0" collapsed="false">
      <c r="A7" s="14" t="s">
        <v>790</v>
      </c>
      <c r="B7" s="15" t="n">
        <v>45352</v>
      </c>
      <c r="C7" s="15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3.8" hidden="false" customHeight="false" outlineLevel="0" collapsed="false">
      <c r="A8" s="14" t="s">
        <v>792</v>
      </c>
      <c r="B8" s="15" t="n">
        <v>18908</v>
      </c>
      <c r="C8" s="15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3.8" hidden="false" customHeight="false" outlineLevel="0" collapsed="false">
      <c r="A9" s="14" t="s">
        <v>783</v>
      </c>
      <c r="B9" s="15" t="n">
        <v>46737</v>
      </c>
      <c r="C9" s="15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3.8" hidden="false" customHeight="false" outlineLevel="0" collapsed="false">
      <c r="A10" s="14" t="s">
        <v>785</v>
      </c>
      <c r="B10" s="15" t="n">
        <v>48921</v>
      </c>
      <c r="C10" s="15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3.8" hidden="false" customHeight="false" outlineLevel="0" collapsed="false">
      <c r="A11" s="14" t="s">
        <v>436</v>
      </c>
      <c r="B11" s="15" t="n">
        <v>28315</v>
      </c>
      <c r="C11" s="15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3.8" hidden="false" customHeight="false" outlineLevel="0" collapsed="false">
      <c r="A12" s="14" t="s">
        <v>435</v>
      </c>
      <c r="B12" s="15" t="n">
        <v>48196</v>
      </c>
      <c r="C12" s="15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3.8" hidden="false" customHeight="false" outlineLevel="0" collapsed="false">
      <c r="A13" s="14" t="s">
        <v>441</v>
      </c>
      <c r="B13" s="15" t="n">
        <v>52735</v>
      </c>
      <c r="C13" s="15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3.8" hidden="false" customHeight="false" outlineLevel="0" collapsed="false">
      <c r="A14" s="14" t="s">
        <v>442</v>
      </c>
      <c r="B14" s="15" t="n">
        <v>30627</v>
      </c>
      <c r="C14" s="15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3.8" hidden="false" customHeight="false" outlineLevel="0" collapsed="false">
      <c r="A15" s="14" t="s">
        <v>1632</v>
      </c>
      <c r="B15" s="15" t="n">
        <v>46895</v>
      </c>
      <c r="C15" s="15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3.8" hidden="false" customHeight="false" outlineLevel="0" collapsed="false">
      <c r="A16" s="14" t="s">
        <v>1644</v>
      </c>
      <c r="B16" s="15" t="n">
        <v>42486</v>
      </c>
      <c r="C16" s="15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3.8" hidden="false" customHeight="false" outlineLevel="0" collapsed="false">
      <c r="A17" s="14" t="s">
        <v>1645</v>
      </c>
      <c r="B17" s="15" t="n">
        <v>66573</v>
      </c>
      <c r="C17" s="15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3.8" hidden="false" customHeight="false" outlineLevel="0" collapsed="false">
      <c r="A18" s="14" t="s">
        <v>1633</v>
      </c>
      <c r="B18" s="15" t="n">
        <v>73867</v>
      </c>
      <c r="C18" s="15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3.8" hidden="false" customHeight="false" outlineLevel="0" collapsed="false">
      <c r="A19" s="14" t="s">
        <v>925</v>
      </c>
      <c r="B19" s="15" t="n">
        <v>39385</v>
      </c>
      <c r="C19" s="15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3.8" hidden="false" customHeight="false" outlineLevel="0" collapsed="false">
      <c r="A20" s="14" t="s">
        <v>935</v>
      </c>
      <c r="B20" s="15" t="n">
        <v>34563</v>
      </c>
      <c r="C20" s="15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.75" hidden="false" customHeight="true" outlineLevel="0" collapsed="false">
      <c r="A21" s="14" t="s">
        <v>933</v>
      </c>
      <c r="B21" s="15" t="n">
        <v>66672</v>
      </c>
      <c r="C21" s="15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5.75" hidden="false" customHeight="true" outlineLevel="0" collapsed="false">
      <c r="A22" s="14" t="s">
        <v>932</v>
      </c>
      <c r="B22" s="15" t="n">
        <v>39826</v>
      </c>
      <c r="C22" s="15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.75" hidden="false" customHeight="true" outlineLevel="0" collapsed="false">
      <c r="A23" s="14" t="s">
        <v>2093</v>
      </c>
      <c r="B23" s="15" t="n">
        <v>38274</v>
      </c>
      <c r="C23" s="15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.75" hidden="false" customHeight="true" outlineLevel="0" collapsed="false">
      <c r="A24" s="14" t="s">
        <v>924</v>
      </c>
      <c r="B24" s="15" t="n">
        <v>40077</v>
      </c>
      <c r="C24" s="15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.75" hidden="false" customHeight="true" outlineLevel="0" collapsed="false">
      <c r="A25" s="14" t="s">
        <v>2094</v>
      </c>
      <c r="B25" s="15" t="n">
        <v>55134</v>
      </c>
      <c r="C25" s="15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.75" hidden="false" customHeight="true" outlineLevel="0" collapsed="false">
      <c r="A26" s="14" t="s">
        <v>2095</v>
      </c>
      <c r="B26" s="15" t="n">
        <v>44981</v>
      </c>
      <c r="C26" s="15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.75" hidden="false" customHeight="true" outlineLevel="0" collapsed="false">
      <c r="A27" s="14" t="s">
        <v>2096</v>
      </c>
      <c r="B27" s="15" t="n">
        <v>39288</v>
      </c>
      <c r="C27" s="15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5.75" hidden="false" customHeight="true" outlineLevel="0" collapsed="false">
      <c r="A28" s="14" t="s">
        <v>2097</v>
      </c>
      <c r="B28" s="15" t="n">
        <v>70396</v>
      </c>
      <c r="C28" s="15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.75" hidden="false" customHeight="true" outlineLevel="0" collapsed="false">
      <c r="A29" s="14" t="s">
        <v>2069</v>
      </c>
      <c r="B29" s="15"/>
      <c r="C29" s="15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.75" hidden="false" customHeight="true" outlineLevel="0" collapsed="false">
      <c r="A30" s="14" t="s">
        <v>2075</v>
      </c>
      <c r="B30" s="15" t="n">
        <v>33204</v>
      </c>
      <c r="C30" s="15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.75" hidden="false" customHeight="true" outlineLevel="0" collapsed="false">
      <c r="A31" s="14" t="s">
        <v>2098</v>
      </c>
      <c r="B31" s="15" t="n">
        <v>44480</v>
      </c>
      <c r="C31" s="15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.75" hidden="false" customHeight="true" outlineLevel="0" collapsed="false">
      <c r="A32" s="14" t="s">
        <v>2072</v>
      </c>
      <c r="B32" s="15" t="n">
        <v>41663</v>
      </c>
      <c r="C32" s="15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.75" hidden="false" customHeight="true" outlineLevel="0" collapsed="false">
      <c r="A33" s="14" t="s">
        <v>1782</v>
      </c>
      <c r="B33" s="15" t="n">
        <v>12154</v>
      </c>
      <c r="C33" s="15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5.75" hidden="false" customHeight="true" outlineLevel="0" collapsed="false">
      <c r="A34" s="14" t="s">
        <v>1783</v>
      </c>
      <c r="B34" s="15" t="n">
        <v>16820</v>
      </c>
      <c r="C34" s="15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.75" hidden="false" customHeight="true" outlineLevel="0" collapsed="false">
      <c r="A35" s="14" t="s">
        <v>1785</v>
      </c>
      <c r="B35" s="15" t="n">
        <v>13298</v>
      </c>
      <c r="C35" s="15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.75" hidden="false" customHeight="true" outlineLevel="0" collapsed="false">
      <c r="A36" s="14" t="s">
        <v>1786</v>
      </c>
      <c r="B36" s="15" t="n">
        <v>18756</v>
      </c>
      <c r="C36" s="15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.75" hidden="false" customHeight="true" outlineLevel="0" collapsed="false">
      <c r="A37" s="14" t="s">
        <v>1780</v>
      </c>
      <c r="B37" s="15" t="n">
        <v>16727</v>
      </c>
      <c r="C37" s="15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.75" hidden="false" customHeight="true" outlineLevel="0" collapsed="false">
      <c r="A38" s="14" t="s">
        <v>1790</v>
      </c>
      <c r="B38" s="15" t="n">
        <v>13195</v>
      </c>
      <c r="C38" s="15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.75" hidden="false" customHeight="true" outlineLevel="0" collapsed="false">
      <c r="A39" s="14" t="s">
        <v>1788</v>
      </c>
      <c r="B39" s="15" t="n">
        <v>13838</v>
      </c>
      <c r="C39" s="15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5.75" hidden="false" customHeight="true" outlineLevel="0" collapsed="false">
      <c r="A40" s="14" t="s">
        <v>1981</v>
      </c>
      <c r="B40" s="15" t="n">
        <v>21263</v>
      </c>
      <c r="C40" s="15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.75" hidden="false" customHeight="true" outlineLevel="0" collapsed="false">
      <c r="A41" s="14" t="s">
        <v>1978</v>
      </c>
      <c r="B41" s="15" t="n">
        <v>23363</v>
      </c>
      <c r="C41" s="15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.75" hidden="false" customHeight="true" outlineLevel="0" collapsed="false">
      <c r="A42" s="14" t="s">
        <v>2099</v>
      </c>
      <c r="B42" s="15" t="n">
        <v>17836</v>
      </c>
      <c r="C42" s="15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.75" hidden="false" customHeight="true" outlineLevel="0" collapsed="false">
      <c r="A43" s="14" t="s">
        <v>31</v>
      </c>
      <c r="B43" s="15" t="n">
        <v>31771</v>
      </c>
      <c r="C43" s="15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.75" hidden="false" customHeight="true" outlineLevel="0" collapsed="false">
      <c r="A44" s="14" t="s">
        <v>28</v>
      </c>
      <c r="B44" s="15" t="n">
        <v>19620</v>
      </c>
      <c r="C44" s="15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.75" hidden="false" customHeight="true" outlineLevel="0" collapsed="false">
      <c r="A45" s="14" t="s">
        <v>2100</v>
      </c>
      <c r="B45" s="15" t="n">
        <v>31771</v>
      </c>
      <c r="C45" s="15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5.75" hidden="false" customHeight="true" outlineLevel="0" collapsed="false">
      <c r="A46" s="14" t="s">
        <v>677</v>
      </c>
      <c r="B46" s="15" t="n">
        <v>23399</v>
      </c>
      <c r="C46" s="15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.75" hidden="false" customHeight="true" outlineLevel="0" collapsed="false">
      <c r="A47" s="14" t="s">
        <v>2083</v>
      </c>
      <c r="B47" s="15" t="n">
        <v>10141</v>
      </c>
      <c r="C47" s="15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.75" hidden="false" customHeight="true" outlineLevel="0" collapsed="false">
      <c r="A48" s="14" t="s">
        <v>2084</v>
      </c>
      <c r="B48" s="15" t="n">
        <v>15469</v>
      </c>
      <c r="C48" s="15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.75" hidden="false" customHeight="true" outlineLevel="0" collapsed="false">
      <c r="A49" s="14" t="s">
        <v>1846</v>
      </c>
      <c r="B49" s="15" t="n">
        <v>13986</v>
      </c>
      <c r="C49" s="15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.75" hidden="false" customHeight="true" outlineLevel="0" collapsed="false">
      <c r="A50" s="14" t="s">
        <v>1847</v>
      </c>
      <c r="B50" s="15" t="n">
        <v>18715</v>
      </c>
      <c r="C50" s="15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.75" hidden="false" customHeight="true" outlineLevel="0" collapsed="false">
      <c r="A51" s="14" t="s">
        <v>1838</v>
      </c>
      <c r="B51" s="15" t="n">
        <v>10154</v>
      </c>
      <c r="C51" s="15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5.75" hidden="false" customHeight="true" outlineLevel="0" collapsed="false">
      <c r="A52" s="14" t="s">
        <v>1837</v>
      </c>
      <c r="B52" s="15" t="n">
        <v>21084</v>
      </c>
      <c r="C52" s="15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.75" hidden="false" customHeight="true" outlineLevel="0" collapsed="false">
      <c r="A53" s="14" t="s">
        <v>1840</v>
      </c>
      <c r="B53" s="15" t="n">
        <v>13980</v>
      </c>
      <c r="C53" s="15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.75" hidden="false" customHeight="true" outlineLevel="0" collapsed="false">
      <c r="A54" s="14" t="s">
        <v>1843</v>
      </c>
      <c r="B54" s="15" t="n">
        <v>14980</v>
      </c>
      <c r="C54" s="15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.75" hidden="false" customHeight="true" outlineLevel="0" collapsed="false">
      <c r="A55" s="14" t="s">
        <v>1841</v>
      </c>
      <c r="B55" s="15" t="n">
        <v>26940</v>
      </c>
      <c r="C55" s="15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.75" hidden="false" customHeight="true" outlineLevel="0" collapsed="false">
      <c r="A56" s="14" t="s">
        <v>1844</v>
      </c>
      <c r="B56" s="15" t="n">
        <v>29131</v>
      </c>
      <c r="C56" s="15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.75" hidden="false" customHeight="true" outlineLevel="0" collapsed="false">
      <c r="A57" s="14" t="s">
        <v>809</v>
      </c>
      <c r="B57" s="15" t="n">
        <v>11616</v>
      </c>
      <c r="C57" s="15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.75" hidden="false" customHeight="true" outlineLevel="0" collapsed="false">
      <c r="A58" s="14" t="s">
        <v>810</v>
      </c>
      <c r="B58" s="15" t="n">
        <v>15488</v>
      </c>
      <c r="C58" s="15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.75" hidden="false" customHeight="true" outlineLevel="0" collapsed="false">
      <c r="A59" s="14" t="s">
        <v>2013</v>
      </c>
      <c r="B59" s="15" t="n">
        <v>13933</v>
      </c>
      <c r="C59" s="15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.75" hidden="false" customHeight="true" outlineLevel="0" collapsed="false">
      <c r="A60" s="14" t="s">
        <v>2014</v>
      </c>
      <c r="B60" s="15" t="n">
        <v>26838</v>
      </c>
      <c r="C60" s="15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.75" hidden="false" customHeight="true" outlineLevel="0" collapsed="false">
      <c r="A61" s="14" t="s">
        <v>2010</v>
      </c>
      <c r="B61" s="15" t="n">
        <v>14907</v>
      </c>
      <c r="C61" s="15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.75" hidden="false" customHeight="true" outlineLevel="0" collapsed="false">
      <c r="A62" s="14" t="s">
        <v>2011</v>
      </c>
      <c r="B62" s="15" t="n">
        <v>28717</v>
      </c>
      <c r="C62" s="15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.75" hidden="false" customHeight="true" outlineLevel="0" collapsed="false">
      <c r="A63" s="14" t="s">
        <v>2015</v>
      </c>
      <c r="B63" s="15" t="n">
        <v>12370</v>
      </c>
      <c r="C63" s="15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.75" hidden="false" customHeight="true" outlineLevel="0" collapsed="false">
      <c r="A64" s="14" t="s">
        <v>2016</v>
      </c>
      <c r="B64" s="15" t="n">
        <v>16494</v>
      </c>
      <c r="C64" s="15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.75" hidden="false" customHeight="true" outlineLevel="0" collapsed="false">
      <c r="A65" s="14" t="s">
        <v>2008</v>
      </c>
      <c r="B65" s="15" t="n">
        <v>16672</v>
      </c>
      <c r="C65" s="15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.75" hidden="false" customHeight="true" outlineLevel="0" collapsed="false">
      <c r="A66" s="14" t="s">
        <v>904</v>
      </c>
      <c r="B66" s="15" t="n">
        <v>24264</v>
      </c>
      <c r="C66" s="15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.75" hidden="false" customHeight="true" outlineLevel="0" collapsed="false">
      <c r="A67" s="14" t="s">
        <v>903</v>
      </c>
      <c r="B67" s="15" t="n">
        <v>28792</v>
      </c>
      <c r="C67" s="15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.75" hidden="false" customHeight="true" outlineLevel="0" collapsed="false">
      <c r="A68" s="14" t="s">
        <v>2101</v>
      </c>
      <c r="B68" s="15" t="n">
        <v>25503</v>
      </c>
      <c r="C68" s="15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.75" hidden="false" customHeight="true" outlineLevel="0" collapsed="false">
      <c r="A69" s="14" t="s">
        <v>902</v>
      </c>
      <c r="B69" s="15" t="n">
        <v>26788</v>
      </c>
      <c r="C69" s="15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.75" hidden="false" customHeight="true" outlineLevel="0" collapsed="false">
      <c r="A70" s="14" t="s">
        <v>2102</v>
      </c>
      <c r="B70" s="15" t="n">
        <v>23547</v>
      </c>
      <c r="C70" s="15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.75" hidden="false" customHeight="true" outlineLevel="0" collapsed="false">
      <c r="A71" s="14" t="s">
        <v>448</v>
      </c>
      <c r="B71" s="16" t="n">
        <v>23133</v>
      </c>
      <c r="C71" s="15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.75" hidden="false" customHeight="true" outlineLevel="0" collapsed="false">
      <c r="A72" s="14" t="s">
        <v>800</v>
      </c>
      <c r="B72" s="15" t="n">
        <v>24963</v>
      </c>
      <c r="C72" s="15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.75" hidden="false" customHeight="true" outlineLevel="0" collapsed="false">
      <c r="A73" s="14" t="s">
        <v>795</v>
      </c>
      <c r="B73" s="15" t="n">
        <v>28294</v>
      </c>
      <c r="C73" s="15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.75" hidden="false" customHeight="true" outlineLevel="0" collapsed="false">
      <c r="A74" s="14" t="s">
        <v>799</v>
      </c>
      <c r="B74" s="15" t="n">
        <v>18722</v>
      </c>
      <c r="C74" s="15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.75" hidden="false" customHeight="true" outlineLevel="0" collapsed="false">
      <c r="A75" s="14" t="s">
        <v>2103</v>
      </c>
      <c r="B75" s="15" t="n">
        <v>22467</v>
      </c>
      <c r="C75" s="15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.75" hidden="false" customHeight="true" outlineLevel="0" collapsed="false">
      <c r="A76" s="14" t="s">
        <v>1398</v>
      </c>
      <c r="B76" s="15" t="n">
        <v>17404</v>
      </c>
      <c r="C76" s="15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.75" hidden="false" customHeight="true" outlineLevel="0" collapsed="false">
      <c r="A77" s="14" t="s">
        <v>1395</v>
      </c>
      <c r="B77" s="15" t="n">
        <v>17404</v>
      </c>
      <c r="C77" s="15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.75" hidden="false" customHeight="true" outlineLevel="0" collapsed="false">
      <c r="A78" s="14" t="s">
        <v>495</v>
      </c>
      <c r="B78" s="15" t="n">
        <v>17631</v>
      </c>
      <c r="C78" s="15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.75" hidden="false" customHeight="true" outlineLevel="0" collapsed="false">
      <c r="A79" s="14" t="s">
        <v>496</v>
      </c>
      <c r="B79" s="15" t="n">
        <v>10692</v>
      </c>
      <c r="C79" s="15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.75" hidden="false" customHeight="true" outlineLevel="0" collapsed="false">
      <c r="A80" s="14" t="s">
        <v>497</v>
      </c>
      <c r="B80" s="15" t="n">
        <v>15320</v>
      </c>
      <c r="C80" s="15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.75" hidden="false" customHeight="true" outlineLevel="0" collapsed="false">
      <c r="A81" s="14" t="s">
        <v>1472</v>
      </c>
      <c r="B81" s="15" t="n">
        <v>34589</v>
      </c>
      <c r="C81" s="15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.75" hidden="false" customHeight="true" outlineLevel="0" collapsed="false">
      <c r="A82" s="14" t="s">
        <v>1473</v>
      </c>
      <c r="B82" s="15" t="n">
        <v>45343</v>
      </c>
      <c r="C82" s="1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.75" hidden="false" customHeight="true" outlineLevel="0" collapsed="false">
      <c r="A83" s="14" t="s">
        <v>1464</v>
      </c>
      <c r="B83" s="15" t="n">
        <v>48496</v>
      </c>
      <c r="C83" s="15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.75" hidden="false" customHeight="true" outlineLevel="0" collapsed="false">
      <c r="A84" s="14" t="s">
        <v>2080</v>
      </c>
      <c r="B84" s="15" t="n">
        <v>34329</v>
      </c>
      <c r="C84" s="15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.75" hidden="false" customHeight="true" outlineLevel="0" collapsed="false">
      <c r="A85" s="14" t="s">
        <v>1461</v>
      </c>
      <c r="B85" s="15" t="n">
        <v>735</v>
      </c>
      <c r="C85" s="15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.75" hidden="false" customHeight="true" outlineLevel="0" collapsed="false">
      <c r="A86" s="14" t="s">
        <v>1460</v>
      </c>
      <c r="B86" s="15" t="n">
        <v>2288</v>
      </c>
      <c r="C86" s="15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.75" hidden="false" customHeight="true" outlineLevel="0" collapsed="false">
      <c r="A87" s="14" t="s">
        <v>1468</v>
      </c>
      <c r="B87" s="15" t="n">
        <v>361</v>
      </c>
      <c r="C87" s="15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.75" hidden="false" customHeight="true" outlineLevel="0" collapsed="false">
      <c r="A88" s="14" t="s">
        <v>1469</v>
      </c>
      <c r="B88" s="15" t="n">
        <v>1065</v>
      </c>
      <c r="C88" s="15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.75" hidden="false" customHeight="true" outlineLevel="0" collapsed="false">
      <c r="A89" s="14" t="s">
        <v>1470</v>
      </c>
      <c r="B89" s="15" t="n">
        <v>2045</v>
      </c>
      <c r="C89" s="15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.75" hidden="false" customHeight="true" outlineLevel="0" collapsed="false">
      <c r="A90" s="14" t="s">
        <v>1465</v>
      </c>
      <c r="B90" s="15" t="n">
        <v>436</v>
      </c>
      <c r="C90" s="15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.75" hidden="false" customHeight="true" outlineLevel="0" collapsed="false">
      <c r="A91" s="14" t="s">
        <v>1466</v>
      </c>
      <c r="B91" s="15" t="n">
        <v>1243</v>
      </c>
      <c r="C91" s="15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.75" hidden="false" customHeight="true" outlineLevel="0" collapsed="false">
      <c r="A92" s="14" t="s">
        <v>1467</v>
      </c>
      <c r="B92" s="15" t="n">
        <v>2406</v>
      </c>
      <c r="C92" s="15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.75" hidden="false" customHeight="true" outlineLevel="0" collapsed="false">
      <c r="A93" s="14" t="s">
        <v>2104</v>
      </c>
      <c r="B93" s="15" t="n">
        <v>1242</v>
      </c>
      <c r="C93" s="15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.75" hidden="false" customHeight="true" outlineLevel="0" collapsed="false">
      <c r="A94" s="14" t="s">
        <v>2105</v>
      </c>
      <c r="B94" s="15" t="n">
        <v>1203</v>
      </c>
      <c r="C94" s="15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.75" hidden="false" customHeight="true" outlineLevel="0" collapsed="false">
      <c r="A95" s="14" t="s">
        <v>2106</v>
      </c>
      <c r="B95" s="15" t="n">
        <v>3887</v>
      </c>
      <c r="C95" s="15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.75" hidden="false" customHeight="true" outlineLevel="0" collapsed="false">
      <c r="A96" s="14" t="s">
        <v>2107</v>
      </c>
      <c r="B96" s="15" t="n">
        <v>21655</v>
      </c>
      <c r="C96" s="15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.75" hidden="false" customHeight="true" outlineLevel="0" collapsed="false">
      <c r="A97" s="14" t="s">
        <v>1108</v>
      </c>
      <c r="B97" s="15" t="n">
        <v>28442</v>
      </c>
      <c r="C97" s="15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.75" hidden="false" customHeight="true" outlineLevel="0" collapsed="false">
      <c r="A98" s="14" t="s">
        <v>1105</v>
      </c>
      <c r="B98" s="15" t="n">
        <v>17628</v>
      </c>
      <c r="C98" s="15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.75" hidden="false" customHeight="true" outlineLevel="0" collapsed="false">
      <c r="A99" s="14" t="s">
        <v>1107</v>
      </c>
      <c r="B99" s="15" t="n">
        <v>18962</v>
      </c>
      <c r="C99" s="15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.75" hidden="false" customHeight="true" outlineLevel="0" collapsed="false">
      <c r="A100" s="14" t="s">
        <v>2108</v>
      </c>
      <c r="B100" s="15" t="n">
        <v>12004</v>
      </c>
      <c r="C100" s="15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.75" hidden="false" customHeight="true" outlineLevel="0" collapsed="false">
      <c r="A101" s="14" t="s">
        <v>1370</v>
      </c>
      <c r="B101" s="15" t="n">
        <v>17284</v>
      </c>
      <c r="C101" s="15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.75" hidden="false" customHeight="true" outlineLevel="0" collapsed="false">
      <c r="A102" s="14" t="s">
        <v>2109</v>
      </c>
      <c r="B102" s="15" t="n">
        <v>13583</v>
      </c>
      <c r="C102" s="15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.75" hidden="false" customHeight="true" outlineLevel="0" collapsed="false">
      <c r="A103" s="14" t="s">
        <v>1365</v>
      </c>
      <c r="B103" s="15" t="n">
        <v>17948</v>
      </c>
      <c r="C103" s="15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.75" hidden="false" customHeight="true" outlineLevel="0" collapsed="false">
      <c r="A104" s="14" t="s">
        <v>2110</v>
      </c>
      <c r="B104" s="15" t="n">
        <v>12488</v>
      </c>
      <c r="C104" s="15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.75" hidden="false" customHeight="true" outlineLevel="0" collapsed="false">
      <c r="A105" s="14" t="s">
        <v>1367</v>
      </c>
      <c r="B105" s="15" t="n">
        <v>28116</v>
      </c>
      <c r="C105" s="15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.75" hidden="false" customHeight="true" outlineLevel="0" collapsed="false">
      <c r="A106" s="14" t="s">
        <v>2111</v>
      </c>
      <c r="B106" s="15" t="n">
        <v>10709</v>
      </c>
      <c r="C106" s="15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.75" hidden="false" customHeight="true" outlineLevel="0" collapsed="false">
      <c r="A107" s="14" t="s">
        <v>1369</v>
      </c>
      <c r="B107" s="15" t="n">
        <v>24368</v>
      </c>
      <c r="C107" s="15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.75" hidden="false" customHeight="true" outlineLevel="0" collapsed="false">
      <c r="A108" s="14" t="s">
        <v>1288</v>
      </c>
      <c r="B108" s="15" t="n">
        <v>11176</v>
      </c>
      <c r="C108" s="15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.75" hidden="false" customHeight="true" outlineLevel="0" collapsed="false">
      <c r="A109" s="14" t="s">
        <v>1289</v>
      </c>
      <c r="B109" s="15" t="n">
        <v>14262</v>
      </c>
      <c r="C109" s="15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.75" hidden="false" customHeight="true" outlineLevel="0" collapsed="false">
      <c r="A110" s="14" t="s">
        <v>2112</v>
      </c>
      <c r="B110" s="15" t="n">
        <v>25055</v>
      </c>
      <c r="C110" s="15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.75" hidden="false" customHeight="true" outlineLevel="0" collapsed="false">
      <c r="A111" s="14" t="s">
        <v>2113</v>
      </c>
      <c r="B111" s="15" t="n">
        <v>14086</v>
      </c>
      <c r="C111" s="15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.75" hidden="false" customHeight="true" outlineLevel="0" collapsed="false">
      <c r="A112" s="14" t="s">
        <v>2114</v>
      </c>
      <c r="B112" s="15" t="n">
        <v>17030</v>
      </c>
      <c r="C112" s="15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.75" hidden="false" customHeight="true" outlineLevel="0" collapsed="false">
      <c r="A113" s="14" t="s">
        <v>2115</v>
      </c>
      <c r="B113" s="15" t="n">
        <v>35057</v>
      </c>
      <c r="C113" s="15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.75" hidden="false" customHeight="true" outlineLevel="0" collapsed="false">
      <c r="A114" s="14" t="s">
        <v>2116</v>
      </c>
      <c r="B114" s="15"/>
      <c r="C114" s="15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.75" hidden="false" customHeight="true" outlineLevel="0" collapsed="false">
      <c r="A115" s="14" t="s">
        <v>2117</v>
      </c>
      <c r="B115" s="15"/>
      <c r="C115" s="15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.75" hidden="false" customHeight="true" outlineLevel="0" collapsed="false">
      <c r="A116" s="14" t="s">
        <v>2118</v>
      </c>
      <c r="B116" s="15" t="n">
        <v>5225</v>
      </c>
      <c r="C116" s="15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.75" hidden="false" customHeight="true" outlineLevel="0" collapsed="false">
      <c r="A117" s="14" t="s">
        <v>1304</v>
      </c>
      <c r="B117" s="15" t="n">
        <v>15054</v>
      </c>
      <c r="C117" s="15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.75" hidden="false" customHeight="true" outlineLevel="0" collapsed="false">
      <c r="A118" s="14" t="s">
        <v>2119</v>
      </c>
      <c r="B118" s="15" t="n">
        <v>17435</v>
      </c>
      <c r="C118" s="15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.75" hidden="false" customHeight="true" outlineLevel="0" collapsed="false">
      <c r="A119" s="14" t="s">
        <v>2120</v>
      </c>
      <c r="B119" s="15" t="n">
        <v>51029</v>
      </c>
      <c r="C119" s="15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.75" hidden="false" customHeight="true" outlineLevel="0" collapsed="false">
      <c r="A120" s="14" t="s">
        <v>2121</v>
      </c>
      <c r="B120" s="15" t="n">
        <v>7873</v>
      </c>
      <c r="C120" s="15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.75" hidden="false" customHeight="true" outlineLevel="0" collapsed="false">
      <c r="A121" s="14" t="s">
        <v>2122</v>
      </c>
      <c r="B121" s="15" t="n">
        <v>17435</v>
      </c>
      <c r="C121" s="15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.75" hidden="false" customHeight="true" outlineLevel="0" collapsed="false">
      <c r="A122" s="14" t="s">
        <v>2123</v>
      </c>
      <c r="B122" s="15" t="n">
        <v>3463</v>
      </c>
      <c r="C122" s="15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.75" hidden="false" customHeight="true" outlineLevel="0" collapsed="false">
      <c r="A123" s="14" t="s">
        <v>1298</v>
      </c>
      <c r="B123" s="15" t="n">
        <v>8223</v>
      </c>
      <c r="C123" s="15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.75" hidden="false" customHeight="true" outlineLevel="0" collapsed="false">
      <c r="A124" s="14" t="s">
        <v>1272</v>
      </c>
      <c r="B124" s="15" t="n">
        <v>8223</v>
      </c>
      <c r="C124" s="15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.75" hidden="false" customHeight="true" outlineLevel="0" collapsed="false">
      <c r="A125" s="14" t="s">
        <v>1274</v>
      </c>
      <c r="B125" s="15" t="n">
        <v>8223</v>
      </c>
      <c r="C125" s="15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.75" hidden="false" customHeight="true" outlineLevel="0" collapsed="false">
      <c r="A126" s="14" t="s">
        <v>682</v>
      </c>
      <c r="B126" s="15" t="n">
        <v>9228</v>
      </c>
      <c r="C126" s="15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.75" hidden="false" customHeight="true" outlineLevel="0" collapsed="false">
      <c r="A127" s="14" t="s">
        <v>2124</v>
      </c>
      <c r="B127" s="15" t="n">
        <v>9228</v>
      </c>
      <c r="C127" s="15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.75" hidden="false" customHeight="true" outlineLevel="0" collapsed="false">
      <c r="A128" s="14" t="s">
        <v>824</v>
      </c>
      <c r="B128" s="15" t="n">
        <v>9228</v>
      </c>
      <c r="C128" s="15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.75" hidden="false" customHeight="true" outlineLevel="0" collapsed="false">
      <c r="A129" s="14" t="s">
        <v>242</v>
      </c>
      <c r="B129" s="15" t="n">
        <v>9794</v>
      </c>
      <c r="C129" s="15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.75" hidden="false" customHeight="true" outlineLevel="0" collapsed="false">
      <c r="A130" s="14" t="s">
        <v>1270</v>
      </c>
      <c r="B130" s="15" t="n">
        <v>10693</v>
      </c>
      <c r="C130" s="15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.75" hidden="false" customHeight="true" outlineLevel="0" collapsed="false">
      <c r="A131" s="14" t="s">
        <v>198</v>
      </c>
      <c r="B131" s="15" t="n">
        <v>14100</v>
      </c>
      <c r="C131" s="15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.75" hidden="false" customHeight="true" outlineLevel="0" collapsed="false">
      <c r="A132" s="14" t="s">
        <v>195</v>
      </c>
      <c r="B132" s="15" t="n">
        <v>13043</v>
      </c>
      <c r="C132" s="15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.75" hidden="false" customHeight="true" outlineLevel="0" collapsed="false">
      <c r="A133" s="14" t="s">
        <v>196</v>
      </c>
      <c r="B133" s="15" t="n">
        <v>25812</v>
      </c>
      <c r="C133" s="15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.75" hidden="false" customHeight="true" outlineLevel="0" collapsed="false">
      <c r="A134" s="14" t="s">
        <v>2125</v>
      </c>
      <c r="B134" s="15" t="n">
        <v>13419</v>
      </c>
      <c r="C134" s="15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.75" hidden="false" customHeight="true" outlineLevel="0" collapsed="false">
      <c r="A135" s="14" t="s">
        <v>1543</v>
      </c>
      <c r="B135" s="15" t="n">
        <v>8000</v>
      </c>
      <c r="C135" s="15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.75" hidden="false" customHeight="true" outlineLevel="0" collapsed="false">
      <c r="A136" s="14" t="s">
        <v>1544</v>
      </c>
      <c r="B136" s="15" t="n">
        <v>8000</v>
      </c>
      <c r="C136" s="15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.75" hidden="false" customHeight="true" outlineLevel="0" collapsed="false">
      <c r="A137" s="14" t="s">
        <v>1545</v>
      </c>
      <c r="B137" s="15" t="n">
        <v>4000</v>
      </c>
      <c r="C137" s="15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.75" hidden="false" customHeight="true" outlineLevel="0" collapsed="false">
      <c r="A138" s="14" t="s">
        <v>485</v>
      </c>
      <c r="B138" s="15" t="n">
        <v>11110</v>
      </c>
      <c r="C138" s="15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.75" hidden="false" customHeight="true" outlineLevel="0" collapsed="false">
      <c r="A139" s="14" t="s">
        <v>2126</v>
      </c>
      <c r="B139" s="15" t="n">
        <v>21559</v>
      </c>
      <c r="C139" s="15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.75" hidden="false" customHeight="true" outlineLevel="0" collapsed="false">
      <c r="A140" s="14" t="s">
        <v>2127</v>
      </c>
      <c r="B140" s="15" t="n">
        <v>25926</v>
      </c>
      <c r="C140" s="15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.75" hidden="false" customHeight="true" outlineLevel="0" collapsed="false">
      <c r="A141" s="14" t="s">
        <v>2076</v>
      </c>
      <c r="B141" s="15" t="n">
        <v>13858</v>
      </c>
      <c r="C141" s="15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.75" hidden="false" customHeight="true" outlineLevel="0" collapsed="false">
      <c r="A142" s="14" t="s">
        <v>2128</v>
      </c>
      <c r="B142" s="15" t="n">
        <v>10841</v>
      </c>
      <c r="C142" s="15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.75" hidden="false" customHeight="true" outlineLevel="0" collapsed="false">
      <c r="A143" s="14" t="s">
        <v>1194</v>
      </c>
      <c r="B143" s="15" t="n">
        <v>20156</v>
      </c>
      <c r="C143" s="15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.75" hidden="false" customHeight="true" outlineLevel="0" collapsed="false">
      <c r="A144" s="14" t="s">
        <v>2129</v>
      </c>
      <c r="B144" s="15" t="n">
        <v>8848</v>
      </c>
      <c r="C144" s="15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.75" hidden="false" customHeight="true" outlineLevel="0" collapsed="false">
      <c r="A145" s="14" t="s">
        <v>2130</v>
      </c>
      <c r="B145" s="15" t="n">
        <v>9877</v>
      </c>
      <c r="C145" s="15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.75" hidden="false" customHeight="true" outlineLevel="0" collapsed="false">
      <c r="A146" s="14" t="s">
        <v>2131</v>
      </c>
      <c r="B146" s="15" t="n">
        <v>14543</v>
      </c>
      <c r="C146" s="15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.75" hidden="false" customHeight="true" outlineLevel="0" collapsed="false">
      <c r="A147" s="14" t="s">
        <v>1191</v>
      </c>
      <c r="B147" s="15"/>
      <c r="C147" s="15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.75" hidden="false" customHeight="true" outlineLevel="0" collapsed="false">
      <c r="A148" s="14" t="s">
        <v>1267</v>
      </c>
      <c r="B148" s="15" t="n">
        <v>18622</v>
      </c>
      <c r="C148" s="15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.75" hidden="false" customHeight="true" outlineLevel="0" collapsed="false">
      <c r="A149" s="14" t="s">
        <v>1260</v>
      </c>
      <c r="B149" s="15" t="n">
        <v>15336</v>
      </c>
      <c r="C149" s="15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.75" hidden="false" customHeight="true" outlineLevel="0" collapsed="false">
      <c r="A150" s="14" t="s">
        <v>1263</v>
      </c>
      <c r="B150" s="15" t="n">
        <v>24093</v>
      </c>
      <c r="C150" s="15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.75" hidden="false" customHeight="true" outlineLevel="0" collapsed="false">
      <c r="A151" s="14" t="s">
        <v>1262</v>
      </c>
      <c r="B151" s="17" t="n">
        <v>20850</v>
      </c>
      <c r="C151" s="15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.75" hidden="false" customHeight="true" outlineLevel="0" collapsed="false">
      <c r="A152" s="14" t="s">
        <v>1265</v>
      </c>
      <c r="B152" s="17" t="n">
        <v>13513</v>
      </c>
      <c r="C152" s="15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.75" hidden="false" customHeight="true" outlineLevel="0" collapsed="false">
      <c r="A153" s="14"/>
      <c r="B153" s="17"/>
      <c r="C153" s="15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.75" hidden="false" customHeight="true" outlineLevel="0" collapsed="false">
      <c r="A154" s="14"/>
      <c r="B154" s="15"/>
      <c r="C154" s="15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.75" hidden="false" customHeight="true" outlineLevel="0" collapsed="false">
      <c r="A155" s="13"/>
      <c r="B155" s="13"/>
      <c r="C155" s="15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.75" hidden="false" customHeight="true" outlineLevel="0" collapsed="false">
      <c r="A156" s="14" t="s">
        <v>1792</v>
      </c>
      <c r="B156" s="15" t="n">
        <f aca="false">B33</f>
        <v>12154</v>
      </c>
      <c r="C156" s="15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.75" hidden="false" customHeight="true" outlineLevel="0" collapsed="false">
      <c r="A157" s="14" t="s">
        <v>2132</v>
      </c>
      <c r="B157" s="15" t="n">
        <f aca="false">B25</f>
        <v>55134</v>
      </c>
      <c r="C157" s="15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.75" hidden="false" customHeight="true" outlineLevel="0" collapsed="false">
      <c r="A158" s="14" t="s">
        <v>2133</v>
      </c>
      <c r="B158" s="15" t="n">
        <f aca="false">B26</f>
        <v>44981</v>
      </c>
      <c r="C158" s="15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.75" hidden="false" customHeight="true" outlineLevel="0" collapsed="false">
      <c r="A159" s="13"/>
      <c r="B159" s="13"/>
      <c r="C159" s="15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.75" hidden="false" customHeight="true" outlineLevel="0" collapsed="false">
      <c r="A160" s="13"/>
      <c r="B160" s="13"/>
      <c r="C160" s="15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.75" hidden="false" customHeight="true" outlineLevel="0" collapsed="false">
      <c r="A161" s="13"/>
      <c r="B161" s="13"/>
      <c r="C161" s="15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.75" hidden="false" customHeight="true" outlineLevel="0" collapsed="false">
      <c r="A162" s="13"/>
      <c r="B162" s="13"/>
      <c r="C162" s="15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.75" hidden="false" customHeight="true" outlineLevel="0" collapsed="false">
      <c r="A163" s="13"/>
      <c r="B163" s="13"/>
      <c r="C163" s="15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.75" hidden="false" customHeight="true" outlineLevel="0" collapsed="false">
      <c r="A164" s="13"/>
      <c r="B164" s="13"/>
      <c r="C164" s="15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.75" hidden="false" customHeight="true" outlineLevel="0" collapsed="false">
      <c r="A165" s="13"/>
      <c r="B165" s="13"/>
      <c r="C165" s="15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.75" hidden="false" customHeight="true" outlineLevel="0" collapsed="false">
      <c r="A166" s="13"/>
      <c r="B166" s="13"/>
      <c r="C166" s="15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.75" hidden="false" customHeight="true" outlineLevel="0" collapsed="false">
      <c r="A167" s="13"/>
      <c r="B167" s="13"/>
      <c r="C167" s="15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.75" hidden="false" customHeight="true" outlineLevel="0" collapsed="false">
      <c r="A168" s="13"/>
      <c r="B168" s="13"/>
      <c r="C168" s="15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.75" hidden="false" customHeight="true" outlineLevel="0" collapsed="false">
      <c r="A169" s="13"/>
      <c r="B169" s="13"/>
      <c r="C169" s="15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.75" hidden="false" customHeight="true" outlineLevel="0" collapsed="false">
      <c r="A170" s="13"/>
      <c r="B170" s="13"/>
      <c r="C170" s="15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.75" hidden="false" customHeight="true" outlineLevel="0" collapsed="false">
      <c r="A171" s="13"/>
      <c r="B171" s="13"/>
      <c r="C171" s="15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.75" hidden="false" customHeight="true" outlineLevel="0" collapsed="false">
      <c r="A172" s="13"/>
      <c r="B172" s="13"/>
      <c r="C172" s="15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.75" hidden="false" customHeight="true" outlineLevel="0" collapsed="false">
      <c r="A173" s="13"/>
      <c r="B173" s="13"/>
      <c r="C173" s="15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.75" hidden="false" customHeight="true" outlineLevel="0" collapsed="false">
      <c r="A174" s="13"/>
      <c r="B174" s="13"/>
      <c r="C174" s="15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.75" hidden="false" customHeight="true" outlineLevel="0" collapsed="false">
      <c r="A175" s="13"/>
      <c r="B175" s="13"/>
      <c r="C175" s="15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.75" hidden="false" customHeight="true" outlineLevel="0" collapsed="false">
      <c r="A176" s="13"/>
      <c r="B176" s="13"/>
      <c r="C176" s="15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.75" hidden="false" customHeight="true" outlineLevel="0" collapsed="false">
      <c r="A177" s="13"/>
      <c r="B177" s="13"/>
      <c r="C177" s="15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.75" hidden="false" customHeight="true" outlineLevel="0" collapsed="false">
      <c r="A178" s="13"/>
      <c r="B178" s="13"/>
      <c r="C178" s="15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.75" hidden="false" customHeight="true" outlineLevel="0" collapsed="false">
      <c r="A179" s="13"/>
      <c r="B179" s="13"/>
      <c r="C179" s="15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.75" hidden="false" customHeight="true" outlineLevel="0" collapsed="false">
      <c r="A180" s="13"/>
      <c r="B180" s="13"/>
      <c r="C180" s="15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.75" hidden="false" customHeight="true" outlineLevel="0" collapsed="false">
      <c r="A181" s="13"/>
      <c r="B181" s="13"/>
      <c r="C181" s="15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.75" hidden="false" customHeight="true" outlineLevel="0" collapsed="false">
      <c r="A182" s="13"/>
      <c r="B182" s="13"/>
      <c r="C182" s="15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.75" hidden="false" customHeight="true" outlineLevel="0" collapsed="false">
      <c r="A183" s="13"/>
      <c r="B183" s="13"/>
      <c r="C183" s="15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.75" hidden="false" customHeight="true" outlineLevel="0" collapsed="false">
      <c r="A184" s="13"/>
      <c r="B184" s="13"/>
      <c r="C184" s="15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.75" hidden="false" customHeight="true" outlineLevel="0" collapsed="false">
      <c r="A185" s="13"/>
      <c r="B185" s="13"/>
      <c r="C185" s="15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.75" hidden="false" customHeight="true" outlineLevel="0" collapsed="false">
      <c r="A186" s="13"/>
      <c r="B186" s="13"/>
      <c r="C186" s="15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.75" hidden="false" customHeight="true" outlineLevel="0" collapsed="false">
      <c r="A187" s="13"/>
      <c r="B187" s="13"/>
      <c r="C187" s="15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.75" hidden="false" customHeight="true" outlineLevel="0" collapsed="false">
      <c r="A188" s="13"/>
      <c r="B188" s="13"/>
      <c r="C188" s="15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.75" hidden="false" customHeight="true" outlineLevel="0" collapsed="false">
      <c r="A189" s="13"/>
      <c r="B189" s="13"/>
      <c r="C189" s="15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.75" hidden="false" customHeight="true" outlineLevel="0" collapsed="false">
      <c r="A190" s="13"/>
      <c r="B190" s="13"/>
      <c r="C190" s="15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.75" hidden="false" customHeight="true" outlineLevel="0" collapsed="false">
      <c r="A191" s="13"/>
      <c r="B191" s="13"/>
      <c r="C191" s="15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.75" hidden="false" customHeight="true" outlineLevel="0" collapsed="false">
      <c r="A192" s="13"/>
      <c r="B192" s="13"/>
      <c r="C192" s="15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.75" hidden="false" customHeight="true" outlineLevel="0" collapsed="false">
      <c r="A193" s="13"/>
      <c r="B193" s="13"/>
      <c r="C193" s="15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.75" hidden="false" customHeight="true" outlineLevel="0" collapsed="false">
      <c r="A194" s="13"/>
      <c r="B194" s="13"/>
      <c r="C194" s="15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.75" hidden="false" customHeight="true" outlineLevel="0" collapsed="false">
      <c r="A195" s="13"/>
      <c r="B195" s="13"/>
      <c r="C195" s="15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.75" hidden="false" customHeight="true" outlineLevel="0" collapsed="false">
      <c r="A196" s="13"/>
      <c r="B196" s="13"/>
      <c r="C196" s="15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.75" hidden="false" customHeight="true" outlineLevel="0" collapsed="false">
      <c r="A197" s="13"/>
      <c r="B197" s="13"/>
      <c r="C197" s="15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.75" hidden="false" customHeight="true" outlineLevel="0" collapsed="false">
      <c r="A198" s="13"/>
      <c r="B198" s="13"/>
      <c r="C198" s="15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.75" hidden="false" customHeight="true" outlineLevel="0" collapsed="false">
      <c r="A199" s="13"/>
      <c r="B199" s="13"/>
      <c r="C199" s="15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.75" hidden="false" customHeight="true" outlineLevel="0" collapsed="false">
      <c r="A200" s="13"/>
      <c r="B200" s="13"/>
      <c r="C200" s="15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.75" hidden="false" customHeight="true" outlineLevel="0" collapsed="false">
      <c r="A201" s="13"/>
      <c r="B201" s="13"/>
      <c r="C201" s="15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.75" hidden="false" customHeight="true" outlineLevel="0" collapsed="false">
      <c r="A202" s="13"/>
      <c r="B202" s="13"/>
      <c r="C202" s="15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.75" hidden="false" customHeight="true" outlineLevel="0" collapsed="false">
      <c r="A203" s="13"/>
      <c r="B203" s="13"/>
      <c r="C203" s="15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.75" hidden="false" customHeight="true" outlineLevel="0" collapsed="false">
      <c r="A204" s="13"/>
      <c r="B204" s="13"/>
      <c r="C204" s="15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.75" hidden="false" customHeight="true" outlineLevel="0" collapsed="false">
      <c r="A205" s="13"/>
      <c r="B205" s="13"/>
      <c r="C205" s="15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.75" hidden="false" customHeight="true" outlineLevel="0" collapsed="false">
      <c r="A206" s="13"/>
      <c r="B206" s="13"/>
      <c r="C206" s="15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.75" hidden="false" customHeight="true" outlineLevel="0" collapsed="false">
      <c r="A207" s="13"/>
      <c r="B207" s="13"/>
      <c r="C207" s="15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.75" hidden="false" customHeight="true" outlineLevel="0" collapsed="false">
      <c r="A208" s="13"/>
      <c r="B208" s="13"/>
      <c r="C208" s="15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.75" hidden="false" customHeight="true" outlineLevel="0" collapsed="false">
      <c r="A209" s="13"/>
      <c r="B209" s="13"/>
      <c r="C209" s="15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.75" hidden="false" customHeight="true" outlineLevel="0" collapsed="false">
      <c r="A210" s="13"/>
      <c r="B210" s="13"/>
      <c r="C210" s="15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.75" hidden="false" customHeight="true" outlineLevel="0" collapsed="false">
      <c r="A211" s="13"/>
      <c r="B211" s="13"/>
      <c r="C211" s="15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.75" hidden="false" customHeight="true" outlineLevel="0" collapsed="false">
      <c r="A212" s="13"/>
      <c r="B212" s="13"/>
      <c r="C212" s="15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.75" hidden="false" customHeight="true" outlineLevel="0" collapsed="false">
      <c r="A213" s="13"/>
      <c r="B213" s="13"/>
      <c r="C213" s="15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.75" hidden="false" customHeight="true" outlineLevel="0" collapsed="false">
      <c r="A214" s="13"/>
      <c r="B214" s="13"/>
      <c r="C214" s="15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.75" hidden="false" customHeight="true" outlineLevel="0" collapsed="false">
      <c r="A215" s="13"/>
      <c r="B215" s="13"/>
      <c r="C215" s="15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.75" hidden="false" customHeight="true" outlineLevel="0" collapsed="false">
      <c r="A216" s="13"/>
      <c r="B216" s="13"/>
      <c r="C216" s="15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.75" hidden="false" customHeight="true" outlineLevel="0" collapsed="false">
      <c r="A217" s="13"/>
      <c r="B217" s="13"/>
      <c r="C217" s="15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.75" hidden="false" customHeight="true" outlineLevel="0" collapsed="false">
      <c r="A218" s="13"/>
      <c r="B218" s="13"/>
      <c r="C218" s="15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.75" hidden="false" customHeight="true" outlineLevel="0" collapsed="false">
      <c r="A219" s="13"/>
      <c r="B219" s="13"/>
      <c r="C219" s="15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.75" hidden="false" customHeight="true" outlineLevel="0" collapsed="false">
      <c r="A220" s="13"/>
      <c r="B220" s="13"/>
      <c r="C220" s="15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.75" hidden="false" customHeight="true" outlineLevel="0" collapsed="false">
      <c r="A221" s="13"/>
      <c r="B221" s="13"/>
      <c r="C221" s="15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.75" hidden="false" customHeight="true" outlineLevel="0" collapsed="false">
      <c r="A222" s="13"/>
      <c r="B222" s="13"/>
      <c r="C222" s="15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.75" hidden="false" customHeight="true" outlineLevel="0" collapsed="false">
      <c r="A223" s="13"/>
      <c r="B223" s="13"/>
      <c r="C223" s="15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.75" hidden="false" customHeight="true" outlineLevel="0" collapsed="false">
      <c r="A224" s="13"/>
      <c r="B224" s="13"/>
      <c r="C224" s="15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.75" hidden="false" customHeight="true" outlineLevel="0" collapsed="false">
      <c r="A225" s="13"/>
      <c r="B225" s="13"/>
      <c r="C225" s="15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.75" hidden="false" customHeight="true" outlineLevel="0" collapsed="false">
      <c r="A226" s="13"/>
      <c r="B226" s="13"/>
      <c r="C226" s="15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.75" hidden="false" customHeight="true" outlineLevel="0" collapsed="false">
      <c r="A227" s="13"/>
      <c r="B227" s="13"/>
      <c r="C227" s="15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.75" hidden="false" customHeight="true" outlineLevel="0" collapsed="false">
      <c r="A228" s="13"/>
      <c r="B228" s="13"/>
      <c r="C228" s="15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.75" hidden="false" customHeight="true" outlineLevel="0" collapsed="false">
      <c r="A229" s="13"/>
      <c r="B229" s="13"/>
      <c r="C229" s="15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.75" hidden="false" customHeight="true" outlineLevel="0" collapsed="false">
      <c r="A230" s="13"/>
      <c r="B230" s="13"/>
      <c r="C230" s="15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.75" hidden="false" customHeight="true" outlineLevel="0" collapsed="false">
      <c r="A231" s="13"/>
      <c r="B231" s="13"/>
      <c r="C231" s="15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.75" hidden="false" customHeight="true" outlineLevel="0" collapsed="false">
      <c r="A232" s="13"/>
      <c r="B232" s="13"/>
      <c r="C232" s="15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.75" hidden="false" customHeight="true" outlineLevel="0" collapsed="false">
      <c r="A233" s="13"/>
      <c r="B233" s="13"/>
      <c r="C233" s="15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.75" hidden="false" customHeight="true" outlineLevel="0" collapsed="false">
      <c r="A234" s="13"/>
      <c r="B234" s="13"/>
      <c r="C234" s="15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.75" hidden="false" customHeight="true" outlineLevel="0" collapsed="false">
      <c r="A235" s="13"/>
      <c r="B235" s="13"/>
      <c r="C235" s="15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.75" hidden="false" customHeight="true" outlineLevel="0" collapsed="false">
      <c r="A236" s="13"/>
      <c r="B236" s="13"/>
      <c r="C236" s="15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.75" hidden="false" customHeight="true" outlineLevel="0" collapsed="false">
      <c r="A237" s="13"/>
      <c r="B237" s="13"/>
      <c r="C237" s="15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.75" hidden="false" customHeight="true" outlineLevel="0" collapsed="false">
      <c r="A238" s="13"/>
      <c r="B238" s="13"/>
      <c r="C238" s="15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.75" hidden="false" customHeight="true" outlineLevel="0" collapsed="false">
      <c r="A239" s="13"/>
      <c r="B239" s="13"/>
      <c r="C239" s="15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.75" hidden="false" customHeight="true" outlineLevel="0" collapsed="false">
      <c r="A240" s="13"/>
      <c r="B240" s="13"/>
      <c r="C240" s="15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.75" hidden="false" customHeight="true" outlineLevel="0" collapsed="false">
      <c r="A241" s="13"/>
      <c r="B241" s="13"/>
      <c r="C241" s="15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.75" hidden="false" customHeight="true" outlineLevel="0" collapsed="false">
      <c r="A242" s="13"/>
      <c r="B242" s="13"/>
      <c r="C242" s="15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.75" hidden="false" customHeight="true" outlineLevel="0" collapsed="false">
      <c r="A243" s="13"/>
      <c r="B243" s="13"/>
      <c r="C243" s="15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.75" hidden="false" customHeight="true" outlineLevel="0" collapsed="false">
      <c r="A244" s="13"/>
      <c r="B244" s="13"/>
      <c r="C244" s="15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.75" hidden="false" customHeight="true" outlineLevel="0" collapsed="false">
      <c r="A245" s="13"/>
      <c r="B245" s="13"/>
      <c r="C245" s="15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.75" hidden="false" customHeight="true" outlineLevel="0" collapsed="false">
      <c r="A246" s="13"/>
      <c r="B246" s="13"/>
      <c r="C246" s="15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.75" hidden="false" customHeight="true" outlineLevel="0" collapsed="false">
      <c r="A247" s="13"/>
      <c r="B247" s="13"/>
      <c r="C247" s="15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.75" hidden="false" customHeight="true" outlineLevel="0" collapsed="false">
      <c r="A248" s="13"/>
      <c r="B248" s="13"/>
      <c r="C248" s="15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.75" hidden="false" customHeight="true" outlineLevel="0" collapsed="false">
      <c r="A249" s="13"/>
      <c r="B249" s="13"/>
      <c r="C249" s="15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.75" hidden="false" customHeight="true" outlineLevel="0" collapsed="false">
      <c r="A250" s="13"/>
      <c r="B250" s="13"/>
      <c r="C250" s="15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.75" hidden="false" customHeight="true" outlineLevel="0" collapsed="false">
      <c r="A251" s="13"/>
      <c r="B251" s="13"/>
      <c r="C251" s="15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.75" hidden="false" customHeight="true" outlineLevel="0" collapsed="false">
      <c r="A252" s="13"/>
      <c r="B252" s="13"/>
      <c r="C252" s="15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.75" hidden="false" customHeight="true" outlineLevel="0" collapsed="false">
      <c r="A253" s="13"/>
      <c r="B253" s="13"/>
      <c r="C253" s="15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.75" hidden="false" customHeight="true" outlineLevel="0" collapsed="false">
      <c r="A254" s="13"/>
      <c r="B254" s="13"/>
      <c r="C254" s="15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.75" hidden="false" customHeight="true" outlineLevel="0" collapsed="false">
      <c r="A255" s="13"/>
      <c r="B255" s="13"/>
      <c r="C255" s="15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.75" hidden="false" customHeight="true" outlineLevel="0" collapsed="false">
      <c r="A256" s="13"/>
      <c r="B256" s="13"/>
      <c r="C256" s="15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.75" hidden="false" customHeight="true" outlineLevel="0" collapsed="false">
      <c r="A257" s="13"/>
      <c r="B257" s="13"/>
      <c r="C257" s="15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.75" hidden="false" customHeight="true" outlineLevel="0" collapsed="false">
      <c r="A258" s="13"/>
      <c r="B258" s="13"/>
      <c r="C258" s="15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.75" hidden="false" customHeight="true" outlineLevel="0" collapsed="false">
      <c r="A259" s="13"/>
      <c r="B259" s="13"/>
      <c r="C259" s="15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.75" hidden="false" customHeight="true" outlineLevel="0" collapsed="false">
      <c r="A260" s="13"/>
      <c r="B260" s="13"/>
      <c r="C260" s="15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.75" hidden="false" customHeight="true" outlineLevel="0" collapsed="false">
      <c r="A261" s="13"/>
      <c r="B261" s="13"/>
      <c r="C261" s="15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.75" hidden="false" customHeight="true" outlineLevel="0" collapsed="false">
      <c r="A262" s="13"/>
      <c r="B262" s="13"/>
      <c r="C262" s="15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.75" hidden="false" customHeight="true" outlineLevel="0" collapsed="false">
      <c r="A263" s="13"/>
      <c r="B263" s="13"/>
      <c r="C263" s="15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.75" hidden="false" customHeight="true" outlineLevel="0" collapsed="false">
      <c r="A264" s="13"/>
      <c r="B264" s="13"/>
      <c r="C264" s="15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.75" hidden="false" customHeight="true" outlineLevel="0" collapsed="false">
      <c r="A265" s="13"/>
      <c r="B265" s="13"/>
      <c r="C265" s="15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.75" hidden="false" customHeight="true" outlineLevel="0" collapsed="false">
      <c r="A266" s="13"/>
      <c r="B266" s="13"/>
      <c r="C266" s="15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.75" hidden="false" customHeight="true" outlineLevel="0" collapsed="false">
      <c r="A267" s="13"/>
      <c r="B267" s="13"/>
      <c r="C267" s="15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.75" hidden="false" customHeight="true" outlineLevel="0" collapsed="false">
      <c r="A268" s="13"/>
      <c r="B268" s="13"/>
      <c r="C268" s="15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.75" hidden="false" customHeight="true" outlineLevel="0" collapsed="false">
      <c r="A269" s="13"/>
      <c r="B269" s="13"/>
      <c r="C269" s="15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.75" hidden="false" customHeight="true" outlineLevel="0" collapsed="false">
      <c r="A270" s="13"/>
      <c r="B270" s="13"/>
      <c r="C270" s="15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.75" hidden="false" customHeight="true" outlineLevel="0" collapsed="false">
      <c r="A271" s="13"/>
      <c r="B271" s="13"/>
      <c r="C271" s="15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.75" hidden="false" customHeight="true" outlineLevel="0" collapsed="false">
      <c r="A272" s="13"/>
      <c r="B272" s="13"/>
      <c r="C272" s="15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.75" hidden="false" customHeight="true" outlineLevel="0" collapsed="false">
      <c r="A273" s="13"/>
      <c r="B273" s="13"/>
      <c r="C273" s="15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.75" hidden="false" customHeight="true" outlineLevel="0" collapsed="false">
      <c r="A274" s="13"/>
      <c r="B274" s="13"/>
      <c r="C274" s="15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.75" hidden="false" customHeight="true" outlineLevel="0" collapsed="false">
      <c r="A275" s="13"/>
      <c r="B275" s="13"/>
      <c r="C275" s="15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.75" hidden="false" customHeight="true" outlineLevel="0" collapsed="false">
      <c r="A276" s="13"/>
      <c r="B276" s="13"/>
      <c r="C276" s="15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.75" hidden="false" customHeight="true" outlineLevel="0" collapsed="false">
      <c r="A277" s="13"/>
      <c r="B277" s="13"/>
      <c r="C277" s="15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.75" hidden="false" customHeight="true" outlineLevel="0" collapsed="false">
      <c r="A278" s="13"/>
      <c r="B278" s="13"/>
      <c r="C278" s="15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.75" hidden="false" customHeight="true" outlineLevel="0" collapsed="false">
      <c r="A279" s="13"/>
      <c r="B279" s="13"/>
      <c r="C279" s="15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.75" hidden="false" customHeight="true" outlineLevel="0" collapsed="false">
      <c r="A280" s="13"/>
      <c r="B280" s="13"/>
      <c r="C280" s="15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.75" hidden="false" customHeight="true" outlineLevel="0" collapsed="false">
      <c r="A281" s="13"/>
      <c r="B281" s="13"/>
      <c r="C281" s="15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.75" hidden="false" customHeight="true" outlineLevel="0" collapsed="false">
      <c r="A282" s="13"/>
      <c r="B282" s="13"/>
      <c r="C282" s="15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.75" hidden="false" customHeight="true" outlineLevel="0" collapsed="false">
      <c r="A283" s="13"/>
      <c r="B283" s="13"/>
      <c r="C283" s="15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.75" hidden="false" customHeight="true" outlineLevel="0" collapsed="false">
      <c r="A284" s="13"/>
      <c r="B284" s="13"/>
      <c r="C284" s="15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.75" hidden="false" customHeight="true" outlineLevel="0" collapsed="false">
      <c r="A285" s="13"/>
      <c r="B285" s="13"/>
      <c r="C285" s="15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.75" hidden="false" customHeight="true" outlineLevel="0" collapsed="false">
      <c r="A286" s="13"/>
      <c r="B286" s="13"/>
      <c r="C286" s="15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.75" hidden="false" customHeight="true" outlineLevel="0" collapsed="false">
      <c r="A287" s="13"/>
      <c r="B287" s="13"/>
      <c r="C287" s="15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.75" hidden="false" customHeight="true" outlineLevel="0" collapsed="false">
      <c r="A288" s="13"/>
      <c r="B288" s="13"/>
      <c r="C288" s="15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.75" hidden="false" customHeight="true" outlineLevel="0" collapsed="false">
      <c r="A289" s="13"/>
      <c r="B289" s="13"/>
      <c r="C289" s="15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.75" hidden="false" customHeight="true" outlineLevel="0" collapsed="false">
      <c r="A290" s="13"/>
      <c r="B290" s="13"/>
      <c r="C290" s="15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.75" hidden="false" customHeight="true" outlineLevel="0" collapsed="false">
      <c r="A291" s="13"/>
      <c r="B291" s="13"/>
      <c r="C291" s="15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.75" hidden="false" customHeight="true" outlineLevel="0" collapsed="false">
      <c r="A292" s="13"/>
      <c r="B292" s="13"/>
      <c r="C292" s="15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.75" hidden="false" customHeight="true" outlineLevel="0" collapsed="false">
      <c r="A293" s="13"/>
      <c r="B293" s="13"/>
      <c r="C293" s="15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.75" hidden="false" customHeight="true" outlineLevel="0" collapsed="false">
      <c r="A294" s="13"/>
      <c r="B294" s="13"/>
      <c r="C294" s="15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.75" hidden="false" customHeight="true" outlineLevel="0" collapsed="false">
      <c r="A295" s="13"/>
      <c r="B295" s="13"/>
      <c r="C295" s="15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.75" hidden="false" customHeight="true" outlineLevel="0" collapsed="false">
      <c r="A296" s="13"/>
      <c r="B296" s="13"/>
      <c r="C296" s="15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.75" hidden="false" customHeight="true" outlineLevel="0" collapsed="false">
      <c r="A297" s="13"/>
      <c r="B297" s="13"/>
      <c r="C297" s="15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.75" hidden="false" customHeight="true" outlineLevel="0" collapsed="false">
      <c r="A298" s="13"/>
      <c r="B298" s="13"/>
      <c r="C298" s="15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.75" hidden="false" customHeight="true" outlineLevel="0" collapsed="false">
      <c r="A299" s="13"/>
      <c r="B299" s="13"/>
      <c r="C299" s="15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.75" hidden="false" customHeight="true" outlineLevel="0" collapsed="false">
      <c r="A300" s="13"/>
      <c r="B300" s="13"/>
      <c r="C300" s="15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.75" hidden="false" customHeight="true" outlineLevel="0" collapsed="false">
      <c r="A301" s="13"/>
      <c r="B301" s="13"/>
      <c r="C301" s="15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.75" hidden="false" customHeight="true" outlineLevel="0" collapsed="false">
      <c r="A302" s="13"/>
      <c r="B302" s="13"/>
      <c r="C302" s="15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.75" hidden="false" customHeight="true" outlineLevel="0" collapsed="false">
      <c r="A303" s="13"/>
      <c r="B303" s="13"/>
      <c r="C303" s="15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.75" hidden="false" customHeight="true" outlineLevel="0" collapsed="false">
      <c r="A304" s="13"/>
      <c r="B304" s="13"/>
      <c r="C304" s="15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.75" hidden="false" customHeight="true" outlineLevel="0" collapsed="false">
      <c r="A305" s="13"/>
      <c r="B305" s="13"/>
      <c r="C305" s="15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.75" hidden="false" customHeight="true" outlineLevel="0" collapsed="false">
      <c r="A306" s="13"/>
      <c r="B306" s="13"/>
      <c r="C306" s="15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.75" hidden="false" customHeight="true" outlineLevel="0" collapsed="false">
      <c r="A307" s="13"/>
      <c r="B307" s="13"/>
      <c r="C307" s="15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.75" hidden="false" customHeight="true" outlineLevel="0" collapsed="false">
      <c r="A308" s="13"/>
      <c r="B308" s="13"/>
      <c r="C308" s="15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.75" hidden="false" customHeight="true" outlineLevel="0" collapsed="false">
      <c r="A309" s="13"/>
      <c r="B309" s="13"/>
      <c r="C309" s="15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.75" hidden="false" customHeight="true" outlineLevel="0" collapsed="false">
      <c r="A310" s="13"/>
      <c r="B310" s="13"/>
      <c r="C310" s="15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.75" hidden="false" customHeight="true" outlineLevel="0" collapsed="false">
      <c r="A311" s="13"/>
      <c r="B311" s="13"/>
      <c r="C311" s="15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.75" hidden="false" customHeight="true" outlineLevel="0" collapsed="false">
      <c r="A312" s="13"/>
      <c r="B312" s="13"/>
      <c r="C312" s="15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.75" hidden="false" customHeight="true" outlineLevel="0" collapsed="false">
      <c r="A313" s="13"/>
      <c r="B313" s="13"/>
      <c r="C313" s="15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.75" hidden="false" customHeight="true" outlineLevel="0" collapsed="false">
      <c r="A314" s="13"/>
      <c r="B314" s="13"/>
      <c r="C314" s="15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.75" hidden="false" customHeight="true" outlineLevel="0" collapsed="false">
      <c r="A315" s="13"/>
      <c r="B315" s="13"/>
      <c r="C315" s="15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.75" hidden="false" customHeight="true" outlineLevel="0" collapsed="false">
      <c r="A316" s="13"/>
      <c r="B316" s="13"/>
      <c r="C316" s="15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.75" hidden="false" customHeight="true" outlineLevel="0" collapsed="false">
      <c r="A317" s="13"/>
      <c r="B317" s="13"/>
      <c r="C317" s="15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.75" hidden="false" customHeight="true" outlineLevel="0" collapsed="false">
      <c r="A318" s="13"/>
      <c r="B318" s="13"/>
      <c r="C318" s="15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.75" hidden="false" customHeight="true" outlineLevel="0" collapsed="false">
      <c r="A319" s="13"/>
      <c r="B319" s="13"/>
      <c r="C319" s="15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.75" hidden="false" customHeight="true" outlineLevel="0" collapsed="false">
      <c r="A320" s="13"/>
      <c r="B320" s="13"/>
      <c r="C320" s="15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.75" hidden="false" customHeight="true" outlineLevel="0" collapsed="false">
      <c r="A321" s="13"/>
      <c r="B321" s="13"/>
      <c r="C321" s="15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.75" hidden="false" customHeight="true" outlineLevel="0" collapsed="false">
      <c r="A322" s="13"/>
      <c r="B322" s="13"/>
      <c r="C322" s="15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.75" hidden="false" customHeight="true" outlineLevel="0" collapsed="false">
      <c r="A323" s="13"/>
      <c r="B323" s="13"/>
      <c r="C323" s="15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.75" hidden="false" customHeight="true" outlineLevel="0" collapsed="false">
      <c r="A324" s="13"/>
      <c r="B324" s="13"/>
      <c r="C324" s="15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.75" hidden="false" customHeight="true" outlineLevel="0" collapsed="false">
      <c r="A325" s="13"/>
      <c r="B325" s="13"/>
      <c r="C325" s="15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.75" hidden="false" customHeight="true" outlineLevel="0" collapsed="false">
      <c r="A326" s="13"/>
      <c r="B326" s="13"/>
      <c r="C326" s="15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.75" hidden="false" customHeight="true" outlineLevel="0" collapsed="false">
      <c r="A327" s="13"/>
      <c r="B327" s="13"/>
      <c r="C327" s="15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.75" hidden="false" customHeight="true" outlineLevel="0" collapsed="false">
      <c r="A328" s="13"/>
      <c r="B328" s="13"/>
      <c r="C328" s="15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.75" hidden="false" customHeight="true" outlineLevel="0" collapsed="false">
      <c r="A329" s="13"/>
      <c r="B329" s="13"/>
      <c r="C329" s="15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.75" hidden="false" customHeight="true" outlineLevel="0" collapsed="false">
      <c r="A330" s="13"/>
      <c r="B330" s="13"/>
      <c r="C330" s="15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.75" hidden="false" customHeight="true" outlineLevel="0" collapsed="false">
      <c r="A331" s="13"/>
      <c r="B331" s="13"/>
      <c r="C331" s="15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.75" hidden="false" customHeight="true" outlineLevel="0" collapsed="false">
      <c r="A332" s="13"/>
      <c r="B332" s="13"/>
      <c r="C332" s="15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.75" hidden="false" customHeight="true" outlineLevel="0" collapsed="false">
      <c r="A333" s="13"/>
      <c r="B333" s="13"/>
      <c r="C333" s="15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.75" hidden="false" customHeight="true" outlineLevel="0" collapsed="false">
      <c r="A334" s="13"/>
      <c r="B334" s="13"/>
      <c r="C334" s="15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.75" hidden="false" customHeight="true" outlineLevel="0" collapsed="false">
      <c r="A335" s="13"/>
      <c r="B335" s="13"/>
      <c r="C335" s="15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.75" hidden="false" customHeight="true" outlineLevel="0" collapsed="false">
      <c r="A336" s="13"/>
      <c r="B336" s="13"/>
      <c r="C336" s="15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.75" hidden="false" customHeight="true" outlineLevel="0" collapsed="false">
      <c r="A337" s="13"/>
      <c r="B337" s="13"/>
      <c r="C337" s="15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.75" hidden="false" customHeight="true" outlineLevel="0" collapsed="false">
      <c r="A338" s="13"/>
      <c r="B338" s="13"/>
      <c r="C338" s="15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.75" hidden="false" customHeight="true" outlineLevel="0" collapsed="false">
      <c r="A339" s="13"/>
      <c r="B339" s="13"/>
      <c r="C339" s="15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.75" hidden="false" customHeight="true" outlineLevel="0" collapsed="false">
      <c r="A340" s="13"/>
      <c r="B340" s="13"/>
      <c r="C340" s="15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.75" hidden="false" customHeight="true" outlineLevel="0" collapsed="false">
      <c r="A341" s="13"/>
      <c r="B341" s="13"/>
      <c r="C341" s="15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.75" hidden="false" customHeight="true" outlineLevel="0" collapsed="false">
      <c r="A342" s="13"/>
      <c r="B342" s="13"/>
      <c r="C342" s="15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.75" hidden="false" customHeight="true" outlineLevel="0" collapsed="false">
      <c r="A343" s="13"/>
      <c r="B343" s="13"/>
      <c r="C343" s="15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.75" hidden="false" customHeight="true" outlineLevel="0" collapsed="false">
      <c r="A344" s="13"/>
      <c r="B344" s="13"/>
      <c r="C344" s="15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.75" hidden="false" customHeight="true" outlineLevel="0" collapsed="false">
      <c r="A345" s="13"/>
      <c r="B345" s="13"/>
      <c r="C345" s="15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.75" hidden="false" customHeight="true" outlineLevel="0" collapsed="false">
      <c r="A346" s="13"/>
      <c r="B346" s="13"/>
      <c r="C346" s="15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.75" hidden="false" customHeight="true" outlineLevel="0" collapsed="false">
      <c r="A347" s="13"/>
      <c r="B347" s="13"/>
      <c r="C347" s="15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.75" hidden="false" customHeight="true" outlineLevel="0" collapsed="false">
      <c r="A348" s="13"/>
      <c r="B348" s="13"/>
      <c r="C348" s="15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.75" hidden="false" customHeight="true" outlineLevel="0" collapsed="false">
      <c r="A349" s="13"/>
      <c r="B349" s="13"/>
      <c r="C349" s="15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.75" hidden="false" customHeight="true" outlineLevel="0" collapsed="false">
      <c r="A350" s="13"/>
      <c r="B350" s="13"/>
      <c r="C350" s="15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.75" hidden="false" customHeight="true" outlineLevel="0" collapsed="false">
      <c r="A351" s="13"/>
      <c r="B351" s="13"/>
      <c r="C351" s="15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.75" hidden="false" customHeight="true" outlineLevel="0" collapsed="false">
      <c r="A352" s="13"/>
      <c r="B352" s="13"/>
      <c r="C352" s="15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.75" hidden="false" customHeight="true" outlineLevel="0" collapsed="false">
      <c r="A353" s="13"/>
      <c r="B353" s="13"/>
      <c r="C353" s="15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.75" hidden="false" customHeight="true" outlineLevel="0" collapsed="false">
      <c r="A354" s="13"/>
      <c r="B354" s="13"/>
      <c r="C354" s="15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.75" hidden="false" customHeight="true" outlineLevel="0" collapsed="false">
      <c r="A355" s="13"/>
      <c r="B355" s="13"/>
      <c r="C355" s="15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.75" hidden="false" customHeight="true" outlineLevel="0" collapsed="false">
      <c r="A356" s="13"/>
      <c r="B356" s="13"/>
      <c r="C356" s="15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.75" hidden="false" customHeight="true" outlineLevel="0" collapsed="false">
      <c r="A357" s="13"/>
      <c r="B357" s="13"/>
      <c r="C357" s="15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.75" hidden="false" customHeight="true" outlineLevel="0" collapsed="false">
      <c r="A358" s="13"/>
      <c r="B358" s="13"/>
      <c r="C358" s="15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.75" hidden="false" customHeight="true" outlineLevel="0" collapsed="false">
      <c r="A359" s="13"/>
      <c r="B359" s="13"/>
      <c r="C359" s="15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.75" hidden="false" customHeight="true" outlineLevel="0" collapsed="false">
      <c r="A360" s="13"/>
      <c r="B360" s="13"/>
      <c r="C360" s="15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.75" hidden="false" customHeight="true" outlineLevel="0" collapsed="false">
      <c r="A361" s="13"/>
      <c r="B361" s="13"/>
      <c r="C361" s="15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.75" hidden="false" customHeight="true" outlineLevel="0" collapsed="false">
      <c r="A362" s="13"/>
      <c r="B362" s="13"/>
      <c r="C362" s="15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.75" hidden="false" customHeight="true" outlineLevel="0" collapsed="false">
      <c r="A363" s="13"/>
      <c r="B363" s="13"/>
      <c r="C363" s="15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.75" hidden="false" customHeight="true" outlineLevel="0" collapsed="false">
      <c r="A364" s="13"/>
      <c r="B364" s="13"/>
      <c r="C364" s="15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.75" hidden="false" customHeight="true" outlineLevel="0" collapsed="false">
      <c r="A365" s="13"/>
      <c r="B365" s="13"/>
      <c r="C365" s="15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.75" hidden="false" customHeight="true" outlineLevel="0" collapsed="false">
      <c r="A366" s="13"/>
      <c r="B366" s="13"/>
      <c r="C366" s="15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.75" hidden="false" customHeight="true" outlineLevel="0" collapsed="false">
      <c r="A367" s="13"/>
      <c r="B367" s="13"/>
      <c r="C367" s="15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.75" hidden="false" customHeight="true" outlineLevel="0" collapsed="false">
      <c r="A368" s="13"/>
      <c r="B368" s="13"/>
      <c r="C368" s="15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.75" hidden="false" customHeight="true" outlineLevel="0" collapsed="false">
      <c r="A369" s="13"/>
      <c r="B369" s="13"/>
      <c r="C369" s="15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.75" hidden="false" customHeight="true" outlineLevel="0" collapsed="false">
      <c r="A370" s="13"/>
      <c r="B370" s="13"/>
      <c r="C370" s="15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.75" hidden="false" customHeight="true" outlineLevel="0" collapsed="false">
      <c r="A371" s="13"/>
      <c r="B371" s="13"/>
      <c r="C371" s="15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.75" hidden="false" customHeight="true" outlineLevel="0" collapsed="false">
      <c r="A372" s="13"/>
      <c r="B372" s="13"/>
      <c r="C372" s="15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.75" hidden="false" customHeight="true" outlineLevel="0" collapsed="false">
      <c r="A373" s="13"/>
      <c r="B373" s="13"/>
      <c r="C373" s="15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.75" hidden="false" customHeight="true" outlineLevel="0" collapsed="false">
      <c r="A374" s="13"/>
      <c r="B374" s="13"/>
      <c r="C374" s="15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.75" hidden="false" customHeight="true" outlineLevel="0" collapsed="false">
      <c r="A375" s="13"/>
      <c r="B375" s="13"/>
      <c r="C375" s="15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.75" hidden="false" customHeight="true" outlineLevel="0" collapsed="false">
      <c r="A376" s="13"/>
      <c r="B376" s="13"/>
      <c r="C376" s="15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.75" hidden="false" customHeight="true" outlineLevel="0" collapsed="false">
      <c r="A377" s="13"/>
      <c r="B377" s="13"/>
      <c r="C377" s="15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.75" hidden="false" customHeight="true" outlineLevel="0" collapsed="false">
      <c r="A378" s="13"/>
      <c r="B378" s="13"/>
      <c r="C378" s="15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.75" hidden="false" customHeight="true" outlineLevel="0" collapsed="false">
      <c r="A379" s="13"/>
      <c r="B379" s="13"/>
      <c r="C379" s="15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.75" hidden="false" customHeight="true" outlineLevel="0" collapsed="false">
      <c r="A380" s="13"/>
      <c r="B380" s="13"/>
      <c r="C380" s="15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.75" hidden="false" customHeight="true" outlineLevel="0" collapsed="false">
      <c r="A381" s="13"/>
      <c r="B381" s="13"/>
      <c r="C381" s="15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.75" hidden="false" customHeight="true" outlineLevel="0" collapsed="false">
      <c r="A382" s="13"/>
      <c r="B382" s="13"/>
      <c r="C382" s="15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.75" hidden="false" customHeight="true" outlineLevel="0" collapsed="false">
      <c r="A383" s="13"/>
      <c r="B383" s="13"/>
      <c r="C383" s="15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.75" hidden="false" customHeight="true" outlineLevel="0" collapsed="false">
      <c r="A384" s="13"/>
      <c r="B384" s="13"/>
      <c r="C384" s="15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.75" hidden="false" customHeight="true" outlineLevel="0" collapsed="false">
      <c r="A385" s="13"/>
      <c r="B385" s="13"/>
      <c r="C385" s="15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.75" hidden="false" customHeight="true" outlineLevel="0" collapsed="false">
      <c r="A386" s="13"/>
      <c r="B386" s="13"/>
      <c r="C386" s="15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.75" hidden="false" customHeight="true" outlineLevel="0" collapsed="false">
      <c r="A387" s="13"/>
      <c r="B387" s="13"/>
      <c r="C387" s="15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.75" hidden="false" customHeight="true" outlineLevel="0" collapsed="false">
      <c r="A388" s="13"/>
      <c r="B388" s="13"/>
      <c r="C388" s="15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.75" hidden="false" customHeight="true" outlineLevel="0" collapsed="false">
      <c r="A389" s="13"/>
      <c r="B389" s="13"/>
      <c r="C389" s="15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.75" hidden="false" customHeight="true" outlineLevel="0" collapsed="false">
      <c r="A390" s="13"/>
      <c r="B390" s="13"/>
      <c r="C390" s="15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.75" hidden="false" customHeight="true" outlineLevel="0" collapsed="false">
      <c r="A391" s="13"/>
      <c r="B391" s="13"/>
      <c r="C391" s="15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.75" hidden="false" customHeight="true" outlineLevel="0" collapsed="false">
      <c r="A392" s="13"/>
      <c r="B392" s="13"/>
      <c r="C392" s="15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.75" hidden="false" customHeight="true" outlineLevel="0" collapsed="false">
      <c r="A393" s="13"/>
      <c r="B393" s="13"/>
      <c r="C393" s="15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.75" hidden="false" customHeight="true" outlineLevel="0" collapsed="false">
      <c r="A394" s="13"/>
      <c r="B394" s="13"/>
      <c r="C394" s="15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.75" hidden="false" customHeight="true" outlineLevel="0" collapsed="false">
      <c r="A395" s="13"/>
      <c r="B395" s="13"/>
      <c r="C395" s="15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.75" hidden="false" customHeight="true" outlineLevel="0" collapsed="false">
      <c r="A396" s="13"/>
      <c r="B396" s="13"/>
      <c r="C396" s="15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.75" hidden="false" customHeight="true" outlineLevel="0" collapsed="false">
      <c r="A397" s="13"/>
      <c r="B397" s="13"/>
      <c r="C397" s="15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.75" hidden="false" customHeight="true" outlineLevel="0" collapsed="false">
      <c r="A398" s="13"/>
      <c r="B398" s="13"/>
      <c r="C398" s="15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.75" hidden="false" customHeight="true" outlineLevel="0" collapsed="false">
      <c r="A399" s="13"/>
      <c r="B399" s="13"/>
      <c r="C399" s="15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.75" hidden="false" customHeight="true" outlineLevel="0" collapsed="false">
      <c r="A400" s="13"/>
      <c r="B400" s="13"/>
      <c r="C400" s="15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.75" hidden="false" customHeight="true" outlineLevel="0" collapsed="false">
      <c r="A401" s="13"/>
      <c r="B401" s="13"/>
      <c r="C401" s="15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.75" hidden="false" customHeight="true" outlineLevel="0" collapsed="false">
      <c r="A402" s="13"/>
      <c r="B402" s="13"/>
      <c r="C402" s="15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.75" hidden="false" customHeight="true" outlineLevel="0" collapsed="false">
      <c r="A403" s="13"/>
      <c r="B403" s="13"/>
      <c r="C403" s="15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.75" hidden="false" customHeight="true" outlineLevel="0" collapsed="false">
      <c r="A404" s="13"/>
      <c r="B404" s="13"/>
      <c r="C404" s="15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.75" hidden="false" customHeight="true" outlineLevel="0" collapsed="false">
      <c r="A405" s="13"/>
      <c r="B405" s="13"/>
      <c r="C405" s="15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.75" hidden="false" customHeight="true" outlineLevel="0" collapsed="false">
      <c r="A406" s="13"/>
      <c r="B406" s="13"/>
      <c r="C406" s="15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.75" hidden="false" customHeight="true" outlineLevel="0" collapsed="false">
      <c r="A407" s="13"/>
      <c r="B407" s="13"/>
      <c r="C407" s="15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.75" hidden="false" customHeight="true" outlineLevel="0" collapsed="false">
      <c r="A408" s="13"/>
      <c r="B408" s="13"/>
      <c r="C408" s="15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.75" hidden="false" customHeight="true" outlineLevel="0" collapsed="false">
      <c r="A409" s="13"/>
      <c r="B409" s="13"/>
      <c r="C409" s="15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.75" hidden="false" customHeight="true" outlineLevel="0" collapsed="false">
      <c r="A410" s="13"/>
      <c r="B410" s="13"/>
      <c r="C410" s="15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.75" hidden="false" customHeight="true" outlineLevel="0" collapsed="false">
      <c r="A411" s="13"/>
      <c r="B411" s="13"/>
      <c r="C411" s="15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.75" hidden="false" customHeight="true" outlineLevel="0" collapsed="false">
      <c r="A412" s="13"/>
      <c r="B412" s="13"/>
      <c r="C412" s="15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.75" hidden="false" customHeight="true" outlineLevel="0" collapsed="false">
      <c r="A413" s="13"/>
      <c r="B413" s="13"/>
      <c r="C413" s="15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.75" hidden="false" customHeight="true" outlineLevel="0" collapsed="false">
      <c r="A414" s="13"/>
      <c r="B414" s="13"/>
      <c r="C414" s="15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.75" hidden="false" customHeight="true" outlineLevel="0" collapsed="false">
      <c r="A415" s="13"/>
      <c r="B415" s="13"/>
      <c r="C415" s="15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.75" hidden="false" customHeight="true" outlineLevel="0" collapsed="false">
      <c r="A416" s="13"/>
      <c r="B416" s="13"/>
      <c r="C416" s="15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.75" hidden="false" customHeight="true" outlineLevel="0" collapsed="false">
      <c r="A417" s="13"/>
      <c r="B417" s="13"/>
      <c r="C417" s="15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.75" hidden="false" customHeight="true" outlineLevel="0" collapsed="false">
      <c r="A418" s="13"/>
      <c r="B418" s="13"/>
      <c r="C418" s="15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.75" hidden="false" customHeight="true" outlineLevel="0" collapsed="false">
      <c r="A419" s="13"/>
      <c r="B419" s="13"/>
      <c r="C419" s="15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.75" hidden="false" customHeight="true" outlineLevel="0" collapsed="false">
      <c r="A420" s="13"/>
      <c r="B420" s="13"/>
      <c r="C420" s="15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.75" hidden="false" customHeight="true" outlineLevel="0" collapsed="false">
      <c r="A421" s="13"/>
      <c r="B421" s="13"/>
      <c r="C421" s="15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.75" hidden="false" customHeight="true" outlineLevel="0" collapsed="false">
      <c r="A422" s="13"/>
      <c r="B422" s="13"/>
      <c r="C422" s="15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.75" hidden="false" customHeight="true" outlineLevel="0" collapsed="false">
      <c r="A423" s="13"/>
      <c r="B423" s="13"/>
      <c r="C423" s="15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.75" hidden="false" customHeight="true" outlineLevel="0" collapsed="false">
      <c r="A424" s="13"/>
      <c r="B424" s="13"/>
      <c r="C424" s="15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.75" hidden="false" customHeight="true" outlineLevel="0" collapsed="false">
      <c r="A425" s="13"/>
      <c r="B425" s="13"/>
      <c r="C425" s="15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.75" hidden="false" customHeight="true" outlineLevel="0" collapsed="false">
      <c r="A426" s="13"/>
      <c r="B426" s="13"/>
      <c r="C426" s="15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.75" hidden="false" customHeight="true" outlineLevel="0" collapsed="false">
      <c r="A427" s="13"/>
      <c r="B427" s="13"/>
      <c r="C427" s="15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.75" hidden="false" customHeight="true" outlineLevel="0" collapsed="false">
      <c r="A428" s="13"/>
      <c r="B428" s="13"/>
      <c r="C428" s="15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.75" hidden="false" customHeight="true" outlineLevel="0" collapsed="false">
      <c r="A429" s="13"/>
      <c r="B429" s="13"/>
      <c r="C429" s="15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.75" hidden="false" customHeight="true" outlineLevel="0" collapsed="false">
      <c r="A430" s="13"/>
      <c r="B430" s="13"/>
      <c r="C430" s="15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.75" hidden="false" customHeight="true" outlineLevel="0" collapsed="false">
      <c r="A431" s="13"/>
      <c r="B431" s="13"/>
      <c r="C431" s="15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.75" hidden="false" customHeight="true" outlineLevel="0" collapsed="false">
      <c r="A432" s="13"/>
      <c r="B432" s="13"/>
      <c r="C432" s="15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.75" hidden="false" customHeight="true" outlineLevel="0" collapsed="false">
      <c r="A433" s="13"/>
      <c r="B433" s="13"/>
      <c r="C433" s="15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.75" hidden="false" customHeight="true" outlineLevel="0" collapsed="false">
      <c r="A434" s="13"/>
      <c r="B434" s="13"/>
      <c r="C434" s="15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.75" hidden="false" customHeight="true" outlineLevel="0" collapsed="false">
      <c r="A435" s="13"/>
      <c r="B435" s="13"/>
      <c r="C435" s="15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.75" hidden="false" customHeight="true" outlineLevel="0" collapsed="false">
      <c r="A436" s="13"/>
      <c r="B436" s="13"/>
      <c r="C436" s="15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.75" hidden="false" customHeight="true" outlineLevel="0" collapsed="false">
      <c r="A437" s="13"/>
      <c r="B437" s="13"/>
      <c r="C437" s="15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.75" hidden="false" customHeight="true" outlineLevel="0" collapsed="false">
      <c r="A438" s="13"/>
      <c r="B438" s="13"/>
      <c r="C438" s="15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.75" hidden="false" customHeight="true" outlineLevel="0" collapsed="false">
      <c r="A439" s="13"/>
      <c r="B439" s="13"/>
      <c r="C439" s="15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.75" hidden="false" customHeight="true" outlineLevel="0" collapsed="false">
      <c r="A440" s="13"/>
      <c r="B440" s="13"/>
      <c r="C440" s="15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.75" hidden="false" customHeight="true" outlineLevel="0" collapsed="false">
      <c r="A441" s="13"/>
      <c r="B441" s="13"/>
      <c r="C441" s="15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.75" hidden="false" customHeight="true" outlineLevel="0" collapsed="false">
      <c r="A442" s="13"/>
      <c r="B442" s="13"/>
      <c r="C442" s="15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.75" hidden="false" customHeight="true" outlineLevel="0" collapsed="false">
      <c r="A443" s="13"/>
      <c r="B443" s="13"/>
      <c r="C443" s="15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.75" hidden="false" customHeight="true" outlineLevel="0" collapsed="false">
      <c r="A444" s="13"/>
      <c r="B444" s="13"/>
      <c r="C444" s="15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.75" hidden="false" customHeight="true" outlineLevel="0" collapsed="false">
      <c r="A445" s="13"/>
      <c r="B445" s="13"/>
      <c r="C445" s="15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.75" hidden="false" customHeight="true" outlineLevel="0" collapsed="false">
      <c r="A446" s="13"/>
      <c r="B446" s="13"/>
      <c r="C446" s="15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.75" hidden="false" customHeight="true" outlineLevel="0" collapsed="false">
      <c r="A447" s="13"/>
      <c r="B447" s="13"/>
      <c r="C447" s="15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.75" hidden="false" customHeight="true" outlineLevel="0" collapsed="false">
      <c r="A448" s="13"/>
      <c r="B448" s="13"/>
      <c r="C448" s="15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.75" hidden="false" customHeight="true" outlineLevel="0" collapsed="false">
      <c r="A449" s="13"/>
      <c r="B449" s="13"/>
      <c r="C449" s="15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.75" hidden="false" customHeight="true" outlineLevel="0" collapsed="false">
      <c r="A450" s="13"/>
      <c r="B450" s="13"/>
      <c r="C450" s="15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.75" hidden="false" customHeight="true" outlineLevel="0" collapsed="false">
      <c r="A451" s="13"/>
      <c r="B451" s="13"/>
      <c r="C451" s="15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.75" hidden="false" customHeight="true" outlineLevel="0" collapsed="false">
      <c r="A452" s="13"/>
      <c r="B452" s="13"/>
      <c r="C452" s="15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.75" hidden="false" customHeight="true" outlineLevel="0" collapsed="false">
      <c r="A453" s="13"/>
      <c r="B453" s="13"/>
      <c r="C453" s="15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.75" hidden="false" customHeight="true" outlineLevel="0" collapsed="false">
      <c r="A454" s="13"/>
      <c r="B454" s="13"/>
      <c r="C454" s="15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.75" hidden="false" customHeight="true" outlineLevel="0" collapsed="false">
      <c r="A455" s="13"/>
      <c r="B455" s="13"/>
      <c r="C455" s="15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.75" hidden="false" customHeight="true" outlineLevel="0" collapsed="false">
      <c r="A456" s="13"/>
      <c r="B456" s="13"/>
      <c r="C456" s="15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.75" hidden="false" customHeight="true" outlineLevel="0" collapsed="false">
      <c r="A457" s="13"/>
      <c r="B457" s="13"/>
      <c r="C457" s="15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.75" hidden="false" customHeight="true" outlineLevel="0" collapsed="false">
      <c r="A458" s="13"/>
      <c r="B458" s="13"/>
      <c r="C458" s="15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.75" hidden="false" customHeight="true" outlineLevel="0" collapsed="false">
      <c r="A459" s="13"/>
      <c r="B459" s="13"/>
      <c r="C459" s="15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.75" hidden="false" customHeight="true" outlineLevel="0" collapsed="false">
      <c r="A460" s="13"/>
      <c r="B460" s="13"/>
      <c r="C460" s="15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.75" hidden="false" customHeight="true" outlineLevel="0" collapsed="false">
      <c r="A461" s="13"/>
      <c r="B461" s="13"/>
      <c r="C461" s="15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.75" hidden="false" customHeight="true" outlineLevel="0" collapsed="false">
      <c r="A462" s="13"/>
      <c r="B462" s="13"/>
      <c r="C462" s="15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.75" hidden="false" customHeight="true" outlineLevel="0" collapsed="false">
      <c r="A463" s="13"/>
      <c r="B463" s="13"/>
      <c r="C463" s="15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.75" hidden="false" customHeight="true" outlineLevel="0" collapsed="false">
      <c r="A464" s="13"/>
      <c r="B464" s="13"/>
      <c r="C464" s="15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.75" hidden="false" customHeight="true" outlineLevel="0" collapsed="false">
      <c r="A465" s="13"/>
      <c r="B465" s="13"/>
      <c r="C465" s="15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.75" hidden="false" customHeight="true" outlineLevel="0" collapsed="false">
      <c r="A466" s="13"/>
      <c r="B466" s="13"/>
      <c r="C466" s="15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.75" hidden="false" customHeight="true" outlineLevel="0" collapsed="false">
      <c r="A467" s="13"/>
      <c r="B467" s="13"/>
      <c r="C467" s="15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.75" hidden="false" customHeight="true" outlineLevel="0" collapsed="false">
      <c r="A468" s="13"/>
      <c r="B468" s="13"/>
      <c r="C468" s="15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.75" hidden="false" customHeight="true" outlineLevel="0" collapsed="false">
      <c r="A469" s="13"/>
      <c r="B469" s="13"/>
      <c r="C469" s="15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.75" hidden="false" customHeight="true" outlineLevel="0" collapsed="false">
      <c r="A470" s="13"/>
      <c r="B470" s="13"/>
      <c r="C470" s="15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.75" hidden="false" customHeight="true" outlineLevel="0" collapsed="false">
      <c r="A471" s="13"/>
      <c r="B471" s="13"/>
      <c r="C471" s="15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.75" hidden="false" customHeight="true" outlineLevel="0" collapsed="false">
      <c r="A472" s="13"/>
      <c r="B472" s="13"/>
      <c r="C472" s="15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.75" hidden="false" customHeight="true" outlineLevel="0" collapsed="false">
      <c r="A473" s="13"/>
      <c r="B473" s="13"/>
      <c r="C473" s="15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.75" hidden="false" customHeight="true" outlineLevel="0" collapsed="false">
      <c r="A474" s="13"/>
      <c r="B474" s="13"/>
      <c r="C474" s="15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.75" hidden="false" customHeight="true" outlineLevel="0" collapsed="false">
      <c r="A475" s="13"/>
      <c r="B475" s="13"/>
      <c r="C475" s="15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.75" hidden="false" customHeight="true" outlineLevel="0" collapsed="false">
      <c r="A476" s="13"/>
      <c r="B476" s="13"/>
      <c r="C476" s="15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.75" hidden="false" customHeight="true" outlineLevel="0" collapsed="false">
      <c r="A477" s="13"/>
      <c r="B477" s="13"/>
      <c r="C477" s="15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.75" hidden="false" customHeight="true" outlineLevel="0" collapsed="false">
      <c r="A478" s="13"/>
      <c r="B478" s="13"/>
      <c r="C478" s="15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.75" hidden="false" customHeight="true" outlineLevel="0" collapsed="false">
      <c r="A479" s="13"/>
      <c r="B479" s="13"/>
      <c r="C479" s="15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.75" hidden="false" customHeight="true" outlineLevel="0" collapsed="false">
      <c r="A480" s="13"/>
      <c r="B480" s="13"/>
      <c r="C480" s="15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.75" hidden="false" customHeight="true" outlineLevel="0" collapsed="false">
      <c r="A481" s="13"/>
      <c r="B481" s="13"/>
      <c r="C481" s="15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.75" hidden="false" customHeight="true" outlineLevel="0" collapsed="false">
      <c r="A482" s="13"/>
      <c r="B482" s="13"/>
      <c r="C482" s="15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.75" hidden="false" customHeight="true" outlineLevel="0" collapsed="false">
      <c r="A483" s="13"/>
      <c r="B483" s="13"/>
      <c r="C483" s="15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.75" hidden="false" customHeight="true" outlineLevel="0" collapsed="false">
      <c r="A484" s="13"/>
      <c r="B484" s="13"/>
      <c r="C484" s="15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.75" hidden="false" customHeight="true" outlineLevel="0" collapsed="false">
      <c r="A485" s="13"/>
      <c r="B485" s="13"/>
      <c r="C485" s="15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.75" hidden="false" customHeight="true" outlineLevel="0" collapsed="false">
      <c r="A486" s="13"/>
      <c r="B486" s="13"/>
      <c r="C486" s="15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.75" hidden="false" customHeight="true" outlineLevel="0" collapsed="false">
      <c r="A487" s="13"/>
      <c r="B487" s="13"/>
      <c r="C487" s="15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.75" hidden="false" customHeight="true" outlineLevel="0" collapsed="false">
      <c r="A488" s="13"/>
      <c r="B488" s="13"/>
      <c r="C488" s="15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.75" hidden="false" customHeight="true" outlineLevel="0" collapsed="false">
      <c r="A489" s="13"/>
      <c r="B489" s="13"/>
      <c r="C489" s="15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.75" hidden="false" customHeight="true" outlineLevel="0" collapsed="false">
      <c r="A490" s="13"/>
      <c r="B490" s="13"/>
      <c r="C490" s="15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.75" hidden="false" customHeight="true" outlineLevel="0" collapsed="false">
      <c r="A491" s="13"/>
      <c r="B491" s="13"/>
      <c r="C491" s="15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.75" hidden="false" customHeight="true" outlineLevel="0" collapsed="false">
      <c r="A492" s="13"/>
      <c r="B492" s="13"/>
      <c r="C492" s="15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.75" hidden="false" customHeight="true" outlineLevel="0" collapsed="false">
      <c r="A493" s="13"/>
      <c r="B493" s="13"/>
      <c r="C493" s="15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.75" hidden="false" customHeight="true" outlineLevel="0" collapsed="false">
      <c r="A494" s="13"/>
      <c r="B494" s="13"/>
      <c r="C494" s="15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.75" hidden="false" customHeight="true" outlineLevel="0" collapsed="false">
      <c r="A495" s="13"/>
      <c r="B495" s="13"/>
      <c r="C495" s="15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.75" hidden="false" customHeight="true" outlineLevel="0" collapsed="false">
      <c r="A496" s="13"/>
      <c r="B496" s="13"/>
      <c r="C496" s="15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.75" hidden="false" customHeight="true" outlineLevel="0" collapsed="false">
      <c r="A497" s="13"/>
      <c r="B497" s="13"/>
      <c r="C497" s="15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.75" hidden="false" customHeight="true" outlineLevel="0" collapsed="false">
      <c r="A498" s="13"/>
      <c r="B498" s="13"/>
      <c r="C498" s="15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.75" hidden="false" customHeight="true" outlineLevel="0" collapsed="false">
      <c r="A499" s="13"/>
      <c r="B499" s="13"/>
      <c r="C499" s="15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.75" hidden="false" customHeight="true" outlineLevel="0" collapsed="false">
      <c r="A500" s="13"/>
      <c r="B500" s="13"/>
      <c r="C500" s="15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.75" hidden="false" customHeight="true" outlineLevel="0" collapsed="false">
      <c r="A501" s="13"/>
      <c r="B501" s="13"/>
      <c r="C501" s="15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.75" hidden="false" customHeight="true" outlineLevel="0" collapsed="false">
      <c r="A502" s="13"/>
      <c r="B502" s="13"/>
      <c r="C502" s="15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.75" hidden="false" customHeight="true" outlineLevel="0" collapsed="false">
      <c r="A503" s="13"/>
      <c r="B503" s="13"/>
      <c r="C503" s="15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.75" hidden="false" customHeight="true" outlineLevel="0" collapsed="false">
      <c r="A504" s="13"/>
      <c r="B504" s="13"/>
      <c r="C504" s="15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.75" hidden="false" customHeight="true" outlineLevel="0" collapsed="false">
      <c r="A505" s="13"/>
      <c r="B505" s="13"/>
      <c r="C505" s="15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.75" hidden="false" customHeight="true" outlineLevel="0" collapsed="false">
      <c r="A506" s="13"/>
      <c r="B506" s="13"/>
      <c r="C506" s="15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.75" hidden="false" customHeight="true" outlineLevel="0" collapsed="false">
      <c r="A507" s="13"/>
      <c r="B507" s="13"/>
      <c r="C507" s="15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.75" hidden="false" customHeight="true" outlineLevel="0" collapsed="false">
      <c r="A508" s="13"/>
      <c r="B508" s="13"/>
      <c r="C508" s="15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.75" hidden="false" customHeight="true" outlineLevel="0" collapsed="false">
      <c r="A509" s="13"/>
      <c r="B509" s="13"/>
      <c r="C509" s="15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.75" hidden="false" customHeight="true" outlineLevel="0" collapsed="false">
      <c r="A510" s="13"/>
      <c r="B510" s="13"/>
      <c r="C510" s="15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.75" hidden="false" customHeight="true" outlineLevel="0" collapsed="false">
      <c r="A511" s="13"/>
      <c r="B511" s="13"/>
      <c r="C511" s="15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.75" hidden="false" customHeight="true" outlineLevel="0" collapsed="false">
      <c r="A512" s="13"/>
      <c r="B512" s="13"/>
      <c r="C512" s="15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.75" hidden="false" customHeight="true" outlineLevel="0" collapsed="false">
      <c r="A513" s="13"/>
      <c r="B513" s="13"/>
      <c r="C513" s="15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.75" hidden="false" customHeight="true" outlineLevel="0" collapsed="false">
      <c r="A514" s="13"/>
      <c r="B514" s="13"/>
      <c r="C514" s="15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.75" hidden="false" customHeight="true" outlineLevel="0" collapsed="false">
      <c r="A515" s="13"/>
      <c r="B515" s="13"/>
      <c r="C515" s="15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.75" hidden="false" customHeight="true" outlineLevel="0" collapsed="false">
      <c r="A516" s="13"/>
      <c r="B516" s="13"/>
      <c r="C516" s="15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.75" hidden="false" customHeight="true" outlineLevel="0" collapsed="false">
      <c r="A517" s="13"/>
      <c r="B517" s="13"/>
      <c r="C517" s="15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.75" hidden="false" customHeight="true" outlineLevel="0" collapsed="false">
      <c r="A518" s="13"/>
      <c r="B518" s="13"/>
      <c r="C518" s="15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.75" hidden="false" customHeight="true" outlineLevel="0" collapsed="false">
      <c r="A519" s="13"/>
      <c r="B519" s="13"/>
      <c r="C519" s="15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.75" hidden="false" customHeight="true" outlineLevel="0" collapsed="false">
      <c r="A520" s="13"/>
      <c r="B520" s="13"/>
      <c r="C520" s="15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.75" hidden="false" customHeight="true" outlineLevel="0" collapsed="false">
      <c r="A521" s="13"/>
      <c r="B521" s="13"/>
      <c r="C521" s="15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.75" hidden="false" customHeight="true" outlineLevel="0" collapsed="false">
      <c r="A522" s="13"/>
      <c r="B522" s="13"/>
      <c r="C522" s="15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.75" hidden="false" customHeight="true" outlineLevel="0" collapsed="false">
      <c r="A523" s="13"/>
      <c r="B523" s="13"/>
      <c r="C523" s="15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.75" hidden="false" customHeight="true" outlineLevel="0" collapsed="false">
      <c r="A524" s="13"/>
      <c r="B524" s="13"/>
      <c r="C524" s="15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.75" hidden="false" customHeight="true" outlineLevel="0" collapsed="false">
      <c r="A525" s="13"/>
      <c r="B525" s="13"/>
      <c r="C525" s="15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.75" hidden="false" customHeight="true" outlineLevel="0" collapsed="false">
      <c r="A526" s="13"/>
      <c r="B526" s="13"/>
      <c r="C526" s="15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.75" hidden="false" customHeight="true" outlineLevel="0" collapsed="false">
      <c r="A527" s="13"/>
      <c r="B527" s="13"/>
      <c r="C527" s="15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.75" hidden="false" customHeight="true" outlineLevel="0" collapsed="false">
      <c r="A528" s="13"/>
      <c r="B528" s="13"/>
      <c r="C528" s="15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.75" hidden="false" customHeight="true" outlineLevel="0" collapsed="false">
      <c r="A529" s="13"/>
      <c r="B529" s="13"/>
      <c r="C529" s="15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.75" hidden="false" customHeight="true" outlineLevel="0" collapsed="false">
      <c r="A530" s="13"/>
      <c r="B530" s="13"/>
      <c r="C530" s="15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.75" hidden="false" customHeight="true" outlineLevel="0" collapsed="false">
      <c r="A531" s="13"/>
      <c r="B531" s="13"/>
      <c r="C531" s="15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.75" hidden="false" customHeight="true" outlineLevel="0" collapsed="false">
      <c r="A532" s="13"/>
      <c r="B532" s="13"/>
      <c r="C532" s="15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.75" hidden="false" customHeight="true" outlineLevel="0" collapsed="false">
      <c r="A533" s="13"/>
      <c r="B533" s="13"/>
      <c r="C533" s="15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.75" hidden="false" customHeight="true" outlineLevel="0" collapsed="false">
      <c r="A534" s="13"/>
      <c r="B534" s="13"/>
      <c r="C534" s="15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.75" hidden="false" customHeight="true" outlineLevel="0" collapsed="false">
      <c r="A535" s="13"/>
      <c r="B535" s="13"/>
      <c r="C535" s="15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.75" hidden="false" customHeight="true" outlineLevel="0" collapsed="false">
      <c r="A536" s="13"/>
      <c r="B536" s="13"/>
      <c r="C536" s="15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.75" hidden="false" customHeight="true" outlineLevel="0" collapsed="false">
      <c r="A537" s="13"/>
      <c r="B537" s="13"/>
      <c r="C537" s="15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.75" hidden="false" customHeight="true" outlineLevel="0" collapsed="false">
      <c r="A538" s="13"/>
      <c r="B538" s="13"/>
      <c r="C538" s="15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.75" hidden="false" customHeight="true" outlineLevel="0" collapsed="false">
      <c r="A539" s="13"/>
      <c r="B539" s="13"/>
      <c r="C539" s="15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.75" hidden="false" customHeight="true" outlineLevel="0" collapsed="false">
      <c r="A540" s="13"/>
      <c r="B540" s="13"/>
      <c r="C540" s="15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.75" hidden="false" customHeight="true" outlineLevel="0" collapsed="false">
      <c r="A541" s="13"/>
      <c r="B541" s="13"/>
      <c r="C541" s="15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.75" hidden="false" customHeight="true" outlineLevel="0" collapsed="false">
      <c r="A542" s="13"/>
      <c r="B542" s="13"/>
      <c r="C542" s="15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.75" hidden="false" customHeight="true" outlineLevel="0" collapsed="false">
      <c r="A543" s="13"/>
      <c r="B543" s="13"/>
      <c r="C543" s="15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.75" hidden="false" customHeight="true" outlineLevel="0" collapsed="false">
      <c r="A544" s="13"/>
      <c r="B544" s="13"/>
      <c r="C544" s="15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.75" hidden="false" customHeight="true" outlineLevel="0" collapsed="false">
      <c r="A545" s="13"/>
      <c r="B545" s="13"/>
      <c r="C545" s="15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.75" hidden="false" customHeight="true" outlineLevel="0" collapsed="false">
      <c r="A546" s="13"/>
      <c r="B546" s="13"/>
      <c r="C546" s="15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.75" hidden="false" customHeight="true" outlineLevel="0" collapsed="false">
      <c r="A547" s="13"/>
      <c r="B547" s="13"/>
      <c r="C547" s="15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.75" hidden="false" customHeight="true" outlineLevel="0" collapsed="false">
      <c r="A548" s="13"/>
      <c r="B548" s="13"/>
      <c r="C548" s="15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.75" hidden="false" customHeight="true" outlineLevel="0" collapsed="false">
      <c r="A549" s="13"/>
      <c r="B549" s="13"/>
      <c r="C549" s="15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.75" hidden="false" customHeight="true" outlineLevel="0" collapsed="false">
      <c r="A550" s="13"/>
      <c r="B550" s="13"/>
      <c r="C550" s="15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.75" hidden="false" customHeight="true" outlineLevel="0" collapsed="false">
      <c r="A551" s="13"/>
      <c r="B551" s="13"/>
      <c r="C551" s="15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.75" hidden="false" customHeight="true" outlineLevel="0" collapsed="false">
      <c r="A552" s="13"/>
      <c r="B552" s="13"/>
      <c r="C552" s="15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.75" hidden="false" customHeight="true" outlineLevel="0" collapsed="false">
      <c r="A553" s="13"/>
      <c r="B553" s="13"/>
      <c r="C553" s="15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.75" hidden="false" customHeight="true" outlineLevel="0" collapsed="false">
      <c r="A554" s="13"/>
      <c r="B554" s="13"/>
      <c r="C554" s="15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.75" hidden="false" customHeight="true" outlineLevel="0" collapsed="false">
      <c r="A555" s="13"/>
      <c r="B555" s="13"/>
      <c r="C555" s="15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.75" hidden="false" customHeight="true" outlineLevel="0" collapsed="false">
      <c r="A556" s="13"/>
      <c r="B556" s="13"/>
      <c r="C556" s="15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.75" hidden="false" customHeight="true" outlineLevel="0" collapsed="false">
      <c r="A557" s="13"/>
      <c r="B557" s="13"/>
      <c r="C557" s="15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.75" hidden="false" customHeight="true" outlineLevel="0" collapsed="false">
      <c r="A558" s="13"/>
      <c r="B558" s="13"/>
      <c r="C558" s="15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.75" hidden="false" customHeight="true" outlineLevel="0" collapsed="false">
      <c r="A559" s="13"/>
      <c r="B559" s="13"/>
      <c r="C559" s="15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3.8" hidden="false" customHeight="false" outlineLevel="0" collapsed="false">
      <c r="C1001" s="13"/>
    </row>
    <row r="1002" customFormat="false" ht="13.8" hidden="false" customHeight="false" outlineLevel="0" collapsed="false">
      <c r="C1002" s="13"/>
    </row>
    <row r="1003" customFormat="false" ht="13.8" hidden="false" customHeight="false" outlineLevel="0" collapsed="false">
      <c r="C1003" s="13"/>
    </row>
    <row r="1004" customFormat="false" ht="13.8" hidden="false" customHeight="false" outlineLevel="0" collapsed="false">
      <c r="C1004" s="13"/>
    </row>
    <row r="1005" customFormat="false" ht="13.8" hidden="false" customHeight="false" outlineLevel="0" collapsed="false">
      <c r="C1005" s="13"/>
    </row>
    <row r="1006" customFormat="false" ht="13.8" hidden="false" customHeight="false" outlineLevel="0" collapsed="false">
      <c r="C1006" s="13"/>
    </row>
    <row r="1007" customFormat="false" ht="13.8" hidden="false" customHeight="false" outlineLevel="0" collapsed="false">
      <c r="C1007" s="13"/>
    </row>
    <row r="1008" customFormat="false" ht="13.8" hidden="false" customHeight="false" outlineLevel="0" collapsed="false">
      <c r="C1008" s="13"/>
    </row>
    <row r="1009" customFormat="false" ht="13.8" hidden="false" customHeight="false" outlineLevel="0" collapsed="false">
      <c r="C1009" s="13"/>
    </row>
    <row r="1010" customFormat="false" ht="13.8" hidden="false" customHeight="false" outlineLevel="0" collapsed="false">
      <c r="C1010" s="13"/>
    </row>
    <row r="1011" customFormat="false" ht="13.8" hidden="false" customHeight="false" outlineLevel="0" collapsed="false">
      <c r="C1011" s="13"/>
    </row>
    <row r="1048576" customFormat="false" ht="12.8" hidden="false" customHeight="false" outlineLevel="0" collapsed="false"/>
  </sheetData>
  <conditionalFormatting sqref="C2:C559">
    <cfRule type="cellIs" priority="2" operator="equal" aboveAverage="0" equalAverage="0" bottom="0" percent="0" rank="0" text="" dxfId="6">
      <formula>'1. Benavídez'!$B2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Z2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I2020" activeCellId="0" sqref="I2020"/>
    </sheetView>
  </sheetViews>
  <sheetFormatPr defaultColWidth="14.43359375" defaultRowHeight="15" zeroHeight="false" outlineLevelRow="0" outlineLevelCol="0"/>
  <cols>
    <col collapsed="false" customWidth="true" hidden="false" outlineLevel="0" max="1" min="1" style="18" width="12.57"/>
    <col collapsed="false" customWidth="true" hidden="false" outlineLevel="0" max="2" min="2" style="18" width="66.43"/>
    <col collapsed="false" customWidth="true" hidden="false" outlineLevel="0" max="3" min="3" style="18" width="23"/>
    <col collapsed="false" customWidth="true" hidden="false" outlineLevel="0" max="4" min="4" style="18" width="20.29"/>
    <col collapsed="false" customWidth="true" hidden="false" outlineLevel="0" max="5" min="5" style="19" width="11.43"/>
    <col collapsed="false" customWidth="true" hidden="false" outlineLevel="0" max="6" min="6" style="20" width="23"/>
    <col collapsed="false" customWidth="true" hidden="false" outlineLevel="0" max="7" min="7" style="19" width="48.67"/>
    <col collapsed="false" customWidth="true" hidden="false" outlineLevel="0" max="8" min="8" style="19" width="16.69"/>
    <col collapsed="false" customWidth="true" hidden="false" outlineLevel="0" max="9" min="9" style="21" width="17.44"/>
    <col collapsed="false" customWidth="true" hidden="false" outlineLevel="0" max="10" min="10" style="18" width="11.43"/>
    <col collapsed="false" customWidth="false" hidden="false" outlineLevel="0" max="25" min="11" style="18" width="14.43"/>
    <col collapsed="false" customWidth="false" hidden="false" outlineLevel="0" max="16383" min="27" style="18" width="14.43"/>
    <col collapsed="false" customWidth="true" hidden="false" outlineLevel="0" max="16384" min="16384" style="18" width="11.53"/>
  </cols>
  <sheetData>
    <row r="1" customFormat="false" ht="30.75" hidden="false" customHeight="true" outlineLevel="0" collapsed="false">
      <c r="A1" s="22"/>
      <c r="B1" s="11"/>
      <c r="C1" s="12" t="s">
        <v>2134</v>
      </c>
      <c r="D1" s="12" t="s">
        <v>2091</v>
      </c>
      <c r="F1" s="23"/>
      <c r="G1" s="24"/>
      <c r="H1" s="24"/>
      <c r="I1" s="25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</row>
    <row r="2" customFormat="false" ht="20.25" hidden="false" customHeight="true" outlineLevel="0" collapsed="false">
      <c r="A2" s="27" t="n">
        <v>170</v>
      </c>
      <c r="B2" s="28" t="s">
        <v>1468</v>
      </c>
      <c r="C2" s="29" t="n">
        <f aca="false">IFERROR(INDEX($F$1:$I$2620,MATCH(A2,$F$1:$F$2620,0),4),"")</f>
        <v>355</v>
      </c>
      <c r="D2" s="29" t="n">
        <f aca="false">IFERROR(ROUNDUP(C2*0.92381,0),0)</f>
        <v>328</v>
      </c>
      <c r="F2" s="30"/>
      <c r="G2" s="31"/>
      <c r="H2" s="31"/>
      <c r="I2" s="32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</row>
    <row r="3" customFormat="false" ht="20.25" hidden="false" customHeight="true" outlineLevel="0" collapsed="false">
      <c r="A3" s="27" t="n">
        <v>171</v>
      </c>
      <c r="B3" s="28" t="s">
        <v>1469</v>
      </c>
      <c r="C3" s="29" t="n">
        <f aca="false">IFERROR(INDEX($F$1:$I$2620,MATCH(A3,$F$1:$F$2620,0),4),"")</f>
        <v>1048</v>
      </c>
      <c r="D3" s="29" t="n">
        <f aca="false">IFERROR(ROUNDUP(C3*0.92381,0),0)</f>
        <v>969</v>
      </c>
      <c r="F3" s="33"/>
      <c r="G3" s="34"/>
      <c r="H3" s="33"/>
      <c r="I3" s="35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</row>
    <row r="4" customFormat="false" ht="20.25" hidden="false" customHeight="true" outlineLevel="0" collapsed="false">
      <c r="A4" s="27" t="n">
        <v>172</v>
      </c>
      <c r="B4" s="28" t="s">
        <v>1470</v>
      </c>
      <c r="C4" s="29" t="n">
        <f aca="false">IFERROR(INDEX($F$1:$I$2620,MATCH(A4,$F$1:$F$2620,0),4),"")</f>
        <v>2015</v>
      </c>
      <c r="D4" s="29" t="n">
        <f aca="false">IFERROR(ROUNDUP(C4*0.92381,0),0)</f>
        <v>1862</v>
      </c>
      <c r="F4" s="33" t="s">
        <v>2135</v>
      </c>
      <c r="G4" s="34"/>
      <c r="H4" s="33"/>
      <c r="I4" s="35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</row>
    <row r="5" customFormat="false" ht="20.25" hidden="false" customHeight="true" outlineLevel="0" collapsed="false">
      <c r="A5" s="27" t="n">
        <v>173</v>
      </c>
      <c r="B5" s="28" t="s">
        <v>1465</v>
      </c>
      <c r="C5" s="29" t="n">
        <f aca="false">IFERROR(INDEX($F$1:$I$2620,MATCH(A5,$F$1:$F$2620,0),4),"")</f>
        <v>430</v>
      </c>
      <c r="D5" s="29" t="n">
        <f aca="false">IFERROR(ROUNDUP(C5*0.92381,0),0)</f>
        <v>398</v>
      </c>
      <c r="F5" s="33"/>
      <c r="G5" s="34"/>
      <c r="H5" s="33"/>
      <c r="I5" s="35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</row>
    <row r="6" customFormat="false" ht="20.25" hidden="false" customHeight="true" outlineLevel="0" collapsed="false">
      <c r="A6" s="27" t="n">
        <v>174</v>
      </c>
      <c r="B6" s="28" t="s">
        <v>1466</v>
      </c>
      <c r="C6" s="29" t="n">
        <f aca="false">IFERROR(INDEX($F$1:$I$2620,MATCH(A6,$F$1:$F$2620,0),4),"")</f>
        <v>1225</v>
      </c>
      <c r="D6" s="29" t="n">
        <f aca="false">IFERROR(ROUNDUP(C6*0.92381,0),0)</f>
        <v>1132</v>
      </c>
      <c r="F6" s="33"/>
      <c r="G6" s="34" t="s">
        <v>2136</v>
      </c>
      <c r="H6" s="33" t="s">
        <v>2137</v>
      </c>
      <c r="I6" s="35" t="s">
        <v>2138</v>
      </c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</row>
    <row r="7" customFormat="false" ht="20.25" hidden="false" customHeight="true" outlineLevel="0" collapsed="false">
      <c r="A7" s="27" t="n">
        <v>175</v>
      </c>
      <c r="B7" s="28" t="s">
        <v>1467</v>
      </c>
      <c r="C7" s="29" t="n">
        <f aca="false">IFERROR(INDEX($F$1:$I$2620,MATCH(A7,$F$1:$F$2620,0),4),"")</f>
        <v>2370</v>
      </c>
      <c r="D7" s="29" t="n">
        <f aca="false">IFERROR(ROUNDUP(C7*0.92381,0),0)</f>
        <v>2190</v>
      </c>
      <c r="F7" s="33" t="n">
        <v>170</v>
      </c>
      <c r="G7" s="34" t="s">
        <v>2139</v>
      </c>
      <c r="H7" s="33" t="n">
        <v>1</v>
      </c>
      <c r="I7" s="35" t="n">
        <v>355</v>
      </c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</row>
    <row r="8" customFormat="false" ht="20.25" hidden="false" customHeight="true" outlineLevel="0" collapsed="false">
      <c r="A8" s="27" t="n">
        <v>176</v>
      </c>
      <c r="B8" s="28" t="s">
        <v>2140</v>
      </c>
      <c r="C8" s="29" t="n">
        <f aca="false">IFERROR(INDEX($F$1:$I$2620,MATCH(A8,$F$1:$F$2620,0),4),"")</f>
        <v>1225</v>
      </c>
      <c r="D8" s="29" t="n">
        <f aca="false">IFERROR(ROUNDUP(C8*0.92381,0),0)</f>
        <v>1132</v>
      </c>
      <c r="F8" s="33" t="n">
        <v>171</v>
      </c>
      <c r="G8" s="34" t="s">
        <v>2139</v>
      </c>
      <c r="H8" s="33" t="n">
        <v>3</v>
      </c>
      <c r="I8" s="35" t="n">
        <v>1048</v>
      </c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</row>
    <row r="9" customFormat="false" ht="20.25" hidden="false" customHeight="true" outlineLevel="0" collapsed="false">
      <c r="A9" s="27" t="n">
        <v>177</v>
      </c>
      <c r="B9" s="28" t="s">
        <v>2141</v>
      </c>
      <c r="C9" s="29" t="n">
        <f aca="false">IFERROR(INDEX($F$1:$I$2620,MATCH(A9,$F$1:$F$2620,0),4),"")</f>
        <v>1225</v>
      </c>
      <c r="D9" s="29" t="n">
        <f aca="false">IFERROR(ROUNDUP(C9*0.92381,0),0)</f>
        <v>1132</v>
      </c>
      <c r="F9" s="33" t="n">
        <v>172</v>
      </c>
      <c r="G9" s="34" t="s">
        <v>2139</v>
      </c>
      <c r="H9" s="30" t="n">
        <v>7</v>
      </c>
      <c r="I9" s="35" t="n">
        <v>2015</v>
      </c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</row>
    <row r="10" customFormat="false" ht="20.25" hidden="false" customHeight="true" outlineLevel="0" collapsed="false">
      <c r="A10" s="27" t="n">
        <v>178</v>
      </c>
      <c r="B10" s="28" t="s">
        <v>2105</v>
      </c>
      <c r="C10" s="29" t="n">
        <f aca="false">IFERROR(INDEX($F$1:$I$2620,MATCH(A10,$F$1:$F$2620,0),4),"")</f>
        <v>1185</v>
      </c>
      <c r="D10" s="29" t="n">
        <f aca="false">IFERROR(ROUNDUP(C10*0.92381,0),0)</f>
        <v>1095</v>
      </c>
      <c r="F10" s="33" t="n">
        <v>173</v>
      </c>
      <c r="G10" s="34" t="s">
        <v>2142</v>
      </c>
      <c r="H10" s="30" t="n">
        <v>1</v>
      </c>
      <c r="I10" s="35" t="n">
        <v>430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</row>
    <row r="11" customFormat="false" ht="20.25" hidden="false" customHeight="true" outlineLevel="0" collapsed="false">
      <c r="A11" s="27" t="n">
        <v>179</v>
      </c>
      <c r="B11" s="28" t="s">
        <v>2106</v>
      </c>
      <c r="C11" s="29" t="n">
        <f aca="false">IFERROR(INDEX($F$1:$I$2620,MATCH(A11,$F$1:$F$2620,0),4),"")</f>
        <v>3825</v>
      </c>
      <c r="D11" s="29" t="n">
        <f aca="false">IFERROR(ROUNDUP(C11*0.92381,0),0)</f>
        <v>3534</v>
      </c>
      <c r="F11" s="33" t="n">
        <v>174</v>
      </c>
      <c r="G11" s="34" t="s">
        <v>2142</v>
      </c>
      <c r="H11" s="34" t="n">
        <v>3</v>
      </c>
      <c r="I11" s="35" t="n">
        <v>1225</v>
      </c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</row>
    <row r="12" customFormat="false" ht="20.25" hidden="false" customHeight="true" outlineLevel="0" collapsed="false">
      <c r="A12" s="27" t="n">
        <v>100</v>
      </c>
      <c r="B12" s="28" t="s">
        <v>2143</v>
      </c>
      <c r="C12" s="29" t="n">
        <f aca="false">IFERROR(INDEX($F$1:$I$2620,MATCH(A12,$F$1:$F$2620,0),4),"")</f>
        <v>38845</v>
      </c>
      <c r="D12" s="29" t="n">
        <f aca="false">IFERROR(ROUNDUP(C12*0.92381,0),0)</f>
        <v>35886</v>
      </c>
      <c r="F12" s="33" t="n">
        <v>175</v>
      </c>
      <c r="G12" s="34" t="s">
        <v>2142</v>
      </c>
      <c r="H12" s="34" t="n">
        <v>7</v>
      </c>
      <c r="I12" s="35" t="n">
        <v>2370</v>
      </c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</row>
    <row r="13" customFormat="false" ht="20.25" hidden="false" customHeight="true" outlineLevel="0" collapsed="false">
      <c r="A13" s="27" t="n">
        <v>162</v>
      </c>
      <c r="B13" s="28" t="s">
        <v>2144</v>
      </c>
      <c r="C13" s="29" t="n">
        <f aca="false">IFERROR(INDEX($F$1:$I$2620,MATCH(A13,$F$1:$F$2620,0),4),"")</f>
        <v>8515</v>
      </c>
      <c r="D13" s="29" t="n">
        <f aca="false">IFERROR(ROUNDUP(C13*0.92381,0),0)</f>
        <v>7867</v>
      </c>
      <c r="F13" s="33" t="n">
        <v>176</v>
      </c>
      <c r="G13" s="34" t="s">
        <v>2145</v>
      </c>
      <c r="H13" s="33"/>
      <c r="I13" s="35" t="n">
        <v>1225</v>
      </c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</row>
    <row r="14" customFormat="false" ht="20.25" hidden="false" customHeight="true" outlineLevel="0" collapsed="false">
      <c r="A14" s="27" t="n">
        <v>101</v>
      </c>
      <c r="B14" s="28" t="s">
        <v>2146</v>
      </c>
      <c r="C14" s="29" t="n">
        <f aca="false">IFERROR(INDEX($F$1:$I$2620,MATCH(A14,$F$1:$F$2620,0),4),"")</f>
        <v>21315</v>
      </c>
      <c r="D14" s="29" t="n">
        <f aca="false">IFERROR(ROUNDUP(C14*0.92381,0),0)</f>
        <v>19692</v>
      </c>
      <c r="F14" s="33" t="n">
        <v>177</v>
      </c>
      <c r="G14" s="34" t="s">
        <v>2147</v>
      </c>
      <c r="H14" s="33"/>
      <c r="I14" s="35" t="n">
        <v>1225</v>
      </c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</row>
    <row r="15" customFormat="false" ht="20.25" hidden="false" customHeight="true" outlineLevel="0" collapsed="false">
      <c r="A15" s="27" t="n">
        <v>102</v>
      </c>
      <c r="B15" s="28" t="s">
        <v>1473</v>
      </c>
      <c r="C15" s="29" t="n">
        <f aca="false">IFERROR(INDEX($F$1:$I$2620,MATCH(A15,$F$1:$F$2620,0),4),"")</f>
        <v>47855</v>
      </c>
      <c r="D15" s="29" t="n">
        <f aca="false">IFERROR(ROUNDUP(C15*0.92381,0),0)</f>
        <v>44209</v>
      </c>
      <c r="F15" s="33" t="n">
        <v>178</v>
      </c>
      <c r="G15" s="34" t="s">
        <v>2148</v>
      </c>
      <c r="H15" s="33" t="s">
        <v>2149</v>
      </c>
      <c r="I15" s="35" t="n">
        <v>1185</v>
      </c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</row>
    <row r="16" customFormat="false" ht="20.25" hidden="false" customHeight="true" outlineLevel="0" collapsed="false">
      <c r="A16" s="27" t="n">
        <v>103</v>
      </c>
      <c r="B16" s="28" t="s">
        <v>2150</v>
      </c>
      <c r="C16" s="29" t="n">
        <f aca="false">IFERROR(INDEX($F$1:$I$2620,MATCH(A16,$F$1:$F$2620,0),4),"")</f>
        <v>38845</v>
      </c>
      <c r="D16" s="29" t="n">
        <f aca="false">IFERROR(ROUNDUP(C16*0.92381,0),0)</f>
        <v>35886</v>
      </c>
      <c r="F16" s="33" t="n">
        <v>179</v>
      </c>
      <c r="G16" s="34" t="s">
        <v>2148</v>
      </c>
      <c r="H16" s="33" t="s">
        <v>2151</v>
      </c>
      <c r="I16" s="35" t="n">
        <v>3825</v>
      </c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</row>
    <row r="17" customFormat="false" ht="20.25" hidden="false" customHeight="true" outlineLevel="0" collapsed="false">
      <c r="A17" s="27" t="n">
        <v>163</v>
      </c>
      <c r="B17" s="28" t="s">
        <v>2152</v>
      </c>
      <c r="C17" s="29" t="n">
        <f aca="false">IFERROR(INDEX($F$1:$I$2620,MATCH(A17,$F$1:$F$2620,0),4),"")</f>
        <v>8515</v>
      </c>
      <c r="D17" s="29" t="n">
        <f aca="false">IFERROR(ROUNDUP(C17*0.92381,0),0)</f>
        <v>7867</v>
      </c>
      <c r="F17" s="33" t="n">
        <v>164</v>
      </c>
      <c r="G17" s="34" t="s">
        <v>2153</v>
      </c>
      <c r="H17" s="33" t="n">
        <v>3</v>
      </c>
      <c r="I17" s="35" t="n">
        <v>8940</v>
      </c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</row>
    <row r="18" customFormat="false" ht="20.25" hidden="false" customHeight="true" outlineLevel="0" collapsed="false">
      <c r="A18" s="27" t="n">
        <v>104</v>
      </c>
      <c r="B18" s="28" t="s">
        <v>2154</v>
      </c>
      <c r="C18" s="29" t="n">
        <f aca="false">IFERROR(INDEX($F$1:$I$2620,MATCH(A18,$F$1:$F$2620,0),4),"")</f>
        <v>21315</v>
      </c>
      <c r="D18" s="29" t="n">
        <f aca="false">IFERROR(ROUNDUP(C18*0.92381,0),0)</f>
        <v>19692</v>
      </c>
      <c r="F18" s="33" t="n">
        <v>116</v>
      </c>
      <c r="G18" s="34" t="s">
        <v>2153</v>
      </c>
      <c r="H18" s="33" t="n">
        <v>8</v>
      </c>
      <c r="I18" s="35" t="n">
        <v>22380</v>
      </c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</row>
    <row r="19" customFormat="false" ht="20.25" hidden="false" customHeight="true" outlineLevel="0" collapsed="false">
      <c r="A19" s="27" t="n">
        <v>105</v>
      </c>
      <c r="B19" s="28" t="s">
        <v>2155</v>
      </c>
      <c r="C19" s="29" t="n">
        <f aca="false">IFERROR(INDEX($F$1:$I$2620,MATCH(A19,$F$1:$F$2620,0),4),"")</f>
        <v>47855</v>
      </c>
      <c r="D19" s="29" t="n">
        <f aca="false">IFERROR(ROUNDUP(C19*0.92381,0),0)</f>
        <v>44209</v>
      </c>
      <c r="F19" s="33" t="n">
        <v>117</v>
      </c>
      <c r="G19" s="34" t="s">
        <v>2153</v>
      </c>
      <c r="H19" s="33" t="n">
        <v>21</v>
      </c>
      <c r="I19" s="35" t="n">
        <v>51180</v>
      </c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</row>
    <row r="20" customFormat="false" ht="20.25" hidden="false" customHeight="true" outlineLevel="0" collapsed="false">
      <c r="A20" s="27" t="n">
        <v>106</v>
      </c>
      <c r="B20" s="28" t="s">
        <v>2156</v>
      </c>
      <c r="C20" s="29" t="str">
        <f aca="false">IFERROR(INDEX($F$1:$I$2620,MATCH(A20,$F$1:$F$2620,0),4),"")</f>
        <v/>
      </c>
      <c r="D20" s="29" t="n">
        <f aca="false">IFERROR(ROUNDUP(C20*0.92381,0),0)</f>
        <v>0</v>
      </c>
      <c r="F20" s="33" t="n">
        <v>162</v>
      </c>
      <c r="G20" s="34" t="s">
        <v>2157</v>
      </c>
      <c r="H20" s="33" t="n">
        <v>3</v>
      </c>
      <c r="I20" s="35" t="n">
        <v>8515</v>
      </c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</row>
    <row r="21" customFormat="false" ht="20.25" hidden="false" customHeight="true" outlineLevel="0" collapsed="false">
      <c r="A21" s="27" t="n">
        <v>107</v>
      </c>
      <c r="B21" s="28" t="s">
        <v>2158</v>
      </c>
      <c r="C21" s="29" t="str">
        <f aca="false">IFERROR(INDEX($F$1:$I$2620,MATCH(A21,$F$1:$F$2620,0),4),"")</f>
        <v/>
      </c>
      <c r="D21" s="29" t="n">
        <f aca="false">IFERROR(ROUNDUP(C21*0.92381,0),0)</f>
        <v>0</v>
      </c>
      <c r="F21" s="33" t="n">
        <v>101</v>
      </c>
      <c r="G21" s="34" t="s">
        <v>2157</v>
      </c>
      <c r="H21" s="33" t="n">
        <v>8</v>
      </c>
      <c r="I21" s="35" t="n">
        <v>21315</v>
      </c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</row>
    <row r="22" customFormat="false" ht="20.25" hidden="false" customHeight="true" outlineLevel="0" collapsed="false">
      <c r="A22" s="27" t="n">
        <v>108</v>
      </c>
      <c r="B22" s="28" t="s">
        <v>2159</v>
      </c>
      <c r="C22" s="29" t="n">
        <f aca="false">IFERROR(INDEX($F$1:$I$2620,MATCH(A22,$F$1:$F$2620,0),4),"")</f>
        <v>57255</v>
      </c>
      <c r="D22" s="29" t="n">
        <f aca="false">IFERROR(ROUNDUP(C22*0.92381,0),0)</f>
        <v>52893</v>
      </c>
      <c r="F22" s="33" t="n">
        <v>100</v>
      </c>
      <c r="G22" s="34" t="s">
        <v>2157</v>
      </c>
      <c r="H22" s="33" t="n">
        <v>15</v>
      </c>
      <c r="I22" s="35" t="n">
        <v>38845</v>
      </c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</row>
    <row r="23" customFormat="false" ht="20.25" hidden="false" customHeight="true" outlineLevel="0" collapsed="false">
      <c r="A23" s="27" t="n">
        <v>165</v>
      </c>
      <c r="B23" s="28" t="s">
        <v>2160</v>
      </c>
      <c r="C23" s="29" t="str">
        <f aca="false">IFERROR(INDEX($F$1:$I$2620,MATCH(A23,$F$1:$F$2620,0),4),"")</f>
        <v/>
      </c>
      <c r="D23" s="29" t="n">
        <f aca="false">IFERROR(ROUNDUP(C23*0.92381,0),0)</f>
        <v>0</v>
      </c>
      <c r="F23" s="33" t="n">
        <v>102</v>
      </c>
      <c r="G23" s="34" t="s">
        <v>2161</v>
      </c>
      <c r="H23" s="33" t="n">
        <v>21</v>
      </c>
      <c r="I23" s="35" t="n">
        <v>47855</v>
      </c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</row>
    <row r="24" customFormat="false" ht="20.25" hidden="false" customHeight="true" outlineLevel="0" collapsed="false">
      <c r="A24" s="27" t="n">
        <v>109</v>
      </c>
      <c r="B24" s="28" t="s">
        <v>504</v>
      </c>
      <c r="C24" s="29" t="n">
        <f aca="false">IFERROR(INDEX($F$1:$I$2620,MATCH(A24,$F$1:$F$2620,0),4),"")</f>
        <v>0</v>
      </c>
      <c r="D24" s="29" t="n">
        <f aca="false">IFERROR(ROUNDUP(C24*0.92381,0),0)</f>
        <v>0</v>
      </c>
      <c r="F24" s="33" t="n">
        <v>163</v>
      </c>
      <c r="G24" s="34" t="s">
        <v>2162</v>
      </c>
      <c r="H24" s="33" t="n">
        <v>3</v>
      </c>
      <c r="I24" s="35" t="n">
        <v>8515</v>
      </c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</row>
    <row r="25" customFormat="false" ht="20.25" hidden="false" customHeight="true" outlineLevel="0" collapsed="false">
      <c r="A25" s="27" t="n">
        <v>110</v>
      </c>
      <c r="B25" s="28" t="s">
        <v>2163</v>
      </c>
      <c r="C25" s="29" t="str">
        <f aca="false">IFERROR(INDEX($F$1:$I$2620,MATCH(A25,$F$1:$F$2620,0),4),"")</f>
        <v/>
      </c>
      <c r="D25" s="29" t="n">
        <f aca="false">IFERROR(ROUNDUP(C25*0.92381,0),0)</f>
        <v>0</v>
      </c>
      <c r="F25" s="33" t="n">
        <v>104</v>
      </c>
      <c r="G25" s="34" t="s">
        <v>2162</v>
      </c>
      <c r="H25" s="33" t="n">
        <v>8</v>
      </c>
      <c r="I25" s="35" t="n">
        <v>21315</v>
      </c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</row>
    <row r="26" customFormat="false" ht="20.25" hidden="false" customHeight="true" outlineLevel="0" collapsed="false">
      <c r="A26" s="27" t="n">
        <v>111</v>
      </c>
      <c r="B26" s="28" t="s">
        <v>2164</v>
      </c>
      <c r="C26" s="29" t="str">
        <f aca="false">IFERROR(INDEX($F$1:$I$2620,MATCH(A26,$F$1:$F$2620,0),4),"")</f>
        <v/>
      </c>
      <c r="D26" s="29" t="n">
        <f aca="false">IFERROR(ROUNDUP(C26*0.92381,0),0)</f>
        <v>0</v>
      </c>
      <c r="F26" s="33" t="n">
        <v>103</v>
      </c>
      <c r="G26" s="34" t="s">
        <v>2162</v>
      </c>
      <c r="H26" s="33" t="n">
        <v>15</v>
      </c>
      <c r="I26" s="35" t="n">
        <v>38845</v>
      </c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</row>
    <row r="27" customFormat="false" ht="20.25" hidden="false" customHeight="true" outlineLevel="0" collapsed="false">
      <c r="A27" s="27" t="n">
        <v>166</v>
      </c>
      <c r="B27" s="28" t="s">
        <v>2165</v>
      </c>
      <c r="C27" s="29" t="n">
        <f aca="false">IFERROR(INDEX($F$1:$I$2620,MATCH(A27,$F$1:$F$2620,0),4),"")</f>
        <v>8940</v>
      </c>
      <c r="D27" s="29" t="n">
        <f aca="false">IFERROR(ROUNDUP(C27*0.92381,0),0)</f>
        <v>8259</v>
      </c>
      <c r="F27" s="33" t="n">
        <v>105</v>
      </c>
      <c r="G27" s="34" t="s">
        <v>2162</v>
      </c>
      <c r="H27" s="33" t="n">
        <v>21</v>
      </c>
      <c r="I27" s="35" t="n">
        <v>47855</v>
      </c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</row>
    <row r="28" customFormat="false" ht="20.25" hidden="false" customHeight="true" outlineLevel="0" collapsed="false">
      <c r="A28" s="27" t="n">
        <v>167</v>
      </c>
      <c r="B28" s="28" t="s">
        <v>1472</v>
      </c>
      <c r="C28" s="29" t="n">
        <f aca="false">IFERROR(INDEX($F$1:$I$2620,MATCH(A28,$F$1:$F$2620,0),4),"")</f>
        <v>36505</v>
      </c>
      <c r="D28" s="29" t="n">
        <f aca="false">IFERROR(ROUNDUP(C28*0.92381,0),0)</f>
        <v>33724</v>
      </c>
      <c r="F28" s="33" t="n">
        <v>166</v>
      </c>
      <c r="G28" s="34" t="s">
        <v>2166</v>
      </c>
      <c r="H28" s="33" t="n">
        <v>3</v>
      </c>
      <c r="I28" s="35" t="n">
        <v>8940</v>
      </c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</row>
    <row r="29" customFormat="false" ht="20.25" hidden="false" customHeight="true" outlineLevel="0" collapsed="false">
      <c r="A29" s="27" t="n">
        <v>112</v>
      </c>
      <c r="B29" s="28" t="s">
        <v>2167</v>
      </c>
      <c r="C29" s="29" t="n">
        <f aca="false">IFERROR(INDEX($F$1:$I$2620,MATCH(A29,$F$1:$F$2620,0),4),"")</f>
        <v>22380</v>
      </c>
      <c r="D29" s="29" t="n">
        <f aca="false">IFERROR(ROUNDUP(C29*0.92381,0),0)</f>
        <v>20675</v>
      </c>
      <c r="F29" s="33" t="n">
        <v>112</v>
      </c>
      <c r="G29" s="34" t="s">
        <v>2166</v>
      </c>
      <c r="H29" s="33" t="n">
        <v>8</v>
      </c>
      <c r="I29" s="35" t="n">
        <v>22380</v>
      </c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</row>
    <row r="30" customFormat="false" ht="20.25" hidden="false" customHeight="true" outlineLevel="0" collapsed="false">
      <c r="A30" s="27" t="n">
        <v>113</v>
      </c>
      <c r="B30" s="28" t="s">
        <v>2168</v>
      </c>
      <c r="C30" s="29" t="n">
        <f aca="false">IFERROR(INDEX($F$1:$I$2620,MATCH(A30,$F$1:$F$2620,0),4),"")</f>
        <v>19470</v>
      </c>
      <c r="D30" s="29" t="n">
        <f aca="false">IFERROR(ROUNDUP(C30*0.92381,0),0)</f>
        <v>17987</v>
      </c>
      <c r="F30" s="30" t="n">
        <v>167</v>
      </c>
      <c r="G30" s="30" t="s">
        <v>2166</v>
      </c>
      <c r="H30" s="30" t="n">
        <v>15</v>
      </c>
      <c r="I30" s="36" t="n">
        <v>36505</v>
      </c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</row>
    <row r="31" customFormat="false" ht="20.25" hidden="false" customHeight="true" outlineLevel="0" collapsed="false">
      <c r="A31" s="27" t="n">
        <v>114</v>
      </c>
      <c r="B31" s="28" t="s">
        <v>2169</v>
      </c>
      <c r="C31" s="29" t="str">
        <f aca="false">IFERROR(INDEX($F$1:$I$2620,MATCH(A31,$F$1:$F$2620,0),4),"")</f>
        <v/>
      </c>
      <c r="D31" s="29" t="n">
        <f aca="false">IFERROR(ROUNDUP(C31*0.92381,0),0)</f>
        <v>0</v>
      </c>
      <c r="F31" s="33" t="n">
        <v>113</v>
      </c>
      <c r="G31" s="34" t="s">
        <v>2170</v>
      </c>
      <c r="H31" s="34" t="n">
        <v>8</v>
      </c>
      <c r="I31" s="35" t="n">
        <v>19470</v>
      </c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</row>
    <row r="32" customFormat="false" ht="20.25" hidden="false" customHeight="true" outlineLevel="0" collapsed="false">
      <c r="A32" s="27" t="n">
        <v>115</v>
      </c>
      <c r="B32" s="28" t="s">
        <v>2171</v>
      </c>
      <c r="C32" s="29" t="str">
        <f aca="false">IFERROR(INDEX($F$1:$I$2620,MATCH(A32,$F$1:$F$2620,0),4),"")</f>
        <v/>
      </c>
      <c r="D32" s="29" t="n">
        <f aca="false">IFERROR(ROUNDUP(C32*0.92381,0),0)</f>
        <v>0</v>
      </c>
      <c r="F32" s="33" t="n">
        <v>109</v>
      </c>
      <c r="G32" s="34" t="s">
        <v>2172</v>
      </c>
      <c r="H32" s="34" t="n">
        <v>22</v>
      </c>
      <c r="I32" s="35" t="n">
        <v>0</v>
      </c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</row>
    <row r="33" customFormat="false" ht="20.25" hidden="false" customHeight="true" outlineLevel="0" collapsed="false">
      <c r="A33" s="27" t="n">
        <v>116</v>
      </c>
      <c r="B33" s="28" t="s">
        <v>2173</v>
      </c>
      <c r="C33" s="29" t="n">
        <f aca="false">IFERROR(INDEX($F$1:$I$2620,MATCH(A33,$F$1:$F$2620,0),4),"")</f>
        <v>22380</v>
      </c>
      <c r="D33" s="29" t="n">
        <f aca="false">IFERROR(ROUNDUP(C33*0.92381,0),0)</f>
        <v>20675</v>
      </c>
      <c r="F33" s="33" t="n">
        <v>108</v>
      </c>
      <c r="G33" s="34" t="s">
        <v>2174</v>
      </c>
      <c r="H33" s="34" t="n">
        <v>21</v>
      </c>
      <c r="I33" s="35" t="n">
        <v>57255</v>
      </c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</row>
    <row r="34" customFormat="false" ht="20.25" hidden="false" customHeight="true" outlineLevel="0" collapsed="false">
      <c r="A34" s="27" t="n">
        <v>117</v>
      </c>
      <c r="B34" s="28" t="s">
        <v>1464</v>
      </c>
      <c r="C34" s="29" t="n">
        <f aca="false">IFERROR(INDEX($F$1:$I$2620,MATCH(A34,$F$1:$F$2620,0),4),"")</f>
        <v>51180</v>
      </c>
      <c r="D34" s="29" t="n">
        <f aca="false">IFERROR(ROUNDUP(C34*0.92381,0),0)</f>
        <v>47281</v>
      </c>
      <c r="F34" s="33"/>
      <c r="G34" s="34"/>
      <c r="H34" s="34"/>
      <c r="I34" s="35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</row>
    <row r="35" customFormat="false" ht="20.25" hidden="false" customHeight="true" outlineLevel="0" collapsed="false">
      <c r="A35" s="27" t="n">
        <v>164</v>
      </c>
      <c r="B35" s="28" t="s">
        <v>2175</v>
      </c>
      <c r="C35" s="29" t="n">
        <f aca="false">IFERROR(INDEX($F$1:$I$2620,MATCH(A35,$F$1:$F$2620,0),4),"")</f>
        <v>8940</v>
      </c>
      <c r="D35" s="29" t="n">
        <f aca="false">IFERROR(ROUNDUP(C35*0.92381,0),0)</f>
        <v>8259</v>
      </c>
      <c r="F35" s="33" t="n">
        <v>118</v>
      </c>
      <c r="G35" s="34" t="s">
        <v>2176</v>
      </c>
      <c r="H35" s="34" t="s">
        <v>2177</v>
      </c>
      <c r="I35" s="35" t="n">
        <v>2315</v>
      </c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customFormat="false" ht="20.25" hidden="false" customHeight="true" outlineLevel="0" collapsed="false">
      <c r="A36" s="27" t="n">
        <v>118</v>
      </c>
      <c r="B36" s="28" t="s">
        <v>1460</v>
      </c>
      <c r="C36" s="29" t="n">
        <f aca="false">IFERROR(INDEX($F$1:$I$2620,MATCH(A36,$F$1:$F$2620,0),4),"")</f>
        <v>2315</v>
      </c>
      <c r="D36" s="29" t="n">
        <f aca="false">IFERROR(ROUNDUP(C36*0.92381,0),0)</f>
        <v>2139</v>
      </c>
      <c r="F36" s="33" t="n">
        <v>119</v>
      </c>
      <c r="G36" s="34" t="s">
        <v>2178</v>
      </c>
      <c r="H36" s="34" t="s">
        <v>2177</v>
      </c>
      <c r="I36" s="35" t="n">
        <v>2315</v>
      </c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</row>
    <row r="37" customFormat="false" ht="20.25" hidden="false" customHeight="true" outlineLevel="0" collapsed="false">
      <c r="A37" s="27" t="n">
        <v>119</v>
      </c>
      <c r="B37" s="28" t="s">
        <v>2179</v>
      </c>
      <c r="C37" s="29" t="n">
        <f aca="false">IFERROR(INDEX($F$1:$I$2620,MATCH(A37,$F$1:$F$2620,0),4),"")</f>
        <v>2315</v>
      </c>
      <c r="D37" s="29" t="n">
        <f aca="false">IFERROR(ROUNDUP(C37*0.92381,0),0)</f>
        <v>2139</v>
      </c>
      <c r="F37" s="30" t="n">
        <v>159</v>
      </c>
      <c r="G37" s="30" t="s">
        <v>2180</v>
      </c>
      <c r="H37" s="30" t="s">
        <v>2177</v>
      </c>
      <c r="I37" s="36" t="n">
        <v>2315</v>
      </c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</row>
    <row r="38" customFormat="false" ht="20.25" hidden="false" customHeight="true" outlineLevel="0" collapsed="false">
      <c r="A38" s="27" t="n">
        <v>159</v>
      </c>
      <c r="B38" s="28" t="s">
        <v>2181</v>
      </c>
      <c r="C38" s="29" t="n">
        <f aca="false">IFERROR(INDEX($F$1:$I$2620,MATCH(A38,$F$1:$F$2620,0),4),"")</f>
        <v>2315</v>
      </c>
      <c r="D38" s="29" t="n">
        <f aca="false">IFERROR(ROUNDUP(C38*0.92381,0),0)</f>
        <v>2139</v>
      </c>
      <c r="F38" s="33" t="n">
        <v>120</v>
      </c>
      <c r="G38" s="34" t="s">
        <v>2182</v>
      </c>
      <c r="H38" s="33" t="s">
        <v>2149</v>
      </c>
      <c r="I38" s="35" t="n">
        <v>745</v>
      </c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</row>
    <row r="39" customFormat="false" ht="20.25" hidden="false" customHeight="true" outlineLevel="0" collapsed="false">
      <c r="A39" s="27" t="n">
        <v>120</v>
      </c>
      <c r="B39" s="28" t="s">
        <v>1461</v>
      </c>
      <c r="C39" s="29" t="n">
        <f aca="false">IFERROR(INDEX($F$1:$I$2620,MATCH(A39,$F$1:$F$2620,0),4),"")</f>
        <v>745</v>
      </c>
      <c r="D39" s="29" t="n">
        <f aca="false">IFERROR(ROUNDUP(C39*0.92381,0),0)</f>
        <v>689</v>
      </c>
      <c r="F39" s="33" t="n">
        <v>156</v>
      </c>
      <c r="G39" s="34" t="s">
        <v>2183</v>
      </c>
      <c r="H39" s="33" t="s">
        <v>2149</v>
      </c>
      <c r="I39" s="35" t="n">
        <v>745</v>
      </c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</row>
    <row r="40" customFormat="false" ht="20.25" hidden="false" customHeight="true" outlineLevel="0" collapsed="false">
      <c r="A40" s="27" t="n">
        <v>156</v>
      </c>
      <c r="B40" s="28" t="s">
        <v>2184</v>
      </c>
      <c r="C40" s="29" t="n">
        <f aca="false">IFERROR(INDEX($F$1:$I$2620,MATCH(A40,$F$1:$F$2620,0),4),"")</f>
        <v>745</v>
      </c>
      <c r="D40" s="29" t="n">
        <f aca="false">IFERROR(ROUNDUP(C40*0.92381,0),0)</f>
        <v>689</v>
      </c>
      <c r="F40" s="33" t="n">
        <v>157</v>
      </c>
      <c r="G40" s="34" t="s">
        <v>2185</v>
      </c>
      <c r="H40" s="33" t="s">
        <v>2149</v>
      </c>
      <c r="I40" s="35" t="n">
        <v>745</v>
      </c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</row>
    <row r="41" customFormat="false" ht="20.25" hidden="false" customHeight="true" outlineLevel="0" collapsed="false">
      <c r="A41" s="27" t="n">
        <v>157</v>
      </c>
      <c r="B41" s="28" t="s">
        <v>2186</v>
      </c>
      <c r="C41" s="29" t="n">
        <f aca="false">IFERROR(INDEX($F$1:$I$2620,MATCH(A41,$F$1:$F$2620,0),4),"")</f>
        <v>745</v>
      </c>
      <c r="D41" s="29" t="n">
        <f aca="false">IFERROR(ROUNDUP(C41*0.92381,0),0)</f>
        <v>689</v>
      </c>
      <c r="F41" s="33"/>
      <c r="G41" s="34"/>
      <c r="H41" s="34"/>
      <c r="I41" s="35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</row>
    <row r="42" customFormat="false" ht="20.25" hidden="false" customHeight="true" outlineLevel="0" collapsed="false">
      <c r="A42" s="27" t="n">
        <v>121</v>
      </c>
      <c r="B42" s="28" t="s">
        <v>2187</v>
      </c>
      <c r="C42" s="29" t="n">
        <f aca="false">IFERROR(INDEX($F$1:$I$2620,MATCH(A42,$F$1:$F$2620,0),4),"")</f>
        <v>40575</v>
      </c>
      <c r="D42" s="29" t="n">
        <f aca="false">IFERROR(ROUNDUP(C42*0.92381,0),0)</f>
        <v>37484</v>
      </c>
      <c r="F42" s="33" t="n">
        <v>121</v>
      </c>
      <c r="G42" s="34" t="s">
        <v>2188</v>
      </c>
      <c r="H42" s="33" t="n">
        <v>10</v>
      </c>
      <c r="I42" s="35" t="n">
        <v>40575</v>
      </c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</row>
    <row r="43" customFormat="false" ht="20.25" hidden="false" customHeight="true" outlineLevel="0" collapsed="false">
      <c r="A43" s="27" t="n">
        <v>122</v>
      </c>
      <c r="B43" s="28" t="s">
        <v>2189</v>
      </c>
      <c r="C43" s="29" t="n">
        <f aca="false">IFERROR(INDEX($F$1:$I$2620,MATCH(A43,$F$1:$F$2620,0),4),"")</f>
        <v>4615</v>
      </c>
      <c r="D43" s="29" t="n">
        <f aca="false">IFERROR(ROUNDUP(C43*0.92381,0),0)</f>
        <v>4264</v>
      </c>
      <c r="F43" s="33" t="n">
        <v>122</v>
      </c>
      <c r="G43" s="34" t="s">
        <v>2190</v>
      </c>
      <c r="H43" s="33" t="n">
        <v>1</v>
      </c>
      <c r="I43" s="35" t="n">
        <v>4615</v>
      </c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</row>
    <row r="44" customFormat="false" ht="20.25" hidden="false" customHeight="true" outlineLevel="0" collapsed="false">
      <c r="A44" s="27" t="n">
        <v>123</v>
      </c>
      <c r="B44" s="28" t="s">
        <v>2080</v>
      </c>
      <c r="C44" s="29" t="n">
        <f aca="false">IFERROR(INDEX($F$1:$I$2620,MATCH(A44,$F$1:$F$2620,0),4),"")</f>
        <v>36230</v>
      </c>
      <c r="D44" s="29" t="n">
        <f aca="false">IFERROR(ROUNDUP(C44*0.92381,0),0)</f>
        <v>33470</v>
      </c>
      <c r="F44" s="33" t="n">
        <v>123</v>
      </c>
      <c r="G44" s="34" t="s">
        <v>2190</v>
      </c>
      <c r="H44" s="34" t="n">
        <v>10</v>
      </c>
      <c r="I44" s="35" t="n">
        <v>36230</v>
      </c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</row>
    <row r="45" customFormat="false" ht="20.25" hidden="false" customHeight="true" outlineLevel="0" collapsed="false">
      <c r="A45" s="27" t="n">
        <v>124</v>
      </c>
      <c r="B45" s="28" t="s">
        <v>2191</v>
      </c>
      <c r="C45" s="29" t="n">
        <f aca="false">IFERROR(INDEX($F$1:$I$2620,MATCH(A45,$F$1:$F$2620,0),4),"")</f>
        <v>0</v>
      </c>
      <c r="D45" s="29" t="n">
        <f aca="false">IFERROR(ROUNDUP(C45*0.92381,0),0)</f>
        <v>0</v>
      </c>
      <c r="F45" s="33" t="n">
        <v>124</v>
      </c>
      <c r="G45" s="34" t="s">
        <v>2192</v>
      </c>
      <c r="H45" s="33" t="s">
        <v>2151</v>
      </c>
      <c r="I45" s="35" t="n">
        <v>0</v>
      </c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</row>
    <row r="46" customFormat="false" ht="20.25" hidden="false" customHeight="true" outlineLevel="0" collapsed="false">
      <c r="A46" s="27" t="n">
        <v>125</v>
      </c>
      <c r="B46" s="28" t="s">
        <v>2193</v>
      </c>
      <c r="C46" s="29" t="n">
        <f aca="false">IFERROR(INDEX($F$1:$I$2620,MATCH(A46,$F$1:$F$2620,0),4),"")</f>
        <v>4615</v>
      </c>
      <c r="D46" s="29" t="n">
        <f aca="false">IFERROR(ROUNDUP(C46*0.92381,0),0)</f>
        <v>4264</v>
      </c>
      <c r="F46" s="33" t="n">
        <v>125</v>
      </c>
      <c r="G46" s="34" t="s">
        <v>2192</v>
      </c>
      <c r="H46" s="33" t="n">
        <v>1</v>
      </c>
      <c r="I46" s="35" t="n">
        <v>4615</v>
      </c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</row>
    <row r="47" customFormat="false" ht="20.25" hidden="false" customHeight="true" outlineLevel="0" collapsed="false">
      <c r="A47" s="27" t="n">
        <v>126</v>
      </c>
      <c r="B47" s="28" t="s">
        <v>2194</v>
      </c>
      <c r="C47" s="29" t="n">
        <f aca="false">IFERROR(INDEX($F$1:$I$2620,MATCH(A47,$F$1:$F$2620,0),4),"")</f>
        <v>36230</v>
      </c>
      <c r="D47" s="29" t="n">
        <f aca="false">IFERROR(ROUNDUP(C47*0.92381,0),0)</f>
        <v>33470</v>
      </c>
      <c r="F47" s="33" t="n">
        <v>126</v>
      </c>
      <c r="G47" s="34" t="s">
        <v>2192</v>
      </c>
      <c r="H47" s="33" t="n">
        <v>10</v>
      </c>
      <c r="I47" s="35" t="n">
        <v>36230</v>
      </c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</row>
    <row r="48" customFormat="false" ht="20.25" hidden="false" customHeight="true" outlineLevel="0" collapsed="false">
      <c r="A48" s="27" t="n">
        <v>127</v>
      </c>
      <c r="B48" s="28" t="s">
        <v>2195</v>
      </c>
      <c r="C48" s="29" t="n">
        <f aca="false">IFERROR(INDEX($F$1:$I$2620,MATCH(A48,$F$1:$F$2620,0),4),"")</f>
        <v>0</v>
      </c>
      <c r="D48" s="29" t="n">
        <f aca="false">IFERROR(ROUNDUP(C48*0.92381,0),0)</f>
        <v>0</v>
      </c>
      <c r="F48" s="33" t="n">
        <v>127</v>
      </c>
      <c r="G48" s="34" t="s">
        <v>2196</v>
      </c>
      <c r="H48" s="33" t="s">
        <v>2151</v>
      </c>
      <c r="I48" s="35" t="n">
        <v>0</v>
      </c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</row>
    <row r="49" customFormat="false" ht="20.25" hidden="false" customHeight="true" outlineLevel="0" collapsed="false">
      <c r="A49" s="27" t="n">
        <v>128</v>
      </c>
      <c r="B49" s="28" t="s">
        <v>2197</v>
      </c>
      <c r="C49" s="29" t="n">
        <f aca="false">IFERROR(INDEX($F$1:$I$2620,MATCH(A49,$F$1:$F$2620,0),4),"")</f>
        <v>4615</v>
      </c>
      <c r="D49" s="29" t="n">
        <f aca="false">IFERROR(ROUNDUP(C49*0.92381,0),0)</f>
        <v>4264</v>
      </c>
      <c r="F49" s="33" t="n">
        <v>128</v>
      </c>
      <c r="G49" s="34" t="s">
        <v>2196</v>
      </c>
      <c r="H49" s="34" t="n">
        <v>1</v>
      </c>
      <c r="I49" s="35" t="n">
        <v>4615</v>
      </c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</row>
    <row r="50" customFormat="false" ht="20.25" hidden="false" customHeight="true" outlineLevel="0" collapsed="false">
      <c r="A50" s="27" t="n">
        <v>129</v>
      </c>
      <c r="B50" s="28" t="s">
        <v>2198</v>
      </c>
      <c r="C50" s="29" t="n">
        <f aca="false">IFERROR(INDEX($F$1:$I$2620,MATCH(A50,$F$1:$F$2620,0),4),"")</f>
        <v>36230</v>
      </c>
      <c r="D50" s="29" t="n">
        <f aca="false">IFERROR(ROUNDUP(C50*0.92381,0),0)</f>
        <v>33470</v>
      </c>
      <c r="F50" s="33" t="n">
        <v>129</v>
      </c>
      <c r="G50" s="34" t="s">
        <v>2196</v>
      </c>
      <c r="H50" s="34" t="n">
        <v>10</v>
      </c>
      <c r="I50" s="35" t="n">
        <v>36230</v>
      </c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</row>
    <row r="51" customFormat="false" ht="20.25" hidden="false" customHeight="true" outlineLevel="0" collapsed="false">
      <c r="A51" s="27" t="n">
        <v>130</v>
      </c>
      <c r="B51" s="28" t="s">
        <v>2199</v>
      </c>
      <c r="C51" s="29" t="n">
        <f aca="false">IFERROR(INDEX($F$1:$I$2620,MATCH(A51,$F$1:$F$2620,0),4),"")</f>
        <v>4615</v>
      </c>
      <c r="D51" s="29" t="n">
        <f aca="false">IFERROR(ROUNDUP(C51*0.92381,0),0)</f>
        <v>4264</v>
      </c>
      <c r="F51" s="33" t="n">
        <v>130</v>
      </c>
      <c r="G51" s="34" t="s">
        <v>2200</v>
      </c>
      <c r="H51" s="34" t="n">
        <v>1</v>
      </c>
      <c r="I51" s="35" t="n">
        <v>4615</v>
      </c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</row>
    <row r="52" customFormat="false" ht="20.25" hidden="false" customHeight="true" outlineLevel="0" collapsed="false">
      <c r="A52" s="27" t="n">
        <v>131</v>
      </c>
      <c r="B52" s="28" t="s">
        <v>2201</v>
      </c>
      <c r="C52" s="29" t="n">
        <f aca="false">IFERROR(INDEX($F$1:$I$2620,MATCH(A52,$F$1:$F$2620,0),4),"")</f>
        <v>36230</v>
      </c>
      <c r="D52" s="29" t="n">
        <f aca="false">IFERROR(ROUNDUP(C52*0.92381,0),0)</f>
        <v>33470</v>
      </c>
      <c r="F52" s="33" t="n">
        <v>131</v>
      </c>
      <c r="G52" s="34" t="s">
        <v>2200</v>
      </c>
      <c r="H52" s="34" t="n">
        <v>10</v>
      </c>
      <c r="I52" s="35" t="n">
        <v>36230</v>
      </c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</row>
    <row r="53" customFormat="false" ht="20.25" hidden="false" customHeight="true" outlineLevel="0" collapsed="false">
      <c r="A53" s="27" t="n">
        <v>132</v>
      </c>
      <c r="B53" s="28" t="s">
        <v>2202</v>
      </c>
      <c r="C53" s="29" t="n">
        <f aca="false">IFERROR(INDEX($F$1:$I$2620,MATCH(A53,$F$1:$F$2620,0),4),"")</f>
        <v>745</v>
      </c>
      <c r="D53" s="29" t="n">
        <f aca="false">IFERROR(ROUNDUP(C53*0.92381,0),0)</f>
        <v>689</v>
      </c>
      <c r="F53" s="33" t="n">
        <v>132</v>
      </c>
      <c r="G53" s="34" t="s">
        <v>2203</v>
      </c>
      <c r="H53" s="34" t="s">
        <v>2149</v>
      </c>
      <c r="I53" s="35" t="n">
        <v>745</v>
      </c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</row>
    <row r="54" customFormat="false" ht="20.25" hidden="false" customHeight="true" outlineLevel="0" collapsed="false">
      <c r="A54" s="27" t="n">
        <v>133</v>
      </c>
      <c r="B54" s="28" t="s">
        <v>2204</v>
      </c>
      <c r="C54" s="29" t="n">
        <f aca="false">IFERROR(INDEX($F$1:$I$2620,MATCH(A54,$F$1:$F$2620,0),4),"")</f>
        <v>745</v>
      </c>
      <c r="D54" s="29" t="n">
        <f aca="false">IFERROR(ROUNDUP(C54*0.92381,0),0)</f>
        <v>689</v>
      </c>
      <c r="F54" s="33" t="n">
        <v>133</v>
      </c>
      <c r="G54" s="34" t="s">
        <v>2205</v>
      </c>
      <c r="H54" s="34" t="s">
        <v>2149</v>
      </c>
      <c r="I54" s="35" t="n">
        <v>745</v>
      </c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</row>
    <row r="55" customFormat="false" ht="20.25" hidden="false" customHeight="true" outlineLevel="0" collapsed="false">
      <c r="A55" s="27" t="n">
        <v>134</v>
      </c>
      <c r="B55" s="28" t="s">
        <v>2206</v>
      </c>
      <c r="C55" s="29" t="n">
        <f aca="false">IFERROR(INDEX($F$1:$I$2620,MATCH(A55,$F$1:$F$2620,0),4),"")</f>
        <v>745</v>
      </c>
      <c r="D55" s="29" t="n">
        <f aca="false">IFERROR(ROUNDUP(C55*0.92381,0),0)</f>
        <v>689</v>
      </c>
      <c r="F55" s="33" t="n">
        <v>134</v>
      </c>
      <c r="G55" s="34" t="s">
        <v>2207</v>
      </c>
      <c r="H55" s="34" t="s">
        <v>2149</v>
      </c>
      <c r="I55" s="35" t="n">
        <v>745</v>
      </c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</row>
    <row r="56" customFormat="false" ht="20.25" hidden="false" customHeight="true" outlineLevel="0" collapsed="false">
      <c r="A56" s="27" t="n">
        <v>135</v>
      </c>
      <c r="B56" s="28" t="s">
        <v>2208</v>
      </c>
      <c r="C56" s="29" t="n">
        <f aca="false">IFERROR(INDEX($F$1:$I$2620,MATCH(A56,$F$1:$F$2620,0),4),"")</f>
        <v>745</v>
      </c>
      <c r="D56" s="29" t="n">
        <f aca="false">IFERROR(ROUNDUP(C56*0.92381,0),0)</f>
        <v>689</v>
      </c>
      <c r="F56" s="33" t="n">
        <v>135</v>
      </c>
      <c r="G56" s="34" t="s">
        <v>2209</v>
      </c>
      <c r="H56" s="34" t="s">
        <v>2149</v>
      </c>
      <c r="I56" s="35" t="n">
        <v>745</v>
      </c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</row>
    <row r="57" customFormat="false" ht="20.25" hidden="false" customHeight="true" outlineLevel="0" collapsed="false">
      <c r="A57" s="27" t="n">
        <v>158</v>
      </c>
      <c r="B57" s="28" t="s">
        <v>2210</v>
      </c>
      <c r="C57" s="29" t="n">
        <f aca="false">IFERROR(INDEX($F$1:$I$2620,MATCH(A57,$F$1:$F$2620,0),4),"")</f>
        <v>745</v>
      </c>
      <c r="D57" s="29" t="n">
        <f aca="false">IFERROR(ROUNDUP(C57*0.92381,0),0)</f>
        <v>689</v>
      </c>
      <c r="F57" s="33" t="n">
        <v>158</v>
      </c>
      <c r="G57" s="34" t="s">
        <v>2211</v>
      </c>
      <c r="H57" s="34" t="s">
        <v>2149</v>
      </c>
      <c r="I57" s="35" t="n">
        <v>745</v>
      </c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</row>
    <row r="58" customFormat="false" ht="20.25" hidden="false" customHeight="true" outlineLevel="0" collapsed="false">
      <c r="A58" s="27" t="n">
        <v>155</v>
      </c>
      <c r="B58" s="28" t="s">
        <v>2212</v>
      </c>
      <c r="C58" s="29" t="n">
        <f aca="false">IFERROR(INDEX($F$1:$I$2620,MATCH(A58,$F$1:$F$2620,0),4),"")</f>
        <v>745</v>
      </c>
      <c r="D58" s="29" t="n">
        <f aca="false">IFERROR(ROUNDUP(C58*0.92381,0),0)</f>
        <v>689</v>
      </c>
      <c r="F58" s="33" t="n">
        <v>155</v>
      </c>
      <c r="G58" s="34" t="s">
        <v>2213</v>
      </c>
      <c r="H58" s="34" t="s">
        <v>2149</v>
      </c>
      <c r="I58" s="35" t="n">
        <v>745</v>
      </c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</row>
    <row r="59" customFormat="false" ht="20.25" hidden="false" customHeight="true" outlineLevel="0" collapsed="false">
      <c r="A59" s="27" t="n">
        <v>137</v>
      </c>
      <c r="B59" s="28" t="s">
        <v>2214</v>
      </c>
      <c r="C59" s="29" t="n">
        <f aca="false">IFERROR(INDEX($F$1:$I$2620,MATCH(A59,$F$1:$F$2620,0),4),"")</f>
        <v>2315</v>
      </c>
      <c r="D59" s="29" t="n">
        <f aca="false">IFERROR(ROUNDUP(C59*0.92381,0),0)</f>
        <v>2139</v>
      </c>
      <c r="F59" s="33" t="n">
        <v>137</v>
      </c>
      <c r="G59" s="34" t="s">
        <v>2215</v>
      </c>
      <c r="H59" s="34" t="s">
        <v>2177</v>
      </c>
      <c r="I59" s="35" t="n">
        <v>2315</v>
      </c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</row>
    <row r="60" customFormat="false" ht="20.25" hidden="false" customHeight="true" outlineLevel="0" collapsed="false">
      <c r="A60" s="27" t="n">
        <v>138</v>
      </c>
      <c r="B60" s="28" t="s">
        <v>2216</v>
      </c>
      <c r="C60" s="29" t="n">
        <f aca="false">IFERROR(INDEX($F$1:$I$2620,MATCH(A60,$F$1:$F$2620,0),4),"")</f>
        <v>2315</v>
      </c>
      <c r="D60" s="29" t="n">
        <f aca="false">IFERROR(ROUNDUP(C60*0.92381,0),0)</f>
        <v>2139</v>
      </c>
      <c r="F60" s="33" t="n">
        <v>138</v>
      </c>
      <c r="G60" s="34" t="s">
        <v>2217</v>
      </c>
      <c r="H60" s="34" t="s">
        <v>2177</v>
      </c>
      <c r="I60" s="35" t="n">
        <v>2315</v>
      </c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</row>
    <row r="61" customFormat="false" ht="20.25" hidden="false" customHeight="true" outlineLevel="0" collapsed="false">
      <c r="A61" s="27" t="n">
        <v>160</v>
      </c>
      <c r="B61" s="28" t="s">
        <v>2218</v>
      </c>
      <c r="C61" s="29" t="n">
        <f aca="false">IFERROR(INDEX($F$1:$I$2620,MATCH(A61,$F$1:$F$2620,0),4),"")</f>
        <v>2315</v>
      </c>
      <c r="D61" s="29" t="n">
        <f aca="false">IFERROR(ROUNDUP(C61*0.92381,0),0)</f>
        <v>2139</v>
      </c>
      <c r="F61" s="33" t="n">
        <v>160</v>
      </c>
      <c r="G61" s="34" t="s">
        <v>2219</v>
      </c>
      <c r="H61" s="34" t="s">
        <v>2177</v>
      </c>
      <c r="I61" s="35" t="n">
        <v>2315</v>
      </c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</row>
    <row r="62" customFormat="false" ht="20.25" hidden="false" customHeight="true" outlineLevel="0" collapsed="false">
      <c r="A62" s="27" t="n">
        <v>161</v>
      </c>
      <c r="B62" s="28" t="s">
        <v>2220</v>
      </c>
      <c r="C62" s="29" t="n">
        <f aca="false">IFERROR(INDEX($F$1:$I$2620,MATCH(A62,$F$1:$F$2620,0),4),"")</f>
        <v>2315</v>
      </c>
      <c r="D62" s="29" t="n">
        <f aca="false">IFERROR(ROUNDUP(C62*0.92381,0),0)</f>
        <v>2139</v>
      </c>
      <c r="F62" s="33" t="n">
        <v>161</v>
      </c>
      <c r="G62" s="34" t="s">
        <v>2221</v>
      </c>
      <c r="H62" s="34" t="s">
        <v>2177</v>
      </c>
      <c r="I62" s="35" t="n">
        <v>2315</v>
      </c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</row>
    <row r="63" customFormat="false" ht="21" hidden="false" customHeight="true" outlineLevel="0" collapsed="false">
      <c r="A63" s="27" t="n">
        <v>200</v>
      </c>
      <c r="B63" s="28" t="s">
        <v>2222</v>
      </c>
      <c r="C63" s="29" t="str">
        <f aca="false">IFERROR(INDEX($F$1:$I$2620,MATCH(A63,$F$1:$F$2620,0),4),"")</f>
        <v/>
      </c>
      <c r="D63" s="29" t="n">
        <f aca="false">IFERROR(ROUNDUP(C63*0.92381,0),0)</f>
        <v>0</v>
      </c>
      <c r="F63" s="33" t="n">
        <v>180</v>
      </c>
      <c r="G63" s="34" t="s">
        <v>2223</v>
      </c>
      <c r="H63" s="34" t="s">
        <v>2224</v>
      </c>
      <c r="I63" s="35" t="n">
        <v>1385</v>
      </c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</row>
    <row r="64" customFormat="false" ht="20.25" hidden="false" customHeight="true" outlineLevel="0" collapsed="false">
      <c r="A64" s="27" t="n">
        <v>201</v>
      </c>
      <c r="B64" s="28" t="s">
        <v>1825</v>
      </c>
      <c r="C64" s="29" t="str">
        <f aca="false">IFERROR(INDEX($F$1:$I$2620,MATCH(A64,$F$1:$F$2620,0),4),"")</f>
        <v/>
      </c>
      <c r="D64" s="29" t="n">
        <f aca="false">IFERROR(ROUNDUP(C64*0.92381,0),0)</f>
        <v>0</v>
      </c>
      <c r="F64" s="33" t="n">
        <v>181</v>
      </c>
      <c r="G64" s="34" t="s">
        <v>2225</v>
      </c>
      <c r="H64" s="34" t="s">
        <v>2224</v>
      </c>
      <c r="I64" s="35" t="n">
        <v>1385</v>
      </c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</row>
    <row r="65" customFormat="false" ht="20.25" hidden="false" customHeight="true" outlineLevel="0" collapsed="false">
      <c r="A65" s="27" t="n">
        <v>204</v>
      </c>
      <c r="B65" s="28" t="s">
        <v>2226</v>
      </c>
      <c r="C65" s="29" t="str">
        <f aca="false">IFERROR(INDEX($F$1:$I$2620,MATCH(A65,$F$1:$F$2620,0),4),"")</f>
        <v/>
      </c>
      <c r="D65" s="29" t="n">
        <f aca="false">IFERROR(ROUNDUP(C65*0.92381,0),0)</f>
        <v>0</v>
      </c>
      <c r="F65" s="37" t="n">
        <v>182</v>
      </c>
      <c r="G65" s="37" t="s">
        <v>2227</v>
      </c>
      <c r="H65" s="37" t="s">
        <v>2224</v>
      </c>
      <c r="I65" s="38" t="n">
        <v>1385</v>
      </c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</row>
    <row r="66" customFormat="false" ht="20.25" hidden="false" customHeight="true" outlineLevel="0" collapsed="false">
      <c r="A66" s="27" t="n">
        <v>304</v>
      </c>
      <c r="B66" s="28" t="s">
        <v>2228</v>
      </c>
      <c r="C66" s="29" t="n">
        <f aca="false">IFERROR(INDEX($F$1:$I$2620,MATCH(A66,$F$1:$F$2620,0),4),"")</f>
        <v>4750</v>
      </c>
      <c r="D66" s="29" t="n">
        <f aca="false">IFERROR(ROUNDUP(C66*0.92381,0),0)</f>
        <v>4389</v>
      </c>
      <c r="F66" s="39" t="n">
        <v>183</v>
      </c>
      <c r="G66" s="39" t="s">
        <v>2223</v>
      </c>
      <c r="H66" s="39" t="s">
        <v>2229</v>
      </c>
      <c r="I66" s="39" t="n">
        <v>2345</v>
      </c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</row>
    <row r="67" customFormat="false" ht="20.25" hidden="false" customHeight="true" outlineLevel="0" collapsed="false">
      <c r="A67" s="27" t="n">
        <v>305</v>
      </c>
      <c r="B67" s="28" t="s">
        <v>2230</v>
      </c>
      <c r="C67" s="29" t="n">
        <f aca="false">IFERROR(INDEX($F$1:$I$2620,MATCH(A67,$F$1:$F$2620,0),4),"")</f>
        <v>8640</v>
      </c>
      <c r="D67" s="29" t="n">
        <f aca="false">IFERROR(ROUNDUP(C67*0.92381,0),0)</f>
        <v>7982</v>
      </c>
      <c r="F67" s="19" t="n">
        <v>184</v>
      </c>
      <c r="G67" s="19" t="s">
        <v>2225</v>
      </c>
      <c r="H67" s="19" t="s">
        <v>2229</v>
      </c>
      <c r="I67" s="19" t="n">
        <v>2345</v>
      </c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Z67" s="7"/>
    </row>
    <row r="68" customFormat="false" ht="20.25" hidden="false" customHeight="true" outlineLevel="0" collapsed="false">
      <c r="A68" s="27" t="n">
        <v>306</v>
      </c>
      <c r="B68" s="28" t="s">
        <v>792</v>
      </c>
      <c r="C68" s="29" t="n">
        <f aca="false">IFERROR(INDEX($F$1:$I$2620,MATCH(A68,$F$1:$F$2620,0),4),"")</f>
        <v>21000</v>
      </c>
      <c r="D68" s="29" t="n">
        <f aca="false">IFERROR(ROUNDUP(C68*0.92381,0),0)</f>
        <v>19401</v>
      </c>
      <c r="F68" s="19" t="n">
        <v>185</v>
      </c>
      <c r="G68" s="19" t="s">
        <v>2227</v>
      </c>
      <c r="H68" s="19" t="s">
        <v>2229</v>
      </c>
      <c r="I68" s="19" t="n">
        <v>2345</v>
      </c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Z68" s="7"/>
    </row>
    <row r="69" customFormat="false" ht="20.25" hidden="false" customHeight="true" outlineLevel="0" collapsed="false">
      <c r="A69" s="27" t="n">
        <v>307</v>
      </c>
      <c r="B69" s="28" t="s">
        <v>2231</v>
      </c>
      <c r="C69" s="29" t="n">
        <f aca="false">IFERROR(INDEX($F$1:$I$2620,MATCH(A69,$F$1:$F$2620,0),4),"")</f>
        <v>33985</v>
      </c>
      <c r="D69" s="29" t="n">
        <f aca="false">IFERROR(ROUNDUP(C69*0.92381,0),0)</f>
        <v>31396</v>
      </c>
      <c r="F69" s="19"/>
      <c r="I69" s="19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Z69" s="7"/>
    </row>
    <row r="70" customFormat="false" ht="20.25" hidden="false" customHeight="true" outlineLevel="0" collapsed="false">
      <c r="A70" s="27" t="n">
        <v>308</v>
      </c>
      <c r="B70" s="28" t="s">
        <v>788</v>
      </c>
      <c r="C70" s="29" t="n">
        <f aca="false">IFERROR(INDEX($F$1:$I$2620,MATCH(A70,$F$1:$F$2620,0),4),"")</f>
        <v>46335</v>
      </c>
      <c r="D70" s="29" t="n">
        <f aca="false">IFERROR(ROUNDUP(C70*0.92381,0),0)</f>
        <v>42805</v>
      </c>
      <c r="F70" s="19"/>
      <c r="I70" s="19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Z70" s="7"/>
    </row>
    <row r="71" customFormat="false" ht="20.25" hidden="false" customHeight="true" outlineLevel="0" collapsed="false">
      <c r="A71" s="27" t="n">
        <v>309</v>
      </c>
      <c r="B71" s="28" t="s">
        <v>2232</v>
      </c>
      <c r="C71" s="29" t="str">
        <f aca="false">IFERROR(INDEX($F$1:$I$2620,MATCH(A71,$F$1:$F$2620,0),4),"")</f>
        <v/>
      </c>
      <c r="D71" s="29" t="n">
        <f aca="false">IFERROR(ROUNDUP(C71*0.92381,0),0)</f>
        <v>0</v>
      </c>
      <c r="F71" s="40"/>
      <c r="G71" s="40"/>
      <c r="H71" s="40"/>
      <c r="I71" s="40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</row>
    <row r="72" customFormat="false" ht="20.25" hidden="false" customHeight="true" outlineLevel="0" collapsed="false">
      <c r="A72" s="27" t="n">
        <v>310</v>
      </c>
      <c r="B72" s="28" t="s">
        <v>2233</v>
      </c>
      <c r="C72" s="29" t="str">
        <f aca="false">IFERROR(INDEX($F$1:$I$2620,MATCH(A72,$F$1:$F$2620,0),4),"")</f>
        <v/>
      </c>
      <c r="D72" s="29" t="n">
        <f aca="false">IFERROR(ROUNDUP(C72*0.92381,0),0)</f>
        <v>0</v>
      </c>
      <c r="F72" s="40"/>
      <c r="G72" s="40"/>
      <c r="H72" s="40"/>
      <c r="I72" s="40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</row>
    <row r="73" customFormat="false" ht="20.25" hidden="false" customHeight="true" outlineLevel="0" collapsed="false">
      <c r="A73" s="27" t="n">
        <v>311</v>
      </c>
      <c r="B73" s="28" t="s">
        <v>2234</v>
      </c>
      <c r="C73" s="29" t="n">
        <f aca="false">IFERROR(INDEX($F$1:$I$2620,MATCH(A73,$F$1:$F$2620,0),4),"")</f>
        <v>22695</v>
      </c>
      <c r="D73" s="29" t="n">
        <f aca="false">IFERROR(ROUNDUP(C73*0.92381,0),0)</f>
        <v>20966</v>
      </c>
      <c r="F73" s="30"/>
      <c r="G73" s="31"/>
      <c r="H73" s="30"/>
      <c r="I73" s="3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</row>
    <row r="74" customFormat="false" ht="20.25" hidden="false" customHeight="true" outlineLevel="0" collapsed="false">
      <c r="A74" s="27" t="n">
        <v>386</v>
      </c>
      <c r="B74" s="28" t="s">
        <v>2235</v>
      </c>
      <c r="C74" s="29" t="n">
        <f aca="false">IFERROR(INDEX($F$1:$I$2620,MATCH(A74,$F$1:$F$2620,0),4),"")</f>
        <v>0</v>
      </c>
      <c r="D74" s="29" t="n">
        <f aca="false">IFERROR(ROUNDUP(C74*0.92381,0),0)</f>
        <v>0</v>
      </c>
      <c r="F74" s="33"/>
      <c r="G74" s="34"/>
      <c r="H74" s="33"/>
      <c r="I74" s="35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</row>
    <row r="75" customFormat="false" ht="20.25" hidden="false" customHeight="true" outlineLevel="0" collapsed="false">
      <c r="A75" s="27" t="n">
        <v>312</v>
      </c>
      <c r="B75" s="28" t="s">
        <v>791</v>
      </c>
      <c r="C75" s="29" t="n">
        <f aca="false">IFERROR(INDEX($F$1:$I$2620,MATCH(A75,$F$1:$F$2620,0),4),"")</f>
        <v>55400</v>
      </c>
      <c r="D75" s="29" t="n">
        <f aca="false">IFERROR(ROUNDUP(C75*0.92381,0),0)</f>
        <v>51180</v>
      </c>
      <c r="F75" s="33" t="s">
        <v>2135</v>
      </c>
      <c r="G75" s="34"/>
      <c r="H75" s="33"/>
      <c r="I75" s="35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</row>
    <row r="76" customFormat="false" ht="20.25" hidden="false" customHeight="true" outlineLevel="0" collapsed="false">
      <c r="A76" s="27" t="n">
        <v>313</v>
      </c>
      <c r="B76" s="28" t="s">
        <v>2236</v>
      </c>
      <c r="C76" s="29" t="n">
        <f aca="false">IFERROR(INDEX($F$1:$I$2620,MATCH(A76,$F$1:$F$2620,0),4),"")</f>
        <v>0</v>
      </c>
      <c r="D76" s="29" t="n">
        <f aca="false">IFERROR(ROUNDUP(C76*0.92381,0),0)</f>
        <v>0</v>
      </c>
      <c r="F76" s="33"/>
      <c r="G76" s="34"/>
      <c r="H76" s="33"/>
      <c r="I76" s="35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</row>
    <row r="77" customFormat="false" ht="20.25" hidden="false" customHeight="true" outlineLevel="0" collapsed="false">
      <c r="A77" s="27" t="n">
        <v>314</v>
      </c>
      <c r="B77" s="28" t="s">
        <v>2237</v>
      </c>
      <c r="C77" s="29" t="n">
        <f aca="false">IFERROR(INDEX($F$1:$I$2620,MATCH(A77,$F$1:$F$2620,0),4),"")</f>
        <v>0</v>
      </c>
      <c r="D77" s="29" t="n">
        <f aca="false">IFERROR(ROUNDUP(C77*0.92381,0),0)</f>
        <v>0</v>
      </c>
      <c r="F77" s="33"/>
      <c r="G77" s="34"/>
      <c r="H77" s="33"/>
      <c r="I77" s="35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</row>
    <row r="78" customFormat="false" ht="20.25" hidden="false" customHeight="true" outlineLevel="0" collapsed="false">
      <c r="A78" s="27" t="n">
        <v>315</v>
      </c>
      <c r="B78" s="28" t="s">
        <v>2238</v>
      </c>
      <c r="C78" s="29" t="n">
        <f aca="false">IFERROR(INDEX($F$1:$I$2620,MATCH(A78,$F$1:$F$2620,0),4),"")</f>
        <v>21630</v>
      </c>
      <c r="D78" s="29" t="n">
        <f aca="false">IFERROR(ROUNDUP(C78*0.92381,0),0)</f>
        <v>19983</v>
      </c>
      <c r="F78" s="33" t="s">
        <v>2239</v>
      </c>
      <c r="G78" s="34" t="s">
        <v>2240</v>
      </c>
      <c r="H78" s="33" t="s">
        <v>2137</v>
      </c>
      <c r="I78" s="35" t="s">
        <v>2138</v>
      </c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</row>
    <row r="79" customFormat="false" ht="20.25" hidden="false" customHeight="true" outlineLevel="0" collapsed="false">
      <c r="A79" s="27" t="n">
        <v>316</v>
      </c>
      <c r="B79" s="28" t="s">
        <v>2241</v>
      </c>
      <c r="C79" s="29" t="n">
        <f aca="false">IFERROR(INDEX($F$1:$I$2620,MATCH(A79,$F$1:$F$2620,0),4),"")</f>
        <v>52375</v>
      </c>
      <c r="D79" s="29" t="n">
        <f aca="false">IFERROR(ROUNDUP(C79*0.92381,0),0)</f>
        <v>48385</v>
      </c>
      <c r="F79" s="33" t="n">
        <v>300</v>
      </c>
      <c r="G79" s="34" t="s">
        <v>2242</v>
      </c>
      <c r="H79" s="33" t="n">
        <v>1.5</v>
      </c>
      <c r="I79" s="35" t="n">
        <v>5015</v>
      </c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</row>
    <row r="80" customFormat="false" ht="20.25" hidden="false" customHeight="true" outlineLevel="0" collapsed="false">
      <c r="A80" s="27" t="n">
        <v>317</v>
      </c>
      <c r="B80" s="28" t="s">
        <v>2243</v>
      </c>
      <c r="C80" s="29" t="n">
        <f aca="false">IFERROR(INDEX($F$1:$I$2620,MATCH(A80,$F$1:$F$2620,0),4),"")</f>
        <v>5170</v>
      </c>
      <c r="D80" s="29" t="n">
        <f aca="false">IFERROR(ROUNDUP(C80*0.92381,0),0)</f>
        <v>4777</v>
      </c>
      <c r="F80" s="33" t="n">
        <v>301</v>
      </c>
      <c r="G80" s="34" t="s">
        <v>2242</v>
      </c>
      <c r="H80" s="33" t="n">
        <v>3</v>
      </c>
      <c r="I80" s="35" t="n">
        <v>9125</v>
      </c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</row>
    <row r="81" customFormat="false" ht="20.25" hidden="false" customHeight="true" outlineLevel="0" collapsed="false">
      <c r="A81" s="27" t="n">
        <v>318</v>
      </c>
      <c r="B81" s="28" t="s">
        <v>2244</v>
      </c>
      <c r="C81" s="29" t="n">
        <f aca="false">IFERROR(INDEX($F$1:$I$2620,MATCH(A81,$F$1:$F$2620,0),4),"")</f>
        <v>9405</v>
      </c>
      <c r="D81" s="29" t="n">
        <f aca="false">IFERROR(ROUNDUP(C81*0.92381,0),0)</f>
        <v>8689</v>
      </c>
      <c r="F81" s="33" t="n">
        <v>302</v>
      </c>
      <c r="G81" s="34" t="s">
        <v>2242</v>
      </c>
      <c r="H81" s="33" t="n">
        <v>8</v>
      </c>
      <c r="I81" s="35" t="n">
        <v>22180</v>
      </c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</row>
    <row r="82" customFormat="false" ht="20.25" hidden="false" customHeight="true" outlineLevel="0" collapsed="false">
      <c r="A82" s="27" t="n">
        <v>319</v>
      </c>
      <c r="B82" s="28" t="s">
        <v>2245</v>
      </c>
      <c r="C82" s="29" t="n">
        <f aca="false">IFERROR(INDEX($F$1:$I$2620,MATCH(A82,$F$1:$F$2620,0),4),"")</f>
        <v>0</v>
      </c>
      <c r="D82" s="29" t="n">
        <f aca="false">IFERROR(ROUNDUP(C82*0.92381,0),0)</f>
        <v>0</v>
      </c>
      <c r="F82" s="33" t="n">
        <v>303</v>
      </c>
      <c r="G82" s="34" t="s">
        <v>2242</v>
      </c>
      <c r="H82" s="33" t="n">
        <v>21</v>
      </c>
      <c r="I82" s="35" t="n">
        <v>53200</v>
      </c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</row>
    <row r="83" customFormat="false" ht="20.25" hidden="false" customHeight="true" outlineLevel="0" collapsed="false">
      <c r="A83" s="27" t="n">
        <v>320</v>
      </c>
      <c r="B83" s="28" t="s">
        <v>2246</v>
      </c>
      <c r="C83" s="29" t="n">
        <f aca="false">IFERROR(INDEX($F$1:$I$2620,MATCH(A83,$F$1:$F$2620,0),4),"")</f>
        <v>41110</v>
      </c>
      <c r="D83" s="29" t="n">
        <f aca="false">IFERROR(ROUNDUP(C83*0.92381,0),0)</f>
        <v>37978</v>
      </c>
      <c r="F83" s="33" t="n">
        <v>304</v>
      </c>
      <c r="G83" s="34" t="s">
        <v>2247</v>
      </c>
      <c r="H83" s="33" t="n">
        <v>1.5</v>
      </c>
      <c r="I83" s="35" t="n">
        <v>4750</v>
      </c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</row>
    <row r="84" customFormat="false" ht="20.25" hidden="false" customHeight="true" outlineLevel="0" collapsed="false">
      <c r="A84" s="27" t="n">
        <v>321</v>
      </c>
      <c r="B84" s="28" t="s">
        <v>783</v>
      </c>
      <c r="C84" s="29" t="n">
        <f aca="false">IFERROR(INDEX($F$1:$I$2620,MATCH(A84,$F$1:$F$2620,0),4),"")</f>
        <v>50440</v>
      </c>
      <c r="D84" s="29" t="n">
        <f aca="false">IFERROR(ROUNDUP(C84*0.92381,0),0)</f>
        <v>46597</v>
      </c>
      <c r="F84" s="33" t="n">
        <v>305</v>
      </c>
      <c r="G84" s="34" t="s">
        <v>2247</v>
      </c>
      <c r="H84" s="33" t="n">
        <v>3</v>
      </c>
      <c r="I84" s="35" t="n">
        <v>8640</v>
      </c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</row>
    <row r="85" customFormat="false" ht="20.25" hidden="false" customHeight="true" outlineLevel="0" collapsed="false">
      <c r="A85" s="27" t="n">
        <v>322</v>
      </c>
      <c r="B85" s="28" t="s">
        <v>2248</v>
      </c>
      <c r="C85" s="29" t="n">
        <f aca="false">IFERROR(INDEX($F$1:$I$2620,MATCH(A85,$F$1:$F$2620,0),4),"")</f>
        <v>5410</v>
      </c>
      <c r="D85" s="29" t="n">
        <f aca="false">IFERROR(ROUNDUP(C85*0.92381,0),0)</f>
        <v>4998</v>
      </c>
      <c r="F85" s="33" t="n">
        <v>306</v>
      </c>
      <c r="G85" s="34" t="s">
        <v>2247</v>
      </c>
      <c r="H85" s="33" t="n">
        <v>8</v>
      </c>
      <c r="I85" s="35" t="n">
        <v>21000</v>
      </c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</row>
    <row r="86" customFormat="false" ht="20.25" hidden="false" customHeight="true" outlineLevel="0" collapsed="false">
      <c r="A86" s="27" t="n">
        <v>323</v>
      </c>
      <c r="B86" s="28" t="s">
        <v>2249</v>
      </c>
      <c r="C86" s="29" t="n">
        <f aca="false">IFERROR(INDEX($F$1:$I$2620,MATCH(A86,$F$1:$F$2620,0),4),"")</f>
        <v>9845</v>
      </c>
      <c r="D86" s="29" t="n">
        <f aca="false">IFERROR(ROUNDUP(C86*0.92381,0),0)</f>
        <v>9095</v>
      </c>
      <c r="F86" s="33" t="n">
        <v>307</v>
      </c>
      <c r="G86" s="34" t="s">
        <v>2247</v>
      </c>
      <c r="H86" s="33" t="n">
        <v>15</v>
      </c>
      <c r="I86" s="35" t="n">
        <v>33985</v>
      </c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</row>
    <row r="87" customFormat="false" ht="20.25" hidden="false" customHeight="true" outlineLevel="0" collapsed="false">
      <c r="A87" s="27" t="n">
        <v>324</v>
      </c>
      <c r="B87" s="28" t="s">
        <v>785</v>
      </c>
      <c r="C87" s="29" t="n">
        <f aca="false">IFERROR(INDEX($F$1:$I$2620,MATCH(A87,$F$1:$F$2620,0),4),"")</f>
        <v>57385</v>
      </c>
      <c r="D87" s="29" t="n">
        <f aca="false">IFERROR(ROUNDUP(C87*0.92381,0),0)</f>
        <v>53013</v>
      </c>
      <c r="F87" s="33" t="n">
        <v>308</v>
      </c>
      <c r="G87" s="34" t="s">
        <v>2247</v>
      </c>
      <c r="H87" s="33" t="n">
        <v>21</v>
      </c>
      <c r="I87" s="35" t="n">
        <v>46335</v>
      </c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</row>
    <row r="88" customFormat="false" ht="20.25" hidden="false" customHeight="true" outlineLevel="0" collapsed="false">
      <c r="A88" s="27" t="n">
        <v>390</v>
      </c>
      <c r="B88" s="28" t="s">
        <v>2250</v>
      </c>
      <c r="C88" s="29" t="str">
        <f aca="false">IFERROR(INDEX($F$1:$I$2620,MATCH(A88,$F$1:$F$2620,0),4),"")</f>
        <v/>
      </c>
      <c r="D88" s="29" t="n">
        <f aca="false">IFERROR(ROUNDUP(C88*0.92381,0),0)</f>
        <v>0</v>
      </c>
      <c r="F88" s="33" t="n">
        <v>311</v>
      </c>
      <c r="G88" s="34" t="s">
        <v>2251</v>
      </c>
      <c r="H88" s="33" t="n">
        <v>8</v>
      </c>
      <c r="I88" s="35" t="n">
        <v>22695</v>
      </c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</row>
    <row r="89" customFormat="false" ht="20.25" hidden="false" customHeight="true" outlineLevel="0" collapsed="false">
      <c r="A89" s="27" t="n">
        <v>391</v>
      </c>
      <c r="B89" s="28" t="s">
        <v>2252</v>
      </c>
      <c r="C89" s="29" t="str">
        <f aca="false">IFERROR(INDEX($F$1:$I$2620,MATCH(A89,$F$1:$F$2620,0),4),"")</f>
        <v/>
      </c>
      <c r="D89" s="29" t="n">
        <f aca="false">IFERROR(ROUNDUP(C89*0.92381,0),0)</f>
        <v>0</v>
      </c>
      <c r="F89" s="33" t="n">
        <v>386</v>
      </c>
      <c r="G89" s="34" t="s">
        <v>2251</v>
      </c>
      <c r="H89" s="33" t="n">
        <v>15</v>
      </c>
      <c r="I89" s="35" t="n">
        <v>0</v>
      </c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</row>
    <row r="90" customFormat="false" ht="20.25" hidden="false" customHeight="true" outlineLevel="0" collapsed="false">
      <c r="A90" s="27" t="n">
        <v>392</v>
      </c>
      <c r="B90" s="28" t="s">
        <v>2253</v>
      </c>
      <c r="C90" s="29" t="str">
        <f aca="false">IFERROR(INDEX($F$1:$I$2620,MATCH(A90,$F$1:$F$2620,0),4),"")</f>
        <v/>
      </c>
      <c r="D90" s="29" t="n">
        <f aca="false">IFERROR(ROUNDUP(C90*0.92381,0),0)</f>
        <v>0</v>
      </c>
      <c r="F90" s="33" t="n">
        <v>312</v>
      </c>
      <c r="G90" s="34" t="s">
        <v>2251</v>
      </c>
      <c r="H90" s="33" t="n">
        <v>21</v>
      </c>
      <c r="I90" s="35" t="n">
        <v>55400</v>
      </c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</row>
    <row r="91" customFormat="false" ht="20.25" hidden="false" customHeight="true" outlineLevel="0" collapsed="false">
      <c r="A91" s="27" t="n">
        <v>393</v>
      </c>
      <c r="B91" s="28" t="s">
        <v>2254</v>
      </c>
      <c r="C91" s="29" t="str">
        <f aca="false">IFERROR(INDEX($F$1:$I$2620,MATCH(A91,$F$1:$F$2620,0),4),"")</f>
        <v/>
      </c>
      <c r="D91" s="29" t="n">
        <f aca="false">IFERROR(ROUNDUP(C91*0.92381,0),0)</f>
        <v>0</v>
      </c>
      <c r="F91" s="33" t="n">
        <v>313</v>
      </c>
      <c r="G91" s="34" t="s">
        <v>2255</v>
      </c>
      <c r="H91" s="33" t="n">
        <v>1.5</v>
      </c>
      <c r="I91" s="35" t="n">
        <v>0</v>
      </c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</row>
    <row r="92" customFormat="false" ht="20.25" hidden="false" customHeight="true" outlineLevel="0" collapsed="false">
      <c r="A92" s="27" t="n">
        <v>30018</v>
      </c>
      <c r="B92" s="28" t="s">
        <v>2256</v>
      </c>
      <c r="C92" s="29" t="n">
        <f aca="false">IFERROR(INDEX($F$1:$I$2620,MATCH(A92,$F$1:$F$2620,0),4),"")</f>
        <v>875</v>
      </c>
      <c r="D92" s="29" t="n">
        <f aca="false">IFERROR(ROUNDUP(C92*0.92381,0),0)</f>
        <v>809</v>
      </c>
      <c r="F92" s="33" t="n">
        <v>314</v>
      </c>
      <c r="G92" s="34" t="s">
        <v>2255</v>
      </c>
      <c r="H92" s="33" t="n">
        <v>3</v>
      </c>
      <c r="I92" s="35" t="n">
        <v>0</v>
      </c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</row>
    <row r="93" customFormat="false" ht="20.25" hidden="false" customHeight="true" outlineLevel="0" collapsed="false">
      <c r="A93" s="27" t="n">
        <v>30019</v>
      </c>
      <c r="B93" s="28" t="s">
        <v>2257</v>
      </c>
      <c r="C93" s="29" t="n">
        <f aca="false">IFERROR(INDEX($F$1:$I$2620,MATCH(A93,$F$1:$F$2620,0),4),"")</f>
        <v>875</v>
      </c>
      <c r="D93" s="29" t="n">
        <f aca="false">IFERROR(ROUNDUP(C93*0.92381,0),0)</f>
        <v>809</v>
      </c>
      <c r="F93" s="33" t="n">
        <v>315</v>
      </c>
      <c r="G93" s="34" t="s">
        <v>2255</v>
      </c>
      <c r="H93" s="33" t="n">
        <v>8</v>
      </c>
      <c r="I93" s="35" t="n">
        <v>21630</v>
      </c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</row>
    <row r="94" customFormat="false" ht="20.25" hidden="false" customHeight="true" outlineLevel="0" collapsed="false">
      <c r="A94" s="27" t="n">
        <v>30020</v>
      </c>
      <c r="B94" s="28" t="s">
        <v>2258</v>
      </c>
      <c r="C94" s="29" t="n">
        <f aca="false">IFERROR(INDEX($F$1:$I$2620,MATCH(A94,$F$1:$F$2620,0),4),"")</f>
        <v>875</v>
      </c>
      <c r="D94" s="29" t="n">
        <f aca="false">IFERROR(ROUNDUP(C94*0.92381,0),0)</f>
        <v>809</v>
      </c>
      <c r="F94" s="30" t="n">
        <v>316</v>
      </c>
      <c r="G94" s="30" t="s">
        <v>2255</v>
      </c>
      <c r="H94" s="30" t="n">
        <v>21</v>
      </c>
      <c r="I94" s="36" t="n">
        <v>52375</v>
      </c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</row>
    <row r="95" customFormat="false" ht="20.25" hidden="false" customHeight="true" outlineLevel="0" collapsed="false">
      <c r="A95" s="27" t="n">
        <v>30030</v>
      </c>
      <c r="B95" s="28" t="s">
        <v>2259</v>
      </c>
      <c r="C95" s="29" t="n">
        <f aca="false">IFERROR(INDEX($F$1:$I$2620,MATCH(A95,$F$1:$F$2620,0),4),"")</f>
        <v>950</v>
      </c>
      <c r="D95" s="29" t="n">
        <f aca="false">IFERROR(ROUNDUP(C95*0.92381,0),0)</f>
        <v>878</v>
      </c>
      <c r="F95" s="31" t="n">
        <v>317</v>
      </c>
      <c r="G95" s="31" t="s">
        <v>2260</v>
      </c>
      <c r="H95" s="31" t="n">
        <v>1.5</v>
      </c>
      <c r="I95" s="35" t="n">
        <v>5170</v>
      </c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</row>
    <row r="96" customFormat="false" ht="20.25" hidden="false" customHeight="true" outlineLevel="0" collapsed="false">
      <c r="A96" s="27" t="n">
        <v>30031</v>
      </c>
      <c r="B96" s="28" t="s">
        <v>2261</v>
      </c>
      <c r="C96" s="29" t="n">
        <f aca="false">IFERROR(INDEX($F$1:$I$2620,MATCH(A96,$F$1:$F$2620,0),4),"")</f>
        <v>950</v>
      </c>
      <c r="D96" s="29" t="n">
        <f aca="false">IFERROR(ROUNDUP(C96*0.92381,0),0)</f>
        <v>878</v>
      </c>
      <c r="F96" s="33" t="n">
        <v>318</v>
      </c>
      <c r="G96" s="34" t="s">
        <v>2260</v>
      </c>
      <c r="H96" s="33" t="n">
        <v>3</v>
      </c>
      <c r="I96" s="35" t="n">
        <v>9405</v>
      </c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</row>
    <row r="97" customFormat="false" ht="20.25" hidden="false" customHeight="true" outlineLevel="0" collapsed="false">
      <c r="A97" s="27" t="n">
        <v>30032</v>
      </c>
      <c r="B97" s="28" t="s">
        <v>2262</v>
      </c>
      <c r="C97" s="29" t="n">
        <f aca="false">IFERROR(INDEX($F$1:$I$2620,MATCH(A97,$F$1:$F$2620,0),4),"")</f>
        <v>950</v>
      </c>
      <c r="D97" s="29" t="n">
        <f aca="false">IFERROR(ROUNDUP(C97*0.92381,0),0)</f>
        <v>878</v>
      </c>
      <c r="F97" s="33" t="n">
        <v>319</v>
      </c>
      <c r="G97" s="34" t="s">
        <v>2260</v>
      </c>
      <c r="H97" s="33" t="n">
        <v>8</v>
      </c>
      <c r="I97" s="35" t="n">
        <v>0</v>
      </c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</row>
    <row r="98" customFormat="false" ht="20.25" hidden="false" customHeight="true" outlineLevel="0" collapsed="false">
      <c r="A98" s="27" t="n">
        <v>30033</v>
      </c>
      <c r="B98" s="28" t="s">
        <v>2263</v>
      </c>
      <c r="C98" s="29" t="n">
        <f aca="false">IFERROR(INDEX($F$1:$I$2620,MATCH(A98,$F$1:$F$2620,0),4),"")</f>
        <v>950</v>
      </c>
      <c r="D98" s="29" t="n">
        <f aca="false">IFERROR(ROUNDUP(C98*0.92381,0),0)</f>
        <v>878</v>
      </c>
      <c r="F98" s="33" t="n">
        <v>320</v>
      </c>
      <c r="G98" s="34" t="s">
        <v>2260</v>
      </c>
      <c r="H98" s="33" t="n">
        <v>15</v>
      </c>
      <c r="I98" s="35" t="n">
        <v>41110</v>
      </c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</row>
    <row r="99" customFormat="false" ht="20.25" hidden="false" customHeight="true" outlineLevel="0" collapsed="false">
      <c r="A99" s="27" t="n">
        <v>348</v>
      </c>
      <c r="B99" s="28" t="s">
        <v>2264</v>
      </c>
      <c r="C99" s="29" t="n">
        <f aca="false">IFERROR(INDEX($F$1:$I$2620,MATCH(A99,$F$1:$F$2620,0),4),"")</f>
        <v>5095</v>
      </c>
      <c r="D99" s="29" t="n">
        <f aca="false">IFERROR(ROUNDUP(C99*0.92381,0),0)</f>
        <v>4707</v>
      </c>
      <c r="F99" s="33" t="n">
        <v>321</v>
      </c>
      <c r="G99" s="34" t="s">
        <v>2260</v>
      </c>
      <c r="H99" s="33" t="n">
        <v>21</v>
      </c>
      <c r="I99" s="35" t="n">
        <v>50440</v>
      </c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</row>
    <row r="100" customFormat="false" ht="20.25" hidden="false" customHeight="true" outlineLevel="0" collapsed="false">
      <c r="A100" s="27" t="n">
        <v>345</v>
      </c>
      <c r="B100" s="28" t="s">
        <v>2265</v>
      </c>
      <c r="C100" s="29" t="n">
        <f aca="false">IFERROR(INDEX($F$1:$I$2620,MATCH(A100,$F$1:$F$2620,0),4),"")</f>
        <v>33215</v>
      </c>
      <c r="D100" s="29" t="n">
        <f aca="false">IFERROR(ROUNDUP(C100*0.92381,0),0)</f>
        <v>30685</v>
      </c>
      <c r="F100" s="33" t="n">
        <v>322</v>
      </c>
      <c r="G100" s="34" t="s">
        <v>2266</v>
      </c>
      <c r="H100" s="33" t="n">
        <v>1.5</v>
      </c>
      <c r="I100" s="35" t="n">
        <v>5410</v>
      </c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</row>
    <row r="101" customFormat="false" ht="20.25" hidden="false" customHeight="true" outlineLevel="0" collapsed="false">
      <c r="A101" s="27" t="n">
        <v>394</v>
      </c>
      <c r="B101" s="28" t="s">
        <v>2267</v>
      </c>
      <c r="C101" s="29" t="n">
        <f aca="false">IFERROR(INDEX($F$1:$I$2620,MATCH(A101,$F$1:$F$2620,0),4),"")</f>
        <v>57135</v>
      </c>
      <c r="D101" s="29" t="n">
        <f aca="false">IFERROR(ROUNDUP(C101*0.92381,0),0)</f>
        <v>52782</v>
      </c>
      <c r="F101" s="33" t="n">
        <v>323</v>
      </c>
      <c r="G101" s="34" t="s">
        <v>2266</v>
      </c>
      <c r="H101" s="33" t="n">
        <v>3</v>
      </c>
      <c r="I101" s="35" t="n">
        <v>9845</v>
      </c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</row>
    <row r="102" customFormat="false" ht="20.25" hidden="false" customHeight="true" outlineLevel="0" collapsed="false">
      <c r="A102" s="27" t="n">
        <v>326</v>
      </c>
      <c r="B102" s="28" t="s">
        <v>2268</v>
      </c>
      <c r="C102" s="29" t="n">
        <f aca="false">IFERROR(INDEX($F$1:$I$2620,MATCH(A102,$F$1:$F$2620,0),4),"")</f>
        <v>5095</v>
      </c>
      <c r="D102" s="29" t="n">
        <f aca="false">IFERROR(ROUNDUP(C102*0.92381,0),0)</f>
        <v>4707</v>
      </c>
      <c r="F102" s="33" t="n">
        <v>324</v>
      </c>
      <c r="G102" s="34" t="s">
        <v>2269</v>
      </c>
      <c r="H102" s="33" t="n">
        <v>21</v>
      </c>
      <c r="I102" s="35" t="n">
        <v>57385</v>
      </c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</row>
    <row r="103" customFormat="false" ht="20.25" hidden="false" customHeight="true" outlineLevel="0" collapsed="false">
      <c r="A103" s="27" t="n">
        <v>327</v>
      </c>
      <c r="B103" s="28" t="s">
        <v>2270</v>
      </c>
      <c r="C103" s="29" t="n">
        <f aca="false">IFERROR(INDEX($F$1:$I$2620,MATCH(A103,$F$1:$F$2620,0),4),"")</f>
        <v>12940</v>
      </c>
      <c r="D103" s="29" t="n">
        <f aca="false">IFERROR(ROUNDUP(C103*0.92381,0),0)</f>
        <v>11955</v>
      </c>
      <c r="F103" s="33"/>
      <c r="G103" s="34"/>
      <c r="H103" s="33"/>
      <c r="I103" s="35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</row>
    <row r="104" customFormat="false" ht="20.25" hidden="false" customHeight="true" outlineLevel="0" collapsed="false">
      <c r="A104" s="27" t="n">
        <v>328</v>
      </c>
      <c r="B104" s="28" t="s">
        <v>2271</v>
      </c>
      <c r="C104" s="29" t="n">
        <f aca="false">IFERROR(INDEX($F$1:$I$2620,MATCH(A104,$F$1:$F$2620,0),4),"")</f>
        <v>33215</v>
      </c>
      <c r="D104" s="29" t="n">
        <f aca="false">IFERROR(ROUNDUP(C104*0.92381,0),0)</f>
        <v>30685</v>
      </c>
      <c r="F104" s="33" t="n">
        <v>30018</v>
      </c>
      <c r="G104" s="34" t="s">
        <v>2272</v>
      </c>
      <c r="H104" s="33" t="s">
        <v>2273</v>
      </c>
      <c r="I104" s="35" t="n">
        <v>875</v>
      </c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</row>
    <row r="105" customFormat="false" ht="20.25" hidden="false" customHeight="true" outlineLevel="0" collapsed="false">
      <c r="A105" s="27" t="n">
        <v>329</v>
      </c>
      <c r="B105" s="28" t="s">
        <v>2274</v>
      </c>
      <c r="C105" s="29" t="n">
        <f aca="false">IFERROR(INDEX($F$1:$I$2620,MATCH(A105,$F$1:$F$2620,0),4),"")</f>
        <v>53705</v>
      </c>
      <c r="D105" s="29" t="n">
        <f aca="false">IFERROR(ROUNDUP(C105*0.92381,0),0)</f>
        <v>49614</v>
      </c>
      <c r="F105" s="33" t="n">
        <v>30019</v>
      </c>
      <c r="G105" s="34" t="s">
        <v>2275</v>
      </c>
      <c r="H105" s="33" t="s">
        <v>2273</v>
      </c>
      <c r="I105" s="35" t="n">
        <v>875</v>
      </c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</row>
    <row r="106" customFormat="false" ht="20.25" hidden="false" customHeight="true" outlineLevel="0" collapsed="false">
      <c r="A106" s="27" t="n">
        <v>331</v>
      </c>
      <c r="B106" s="28" t="s">
        <v>2276</v>
      </c>
      <c r="C106" s="29" t="n">
        <f aca="false">IFERROR(INDEX($F$1:$I$2620,MATCH(A106,$F$1:$F$2620,0),4),"")</f>
        <v>5095</v>
      </c>
      <c r="D106" s="29" t="n">
        <f aca="false">IFERROR(ROUNDUP(C106*0.92381,0),0)</f>
        <v>4707</v>
      </c>
      <c r="F106" s="33" t="n">
        <v>30020</v>
      </c>
      <c r="G106" s="34" t="s">
        <v>2277</v>
      </c>
      <c r="H106" s="33" t="s">
        <v>2273</v>
      </c>
      <c r="I106" s="35" t="n">
        <v>875</v>
      </c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</row>
    <row r="107" customFormat="false" ht="20.25" hidden="false" customHeight="true" outlineLevel="0" collapsed="false">
      <c r="A107" s="27" t="n">
        <v>332</v>
      </c>
      <c r="B107" s="28" t="s">
        <v>2278</v>
      </c>
      <c r="C107" s="29" t="n">
        <f aca="false">IFERROR(INDEX($F$1:$I$2620,MATCH(A107,$F$1:$F$2620,0),4),"")</f>
        <v>12940</v>
      </c>
      <c r="D107" s="29" t="n">
        <f aca="false">IFERROR(ROUNDUP(C107*0.92381,0),0)</f>
        <v>11955</v>
      </c>
      <c r="F107" s="33" t="n">
        <v>30034</v>
      </c>
      <c r="G107" s="34" t="s">
        <v>2279</v>
      </c>
      <c r="H107" s="33" t="s">
        <v>2273</v>
      </c>
      <c r="I107" s="35" t="n">
        <v>1010</v>
      </c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</row>
    <row r="108" customFormat="false" ht="20.25" hidden="false" customHeight="true" outlineLevel="0" collapsed="false">
      <c r="A108" s="27" t="n">
        <v>333</v>
      </c>
      <c r="B108" s="28" t="s">
        <v>436</v>
      </c>
      <c r="C108" s="29" t="n">
        <f aca="false">IFERROR(INDEX($F$1:$I$2620,MATCH(A108,$F$1:$F$2620,0),4),"")</f>
        <v>33215</v>
      </c>
      <c r="D108" s="29" t="n">
        <f aca="false">IFERROR(ROUNDUP(C108*0.92381,0),0)</f>
        <v>30685</v>
      </c>
      <c r="F108" s="33" t="n">
        <v>30035</v>
      </c>
      <c r="G108" s="34" t="s">
        <v>2280</v>
      </c>
      <c r="H108" s="33" t="s">
        <v>2273</v>
      </c>
      <c r="I108" s="35" t="n">
        <v>1010</v>
      </c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</row>
    <row r="109" customFormat="false" ht="20.25" hidden="false" customHeight="true" outlineLevel="0" collapsed="false">
      <c r="A109" s="27" t="n">
        <v>334</v>
      </c>
      <c r="B109" s="28" t="s">
        <v>435</v>
      </c>
      <c r="C109" s="29" t="n">
        <f aca="false">IFERROR(INDEX($F$1:$I$2620,MATCH(A109,$F$1:$F$2620,0),4),"")</f>
        <v>53705</v>
      </c>
      <c r="D109" s="29" t="n">
        <f aca="false">IFERROR(ROUNDUP(C109*0.92381,0),0)</f>
        <v>49614</v>
      </c>
      <c r="F109" s="33" t="n">
        <v>30036</v>
      </c>
      <c r="G109" s="34" t="s">
        <v>2281</v>
      </c>
      <c r="H109" s="33" t="s">
        <v>2273</v>
      </c>
      <c r="I109" s="35" t="n">
        <v>1010</v>
      </c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</row>
    <row r="110" customFormat="false" ht="20.25" hidden="false" customHeight="true" outlineLevel="0" collapsed="false">
      <c r="A110" s="27" t="n">
        <v>336</v>
      </c>
      <c r="B110" s="28" t="s">
        <v>2282</v>
      </c>
      <c r="C110" s="29" t="n">
        <f aca="false">IFERROR(INDEX($F$1:$I$2620,MATCH(A110,$F$1:$F$2620,0),4),"")</f>
        <v>5570</v>
      </c>
      <c r="D110" s="29" t="n">
        <f aca="false">IFERROR(ROUNDUP(C110*0.92381,0),0)</f>
        <v>5146</v>
      </c>
      <c r="F110" s="33" t="n">
        <v>30030</v>
      </c>
      <c r="G110" s="34" t="s">
        <v>2283</v>
      </c>
      <c r="H110" s="33" t="s">
        <v>2284</v>
      </c>
      <c r="I110" s="35" t="n">
        <v>950</v>
      </c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</row>
    <row r="111" customFormat="false" ht="20.25" hidden="false" customHeight="true" outlineLevel="0" collapsed="false">
      <c r="A111" s="27" t="n">
        <v>337</v>
      </c>
      <c r="B111" s="28" t="s">
        <v>442</v>
      </c>
      <c r="C111" s="29" t="n">
        <f aca="false">IFERROR(INDEX($F$1:$I$2620,MATCH(A111,$F$1:$F$2620,0),4),"")</f>
        <v>36310</v>
      </c>
      <c r="D111" s="29" t="n">
        <f aca="false">IFERROR(ROUNDUP(C111*0.92381,0),0)</f>
        <v>33544</v>
      </c>
      <c r="F111" s="33" t="n">
        <v>30031</v>
      </c>
      <c r="G111" s="34" t="s">
        <v>2285</v>
      </c>
      <c r="H111" s="33" t="s">
        <v>2284</v>
      </c>
      <c r="I111" s="35" t="n">
        <v>950</v>
      </c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</row>
    <row r="112" customFormat="false" ht="20.25" hidden="false" customHeight="true" outlineLevel="0" collapsed="false">
      <c r="A112" s="27" t="n">
        <v>357</v>
      </c>
      <c r="B112" s="28" t="s">
        <v>441</v>
      </c>
      <c r="C112" s="29" t="n">
        <f aca="false">IFERROR(INDEX($F$1:$I$2620,MATCH(A112,$F$1:$F$2620,0),4),"")</f>
        <v>62515</v>
      </c>
      <c r="D112" s="29" t="n">
        <f aca="false">IFERROR(ROUNDUP(C112*0.92381,0),0)</f>
        <v>57752</v>
      </c>
      <c r="F112" s="33" t="n">
        <v>30032</v>
      </c>
      <c r="G112" s="34" t="s">
        <v>2286</v>
      </c>
      <c r="H112" s="33" t="s">
        <v>2284</v>
      </c>
      <c r="I112" s="35" t="n">
        <v>950</v>
      </c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</row>
    <row r="113" customFormat="false" ht="20.25" hidden="false" customHeight="true" outlineLevel="0" collapsed="false">
      <c r="A113" s="27" t="n">
        <v>339</v>
      </c>
      <c r="B113" s="28" t="s">
        <v>2287</v>
      </c>
      <c r="C113" s="29" t="n">
        <f aca="false">IFERROR(INDEX($F$1:$I$2620,MATCH(A113,$F$1:$F$2620,0),4),"")</f>
        <v>14780</v>
      </c>
      <c r="D113" s="29" t="n">
        <f aca="false">IFERROR(ROUNDUP(C113*0.92381,0),0)</f>
        <v>13654</v>
      </c>
      <c r="F113" s="33" t="n">
        <v>30033</v>
      </c>
      <c r="G113" s="34" t="s">
        <v>2288</v>
      </c>
      <c r="H113" s="33" t="s">
        <v>2284</v>
      </c>
      <c r="I113" s="35" t="n">
        <v>950</v>
      </c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</row>
    <row r="114" customFormat="false" ht="20.25" hidden="false" customHeight="true" outlineLevel="0" collapsed="false">
      <c r="A114" s="27" t="n">
        <v>340</v>
      </c>
      <c r="B114" s="28" t="s">
        <v>2289</v>
      </c>
      <c r="C114" s="29" t="str">
        <f aca="false">IFERROR(INDEX($F$1:$I$2620,MATCH(A114,$F$1:$F$2620,0),4),"")</f>
        <v/>
      </c>
      <c r="D114" s="29" t="n">
        <f aca="false">IFERROR(ROUNDUP(C114*0.92381,0),0)</f>
        <v>0</v>
      </c>
      <c r="F114" s="33" t="n">
        <v>348</v>
      </c>
      <c r="G114" s="34" t="s">
        <v>2290</v>
      </c>
      <c r="H114" s="33" t="n">
        <v>1</v>
      </c>
      <c r="I114" s="35" t="n">
        <v>5095</v>
      </c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</row>
    <row r="115" customFormat="false" ht="20.25" hidden="false" customHeight="true" outlineLevel="0" collapsed="false">
      <c r="A115" s="27" t="n">
        <v>343</v>
      </c>
      <c r="B115" s="28" t="s">
        <v>2291</v>
      </c>
      <c r="C115" s="29" t="str">
        <f aca="false">IFERROR(INDEX($F$1:$I$2620,MATCH(A115,$F$1:$F$2620,0),4),"")</f>
        <v/>
      </c>
      <c r="D115" s="29" t="n">
        <f aca="false">IFERROR(ROUNDUP(C115*0.92381,0),0)</f>
        <v>0</v>
      </c>
      <c r="F115" s="33" t="n">
        <v>345</v>
      </c>
      <c r="G115" s="34" t="s">
        <v>2290</v>
      </c>
      <c r="H115" s="33" t="n">
        <v>8</v>
      </c>
      <c r="I115" s="35" t="n">
        <v>33215</v>
      </c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</row>
    <row r="116" customFormat="false" ht="20.25" hidden="false" customHeight="true" outlineLevel="0" collapsed="false">
      <c r="A116" s="27" t="n">
        <v>369</v>
      </c>
      <c r="B116" s="28" t="s">
        <v>2292</v>
      </c>
      <c r="C116" s="29" t="str">
        <f aca="false">IFERROR(INDEX($F$1:$I$2620,MATCH(A116,$F$1:$F$2620,0),4),"")</f>
        <v/>
      </c>
      <c r="D116" s="29" t="n">
        <f aca="false">IFERROR(ROUNDUP(C116*0.92381,0),0)</f>
        <v>0</v>
      </c>
      <c r="F116" s="33" t="n">
        <v>394</v>
      </c>
      <c r="G116" s="34" t="s">
        <v>2290</v>
      </c>
      <c r="H116" s="33" t="n">
        <v>15</v>
      </c>
      <c r="I116" s="35" t="n">
        <v>57135</v>
      </c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</row>
    <row r="117" customFormat="false" ht="20.25" hidden="false" customHeight="true" outlineLevel="0" collapsed="false">
      <c r="A117" s="27" t="n">
        <v>342</v>
      </c>
      <c r="B117" s="28" t="s">
        <v>2293</v>
      </c>
      <c r="C117" s="29" t="n">
        <f aca="false">IFERROR(INDEX($F$1:$I$2620,MATCH(A117,$F$1:$F$2620,0),4),"")</f>
        <v>64595</v>
      </c>
      <c r="D117" s="29" t="n">
        <f aca="false">IFERROR(ROUNDUP(C117*0.92381,0),0)</f>
        <v>59674</v>
      </c>
      <c r="F117" s="33" t="n">
        <v>326</v>
      </c>
      <c r="G117" s="34" t="s">
        <v>2294</v>
      </c>
      <c r="H117" s="33" t="n">
        <v>1</v>
      </c>
      <c r="I117" s="35" t="n">
        <v>5095</v>
      </c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</row>
    <row r="118" customFormat="false" ht="20.25" hidden="false" customHeight="true" outlineLevel="0" collapsed="false">
      <c r="A118" s="27" t="n">
        <v>344</v>
      </c>
      <c r="B118" s="28" t="s">
        <v>2295</v>
      </c>
      <c r="C118" s="29" t="n">
        <f aca="false">IFERROR(INDEX($F$1:$I$2620,MATCH(A118,$F$1:$F$2620,0),4),"")</f>
        <v>3720</v>
      </c>
      <c r="D118" s="29" t="n">
        <f aca="false">IFERROR(ROUNDUP(C118*0.92381,0),0)</f>
        <v>3437</v>
      </c>
      <c r="F118" s="33" t="n">
        <v>327</v>
      </c>
      <c r="G118" s="34" t="s">
        <v>2294</v>
      </c>
      <c r="H118" s="33" t="n">
        <v>3</v>
      </c>
      <c r="I118" s="35" t="n">
        <v>12940</v>
      </c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</row>
    <row r="119" customFormat="false" ht="20.25" hidden="false" customHeight="true" outlineLevel="0" collapsed="false">
      <c r="A119" s="27" t="n">
        <v>346</v>
      </c>
      <c r="B119" s="28" t="s">
        <v>803</v>
      </c>
      <c r="C119" s="29" t="n">
        <f aca="false">IFERROR(INDEX($F$1:$I$2620,MATCH(A119,$F$1:$F$2620,0),4),"")</f>
        <v>31655</v>
      </c>
      <c r="D119" s="29" t="n">
        <f aca="false">IFERROR(ROUNDUP(C119*0.92381,0),0)</f>
        <v>29244</v>
      </c>
      <c r="F119" s="33" t="n">
        <v>328</v>
      </c>
      <c r="G119" s="34" t="s">
        <v>2294</v>
      </c>
      <c r="H119" s="33" t="n">
        <v>8</v>
      </c>
      <c r="I119" s="35" t="n">
        <v>33215</v>
      </c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</row>
    <row r="120" customFormat="false" ht="20.25" hidden="false" customHeight="true" outlineLevel="0" collapsed="false">
      <c r="A120" s="27" t="n">
        <v>347</v>
      </c>
      <c r="B120" s="28" t="s">
        <v>2296</v>
      </c>
      <c r="C120" s="29" t="n">
        <f aca="false">IFERROR(INDEX($F$1:$I$2620,MATCH(A120,$F$1:$F$2620,0),4),"")</f>
        <v>3370</v>
      </c>
      <c r="D120" s="29" t="n">
        <f aca="false">IFERROR(ROUNDUP(C120*0.92381,0),0)</f>
        <v>3114</v>
      </c>
      <c r="F120" s="30" t="n">
        <v>329</v>
      </c>
      <c r="G120" s="30" t="s">
        <v>2294</v>
      </c>
      <c r="H120" s="30" t="n">
        <v>15</v>
      </c>
      <c r="I120" s="36" t="n">
        <v>53705</v>
      </c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</row>
    <row r="121" customFormat="false" ht="20.25" hidden="false" customHeight="true" outlineLevel="0" collapsed="false">
      <c r="A121" s="27" t="n">
        <v>349</v>
      </c>
      <c r="B121" s="28" t="s">
        <v>2297</v>
      </c>
      <c r="C121" s="29" t="str">
        <f aca="false">IFERROR(INDEX($F$1:$I$2620,MATCH(A121,$F$1:$F$2620,0),4),"")</f>
        <v/>
      </c>
      <c r="D121" s="29" t="n">
        <f aca="false">IFERROR(ROUNDUP(C121*0.92381,0),0)</f>
        <v>0</v>
      </c>
      <c r="F121" s="33" t="n">
        <v>331</v>
      </c>
      <c r="G121" s="34" t="s">
        <v>2298</v>
      </c>
      <c r="H121" s="34" t="n">
        <v>1</v>
      </c>
      <c r="I121" s="35" t="n">
        <v>5095</v>
      </c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</row>
    <row r="122" customFormat="false" ht="20.25" hidden="false" customHeight="true" outlineLevel="0" collapsed="false">
      <c r="A122" s="27" t="n">
        <v>349</v>
      </c>
      <c r="B122" s="28" t="s">
        <v>804</v>
      </c>
      <c r="C122" s="29" t="str">
        <f aca="false">IFERROR(INDEX($F$1:$I$2620,MATCH(A122,$F$1:$F$2620,0),4),"")</f>
        <v/>
      </c>
      <c r="D122" s="29" t="n">
        <f aca="false">IFERROR(ROUNDUP(C122*0.92381,0),0)</f>
        <v>0</v>
      </c>
      <c r="F122" s="33" t="n">
        <v>332</v>
      </c>
      <c r="G122" s="34" t="s">
        <v>2298</v>
      </c>
      <c r="H122" s="34" t="n">
        <v>3</v>
      </c>
      <c r="I122" s="35" t="n">
        <v>12940</v>
      </c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</row>
    <row r="123" customFormat="false" ht="20.25" hidden="false" customHeight="true" outlineLevel="0" collapsed="false">
      <c r="A123" s="27" t="n">
        <v>351</v>
      </c>
      <c r="B123" s="28" t="s">
        <v>2296</v>
      </c>
      <c r="C123" s="29" t="n">
        <f aca="false">IFERROR(INDEX($F$1:$I$2620,MATCH(A123,$F$1:$F$2620,0),4),"")</f>
        <v>3370</v>
      </c>
      <c r="D123" s="29" t="n">
        <f aca="false">IFERROR(ROUNDUP(C123*0.92381,0),0)</f>
        <v>3114</v>
      </c>
      <c r="F123" s="33" t="n">
        <v>333</v>
      </c>
      <c r="G123" s="34" t="s">
        <v>2298</v>
      </c>
      <c r="H123" s="34" t="n">
        <v>8</v>
      </c>
      <c r="I123" s="35" t="n">
        <v>33215</v>
      </c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</row>
    <row r="124" customFormat="false" ht="20.25" hidden="false" customHeight="true" outlineLevel="0" collapsed="false">
      <c r="A124" s="27" t="n">
        <v>353</v>
      </c>
      <c r="B124" s="28" t="s">
        <v>804</v>
      </c>
      <c r="C124" s="29" t="n">
        <f aca="false">IFERROR(INDEX($F$1:$I$2620,MATCH(A124,$F$1:$F$2620,0),4),"")</f>
        <v>33685</v>
      </c>
      <c r="D124" s="29" t="n">
        <f aca="false">IFERROR(ROUNDUP(C124*0.92381,0),0)</f>
        <v>31119</v>
      </c>
      <c r="F124" s="33" t="n">
        <v>334</v>
      </c>
      <c r="G124" s="34" t="s">
        <v>2298</v>
      </c>
      <c r="H124" s="34" t="n">
        <v>15</v>
      </c>
      <c r="I124" s="35" t="n">
        <v>53705</v>
      </c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</row>
    <row r="125" customFormat="false" ht="20.25" hidden="false" customHeight="true" outlineLevel="0" collapsed="false">
      <c r="A125" s="27" t="n">
        <v>354</v>
      </c>
      <c r="B125" s="28" t="s">
        <v>2296</v>
      </c>
      <c r="C125" s="29" t="n">
        <f aca="false">IFERROR(INDEX($F$1:$I$2620,MATCH(A125,$F$1:$F$2620,0),4),"")</f>
        <v>3370</v>
      </c>
      <c r="D125" s="29" t="n">
        <f aca="false">IFERROR(ROUNDUP(C125*0.92381,0),0)</f>
        <v>3114</v>
      </c>
      <c r="F125" s="33" t="n">
        <v>336</v>
      </c>
      <c r="G125" s="34" t="s">
        <v>2299</v>
      </c>
      <c r="H125" s="34" t="n">
        <v>1</v>
      </c>
      <c r="I125" s="35" t="n">
        <v>5570</v>
      </c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</row>
    <row r="126" customFormat="false" ht="20.25" hidden="false" customHeight="true" outlineLevel="0" collapsed="false">
      <c r="A126" s="27" t="n">
        <v>356</v>
      </c>
      <c r="B126" s="28" t="s">
        <v>804</v>
      </c>
      <c r="C126" s="29" t="n">
        <f aca="false">IFERROR(INDEX($F$1:$I$2620,MATCH(A126,$F$1:$F$2620,0),4),"")</f>
        <v>24405</v>
      </c>
      <c r="D126" s="29" t="n">
        <f aca="false">IFERROR(ROUNDUP(C126*0.92381,0),0)</f>
        <v>22546</v>
      </c>
      <c r="F126" s="33" t="n">
        <v>337</v>
      </c>
      <c r="G126" s="34" t="s">
        <v>2299</v>
      </c>
      <c r="H126" s="34" t="n">
        <v>8</v>
      </c>
      <c r="I126" s="35" t="n">
        <v>36310</v>
      </c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</row>
    <row r="127" customFormat="false" ht="20.25" hidden="false" customHeight="true" outlineLevel="0" collapsed="false">
      <c r="A127" s="27" t="n">
        <v>358</v>
      </c>
      <c r="B127" s="28" t="s">
        <v>2300</v>
      </c>
      <c r="C127" s="29" t="n">
        <f aca="false">IFERROR(INDEX($F$1:$I$2620,MATCH(A127,$F$1:$F$2620,0),4),"")</f>
        <v>1555</v>
      </c>
      <c r="D127" s="29" t="n">
        <f aca="false">IFERROR(ROUNDUP(C127*0.92381,0),0)</f>
        <v>1437</v>
      </c>
      <c r="F127" s="33" t="n">
        <v>357</v>
      </c>
      <c r="G127" s="34" t="s">
        <v>2299</v>
      </c>
      <c r="H127" s="34" t="n">
        <v>15</v>
      </c>
      <c r="I127" s="35" t="n">
        <v>62515</v>
      </c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</row>
    <row r="128" customFormat="false" ht="20.25" hidden="false" customHeight="true" outlineLevel="0" collapsed="false">
      <c r="A128" s="27" t="n">
        <v>362</v>
      </c>
      <c r="B128" s="28" t="s">
        <v>1003</v>
      </c>
      <c r="C128" s="29" t="n">
        <f aca="false">IFERROR(INDEX($F$1:$I$2620,MATCH(A128,$F$1:$F$2620,0),4),"")</f>
        <v>30375</v>
      </c>
      <c r="D128" s="29" t="n">
        <f aca="false">IFERROR(ROUNDUP(C128*0.92381,0),0)</f>
        <v>28061</v>
      </c>
      <c r="F128" s="33" t="n">
        <v>339</v>
      </c>
      <c r="G128" s="34" t="s">
        <v>2301</v>
      </c>
      <c r="H128" s="34" t="n">
        <v>3</v>
      </c>
      <c r="I128" s="35" t="n">
        <v>14780</v>
      </c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</row>
    <row r="129" customFormat="false" ht="20.25" hidden="false" customHeight="true" outlineLevel="0" collapsed="false">
      <c r="A129" s="27" t="n">
        <v>359</v>
      </c>
      <c r="B129" s="28" t="s">
        <v>2302</v>
      </c>
      <c r="C129" s="29" t="n">
        <f aca="false">IFERROR(INDEX($F$1:$I$2620,MATCH(A129,$F$1:$F$2620,0),4),"")</f>
        <v>2985</v>
      </c>
      <c r="D129" s="29" t="n">
        <f aca="false">IFERROR(ROUNDUP(C129*0.92381,0),0)</f>
        <v>2758</v>
      </c>
      <c r="F129" s="33" t="n">
        <v>342</v>
      </c>
      <c r="G129" s="34" t="s">
        <v>2303</v>
      </c>
      <c r="H129" s="34" t="n">
        <v>15</v>
      </c>
      <c r="I129" s="35" t="n">
        <v>64595</v>
      </c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</row>
    <row r="130" customFormat="false" ht="20.25" hidden="false" customHeight="true" outlineLevel="0" collapsed="false">
      <c r="A130" s="27" t="n">
        <v>363</v>
      </c>
      <c r="B130" s="28" t="s">
        <v>2304</v>
      </c>
      <c r="C130" s="29" t="str">
        <f aca="false">IFERROR(INDEX($F$1:$I$2620,MATCH(A130,$F$1:$F$2620,0),4),"")</f>
        <v/>
      </c>
      <c r="D130" s="29" t="n">
        <f aca="false">IFERROR(ROUNDUP(C130*0.92381,0),0)</f>
        <v>0</v>
      </c>
      <c r="F130" s="33" t="n">
        <v>344</v>
      </c>
      <c r="G130" s="34" t="s">
        <v>2305</v>
      </c>
      <c r="H130" s="34" t="n">
        <v>1.5</v>
      </c>
      <c r="I130" s="35" t="n">
        <v>3720</v>
      </c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</row>
    <row r="131" customFormat="false" ht="20.25" hidden="false" customHeight="true" outlineLevel="0" collapsed="false">
      <c r="A131" s="27" t="n">
        <v>365</v>
      </c>
      <c r="B131" s="28" t="s">
        <v>2306</v>
      </c>
      <c r="C131" s="29" t="str">
        <f aca="false">IFERROR(INDEX($F$1:$I$2620,MATCH(A131,$F$1:$F$2620,0),4),"")</f>
        <v/>
      </c>
      <c r="D131" s="29" t="n">
        <f aca="false">IFERROR(ROUNDUP(C131*0.92381,0),0)</f>
        <v>0</v>
      </c>
      <c r="F131" s="33" t="n">
        <v>346</v>
      </c>
      <c r="G131" s="34" t="s">
        <v>2305</v>
      </c>
      <c r="H131" s="33" t="n">
        <v>21</v>
      </c>
      <c r="I131" s="35" t="n">
        <v>31655</v>
      </c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</row>
    <row r="132" customFormat="false" ht="20.25" hidden="false" customHeight="true" outlineLevel="0" collapsed="false">
      <c r="A132" s="27" t="n">
        <v>367</v>
      </c>
      <c r="B132" s="28" t="s">
        <v>2307</v>
      </c>
      <c r="C132" s="29" t="n">
        <f aca="false">IFERROR(INDEX($F$1:$I$2620,MATCH(A132,$F$1:$F$2620,0),4),"")</f>
        <v>2985</v>
      </c>
      <c r="D132" s="29" t="n">
        <f aca="false">IFERROR(ROUNDUP(C132*0.92381,0),0)</f>
        <v>2758</v>
      </c>
      <c r="F132" s="33" t="n">
        <v>347</v>
      </c>
      <c r="G132" s="34" t="s">
        <v>2308</v>
      </c>
      <c r="H132" s="33" t="n">
        <v>1.5</v>
      </c>
      <c r="I132" s="35" t="n">
        <v>3370</v>
      </c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</row>
    <row r="133" customFormat="false" ht="20.25" hidden="false" customHeight="true" outlineLevel="0" collapsed="false">
      <c r="A133" s="27" t="n">
        <v>368</v>
      </c>
      <c r="B133" s="28" t="s">
        <v>2309</v>
      </c>
      <c r="C133" s="29" t="n">
        <f aca="false">IFERROR(INDEX($F$1:$I$2620,MATCH(A133,$F$1:$F$2620,0),4),"")</f>
        <v>30375</v>
      </c>
      <c r="D133" s="29" t="n">
        <f aca="false">IFERROR(ROUNDUP(C133*0.92381,0),0)</f>
        <v>28061</v>
      </c>
      <c r="F133" s="33" t="n">
        <v>350</v>
      </c>
      <c r="G133" s="34" t="s">
        <v>2305</v>
      </c>
      <c r="H133" s="33" t="n">
        <v>15</v>
      </c>
      <c r="I133" s="35" t="n">
        <v>26920</v>
      </c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</row>
    <row r="134" customFormat="false" ht="20.25" hidden="false" customHeight="true" outlineLevel="0" collapsed="false">
      <c r="A134" s="27" t="n">
        <v>30009</v>
      </c>
      <c r="B134" s="28" t="s">
        <v>2310</v>
      </c>
      <c r="C134" s="29" t="n">
        <f aca="false">IFERROR(INDEX($F$1:$I$2620,MATCH(A134,$F$1:$F$2620,0),4),"")</f>
        <v>1087</v>
      </c>
      <c r="D134" s="29" t="n">
        <f aca="false">IFERROR(ROUNDUP(C134*0.92381,0),0)</f>
        <v>1005</v>
      </c>
      <c r="F134" s="33" t="n">
        <v>351</v>
      </c>
      <c r="G134" s="34" t="s">
        <v>2311</v>
      </c>
      <c r="H134" s="33" t="n">
        <v>1.5</v>
      </c>
      <c r="I134" s="35" t="n">
        <v>3370</v>
      </c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</row>
    <row r="135" customFormat="false" ht="20.25" hidden="false" customHeight="true" outlineLevel="0" collapsed="false">
      <c r="A135" s="27" t="n">
        <v>30010</v>
      </c>
      <c r="B135" s="28" t="s">
        <v>2312</v>
      </c>
      <c r="C135" s="29" t="n">
        <f aca="false">IFERROR(INDEX($F$1:$I$2620,MATCH(A135,$F$1:$F$2620,0),4),"")</f>
        <v>1087</v>
      </c>
      <c r="D135" s="29" t="n">
        <f aca="false">IFERROR(ROUNDUP(C135*0.92381,0),0)</f>
        <v>1005</v>
      </c>
      <c r="F135" s="33" t="n">
        <v>353</v>
      </c>
      <c r="G135" s="34" t="s">
        <v>2313</v>
      </c>
      <c r="H135" s="33" t="n">
        <v>20</v>
      </c>
      <c r="I135" s="35" t="n">
        <v>33685</v>
      </c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</row>
    <row r="136" customFormat="false" ht="20.25" hidden="false" customHeight="true" outlineLevel="0" collapsed="false">
      <c r="A136" s="27" t="n">
        <v>30011</v>
      </c>
      <c r="B136" s="28" t="s">
        <v>2314</v>
      </c>
      <c r="C136" s="29" t="n">
        <f aca="false">IFERROR(INDEX($F$1:$I$2620,MATCH(A136,$F$1:$F$2620,0),4),"")</f>
        <v>4586</v>
      </c>
      <c r="D136" s="29" t="n">
        <f aca="false">IFERROR(ROUNDUP(C136*0.92381,0),0)</f>
        <v>4237</v>
      </c>
      <c r="F136" s="33" t="n">
        <v>354</v>
      </c>
      <c r="G136" s="34" t="s">
        <v>2315</v>
      </c>
      <c r="H136" s="33" t="n">
        <v>1.5</v>
      </c>
      <c r="I136" s="7" t="n">
        <v>3370</v>
      </c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</row>
    <row r="137" customFormat="false" ht="20.25" hidden="false" customHeight="true" outlineLevel="0" collapsed="false">
      <c r="A137" s="27" t="n">
        <v>30012</v>
      </c>
      <c r="B137" s="28" t="s">
        <v>2316</v>
      </c>
      <c r="C137" s="29" t="n">
        <f aca="false">IFERROR(INDEX($F$1:$I$2620,MATCH(A137,$F$1:$F$2620,0),4),"")</f>
        <v>53480</v>
      </c>
      <c r="D137" s="29" t="n">
        <f aca="false">IFERROR(ROUNDUP(C137*0.92381,0),0)</f>
        <v>49406</v>
      </c>
      <c r="F137" s="33" t="n">
        <v>356</v>
      </c>
      <c r="G137" s="34" t="s">
        <v>2317</v>
      </c>
      <c r="H137" s="33" t="n">
        <v>15</v>
      </c>
      <c r="I137" s="7" t="n">
        <v>24405</v>
      </c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</row>
    <row r="138" customFormat="false" ht="20.25" hidden="false" customHeight="true" outlineLevel="0" collapsed="false">
      <c r="A138" s="27" t="n">
        <v>30013</v>
      </c>
      <c r="B138" s="28" t="s">
        <v>2318</v>
      </c>
      <c r="C138" s="29" t="n">
        <f aca="false">IFERROR(INDEX($F$1:$I$2620,MATCH(A138,$F$1:$F$2620,0),4),"")</f>
        <v>1087</v>
      </c>
      <c r="D138" s="29" t="n">
        <f aca="false">IFERROR(ROUNDUP(C138*0.92381,0),0)</f>
        <v>1005</v>
      </c>
      <c r="F138" s="33" t="n">
        <v>352</v>
      </c>
      <c r="G138" s="34" t="s">
        <v>2319</v>
      </c>
      <c r="H138" s="33" t="n">
        <v>21</v>
      </c>
      <c r="I138" s="7" t="n">
        <v>28830</v>
      </c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</row>
    <row r="139" customFormat="false" ht="20.25" hidden="false" customHeight="true" outlineLevel="0" collapsed="false">
      <c r="A139" s="27" t="n">
        <v>30014</v>
      </c>
      <c r="B139" s="28" t="s">
        <v>2320</v>
      </c>
      <c r="C139" s="29" t="n">
        <f aca="false">IFERROR(INDEX($F$1:$I$2620,MATCH(A139,$F$1:$F$2620,0),4),"")</f>
        <v>1087</v>
      </c>
      <c r="D139" s="29" t="n">
        <f aca="false">IFERROR(ROUNDUP(C139*0.92381,0),0)</f>
        <v>1005</v>
      </c>
      <c r="F139" s="33" t="n">
        <v>358</v>
      </c>
      <c r="G139" s="34" t="s">
        <v>2321</v>
      </c>
      <c r="H139" s="33" t="s">
        <v>2151</v>
      </c>
      <c r="I139" s="7" t="n">
        <v>1555</v>
      </c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</row>
    <row r="140" customFormat="false" ht="20.25" hidden="false" customHeight="true" outlineLevel="0" collapsed="false">
      <c r="A140" s="27" t="n">
        <v>30015</v>
      </c>
      <c r="B140" s="28" t="s">
        <v>2322</v>
      </c>
      <c r="C140" s="29" t="str">
        <f aca="false">IFERROR(INDEX($F$1:$I$2620,MATCH(A140,$F$1:$F$2620,0),4),"")</f>
        <v/>
      </c>
      <c r="D140" s="29" t="n">
        <f aca="false">IFERROR(ROUNDUP(C140*0.92381,0),0)</f>
        <v>0</v>
      </c>
      <c r="F140" s="33" t="n">
        <v>362</v>
      </c>
      <c r="G140" s="34" t="s">
        <v>2321</v>
      </c>
      <c r="H140" s="33" t="n">
        <v>15</v>
      </c>
      <c r="I140" s="7" t="n">
        <v>30375</v>
      </c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</row>
    <row r="141" customFormat="false" ht="20.25" hidden="false" customHeight="true" outlineLevel="0" collapsed="false">
      <c r="A141" s="27" t="n">
        <v>30016</v>
      </c>
      <c r="B141" s="28" t="s">
        <v>2323</v>
      </c>
      <c r="C141" s="29" t="n">
        <f aca="false">IFERROR(INDEX($F$1:$I$2620,MATCH(A141,$F$1:$F$2620,0),4),"")</f>
        <v>1087</v>
      </c>
      <c r="D141" s="29" t="n">
        <f aca="false">IFERROR(ROUNDUP(C141*0.92381,0),0)</f>
        <v>1005</v>
      </c>
      <c r="F141" s="33" t="n">
        <v>359</v>
      </c>
      <c r="G141" s="34" t="s">
        <v>2321</v>
      </c>
      <c r="H141" s="33" t="n">
        <v>1</v>
      </c>
      <c r="I141" s="7" t="n">
        <v>2985</v>
      </c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</row>
    <row r="142" customFormat="false" ht="20.25" hidden="false" customHeight="true" outlineLevel="0" collapsed="false">
      <c r="A142" s="27" t="n">
        <v>30025</v>
      </c>
      <c r="B142" s="28" t="s">
        <v>2324</v>
      </c>
      <c r="C142" s="29" t="n">
        <f aca="false">IFERROR(INDEX($F$1:$I$2620,MATCH(A142,$F$1:$F$2620,0),4),"")</f>
        <v>285</v>
      </c>
      <c r="D142" s="29" t="n">
        <f aca="false">IFERROR(ROUNDUP(C142*0.92381,0),0)</f>
        <v>264</v>
      </c>
      <c r="F142" s="33" t="n">
        <v>367</v>
      </c>
      <c r="G142" s="34" t="s">
        <v>2325</v>
      </c>
      <c r="H142" s="33" t="n">
        <v>1</v>
      </c>
      <c r="I142" s="7" t="n">
        <v>2985</v>
      </c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</row>
    <row r="143" customFormat="false" ht="20.25" hidden="false" customHeight="true" outlineLevel="0" collapsed="false">
      <c r="A143" s="27" t="n">
        <v>30017</v>
      </c>
      <c r="B143" s="28" t="s">
        <v>2326</v>
      </c>
      <c r="C143" s="29" t="n">
        <f aca="false">IFERROR(INDEX($F$1:$I$2620,MATCH(A143,$F$1:$F$2620,0),4),"")</f>
        <v>470</v>
      </c>
      <c r="D143" s="29" t="n">
        <f aca="false">IFERROR(ROUNDUP(C143*0.92381,0),0)</f>
        <v>435</v>
      </c>
      <c r="F143" s="33" t="n">
        <v>368</v>
      </c>
      <c r="G143" s="34" t="s">
        <v>2325</v>
      </c>
      <c r="H143" s="33" t="n">
        <v>15</v>
      </c>
      <c r="I143" s="7" t="n">
        <v>30375</v>
      </c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</row>
    <row r="144" customFormat="false" ht="20.25" hidden="false" customHeight="true" outlineLevel="0" collapsed="false">
      <c r="A144" s="27" t="n">
        <v>400</v>
      </c>
      <c r="B144" s="28" t="s">
        <v>1785</v>
      </c>
      <c r="C144" s="29" t="n">
        <f aca="false">IFERROR(INDEX($F$1:$I$2620,MATCH(A144,$F$1:$F$2620,0),4),"")</f>
        <v>15095</v>
      </c>
      <c r="D144" s="29" t="n">
        <f aca="false">IFERROR(ROUNDUP(C144*0.92381,0),0)</f>
        <v>13945</v>
      </c>
      <c r="F144" s="33" t="n">
        <v>30011</v>
      </c>
      <c r="G144" s="34" t="s">
        <v>2327</v>
      </c>
      <c r="H144" s="33" t="n">
        <v>1</v>
      </c>
      <c r="I144" s="7" t="n">
        <v>4586</v>
      </c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</row>
    <row r="145" customFormat="false" ht="21" hidden="false" customHeight="true" outlineLevel="0" collapsed="false">
      <c r="A145" s="27" t="n">
        <v>470</v>
      </c>
      <c r="B145" s="28" t="s">
        <v>1786</v>
      </c>
      <c r="C145" s="29" t="n">
        <f aca="false">IFERROR(INDEX($F$1:$I$2620,MATCH(A145,$F$1:$F$2620,0),4),"")</f>
        <v>21295</v>
      </c>
      <c r="D145" s="29" t="n">
        <f aca="false">IFERROR(ROUNDUP(C145*0.92381,0),0)</f>
        <v>19673</v>
      </c>
      <c r="F145" s="33" t="n">
        <v>30009</v>
      </c>
      <c r="G145" s="34" t="s">
        <v>2328</v>
      </c>
      <c r="H145" s="33" t="s">
        <v>2329</v>
      </c>
      <c r="I145" s="7" t="n">
        <v>1087</v>
      </c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</row>
    <row r="146" customFormat="false" ht="20.25" hidden="false" customHeight="true" outlineLevel="0" collapsed="false">
      <c r="A146" s="27" t="n">
        <v>475</v>
      </c>
      <c r="B146" s="28" t="s">
        <v>1780</v>
      </c>
      <c r="C146" s="29" t="n">
        <f aca="false">IFERROR(INDEX($F$1:$I$2620,MATCH(A146,$F$1:$F$2620,0),4),"")</f>
        <v>19075</v>
      </c>
      <c r="D146" s="29" t="n">
        <f aca="false">IFERROR(ROUNDUP(C146*0.92381,0),0)</f>
        <v>17622</v>
      </c>
      <c r="F146" s="33" t="n">
        <v>30010</v>
      </c>
      <c r="G146" s="34" t="s">
        <v>2330</v>
      </c>
      <c r="H146" s="33" t="s">
        <v>2329</v>
      </c>
      <c r="I146" s="7" t="n">
        <v>1087</v>
      </c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</row>
    <row r="147" customFormat="false" ht="20.25" hidden="false" customHeight="true" outlineLevel="0" collapsed="false">
      <c r="A147" s="27" t="n">
        <v>402</v>
      </c>
      <c r="B147" s="28" t="s">
        <v>1783</v>
      </c>
      <c r="C147" s="29" t="n">
        <f aca="false">IFERROR(INDEX($F$1:$I$2620,MATCH(A147,$F$1:$F$2620,0),4),"")</f>
        <v>19180</v>
      </c>
      <c r="D147" s="29" t="n">
        <f aca="false">IFERROR(ROUNDUP(C147*0.92381,0),0)</f>
        <v>17719</v>
      </c>
      <c r="F147" s="33" t="n">
        <v>30012</v>
      </c>
      <c r="G147" s="34" t="s">
        <v>2331</v>
      </c>
      <c r="H147" s="33" t="n">
        <v>15</v>
      </c>
      <c r="I147" s="7" t="n">
        <v>53480</v>
      </c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</row>
    <row r="148" customFormat="false" ht="20.25" hidden="false" customHeight="true" outlineLevel="0" collapsed="false">
      <c r="A148" s="27" t="n">
        <v>427</v>
      </c>
      <c r="B148" s="28" t="s">
        <v>1790</v>
      </c>
      <c r="C148" s="29" t="n">
        <f aca="false">IFERROR(INDEX($F$1:$I$2620,MATCH(A148,$F$1:$F$2620,0),4),"")</f>
        <v>15180</v>
      </c>
      <c r="D148" s="29" t="n">
        <f aca="false">IFERROR(ROUNDUP(C148*0.92381,0),0)</f>
        <v>14024</v>
      </c>
      <c r="F148" s="33" t="n">
        <v>30013</v>
      </c>
      <c r="G148" s="34" t="s">
        <v>2332</v>
      </c>
      <c r="H148" s="33" t="s">
        <v>2329</v>
      </c>
      <c r="I148" s="7" t="n">
        <v>1087</v>
      </c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</row>
    <row r="149" customFormat="false" ht="20.25" hidden="false" customHeight="true" outlineLevel="0" collapsed="false">
      <c r="A149" s="27" t="n">
        <v>428</v>
      </c>
      <c r="B149" s="28" t="s">
        <v>1788</v>
      </c>
      <c r="C149" s="29" t="n">
        <f aca="false">IFERROR(INDEX($F$1:$I$2620,MATCH(A149,$F$1:$F$2620,0),4),"")</f>
        <v>15780</v>
      </c>
      <c r="D149" s="29" t="n">
        <f aca="false">IFERROR(ROUNDUP(C149*0.92381,0),0)</f>
        <v>14578</v>
      </c>
      <c r="F149" s="33" t="n">
        <v>30014</v>
      </c>
      <c r="G149" s="34" t="s">
        <v>2333</v>
      </c>
      <c r="H149" s="33" t="s">
        <v>2329</v>
      </c>
      <c r="I149" s="7" t="n">
        <v>1087</v>
      </c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</row>
    <row r="150" customFormat="false" ht="20.25" hidden="false" customHeight="true" outlineLevel="0" collapsed="false">
      <c r="A150" s="27" t="n">
        <v>405</v>
      </c>
      <c r="B150" s="28" t="s">
        <v>2334</v>
      </c>
      <c r="C150" s="29" t="n">
        <f aca="false">IFERROR(INDEX($F$1:$I$2620,MATCH(A150,$F$1:$F$2620,0),4),"")</f>
        <v>0</v>
      </c>
      <c r="D150" s="29" t="n">
        <f aca="false">IFERROR(ROUNDUP(C150*0.92381,0),0)</f>
        <v>0</v>
      </c>
      <c r="F150" s="33" t="n">
        <v>30016</v>
      </c>
      <c r="G150" s="34" t="s">
        <v>2335</v>
      </c>
      <c r="H150" s="33" t="s">
        <v>2329</v>
      </c>
      <c r="I150" s="7" t="n">
        <v>1087</v>
      </c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</row>
    <row r="151" customFormat="false" ht="20.25" hidden="false" customHeight="true" outlineLevel="0" collapsed="false">
      <c r="A151" s="27" t="n">
        <v>406</v>
      </c>
      <c r="B151" s="28" t="s">
        <v>1980</v>
      </c>
      <c r="C151" s="29" t="n">
        <f aca="false">IFERROR(INDEX($F$1:$I$2620,MATCH(A151,$F$1:$F$2620,0),4),"")</f>
        <v>17865</v>
      </c>
      <c r="D151" s="29" t="n">
        <f aca="false">IFERROR(ROUNDUP(C151*0.92381,0),0)</f>
        <v>16504</v>
      </c>
      <c r="F151" s="33" t="n">
        <v>30039</v>
      </c>
      <c r="G151" s="34" t="s">
        <v>2336</v>
      </c>
      <c r="H151" s="33" t="s">
        <v>2329</v>
      </c>
      <c r="I151" s="7" t="n">
        <v>1465</v>
      </c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</row>
    <row r="152" customFormat="false" ht="20.25" hidden="false" customHeight="true" outlineLevel="0" collapsed="false">
      <c r="A152" s="27" t="n">
        <v>407</v>
      </c>
      <c r="B152" s="28" t="s">
        <v>1981</v>
      </c>
      <c r="C152" s="29" t="n">
        <f aca="false">IFERROR(INDEX($F$1:$I$2620,MATCH(A152,$F$1:$F$2620,0),4),"")</f>
        <v>22620</v>
      </c>
      <c r="D152" s="29" t="n">
        <f aca="false">IFERROR(ROUNDUP(C152*0.92381,0),0)</f>
        <v>20897</v>
      </c>
      <c r="F152" s="33" t="n">
        <v>30040</v>
      </c>
      <c r="G152" s="34" t="s">
        <v>2337</v>
      </c>
      <c r="H152" s="33" t="s">
        <v>2329</v>
      </c>
      <c r="I152" s="7" t="n">
        <v>1465</v>
      </c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</row>
    <row r="153" customFormat="false" ht="20.25" hidden="false" customHeight="true" outlineLevel="0" collapsed="false">
      <c r="A153" s="27" t="n">
        <v>408</v>
      </c>
      <c r="B153" s="28" t="s">
        <v>2338</v>
      </c>
      <c r="C153" s="29" t="n">
        <f aca="false">IFERROR(INDEX($F$1:$I$2620,MATCH(A153,$F$1:$F$2620,0),4),"")</f>
        <v>0</v>
      </c>
      <c r="D153" s="29" t="n">
        <f aca="false">IFERROR(ROUNDUP(C153*0.92381,0),0)</f>
        <v>0</v>
      </c>
      <c r="F153" s="33" t="n">
        <v>30041</v>
      </c>
      <c r="G153" s="34" t="s">
        <v>2339</v>
      </c>
      <c r="H153" s="33" t="s">
        <v>2340</v>
      </c>
      <c r="I153" s="35" t="n">
        <v>2273</v>
      </c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</row>
    <row r="154" customFormat="false" ht="20.25" hidden="false" customHeight="true" outlineLevel="0" collapsed="false">
      <c r="A154" s="27" t="n">
        <v>409</v>
      </c>
      <c r="B154" s="28" t="s">
        <v>2341</v>
      </c>
      <c r="C154" s="29" t="n">
        <f aca="false">IFERROR(INDEX($F$1:$I$2620,MATCH(A154,$F$1:$F$2620,0),4),"")</f>
        <v>17865</v>
      </c>
      <c r="D154" s="29" t="n">
        <f aca="false">IFERROR(ROUNDUP(C154*0.92381,0),0)</f>
        <v>16504</v>
      </c>
      <c r="F154" s="33" t="n">
        <v>30042</v>
      </c>
      <c r="G154" s="34" t="s">
        <v>2342</v>
      </c>
      <c r="H154" s="33" t="s">
        <v>2343</v>
      </c>
      <c r="I154" s="35" t="n">
        <v>2885</v>
      </c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</row>
    <row r="155" customFormat="false" ht="20.25" hidden="false" customHeight="true" outlineLevel="0" collapsed="false">
      <c r="A155" s="27" t="n">
        <v>410</v>
      </c>
      <c r="B155" s="28" t="s">
        <v>2344</v>
      </c>
      <c r="C155" s="29" t="n">
        <f aca="false">IFERROR(INDEX($F$1:$I$2620,MATCH(A155,$F$1:$F$2620,0),4),"")</f>
        <v>22620</v>
      </c>
      <c r="D155" s="29" t="n">
        <f aca="false">IFERROR(ROUNDUP(C155*0.92381,0),0)</f>
        <v>20897</v>
      </c>
      <c r="F155" s="33" t="n">
        <v>30043</v>
      </c>
      <c r="G155" s="34" t="s">
        <v>2345</v>
      </c>
      <c r="H155" s="33" t="s">
        <v>2346</v>
      </c>
      <c r="I155" s="35" t="n">
        <v>3770</v>
      </c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</row>
    <row r="156" customFormat="false" ht="20.25" hidden="false" customHeight="true" outlineLevel="0" collapsed="false">
      <c r="A156" s="27" t="n">
        <v>411</v>
      </c>
      <c r="B156" s="28" t="s">
        <v>2347</v>
      </c>
      <c r="C156" s="29" t="str">
        <f aca="false">IFERROR(INDEX($F$1:$I$2620,MATCH(A156,$F$1:$F$2620,0),4),"")</f>
        <v/>
      </c>
      <c r="D156" s="29" t="n">
        <f aca="false">IFERROR(ROUNDUP(C156*0.92381,0),0)</f>
        <v>0</v>
      </c>
      <c r="F156" s="33" t="n">
        <v>30044</v>
      </c>
      <c r="G156" s="34" t="s">
        <v>2348</v>
      </c>
      <c r="H156" s="34" t="s">
        <v>2349</v>
      </c>
      <c r="I156" s="35" t="n">
        <v>379</v>
      </c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</row>
    <row r="157" customFormat="false" ht="20.25" hidden="false" customHeight="true" outlineLevel="0" collapsed="false">
      <c r="A157" s="27" t="n">
        <v>412</v>
      </c>
      <c r="B157" s="28" t="s">
        <v>2350</v>
      </c>
      <c r="C157" s="29" t="str">
        <f aca="false">IFERROR(INDEX($F$1:$I$2620,MATCH(A157,$F$1:$F$2620,0),4),"")</f>
        <v/>
      </c>
      <c r="D157" s="29" t="n">
        <f aca="false">IFERROR(ROUNDUP(C157*0.92381,0),0)</f>
        <v>0</v>
      </c>
      <c r="F157" s="33" t="n">
        <v>30045</v>
      </c>
      <c r="G157" s="34" t="s">
        <v>2351</v>
      </c>
      <c r="H157" s="33" t="s">
        <v>2352</v>
      </c>
      <c r="I157" s="35" t="n">
        <v>279</v>
      </c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</row>
    <row r="158" customFormat="false" ht="20.25" hidden="false" customHeight="true" outlineLevel="0" collapsed="false">
      <c r="A158" s="27" t="n">
        <v>459</v>
      </c>
      <c r="B158" s="28" t="s">
        <v>2353</v>
      </c>
      <c r="C158" s="29" t="str">
        <f aca="false">IFERROR(INDEX($F$1:$I$2620,MATCH(A158,$F$1:$F$2620,0),4),"")</f>
        <v/>
      </c>
      <c r="D158" s="29" t="n">
        <f aca="false">IFERROR(ROUNDUP(C158*0.92381,0),0)</f>
        <v>0</v>
      </c>
      <c r="F158" s="33"/>
      <c r="G158" s="34"/>
      <c r="H158" s="33"/>
      <c r="I158" s="35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</row>
    <row r="159" customFormat="false" ht="20.25" hidden="false" customHeight="true" outlineLevel="0" collapsed="false">
      <c r="A159" s="27" t="n">
        <v>413</v>
      </c>
      <c r="B159" s="28" t="s">
        <v>2354</v>
      </c>
      <c r="C159" s="29" t="n">
        <f aca="false">IFERROR(INDEX($F$1:$I$2620,MATCH(A159,$F$1:$F$2620,0),4),"")</f>
        <v>0</v>
      </c>
      <c r="D159" s="29" t="n">
        <f aca="false">IFERROR(ROUNDUP(C159*0.92381,0),0)</f>
        <v>0</v>
      </c>
      <c r="F159" s="33"/>
      <c r="G159" s="34"/>
      <c r="H159" s="33"/>
      <c r="I159" s="35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</row>
    <row r="160" customFormat="false" ht="20.25" hidden="false" customHeight="true" outlineLevel="0" collapsed="false">
      <c r="A160" s="27" t="n">
        <v>414</v>
      </c>
      <c r="B160" s="28" t="s">
        <v>2355</v>
      </c>
      <c r="C160" s="29" t="n">
        <f aca="false">IFERROR(INDEX($F$1:$I$2620,MATCH(A160,$F$1:$F$2620,0),4),"")</f>
        <v>19845</v>
      </c>
      <c r="D160" s="29" t="n">
        <f aca="false">IFERROR(ROUNDUP(C160*0.92381,0),0)</f>
        <v>18334</v>
      </c>
      <c r="F160" s="33"/>
      <c r="G160" s="34"/>
      <c r="H160" s="33"/>
      <c r="I160" s="35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</row>
    <row r="161" customFormat="false" ht="20.25" hidden="false" customHeight="true" outlineLevel="0" collapsed="false">
      <c r="A161" s="27" t="n">
        <v>468</v>
      </c>
      <c r="B161" s="28" t="s">
        <v>1978</v>
      </c>
      <c r="C161" s="29" t="n">
        <f aca="false">IFERROR(INDEX($F$1:$I$2620,MATCH(A161,$F$1:$F$2620,0),4),"")</f>
        <v>22630</v>
      </c>
      <c r="D161" s="29" t="n">
        <f aca="false">IFERROR(ROUNDUP(C161*0.92381,0),0)</f>
        <v>20906</v>
      </c>
      <c r="F161" s="33"/>
      <c r="G161" s="34"/>
      <c r="H161" s="33"/>
      <c r="I161" s="35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</row>
    <row r="162" customFormat="false" ht="20.25" hidden="false" customHeight="true" outlineLevel="0" collapsed="false">
      <c r="A162" s="27" t="n">
        <v>800</v>
      </c>
      <c r="B162" s="28" t="s">
        <v>800</v>
      </c>
      <c r="C162" s="29" t="n">
        <f aca="false">IFERROR(INDEX($F$1:$I$2620,MATCH(A162,$F$1:$F$2620,0),4),"")</f>
        <v>28720</v>
      </c>
      <c r="D162" s="29" t="n">
        <f aca="false">IFERROR(ROUNDUP(C162*0.92381,0),0)</f>
        <v>26532</v>
      </c>
      <c r="F162" s="33"/>
      <c r="G162" s="34"/>
      <c r="H162" s="34"/>
      <c r="I162" s="35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</row>
    <row r="163" customFormat="false" ht="20.25" hidden="false" customHeight="true" outlineLevel="0" collapsed="false">
      <c r="A163" s="27" t="n">
        <v>804</v>
      </c>
      <c r="B163" s="28" t="s">
        <v>795</v>
      </c>
      <c r="C163" s="29" t="n">
        <f aca="false">IFERROR(INDEX($F$1:$I$2620,MATCH(A163,$F$1:$F$2620,0),4),"")</f>
        <v>32550</v>
      </c>
      <c r="D163" s="29" t="n">
        <f aca="false">IFERROR(ROUNDUP(C163*0.92381,0),0)</f>
        <v>30071</v>
      </c>
      <c r="F163" s="33" t="s">
        <v>2135</v>
      </c>
      <c r="G163" s="34"/>
      <c r="H163" s="34"/>
      <c r="I163" s="35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</row>
    <row r="164" customFormat="false" ht="20.25" hidden="false" customHeight="true" outlineLevel="0" collapsed="false">
      <c r="A164" s="27" t="n">
        <v>801</v>
      </c>
      <c r="B164" s="28" t="s">
        <v>1397</v>
      </c>
      <c r="C164" s="29" t="n">
        <f aca="false">IFERROR(INDEX($F$1:$I$2620,MATCH(A164,$F$1:$F$2620,0),4),"")</f>
        <v>14135</v>
      </c>
      <c r="D164" s="29" t="n">
        <f aca="false">IFERROR(ROUNDUP(C164*0.92381,0),0)</f>
        <v>13059</v>
      </c>
      <c r="F164" s="33"/>
      <c r="G164" s="34"/>
      <c r="H164" s="33"/>
      <c r="I164" s="35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</row>
    <row r="165" customFormat="false" ht="20.25" hidden="false" customHeight="true" outlineLevel="0" collapsed="false">
      <c r="A165" s="27" t="n">
        <v>802</v>
      </c>
      <c r="B165" s="28" t="s">
        <v>1398</v>
      </c>
      <c r="C165" s="29" t="n">
        <f aca="false">IFERROR(INDEX($F$1:$I$2620,MATCH(A165,$F$1:$F$2620,0),4),"")</f>
        <v>20110</v>
      </c>
      <c r="D165" s="29" t="n">
        <f aca="false">IFERROR(ROUNDUP(C165*0.92381,0),0)</f>
        <v>18578</v>
      </c>
      <c r="F165" s="33" t="s">
        <v>2239</v>
      </c>
      <c r="G165" s="34" t="s">
        <v>2356</v>
      </c>
      <c r="H165" s="34" t="s">
        <v>2137</v>
      </c>
      <c r="I165" s="35" t="s">
        <v>2138</v>
      </c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</row>
    <row r="166" customFormat="false" ht="20.25" hidden="false" customHeight="true" outlineLevel="0" collapsed="false">
      <c r="A166" s="27" t="n">
        <v>803</v>
      </c>
      <c r="B166" s="28" t="s">
        <v>2357</v>
      </c>
      <c r="C166" s="29" t="n">
        <f aca="false">IFERROR(INDEX($F$1:$I$2620,MATCH(A166,$F$1:$F$2620,0),4),"")</f>
        <v>15865</v>
      </c>
      <c r="D166" s="29" t="n">
        <f aca="false">IFERROR(ROUNDUP(C166*0.92381,0),0)</f>
        <v>14657</v>
      </c>
      <c r="F166" s="33" t="n">
        <v>400</v>
      </c>
      <c r="G166" s="34" t="s">
        <v>2358</v>
      </c>
      <c r="H166" s="34" t="n">
        <v>15</v>
      </c>
      <c r="I166" s="35" t="n">
        <v>15095</v>
      </c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</row>
    <row r="167" customFormat="false" ht="20.25" hidden="false" customHeight="true" outlineLevel="0" collapsed="false">
      <c r="A167" s="27" t="n">
        <v>415</v>
      </c>
      <c r="B167" s="28" t="s">
        <v>2359</v>
      </c>
      <c r="C167" s="29" t="n">
        <f aca="false">IFERROR(INDEX($F$1:$I$2620,MATCH(A167,$F$1:$F$2620,0),4),"")</f>
        <v>8510</v>
      </c>
      <c r="D167" s="29" t="n">
        <f aca="false">IFERROR(ROUNDUP(C167*0.92381,0),0)</f>
        <v>7862</v>
      </c>
      <c r="F167" s="33" t="n">
        <v>470</v>
      </c>
      <c r="G167" s="34" t="s">
        <v>2358</v>
      </c>
      <c r="H167" s="34" t="n">
        <v>22</v>
      </c>
      <c r="I167" s="35" t="n">
        <v>21295</v>
      </c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</row>
    <row r="168" customFormat="false" ht="20.25" hidden="false" customHeight="true" outlineLevel="0" collapsed="false">
      <c r="A168" s="27" t="n">
        <v>416</v>
      </c>
      <c r="B168" s="28" t="s">
        <v>2360</v>
      </c>
      <c r="C168" s="29" t="n">
        <f aca="false">IFERROR(INDEX($F$1:$I$2620,MATCH(A168,$F$1:$F$2620,0),4),"")</f>
        <v>3325</v>
      </c>
      <c r="D168" s="29" t="n">
        <f aca="false">IFERROR(ROUNDUP(C168*0.92381,0),0)</f>
        <v>3072</v>
      </c>
      <c r="E168" s="41"/>
      <c r="F168" s="33" t="n">
        <v>401</v>
      </c>
      <c r="G168" s="34" t="s">
        <v>2361</v>
      </c>
      <c r="H168" s="34" t="n">
        <v>15</v>
      </c>
      <c r="I168" s="35" t="n">
        <v>13860</v>
      </c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</row>
    <row r="169" customFormat="false" ht="20.25" hidden="false" customHeight="true" outlineLevel="0" collapsed="false">
      <c r="A169" s="27" t="n">
        <v>417</v>
      </c>
      <c r="B169" s="28" t="s">
        <v>2099</v>
      </c>
      <c r="C169" s="29" t="n">
        <f aca="false">IFERROR(INDEX($F$1:$I$2620,MATCH(A169,$F$1:$F$2620,0),4),"")</f>
        <v>19485</v>
      </c>
      <c r="D169" s="29" t="n">
        <f aca="false">IFERROR(ROUNDUP(C169*0.92381,0),0)</f>
        <v>18001</v>
      </c>
      <c r="F169" s="33" t="n">
        <v>402</v>
      </c>
      <c r="G169" s="34" t="s">
        <v>2361</v>
      </c>
      <c r="H169" s="34" t="n">
        <v>22</v>
      </c>
      <c r="I169" s="35" t="n">
        <v>19180</v>
      </c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</row>
    <row r="170" customFormat="false" ht="20.25" hidden="false" customHeight="true" outlineLevel="0" collapsed="false">
      <c r="A170" s="27" t="n">
        <v>418</v>
      </c>
      <c r="B170" s="28" t="s">
        <v>31</v>
      </c>
      <c r="C170" s="29" t="n">
        <f aca="false">IFERROR(INDEX($F$1:$I$2620,MATCH(A170,$F$1:$F$2620,0),4),"")</f>
        <v>34705</v>
      </c>
      <c r="D170" s="29" t="n">
        <f aca="false">IFERROR(ROUNDUP(C170*0.92381,0),0)</f>
        <v>32061</v>
      </c>
      <c r="F170" s="33" t="n">
        <v>403</v>
      </c>
      <c r="G170" s="34" t="s">
        <v>2362</v>
      </c>
      <c r="H170" s="34" t="n">
        <v>15</v>
      </c>
      <c r="I170" s="35" t="n">
        <v>13860</v>
      </c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</row>
    <row r="171" customFormat="false" ht="20.25" hidden="false" customHeight="true" outlineLevel="0" collapsed="false">
      <c r="A171" s="27" t="n">
        <v>420</v>
      </c>
      <c r="B171" s="28" t="s">
        <v>2363</v>
      </c>
      <c r="C171" s="29" t="n">
        <f aca="false">IFERROR(INDEX($F$1:$I$2620,MATCH(A171,$F$1:$F$2620,0),4),"")</f>
        <v>3117</v>
      </c>
      <c r="D171" s="29" t="n">
        <f aca="false">IFERROR(ROUNDUP(C171*0.92381,0),0)</f>
        <v>2880</v>
      </c>
      <c r="F171" s="33" t="n">
        <v>475</v>
      </c>
      <c r="G171" s="34" t="s">
        <v>2364</v>
      </c>
      <c r="H171" s="34" t="n">
        <v>15</v>
      </c>
      <c r="I171" s="35" t="n">
        <v>19075</v>
      </c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</row>
    <row r="172" customFormat="false" ht="20.25" hidden="false" customHeight="true" outlineLevel="0" collapsed="false">
      <c r="A172" s="27" t="n">
        <v>421</v>
      </c>
      <c r="B172" s="28" t="s">
        <v>2365</v>
      </c>
      <c r="C172" s="29" t="n">
        <f aca="false">IFERROR(INDEX($F$1:$I$2620,MATCH(A172,$F$1:$F$2620,0),4),"")</f>
        <v>19485</v>
      </c>
      <c r="D172" s="29" t="n">
        <f aca="false">IFERROR(ROUNDUP(C172*0.92381,0),0)</f>
        <v>18001</v>
      </c>
      <c r="F172" s="33" t="n">
        <v>427</v>
      </c>
      <c r="G172" s="34" t="s">
        <v>2366</v>
      </c>
      <c r="H172" s="34" t="n">
        <v>10</v>
      </c>
      <c r="I172" s="35" t="n">
        <v>15180</v>
      </c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</row>
    <row r="173" customFormat="false" ht="20.25" hidden="false" customHeight="true" outlineLevel="0" collapsed="false">
      <c r="A173" s="27" t="n">
        <v>422</v>
      </c>
      <c r="B173" s="28" t="s">
        <v>2367</v>
      </c>
      <c r="C173" s="29" t="n">
        <f aca="false">IFERROR(INDEX($F$1:$I$2620,MATCH(A173,$F$1:$F$2620,0),4),"")</f>
        <v>34705</v>
      </c>
      <c r="D173" s="29" t="n">
        <f aca="false">IFERROR(ROUNDUP(C173*0.92381,0),0)</f>
        <v>32061</v>
      </c>
      <c r="F173" s="33" t="n">
        <v>428</v>
      </c>
      <c r="G173" s="34" t="s">
        <v>2368</v>
      </c>
      <c r="H173" s="34" t="n">
        <v>10</v>
      </c>
      <c r="I173" s="35" t="n">
        <v>15780</v>
      </c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</row>
    <row r="174" customFormat="false" ht="20.25" hidden="false" customHeight="true" outlineLevel="0" collapsed="false">
      <c r="A174" s="27" t="n">
        <v>423</v>
      </c>
      <c r="B174" s="28" t="s">
        <v>2369</v>
      </c>
      <c r="C174" s="29" t="n">
        <f aca="false">IFERROR(INDEX($F$1:$I$2620,MATCH(A174,$F$1:$F$2620,0),4),"")</f>
        <v>3660</v>
      </c>
      <c r="D174" s="29" t="n">
        <f aca="false">IFERROR(ROUNDUP(C174*0.92381,0),0)</f>
        <v>3382</v>
      </c>
      <c r="F174" s="42" t="n">
        <v>405</v>
      </c>
      <c r="G174" s="43" t="s">
        <v>2370</v>
      </c>
      <c r="H174" s="43" t="n">
        <v>1.5</v>
      </c>
      <c r="I174" s="44" t="n">
        <v>0</v>
      </c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</row>
    <row r="175" customFormat="false" ht="20.25" hidden="false" customHeight="true" outlineLevel="0" collapsed="false">
      <c r="A175" s="27" t="n">
        <v>424</v>
      </c>
      <c r="B175" s="28" t="s">
        <v>2371</v>
      </c>
      <c r="C175" s="29" t="n">
        <f aca="false">IFERROR(INDEX($F$1:$I$2620,MATCH(A175,$F$1:$F$2620,0),4),"")</f>
        <v>7975</v>
      </c>
      <c r="D175" s="29" t="n">
        <f aca="false">IFERROR(ROUNDUP(C175*0.92381,0),0)</f>
        <v>7368</v>
      </c>
      <c r="F175" s="39" t="n">
        <v>406</v>
      </c>
      <c r="G175" s="39" t="s">
        <v>2370</v>
      </c>
      <c r="H175" s="39" t="n">
        <v>15</v>
      </c>
      <c r="I175" s="39" t="n">
        <v>17865</v>
      </c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</row>
    <row r="176" customFormat="false" ht="20.25" hidden="false" customHeight="true" outlineLevel="0" collapsed="false">
      <c r="A176" s="27" t="n">
        <v>425</v>
      </c>
      <c r="B176" s="28" t="s">
        <v>28</v>
      </c>
      <c r="C176" s="29" t="n">
        <f aca="false">IFERROR(INDEX($F$1:$I$2620,MATCH(A176,$F$1:$F$2620,0),4),"")</f>
        <v>21430</v>
      </c>
      <c r="D176" s="29" t="n">
        <f aca="false">IFERROR(ROUNDUP(C176*0.92381,0),0)</f>
        <v>19798</v>
      </c>
      <c r="F176" s="19" t="n">
        <v>407</v>
      </c>
      <c r="G176" s="19" t="s">
        <v>2370</v>
      </c>
      <c r="H176" s="19" t="n">
        <v>21</v>
      </c>
      <c r="I176" s="19" t="n">
        <v>22620</v>
      </c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Z176" s="7"/>
    </row>
    <row r="177" customFormat="false" ht="20.25" hidden="false" customHeight="true" outlineLevel="0" collapsed="false">
      <c r="A177" s="27" t="n">
        <v>431</v>
      </c>
      <c r="B177" s="28" t="s">
        <v>429</v>
      </c>
      <c r="C177" s="29" t="n">
        <f aca="false">IFERROR(INDEX($F$1:$I$2620,MATCH(A177,$F$1:$F$2620,0),4),"")</f>
        <v>17455</v>
      </c>
      <c r="D177" s="29" t="n">
        <f aca="false">IFERROR(ROUNDUP(C177*0.92381,0),0)</f>
        <v>16126</v>
      </c>
      <c r="F177" s="19" t="n">
        <v>408</v>
      </c>
      <c r="G177" s="19" t="s">
        <v>2372</v>
      </c>
      <c r="H177" s="19" t="n">
        <v>1.5</v>
      </c>
      <c r="I177" s="19" t="n">
        <v>0</v>
      </c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Z177" s="7"/>
    </row>
    <row r="178" customFormat="false" ht="20.25" hidden="false" customHeight="true" outlineLevel="0" collapsed="false">
      <c r="A178" s="27" t="n">
        <v>432</v>
      </c>
      <c r="B178" s="28" t="s">
        <v>430</v>
      </c>
      <c r="C178" s="29" t="n">
        <f aca="false">IFERROR(INDEX($F$1:$I$2620,MATCH(A178,$F$1:$F$2620,0),4),"")</f>
        <v>20150</v>
      </c>
      <c r="D178" s="29" t="n">
        <f aca="false">IFERROR(ROUNDUP(C178*0.92381,0),0)</f>
        <v>18615</v>
      </c>
      <c r="F178" s="19" t="n">
        <v>409</v>
      </c>
      <c r="G178" s="19" t="s">
        <v>2372</v>
      </c>
      <c r="H178" s="19" t="n">
        <v>15</v>
      </c>
      <c r="I178" s="19" t="n">
        <v>17865</v>
      </c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Z178" s="7"/>
    </row>
    <row r="179" customFormat="false" ht="20.25" hidden="false" customHeight="true" outlineLevel="0" collapsed="false">
      <c r="A179" s="27" t="n">
        <v>460</v>
      </c>
      <c r="B179" s="28" t="s">
        <v>2373</v>
      </c>
      <c r="C179" s="29" t="n">
        <f aca="false">IFERROR(INDEX($F$1:$I$2620,MATCH(A179,$F$1:$F$2620,0),4),"")</f>
        <v>15805</v>
      </c>
      <c r="D179" s="29" t="n">
        <f aca="false">IFERROR(ROUNDUP(C179*0.92381,0),0)</f>
        <v>14601</v>
      </c>
      <c r="F179" s="19" t="n">
        <v>410</v>
      </c>
      <c r="G179" s="19" t="s">
        <v>2374</v>
      </c>
      <c r="H179" s="19" t="n">
        <v>21</v>
      </c>
      <c r="I179" s="19" t="n">
        <v>22620</v>
      </c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Z179" s="7"/>
    </row>
    <row r="180" customFormat="false" ht="20.25" hidden="false" customHeight="true" outlineLevel="0" collapsed="false">
      <c r="A180" s="27" t="n">
        <v>433</v>
      </c>
      <c r="B180" s="28" t="s">
        <v>2375</v>
      </c>
      <c r="C180" s="29" t="n">
        <f aca="false">IFERROR(INDEX($F$1:$I$2620,MATCH(A180,$F$1:$F$2620,0),4),"")</f>
        <v>20150</v>
      </c>
      <c r="D180" s="29" t="n">
        <f aca="false">IFERROR(ROUNDUP(C180*0.92381,0),0)</f>
        <v>18615</v>
      </c>
      <c r="F180" s="40" t="n">
        <v>413</v>
      </c>
      <c r="G180" s="40" t="s">
        <v>2376</v>
      </c>
      <c r="H180" s="40" t="n">
        <v>1.5</v>
      </c>
      <c r="I180" s="40" t="n">
        <v>0</v>
      </c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</row>
    <row r="181" customFormat="false" ht="20.25" hidden="false" customHeight="true" outlineLevel="0" collapsed="false">
      <c r="A181" s="27" t="n">
        <v>465</v>
      </c>
      <c r="B181" s="28" t="s">
        <v>2377</v>
      </c>
      <c r="C181" s="29" t="n">
        <f aca="false">IFERROR(INDEX($F$1:$I$2620,MATCH(A181,$F$1:$F$2620,0),4),"")</f>
        <v>15870</v>
      </c>
      <c r="D181" s="29" t="n">
        <f aca="false">IFERROR(ROUNDUP(C181*0.92381,0),0)</f>
        <v>14661</v>
      </c>
      <c r="F181" s="40" t="n">
        <v>414</v>
      </c>
      <c r="G181" s="40" t="s">
        <v>2376</v>
      </c>
      <c r="H181" s="40" t="n">
        <v>15</v>
      </c>
      <c r="I181" s="40" t="n">
        <v>19845</v>
      </c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</row>
    <row r="182" customFormat="false" ht="20.25" hidden="false" customHeight="true" outlineLevel="0" collapsed="false">
      <c r="A182" s="27" t="n">
        <v>471</v>
      </c>
      <c r="B182" s="28" t="s">
        <v>2378</v>
      </c>
      <c r="C182" s="29" t="str">
        <f aca="false">IFERROR(INDEX($F$1:$I$2620,MATCH(A182,$F$1:$F$2620,0),4),"")</f>
        <v/>
      </c>
      <c r="D182" s="29" t="n">
        <f aca="false">IFERROR(ROUNDUP(C182*0.92381,0),0)</f>
        <v>0</v>
      </c>
      <c r="F182" s="31" t="n">
        <v>468</v>
      </c>
      <c r="G182" s="31" t="s">
        <v>2376</v>
      </c>
      <c r="H182" s="31" t="n">
        <v>21</v>
      </c>
      <c r="I182" s="32" t="n">
        <v>22630</v>
      </c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</row>
    <row r="183" customFormat="false" ht="20.25" hidden="false" customHeight="true" outlineLevel="0" collapsed="false">
      <c r="A183" s="27" t="n">
        <v>434</v>
      </c>
      <c r="B183" s="28" t="s">
        <v>677</v>
      </c>
      <c r="C183" s="29" t="n">
        <f aca="false">IFERROR(INDEX($F$1:$I$2620,MATCH(A183,$F$1:$F$2620,0),4),"")</f>
        <v>25345</v>
      </c>
      <c r="D183" s="29" t="n">
        <f aca="false">IFERROR(ROUNDUP(C183*0.92381,0),0)</f>
        <v>23414</v>
      </c>
      <c r="F183" s="33"/>
      <c r="G183" s="34"/>
      <c r="H183" s="33"/>
      <c r="I183" s="35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</row>
    <row r="184" customFormat="false" ht="20.25" hidden="false" customHeight="true" outlineLevel="0" collapsed="false">
      <c r="A184" s="27" t="n">
        <v>472</v>
      </c>
      <c r="B184" s="28" t="s">
        <v>2379</v>
      </c>
      <c r="C184" s="29" t="str">
        <f aca="false">IFERROR(INDEX($F$1:$I$2620,MATCH(A184,$F$1:$F$2620,0),4),"")</f>
        <v/>
      </c>
      <c r="D184" s="29" t="n">
        <f aca="false">IFERROR(ROUNDUP(C184*0.92381,0),0)</f>
        <v>0</v>
      </c>
      <c r="F184" s="33" t="n">
        <v>800</v>
      </c>
      <c r="G184" s="34" t="s">
        <v>2380</v>
      </c>
      <c r="H184" s="33" t="n">
        <v>21</v>
      </c>
      <c r="I184" s="35" t="n">
        <v>28720</v>
      </c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</row>
    <row r="185" customFormat="false" ht="20.25" hidden="false" customHeight="true" outlineLevel="0" collapsed="false">
      <c r="A185" s="27" t="n">
        <v>473</v>
      </c>
      <c r="B185" s="28" t="s">
        <v>2381</v>
      </c>
      <c r="C185" s="29" t="str">
        <f aca="false">IFERROR(INDEX($F$1:$I$2620,MATCH(A185,$F$1:$F$2620,0),4),"")</f>
        <v/>
      </c>
      <c r="D185" s="29" t="n">
        <f aca="false">IFERROR(ROUNDUP(C185*0.92381,0),0)</f>
        <v>0</v>
      </c>
      <c r="F185" s="33" t="n">
        <v>804</v>
      </c>
      <c r="G185" s="34" t="s">
        <v>2382</v>
      </c>
      <c r="H185" s="33" t="n">
        <v>21</v>
      </c>
      <c r="I185" s="35" t="n">
        <v>32550</v>
      </c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</row>
    <row r="186" customFormat="false" ht="20.25" hidden="false" customHeight="true" outlineLevel="0" collapsed="false">
      <c r="A186" s="27" t="n">
        <v>474</v>
      </c>
      <c r="B186" s="28" t="s">
        <v>2383</v>
      </c>
      <c r="C186" s="29" t="str">
        <f aca="false">IFERROR(INDEX($F$1:$I$2620,MATCH(A186,$F$1:$F$2620,0),4),"")</f>
        <v/>
      </c>
      <c r="D186" s="29" t="n">
        <f aca="false">IFERROR(ROUNDUP(C186*0.92381,0),0)</f>
        <v>0</v>
      </c>
      <c r="F186" s="33" t="n">
        <v>805</v>
      </c>
      <c r="G186" s="34" t="s">
        <v>2384</v>
      </c>
      <c r="H186" s="33" t="n">
        <v>15</v>
      </c>
      <c r="I186" s="35" t="n">
        <v>21540</v>
      </c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</row>
    <row r="187" customFormat="false" ht="20.25" hidden="false" customHeight="true" outlineLevel="0" collapsed="false">
      <c r="A187" s="27" t="n">
        <v>500</v>
      </c>
      <c r="B187" s="28" t="s">
        <v>2107</v>
      </c>
      <c r="C187" s="29" t="n">
        <f aca="false">IFERROR(INDEX($F$1:$I$2620,MATCH(A187,$F$1:$F$2620,0),4),"")</f>
        <v>0</v>
      </c>
      <c r="D187" s="29" t="n">
        <f aca="false">IFERROR(ROUNDUP(C187*0.92381,0),0)</f>
        <v>0</v>
      </c>
      <c r="F187" s="33" t="n">
        <v>806</v>
      </c>
      <c r="G187" s="34" t="s">
        <v>2385</v>
      </c>
      <c r="H187" s="33" t="n">
        <v>15</v>
      </c>
      <c r="I187" s="35" t="n">
        <v>24415</v>
      </c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</row>
    <row r="188" customFormat="false" ht="20.25" hidden="false" customHeight="true" outlineLevel="0" collapsed="false">
      <c r="A188" s="27" t="n">
        <v>506</v>
      </c>
      <c r="B188" s="28" t="s">
        <v>2386</v>
      </c>
      <c r="C188" s="29" t="n">
        <f aca="false">IFERROR(INDEX($F$1:$I$2620,MATCH(A188,$F$1:$F$2620,0),4),"")</f>
        <v>36280</v>
      </c>
      <c r="D188" s="29" t="n">
        <f aca="false">IFERROR(ROUNDUP(C188*0.92381,0),0)</f>
        <v>33516</v>
      </c>
      <c r="F188" s="33" t="n">
        <v>809</v>
      </c>
      <c r="G188" s="34" t="s">
        <v>2387</v>
      </c>
      <c r="H188" s="33" t="n">
        <v>15</v>
      </c>
      <c r="I188" s="35" t="n">
        <v>25845</v>
      </c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</row>
    <row r="189" customFormat="false" ht="20.25" hidden="false" customHeight="true" outlineLevel="0" collapsed="false">
      <c r="A189" s="27" t="n">
        <v>501</v>
      </c>
      <c r="B189" s="28" t="s">
        <v>1105</v>
      </c>
      <c r="C189" s="29" t="n">
        <f aca="false">IFERROR(INDEX($F$1:$I$2620,MATCH(A189,$F$1:$F$2620,0),4),"")</f>
        <v>0</v>
      </c>
      <c r="D189" s="29" t="n">
        <f aca="false">IFERROR(ROUNDUP(C189*0.92381,0),0)</f>
        <v>0</v>
      </c>
      <c r="F189" s="33" t="n">
        <v>801</v>
      </c>
      <c r="G189" s="34" t="s">
        <v>2388</v>
      </c>
      <c r="H189" s="33" t="n">
        <v>15</v>
      </c>
      <c r="I189" s="35" t="n">
        <v>14135</v>
      </c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</row>
    <row r="190" customFormat="false" ht="20.25" hidden="false" customHeight="true" outlineLevel="0" collapsed="false">
      <c r="A190" s="27" t="n">
        <v>502</v>
      </c>
      <c r="B190" s="28" t="s">
        <v>1107</v>
      </c>
      <c r="C190" s="29" t="n">
        <f aca="false">IFERROR(INDEX($F$1:$I$2620,MATCH(A190,$F$1:$F$2620,0),4),"")</f>
        <v>24575</v>
      </c>
      <c r="D190" s="29" t="n">
        <f aca="false">IFERROR(ROUNDUP(C190*0.92381,0),0)</f>
        <v>22703</v>
      </c>
      <c r="F190" s="33" t="n">
        <v>802</v>
      </c>
      <c r="G190" s="34" t="s">
        <v>2388</v>
      </c>
      <c r="H190" s="33" t="n">
        <v>22</v>
      </c>
      <c r="I190" s="35" t="n">
        <v>20110</v>
      </c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</row>
    <row r="191" customFormat="false" ht="20.25" hidden="false" customHeight="true" outlineLevel="0" collapsed="false">
      <c r="A191" s="27" t="n">
        <v>804</v>
      </c>
      <c r="B191" s="28" t="s">
        <v>795</v>
      </c>
      <c r="C191" s="29" t="n">
        <f aca="false">IFERROR(INDEX($F$1:$I$2620,MATCH(A191,$F$1:$F$2620,0),4),"")</f>
        <v>32550</v>
      </c>
      <c r="D191" s="29" t="n">
        <f aca="false">IFERROR(ROUNDUP(C191*0.92381,0),0)</f>
        <v>30071</v>
      </c>
      <c r="F191" s="33" t="n">
        <v>803</v>
      </c>
      <c r="G191" s="34" t="s">
        <v>2389</v>
      </c>
      <c r="H191" s="33" t="n">
        <v>10</v>
      </c>
      <c r="I191" s="35" t="n">
        <v>15865</v>
      </c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</row>
    <row r="192" customFormat="false" ht="20.25" hidden="false" customHeight="true" outlineLevel="0" collapsed="false">
      <c r="A192" s="27" t="n">
        <v>522</v>
      </c>
      <c r="B192" s="28" t="s">
        <v>253</v>
      </c>
      <c r="C192" s="29" t="n">
        <f aca="false">IFERROR(INDEX($F$1:$I$2620,MATCH(A192,$F$1:$F$2620,0),4),"")</f>
        <v>21435</v>
      </c>
      <c r="D192" s="29" t="n">
        <f aca="false">IFERROR(ROUNDUP(C192*0.92381,0),0)</f>
        <v>19802</v>
      </c>
      <c r="F192" s="33" t="n">
        <v>807</v>
      </c>
      <c r="G192" s="34" t="s">
        <v>2390</v>
      </c>
      <c r="H192" s="33" t="n">
        <v>22</v>
      </c>
      <c r="I192" s="35" t="n">
        <v>20110</v>
      </c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</row>
    <row r="193" customFormat="false" ht="20.25" hidden="false" customHeight="true" outlineLevel="0" collapsed="false">
      <c r="A193" s="27" t="n">
        <v>517</v>
      </c>
      <c r="B193" s="28" t="s">
        <v>31</v>
      </c>
      <c r="C193" s="29" t="n">
        <f aca="false">IFERROR(INDEX($F$1:$I$2620,MATCH(A193,$F$1:$F$2620,0),4),"")</f>
        <v>17010</v>
      </c>
      <c r="D193" s="29" t="n">
        <f aca="false">IFERROR(ROUNDUP(C193*0.92381,0),0)</f>
        <v>15715</v>
      </c>
      <c r="F193" s="33" t="n">
        <v>808</v>
      </c>
      <c r="G193" s="34" t="s">
        <v>2391</v>
      </c>
      <c r="H193" s="33" t="n">
        <v>15</v>
      </c>
      <c r="I193" s="35" t="n">
        <v>10735</v>
      </c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</row>
    <row r="194" customFormat="false" ht="20.25" hidden="false" customHeight="true" outlineLevel="0" collapsed="false">
      <c r="A194" s="27" t="n">
        <v>513</v>
      </c>
      <c r="B194" s="28" t="s">
        <v>260</v>
      </c>
      <c r="C194" s="29" t="n">
        <f aca="false">IFERROR(INDEX($F$1:$I$2620,MATCH(A194,$F$1:$F$2620,0),4),"")</f>
        <v>21435</v>
      </c>
      <c r="D194" s="29" t="n">
        <f aca="false">IFERROR(ROUNDUP(C194*0.92381,0),0)</f>
        <v>19802</v>
      </c>
      <c r="F194" s="33" t="s">
        <v>2239</v>
      </c>
      <c r="G194" s="34" t="s">
        <v>2392</v>
      </c>
      <c r="H194" s="33" t="s">
        <v>2137</v>
      </c>
      <c r="I194" s="35" t="s">
        <v>2138</v>
      </c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</row>
    <row r="195" customFormat="false" ht="20.25" hidden="false" customHeight="true" outlineLevel="0" collapsed="false">
      <c r="A195" s="27" t="n">
        <v>515</v>
      </c>
      <c r="B195" s="28" t="s">
        <v>2393</v>
      </c>
      <c r="C195" s="29" t="str">
        <f aca="false">IFERROR(INDEX($F$1:$I$2620,MATCH(A195,$F$1:$F$2620,0),4),"")</f>
        <v/>
      </c>
      <c r="D195" s="29" t="n">
        <f aca="false">IFERROR(ROUNDUP(C195*0.92381,0),0)</f>
        <v>0</v>
      </c>
      <c r="F195" s="33" t="n">
        <v>416</v>
      </c>
      <c r="G195" s="34" t="s">
        <v>2394</v>
      </c>
      <c r="H195" s="33" t="n">
        <v>1</v>
      </c>
      <c r="I195" s="35" t="n">
        <v>3325</v>
      </c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</row>
    <row r="196" customFormat="false" ht="20.25" hidden="false" customHeight="true" outlineLevel="0" collapsed="false">
      <c r="A196" s="27" t="n">
        <v>518</v>
      </c>
      <c r="B196" s="28" t="s">
        <v>2395</v>
      </c>
      <c r="C196" s="29" t="str">
        <f aca="false">IFERROR(INDEX($F$1:$I$2620,MATCH(A196,$F$1:$F$2620,0),4),"")</f>
        <v/>
      </c>
      <c r="D196" s="29" t="n">
        <f aca="false">IFERROR(ROUNDUP(C196*0.92381,0),0)</f>
        <v>0</v>
      </c>
      <c r="F196" s="33" t="n">
        <v>415</v>
      </c>
      <c r="G196" s="34" t="s">
        <v>2394</v>
      </c>
      <c r="H196" s="33" t="n">
        <v>3</v>
      </c>
      <c r="I196" s="35" t="n">
        <v>8510</v>
      </c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</row>
    <row r="197" customFormat="false" ht="20.25" hidden="false" customHeight="true" outlineLevel="0" collapsed="false">
      <c r="A197" s="27" t="n">
        <v>503</v>
      </c>
      <c r="B197" s="28" t="s">
        <v>1904</v>
      </c>
      <c r="C197" s="29" t="n">
        <f aca="false">IFERROR(INDEX($F$1:$I$2620,MATCH(A197,$F$1:$F$2620,0),4),"")</f>
        <v>58985</v>
      </c>
      <c r="D197" s="29" t="n">
        <f aca="false">IFERROR(ROUNDUP(C197*0.92381,0),0)</f>
        <v>54491</v>
      </c>
      <c r="F197" s="33" t="n">
        <v>417</v>
      </c>
      <c r="G197" s="34" t="s">
        <v>2394</v>
      </c>
      <c r="H197" s="33" t="n">
        <v>8</v>
      </c>
      <c r="I197" s="35" t="n">
        <v>19485</v>
      </c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</row>
    <row r="198" customFormat="false" ht="20.25" hidden="false" customHeight="true" outlineLevel="0" collapsed="false">
      <c r="A198" s="27" t="n">
        <v>504</v>
      </c>
      <c r="B198" s="28" t="s">
        <v>2396</v>
      </c>
      <c r="C198" s="29" t="str">
        <f aca="false">IFERROR(INDEX($F$1:$I$2620,MATCH(A198,$F$1:$F$2620,0),4),"")</f>
        <v/>
      </c>
      <c r="D198" s="29" t="n">
        <f aca="false">IFERROR(ROUNDUP(C198*0.92381,0),0)</f>
        <v>0</v>
      </c>
      <c r="F198" s="33" t="n">
        <v>418</v>
      </c>
      <c r="G198" s="34" t="s">
        <v>2394</v>
      </c>
      <c r="H198" s="33" t="n">
        <v>15</v>
      </c>
      <c r="I198" s="35" t="n">
        <v>34705</v>
      </c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</row>
    <row r="199" customFormat="false" ht="20.25" hidden="false" customHeight="true" outlineLevel="0" collapsed="false">
      <c r="A199" s="27" t="n">
        <v>505</v>
      </c>
      <c r="B199" s="28" t="s">
        <v>2397</v>
      </c>
      <c r="C199" s="29" t="str">
        <f aca="false">IFERROR(INDEX($F$1:$I$2620,MATCH(A199,$F$1:$F$2620,0),4),"")</f>
        <v/>
      </c>
      <c r="D199" s="29" t="n">
        <f aca="false">IFERROR(ROUNDUP(C199*0.92381,0),0)</f>
        <v>0</v>
      </c>
      <c r="F199" s="33" t="n">
        <v>420</v>
      </c>
      <c r="G199" s="34" t="s">
        <v>2398</v>
      </c>
      <c r="H199" s="33" t="n">
        <v>1</v>
      </c>
      <c r="I199" s="35" t="n">
        <v>3117</v>
      </c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</row>
    <row r="200" customFormat="false" ht="20.25" hidden="false" customHeight="true" outlineLevel="0" collapsed="false">
      <c r="A200" s="27" t="n">
        <v>508</v>
      </c>
      <c r="B200" s="28" t="s">
        <v>2399</v>
      </c>
      <c r="C200" s="29" t="n">
        <f aca="false">IFERROR(INDEX($F$1:$I$2620,MATCH(A200,$F$1:$F$2620,0),4),"")</f>
        <v>9505</v>
      </c>
      <c r="D200" s="29" t="n">
        <f aca="false">IFERROR(ROUNDUP(C200*0.92381,0),0)</f>
        <v>8781</v>
      </c>
      <c r="F200" s="30" t="n">
        <v>424</v>
      </c>
      <c r="G200" s="30" t="s">
        <v>2398</v>
      </c>
      <c r="H200" s="30" t="n">
        <v>3</v>
      </c>
      <c r="I200" s="36" t="n">
        <v>7975</v>
      </c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</row>
    <row r="201" customFormat="false" ht="20.25" hidden="false" customHeight="true" outlineLevel="0" collapsed="false">
      <c r="A201" s="27" t="n">
        <v>509</v>
      </c>
      <c r="B201" s="28" t="s">
        <v>2400</v>
      </c>
      <c r="C201" s="29" t="n">
        <f aca="false">IFERROR(INDEX($F$1:$I$2620,MATCH(A201,$F$1:$F$2620,0),4),"")</f>
        <v>8240</v>
      </c>
      <c r="D201" s="29" t="n">
        <f aca="false">IFERROR(ROUNDUP(C201*0.92381,0),0)</f>
        <v>7613</v>
      </c>
      <c r="F201" s="33" t="n">
        <v>421</v>
      </c>
      <c r="G201" s="34" t="s">
        <v>2398</v>
      </c>
      <c r="H201" s="33" t="n">
        <v>8</v>
      </c>
      <c r="I201" s="35" t="n">
        <v>19485</v>
      </c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</row>
    <row r="202" customFormat="false" ht="20.25" hidden="false" customHeight="true" outlineLevel="0" collapsed="false">
      <c r="A202" s="27" t="n">
        <v>516</v>
      </c>
      <c r="B202" s="28" t="s">
        <v>2401</v>
      </c>
      <c r="C202" s="29" t="n">
        <f aca="false">IFERROR(INDEX($F$1:$I$2620,MATCH(A202,$F$1:$F$2620,0),4),"")</f>
        <v>4880</v>
      </c>
      <c r="D202" s="29" t="n">
        <f aca="false">IFERROR(ROUNDUP(C202*0.92381,0),0)</f>
        <v>4509</v>
      </c>
      <c r="F202" s="33" t="n">
        <v>422</v>
      </c>
      <c r="G202" s="34" t="s">
        <v>2398</v>
      </c>
      <c r="H202" s="33" t="n">
        <v>15</v>
      </c>
      <c r="I202" s="35" t="n">
        <v>34705</v>
      </c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</row>
    <row r="203" customFormat="false" ht="20.25" hidden="false" customHeight="true" outlineLevel="0" collapsed="false">
      <c r="A203" s="27" t="n">
        <v>507</v>
      </c>
      <c r="B203" s="28" t="s">
        <v>2402</v>
      </c>
      <c r="C203" s="29" t="n">
        <f aca="false">IFERROR(INDEX($F$1:$I$2620,MATCH(A203,$F$1:$F$2620,0),4),"")</f>
        <v>7845</v>
      </c>
      <c r="D203" s="29" t="n">
        <f aca="false">IFERROR(ROUNDUP(C203*0.92381,0),0)</f>
        <v>7248</v>
      </c>
      <c r="F203" s="33" t="n">
        <v>423</v>
      </c>
      <c r="G203" s="34" t="s">
        <v>2403</v>
      </c>
      <c r="H203" s="33" t="n">
        <v>1</v>
      </c>
      <c r="I203" s="35" t="n">
        <v>3660</v>
      </c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</row>
    <row r="204" customFormat="false" ht="20.25" hidden="false" customHeight="true" outlineLevel="0" collapsed="false">
      <c r="A204" s="27" t="n">
        <v>521</v>
      </c>
      <c r="B204" s="28" t="s">
        <v>2404</v>
      </c>
      <c r="C204" s="29" t="n">
        <f aca="false">IFERROR(INDEX($F$1:$I$2620,MATCH(A204,$F$1:$F$2620,0),4),"")</f>
        <v>8240</v>
      </c>
      <c r="D204" s="29" t="n">
        <f aca="false">IFERROR(ROUNDUP(C204*0.92381,0),0)</f>
        <v>7613</v>
      </c>
      <c r="F204" s="33" t="n">
        <v>425</v>
      </c>
      <c r="G204" s="34" t="s">
        <v>2403</v>
      </c>
      <c r="H204" s="33" t="n">
        <v>8</v>
      </c>
      <c r="I204" s="35" t="n">
        <v>21430</v>
      </c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</row>
    <row r="205" customFormat="false" ht="20.25" hidden="false" customHeight="true" outlineLevel="0" collapsed="false">
      <c r="A205" s="27" t="n">
        <v>520</v>
      </c>
      <c r="B205" s="28" t="s">
        <v>2405</v>
      </c>
      <c r="C205" s="29" t="n">
        <f aca="false">IFERROR(INDEX($F$1:$I$2620,MATCH(A205,$F$1:$F$2620,0),4),"")</f>
        <v>8080</v>
      </c>
      <c r="D205" s="29" t="n">
        <f aca="false">IFERROR(ROUNDUP(C205*0.92381,0),0)</f>
        <v>7465</v>
      </c>
      <c r="F205" s="33" t="n">
        <v>476</v>
      </c>
      <c r="G205" s="34" t="s">
        <v>2406</v>
      </c>
      <c r="H205" s="33" t="n">
        <v>15</v>
      </c>
      <c r="I205" s="35" t="n">
        <v>34705</v>
      </c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</row>
    <row r="206" customFormat="false" ht="20.25" hidden="false" customHeight="true" outlineLevel="0" collapsed="false">
      <c r="A206" s="27" t="n">
        <v>512</v>
      </c>
      <c r="B206" s="28" t="s">
        <v>2407</v>
      </c>
      <c r="C206" s="29" t="n">
        <f aca="false">IFERROR(INDEX($F$1:$I$2620,MATCH(A206,$F$1:$F$2620,0),4),"")</f>
        <v>24745</v>
      </c>
      <c r="D206" s="29" t="n">
        <f aca="false">IFERROR(ROUNDUP(C206*0.92381,0),0)</f>
        <v>22860</v>
      </c>
      <c r="F206" s="33"/>
      <c r="G206" s="34"/>
      <c r="H206" s="33"/>
      <c r="I206" s="35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</row>
    <row r="207" customFormat="false" ht="20.25" hidden="false" customHeight="true" outlineLevel="0" collapsed="false">
      <c r="A207" s="27" t="n">
        <v>524</v>
      </c>
      <c r="B207" s="28" t="s">
        <v>2408</v>
      </c>
      <c r="C207" s="29" t="n">
        <f aca="false">IFERROR(INDEX($F$1:$I$2620,MATCH(A207,$F$1:$F$2620,0),4),"")</f>
        <v>23455</v>
      </c>
      <c r="D207" s="29" t="n">
        <f aca="false">IFERROR(ROUNDUP(C207*0.92381,0),0)</f>
        <v>21668</v>
      </c>
      <c r="F207" s="33" t="n">
        <v>431</v>
      </c>
      <c r="G207" s="34" t="s">
        <v>2409</v>
      </c>
      <c r="H207" s="33" t="n">
        <v>15</v>
      </c>
      <c r="I207" s="35" t="n">
        <v>17455</v>
      </c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</row>
    <row r="208" customFormat="false" ht="20.25" hidden="false" customHeight="true" outlineLevel="0" collapsed="false">
      <c r="A208" s="27" t="n">
        <v>519</v>
      </c>
      <c r="B208" s="28" t="s">
        <v>2410</v>
      </c>
      <c r="C208" s="29" t="n">
        <f aca="false">IFERROR(INDEX($F$1:$I$2620,MATCH(A208,$F$1:$F$2620,0),4),"")</f>
        <v>19210</v>
      </c>
      <c r="D208" s="29" t="n">
        <f aca="false">IFERROR(ROUNDUP(C208*0.92381,0),0)</f>
        <v>17747</v>
      </c>
      <c r="F208" s="33" t="n">
        <v>432</v>
      </c>
      <c r="G208" s="34" t="s">
        <v>2411</v>
      </c>
      <c r="H208" s="33" t="n">
        <v>20</v>
      </c>
      <c r="I208" s="35" t="n">
        <v>20150</v>
      </c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</row>
    <row r="209" customFormat="false" ht="20.25" hidden="false" customHeight="true" outlineLevel="0" collapsed="false">
      <c r="A209" s="27" t="n">
        <v>511</v>
      </c>
      <c r="B209" s="28" t="s">
        <v>2412</v>
      </c>
      <c r="C209" s="29" t="n">
        <f aca="false">IFERROR(INDEX($F$1:$I$2620,MATCH(A209,$F$1:$F$2620,0),4),"")</f>
        <v>27710</v>
      </c>
      <c r="D209" s="29" t="n">
        <f aca="false">IFERROR(ROUNDUP(C209*0.92381,0),0)</f>
        <v>25599</v>
      </c>
      <c r="F209" s="33" t="n">
        <v>460</v>
      </c>
      <c r="G209" s="34" t="s">
        <v>2411</v>
      </c>
      <c r="H209" s="33" t="n">
        <v>15</v>
      </c>
      <c r="I209" s="35" t="n">
        <v>15805</v>
      </c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</row>
    <row r="210" customFormat="false" ht="20.25" hidden="false" customHeight="true" outlineLevel="0" collapsed="false">
      <c r="A210" s="27" t="n">
        <v>514</v>
      </c>
      <c r="B210" s="28" t="s">
        <v>2413</v>
      </c>
      <c r="C210" s="29" t="n">
        <f aca="false">IFERROR(INDEX($F$1:$I$2620,MATCH(A210,$F$1:$F$2620,0),4),"")</f>
        <v>6485</v>
      </c>
      <c r="D210" s="29" t="n">
        <f aca="false">IFERROR(ROUNDUP(C210*0.92381,0),0)</f>
        <v>5991</v>
      </c>
      <c r="F210" s="33" t="n">
        <v>433</v>
      </c>
      <c r="G210" s="34" t="s">
        <v>2414</v>
      </c>
      <c r="H210" s="33" t="n">
        <v>20</v>
      </c>
      <c r="I210" s="35" t="n">
        <v>20150</v>
      </c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</row>
    <row r="211" customFormat="false" ht="20.25" hidden="false" customHeight="true" outlineLevel="0" collapsed="false">
      <c r="A211" s="27" t="n">
        <v>600</v>
      </c>
      <c r="B211" s="28" t="s">
        <v>2415</v>
      </c>
      <c r="C211" s="29" t="n">
        <f aca="false">IFERROR(INDEX($F$1:$I$2620,MATCH(A211,$F$1:$F$2620,0),4),"")</f>
        <v>2225</v>
      </c>
      <c r="D211" s="29" t="n">
        <f aca="false">IFERROR(ROUNDUP(C211*0.92381,0),0)</f>
        <v>2056</v>
      </c>
      <c r="F211" s="31" t="n">
        <v>465</v>
      </c>
      <c r="G211" s="31" t="s">
        <v>2416</v>
      </c>
      <c r="H211" s="31" t="n">
        <v>10</v>
      </c>
      <c r="I211" s="32" t="n">
        <v>15870</v>
      </c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</row>
    <row r="212" customFormat="false" ht="20.25" hidden="false" customHeight="true" outlineLevel="0" collapsed="false">
      <c r="A212" s="27" t="n">
        <v>601</v>
      </c>
      <c r="B212" s="28" t="s">
        <v>2417</v>
      </c>
      <c r="C212" s="29" t="n">
        <f aca="false">IFERROR(INDEX($F$1:$I$2620,MATCH(A212,$F$1:$F$2620,0),4),"")</f>
        <v>4290</v>
      </c>
      <c r="D212" s="29" t="n">
        <f aca="false">IFERROR(ROUNDUP(C212*0.92381,0),0)</f>
        <v>3964</v>
      </c>
      <c r="F212" s="33" t="n">
        <v>469</v>
      </c>
      <c r="G212" s="34" t="s">
        <v>2416</v>
      </c>
      <c r="H212" s="33" t="n">
        <v>15</v>
      </c>
      <c r="I212" s="35" t="n">
        <v>21900</v>
      </c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</row>
    <row r="213" customFormat="false" ht="20.25" hidden="false" customHeight="true" outlineLevel="0" collapsed="false">
      <c r="A213" s="27" t="n">
        <v>602</v>
      </c>
      <c r="B213" s="28" t="s">
        <v>1838</v>
      </c>
      <c r="C213" s="29" t="n">
        <f aca="false">IFERROR(INDEX($F$1:$I$2620,MATCH(A213,$F$1:$F$2620,0),4),"")</f>
        <v>11150</v>
      </c>
      <c r="D213" s="29" t="n">
        <f aca="false">IFERROR(ROUNDUP(C213*0.92381,0),0)</f>
        <v>10301</v>
      </c>
      <c r="F213" s="33" t="n">
        <v>436</v>
      </c>
      <c r="G213" s="34" t="s">
        <v>2418</v>
      </c>
      <c r="H213" s="33" t="n">
        <v>20</v>
      </c>
      <c r="I213" s="35" t="n">
        <v>13875</v>
      </c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</row>
    <row r="214" customFormat="false" ht="20.25" hidden="false" customHeight="true" outlineLevel="0" collapsed="false">
      <c r="A214" s="27" t="n">
        <v>603</v>
      </c>
      <c r="B214" s="28" t="s">
        <v>1837</v>
      </c>
      <c r="C214" s="29" t="n">
        <f aca="false">IFERROR(INDEX($F$1:$I$2620,MATCH(A214,$F$1:$F$2620,0),4),"")</f>
        <v>23470</v>
      </c>
      <c r="D214" s="29" t="n">
        <f aca="false">IFERROR(ROUNDUP(C214*0.92381,0),0)</f>
        <v>21682</v>
      </c>
      <c r="F214" s="33" t="n">
        <v>435</v>
      </c>
      <c r="G214" s="34" t="s">
        <v>2419</v>
      </c>
      <c r="H214" s="33" t="n">
        <v>10</v>
      </c>
      <c r="I214" s="35" t="n">
        <v>13685</v>
      </c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</row>
    <row r="215" customFormat="false" ht="20.25" hidden="false" customHeight="true" outlineLevel="0" collapsed="false">
      <c r="A215" s="27" t="n">
        <v>604</v>
      </c>
      <c r="B215" s="28" t="s">
        <v>2420</v>
      </c>
      <c r="C215" s="29" t="n">
        <f aca="false">IFERROR(INDEX($F$1:$I$2620,MATCH(A215,$F$1:$F$2620,0),4),"")</f>
        <v>1835</v>
      </c>
      <c r="D215" s="29" t="n">
        <f aca="false">IFERROR(ROUNDUP(C215*0.92381,0),0)</f>
        <v>1696</v>
      </c>
      <c r="F215" s="33" t="n">
        <v>434</v>
      </c>
      <c r="G215" s="34" t="s">
        <v>2419</v>
      </c>
      <c r="H215" s="33" t="n">
        <v>20</v>
      </c>
      <c r="I215" s="35" t="n">
        <v>25345</v>
      </c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</row>
    <row r="216" customFormat="false" ht="20.25" hidden="false" customHeight="true" outlineLevel="0" collapsed="false">
      <c r="A216" s="27" t="n">
        <v>605</v>
      </c>
      <c r="B216" s="28" t="s">
        <v>2421</v>
      </c>
      <c r="C216" s="29" t="n">
        <f aca="false">IFERROR(INDEX($F$1:$I$2620,MATCH(A216,$F$1:$F$2620,0),4),"")</f>
        <v>3445</v>
      </c>
      <c r="D216" s="29" t="n">
        <f aca="false">IFERROR(ROUNDUP(C216*0.92381,0),0)</f>
        <v>3183</v>
      </c>
      <c r="F216" s="33" t="n">
        <v>439</v>
      </c>
      <c r="G216" s="34" t="s">
        <v>2422</v>
      </c>
      <c r="H216" s="33" t="n">
        <v>15</v>
      </c>
      <c r="I216" s="35" t="n">
        <v>10985</v>
      </c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</row>
    <row r="217" customFormat="false" ht="20.25" hidden="false" customHeight="true" outlineLevel="0" collapsed="false">
      <c r="A217" s="27" t="n">
        <v>606</v>
      </c>
      <c r="B217" s="28" t="s">
        <v>2423</v>
      </c>
      <c r="C217" s="29" t="n">
        <f aca="false">IFERROR(INDEX($F$1:$I$2620,MATCH(A217,$F$1:$F$2620,0),4),"")</f>
        <v>8715</v>
      </c>
      <c r="D217" s="29" t="n">
        <f aca="false">IFERROR(ROUNDUP(C217*0.92381,0),0)</f>
        <v>8052</v>
      </c>
      <c r="F217" s="33" t="n">
        <v>466</v>
      </c>
      <c r="G217" s="34" t="s">
        <v>2422</v>
      </c>
      <c r="H217" s="33" t="n">
        <v>25</v>
      </c>
      <c r="I217" s="35" t="n">
        <v>16760</v>
      </c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</row>
    <row r="218" customFormat="false" ht="20.25" hidden="false" customHeight="true" outlineLevel="0" collapsed="false">
      <c r="A218" s="27" t="n">
        <v>608</v>
      </c>
      <c r="B218" s="28" t="s">
        <v>2424</v>
      </c>
      <c r="C218" s="29" t="n">
        <f aca="false">IFERROR(INDEX($F$1:$I$2620,MATCH(A218,$F$1:$F$2620,0),4),"")</f>
        <v>1835</v>
      </c>
      <c r="D218" s="29" t="n">
        <f aca="false">IFERROR(ROUNDUP(C218*0.92381,0),0)</f>
        <v>1696</v>
      </c>
      <c r="F218" s="33" t="n">
        <v>464</v>
      </c>
      <c r="G218" s="34" t="s">
        <v>2425</v>
      </c>
      <c r="H218" s="33" t="n">
        <v>10</v>
      </c>
      <c r="I218" s="35" t="n">
        <v>13235</v>
      </c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</row>
    <row r="219" customFormat="false" ht="20.25" hidden="false" customHeight="true" outlineLevel="0" collapsed="false">
      <c r="A219" s="27" t="n">
        <v>609</v>
      </c>
      <c r="B219" s="28" t="s">
        <v>2426</v>
      </c>
      <c r="C219" s="29" t="n">
        <f aca="false">IFERROR(INDEX($F$1:$I$2620,MATCH(A219,$F$1:$F$2620,0),4),"")</f>
        <v>3445</v>
      </c>
      <c r="D219" s="29" t="n">
        <f aca="false">IFERROR(ROUNDUP(C219*0.92381,0),0)</f>
        <v>3183</v>
      </c>
      <c r="F219" s="33" t="n">
        <v>467</v>
      </c>
      <c r="G219" s="34" t="s">
        <v>2425</v>
      </c>
      <c r="H219" s="33" t="n">
        <v>15</v>
      </c>
      <c r="I219" s="35" t="n">
        <v>18385</v>
      </c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</row>
    <row r="220" customFormat="false" ht="20.25" hidden="false" customHeight="true" outlineLevel="0" collapsed="false">
      <c r="A220" s="27" t="n">
        <v>610</v>
      </c>
      <c r="B220" s="28" t="s">
        <v>2427</v>
      </c>
      <c r="C220" s="29" t="n">
        <f aca="false">IFERROR(INDEX($F$1:$I$2620,MATCH(A220,$F$1:$F$2620,0),4),"")</f>
        <v>15470</v>
      </c>
      <c r="D220" s="29" t="n">
        <f aca="false">IFERROR(ROUNDUP(C220*0.92381,0),0)</f>
        <v>14292</v>
      </c>
      <c r="F220" s="33"/>
      <c r="G220" s="34"/>
      <c r="H220" s="33"/>
      <c r="I220" s="35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</row>
    <row r="221" customFormat="false" ht="20.25" hidden="false" customHeight="true" outlineLevel="0" collapsed="false">
      <c r="A221" s="27" t="n">
        <v>653</v>
      </c>
      <c r="B221" s="28" t="s">
        <v>2428</v>
      </c>
      <c r="C221" s="29" t="n">
        <f aca="false">IFERROR(INDEX($F$1:$I$2620,MATCH(A221,$F$1:$F$2620,0),4),"")</f>
        <v>21055</v>
      </c>
      <c r="D221" s="29" t="n">
        <f aca="false">IFERROR(ROUNDUP(C221*0.92381,0),0)</f>
        <v>19451</v>
      </c>
      <c r="F221" s="30"/>
      <c r="G221" s="30" t="s">
        <v>2429</v>
      </c>
      <c r="H221" s="30"/>
      <c r="I221" s="3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</row>
    <row r="222" customFormat="false" ht="20.25" hidden="false" customHeight="true" outlineLevel="0" collapsed="false">
      <c r="A222" s="27" t="n">
        <v>684</v>
      </c>
      <c r="B222" s="28" t="s">
        <v>2430</v>
      </c>
      <c r="C222" s="29" t="n">
        <f aca="false">IFERROR(INDEX($F$1:$I$2620,MATCH(A222,$F$1:$F$2620,0),4),"")</f>
        <v>1835</v>
      </c>
      <c r="D222" s="29" t="n">
        <f aca="false">IFERROR(ROUNDUP(C222*0.92381,0),0)</f>
        <v>1696</v>
      </c>
      <c r="F222" s="33" t="n">
        <v>500</v>
      </c>
      <c r="G222" s="34" t="s">
        <v>2431</v>
      </c>
      <c r="H222" s="33" t="n">
        <v>15</v>
      </c>
      <c r="I222" s="35" t="n">
        <v>0</v>
      </c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</row>
    <row r="223" customFormat="false" ht="20.25" hidden="false" customHeight="true" outlineLevel="0" collapsed="false">
      <c r="A223" s="27" t="n">
        <v>650</v>
      </c>
      <c r="B223" s="28" t="s">
        <v>1850</v>
      </c>
      <c r="C223" s="29" t="n">
        <f aca="false">IFERROR(INDEX($F$1:$I$2620,MATCH(A223,$F$1:$F$2620,0),4),"")</f>
        <v>15470</v>
      </c>
      <c r="D223" s="29" t="n">
        <f aca="false">IFERROR(ROUNDUP(C223*0.92381,0),0)</f>
        <v>14292</v>
      </c>
      <c r="F223" s="33" t="n">
        <v>506</v>
      </c>
      <c r="G223" s="34" t="s">
        <v>2431</v>
      </c>
      <c r="H223" s="33" t="n">
        <v>21</v>
      </c>
      <c r="I223" s="35" t="n">
        <v>36280</v>
      </c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</row>
    <row r="224" customFormat="false" ht="20.25" hidden="false" customHeight="true" outlineLevel="0" collapsed="false">
      <c r="A224" s="27" t="n">
        <v>611</v>
      </c>
      <c r="B224" s="28" t="s">
        <v>2432</v>
      </c>
      <c r="C224" s="29" t="n">
        <f aca="false">IFERROR(INDEX($F$1:$I$2620,MATCH(A224,$F$1:$F$2620,0),4),"")</f>
        <v>2800</v>
      </c>
      <c r="D224" s="29" t="n">
        <f aca="false">IFERROR(ROUNDUP(C224*0.92381,0),0)</f>
        <v>2587</v>
      </c>
      <c r="F224" s="33" t="n">
        <v>501</v>
      </c>
      <c r="G224" s="34" t="s">
        <v>2433</v>
      </c>
      <c r="H224" s="33" t="n">
        <v>10</v>
      </c>
      <c r="I224" s="35" t="n">
        <v>0</v>
      </c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</row>
    <row r="225" customFormat="false" ht="20.25" hidden="false" customHeight="true" outlineLevel="0" collapsed="false">
      <c r="A225" s="27" t="n">
        <v>612</v>
      </c>
      <c r="B225" s="28" t="s">
        <v>2434</v>
      </c>
      <c r="C225" s="29" t="n">
        <f aca="false">IFERROR(INDEX($F$1:$I$2620,MATCH(A225,$F$1:$F$2620,0),4),"")</f>
        <v>5360</v>
      </c>
      <c r="D225" s="29" t="n">
        <f aca="false">IFERROR(ROUNDUP(C225*0.92381,0),0)</f>
        <v>4952</v>
      </c>
      <c r="F225" s="33" t="n">
        <v>502</v>
      </c>
      <c r="G225" s="34" t="s">
        <v>2435</v>
      </c>
      <c r="H225" s="33" t="n">
        <v>10</v>
      </c>
      <c r="I225" s="35" t="n">
        <v>24575</v>
      </c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</row>
    <row r="226" customFormat="false" ht="20.25" hidden="false" customHeight="true" outlineLevel="0" collapsed="false">
      <c r="A226" s="27" t="n">
        <v>613</v>
      </c>
      <c r="B226" s="28" t="s">
        <v>2436</v>
      </c>
      <c r="C226" s="29" t="n">
        <f aca="false">IFERROR(INDEX($F$1:$I$2620,MATCH(A226,$F$1:$F$2620,0),4),"")</f>
        <v>18190</v>
      </c>
      <c r="D226" s="29" t="n">
        <f aca="false">IFERROR(ROUNDUP(C226*0.92381,0),0)</f>
        <v>16805</v>
      </c>
      <c r="F226" s="33"/>
      <c r="G226" s="34" t="s">
        <v>2437</v>
      </c>
      <c r="H226" s="33"/>
      <c r="I226" s="35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</row>
    <row r="227" customFormat="false" ht="20.25" hidden="false" customHeight="true" outlineLevel="0" collapsed="false">
      <c r="A227" s="27" t="n">
        <v>614</v>
      </c>
      <c r="B227" s="28" t="s">
        <v>2438</v>
      </c>
      <c r="C227" s="29" t="n">
        <f aca="false">IFERROR(INDEX($F$1:$I$2620,MATCH(A227,$F$1:$F$2620,0),4),"")</f>
        <v>32455</v>
      </c>
      <c r="D227" s="29" t="n">
        <f aca="false">IFERROR(ROUNDUP(C227*0.92381,0),0)</f>
        <v>29983</v>
      </c>
      <c r="F227" s="33" t="n">
        <v>522</v>
      </c>
      <c r="G227" s="34" t="s">
        <v>2439</v>
      </c>
      <c r="H227" s="33" t="n">
        <v>15</v>
      </c>
      <c r="I227" s="35" t="n">
        <v>21435</v>
      </c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</row>
    <row r="228" customFormat="false" ht="20.25" hidden="false" customHeight="true" outlineLevel="0" collapsed="false">
      <c r="A228" s="27" t="n">
        <v>615</v>
      </c>
      <c r="B228" s="28" t="s">
        <v>2440</v>
      </c>
      <c r="C228" s="29" t="n">
        <f aca="false">IFERROR(INDEX($F$1:$I$2620,MATCH(A228,$F$1:$F$2620,0),4),"")</f>
        <v>2565</v>
      </c>
      <c r="D228" s="29" t="n">
        <f aca="false">IFERROR(ROUNDUP(C228*0.92381,0),0)</f>
        <v>2370</v>
      </c>
      <c r="F228" s="33" t="n">
        <v>517</v>
      </c>
      <c r="G228" s="34" t="s">
        <v>2441</v>
      </c>
      <c r="H228" s="33" t="n">
        <v>15</v>
      </c>
      <c r="I228" s="35" t="n">
        <v>17010</v>
      </c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</row>
    <row r="229" customFormat="false" ht="20.25" hidden="false" customHeight="true" outlineLevel="0" collapsed="false">
      <c r="A229" s="27" t="n">
        <v>616</v>
      </c>
      <c r="B229" s="28" t="s">
        <v>2442</v>
      </c>
      <c r="C229" s="29" t="n">
        <f aca="false">IFERROR(INDEX($F$1:$I$2620,MATCH(A229,$F$1:$F$2620,0),4),"")</f>
        <v>4850</v>
      </c>
      <c r="D229" s="29" t="n">
        <f aca="false">IFERROR(ROUNDUP(C229*0.92381,0),0)</f>
        <v>4481</v>
      </c>
      <c r="F229" s="33" t="n">
        <v>513</v>
      </c>
      <c r="G229" s="34" t="s">
        <v>2443</v>
      </c>
      <c r="H229" s="33" t="n">
        <v>20</v>
      </c>
      <c r="I229" s="35" t="n">
        <v>21435</v>
      </c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</row>
    <row r="230" customFormat="false" ht="20.25" hidden="false" customHeight="true" outlineLevel="0" collapsed="false">
      <c r="A230" s="27" t="n">
        <v>617</v>
      </c>
      <c r="B230" s="28" t="s">
        <v>2444</v>
      </c>
      <c r="C230" s="29" t="n">
        <f aca="false">IFERROR(INDEX($F$1:$I$2620,MATCH(A230,$F$1:$F$2620,0),4),"")</f>
        <v>16300</v>
      </c>
      <c r="D230" s="29" t="n">
        <f aca="false">IFERROR(ROUNDUP(C230*0.92381,0),0)</f>
        <v>15059</v>
      </c>
      <c r="F230" s="33" t="n">
        <v>544</v>
      </c>
      <c r="G230" s="34" t="s">
        <v>2445</v>
      </c>
      <c r="H230" s="33" t="n">
        <v>20</v>
      </c>
      <c r="I230" s="35" t="n">
        <v>24690</v>
      </c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</row>
    <row r="231" customFormat="false" ht="20.25" hidden="false" customHeight="true" outlineLevel="0" collapsed="false">
      <c r="A231" s="27" t="n">
        <v>618</v>
      </c>
      <c r="B231" s="28" t="s">
        <v>2446</v>
      </c>
      <c r="C231" s="29" t="n">
        <f aca="false">IFERROR(INDEX($F$1:$I$2620,MATCH(A231,$F$1:$F$2620,0),4),"")</f>
        <v>32130</v>
      </c>
      <c r="D231" s="29" t="n">
        <f aca="false">IFERROR(ROUNDUP(C231*0.92381,0),0)</f>
        <v>29683</v>
      </c>
      <c r="F231" s="33"/>
      <c r="G231" s="34" t="s">
        <v>2447</v>
      </c>
      <c r="H231" s="33"/>
      <c r="I231" s="35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</row>
    <row r="232" customFormat="false" ht="20.25" hidden="false" customHeight="true" outlineLevel="0" collapsed="false">
      <c r="A232" s="27" t="n">
        <v>619</v>
      </c>
      <c r="B232" s="28" t="s">
        <v>2448</v>
      </c>
      <c r="C232" s="29" t="str">
        <f aca="false">IFERROR(INDEX($F$1:$I$2620,MATCH(A232,$F$1:$F$2620,0),4),"")</f>
        <v/>
      </c>
      <c r="D232" s="29" t="n">
        <f aca="false">IFERROR(ROUNDUP(C232*0.92381,0),0)</f>
        <v>0</v>
      </c>
      <c r="F232" s="33" t="n">
        <v>508</v>
      </c>
      <c r="G232" s="34" t="s">
        <v>2449</v>
      </c>
      <c r="H232" s="33" t="n">
        <v>20</v>
      </c>
      <c r="I232" s="35" t="n">
        <v>9505</v>
      </c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</row>
    <row r="233" customFormat="false" ht="20.25" hidden="false" customHeight="true" outlineLevel="0" collapsed="false">
      <c r="A233" s="27" t="n">
        <v>620</v>
      </c>
      <c r="B233" s="28" t="s">
        <v>2450</v>
      </c>
      <c r="C233" s="29" t="n">
        <f aca="false">IFERROR(INDEX($F$1:$I$2620,MATCH(A233,$F$1:$F$2620,0),4),"")</f>
        <v>0</v>
      </c>
      <c r="D233" s="29" t="n">
        <f aca="false">IFERROR(ROUNDUP(C233*0.92381,0),0)</f>
        <v>0</v>
      </c>
      <c r="F233" s="33" t="n">
        <v>509</v>
      </c>
      <c r="G233" s="34" t="s">
        <v>2451</v>
      </c>
      <c r="H233" s="33" t="n">
        <v>15</v>
      </c>
      <c r="I233" s="35" t="n">
        <v>8240</v>
      </c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</row>
    <row r="234" customFormat="false" ht="20.25" hidden="false" customHeight="true" outlineLevel="0" collapsed="false">
      <c r="A234" s="27" t="n">
        <v>621</v>
      </c>
      <c r="B234" s="28" t="s">
        <v>2452</v>
      </c>
      <c r="C234" s="29" t="n">
        <f aca="false">IFERROR(INDEX($F$1:$I$2620,MATCH(A234,$F$1:$F$2620,0),4),"")</f>
        <v>1955</v>
      </c>
      <c r="D234" s="29" t="n">
        <f aca="false">IFERROR(ROUNDUP(C234*0.92381,0),0)</f>
        <v>1807</v>
      </c>
      <c r="F234" s="33" t="n">
        <v>516</v>
      </c>
      <c r="G234" s="34" t="s">
        <v>2453</v>
      </c>
      <c r="H234" s="33" t="n">
        <v>20</v>
      </c>
      <c r="I234" s="35" t="n">
        <v>4880</v>
      </c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</row>
    <row r="235" customFormat="false" ht="20.25" hidden="false" customHeight="true" outlineLevel="0" collapsed="false">
      <c r="A235" s="27" t="n">
        <v>667</v>
      </c>
      <c r="B235" s="28" t="s">
        <v>2454</v>
      </c>
      <c r="C235" s="29" t="n">
        <f aca="false">IFERROR(INDEX($F$1:$I$2620,MATCH(A235,$F$1:$F$2620,0),4),"")</f>
        <v>5370</v>
      </c>
      <c r="D235" s="29" t="n">
        <f aca="false">IFERROR(ROUNDUP(C235*0.92381,0),0)</f>
        <v>4961</v>
      </c>
      <c r="F235" s="30" t="n">
        <v>514</v>
      </c>
      <c r="G235" s="30" t="s">
        <v>2455</v>
      </c>
      <c r="H235" s="30" t="n">
        <v>20</v>
      </c>
      <c r="I235" s="36" t="n">
        <v>6485</v>
      </c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</row>
    <row r="236" customFormat="false" ht="20.25" hidden="false" customHeight="true" outlineLevel="0" collapsed="false">
      <c r="A236" s="27" t="n">
        <v>622</v>
      </c>
      <c r="B236" s="28" t="s">
        <v>1843</v>
      </c>
      <c r="C236" s="29" t="n">
        <f aca="false">IFERROR(INDEX($F$1:$I$2620,MATCH(A236,$F$1:$F$2620,0),4),"")</f>
        <v>16850</v>
      </c>
      <c r="D236" s="29" t="n">
        <f aca="false">IFERROR(ROUNDUP(C236*0.92381,0),0)</f>
        <v>15567</v>
      </c>
      <c r="F236" s="30" t="n">
        <v>507</v>
      </c>
      <c r="G236" s="31" t="s">
        <v>2456</v>
      </c>
      <c r="H236" s="30" t="n">
        <v>15</v>
      </c>
      <c r="I236" s="36" t="n">
        <v>7845</v>
      </c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</row>
    <row r="237" customFormat="false" ht="20.25" hidden="false" customHeight="true" outlineLevel="0" collapsed="false">
      <c r="A237" s="27" t="n">
        <v>623</v>
      </c>
      <c r="B237" s="28" t="s">
        <v>1844</v>
      </c>
      <c r="C237" s="29" t="n">
        <f aca="false">IFERROR(INDEX($F$1:$I$2620,MATCH(A237,$F$1:$F$2620,0),4),"")</f>
        <v>32760</v>
      </c>
      <c r="D237" s="29" t="n">
        <f aca="false">IFERROR(ROUNDUP(C237*0.92381,0),0)</f>
        <v>30265</v>
      </c>
      <c r="F237" s="33" t="n">
        <v>521</v>
      </c>
      <c r="G237" s="34" t="s">
        <v>2457</v>
      </c>
      <c r="H237" s="33" t="n">
        <v>15</v>
      </c>
      <c r="I237" s="35" t="n">
        <v>8240</v>
      </c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</row>
    <row r="238" customFormat="false" ht="20.25" hidden="false" customHeight="true" outlineLevel="0" collapsed="false">
      <c r="A238" s="27" t="n">
        <v>624</v>
      </c>
      <c r="B238" s="28" t="s">
        <v>2458</v>
      </c>
      <c r="C238" s="29" t="n">
        <f aca="false">IFERROR(INDEX($F$1:$I$2620,MATCH(A238,$F$1:$F$2620,0),4),"")</f>
        <v>0</v>
      </c>
      <c r="D238" s="29" t="n">
        <f aca="false">IFERROR(ROUNDUP(C238*0.92381,0),0)</f>
        <v>0</v>
      </c>
      <c r="F238" s="33" t="n">
        <v>520</v>
      </c>
      <c r="G238" s="34" t="s">
        <v>2459</v>
      </c>
      <c r="H238" s="33" t="n">
        <v>20</v>
      </c>
      <c r="I238" s="35" t="n">
        <v>8080</v>
      </c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</row>
    <row r="239" customFormat="false" ht="20.25" hidden="false" customHeight="true" outlineLevel="0" collapsed="false">
      <c r="A239" s="27" t="n">
        <v>625</v>
      </c>
      <c r="B239" s="28" t="s">
        <v>2460</v>
      </c>
      <c r="C239" s="29" t="n">
        <f aca="false">IFERROR(INDEX($F$1:$I$2620,MATCH(A239,$F$1:$F$2620,0),4),"")</f>
        <v>1795</v>
      </c>
      <c r="D239" s="29" t="n">
        <f aca="false">IFERROR(ROUNDUP(C239*0.92381,0),0)</f>
        <v>1659</v>
      </c>
      <c r="F239" s="33"/>
      <c r="G239" s="34" t="s">
        <v>2461</v>
      </c>
      <c r="H239" s="33"/>
      <c r="I239" s="35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</row>
    <row r="240" customFormat="false" ht="20.25" hidden="false" customHeight="true" outlineLevel="0" collapsed="false">
      <c r="A240" s="27" t="n">
        <v>626</v>
      </c>
      <c r="B240" s="28" t="s">
        <v>1840</v>
      </c>
      <c r="C240" s="29" t="n">
        <f aca="false">IFERROR(INDEX($F$1:$I$2620,MATCH(A240,$F$1:$F$2620,0),4),"")</f>
        <v>15465</v>
      </c>
      <c r="D240" s="29" t="n">
        <f aca="false">IFERROR(ROUNDUP(C240*0.92381,0),0)</f>
        <v>14287</v>
      </c>
      <c r="F240" s="33" t="n">
        <v>525</v>
      </c>
      <c r="G240" s="34" t="s">
        <v>2462</v>
      </c>
      <c r="H240" s="33" t="n">
        <v>3</v>
      </c>
      <c r="I240" s="35" t="n">
        <v>5380</v>
      </c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</row>
    <row r="241" customFormat="false" ht="21" hidden="false" customHeight="true" outlineLevel="0" collapsed="false">
      <c r="A241" s="27" t="n">
        <v>627</v>
      </c>
      <c r="B241" s="28" t="s">
        <v>1841</v>
      </c>
      <c r="C241" s="29" t="n">
        <f aca="false">IFERROR(INDEX($F$1:$I$2620,MATCH(A241,$F$1:$F$2620,0),4),"")</f>
        <v>30065</v>
      </c>
      <c r="D241" s="29" t="n">
        <f aca="false">IFERROR(ROUNDUP(C241*0.92381,0),0)</f>
        <v>27775</v>
      </c>
      <c r="F241" s="30" t="n">
        <v>512</v>
      </c>
      <c r="G241" s="31" t="s">
        <v>2463</v>
      </c>
      <c r="H241" s="30" t="n">
        <v>15</v>
      </c>
      <c r="I241" s="36" t="n">
        <v>24745</v>
      </c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</row>
    <row r="242" customFormat="false" ht="20.25" hidden="false" customHeight="true" outlineLevel="0" collapsed="false">
      <c r="A242" s="27" t="n">
        <v>651</v>
      </c>
      <c r="B242" s="28" t="s">
        <v>2464</v>
      </c>
      <c r="C242" s="29" t="n">
        <f aca="false">IFERROR(INDEX($F$1:$I$2620,MATCH(A242,$F$1:$F$2620,0),4),"")</f>
        <v>3445</v>
      </c>
      <c r="D242" s="29" t="n">
        <f aca="false">IFERROR(ROUNDUP(C242*0.92381,0),0)</f>
        <v>3183</v>
      </c>
      <c r="F242" s="33" t="n">
        <v>527</v>
      </c>
      <c r="G242" s="34" t="s">
        <v>2465</v>
      </c>
      <c r="H242" s="33" t="n">
        <v>3</v>
      </c>
      <c r="I242" s="35" t="n">
        <v>5115</v>
      </c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</row>
    <row r="243" customFormat="false" ht="20.25" hidden="false" customHeight="true" outlineLevel="0" collapsed="false">
      <c r="A243" s="27" t="n">
        <v>635</v>
      </c>
      <c r="B243" s="28" t="s">
        <v>2466</v>
      </c>
      <c r="C243" s="29" t="n">
        <f aca="false">IFERROR(INDEX($F$1:$I$2620,MATCH(A243,$F$1:$F$2620,0),4),"")</f>
        <v>11755</v>
      </c>
      <c r="D243" s="29" t="n">
        <f aca="false">IFERROR(ROUNDUP(C243*0.92381,0),0)</f>
        <v>10860</v>
      </c>
      <c r="F243" s="33" t="n">
        <v>524</v>
      </c>
      <c r="G243" s="34" t="s">
        <v>2467</v>
      </c>
      <c r="H243" s="33" t="s">
        <v>2468</v>
      </c>
      <c r="I243" s="35" t="n">
        <v>23455</v>
      </c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</row>
    <row r="244" customFormat="false" ht="20.25" hidden="false" customHeight="true" outlineLevel="0" collapsed="false">
      <c r="A244" s="27" t="n">
        <v>636</v>
      </c>
      <c r="B244" s="28" t="s">
        <v>2469</v>
      </c>
      <c r="C244" s="29" t="str">
        <f aca="false">IFERROR(INDEX($F$1:$I$2620,MATCH(A244,$F$1:$F$2620,0),4),"")</f>
        <v/>
      </c>
      <c r="D244" s="29" t="n">
        <f aca="false">IFERROR(ROUNDUP(C244*0.92381,0),0)</f>
        <v>0</v>
      </c>
      <c r="F244" s="33" t="n">
        <v>511</v>
      </c>
      <c r="G244" s="34" t="s">
        <v>2470</v>
      </c>
      <c r="H244" s="33" t="n">
        <v>20</v>
      </c>
      <c r="I244" s="35" t="n">
        <v>27710</v>
      </c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</row>
    <row r="245" customFormat="false" ht="20.25" hidden="false" customHeight="true" outlineLevel="0" collapsed="false">
      <c r="A245" s="27" t="n">
        <v>637</v>
      </c>
      <c r="B245" s="28" t="s">
        <v>2471</v>
      </c>
      <c r="C245" s="29" t="n">
        <f aca="false">IFERROR(INDEX($F$1:$I$2620,MATCH(A245,$F$1:$F$2620,0),4),"")</f>
        <v>15570</v>
      </c>
      <c r="D245" s="29" t="n">
        <f aca="false">IFERROR(ROUNDUP(C245*0.92381,0),0)</f>
        <v>14384</v>
      </c>
      <c r="F245" s="30" t="n">
        <v>526</v>
      </c>
      <c r="G245" s="31" t="s">
        <v>2472</v>
      </c>
      <c r="H245" s="30" t="n">
        <v>1</v>
      </c>
      <c r="I245" s="36" t="n">
        <v>2680</v>
      </c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</row>
    <row r="246" customFormat="false" ht="20.25" hidden="false" customHeight="true" outlineLevel="0" collapsed="false">
      <c r="A246" s="27" t="n">
        <v>638</v>
      </c>
      <c r="B246" s="28" t="s">
        <v>2473</v>
      </c>
      <c r="C246" s="29" t="n">
        <f aca="false">IFERROR(INDEX($F$1:$I$2620,MATCH(A246,$F$1:$F$2620,0),4),"")</f>
        <v>15005</v>
      </c>
      <c r="D246" s="29" t="n">
        <f aca="false">IFERROR(ROUNDUP(C246*0.92381,0),0)</f>
        <v>13862</v>
      </c>
      <c r="F246" s="33" t="n">
        <v>519</v>
      </c>
      <c r="G246" s="34" t="s">
        <v>2472</v>
      </c>
      <c r="H246" s="33" t="n">
        <v>7.5</v>
      </c>
      <c r="I246" s="35" t="n">
        <v>19210</v>
      </c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</row>
    <row r="247" customFormat="false" ht="20.25" hidden="false" customHeight="true" outlineLevel="0" collapsed="false">
      <c r="A247" s="27" t="n">
        <v>639</v>
      </c>
      <c r="B247" s="28" t="s">
        <v>2474</v>
      </c>
      <c r="C247" s="29" t="n">
        <f aca="false">IFERROR(INDEX($F$1:$I$2620,MATCH(A247,$F$1:$F$2620,0),4),"")</f>
        <v>6525</v>
      </c>
      <c r="D247" s="29" t="n">
        <f aca="false">IFERROR(ROUNDUP(C247*0.92381,0),0)</f>
        <v>6028</v>
      </c>
      <c r="F247" s="33"/>
      <c r="G247" s="34" t="s">
        <v>2475</v>
      </c>
      <c r="H247" s="33"/>
      <c r="I247" s="35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</row>
    <row r="248" customFormat="false" ht="20.25" hidden="false" customHeight="true" outlineLevel="0" collapsed="false">
      <c r="A248" s="27" t="n">
        <v>640</v>
      </c>
      <c r="B248" s="28" t="s">
        <v>2476</v>
      </c>
      <c r="C248" s="29" t="n">
        <f aca="false">IFERROR(INDEX($F$1:$I$2620,MATCH(A248,$F$1:$F$2620,0),4),"")</f>
        <v>8245</v>
      </c>
      <c r="D248" s="29" t="n">
        <f aca="false">IFERROR(ROUNDUP(C248*0.92381,0),0)</f>
        <v>7617</v>
      </c>
      <c r="F248" s="33"/>
      <c r="G248" s="34" t="s">
        <v>2477</v>
      </c>
      <c r="H248" s="33"/>
      <c r="I248" s="35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</row>
    <row r="249" customFormat="false" ht="20.25" hidden="false" customHeight="true" outlineLevel="0" collapsed="false">
      <c r="A249" s="27" t="n">
        <v>724</v>
      </c>
      <c r="B249" s="28" t="s">
        <v>2478</v>
      </c>
      <c r="C249" s="29" t="n">
        <f aca="false">IFERROR(INDEX($F$1:$I$2620,MATCH(A249,$F$1:$F$2620,0),4),"")</f>
        <v>18115</v>
      </c>
      <c r="D249" s="29" t="n">
        <f aca="false">IFERROR(ROUNDUP(C249*0.92381,0),0)</f>
        <v>16735</v>
      </c>
      <c r="F249" s="33" t="n">
        <v>528</v>
      </c>
      <c r="G249" s="34" t="s">
        <v>2479</v>
      </c>
      <c r="H249" s="33" t="n">
        <v>10</v>
      </c>
      <c r="I249" s="35" t="n">
        <v>46660</v>
      </c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</row>
    <row r="250" customFormat="false" ht="20.25" hidden="false" customHeight="true" outlineLevel="0" collapsed="false">
      <c r="A250" s="27" t="n">
        <v>701</v>
      </c>
      <c r="B250" s="28" t="s">
        <v>2480</v>
      </c>
      <c r="C250" s="29" t="n">
        <f aca="false">IFERROR(INDEX($F$1:$I$2620,MATCH(A250,$F$1:$F$2620,0),4),"")</f>
        <v>16475</v>
      </c>
      <c r="D250" s="29" t="n">
        <f aca="false">IFERROR(ROUNDUP(C250*0.92381,0),0)</f>
        <v>15220</v>
      </c>
      <c r="F250" s="33" t="n">
        <v>529</v>
      </c>
      <c r="G250" s="34" t="s">
        <v>2481</v>
      </c>
      <c r="H250" s="33" t="n">
        <v>10</v>
      </c>
      <c r="I250" s="35" t="n">
        <v>45035</v>
      </c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</row>
    <row r="251" customFormat="false" ht="20.25" hidden="false" customHeight="true" outlineLevel="0" collapsed="false">
      <c r="A251" s="27" t="n">
        <v>723</v>
      </c>
      <c r="B251" s="28" t="s">
        <v>2482</v>
      </c>
      <c r="C251" s="29" t="n">
        <f aca="false">IFERROR(INDEX($F$1:$I$2620,MATCH(A251,$F$1:$F$2620,0),4),"")</f>
        <v>16475</v>
      </c>
      <c r="D251" s="29" t="n">
        <f aca="false">IFERROR(ROUNDUP(C251*0.92381,0),0)</f>
        <v>15220</v>
      </c>
      <c r="F251" s="33" t="n">
        <v>530</v>
      </c>
      <c r="G251" s="34" t="s">
        <v>2483</v>
      </c>
      <c r="H251" s="33" t="n">
        <v>10</v>
      </c>
      <c r="I251" s="35" t="n">
        <v>41580</v>
      </c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</row>
    <row r="252" customFormat="false" ht="20.25" hidden="false" customHeight="true" outlineLevel="0" collapsed="false">
      <c r="A252" s="27" t="n">
        <v>734</v>
      </c>
      <c r="B252" s="28" t="s">
        <v>2484</v>
      </c>
      <c r="C252" s="29" t="n">
        <f aca="false">IFERROR(INDEX($F$1:$I$2620,MATCH(A252,$F$1:$F$2620,0),4),"")</f>
        <v>25595</v>
      </c>
      <c r="D252" s="29" t="n">
        <f aca="false">IFERROR(ROUNDUP(C252*0.92381,0),0)</f>
        <v>23645</v>
      </c>
      <c r="F252" s="33" t="n">
        <v>542</v>
      </c>
      <c r="G252" s="34" t="s">
        <v>2485</v>
      </c>
      <c r="H252" s="33" t="n">
        <v>10</v>
      </c>
      <c r="I252" s="35" t="n">
        <v>46210</v>
      </c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</row>
    <row r="253" customFormat="false" ht="20.25" hidden="false" customHeight="true" outlineLevel="0" collapsed="false">
      <c r="A253" s="27" t="n">
        <v>735</v>
      </c>
      <c r="B253" s="28" t="s">
        <v>2486</v>
      </c>
      <c r="C253" s="29" t="n">
        <f aca="false">IFERROR(INDEX($F$1:$I$2620,MATCH(A253,$F$1:$F$2620,0),4),"")</f>
        <v>48925</v>
      </c>
      <c r="D253" s="29" t="n">
        <f aca="false">IFERROR(ROUNDUP(C253*0.92381,0),0)</f>
        <v>45198</v>
      </c>
      <c r="F253" s="30" t="n">
        <v>531</v>
      </c>
      <c r="G253" s="31" t="s">
        <v>2487</v>
      </c>
      <c r="H253" s="30" t="n">
        <v>20</v>
      </c>
      <c r="I253" s="36" t="n">
        <v>41255</v>
      </c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</row>
    <row r="254" customFormat="false" ht="20.25" hidden="false" customHeight="true" outlineLevel="0" collapsed="false">
      <c r="A254" s="27" t="n">
        <v>736</v>
      </c>
      <c r="B254" s="28" t="s">
        <v>2488</v>
      </c>
      <c r="C254" s="29" t="n">
        <f aca="false">IFERROR(INDEX($F$1:$I$2620,MATCH(A254,$F$1:$F$2620,0),4),"")</f>
        <v>35380</v>
      </c>
      <c r="D254" s="29" t="n">
        <f aca="false">IFERROR(ROUNDUP(C254*0.92381,0),0)</f>
        <v>32685</v>
      </c>
      <c r="F254" s="33" t="n">
        <v>532</v>
      </c>
      <c r="G254" s="34" t="s">
        <v>2489</v>
      </c>
      <c r="H254" s="33" t="s">
        <v>2177</v>
      </c>
      <c r="I254" s="35" t="n">
        <v>2885</v>
      </c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</row>
    <row r="255" customFormat="false" ht="20.25" hidden="false" customHeight="true" outlineLevel="0" collapsed="false">
      <c r="A255" s="27" t="n">
        <v>702</v>
      </c>
      <c r="B255" s="28" t="s">
        <v>2130</v>
      </c>
      <c r="C255" s="29" t="n">
        <f aca="false">IFERROR(INDEX($F$1:$I$2620,MATCH(A255,$F$1:$F$2620,0),4),"")</f>
        <v>11190</v>
      </c>
      <c r="D255" s="29" t="n">
        <f aca="false">IFERROR(ROUNDUP(C255*0.92381,0),0)</f>
        <v>10338</v>
      </c>
      <c r="F255" s="33" t="n">
        <v>533</v>
      </c>
      <c r="G255" s="34" t="s">
        <v>2490</v>
      </c>
      <c r="H255" s="33" t="s">
        <v>2177</v>
      </c>
      <c r="I255" s="35" t="n">
        <v>2885</v>
      </c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</row>
    <row r="256" customFormat="false" ht="20.25" hidden="false" customHeight="true" outlineLevel="0" collapsed="false">
      <c r="A256" s="27" t="n">
        <v>725</v>
      </c>
      <c r="B256" s="28" t="s">
        <v>2491</v>
      </c>
      <c r="C256" s="29" t="n">
        <f aca="false">IFERROR(INDEX($F$1:$I$2620,MATCH(A256,$F$1:$F$2620,0),4),"")</f>
        <v>20025</v>
      </c>
      <c r="D256" s="29" t="n">
        <f aca="false">IFERROR(ROUNDUP(C256*0.92381,0),0)</f>
        <v>18500</v>
      </c>
      <c r="F256" s="33" t="n">
        <v>534</v>
      </c>
      <c r="G256" s="34" t="s">
        <v>2492</v>
      </c>
      <c r="H256" s="33" t="s">
        <v>2177</v>
      </c>
      <c r="I256" s="35" t="n">
        <v>2885</v>
      </c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</row>
    <row r="257" customFormat="false" ht="20.25" hidden="false" customHeight="true" outlineLevel="0" collapsed="false">
      <c r="A257" s="27" t="n">
        <v>703</v>
      </c>
      <c r="B257" s="28" t="s">
        <v>1189</v>
      </c>
      <c r="C257" s="29" t="n">
        <f aca="false">IFERROR(INDEX($F$1:$I$2620,MATCH(A257,$F$1:$F$2620,0),4),"")</f>
        <v>24295</v>
      </c>
      <c r="D257" s="29" t="n">
        <f aca="false">IFERROR(ROUNDUP(C257*0.92381,0),0)</f>
        <v>22444</v>
      </c>
      <c r="F257" s="33" t="n">
        <v>535</v>
      </c>
      <c r="G257" s="34" t="s">
        <v>2493</v>
      </c>
      <c r="H257" s="34" t="s">
        <v>2177</v>
      </c>
      <c r="I257" s="35" t="n">
        <v>2885</v>
      </c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</row>
    <row r="258" customFormat="false" ht="20.25" hidden="false" customHeight="true" outlineLevel="0" collapsed="false">
      <c r="A258" s="27" t="n">
        <v>716</v>
      </c>
      <c r="B258" s="28" t="s">
        <v>2128</v>
      </c>
      <c r="C258" s="29" t="n">
        <f aca="false">IFERROR(INDEX($F$1:$I$2620,MATCH(A258,$F$1:$F$2620,0),4),"")</f>
        <v>12280</v>
      </c>
      <c r="D258" s="29" t="n">
        <f aca="false">IFERROR(ROUNDUP(C258*0.92381,0),0)</f>
        <v>11345</v>
      </c>
      <c r="F258" s="33" t="n">
        <v>537</v>
      </c>
      <c r="G258" s="34" t="s">
        <v>2494</v>
      </c>
      <c r="H258" s="33" t="s">
        <v>2177</v>
      </c>
      <c r="I258" s="35" t="n">
        <v>2885</v>
      </c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</row>
    <row r="259" customFormat="false" ht="20.25" hidden="false" customHeight="true" outlineLevel="0" collapsed="false">
      <c r="A259" s="27" t="n">
        <v>718</v>
      </c>
      <c r="B259" s="28" t="s">
        <v>2126</v>
      </c>
      <c r="C259" s="29" t="n">
        <f aca="false">IFERROR(INDEX($F$1:$I$2620,MATCH(A259,$F$1:$F$2620,0),4),"")</f>
        <v>24420</v>
      </c>
      <c r="D259" s="29" t="n">
        <f aca="false">IFERROR(ROUNDUP(C259*0.92381,0),0)</f>
        <v>22560</v>
      </c>
      <c r="F259" s="33" t="n">
        <v>538</v>
      </c>
      <c r="G259" s="34" t="s">
        <v>2495</v>
      </c>
      <c r="H259" s="33" t="s">
        <v>2177</v>
      </c>
      <c r="I259" s="35" t="n">
        <v>2885</v>
      </c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</row>
    <row r="260" customFormat="false" ht="20.25" hidden="false" customHeight="true" outlineLevel="0" collapsed="false">
      <c r="A260" s="27" t="n">
        <v>717</v>
      </c>
      <c r="B260" s="28" t="s">
        <v>485</v>
      </c>
      <c r="C260" s="29" t="n">
        <f aca="false">IFERROR(INDEX($F$1:$I$2620,MATCH(A260,$F$1:$F$2620,0),4),"")</f>
        <v>12585</v>
      </c>
      <c r="D260" s="29" t="n">
        <f aca="false">IFERROR(ROUNDUP(C260*0.92381,0),0)</f>
        <v>11627</v>
      </c>
      <c r="F260" s="33" t="n">
        <v>540</v>
      </c>
      <c r="G260" s="34" t="s">
        <v>2496</v>
      </c>
      <c r="H260" s="33" t="s">
        <v>2177</v>
      </c>
      <c r="I260" s="35" t="n">
        <v>2885</v>
      </c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</row>
    <row r="261" customFormat="false" ht="20.25" hidden="false" customHeight="true" outlineLevel="0" collapsed="false">
      <c r="A261" s="27"/>
      <c r="B261" s="28"/>
      <c r="C261" s="29" t="str">
        <f aca="false">IFERROR(INDEX($F$1:$I$2620,MATCH(A261,$F$1:$F$2620,0),4),"")</f>
        <v/>
      </c>
      <c r="D261" s="29" t="n">
        <f aca="false">IFERROR(ROUNDUP(C261*0.92381,0),0)</f>
        <v>0</v>
      </c>
      <c r="F261" s="30" t="n">
        <v>536</v>
      </c>
      <c r="G261" s="31" t="s">
        <v>2497</v>
      </c>
      <c r="H261" s="30" t="s">
        <v>2177</v>
      </c>
      <c r="I261" s="36" t="n">
        <v>2885</v>
      </c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</row>
    <row r="262" customFormat="false" ht="20.25" hidden="false" customHeight="true" outlineLevel="0" collapsed="false">
      <c r="A262" s="27" t="n">
        <v>714</v>
      </c>
      <c r="B262" s="28" t="s">
        <v>2498</v>
      </c>
      <c r="C262" s="29" t="n">
        <f aca="false">IFERROR(INDEX($F$1:$I$2620,MATCH(A262,$F$1:$F$2620,0),4),"")</f>
        <v>15305</v>
      </c>
      <c r="D262" s="29" t="n">
        <f aca="false">IFERROR(ROUNDUP(C262*0.92381,0),0)</f>
        <v>14139</v>
      </c>
      <c r="F262" s="30" t="n">
        <v>541</v>
      </c>
      <c r="G262" s="34" t="s">
        <v>2499</v>
      </c>
      <c r="H262" s="30" t="s">
        <v>2177</v>
      </c>
      <c r="I262" s="36" t="n">
        <v>2885</v>
      </c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</row>
    <row r="263" customFormat="false" ht="20.25" hidden="false" customHeight="true" outlineLevel="0" collapsed="false">
      <c r="A263" s="27" t="n">
        <v>719</v>
      </c>
      <c r="B263" s="28" t="s">
        <v>1267</v>
      </c>
      <c r="C263" s="29" t="n">
        <f aca="false">IFERROR(INDEX($F$1:$I$2620,MATCH(A263,$F$1:$F$2620,0),4),"")</f>
        <v>21465</v>
      </c>
      <c r="D263" s="29" t="n">
        <f aca="false">IFERROR(ROUNDUP(C263*0.92381,0),0)</f>
        <v>19830</v>
      </c>
      <c r="F263" s="33" t="n">
        <v>503</v>
      </c>
      <c r="G263" s="34" t="s">
        <v>2500</v>
      </c>
      <c r="H263" s="33" t="s">
        <v>2501</v>
      </c>
      <c r="I263" s="35" t="n">
        <v>58985</v>
      </c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</row>
    <row r="264" customFormat="false" ht="20.25" hidden="false" customHeight="true" outlineLevel="0" collapsed="false">
      <c r="A264" s="27" t="n">
        <v>721</v>
      </c>
      <c r="B264" s="28" t="s">
        <v>2502</v>
      </c>
      <c r="C264" s="29" t="n">
        <f aca="false">IFERROR(INDEX($F$1:$I$2620,MATCH(A264,$F$1:$F$2620,0),4),"")</f>
        <v>1650</v>
      </c>
      <c r="D264" s="29" t="n">
        <f aca="false">IFERROR(ROUNDUP(C264*0.92381,0),0)</f>
        <v>1525</v>
      </c>
      <c r="F264" s="33" t="s">
        <v>2503</v>
      </c>
      <c r="G264" s="34"/>
      <c r="H264" s="33"/>
      <c r="I264" s="35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</row>
    <row r="265" customFormat="false" ht="20.25" hidden="false" customHeight="true" outlineLevel="0" collapsed="false">
      <c r="A265" s="27" t="n">
        <v>731</v>
      </c>
      <c r="B265" s="28" t="s">
        <v>2504</v>
      </c>
      <c r="C265" s="29" t="str">
        <f aca="false">IFERROR(INDEX($F$1:$I$2620,MATCH(A265,$F$1:$F$2620,0),4),"")</f>
        <v/>
      </c>
      <c r="D265" s="29" t="n">
        <f aca="false">IFERROR(ROUNDUP(C265*0.92381,0),0)</f>
        <v>0</v>
      </c>
      <c r="F265" s="33" t="s">
        <v>2505</v>
      </c>
      <c r="G265" s="34"/>
      <c r="H265" s="33"/>
      <c r="I265" s="35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</row>
    <row r="266" customFormat="false" ht="20.25" hidden="false" customHeight="true" outlineLevel="0" collapsed="false">
      <c r="A266" s="27" t="n">
        <v>722</v>
      </c>
      <c r="B266" s="28" t="s">
        <v>2506</v>
      </c>
      <c r="C266" s="29" t="str">
        <f aca="false">IFERROR(INDEX($F$1:$I$2620,MATCH(A266,$F$1:$F$2620,0),4),"")</f>
        <v/>
      </c>
      <c r="D266" s="29" t="n">
        <f aca="false">IFERROR(ROUNDUP(C266*0.92381,0),0)</f>
        <v>0</v>
      </c>
      <c r="F266" s="33" t="s">
        <v>2507</v>
      </c>
      <c r="G266" s="34"/>
      <c r="H266" s="33"/>
      <c r="I266" s="35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</row>
    <row r="267" customFormat="false" ht="20.25" hidden="false" customHeight="true" outlineLevel="0" collapsed="false">
      <c r="A267" s="27" t="n">
        <v>1004</v>
      </c>
      <c r="B267" s="28" t="s">
        <v>809</v>
      </c>
      <c r="C267" s="29" t="n">
        <f aca="false">IFERROR(INDEX($F$1:$I$2620,MATCH(A267,$F$1:$F$2620,0),4),"")</f>
        <v>0</v>
      </c>
      <c r="D267" s="29" t="n">
        <f aca="false">IFERROR(ROUNDUP(C267*0.92381,0),0)</f>
        <v>0</v>
      </c>
      <c r="F267" s="33" t="s">
        <v>2508</v>
      </c>
      <c r="G267" s="34"/>
      <c r="H267" s="33"/>
      <c r="I267" s="35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</row>
    <row r="268" customFormat="false" ht="20.25" hidden="false" customHeight="true" outlineLevel="0" collapsed="false">
      <c r="A268" s="27" t="n">
        <v>1003</v>
      </c>
      <c r="B268" s="28" t="s">
        <v>2509</v>
      </c>
      <c r="C268" s="29" t="n">
        <f aca="false">IFERROR(INDEX($F$1:$I$2620,MATCH(A268,$F$1:$F$2620,0),4),"")</f>
        <v>0</v>
      </c>
      <c r="D268" s="29" t="n">
        <f aca="false">IFERROR(ROUNDUP(C268*0.92381,0),0)</f>
        <v>0</v>
      </c>
      <c r="F268" s="33"/>
      <c r="G268" s="34"/>
      <c r="H268" s="34"/>
      <c r="I268" s="35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</row>
    <row r="269" customFormat="false" ht="20.25" hidden="false" customHeight="true" outlineLevel="0" collapsed="false">
      <c r="A269" s="27" t="n">
        <v>736</v>
      </c>
      <c r="B269" s="28" t="s">
        <v>2510</v>
      </c>
      <c r="C269" s="29" t="n">
        <f aca="false">IFERROR(INDEX($F$1:$I$2620,MATCH(A269,$F$1:$F$2620,0),4),"")</f>
        <v>35380</v>
      </c>
      <c r="D269" s="29" t="n">
        <f aca="false">IFERROR(ROUNDUP(C269*0.92381,0),0)</f>
        <v>32685</v>
      </c>
      <c r="F269" s="33"/>
      <c r="G269" s="34"/>
      <c r="H269" s="34"/>
      <c r="I269" s="35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</row>
    <row r="270" customFormat="false" ht="20.25" hidden="false" customHeight="true" outlineLevel="0" collapsed="false">
      <c r="A270" s="27" t="n">
        <v>735</v>
      </c>
      <c r="B270" s="28" t="s">
        <v>2511</v>
      </c>
      <c r="C270" s="29" t="n">
        <f aca="false">IFERROR(INDEX($F$1:$I$2620,MATCH(A270,$F$1:$F$2620,0),4),"")</f>
        <v>48925</v>
      </c>
      <c r="D270" s="29" t="n">
        <f aca="false">IFERROR(ROUNDUP(C270*0.92381,0),0)</f>
        <v>45198</v>
      </c>
      <c r="F270" s="33"/>
      <c r="G270" s="34"/>
      <c r="H270" s="34"/>
      <c r="I270" s="35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</row>
    <row r="271" customFormat="false" ht="20.25" hidden="false" customHeight="true" outlineLevel="0" collapsed="false">
      <c r="A271" s="27" t="n">
        <v>737</v>
      </c>
      <c r="B271" s="28" t="s">
        <v>1262</v>
      </c>
      <c r="C271" s="29" t="n">
        <f aca="false">IFERROR(INDEX($F$1:$I$2620,MATCH(A271,$F$1:$F$2620,0),4),"")</f>
        <v>23205</v>
      </c>
      <c r="D271" s="29" t="n">
        <f aca="false">IFERROR(ROUNDUP(C271*0.92381,0),0)</f>
        <v>21438</v>
      </c>
      <c r="F271" s="33"/>
      <c r="G271" s="34"/>
      <c r="H271" s="34"/>
      <c r="I271" s="35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</row>
    <row r="272" customFormat="false" ht="20.25" hidden="false" customHeight="true" outlineLevel="0" collapsed="false">
      <c r="A272" s="27" t="n">
        <v>728</v>
      </c>
      <c r="B272" s="28" t="s">
        <v>2512</v>
      </c>
      <c r="C272" s="29" t="n">
        <f aca="false">IFERROR(INDEX($F$1:$I$2620,MATCH(A272,$F$1:$F$2620,0),4),"")</f>
        <v>0</v>
      </c>
      <c r="D272" s="29" t="n">
        <f aca="false">IFERROR(ROUNDUP(C272*0.92381,0),0)</f>
        <v>0</v>
      </c>
      <c r="F272" s="33"/>
      <c r="G272" s="34"/>
      <c r="H272" s="34"/>
      <c r="I272" s="35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</row>
    <row r="273" customFormat="false" ht="20.25" hidden="false" customHeight="true" outlineLevel="0" collapsed="false">
      <c r="A273" s="27" t="n">
        <v>729</v>
      </c>
      <c r="B273" s="28" t="s">
        <v>2513</v>
      </c>
      <c r="C273" s="29" t="n">
        <f aca="false">IFERROR(INDEX($F$1:$I$2620,MATCH(A273,$F$1:$F$2620,0),4),"")</f>
        <v>17440</v>
      </c>
      <c r="D273" s="29" t="n">
        <f aca="false">IFERROR(ROUNDUP(C273*0.92381,0),0)</f>
        <v>16112</v>
      </c>
      <c r="F273" s="33" t="s">
        <v>2135</v>
      </c>
      <c r="G273" s="34"/>
      <c r="H273" s="34"/>
      <c r="I273" s="35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</row>
    <row r="274" customFormat="false" ht="20.25" hidden="false" customHeight="true" outlineLevel="0" collapsed="false">
      <c r="A274" s="27" t="n">
        <v>730</v>
      </c>
      <c r="B274" s="28" t="s">
        <v>2514</v>
      </c>
      <c r="C274" s="29" t="n">
        <f aca="false">IFERROR(INDEX($F$1:$I$2620,MATCH(A274,$F$1:$F$2620,0),4),"")</f>
        <v>22305</v>
      </c>
      <c r="D274" s="29" t="n">
        <f aca="false">IFERROR(ROUNDUP(C274*0.92381,0),0)</f>
        <v>20606</v>
      </c>
      <c r="F274" s="33"/>
      <c r="G274" s="34"/>
      <c r="H274" s="34"/>
      <c r="I274" s="35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</row>
    <row r="275" customFormat="false" ht="20.25" hidden="false" customHeight="true" outlineLevel="0" collapsed="false">
      <c r="A275" s="27" t="n">
        <v>905</v>
      </c>
      <c r="B275" s="28" t="s">
        <v>2515</v>
      </c>
      <c r="C275" s="29" t="n">
        <f aca="false">IFERROR(INDEX($F$1:$I$2620,MATCH(A275,$F$1:$F$2620,0),4),"")</f>
        <v>2195</v>
      </c>
      <c r="D275" s="29" t="n">
        <f aca="false">IFERROR(ROUNDUP(C275*0.92381,0),0)</f>
        <v>2028</v>
      </c>
      <c r="F275" s="33"/>
      <c r="G275" s="34" t="s">
        <v>2516</v>
      </c>
      <c r="H275" s="34"/>
      <c r="I275" s="35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</row>
    <row r="276" customFormat="false" ht="20.25" hidden="false" customHeight="true" outlineLevel="0" collapsed="false">
      <c r="A276" s="27" t="n">
        <v>906</v>
      </c>
      <c r="B276" s="28" t="s">
        <v>2517</v>
      </c>
      <c r="C276" s="29" t="n">
        <f aca="false">IFERROR(INDEX($F$1:$I$2620,MATCH(A276,$F$1:$F$2620,0),4),"")</f>
        <v>3960</v>
      </c>
      <c r="D276" s="29" t="n">
        <f aca="false">IFERROR(ROUNDUP(C276*0.92381,0),0)</f>
        <v>3659</v>
      </c>
      <c r="F276" s="33" t="n">
        <v>600</v>
      </c>
      <c r="G276" s="34" t="s">
        <v>2518</v>
      </c>
      <c r="H276" s="34" t="n">
        <v>1.5</v>
      </c>
      <c r="I276" s="35" t="n">
        <v>2225</v>
      </c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</row>
    <row r="277" customFormat="false" ht="20.25" hidden="false" customHeight="true" outlineLevel="0" collapsed="false">
      <c r="A277" s="27" t="n">
        <v>960</v>
      </c>
      <c r="B277" s="28" t="s">
        <v>2519</v>
      </c>
      <c r="C277" s="29" t="n">
        <f aca="false">IFERROR(INDEX($F$1:$I$2620,MATCH(A277,$F$1:$F$2620,0),4),"")</f>
        <v>23530</v>
      </c>
      <c r="D277" s="29" t="n">
        <f aca="false">IFERROR(ROUNDUP(C277*0.92381,0),0)</f>
        <v>21738</v>
      </c>
      <c r="F277" s="33" t="n">
        <v>601</v>
      </c>
      <c r="G277" s="34" t="s">
        <v>2518</v>
      </c>
      <c r="H277" s="34" t="n">
        <v>3</v>
      </c>
      <c r="I277" s="35" t="n">
        <v>4290</v>
      </c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</row>
    <row r="278" customFormat="false" ht="20.25" hidden="false" customHeight="true" outlineLevel="0" collapsed="false">
      <c r="A278" s="27" t="n">
        <v>908</v>
      </c>
      <c r="B278" s="28" t="s">
        <v>1735</v>
      </c>
      <c r="C278" s="29" t="n">
        <f aca="false">IFERROR(INDEX($F$1:$I$2620,MATCH(A278,$F$1:$F$2620,0),4),"")</f>
        <v>17380</v>
      </c>
      <c r="D278" s="29" t="n">
        <f aca="false">IFERROR(ROUNDUP(C278*0.92381,0),0)</f>
        <v>16056</v>
      </c>
      <c r="F278" s="34" t="n">
        <v>602</v>
      </c>
      <c r="G278" s="34" t="s">
        <v>2518</v>
      </c>
      <c r="H278" s="34" t="n">
        <v>8</v>
      </c>
      <c r="I278" s="34" t="n">
        <v>11150</v>
      </c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</row>
    <row r="279" customFormat="false" ht="20.25" hidden="false" customHeight="true" outlineLevel="0" collapsed="false">
      <c r="A279" s="27" t="n">
        <v>909</v>
      </c>
      <c r="B279" s="28" t="s">
        <v>1736</v>
      </c>
      <c r="C279" s="29" t="n">
        <f aca="false">IFERROR(INDEX($F$1:$I$2620,MATCH(A279,$F$1:$F$2620,0),4),"")</f>
        <v>23530</v>
      </c>
      <c r="D279" s="29" t="n">
        <f aca="false">IFERROR(ROUNDUP(C279*0.92381,0),0)</f>
        <v>21738</v>
      </c>
      <c r="F279" s="34" t="n">
        <v>603</v>
      </c>
      <c r="G279" s="34" t="s">
        <v>2518</v>
      </c>
      <c r="H279" s="34" t="n">
        <v>18</v>
      </c>
      <c r="I279" s="34" t="n">
        <v>23470</v>
      </c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</row>
    <row r="280" customFormat="false" ht="20.25" hidden="false" customHeight="true" outlineLevel="0" collapsed="false">
      <c r="A280" s="27" t="n">
        <v>912</v>
      </c>
      <c r="B280" s="28" t="s">
        <v>2520</v>
      </c>
      <c r="C280" s="29" t="n">
        <f aca="false">IFERROR(INDEX($F$1:$I$2620,MATCH(A280,$F$1:$F$2620,0),4),"")</f>
        <v>19985</v>
      </c>
      <c r="D280" s="29" t="n">
        <f aca="false">IFERROR(ROUNDUP(C280*0.92381,0),0)</f>
        <v>18463</v>
      </c>
      <c r="F280" s="34" t="n">
        <v>604</v>
      </c>
      <c r="G280" s="34" t="s">
        <v>2521</v>
      </c>
      <c r="H280" s="34" t="n">
        <v>1.5</v>
      </c>
      <c r="I280" s="34" t="n">
        <v>1835</v>
      </c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</row>
    <row r="281" customFormat="false" ht="20.25" hidden="false" customHeight="true" outlineLevel="0" collapsed="false">
      <c r="A281" s="27" t="n">
        <v>910</v>
      </c>
      <c r="B281" s="28" t="s">
        <v>2522</v>
      </c>
      <c r="C281" s="29" t="n">
        <f aca="false">IFERROR(INDEX($F$1:$I$2620,MATCH(A281,$F$1:$F$2620,0),4),"")</f>
        <v>2195</v>
      </c>
      <c r="D281" s="29" t="n">
        <f aca="false">IFERROR(ROUNDUP(C281*0.92381,0),0)</f>
        <v>2028</v>
      </c>
      <c r="F281" s="43" t="n">
        <v>605</v>
      </c>
      <c r="G281" s="43" t="s">
        <v>2521</v>
      </c>
      <c r="H281" s="43" t="n">
        <v>3</v>
      </c>
      <c r="I281" s="43" t="n">
        <v>3445</v>
      </c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</row>
    <row r="282" customFormat="false" ht="20.25" hidden="false" customHeight="true" outlineLevel="0" collapsed="false">
      <c r="A282" s="27" t="n">
        <v>911</v>
      </c>
      <c r="B282" s="28" t="s">
        <v>2523</v>
      </c>
      <c r="C282" s="29" t="n">
        <f aca="false">IFERROR(INDEX($F$1:$I$2620,MATCH(A282,$F$1:$F$2620,0),4),"")</f>
        <v>3960</v>
      </c>
      <c r="D282" s="29" t="n">
        <f aca="false">IFERROR(ROUNDUP(C282*0.92381,0),0)</f>
        <v>3659</v>
      </c>
      <c r="F282" s="39" t="n">
        <v>606</v>
      </c>
      <c r="G282" s="39" t="s">
        <v>2521</v>
      </c>
      <c r="H282" s="39" t="n">
        <v>8</v>
      </c>
      <c r="I282" s="39" t="n">
        <v>8715</v>
      </c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</row>
    <row r="283" customFormat="false" ht="20.25" hidden="false" customHeight="true" outlineLevel="0" collapsed="false">
      <c r="A283" s="27" t="n">
        <v>913</v>
      </c>
      <c r="B283" s="28" t="s">
        <v>2524</v>
      </c>
      <c r="C283" s="29" t="n">
        <f aca="false">IFERROR(INDEX($F$1:$I$2620,MATCH(A283,$F$1:$F$2620,0),4),"")</f>
        <v>17380</v>
      </c>
      <c r="D283" s="29" t="n">
        <f aca="false">IFERROR(ROUNDUP(C283*0.92381,0),0)</f>
        <v>16056</v>
      </c>
      <c r="F283" s="19" t="n">
        <v>607</v>
      </c>
      <c r="G283" s="19" t="s">
        <v>2521</v>
      </c>
      <c r="H283" s="19" t="n">
        <v>15</v>
      </c>
      <c r="I283" s="19" t="n">
        <v>15470</v>
      </c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Z283" s="7"/>
    </row>
    <row r="284" customFormat="false" ht="20.25" hidden="false" customHeight="true" outlineLevel="0" collapsed="false">
      <c r="A284" s="27" t="n">
        <v>904</v>
      </c>
      <c r="B284" s="28" t="s">
        <v>2525</v>
      </c>
      <c r="C284" s="29" t="n">
        <f aca="false">IFERROR(INDEX($F$1:$I$2620,MATCH(A284,$F$1:$F$2620,0),4),"")</f>
        <v>23530</v>
      </c>
      <c r="D284" s="29" t="n">
        <f aca="false">IFERROR(ROUNDUP(C284*0.92381,0),0)</f>
        <v>21738</v>
      </c>
      <c r="F284" s="19" t="n">
        <v>652</v>
      </c>
      <c r="G284" s="19" t="s">
        <v>2521</v>
      </c>
      <c r="H284" s="19" t="n">
        <v>20</v>
      </c>
      <c r="I284" s="19" t="n">
        <v>21055</v>
      </c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Z284" s="7"/>
    </row>
    <row r="285" customFormat="false" ht="20.25" hidden="false" customHeight="true" outlineLevel="0" collapsed="false">
      <c r="A285" s="27" t="n">
        <v>952</v>
      </c>
      <c r="B285" s="28" t="s">
        <v>2526</v>
      </c>
      <c r="C285" s="29" t="n">
        <f aca="false">IFERROR(INDEX($F$1:$I$2620,MATCH(A285,$F$1:$F$2620,0),4),"")</f>
        <v>2195</v>
      </c>
      <c r="D285" s="29" t="n">
        <f aca="false">IFERROR(ROUNDUP(C285*0.92381,0),0)</f>
        <v>2028</v>
      </c>
      <c r="F285" s="19" t="n">
        <v>654</v>
      </c>
      <c r="G285" s="19" t="s">
        <v>2527</v>
      </c>
      <c r="H285" s="19" t="n">
        <v>15</v>
      </c>
      <c r="I285" s="19" t="n">
        <v>17590</v>
      </c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Z285" s="7"/>
    </row>
    <row r="286" customFormat="false" ht="20.25" hidden="false" customHeight="true" outlineLevel="0" collapsed="false">
      <c r="A286" s="27" t="n">
        <v>955</v>
      </c>
      <c r="B286" s="28" t="s">
        <v>1744</v>
      </c>
      <c r="C286" s="29" t="n">
        <f aca="false">IFERROR(INDEX($F$1:$I$2620,MATCH(A286,$F$1:$F$2620,0),4),"")</f>
        <v>17380</v>
      </c>
      <c r="D286" s="29" t="n">
        <f aca="false">IFERROR(ROUNDUP(C286*0.92381,0),0)</f>
        <v>16056</v>
      </c>
      <c r="F286" s="19" t="n">
        <v>608</v>
      </c>
      <c r="G286" s="19" t="s">
        <v>2528</v>
      </c>
      <c r="H286" s="19" t="n">
        <v>1.5</v>
      </c>
      <c r="I286" s="19" t="n">
        <v>1835</v>
      </c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Z286" s="7"/>
    </row>
    <row r="287" customFormat="false" ht="20.25" hidden="false" customHeight="true" outlineLevel="0" collapsed="false">
      <c r="A287" s="27" t="n">
        <v>951</v>
      </c>
      <c r="B287" s="28" t="s">
        <v>2529</v>
      </c>
      <c r="C287" s="29" t="n">
        <f aca="false">IFERROR(INDEX($F$1:$I$2620,MATCH(A287,$F$1:$F$2620,0),4),"")</f>
        <v>15955</v>
      </c>
      <c r="D287" s="29" t="n">
        <f aca="false">IFERROR(ROUNDUP(C287*0.92381,0),0)</f>
        <v>14740</v>
      </c>
      <c r="F287" s="40" t="n">
        <v>609</v>
      </c>
      <c r="G287" s="40" t="s">
        <v>2528</v>
      </c>
      <c r="H287" s="40" t="n">
        <v>3</v>
      </c>
      <c r="I287" s="40" t="n">
        <v>3445</v>
      </c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</row>
    <row r="288" customFormat="false" ht="20.25" hidden="false" customHeight="true" outlineLevel="0" collapsed="false">
      <c r="A288" s="27" t="n">
        <v>914</v>
      </c>
      <c r="B288" s="28" t="s">
        <v>2530</v>
      </c>
      <c r="C288" s="29" t="n">
        <f aca="false">IFERROR(INDEX($F$1:$I$2620,MATCH(A288,$F$1:$F$2620,0),4),"")</f>
        <v>2545</v>
      </c>
      <c r="D288" s="29" t="n">
        <f aca="false">IFERROR(ROUNDUP(C288*0.92381,0),0)</f>
        <v>2352</v>
      </c>
      <c r="F288" s="40" t="n">
        <v>610</v>
      </c>
      <c r="G288" s="40" t="s">
        <v>2528</v>
      </c>
      <c r="H288" s="40" t="n">
        <v>15</v>
      </c>
      <c r="I288" s="40" t="n">
        <v>15470</v>
      </c>
      <c r="J288" s="26"/>
      <c r="K288" s="26"/>
      <c r="L288" s="26" t="n">
        <v>5.6</v>
      </c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</row>
    <row r="289" customFormat="false" ht="20.25" hidden="false" customHeight="true" outlineLevel="0" collapsed="false">
      <c r="A289" s="27" t="n">
        <v>917</v>
      </c>
      <c r="B289" s="28" t="s">
        <v>1733</v>
      </c>
      <c r="C289" s="29" t="n">
        <f aca="false">IFERROR(INDEX($F$1:$I$2620,MATCH(A289,$F$1:$F$2620,0),4),"")</f>
        <v>20115</v>
      </c>
      <c r="D289" s="29" t="n">
        <f aca="false">IFERROR(ROUNDUP(C289*0.92381,0),0)</f>
        <v>18583</v>
      </c>
      <c r="F289" s="30" t="n">
        <v>653</v>
      </c>
      <c r="G289" s="31" t="s">
        <v>2528</v>
      </c>
      <c r="H289" s="30" t="n">
        <v>20</v>
      </c>
      <c r="I289" s="36" t="n">
        <v>21055</v>
      </c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</row>
    <row r="290" customFormat="false" ht="20.25" hidden="false" customHeight="true" outlineLevel="0" collapsed="false">
      <c r="A290" s="27" t="n">
        <v>902</v>
      </c>
      <c r="B290" s="28" t="s">
        <v>1740</v>
      </c>
      <c r="C290" s="29" t="n">
        <f aca="false">IFERROR(INDEX($F$1:$I$2620,MATCH(A290,$F$1:$F$2620,0),4),"")</f>
        <v>26325</v>
      </c>
      <c r="D290" s="29" t="n">
        <f aca="false">IFERROR(ROUNDUP(C290*0.92381,0),0)</f>
        <v>24320</v>
      </c>
      <c r="F290" s="33" t="n">
        <v>684</v>
      </c>
      <c r="G290" s="34" t="s">
        <v>2531</v>
      </c>
      <c r="H290" s="33" t="n">
        <v>1.5</v>
      </c>
      <c r="I290" s="35" t="n">
        <v>1835</v>
      </c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</row>
    <row r="291" customFormat="false" ht="20.25" hidden="false" customHeight="true" outlineLevel="0" collapsed="false">
      <c r="A291" s="27" t="n">
        <v>919</v>
      </c>
      <c r="B291" s="28" t="s">
        <v>2532</v>
      </c>
      <c r="C291" s="29" t="n">
        <f aca="false">IFERROR(INDEX($F$1:$I$2620,MATCH(A291,$F$1:$F$2620,0),4),"")</f>
        <v>2030</v>
      </c>
      <c r="D291" s="29" t="n">
        <f aca="false">IFERROR(ROUNDUP(C291*0.92381,0),0)</f>
        <v>1876</v>
      </c>
      <c r="F291" s="33" t="n">
        <v>651</v>
      </c>
      <c r="G291" s="34" t="s">
        <v>2533</v>
      </c>
      <c r="H291" s="33" t="n">
        <v>3</v>
      </c>
      <c r="I291" s="35" t="n">
        <v>3445</v>
      </c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</row>
    <row r="292" customFormat="false" ht="20.25" hidden="false" customHeight="true" outlineLevel="0" collapsed="false">
      <c r="A292" s="27" t="n">
        <v>920</v>
      </c>
      <c r="B292" s="28" t="s">
        <v>2534</v>
      </c>
      <c r="C292" s="29" t="n">
        <f aca="false">IFERROR(INDEX($F$1:$I$2620,MATCH(A292,$F$1:$F$2620,0),4),"")</f>
        <v>17840</v>
      </c>
      <c r="D292" s="29" t="n">
        <f aca="false">IFERROR(ROUNDUP(C292*0.92381,0),0)</f>
        <v>16481</v>
      </c>
      <c r="F292" s="33" t="n">
        <v>650</v>
      </c>
      <c r="G292" s="34" t="s">
        <v>2531</v>
      </c>
      <c r="H292" s="33" t="n">
        <v>15</v>
      </c>
      <c r="I292" s="35" t="n">
        <v>15470</v>
      </c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</row>
    <row r="293" customFormat="false" ht="20.25" hidden="false" customHeight="true" outlineLevel="0" collapsed="false">
      <c r="A293" s="27" t="n">
        <v>921</v>
      </c>
      <c r="B293" s="28" t="s">
        <v>2535</v>
      </c>
      <c r="C293" s="29" t="n">
        <f aca="false">IFERROR(INDEX($F$1:$I$2620,MATCH(A293,$F$1:$F$2620,0),4),"")</f>
        <v>1110</v>
      </c>
      <c r="D293" s="29" t="n">
        <f aca="false">IFERROR(ROUNDUP(C293*0.92381,0),0)</f>
        <v>1026</v>
      </c>
      <c r="F293" s="33" t="n">
        <v>611</v>
      </c>
      <c r="G293" s="34" t="s">
        <v>2536</v>
      </c>
      <c r="H293" s="33" t="n">
        <v>1.5</v>
      </c>
      <c r="I293" s="35" t="n">
        <v>2800</v>
      </c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</row>
    <row r="294" customFormat="false" ht="20.25" hidden="false" customHeight="true" outlineLevel="0" collapsed="false">
      <c r="A294" s="27" t="n">
        <v>922</v>
      </c>
      <c r="B294" s="28" t="s">
        <v>2537</v>
      </c>
      <c r="C294" s="29" t="n">
        <f aca="false">IFERROR(INDEX($F$1:$I$2620,MATCH(A294,$F$1:$F$2620,0),4),"")</f>
        <v>2030</v>
      </c>
      <c r="D294" s="29" t="n">
        <f aca="false">IFERROR(ROUNDUP(C294*0.92381,0),0)</f>
        <v>1876</v>
      </c>
      <c r="F294" s="33" t="n">
        <v>612</v>
      </c>
      <c r="G294" s="34" t="s">
        <v>2536</v>
      </c>
      <c r="H294" s="33" t="n">
        <v>3</v>
      </c>
      <c r="I294" s="35" t="n">
        <v>5360</v>
      </c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</row>
    <row r="295" customFormat="false" ht="20.25" hidden="false" customHeight="true" outlineLevel="0" collapsed="false">
      <c r="A295" s="27" t="n">
        <v>923</v>
      </c>
      <c r="B295" s="28" t="s">
        <v>2538</v>
      </c>
      <c r="C295" s="29" t="n">
        <f aca="false">IFERROR(INDEX($F$1:$I$2620,MATCH(A295,$F$1:$F$2620,0),4),"")</f>
        <v>17840</v>
      </c>
      <c r="D295" s="29" t="n">
        <f aca="false">IFERROR(ROUNDUP(C295*0.92381,0),0)</f>
        <v>16481</v>
      </c>
      <c r="F295" s="33" t="n">
        <v>613</v>
      </c>
      <c r="G295" s="34" t="s">
        <v>2536</v>
      </c>
      <c r="H295" s="33" t="n">
        <v>10</v>
      </c>
      <c r="I295" s="35" t="n">
        <v>18190</v>
      </c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</row>
    <row r="296" customFormat="false" ht="20.25" hidden="false" customHeight="true" outlineLevel="0" collapsed="false">
      <c r="A296" s="27" t="n">
        <v>924</v>
      </c>
      <c r="B296" s="28" t="s">
        <v>2539</v>
      </c>
      <c r="C296" s="29" t="n">
        <f aca="false">IFERROR(INDEX($F$1:$I$2620,MATCH(A296,$F$1:$F$2620,0),4),"")</f>
        <v>1110</v>
      </c>
      <c r="D296" s="29" t="n">
        <f aca="false">IFERROR(ROUNDUP(C296*0.92381,0),0)</f>
        <v>1026</v>
      </c>
      <c r="F296" s="33" t="n">
        <v>614</v>
      </c>
      <c r="G296" s="34" t="s">
        <v>2536</v>
      </c>
      <c r="H296" s="33" t="n">
        <v>20</v>
      </c>
      <c r="I296" s="35" t="n">
        <v>32455</v>
      </c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</row>
    <row r="297" customFormat="false" ht="20.25" hidden="false" customHeight="true" outlineLevel="0" collapsed="false">
      <c r="A297" s="27" t="n">
        <v>925</v>
      </c>
      <c r="B297" s="28" t="s">
        <v>2540</v>
      </c>
      <c r="C297" s="29" t="n">
        <f aca="false">IFERROR(INDEX($F$1:$I$2620,MATCH(A297,$F$1:$F$2620,0),4),"")</f>
        <v>2030</v>
      </c>
      <c r="D297" s="29" t="n">
        <f aca="false">IFERROR(ROUNDUP(C297*0.92381,0),0)</f>
        <v>1876</v>
      </c>
      <c r="F297" s="33" t="n">
        <v>615</v>
      </c>
      <c r="G297" s="34" t="s">
        <v>2541</v>
      </c>
      <c r="H297" s="33" t="n">
        <v>1.5</v>
      </c>
      <c r="I297" s="35" t="n">
        <v>2565</v>
      </c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</row>
    <row r="298" customFormat="false" ht="20.25" hidden="false" customHeight="true" outlineLevel="0" collapsed="false">
      <c r="A298" s="27" t="n">
        <v>926</v>
      </c>
      <c r="B298" s="28" t="s">
        <v>2542</v>
      </c>
      <c r="C298" s="29" t="n">
        <f aca="false">IFERROR(INDEX($F$1:$I$2620,MATCH(A298,$F$1:$F$2620,0),4),"")</f>
        <v>17840</v>
      </c>
      <c r="D298" s="29" t="n">
        <f aca="false">IFERROR(ROUNDUP(C298*0.92381,0),0)</f>
        <v>16481</v>
      </c>
      <c r="F298" s="33" t="n">
        <v>616</v>
      </c>
      <c r="G298" s="34" t="s">
        <v>2541</v>
      </c>
      <c r="H298" s="33" t="n">
        <v>3</v>
      </c>
      <c r="I298" s="35" t="n">
        <v>4850</v>
      </c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</row>
    <row r="299" customFormat="false" ht="20.25" hidden="false" customHeight="true" outlineLevel="0" collapsed="false">
      <c r="A299" s="27" t="n">
        <v>901</v>
      </c>
      <c r="B299" s="28" t="s">
        <v>2543</v>
      </c>
      <c r="C299" s="29" t="n">
        <f aca="false">IFERROR(INDEX($F$1:$I$2620,MATCH(A299,$F$1:$F$2620,0),4),"")</f>
        <v>1320</v>
      </c>
      <c r="D299" s="29" t="n">
        <f aca="false">IFERROR(ROUNDUP(C299*0.92381,0),0)</f>
        <v>1220</v>
      </c>
      <c r="F299" s="33" t="n">
        <v>617</v>
      </c>
      <c r="G299" s="34" t="s">
        <v>2541</v>
      </c>
      <c r="H299" s="33" t="n">
        <v>10</v>
      </c>
      <c r="I299" s="35" t="n">
        <v>16300</v>
      </c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</row>
    <row r="300" customFormat="false" ht="20.25" hidden="false" customHeight="true" outlineLevel="0" collapsed="false">
      <c r="A300" s="27" t="n">
        <v>900</v>
      </c>
      <c r="B300" s="28" t="s">
        <v>1738</v>
      </c>
      <c r="C300" s="29" t="n">
        <f aca="false">IFERROR(INDEX($F$1:$I$2620,MATCH(A300,$F$1:$F$2620,0),4),"")</f>
        <v>16460</v>
      </c>
      <c r="D300" s="29" t="n">
        <f aca="false">IFERROR(ROUNDUP(C300*0.92381,0),0)</f>
        <v>15206</v>
      </c>
      <c r="F300" s="33" t="n">
        <v>618</v>
      </c>
      <c r="G300" s="34" t="s">
        <v>2541</v>
      </c>
      <c r="H300" s="33" t="n">
        <v>22</v>
      </c>
      <c r="I300" s="35" t="n">
        <v>32130</v>
      </c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</row>
    <row r="301" customFormat="false" ht="20.25" hidden="false" customHeight="true" outlineLevel="0" collapsed="false">
      <c r="A301" s="27" t="n">
        <v>962</v>
      </c>
      <c r="B301" s="28" t="s">
        <v>2544</v>
      </c>
      <c r="C301" s="29" t="n">
        <f aca="false">IFERROR(INDEX($F$1:$I$2620,MATCH(A301,$F$1:$F$2620,0),4),"")</f>
        <v>730</v>
      </c>
      <c r="D301" s="29" t="n">
        <f aca="false">IFERROR(ROUNDUP(C301*0.92381,0),0)</f>
        <v>675</v>
      </c>
      <c r="F301" s="33" t="n">
        <v>668</v>
      </c>
      <c r="G301" s="34" t="s">
        <v>2545</v>
      </c>
      <c r="H301" s="33" t="n">
        <v>25</v>
      </c>
      <c r="I301" s="35" t="n">
        <v>21290</v>
      </c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</row>
    <row r="302" customFormat="false" ht="20.25" hidden="false" customHeight="true" outlineLevel="0" collapsed="false">
      <c r="A302" s="27" t="n">
        <v>963</v>
      </c>
      <c r="B302" s="28" t="s">
        <v>2546</v>
      </c>
      <c r="C302" s="29" t="n">
        <f aca="false">IFERROR(INDEX($F$1:$I$2620,MATCH(A302,$F$1:$F$2620,0),4),"")</f>
        <v>2885</v>
      </c>
      <c r="D302" s="29" t="n">
        <f aca="false">IFERROR(ROUNDUP(C302*0.92381,0),0)</f>
        <v>2666</v>
      </c>
      <c r="F302" s="33"/>
      <c r="G302" s="34"/>
      <c r="H302" s="33"/>
      <c r="I302" s="35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</row>
    <row r="303" customFormat="false" ht="20.25" hidden="false" customHeight="true" outlineLevel="0" collapsed="false">
      <c r="A303" s="27" t="n">
        <v>928</v>
      </c>
      <c r="B303" s="28" t="s">
        <v>2547</v>
      </c>
      <c r="C303" s="29" t="n">
        <f aca="false">IFERROR(INDEX($F$1:$I$2620,MATCH(A303,$F$1:$F$2620,0),4),"")</f>
        <v>31500</v>
      </c>
      <c r="D303" s="29" t="n">
        <f aca="false">IFERROR(ROUNDUP(C303*0.92381,0),0)</f>
        <v>29101</v>
      </c>
      <c r="F303" s="33" t="n">
        <v>620</v>
      </c>
      <c r="G303" s="34" t="s">
        <v>2548</v>
      </c>
      <c r="H303" s="33" t="s">
        <v>2151</v>
      </c>
      <c r="I303" s="35" t="n">
        <v>0</v>
      </c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</row>
    <row r="304" customFormat="false" ht="20.25" hidden="false" customHeight="true" outlineLevel="0" collapsed="false">
      <c r="A304" s="27" t="n">
        <v>929</v>
      </c>
      <c r="B304" s="28" t="s">
        <v>2549</v>
      </c>
      <c r="C304" s="29" t="n">
        <f aca="false">IFERROR(INDEX($F$1:$I$2620,MATCH(A304,$F$1:$F$2620,0),4),"")</f>
        <v>25515</v>
      </c>
      <c r="D304" s="29" t="n">
        <f aca="false">IFERROR(ROUNDUP(C304*0.92381,0),0)</f>
        <v>23572</v>
      </c>
      <c r="F304" s="33" t="n">
        <v>621</v>
      </c>
      <c r="G304" s="34" t="s">
        <v>2548</v>
      </c>
      <c r="H304" s="33" t="n">
        <v>1</v>
      </c>
      <c r="I304" s="35" t="n">
        <v>1955</v>
      </c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</row>
    <row r="305" customFormat="false" ht="21" hidden="false" customHeight="true" outlineLevel="0" collapsed="false">
      <c r="A305" s="27" t="n">
        <v>930</v>
      </c>
      <c r="B305" s="28" t="s">
        <v>2550</v>
      </c>
      <c r="C305" s="29" t="str">
        <f aca="false">IFERROR(INDEX($F$1:$I$2620,MATCH(A305,$F$1:$F$2620,0),4),"")</f>
        <v/>
      </c>
      <c r="D305" s="29" t="n">
        <f aca="false">IFERROR(ROUNDUP(C305*0.92381,0),0)</f>
        <v>0</v>
      </c>
      <c r="F305" s="33" t="n">
        <v>667</v>
      </c>
      <c r="G305" s="34" t="s">
        <v>2548</v>
      </c>
      <c r="H305" s="33" t="n">
        <v>3</v>
      </c>
      <c r="I305" s="35" t="n">
        <v>5370</v>
      </c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</row>
    <row r="306" customFormat="false" ht="21" hidden="false" customHeight="true" outlineLevel="0" collapsed="false">
      <c r="A306" s="27" t="n">
        <v>945</v>
      </c>
      <c r="B306" s="28" t="s">
        <v>2551</v>
      </c>
      <c r="C306" s="29" t="n">
        <f aca="false">IFERROR(INDEX($F$1:$I$2620,MATCH(A306,$F$1:$F$2620,0),4),"")</f>
        <v>12390</v>
      </c>
      <c r="D306" s="29" t="n">
        <f aca="false">IFERROR(ROUNDUP(C306*0.92381,0),0)</f>
        <v>11447</v>
      </c>
      <c r="F306" s="33" t="n">
        <v>622</v>
      </c>
      <c r="G306" s="34" t="s">
        <v>2548</v>
      </c>
      <c r="H306" s="33" t="n">
        <v>10</v>
      </c>
      <c r="I306" s="35" t="n">
        <v>16850</v>
      </c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</row>
    <row r="307" customFormat="false" ht="20.25" hidden="false" customHeight="true" outlineLevel="0" collapsed="false">
      <c r="A307" s="27" t="n">
        <v>948</v>
      </c>
      <c r="B307" s="28" t="s">
        <v>1009</v>
      </c>
      <c r="C307" s="29" t="n">
        <f aca="false">IFERROR(INDEX($F$1:$I$2620,MATCH(A307,$F$1:$F$2620,0),4),"")</f>
        <v>25575</v>
      </c>
      <c r="D307" s="29" t="n">
        <f aca="false">IFERROR(ROUNDUP(C307*0.92381,0),0)</f>
        <v>23627</v>
      </c>
      <c r="F307" s="33" t="n">
        <v>623</v>
      </c>
      <c r="G307" s="34" t="s">
        <v>2548</v>
      </c>
      <c r="H307" s="33" t="n">
        <v>20</v>
      </c>
      <c r="I307" s="35" t="n">
        <v>32760</v>
      </c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</row>
    <row r="308" customFormat="false" ht="20.25" hidden="false" customHeight="true" outlineLevel="0" collapsed="false">
      <c r="A308" s="27" t="n">
        <v>953</v>
      </c>
      <c r="B308" s="28" t="s">
        <v>2552</v>
      </c>
      <c r="C308" s="29" t="n">
        <f aca="false">IFERROR(INDEX($F$1:$I$2620,MATCH(A308,$F$1:$F$2620,0),4),"")</f>
        <v>4555</v>
      </c>
      <c r="D308" s="29" t="n">
        <f aca="false">IFERROR(ROUNDUP(C308*0.92381,0),0)</f>
        <v>4208</v>
      </c>
      <c r="F308" s="33" t="n">
        <v>624</v>
      </c>
      <c r="G308" s="34" t="s">
        <v>2553</v>
      </c>
      <c r="H308" s="33" t="s">
        <v>2151</v>
      </c>
      <c r="I308" s="35" t="n">
        <v>0</v>
      </c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</row>
    <row r="309" customFormat="false" ht="20.25" hidden="false" customHeight="true" outlineLevel="0" collapsed="false">
      <c r="A309" s="27" t="n">
        <v>946</v>
      </c>
      <c r="B309" s="28" t="s">
        <v>1012</v>
      </c>
      <c r="C309" s="29" t="n">
        <f aca="false">IFERROR(INDEX($F$1:$I$2620,MATCH(A309,$F$1:$F$2620,0),4),"")</f>
        <v>14395</v>
      </c>
      <c r="D309" s="29" t="n">
        <f aca="false">IFERROR(ROUNDUP(C309*0.92381,0),0)</f>
        <v>13299</v>
      </c>
      <c r="F309" s="33" t="n">
        <v>625</v>
      </c>
      <c r="G309" s="34" t="s">
        <v>2553</v>
      </c>
      <c r="H309" s="33" t="n">
        <v>1</v>
      </c>
      <c r="I309" s="35" t="n">
        <v>1795</v>
      </c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</row>
    <row r="310" customFormat="false" ht="20.25" hidden="false" customHeight="true" outlineLevel="0" collapsed="false">
      <c r="A310" s="27" t="n">
        <v>949</v>
      </c>
      <c r="B310" s="28" t="s">
        <v>1011</v>
      </c>
      <c r="C310" s="29" t="n">
        <f aca="false">IFERROR(INDEX($F$1:$I$2620,MATCH(A310,$F$1:$F$2620,0),4),"")</f>
        <v>20510</v>
      </c>
      <c r="D310" s="29" t="n">
        <f aca="false">IFERROR(ROUNDUP(C310*0.92381,0),0)</f>
        <v>18948</v>
      </c>
      <c r="F310" s="33" t="n">
        <v>626</v>
      </c>
      <c r="G310" s="34" t="s">
        <v>2553</v>
      </c>
      <c r="H310" s="33" t="n">
        <v>10</v>
      </c>
      <c r="I310" s="35" t="n">
        <v>15465</v>
      </c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</row>
    <row r="311" customFormat="false" ht="20.25" hidden="false" customHeight="true" outlineLevel="0" collapsed="false">
      <c r="A311" s="27" t="n">
        <v>933</v>
      </c>
      <c r="B311" s="28" t="s">
        <v>2554</v>
      </c>
      <c r="C311" s="29" t="n">
        <f aca="false">IFERROR(INDEX($F$1:$I$2620,MATCH(A311,$F$1:$F$2620,0),4),"")</f>
        <v>0</v>
      </c>
      <c r="D311" s="29" t="n">
        <f aca="false">IFERROR(ROUNDUP(C311*0.92381,0),0)</f>
        <v>0</v>
      </c>
      <c r="F311" s="33" t="n">
        <v>627</v>
      </c>
      <c r="G311" s="34" t="s">
        <v>2553</v>
      </c>
      <c r="H311" s="33" t="n">
        <v>20</v>
      </c>
      <c r="I311" s="35" t="n">
        <v>30065</v>
      </c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</row>
    <row r="312" customFormat="false" ht="20.25" hidden="false" customHeight="true" outlineLevel="0" collapsed="false">
      <c r="A312" s="27" t="n">
        <v>954</v>
      </c>
      <c r="B312" s="28" t="s">
        <v>2555</v>
      </c>
      <c r="C312" s="29" t="n">
        <f aca="false">IFERROR(INDEX($F$1:$I$2620,MATCH(A312,$F$1:$F$2620,0),4),"")</f>
        <v>0</v>
      </c>
      <c r="D312" s="29" t="n">
        <f aca="false">IFERROR(ROUNDUP(C312*0.92381,0),0)</f>
        <v>0</v>
      </c>
      <c r="F312" s="33"/>
      <c r="G312" s="34"/>
      <c r="H312" s="33"/>
      <c r="I312" s="35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</row>
    <row r="313" customFormat="false" ht="20.25" hidden="false" customHeight="true" outlineLevel="0" collapsed="false">
      <c r="A313" s="27" t="n">
        <v>934</v>
      </c>
      <c r="B313" s="28" t="s">
        <v>2556</v>
      </c>
      <c r="C313" s="29" t="n">
        <f aca="false">IFERROR(INDEX($F$1:$I$2620,MATCH(A313,$F$1:$F$2620,0),4),"")</f>
        <v>0</v>
      </c>
      <c r="D313" s="29" t="n">
        <f aca="false">IFERROR(ROUNDUP(C313*0.92381,0),0)</f>
        <v>0</v>
      </c>
      <c r="F313" s="33" t="n">
        <v>639</v>
      </c>
      <c r="G313" s="34" t="s">
        <v>2557</v>
      </c>
      <c r="H313" s="33" t="n">
        <v>8</v>
      </c>
      <c r="I313" s="35" t="n">
        <v>6525</v>
      </c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</row>
    <row r="314" customFormat="false" ht="20.25" hidden="false" customHeight="true" outlineLevel="0" collapsed="false">
      <c r="A314" s="27" t="n">
        <v>935</v>
      </c>
      <c r="B314" s="28" t="s">
        <v>2558</v>
      </c>
      <c r="C314" s="29" t="n">
        <f aca="false">IFERROR(INDEX($F$1:$I$2620,MATCH(A314,$F$1:$F$2620,0),4),"")</f>
        <v>0</v>
      </c>
      <c r="D314" s="29" t="n">
        <f aca="false">IFERROR(ROUNDUP(C314*0.92381,0),0)</f>
        <v>0</v>
      </c>
      <c r="F314" s="33" t="n">
        <v>635</v>
      </c>
      <c r="G314" s="34" t="s">
        <v>2557</v>
      </c>
      <c r="H314" s="33" t="n">
        <v>15</v>
      </c>
      <c r="I314" s="35" t="n">
        <v>11755</v>
      </c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</row>
    <row r="315" customFormat="false" ht="20.25" hidden="false" customHeight="true" outlineLevel="0" collapsed="false">
      <c r="A315" s="27" t="n">
        <v>936</v>
      </c>
      <c r="B315" s="28" t="s">
        <v>2559</v>
      </c>
      <c r="C315" s="29" t="n">
        <f aca="false">IFERROR(INDEX($F$1:$I$2620,MATCH(A315,$F$1:$F$2620,0),4),"")</f>
        <v>0</v>
      </c>
      <c r="D315" s="29" t="n">
        <f aca="false">IFERROR(ROUNDUP(C315*0.92381,0),0)</f>
        <v>0</v>
      </c>
      <c r="F315" s="30" t="n">
        <v>637</v>
      </c>
      <c r="G315" s="30" t="s">
        <v>2557</v>
      </c>
      <c r="H315" s="30" t="n">
        <v>20</v>
      </c>
      <c r="I315" s="36" t="n">
        <v>15570</v>
      </c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</row>
    <row r="316" customFormat="false" ht="20.25" hidden="false" customHeight="true" outlineLevel="0" collapsed="false">
      <c r="A316" s="27" t="n">
        <v>950</v>
      </c>
      <c r="B316" s="28" t="s">
        <v>1013</v>
      </c>
      <c r="C316" s="29" t="n">
        <f aca="false">IFERROR(INDEX($F$1:$I$2620,MATCH(A316,$F$1:$F$2620,0),4),"")</f>
        <v>19865</v>
      </c>
      <c r="D316" s="29" t="n">
        <f aca="false">IFERROR(ROUNDUP(C316*0.92381,0),0)</f>
        <v>18352</v>
      </c>
      <c r="F316" s="33" t="n">
        <v>640</v>
      </c>
      <c r="G316" s="34" t="s">
        <v>2560</v>
      </c>
      <c r="H316" s="34" t="n">
        <v>8</v>
      </c>
      <c r="I316" s="35" t="n">
        <v>8245</v>
      </c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</row>
    <row r="317" customFormat="false" ht="20.25" hidden="false" customHeight="true" outlineLevel="0" collapsed="false">
      <c r="A317" s="27" t="n">
        <v>13000</v>
      </c>
      <c r="B317" s="28" t="s">
        <v>2561</v>
      </c>
      <c r="C317" s="29" t="str">
        <f aca="false">IFERROR(INDEX($F$1:$I$2620,MATCH(A317,$F$1:$F$2620,0),4),"")</f>
        <v/>
      </c>
      <c r="D317" s="29" t="n">
        <f aca="false">IFERROR(ROUNDUP(C317*0.92381,0),0)</f>
        <v>0</v>
      </c>
      <c r="F317" s="33" t="n">
        <v>638</v>
      </c>
      <c r="G317" s="34" t="s">
        <v>2560</v>
      </c>
      <c r="H317" s="33" t="n">
        <v>15</v>
      </c>
      <c r="I317" s="35" t="n">
        <v>15005</v>
      </c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</row>
    <row r="318" customFormat="false" ht="20.25" hidden="false" customHeight="true" outlineLevel="0" collapsed="false">
      <c r="A318" s="27" t="n">
        <v>13001</v>
      </c>
      <c r="B318" s="28" t="s">
        <v>2562</v>
      </c>
      <c r="C318" s="29" t="str">
        <f aca="false">IFERROR(INDEX($F$1:$I$2620,MATCH(A318,$F$1:$F$2620,0),4),"")</f>
        <v/>
      </c>
      <c r="D318" s="29" t="n">
        <f aca="false">IFERROR(ROUNDUP(C318*0.92381,0),0)</f>
        <v>0</v>
      </c>
      <c r="F318" s="33" t="n">
        <v>641</v>
      </c>
      <c r="G318" s="34" t="s">
        <v>2563</v>
      </c>
      <c r="H318" s="33" t="n">
        <v>10</v>
      </c>
      <c r="I318" s="35" t="n">
        <v>11225</v>
      </c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</row>
    <row r="319" customFormat="false" ht="20.25" hidden="false" customHeight="true" outlineLevel="0" collapsed="false">
      <c r="A319" s="27" t="n">
        <v>13002</v>
      </c>
      <c r="B319" s="28" t="s">
        <v>2564</v>
      </c>
      <c r="C319" s="29" t="str">
        <f aca="false">IFERROR(INDEX($F$1:$I$2620,MATCH(A319,$F$1:$F$2620,0),4),"")</f>
        <v/>
      </c>
      <c r="D319" s="29" t="n">
        <f aca="false">IFERROR(ROUNDUP(C319*0.92381,0),0)</f>
        <v>0</v>
      </c>
      <c r="F319" s="33" t="n">
        <v>642</v>
      </c>
      <c r="G319" s="34" t="s">
        <v>2563</v>
      </c>
      <c r="H319" s="33" t="n">
        <v>20</v>
      </c>
      <c r="I319" s="35" t="n">
        <v>21625</v>
      </c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</row>
    <row r="320" customFormat="false" ht="20.25" hidden="false" customHeight="true" outlineLevel="0" collapsed="false">
      <c r="A320" s="27" t="n">
        <v>13003</v>
      </c>
      <c r="B320" s="28" t="s">
        <v>2565</v>
      </c>
      <c r="C320" s="29" t="str">
        <f aca="false">IFERROR(INDEX($F$1:$I$2620,MATCH(A320,$F$1:$F$2620,0),4),"")</f>
        <v/>
      </c>
      <c r="D320" s="29" t="n">
        <f aca="false">IFERROR(ROUNDUP(C320*0.92381,0),0)</f>
        <v>0</v>
      </c>
      <c r="F320" s="33"/>
      <c r="G320" s="34"/>
      <c r="H320" s="33"/>
      <c r="I320" s="35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</row>
    <row r="321" customFormat="false" ht="20.25" hidden="false" customHeight="true" outlineLevel="0" collapsed="false">
      <c r="A321" s="27" t="n">
        <v>13004</v>
      </c>
      <c r="B321" s="28" t="s">
        <v>2566</v>
      </c>
      <c r="C321" s="29" t="str">
        <f aca="false">IFERROR(INDEX($F$1:$I$2620,MATCH(A321,$F$1:$F$2620,0),4),"")</f>
        <v/>
      </c>
      <c r="D321" s="29" t="n">
        <f aca="false">IFERROR(ROUNDUP(C321*0.92381,0),0)</f>
        <v>0</v>
      </c>
      <c r="F321" s="33"/>
      <c r="G321" s="34" t="s">
        <v>2567</v>
      </c>
      <c r="H321" s="34"/>
      <c r="I321" s="35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</row>
    <row r="322" customFormat="false" ht="20.25" hidden="false" customHeight="true" outlineLevel="0" collapsed="false">
      <c r="A322" s="27" t="n">
        <v>13005</v>
      </c>
      <c r="B322" s="28" t="s">
        <v>2568</v>
      </c>
      <c r="C322" s="29" t="str">
        <f aca="false">IFERROR(INDEX($F$1:$I$2620,MATCH(A322,$F$1:$F$2620,0),4),"")</f>
        <v/>
      </c>
      <c r="D322" s="29" t="n">
        <f aca="false">IFERROR(ROUNDUP(C322*0.92381,0),0)</f>
        <v>0</v>
      </c>
      <c r="F322" s="33" t="n">
        <v>724</v>
      </c>
      <c r="G322" s="34" t="s">
        <v>2569</v>
      </c>
      <c r="H322" s="33" t="n">
        <v>8</v>
      </c>
      <c r="I322" s="35" t="n">
        <v>18115</v>
      </c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</row>
    <row r="323" customFormat="false" ht="20.25" hidden="false" customHeight="true" outlineLevel="0" collapsed="false">
      <c r="A323" s="27" t="n">
        <v>13006</v>
      </c>
      <c r="B323" s="28" t="s">
        <v>2570</v>
      </c>
      <c r="C323" s="29" t="str">
        <f aca="false">IFERROR(INDEX($F$1:$I$2620,MATCH(A323,$F$1:$F$2620,0),4),"")</f>
        <v/>
      </c>
      <c r="D323" s="29" t="n">
        <f aca="false">IFERROR(ROUNDUP(C323*0.92381,0),0)</f>
        <v>0</v>
      </c>
      <c r="F323" s="33" t="n">
        <v>701</v>
      </c>
      <c r="G323" s="34" t="s">
        <v>2571</v>
      </c>
      <c r="H323" s="33" t="n">
        <v>8</v>
      </c>
      <c r="I323" s="35" t="n">
        <v>16475</v>
      </c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</row>
    <row r="324" customFormat="false" ht="20.25" hidden="false" customHeight="true" outlineLevel="0" collapsed="false">
      <c r="A324" s="27" t="n">
        <v>13007</v>
      </c>
      <c r="B324" s="28" t="s">
        <v>2572</v>
      </c>
      <c r="C324" s="29" t="str">
        <f aca="false">IFERROR(INDEX($F$1:$I$2620,MATCH(A324,$F$1:$F$2620,0),4),"")</f>
        <v/>
      </c>
      <c r="D324" s="29" t="n">
        <f aca="false">IFERROR(ROUNDUP(C324*0.92381,0),0)</f>
        <v>0</v>
      </c>
      <c r="F324" s="33" t="n">
        <v>723</v>
      </c>
      <c r="G324" s="34" t="s">
        <v>2573</v>
      </c>
      <c r="H324" s="33" t="n">
        <v>8</v>
      </c>
      <c r="I324" s="35" t="n">
        <v>16475</v>
      </c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</row>
    <row r="325" customFormat="false" ht="20.25" hidden="false" customHeight="true" outlineLevel="0" collapsed="false">
      <c r="A325" s="27" t="n">
        <v>13008</v>
      </c>
      <c r="B325" s="28" t="s">
        <v>2574</v>
      </c>
      <c r="C325" s="29" t="str">
        <f aca="false">IFERROR(INDEX($F$1:$I$2620,MATCH(A325,$F$1:$F$2620,0),4),"")</f>
        <v/>
      </c>
      <c r="D325" s="29" t="n">
        <f aca="false">IFERROR(ROUNDUP(C325*0.92381,0),0)</f>
        <v>0</v>
      </c>
      <c r="F325" s="30" t="n">
        <v>737</v>
      </c>
      <c r="G325" s="30" t="s">
        <v>2575</v>
      </c>
      <c r="H325" s="30" t="n">
        <v>15</v>
      </c>
      <c r="I325" s="36" t="n">
        <v>23205</v>
      </c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</row>
    <row r="326" customFormat="false" ht="20.25" hidden="false" customHeight="true" outlineLevel="0" collapsed="false">
      <c r="A326" s="27" t="n">
        <v>13009</v>
      </c>
      <c r="B326" s="28" t="s">
        <v>2576</v>
      </c>
      <c r="C326" s="29" t="str">
        <f aca="false">IFERROR(INDEX($F$1:$I$2620,MATCH(A326,$F$1:$F$2620,0),4),"")</f>
        <v/>
      </c>
      <c r="D326" s="29" t="n">
        <f aca="false">IFERROR(ROUNDUP(C326*0.92381,0),0)</f>
        <v>0</v>
      </c>
      <c r="F326" s="33" t="n">
        <v>715</v>
      </c>
      <c r="G326" s="34" t="s">
        <v>2577</v>
      </c>
      <c r="H326" s="33" t="n">
        <v>15</v>
      </c>
      <c r="I326" s="35" t="n">
        <v>17070</v>
      </c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</row>
    <row r="327" customFormat="false" ht="20.25" hidden="false" customHeight="true" outlineLevel="0" collapsed="false">
      <c r="A327" s="27" t="n">
        <v>1100</v>
      </c>
      <c r="B327" s="28" t="s">
        <v>196</v>
      </c>
      <c r="C327" s="29" t="n">
        <f aca="false">IFERROR(INDEX($F$1:$I$2620,MATCH(A327,$F$1:$F$2620,0),4),"")</f>
        <v>28960</v>
      </c>
      <c r="D327" s="29" t="n">
        <f aca="false">IFERROR(ROUNDUP(C327*0.92381,0),0)</f>
        <v>26754</v>
      </c>
      <c r="F327" s="33" t="n">
        <v>714</v>
      </c>
      <c r="G327" s="34" t="s">
        <v>2578</v>
      </c>
      <c r="H327" s="33" t="n">
        <v>15</v>
      </c>
      <c r="I327" s="35" t="n">
        <v>15305</v>
      </c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</row>
    <row r="328" customFormat="false" ht="20.25" hidden="false" customHeight="true" outlineLevel="0" collapsed="false">
      <c r="A328" s="27" t="n">
        <v>1118</v>
      </c>
      <c r="B328" s="28" t="s">
        <v>2579</v>
      </c>
      <c r="C328" s="29" t="n">
        <f aca="false">IFERROR(INDEX($F$1:$I$2620,MATCH(A328,$F$1:$F$2620,0),4),"")</f>
        <v>19505</v>
      </c>
      <c r="D328" s="29" t="n">
        <f aca="false">IFERROR(ROUNDUP(C328*0.92381,0),0)</f>
        <v>18019</v>
      </c>
      <c r="F328" s="33" t="n">
        <v>719</v>
      </c>
      <c r="G328" s="34" t="s">
        <v>2580</v>
      </c>
      <c r="H328" s="33" t="n">
        <v>22</v>
      </c>
      <c r="I328" s="35" t="n">
        <v>21465</v>
      </c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</row>
    <row r="329" customFormat="false" ht="20.25" hidden="false" customHeight="true" outlineLevel="0" collapsed="false">
      <c r="A329" s="27" t="n">
        <v>1110</v>
      </c>
      <c r="B329" s="28" t="s">
        <v>2581</v>
      </c>
      <c r="C329" s="29" t="n">
        <f aca="false">IFERROR(INDEX($F$1:$I$2620,MATCH(A329,$F$1:$F$2620,0),4),"")</f>
        <v>0</v>
      </c>
      <c r="D329" s="29" t="n">
        <f aca="false">IFERROR(ROUNDUP(C329*0.92381,0),0)</f>
        <v>0</v>
      </c>
      <c r="F329" s="33" t="n">
        <v>720</v>
      </c>
      <c r="G329" s="34" t="s">
        <v>2582</v>
      </c>
      <c r="H329" s="33" t="n">
        <v>22</v>
      </c>
      <c r="I329" s="35" t="n">
        <v>27770</v>
      </c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</row>
    <row r="330" customFormat="false" ht="20.25" hidden="false" customHeight="true" outlineLevel="0" collapsed="false">
      <c r="A330" s="27" t="n">
        <v>1111</v>
      </c>
      <c r="B330" s="28" t="s">
        <v>2583</v>
      </c>
      <c r="C330" s="29" t="n">
        <f aca="false">IFERROR(INDEX($F$1:$I$2620,MATCH(A330,$F$1:$F$2620,0),4),"")</f>
        <v>0</v>
      </c>
      <c r="D330" s="29" t="n">
        <f aca="false">IFERROR(ROUNDUP(C330*0.92381,0),0)</f>
        <v>0</v>
      </c>
      <c r="F330" s="33" t="n">
        <v>751</v>
      </c>
      <c r="G330" s="34" t="s">
        <v>2584</v>
      </c>
      <c r="H330" s="33" t="n">
        <v>15</v>
      </c>
      <c r="I330" s="35" t="n">
        <v>25460</v>
      </c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</row>
    <row r="331" customFormat="false" ht="20.25" hidden="false" customHeight="true" outlineLevel="0" collapsed="false">
      <c r="A331" s="27" t="n">
        <v>1104</v>
      </c>
      <c r="B331" s="28" t="s">
        <v>2585</v>
      </c>
      <c r="C331" s="29" t="n">
        <f aca="false">IFERROR(INDEX($F$1:$I$2620,MATCH(A331,$F$1:$F$2620,0),4),"")</f>
        <v>15670</v>
      </c>
      <c r="D331" s="29" t="n">
        <f aca="false">IFERROR(ROUNDUP(C331*0.92381,0),0)</f>
        <v>14477</v>
      </c>
      <c r="F331" s="33" t="n">
        <v>752</v>
      </c>
      <c r="G331" s="34" t="s">
        <v>2586</v>
      </c>
      <c r="H331" s="33" t="n">
        <v>20</v>
      </c>
      <c r="I331" s="35" t="n">
        <v>28355</v>
      </c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</row>
    <row r="332" customFormat="false" ht="20.25" hidden="false" customHeight="true" outlineLevel="0" collapsed="false">
      <c r="A332" s="27" t="n">
        <v>1105</v>
      </c>
      <c r="B332" s="28" t="s">
        <v>2587</v>
      </c>
      <c r="C332" s="29" t="n">
        <f aca="false">IFERROR(INDEX($F$1:$I$2620,MATCH(A332,$F$1:$F$2620,0),4),"")</f>
        <v>3735</v>
      </c>
      <c r="D332" s="29" t="n">
        <f aca="false">IFERROR(ROUNDUP(C332*0.92381,0),0)</f>
        <v>3451</v>
      </c>
      <c r="F332" s="33" t="n">
        <v>710</v>
      </c>
      <c r="G332" s="34" t="s">
        <v>2588</v>
      </c>
      <c r="H332" s="33" t="n">
        <v>21</v>
      </c>
      <c r="I332" s="35" t="n">
        <v>22750</v>
      </c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</row>
    <row r="333" customFormat="false" ht="20.25" hidden="false" customHeight="true" outlineLevel="0" collapsed="false">
      <c r="A333" s="27" t="n">
        <v>1106</v>
      </c>
      <c r="B333" s="28" t="s">
        <v>2589</v>
      </c>
      <c r="C333" s="29" t="n">
        <f aca="false">IFERROR(INDEX($F$1:$I$2620,MATCH(A333,$F$1:$F$2620,0),4),"")</f>
        <v>15670</v>
      </c>
      <c r="D333" s="29" t="n">
        <f aca="false">IFERROR(ROUNDUP(C333*0.92381,0),0)</f>
        <v>14477</v>
      </c>
      <c r="F333" s="30" t="n">
        <v>734</v>
      </c>
      <c r="G333" s="30" t="s">
        <v>2590</v>
      </c>
      <c r="H333" s="30" t="n">
        <v>15</v>
      </c>
      <c r="I333" s="36" t="n">
        <v>25595</v>
      </c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</row>
    <row r="334" customFormat="false" ht="20.25" hidden="false" customHeight="true" outlineLevel="0" collapsed="false">
      <c r="A334" s="27" t="n">
        <v>1107</v>
      </c>
      <c r="B334" s="28" t="s">
        <v>2591</v>
      </c>
      <c r="C334" s="29" t="n">
        <f aca="false">IFERROR(INDEX($F$1:$I$2620,MATCH(A334,$F$1:$F$2620,0),4),"")</f>
        <v>3735</v>
      </c>
      <c r="D334" s="29" t="n">
        <f aca="false">IFERROR(ROUNDUP(C334*0.92381,0),0)</f>
        <v>3451</v>
      </c>
      <c r="F334" s="30" t="n">
        <v>735</v>
      </c>
      <c r="G334" s="31" t="s">
        <v>2592</v>
      </c>
      <c r="H334" s="30" t="n">
        <v>15</v>
      </c>
      <c r="I334" s="36" t="n">
        <v>48925</v>
      </c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</row>
    <row r="335" customFormat="false" ht="20.25" hidden="false" customHeight="true" outlineLevel="0" collapsed="false">
      <c r="A335" s="27" t="n">
        <v>1108</v>
      </c>
      <c r="B335" s="28" t="s">
        <v>1056</v>
      </c>
      <c r="C335" s="29" t="n">
        <f aca="false">IFERROR(INDEX($F$1:$I$2620,MATCH(A335,$F$1:$F$2620,0),4),"")</f>
        <v>0</v>
      </c>
      <c r="D335" s="29" t="n">
        <f aca="false">IFERROR(ROUNDUP(C335*0.92381,0),0)</f>
        <v>0</v>
      </c>
      <c r="F335" s="33" t="n">
        <v>748</v>
      </c>
      <c r="G335" s="34" t="s">
        <v>2593</v>
      </c>
      <c r="H335" s="33" t="n">
        <v>15</v>
      </c>
      <c r="I335" s="35" t="n">
        <v>55740</v>
      </c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</row>
    <row r="336" customFormat="false" ht="20.25" hidden="false" customHeight="true" outlineLevel="0" collapsed="false">
      <c r="A336" s="27" t="n">
        <v>1123</v>
      </c>
      <c r="B336" s="28" t="s">
        <v>1672</v>
      </c>
      <c r="C336" s="29" t="n">
        <f aca="false">IFERROR(INDEX($F$1:$I$2620,MATCH(A336,$F$1:$F$2620,0),4),"")</f>
        <v>13060</v>
      </c>
      <c r="D336" s="29" t="n">
        <f aca="false">IFERROR(ROUNDUP(C336*0.92381,0),0)</f>
        <v>12065</v>
      </c>
      <c r="F336" s="33" t="n">
        <v>739</v>
      </c>
      <c r="G336" s="34" t="s">
        <v>2594</v>
      </c>
      <c r="H336" s="33" t="n">
        <v>15</v>
      </c>
      <c r="I336" s="35" t="n">
        <v>35120</v>
      </c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</row>
    <row r="337" customFormat="false" ht="20.25" hidden="false" customHeight="true" outlineLevel="0" collapsed="false">
      <c r="A337" s="27" t="n">
        <v>1124</v>
      </c>
      <c r="B337" s="28" t="s">
        <v>2595</v>
      </c>
      <c r="C337" s="29" t="n">
        <f aca="false">IFERROR(INDEX($F$1:$I$2620,MATCH(A337,$F$1:$F$2620,0),4),"")</f>
        <v>7135</v>
      </c>
      <c r="D337" s="29" t="n">
        <f aca="false">IFERROR(ROUNDUP(C337*0.92381,0),0)</f>
        <v>6592</v>
      </c>
      <c r="F337" s="33" t="n">
        <v>740</v>
      </c>
      <c r="G337" s="34" t="s">
        <v>2596</v>
      </c>
      <c r="H337" s="33" t="n">
        <v>15</v>
      </c>
      <c r="I337" s="35" t="n">
        <v>37375</v>
      </c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</row>
    <row r="338" customFormat="false" ht="20.25" hidden="false" customHeight="true" outlineLevel="0" collapsed="false">
      <c r="A338" s="27" t="n">
        <v>1125</v>
      </c>
      <c r="B338" s="28" t="s">
        <v>2597</v>
      </c>
      <c r="C338" s="29" t="n">
        <f aca="false">IFERROR(INDEX($F$1:$I$2620,MATCH(A338,$F$1:$F$2620,0),4),"")</f>
        <v>0</v>
      </c>
      <c r="D338" s="29" t="n">
        <f aca="false">IFERROR(ROUNDUP(C338*0.92381,0),0)</f>
        <v>0</v>
      </c>
      <c r="F338" s="33" t="n">
        <v>741</v>
      </c>
      <c r="G338" s="34" t="s">
        <v>2598</v>
      </c>
      <c r="H338" s="33" t="n">
        <v>7.5</v>
      </c>
      <c r="I338" s="35" t="n">
        <v>29265</v>
      </c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</row>
    <row r="339" customFormat="false" ht="20.25" hidden="false" customHeight="true" outlineLevel="0" collapsed="false">
      <c r="A339" s="27" t="n">
        <v>1112</v>
      </c>
      <c r="B339" s="28" t="s">
        <v>1592</v>
      </c>
      <c r="C339" s="29" t="n">
        <f aca="false">IFERROR(INDEX($F$1:$I$2620,MATCH(A339,$F$1:$F$2620,0),4),"")</f>
        <v>12725</v>
      </c>
      <c r="D339" s="29" t="n">
        <f aca="false">IFERROR(ROUNDUP(C339*0.92381,0),0)</f>
        <v>11756</v>
      </c>
      <c r="F339" s="33" t="n">
        <v>742</v>
      </c>
      <c r="G339" s="34" t="s">
        <v>2599</v>
      </c>
      <c r="H339" s="33" t="n">
        <v>3</v>
      </c>
      <c r="I339" s="35" t="n">
        <v>12700</v>
      </c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</row>
    <row r="340" customFormat="false" ht="20.25" hidden="false" customHeight="true" outlineLevel="0" collapsed="false">
      <c r="A340" s="27" t="n">
        <v>1204</v>
      </c>
      <c r="B340" s="28" t="s">
        <v>2600</v>
      </c>
      <c r="C340" s="29" t="n">
        <f aca="false">IFERROR(INDEX($F$1:$I$2620,MATCH(A340,$F$1:$F$2620,0),4),"")</f>
        <v>8195</v>
      </c>
      <c r="D340" s="29" t="n">
        <f aca="false">IFERROR(ROUNDUP(C340*0.92381,0),0)</f>
        <v>7571</v>
      </c>
      <c r="F340" s="33" t="n">
        <v>743</v>
      </c>
      <c r="G340" s="34" t="s">
        <v>2601</v>
      </c>
      <c r="H340" s="33" t="n">
        <v>3</v>
      </c>
      <c r="I340" s="35" t="n">
        <v>13990</v>
      </c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</row>
    <row r="341" customFormat="false" ht="20.25" hidden="false" customHeight="true" outlineLevel="0" collapsed="false">
      <c r="A341" s="27" t="n">
        <v>1205</v>
      </c>
      <c r="B341" s="28" t="s">
        <v>2602</v>
      </c>
      <c r="C341" s="29" t="n">
        <f aca="false">IFERROR(INDEX($F$1:$I$2620,MATCH(A341,$F$1:$F$2620,0),4),"")</f>
        <v>570</v>
      </c>
      <c r="D341" s="29" t="n">
        <f aca="false">IFERROR(ROUNDUP(C341*0.92381,0),0)</f>
        <v>527</v>
      </c>
      <c r="F341" s="33" t="n">
        <v>753</v>
      </c>
      <c r="G341" s="34" t="s">
        <v>2603</v>
      </c>
      <c r="H341" s="33" t="n">
        <v>3</v>
      </c>
      <c r="I341" s="35" t="n">
        <v>14115</v>
      </c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</row>
    <row r="342" customFormat="false" ht="20.25" hidden="false" customHeight="true" outlineLevel="0" collapsed="false">
      <c r="A342" s="27" t="n">
        <v>1208</v>
      </c>
      <c r="B342" s="28" t="s">
        <v>2604</v>
      </c>
      <c r="C342" s="29" t="n">
        <f aca="false">IFERROR(INDEX($F$1:$I$2620,MATCH(A342,$F$1:$F$2620,0),4),"")</f>
        <v>10125</v>
      </c>
      <c r="D342" s="29" t="n">
        <f aca="false">IFERROR(ROUNDUP(C342*0.92381,0),0)</f>
        <v>9354</v>
      </c>
      <c r="F342" s="33" t="n">
        <v>744</v>
      </c>
      <c r="G342" s="34" t="s">
        <v>2605</v>
      </c>
      <c r="H342" s="33" t="n">
        <v>15</v>
      </c>
      <c r="I342" s="35" t="n">
        <v>55740</v>
      </c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</row>
    <row r="343" customFormat="false" ht="20.25" hidden="false" customHeight="true" outlineLevel="0" collapsed="false">
      <c r="A343" s="27" t="n">
        <v>1275</v>
      </c>
      <c r="B343" s="28" t="s">
        <v>1548</v>
      </c>
      <c r="C343" s="29" t="n">
        <f aca="false">IFERROR(INDEX($F$1:$I$2620,MATCH(A343,$F$1:$F$2620,0),4),"")</f>
        <v>10125</v>
      </c>
      <c r="D343" s="29" t="n">
        <f aca="false">IFERROR(ROUNDUP(C343*0.92381,0),0)</f>
        <v>9354</v>
      </c>
      <c r="F343" s="33" t="n">
        <v>745</v>
      </c>
      <c r="G343" s="34" t="s">
        <v>2606</v>
      </c>
      <c r="H343" s="33" t="n">
        <v>3</v>
      </c>
      <c r="I343" s="35" t="n">
        <v>23135</v>
      </c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</row>
    <row r="344" customFormat="false" ht="20.25" hidden="false" customHeight="true" outlineLevel="0" collapsed="false">
      <c r="A344" s="27" t="n">
        <v>1200</v>
      </c>
      <c r="B344" s="28" t="s">
        <v>2607</v>
      </c>
      <c r="C344" s="29" t="n">
        <f aca="false">IFERROR(INDEX($F$1:$I$2620,MATCH(A344,$F$1:$F$2620,0),4),"")</f>
        <v>1560</v>
      </c>
      <c r="D344" s="29" t="n">
        <f aca="false">IFERROR(ROUNDUP(C344*0.92381,0),0)</f>
        <v>1442</v>
      </c>
      <c r="F344" s="33" t="n">
        <v>746</v>
      </c>
      <c r="G344" s="34" t="s">
        <v>2608</v>
      </c>
      <c r="H344" s="33" t="n">
        <v>3</v>
      </c>
      <c r="I344" s="35" t="n">
        <v>10730</v>
      </c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</row>
    <row r="345" customFormat="false" ht="20.25" hidden="false" customHeight="true" outlineLevel="0" collapsed="false">
      <c r="A345" s="27" t="n">
        <v>1240</v>
      </c>
      <c r="B345" s="28" t="s">
        <v>2609</v>
      </c>
      <c r="C345" s="29" t="n">
        <f aca="false">IFERROR(INDEX($F$1:$I$2620,MATCH(A345,$F$1:$F$2620,0),4),"")</f>
        <v>12285</v>
      </c>
      <c r="D345" s="29" t="n">
        <f aca="false">IFERROR(ROUNDUP(C345*0.92381,0),0)</f>
        <v>11350</v>
      </c>
      <c r="F345" s="33" t="n">
        <v>747</v>
      </c>
      <c r="G345" s="34" t="s">
        <v>2608</v>
      </c>
      <c r="H345" s="33" t="n">
        <v>7.5</v>
      </c>
      <c r="I345" s="35" t="n">
        <v>21700</v>
      </c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</row>
    <row r="346" customFormat="false" ht="20.25" hidden="false" customHeight="true" outlineLevel="0" collapsed="false">
      <c r="A346" s="27" t="n">
        <v>1242</v>
      </c>
      <c r="B346" s="28" t="s">
        <v>2610</v>
      </c>
      <c r="C346" s="29" t="n">
        <f aca="false">IFERROR(INDEX($F$1:$I$2620,MATCH(A346,$F$1:$F$2620,0),4),"")</f>
        <v>13385</v>
      </c>
      <c r="D346" s="29" t="n">
        <f aca="false">IFERROR(ROUNDUP(C346*0.92381,0),0)</f>
        <v>12366</v>
      </c>
      <c r="F346" s="33" t="n">
        <v>749</v>
      </c>
      <c r="G346" s="34" t="s">
        <v>2611</v>
      </c>
      <c r="H346" s="33" t="n">
        <v>15</v>
      </c>
      <c r="I346" s="35" t="n">
        <v>29305</v>
      </c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</row>
    <row r="347" customFormat="false" ht="20.25" hidden="false" customHeight="true" outlineLevel="0" collapsed="false">
      <c r="A347" s="27" t="n">
        <v>1204</v>
      </c>
      <c r="B347" s="28" t="s">
        <v>2600</v>
      </c>
      <c r="C347" s="29" t="n">
        <f aca="false">IFERROR(INDEX($F$1:$I$2620,MATCH(A347,$F$1:$F$2620,0),4),"")</f>
        <v>8195</v>
      </c>
      <c r="D347" s="29" t="n">
        <f aca="false">IFERROR(ROUNDUP(C347*0.92381,0),0)</f>
        <v>7571</v>
      </c>
      <c r="F347" s="33" t="n">
        <v>736</v>
      </c>
      <c r="G347" s="34" t="s">
        <v>2612</v>
      </c>
      <c r="H347" s="33" t="n">
        <v>20</v>
      </c>
      <c r="I347" s="35" t="n">
        <v>35380</v>
      </c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</row>
    <row r="348" customFormat="false" ht="20.25" hidden="false" customHeight="true" outlineLevel="0" collapsed="false">
      <c r="A348" s="27" t="n">
        <v>1205</v>
      </c>
      <c r="B348" s="28" t="s">
        <v>2602</v>
      </c>
      <c r="C348" s="29" t="n">
        <f aca="false">IFERROR(INDEX($F$1:$I$2620,MATCH(A348,$F$1:$F$2620,0),4),"")</f>
        <v>570</v>
      </c>
      <c r="D348" s="29" t="n">
        <f aca="false">IFERROR(ROUNDUP(C348*0.92381,0),0)</f>
        <v>527</v>
      </c>
      <c r="F348" s="33" t="n">
        <v>700</v>
      </c>
      <c r="G348" s="34" t="s">
        <v>2613</v>
      </c>
      <c r="H348" s="33" t="n">
        <v>20</v>
      </c>
      <c r="I348" s="35" t="n">
        <v>22830</v>
      </c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</row>
    <row r="349" customFormat="false" ht="20.25" hidden="false" customHeight="true" outlineLevel="0" collapsed="false">
      <c r="A349" s="27" t="n">
        <v>1211</v>
      </c>
      <c r="B349" s="28" t="s">
        <v>2614</v>
      </c>
      <c r="C349" s="29" t="n">
        <f aca="false">IFERROR(INDEX($F$1:$I$2620,MATCH(A349,$F$1:$F$2620,0),4),"")</f>
        <v>366</v>
      </c>
      <c r="D349" s="29" t="n">
        <f aca="false">IFERROR(ROUNDUP(C349*0.92381,0),0)</f>
        <v>339</v>
      </c>
      <c r="F349" s="33" t="n">
        <v>702</v>
      </c>
      <c r="G349" s="34" t="s">
        <v>2615</v>
      </c>
      <c r="H349" s="33" t="n">
        <v>8</v>
      </c>
      <c r="I349" s="35" t="n">
        <v>11190</v>
      </c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</row>
    <row r="350" customFormat="false" ht="20.25" hidden="false" customHeight="true" outlineLevel="0" collapsed="false">
      <c r="A350" s="27" t="n">
        <v>1237</v>
      </c>
      <c r="B350" s="28" t="s">
        <v>2616</v>
      </c>
      <c r="C350" s="29" t="str">
        <f aca="false">IFERROR(INDEX($F$1:$I$2620,MATCH(A350,$F$1:$F$2620,0),4),"")</f>
        <v/>
      </c>
      <c r="D350" s="29" t="n">
        <f aca="false">IFERROR(ROUNDUP(C350*0.92381,0),0)</f>
        <v>0</v>
      </c>
      <c r="F350" s="33" t="n">
        <v>725</v>
      </c>
      <c r="G350" s="34" t="s">
        <v>2615</v>
      </c>
      <c r="H350" s="33" t="n">
        <v>15</v>
      </c>
      <c r="I350" s="35" t="n">
        <v>20025</v>
      </c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</row>
    <row r="351" customFormat="false" ht="20.25" hidden="false" customHeight="true" outlineLevel="0" collapsed="false">
      <c r="A351" s="27" t="n">
        <v>1201</v>
      </c>
      <c r="B351" s="28" t="s">
        <v>2617</v>
      </c>
      <c r="C351" s="29" t="str">
        <f aca="false">IFERROR(INDEX($F$1:$I$2620,MATCH(A351,$F$1:$F$2620,0),4),"")</f>
        <v/>
      </c>
      <c r="D351" s="29" t="n">
        <f aca="false">IFERROR(ROUNDUP(C351*0.92381,0),0)</f>
        <v>0</v>
      </c>
      <c r="F351" s="33" t="n">
        <v>703</v>
      </c>
      <c r="G351" s="34" t="s">
        <v>2615</v>
      </c>
      <c r="H351" s="33" t="n">
        <v>20</v>
      </c>
      <c r="I351" s="35" t="n">
        <v>24295</v>
      </c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</row>
    <row r="352" customFormat="false" ht="20.25" hidden="false" customHeight="true" outlineLevel="0" collapsed="false">
      <c r="A352" s="27" t="n">
        <v>1243</v>
      </c>
      <c r="B352" s="28" t="s">
        <v>2618</v>
      </c>
      <c r="C352" s="29" t="n">
        <f aca="false">IFERROR(INDEX($F$1:$I$2620,MATCH(A352,$F$1:$F$2620,0),4),"")</f>
        <v>7085</v>
      </c>
      <c r="D352" s="29" t="n">
        <f aca="false">IFERROR(ROUNDUP(C352*0.92381,0),0)</f>
        <v>6546</v>
      </c>
      <c r="F352" s="33" t="n">
        <v>704</v>
      </c>
      <c r="G352" s="34" t="s">
        <v>2619</v>
      </c>
      <c r="H352" s="33" t="n">
        <v>20</v>
      </c>
      <c r="I352" s="35" t="n">
        <v>15975</v>
      </c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</row>
    <row r="353" customFormat="false" ht="20.25" hidden="false" customHeight="true" outlineLevel="0" collapsed="false">
      <c r="A353" s="27" t="n">
        <v>1261</v>
      </c>
      <c r="B353" s="28" t="s">
        <v>2620</v>
      </c>
      <c r="C353" s="29" t="str">
        <f aca="false">IFERROR(INDEX($F$1:$I$2620,MATCH(A353,$F$1:$F$2620,0),4),"")</f>
        <v/>
      </c>
      <c r="D353" s="29" t="n">
        <f aca="false">IFERROR(ROUNDUP(C353*0.92381,0),0)</f>
        <v>0</v>
      </c>
      <c r="F353" s="33" t="n">
        <v>713</v>
      </c>
      <c r="G353" s="34" t="s">
        <v>2621</v>
      </c>
      <c r="H353" s="33" t="n">
        <v>15</v>
      </c>
      <c r="I353" s="35" t="n">
        <v>12280</v>
      </c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</row>
    <row r="354" customFormat="false" ht="20.25" hidden="false" customHeight="true" outlineLevel="0" collapsed="false">
      <c r="A354" s="27" t="n">
        <v>1202</v>
      </c>
      <c r="B354" s="28" t="s">
        <v>424</v>
      </c>
      <c r="C354" s="29" t="n">
        <f aca="false">IFERROR(INDEX($F$1:$I$2620,MATCH(A354,$F$1:$F$2620,0),4),"")</f>
        <v>5680</v>
      </c>
      <c r="D354" s="29" t="n">
        <f aca="false">IFERROR(ROUNDUP(C354*0.92381,0),0)</f>
        <v>5248</v>
      </c>
      <c r="F354" s="33" t="n">
        <v>707</v>
      </c>
      <c r="G354" s="34" t="s">
        <v>2622</v>
      </c>
      <c r="H354" s="33" t="n">
        <v>20</v>
      </c>
      <c r="I354" s="35" t="n">
        <v>15975</v>
      </c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</row>
    <row r="355" customFormat="false" ht="20.25" hidden="false" customHeight="true" outlineLevel="0" collapsed="false">
      <c r="A355" s="27" t="n">
        <v>1233</v>
      </c>
      <c r="B355" s="28" t="s">
        <v>1391</v>
      </c>
      <c r="C355" s="29" t="n">
        <f aca="false">IFERROR(INDEX($F$1:$I$2620,MATCH(A355,$F$1:$F$2620,0),4),"")</f>
        <v>290</v>
      </c>
      <c r="D355" s="29" t="n">
        <f aca="false">IFERROR(ROUNDUP(C355*0.92381,0),0)</f>
        <v>268</v>
      </c>
      <c r="F355" s="33" t="n">
        <v>716</v>
      </c>
      <c r="G355" s="34" t="s">
        <v>2622</v>
      </c>
      <c r="H355" s="33" t="n">
        <v>15</v>
      </c>
      <c r="I355" s="35" t="n">
        <v>12280</v>
      </c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</row>
    <row r="356" customFormat="false" ht="20.25" hidden="false" customHeight="true" outlineLevel="0" collapsed="false">
      <c r="A356" s="27" t="n">
        <v>1234</v>
      </c>
      <c r="B356" s="28" t="s">
        <v>2623</v>
      </c>
      <c r="C356" s="29" t="str">
        <f aca="false">IFERROR(INDEX($F$1:$I$2620,MATCH(A356,$F$1:$F$2620,0),4),"")</f>
        <v/>
      </c>
      <c r="D356" s="29" t="n">
        <f aca="false">IFERROR(ROUNDUP(C356*0.92381,0),0)</f>
        <v>0</v>
      </c>
      <c r="F356" s="33" t="n">
        <v>718</v>
      </c>
      <c r="G356" s="34" t="s">
        <v>2624</v>
      </c>
      <c r="H356" s="33" t="n">
        <v>15</v>
      </c>
      <c r="I356" s="35" t="n">
        <v>24420</v>
      </c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</row>
    <row r="357" customFormat="false" ht="20.25" hidden="false" customHeight="true" outlineLevel="0" collapsed="false">
      <c r="A357" s="27" t="n">
        <v>1236</v>
      </c>
      <c r="B357" s="28" t="s">
        <v>2625</v>
      </c>
      <c r="C357" s="29" t="n">
        <f aca="false">IFERROR(INDEX($F$1:$I$2620,MATCH(A357,$F$1:$F$2620,0),4),"")</f>
        <v>3550</v>
      </c>
      <c r="D357" s="29" t="n">
        <f aca="false">IFERROR(ROUNDUP(C357*0.92381,0),0)</f>
        <v>3280</v>
      </c>
      <c r="F357" s="33" t="n">
        <v>738</v>
      </c>
      <c r="G357" s="34" t="s">
        <v>2626</v>
      </c>
      <c r="H357" s="33" t="n">
        <v>20</v>
      </c>
      <c r="I357" s="35" t="n">
        <v>27895</v>
      </c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</row>
    <row r="358" customFormat="false" ht="20.25" hidden="false" customHeight="true" outlineLevel="0" collapsed="false">
      <c r="A358" s="27" t="n">
        <v>3838</v>
      </c>
      <c r="B358" s="28" t="s">
        <v>1093</v>
      </c>
      <c r="C358" s="29" t="n">
        <f aca="false">IFERROR(INDEX($F$1:$I$2620,MATCH(A358,$F$1:$F$2620,0),4),"")</f>
        <v>680</v>
      </c>
      <c r="D358" s="29" t="n">
        <f aca="false">IFERROR(ROUNDUP(C358*0.92381,0),0)</f>
        <v>629</v>
      </c>
      <c r="F358" s="33" t="n">
        <v>717</v>
      </c>
      <c r="G358" s="34" t="s">
        <v>2627</v>
      </c>
      <c r="H358" s="33" t="n">
        <v>18</v>
      </c>
      <c r="I358" s="35" t="n">
        <v>12585</v>
      </c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</row>
    <row r="359" customFormat="false" ht="20.25" hidden="false" customHeight="true" outlineLevel="0" collapsed="false">
      <c r="A359" s="27" t="n">
        <v>3839</v>
      </c>
      <c r="B359" s="28" t="s">
        <v>2628</v>
      </c>
      <c r="C359" s="29" t="n">
        <f aca="false">IFERROR(INDEX($F$1:$I$2620,MATCH(A359,$F$1:$F$2620,0),4),"")</f>
        <v>790</v>
      </c>
      <c r="D359" s="29" t="n">
        <f aca="false">IFERROR(ROUNDUP(C359*0.92381,0),0)</f>
        <v>730</v>
      </c>
      <c r="F359" s="33" t="n">
        <v>705</v>
      </c>
      <c r="G359" s="34" t="s">
        <v>2627</v>
      </c>
      <c r="H359" s="33" t="n">
        <v>15</v>
      </c>
      <c r="I359" s="35" t="n">
        <v>11025</v>
      </c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</row>
    <row r="360" customFormat="false" ht="20.25" hidden="false" customHeight="true" outlineLevel="0" collapsed="false">
      <c r="A360" s="27" t="n">
        <v>3840</v>
      </c>
      <c r="B360" s="28" t="s">
        <v>1094</v>
      </c>
      <c r="C360" s="29" t="n">
        <f aca="false">IFERROR(INDEX($F$1:$I$2620,MATCH(A360,$F$1:$F$2620,0),4),"")</f>
        <v>1140</v>
      </c>
      <c r="D360" s="29" t="n">
        <f aca="false">IFERROR(ROUNDUP(C360*0.92381,0),0)</f>
        <v>1054</v>
      </c>
      <c r="F360" s="33" t="n">
        <v>721</v>
      </c>
      <c r="G360" s="34" t="s">
        <v>2629</v>
      </c>
      <c r="H360" s="33" t="n">
        <v>15</v>
      </c>
      <c r="I360" s="35" t="n">
        <v>1650</v>
      </c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</row>
    <row r="361" customFormat="false" ht="21" hidden="false" customHeight="true" outlineLevel="0" collapsed="false">
      <c r="A361" s="27" t="n">
        <v>3869</v>
      </c>
      <c r="B361" s="28" t="s">
        <v>2630</v>
      </c>
      <c r="C361" s="29" t="n">
        <f aca="false">IFERROR(INDEX($F$1:$I$2620,MATCH(A361,$F$1:$F$2620,0),4),"")</f>
        <v>2170</v>
      </c>
      <c r="D361" s="29" t="n">
        <f aca="false">IFERROR(ROUNDUP(C361*0.92381,0),0)</f>
        <v>2005</v>
      </c>
      <c r="F361" s="33" t="n">
        <v>728</v>
      </c>
      <c r="G361" s="34" t="s">
        <v>2631</v>
      </c>
      <c r="H361" s="33" t="n">
        <v>15</v>
      </c>
      <c r="I361" s="35" t="n">
        <v>0</v>
      </c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</row>
    <row r="362" customFormat="false" ht="20.25" hidden="false" customHeight="true" outlineLevel="0" collapsed="false">
      <c r="A362" s="27" t="n">
        <v>3884</v>
      </c>
      <c r="B362" s="28" t="s">
        <v>1096</v>
      </c>
      <c r="C362" s="29" t="n">
        <f aca="false">IFERROR(INDEX($F$1:$I$2620,MATCH(A362,$F$1:$F$2620,0),4),"")</f>
        <v>710</v>
      </c>
      <c r="D362" s="29" t="n">
        <f aca="false">IFERROR(ROUNDUP(C362*0.92381,0),0)</f>
        <v>656</v>
      </c>
      <c r="F362" s="33" t="n">
        <v>729</v>
      </c>
      <c r="G362" s="34" t="s">
        <v>2632</v>
      </c>
      <c r="H362" s="33" t="n">
        <v>20</v>
      </c>
      <c r="I362" s="35" t="n">
        <v>17440</v>
      </c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</row>
    <row r="363" customFormat="false" ht="20.25" hidden="false" customHeight="true" outlineLevel="0" collapsed="false">
      <c r="A363" s="27" t="n">
        <v>1235</v>
      </c>
      <c r="B363" s="28" t="s">
        <v>2633</v>
      </c>
      <c r="C363" s="29" t="n">
        <f aca="false">IFERROR(INDEX($F$1:$I$2620,MATCH(A363,$F$1:$F$2620,0),4),"")</f>
        <v>0</v>
      </c>
      <c r="D363" s="29" t="n">
        <f aca="false">IFERROR(ROUNDUP(C363*0.92381,0),0)</f>
        <v>0</v>
      </c>
      <c r="F363" s="33" t="n">
        <v>730</v>
      </c>
      <c r="G363" s="34" t="s">
        <v>2634</v>
      </c>
      <c r="H363" s="33" t="n">
        <v>18</v>
      </c>
      <c r="I363" s="35" t="n">
        <v>22305</v>
      </c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</row>
    <row r="364" customFormat="false" ht="20.25" hidden="false" customHeight="true" outlineLevel="0" collapsed="false">
      <c r="A364" s="27" t="n">
        <v>1238</v>
      </c>
      <c r="B364" s="28" t="s">
        <v>1413</v>
      </c>
      <c r="C364" s="29" t="n">
        <f aca="false">IFERROR(INDEX($F$1:$I$2620,MATCH(A364,$F$1:$F$2620,0),4),"")</f>
        <v>445</v>
      </c>
      <c r="D364" s="29" t="n">
        <f aca="false">IFERROR(ROUNDUP(C364*0.92381,0),0)</f>
        <v>412</v>
      </c>
      <c r="F364" s="33" t="s">
        <v>2635</v>
      </c>
      <c r="G364" s="34"/>
      <c r="H364" s="33"/>
      <c r="I364" s="35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</row>
    <row r="365" customFormat="false" ht="20.25" hidden="false" customHeight="true" outlineLevel="0" collapsed="false">
      <c r="A365" s="27" t="n">
        <v>1276</v>
      </c>
      <c r="B365" s="28" t="s">
        <v>2636</v>
      </c>
      <c r="C365" s="29" t="n">
        <f aca="false">IFERROR(INDEX($F$1:$I$2620,MATCH(A365,$F$1:$F$2620,0),4),"")</f>
        <v>171</v>
      </c>
      <c r="D365" s="29" t="n">
        <f aca="false">IFERROR(ROUNDUP(C365*0.92381,0),0)</f>
        <v>158</v>
      </c>
      <c r="F365" s="33"/>
      <c r="G365" s="34"/>
      <c r="H365" s="33"/>
      <c r="I365" s="35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</row>
    <row r="366" customFormat="false" ht="20.25" hidden="false" customHeight="true" outlineLevel="0" collapsed="false">
      <c r="A366" s="27" t="n">
        <v>1277</v>
      </c>
      <c r="B366" s="28" t="s">
        <v>2637</v>
      </c>
      <c r="C366" s="29" t="n">
        <f aca="false">IFERROR(INDEX($F$1:$I$2620,MATCH(A366,$F$1:$F$2620,0),4),"")</f>
        <v>14</v>
      </c>
      <c r="D366" s="29" t="n">
        <f aca="false">IFERROR(ROUNDUP(C366*0.92381,0),0)</f>
        <v>13</v>
      </c>
      <c r="F366" s="33"/>
      <c r="G366" s="34"/>
      <c r="H366" s="33"/>
      <c r="I366" s="35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</row>
    <row r="367" customFormat="false" ht="20.25" hidden="false" customHeight="true" outlineLevel="0" collapsed="false">
      <c r="A367" s="27" t="n">
        <v>1300</v>
      </c>
      <c r="B367" s="28" t="s">
        <v>242</v>
      </c>
      <c r="C367" s="29" t="n">
        <f aca="false">IFERROR(INDEX($F$1:$I$2620,MATCH(A367,$F$1:$F$2620,0),4),"")</f>
        <v>0</v>
      </c>
      <c r="D367" s="29" t="n">
        <f aca="false">IFERROR(ROUNDUP(C367*0.92381,0),0)</f>
        <v>0</v>
      </c>
      <c r="F367" s="33"/>
      <c r="G367" s="34"/>
      <c r="H367" s="33"/>
      <c r="I367" s="35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</row>
    <row r="368" customFormat="false" ht="20.25" hidden="false" customHeight="true" outlineLevel="0" collapsed="false">
      <c r="A368" s="27" t="n">
        <v>1305</v>
      </c>
      <c r="B368" s="28" t="s">
        <v>2638</v>
      </c>
      <c r="C368" s="29" t="n">
        <f aca="false">IFERROR(INDEX($F$1:$I$2620,MATCH(A368,$F$1:$F$2620,0),4),"")</f>
        <v>16450</v>
      </c>
      <c r="D368" s="29" t="n">
        <f aca="false">IFERROR(ROUNDUP(C368*0.92381,0),0)</f>
        <v>15197</v>
      </c>
      <c r="F368" s="33"/>
      <c r="G368" s="34"/>
      <c r="H368" s="33"/>
      <c r="I368" s="35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</row>
    <row r="369" customFormat="false" ht="20.25" hidden="false" customHeight="true" outlineLevel="0" collapsed="false">
      <c r="A369" s="27" t="n">
        <v>1317</v>
      </c>
      <c r="B369" s="28" t="s">
        <v>1400</v>
      </c>
      <c r="C369" s="29" t="n">
        <f aca="false">IFERROR(INDEX($F$1:$I$2620,MATCH(A369,$F$1:$F$2620,0),4),"")</f>
        <v>33275</v>
      </c>
      <c r="D369" s="29" t="n">
        <f aca="false">IFERROR(ROUNDUP(C369*0.92381,0),0)</f>
        <v>30740</v>
      </c>
      <c r="F369" s="42"/>
      <c r="G369" s="43"/>
      <c r="H369" s="42"/>
      <c r="I369" s="44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</row>
    <row r="370" customFormat="false" ht="20.25" hidden="false" customHeight="true" outlineLevel="0" collapsed="false">
      <c r="A370" s="27" t="n">
        <v>1309</v>
      </c>
      <c r="B370" s="28" t="s">
        <v>2639</v>
      </c>
      <c r="C370" s="29" t="n">
        <f aca="false">IFERROR(INDEX($F$1:$I$2620,MATCH(A370,$F$1:$F$2620,0),4),"")</f>
        <v>15575</v>
      </c>
      <c r="D370" s="29" t="n">
        <f aca="false">IFERROR(ROUNDUP(C370*0.92381,0),0)</f>
        <v>14389</v>
      </c>
      <c r="F370" s="39" t="s">
        <v>2135</v>
      </c>
      <c r="G370" s="39"/>
      <c r="H370" s="39"/>
      <c r="I370" s="39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</row>
    <row r="371" customFormat="false" ht="20.25" hidden="false" customHeight="true" outlineLevel="0" collapsed="false">
      <c r="A371" s="27"/>
      <c r="B371" s="28"/>
      <c r="C371" s="29"/>
      <c r="D371" s="29" t="n">
        <f aca="false">IFERROR(ROUNDUP(C371*0.92381,0),0)</f>
        <v>0</v>
      </c>
      <c r="F371" s="19"/>
      <c r="I371" s="19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Z371" s="7"/>
    </row>
    <row r="372" customFormat="false" ht="20.25" hidden="false" customHeight="true" outlineLevel="0" collapsed="false">
      <c r="A372" s="27"/>
      <c r="B372" s="28"/>
      <c r="C372" s="29"/>
      <c r="D372" s="29" t="n">
        <f aca="false">IFERROR(ROUNDUP(C372*0.92381,0),0)</f>
        <v>0</v>
      </c>
      <c r="F372" s="19" t="s">
        <v>2640</v>
      </c>
      <c r="I372" s="19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Z372" s="7"/>
    </row>
    <row r="373" customFormat="false" ht="20.25" hidden="false" customHeight="true" outlineLevel="0" collapsed="false">
      <c r="A373" s="27" t="n">
        <v>1353</v>
      </c>
      <c r="B373" s="28" t="s">
        <v>2641</v>
      </c>
      <c r="C373" s="29" t="n">
        <f aca="false">IFERROR(INDEX($F$1:$I$2620,MATCH(A373,$F$1:$F$2620,0),4),"")</f>
        <v>0</v>
      </c>
      <c r="D373" s="29" t="n">
        <f aca="false">IFERROR(ROUNDUP(C373*0.92381,0),0)</f>
        <v>0</v>
      </c>
      <c r="F373" s="19" t="n">
        <v>905</v>
      </c>
      <c r="G373" s="19" t="s">
        <v>2642</v>
      </c>
      <c r="H373" s="19" t="n">
        <v>1.5</v>
      </c>
      <c r="I373" s="19" t="n">
        <v>2195</v>
      </c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Z373" s="7"/>
    </row>
    <row r="374" customFormat="false" ht="21" hidden="false" customHeight="true" outlineLevel="0" collapsed="false">
      <c r="A374" s="27" t="n">
        <v>1318</v>
      </c>
      <c r="B374" s="28" t="s">
        <v>2643</v>
      </c>
      <c r="C374" s="29" t="n">
        <f aca="false">IFERROR(INDEX($F$1:$I$2620,MATCH(A374,$F$1:$F$2620,0),4),"")</f>
        <v>36400</v>
      </c>
      <c r="D374" s="29" t="n">
        <f aca="false">IFERROR(ROUNDUP(C374*0.92381,0),0)</f>
        <v>33627</v>
      </c>
      <c r="F374" s="19" t="n">
        <v>906</v>
      </c>
      <c r="G374" s="19" t="s">
        <v>2642</v>
      </c>
      <c r="H374" s="19" t="n">
        <v>3</v>
      </c>
      <c r="I374" s="19" t="n">
        <v>3960</v>
      </c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Z374" s="7"/>
    </row>
    <row r="375" customFormat="false" ht="20.25" hidden="false" customHeight="true" outlineLevel="0" collapsed="false">
      <c r="A375" s="27" t="n">
        <v>1356</v>
      </c>
      <c r="B375" s="28" t="s">
        <v>2644</v>
      </c>
      <c r="C375" s="29" t="n">
        <f aca="false">IFERROR(INDEX($F$1:$I$2620,MATCH(A375,$F$1:$F$2620,0),4),"")</f>
        <v>3890</v>
      </c>
      <c r="D375" s="29" t="n">
        <f aca="false">IFERROR(ROUNDUP(C375*0.92381,0),0)</f>
        <v>3594</v>
      </c>
      <c r="F375" s="40" t="n">
        <v>908</v>
      </c>
      <c r="G375" s="40" t="s">
        <v>2642</v>
      </c>
      <c r="H375" s="40" t="n">
        <v>15</v>
      </c>
      <c r="I375" s="40" t="n">
        <v>17380</v>
      </c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</row>
    <row r="376" customFormat="false" ht="20.25" hidden="false" customHeight="true" outlineLevel="0" collapsed="false">
      <c r="A376" s="27" t="n">
        <v>1308</v>
      </c>
      <c r="B376" s="28" t="s">
        <v>1746</v>
      </c>
      <c r="C376" s="29" t="str">
        <f aca="false">IFERROR(INDEX($F$1:$I$2620,MATCH(A376,$F$1:$F$2620,0),4),"")</f>
        <v/>
      </c>
      <c r="D376" s="29" t="n">
        <f aca="false">IFERROR(ROUNDUP(C376*0.92381,0),0)</f>
        <v>0</v>
      </c>
      <c r="F376" s="40" t="n">
        <v>909</v>
      </c>
      <c r="G376" s="40" t="s">
        <v>2642</v>
      </c>
      <c r="H376" s="40" t="n">
        <v>21</v>
      </c>
      <c r="I376" s="40" t="n">
        <v>23530</v>
      </c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</row>
    <row r="377" customFormat="false" ht="20.25" hidden="false" customHeight="true" outlineLevel="0" collapsed="false">
      <c r="A377" s="27" t="n">
        <v>1416</v>
      </c>
      <c r="B377" s="28" t="s">
        <v>1400</v>
      </c>
      <c r="C377" s="29" t="n">
        <f aca="false">IFERROR(INDEX($F$1:$I$2620,MATCH(A377,$F$1:$F$2620,0),4),"")</f>
        <v>0</v>
      </c>
      <c r="D377" s="29" t="n">
        <f aca="false">IFERROR(ROUNDUP(C377*0.92381,0),0)</f>
        <v>0</v>
      </c>
      <c r="F377" s="31" t="n">
        <v>960</v>
      </c>
      <c r="G377" s="31" t="s">
        <v>2645</v>
      </c>
      <c r="H377" s="31" t="n">
        <v>21</v>
      </c>
      <c r="I377" s="31" t="n">
        <v>23530</v>
      </c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</row>
    <row r="378" customFormat="false" ht="20.25" hidden="false" customHeight="true" outlineLevel="0" collapsed="false">
      <c r="A378" s="27" t="n">
        <v>1400</v>
      </c>
      <c r="B378" s="28" t="s">
        <v>682</v>
      </c>
      <c r="C378" s="29" t="n">
        <f aca="false">IFERROR(INDEX($F$1:$I$2620,MATCH(A378,$F$1:$F$2620,0),4),"")</f>
        <v>9210</v>
      </c>
      <c r="D378" s="29" t="n">
        <f aca="false">IFERROR(ROUNDUP(C378*0.92381,0),0)</f>
        <v>8509</v>
      </c>
      <c r="F378" s="33" t="n">
        <v>910</v>
      </c>
      <c r="G378" s="34" t="s">
        <v>2646</v>
      </c>
      <c r="H378" s="33" t="n">
        <v>1.5</v>
      </c>
      <c r="I378" s="35" t="n">
        <v>2195</v>
      </c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</row>
    <row r="379" customFormat="false" ht="20.25" hidden="false" customHeight="true" outlineLevel="0" collapsed="false">
      <c r="A379" s="27" t="n">
        <v>1401</v>
      </c>
      <c r="B379" s="28" t="s">
        <v>1596</v>
      </c>
      <c r="C379" s="29" t="n">
        <f aca="false">IFERROR(INDEX($F$1:$I$2620,MATCH(A379,$F$1:$F$2620,0),4),"")</f>
        <v>9825</v>
      </c>
      <c r="D379" s="29" t="n">
        <f aca="false">IFERROR(ROUNDUP(C379*0.92381,0),0)</f>
        <v>9077</v>
      </c>
      <c r="F379" s="33" t="n">
        <v>911</v>
      </c>
      <c r="G379" s="34" t="s">
        <v>2646</v>
      </c>
      <c r="H379" s="33" t="n">
        <v>3</v>
      </c>
      <c r="I379" s="35" t="n">
        <v>3960</v>
      </c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</row>
    <row r="380" customFormat="false" ht="20.25" hidden="false" customHeight="true" outlineLevel="0" collapsed="false">
      <c r="A380" s="27" t="n">
        <v>1402</v>
      </c>
      <c r="B380" s="28" t="s">
        <v>824</v>
      </c>
      <c r="C380" s="29" t="n">
        <f aca="false">IFERROR(INDEX($F$1:$I$2620,MATCH(A380,$F$1:$F$2620,0),4),"")</f>
        <v>9770</v>
      </c>
      <c r="D380" s="29" t="n">
        <f aca="false">IFERROR(ROUNDUP(C380*0.92381,0),0)</f>
        <v>9026</v>
      </c>
      <c r="F380" s="33" t="n">
        <v>913</v>
      </c>
      <c r="G380" s="34" t="s">
        <v>2646</v>
      </c>
      <c r="H380" s="34" t="n">
        <v>15</v>
      </c>
      <c r="I380" s="35" t="n">
        <v>17380</v>
      </c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</row>
    <row r="381" customFormat="false" ht="20.25" hidden="false" customHeight="true" outlineLevel="0" collapsed="false">
      <c r="A381" s="27" t="n">
        <v>1403</v>
      </c>
      <c r="B381" s="28" t="s">
        <v>242</v>
      </c>
      <c r="C381" s="29" t="n">
        <f aca="false">IFERROR(INDEX($F$1:$I$2620,MATCH(A381,$F$1:$F$2620,0),4),"")</f>
        <v>10535</v>
      </c>
      <c r="D381" s="29" t="n">
        <f aca="false">IFERROR(ROUNDUP(C381*0.92381,0),0)</f>
        <v>9733</v>
      </c>
      <c r="F381" s="33" t="n">
        <v>904</v>
      </c>
      <c r="G381" s="34" t="s">
        <v>2646</v>
      </c>
      <c r="H381" s="33" t="n">
        <v>21</v>
      </c>
      <c r="I381" s="35" t="n">
        <v>23530</v>
      </c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</row>
    <row r="382" customFormat="false" ht="20.25" hidden="false" customHeight="true" outlineLevel="0" collapsed="false">
      <c r="A382" s="27" t="n">
        <v>1415</v>
      </c>
      <c r="B382" s="28" t="s">
        <v>2647</v>
      </c>
      <c r="C382" s="29" t="n">
        <f aca="false">IFERROR(INDEX($F$1:$I$2620,MATCH(A382,$F$1:$F$2620,0),4),"")</f>
        <v>0</v>
      </c>
      <c r="D382" s="29" t="n">
        <f aca="false">IFERROR(ROUNDUP(C382*0.92381,0),0)</f>
        <v>0</v>
      </c>
      <c r="F382" s="33" t="n">
        <v>952</v>
      </c>
      <c r="G382" s="34" t="s">
        <v>2648</v>
      </c>
      <c r="H382" s="33" t="n">
        <v>1.5</v>
      </c>
      <c r="I382" s="35" t="n">
        <v>2195</v>
      </c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</row>
    <row r="383" customFormat="false" ht="20.25" hidden="false" customHeight="true" outlineLevel="0" collapsed="false">
      <c r="A383" s="27" t="n">
        <v>1417</v>
      </c>
      <c r="B383" s="28" t="s">
        <v>2649</v>
      </c>
      <c r="C383" s="29" t="n">
        <f aca="false">IFERROR(INDEX($F$1:$I$2620,MATCH(A383,$F$1:$F$2620,0),4),"")</f>
        <v>0</v>
      </c>
      <c r="D383" s="29" t="n">
        <f aca="false">IFERROR(ROUNDUP(C383*0.92381,0),0)</f>
        <v>0</v>
      </c>
      <c r="F383" s="33" t="n">
        <v>955</v>
      </c>
      <c r="G383" s="34" t="s">
        <v>2648</v>
      </c>
      <c r="H383" s="33" t="n">
        <v>15</v>
      </c>
      <c r="I383" s="35" t="n">
        <v>17380</v>
      </c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</row>
    <row r="384" customFormat="false" ht="20.25" hidden="false" customHeight="true" outlineLevel="0" collapsed="false">
      <c r="A384" s="27" t="n">
        <v>1405</v>
      </c>
      <c r="B384" s="28" t="s">
        <v>2650</v>
      </c>
      <c r="C384" s="29" t="n">
        <f aca="false">IFERROR(INDEX($F$1:$I$2620,MATCH(A384,$F$1:$F$2620,0),4),"")</f>
        <v>0</v>
      </c>
      <c r="D384" s="29" t="n">
        <f aca="false">IFERROR(ROUNDUP(C384*0.92381,0),0)</f>
        <v>0</v>
      </c>
      <c r="F384" s="33" t="n">
        <v>912</v>
      </c>
      <c r="G384" s="34" t="s">
        <v>2651</v>
      </c>
      <c r="H384" s="33" t="n">
        <v>15</v>
      </c>
      <c r="I384" s="35" t="n">
        <v>19985</v>
      </c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</row>
    <row r="385" customFormat="false" ht="20.25" hidden="false" customHeight="true" outlineLevel="0" collapsed="false">
      <c r="A385" s="27" t="n">
        <v>1603</v>
      </c>
      <c r="B385" s="28" t="s">
        <v>2652</v>
      </c>
      <c r="C385" s="29" t="n">
        <f aca="false">IFERROR(INDEX($F$1:$I$2620,MATCH(A385,$F$1:$F$2620,0),4),"")</f>
        <v>0</v>
      </c>
      <c r="D385" s="29" t="n">
        <f aca="false">IFERROR(ROUNDUP(C385*0.92381,0),0)</f>
        <v>0</v>
      </c>
      <c r="F385" s="33" t="n">
        <v>953</v>
      </c>
      <c r="G385" s="34" t="s">
        <v>2651</v>
      </c>
      <c r="H385" s="33" t="n">
        <v>3</v>
      </c>
      <c r="I385" s="35" t="n">
        <v>4555</v>
      </c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</row>
    <row r="386" customFormat="false" ht="20.25" hidden="false" customHeight="true" outlineLevel="0" collapsed="false">
      <c r="A386" s="27" t="n">
        <v>1600</v>
      </c>
      <c r="B386" s="28" t="s">
        <v>1270</v>
      </c>
      <c r="C386" s="29" t="n">
        <f aca="false">IFERROR(INDEX($F$1:$I$2620,MATCH(A386,$F$1:$F$2620,0),4),"")</f>
        <v>9670</v>
      </c>
      <c r="D386" s="29" t="n">
        <f aca="false">IFERROR(ROUNDUP(C386*0.92381,0),0)</f>
        <v>8934</v>
      </c>
      <c r="F386" s="33" t="n">
        <v>956</v>
      </c>
      <c r="G386" s="34" t="s">
        <v>2653</v>
      </c>
      <c r="H386" s="33" t="n">
        <v>1</v>
      </c>
      <c r="I386" s="35" t="n">
        <v>2455</v>
      </c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</row>
    <row r="387" customFormat="false" ht="20.25" hidden="false" customHeight="true" outlineLevel="0" collapsed="false">
      <c r="A387" s="27" t="n">
        <v>1674</v>
      </c>
      <c r="B387" s="28" t="s">
        <v>1298</v>
      </c>
      <c r="C387" s="29" t="n">
        <f aca="false">IFERROR(INDEX($F$1:$I$2620,MATCH(A387,$F$1:$F$2620,0),4),"")</f>
        <v>7830</v>
      </c>
      <c r="D387" s="29" t="n">
        <f aca="false">IFERROR(ROUNDUP(C387*0.92381,0),0)</f>
        <v>7234</v>
      </c>
      <c r="F387" s="33" t="n">
        <v>964</v>
      </c>
      <c r="G387" s="34" t="s">
        <v>2654</v>
      </c>
      <c r="H387" s="33" t="n">
        <v>21</v>
      </c>
      <c r="I387" s="35" t="n">
        <v>25960</v>
      </c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</row>
    <row r="388" customFormat="false" ht="20.25" hidden="false" customHeight="true" outlineLevel="0" collapsed="false">
      <c r="A388" s="27" t="n">
        <v>1672</v>
      </c>
      <c r="B388" s="28" t="s">
        <v>1272</v>
      </c>
      <c r="C388" s="29" t="n">
        <f aca="false">IFERROR(INDEX($F$1:$I$2620,MATCH(A388,$F$1:$F$2620,0),4),"")</f>
        <v>7985</v>
      </c>
      <c r="D388" s="29" t="n">
        <f aca="false">IFERROR(ROUNDUP(C388*0.92381,0),0)</f>
        <v>7377</v>
      </c>
      <c r="F388" s="33" t="n">
        <v>965</v>
      </c>
      <c r="G388" s="34" t="s">
        <v>2655</v>
      </c>
      <c r="H388" s="33" t="n">
        <v>21</v>
      </c>
      <c r="I388" s="35" t="n">
        <v>25960</v>
      </c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</row>
    <row r="389" customFormat="false" ht="20.25" hidden="false" customHeight="true" outlineLevel="0" collapsed="false">
      <c r="A389" s="27" t="n">
        <v>1673</v>
      </c>
      <c r="B389" s="28" t="s">
        <v>1274</v>
      </c>
      <c r="C389" s="29" t="n">
        <f aca="false">IFERROR(INDEX($F$1:$I$2620,MATCH(A389,$F$1:$F$2620,0),4),"")</f>
        <v>7985</v>
      </c>
      <c r="D389" s="29" t="n">
        <f aca="false">IFERROR(ROUNDUP(C389*0.92381,0),0)</f>
        <v>7377</v>
      </c>
      <c r="F389" s="33" t="n">
        <v>914</v>
      </c>
      <c r="G389" s="34" t="s">
        <v>2656</v>
      </c>
      <c r="H389" s="33" t="n">
        <v>1.5</v>
      </c>
      <c r="I389" s="35" t="n">
        <v>2545</v>
      </c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</row>
    <row r="390" customFormat="false" ht="20.25" hidden="false" customHeight="true" outlineLevel="0" collapsed="false">
      <c r="A390" s="27" t="n">
        <v>1607</v>
      </c>
      <c r="B390" s="28" t="s">
        <v>2657</v>
      </c>
      <c r="C390" s="29" t="n">
        <f aca="false">IFERROR(INDEX($F$1:$I$2620,MATCH(A390,$F$1:$F$2620,0),4),"")</f>
        <v>11200</v>
      </c>
      <c r="D390" s="29" t="n">
        <f aca="false">IFERROR(ROUNDUP(C390*0.92381,0),0)</f>
        <v>10347</v>
      </c>
      <c r="F390" s="33" t="n">
        <v>917</v>
      </c>
      <c r="G390" s="34" t="s">
        <v>2656</v>
      </c>
      <c r="H390" s="33" t="n">
        <v>15</v>
      </c>
      <c r="I390" s="35" t="n">
        <v>20115</v>
      </c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</row>
    <row r="391" customFormat="false" ht="20.25" hidden="false" customHeight="true" outlineLevel="0" collapsed="false">
      <c r="A391" s="27" t="n">
        <v>1609</v>
      </c>
      <c r="B391" s="28" t="s">
        <v>2658</v>
      </c>
      <c r="C391" s="29" t="n">
        <f aca="false">IFERROR(INDEX($F$1:$I$2620,MATCH(A391,$F$1:$F$2620,0),4),"")</f>
        <v>0</v>
      </c>
      <c r="D391" s="29" t="n">
        <f aca="false">IFERROR(ROUNDUP(C391*0.92381,0),0)</f>
        <v>0</v>
      </c>
      <c r="F391" s="33" t="n">
        <v>966</v>
      </c>
      <c r="G391" s="34" t="s">
        <v>2659</v>
      </c>
      <c r="H391" s="33" t="n">
        <v>10</v>
      </c>
      <c r="I391" s="35" t="n">
        <v>20160</v>
      </c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</row>
    <row r="392" customFormat="false" ht="20.25" hidden="false" customHeight="true" outlineLevel="0" collapsed="false">
      <c r="A392" s="27" t="n">
        <v>1610</v>
      </c>
      <c r="B392" s="28" t="s">
        <v>2660</v>
      </c>
      <c r="C392" s="29" t="n">
        <f aca="false">IFERROR(INDEX($F$1:$I$2620,MATCH(A392,$F$1:$F$2620,0),4),"")</f>
        <v>0</v>
      </c>
      <c r="D392" s="29" t="n">
        <f aca="false">IFERROR(ROUNDUP(C392*0.92381,0),0)</f>
        <v>0</v>
      </c>
      <c r="F392" s="33" t="n">
        <v>918</v>
      </c>
      <c r="G392" s="34" t="s">
        <v>2661</v>
      </c>
      <c r="H392" s="33" t="s">
        <v>2151</v>
      </c>
      <c r="I392" s="35" t="n">
        <v>1110</v>
      </c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</row>
    <row r="393" customFormat="false" ht="20.25" hidden="false" customHeight="true" outlineLevel="0" collapsed="false">
      <c r="A393" s="27" t="n">
        <v>1611</v>
      </c>
      <c r="B393" s="28" t="s">
        <v>2662</v>
      </c>
      <c r="C393" s="29" t="n">
        <f aca="false">IFERROR(INDEX($F$1:$I$2620,MATCH(A393,$F$1:$F$2620,0),4),"")</f>
        <v>0</v>
      </c>
      <c r="D393" s="29" t="n">
        <f aca="false">IFERROR(ROUNDUP(C393*0.92381,0),0)</f>
        <v>0</v>
      </c>
      <c r="F393" s="33" t="n">
        <v>919</v>
      </c>
      <c r="G393" s="34" t="s">
        <v>2661</v>
      </c>
      <c r="H393" s="33" t="n">
        <v>1</v>
      </c>
      <c r="I393" s="35" t="n">
        <v>2030</v>
      </c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</row>
    <row r="394" customFormat="false" ht="20.25" hidden="false" customHeight="true" outlineLevel="0" collapsed="false">
      <c r="A394" s="27" t="n">
        <v>1612</v>
      </c>
      <c r="B394" s="28" t="s">
        <v>131</v>
      </c>
      <c r="C394" s="29" t="n">
        <f aca="false">IFERROR(INDEX($F$1:$I$2620,MATCH(A394,$F$1:$F$2620,0),4),"")</f>
        <v>8450</v>
      </c>
      <c r="D394" s="29" t="n">
        <f aca="false">IFERROR(ROUNDUP(C394*0.92381,0),0)</f>
        <v>7807</v>
      </c>
      <c r="F394" s="33" t="n">
        <v>920</v>
      </c>
      <c r="G394" s="34" t="s">
        <v>2661</v>
      </c>
      <c r="H394" s="33" t="n">
        <v>10</v>
      </c>
      <c r="I394" s="35" t="n">
        <v>17840</v>
      </c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</row>
    <row r="395" customFormat="false" ht="20.25" hidden="false" customHeight="true" outlineLevel="0" collapsed="false">
      <c r="A395" s="27" t="n">
        <v>1613</v>
      </c>
      <c r="B395" s="28" t="s">
        <v>2663</v>
      </c>
      <c r="C395" s="29" t="n">
        <f aca="false">IFERROR(INDEX($F$1:$I$2620,MATCH(A395,$F$1:$F$2620,0),4),"")</f>
        <v>375</v>
      </c>
      <c r="D395" s="29" t="n">
        <f aca="false">IFERROR(ROUNDUP(C395*0.92381,0),0)</f>
        <v>347</v>
      </c>
      <c r="F395" s="33" t="n">
        <v>902</v>
      </c>
      <c r="G395" s="34" t="s">
        <v>2661</v>
      </c>
      <c r="H395" s="33" t="n">
        <v>15</v>
      </c>
      <c r="I395" s="35" t="n">
        <v>26325</v>
      </c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</row>
    <row r="396" customFormat="false" ht="20.25" hidden="false" customHeight="true" outlineLevel="0" collapsed="false">
      <c r="A396" s="27" t="n">
        <v>1675</v>
      </c>
      <c r="B396" s="28" t="s">
        <v>1877</v>
      </c>
      <c r="C396" s="29" t="n">
        <f aca="false">IFERROR(INDEX($F$1:$I$2620,MATCH(A396,$F$1:$F$2620,0),4),"")</f>
        <v>8710</v>
      </c>
      <c r="D396" s="29" t="n">
        <f aca="false">IFERROR(ROUNDUP(C396*0.92381,0),0)</f>
        <v>8047</v>
      </c>
      <c r="F396" s="33" t="n">
        <v>921</v>
      </c>
      <c r="G396" s="34" t="s">
        <v>2664</v>
      </c>
      <c r="H396" s="33" t="n">
        <v>500</v>
      </c>
      <c r="I396" s="35" t="n">
        <v>1110</v>
      </c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</row>
    <row r="397" customFormat="false" ht="20.25" hidden="false" customHeight="true" outlineLevel="0" collapsed="false">
      <c r="A397" s="27" t="n">
        <v>1614</v>
      </c>
      <c r="B397" s="28" t="s">
        <v>1304</v>
      </c>
      <c r="C397" s="29" t="n">
        <f aca="false">IFERROR(INDEX($F$1:$I$2620,MATCH(A397,$F$1:$F$2620,0),4),"")</f>
        <v>16770</v>
      </c>
      <c r="D397" s="29" t="n">
        <f aca="false">IFERROR(ROUNDUP(C397*0.92381,0),0)</f>
        <v>15493</v>
      </c>
      <c r="F397" s="33" t="n">
        <v>922</v>
      </c>
      <c r="G397" s="34" t="s">
        <v>2664</v>
      </c>
      <c r="H397" s="33" t="n">
        <v>1</v>
      </c>
      <c r="I397" s="35" t="n">
        <v>2030</v>
      </c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</row>
    <row r="398" customFormat="false" ht="20.25" hidden="false" customHeight="true" outlineLevel="0" collapsed="false">
      <c r="A398" s="27" t="n">
        <v>1660</v>
      </c>
      <c r="B398" s="28" t="s">
        <v>2665</v>
      </c>
      <c r="C398" s="29" t="n">
        <f aca="false">IFERROR(INDEX($F$1:$I$2620,MATCH(A398,$F$1:$F$2620,0),4),"")</f>
        <v>0</v>
      </c>
      <c r="D398" s="29" t="n">
        <f aca="false">IFERROR(ROUNDUP(C398*0.92381,0),0)</f>
        <v>0</v>
      </c>
      <c r="F398" s="33" t="n">
        <v>923</v>
      </c>
      <c r="G398" s="34" t="s">
        <v>2664</v>
      </c>
      <c r="H398" s="33" t="n">
        <v>10</v>
      </c>
      <c r="I398" s="35" t="n">
        <v>17840</v>
      </c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</row>
    <row r="399" customFormat="false" ht="20.25" hidden="false" customHeight="true" outlineLevel="0" collapsed="false">
      <c r="A399" s="27" t="n">
        <v>1615</v>
      </c>
      <c r="B399" s="28" t="s">
        <v>2118</v>
      </c>
      <c r="C399" s="29" t="n">
        <f aca="false">IFERROR(INDEX($F$1:$I$2620,MATCH(A399,$F$1:$F$2620,0),4),"")</f>
        <v>5805</v>
      </c>
      <c r="D399" s="29" t="n">
        <f aca="false">IFERROR(ROUNDUP(C399*0.92381,0),0)</f>
        <v>5363</v>
      </c>
      <c r="F399" s="33" t="n">
        <v>924</v>
      </c>
      <c r="G399" s="34" t="s">
        <v>2666</v>
      </c>
      <c r="H399" s="33" t="n">
        <v>500</v>
      </c>
      <c r="I399" s="35" t="n">
        <v>1110</v>
      </c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</row>
    <row r="400" customFormat="false" ht="20.25" hidden="false" customHeight="true" outlineLevel="0" collapsed="false">
      <c r="A400" s="27" t="n">
        <v>1616</v>
      </c>
      <c r="B400" s="28" t="s">
        <v>2667</v>
      </c>
      <c r="C400" s="29" t="n">
        <f aca="false">IFERROR(INDEX($F$1:$I$2620,MATCH(A400,$F$1:$F$2620,0),4),"")</f>
        <v>600</v>
      </c>
      <c r="D400" s="29" t="n">
        <f aca="false">IFERROR(ROUNDUP(C400*0.92381,0),0)</f>
        <v>555</v>
      </c>
      <c r="F400" s="33" t="n">
        <v>925</v>
      </c>
      <c r="G400" s="34" t="s">
        <v>2666</v>
      </c>
      <c r="H400" s="33" t="n">
        <v>1</v>
      </c>
      <c r="I400" s="35" t="n">
        <v>2030</v>
      </c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</row>
    <row r="401" customFormat="false" ht="20.25" hidden="false" customHeight="true" outlineLevel="0" collapsed="false">
      <c r="A401" s="27" t="n">
        <v>1617</v>
      </c>
      <c r="B401" s="28" t="s">
        <v>2668</v>
      </c>
      <c r="C401" s="29" t="n">
        <f aca="false">IFERROR(INDEX($F$1:$I$2620,MATCH(A401,$F$1:$F$2620,0),4),"")</f>
        <v>785</v>
      </c>
      <c r="D401" s="29" t="n">
        <f aca="false">IFERROR(ROUNDUP(C401*0.92381,0),0)</f>
        <v>726</v>
      </c>
      <c r="F401" s="33" t="n">
        <v>926</v>
      </c>
      <c r="G401" s="34" t="s">
        <v>2666</v>
      </c>
      <c r="H401" s="33" t="n">
        <v>10</v>
      </c>
      <c r="I401" s="35" t="n">
        <v>17840</v>
      </c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</row>
    <row r="402" customFormat="false" ht="20.25" hidden="false" customHeight="true" outlineLevel="0" collapsed="false">
      <c r="A402" s="27" t="n">
        <v>1669</v>
      </c>
      <c r="B402" s="28" t="s">
        <v>2669</v>
      </c>
      <c r="C402" s="29" t="n">
        <f aca="false">IFERROR(INDEX($F$1:$I$2620,MATCH(A402,$F$1:$F$2620,0),4),"")</f>
        <v>18190</v>
      </c>
      <c r="D402" s="29" t="n">
        <f aca="false">IFERROR(ROUNDUP(C402*0.92381,0),0)</f>
        <v>16805</v>
      </c>
      <c r="F402" s="33" t="n">
        <v>927</v>
      </c>
      <c r="G402" s="34" t="s">
        <v>2670</v>
      </c>
      <c r="H402" s="33" t="n">
        <v>10</v>
      </c>
      <c r="I402" s="35" t="n">
        <v>21405</v>
      </c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</row>
    <row r="403" customFormat="false" ht="20.25" hidden="false" customHeight="true" outlineLevel="0" collapsed="false">
      <c r="A403" s="27" t="n">
        <v>1677</v>
      </c>
      <c r="B403" s="28" t="s">
        <v>2671</v>
      </c>
      <c r="C403" s="29" t="n">
        <f aca="false">IFERROR(INDEX($F$1:$I$2620,MATCH(A403,$F$1:$F$2620,0),4),"")</f>
        <v>0</v>
      </c>
      <c r="D403" s="29" t="n">
        <f aca="false">IFERROR(ROUNDUP(C403*0.92381,0),0)</f>
        <v>0</v>
      </c>
      <c r="F403" s="33" t="n">
        <v>901</v>
      </c>
      <c r="G403" s="34" t="s">
        <v>2672</v>
      </c>
      <c r="H403" s="33" t="s">
        <v>2151</v>
      </c>
      <c r="I403" s="35" t="n">
        <v>1320</v>
      </c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</row>
    <row r="404" customFormat="false" ht="21" hidden="false" customHeight="true" outlineLevel="0" collapsed="false">
      <c r="A404" s="27" t="n">
        <v>1659</v>
      </c>
      <c r="B404" s="28" t="s">
        <v>2120</v>
      </c>
      <c r="C404" s="29" t="n">
        <f aca="false">IFERROR(INDEX($F$1:$I$2620,MATCH(A404,$F$1:$F$2620,0),4),"")</f>
        <v>0</v>
      </c>
      <c r="D404" s="29" t="n">
        <f aca="false">IFERROR(ROUNDUP(C404*0.92381,0),0)</f>
        <v>0</v>
      </c>
      <c r="F404" s="33" t="n">
        <v>900</v>
      </c>
      <c r="G404" s="34" t="s">
        <v>2672</v>
      </c>
      <c r="H404" s="33" t="n">
        <v>8</v>
      </c>
      <c r="I404" s="35" t="n">
        <v>16460</v>
      </c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</row>
    <row r="405" customFormat="false" ht="21" hidden="false" customHeight="true" outlineLevel="0" collapsed="false">
      <c r="A405" s="27" t="n">
        <v>1618</v>
      </c>
      <c r="B405" s="28" t="s">
        <v>170</v>
      </c>
      <c r="C405" s="29" t="n">
        <f aca="false">IFERROR(INDEX($F$1:$I$2620,MATCH(A405,$F$1:$F$2620,0),4),"")</f>
        <v>44200</v>
      </c>
      <c r="D405" s="29" t="n">
        <f aca="false">IFERROR(ROUNDUP(C405*0.92381,0),0)</f>
        <v>40833</v>
      </c>
      <c r="F405" s="33" t="n">
        <v>962</v>
      </c>
      <c r="G405" s="34" t="s">
        <v>2673</v>
      </c>
      <c r="H405" s="33" t="s">
        <v>2674</v>
      </c>
      <c r="I405" s="35" t="n">
        <v>730</v>
      </c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</row>
    <row r="406" customFormat="false" ht="20.25" hidden="false" customHeight="true" outlineLevel="0" collapsed="false">
      <c r="A406" s="27" t="n">
        <v>1619</v>
      </c>
      <c r="B406" s="28" t="s">
        <v>2119</v>
      </c>
      <c r="C406" s="29" t="n">
        <f aca="false">IFERROR(INDEX($F$1:$I$2620,MATCH(A406,$F$1:$F$2620,0),4),"")</f>
        <v>15300</v>
      </c>
      <c r="D406" s="29" t="n">
        <f aca="false">IFERROR(ROUNDUP(C406*0.92381,0),0)</f>
        <v>14135</v>
      </c>
      <c r="F406" s="33" t="n">
        <v>963</v>
      </c>
      <c r="G406" s="34" t="s">
        <v>2675</v>
      </c>
      <c r="H406" s="34" t="s">
        <v>2676</v>
      </c>
      <c r="I406" s="35" t="n">
        <v>2885</v>
      </c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</row>
    <row r="407" customFormat="false" ht="20.25" hidden="false" customHeight="true" outlineLevel="0" collapsed="false">
      <c r="A407" s="27" t="n">
        <v>1620</v>
      </c>
      <c r="B407" s="28" t="s">
        <v>2677</v>
      </c>
      <c r="C407" s="29" t="n">
        <f aca="false">IFERROR(INDEX($F$1:$I$2620,MATCH(A407,$F$1:$F$2620,0),4),"")</f>
        <v>1585</v>
      </c>
      <c r="D407" s="29" t="n">
        <f aca="false">IFERROR(ROUNDUP(C407*0.92381,0),0)</f>
        <v>1465</v>
      </c>
      <c r="F407" s="33" t="n">
        <v>968</v>
      </c>
      <c r="G407" s="34" t="s">
        <v>2678</v>
      </c>
      <c r="H407" s="33" t="s">
        <v>2676</v>
      </c>
      <c r="I407" s="35" t="n">
        <v>2885</v>
      </c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</row>
    <row r="408" customFormat="false" ht="20.25" hidden="false" customHeight="true" outlineLevel="0" collapsed="false">
      <c r="A408" s="27" t="n">
        <v>1676</v>
      </c>
      <c r="B408" s="28" t="s">
        <v>2679</v>
      </c>
      <c r="C408" s="29" t="n">
        <f aca="false">IFERROR(INDEX($F$1:$I$2620,MATCH(A408,$F$1:$F$2620,0),4),"")</f>
        <v>92</v>
      </c>
      <c r="D408" s="29" t="n">
        <f aca="false">IFERROR(ROUNDUP(C408*0.92381,0),0)</f>
        <v>85</v>
      </c>
      <c r="F408" s="33" t="n">
        <v>969</v>
      </c>
      <c r="G408" s="34" t="s">
        <v>2680</v>
      </c>
      <c r="H408" s="34" t="s">
        <v>2681</v>
      </c>
      <c r="I408" s="35" t="n">
        <v>730</v>
      </c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</row>
    <row r="409" customFormat="false" ht="20.25" hidden="false" customHeight="true" outlineLevel="0" collapsed="false">
      <c r="A409" s="27" t="n">
        <v>1621</v>
      </c>
      <c r="B409" s="28" t="s">
        <v>2682</v>
      </c>
      <c r="C409" s="29" t="n">
        <f aca="false">IFERROR(INDEX($F$1:$I$2620,MATCH(A409,$F$1:$F$2620,0),4),"")</f>
        <v>2015</v>
      </c>
      <c r="D409" s="29" t="n">
        <f aca="false">IFERROR(ROUNDUP(C409*0.92381,0),0)</f>
        <v>1862</v>
      </c>
      <c r="F409" s="33" t="n">
        <v>928</v>
      </c>
      <c r="G409" s="34" t="s">
        <v>2683</v>
      </c>
      <c r="H409" s="34" t="n">
        <v>21</v>
      </c>
      <c r="I409" s="35" t="n">
        <v>31500</v>
      </c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</row>
    <row r="410" customFormat="false" ht="20.25" hidden="false" customHeight="true" outlineLevel="0" collapsed="false">
      <c r="A410" s="27" t="n">
        <v>1668</v>
      </c>
      <c r="B410" s="28" t="s">
        <v>2669</v>
      </c>
      <c r="C410" s="29" t="n">
        <f aca="false">IFERROR(INDEX($F$1:$I$2620,MATCH(A410,$F$1:$F$2620,0),4),"")</f>
        <v>42550</v>
      </c>
      <c r="D410" s="29" t="n">
        <f aca="false">IFERROR(ROUNDUP(C410*0.92381,0),0)</f>
        <v>39309</v>
      </c>
      <c r="F410" s="33" t="n">
        <v>929</v>
      </c>
      <c r="G410" s="34" t="s">
        <v>2684</v>
      </c>
      <c r="H410" s="34" t="n">
        <v>15</v>
      </c>
      <c r="I410" s="35" t="n">
        <v>25515</v>
      </c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</row>
    <row r="411" customFormat="false" ht="20.25" hidden="false" customHeight="true" outlineLevel="0" collapsed="false">
      <c r="A411" s="27" t="n">
        <v>1622</v>
      </c>
      <c r="B411" s="28" t="s">
        <v>1294</v>
      </c>
      <c r="C411" s="29" t="n">
        <f aca="false">IFERROR(INDEX($F$1:$I$2620,MATCH(A411,$F$1:$F$2620,0),4),"")</f>
        <v>55730</v>
      </c>
      <c r="D411" s="29" t="n">
        <f aca="false">IFERROR(ROUNDUP(C411*0.92381,0),0)</f>
        <v>51484</v>
      </c>
      <c r="F411" s="33" t="n">
        <v>945</v>
      </c>
      <c r="G411" s="34" t="s">
        <v>2685</v>
      </c>
      <c r="H411" s="34" t="n">
        <v>15</v>
      </c>
      <c r="I411" s="35" t="n">
        <v>12390</v>
      </c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</row>
    <row r="412" customFormat="false" ht="20.25" hidden="false" customHeight="true" outlineLevel="0" collapsed="false">
      <c r="A412" s="27" t="n">
        <v>1670</v>
      </c>
      <c r="B412" s="28" t="s">
        <v>2686</v>
      </c>
      <c r="C412" s="29" t="n">
        <f aca="false">IFERROR(INDEX($F$1:$I$2620,MATCH(A412,$F$1:$F$2620,0),4),"")</f>
        <v>46140</v>
      </c>
      <c r="D412" s="29" t="n">
        <f aca="false">IFERROR(ROUNDUP(C412*0.92381,0),0)</f>
        <v>42625</v>
      </c>
      <c r="F412" s="33" t="n">
        <v>950</v>
      </c>
      <c r="G412" s="34" t="s">
        <v>2685</v>
      </c>
      <c r="H412" s="33" t="n">
        <v>25</v>
      </c>
      <c r="I412" s="35" t="n">
        <v>19865</v>
      </c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</row>
    <row r="413" customFormat="false" ht="20.25" hidden="false" customHeight="true" outlineLevel="0" collapsed="false">
      <c r="A413" s="27" t="n">
        <v>1623</v>
      </c>
      <c r="B413" s="28" t="s">
        <v>2687</v>
      </c>
      <c r="C413" s="29" t="n">
        <f aca="false">IFERROR(INDEX($F$1:$I$2620,MATCH(A413,$F$1:$F$2620,0),4),"")</f>
        <v>19350</v>
      </c>
      <c r="D413" s="29" t="n">
        <f aca="false">IFERROR(ROUNDUP(C413*0.92381,0),0)</f>
        <v>17876</v>
      </c>
      <c r="F413" s="33" t="n">
        <v>948</v>
      </c>
      <c r="G413" s="34" t="s">
        <v>2688</v>
      </c>
      <c r="H413" s="33" t="n">
        <v>25</v>
      </c>
      <c r="I413" s="35" t="n">
        <v>25575</v>
      </c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</row>
    <row r="414" customFormat="false" ht="20.25" hidden="false" customHeight="true" outlineLevel="0" collapsed="false">
      <c r="A414" s="27" t="n">
        <v>1624</v>
      </c>
      <c r="B414" s="28" t="s">
        <v>2689</v>
      </c>
      <c r="C414" s="29" t="n">
        <f aca="false">IFERROR(INDEX($F$1:$I$2620,MATCH(A414,$F$1:$F$2620,0),4),"")</f>
        <v>1985</v>
      </c>
      <c r="D414" s="29" t="n">
        <f aca="false">IFERROR(ROUNDUP(C414*0.92381,0),0)</f>
        <v>1834</v>
      </c>
      <c r="F414" s="33" t="n">
        <v>951</v>
      </c>
      <c r="G414" s="34" t="s">
        <v>2688</v>
      </c>
      <c r="H414" s="33" t="n">
        <v>15</v>
      </c>
      <c r="I414" s="35" t="n">
        <v>15955</v>
      </c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</row>
    <row r="415" customFormat="false" ht="21" hidden="false" customHeight="true" outlineLevel="0" collapsed="false">
      <c r="A415" s="27" t="n">
        <v>1625</v>
      </c>
      <c r="B415" s="28" t="s">
        <v>1296</v>
      </c>
      <c r="C415" s="29" t="n">
        <f aca="false">IFERROR(INDEX($F$1:$I$2620,MATCH(A415,$F$1:$F$2620,0),4),"")</f>
        <v>18550</v>
      </c>
      <c r="D415" s="29" t="n">
        <f aca="false">IFERROR(ROUNDUP(C415*0.92381,0),0)</f>
        <v>17137</v>
      </c>
      <c r="F415" s="33" t="n">
        <v>946</v>
      </c>
      <c r="G415" s="34" t="s">
        <v>2690</v>
      </c>
      <c r="H415" s="33" t="n">
        <v>10</v>
      </c>
      <c r="I415" s="35" t="n">
        <v>14395</v>
      </c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</row>
    <row r="416" customFormat="false" ht="21" hidden="false" customHeight="true" outlineLevel="0" collapsed="false">
      <c r="A416" s="27" t="n">
        <v>1626</v>
      </c>
      <c r="B416" s="28" t="s">
        <v>2123</v>
      </c>
      <c r="C416" s="29" t="n">
        <f aca="false">IFERROR(INDEX($F$1:$I$2620,MATCH(A416,$F$1:$F$2620,0),4),"")</f>
        <v>6595</v>
      </c>
      <c r="D416" s="29" t="n">
        <f aca="false">IFERROR(ROUNDUP(C416*0.92381,0),0)</f>
        <v>6093</v>
      </c>
      <c r="F416" s="33" t="n">
        <v>949</v>
      </c>
      <c r="G416" s="34" t="s">
        <v>2690</v>
      </c>
      <c r="H416" s="33" t="n">
        <v>15</v>
      </c>
      <c r="I416" s="35" t="n">
        <v>20510</v>
      </c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</row>
    <row r="417" customFormat="false" ht="20.25" hidden="false" customHeight="true" outlineLevel="0" collapsed="false">
      <c r="A417" s="27" t="n">
        <v>1627</v>
      </c>
      <c r="B417" s="28" t="s">
        <v>2691</v>
      </c>
      <c r="C417" s="29" t="n">
        <f aca="false">IFERROR(INDEX($F$1:$I$2620,MATCH(A417,$F$1:$F$2620,0),4),"")</f>
        <v>632</v>
      </c>
      <c r="D417" s="29" t="n">
        <f aca="false">IFERROR(ROUNDUP(C417*0.92381,0),0)</f>
        <v>584</v>
      </c>
      <c r="F417" s="33" t="n">
        <v>933</v>
      </c>
      <c r="G417" s="34" t="s">
        <v>2692</v>
      </c>
      <c r="H417" s="33" t="n">
        <v>15</v>
      </c>
      <c r="I417" s="35" t="n">
        <v>0</v>
      </c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</row>
    <row r="418" customFormat="false" ht="20.25" hidden="false" customHeight="true" outlineLevel="0" collapsed="false">
      <c r="A418" s="27" t="n">
        <v>1628</v>
      </c>
      <c r="B418" s="28" t="s">
        <v>2693</v>
      </c>
      <c r="C418" s="29" t="n">
        <f aca="false">IFERROR(INDEX($F$1:$I$2620,MATCH(A418,$F$1:$F$2620,0),4),"")</f>
        <v>24040</v>
      </c>
      <c r="D418" s="29" t="n">
        <f aca="false">IFERROR(ROUNDUP(C418*0.92381,0),0)</f>
        <v>22209</v>
      </c>
      <c r="F418" s="33" t="n">
        <v>954</v>
      </c>
      <c r="G418" s="34" t="s">
        <v>2692</v>
      </c>
      <c r="H418" s="33" t="n">
        <v>21</v>
      </c>
      <c r="I418" s="35" t="n">
        <v>0</v>
      </c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</row>
    <row r="419" customFormat="false" ht="20.25" hidden="false" customHeight="true" outlineLevel="0" collapsed="false">
      <c r="A419" s="27" t="n">
        <v>1629</v>
      </c>
      <c r="B419" s="28" t="s">
        <v>2694</v>
      </c>
      <c r="C419" s="29" t="n">
        <f aca="false">IFERROR(INDEX($F$1:$I$2620,MATCH(A419,$F$1:$F$2620,0),4),"")</f>
        <v>8600</v>
      </c>
      <c r="D419" s="29" t="n">
        <f aca="false">IFERROR(ROUNDUP(C419*0.92381,0),0)</f>
        <v>7945</v>
      </c>
      <c r="F419" s="33" t="n">
        <v>934</v>
      </c>
      <c r="G419" s="34" t="s">
        <v>2692</v>
      </c>
      <c r="H419" s="33" t="n">
        <v>1.5</v>
      </c>
      <c r="I419" s="35" t="n">
        <v>0</v>
      </c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</row>
    <row r="420" customFormat="false" ht="20.25" hidden="false" customHeight="true" outlineLevel="0" collapsed="false">
      <c r="A420" s="27" t="n">
        <v>1630</v>
      </c>
      <c r="B420" s="28" t="s">
        <v>2695</v>
      </c>
      <c r="C420" s="29" t="n">
        <f aca="false">IFERROR(INDEX($F$1:$I$2620,MATCH(A420,$F$1:$F$2620,0),4),"")</f>
        <v>884</v>
      </c>
      <c r="D420" s="29" t="n">
        <f aca="false">IFERROR(ROUNDUP(C420*0.92381,0),0)</f>
        <v>817</v>
      </c>
      <c r="F420" s="33" t="n">
        <v>935</v>
      </c>
      <c r="G420" s="34" t="s">
        <v>2696</v>
      </c>
      <c r="H420" s="33" t="n">
        <v>15</v>
      </c>
      <c r="I420" s="35" t="n">
        <v>0</v>
      </c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</row>
    <row r="421" customFormat="false" ht="20.25" hidden="false" customHeight="true" outlineLevel="0" collapsed="false">
      <c r="A421" s="27" t="n">
        <v>1647</v>
      </c>
      <c r="B421" s="28" t="s">
        <v>2697</v>
      </c>
      <c r="C421" s="29" t="n">
        <f aca="false">IFERROR(INDEX($F$1:$I$2620,MATCH(A421,$F$1:$F$2620,0),4),"")</f>
        <v>16770</v>
      </c>
      <c r="D421" s="29" t="n">
        <f aca="false">IFERROR(ROUNDUP(C421*0.92381,0),0)</f>
        <v>15493</v>
      </c>
      <c r="F421" s="33" t="n">
        <v>936</v>
      </c>
      <c r="G421" s="34" t="s">
        <v>2696</v>
      </c>
      <c r="H421" s="33" t="n">
        <v>1.5</v>
      </c>
      <c r="I421" s="35" t="n">
        <v>0</v>
      </c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</row>
    <row r="422" customFormat="false" ht="20.25" hidden="false" customHeight="true" outlineLevel="0" collapsed="false">
      <c r="A422" s="27" t="n">
        <v>1671</v>
      </c>
      <c r="B422" s="28" t="s">
        <v>2698</v>
      </c>
      <c r="C422" s="29" t="n">
        <f aca="false">IFERROR(INDEX($F$1:$I$2620,MATCH(A422,$F$1:$F$2620,0),4),"")</f>
        <v>1950</v>
      </c>
      <c r="D422" s="29" t="n">
        <f aca="false">IFERROR(ROUNDUP(C422*0.92381,0),0)</f>
        <v>1802</v>
      </c>
      <c r="F422" s="33" t="n">
        <v>1004</v>
      </c>
      <c r="G422" s="34" t="s">
        <v>2699</v>
      </c>
      <c r="H422" s="33" t="n">
        <v>15</v>
      </c>
      <c r="I422" s="35" t="n">
        <v>0</v>
      </c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</row>
    <row r="423" customFormat="false" ht="20.25" hidden="false" customHeight="true" outlineLevel="0" collapsed="false">
      <c r="A423" s="27" t="n">
        <v>1631</v>
      </c>
      <c r="B423" s="28" t="s">
        <v>1024</v>
      </c>
      <c r="C423" s="29" t="n">
        <f aca="false">IFERROR(INDEX($F$1:$I$2620,MATCH(A423,$F$1:$F$2620,0),4),"")</f>
        <v>11700</v>
      </c>
      <c r="D423" s="29" t="n">
        <f aca="false">IFERROR(ROUNDUP(C423*0.92381,0),0)</f>
        <v>10809</v>
      </c>
      <c r="F423" s="33" t="n">
        <v>1003</v>
      </c>
      <c r="G423" s="34" t="s">
        <v>2699</v>
      </c>
      <c r="H423" s="33" t="n">
        <v>22</v>
      </c>
      <c r="I423" s="35" t="n">
        <v>0</v>
      </c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</row>
    <row r="424" customFormat="false" ht="20.25" hidden="false" customHeight="true" outlineLevel="0" collapsed="false">
      <c r="A424" s="27" t="n">
        <v>1632</v>
      </c>
      <c r="B424" s="28" t="s">
        <v>2121</v>
      </c>
      <c r="C424" s="29" t="n">
        <f aca="false">IFERROR(INDEX($F$1:$I$2620,MATCH(A424,$F$1:$F$2620,0),4),"")</f>
        <v>6075</v>
      </c>
      <c r="D424" s="29" t="n">
        <f aca="false">IFERROR(ROUNDUP(C424*0.92381,0),0)</f>
        <v>5613</v>
      </c>
      <c r="F424" s="33" t="n">
        <v>1006</v>
      </c>
      <c r="G424" s="34" t="s">
        <v>2700</v>
      </c>
      <c r="H424" s="33" t="n">
        <v>10</v>
      </c>
      <c r="I424" s="35" t="n">
        <v>22610</v>
      </c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</row>
    <row r="425" customFormat="false" ht="20.25" hidden="false" customHeight="true" outlineLevel="0" collapsed="false">
      <c r="A425" s="27" t="n">
        <v>1633</v>
      </c>
      <c r="B425" s="28" t="s">
        <v>2701</v>
      </c>
      <c r="C425" s="29" t="n">
        <f aca="false">IFERROR(INDEX($F$1:$I$2620,MATCH(A425,$F$1:$F$2620,0),4),"")</f>
        <v>630</v>
      </c>
      <c r="D425" s="29" t="n">
        <f aca="false">IFERROR(ROUNDUP(C425*0.92381,0),0)</f>
        <v>583</v>
      </c>
      <c r="F425" s="33" t="n">
        <v>1007</v>
      </c>
      <c r="G425" s="34" t="s">
        <v>2702</v>
      </c>
      <c r="H425" s="33" t="n">
        <v>21</v>
      </c>
      <c r="I425" s="35" t="n">
        <v>32820</v>
      </c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</row>
    <row r="426" customFormat="false" ht="20.25" hidden="false" customHeight="true" outlineLevel="0" collapsed="false">
      <c r="A426" s="27" t="n">
        <v>1634</v>
      </c>
      <c r="B426" s="28" t="s">
        <v>2703</v>
      </c>
      <c r="C426" s="29" t="n">
        <f aca="false">IFERROR(INDEX($F$1:$I$2620,MATCH(A426,$F$1:$F$2620,0),4),"")</f>
        <v>600</v>
      </c>
      <c r="D426" s="29" t="n">
        <f aca="false">IFERROR(ROUNDUP(C426*0.92381,0),0)</f>
        <v>555</v>
      </c>
      <c r="F426" s="33" t="n">
        <v>1008</v>
      </c>
      <c r="G426" s="34" t="s">
        <v>2704</v>
      </c>
      <c r="H426" s="33" t="n">
        <v>22</v>
      </c>
      <c r="I426" s="35" t="n">
        <v>23780</v>
      </c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</row>
    <row r="427" customFormat="false" ht="20.25" hidden="false" customHeight="true" outlineLevel="0" collapsed="false">
      <c r="A427" s="27" t="n">
        <v>1644</v>
      </c>
      <c r="B427" s="28" t="s">
        <v>2705</v>
      </c>
      <c r="C427" s="29" t="n">
        <f aca="false">IFERROR(INDEX($F$1:$I$2620,MATCH(A427,$F$1:$F$2620,0),4),"")</f>
        <v>5805</v>
      </c>
      <c r="D427" s="29" t="n">
        <f aca="false">IFERROR(ROUNDUP(C427*0.92381,0),0)</f>
        <v>5363</v>
      </c>
      <c r="F427" s="33" t="n">
        <v>1005</v>
      </c>
      <c r="G427" s="34" t="s">
        <v>2706</v>
      </c>
      <c r="H427" s="33" t="n">
        <v>7</v>
      </c>
      <c r="I427" s="35" t="n">
        <v>30890</v>
      </c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</row>
    <row r="428" customFormat="false" ht="20.25" hidden="false" customHeight="true" outlineLevel="0" collapsed="false">
      <c r="A428" s="27" t="n">
        <v>1678</v>
      </c>
      <c r="B428" s="28" t="s">
        <v>2707</v>
      </c>
      <c r="C428" s="29" t="n">
        <f aca="false">IFERROR(INDEX($F$1:$I$2620,MATCH(A428,$F$1:$F$2620,0),4),"")</f>
        <v>715</v>
      </c>
      <c r="D428" s="29" t="n">
        <f aca="false">IFERROR(ROUNDUP(C428*0.92381,0),0)</f>
        <v>661</v>
      </c>
      <c r="F428" s="33" t="n">
        <v>1011</v>
      </c>
      <c r="G428" s="34" t="s">
        <v>2708</v>
      </c>
      <c r="H428" s="33" t="n">
        <v>7</v>
      </c>
      <c r="I428" s="35" t="n">
        <v>30050</v>
      </c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</row>
    <row r="429" customFormat="false" ht="20.25" hidden="false" customHeight="true" outlineLevel="0" collapsed="false">
      <c r="A429" s="27" t="n">
        <v>1681</v>
      </c>
      <c r="B429" s="28" t="s">
        <v>2709</v>
      </c>
      <c r="C429" s="29" t="n">
        <f aca="false">IFERROR(INDEX($F$1:$I$2620,MATCH(A429,$F$1:$F$2620,0),4),"")</f>
        <v>0</v>
      </c>
      <c r="D429" s="29" t="n">
        <f aca="false">IFERROR(ROUNDUP(C429*0.92381,0),0)</f>
        <v>0</v>
      </c>
      <c r="F429" s="33" t="s">
        <v>2710</v>
      </c>
      <c r="G429" s="34"/>
      <c r="H429" s="33"/>
      <c r="I429" s="35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</row>
    <row r="430" customFormat="false" ht="20.25" hidden="false" customHeight="true" outlineLevel="0" collapsed="false">
      <c r="A430" s="27" t="n">
        <v>1647</v>
      </c>
      <c r="B430" s="28" t="s">
        <v>2697</v>
      </c>
      <c r="C430" s="29" t="n">
        <f aca="false">IFERROR(INDEX($F$1:$I$2620,MATCH(A430,$F$1:$F$2620,0),4),"")</f>
        <v>16770</v>
      </c>
      <c r="D430" s="29" t="n">
        <f aca="false">IFERROR(ROUNDUP(C430*0.92381,0),0)</f>
        <v>15493</v>
      </c>
      <c r="F430" s="33" t="n">
        <v>1100</v>
      </c>
      <c r="G430" s="34" t="s">
        <v>2711</v>
      </c>
      <c r="H430" s="33" t="n">
        <v>30</v>
      </c>
      <c r="I430" s="35" t="n">
        <v>28960</v>
      </c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</row>
    <row r="431" customFormat="false" ht="20.25" hidden="false" customHeight="true" outlineLevel="0" collapsed="false">
      <c r="A431" s="27" t="n">
        <v>1635</v>
      </c>
      <c r="B431" s="28" t="s">
        <v>2712</v>
      </c>
      <c r="C431" s="29" t="n">
        <f aca="false">IFERROR(INDEX($F$1:$I$2620,MATCH(A431,$F$1:$F$2620,0),4),"")</f>
        <v>0</v>
      </c>
      <c r="D431" s="29" t="n">
        <f aca="false">IFERROR(ROUNDUP(C431*0.92381,0),0)</f>
        <v>0</v>
      </c>
      <c r="F431" s="33" t="n">
        <v>1102</v>
      </c>
      <c r="G431" s="34" t="s">
        <v>2713</v>
      </c>
      <c r="H431" s="33" t="n">
        <v>25</v>
      </c>
      <c r="I431" s="35" t="n">
        <v>26000</v>
      </c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</row>
    <row r="432" customFormat="false" ht="20.25" hidden="false" customHeight="true" outlineLevel="0" collapsed="false">
      <c r="A432" s="27" t="n">
        <v>1636</v>
      </c>
      <c r="B432" s="28" t="s">
        <v>2714</v>
      </c>
      <c r="C432" s="29" t="n">
        <f aca="false">IFERROR(INDEX($F$1:$I$2620,MATCH(A432,$F$1:$F$2620,0),4),"")</f>
        <v>653</v>
      </c>
      <c r="D432" s="29" t="n">
        <f aca="false">IFERROR(ROUNDUP(C432*0.92381,0),0)</f>
        <v>604</v>
      </c>
      <c r="F432" s="45" t="n">
        <v>1118</v>
      </c>
      <c r="G432" s="45" t="s">
        <v>2715</v>
      </c>
      <c r="H432" s="45" t="n">
        <v>15</v>
      </c>
      <c r="I432" s="45" t="n">
        <v>19505</v>
      </c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</row>
    <row r="433" customFormat="false" ht="20.25" hidden="false" customHeight="true" outlineLevel="0" collapsed="false">
      <c r="A433" s="27" t="n">
        <v>1637</v>
      </c>
      <c r="B433" s="28" t="s">
        <v>2716</v>
      </c>
      <c r="C433" s="29" t="n">
        <f aca="false">IFERROR(INDEX($F$1:$I$2620,MATCH(A433,$F$1:$F$2620,0),4),"")</f>
        <v>1174</v>
      </c>
      <c r="D433" s="29" t="n">
        <f aca="false">IFERROR(ROUNDUP(C433*0.92381,0),0)</f>
        <v>1085</v>
      </c>
      <c r="F433" s="33" t="n">
        <v>1110</v>
      </c>
      <c r="G433" s="34" t="s">
        <v>2717</v>
      </c>
      <c r="H433" s="33" t="n">
        <v>15</v>
      </c>
      <c r="I433" s="35" t="n">
        <v>0</v>
      </c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</row>
    <row r="434" customFormat="false" ht="20.25" hidden="false" customHeight="true" outlineLevel="0" collapsed="false">
      <c r="A434" s="27" t="n">
        <v>1638</v>
      </c>
      <c r="B434" s="28" t="s">
        <v>1300</v>
      </c>
      <c r="C434" s="29" t="n">
        <f aca="false">IFERROR(INDEX($F$1:$I$2620,MATCH(A434,$F$1:$F$2620,0),4),"")</f>
        <v>6665</v>
      </c>
      <c r="D434" s="29" t="n">
        <f aca="false">IFERROR(ROUNDUP(C434*0.92381,0),0)</f>
        <v>6158</v>
      </c>
      <c r="F434" s="33" t="n">
        <v>1111</v>
      </c>
      <c r="G434" s="34" t="s">
        <v>2718</v>
      </c>
      <c r="H434" s="33" t="n">
        <v>15</v>
      </c>
      <c r="I434" s="35" t="n">
        <v>0</v>
      </c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</row>
    <row r="435" customFormat="false" ht="20.25" hidden="false" customHeight="true" outlineLevel="0" collapsed="false">
      <c r="A435" s="27" t="n">
        <v>1665</v>
      </c>
      <c r="B435" s="28" t="s">
        <v>2719</v>
      </c>
      <c r="C435" s="29" t="n">
        <f aca="false">IFERROR(INDEX($F$1:$I$2620,MATCH(A435,$F$1:$F$2620,0),4),"")</f>
        <v>656</v>
      </c>
      <c r="D435" s="29" t="n">
        <f aca="false">IFERROR(ROUNDUP(C435*0.92381,0),0)</f>
        <v>607</v>
      </c>
      <c r="F435" s="33" t="n">
        <v>1104</v>
      </c>
      <c r="G435" s="34" t="s">
        <v>2720</v>
      </c>
      <c r="H435" s="33" t="n">
        <v>15</v>
      </c>
      <c r="I435" s="35" t="n">
        <v>15670</v>
      </c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</row>
    <row r="436" customFormat="false" ht="20.25" hidden="false" customHeight="true" outlineLevel="0" collapsed="false">
      <c r="A436" s="27" t="n">
        <v>1639</v>
      </c>
      <c r="B436" s="28" t="s">
        <v>2721</v>
      </c>
      <c r="C436" s="29" t="n">
        <f aca="false">IFERROR(INDEX($F$1:$I$2620,MATCH(A436,$F$1:$F$2620,0),4),"")</f>
        <v>479</v>
      </c>
      <c r="D436" s="29" t="n">
        <f aca="false">IFERROR(ROUNDUP(C436*0.92381,0),0)</f>
        <v>443</v>
      </c>
      <c r="F436" s="33" t="n">
        <v>1105</v>
      </c>
      <c r="G436" s="34" t="s">
        <v>2720</v>
      </c>
      <c r="H436" s="33" t="n">
        <v>3</v>
      </c>
      <c r="I436" s="35" t="n">
        <v>3735</v>
      </c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</row>
    <row r="437" customFormat="false" ht="20.25" hidden="false" customHeight="true" outlineLevel="0" collapsed="false">
      <c r="A437" s="27" t="n">
        <v>1640</v>
      </c>
      <c r="B437" s="28" t="s">
        <v>2722</v>
      </c>
      <c r="C437" s="29" t="n">
        <f aca="false">IFERROR(INDEX($F$1:$I$2620,MATCH(A437,$F$1:$F$2620,0),4),"")</f>
        <v>68</v>
      </c>
      <c r="D437" s="29" t="n">
        <f aca="false">IFERROR(ROUNDUP(C437*0.92381,0),0)</f>
        <v>63</v>
      </c>
      <c r="F437" s="33" t="n">
        <v>1106</v>
      </c>
      <c r="G437" s="34" t="s">
        <v>2723</v>
      </c>
      <c r="H437" s="33" t="n">
        <v>15</v>
      </c>
      <c r="I437" s="35" t="n">
        <v>15670</v>
      </c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</row>
    <row r="438" customFormat="false" ht="20.25" hidden="false" customHeight="true" outlineLevel="0" collapsed="false">
      <c r="A438" s="27" t="n">
        <v>1642</v>
      </c>
      <c r="B438" s="28" t="s">
        <v>2724</v>
      </c>
      <c r="C438" s="29" t="n">
        <f aca="false">IFERROR(INDEX($F$1:$I$2620,MATCH(A438,$F$1:$F$2620,0),4),"")</f>
        <v>730</v>
      </c>
      <c r="D438" s="29" t="n">
        <f aca="false">IFERROR(ROUNDUP(C438*0.92381,0),0)</f>
        <v>675</v>
      </c>
      <c r="F438" s="33" t="n">
        <v>1107</v>
      </c>
      <c r="G438" s="34" t="s">
        <v>2723</v>
      </c>
      <c r="H438" s="33" t="n">
        <v>3</v>
      </c>
      <c r="I438" s="35" t="n">
        <v>3735</v>
      </c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</row>
    <row r="439" customFormat="false" ht="20.25" hidden="false" customHeight="true" outlineLevel="0" collapsed="false">
      <c r="A439" s="27" t="n">
        <v>1683</v>
      </c>
      <c r="B439" s="28" t="s">
        <v>2725</v>
      </c>
      <c r="C439" s="29" t="n">
        <f aca="false">IFERROR(INDEX($F$1:$I$2620,MATCH(A439,$F$1:$F$2620,0),4),"")</f>
        <v>250</v>
      </c>
      <c r="D439" s="29" t="n">
        <f aca="false">IFERROR(ROUNDUP(C439*0.92381,0),0)</f>
        <v>231</v>
      </c>
      <c r="F439" s="33" t="n">
        <v>1108</v>
      </c>
      <c r="G439" s="34" t="s">
        <v>2726</v>
      </c>
      <c r="H439" s="33" t="n">
        <v>10</v>
      </c>
      <c r="I439" s="35" t="n">
        <v>0</v>
      </c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</row>
    <row r="440" customFormat="false" ht="20.25" hidden="false" customHeight="true" outlineLevel="0" collapsed="false">
      <c r="A440" s="27" t="n">
        <v>1682</v>
      </c>
      <c r="B440" s="28" t="s">
        <v>679</v>
      </c>
      <c r="C440" s="29" t="n">
        <f aca="false">IFERROR(INDEX($F$1:$I$2620,MATCH(A440,$F$1:$F$2620,0),4),"")</f>
        <v>5510</v>
      </c>
      <c r="D440" s="29" t="n">
        <f aca="false">IFERROR(ROUNDUP(C440*0.92381,0),0)</f>
        <v>5091</v>
      </c>
      <c r="F440" s="33" t="n">
        <v>1123</v>
      </c>
      <c r="G440" s="34" t="s">
        <v>2727</v>
      </c>
      <c r="H440" s="33" t="n">
        <v>15</v>
      </c>
      <c r="I440" s="35" t="n">
        <v>13060</v>
      </c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</row>
    <row r="441" customFormat="false" ht="20.25" hidden="false" customHeight="true" outlineLevel="0" collapsed="false">
      <c r="A441" s="27" t="n">
        <v>1701</v>
      </c>
      <c r="B441" s="28" t="s">
        <v>2728</v>
      </c>
      <c r="C441" s="29" t="n">
        <f aca="false">IFERROR(INDEX($F$1:$I$2620,MATCH(A441,$F$1:$F$2620,0),4),"")</f>
        <v>0</v>
      </c>
      <c r="D441" s="29" t="n">
        <f aca="false">IFERROR(ROUNDUP(C441*0.92381,0),0)</f>
        <v>0</v>
      </c>
      <c r="F441" s="33" t="n">
        <v>1124</v>
      </c>
      <c r="G441" s="34" t="s">
        <v>2727</v>
      </c>
      <c r="H441" s="33" t="n">
        <v>8</v>
      </c>
      <c r="I441" s="35" t="n">
        <v>7135</v>
      </c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</row>
    <row r="442" customFormat="false" ht="20.25" hidden="false" customHeight="true" outlineLevel="0" collapsed="false">
      <c r="A442" s="27" t="n">
        <v>1702</v>
      </c>
      <c r="B442" s="28" t="s">
        <v>2729</v>
      </c>
      <c r="C442" s="29" t="n">
        <f aca="false">IFERROR(INDEX($F$1:$I$2620,MATCH(A442,$F$1:$F$2620,0),4),"")</f>
        <v>3125</v>
      </c>
      <c r="D442" s="29" t="n">
        <f aca="false">IFERROR(ROUNDUP(C442*0.92381,0),0)</f>
        <v>2887</v>
      </c>
      <c r="F442" s="33" t="n">
        <v>1125</v>
      </c>
      <c r="G442" s="34" t="s">
        <v>2730</v>
      </c>
      <c r="H442" s="33" t="n">
        <v>5</v>
      </c>
      <c r="I442" s="35" t="n">
        <v>0</v>
      </c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</row>
    <row r="443" customFormat="false" ht="20.25" hidden="false" customHeight="true" outlineLevel="0" collapsed="false">
      <c r="A443" s="27" t="n">
        <v>1705</v>
      </c>
      <c r="B443" s="28" t="s">
        <v>2731</v>
      </c>
      <c r="C443" s="29" t="n">
        <f aca="false">IFERROR(INDEX($F$1:$I$2620,MATCH(A443,$F$1:$F$2620,0),4),"")</f>
        <v>0</v>
      </c>
      <c r="D443" s="29" t="n">
        <f aca="false">IFERROR(ROUNDUP(C443*0.92381,0),0)</f>
        <v>0</v>
      </c>
      <c r="F443" s="33" t="n">
        <v>1112</v>
      </c>
      <c r="G443" s="34" t="s">
        <v>2732</v>
      </c>
      <c r="H443" s="33" t="n">
        <v>25</v>
      </c>
      <c r="I443" s="35" t="n">
        <v>12725</v>
      </c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</row>
    <row r="444" customFormat="false" ht="20.25" hidden="false" customHeight="true" outlineLevel="0" collapsed="false">
      <c r="A444" s="27" t="n">
        <v>1706</v>
      </c>
      <c r="B444" s="28" t="s">
        <v>2733</v>
      </c>
      <c r="C444" s="29" t="n">
        <f aca="false">IFERROR(INDEX($F$1:$I$2620,MATCH(A444,$F$1:$F$2620,0),4),"")</f>
        <v>0</v>
      </c>
      <c r="D444" s="29" t="n">
        <f aca="false">IFERROR(ROUNDUP(C444*0.92381,0),0)</f>
        <v>0</v>
      </c>
      <c r="F444" s="33" t="s">
        <v>2734</v>
      </c>
      <c r="G444" s="34"/>
      <c r="H444" s="33"/>
      <c r="I444" s="35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</row>
    <row r="445" customFormat="false" ht="20.25" hidden="false" customHeight="true" outlineLevel="0" collapsed="false">
      <c r="A445" s="27" t="n">
        <v>1707</v>
      </c>
      <c r="B445" s="28" t="s">
        <v>2735</v>
      </c>
      <c r="C445" s="29" t="n">
        <f aca="false">IFERROR(INDEX($F$1:$I$2620,MATCH(A445,$F$1:$F$2620,0),4),"")</f>
        <v>3250</v>
      </c>
      <c r="D445" s="29" t="n">
        <f aca="false">IFERROR(ROUNDUP(C445*0.92381,0),0)</f>
        <v>3003</v>
      </c>
      <c r="F445" s="33" t="n">
        <v>1208</v>
      </c>
      <c r="G445" s="34" t="s">
        <v>2736</v>
      </c>
      <c r="H445" s="33" t="s">
        <v>2737</v>
      </c>
      <c r="I445" s="35" t="n">
        <v>10125</v>
      </c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</row>
    <row r="446" customFormat="false" ht="20.25" hidden="false" customHeight="true" outlineLevel="0" collapsed="false">
      <c r="A446" s="27" t="n">
        <v>1709</v>
      </c>
      <c r="B446" s="28" t="s">
        <v>2738</v>
      </c>
      <c r="C446" s="29" t="n">
        <f aca="false">IFERROR(INDEX($F$1:$I$2620,MATCH(A446,$F$1:$F$2620,0),4),"")</f>
        <v>260</v>
      </c>
      <c r="D446" s="29" t="n">
        <f aca="false">IFERROR(ROUNDUP(C446*0.92381,0),0)</f>
        <v>241</v>
      </c>
      <c r="F446" s="33" t="n">
        <v>1253</v>
      </c>
      <c r="G446" s="34" t="s">
        <v>2736</v>
      </c>
      <c r="H446" s="33" t="s">
        <v>2739</v>
      </c>
      <c r="I446" s="35" t="n">
        <v>5065</v>
      </c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</row>
    <row r="447" customFormat="false" ht="20.25" hidden="false" customHeight="true" outlineLevel="0" collapsed="false">
      <c r="A447" s="27" t="n">
        <v>1710</v>
      </c>
      <c r="B447" s="28" t="s">
        <v>2740</v>
      </c>
      <c r="C447" s="29" t="n">
        <f aca="false">IFERROR(INDEX($F$1:$I$2620,MATCH(A447,$F$1:$F$2620,0),4),"")</f>
        <v>40</v>
      </c>
      <c r="D447" s="29" t="n">
        <f aca="false">IFERROR(ROUNDUP(C447*0.92381,0),0)</f>
        <v>37</v>
      </c>
      <c r="F447" s="46" t="n">
        <v>1275</v>
      </c>
      <c r="G447" s="46" t="s">
        <v>2741</v>
      </c>
      <c r="H447" s="46" t="s">
        <v>2737</v>
      </c>
      <c r="I447" s="46" t="n">
        <v>10125</v>
      </c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</row>
    <row r="448" customFormat="false" ht="20.25" hidden="false" customHeight="true" outlineLevel="0" collapsed="false">
      <c r="A448" s="27" t="n">
        <v>1712</v>
      </c>
      <c r="B448" s="28" t="s">
        <v>2742</v>
      </c>
      <c r="C448" s="29" t="n">
        <f aca="false">IFERROR(INDEX($F$1:$I$2620,MATCH(A448,$F$1:$F$2620,0),4),"")</f>
        <v>0</v>
      </c>
      <c r="D448" s="29" t="n">
        <f aca="false">IFERROR(ROUNDUP(C448*0.92381,0),0)</f>
        <v>0</v>
      </c>
      <c r="F448" s="33" t="n">
        <v>1200</v>
      </c>
      <c r="G448" s="34" t="s">
        <v>2743</v>
      </c>
      <c r="H448" s="34" t="n">
        <v>12.5</v>
      </c>
      <c r="I448" s="35" t="n">
        <v>1560</v>
      </c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</row>
    <row r="449" customFormat="false" ht="20.25" hidden="false" customHeight="true" outlineLevel="0" collapsed="false">
      <c r="A449" s="27" t="n">
        <v>1800</v>
      </c>
      <c r="B449" s="28" t="s">
        <v>2744</v>
      </c>
      <c r="C449" s="29" t="n">
        <f aca="false">IFERROR(INDEX($F$1:$I$2620,MATCH(A449,$F$1:$F$2620,0),4),"")</f>
        <v>6125</v>
      </c>
      <c r="D449" s="29" t="n">
        <f aca="false">IFERROR(ROUNDUP(C449*0.92381,0),0)</f>
        <v>5659</v>
      </c>
      <c r="F449" s="33" t="n">
        <v>1204</v>
      </c>
      <c r="G449" s="34" t="s">
        <v>2745</v>
      </c>
      <c r="H449" s="34" t="s">
        <v>2746</v>
      </c>
      <c r="I449" s="35" t="n">
        <v>8195</v>
      </c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</row>
    <row r="450" customFormat="false" ht="20.25" hidden="false" customHeight="true" outlineLevel="0" collapsed="false">
      <c r="A450" s="27" t="n">
        <v>1802</v>
      </c>
      <c r="B450" s="28" t="s">
        <v>2747</v>
      </c>
      <c r="C450" s="29" t="n">
        <f aca="false">IFERROR(INDEX($F$1:$I$2620,MATCH(A450,$F$1:$F$2620,0),4),"")</f>
        <v>865</v>
      </c>
      <c r="D450" s="29" t="n">
        <f aca="false">IFERROR(ROUNDUP(C450*0.92381,0),0)</f>
        <v>800</v>
      </c>
      <c r="F450" s="33" t="n">
        <v>1240</v>
      </c>
      <c r="G450" s="34" t="s">
        <v>2748</v>
      </c>
      <c r="H450" s="34" t="s">
        <v>2749</v>
      </c>
      <c r="I450" s="35" t="n">
        <v>12285</v>
      </c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</row>
    <row r="451" customFormat="false" ht="20.25" hidden="false" customHeight="true" outlineLevel="0" collapsed="false">
      <c r="A451" s="27" t="n">
        <v>1803</v>
      </c>
      <c r="B451" s="28" t="s">
        <v>2750</v>
      </c>
      <c r="C451" s="29" t="n">
        <f aca="false">IFERROR(INDEX($F$1:$I$2620,MATCH(A451,$F$1:$F$2620,0),4),"")</f>
        <v>4125</v>
      </c>
      <c r="D451" s="29" t="n">
        <f aca="false">IFERROR(ROUNDUP(C451*0.92381,0),0)</f>
        <v>3811</v>
      </c>
      <c r="F451" s="33" t="n">
        <v>1239</v>
      </c>
      <c r="G451" s="34" t="s">
        <v>2748</v>
      </c>
      <c r="H451" s="33" t="s">
        <v>2751</v>
      </c>
      <c r="I451" s="35" t="n">
        <v>1325</v>
      </c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</row>
    <row r="452" customFormat="false" ht="20.25" hidden="false" customHeight="true" outlineLevel="0" collapsed="false">
      <c r="A452" s="27" t="n">
        <v>1805</v>
      </c>
      <c r="B452" s="28" t="s">
        <v>2752</v>
      </c>
      <c r="C452" s="29" t="n">
        <f aca="false">IFERROR(INDEX($F$1:$I$2620,MATCH(A452,$F$1:$F$2620,0),4),"")</f>
        <v>285</v>
      </c>
      <c r="D452" s="29" t="n">
        <f aca="false">IFERROR(ROUNDUP(C452*0.92381,0),0)</f>
        <v>264</v>
      </c>
      <c r="F452" s="33" t="n">
        <v>1241</v>
      </c>
      <c r="G452" s="34" t="s">
        <v>2748</v>
      </c>
      <c r="H452" s="34" t="n">
        <v>3.6</v>
      </c>
      <c r="I452" s="35" t="n">
        <v>2400</v>
      </c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</row>
    <row r="453" customFormat="false" ht="20.25" hidden="false" customHeight="true" outlineLevel="0" collapsed="false">
      <c r="A453" s="27" t="n">
        <v>1808</v>
      </c>
      <c r="B453" s="28" t="s">
        <v>2753</v>
      </c>
      <c r="C453" s="29" t="n">
        <f aca="false">IFERROR(INDEX($F$1:$I$2620,MATCH(A453,$F$1:$F$2620,0),4),"")</f>
        <v>2145</v>
      </c>
      <c r="D453" s="29" t="n">
        <f aca="false">IFERROR(ROUNDUP(C453*0.92381,0),0)</f>
        <v>1982</v>
      </c>
      <c r="F453" s="33" t="n">
        <v>1242</v>
      </c>
      <c r="G453" s="34" t="s">
        <v>2748</v>
      </c>
      <c r="H453" s="34" t="n">
        <v>3.6</v>
      </c>
      <c r="I453" s="35" t="n">
        <v>13385</v>
      </c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</row>
    <row r="454" customFormat="false" ht="20.25" hidden="false" customHeight="true" outlineLevel="0" collapsed="false">
      <c r="A454" s="27" t="n">
        <v>1807</v>
      </c>
      <c r="B454" s="28" t="s">
        <v>2041</v>
      </c>
      <c r="C454" s="29" t="str">
        <f aca="false">IFERROR(INDEX($F$1:$I$2620,MATCH(A454,$F$1:$F$2620,0),4),"")</f>
        <v/>
      </c>
      <c r="D454" s="29" t="n">
        <f aca="false">IFERROR(ROUNDUP(C454*0.92381,0),0)</f>
        <v>0</v>
      </c>
      <c r="F454" s="33" t="n">
        <v>1205</v>
      </c>
      <c r="G454" s="34" t="s">
        <v>2754</v>
      </c>
      <c r="H454" s="33" t="n">
        <v>4</v>
      </c>
      <c r="I454" s="35" t="n">
        <v>570</v>
      </c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</row>
    <row r="455" customFormat="false" ht="20.25" hidden="false" customHeight="true" outlineLevel="0" collapsed="false">
      <c r="A455" s="27" t="n">
        <v>2167</v>
      </c>
      <c r="B455" s="28" t="s">
        <v>2755</v>
      </c>
      <c r="C455" s="29" t="n">
        <f aca="false">IFERROR(INDEX($F$1:$I$2620,MATCH(A455,$F$1:$F$2620,0),4),"")</f>
        <v>0</v>
      </c>
      <c r="D455" s="29" t="n">
        <f aca="false">IFERROR(ROUNDUP(C455*0.92381,0),0)</f>
        <v>0</v>
      </c>
      <c r="F455" s="33" t="n">
        <v>1211</v>
      </c>
      <c r="G455" s="34" t="s">
        <v>2754</v>
      </c>
      <c r="H455" s="33" t="n">
        <v>6</v>
      </c>
      <c r="I455" s="35" t="n">
        <v>366</v>
      </c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</row>
    <row r="456" customFormat="false" ht="20.25" hidden="false" customHeight="true" outlineLevel="0" collapsed="false">
      <c r="A456" s="27" t="n">
        <v>2000</v>
      </c>
      <c r="B456" s="28" t="s">
        <v>2756</v>
      </c>
      <c r="C456" s="29" t="n">
        <f aca="false">IFERROR(INDEX($F$1:$I$2620,MATCH(A456,$F$1:$F$2620,0),4),"")</f>
        <v>10660</v>
      </c>
      <c r="D456" s="29" t="n">
        <f aca="false">IFERROR(ROUNDUP(C456*0.92381,0),0)</f>
        <v>9848</v>
      </c>
      <c r="F456" s="33" t="n">
        <v>1252</v>
      </c>
      <c r="G456" s="34" t="s">
        <v>2757</v>
      </c>
      <c r="H456" s="33" t="s">
        <v>2758</v>
      </c>
      <c r="I456" s="35" t="n">
        <v>2165</v>
      </c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</row>
    <row r="457" customFormat="false" ht="20.25" hidden="false" customHeight="true" outlineLevel="0" collapsed="false">
      <c r="A457" s="27" t="n">
        <v>2001</v>
      </c>
      <c r="B457" s="28" t="s">
        <v>2759</v>
      </c>
      <c r="C457" s="29" t="n">
        <f aca="false">IFERROR(INDEX($F$1:$I$2620,MATCH(A457,$F$1:$F$2620,0),4),"")</f>
        <v>11700</v>
      </c>
      <c r="D457" s="29" t="n">
        <f aca="false">IFERROR(ROUNDUP(C457*0.92381,0),0)</f>
        <v>10809</v>
      </c>
      <c r="F457" s="33" t="n">
        <v>1251</v>
      </c>
      <c r="G457" s="34" t="s">
        <v>2757</v>
      </c>
      <c r="H457" s="33" t="s">
        <v>2760</v>
      </c>
      <c r="I457" s="35" t="n">
        <v>1310</v>
      </c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</row>
    <row r="458" customFormat="false" ht="20.25" hidden="false" customHeight="true" outlineLevel="0" collapsed="false">
      <c r="A458" s="27" t="n">
        <v>2002</v>
      </c>
      <c r="B458" s="28" t="s">
        <v>2761</v>
      </c>
      <c r="C458" s="29" t="n">
        <f aca="false">IFERROR(INDEX($F$1:$I$2620,MATCH(A458,$F$1:$F$2620,0),4),"")</f>
        <v>8840</v>
      </c>
      <c r="D458" s="29" t="n">
        <f aca="false">IFERROR(ROUNDUP(C458*0.92381,0),0)</f>
        <v>8167</v>
      </c>
      <c r="F458" s="33" t="n">
        <v>1250</v>
      </c>
      <c r="G458" s="34" t="s">
        <v>2762</v>
      </c>
      <c r="H458" s="34" t="n">
        <v>5</v>
      </c>
      <c r="I458" s="35" t="n">
        <v>3660</v>
      </c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</row>
    <row r="459" customFormat="false" ht="20.25" hidden="false" customHeight="true" outlineLevel="0" collapsed="false">
      <c r="A459" s="27" t="n">
        <v>2003</v>
      </c>
      <c r="B459" s="28" t="s">
        <v>2763</v>
      </c>
      <c r="C459" s="29" t="str">
        <f aca="false">IFERROR(INDEX($F$1:$I$2620,MATCH(A459,$F$1:$F$2620,0),4),"")</f>
        <v/>
      </c>
      <c r="D459" s="29" t="n">
        <f aca="false">IFERROR(ROUNDUP(C459*0.92381,0),0)</f>
        <v>0</v>
      </c>
      <c r="F459" s="33" t="n">
        <v>1281</v>
      </c>
      <c r="G459" s="34" t="s">
        <v>2764</v>
      </c>
      <c r="H459" s="34" t="n">
        <v>2</v>
      </c>
      <c r="I459" s="35" t="n">
        <v>1260</v>
      </c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</row>
    <row r="460" customFormat="false" ht="20.25" hidden="false" customHeight="true" outlineLevel="0" collapsed="false">
      <c r="A460" s="27" t="n">
        <v>2004</v>
      </c>
      <c r="B460" s="28" t="s">
        <v>2763</v>
      </c>
      <c r="C460" s="29" t="str">
        <f aca="false">IFERROR(INDEX($F$1:$I$2620,MATCH(A460,$F$1:$F$2620,0),4),"")</f>
        <v/>
      </c>
      <c r="D460" s="29" t="n">
        <f aca="false">IFERROR(ROUNDUP(C460*0.92381,0),0)</f>
        <v>0</v>
      </c>
      <c r="F460" s="33" t="n">
        <v>1282</v>
      </c>
      <c r="G460" s="34" t="s">
        <v>2764</v>
      </c>
      <c r="H460" s="33" t="n">
        <v>4</v>
      </c>
      <c r="I460" s="35" t="n">
        <v>2360</v>
      </c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</row>
    <row r="461" customFormat="false" ht="20.25" hidden="false" customHeight="true" outlineLevel="0" collapsed="false">
      <c r="A461" s="27" t="n">
        <v>2005</v>
      </c>
      <c r="B461" s="28" t="s">
        <v>2765</v>
      </c>
      <c r="C461" s="29" t="str">
        <f aca="false">IFERROR(INDEX($F$1:$I$2620,MATCH(A461,$F$1:$F$2620,0),4),"")</f>
        <v/>
      </c>
      <c r="D461" s="29" t="n">
        <f aca="false">IFERROR(ROUNDUP(C461*0.92381,0),0)</f>
        <v>0</v>
      </c>
      <c r="F461" s="33" t="n">
        <v>1283</v>
      </c>
      <c r="G461" s="34" t="s">
        <v>2764</v>
      </c>
      <c r="H461" s="33" t="n">
        <v>15</v>
      </c>
      <c r="I461" s="35" t="n">
        <v>8010</v>
      </c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</row>
    <row r="462" customFormat="false" ht="20.25" hidden="false" customHeight="true" outlineLevel="0" collapsed="false">
      <c r="A462" s="27" t="n">
        <v>2006</v>
      </c>
      <c r="B462" s="28" t="s">
        <v>2766</v>
      </c>
      <c r="C462" s="29" t="str">
        <f aca="false">IFERROR(INDEX($F$1:$I$2620,MATCH(A462,$F$1:$F$2620,0),4),"")</f>
        <v/>
      </c>
      <c r="D462" s="29" t="n">
        <f aca="false">IFERROR(ROUNDUP(C462*0.92381,0),0)</f>
        <v>0</v>
      </c>
      <c r="F462" s="33" t="n">
        <v>1284</v>
      </c>
      <c r="G462" s="34" t="s">
        <v>2767</v>
      </c>
      <c r="H462" s="33" t="n">
        <v>2</v>
      </c>
      <c r="I462" s="35" t="n">
        <v>1715</v>
      </c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</row>
    <row r="463" customFormat="false" ht="20.25" hidden="false" customHeight="true" outlineLevel="0" collapsed="false">
      <c r="A463" s="27" t="n">
        <v>2161</v>
      </c>
      <c r="B463" s="28" t="s">
        <v>2768</v>
      </c>
      <c r="C463" s="29" t="str">
        <f aca="false">IFERROR(INDEX($F$1:$I$2620,MATCH(A463,$F$1:$F$2620,0),4),"")</f>
        <v/>
      </c>
      <c r="D463" s="29" t="n">
        <f aca="false">IFERROR(ROUNDUP(C463*0.92381,0),0)</f>
        <v>0</v>
      </c>
      <c r="F463" s="33" t="n">
        <v>1285</v>
      </c>
      <c r="G463" s="34" t="s">
        <v>2767</v>
      </c>
      <c r="H463" s="30" t="n">
        <v>4</v>
      </c>
      <c r="I463" s="35" t="n">
        <v>3215</v>
      </c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</row>
    <row r="464" customFormat="false" ht="20.25" hidden="false" customHeight="true" outlineLevel="0" collapsed="false">
      <c r="A464" s="27" t="n">
        <v>2141</v>
      </c>
      <c r="B464" s="28" t="s">
        <v>2769</v>
      </c>
      <c r="C464" s="29" t="str">
        <f aca="false">IFERROR(INDEX($F$1:$I$2620,MATCH(A464,$F$1:$F$2620,0),4),"")</f>
        <v/>
      </c>
      <c r="D464" s="29" t="n">
        <f aca="false">IFERROR(ROUNDUP(C464*0.92381,0),0)</f>
        <v>0</v>
      </c>
      <c r="F464" s="33" t="n">
        <v>1286</v>
      </c>
      <c r="G464" s="34" t="s">
        <v>2767</v>
      </c>
      <c r="H464" s="33" t="n">
        <v>15</v>
      </c>
      <c r="I464" s="35" t="n">
        <v>10400</v>
      </c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</row>
    <row r="465" customFormat="false" ht="20.25" hidden="false" customHeight="true" outlineLevel="0" collapsed="false">
      <c r="A465" s="27" t="n">
        <v>2153</v>
      </c>
      <c r="B465" s="28" t="s">
        <v>2770</v>
      </c>
      <c r="C465" s="29" t="str">
        <f aca="false">IFERROR(INDEX($F$1:$I$2620,MATCH(A465,$F$1:$F$2620,0),4),"")</f>
        <v/>
      </c>
      <c r="D465" s="29" t="n">
        <f aca="false">IFERROR(ROUNDUP(C465*0.92381,0),0)</f>
        <v>0</v>
      </c>
      <c r="F465" s="33" t="n">
        <v>1287</v>
      </c>
      <c r="G465" s="34" t="s">
        <v>2771</v>
      </c>
      <c r="H465" s="34" t="n">
        <v>25</v>
      </c>
      <c r="I465" s="35" t="n">
        <v>10950</v>
      </c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</row>
    <row r="466" customFormat="false" ht="20.25" hidden="false" customHeight="true" outlineLevel="0" collapsed="false">
      <c r="A466" s="27" t="n">
        <v>2142</v>
      </c>
      <c r="B466" s="28" t="s">
        <v>2772</v>
      </c>
      <c r="C466" s="29" t="str">
        <f aca="false">IFERROR(INDEX($F$1:$I$2620,MATCH(A466,$F$1:$F$2620,0),4),"")</f>
        <v/>
      </c>
      <c r="D466" s="29" t="n">
        <f aca="false">IFERROR(ROUNDUP(C466*0.92381,0),0)</f>
        <v>0</v>
      </c>
      <c r="F466" s="33" t="n">
        <v>1288</v>
      </c>
      <c r="G466" s="34" t="s">
        <v>2773</v>
      </c>
      <c r="H466" s="34"/>
      <c r="I466" s="35" t="n">
        <v>16730</v>
      </c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</row>
    <row r="467" customFormat="false" ht="20.25" hidden="false" customHeight="true" outlineLevel="0" collapsed="false">
      <c r="A467" s="27" t="n">
        <v>2144</v>
      </c>
      <c r="B467" s="28" t="s">
        <v>2774</v>
      </c>
      <c r="C467" s="29" t="str">
        <f aca="false">IFERROR(INDEX($F$1:$I$2620,MATCH(A467,$F$1:$F$2620,0),4),"")</f>
        <v/>
      </c>
      <c r="D467" s="29" t="n">
        <f aca="false">IFERROR(ROUNDUP(C467*0.92381,0),0)</f>
        <v>0</v>
      </c>
      <c r="F467" s="33" t="n">
        <v>1289</v>
      </c>
      <c r="G467" s="34" t="s">
        <v>2775</v>
      </c>
      <c r="H467" s="30" t="n">
        <v>340</v>
      </c>
      <c r="I467" s="35" t="n">
        <v>1945</v>
      </c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</row>
    <row r="468" customFormat="false" ht="20.25" hidden="false" customHeight="true" outlineLevel="0" collapsed="false">
      <c r="A468" s="27" t="n">
        <v>2162</v>
      </c>
      <c r="B468" s="28" t="s">
        <v>2776</v>
      </c>
      <c r="C468" s="29" t="str">
        <f aca="false">IFERROR(INDEX($F$1:$I$2620,MATCH(A468,$F$1:$F$2620,0),4),"")</f>
        <v/>
      </c>
      <c r="D468" s="29" t="n">
        <f aca="false">IFERROR(ROUNDUP(C468*0.92381,0),0)</f>
        <v>0</v>
      </c>
      <c r="F468" s="33" t="n">
        <v>1290</v>
      </c>
      <c r="G468" s="34" t="s">
        <v>2777</v>
      </c>
      <c r="H468" s="30" t="n">
        <v>340</v>
      </c>
      <c r="I468" s="35" t="n">
        <v>1945</v>
      </c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</row>
    <row r="469" customFormat="false" ht="20.25" hidden="false" customHeight="true" outlineLevel="0" collapsed="false">
      <c r="A469" s="27" t="n">
        <v>2154</v>
      </c>
      <c r="B469" s="28" t="s">
        <v>2778</v>
      </c>
      <c r="C469" s="29" t="str">
        <f aca="false">IFERROR(INDEX($F$1:$I$2620,MATCH(A469,$F$1:$F$2620,0),4),"")</f>
        <v/>
      </c>
      <c r="D469" s="29" t="n">
        <f aca="false">IFERROR(ROUNDUP(C469*0.92381,0),0)</f>
        <v>0</v>
      </c>
      <c r="F469" s="33" t="n">
        <v>30025</v>
      </c>
      <c r="G469" s="34" t="s">
        <v>2779</v>
      </c>
      <c r="H469" s="30" t="n">
        <v>1.8</v>
      </c>
      <c r="I469" s="35" t="n">
        <v>285</v>
      </c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</row>
    <row r="470" customFormat="false" ht="20.25" hidden="false" customHeight="true" outlineLevel="0" collapsed="false">
      <c r="A470" s="27" t="n">
        <v>2174</v>
      </c>
      <c r="B470" s="28" t="s">
        <v>2780</v>
      </c>
      <c r="C470" s="29" t="str">
        <f aca="false">IFERROR(INDEX($F$1:$I$2620,MATCH(A470,$F$1:$F$2620,0),4),"")</f>
        <v/>
      </c>
      <c r="D470" s="29" t="n">
        <f aca="false">IFERROR(ROUNDUP(C470*0.92381,0),0)</f>
        <v>0</v>
      </c>
      <c r="F470" s="33" t="n">
        <v>30017</v>
      </c>
      <c r="G470" s="34" t="s">
        <v>2779</v>
      </c>
      <c r="H470" s="30" t="n">
        <v>3.6</v>
      </c>
      <c r="I470" s="35" t="n">
        <v>470</v>
      </c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</row>
    <row r="471" customFormat="false" ht="20.25" hidden="false" customHeight="true" outlineLevel="0" collapsed="false">
      <c r="A471" s="27" t="n">
        <v>2007</v>
      </c>
      <c r="B471" s="28" t="s">
        <v>2781</v>
      </c>
      <c r="C471" s="29" t="str">
        <f aca="false">IFERROR(INDEX($F$1:$I$2620,MATCH(A471,$F$1:$F$2620,0),4),"")</f>
        <v/>
      </c>
      <c r="D471" s="29" t="n">
        <f aca="false">IFERROR(ROUNDUP(C471*0.92381,0),0)</f>
        <v>0</v>
      </c>
      <c r="F471" s="33" t="n">
        <v>1217</v>
      </c>
      <c r="G471" s="34" t="s">
        <v>2782</v>
      </c>
      <c r="H471" s="30"/>
      <c r="I471" s="35" t="n">
        <v>47500</v>
      </c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</row>
    <row r="472" customFormat="false" ht="20.25" hidden="false" customHeight="true" outlineLevel="0" collapsed="false">
      <c r="A472" s="27" t="n">
        <v>2009</v>
      </c>
      <c r="B472" s="28" t="s">
        <v>2783</v>
      </c>
      <c r="C472" s="29" t="str">
        <f aca="false">IFERROR(INDEX($F$1:$I$2620,MATCH(A472,$F$1:$F$2620,0),4),"")</f>
        <v/>
      </c>
      <c r="D472" s="29" t="n">
        <f aca="false">IFERROR(ROUNDUP(C472*0.92381,0),0)</f>
        <v>0</v>
      </c>
      <c r="F472" s="33" t="n">
        <v>1243</v>
      </c>
      <c r="G472" s="34" t="s">
        <v>2784</v>
      </c>
      <c r="H472" s="30"/>
      <c r="I472" s="35" t="n">
        <v>7085</v>
      </c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</row>
    <row r="473" customFormat="false" ht="20.25" hidden="false" customHeight="true" outlineLevel="0" collapsed="false">
      <c r="A473" s="27" t="n">
        <v>20041</v>
      </c>
      <c r="B473" s="28" t="s">
        <v>2785</v>
      </c>
      <c r="C473" s="29" t="n">
        <f aca="false">IFERROR(INDEX($F$1:$I$2620,MATCH(A473,$F$1:$F$2620,0),4),"")</f>
        <v>15500</v>
      </c>
      <c r="D473" s="29" t="n">
        <f aca="false">IFERROR(ROUNDUP(C473*0.92381,0),0)</f>
        <v>14320</v>
      </c>
      <c r="F473" s="33" t="n">
        <v>1203</v>
      </c>
      <c r="G473" s="34" t="s">
        <v>2786</v>
      </c>
      <c r="H473" s="34" t="n">
        <v>1</v>
      </c>
      <c r="I473" s="35" t="n">
        <v>25</v>
      </c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</row>
    <row r="474" customFormat="false" ht="20.25" hidden="false" customHeight="true" outlineLevel="0" collapsed="false">
      <c r="A474" s="27" t="n">
        <v>2010</v>
      </c>
      <c r="B474" s="28" t="s">
        <v>2787</v>
      </c>
      <c r="C474" s="29" t="str">
        <f aca="false">IFERROR(INDEX($F$1:$I$2620,MATCH(A474,$F$1:$F$2620,0),4),"")</f>
        <v/>
      </c>
      <c r="D474" s="29" t="n">
        <f aca="false">IFERROR(ROUNDUP(C474*0.92381,0),0)</f>
        <v>0</v>
      </c>
      <c r="F474" s="33" t="n">
        <v>1202</v>
      </c>
      <c r="G474" s="34" t="s">
        <v>2786</v>
      </c>
      <c r="H474" s="34" t="s">
        <v>2788</v>
      </c>
      <c r="I474" s="35" t="n">
        <v>5680</v>
      </c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</row>
    <row r="475" customFormat="false" ht="20.25" hidden="false" customHeight="true" outlineLevel="0" collapsed="false">
      <c r="A475" s="27" t="n">
        <v>20042</v>
      </c>
      <c r="B475" s="28" t="s">
        <v>2789</v>
      </c>
      <c r="C475" s="29" t="n">
        <f aca="false">IFERROR(INDEX($F$1:$I$2620,MATCH(A475,$F$1:$F$2620,0),4),"")</f>
        <v>13745</v>
      </c>
      <c r="D475" s="29" t="n">
        <f aca="false">IFERROR(ROUNDUP(C475*0.92381,0),0)</f>
        <v>12698</v>
      </c>
      <c r="F475" s="33" t="n">
        <v>1233</v>
      </c>
      <c r="G475" s="34" t="s">
        <v>2790</v>
      </c>
      <c r="H475" s="34" t="s">
        <v>2791</v>
      </c>
      <c r="I475" s="35" t="n">
        <v>290</v>
      </c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</row>
    <row r="476" customFormat="false" ht="20.25" hidden="false" customHeight="true" outlineLevel="0" collapsed="false">
      <c r="A476" s="27" t="n">
        <v>2011</v>
      </c>
      <c r="B476" s="28" t="s">
        <v>2792</v>
      </c>
      <c r="C476" s="29" t="str">
        <f aca="false">IFERROR(INDEX($F$1:$I$2620,MATCH(A476,$F$1:$F$2620,0),4),"")</f>
        <v/>
      </c>
      <c r="D476" s="29" t="n">
        <f aca="false">IFERROR(ROUNDUP(C476*0.92381,0),0)</f>
        <v>0</v>
      </c>
      <c r="F476" s="33" t="n">
        <v>1236</v>
      </c>
      <c r="G476" s="34" t="s">
        <v>2793</v>
      </c>
      <c r="H476" s="34"/>
      <c r="I476" s="35" t="n">
        <v>3550</v>
      </c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</row>
    <row r="477" customFormat="false" ht="20.25" hidden="false" customHeight="true" outlineLevel="0" collapsed="false">
      <c r="A477" s="27" t="n">
        <v>2012</v>
      </c>
      <c r="B477" s="28" t="s">
        <v>2794</v>
      </c>
      <c r="C477" s="29" t="n">
        <f aca="false">IFERROR(INDEX($F$1:$I$2620,MATCH(A477,$F$1:$F$2620,0),4),"")</f>
        <v>25205</v>
      </c>
      <c r="D477" s="29" t="n">
        <f aca="false">IFERROR(ROUNDUP(C477*0.92381,0),0)</f>
        <v>23285</v>
      </c>
      <c r="F477" s="33" t="n">
        <v>12007</v>
      </c>
      <c r="G477" s="34" t="s">
        <v>2795</v>
      </c>
      <c r="H477" s="30"/>
      <c r="I477" s="35" t="n">
        <v>1160</v>
      </c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</row>
    <row r="478" customFormat="false" ht="20.25" hidden="false" customHeight="true" outlineLevel="0" collapsed="false">
      <c r="A478" s="27" t="n">
        <v>2013</v>
      </c>
      <c r="B478" s="28" t="s">
        <v>2796</v>
      </c>
      <c r="C478" s="29" t="str">
        <f aca="false">IFERROR(INDEX($F$1:$I$2620,MATCH(A478,$F$1:$F$2620,0),4),"")</f>
        <v/>
      </c>
      <c r="D478" s="29" t="n">
        <f aca="false">IFERROR(ROUNDUP(C478*0.92381,0),0)</f>
        <v>0</v>
      </c>
      <c r="F478" s="33" t="n">
        <v>12008</v>
      </c>
      <c r="G478" s="34" t="s">
        <v>2797</v>
      </c>
      <c r="H478" s="30"/>
      <c r="I478" s="35" t="n">
        <v>1655</v>
      </c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</row>
    <row r="479" customFormat="false" ht="20.25" hidden="false" customHeight="true" outlineLevel="0" collapsed="false">
      <c r="A479" s="27" t="n">
        <v>2014</v>
      </c>
      <c r="B479" s="28" t="s">
        <v>2798</v>
      </c>
      <c r="C479" s="29" t="str">
        <f aca="false">IFERROR(INDEX($F$1:$I$2620,MATCH(A479,$F$1:$F$2620,0),4),"")</f>
        <v/>
      </c>
      <c r="D479" s="29" t="n">
        <f aca="false">IFERROR(ROUNDUP(C479*0.92381,0),0)</f>
        <v>0</v>
      </c>
      <c r="F479" s="33" t="n">
        <v>12009</v>
      </c>
      <c r="G479" s="34" t="s">
        <v>2799</v>
      </c>
      <c r="H479" s="30"/>
      <c r="I479" s="35" t="n">
        <v>1625</v>
      </c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</row>
    <row r="480" customFormat="false" ht="20.25" hidden="false" customHeight="true" outlineLevel="0" collapsed="false">
      <c r="A480" s="27" t="n">
        <v>2015</v>
      </c>
      <c r="B480" s="28" t="s">
        <v>2800</v>
      </c>
      <c r="C480" s="29" t="str">
        <f aca="false">IFERROR(INDEX($F$1:$I$2620,MATCH(A480,$F$1:$F$2620,0),4),"")</f>
        <v/>
      </c>
      <c r="D480" s="29" t="n">
        <f aca="false">IFERROR(ROUNDUP(C480*0.92381,0),0)</f>
        <v>0</v>
      </c>
      <c r="F480" s="33" t="n">
        <v>12010</v>
      </c>
      <c r="G480" s="34" t="s">
        <v>2801</v>
      </c>
      <c r="H480" s="30"/>
      <c r="I480" s="35" t="n">
        <v>1305</v>
      </c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</row>
    <row r="481" customFormat="false" ht="20.25" hidden="false" customHeight="true" outlineLevel="0" collapsed="false">
      <c r="A481" s="27" t="n">
        <v>2016</v>
      </c>
      <c r="B481" s="28" t="s">
        <v>2802</v>
      </c>
      <c r="C481" s="29" t="n">
        <f aca="false">IFERROR(INDEX($F$1:$I$2620,MATCH(A481,$F$1:$F$2620,0),4),"")</f>
        <v>7150</v>
      </c>
      <c r="D481" s="29" t="n">
        <f aca="false">IFERROR(ROUNDUP(C481*0.92381,0),0)</f>
        <v>6606</v>
      </c>
      <c r="F481" s="33" t="n">
        <v>3838</v>
      </c>
      <c r="G481" s="34" t="s">
        <v>2803</v>
      </c>
      <c r="H481" s="30"/>
      <c r="I481" s="35" t="n">
        <v>680</v>
      </c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</row>
    <row r="482" customFormat="false" ht="20.25" hidden="false" customHeight="true" outlineLevel="0" collapsed="false">
      <c r="A482" s="27" t="n">
        <v>2017</v>
      </c>
      <c r="B482" s="28" t="s">
        <v>2804</v>
      </c>
      <c r="C482" s="29" t="n">
        <f aca="false">IFERROR(INDEX($F$1:$I$2620,MATCH(A482,$F$1:$F$2620,0),4),"")</f>
        <v>6330</v>
      </c>
      <c r="D482" s="29" t="n">
        <f aca="false">IFERROR(ROUNDUP(C482*0.92381,0),0)</f>
        <v>5848</v>
      </c>
      <c r="F482" s="43" t="n">
        <v>3839</v>
      </c>
      <c r="G482" s="43" t="s">
        <v>2805</v>
      </c>
      <c r="H482" s="43"/>
      <c r="I482" s="43" t="n">
        <v>790</v>
      </c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</row>
    <row r="483" customFormat="false" ht="20.25" hidden="false" customHeight="true" outlineLevel="0" collapsed="false">
      <c r="A483" s="27" t="n">
        <v>2018</v>
      </c>
      <c r="B483" s="28" t="s">
        <v>2806</v>
      </c>
      <c r="C483" s="29" t="str">
        <f aca="false">IFERROR(INDEX($F$1:$I$2620,MATCH(A483,$F$1:$F$2620,0),4),"")</f>
        <v/>
      </c>
      <c r="D483" s="29" t="n">
        <f aca="false">IFERROR(ROUNDUP(C483*0.92381,0),0)</f>
        <v>0</v>
      </c>
      <c r="F483" s="39" t="n">
        <v>3840</v>
      </c>
      <c r="G483" s="39" t="s">
        <v>2807</v>
      </c>
      <c r="H483" s="39"/>
      <c r="I483" s="39" t="n">
        <v>1140</v>
      </c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</row>
    <row r="484" customFormat="false" ht="20.25" hidden="false" customHeight="true" outlineLevel="0" collapsed="false">
      <c r="A484" s="27" t="n">
        <v>2019</v>
      </c>
      <c r="B484" s="28" t="s">
        <v>2808</v>
      </c>
      <c r="C484" s="29" t="n">
        <f aca="false">IFERROR(INDEX($F$1:$I$2620,MATCH(A484,$F$1:$F$2620,0),4),"")</f>
        <v>6275</v>
      </c>
      <c r="D484" s="29" t="n">
        <f aca="false">IFERROR(ROUNDUP(C484*0.92381,0),0)</f>
        <v>5797</v>
      </c>
      <c r="F484" s="19" t="n">
        <v>3869</v>
      </c>
      <c r="G484" s="19" t="s">
        <v>2809</v>
      </c>
      <c r="I484" s="19" t="n">
        <v>2170</v>
      </c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Z484" s="7"/>
    </row>
    <row r="485" customFormat="false" ht="21" hidden="false" customHeight="true" outlineLevel="0" collapsed="false">
      <c r="A485" s="27" t="n">
        <v>2020</v>
      </c>
      <c r="B485" s="28" t="s">
        <v>2810</v>
      </c>
      <c r="C485" s="29" t="n">
        <f aca="false">IFERROR(INDEX($F$1:$I$2620,MATCH(A485,$F$1:$F$2620,0),4),"")</f>
        <v>90</v>
      </c>
      <c r="D485" s="29" t="n">
        <f aca="false">IFERROR(ROUNDUP(C485*0.92381,0),0)</f>
        <v>84</v>
      </c>
      <c r="F485" s="19" t="n">
        <v>3884</v>
      </c>
      <c r="G485" s="19" t="s">
        <v>2811</v>
      </c>
      <c r="I485" s="19" t="n">
        <v>710</v>
      </c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Z485" s="7"/>
    </row>
    <row r="486" customFormat="false" ht="21" hidden="false" customHeight="true" outlineLevel="0" collapsed="false">
      <c r="A486" s="27" t="n">
        <v>20039</v>
      </c>
      <c r="B486" s="28" t="s">
        <v>2812</v>
      </c>
      <c r="C486" s="29" t="n">
        <f aca="false">IFERROR(INDEX($F$1:$I$2620,MATCH(A486,$F$1:$F$2620,0),4),"")</f>
        <v>1465</v>
      </c>
      <c r="D486" s="29" t="n">
        <f aca="false">IFERROR(ROUNDUP(C486*0.92381,0),0)</f>
        <v>1354</v>
      </c>
      <c r="F486" s="19" t="n">
        <v>1235</v>
      </c>
      <c r="G486" s="19" t="s">
        <v>2813</v>
      </c>
      <c r="H486" s="19" t="s">
        <v>2814</v>
      </c>
      <c r="I486" s="19" t="n">
        <v>0</v>
      </c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Z486" s="7"/>
    </row>
    <row r="487" customFormat="false" ht="20.25" hidden="false" customHeight="true" outlineLevel="0" collapsed="false">
      <c r="A487" s="27" t="n">
        <v>2021</v>
      </c>
      <c r="B487" s="28" t="s">
        <v>2815</v>
      </c>
      <c r="C487" s="29" t="n">
        <f aca="false">IFERROR(INDEX($F$1:$I$2620,MATCH(A487,$F$1:$F$2620,0),4),"")</f>
        <v>1980</v>
      </c>
      <c r="D487" s="29" t="n">
        <f aca="false">IFERROR(ROUNDUP(C487*0.92381,0),0)</f>
        <v>1830</v>
      </c>
      <c r="F487" s="19" t="n">
        <v>1238</v>
      </c>
      <c r="G487" s="19" t="s">
        <v>2816</v>
      </c>
      <c r="H487" s="19" t="s">
        <v>2791</v>
      </c>
      <c r="I487" s="19" t="n">
        <v>445</v>
      </c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Z487" s="7"/>
    </row>
    <row r="488" customFormat="false" ht="20.25" hidden="false" customHeight="true" outlineLevel="0" collapsed="false">
      <c r="A488" s="27" t="n">
        <v>2022</v>
      </c>
      <c r="B488" s="28" t="s">
        <v>2817</v>
      </c>
      <c r="C488" s="29" t="n">
        <f aca="false">IFERROR(INDEX($F$1:$I$2620,MATCH(A488,$F$1:$F$2620,0),4),"")</f>
        <v>9625</v>
      </c>
      <c r="D488" s="29" t="n">
        <f aca="false">IFERROR(ROUNDUP(C488*0.92381,0),0)</f>
        <v>8892</v>
      </c>
      <c r="F488" s="40" t="n">
        <v>1276</v>
      </c>
      <c r="G488" s="40" t="s">
        <v>2818</v>
      </c>
      <c r="H488" s="40" t="s">
        <v>2819</v>
      </c>
      <c r="I488" s="40" t="n">
        <v>171</v>
      </c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</row>
    <row r="489" customFormat="false" ht="20.25" hidden="false" customHeight="true" outlineLevel="0" collapsed="false">
      <c r="A489" s="27" t="n">
        <v>20032</v>
      </c>
      <c r="B489" s="28" t="s">
        <v>2820</v>
      </c>
      <c r="C489" s="29" t="n">
        <f aca="false">IFERROR(INDEX($F$1:$I$2620,MATCH(A489,$F$1:$F$2620,0),4),"")</f>
        <v>36445</v>
      </c>
      <c r="D489" s="29" t="n">
        <f aca="false">IFERROR(ROUNDUP(C489*0.92381,0),0)</f>
        <v>33669</v>
      </c>
      <c r="F489" s="40" t="n">
        <v>1277</v>
      </c>
      <c r="G489" s="40" t="s">
        <v>2821</v>
      </c>
      <c r="H489" s="40" t="s">
        <v>2822</v>
      </c>
      <c r="I489" s="40" t="n">
        <v>14</v>
      </c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</row>
    <row r="490" customFormat="false" ht="20.25" hidden="false" customHeight="true" outlineLevel="0" collapsed="false">
      <c r="A490" s="27" t="n">
        <v>20050</v>
      </c>
      <c r="B490" s="28" t="s">
        <v>2823</v>
      </c>
      <c r="C490" s="29" t="n">
        <f aca="false">IFERROR(INDEX($F$1:$I$2620,MATCH(A490,$F$1:$F$2620,0),4),"")</f>
        <v>18675</v>
      </c>
      <c r="D490" s="29" t="n">
        <f aca="false">IFERROR(ROUNDUP(C490*0.92381,0),0)</f>
        <v>17253</v>
      </c>
      <c r="F490" s="31" t="n">
        <v>1257</v>
      </c>
      <c r="G490" s="31" t="s">
        <v>2824</v>
      </c>
      <c r="H490" s="30"/>
      <c r="I490" s="36" t="n">
        <v>740</v>
      </c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</row>
    <row r="491" customFormat="false" ht="20.25" hidden="false" customHeight="true" outlineLevel="0" collapsed="false">
      <c r="A491" s="27" t="n">
        <v>1244</v>
      </c>
      <c r="B491" s="28" t="s">
        <v>2825</v>
      </c>
      <c r="C491" s="29" t="n">
        <f aca="false">IFERROR(INDEX($F$1:$I$2620,MATCH(A491,$F$1:$F$2620,0),4),"")</f>
        <v>117475</v>
      </c>
      <c r="D491" s="29" t="n">
        <f aca="false">IFERROR(ROUNDUP(C491*0.92381,0),0)</f>
        <v>108525</v>
      </c>
      <c r="F491" s="31" t="n">
        <v>1969</v>
      </c>
      <c r="G491" s="31" t="s">
        <v>2826</v>
      </c>
      <c r="H491" s="31"/>
      <c r="I491" s="32" t="n">
        <v>295</v>
      </c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</row>
    <row r="492" customFormat="false" ht="20.25" hidden="false" customHeight="true" outlineLevel="0" collapsed="false">
      <c r="A492" s="27" t="n">
        <v>1247</v>
      </c>
      <c r="B492" s="28" t="s">
        <v>2827</v>
      </c>
      <c r="C492" s="29" t="n">
        <f aca="false">IFERROR(INDEX($F$1:$I$2620,MATCH(A492,$F$1:$F$2620,0),4),"")</f>
        <v>95015</v>
      </c>
      <c r="D492" s="29" t="n">
        <f aca="false">IFERROR(ROUNDUP(C492*0.92381,0),0)</f>
        <v>87776</v>
      </c>
      <c r="F492" s="33" t="n">
        <v>1216</v>
      </c>
      <c r="G492" s="34" t="s">
        <v>2828</v>
      </c>
      <c r="H492" s="33"/>
      <c r="I492" s="36" t="n">
        <v>1555</v>
      </c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</row>
    <row r="493" customFormat="false" ht="20.25" hidden="false" customHeight="true" outlineLevel="0" collapsed="false">
      <c r="A493" s="27" t="n">
        <v>3883</v>
      </c>
      <c r="B493" s="28" t="s">
        <v>2829</v>
      </c>
      <c r="C493" s="29" t="n">
        <f aca="false">IFERROR(INDEX($F$1:$I$2620,MATCH(A493,$F$1:$F$2620,0),4),"")</f>
        <v>53805</v>
      </c>
      <c r="D493" s="29" t="n">
        <f aca="false">IFERROR(ROUNDUP(C493*0.92381,0),0)</f>
        <v>49706</v>
      </c>
      <c r="F493" s="33" t="n">
        <v>1913</v>
      </c>
      <c r="G493" s="34" t="s">
        <v>2830</v>
      </c>
      <c r="H493" s="33"/>
      <c r="I493" s="35" t="n">
        <v>620</v>
      </c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</row>
    <row r="494" customFormat="false" ht="20.25" hidden="false" customHeight="true" outlineLevel="0" collapsed="false">
      <c r="A494" s="27" t="n">
        <v>2023</v>
      </c>
      <c r="B494" s="28" t="s">
        <v>2831</v>
      </c>
      <c r="C494" s="29" t="str">
        <f aca="false">IFERROR(INDEX($F$1:$I$2620,MATCH(A494,$F$1:$F$2620,0),4),"")</f>
        <v/>
      </c>
      <c r="D494" s="29" t="n">
        <f aca="false">IFERROR(ROUNDUP(C494*0.92381,0),0)</f>
        <v>0</v>
      </c>
      <c r="F494" s="33" t="n">
        <v>1271</v>
      </c>
      <c r="G494" s="34" t="s">
        <v>2832</v>
      </c>
      <c r="H494" s="33"/>
      <c r="I494" s="35" t="n">
        <v>2625</v>
      </c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</row>
    <row r="495" customFormat="false" ht="20.25" hidden="false" customHeight="true" outlineLevel="0" collapsed="false">
      <c r="A495" s="27" t="n">
        <v>20030</v>
      </c>
      <c r="B495" s="28" t="s">
        <v>2833</v>
      </c>
      <c r="C495" s="29" t="n">
        <f aca="false">IFERROR(INDEX($F$1:$I$2620,MATCH(A495,$F$1:$F$2620,0),4),"")</f>
        <v>19370</v>
      </c>
      <c r="D495" s="29" t="n">
        <f aca="false">IFERROR(ROUNDUP(C495*0.92381,0),0)</f>
        <v>17895</v>
      </c>
      <c r="F495" s="33" t="s">
        <v>2834</v>
      </c>
      <c r="G495" s="34"/>
      <c r="H495" s="33"/>
      <c r="I495" s="35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</row>
    <row r="496" customFormat="false" ht="21" hidden="false" customHeight="true" outlineLevel="0" collapsed="false">
      <c r="A496" s="27" t="n">
        <v>20029</v>
      </c>
      <c r="B496" s="28" t="s">
        <v>2835</v>
      </c>
      <c r="C496" s="29" t="n">
        <f aca="false">IFERROR(INDEX($F$1:$I$2620,MATCH(A496,$F$1:$F$2620,0),4),"")</f>
        <v>17710</v>
      </c>
      <c r="D496" s="29" t="n">
        <f aca="false">IFERROR(ROUNDUP(C496*0.92381,0),0)</f>
        <v>16361</v>
      </c>
      <c r="F496" s="33" t="s">
        <v>2836</v>
      </c>
      <c r="G496" s="34"/>
      <c r="H496" s="33"/>
      <c r="I496" s="35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</row>
    <row r="497" customFormat="false" ht="20.25" hidden="false" customHeight="true" outlineLevel="0" collapsed="false">
      <c r="A497" s="27" t="n">
        <v>2095</v>
      </c>
      <c r="B497" s="28" t="s">
        <v>2837</v>
      </c>
      <c r="C497" s="29" t="n">
        <f aca="false">IFERROR(INDEX($F$1:$I$2620,MATCH(A497,$F$1:$F$2620,0),4),"")</f>
        <v>29730</v>
      </c>
      <c r="D497" s="29" t="n">
        <f aca="false">IFERROR(ROUNDUP(C497*0.92381,0),0)</f>
        <v>27465</v>
      </c>
      <c r="F497" s="33"/>
      <c r="G497" s="34"/>
      <c r="H497" s="33"/>
      <c r="I497" s="35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</row>
    <row r="498" customFormat="false" ht="20.25" hidden="false" customHeight="true" outlineLevel="0" collapsed="false">
      <c r="A498" s="27" t="n">
        <v>20031</v>
      </c>
      <c r="B498" s="28" t="s">
        <v>2838</v>
      </c>
      <c r="C498" s="29" t="str">
        <f aca="false">IFERROR(INDEX($F$1:$I$2620,MATCH(A498,$F$1:$F$2620,0),4),"")</f>
        <v/>
      </c>
      <c r="D498" s="29" t="n">
        <f aca="false">IFERROR(ROUNDUP(C498*0.92381,0),0)</f>
        <v>0</v>
      </c>
      <c r="F498" s="33"/>
      <c r="G498" s="34"/>
      <c r="H498" s="33"/>
      <c r="I498" s="35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</row>
    <row r="499" customFormat="false" ht="20.25" hidden="false" customHeight="true" outlineLevel="0" collapsed="false">
      <c r="A499" s="27" t="n">
        <v>2024</v>
      </c>
      <c r="B499" s="28" t="s">
        <v>2839</v>
      </c>
      <c r="C499" s="29" t="str">
        <f aca="false">IFERROR(INDEX($F$1:$I$2620,MATCH(A499,$F$1:$F$2620,0),4),"")</f>
        <v/>
      </c>
      <c r="D499" s="29" t="n">
        <f aca="false">IFERROR(ROUNDUP(C499*0.92381,0),0)</f>
        <v>0</v>
      </c>
      <c r="F499" s="33"/>
      <c r="G499" s="34"/>
      <c r="H499" s="33"/>
      <c r="I499" s="35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</row>
    <row r="500" customFormat="false" ht="20.25" hidden="false" customHeight="true" outlineLevel="0" collapsed="false">
      <c r="A500" s="27" t="n">
        <v>2025</v>
      </c>
      <c r="B500" s="28" t="s">
        <v>2840</v>
      </c>
      <c r="C500" s="29" t="n">
        <f aca="false">IFERROR(INDEX($F$1:$I$2620,MATCH(A500,$F$1:$F$2620,0),4),"")</f>
        <v>54340</v>
      </c>
      <c r="D500" s="29" t="n">
        <f aca="false">IFERROR(ROUNDUP(C500*0.92381,0),0)</f>
        <v>50200</v>
      </c>
      <c r="F500" s="34"/>
      <c r="G500" s="34"/>
      <c r="H500" s="33"/>
      <c r="I500" s="35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</row>
    <row r="501" customFormat="false" ht="20.25" hidden="false" customHeight="true" outlineLevel="0" collapsed="false">
      <c r="A501" s="27" t="n">
        <v>2026</v>
      </c>
      <c r="B501" s="28" t="s">
        <v>2841</v>
      </c>
      <c r="C501" s="29" t="n">
        <f aca="false">IFERROR(INDEX($F$1:$I$2620,MATCH(A501,$F$1:$F$2620,0),4),"")</f>
        <v>22880</v>
      </c>
      <c r="D501" s="29" t="n">
        <f aca="false">IFERROR(ROUNDUP(C501*0.92381,0),0)</f>
        <v>21137</v>
      </c>
      <c r="F501" s="34"/>
      <c r="G501" s="34"/>
      <c r="H501" s="33"/>
      <c r="I501" s="35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</row>
    <row r="502" customFormat="false" ht="20.25" hidden="false" customHeight="true" outlineLevel="0" collapsed="false">
      <c r="A502" s="27" t="n">
        <v>2172</v>
      </c>
      <c r="B502" s="28" t="s">
        <v>2842</v>
      </c>
      <c r="C502" s="29" t="n">
        <f aca="false">IFERROR(INDEX($F$1:$I$2620,MATCH(A502,$F$1:$F$2620,0),4),"")</f>
        <v>42410</v>
      </c>
      <c r="D502" s="29" t="n">
        <f aca="false">IFERROR(ROUNDUP(C502*0.92381,0),0)</f>
        <v>39179</v>
      </c>
      <c r="F502" s="34" t="s">
        <v>2135</v>
      </c>
      <c r="G502" s="34"/>
      <c r="H502" s="33"/>
      <c r="I502" s="35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</row>
    <row r="503" customFormat="false" ht="21" hidden="false" customHeight="true" outlineLevel="0" collapsed="false">
      <c r="A503" s="27" t="n">
        <v>2173</v>
      </c>
      <c r="B503" s="28" t="s">
        <v>2843</v>
      </c>
      <c r="C503" s="29" t="n">
        <f aca="false">IFERROR(INDEX($F$1:$I$2620,MATCH(A503,$F$1:$F$2620,0),4),"")</f>
        <v>8420</v>
      </c>
      <c r="D503" s="29" t="n">
        <f aca="false">IFERROR(ROUNDUP(C503*0.92381,0),0)</f>
        <v>7779</v>
      </c>
      <c r="F503" s="34"/>
      <c r="G503" s="34"/>
      <c r="H503" s="33"/>
      <c r="I503" s="35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</row>
    <row r="504" customFormat="false" ht="21" hidden="false" customHeight="true" outlineLevel="0" collapsed="false">
      <c r="A504" s="47" t="n">
        <v>1643</v>
      </c>
      <c r="B504" s="28" t="s">
        <v>1269</v>
      </c>
      <c r="C504" s="29" t="n">
        <f aca="false">IFERROR(INDEX($F$1:$I$2620,MATCH(A504,$F$1:$F$2620,0),4),"")</f>
        <v>7830</v>
      </c>
      <c r="D504" s="29" t="n">
        <f aca="false">IFERROR(ROUNDUP(C504*0.92381,0),0)</f>
        <v>7234</v>
      </c>
      <c r="F504" s="34" t="s">
        <v>2844</v>
      </c>
      <c r="G504" s="34"/>
      <c r="H504" s="30"/>
      <c r="I504" s="35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</row>
    <row r="505" customFormat="false" ht="20.25" hidden="false" customHeight="true" outlineLevel="0" collapsed="false">
      <c r="A505" s="27" t="n">
        <v>2175</v>
      </c>
      <c r="B505" s="28" t="s">
        <v>2845</v>
      </c>
      <c r="C505" s="29" t="n">
        <f aca="false">IFERROR(INDEX($F$1:$I$2620,MATCH(A505,$F$1:$F$2620,0),4),"")</f>
        <v>495</v>
      </c>
      <c r="D505" s="29" t="n">
        <f aca="false">IFERROR(ROUNDUP(C505*0.92381,0),0)</f>
        <v>458</v>
      </c>
      <c r="F505" s="31" t="s">
        <v>2239</v>
      </c>
      <c r="G505" s="31" t="s">
        <v>2846</v>
      </c>
      <c r="H505" s="30" t="s">
        <v>2137</v>
      </c>
      <c r="I505" s="36" t="s">
        <v>2138</v>
      </c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</row>
    <row r="506" customFormat="false" ht="20.25" hidden="false" customHeight="true" outlineLevel="0" collapsed="false">
      <c r="A506" s="27" t="n">
        <v>2028</v>
      </c>
      <c r="B506" s="28" t="s">
        <v>2847</v>
      </c>
      <c r="C506" s="29" t="n">
        <f aca="false">IFERROR(INDEX($F$1:$I$2620,MATCH(A506,$F$1:$F$2620,0),4),"")</f>
        <v>1190</v>
      </c>
      <c r="D506" s="29" t="n">
        <f aca="false">IFERROR(ROUNDUP(C506*0.92381,0),0)</f>
        <v>1100</v>
      </c>
      <c r="F506" s="30" t="n">
        <v>1300</v>
      </c>
      <c r="G506" s="30" t="s">
        <v>2848</v>
      </c>
      <c r="H506" s="30" t="n">
        <v>25</v>
      </c>
      <c r="I506" s="3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</row>
    <row r="507" customFormat="false" ht="20.25" hidden="false" customHeight="true" outlineLevel="0" collapsed="false">
      <c r="A507" s="27" t="n">
        <v>2029</v>
      </c>
      <c r="B507" s="28" t="s">
        <v>2849</v>
      </c>
      <c r="C507" s="29" t="str">
        <f aca="false">IFERROR(INDEX($F$1:$I$2620,MATCH(A507,$F$1:$F$2620,0),4),"")</f>
        <v/>
      </c>
      <c r="D507" s="29" t="n">
        <f aca="false">IFERROR(ROUNDUP(C507*0.92381,0),0)</f>
        <v>0</v>
      </c>
      <c r="F507" s="33" t="n">
        <v>1305</v>
      </c>
      <c r="G507" s="34" t="s">
        <v>2850</v>
      </c>
      <c r="H507" s="33" t="n">
        <v>25</v>
      </c>
      <c r="I507" s="35" t="n">
        <v>16450</v>
      </c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</row>
    <row r="508" customFormat="false" ht="20.25" hidden="false" customHeight="true" outlineLevel="0" collapsed="false">
      <c r="A508" s="27" t="n">
        <v>2030</v>
      </c>
      <c r="B508" s="28" t="s">
        <v>2851</v>
      </c>
      <c r="C508" s="29" t="str">
        <f aca="false">IFERROR(INDEX($F$1:$I$2620,MATCH(A508,$F$1:$F$2620,0),4),"")</f>
        <v/>
      </c>
      <c r="D508" s="29" t="n">
        <f aca="false">IFERROR(ROUNDUP(C508*0.92381,0),0)</f>
        <v>0</v>
      </c>
      <c r="F508" s="33" t="n">
        <v>1317</v>
      </c>
      <c r="G508" s="34" t="s">
        <v>2852</v>
      </c>
      <c r="H508" s="33" t="n">
        <v>25</v>
      </c>
      <c r="I508" s="35" t="n">
        <v>33275</v>
      </c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</row>
    <row r="509" customFormat="false" ht="20.25" hidden="false" customHeight="true" outlineLevel="0" collapsed="false">
      <c r="A509" s="27" t="n">
        <v>2031</v>
      </c>
      <c r="B509" s="28" t="s">
        <v>2853</v>
      </c>
      <c r="C509" s="29" t="str">
        <f aca="false">IFERROR(INDEX($F$1:$I$2620,MATCH(A509,$F$1:$F$2620,0),4),"")</f>
        <v/>
      </c>
      <c r="D509" s="29" t="n">
        <f aca="false">IFERROR(ROUNDUP(C509*0.92381,0),0)</f>
        <v>0</v>
      </c>
      <c r="F509" s="33" t="n">
        <v>1309</v>
      </c>
      <c r="G509" s="34" t="s">
        <v>2854</v>
      </c>
      <c r="H509" s="33" t="n">
        <v>25</v>
      </c>
      <c r="I509" s="35" t="n">
        <v>15575</v>
      </c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</row>
    <row r="510" customFormat="false" ht="20.25" hidden="false" customHeight="true" outlineLevel="0" collapsed="false">
      <c r="A510" s="27" t="n">
        <v>2032</v>
      </c>
      <c r="B510" s="28" t="s">
        <v>2855</v>
      </c>
      <c r="C510" s="29" t="str">
        <f aca="false">IFERROR(INDEX($F$1:$I$2620,MATCH(A510,$F$1:$F$2620,0),4),"")</f>
        <v/>
      </c>
      <c r="D510" s="29" t="n">
        <f aca="false">IFERROR(ROUNDUP(C510*0.92381,0),0)</f>
        <v>0</v>
      </c>
      <c r="F510" s="33" t="n">
        <v>1323</v>
      </c>
      <c r="G510" s="34" t="s">
        <v>2856</v>
      </c>
      <c r="H510" s="33" t="n">
        <v>1</v>
      </c>
      <c r="I510" s="35" t="n">
        <v>2925</v>
      </c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</row>
    <row r="511" customFormat="false" ht="20.25" hidden="false" customHeight="true" outlineLevel="0" collapsed="false">
      <c r="A511" s="27" t="n">
        <v>2033</v>
      </c>
      <c r="B511" s="28" t="s">
        <v>2857</v>
      </c>
      <c r="C511" s="29" t="str">
        <f aca="false">IFERROR(INDEX($F$1:$I$2620,MATCH(A511,$F$1:$F$2620,0),4),"")</f>
        <v/>
      </c>
      <c r="D511" s="29" t="n">
        <f aca="false">IFERROR(ROUNDUP(C511*0.92381,0),0)</f>
        <v>0</v>
      </c>
      <c r="F511" s="33" t="n">
        <v>1353</v>
      </c>
      <c r="G511" s="34" t="s">
        <v>2858</v>
      </c>
      <c r="H511" s="33" t="n">
        <v>25</v>
      </c>
      <c r="I511" s="35" t="n">
        <v>0</v>
      </c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</row>
    <row r="512" customFormat="false" ht="20.25" hidden="false" customHeight="true" outlineLevel="0" collapsed="false">
      <c r="A512" s="27" t="n">
        <v>2034</v>
      </c>
      <c r="B512" s="28" t="s">
        <v>2859</v>
      </c>
      <c r="C512" s="29" t="n">
        <f aca="false">IFERROR(INDEX($F$1:$I$2620,MATCH(A512,$F$1:$F$2620,0),4),"")</f>
        <v>615</v>
      </c>
      <c r="D512" s="29" t="n">
        <f aca="false">IFERROR(ROUNDUP(C512*0.92381,0),0)</f>
        <v>569</v>
      </c>
      <c r="F512" s="33" t="n">
        <v>1318</v>
      </c>
      <c r="G512" s="34" t="s">
        <v>2860</v>
      </c>
      <c r="H512" s="33" t="n">
        <v>20</v>
      </c>
      <c r="I512" s="35" t="n">
        <v>36400</v>
      </c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</row>
    <row r="513" customFormat="false" ht="20.25" hidden="false" customHeight="true" outlineLevel="0" collapsed="false">
      <c r="A513" s="27" t="n">
        <v>20036</v>
      </c>
      <c r="B513" s="28" t="s">
        <v>2861</v>
      </c>
      <c r="C513" s="29" t="n">
        <f aca="false">IFERROR(INDEX($F$1:$I$2620,MATCH(A513,$F$1:$F$2620,0),4),"")</f>
        <v>8760</v>
      </c>
      <c r="D513" s="29" t="n">
        <f aca="false">IFERROR(ROUNDUP(C513*0.92381,0),0)</f>
        <v>8093</v>
      </c>
      <c r="F513" s="33" t="n">
        <v>1356</v>
      </c>
      <c r="G513" s="34" t="s">
        <v>2862</v>
      </c>
      <c r="H513" s="33" t="n">
        <v>25</v>
      </c>
      <c r="I513" s="35" t="n">
        <v>3890</v>
      </c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</row>
    <row r="514" customFormat="false" ht="20.25" hidden="false" customHeight="true" outlineLevel="0" collapsed="false">
      <c r="A514" s="27" t="n">
        <v>20037</v>
      </c>
      <c r="B514" s="28" t="s">
        <v>2863</v>
      </c>
      <c r="C514" s="29" t="n">
        <f aca="false">IFERROR(INDEX($F$1:$I$2620,MATCH(A514,$F$1:$F$2620,0),4),"")</f>
        <v>10380</v>
      </c>
      <c r="D514" s="29" t="n">
        <f aca="false">IFERROR(ROUNDUP(C514*0.92381,0),0)</f>
        <v>9590</v>
      </c>
      <c r="F514" s="33" t="s">
        <v>2864</v>
      </c>
      <c r="G514" s="34"/>
      <c r="H514" s="33" t="n">
        <v>25</v>
      </c>
      <c r="I514" s="35" t="n">
        <v>15135</v>
      </c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</row>
    <row r="515" customFormat="false" ht="20.25" hidden="false" customHeight="true" outlineLevel="0" collapsed="false">
      <c r="A515" s="27" t="n">
        <v>2180</v>
      </c>
      <c r="B515" s="28" t="s">
        <v>2865</v>
      </c>
      <c r="C515" s="29" t="n">
        <f aca="false">IFERROR(INDEX($F$1:$I$2620,MATCH(A515,$F$1:$F$2620,0),4),"")</f>
        <v>19470</v>
      </c>
      <c r="D515" s="29" t="n">
        <f aca="false">IFERROR(ROUNDUP(C515*0.92381,0),0)</f>
        <v>17987</v>
      </c>
      <c r="F515" s="30" t="s">
        <v>2866</v>
      </c>
      <c r="G515" s="31"/>
      <c r="H515" s="30" t="n">
        <v>25</v>
      </c>
      <c r="I515" s="36" t="n">
        <v>14985</v>
      </c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</row>
    <row r="516" customFormat="false" ht="20.25" hidden="false" customHeight="true" outlineLevel="0" collapsed="false">
      <c r="A516" s="27" t="n">
        <v>20040</v>
      </c>
      <c r="B516" s="28" t="s">
        <v>2867</v>
      </c>
      <c r="C516" s="29" t="n">
        <f aca="false">IFERROR(INDEX($F$1:$I$2620,MATCH(A516,$F$1:$F$2620,0),4),"")</f>
        <v>14820</v>
      </c>
      <c r="D516" s="29" t="n">
        <f aca="false">IFERROR(ROUNDUP(C516*0.92381,0),0)</f>
        <v>13691</v>
      </c>
      <c r="F516" s="33" t="s">
        <v>2868</v>
      </c>
      <c r="G516" s="34"/>
      <c r="H516" s="33" t="n">
        <v>15</v>
      </c>
      <c r="I516" s="35" t="n">
        <v>43335</v>
      </c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</row>
    <row r="517" customFormat="false" ht="20.25" hidden="false" customHeight="true" outlineLevel="0" collapsed="false">
      <c r="A517" s="27" t="n">
        <v>2094</v>
      </c>
      <c r="B517" s="28" t="s">
        <v>2869</v>
      </c>
      <c r="C517" s="29" t="n">
        <f aca="false">IFERROR(INDEX($F$1:$I$2620,MATCH(A517,$F$1:$F$2620,0),4),"")</f>
        <v>10380</v>
      </c>
      <c r="D517" s="29" t="n">
        <f aca="false">IFERROR(ROUNDUP(C517*0.92381,0),0)</f>
        <v>9590</v>
      </c>
      <c r="F517" s="33" t="s">
        <v>2870</v>
      </c>
      <c r="G517" s="34"/>
      <c r="H517" s="33" t="n">
        <v>25</v>
      </c>
      <c r="I517" s="35" t="n">
        <v>21365</v>
      </c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</row>
    <row r="518" customFormat="false" ht="20.25" hidden="false" customHeight="true" outlineLevel="0" collapsed="false">
      <c r="A518" s="27" t="n">
        <v>2184</v>
      </c>
      <c r="B518" s="28" t="s">
        <v>2871</v>
      </c>
      <c r="C518" s="29" t="n">
        <f aca="false">IFERROR(INDEX($F$1:$I$2620,MATCH(A518,$F$1:$F$2620,0),4),"")</f>
        <v>40005</v>
      </c>
      <c r="D518" s="29" t="n">
        <f aca="false">IFERROR(ROUNDUP(C518*0.92381,0),0)</f>
        <v>36958</v>
      </c>
      <c r="F518" s="33" t="s">
        <v>2872</v>
      </c>
      <c r="G518" s="34"/>
      <c r="H518" s="33"/>
      <c r="I518" s="35" t="n">
        <v>520</v>
      </c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</row>
    <row r="519" customFormat="false" ht="20.25" hidden="false" customHeight="true" outlineLevel="0" collapsed="false">
      <c r="A519" s="27" t="n">
        <v>2035</v>
      </c>
      <c r="B519" s="28" t="s">
        <v>2873</v>
      </c>
      <c r="C519" s="29" t="n">
        <f aca="false">IFERROR(INDEX($F$1:$I$2620,MATCH(A519,$F$1:$F$2620,0),4),"")</f>
        <v>17570</v>
      </c>
      <c r="D519" s="29" t="n">
        <f aca="false">IFERROR(ROUNDUP(C519*0.92381,0),0)</f>
        <v>16232</v>
      </c>
      <c r="F519" s="33" t="s">
        <v>2874</v>
      </c>
      <c r="G519" s="34"/>
      <c r="H519" s="33"/>
      <c r="I519" s="35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</row>
    <row r="520" customFormat="false" ht="20.25" hidden="false" customHeight="true" outlineLevel="0" collapsed="false">
      <c r="A520" s="27" t="n">
        <v>2036</v>
      </c>
      <c r="B520" s="28" t="s">
        <v>2875</v>
      </c>
      <c r="C520" s="29" t="n">
        <f aca="false">IFERROR(INDEX($F$1:$I$2620,MATCH(A520,$F$1:$F$2620,0),4),"")</f>
        <v>23355</v>
      </c>
      <c r="D520" s="29" t="n">
        <f aca="false">IFERROR(ROUNDUP(C520*0.92381,0),0)</f>
        <v>21576</v>
      </c>
      <c r="F520" s="33"/>
      <c r="G520" s="34"/>
      <c r="H520" s="33"/>
      <c r="I520" s="35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</row>
    <row r="521" customFormat="false" ht="20.25" hidden="false" customHeight="true" outlineLevel="0" collapsed="false">
      <c r="A521" s="27" t="n">
        <v>2037</v>
      </c>
      <c r="B521" s="28" t="s">
        <v>2876</v>
      </c>
      <c r="C521" s="29" t="n">
        <f aca="false">IFERROR(INDEX($F$1:$I$2620,MATCH(A521,$F$1:$F$2620,0),4),"")</f>
        <v>3120</v>
      </c>
      <c r="D521" s="29" t="n">
        <f aca="false">IFERROR(ROUNDUP(C521*0.92381,0),0)</f>
        <v>2883</v>
      </c>
      <c r="F521" s="33" t="n">
        <v>1416</v>
      </c>
      <c r="G521" s="34" t="s">
        <v>2852</v>
      </c>
      <c r="H521" s="33" t="n">
        <v>25</v>
      </c>
      <c r="I521" s="35" t="n">
        <v>0</v>
      </c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</row>
    <row r="522" customFormat="false" ht="20.25" hidden="false" customHeight="true" outlineLevel="0" collapsed="false">
      <c r="A522" s="27" t="n">
        <v>2038</v>
      </c>
      <c r="B522" s="28" t="s">
        <v>2877</v>
      </c>
      <c r="C522" s="29" t="str">
        <f aca="false">IFERROR(INDEX($F$1:$I$2620,MATCH(A522,$F$1:$F$2620,0),4),"")</f>
        <v/>
      </c>
      <c r="D522" s="29" t="n">
        <f aca="false">IFERROR(ROUNDUP(C522*0.92381,0),0)</f>
        <v>0</v>
      </c>
      <c r="F522" s="33" t="n">
        <v>1400</v>
      </c>
      <c r="G522" s="34" t="s">
        <v>2878</v>
      </c>
      <c r="H522" s="33" t="n">
        <v>25</v>
      </c>
      <c r="I522" s="35" t="n">
        <v>9210</v>
      </c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</row>
    <row r="523" customFormat="false" ht="20.25" hidden="false" customHeight="true" outlineLevel="0" collapsed="false">
      <c r="A523" s="27" t="n">
        <v>2039</v>
      </c>
      <c r="B523" s="28" t="s">
        <v>2879</v>
      </c>
      <c r="C523" s="29" t="n">
        <f aca="false">IFERROR(INDEX($F$1:$I$2620,MATCH(A523,$F$1:$F$2620,0),4),"")</f>
        <v>2860</v>
      </c>
      <c r="D523" s="29" t="n">
        <f aca="false">IFERROR(ROUNDUP(C523*0.92381,0),0)</f>
        <v>2643</v>
      </c>
      <c r="F523" s="33" t="n">
        <v>1401</v>
      </c>
      <c r="G523" s="34" t="s">
        <v>2880</v>
      </c>
      <c r="H523" s="33" t="n">
        <v>25</v>
      </c>
      <c r="I523" s="35" t="n">
        <v>9825</v>
      </c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</row>
    <row r="524" customFormat="false" ht="20.25" hidden="false" customHeight="true" outlineLevel="0" collapsed="false">
      <c r="A524" s="27" t="n">
        <v>2040</v>
      </c>
      <c r="B524" s="28" t="s">
        <v>2881</v>
      </c>
      <c r="C524" s="29" t="n">
        <f aca="false">IFERROR(INDEX($F$1:$I$2620,MATCH(A524,$F$1:$F$2620,0),4),"")</f>
        <v>600</v>
      </c>
      <c r="D524" s="29" t="n">
        <f aca="false">IFERROR(ROUNDUP(C524*0.92381,0),0)</f>
        <v>555</v>
      </c>
      <c r="F524" s="33" t="n">
        <v>1402</v>
      </c>
      <c r="G524" s="34" t="s">
        <v>2882</v>
      </c>
      <c r="H524" s="33" t="n">
        <v>25</v>
      </c>
      <c r="I524" s="35" t="n">
        <v>9770</v>
      </c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</row>
    <row r="525" customFormat="false" ht="20.25" hidden="false" customHeight="true" outlineLevel="0" collapsed="false">
      <c r="A525" s="27" t="n">
        <v>2041</v>
      </c>
      <c r="B525" s="28" t="s">
        <v>2883</v>
      </c>
      <c r="C525" s="29" t="n">
        <f aca="false">IFERROR(INDEX($F$1:$I$2620,MATCH(A525,$F$1:$F$2620,0),4),"")</f>
        <v>470</v>
      </c>
      <c r="D525" s="29" t="n">
        <f aca="false">IFERROR(ROUNDUP(C525*0.92381,0),0)</f>
        <v>435</v>
      </c>
      <c r="F525" s="33" t="n">
        <v>1403</v>
      </c>
      <c r="G525" s="34" t="s">
        <v>2884</v>
      </c>
      <c r="H525" s="33" t="n">
        <v>25</v>
      </c>
      <c r="I525" s="35" t="n">
        <v>10535</v>
      </c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</row>
    <row r="526" customFormat="false" ht="20.25" hidden="false" customHeight="true" outlineLevel="0" collapsed="false">
      <c r="A526" s="27" t="n">
        <v>2042</v>
      </c>
      <c r="B526" s="28" t="s">
        <v>2885</v>
      </c>
      <c r="C526" s="29" t="str">
        <f aca="false">IFERROR(INDEX($F$1:$I$2620,MATCH(A526,$F$1:$F$2620,0),4),"")</f>
        <v/>
      </c>
      <c r="D526" s="29" t="n">
        <f aca="false">IFERROR(ROUNDUP(C526*0.92381,0),0)</f>
        <v>0</v>
      </c>
      <c r="F526" s="33" t="n">
        <v>1415</v>
      </c>
      <c r="G526" s="34" t="s">
        <v>2886</v>
      </c>
      <c r="H526" s="33" t="n">
        <v>25</v>
      </c>
      <c r="I526" s="35" t="n">
        <v>0</v>
      </c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</row>
    <row r="527" customFormat="false" ht="20.25" hidden="false" customHeight="true" outlineLevel="0" collapsed="false">
      <c r="A527" s="27" t="n">
        <v>2169</v>
      </c>
      <c r="B527" s="28" t="s">
        <v>2887</v>
      </c>
      <c r="C527" s="29" t="n">
        <f aca="false">IFERROR(INDEX($F$1:$I$2620,MATCH(A527,$F$1:$F$2620,0),4),"")</f>
        <v>37270</v>
      </c>
      <c r="D527" s="29" t="n">
        <f aca="false">IFERROR(ROUNDUP(C527*0.92381,0),0)</f>
        <v>34431</v>
      </c>
      <c r="F527" s="33" t="n">
        <v>1417</v>
      </c>
      <c r="G527" s="34" t="s">
        <v>2888</v>
      </c>
      <c r="H527" s="33" t="n">
        <v>25</v>
      </c>
      <c r="I527" s="35" t="n">
        <v>0</v>
      </c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</row>
    <row r="528" customFormat="false" ht="20.25" hidden="false" customHeight="true" outlineLevel="0" collapsed="false">
      <c r="A528" s="27" t="n">
        <v>2159</v>
      </c>
      <c r="B528" s="28" t="s">
        <v>2889</v>
      </c>
      <c r="C528" s="29" t="str">
        <f aca="false">IFERROR(INDEX($F$1:$I$2620,MATCH(A528,$F$1:$F$2620,0),4),"")</f>
        <v/>
      </c>
      <c r="D528" s="29" t="n">
        <f aca="false">IFERROR(ROUNDUP(C528*0.92381,0),0)</f>
        <v>0</v>
      </c>
      <c r="F528" s="33" t="n">
        <v>1405</v>
      </c>
      <c r="G528" s="34" t="s">
        <v>2890</v>
      </c>
      <c r="H528" s="33" t="n">
        <v>25</v>
      </c>
      <c r="I528" s="35" t="n">
        <v>0</v>
      </c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</row>
    <row r="529" customFormat="false" ht="20.25" hidden="false" customHeight="true" outlineLevel="0" collapsed="false">
      <c r="A529" s="27" t="n">
        <v>2158</v>
      </c>
      <c r="B529" s="28" t="s">
        <v>2891</v>
      </c>
      <c r="C529" s="29" t="str">
        <f aca="false">IFERROR(INDEX($F$1:$I$2620,MATCH(A529,$F$1:$F$2620,0),4),"")</f>
        <v/>
      </c>
      <c r="D529" s="29" t="n">
        <f aca="false">IFERROR(ROUNDUP(C529*0.92381,0),0)</f>
        <v>0</v>
      </c>
      <c r="F529" s="33"/>
      <c r="G529" s="34" t="s">
        <v>2627</v>
      </c>
      <c r="H529" s="33"/>
      <c r="I529" s="35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</row>
    <row r="530" customFormat="false" ht="20.25" hidden="false" customHeight="true" outlineLevel="0" collapsed="false">
      <c r="A530" s="27" t="n">
        <v>20035</v>
      </c>
      <c r="B530" s="28" t="s">
        <v>2892</v>
      </c>
      <c r="C530" s="29" t="str">
        <f aca="false">IFERROR(INDEX($F$1:$I$2620,MATCH(A530,$F$1:$F$2620,0),4),"")</f>
        <v/>
      </c>
      <c r="D530" s="29" t="n">
        <f aca="false">IFERROR(ROUNDUP(C530*0.92381,0),0)</f>
        <v>0</v>
      </c>
      <c r="F530" s="33" t="n">
        <v>1603</v>
      </c>
      <c r="G530" s="34" t="s">
        <v>2893</v>
      </c>
      <c r="H530" s="33" t="n">
        <v>24</v>
      </c>
      <c r="I530" s="35" t="n">
        <v>0</v>
      </c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</row>
    <row r="531" customFormat="false" ht="20.25" hidden="false" customHeight="true" outlineLevel="0" collapsed="false">
      <c r="A531" s="27" t="n">
        <v>2043</v>
      </c>
      <c r="B531" s="28" t="s">
        <v>2894</v>
      </c>
      <c r="C531" s="29" t="n">
        <f aca="false">IFERROR(INDEX($F$1:$I$2620,MATCH(A531,$F$1:$F$2620,0),4),"")</f>
        <v>10450</v>
      </c>
      <c r="D531" s="29" t="n">
        <f aca="false">IFERROR(ROUNDUP(C531*0.92381,0),0)</f>
        <v>9654</v>
      </c>
      <c r="F531" s="33" t="n">
        <v>1600</v>
      </c>
      <c r="G531" s="34" t="s">
        <v>2895</v>
      </c>
      <c r="H531" s="33" t="n">
        <v>35</v>
      </c>
      <c r="I531" s="35" t="n">
        <v>9670</v>
      </c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</row>
    <row r="532" customFormat="false" ht="20.25" hidden="false" customHeight="true" outlineLevel="0" collapsed="false">
      <c r="A532" s="27" t="n">
        <v>2044</v>
      </c>
      <c r="B532" s="28" t="s">
        <v>2896</v>
      </c>
      <c r="C532" s="29" t="n">
        <f aca="false">IFERROR(INDEX($F$1:$I$2620,MATCH(A532,$F$1:$F$2620,0),4),"")</f>
        <v>9945</v>
      </c>
      <c r="D532" s="29" t="n">
        <f aca="false">IFERROR(ROUNDUP(C532*0.92381,0),0)</f>
        <v>9188</v>
      </c>
      <c r="F532" s="33" t="n">
        <v>1643</v>
      </c>
      <c r="G532" s="34" t="s">
        <v>2897</v>
      </c>
      <c r="H532" s="33" t="n">
        <v>24</v>
      </c>
      <c r="I532" s="35" t="n">
        <v>7830</v>
      </c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</row>
    <row r="533" customFormat="false" ht="20.25" hidden="false" customHeight="true" outlineLevel="0" collapsed="false">
      <c r="A533" s="27" t="n">
        <v>2045</v>
      </c>
      <c r="B533" s="28" t="s">
        <v>2898</v>
      </c>
      <c r="C533" s="29" t="n">
        <f aca="false">IFERROR(INDEX($F$1:$I$2620,MATCH(A533,$F$1:$F$2620,0),4),"")</f>
        <v>5750</v>
      </c>
      <c r="D533" s="29" t="n">
        <f aca="false">IFERROR(ROUNDUP(C533*0.92381,0),0)</f>
        <v>5312</v>
      </c>
      <c r="F533" s="33" t="n">
        <v>1674</v>
      </c>
      <c r="G533" s="34" t="s">
        <v>2899</v>
      </c>
      <c r="H533" s="34" t="n">
        <v>24</v>
      </c>
      <c r="I533" s="35" t="n">
        <v>7830</v>
      </c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</row>
    <row r="534" customFormat="false" ht="20.25" hidden="false" customHeight="true" outlineLevel="0" collapsed="false">
      <c r="A534" s="27" t="n">
        <v>2046</v>
      </c>
      <c r="B534" s="28" t="s">
        <v>2900</v>
      </c>
      <c r="C534" s="29" t="n">
        <f aca="false">IFERROR(INDEX($F$1:$I$2620,MATCH(A534,$F$1:$F$2620,0),4),"")</f>
        <v>5750</v>
      </c>
      <c r="D534" s="29" t="n">
        <f aca="false">IFERROR(ROUNDUP(C534*0.92381,0),0)</f>
        <v>5312</v>
      </c>
      <c r="F534" s="33" t="n">
        <v>1672</v>
      </c>
      <c r="G534" s="34" t="s">
        <v>2901</v>
      </c>
      <c r="H534" s="33" t="n">
        <v>24</v>
      </c>
      <c r="I534" s="35" t="n">
        <v>7985</v>
      </c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</row>
    <row r="535" customFormat="false" ht="20.25" hidden="false" customHeight="true" outlineLevel="0" collapsed="false">
      <c r="A535" s="27" t="n">
        <v>2047</v>
      </c>
      <c r="B535" s="28" t="s">
        <v>2902</v>
      </c>
      <c r="C535" s="29" t="n">
        <f aca="false">IFERROR(INDEX($F$1:$I$2620,MATCH(A535,$F$1:$F$2620,0),4),"")</f>
        <v>1930</v>
      </c>
      <c r="D535" s="29" t="n">
        <f aca="false">IFERROR(ROUNDUP(C535*0.92381,0),0)</f>
        <v>1783</v>
      </c>
      <c r="F535" s="33" t="n">
        <v>1673</v>
      </c>
      <c r="G535" s="34" t="s">
        <v>2903</v>
      </c>
      <c r="H535" s="33" t="n">
        <v>24</v>
      </c>
      <c r="I535" s="35" t="n">
        <v>7985</v>
      </c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</row>
    <row r="536" customFormat="false" ht="20.25" hidden="false" customHeight="true" outlineLevel="0" collapsed="false">
      <c r="A536" s="27" t="n">
        <v>2048</v>
      </c>
      <c r="B536" s="28" t="s">
        <v>2904</v>
      </c>
      <c r="C536" s="29" t="n">
        <f aca="false">IFERROR(INDEX($F$1:$I$2620,MATCH(A536,$F$1:$F$2620,0),4),"")</f>
        <v>2615</v>
      </c>
      <c r="D536" s="29" t="n">
        <f aca="false">IFERROR(ROUNDUP(C536*0.92381,0),0)</f>
        <v>2416</v>
      </c>
      <c r="F536" s="33" t="n">
        <v>1607</v>
      </c>
      <c r="G536" s="34" t="s">
        <v>2905</v>
      </c>
      <c r="H536" s="33" t="n">
        <v>30</v>
      </c>
      <c r="I536" s="35" t="n">
        <v>11200</v>
      </c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</row>
    <row r="537" customFormat="false" ht="20.25" hidden="false" customHeight="true" outlineLevel="0" collapsed="false">
      <c r="A537" s="27" t="n">
        <v>2049</v>
      </c>
      <c r="B537" s="28" t="s">
        <v>2906</v>
      </c>
      <c r="C537" s="29" t="n">
        <f aca="false">IFERROR(INDEX($F$1:$I$2620,MATCH(A537,$F$1:$F$2620,0),4),"")</f>
        <v>28560</v>
      </c>
      <c r="D537" s="29" t="n">
        <f aca="false">IFERROR(ROUNDUP(C537*0.92381,0),0)</f>
        <v>26385</v>
      </c>
      <c r="F537" s="33" t="n">
        <v>1609</v>
      </c>
      <c r="G537" s="34" t="s">
        <v>2907</v>
      </c>
      <c r="H537" s="33" t="n">
        <v>40</v>
      </c>
      <c r="I537" s="35" t="n">
        <v>0</v>
      </c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</row>
    <row r="538" customFormat="false" ht="20.25" hidden="false" customHeight="true" outlineLevel="0" collapsed="false">
      <c r="A538" s="27" t="n">
        <v>2050</v>
      </c>
      <c r="B538" s="28" t="s">
        <v>2908</v>
      </c>
      <c r="C538" s="29" t="n">
        <f aca="false">IFERROR(INDEX($F$1:$I$2620,MATCH(A538,$F$1:$F$2620,0),4),"")</f>
        <v>512</v>
      </c>
      <c r="D538" s="29" t="n">
        <f aca="false">IFERROR(ROUNDUP(C538*0.92381,0),0)</f>
        <v>473</v>
      </c>
      <c r="F538" s="33" t="n">
        <v>1610</v>
      </c>
      <c r="G538" s="34" t="s">
        <v>2909</v>
      </c>
      <c r="H538" s="33" t="n">
        <v>20</v>
      </c>
      <c r="I538" s="35" t="n">
        <v>0</v>
      </c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</row>
    <row r="539" customFormat="false" ht="20.25" hidden="false" customHeight="true" outlineLevel="0" collapsed="false">
      <c r="A539" s="27" t="n">
        <v>2051</v>
      </c>
      <c r="B539" s="28" t="s">
        <v>2910</v>
      </c>
      <c r="C539" s="29" t="n">
        <f aca="false">IFERROR(INDEX($F$1:$I$2620,MATCH(A539,$F$1:$F$2620,0),4),"")</f>
        <v>2784</v>
      </c>
      <c r="D539" s="29" t="n">
        <f aca="false">IFERROR(ROUNDUP(C539*0.92381,0),0)</f>
        <v>2572</v>
      </c>
      <c r="F539" s="33" t="n">
        <v>1611</v>
      </c>
      <c r="G539" s="34" t="s">
        <v>2911</v>
      </c>
      <c r="H539" s="33" t="n">
        <v>30</v>
      </c>
      <c r="I539" s="35" t="n">
        <v>0</v>
      </c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</row>
    <row r="540" customFormat="false" ht="20.25" hidden="false" customHeight="true" outlineLevel="0" collapsed="false">
      <c r="A540" s="27" t="n">
        <v>2052</v>
      </c>
      <c r="B540" s="28" t="s">
        <v>2912</v>
      </c>
      <c r="C540" s="29" t="n">
        <f aca="false">IFERROR(INDEX($F$1:$I$2620,MATCH(A540,$F$1:$F$2620,0),4),"")</f>
        <v>800</v>
      </c>
      <c r="D540" s="29" t="n">
        <f aca="false">IFERROR(ROUNDUP(C540*0.92381,0),0)</f>
        <v>740</v>
      </c>
      <c r="F540" s="33" t="n">
        <v>1612</v>
      </c>
      <c r="G540" s="34" t="s">
        <v>2913</v>
      </c>
      <c r="H540" s="33" t="n">
        <v>24</v>
      </c>
      <c r="I540" s="35" t="n">
        <v>8450</v>
      </c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</row>
    <row r="541" customFormat="false" ht="20.25" hidden="false" customHeight="true" outlineLevel="0" collapsed="false">
      <c r="A541" s="27" t="n">
        <v>2158</v>
      </c>
      <c r="B541" s="28" t="s">
        <v>2914</v>
      </c>
      <c r="C541" s="29" t="str">
        <f aca="false">IFERROR(INDEX($F$1:$I$2620,MATCH(A541,$F$1:$F$2620,0),4),"")</f>
        <v/>
      </c>
      <c r="D541" s="29" t="n">
        <f aca="false">IFERROR(ROUNDUP(C541*0.92381,0),0)</f>
        <v>0</v>
      </c>
      <c r="F541" s="33" t="n">
        <v>1613</v>
      </c>
      <c r="G541" s="34" t="s">
        <v>2915</v>
      </c>
      <c r="H541" s="34" t="n">
        <v>1</v>
      </c>
      <c r="I541" s="35" t="n">
        <v>375</v>
      </c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</row>
    <row r="542" customFormat="false" ht="20.25" hidden="false" customHeight="true" outlineLevel="0" collapsed="false">
      <c r="A542" s="27" t="n">
        <v>2159</v>
      </c>
      <c r="B542" s="28" t="s">
        <v>2916</v>
      </c>
      <c r="C542" s="29" t="str">
        <f aca="false">IFERROR(INDEX($F$1:$I$2620,MATCH(A542,$F$1:$F$2620,0),4),"")</f>
        <v/>
      </c>
      <c r="D542" s="29" t="n">
        <f aca="false">IFERROR(ROUNDUP(C542*0.92381,0),0)</f>
        <v>0</v>
      </c>
      <c r="F542" s="33" t="n">
        <v>1675</v>
      </c>
      <c r="G542" s="34" t="s">
        <v>2915</v>
      </c>
      <c r="H542" s="33" t="n">
        <v>25</v>
      </c>
      <c r="I542" s="35" t="n">
        <v>8710</v>
      </c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</row>
    <row r="543" customFormat="false" ht="21" hidden="false" customHeight="true" outlineLevel="0" collapsed="false">
      <c r="A543" s="27" t="n">
        <v>20011</v>
      </c>
      <c r="B543" s="28" t="s">
        <v>2917</v>
      </c>
      <c r="C543" s="29" t="n">
        <f aca="false">IFERROR(INDEX($F$1:$I$2620,MATCH(A543,$F$1:$F$2620,0),4),"")</f>
        <v>4870</v>
      </c>
      <c r="D543" s="29" t="n">
        <f aca="false">IFERROR(ROUNDUP(C543*0.92381,0),0)</f>
        <v>4499</v>
      </c>
      <c r="F543" s="33" t="n">
        <v>1614</v>
      </c>
      <c r="G543" s="34" t="s">
        <v>2918</v>
      </c>
      <c r="H543" s="33" t="n">
        <v>30</v>
      </c>
      <c r="I543" s="35" t="n">
        <v>16770</v>
      </c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</row>
    <row r="544" customFormat="false" ht="20.25" hidden="false" customHeight="true" outlineLevel="0" collapsed="false">
      <c r="A544" s="27" t="n">
        <v>20010</v>
      </c>
      <c r="B544" s="28" t="s">
        <v>2919</v>
      </c>
      <c r="C544" s="29" t="n">
        <f aca="false">IFERROR(INDEX($F$1:$I$2620,MATCH(A544,$F$1:$F$2620,0),4),"")</f>
        <v>3470</v>
      </c>
      <c r="D544" s="29" t="n">
        <f aca="false">IFERROR(ROUNDUP(C544*0.92381,0),0)</f>
        <v>3206</v>
      </c>
      <c r="F544" s="33" t="n">
        <v>1660</v>
      </c>
      <c r="G544" s="34" t="s">
        <v>2918</v>
      </c>
      <c r="H544" s="33" t="n">
        <v>25</v>
      </c>
      <c r="I544" s="35" t="n">
        <v>0</v>
      </c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</row>
    <row r="545" customFormat="false" ht="21" hidden="false" customHeight="true" outlineLevel="0" collapsed="false">
      <c r="A545" s="27" t="n">
        <v>2163</v>
      </c>
      <c r="B545" s="28" t="s">
        <v>2920</v>
      </c>
      <c r="C545" s="29" t="n">
        <f aca="false">IFERROR(INDEX($F$1:$I$2620,MATCH(A545,$F$1:$F$2620,0),4),"")</f>
        <v>2470</v>
      </c>
      <c r="D545" s="29" t="n">
        <f aca="false">IFERROR(ROUNDUP(C545*0.92381,0),0)</f>
        <v>2282</v>
      </c>
      <c r="F545" s="33" t="n">
        <v>1615</v>
      </c>
      <c r="G545" s="34" t="s">
        <v>2918</v>
      </c>
      <c r="H545" s="33" t="n">
        <v>10</v>
      </c>
      <c r="I545" s="35" t="n">
        <v>5805</v>
      </c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</row>
    <row r="546" customFormat="false" ht="21" hidden="false" customHeight="true" outlineLevel="0" collapsed="false">
      <c r="A546" s="27" t="n">
        <v>2053</v>
      </c>
      <c r="B546" s="28" t="s">
        <v>2921</v>
      </c>
      <c r="C546" s="29" t="n">
        <f aca="false">IFERROR(INDEX($F$1:$I$2620,MATCH(A546,$F$1:$F$2620,0),4),"")</f>
        <v>3105</v>
      </c>
      <c r="D546" s="29" t="n">
        <f aca="false">IFERROR(ROUNDUP(C546*0.92381,0),0)</f>
        <v>2869</v>
      </c>
      <c r="F546" s="33" t="n">
        <v>1616</v>
      </c>
      <c r="G546" s="34" t="s">
        <v>2918</v>
      </c>
      <c r="H546" s="33" t="n">
        <v>1</v>
      </c>
      <c r="I546" s="35" t="n">
        <v>600</v>
      </c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</row>
    <row r="547" customFormat="false" ht="20.25" hidden="false" customHeight="true" outlineLevel="0" collapsed="false">
      <c r="A547" s="27" t="n">
        <v>2183</v>
      </c>
      <c r="B547" s="28" t="s">
        <v>2922</v>
      </c>
      <c r="C547" s="29" t="n">
        <f aca="false">IFERROR(INDEX($F$1:$I$2620,MATCH(A547,$F$1:$F$2620,0),4),"")</f>
        <v>2731</v>
      </c>
      <c r="D547" s="29" t="n">
        <f aca="false">IFERROR(ROUNDUP(C547*0.92381,0),0)</f>
        <v>2523</v>
      </c>
      <c r="F547" s="33" t="n">
        <v>1679</v>
      </c>
      <c r="G547" s="34" t="s">
        <v>2918</v>
      </c>
      <c r="H547" s="33" t="s">
        <v>2151</v>
      </c>
      <c r="I547" s="35" t="n">
        <v>285</v>
      </c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</row>
    <row r="548" customFormat="false" ht="20.25" hidden="false" customHeight="true" outlineLevel="0" collapsed="false">
      <c r="A548" s="27" t="n">
        <v>2190</v>
      </c>
      <c r="B548" s="28" t="s">
        <v>2923</v>
      </c>
      <c r="C548" s="29" t="n">
        <f aca="false">IFERROR(INDEX($F$1:$I$2620,MATCH(A548,$F$1:$F$2620,0),4),"")</f>
        <v>2330</v>
      </c>
      <c r="D548" s="29" t="n">
        <f aca="false">IFERROR(ROUNDUP(C548*0.92381,0),0)</f>
        <v>2153</v>
      </c>
      <c r="F548" s="33" t="n">
        <v>1617</v>
      </c>
      <c r="G548" s="34" t="s">
        <v>2924</v>
      </c>
      <c r="H548" s="34" t="n">
        <v>1</v>
      </c>
      <c r="I548" s="35" t="n">
        <v>785</v>
      </c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</row>
    <row r="549" customFormat="false" ht="20.25" hidden="false" customHeight="true" outlineLevel="0" collapsed="false">
      <c r="A549" s="27" t="n">
        <v>2182</v>
      </c>
      <c r="B549" s="28" t="s">
        <v>2925</v>
      </c>
      <c r="C549" s="29" t="n">
        <f aca="false">IFERROR(INDEX($F$1:$I$2620,MATCH(A549,$F$1:$F$2620,0),4),"")</f>
        <v>1910</v>
      </c>
      <c r="D549" s="29" t="n">
        <f aca="false">IFERROR(ROUNDUP(C549*0.92381,0),0)</f>
        <v>1765</v>
      </c>
      <c r="F549" s="33" t="n">
        <v>1669</v>
      </c>
      <c r="G549" s="34" t="s">
        <v>2926</v>
      </c>
      <c r="H549" s="33" t="n">
        <v>25</v>
      </c>
      <c r="I549" s="35" t="n">
        <v>18190</v>
      </c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</row>
    <row r="550" customFormat="false" ht="20.25" hidden="false" customHeight="true" outlineLevel="0" collapsed="false">
      <c r="A550" s="27" t="n">
        <v>2054</v>
      </c>
      <c r="B550" s="28" t="s">
        <v>2927</v>
      </c>
      <c r="C550" s="29" t="n">
        <f aca="false">IFERROR(INDEX($F$1:$I$2620,MATCH(A550,$F$1:$F$2620,0),4),"")</f>
        <v>0</v>
      </c>
      <c r="D550" s="29" t="n">
        <f aca="false">IFERROR(ROUNDUP(C550*0.92381,0),0)</f>
        <v>0</v>
      </c>
      <c r="F550" s="33" t="n">
        <v>1677</v>
      </c>
      <c r="G550" s="34" t="s">
        <v>2928</v>
      </c>
      <c r="H550" s="33" t="n">
        <v>1</v>
      </c>
      <c r="I550" s="35" t="n">
        <v>0</v>
      </c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</row>
    <row r="551" customFormat="false" ht="20.25" hidden="false" customHeight="true" outlineLevel="0" collapsed="false">
      <c r="A551" s="27" t="n">
        <v>2055</v>
      </c>
      <c r="B551" s="28" t="s">
        <v>2929</v>
      </c>
      <c r="C551" s="29" t="n">
        <f aca="false">IFERROR(INDEX($F$1:$I$2620,MATCH(A551,$F$1:$F$2620,0),4),"")</f>
        <v>0</v>
      </c>
      <c r="D551" s="29" t="n">
        <f aca="false">IFERROR(ROUNDUP(C551*0.92381,0),0)</f>
        <v>0</v>
      </c>
      <c r="F551" s="33" t="n">
        <v>1659</v>
      </c>
      <c r="G551" s="34" t="s">
        <v>2930</v>
      </c>
      <c r="H551" s="34" t="n">
        <v>25</v>
      </c>
      <c r="I551" s="35" t="n">
        <v>0</v>
      </c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</row>
    <row r="552" customFormat="false" ht="20.25" hidden="false" customHeight="true" outlineLevel="0" collapsed="false">
      <c r="A552" s="27" t="n">
        <v>2155</v>
      </c>
      <c r="B552" s="28" t="s">
        <v>2931</v>
      </c>
      <c r="C552" s="29" t="n">
        <f aca="false">IFERROR(INDEX($F$1:$I$2620,MATCH(A552,$F$1:$F$2620,0),4),"")</f>
        <v>2245</v>
      </c>
      <c r="D552" s="29" t="n">
        <f aca="false">IFERROR(ROUNDUP(C552*0.92381,0),0)</f>
        <v>2074</v>
      </c>
      <c r="F552" s="33" t="n">
        <v>1618</v>
      </c>
      <c r="G552" s="34" t="s">
        <v>2930</v>
      </c>
      <c r="H552" s="33" t="n">
        <v>30</v>
      </c>
      <c r="I552" s="35" t="n">
        <v>44200</v>
      </c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</row>
    <row r="553" customFormat="false" ht="20.25" hidden="false" customHeight="true" outlineLevel="0" collapsed="false">
      <c r="A553" s="27" t="n">
        <v>2178</v>
      </c>
      <c r="B553" s="28" t="s">
        <v>2932</v>
      </c>
      <c r="C553" s="29" t="n">
        <f aca="false">IFERROR(INDEX($F$1:$I$2620,MATCH(A553,$F$1:$F$2620,0),4),"")</f>
        <v>0</v>
      </c>
      <c r="D553" s="29" t="n">
        <f aca="false">IFERROR(ROUNDUP(C553*0.92381,0),0)</f>
        <v>0</v>
      </c>
      <c r="F553" s="33" t="n">
        <v>1619</v>
      </c>
      <c r="G553" s="34" t="s">
        <v>2930</v>
      </c>
      <c r="H553" s="33" t="n">
        <v>10</v>
      </c>
      <c r="I553" s="35" t="n">
        <v>15300</v>
      </c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</row>
    <row r="554" customFormat="false" ht="20.25" hidden="false" customHeight="true" outlineLevel="0" collapsed="false">
      <c r="A554" s="27" t="n">
        <v>2179</v>
      </c>
      <c r="B554" s="28" t="s">
        <v>2933</v>
      </c>
      <c r="C554" s="29" t="n">
        <f aca="false">IFERROR(INDEX($F$1:$I$2620,MATCH(A554,$F$1:$F$2620,0),4),"")</f>
        <v>0</v>
      </c>
      <c r="D554" s="29" t="n">
        <f aca="false">IFERROR(ROUNDUP(C554*0.92381,0),0)</f>
        <v>0</v>
      </c>
      <c r="F554" s="33" t="n">
        <v>1620</v>
      </c>
      <c r="G554" s="34" t="s">
        <v>2930</v>
      </c>
      <c r="H554" s="33" t="n">
        <v>1</v>
      </c>
      <c r="I554" s="35" t="n">
        <v>1585</v>
      </c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</row>
    <row r="555" customFormat="false" ht="20.25" hidden="false" customHeight="true" outlineLevel="0" collapsed="false">
      <c r="A555" s="27" t="n">
        <v>2054</v>
      </c>
      <c r="B555" s="28" t="s">
        <v>2934</v>
      </c>
      <c r="C555" s="29" t="n">
        <f aca="false">IFERROR(INDEX($F$1:$I$2620,MATCH(A555,$F$1:$F$2620,0),4),"")</f>
        <v>0</v>
      </c>
      <c r="D555" s="29" t="n">
        <f aca="false">IFERROR(ROUNDUP(C555*0.92381,0),0)</f>
        <v>0</v>
      </c>
      <c r="F555" s="33" t="n">
        <v>1676</v>
      </c>
      <c r="G555" s="34" t="s">
        <v>2935</v>
      </c>
      <c r="H555" s="33" t="s">
        <v>2151</v>
      </c>
      <c r="I555" s="35" t="n">
        <v>92</v>
      </c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</row>
    <row r="556" customFormat="false" ht="20.25" hidden="false" customHeight="true" outlineLevel="0" collapsed="false">
      <c r="A556" s="27" t="n">
        <v>2055</v>
      </c>
      <c r="B556" s="28" t="s">
        <v>2936</v>
      </c>
      <c r="C556" s="29" t="n">
        <f aca="false">IFERROR(INDEX($F$1:$I$2620,MATCH(A556,$F$1:$F$2620,0),4),"")</f>
        <v>0</v>
      </c>
      <c r="D556" s="29" t="n">
        <f aca="false">IFERROR(ROUNDUP(C556*0.92381,0),0)</f>
        <v>0</v>
      </c>
      <c r="F556" s="33" t="n">
        <v>1621</v>
      </c>
      <c r="G556" s="34" t="s">
        <v>2937</v>
      </c>
      <c r="H556" s="33" t="n">
        <v>1</v>
      </c>
      <c r="I556" s="35" t="n">
        <v>2015</v>
      </c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</row>
    <row r="557" customFormat="false" ht="20.25" hidden="false" customHeight="true" outlineLevel="0" collapsed="false">
      <c r="A557" s="27" t="n">
        <v>2056</v>
      </c>
      <c r="B557" s="28" t="s">
        <v>2938</v>
      </c>
      <c r="C557" s="29" t="n">
        <f aca="false">IFERROR(INDEX($F$1:$I$2620,MATCH(A557,$F$1:$F$2620,0),4),"")</f>
        <v>3535</v>
      </c>
      <c r="D557" s="29" t="n">
        <f aca="false">IFERROR(ROUNDUP(C557*0.92381,0),0)</f>
        <v>3266</v>
      </c>
      <c r="F557" s="33" t="n">
        <v>1668</v>
      </c>
      <c r="G557" s="34" t="s">
        <v>2939</v>
      </c>
      <c r="H557" s="33" t="n">
        <v>25</v>
      </c>
      <c r="I557" s="35" t="n">
        <v>42550</v>
      </c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</row>
    <row r="558" customFormat="false" ht="20.25" hidden="false" customHeight="true" outlineLevel="0" collapsed="false">
      <c r="A558" s="27" t="n">
        <v>2057</v>
      </c>
      <c r="B558" s="28" t="s">
        <v>2940</v>
      </c>
      <c r="C558" s="29" t="n">
        <f aca="false">IFERROR(INDEX($F$1:$I$2620,MATCH(A558,$F$1:$F$2620,0),4),"")</f>
        <v>0</v>
      </c>
      <c r="D558" s="29" t="n">
        <f aca="false">IFERROR(ROUNDUP(C558*0.92381,0),0)</f>
        <v>0</v>
      </c>
      <c r="F558" s="33" t="n">
        <v>1622</v>
      </c>
      <c r="G558" s="34" t="s">
        <v>2941</v>
      </c>
      <c r="H558" s="33" t="n">
        <v>30</v>
      </c>
      <c r="I558" s="35" t="n">
        <v>55730</v>
      </c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</row>
    <row r="559" customFormat="false" ht="20.25" hidden="false" customHeight="true" outlineLevel="0" collapsed="false">
      <c r="A559" s="27" t="n">
        <v>2058</v>
      </c>
      <c r="B559" s="28" t="s">
        <v>2942</v>
      </c>
      <c r="C559" s="29" t="n">
        <f aca="false">IFERROR(INDEX($F$1:$I$2620,MATCH(A559,$F$1:$F$2620,0),4),"")</f>
        <v>0</v>
      </c>
      <c r="D559" s="29" t="n">
        <f aca="false">IFERROR(ROUNDUP(C559*0.92381,0),0)</f>
        <v>0</v>
      </c>
      <c r="F559" s="33" t="n">
        <v>1670</v>
      </c>
      <c r="G559" s="34" t="s">
        <v>2943</v>
      </c>
      <c r="H559" s="33" t="n">
        <v>25</v>
      </c>
      <c r="I559" s="35" t="n">
        <v>46140</v>
      </c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</row>
    <row r="560" customFormat="false" ht="20.25" hidden="false" customHeight="true" outlineLevel="0" collapsed="false">
      <c r="A560" s="27" t="n">
        <v>2059</v>
      </c>
      <c r="B560" s="28" t="s">
        <v>2944</v>
      </c>
      <c r="C560" s="29" t="n">
        <f aca="false">IFERROR(INDEX($F$1:$I$2620,MATCH(A560,$F$1:$F$2620,0),4),"")</f>
        <v>0</v>
      </c>
      <c r="D560" s="29" t="n">
        <f aca="false">IFERROR(ROUNDUP(C560*0.92381,0),0)</f>
        <v>0</v>
      </c>
      <c r="F560" s="33" t="n">
        <v>1623</v>
      </c>
      <c r="G560" s="34" t="s">
        <v>2941</v>
      </c>
      <c r="H560" s="33" t="n">
        <v>10</v>
      </c>
      <c r="I560" s="35" t="n">
        <v>19350</v>
      </c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</row>
    <row r="561" customFormat="false" ht="20.25" hidden="false" customHeight="true" outlineLevel="0" collapsed="false">
      <c r="A561" s="27" t="n">
        <v>2060</v>
      </c>
      <c r="B561" s="28" t="s">
        <v>2945</v>
      </c>
      <c r="C561" s="29" t="n">
        <f aca="false">IFERROR(INDEX($F$1:$I$2620,MATCH(A561,$F$1:$F$2620,0),4),"")</f>
        <v>8115</v>
      </c>
      <c r="D561" s="29" t="n">
        <f aca="false">IFERROR(ROUNDUP(C561*0.92381,0),0)</f>
        <v>7497</v>
      </c>
      <c r="F561" s="33" t="n">
        <v>1624</v>
      </c>
      <c r="G561" s="34" t="s">
        <v>2941</v>
      </c>
      <c r="H561" s="33" t="n">
        <v>1</v>
      </c>
      <c r="I561" s="35" t="n">
        <v>1985</v>
      </c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</row>
    <row r="562" customFormat="false" ht="20.25" hidden="false" customHeight="true" outlineLevel="0" collapsed="false">
      <c r="A562" s="27" t="n">
        <v>2061</v>
      </c>
      <c r="B562" s="28" t="s">
        <v>2946</v>
      </c>
      <c r="C562" s="29" t="n">
        <f aca="false">IFERROR(INDEX($F$1:$I$2620,MATCH(A562,$F$1:$F$2620,0),4),"")</f>
        <v>15585</v>
      </c>
      <c r="D562" s="29" t="n">
        <f aca="false">IFERROR(ROUNDUP(C562*0.92381,0),0)</f>
        <v>14398</v>
      </c>
      <c r="F562" s="33" t="n">
        <v>1662</v>
      </c>
      <c r="G562" s="34" t="s">
        <v>2941</v>
      </c>
      <c r="H562" s="33" t="s">
        <v>2151</v>
      </c>
      <c r="I562" s="35" t="n">
        <v>995</v>
      </c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</row>
    <row r="563" customFormat="false" ht="20.25" hidden="false" customHeight="true" outlineLevel="0" collapsed="false">
      <c r="A563" s="27" t="n">
        <v>2122</v>
      </c>
      <c r="B563" s="28" t="s">
        <v>2947</v>
      </c>
      <c r="C563" s="29" t="n">
        <f aca="false">IFERROR(INDEX($F$1:$I$2620,MATCH(A563,$F$1:$F$2620,0),4),"")</f>
        <v>1465</v>
      </c>
      <c r="D563" s="29" t="n">
        <f aca="false">IFERROR(ROUNDUP(C563*0.92381,0),0)</f>
        <v>1354</v>
      </c>
      <c r="F563" s="33" t="n">
        <v>1625</v>
      </c>
      <c r="G563" s="34" t="s">
        <v>2948</v>
      </c>
      <c r="H563" s="33" t="n">
        <v>30</v>
      </c>
      <c r="I563" s="35" t="n">
        <v>18550</v>
      </c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</row>
    <row r="564" customFormat="false" ht="20.25" hidden="false" customHeight="true" outlineLevel="0" collapsed="false">
      <c r="A564" s="27" t="n">
        <v>2075</v>
      </c>
      <c r="B564" s="28" t="s">
        <v>2949</v>
      </c>
      <c r="C564" s="29" t="n">
        <f aca="false">IFERROR(INDEX($F$1:$I$2620,MATCH(A564,$F$1:$F$2620,0),4),"")</f>
        <v>1005</v>
      </c>
      <c r="D564" s="29" t="n">
        <f aca="false">IFERROR(ROUNDUP(C564*0.92381,0),0)</f>
        <v>929</v>
      </c>
      <c r="F564" s="33" t="n">
        <v>1626</v>
      </c>
      <c r="G564" s="34" t="s">
        <v>2948</v>
      </c>
      <c r="H564" s="33" t="n">
        <v>10</v>
      </c>
      <c r="I564" s="35" t="n">
        <v>6595</v>
      </c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</row>
    <row r="565" customFormat="false" ht="20.25" hidden="false" customHeight="true" outlineLevel="0" collapsed="false">
      <c r="A565" s="27" t="n">
        <v>2062</v>
      </c>
      <c r="B565" s="28" t="s">
        <v>2950</v>
      </c>
      <c r="C565" s="29" t="n">
        <f aca="false">IFERROR(INDEX($F$1:$I$2620,MATCH(A565,$F$1:$F$2620,0),4),"")</f>
        <v>4095</v>
      </c>
      <c r="D565" s="29" t="n">
        <f aca="false">IFERROR(ROUNDUP(C565*0.92381,0),0)</f>
        <v>3784</v>
      </c>
      <c r="F565" s="33" t="n">
        <v>1664</v>
      </c>
      <c r="G565" s="34" t="s">
        <v>2948</v>
      </c>
      <c r="H565" s="34" t="s">
        <v>2151</v>
      </c>
      <c r="I565" s="35" t="n">
        <v>316</v>
      </c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</row>
    <row r="566" customFormat="false" ht="20.25" hidden="false" customHeight="true" outlineLevel="0" collapsed="false">
      <c r="A566" s="27" t="n">
        <v>2064</v>
      </c>
      <c r="B566" s="28" t="s">
        <v>2951</v>
      </c>
      <c r="C566" s="29" t="n">
        <f aca="false">IFERROR(INDEX($F$1:$I$2620,MATCH(A566,$F$1:$F$2620,0),4),"")</f>
        <v>46800</v>
      </c>
      <c r="D566" s="29" t="n">
        <f aca="false">IFERROR(ROUNDUP(C566*0.92381,0),0)</f>
        <v>43235</v>
      </c>
      <c r="F566" s="33" t="n">
        <v>1627</v>
      </c>
      <c r="G566" s="34" t="s">
        <v>2948</v>
      </c>
      <c r="H566" s="34" t="n">
        <v>1</v>
      </c>
      <c r="I566" s="35" t="n">
        <v>632</v>
      </c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</row>
    <row r="567" customFormat="false" ht="20.25" hidden="false" customHeight="true" outlineLevel="0" collapsed="false">
      <c r="A567" s="27" t="n">
        <v>2065</v>
      </c>
      <c r="B567" s="28" t="s">
        <v>2952</v>
      </c>
      <c r="C567" s="29" t="n">
        <f aca="false">IFERROR(INDEX($F$1:$I$2620,MATCH(A567,$F$1:$F$2620,0),4),"")</f>
        <v>49270</v>
      </c>
      <c r="D567" s="29" t="n">
        <f aca="false">IFERROR(ROUNDUP(C567*0.92381,0),0)</f>
        <v>45517</v>
      </c>
      <c r="F567" s="33" t="n">
        <v>1628</v>
      </c>
      <c r="G567" s="34" t="s">
        <v>2953</v>
      </c>
      <c r="H567" s="33" t="n">
        <v>30</v>
      </c>
      <c r="I567" s="35" t="n">
        <v>24040</v>
      </c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</row>
    <row r="568" customFormat="false" ht="20.25" hidden="false" customHeight="true" outlineLevel="0" collapsed="false">
      <c r="A568" s="27" t="n">
        <v>2066</v>
      </c>
      <c r="B568" s="28" t="s">
        <v>2954</v>
      </c>
      <c r="C568" s="29" t="n">
        <f aca="false">IFERROR(INDEX($F$1:$I$2620,MATCH(A568,$F$1:$F$2620,0),4),"")</f>
        <v>11220</v>
      </c>
      <c r="D568" s="29" t="n">
        <f aca="false">IFERROR(ROUNDUP(C568*0.92381,0),0)</f>
        <v>10366</v>
      </c>
      <c r="F568" s="33" t="n">
        <v>1629</v>
      </c>
      <c r="G568" s="34" t="s">
        <v>2953</v>
      </c>
      <c r="H568" s="33" t="n">
        <v>10</v>
      </c>
      <c r="I568" s="35" t="n">
        <v>8600</v>
      </c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</row>
    <row r="569" customFormat="false" ht="20.25" hidden="false" customHeight="true" outlineLevel="0" collapsed="false">
      <c r="A569" s="27" t="n">
        <v>2067</v>
      </c>
      <c r="B569" s="28" t="s">
        <v>2955</v>
      </c>
      <c r="C569" s="29" t="n">
        <f aca="false">IFERROR(INDEX($F$1:$I$2620,MATCH(A569,$F$1:$F$2620,0),4),"")</f>
        <v>153530</v>
      </c>
      <c r="D569" s="29" t="n">
        <f aca="false">IFERROR(ROUNDUP(C569*0.92381,0),0)</f>
        <v>141833</v>
      </c>
      <c r="F569" s="33" t="n">
        <v>1630</v>
      </c>
      <c r="G569" s="34" t="s">
        <v>2953</v>
      </c>
      <c r="H569" s="33" t="n">
        <v>1</v>
      </c>
      <c r="I569" s="35" t="n">
        <v>884</v>
      </c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</row>
    <row r="570" customFormat="false" ht="20.25" hidden="false" customHeight="true" outlineLevel="0" collapsed="false">
      <c r="A570" s="27" t="n">
        <v>2068</v>
      </c>
      <c r="B570" s="28" t="s">
        <v>2956</v>
      </c>
      <c r="C570" s="29" t="n">
        <f aca="false">IFERROR(INDEX($F$1:$I$2620,MATCH(A570,$F$1:$F$2620,0),4),"")</f>
        <v>17160</v>
      </c>
      <c r="D570" s="29" t="n">
        <f aca="false">IFERROR(ROUNDUP(C570*0.92381,0),0)</f>
        <v>15853</v>
      </c>
      <c r="F570" s="33" t="n">
        <v>1658</v>
      </c>
      <c r="G570" s="34" t="s">
        <v>2957</v>
      </c>
      <c r="H570" s="33" t="n">
        <v>10</v>
      </c>
      <c r="I570" s="35" t="n">
        <v>8790</v>
      </c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</row>
    <row r="571" customFormat="false" ht="20.25" hidden="false" customHeight="true" outlineLevel="0" collapsed="false">
      <c r="A571" s="27" t="n">
        <v>2189</v>
      </c>
      <c r="B571" s="28" t="s">
        <v>2958</v>
      </c>
      <c r="C571" s="29" t="n">
        <f aca="false">IFERROR(INDEX($F$1:$I$2620,MATCH(A571,$F$1:$F$2620,0),4),"")</f>
        <v>0</v>
      </c>
      <c r="D571" s="29" t="n">
        <f aca="false">IFERROR(ROUNDUP(C571*0.92381,0),0)</f>
        <v>0</v>
      </c>
      <c r="F571" s="33" t="n">
        <v>1654</v>
      </c>
      <c r="G571" s="34" t="s">
        <v>2957</v>
      </c>
      <c r="H571" s="33" t="n">
        <v>1</v>
      </c>
      <c r="I571" s="35" t="n">
        <v>945</v>
      </c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</row>
    <row r="572" customFormat="false" ht="20.25" hidden="false" customHeight="true" outlineLevel="0" collapsed="false">
      <c r="A572" s="27" t="n">
        <v>2069</v>
      </c>
      <c r="B572" s="28" t="s">
        <v>2959</v>
      </c>
      <c r="C572" s="29" t="n">
        <f aca="false">IFERROR(INDEX($F$1:$I$2620,MATCH(A572,$F$1:$F$2620,0),4),"")</f>
        <v>4290</v>
      </c>
      <c r="D572" s="29" t="n">
        <f aca="false">IFERROR(ROUNDUP(C572*0.92381,0),0)</f>
        <v>3964</v>
      </c>
      <c r="F572" s="33" t="n">
        <v>1671</v>
      </c>
      <c r="G572" s="34" t="s">
        <v>2960</v>
      </c>
      <c r="H572" s="33" t="n">
        <v>15</v>
      </c>
      <c r="I572" s="35" t="n">
        <v>1950</v>
      </c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</row>
    <row r="573" customFormat="false" ht="20.25" hidden="false" customHeight="true" outlineLevel="0" collapsed="false">
      <c r="A573" s="27" t="n">
        <v>2070</v>
      </c>
      <c r="B573" s="28" t="s">
        <v>2961</v>
      </c>
      <c r="C573" s="29" t="n">
        <f aca="false">IFERROR(INDEX($F$1:$I$2620,MATCH(A573,$F$1:$F$2620,0),4),"")</f>
        <v>5070</v>
      </c>
      <c r="D573" s="29" t="n">
        <f aca="false">IFERROR(ROUNDUP(C573*0.92381,0),0)</f>
        <v>4684</v>
      </c>
      <c r="F573" s="33" t="n">
        <v>1631</v>
      </c>
      <c r="G573" s="34" t="s">
        <v>2960</v>
      </c>
      <c r="H573" s="33" t="n">
        <v>20</v>
      </c>
      <c r="I573" s="35" t="n">
        <v>11700</v>
      </c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</row>
    <row r="574" customFormat="false" ht="20.25" hidden="false" customHeight="true" outlineLevel="0" collapsed="false">
      <c r="A574" s="27" t="n">
        <v>2071</v>
      </c>
      <c r="B574" s="28" t="s">
        <v>2962</v>
      </c>
      <c r="C574" s="29" t="n">
        <f aca="false">IFERROR(INDEX($F$1:$I$2620,MATCH(A574,$F$1:$F$2620,0),4),"")</f>
        <v>1830</v>
      </c>
      <c r="D574" s="29" t="n">
        <f aca="false">IFERROR(ROUNDUP(C574*0.92381,0),0)</f>
        <v>1691</v>
      </c>
      <c r="F574" s="33" t="n">
        <v>1632</v>
      </c>
      <c r="G574" s="34" t="s">
        <v>2960</v>
      </c>
      <c r="H574" s="33" t="n">
        <v>10</v>
      </c>
      <c r="I574" s="35" t="n">
        <v>6075</v>
      </c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</row>
    <row r="575" customFormat="false" ht="20.25" hidden="false" customHeight="true" outlineLevel="0" collapsed="false">
      <c r="A575" s="27" t="n">
        <v>2072</v>
      </c>
      <c r="B575" s="28" t="s">
        <v>2963</v>
      </c>
      <c r="C575" s="29" t="n">
        <f aca="false">IFERROR(INDEX($F$1:$I$2620,MATCH(A575,$F$1:$F$2620,0),4),"")</f>
        <v>5690</v>
      </c>
      <c r="D575" s="29" t="n">
        <f aca="false">IFERROR(ROUNDUP(C575*0.92381,0),0)</f>
        <v>5257</v>
      </c>
      <c r="F575" s="33" t="n">
        <v>1633</v>
      </c>
      <c r="G575" s="34" t="s">
        <v>2960</v>
      </c>
      <c r="H575" s="33" t="n">
        <v>1</v>
      </c>
      <c r="I575" s="35" t="n">
        <v>630</v>
      </c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</row>
    <row r="576" customFormat="false" ht="20.25" hidden="false" customHeight="true" outlineLevel="0" collapsed="false">
      <c r="A576" s="27" t="n">
        <v>20720</v>
      </c>
      <c r="B576" s="28" t="s">
        <v>2964</v>
      </c>
      <c r="C576" s="29" t="str">
        <f aca="false">IFERROR(INDEX($F$1:$I$2620,MATCH(A576,$F$1:$F$2620,0),4),"")</f>
        <v/>
      </c>
      <c r="D576" s="29" t="n">
        <f aca="false">IFERROR(ROUNDUP(C576*0.92381,0),0)</f>
        <v>0</v>
      </c>
      <c r="F576" s="42" t="n">
        <v>1634</v>
      </c>
      <c r="G576" s="43" t="s">
        <v>2965</v>
      </c>
      <c r="H576" s="42" t="n">
        <v>1</v>
      </c>
      <c r="I576" s="44" t="n">
        <v>600</v>
      </c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</row>
    <row r="577" customFormat="false" ht="20.25" hidden="false" customHeight="true" outlineLevel="0" collapsed="false">
      <c r="A577" s="27" t="n">
        <v>2073</v>
      </c>
      <c r="B577" s="28" t="s">
        <v>2966</v>
      </c>
      <c r="C577" s="29" t="n">
        <f aca="false">IFERROR(INDEX($F$1:$I$2620,MATCH(A577,$F$1:$F$2620,0),4),"")</f>
        <v>670</v>
      </c>
      <c r="D577" s="29" t="n">
        <f aca="false">IFERROR(ROUNDUP(C577*0.92381,0),0)</f>
        <v>619</v>
      </c>
      <c r="F577" s="39" t="n">
        <v>1644</v>
      </c>
      <c r="G577" s="39" t="s">
        <v>2965</v>
      </c>
      <c r="H577" s="39" t="n">
        <v>10</v>
      </c>
      <c r="I577" s="39" t="n">
        <v>5805</v>
      </c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</row>
    <row r="578" customFormat="false" ht="20.25" hidden="false" customHeight="true" outlineLevel="0" collapsed="false">
      <c r="A578" s="27" t="n">
        <v>2074</v>
      </c>
      <c r="B578" s="28" t="s">
        <v>2967</v>
      </c>
      <c r="C578" s="29" t="n">
        <f aca="false">IFERROR(INDEX($F$1:$I$2620,MATCH(A578,$F$1:$F$2620,0),4),"")</f>
        <v>327</v>
      </c>
      <c r="D578" s="29" t="n">
        <f aca="false">IFERROR(ROUNDUP(C578*0.92381,0),0)</f>
        <v>303</v>
      </c>
      <c r="F578" s="19" t="n">
        <v>1647</v>
      </c>
      <c r="G578" s="19" t="s">
        <v>2965</v>
      </c>
      <c r="H578" s="19" t="n">
        <v>30</v>
      </c>
      <c r="I578" s="19" t="n">
        <v>16770</v>
      </c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Z578" s="7"/>
    </row>
    <row r="579" customFormat="false" ht="20.25" hidden="false" customHeight="true" outlineLevel="0" collapsed="false">
      <c r="A579" s="27" t="n">
        <v>2075</v>
      </c>
      <c r="B579" s="28" t="s">
        <v>2949</v>
      </c>
      <c r="C579" s="29" t="n">
        <f aca="false">IFERROR(INDEX($F$1:$I$2620,MATCH(A579,$F$1:$F$2620,0),4),"")</f>
        <v>1005</v>
      </c>
      <c r="D579" s="29" t="n">
        <f aca="false">IFERROR(ROUNDUP(C579*0.92381,0),0)</f>
        <v>929</v>
      </c>
      <c r="F579" s="19" t="n">
        <v>1678</v>
      </c>
      <c r="G579" s="19" t="s">
        <v>2968</v>
      </c>
      <c r="H579" s="19" t="s">
        <v>2151</v>
      </c>
      <c r="I579" s="19" t="n">
        <v>715</v>
      </c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Z579" s="7"/>
    </row>
    <row r="580" customFormat="false" ht="20.25" hidden="false" customHeight="true" outlineLevel="0" collapsed="false">
      <c r="A580" s="27" t="n">
        <v>2076</v>
      </c>
      <c r="B580" s="28" t="s">
        <v>2969</v>
      </c>
      <c r="C580" s="29" t="n">
        <f aca="false">IFERROR(INDEX($F$1:$I$2620,MATCH(A580,$F$1:$F$2620,0),4),"")</f>
        <v>1415</v>
      </c>
      <c r="D580" s="29" t="n">
        <f aca="false">IFERROR(ROUNDUP(C580*0.92381,0),0)</f>
        <v>1308</v>
      </c>
      <c r="F580" s="19" t="n">
        <v>1681</v>
      </c>
      <c r="G580" s="19" t="s">
        <v>2970</v>
      </c>
      <c r="H580" s="19" t="s">
        <v>2151</v>
      </c>
      <c r="I580" s="19" t="n">
        <v>0</v>
      </c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Z580" s="7"/>
    </row>
    <row r="581" customFormat="false" ht="20.25" hidden="false" customHeight="true" outlineLevel="0" collapsed="false">
      <c r="A581" s="27" t="n">
        <v>2090</v>
      </c>
      <c r="B581" s="28" t="s">
        <v>2971</v>
      </c>
      <c r="C581" s="29" t="n">
        <f aca="false">IFERROR(INDEX($F$1:$I$2620,MATCH(A581,$F$1:$F$2620,0),4),"")</f>
        <v>1904</v>
      </c>
      <c r="D581" s="29" t="n">
        <f aca="false">IFERROR(ROUNDUP(C581*0.92381,0),0)</f>
        <v>1759</v>
      </c>
      <c r="F581" s="19" t="n">
        <v>1635</v>
      </c>
      <c r="G581" s="19" t="s">
        <v>2972</v>
      </c>
      <c r="H581" s="19" t="n">
        <v>1</v>
      </c>
      <c r="I581" s="19" t="n">
        <v>0</v>
      </c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Z581" s="7"/>
    </row>
    <row r="582" customFormat="false" ht="20.25" hidden="false" customHeight="true" outlineLevel="0" collapsed="false">
      <c r="A582" s="27" t="n">
        <v>20033</v>
      </c>
      <c r="B582" s="28" t="s">
        <v>2973</v>
      </c>
      <c r="C582" s="29" t="n">
        <f aca="false">IFERROR(INDEX($F$1:$I$2620,MATCH(A582,$F$1:$F$2620,0),4),"")</f>
        <v>945</v>
      </c>
      <c r="D582" s="29" t="n">
        <f aca="false">IFERROR(ROUNDUP(C582*0.92381,0),0)</f>
        <v>874</v>
      </c>
      <c r="F582" s="40" t="n">
        <v>1636</v>
      </c>
      <c r="G582" s="40" t="s">
        <v>2974</v>
      </c>
      <c r="H582" s="40" t="n">
        <v>1</v>
      </c>
      <c r="I582" s="40" t="n">
        <v>653</v>
      </c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</row>
    <row r="583" customFormat="false" ht="20.25" hidden="false" customHeight="true" outlineLevel="0" collapsed="false">
      <c r="A583" s="27" t="n">
        <v>2118</v>
      </c>
      <c r="B583" s="28" t="s">
        <v>2975</v>
      </c>
      <c r="C583" s="29" t="n">
        <f aca="false">IFERROR(INDEX($F$1:$I$2620,MATCH(A583,$F$1:$F$2620,0),4),"")</f>
        <v>3355</v>
      </c>
      <c r="D583" s="29" t="n">
        <f aca="false">IFERROR(ROUNDUP(C583*0.92381,0),0)</f>
        <v>3100</v>
      </c>
      <c r="F583" s="40" t="n">
        <v>1637</v>
      </c>
      <c r="G583" s="40" t="s">
        <v>2976</v>
      </c>
      <c r="H583" s="40" t="n">
        <v>1</v>
      </c>
      <c r="I583" s="40" t="n">
        <v>1174</v>
      </c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</row>
    <row r="584" customFormat="false" ht="20.25" hidden="false" customHeight="true" outlineLevel="0" collapsed="false">
      <c r="A584" s="27" t="n">
        <v>2114</v>
      </c>
      <c r="B584" s="28" t="s">
        <v>2977</v>
      </c>
      <c r="C584" s="29" t="n">
        <f aca="false">IFERROR(INDEX($F$1:$I$2620,MATCH(A584,$F$1:$F$2620,0),4),"")</f>
        <v>4030</v>
      </c>
      <c r="D584" s="29" t="n">
        <f aca="false">IFERROR(ROUNDUP(C584*0.92381,0),0)</f>
        <v>3723</v>
      </c>
      <c r="F584" s="46" t="n">
        <v>1638</v>
      </c>
      <c r="G584" s="46" t="s">
        <v>2978</v>
      </c>
      <c r="H584" s="46" t="n">
        <v>10</v>
      </c>
      <c r="I584" s="46" t="n">
        <v>6665</v>
      </c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</row>
    <row r="585" customFormat="false" ht="20.25" hidden="false" customHeight="true" outlineLevel="0" collapsed="false">
      <c r="A585" s="27" t="n">
        <v>2117</v>
      </c>
      <c r="B585" s="28" t="s">
        <v>2979</v>
      </c>
      <c r="C585" s="29" t="n">
        <f aca="false">IFERROR(INDEX($F$1:$I$2620,MATCH(A585,$F$1:$F$2620,0),4),"")</f>
        <v>6355</v>
      </c>
      <c r="D585" s="29" t="n">
        <f aca="false">IFERROR(ROUNDUP(C585*0.92381,0),0)</f>
        <v>5871</v>
      </c>
      <c r="F585" s="31" t="n">
        <v>1665</v>
      </c>
      <c r="G585" s="31" t="s">
        <v>2978</v>
      </c>
      <c r="H585" s="30" t="n">
        <v>1</v>
      </c>
      <c r="I585" s="36" t="n">
        <v>656</v>
      </c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</row>
    <row r="586" customFormat="false" ht="20.25" hidden="false" customHeight="true" outlineLevel="0" collapsed="false">
      <c r="A586" s="27" t="n">
        <v>2110</v>
      </c>
      <c r="B586" s="28" t="s">
        <v>2980</v>
      </c>
      <c r="C586" s="29" t="n">
        <f aca="false">IFERROR(INDEX($F$1:$I$2620,MATCH(A586,$F$1:$F$2620,0),4),"")</f>
        <v>8255</v>
      </c>
      <c r="D586" s="29" t="n">
        <f aca="false">IFERROR(ROUNDUP(C586*0.92381,0),0)</f>
        <v>7627</v>
      </c>
      <c r="F586" s="33" t="n">
        <v>1639</v>
      </c>
      <c r="G586" s="34" t="s">
        <v>2981</v>
      </c>
      <c r="H586" s="30" t="n">
        <v>1</v>
      </c>
      <c r="I586" s="35" t="n">
        <v>479</v>
      </c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</row>
    <row r="587" customFormat="false" ht="20.25" hidden="false" customHeight="true" outlineLevel="0" collapsed="false">
      <c r="A587" s="27" t="n">
        <v>2111</v>
      </c>
      <c r="B587" s="28" t="s">
        <v>2982</v>
      </c>
      <c r="C587" s="29" t="n">
        <f aca="false">IFERROR(INDEX($F$1:$I$2620,MATCH(A587,$F$1:$F$2620,0),4),"")</f>
        <v>11050</v>
      </c>
      <c r="D587" s="29" t="n">
        <f aca="false">IFERROR(ROUNDUP(C587*0.92381,0),0)</f>
        <v>10209</v>
      </c>
      <c r="F587" s="33" t="n">
        <v>1640</v>
      </c>
      <c r="G587" s="34" t="s">
        <v>2983</v>
      </c>
      <c r="H587" s="30" t="n">
        <v>1</v>
      </c>
      <c r="I587" s="35" t="n">
        <v>68</v>
      </c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</row>
    <row r="588" customFormat="false" ht="20.25" hidden="false" customHeight="true" outlineLevel="0" collapsed="false">
      <c r="A588" s="27" t="n">
        <v>2079</v>
      </c>
      <c r="B588" s="28" t="s">
        <v>2984</v>
      </c>
      <c r="C588" s="29" t="str">
        <f aca="false">IFERROR(INDEX($F$1:$I$2620,MATCH(A588,$F$1:$F$2620,0),4),"")</f>
        <v/>
      </c>
      <c r="D588" s="29" t="n">
        <f aca="false">IFERROR(ROUNDUP(C588*0.92381,0),0)</f>
        <v>0</v>
      </c>
      <c r="F588" s="33" t="n">
        <v>1642</v>
      </c>
      <c r="G588" s="34" t="s">
        <v>2985</v>
      </c>
      <c r="H588" s="33" t="n">
        <v>1</v>
      </c>
      <c r="I588" s="35" t="n">
        <v>730</v>
      </c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</row>
    <row r="589" customFormat="false" ht="20.25" hidden="false" customHeight="true" outlineLevel="0" collapsed="false">
      <c r="A589" s="27" t="n">
        <v>2078</v>
      </c>
      <c r="B589" s="28" t="s">
        <v>2986</v>
      </c>
      <c r="C589" s="29" t="str">
        <f aca="false">IFERROR(INDEX($F$1:$I$2620,MATCH(A589,$F$1:$F$2620,0),4),"")</f>
        <v/>
      </c>
      <c r="D589" s="29" t="n">
        <f aca="false">IFERROR(ROUNDUP(C589*0.92381,0),0)</f>
        <v>0</v>
      </c>
      <c r="F589" s="33" t="n">
        <v>1683</v>
      </c>
      <c r="G589" s="34" t="s">
        <v>2856</v>
      </c>
      <c r="H589" s="33" t="n">
        <v>1</v>
      </c>
      <c r="I589" s="35" t="n">
        <v>250</v>
      </c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</row>
    <row r="590" customFormat="false" ht="20.25" hidden="false" customHeight="true" outlineLevel="0" collapsed="false">
      <c r="A590" s="27" t="n">
        <v>2166</v>
      </c>
      <c r="B590" s="28" t="s">
        <v>2987</v>
      </c>
      <c r="C590" s="29" t="str">
        <f aca="false">IFERROR(INDEX($F$1:$I$2620,MATCH(A590,$F$1:$F$2620,0),4),"")</f>
        <v/>
      </c>
      <c r="D590" s="29" t="n">
        <f aca="false">IFERROR(ROUNDUP(C590*0.92381,0),0)</f>
        <v>0</v>
      </c>
      <c r="F590" s="33" t="n">
        <v>1682</v>
      </c>
      <c r="G590" s="34" t="s">
        <v>2856</v>
      </c>
      <c r="H590" s="33" t="n">
        <v>25</v>
      </c>
      <c r="I590" s="35" t="n">
        <v>5510</v>
      </c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</row>
    <row r="591" customFormat="false" ht="20.25" hidden="false" customHeight="true" outlineLevel="0" collapsed="false">
      <c r="A591" s="27" t="n">
        <v>2096</v>
      </c>
      <c r="B591" s="28" t="s">
        <v>2988</v>
      </c>
      <c r="C591" s="29" t="str">
        <f aca="false">IFERROR(INDEX($F$1:$I$2620,MATCH(A591,$F$1:$F$2620,0),4),"")</f>
        <v/>
      </c>
      <c r="D591" s="29" t="n">
        <f aca="false">IFERROR(ROUNDUP(C591*0.92381,0),0)</f>
        <v>0</v>
      </c>
      <c r="F591" s="33"/>
      <c r="G591" s="34"/>
      <c r="H591" s="33"/>
      <c r="I591" s="35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</row>
    <row r="592" customFormat="false" ht="20.25" hidden="false" customHeight="true" outlineLevel="0" collapsed="false">
      <c r="A592" s="27" t="n">
        <v>2097</v>
      </c>
      <c r="B592" s="28" t="s">
        <v>2989</v>
      </c>
      <c r="C592" s="29" t="str">
        <f aca="false">IFERROR(INDEX($F$1:$I$2620,MATCH(A592,$F$1:$F$2620,0),4),"")</f>
        <v/>
      </c>
      <c r="D592" s="29" t="n">
        <f aca="false">IFERROR(ROUNDUP(C592*0.92381,0),0)</f>
        <v>0</v>
      </c>
      <c r="F592" s="33"/>
      <c r="G592" s="34"/>
      <c r="H592" s="33"/>
      <c r="I592" s="35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</row>
    <row r="593" customFormat="false" ht="20.25" hidden="false" customHeight="true" outlineLevel="0" collapsed="false">
      <c r="A593" s="27" t="n">
        <v>2077</v>
      </c>
      <c r="B593" s="28" t="s">
        <v>2990</v>
      </c>
      <c r="C593" s="29" t="n">
        <f aca="false">IFERROR(INDEX($F$1:$I$2620,MATCH(A593,$F$1:$F$2620,0),4),"")</f>
        <v>572</v>
      </c>
      <c r="D593" s="29" t="n">
        <f aca="false">IFERROR(ROUNDUP(C593*0.92381,0),0)</f>
        <v>529</v>
      </c>
      <c r="F593" s="33"/>
      <c r="G593" s="34"/>
      <c r="H593" s="34"/>
      <c r="I593" s="35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</row>
    <row r="594" customFormat="false" ht="20.25" hidden="false" customHeight="true" outlineLevel="0" collapsed="false">
      <c r="A594" s="27" t="n">
        <v>2109</v>
      </c>
      <c r="B594" s="28" t="s">
        <v>2991</v>
      </c>
      <c r="C594" s="29" t="n">
        <f aca="false">IFERROR(INDEX($F$1:$I$2620,MATCH(A594,$F$1:$F$2620,0),4),"")</f>
        <v>0</v>
      </c>
      <c r="D594" s="29" t="n">
        <f aca="false">IFERROR(ROUNDUP(C594*0.92381,0),0)</f>
        <v>0</v>
      </c>
      <c r="F594" s="46"/>
      <c r="G594" s="46"/>
      <c r="H594" s="46"/>
      <c r="I594" s="4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</row>
    <row r="595" customFormat="false" ht="20.25" hidden="false" customHeight="true" outlineLevel="0" collapsed="false">
      <c r="A595" s="27" t="n">
        <v>2165</v>
      </c>
      <c r="B595" s="28" t="s">
        <v>2992</v>
      </c>
      <c r="C595" s="29" t="n">
        <f aca="false">IFERROR(INDEX($F$1:$I$2620,MATCH(A595,$F$1:$F$2620,0),4),"")</f>
        <v>155</v>
      </c>
      <c r="D595" s="29" t="n">
        <f aca="false">IFERROR(ROUNDUP(C595*0.92381,0),0)</f>
        <v>144</v>
      </c>
      <c r="F595" s="31"/>
      <c r="G595" s="31"/>
      <c r="H595" s="30"/>
      <c r="I595" s="3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</row>
    <row r="596" customFormat="false" ht="20.25" hidden="false" customHeight="true" outlineLevel="0" collapsed="false">
      <c r="A596" s="27" t="n">
        <v>2099</v>
      </c>
      <c r="B596" s="28" t="s">
        <v>2993</v>
      </c>
      <c r="C596" s="29" t="n">
        <f aca="false">IFERROR(INDEX($F$1:$I$2620,MATCH(A596,$F$1:$F$2620,0),4),"")</f>
        <v>190</v>
      </c>
      <c r="D596" s="29" t="n">
        <f aca="false">IFERROR(ROUNDUP(C596*0.92381,0),0)</f>
        <v>176</v>
      </c>
      <c r="F596" s="33" t="s">
        <v>2135</v>
      </c>
      <c r="G596" s="34"/>
      <c r="H596" s="30"/>
      <c r="I596" s="35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</row>
    <row r="597" customFormat="false" ht="20.25" hidden="false" customHeight="true" outlineLevel="0" collapsed="false">
      <c r="A597" s="27" t="n">
        <v>2107</v>
      </c>
      <c r="B597" s="28" t="s">
        <v>2994</v>
      </c>
      <c r="C597" s="29" t="n">
        <f aca="false">IFERROR(INDEX($F$1:$I$2620,MATCH(A597,$F$1:$F$2620,0),4),"")</f>
        <v>205</v>
      </c>
      <c r="D597" s="29" t="n">
        <f aca="false">IFERROR(ROUNDUP(C597*0.92381,0),0)</f>
        <v>190</v>
      </c>
      <c r="F597" s="33"/>
      <c r="G597" s="34"/>
      <c r="H597" s="30"/>
      <c r="I597" s="35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</row>
    <row r="598" customFormat="false" ht="20.25" hidden="false" customHeight="true" outlineLevel="0" collapsed="false">
      <c r="A598" s="27" t="n">
        <v>2108</v>
      </c>
      <c r="B598" s="28" t="s">
        <v>2995</v>
      </c>
      <c r="C598" s="29" t="n">
        <f aca="false">IFERROR(INDEX($F$1:$I$2620,MATCH(A598,$F$1:$F$2620,0),4),"")</f>
        <v>101</v>
      </c>
      <c r="D598" s="29" t="n">
        <f aca="false">IFERROR(ROUNDUP(C598*0.92381,0),0)</f>
        <v>94</v>
      </c>
      <c r="F598" s="33" t="s">
        <v>2996</v>
      </c>
      <c r="G598" s="34"/>
      <c r="H598" s="30"/>
      <c r="I598" s="35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</row>
    <row r="599" customFormat="false" ht="20.25" hidden="false" customHeight="true" outlineLevel="0" collapsed="false">
      <c r="A599" s="27" t="n">
        <v>2112</v>
      </c>
      <c r="B599" s="28" t="s">
        <v>2997</v>
      </c>
      <c r="C599" s="29" t="n">
        <f aca="false">IFERROR(INDEX($F$1:$I$2620,MATCH(A599,$F$1:$F$2620,0),4),"")</f>
        <v>220</v>
      </c>
      <c r="D599" s="29" t="n">
        <f aca="false">IFERROR(ROUNDUP(C599*0.92381,0),0)</f>
        <v>204</v>
      </c>
      <c r="F599" s="33" t="s">
        <v>2239</v>
      </c>
      <c r="G599" s="34" t="s">
        <v>2998</v>
      </c>
      <c r="H599" s="30"/>
      <c r="I599" s="35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</row>
    <row r="600" customFormat="false" ht="20.25" hidden="false" customHeight="true" outlineLevel="0" collapsed="false">
      <c r="A600" s="27" t="n">
        <v>2113</v>
      </c>
      <c r="B600" s="28" t="s">
        <v>2999</v>
      </c>
      <c r="C600" s="29" t="n">
        <f aca="false">IFERROR(INDEX($F$1:$I$2620,MATCH(A600,$F$1:$F$2620,0),4),"")</f>
        <v>250</v>
      </c>
      <c r="D600" s="29" t="n">
        <f aca="false">IFERROR(ROUNDUP(C600*0.92381,0),0)</f>
        <v>231</v>
      </c>
      <c r="F600" s="33" t="n">
        <v>1701</v>
      </c>
      <c r="G600" s="34" t="s">
        <v>3000</v>
      </c>
      <c r="H600" s="34"/>
      <c r="I600" s="35" t="n">
        <v>0</v>
      </c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</row>
    <row r="601" customFormat="false" ht="20.25" hidden="false" customHeight="true" outlineLevel="0" collapsed="false">
      <c r="A601" s="27" t="n">
        <v>20001</v>
      </c>
      <c r="B601" s="28" t="s">
        <v>3001</v>
      </c>
      <c r="C601" s="29" t="str">
        <f aca="false">IFERROR(INDEX($F$1:$I$2620,MATCH(A601,$F$1:$F$2620,0),4),"")</f>
        <v/>
      </c>
      <c r="D601" s="29" t="n">
        <f aca="false">IFERROR(ROUNDUP(C601*0.92381,0),0)</f>
        <v>0</v>
      </c>
      <c r="F601" s="35" t="n">
        <v>1702</v>
      </c>
      <c r="G601" s="35" t="s">
        <v>3002</v>
      </c>
      <c r="H601" s="35"/>
      <c r="I601" s="35" t="n">
        <v>3125</v>
      </c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</row>
    <row r="602" customFormat="false" ht="20.25" hidden="false" customHeight="true" outlineLevel="0" collapsed="false">
      <c r="A602" s="27" t="n">
        <v>20002</v>
      </c>
      <c r="B602" s="28" t="s">
        <v>3003</v>
      </c>
      <c r="C602" s="29" t="str">
        <f aca="false">IFERROR(INDEX($F$1:$I$2620,MATCH(A602,$F$1:$F$2620,0),4),"")</f>
        <v/>
      </c>
      <c r="D602" s="29" t="n">
        <f aca="false">IFERROR(ROUNDUP(C602*0.92381,0),0)</f>
        <v>0</v>
      </c>
      <c r="F602" s="36" t="n">
        <v>1705</v>
      </c>
      <c r="G602" s="36" t="s">
        <v>3004</v>
      </c>
      <c r="H602" s="36" t="n">
        <v>10</v>
      </c>
      <c r="I602" s="36" t="n">
        <v>0</v>
      </c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</row>
    <row r="603" customFormat="false" ht="20.25" hidden="false" customHeight="true" outlineLevel="0" collapsed="false">
      <c r="A603" s="27" t="n">
        <v>2100</v>
      </c>
      <c r="B603" s="28" t="s">
        <v>3005</v>
      </c>
      <c r="C603" s="29" t="n">
        <f aca="false">IFERROR(INDEX($F$1:$I$2620,MATCH(A603,$F$1:$F$2620,0),4),"")</f>
        <v>30745</v>
      </c>
      <c r="D603" s="29" t="n">
        <f aca="false">IFERROR(ROUNDUP(C603*0.92381,0),0)</f>
        <v>28403</v>
      </c>
      <c r="F603" s="45" t="n">
        <v>1706</v>
      </c>
      <c r="G603" s="45" t="s">
        <v>3006</v>
      </c>
      <c r="H603" s="45" t="n">
        <v>100</v>
      </c>
      <c r="I603" s="45" t="n">
        <v>0</v>
      </c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</row>
    <row r="604" customFormat="false" ht="20.25" hidden="false" customHeight="true" outlineLevel="0" collapsed="false">
      <c r="A604" s="27" t="n">
        <v>2120</v>
      </c>
      <c r="B604" s="28" t="s">
        <v>3007</v>
      </c>
      <c r="C604" s="29" t="n">
        <f aca="false">IFERROR(INDEX($F$1:$I$2620,MATCH(A604,$F$1:$F$2620,0),4),"")</f>
        <v>41600</v>
      </c>
      <c r="D604" s="29" t="n">
        <f aca="false">IFERROR(ROUNDUP(C604*0.92381,0),0)</f>
        <v>38431</v>
      </c>
      <c r="F604" s="33" t="n">
        <v>1707</v>
      </c>
      <c r="G604" s="34" t="s">
        <v>3008</v>
      </c>
      <c r="H604" s="30" t="n">
        <v>10</v>
      </c>
      <c r="I604" s="35" t="n">
        <v>3250</v>
      </c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</row>
    <row r="605" customFormat="false" ht="20.25" hidden="false" customHeight="true" outlineLevel="0" collapsed="false">
      <c r="A605" s="27" t="n">
        <v>2101</v>
      </c>
      <c r="B605" s="28" t="s">
        <v>3009</v>
      </c>
      <c r="C605" s="29" t="n">
        <f aca="false">IFERROR(INDEX($F$1:$I$2620,MATCH(A605,$F$1:$F$2620,0),4),"")</f>
        <v>50960</v>
      </c>
      <c r="D605" s="29" t="n">
        <f aca="false">IFERROR(ROUNDUP(C605*0.92381,0),0)</f>
        <v>47078</v>
      </c>
      <c r="F605" s="33" t="n">
        <v>1709</v>
      </c>
      <c r="G605" s="34" t="s">
        <v>3010</v>
      </c>
      <c r="H605" s="30" t="n">
        <v>10</v>
      </c>
      <c r="I605" s="35" t="n">
        <v>260</v>
      </c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</row>
    <row r="606" customFormat="false" ht="20.25" hidden="false" customHeight="true" outlineLevel="0" collapsed="false">
      <c r="A606" s="27" t="n">
        <v>2102</v>
      </c>
      <c r="B606" s="28" t="s">
        <v>3011</v>
      </c>
      <c r="C606" s="29" t="n">
        <f aca="false">IFERROR(INDEX($F$1:$I$2620,MATCH(A606,$F$1:$F$2620,0),4),"")</f>
        <v>59150</v>
      </c>
      <c r="D606" s="29" t="n">
        <f aca="false">IFERROR(ROUNDUP(C606*0.92381,0),0)</f>
        <v>54644</v>
      </c>
      <c r="F606" s="33" t="n">
        <v>1710</v>
      </c>
      <c r="G606" s="34" t="s">
        <v>3012</v>
      </c>
      <c r="H606" s="30" t="n">
        <v>1</v>
      </c>
      <c r="I606" s="35" t="n">
        <v>40</v>
      </c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</row>
    <row r="607" customFormat="false" ht="20.25" hidden="false" customHeight="true" outlineLevel="0" collapsed="false">
      <c r="A607" s="27" t="n">
        <v>2103</v>
      </c>
      <c r="B607" s="28" t="s">
        <v>3013</v>
      </c>
      <c r="C607" s="29" t="n">
        <f aca="false">IFERROR(INDEX($F$1:$I$2620,MATCH(A607,$F$1:$F$2620,0),4),"")</f>
        <v>70590</v>
      </c>
      <c r="D607" s="29" t="n">
        <f aca="false">IFERROR(ROUNDUP(C607*0.92381,0),0)</f>
        <v>65212</v>
      </c>
      <c r="F607" s="33" t="n">
        <v>1712</v>
      </c>
      <c r="G607" s="34" t="s">
        <v>3014</v>
      </c>
      <c r="H607" s="30" t="s">
        <v>3015</v>
      </c>
      <c r="I607" s="35" t="n">
        <v>0</v>
      </c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</row>
    <row r="608" customFormat="false" ht="20.25" hidden="false" customHeight="true" outlineLevel="0" collapsed="false">
      <c r="A608" s="27" t="n">
        <v>2104</v>
      </c>
      <c r="B608" s="28" t="s">
        <v>3016</v>
      </c>
      <c r="C608" s="29" t="n">
        <f aca="false">IFERROR(INDEX($F$1:$I$2620,MATCH(A608,$F$1:$F$2620,0),4),"")</f>
        <v>83850</v>
      </c>
      <c r="D608" s="29" t="n">
        <f aca="false">IFERROR(ROUNDUP(C608*0.92381,0),0)</f>
        <v>77462</v>
      </c>
      <c r="F608" s="33" t="s">
        <v>3017</v>
      </c>
      <c r="G608" s="34"/>
      <c r="H608" s="30"/>
      <c r="I608" s="35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</row>
    <row r="609" customFormat="false" ht="20.25" hidden="false" customHeight="true" outlineLevel="0" collapsed="false">
      <c r="A609" s="27" t="n">
        <v>2148</v>
      </c>
      <c r="B609" s="28" t="s">
        <v>3018</v>
      </c>
      <c r="C609" s="29" t="n">
        <f aca="false">IFERROR(INDEX($F$1:$I$2620,MATCH(A609,$F$1:$F$2620,0),4),"")</f>
        <v>0</v>
      </c>
      <c r="D609" s="29" t="n">
        <f aca="false">IFERROR(ROUNDUP(C609*0.92381,0),0)</f>
        <v>0</v>
      </c>
      <c r="F609" s="33" t="s">
        <v>2239</v>
      </c>
      <c r="G609" s="34" t="s">
        <v>3019</v>
      </c>
      <c r="H609" s="30"/>
      <c r="I609" s="35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</row>
    <row r="610" customFormat="false" ht="20.25" hidden="false" customHeight="true" outlineLevel="0" collapsed="false">
      <c r="A610" s="27" t="n">
        <v>2149</v>
      </c>
      <c r="B610" s="28" t="s">
        <v>3020</v>
      </c>
      <c r="C610" s="29" t="n">
        <f aca="false">IFERROR(INDEX($F$1:$I$2620,MATCH(A610,$F$1:$F$2620,0),4),"")</f>
        <v>0</v>
      </c>
      <c r="D610" s="29" t="n">
        <f aca="false">IFERROR(ROUNDUP(C610*0.92381,0),0)</f>
        <v>0</v>
      </c>
      <c r="F610" s="33" t="n">
        <v>1800</v>
      </c>
      <c r="G610" s="34" t="s">
        <v>3021</v>
      </c>
      <c r="H610" s="30"/>
      <c r="I610" s="35" t="n">
        <v>6125</v>
      </c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</row>
    <row r="611" customFormat="false" ht="20.25" hidden="false" customHeight="true" outlineLevel="0" collapsed="false">
      <c r="A611" s="27" t="n">
        <v>2150</v>
      </c>
      <c r="B611" s="28" t="s">
        <v>3022</v>
      </c>
      <c r="C611" s="29" t="n">
        <f aca="false">IFERROR(INDEX($F$1:$I$2620,MATCH(A611,$F$1:$F$2620,0),4),"")</f>
        <v>0</v>
      </c>
      <c r="D611" s="29" t="n">
        <f aca="false">IFERROR(ROUNDUP(C611*0.92381,0),0)</f>
        <v>0</v>
      </c>
      <c r="F611" s="33" t="n">
        <v>1802</v>
      </c>
      <c r="G611" s="34" t="s">
        <v>3023</v>
      </c>
      <c r="H611" s="30"/>
      <c r="I611" s="35" t="n">
        <v>865</v>
      </c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</row>
    <row r="612" customFormat="false" ht="21" hidden="false" customHeight="true" outlineLevel="0" collapsed="false">
      <c r="A612" s="27" t="n">
        <v>2200</v>
      </c>
      <c r="B612" s="28" t="s">
        <v>3024</v>
      </c>
      <c r="C612" s="29" t="n">
        <f aca="false">IFERROR(INDEX($F$1:$I$2620,MATCH(A612,$F$1:$F$2620,0),4),"")</f>
        <v>1835</v>
      </c>
      <c r="D612" s="29" t="n">
        <f aca="false">IFERROR(ROUNDUP(C612*0.92381,0),0)</f>
        <v>1696</v>
      </c>
      <c r="F612" s="33" t="n">
        <v>1803</v>
      </c>
      <c r="G612" s="34" t="s">
        <v>3025</v>
      </c>
      <c r="H612" s="30"/>
      <c r="I612" s="35" t="n">
        <v>4125</v>
      </c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</row>
    <row r="613" customFormat="false" ht="21" hidden="false" customHeight="true" outlineLevel="0" collapsed="false">
      <c r="A613" s="27" t="n">
        <v>2201</v>
      </c>
      <c r="B613" s="28" t="s">
        <v>1017</v>
      </c>
      <c r="C613" s="29" t="n">
        <f aca="false">IFERROR(INDEX($F$1:$I$2620,MATCH(A613,$F$1:$F$2620,0),4),"")</f>
        <v>2365</v>
      </c>
      <c r="D613" s="29" t="n">
        <f aca="false">IFERROR(ROUNDUP(C613*0.92381,0),0)</f>
        <v>2185</v>
      </c>
      <c r="F613" s="33" t="n">
        <v>1805</v>
      </c>
      <c r="G613" s="34" t="s">
        <v>3026</v>
      </c>
      <c r="H613" s="30"/>
      <c r="I613" s="35" t="n">
        <v>285</v>
      </c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</row>
    <row r="614" customFormat="false" ht="21" hidden="false" customHeight="true" outlineLevel="0" collapsed="false">
      <c r="A614" s="27" t="n">
        <v>2202</v>
      </c>
      <c r="B614" s="28" t="s">
        <v>1016</v>
      </c>
      <c r="C614" s="29" t="n">
        <f aca="false">IFERROR(INDEX($F$1:$I$2620,MATCH(A614,$F$1:$F$2620,0),4),"")</f>
        <v>3545</v>
      </c>
      <c r="D614" s="29" t="n">
        <f aca="false">IFERROR(ROUNDUP(C614*0.92381,0),0)</f>
        <v>3275</v>
      </c>
      <c r="F614" s="33" t="n">
        <v>1808</v>
      </c>
      <c r="G614" s="34" t="s">
        <v>3027</v>
      </c>
      <c r="H614" s="34" t="s">
        <v>3028</v>
      </c>
      <c r="I614" s="35" t="n">
        <v>2145</v>
      </c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</row>
    <row r="615" customFormat="false" ht="21" hidden="false" customHeight="true" outlineLevel="0" collapsed="false">
      <c r="A615" s="27" t="n">
        <v>2203</v>
      </c>
      <c r="B615" s="28" t="s">
        <v>3029</v>
      </c>
      <c r="C615" s="29" t="str">
        <f aca="false">IFERROR(INDEX($F$1:$I$2620,MATCH(A615,$F$1:$F$2620,0),4),"")</f>
        <v/>
      </c>
      <c r="D615" s="29" t="n">
        <f aca="false">IFERROR(ROUNDUP(C615*0.92381,0),0)</f>
        <v>0</v>
      </c>
      <c r="F615" s="33" t="s">
        <v>3030</v>
      </c>
      <c r="G615" s="34"/>
      <c r="H615" s="30"/>
      <c r="I615" s="35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</row>
    <row r="616" customFormat="false" ht="21" hidden="false" customHeight="true" outlineLevel="0" collapsed="false">
      <c r="A616" s="27" t="n">
        <v>2204</v>
      </c>
      <c r="B616" s="28" t="s">
        <v>1019</v>
      </c>
      <c r="C616" s="29" t="n">
        <f aca="false">IFERROR(INDEX($F$1:$I$2620,MATCH(A616,$F$1:$F$2620,0),4),"")</f>
        <v>2440</v>
      </c>
      <c r="D616" s="29" t="n">
        <f aca="false">IFERROR(ROUNDUP(C616*0.92381,0),0)</f>
        <v>2255</v>
      </c>
      <c r="F616" s="33"/>
      <c r="G616" s="34"/>
      <c r="H616" s="30"/>
      <c r="I616" s="35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</row>
    <row r="617" customFormat="false" ht="21" hidden="false" customHeight="true" outlineLevel="0" collapsed="false">
      <c r="A617" s="27" t="n">
        <v>2205</v>
      </c>
      <c r="B617" s="28" t="s">
        <v>1018</v>
      </c>
      <c r="C617" s="29" t="n">
        <f aca="false">IFERROR(INDEX($F$1:$I$2620,MATCH(A617,$F$1:$F$2620,0),4),"")</f>
        <v>3870</v>
      </c>
      <c r="D617" s="29" t="n">
        <f aca="false">IFERROR(ROUNDUP(C617*0.92381,0),0)</f>
        <v>3576</v>
      </c>
      <c r="F617" s="33" t="s">
        <v>3031</v>
      </c>
      <c r="G617" s="34"/>
      <c r="H617" s="30"/>
      <c r="I617" s="35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</row>
    <row r="618" customFormat="false" ht="20.25" hidden="false" customHeight="true" outlineLevel="0" collapsed="false">
      <c r="A618" s="27" t="n">
        <v>2206</v>
      </c>
      <c r="B618" s="28" t="s">
        <v>3032</v>
      </c>
      <c r="C618" s="29" t="str">
        <f aca="false">IFERROR(INDEX($F$1:$I$2620,MATCH(A618,$F$1:$F$2620,0),4),"")</f>
        <v/>
      </c>
      <c r="D618" s="29" t="n">
        <f aca="false">IFERROR(ROUNDUP(C618*0.92381,0),0)</f>
        <v>0</v>
      </c>
      <c r="F618" s="33" t="n">
        <v>1906</v>
      </c>
      <c r="G618" s="34" t="s">
        <v>3033</v>
      </c>
      <c r="H618" s="30"/>
      <c r="I618" s="35" t="n">
        <v>0</v>
      </c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</row>
    <row r="619" customFormat="false" ht="21" hidden="false" customHeight="true" outlineLevel="0" collapsed="false">
      <c r="A619" s="27" t="n">
        <v>2207</v>
      </c>
      <c r="B619" s="28" t="s">
        <v>3034</v>
      </c>
      <c r="C619" s="29" t="str">
        <f aca="false">IFERROR(INDEX($F$1:$I$2620,MATCH(A619,$F$1:$F$2620,0),4),"")</f>
        <v/>
      </c>
      <c r="D619" s="29" t="n">
        <f aca="false">IFERROR(ROUNDUP(C619*0.92381,0),0)</f>
        <v>0</v>
      </c>
      <c r="F619" s="33" t="n">
        <v>1907</v>
      </c>
      <c r="G619" s="34" t="s">
        <v>3035</v>
      </c>
      <c r="H619" s="30"/>
      <c r="I619" s="35" t="n">
        <v>0</v>
      </c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</row>
    <row r="620" customFormat="false" ht="21" hidden="false" customHeight="true" outlineLevel="0" collapsed="false">
      <c r="A620" s="27" t="n">
        <v>2208</v>
      </c>
      <c r="B620" s="28" t="s">
        <v>3036</v>
      </c>
      <c r="C620" s="29" t="str">
        <f aca="false">IFERROR(INDEX($F$1:$I$2620,MATCH(A620,$F$1:$F$2620,0),4),"")</f>
        <v/>
      </c>
      <c r="D620" s="29" t="n">
        <f aca="false">IFERROR(ROUNDUP(C620*0.92381,0),0)</f>
        <v>0</v>
      </c>
      <c r="F620" s="33" t="n">
        <v>1908</v>
      </c>
      <c r="G620" s="34" t="s">
        <v>3037</v>
      </c>
      <c r="H620" s="30"/>
      <c r="I620" s="35" t="n">
        <v>0</v>
      </c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</row>
    <row r="621" customFormat="false" ht="21" hidden="false" customHeight="true" outlineLevel="0" collapsed="false">
      <c r="A621" s="27" t="n">
        <v>2209</v>
      </c>
      <c r="B621" s="28" t="s">
        <v>3038</v>
      </c>
      <c r="C621" s="29" t="str">
        <f aca="false">IFERROR(INDEX($F$1:$I$2620,MATCH(A621,$F$1:$F$2620,0),4),"")</f>
        <v/>
      </c>
      <c r="D621" s="29" t="n">
        <f aca="false">IFERROR(ROUNDUP(C621*0.92381,0),0)</f>
        <v>0</v>
      </c>
      <c r="F621" s="33" t="n">
        <v>1901</v>
      </c>
      <c r="G621" s="34" t="s">
        <v>3039</v>
      </c>
      <c r="H621" s="30"/>
      <c r="I621" s="35" t="n">
        <v>0</v>
      </c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</row>
    <row r="622" customFormat="false" ht="21" hidden="false" customHeight="true" outlineLevel="0" collapsed="false">
      <c r="A622" s="27" t="n">
        <v>2210</v>
      </c>
      <c r="B622" s="28" t="s">
        <v>3040</v>
      </c>
      <c r="C622" s="29" t="str">
        <f aca="false">IFERROR(INDEX($F$1:$I$2620,MATCH(A622,$F$1:$F$2620,0),4),"")</f>
        <v/>
      </c>
      <c r="D622" s="29" t="n">
        <f aca="false">IFERROR(ROUNDUP(C622*0.92381,0),0)</f>
        <v>0</v>
      </c>
      <c r="F622" s="33" t="n">
        <v>1916</v>
      </c>
      <c r="G622" s="34" t="s">
        <v>3041</v>
      </c>
      <c r="H622" s="30"/>
      <c r="I622" s="35" t="n">
        <v>14690</v>
      </c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</row>
    <row r="623" customFormat="false" ht="21" hidden="false" customHeight="true" outlineLevel="0" collapsed="false">
      <c r="A623" s="27" t="n">
        <v>2211</v>
      </c>
      <c r="B623" s="28" t="s">
        <v>3042</v>
      </c>
      <c r="C623" s="29" t="str">
        <f aca="false">IFERROR(INDEX($F$1:$I$2620,MATCH(A623,$F$1:$F$2620,0),4),"")</f>
        <v/>
      </c>
      <c r="D623" s="29" t="n">
        <f aca="false">IFERROR(ROUNDUP(C623*0.92381,0),0)</f>
        <v>0</v>
      </c>
      <c r="F623" s="33" t="n">
        <v>1917</v>
      </c>
      <c r="G623" s="34" t="s">
        <v>3043</v>
      </c>
      <c r="H623" s="30"/>
      <c r="I623" s="35" t="n">
        <v>18070</v>
      </c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</row>
    <row r="624" customFormat="false" ht="21" hidden="false" customHeight="true" outlineLevel="0" collapsed="false">
      <c r="A624" s="27" t="n">
        <v>2212</v>
      </c>
      <c r="B624" s="28" t="s">
        <v>3044</v>
      </c>
      <c r="C624" s="29" t="n">
        <f aca="false">IFERROR(INDEX($F$1:$I$2620,MATCH(A624,$F$1:$F$2620,0),4),"")</f>
        <v>2600</v>
      </c>
      <c r="D624" s="29" t="n">
        <f aca="false">IFERROR(ROUNDUP(C624*0.92381,0),0)</f>
        <v>2402</v>
      </c>
      <c r="F624" s="33" t="n">
        <v>1918</v>
      </c>
      <c r="G624" s="34" t="s">
        <v>3045</v>
      </c>
      <c r="H624" s="30"/>
      <c r="I624" s="35" t="n">
        <v>21450</v>
      </c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</row>
    <row r="625" customFormat="false" ht="21" hidden="false" customHeight="true" outlineLevel="0" collapsed="false">
      <c r="A625" s="27" t="n">
        <v>2213</v>
      </c>
      <c r="B625" s="28" t="s">
        <v>1014</v>
      </c>
      <c r="C625" s="29" t="n">
        <f aca="false">IFERROR(INDEX($F$1:$I$2620,MATCH(A625,$F$1:$F$2620,0),4),"")</f>
        <v>19875</v>
      </c>
      <c r="D625" s="29" t="n">
        <f aca="false">IFERROR(ROUNDUP(C625*0.92381,0),0)</f>
        <v>18361</v>
      </c>
      <c r="F625" s="33" t="n">
        <v>1919</v>
      </c>
      <c r="G625" s="34" t="s">
        <v>3046</v>
      </c>
      <c r="H625" s="30"/>
      <c r="I625" s="35" t="n">
        <v>0</v>
      </c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</row>
    <row r="626" customFormat="false" ht="20.25" hidden="false" customHeight="true" outlineLevel="0" collapsed="false">
      <c r="A626" s="27" t="n">
        <v>2216</v>
      </c>
      <c r="B626" s="28" t="s">
        <v>3047</v>
      </c>
      <c r="C626" s="29" t="n">
        <f aca="false">IFERROR(INDEX($F$1:$I$2620,MATCH(A626,$F$1:$F$2620,0),4),"")</f>
        <v>8380</v>
      </c>
      <c r="D626" s="29" t="n">
        <f aca="false">IFERROR(ROUNDUP(C626*0.92381,0),0)</f>
        <v>7742</v>
      </c>
      <c r="F626" s="33" t="n">
        <v>1927</v>
      </c>
      <c r="G626" s="34" t="s">
        <v>3048</v>
      </c>
      <c r="H626" s="30"/>
      <c r="I626" s="35" t="n">
        <v>0</v>
      </c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</row>
    <row r="627" customFormat="false" ht="20.25" hidden="false" customHeight="true" outlineLevel="0" collapsed="false">
      <c r="A627" s="27" t="n">
        <v>2300</v>
      </c>
      <c r="B627" s="28" t="s">
        <v>1076</v>
      </c>
      <c r="C627" s="29" t="n">
        <f aca="false">IFERROR(INDEX($F$1:$I$2620,MATCH(A627,$F$1:$F$2620,0),4),"")</f>
        <v>2195</v>
      </c>
      <c r="D627" s="29" t="n">
        <f aca="false">IFERROR(ROUNDUP(C627*0.92381,0),0)</f>
        <v>2028</v>
      </c>
      <c r="F627" s="33" t="n">
        <v>1928</v>
      </c>
      <c r="G627" s="34" t="s">
        <v>3049</v>
      </c>
      <c r="H627" s="30"/>
      <c r="I627" s="35" t="n">
        <v>0</v>
      </c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</row>
    <row r="628" customFormat="false" ht="20.25" hidden="false" customHeight="true" outlineLevel="0" collapsed="false">
      <c r="A628" s="27" t="n">
        <v>2301</v>
      </c>
      <c r="B628" s="28" t="s">
        <v>1074</v>
      </c>
      <c r="C628" s="29" t="n">
        <f aca="false">IFERROR(INDEX($F$1:$I$2620,MATCH(A628,$F$1:$F$2620,0),4),"")</f>
        <v>3150</v>
      </c>
      <c r="D628" s="29" t="n">
        <f aca="false">IFERROR(ROUNDUP(C628*0.92381,0),0)</f>
        <v>2911</v>
      </c>
      <c r="F628" s="33" t="n">
        <v>1949</v>
      </c>
      <c r="G628" s="34" t="s">
        <v>3050</v>
      </c>
      <c r="H628" s="30" t="s">
        <v>3051</v>
      </c>
      <c r="I628" s="35" t="n">
        <v>7540</v>
      </c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</row>
    <row r="629" customFormat="false" ht="21" hidden="false" customHeight="true" outlineLevel="0" collapsed="false">
      <c r="A629" s="27" t="n">
        <v>2302</v>
      </c>
      <c r="B629" s="28" t="s">
        <v>1075</v>
      </c>
      <c r="C629" s="29" t="n">
        <f aca="false">IFERROR(INDEX($F$1:$I$2620,MATCH(A629,$F$1:$F$2620,0),4),"")</f>
        <v>5185</v>
      </c>
      <c r="D629" s="29" t="n">
        <f aca="false">IFERROR(ROUNDUP(C629*0.92381,0),0)</f>
        <v>4790</v>
      </c>
      <c r="F629" s="33" t="n">
        <v>1933</v>
      </c>
      <c r="G629" s="34" t="s">
        <v>3052</v>
      </c>
      <c r="H629" s="30"/>
      <c r="I629" s="35" t="n">
        <v>36400</v>
      </c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</row>
    <row r="630" customFormat="false" ht="21" hidden="false" customHeight="true" outlineLevel="0" collapsed="false">
      <c r="A630" s="27" t="n">
        <v>2303</v>
      </c>
      <c r="B630" s="28" t="s">
        <v>3053</v>
      </c>
      <c r="C630" s="29" t="n">
        <f aca="false">IFERROR(INDEX($F$1:$I$2620,MATCH(A630,$F$1:$F$2620,0),4),"")</f>
        <v>9100</v>
      </c>
      <c r="D630" s="29" t="n">
        <f aca="false">IFERROR(ROUNDUP(C630*0.92381,0),0)</f>
        <v>8407</v>
      </c>
      <c r="F630" s="33" t="n">
        <v>1929</v>
      </c>
      <c r="G630" s="34" t="s">
        <v>3054</v>
      </c>
      <c r="H630" s="30"/>
      <c r="I630" s="35" t="n">
        <v>7280</v>
      </c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</row>
    <row r="631" customFormat="false" ht="20.25" hidden="false" customHeight="true" outlineLevel="0" collapsed="false">
      <c r="A631" s="27" t="n">
        <v>2304</v>
      </c>
      <c r="B631" s="28" t="s">
        <v>3055</v>
      </c>
      <c r="C631" s="29" t="n">
        <f aca="false">IFERROR(INDEX($F$1:$I$2620,MATCH(A631,$F$1:$F$2620,0),4),"")</f>
        <v>16020</v>
      </c>
      <c r="D631" s="29" t="n">
        <f aca="false">IFERROR(ROUNDUP(C631*0.92381,0),0)</f>
        <v>14800</v>
      </c>
      <c r="F631" s="33" t="n">
        <v>1930</v>
      </c>
      <c r="G631" s="34" t="s">
        <v>3056</v>
      </c>
      <c r="H631" s="30"/>
      <c r="I631" s="35" t="n">
        <v>7900</v>
      </c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</row>
    <row r="632" customFormat="false" ht="20.25" hidden="false" customHeight="true" outlineLevel="0" collapsed="false">
      <c r="A632" s="27" t="n">
        <v>2314</v>
      </c>
      <c r="B632" s="28" t="s">
        <v>3057</v>
      </c>
      <c r="C632" s="29" t="str">
        <f aca="false">IFERROR(INDEX($F$1:$I$2620,MATCH(A632,$F$1:$F$2620,0),4),"")</f>
        <v/>
      </c>
      <c r="D632" s="29" t="n">
        <f aca="false">IFERROR(ROUNDUP(C632*0.92381,0),0)</f>
        <v>0</v>
      </c>
      <c r="F632" s="33" t="n">
        <v>1931</v>
      </c>
      <c r="G632" s="34" t="s">
        <v>3058</v>
      </c>
      <c r="H632" s="30"/>
      <c r="I632" s="35" t="n">
        <v>8710</v>
      </c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</row>
    <row r="633" customFormat="false" ht="20.25" hidden="false" customHeight="true" outlineLevel="0" collapsed="false">
      <c r="A633" s="27" t="n">
        <v>2306</v>
      </c>
      <c r="B633" s="28" t="s">
        <v>1080</v>
      </c>
      <c r="C633" s="29" t="n">
        <f aca="false">IFERROR(INDEX($F$1:$I$2620,MATCH(A633,$F$1:$F$2620,0),4),"")</f>
        <v>2825</v>
      </c>
      <c r="D633" s="29" t="n">
        <f aca="false">IFERROR(ROUNDUP(C633*0.92381,0),0)</f>
        <v>2610</v>
      </c>
      <c r="F633" s="33" t="n">
        <v>1932</v>
      </c>
      <c r="G633" s="34" t="s">
        <v>3059</v>
      </c>
      <c r="H633" s="30"/>
      <c r="I633" s="35" t="n">
        <v>13000</v>
      </c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</row>
    <row r="634" customFormat="false" ht="20.25" hidden="false" customHeight="true" outlineLevel="0" collapsed="false">
      <c r="A634" s="27" t="n">
        <v>2307</v>
      </c>
      <c r="B634" s="28" t="s">
        <v>1077</v>
      </c>
      <c r="C634" s="29" t="n">
        <f aca="false">IFERROR(INDEX($F$1:$I$2620,MATCH(A634,$F$1:$F$2620,0),4),"")</f>
        <v>1115</v>
      </c>
      <c r="D634" s="29" t="n">
        <f aca="false">IFERROR(ROUNDUP(C634*0.92381,0),0)</f>
        <v>1031</v>
      </c>
      <c r="F634" s="33" t="n">
        <v>1949</v>
      </c>
      <c r="G634" s="34" t="s">
        <v>3060</v>
      </c>
      <c r="H634" s="30"/>
      <c r="I634" s="35" t="n">
        <v>6500</v>
      </c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</row>
    <row r="635" customFormat="false" ht="20.25" hidden="false" customHeight="true" outlineLevel="0" collapsed="false">
      <c r="A635" s="27" t="n">
        <v>2308</v>
      </c>
      <c r="B635" s="28" t="s">
        <v>1078</v>
      </c>
      <c r="C635" s="29" t="n">
        <f aca="false">IFERROR(INDEX($F$1:$I$2620,MATCH(A635,$F$1:$F$2620,0),4),"")</f>
        <v>2375</v>
      </c>
      <c r="D635" s="29" t="n">
        <f aca="false">IFERROR(ROUNDUP(C635*0.92381,0),0)</f>
        <v>2195</v>
      </c>
      <c r="F635" s="33" t="n">
        <v>1922</v>
      </c>
      <c r="G635" s="34" t="s">
        <v>3061</v>
      </c>
      <c r="H635" s="30"/>
      <c r="I635" s="35" t="n">
        <v>0</v>
      </c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</row>
    <row r="636" customFormat="false" ht="20.25" hidden="false" customHeight="true" outlineLevel="0" collapsed="false">
      <c r="A636" s="27" t="n">
        <v>2309</v>
      </c>
      <c r="B636" s="28" t="s">
        <v>1079</v>
      </c>
      <c r="C636" s="29" t="n">
        <f aca="false">IFERROR(INDEX($F$1:$I$2620,MATCH(A636,$F$1:$F$2620,0),4),"")</f>
        <v>3605</v>
      </c>
      <c r="D636" s="29" t="n">
        <f aca="false">IFERROR(ROUNDUP(C636*0.92381,0),0)</f>
        <v>3331</v>
      </c>
      <c r="F636" s="33" t="n">
        <v>1934</v>
      </c>
      <c r="G636" s="34" t="s">
        <v>3062</v>
      </c>
      <c r="H636" s="30"/>
      <c r="I636" s="35" t="n">
        <v>13000</v>
      </c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</row>
    <row r="637" customFormat="false" ht="20.25" hidden="false" customHeight="true" outlineLevel="0" collapsed="false">
      <c r="A637" s="27" t="n">
        <v>2310</v>
      </c>
      <c r="B637" s="28" t="s">
        <v>3063</v>
      </c>
      <c r="C637" s="29" t="n">
        <f aca="false">IFERROR(INDEX($F$1:$I$2620,MATCH(A637,$F$1:$F$2620,0),4),"")</f>
        <v>6385</v>
      </c>
      <c r="D637" s="29" t="n">
        <f aca="false">IFERROR(ROUNDUP(C637*0.92381,0),0)</f>
        <v>5899</v>
      </c>
      <c r="F637" s="33" t="n">
        <v>1935</v>
      </c>
      <c r="G637" s="34" t="s">
        <v>3064</v>
      </c>
      <c r="H637" s="30"/>
      <c r="I637" s="35" t="n">
        <v>2200</v>
      </c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</row>
    <row r="638" customFormat="false" ht="20.25" hidden="false" customHeight="true" outlineLevel="0" collapsed="false">
      <c r="A638" s="27" t="n">
        <v>2315</v>
      </c>
      <c r="B638" s="28" t="s">
        <v>3065</v>
      </c>
      <c r="C638" s="29" t="n">
        <f aca="false">IFERROR(INDEX($F$1:$I$2620,MATCH(A638,$F$1:$F$2620,0),4),"")</f>
        <v>0</v>
      </c>
      <c r="D638" s="29" t="n">
        <f aca="false">IFERROR(ROUNDUP(C638*0.92381,0),0)</f>
        <v>0</v>
      </c>
      <c r="F638" s="33" t="n">
        <v>1936</v>
      </c>
      <c r="G638" s="34" t="s">
        <v>3066</v>
      </c>
      <c r="H638" s="30"/>
      <c r="I638" s="35" t="n">
        <v>2515</v>
      </c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</row>
    <row r="639" customFormat="false" ht="20.25" hidden="false" customHeight="true" outlineLevel="0" collapsed="false">
      <c r="A639" s="27" t="n">
        <v>2316</v>
      </c>
      <c r="B639" s="28" t="s">
        <v>3067</v>
      </c>
      <c r="C639" s="29" t="n">
        <f aca="false">IFERROR(INDEX($F$1:$I$2620,MATCH(A639,$F$1:$F$2620,0),4),"")</f>
        <v>0</v>
      </c>
      <c r="D639" s="29" t="n">
        <f aca="false">IFERROR(ROUNDUP(C639*0.92381,0),0)</f>
        <v>0</v>
      </c>
      <c r="F639" s="33" t="n">
        <v>1937</v>
      </c>
      <c r="G639" s="34" t="s">
        <v>3068</v>
      </c>
      <c r="H639" s="30"/>
      <c r="I639" s="35" t="n">
        <v>2830</v>
      </c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</row>
    <row r="640" customFormat="false" ht="20.25" hidden="false" customHeight="true" outlineLevel="0" collapsed="false">
      <c r="A640" s="27" t="n">
        <v>2317</v>
      </c>
      <c r="B640" s="28" t="s">
        <v>3069</v>
      </c>
      <c r="C640" s="29" t="n">
        <f aca="false">IFERROR(INDEX($F$1:$I$2620,MATCH(A640,$F$1:$F$2620,0),4),"")</f>
        <v>0</v>
      </c>
      <c r="D640" s="29" t="n">
        <f aca="false">IFERROR(ROUNDUP(C640*0.92381,0),0)</f>
        <v>0</v>
      </c>
      <c r="F640" s="33" t="n">
        <v>1949</v>
      </c>
      <c r="G640" s="34" t="s">
        <v>3070</v>
      </c>
      <c r="H640" s="30"/>
      <c r="I640" s="35" t="n">
        <v>9750</v>
      </c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</row>
    <row r="641" customFormat="false" ht="20.25" hidden="false" customHeight="true" outlineLevel="0" collapsed="false">
      <c r="A641" s="27" t="n">
        <v>2313</v>
      </c>
      <c r="B641" s="28" t="s">
        <v>3071</v>
      </c>
      <c r="C641" s="29" t="n">
        <f aca="false">IFERROR(INDEX($F$1:$I$2620,MATCH(A641,$F$1:$F$2620,0),4),"")</f>
        <v>1685</v>
      </c>
      <c r="D641" s="29" t="n">
        <f aca="false">IFERROR(ROUNDUP(C641*0.92381,0),0)</f>
        <v>1557</v>
      </c>
      <c r="F641" s="33" t="n">
        <v>1945</v>
      </c>
      <c r="G641" s="34" t="s">
        <v>3072</v>
      </c>
      <c r="H641" s="34"/>
      <c r="I641" s="35" t="n">
        <v>18850</v>
      </c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</row>
    <row r="642" customFormat="false" ht="20.25" hidden="false" customHeight="true" outlineLevel="0" collapsed="false">
      <c r="A642" s="27" t="n">
        <v>2311</v>
      </c>
      <c r="B642" s="28" t="s">
        <v>3073</v>
      </c>
      <c r="C642" s="29" t="n">
        <f aca="false">IFERROR(INDEX($F$1:$I$2620,MATCH(A642,$F$1:$F$2620,0),4),"")</f>
        <v>1315</v>
      </c>
      <c r="D642" s="29" t="n">
        <f aca="false">IFERROR(ROUNDUP(C642*0.92381,0),0)</f>
        <v>1215</v>
      </c>
      <c r="F642" s="33" t="n">
        <v>1946</v>
      </c>
      <c r="G642" s="34" t="s">
        <v>3074</v>
      </c>
      <c r="H642" s="34"/>
      <c r="I642" s="35" t="n">
        <v>36400</v>
      </c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</row>
    <row r="643" customFormat="false" ht="20.25" hidden="false" customHeight="true" outlineLevel="0" collapsed="false">
      <c r="A643" s="27" t="n">
        <v>2400</v>
      </c>
      <c r="B643" s="28" t="s">
        <v>3075</v>
      </c>
      <c r="C643" s="29" t="n">
        <f aca="false">IFERROR(INDEX($F$1:$I$2620,MATCH(A643,$F$1:$F$2620,0),4),"")</f>
        <v>4075</v>
      </c>
      <c r="D643" s="29" t="n">
        <f aca="false">IFERROR(ROUNDUP(C643*0.92381,0),0)</f>
        <v>3765</v>
      </c>
      <c r="F643" s="33" t="n">
        <v>1950</v>
      </c>
      <c r="G643" s="34" t="s">
        <v>3076</v>
      </c>
      <c r="H643" s="33"/>
      <c r="I643" s="35" t="n">
        <v>49400</v>
      </c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</row>
    <row r="644" customFormat="false" ht="20.25" hidden="false" customHeight="true" outlineLevel="0" collapsed="false">
      <c r="A644" s="27" t="n">
        <v>2401</v>
      </c>
      <c r="B644" s="28" t="s">
        <v>949</v>
      </c>
      <c r="C644" s="29" t="n">
        <f aca="false">IFERROR(INDEX($F$1:$I$2620,MATCH(A644,$F$1:$F$2620,0),4),"")</f>
        <v>9040</v>
      </c>
      <c r="D644" s="29" t="n">
        <f aca="false">IFERROR(ROUNDUP(C644*0.92381,0),0)</f>
        <v>8352</v>
      </c>
      <c r="F644" s="33" t="n">
        <v>1989</v>
      </c>
      <c r="G644" s="34" t="s">
        <v>3077</v>
      </c>
      <c r="H644" s="33"/>
      <c r="I644" s="35" t="n">
        <v>36400</v>
      </c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</row>
    <row r="645" customFormat="false" ht="20.25" hidden="false" customHeight="true" outlineLevel="0" collapsed="false">
      <c r="A645" s="27" t="n">
        <v>2402</v>
      </c>
      <c r="B645" s="28" t="s">
        <v>3078</v>
      </c>
      <c r="C645" s="29" t="n">
        <f aca="false">IFERROR(INDEX($F$1:$I$2620,MATCH(A645,$F$1:$F$2620,0),4),"")</f>
        <v>0</v>
      </c>
      <c r="D645" s="29" t="n">
        <f aca="false">IFERROR(ROUNDUP(C645*0.92381,0),0)</f>
        <v>0</v>
      </c>
      <c r="F645" s="33" t="n">
        <v>1990</v>
      </c>
      <c r="G645" s="34" t="s">
        <v>3079</v>
      </c>
      <c r="H645" s="33"/>
      <c r="I645" s="35" t="n">
        <v>39000</v>
      </c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</row>
    <row r="646" customFormat="false" ht="20.25" hidden="false" customHeight="true" outlineLevel="0" collapsed="false">
      <c r="A646" s="27" t="n">
        <v>2403</v>
      </c>
      <c r="B646" s="28" t="s">
        <v>3080</v>
      </c>
      <c r="C646" s="29" t="n">
        <f aca="false">IFERROR(INDEX($F$1:$I$2620,MATCH(A646,$F$1:$F$2620,0),4),"")</f>
        <v>0</v>
      </c>
      <c r="D646" s="29" t="n">
        <f aca="false">IFERROR(ROUNDUP(C646*0.92381,0),0)</f>
        <v>0</v>
      </c>
      <c r="F646" s="33" t="n">
        <v>1944</v>
      </c>
      <c r="G646" s="34" t="s">
        <v>3081</v>
      </c>
      <c r="H646" s="30"/>
      <c r="I646" s="35" t="n">
        <v>36400</v>
      </c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</row>
    <row r="647" customFormat="false" ht="20.25" hidden="false" customHeight="true" outlineLevel="0" collapsed="false">
      <c r="A647" s="27" t="n">
        <v>2407</v>
      </c>
      <c r="B647" s="28" t="s">
        <v>3082</v>
      </c>
      <c r="C647" s="29" t="n">
        <f aca="false">IFERROR(INDEX($F$1:$I$2620,MATCH(A647,$F$1:$F$2620,0),4),"")</f>
        <v>35165</v>
      </c>
      <c r="D647" s="29" t="n">
        <f aca="false">IFERROR(ROUNDUP(C647*0.92381,0),0)</f>
        <v>32486</v>
      </c>
      <c r="F647" s="33" t="n">
        <v>1991</v>
      </c>
      <c r="G647" s="34" t="s">
        <v>3083</v>
      </c>
      <c r="H647" s="30"/>
      <c r="I647" s="35" t="n">
        <v>26000</v>
      </c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</row>
    <row r="648" customFormat="false" ht="20.25" hidden="false" customHeight="true" outlineLevel="0" collapsed="false">
      <c r="A648" s="27" t="n">
        <v>2500</v>
      </c>
      <c r="B648" s="28" t="s">
        <v>3084</v>
      </c>
      <c r="C648" s="29" t="n">
        <f aca="false">IFERROR(INDEX($F$1:$I$2620,MATCH(A648,$F$1:$F$2620,0),4),"")</f>
        <v>4045</v>
      </c>
      <c r="D648" s="29" t="n">
        <f aca="false">IFERROR(ROUNDUP(C648*0.92381,0),0)</f>
        <v>3737</v>
      </c>
      <c r="F648" s="33" t="n">
        <v>1988</v>
      </c>
      <c r="G648" s="34" t="s">
        <v>3085</v>
      </c>
      <c r="H648" s="30"/>
      <c r="I648" s="35" t="n">
        <v>70200</v>
      </c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</row>
    <row r="649" customFormat="false" ht="20.25" hidden="false" customHeight="true" outlineLevel="0" collapsed="false">
      <c r="A649" s="27" t="n">
        <v>2501</v>
      </c>
      <c r="B649" s="28" t="s">
        <v>3086</v>
      </c>
      <c r="C649" s="29" t="n">
        <f aca="false">IFERROR(INDEX($F$1:$I$2620,MATCH(A649,$F$1:$F$2620,0),4),"")</f>
        <v>6000</v>
      </c>
      <c r="D649" s="29" t="n">
        <f aca="false">IFERROR(ROUNDUP(C649*0.92381,0),0)</f>
        <v>5543</v>
      </c>
      <c r="F649" s="33" t="n">
        <v>1941</v>
      </c>
      <c r="G649" s="34" t="s">
        <v>3087</v>
      </c>
      <c r="H649" s="30"/>
      <c r="I649" s="35" t="n">
        <v>7800</v>
      </c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</row>
    <row r="650" customFormat="false" ht="20.25" hidden="false" customHeight="true" outlineLevel="0" collapsed="false">
      <c r="A650" s="27" t="n">
        <v>2507</v>
      </c>
      <c r="B650" s="28" t="s">
        <v>3088</v>
      </c>
      <c r="C650" s="29" t="n">
        <f aca="false">IFERROR(INDEX($F$1:$I$2620,MATCH(A650,$F$1:$F$2620,0),4),"")</f>
        <v>24120</v>
      </c>
      <c r="D650" s="29" t="n">
        <f aca="false">IFERROR(ROUNDUP(C650*0.92381,0),0)</f>
        <v>22283</v>
      </c>
      <c r="F650" s="33" t="n">
        <v>1942</v>
      </c>
      <c r="G650" s="34" t="s">
        <v>3089</v>
      </c>
      <c r="H650" s="30"/>
      <c r="I650" s="35" t="n">
        <v>21450</v>
      </c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</row>
    <row r="651" customFormat="false" ht="20.25" hidden="false" customHeight="true" outlineLevel="0" collapsed="false">
      <c r="A651" s="27" t="n">
        <v>2509</v>
      </c>
      <c r="B651" s="28" t="s">
        <v>3090</v>
      </c>
      <c r="C651" s="29" t="n">
        <f aca="false">IFERROR(INDEX($F$1:$I$2620,MATCH(A651,$F$1:$F$2620,0),4),"")</f>
        <v>3115</v>
      </c>
      <c r="D651" s="29" t="n">
        <f aca="false">IFERROR(ROUNDUP(C651*0.92381,0),0)</f>
        <v>2878</v>
      </c>
      <c r="F651" s="33" t="n">
        <v>1943</v>
      </c>
      <c r="G651" s="34" t="s">
        <v>3091</v>
      </c>
      <c r="H651" s="30"/>
      <c r="I651" s="35" t="n">
        <v>12870</v>
      </c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</row>
    <row r="652" customFormat="false" ht="20.25" hidden="false" customHeight="true" outlineLevel="0" collapsed="false">
      <c r="A652" s="27" t="n">
        <v>2510</v>
      </c>
      <c r="B652" s="28" t="s">
        <v>3092</v>
      </c>
      <c r="C652" s="29" t="n">
        <f aca="false">IFERROR(INDEX($F$1:$I$2620,MATCH(A652,$F$1:$F$2620,0),4),"")</f>
        <v>0</v>
      </c>
      <c r="D652" s="29" t="n">
        <f aca="false">IFERROR(ROUNDUP(C652*0.92381,0),0)</f>
        <v>0</v>
      </c>
      <c r="F652" s="33" t="n">
        <v>1938</v>
      </c>
      <c r="G652" s="34" t="s">
        <v>3093</v>
      </c>
      <c r="H652" s="30"/>
      <c r="I652" s="35" t="n">
        <v>7435</v>
      </c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</row>
    <row r="653" customFormat="false" ht="20.25" hidden="false" customHeight="true" outlineLevel="0" collapsed="false">
      <c r="A653" s="27" t="n">
        <v>2506</v>
      </c>
      <c r="B653" s="28" t="s">
        <v>1113</v>
      </c>
      <c r="C653" s="29" t="n">
        <f aca="false">IFERROR(INDEX($F$1:$I$2620,MATCH(A653,$F$1:$F$2620,0),4),"")</f>
        <v>0</v>
      </c>
      <c r="D653" s="29" t="n">
        <f aca="false">IFERROR(ROUNDUP(C653*0.92381,0),0)</f>
        <v>0</v>
      </c>
      <c r="F653" s="33" t="n">
        <v>1939</v>
      </c>
      <c r="G653" s="34" t="s">
        <v>3094</v>
      </c>
      <c r="H653" s="30"/>
      <c r="I653" s="35" t="n">
        <v>11570</v>
      </c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</row>
    <row r="654" customFormat="false" ht="20.25" hidden="false" customHeight="true" outlineLevel="0" collapsed="false">
      <c r="A654" s="27" t="n">
        <v>2505</v>
      </c>
      <c r="B654" s="28" t="s">
        <v>1112</v>
      </c>
      <c r="C654" s="29" t="n">
        <f aca="false">IFERROR(INDEX($F$1:$I$2620,MATCH(A654,$F$1:$F$2620,0),4),"")</f>
        <v>394</v>
      </c>
      <c r="D654" s="29" t="n">
        <f aca="false">IFERROR(ROUNDUP(C654*0.92381,0),0)</f>
        <v>364</v>
      </c>
      <c r="F654" s="33" t="n">
        <v>1940</v>
      </c>
      <c r="G654" s="34" t="s">
        <v>3095</v>
      </c>
      <c r="H654" s="30"/>
      <c r="I654" s="35" t="n">
        <v>14690</v>
      </c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</row>
    <row r="655" customFormat="false" ht="20.25" hidden="false" customHeight="true" outlineLevel="0" collapsed="false">
      <c r="A655" s="27" t="n">
        <v>2504</v>
      </c>
      <c r="B655" s="28" t="s">
        <v>3096</v>
      </c>
      <c r="C655" s="29" t="n">
        <f aca="false">IFERROR(INDEX($F$1:$I$2620,MATCH(A655,$F$1:$F$2620,0),4),"")</f>
        <v>0</v>
      </c>
      <c r="D655" s="29" t="n">
        <f aca="false">IFERROR(ROUNDUP(C655*0.92381,0),0)</f>
        <v>0</v>
      </c>
      <c r="F655" s="33" t="n">
        <v>1993</v>
      </c>
      <c r="G655" s="34" t="s">
        <v>3097</v>
      </c>
      <c r="H655" s="30"/>
      <c r="I655" s="35" t="n">
        <v>36400</v>
      </c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</row>
    <row r="656" customFormat="false" ht="20.25" hidden="false" customHeight="true" outlineLevel="0" collapsed="false">
      <c r="A656" s="27" t="n">
        <v>2508</v>
      </c>
      <c r="B656" s="28" t="s">
        <v>1109</v>
      </c>
      <c r="C656" s="29" t="n">
        <f aca="false">IFERROR(INDEX($F$1:$I$2620,MATCH(A656,$F$1:$F$2620,0),4),"")</f>
        <v>3625</v>
      </c>
      <c r="D656" s="29" t="n">
        <f aca="false">IFERROR(ROUNDUP(C656*0.92381,0),0)</f>
        <v>3349</v>
      </c>
      <c r="F656" s="33" t="n">
        <v>1992</v>
      </c>
      <c r="G656" s="34" t="s">
        <v>3098</v>
      </c>
      <c r="H656" s="34"/>
      <c r="I656" s="35" t="n">
        <v>23400</v>
      </c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</row>
    <row r="657" customFormat="false" ht="20.25" hidden="false" customHeight="true" outlineLevel="0" collapsed="false">
      <c r="A657" s="27" t="n">
        <v>2600</v>
      </c>
      <c r="B657" s="28" t="s">
        <v>3099</v>
      </c>
      <c r="C657" s="29" t="n">
        <f aca="false">IFERROR(INDEX($F$1:$I$2620,MATCH(A657,$F$1:$F$2620,0),4),"")</f>
        <v>640</v>
      </c>
      <c r="D657" s="29" t="n">
        <f aca="false">IFERROR(ROUNDUP(C657*0.92381,0),0)</f>
        <v>592</v>
      </c>
      <c r="F657" s="33" t="n">
        <v>1968</v>
      </c>
      <c r="G657" s="34" t="s">
        <v>3100</v>
      </c>
      <c r="H657" s="34"/>
      <c r="I657" s="35" t="n">
        <v>8190</v>
      </c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</row>
    <row r="658" customFormat="false" ht="20.25" hidden="false" customHeight="true" outlineLevel="0" collapsed="false">
      <c r="A658" s="27" t="n">
        <v>2601</v>
      </c>
      <c r="B658" s="28" t="s">
        <v>3101</v>
      </c>
      <c r="C658" s="29" t="n">
        <f aca="false">IFERROR(INDEX($F$1:$I$2620,MATCH(A658,$F$1:$F$2620,0),4),"")</f>
        <v>6650</v>
      </c>
      <c r="D658" s="29" t="n">
        <f aca="false">IFERROR(ROUNDUP(C658*0.92381,0),0)</f>
        <v>6144</v>
      </c>
      <c r="F658" s="33" t="n">
        <v>1903</v>
      </c>
      <c r="G658" s="34" t="s">
        <v>3102</v>
      </c>
      <c r="H658" s="34"/>
      <c r="I658" s="35" t="n">
        <v>6500</v>
      </c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</row>
    <row r="659" customFormat="false" ht="20.25" hidden="false" customHeight="true" outlineLevel="0" collapsed="false">
      <c r="A659" s="27" t="n">
        <v>2602</v>
      </c>
      <c r="B659" s="28" t="s">
        <v>3103</v>
      </c>
      <c r="C659" s="29" t="n">
        <f aca="false">IFERROR(INDEX($F$1:$I$2620,MATCH(A659,$F$1:$F$2620,0),4),"")</f>
        <v>14515</v>
      </c>
      <c r="D659" s="29" t="n">
        <f aca="false">IFERROR(ROUNDUP(C659*0.92381,0),0)</f>
        <v>13410</v>
      </c>
      <c r="F659" s="33" t="n">
        <v>1969</v>
      </c>
      <c r="G659" s="34" t="s">
        <v>2826</v>
      </c>
      <c r="H659" s="34"/>
      <c r="I659" s="35" t="n">
        <v>2635</v>
      </c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</row>
    <row r="660" customFormat="false" ht="20.25" hidden="false" customHeight="true" outlineLevel="0" collapsed="false">
      <c r="A660" s="27" t="n">
        <v>2603</v>
      </c>
      <c r="B660" s="28" t="s">
        <v>2003</v>
      </c>
      <c r="C660" s="29" t="n">
        <f aca="false">IFERROR(INDEX($F$1:$I$2620,MATCH(A660,$F$1:$F$2620,0),4),"")</f>
        <v>1115</v>
      </c>
      <c r="D660" s="29" t="n">
        <f aca="false">IFERROR(ROUNDUP(C660*0.92381,0),0)</f>
        <v>1031</v>
      </c>
      <c r="F660" s="33" t="n">
        <v>1970</v>
      </c>
      <c r="G660" s="34" t="s">
        <v>3104</v>
      </c>
      <c r="H660" s="34"/>
      <c r="I660" s="35" t="n">
        <v>1575</v>
      </c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</row>
    <row r="661" customFormat="false" ht="20.25" hidden="false" customHeight="true" outlineLevel="0" collapsed="false">
      <c r="A661" s="27" t="n">
        <v>2604</v>
      </c>
      <c r="B661" s="28" t="s">
        <v>3105</v>
      </c>
      <c r="C661" s="29" t="n">
        <f aca="false">IFERROR(INDEX($F$1:$I$2620,MATCH(A661,$F$1:$F$2620,0),4),"")</f>
        <v>2840</v>
      </c>
      <c r="D661" s="29" t="n">
        <f aca="false">IFERROR(ROUNDUP(C661*0.92381,0),0)</f>
        <v>2624</v>
      </c>
      <c r="F661" s="33" t="n">
        <v>1971</v>
      </c>
      <c r="G661" s="34" t="s">
        <v>3106</v>
      </c>
      <c r="H661" s="34"/>
      <c r="I661" s="35" t="n">
        <v>0</v>
      </c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</row>
    <row r="662" customFormat="false" ht="20.25" hidden="false" customHeight="true" outlineLevel="0" collapsed="false">
      <c r="A662" s="27" t="n">
        <v>2605</v>
      </c>
      <c r="B662" s="28" t="s">
        <v>3107</v>
      </c>
      <c r="C662" s="29" t="n">
        <f aca="false">IFERROR(INDEX($F$1:$I$2620,MATCH(A662,$F$1:$F$2620,0),4),"")</f>
        <v>1480</v>
      </c>
      <c r="D662" s="29" t="n">
        <f aca="false">IFERROR(ROUNDUP(C662*0.92381,0),0)</f>
        <v>1368</v>
      </c>
      <c r="F662" s="33" t="n">
        <v>1976</v>
      </c>
      <c r="G662" s="34" t="s">
        <v>3108</v>
      </c>
      <c r="H662" s="34" t="s">
        <v>3109</v>
      </c>
      <c r="I662" s="35" t="n">
        <v>7150</v>
      </c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</row>
    <row r="663" customFormat="false" ht="20.25" hidden="false" customHeight="true" outlineLevel="0" collapsed="false">
      <c r="A663" s="27" t="n">
        <v>2606</v>
      </c>
      <c r="B663" s="28" t="s">
        <v>3110</v>
      </c>
      <c r="C663" s="29" t="n">
        <f aca="false">IFERROR(INDEX($F$1:$I$2620,MATCH(A663,$F$1:$F$2620,0),4),"")</f>
        <v>2405</v>
      </c>
      <c r="D663" s="29" t="n">
        <f aca="false">IFERROR(ROUNDUP(C663*0.92381,0),0)</f>
        <v>2222</v>
      </c>
      <c r="F663" s="33" t="n">
        <v>1975</v>
      </c>
      <c r="G663" s="34" t="s">
        <v>3111</v>
      </c>
      <c r="H663" s="34" t="s">
        <v>2739</v>
      </c>
      <c r="I663" s="35" t="n">
        <v>3770</v>
      </c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</row>
    <row r="664" customFormat="false" ht="20.25" hidden="false" customHeight="true" outlineLevel="0" collapsed="false">
      <c r="A664" s="27" t="n">
        <v>2607</v>
      </c>
      <c r="B664" s="28" t="s">
        <v>3112</v>
      </c>
      <c r="C664" s="29" t="n">
        <f aca="false">IFERROR(INDEX($F$1:$I$2620,MATCH(A664,$F$1:$F$2620,0),4),"")</f>
        <v>0</v>
      </c>
      <c r="D664" s="29" t="n">
        <f aca="false">IFERROR(ROUNDUP(C664*0.92381,0),0)</f>
        <v>0</v>
      </c>
      <c r="F664" s="33" t="n">
        <v>1977</v>
      </c>
      <c r="G664" s="34" t="s">
        <v>3113</v>
      </c>
      <c r="H664" s="34" t="n">
        <v>1.5</v>
      </c>
      <c r="I664" s="35" t="n">
        <v>7150</v>
      </c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</row>
    <row r="665" customFormat="false" ht="20.25" hidden="false" customHeight="true" outlineLevel="0" collapsed="false">
      <c r="A665" s="27" t="n">
        <v>2608</v>
      </c>
      <c r="B665" s="28" t="s">
        <v>3114</v>
      </c>
      <c r="C665" s="29" t="n">
        <f aca="false">IFERROR(INDEX($F$1:$I$2620,MATCH(A665,$F$1:$F$2620,0),4),"")</f>
        <v>0</v>
      </c>
      <c r="D665" s="29" t="n">
        <f aca="false">IFERROR(ROUNDUP(C665*0.92381,0),0)</f>
        <v>0</v>
      </c>
      <c r="F665" s="33" t="n">
        <v>1978</v>
      </c>
      <c r="G665" s="34" t="s">
        <v>3115</v>
      </c>
      <c r="H665" s="34" t="n">
        <v>2</v>
      </c>
      <c r="I665" s="35" t="n">
        <v>16900</v>
      </c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</row>
    <row r="666" customFormat="false" ht="20.25" hidden="false" customHeight="true" outlineLevel="0" collapsed="false">
      <c r="A666" s="27" t="n">
        <v>2609</v>
      </c>
      <c r="B666" s="28" t="s">
        <v>3116</v>
      </c>
      <c r="C666" s="29" t="n">
        <f aca="false">IFERROR(INDEX($F$1:$I$2620,MATCH(A666,$F$1:$F$2620,0),4),"")</f>
        <v>0</v>
      </c>
      <c r="D666" s="29" t="n">
        <f aca="false">IFERROR(ROUNDUP(C666*0.92381,0),0)</f>
        <v>0</v>
      </c>
      <c r="F666" s="33" t="n">
        <v>1979</v>
      </c>
      <c r="G666" s="34" t="s">
        <v>3113</v>
      </c>
      <c r="H666" s="34" t="n">
        <v>650</v>
      </c>
      <c r="I666" s="35" t="n">
        <v>795</v>
      </c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</row>
    <row r="667" customFormat="false" ht="20.25" hidden="false" customHeight="true" outlineLevel="0" collapsed="false">
      <c r="A667" s="27" t="n">
        <v>2610</v>
      </c>
      <c r="B667" s="28" t="s">
        <v>3117</v>
      </c>
      <c r="C667" s="29" t="n">
        <f aca="false">IFERROR(INDEX($F$1:$I$2620,MATCH(A667,$F$1:$F$2620,0),4),"")</f>
        <v>0</v>
      </c>
      <c r="D667" s="29" t="n">
        <f aca="false">IFERROR(ROUNDUP(C667*0.92381,0),0)</f>
        <v>0</v>
      </c>
      <c r="F667" s="33" t="n">
        <v>1981</v>
      </c>
      <c r="G667" s="34" t="s">
        <v>3118</v>
      </c>
      <c r="H667" s="34"/>
      <c r="I667" s="35" t="n">
        <v>4875</v>
      </c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</row>
    <row r="668" customFormat="false" ht="20.25" hidden="false" customHeight="true" outlineLevel="0" collapsed="false">
      <c r="A668" s="27" t="n">
        <v>2611</v>
      </c>
      <c r="B668" s="28" t="s">
        <v>3119</v>
      </c>
      <c r="C668" s="29" t="n">
        <f aca="false">IFERROR(INDEX($F$1:$I$2620,MATCH(A668,$F$1:$F$2620,0),4),"")</f>
        <v>0</v>
      </c>
      <c r="D668" s="29" t="n">
        <f aca="false">IFERROR(ROUNDUP(C668*0.92381,0),0)</f>
        <v>0</v>
      </c>
      <c r="F668" s="33" t="n">
        <v>1982</v>
      </c>
      <c r="G668" s="34" t="s">
        <v>3120</v>
      </c>
      <c r="H668" s="34"/>
      <c r="I668" s="35" t="n">
        <v>4585</v>
      </c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</row>
    <row r="669" customFormat="false" ht="20.25" hidden="false" customHeight="true" outlineLevel="0" collapsed="false">
      <c r="A669" s="27" t="n">
        <v>2612</v>
      </c>
      <c r="B669" s="28" t="s">
        <v>3121</v>
      </c>
      <c r="C669" s="29" t="n">
        <f aca="false">IFERROR(INDEX($F$1:$I$2620,MATCH(A669,$F$1:$F$2620,0),4),"")</f>
        <v>0</v>
      </c>
      <c r="D669" s="29" t="n">
        <f aca="false">IFERROR(ROUNDUP(C669*0.92381,0),0)</f>
        <v>0</v>
      </c>
      <c r="F669" s="35" t="n">
        <v>1983</v>
      </c>
      <c r="G669" s="35" t="s">
        <v>3122</v>
      </c>
      <c r="H669" s="35"/>
      <c r="I669" s="35" t="n">
        <v>0</v>
      </c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</row>
    <row r="670" customFormat="false" ht="20.25" hidden="false" customHeight="true" outlineLevel="0" collapsed="false">
      <c r="A670" s="27" t="n">
        <v>2614</v>
      </c>
      <c r="B670" s="28" t="s">
        <v>3123</v>
      </c>
      <c r="C670" s="29" t="n">
        <f aca="false">IFERROR(INDEX($F$1:$I$2620,MATCH(A670,$F$1:$F$2620,0),4),"")</f>
        <v>28885</v>
      </c>
      <c r="D670" s="29" t="n">
        <f aca="false">IFERROR(ROUNDUP(C670*0.92381,0),0)</f>
        <v>26685</v>
      </c>
      <c r="F670" s="35" t="n">
        <v>1984</v>
      </c>
      <c r="G670" s="35" t="s">
        <v>3124</v>
      </c>
      <c r="H670" s="35"/>
      <c r="I670" s="35" t="n">
        <v>0</v>
      </c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</row>
    <row r="671" customFormat="false" ht="20.25" hidden="false" customHeight="true" outlineLevel="0" collapsed="false">
      <c r="A671" s="27" t="n">
        <v>2615</v>
      </c>
      <c r="B671" s="28" t="s">
        <v>3125</v>
      </c>
      <c r="C671" s="29" t="n">
        <f aca="false">IFERROR(INDEX($F$1:$I$2620,MATCH(A671,$F$1:$F$2620,0),4),"")</f>
        <v>0</v>
      </c>
      <c r="D671" s="29" t="n">
        <f aca="false">IFERROR(ROUNDUP(C671*0.92381,0),0)</f>
        <v>0</v>
      </c>
      <c r="F671" s="35" t="n">
        <v>1985</v>
      </c>
      <c r="G671" s="35" t="s">
        <v>3126</v>
      </c>
      <c r="H671" s="35"/>
      <c r="I671" s="35" t="n">
        <v>0</v>
      </c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</row>
    <row r="672" customFormat="false" ht="20.25" hidden="false" customHeight="true" outlineLevel="0" collapsed="false">
      <c r="A672" s="27" t="n">
        <v>2616</v>
      </c>
      <c r="B672" s="28" t="s">
        <v>3127</v>
      </c>
      <c r="C672" s="29" t="n">
        <f aca="false">IFERROR(INDEX($F$1:$I$2620,MATCH(A672,$F$1:$F$2620,0),4),"")</f>
        <v>0</v>
      </c>
      <c r="D672" s="29" t="n">
        <f aca="false">IFERROR(ROUNDUP(C672*0.92381,0),0)</f>
        <v>0</v>
      </c>
      <c r="F672" s="35" t="n">
        <v>1980</v>
      </c>
      <c r="G672" s="35" t="s">
        <v>3128</v>
      </c>
      <c r="H672" s="35"/>
      <c r="I672" s="35" t="n">
        <v>3145</v>
      </c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</row>
    <row r="673" customFormat="false" ht="20.25" hidden="false" customHeight="true" outlineLevel="0" collapsed="false">
      <c r="A673" s="27" t="n">
        <v>2613</v>
      </c>
      <c r="B673" s="28" t="s">
        <v>3129</v>
      </c>
      <c r="C673" s="29" t="n">
        <f aca="false">IFERROR(INDEX($F$1:$I$2620,MATCH(A673,$F$1:$F$2620,0),4),"")</f>
        <v>610</v>
      </c>
      <c r="D673" s="29" t="n">
        <f aca="false">IFERROR(ROUNDUP(C673*0.92381,0),0)</f>
        <v>564</v>
      </c>
      <c r="F673" s="43" t="n">
        <v>1972</v>
      </c>
      <c r="G673" s="43" t="s">
        <v>3130</v>
      </c>
      <c r="H673" s="43"/>
      <c r="I673" s="43" t="n">
        <v>3440</v>
      </c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</row>
    <row r="674" customFormat="false" ht="20.25" hidden="false" customHeight="true" outlineLevel="0" collapsed="false">
      <c r="A674" s="27" t="n">
        <v>2701</v>
      </c>
      <c r="B674" s="28" t="s">
        <v>3131</v>
      </c>
      <c r="C674" s="29" t="n">
        <f aca="false">IFERROR(INDEX($F$1:$I$2620,MATCH(A674,$F$1:$F$2620,0),4),"")</f>
        <v>7960</v>
      </c>
      <c r="D674" s="29" t="n">
        <f aca="false">IFERROR(ROUNDUP(C674*0.92381,0),0)</f>
        <v>7354</v>
      </c>
      <c r="F674" s="39" t="n">
        <v>1913</v>
      </c>
      <c r="G674" s="39" t="s">
        <v>3132</v>
      </c>
      <c r="H674" s="39"/>
      <c r="I674" s="39" t="n">
        <v>5465</v>
      </c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</row>
    <row r="675" customFormat="false" ht="20.25" hidden="false" customHeight="true" outlineLevel="0" collapsed="false">
      <c r="A675" s="27" t="n">
        <v>2702</v>
      </c>
      <c r="B675" s="28" t="s">
        <v>3133</v>
      </c>
      <c r="C675" s="29" t="n">
        <f aca="false">IFERROR(INDEX($F$1:$I$2620,MATCH(A675,$F$1:$F$2620,0),4),"")</f>
        <v>5365</v>
      </c>
      <c r="D675" s="29" t="n">
        <f aca="false">IFERROR(ROUNDUP(C675*0.92381,0),0)</f>
        <v>4957</v>
      </c>
      <c r="F675" s="19" t="n">
        <v>1965</v>
      </c>
      <c r="G675" s="19" t="s">
        <v>3134</v>
      </c>
      <c r="I675" s="19" t="n">
        <v>1295</v>
      </c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Z675" s="7"/>
    </row>
    <row r="676" customFormat="false" ht="20.25" hidden="false" customHeight="true" outlineLevel="0" collapsed="false">
      <c r="A676" s="27" t="n">
        <v>2703</v>
      </c>
      <c r="B676" s="28" t="s">
        <v>3135</v>
      </c>
      <c r="C676" s="29" t="n">
        <f aca="false">IFERROR(INDEX($F$1:$I$2620,MATCH(A676,$F$1:$F$2620,0),4),"")</f>
        <v>0</v>
      </c>
      <c r="D676" s="29" t="n">
        <f aca="false">IFERROR(ROUNDUP(C676*0.92381,0),0)</f>
        <v>0</v>
      </c>
      <c r="F676" s="19" t="n">
        <v>1966</v>
      </c>
      <c r="G676" s="19" t="s">
        <v>3136</v>
      </c>
      <c r="I676" s="19" t="n">
        <v>0</v>
      </c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Z676" s="7"/>
    </row>
    <row r="677" customFormat="false" ht="20.25" hidden="false" customHeight="true" outlineLevel="0" collapsed="false">
      <c r="A677" s="27" t="n">
        <v>2705</v>
      </c>
      <c r="B677" s="28" t="s">
        <v>3137</v>
      </c>
      <c r="C677" s="29" t="n">
        <f aca="false">IFERROR(INDEX($F$1:$I$2620,MATCH(A677,$F$1:$F$2620,0),4),"")</f>
        <v>0</v>
      </c>
      <c r="D677" s="29" t="n">
        <f aca="false">IFERROR(ROUNDUP(C677*0.92381,0),0)</f>
        <v>0</v>
      </c>
      <c r="F677" s="19" t="n">
        <v>1967</v>
      </c>
      <c r="G677" s="19" t="s">
        <v>3138</v>
      </c>
      <c r="H677" s="19" t="s">
        <v>3139</v>
      </c>
      <c r="I677" s="19" t="n">
        <v>2990</v>
      </c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Z677" s="7"/>
    </row>
    <row r="678" customFormat="false" ht="20.25" hidden="false" customHeight="true" outlineLevel="0" collapsed="false">
      <c r="A678" s="27" t="n">
        <v>2706</v>
      </c>
      <c r="B678" s="28" t="s">
        <v>3140</v>
      </c>
      <c r="C678" s="29" t="n">
        <f aca="false">IFERROR(INDEX($F$1:$I$2620,MATCH(A678,$F$1:$F$2620,0),4),"")</f>
        <v>0</v>
      </c>
      <c r="D678" s="29" t="n">
        <f aca="false">IFERROR(ROUNDUP(C678*0.92381,0),0)</f>
        <v>0</v>
      </c>
      <c r="F678" s="19" t="n">
        <v>1952</v>
      </c>
      <c r="G678" s="19" t="s">
        <v>3141</v>
      </c>
      <c r="H678" s="19" t="s">
        <v>3142</v>
      </c>
      <c r="I678" s="19" t="n">
        <v>1380</v>
      </c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Z678" s="7"/>
    </row>
    <row r="679" customFormat="false" ht="20.25" hidden="false" customHeight="true" outlineLevel="0" collapsed="false">
      <c r="A679" s="27" t="n">
        <v>2712</v>
      </c>
      <c r="B679" s="28" t="s">
        <v>3143</v>
      </c>
      <c r="C679" s="29" t="n">
        <f aca="false">IFERROR(INDEX($F$1:$I$2620,MATCH(A679,$F$1:$F$2620,0),4),"")</f>
        <v>6430</v>
      </c>
      <c r="D679" s="29" t="n">
        <f aca="false">IFERROR(ROUNDUP(C679*0.92381,0),0)</f>
        <v>5941</v>
      </c>
      <c r="F679" s="40" t="n">
        <v>1953</v>
      </c>
      <c r="G679" s="40" t="s">
        <v>3144</v>
      </c>
      <c r="H679" s="40" t="s">
        <v>3145</v>
      </c>
      <c r="I679" s="40" t="n">
        <v>1600</v>
      </c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</row>
    <row r="680" customFormat="false" ht="20.25" hidden="false" customHeight="true" outlineLevel="0" collapsed="false">
      <c r="A680" s="27" t="n">
        <v>2707</v>
      </c>
      <c r="B680" s="28" t="s">
        <v>941</v>
      </c>
      <c r="C680" s="29" t="n">
        <f aca="false">IFERROR(INDEX($F$1:$I$2620,MATCH(A680,$F$1:$F$2620,0),4),"")</f>
        <v>3940</v>
      </c>
      <c r="D680" s="29" t="n">
        <f aca="false">IFERROR(ROUNDUP(C680*0.92381,0),0)</f>
        <v>3640</v>
      </c>
      <c r="F680" s="40" t="n">
        <v>1954</v>
      </c>
      <c r="G680" s="40" t="s">
        <v>3146</v>
      </c>
      <c r="H680" s="40" t="s">
        <v>3147</v>
      </c>
      <c r="I680" s="40" t="n">
        <v>1795</v>
      </c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</row>
    <row r="681" customFormat="false" ht="20.25" hidden="false" customHeight="true" outlineLevel="0" collapsed="false">
      <c r="A681" s="27" t="n">
        <v>2708</v>
      </c>
      <c r="B681" s="28" t="s">
        <v>939</v>
      </c>
      <c r="C681" s="29" t="n">
        <f aca="false">IFERROR(INDEX($F$1:$I$2620,MATCH(A681,$F$1:$F$2620,0),4),"")</f>
        <v>3940</v>
      </c>
      <c r="D681" s="29" t="n">
        <f aca="false">IFERROR(ROUNDUP(C681*0.92381,0),0)</f>
        <v>3640</v>
      </c>
      <c r="F681" s="36" t="n">
        <v>1955</v>
      </c>
      <c r="G681" s="36" t="s">
        <v>3148</v>
      </c>
      <c r="H681" s="36" t="s">
        <v>3149</v>
      </c>
      <c r="I681" s="36" t="n">
        <v>2145</v>
      </c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</row>
    <row r="682" customFormat="false" ht="20.25" hidden="false" customHeight="true" outlineLevel="0" collapsed="false">
      <c r="A682" s="27" t="n">
        <v>2709</v>
      </c>
      <c r="B682" s="28" t="s">
        <v>940</v>
      </c>
      <c r="C682" s="29" t="n">
        <f aca="false">IFERROR(INDEX($F$1:$I$2620,MATCH(A682,$F$1:$F$2620,0),4),"")</f>
        <v>3940</v>
      </c>
      <c r="D682" s="29" t="n">
        <f aca="false">IFERROR(ROUNDUP(C682*0.92381,0),0)</f>
        <v>3640</v>
      </c>
      <c r="F682" s="31" t="n">
        <v>1956</v>
      </c>
      <c r="G682" s="31" t="s">
        <v>3150</v>
      </c>
      <c r="H682" s="31" t="s">
        <v>3151</v>
      </c>
      <c r="I682" s="32" t="n">
        <v>2260</v>
      </c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</row>
    <row r="683" customFormat="false" ht="20.25" hidden="false" customHeight="true" outlineLevel="0" collapsed="false">
      <c r="A683" s="27" t="n">
        <v>2710</v>
      </c>
      <c r="B683" s="28" t="s">
        <v>3152</v>
      </c>
      <c r="C683" s="29" t="str">
        <f aca="false">IFERROR(INDEX($F$1:$I$2620,MATCH(A683,$F$1:$F$2620,0),4),"")</f>
        <v/>
      </c>
      <c r="D683" s="29" t="n">
        <f aca="false">IFERROR(ROUNDUP(C683*0.92381,0),0)</f>
        <v>0</v>
      </c>
      <c r="F683" s="33" t="n">
        <v>1957</v>
      </c>
      <c r="G683" s="34" t="s">
        <v>3153</v>
      </c>
      <c r="H683" s="30" t="s">
        <v>3051</v>
      </c>
      <c r="I683" s="35" t="n">
        <v>2445</v>
      </c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</row>
    <row r="684" customFormat="false" ht="20.25" hidden="false" customHeight="true" outlineLevel="0" collapsed="false">
      <c r="A684" s="27" t="n">
        <v>2711</v>
      </c>
      <c r="B684" s="28" t="s">
        <v>3154</v>
      </c>
      <c r="C684" s="29" t="n">
        <f aca="false">IFERROR(INDEX($F$1:$I$2620,MATCH(A684,$F$1:$F$2620,0),4),"")</f>
        <v>490</v>
      </c>
      <c r="D684" s="29" t="n">
        <f aca="false">IFERROR(ROUNDUP(C684*0.92381,0),0)</f>
        <v>453</v>
      </c>
      <c r="F684" s="33" t="n">
        <v>1958</v>
      </c>
      <c r="G684" s="34" t="s">
        <v>3155</v>
      </c>
      <c r="H684" s="30" t="s">
        <v>3156</v>
      </c>
      <c r="I684" s="35" t="n">
        <v>2905</v>
      </c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</row>
    <row r="685" customFormat="false" ht="20.25" hidden="false" customHeight="true" outlineLevel="0" collapsed="false">
      <c r="A685" s="27" t="n">
        <v>2713</v>
      </c>
      <c r="B685" s="28" t="s">
        <v>3157</v>
      </c>
      <c r="C685" s="29" t="str">
        <f aca="false">IFERROR(INDEX($F$1:$I$2620,MATCH(A685,$F$1:$F$2620,0),4),"")</f>
        <v/>
      </c>
      <c r="D685" s="29" t="n">
        <f aca="false">IFERROR(ROUNDUP(C685*0.92381,0),0)</f>
        <v>0</v>
      </c>
      <c r="F685" s="33" t="n">
        <v>1959</v>
      </c>
      <c r="G685" s="34" t="s">
        <v>3158</v>
      </c>
      <c r="H685" s="30" t="s">
        <v>3159</v>
      </c>
      <c r="I685" s="35" t="n">
        <v>3305</v>
      </c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</row>
    <row r="686" customFormat="false" ht="20.25" hidden="false" customHeight="true" outlineLevel="0" collapsed="false">
      <c r="A686" s="27" t="n">
        <v>2809</v>
      </c>
      <c r="B686" s="28" t="s">
        <v>1550</v>
      </c>
      <c r="C686" s="29" t="n">
        <f aca="false">IFERROR(INDEX($F$1:$I$2620,MATCH(A686,$F$1:$F$2620,0),4),"")</f>
        <v>1460</v>
      </c>
      <c r="D686" s="29" t="n">
        <f aca="false">IFERROR(ROUNDUP(C686*0.92381,0),0)</f>
        <v>1349</v>
      </c>
      <c r="F686" s="33" t="n">
        <v>1960</v>
      </c>
      <c r="G686" s="34" t="s">
        <v>3160</v>
      </c>
      <c r="H686" s="30" t="s">
        <v>3161</v>
      </c>
      <c r="I686" s="35" t="n">
        <v>3530</v>
      </c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</row>
    <row r="687" customFormat="false" ht="20.25" hidden="false" customHeight="true" outlineLevel="0" collapsed="false">
      <c r="A687" s="27" t="n">
        <v>2800</v>
      </c>
      <c r="B687" s="28" t="s">
        <v>1551</v>
      </c>
      <c r="C687" s="29" t="n">
        <f aca="false">IFERROR(INDEX($F$1:$I$2620,MATCH(A687,$F$1:$F$2620,0),4),"")</f>
        <v>1565</v>
      </c>
      <c r="D687" s="29" t="n">
        <f aca="false">IFERROR(ROUNDUP(C687*0.92381,0),0)</f>
        <v>1446</v>
      </c>
      <c r="F687" s="33" t="n">
        <v>1961</v>
      </c>
      <c r="G687" s="34" t="s">
        <v>3162</v>
      </c>
      <c r="H687" s="30" t="s">
        <v>3163</v>
      </c>
      <c r="I687" s="35" t="n">
        <v>3845</v>
      </c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</row>
    <row r="688" customFormat="false" ht="20.25" hidden="false" customHeight="true" outlineLevel="0" collapsed="false">
      <c r="A688" s="27" t="n">
        <v>2810</v>
      </c>
      <c r="B688" s="28" t="s">
        <v>1552</v>
      </c>
      <c r="C688" s="29" t="n">
        <f aca="false">IFERROR(INDEX($F$1:$I$2620,MATCH(A688,$F$1:$F$2620,0),4),"")</f>
        <v>1710</v>
      </c>
      <c r="D688" s="29" t="n">
        <f aca="false">IFERROR(ROUNDUP(C688*0.92381,0),0)</f>
        <v>1580</v>
      </c>
      <c r="F688" s="33" t="n">
        <v>1962</v>
      </c>
      <c r="G688" s="34" t="s">
        <v>3164</v>
      </c>
      <c r="H688" s="30" t="s">
        <v>3165</v>
      </c>
      <c r="I688" s="35" t="n">
        <v>3745</v>
      </c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</row>
    <row r="689" customFormat="false" ht="20.25" hidden="false" customHeight="true" outlineLevel="0" collapsed="false">
      <c r="A689" s="27" t="n">
        <v>2801</v>
      </c>
      <c r="B689" s="28" t="s">
        <v>1553</v>
      </c>
      <c r="C689" s="29" t="n">
        <f aca="false">IFERROR(INDEX($F$1:$I$2620,MATCH(A689,$F$1:$F$2620,0),4),"")</f>
        <v>2075</v>
      </c>
      <c r="D689" s="29" t="n">
        <f aca="false">IFERROR(ROUNDUP(C689*0.92381,0),0)</f>
        <v>1917</v>
      </c>
      <c r="F689" s="33" t="n">
        <v>1963</v>
      </c>
      <c r="G689" s="34" t="s">
        <v>3166</v>
      </c>
      <c r="H689" s="30" t="s">
        <v>3167</v>
      </c>
      <c r="I689" s="35" t="n">
        <v>3960</v>
      </c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</row>
    <row r="690" customFormat="false" ht="20.25" hidden="false" customHeight="true" outlineLevel="0" collapsed="false">
      <c r="A690" s="27" t="n">
        <v>2802</v>
      </c>
      <c r="B690" s="28" t="s">
        <v>1554</v>
      </c>
      <c r="C690" s="29" t="n">
        <f aca="false">IFERROR(INDEX($F$1:$I$2620,MATCH(A690,$F$1:$F$2620,0),4),"")</f>
        <v>2250</v>
      </c>
      <c r="D690" s="29" t="n">
        <f aca="false">IFERROR(ROUNDUP(C690*0.92381,0),0)</f>
        <v>2079</v>
      </c>
      <c r="F690" s="33" t="s">
        <v>3168</v>
      </c>
      <c r="G690" s="34"/>
      <c r="H690" s="34"/>
      <c r="I690" s="35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</row>
    <row r="691" customFormat="false" ht="20.25" hidden="false" customHeight="true" outlineLevel="0" collapsed="false">
      <c r="A691" s="27" t="n">
        <v>2803</v>
      </c>
      <c r="B691" s="28" t="s">
        <v>1555</v>
      </c>
      <c r="C691" s="29" t="n">
        <f aca="false">IFERROR(INDEX($F$1:$I$2620,MATCH(A691,$F$1:$F$2620,0),4),"")</f>
        <v>1565</v>
      </c>
      <c r="D691" s="29" t="n">
        <f aca="false">IFERROR(ROUNDUP(C691*0.92381,0),0)</f>
        <v>1446</v>
      </c>
      <c r="F691" s="33" t="s">
        <v>3169</v>
      </c>
      <c r="G691" s="34"/>
      <c r="H691" s="34"/>
      <c r="I691" s="35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</row>
    <row r="692" customFormat="false" ht="20.25" hidden="false" customHeight="true" outlineLevel="0" collapsed="false">
      <c r="A692" s="27" t="n">
        <v>2804</v>
      </c>
      <c r="B692" s="28" t="s">
        <v>586</v>
      </c>
      <c r="C692" s="29" t="n">
        <f aca="false">IFERROR(INDEX($F$1:$I$2620,MATCH(A692,$F$1:$F$2620,0),4),"")</f>
        <v>3895</v>
      </c>
      <c r="D692" s="29" t="n">
        <f aca="false">IFERROR(ROUNDUP(C692*0.92381,0),0)</f>
        <v>3599</v>
      </c>
      <c r="F692" s="33" t="s">
        <v>3170</v>
      </c>
      <c r="G692" s="34"/>
      <c r="H692" s="34"/>
      <c r="I692" s="35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</row>
    <row r="693" customFormat="false" ht="20.25" hidden="false" customHeight="true" outlineLevel="0" collapsed="false">
      <c r="A693" s="27" t="n">
        <v>2805</v>
      </c>
      <c r="B693" s="28" t="s">
        <v>582</v>
      </c>
      <c r="C693" s="29" t="n">
        <f aca="false">IFERROR(INDEX($F$1:$I$2620,MATCH(A693,$F$1:$F$2620,0),4),"")</f>
        <v>3225</v>
      </c>
      <c r="D693" s="29" t="n">
        <f aca="false">IFERROR(ROUNDUP(C693*0.92381,0),0)</f>
        <v>2980</v>
      </c>
      <c r="F693" s="33" t="s">
        <v>3171</v>
      </c>
      <c r="G693" s="34"/>
      <c r="H693" s="34"/>
      <c r="I693" s="35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</row>
    <row r="694" customFormat="false" ht="20.25" hidden="false" customHeight="true" outlineLevel="0" collapsed="false">
      <c r="A694" s="27" t="n">
        <v>2806</v>
      </c>
      <c r="B694" s="28" t="s">
        <v>588</v>
      </c>
      <c r="C694" s="29" t="n">
        <f aca="false">IFERROR(INDEX($F$1:$I$2620,MATCH(A694,$F$1:$F$2620,0),4),"")</f>
        <v>3225</v>
      </c>
      <c r="D694" s="29" t="n">
        <f aca="false">IFERROR(ROUNDUP(C694*0.92381,0),0)</f>
        <v>2980</v>
      </c>
      <c r="F694" s="33" t="s">
        <v>3172</v>
      </c>
      <c r="G694" s="34"/>
      <c r="H694" s="34"/>
      <c r="I694" s="35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</row>
    <row r="695" customFormat="false" ht="21" hidden="false" customHeight="true" outlineLevel="0" collapsed="false">
      <c r="A695" s="27" t="n">
        <v>2807</v>
      </c>
      <c r="B695" s="28" t="s">
        <v>587</v>
      </c>
      <c r="C695" s="29" t="n">
        <f aca="false">IFERROR(INDEX($F$1:$I$2620,MATCH(A695,$F$1:$F$2620,0),4),"")</f>
        <v>4015</v>
      </c>
      <c r="D695" s="29" t="n">
        <f aca="false">IFERROR(ROUNDUP(C695*0.92381,0),0)</f>
        <v>3710</v>
      </c>
      <c r="F695" s="33"/>
      <c r="G695" s="34"/>
      <c r="H695" s="30"/>
      <c r="I695" s="35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</row>
    <row r="696" customFormat="false" ht="20.25" hidden="false" customHeight="true" outlineLevel="0" collapsed="false">
      <c r="A696" s="27" t="n">
        <v>2808</v>
      </c>
      <c r="B696" s="28" t="s">
        <v>211</v>
      </c>
      <c r="C696" s="29" t="n">
        <f aca="false">IFERROR(INDEX($F$1:$I$2620,MATCH(A696,$F$1:$F$2620,0),4),"")</f>
        <v>2882</v>
      </c>
      <c r="D696" s="29" t="n">
        <f aca="false">IFERROR(ROUNDUP(C696*0.92381,0),0)</f>
        <v>2663</v>
      </c>
      <c r="F696" s="33"/>
      <c r="G696" s="34"/>
      <c r="H696" s="30"/>
      <c r="I696" s="35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</row>
    <row r="697" customFormat="false" ht="20.25" hidden="false" customHeight="true" outlineLevel="0" collapsed="false">
      <c r="A697" s="27" t="n">
        <v>2811</v>
      </c>
      <c r="B697" s="28" t="s">
        <v>213</v>
      </c>
      <c r="C697" s="29" t="n">
        <f aca="false">IFERROR(INDEX($F$1:$I$2620,MATCH(A697,$F$1:$F$2620,0),4),"")</f>
        <v>1260</v>
      </c>
      <c r="D697" s="29" t="n">
        <f aca="false">IFERROR(ROUNDUP(C697*0.92381,0),0)</f>
        <v>1165</v>
      </c>
      <c r="F697" s="33"/>
      <c r="G697" s="34"/>
      <c r="H697" s="30"/>
      <c r="I697" s="35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</row>
    <row r="698" customFormat="false" ht="20.25" hidden="false" customHeight="true" outlineLevel="0" collapsed="false">
      <c r="A698" s="27" t="n">
        <v>2812</v>
      </c>
      <c r="B698" s="28" t="s">
        <v>212</v>
      </c>
      <c r="C698" s="29" t="n">
        <f aca="false">IFERROR(INDEX($F$1:$I$2620,MATCH(A698,$F$1:$F$2620,0),4),"")</f>
        <v>1780</v>
      </c>
      <c r="D698" s="29" t="n">
        <f aca="false">IFERROR(ROUNDUP(C698*0.92381,0),0)</f>
        <v>1645</v>
      </c>
      <c r="F698" s="33"/>
      <c r="G698" s="34"/>
      <c r="H698" s="34"/>
      <c r="I698" s="35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</row>
    <row r="699" customFormat="false" ht="20.25" hidden="false" customHeight="true" outlineLevel="0" collapsed="false">
      <c r="A699" s="27" t="n">
        <v>2904</v>
      </c>
      <c r="B699" s="28" t="s">
        <v>119</v>
      </c>
      <c r="C699" s="29" t="n">
        <f aca="false">IFERROR(INDEX($F$1:$I$2620,MATCH(A699,$F$1:$F$2620,0),4),"")</f>
        <v>1940</v>
      </c>
      <c r="D699" s="29" t="n">
        <f aca="false">IFERROR(ROUNDUP(C699*0.92381,0),0)</f>
        <v>1793</v>
      </c>
      <c r="F699" s="33"/>
      <c r="G699" s="34"/>
      <c r="H699" s="34"/>
      <c r="I699" s="35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</row>
    <row r="700" customFormat="false" ht="20.25" hidden="false" customHeight="true" outlineLevel="0" collapsed="false">
      <c r="A700" s="27" t="n">
        <v>2900</v>
      </c>
      <c r="B700" s="28" t="s">
        <v>819</v>
      </c>
      <c r="C700" s="29" t="n">
        <f aca="false">IFERROR(INDEX($F$1:$I$2620,MATCH(A700,$F$1:$F$2620,0),4),"")</f>
        <v>3535</v>
      </c>
      <c r="D700" s="29" t="n">
        <f aca="false">IFERROR(ROUNDUP(C700*0.92381,0),0)</f>
        <v>3266</v>
      </c>
      <c r="F700" s="33" t="s">
        <v>2135</v>
      </c>
      <c r="G700" s="34"/>
      <c r="H700" s="34"/>
      <c r="I700" s="35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</row>
    <row r="701" customFormat="false" ht="20.25" hidden="false" customHeight="true" outlineLevel="0" collapsed="false">
      <c r="A701" s="27" t="n">
        <v>2901</v>
      </c>
      <c r="B701" s="28" t="s">
        <v>818</v>
      </c>
      <c r="C701" s="29" t="n">
        <f aca="false">IFERROR(INDEX($F$1:$I$2620,MATCH(A701,$F$1:$F$2620,0),4),"")</f>
        <v>4985</v>
      </c>
      <c r="D701" s="29" t="n">
        <f aca="false">IFERROR(ROUNDUP(C701*0.92381,0),0)</f>
        <v>4606</v>
      </c>
      <c r="F701" s="33"/>
      <c r="G701" s="34"/>
      <c r="H701" s="30"/>
      <c r="I701" s="35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</row>
    <row r="702" customFormat="false" ht="20.25" hidden="false" customHeight="true" outlineLevel="0" collapsed="false">
      <c r="A702" s="27" t="n">
        <v>2902</v>
      </c>
      <c r="B702" s="28" t="s">
        <v>3173</v>
      </c>
      <c r="C702" s="29" t="n">
        <f aca="false">IFERROR(INDEX($F$1:$I$2620,MATCH(A702,$F$1:$F$2620,0),4),"")</f>
        <v>6535</v>
      </c>
      <c r="D702" s="29" t="n">
        <f aca="false">IFERROR(ROUNDUP(C702*0.92381,0),0)</f>
        <v>6038</v>
      </c>
      <c r="F702" s="33"/>
      <c r="G702" s="34"/>
      <c r="H702" s="34"/>
      <c r="I702" s="35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</row>
    <row r="703" customFormat="false" ht="20.25" hidden="false" customHeight="true" outlineLevel="0" collapsed="false">
      <c r="A703" s="27" t="n">
        <v>2903</v>
      </c>
      <c r="B703" s="28" t="s">
        <v>3174</v>
      </c>
      <c r="C703" s="29" t="n">
        <f aca="false">IFERROR(INDEX($F$1:$I$2620,MATCH(A703,$F$1:$F$2620,0),4),"")</f>
        <v>35560</v>
      </c>
      <c r="D703" s="29" t="n">
        <f aca="false">IFERROR(ROUNDUP(C703*0.92381,0),0)</f>
        <v>32851</v>
      </c>
      <c r="F703" s="33" t="s">
        <v>2239</v>
      </c>
      <c r="G703" s="34" t="s">
        <v>3175</v>
      </c>
      <c r="H703" s="30" t="s">
        <v>2137</v>
      </c>
      <c r="I703" s="35" t="s">
        <v>2138</v>
      </c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</row>
    <row r="704" customFormat="false" ht="20.25" hidden="false" customHeight="true" outlineLevel="0" collapsed="false">
      <c r="A704" s="27" t="n">
        <v>2905</v>
      </c>
      <c r="B704" s="28" t="s">
        <v>3176</v>
      </c>
      <c r="C704" s="29" t="str">
        <f aca="false">IFERROR(INDEX($F$1:$I$2620,MATCH(A704,$F$1:$F$2620,0),4),"")</f>
        <v/>
      </c>
      <c r="D704" s="29" t="n">
        <f aca="false">IFERROR(ROUNDUP(C704*0.92381,0),0)</f>
        <v>0</v>
      </c>
      <c r="F704" s="33" t="n">
        <v>2001</v>
      </c>
      <c r="G704" s="34" t="s">
        <v>3177</v>
      </c>
      <c r="H704" s="30"/>
      <c r="I704" s="35" t="n">
        <v>11700</v>
      </c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</row>
    <row r="705" customFormat="false" ht="20.25" hidden="false" customHeight="true" outlineLevel="0" collapsed="false">
      <c r="A705" s="27" t="n">
        <v>2906</v>
      </c>
      <c r="B705" s="28" t="s">
        <v>3178</v>
      </c>
      <c r="C705" s="29" t="n">
        <f aca="false">IFERROR(INDEX($F$1:$I$2620,MATCH(A705,$F$1:$F$2620,0),4),"")</f>
        <v>2120</v>
      </c>
      <c r="D705" s="29" t="n">
        <f aca="false">IFERROR(ROUNDUP(C705*0.92381,0),0)</f>
        <v>1959</v>
      </c>
      <c r="F705" s="33" t="n">
        <v>2002</v>
      </c>
      <c r="G705" s="34" t="s">
        <v>3179</v>
      </c>
      <c r="H705" s="30"/>
      <c r="I705" s="35" t="n">
        <v>8840</v>
      </c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</row>
    <row r="706" customFormat="false" ht="20.25" hidden="false" customHeight="true" outlineLevel="0" collapsed="false">
      <c r="A706" s="27" t="n">
        <v>2907</v>
      </c>
      <c r="B706" s="28" t="s">
        <v>3180</v>
      </c>
      <c r="C706" s="29" t="n">
        <f aca="false">IFERROR(INDEX($F$1:$I$2620,MATCH(A706,$F$1:$F$2620,0),4),"")</f>
        <v>8340</v>
      </c>
      <c r="D706" s="29" t="n">
        <f aca="false">IFERROR(ROUNDUP(C706*0.92381,0),0)</f>
        <v>7705</v>
      </c>
      <c r="F706" s="33" t="n">
        <v>2167</v>
      </c>
      <c r="G706" s="34" t="s">
        <v>3181</v>
      </c>
      <c r="H706" s="30"/>
      <c r="I706" s="35" t="n">
        <v>0</v>
      </c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</row>
    <row r="707" customFormat="false" ht="20.25" hidden="false" customHeight="true" outlineLevel="0" collapsed="false">
      <c r="A707" s="27" t="n">
        <v>2908</v>
      </c>
      <c r="B707" s="28" t="s">
        <v>3182</v>
      </c>
      <c r="C707" s="29" t="n">
        <f aca="false">IFERROR(INDEX($F$1:$I$2620,MATCH(A707,$F$1:$F$2620,0),4),"")</f>
        <v>3340</v>
      </c>
      <c r="D707" s="29" t="n">
        <f aca="false">IFERROR(ROUNDUP(C707*0.92381,0),0)</f>
        <v>3086</v>
      </c>
      <c r="F707" s="33" t="n">
        <v>2000</v>
      </c>
      <c r="G707" s="34" t="s">
        <v>3183</v>
      </c>
      <c r="H707" s="30"/>
      <c r="I707" s="35" t="n">
        <v>10660</v>
      </c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</row>
    <row r="708" customFormat="false" ht="20.25" hidden="false" customHeight="true" outlineLevel="0" collapsed="false">
      <c r="A708" s="27" t="n">
        <v>2911</v>
      </c>
      <c r="B708" s="28" t="s">
        <v>3184</v>
      </c>
      <c r="C708" s="29" t="n">
        <f aca="false">IFERROR(INDEX($F$1:$I$2620,MATCH(A708,$F$1:$F$2620,0),4),"")</f>
        <v>5415</v>
      </c>
      <c r="D708" s="29" t="n">
        <f aca="false">IFERROR(ROUNDUP(C708*0.92381,0),0)</f>
        <v>5003</v>
      </c>
      <c r="F708" s="33" t="n">
        <v>20039</v>
      </c>
      <c r="G708" s="34" t="s">
        <v>3185</v>
      </c>
      <c r="H708" s="30"/>
      <c r="I708" s="35" t="n">
        <v>1465</v>
      </c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</row>
    <row r="709" customFormat="false" ht="20.25" hidden="false" customHeight="true" outlineLevel="0" collapsed="false">
      <c r="A709" s="27" t="n">
        <v>2916</v>
      </c>
      <c r="B709" s="28" t="s">
        <v>3186</v>
      </c>
      <c r="C709" s="29" t="n">
        <f aca="false">IFERROR(INDEX($F$1:$I$2620,MATCH(A709,$F$1:$F$2620,0),4),"")</f>
        <v>2675</v>
      </c>
      <c r="D709" s="29" t="n">
        <f aca="false">IFERROR(ROUNDUP(C709*0.92381,0),0)</f>
        <v>2472</v>
      </c>
      <c r="F709" s="33" t="n">
        <v>2021</v>
      </c>
      <c r="G709" s="34" t="s">
        <v>3187</v>
      </c>
      <c r="H709" s="30"/>
      <c r="I709" s="35" t="n">
        <v>1980</v>
      </c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</row>
    <row r="710" customFormat="false" ht="20.25" hidden="false" customHeight="true" outlineLevel="0" collapsed="false">
      <c r="A710" s="27" t="n">
        <v>3101</v>
      </c>
      <c r="B710" s="28" t="s">
        <v>1881</v>
      </c>
      <c r="C710" s="29" t="n">
        <f aca="false">IFERROR(INDEX($F$1:$I$2620,MATCH(A710,$F$1:$F$2620,0),4),"")</f>
        <v>1685</v>
      </c>
      <c r="D710" s="29" t="n">
        <f aca="false">IFERROR(ROUNDUP(C710*0.92381,0),0)</f>
        <v>1557</v>
      </c>
      <c r="F710" s="33" t="n">
        <v>2022</v>
      </c>
      <c r="G710" s="34" t="s">
        <v>3188</v>
      </c>
      <c r="H710" s="30"/>
      <c r="I710" s="35" t="n">
        <v>9625</v>
      </c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</row>
    <row r="711" customFormat="false" ht="20.25" hidden="false" customHeight="true" outlineLevel="0" collapsed="false">
      <c r="A711" s="27" t="n">
        <v>3106</v>
      </c>
      <c r="B711" s="28" t="s">
        <v>1894</v>
      </c>
      <c r="C711" s="29" t="n">
        <f aca="false">IFERROR(INDEX($F$1:$I$2620,MATCH(A711,$F$1:$F$2620,0),4),"")</f>
        <v>8065</v>
      </c>
      <c r="D711" s="29" t="n">
        <f aca="false">IFERROR(ROUNDUP(C711*0.92381,0),0)</f>
        <v>7451</v>
      </c>
      <c r="F711" s="33" t="n">
        <v>20032</v>
      </c>
      <c r="G711" s="34" t="s">
        <v>3189</v>
      </c>
      <c r="H711" s="30" t="s">
        <v>3190</v>
      </c>
      <c r="I711" s="35" t="n">
        <v>36445</v>
      </c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</row>
    <row r="712" customFormat="false" ht="20.25" hidden="false" customHeight="true" outlineLevel="0" collapsed="false">
      <c r="A712" s="27" t="n">
        <v>3107</v>
      </c>
      <c r="B712" s="28" t="s">
        <v>3191</v>
      </c>
      <c r="C712" s="29" t="n">
        <f aca="false">IFERROR(INDEX($F$1:$I$2620,MATCH(A712,$F$1:$F$2620,0),4),"")</f>
        <v>7685</v>
      </c>
      <c r="D712" s="29" t="n">
        <f aca="false">IFERROR(ROUNDUP(C712*0.92381,0),0)</f>
        <v>7100</v>
      </c>
      <c r="F712" s="33" t="n">
        <v>20050</v>
      </c>
      <c r="G712" s="34" t="s">
        <v>3192</v>
      </c>
      <c r="H712" s="30" t="s">
        <v>3193</v>
      </c>
      <c r="I712" s="35" t="n">
        <v>18675</v>
      </c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</row>
    <row r="713" customFormat="false" ht="20.25" hidden="false" customHeight="true" outlineLevel="0" collapsed="false">
      <c r="A713" s="27" t="n">
        <v>3102</v>
      </c>
      <c r="B713" s="28" t="s">
        <v>1972</v>
      </c>
      <c r="C713" s="29" t="n">
        <f aca="false">IFERROR(INDEX($F$1:$I$2620,MATCH(A713,$F$1:$F$2620,0),4),"")</f>
        <v>1695</v>
      </c>
      <c r="D713" s="29" t="n">
        <f aca="false">IFERROR(ROUNDUP(C713*0.92381,0),0)</f>
        <v>1566</v>
      </c>
      <c r="F713" s="33" t="n">
        <v>1244</v>
      </c>
      <c r="G713" s="34" t="s">
        <v>3194</v>
      </c>
      <c r="H713" s="30" t="s">
        <v>3195</v>
      </c>
      <c r="I713" s="35" t="n">
        <v>117475</v>
      </c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</row>
    <row r="714" customFormat="false" ht="20.25" hidden="false" customHeight="true" outlineLevel="0" collapsed="false">
      <c r="A714" s="27" t="n">
        <v>3104</v>
      </c>
      <c r="B714" s="28" t="s">
        <v>3196</v>
      </c>
      <c r="C714" s="29" t="n">
        <f aca="false">IFERROR(INDEX($F$1:$I$2620,MATCH(A714,$F$1:$F$2620,0),4),"")</f>
        <v>0</v>
      </c>
      <c r="D714" s="29" t="n">
        <f aca="false">IFERROR(ROUNDUP(C714*0.92381,0),0)</f>
        <v>0</v>
      </c>
      <c r="F714" s="33" t="n">
        <v>1247</v>
      </c>
      <c r="G714" s="34" t="s">
        <v>3197</v>
      </c>
      <c r="H714" s="30" t="s">
        <v>3198</v>
      </c>
      <c r="I714" s="35" t="n">
        <v>95015</v>
      </c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</row>
    <row r="715" customFormat="false" ht="20.25" hidden="false" customHeight="true" outlineLevel="0" collapsed="false">
      <c r="A715" s="27" t="n">
        <v>3105</v>
      </c>
      <c r="B715" s="28" t="s">
        <v>3199</v>
      </c>
      <c r="C715" s="29" t="n">
        <f aca="false">IFERROR(INDEX($F$1:$I$2620,MATCH(A715,$F$1:$F$2620,0),4),"")</f>
        <v>0</v>
      </c>
      <c r="D715" s="29" t="n">
        <f aca="false">IFERROR(ROUNDUP(C715*0.92381,0),0)</f>
        <v>0</v>
      </c>
      <c r="F715" s="33" t="n">
        <v>3883</v>
      </c>
      <c r="G715" s="34" t="s">
        <v>3200</v>
      </c>
      <c r="H715" s="30" t="s">
        <v>3201</v>
      </c>
      <c r="I715" s="35" t="n">
        <v>53805</v>
      </c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</row>
    <row r="716" customFormat="false" ht="20.25" hidden="false" customHeight="true" outlineLevel="0" collapsed="false">
      <c r="A716" s="27" t="n">
        <v>3113</v>
      </c>
      <c r="B716" s="28" t="s">
        <v>3202</v>
      </c>
      <c r="C716" s="29" t="n">
        <f aca="false">IFERROR(INDEX($F$1:$I$2620,MATCH(A716,$F$1:$F$2620,0),4),"")</f>
        <v>52075</v>
      </c>
      <c r="D716" s="29" t="n">
        <f aca="false">IFERROR(ROUNDUP(C716*0.92381,0),0)</f>
        <v>48108</v>
      </c>
      <c r="F716" s="33" t="n">
        <v>20030</v>
      </c>
      <c r="G716" s="34" t="s">
        <v>3203</v>
      </c>
      <c r="H716" s="30"/>
      <c r="I716" s="35" t="n">
        <v>19370</v>
      </c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</row>
    <row r="717" customFormat="false" ht="20.25" hidden="false" customHeight="true" outlineLevel="0" collapsed="false">
      <c r="A717" s="27" t="n">
        <v>3114</v>
      </c>
      <c r="B717" s="28" t="s">
        <v>1890</v>
      </c>
      <c r="C717" s="29" t="n">
        <f aca="false">IFERROR(INDEX($F$1:$I$2620,MATCH(A717,$F$1:$F$2620,0),4),"")</f>
        <v>4735</v>
      </c>
      <c r="D717" s="29" t="n">
        <f aca="false">IFERROR(ROUNDUP(C717*0.92381,0),0)</f>
        <v>4375</v>
      </c>
      <c r="F717" s="33" t="n">
        <v>20029</v>
      </c>
      <c r="G717" s="34" t="s">
        <v>3204</v>
      </c>
      <c r="H717" s="30"/>
      <c r="I717" s="35" t="n">
        <v>17710</v>
      </c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</row>
    <row r="718" customFormat="false" ht="20.25" hidden="false" customHeight="true" outlineLevel="0" collapsed="false">
      <c r="A718" s="27" t="n">
        <v>3115</v>
      </c>
      <c r="B718" s="28" t="s">
        <v>3205</v>
      </c>
      <c r="C718" s="29" t="n">
        <f aca="false">IFERROR(INDEX($F$1:$I$2620,MATCH(A718,$F$1:$F$2620,0),4),"")</f>
        <v>4675</v>
      </c>
      <c r="D718" s="29" t="n">
        <f aca="false">IFERROR(ROUNDUP(C718*0.92381,0),0)</f>
        <v>4319</v>
      </c>
      <c r="F718" s="33" t="n">
        <v>2095</v>
      </c>
      <c r="G718" s="34" t="s">
        <v>3206</v>
      </c>
      <c r="H718" s="30"/>
      <c r="I718" s="35" t="n">
        <v>29730</v>
      </c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</row>
    <row r="719" customFormat="false" ht="20.25" hidden="false" customHeight="true" outlineLevel="0" collapsed="false">
      <c r="A719" s="27" t="n">
        <v>3116</v>
      </c>
      <c r="B719" s="28" t="s">
        <v>1885</v>
      </c>
      <c r="C719" s="29" t="n">
        <f aca="false">IFERROR(INDEX($F$1:$I$2620,MATCH(A719,$F$1:$F$2620,0),4),"")</f>
        <v>4300</v>
      </c>
      <c r="D719" s="29" t="n">
        <f aca="false">IFERROR(ROUNDUP(C719*0.92381,0),0)</f>
        <v>3973</v>
      </c>
      <c r="F719" s="33" t="n">
        <v>2025</v>
      </c>
      <c r="G719" s="34" t="s">
        <v>3207</v>
      </c>
      <c r="H719" s="30" t="s">
        <v>3208</v>
      </c>
      <c r="I719" s="35" t="n">
        <v>54340</v>
      </c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</row>
    <row r="720" customFormat="false" ht="20.25" hidden="false" customHeight="true" outlineLevel="0" collapsed="false">
      <c r="A720" s="27" t="n">
        <v>3117</v>
      </c>
      <c r="B720" s="28" t="s">
        <v>1889</v>
      </c>
      <c r="C720" s="29" t="n">
        <f aca="false">IFERROR(INDEX($F$1:$I$2620,MATCH(A720,$F$1:$F$2620,0),4),"")</f>
        <v>4590</v>
      </c>
      <c r="D720" s="29" t="n">
        <f aca="false">IFERROR(ROUNDUP(C720*0.92381,0),0)</f>
        <v>4241</v>
      </c>
      <c r="F720" s="33" t="n">
        <v>2026</v>
      </c>
      <c r="G720" s="34" t="s">
        <v>3207</v>
      </c>
      <c r="H720" s="30" t="s">
        <v>3209</v>
      </c>
      <c r="I720" s="35" t="n">
        <v>22880</v>
      </c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</row>
    <row r="721" customFormat="false" ht="20.25" hidden="false" customHeight="true" outlineLevel="0" collapsed="false">
      <c r="A721" s="27" t="n">
        <v>3112</v>
      </c>
      <c r="B721" s="28" t="s">
        <v>1893</v>
      </c>
      <c r="C721" s="29" t="n">
        <f aca="false">IFERROR(INDEX($F$1:$I$2620,MATCH(A721,$F$1:$F$2620,0),4),"")</f>
        <v>5410</v>
      </c>
      <c r="D721" s="29" t="n">
        <f aca="false">IFERROR(ROUNDUP(C721*0.92381,0),0)</f>
        <v>4998</v>
      </c>
      <c r="F721" s="33" t="n">
        <v>2172</v>
      </c>
      <c r="G721" s="34" t="s">
        <v>3207</v>
      </c>
      <c r="H721" s="34" t="s">
        <v>3210</v>
      </c>
      <c r="I721" s="35" t="n">
        <v>42410</v>
      </c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</row>
    <row r="722" customFormat="false" ht="20.25" hidden="false" customHeight="true" outlineLevel="0" collapsed="false">
      <c r="A722" s="27" t="n">
        <v>3200</v>
      </c>
      <c r="B722" s="28" t="s">
        <v>3211</v>
      </c>
      <c r="C722" s="29" t="n">
        <f aca="false">IFERROR(INDEX($F$1:$I$2620,MATCH(A722,$F$1:$F$2620,0),4),"")</f>
        <v>990</v>
      </c>
      <c r="D722" s="29" t="n">
        <f aca="false">IFERROR(ROUNDUP(C722*0.92381,0),0)</f>
        <v>915</v>
      </c>
      <c r="F722" s="33" t="n">
        <v>2175</v>
      </c>
      <c r="G722" s="34" t="s">
        <v>3212</v>
      </c>
      <c r="H722" s="34"/>
      <c r="I722" s="35" t="n">
        <v>495</v>
      </c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</row>
    <row r="723" customFormat="false" ht="20.25" hidden="false" customHeight="true" outlineLevel="0" collapsed="false">
      <c r="A723" s="27" t="n">
        <v>3201</v>
      </c>
      <c r="B723" s="28" t="s">
        <v>3213</v>
      </c>
      <c r="C723" s="29" t="n">
        <f aca="false">IFERROR(INDEX($F$1:$I$2620,MATCH(A723,$F$1:$F$2620,0),4),"")</f>
        <v>3200</v>
      </c>
      <c r="D723" s="29" t="n">
        <f aca="false">IFERROR(ROUNDUP(C723*0.92381,0),0)</f>
        <v>2957</v>
      </c>
      <c r="F723" s="33" t="n">
        <v>2027</v>
      </c>
      <c r="G723" s="34" t="s">
        <v>3214</v>
      </c>
      <c r="H723" s="30" t="s">
        <v>3215</v>
      </c>
      <c r="I723" s="35" t="n">
        <v>25740</v>
      </c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</row>
    <row r="724" customFormat="false" ht="20.25" hidden="false" customHeight="true" outlineLevel="0" collapsed="false">
      <c r="A724" s="27" t="n">
        <v>3202</v>
      </c>
      <c r="B724" s="28" t="s">
        <v>3216</v>
      </c>
      <c r="C724" s="29" t="str">
        <f aca="false">IFERROR(INDEX($F$1:$I$2620,MATCH(A724,$F$1:$F$2620,0),4),"")</f>
        <v>*</v>
      </c>
      <c r="D724" s="29" t="n">
        <f aca="false">IFERROR(ROUNDUP(C724*0.92381,0),0)</f>
        <v>0</v>
      </c>
      <c r="F724" s="33" t="n">
        <v>2028</v>
      </c>
      <c r="G724" s="34" t="s">
        <v>3217</v>
      </c>
      <c r="H724" s="34"/>
      <c r="I724" s="35" t="n">
        <v>1190</v>
      </c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</row>
    <row r="725" customFormat="false" ht="20.25" hidden="false" customHeight="true" outlineLevel="0" collapsed="false">
      <c r="A725" s="27" t="n">
        <v>3203</v>
      </c>
      <c r="B725" s="28" t="s">
        <v>3218</v>
      </c>
      <c r="C725" s="29" t="str">
        <f aca="false">IFERROR(INDEX($F$1:$I$2620,MATCH(A725,$F$1:$F$2620,0),4),"")</f>
        <v/>
      </c>
      <c r="D725" s="29" t="n">
        <f aca="false">IFERROR(ROUNDUP(C725*0.92381,0),0)</f>
        <v>0</v>
      </c>
      <c r="F725" s="33" t="n">
        <v>2034</v>
      </c>
      <c r="G725" s="34" t="s">
        <v>3219</v>
      </c>
      <c r="H725" s="30"/>
      <c r="I725" s="35" t="n">
        <v>615</v>
      </c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</row>
    <row r="726" customFormat="false" ht="20.25" hidden="false" customHeight="true" outlineLevel="0" collapsed="false">
      <c r="A726" s="27" t="n">
        <v>3207</v>
      </c>
      <c r="B726" s="28" t="s">
        <v>1969</v>
      </c>
      <c r="C726" s="29" t="n">
        <f aca="false">IFERROR(INDEX($F$1:$I$2620,MATCH(A726,$F$1:$F$2620,0),4),"")</f>
        <v>281</v>
      </c>
      <c r="D726" s="29" t="n">
        <f aca="false">IFERROR(ROUNDUP(C726*0.92381,0),0)</f>
        <v>260</v>
      </c>
      <c r="F726" s="33" t="n">
        <v>20036</v>
      </c>
      <c r="G726" s="34" t="s">
        <v>3220</v>
      </c>
      <c r="H726" s="30"/>
      <c r="I726" s="35" t="n">
        <v>8760</v>
      </c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</row>
    <row r="727" customFormat="false" ht="20.25" hidden="false" customHeight="true" outlineLevel="0" collapsed="false">
      <c r="A727" s="27" t="n">
        <v>3208</v>
      </c>
      <c r="B727" s="28" t="s">
        <v>1970</v>
      </c>
      <c r="C727" s="29" t="n">
        <f aca="false">IFERROR(INDEX($F$1:$I$2620,MATCH(A727,$F$1:$F$2620,0),4),"")</f>
        <v>1937</v>
      </c>
      <c r="D727" s="29" t="n">
        <f aca="false">IFERROR(ROUNDUP(C727*0.92381,0),0)</f>
        <v>1790</v>
      </c>
      <c r="F727" s="33" t="n">
        <v>20037</v>
      </c>
      <c r="G727" s="34" t="s">
        <v>3221</v>
      </c>
      <c r="H727" s="30"/>
      <c r="I727" s="35" t="n">
        <v>10380</v>
      </c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</row>
    <row r="728" customFormat="false" ht="20.25" hidden="false" customHeight="true" outlineLevel="0" collapsed="false">
      <c r="A728" s="27" t="n">
        <v>3400</v>
      </c>
      <c r="B728" s="28" t="s">
        <v>32</v>
      </c>
      <c r="C728" s="29" t="n">
        <f aca="false">IFERROR(INDEX($F$1:$I$2620,MATCH(A728,$F$1:$F$2620,0),4),"")</f>
        <v>10790</v>
      </c>
      <c r="D728" s="29" t="n">
        <f aca="false">IFERROR(ROUNDUP(C728*0.92381,0),0)</f>
        <v>9968</v>
      </c>
      <c r="F728" s="33" t="n">
        <v>2180</v>
      </c>
      <c r="G728" s="34" t="s">
        <v>3222</v>
      </c>
      <c r="H728" s="30"/>
      <c r="I728" s="35" t="n">
        <v>19470</v>
      </c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</row>
    <row r="729" customFormat="false" ht="20.25" hidden="false" customHeight="true" outlineLevel="0" collapsed="false">
      <c r="A729" s="27" t="n">
        <v>3402</v>
      </c>
      <c r="B729" s="28" t="s">
        <v>3223</v>
      </c>
      <c r="C729" s="29" t="n">
        <f aca="false">IFERROR(INDEX($F$1:$I$2620,MATCH(A729,$F$1:$F$2620,0),4),"")</f>
        <v>10790</v>
      </c>
      <c r="D729" s="29" t="n">
        <f aca="false">IFERROR(ROUNDUP(C729*0.92381,0),0)</f>
        <v>9968</v>
      </c>
      <c r="F729" s="33" t="n">
        <v>20040</v>
      </c>
      <c r="G729" s="34" t="s">
        <v>3224</v>
      </c>
      <c r="H729" s="30"/>
      <c r="I729" s="35" t="n">
        <v>14820</v>
      </c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</row>
    <row r="730" customFormat="false" ht="20.25" hidden="false" customHeight="true" outlineLevel="0" collapsed="false">
      <c r="A730" s="27" t="n">
        <v>3401</v>
      </c>
      <c r="B730" s="28" t="s">
        <v>3225</v>
      </c>
      <c r="C730" s="29" t="n">
        <f aca="false">IFERROR(INDEX($F$1:$I$2620,MATCH(A730,$F$1:$F$2620,0),4),"")</f>
        <v>0</v>
      </c>
      <c r="D730" s="29" t="n">
        <f aca="false">IFERROR(ROUNDUP(C730*0.92381,0),0)</f>
        <v>0</v>
      </c>
      <c r="F730" s="33" t="n">
        <v>2094</v>
      </c>
      <c r="G730" s="34" t="s">
        <v>3226</v>
      </c>
      <c r="H730" s="30"/>
      <c r="I730" s="35" t="n">
        <v>10380</v>
      </c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</row>
    <row r="731" customFormat="false" ht="20.25" hidden="false" customHeight="true" outlineLevel="0" collapsed="false">
      <c r="A731" s="27" t="n">
        <v>3403</v>
      </c>
      <c r="B731" s="28" t="s">
        <v>3227</v>
      </c>
      <c r="C731" s="29" t="n">
        <f aca="false">IFERROR(INDEX($F$1:$I$2620,MATCH(A731,$F$1:$F$2620,0),4),"")</f>
        <v>0</v>
      </c>
      <c r="D731" s="29" t="n">
        <f aca="false">IFERROR(ROUNDUP(C731*0.92381,0),0)</f>
        <v>0</v>
      </c>
      <c r="F731" s="33" t="n">
        <v>20041</v>
      </c>
      <c r="G731" s="34" t="s">
        <v>3228</v>
      </c>
      <c r="H731" s="30"/>
      <c r="I731" s="35" t="n">
        <v>15500</v>
      </c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</row>
    <row r="732" customFormat="false" ht="20.25" hidden="false" customHeight="true" outlineLevel="0" collapsed="false">
      <c r="A732" s="27" t="n">
        <v>3300</v>
      </c>
      <c r="B732" s="28" t="s">
        <v>1895</v>
      </c>
      <c r="C732" s="29" t="n">
        <f aca="false">IFERROR(INDEX($F$1:$I$2620,MATCH(A732,$F$1:$F$2620,0),4),"")</f>
        <v>1750</v>
      </c>
      <c r="D732" s="29" t="n">
        <f aca="false">IFERROR(ROUNDUP(C732*0.92381,0),0)</f>
        <v>1617</v>
      </c>
      <c r="F732" s="42" t="n">
        <v>20042</v>
      </c>
      <c r="G732" s="43" t="s">
        <v>3229</v>
      </c>
      <c r="H732" s="37"/>
      <c r="I732" s="44" t="n">
        <v>13745</v>
      </c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</row>
    <row r="733" customFormat="false" ht="20.25" hidden="false" customHeight="true" outlineLevel="0" collapsed="false">
      <c r="A733" s="27" t="n">
        <v>3301</v>
      </c>
      <c r="B733" s="28" t="s">
        <v>1896</v>
      </c>
      <c r="C733" s="29" t="n">
        <f aca="false">IFERROR(INDEX($F$1:$I$2620,MATCH(A733,$F$1:$F$2620,0),4),"")</f>
        <v>3015</v>
      </c>
      <c r="D733" s="29" t="n">
        <f aca="false">IFERROR(ROUNDUP(C733*0.92381,0),0)</f>
        <v>2786</v>
      </c>
      <c r="F733" s="39" t="n">
        <v>20047</v>
      </c>
      <c r="G733" s="39" t="s">
        <v>3230</v>
      </c>
      <c r="H733" s="39"/>
      <c r="I733" s="39" t="n">
        <v>12350</v>
      </c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</row>
    <row r="734" customFormat="false" ht="20.25" hidden="false" customHeight="true" outlineLevel="0" collapsed="false">
      <c r="A734" s="27" t="n">
        <v>3302</v>
      </c>
      <c r="B734" s="28" t="s">
        <v>1897</v>
      </c>
      <c r="C734" s="29" t="n">
        <f aca="false">IFERROR(INDEX($F$1:$I$2620,MATCH(A734,$F$1:$F$2620,0),4),"")</f>
        <v>5485</v>
      </c>
      <c r="D734" s="29" t="n">
        <f aca="false">IFERROR(ROUNDUP(C734*0.92381,0),0)</f>
        <v>5068</v>
      </c>
      <c r="F734" s="19" t="n">
        <v>2016</v>
      </c>
      <c r="G734" s="19" t="s">
        <v>3231</v>
      </c>
      <c r="I734" s="19" t="n">
        <v>7150</v>
      </c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Z734" s="7"/>
    </row>
    <row r="735" customFormat="false" ht="20.25" hidden="false" customHeight="true" outlineLevel="0" collapsed="false">
      <c r="A735" s="27" t="n">
        <v>3303</v>
      </c>
      <c r="B735" s="28" t="s">
        <v>1898</v>
      </c>
      <c r="C735" s="29" t="n">
        <f aca="false">IFERROR(INDEX($F$1:$I$2620,MATCH(A735,$F$1:$F$2620,0),4),"")</f>
        <v>14555</v>
      </c>
      <c r="D735" s="29" t="n">
        <f aca="false">IFERROR(ROUNDUP(C735*0.92381,0),0)</f>
        <v>13447</v>
      </c>
      <c r="F735" s="19" t="n">
        <v>2087</v>
      </c>
      <c r="G735" s="19" t="s">
        <v>3232</v>
      </c>
      <c r="I735" s="19" t="n">
        <v>16170</v>
      </c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Z735" s="7"/>
    </row>
    <row r="736" customFormat="false" ht="20.25" hidden="false" customHeight="true" outlineLevel="0" collapsed="false">
      <c r="A736" s="27" t="n">
        <v>3333</v>
      </c>
      <c r="B736" s="28" t="s">
        <v>3233</v>
      </c>
      <c r="C736" s="29" t="n">
        <f aca="false">IFERROR(INDEX($F$1:$I$2620,MATCH(A736,$F$1:$F$2620,0),4),"")</f>
        <v>11088</v>
      </c>
      <c r="D736" s="29" t="n">
        <f aca="false">IFERROR(ROUNDUP(C736*0.92381,0),0)</f>
        <v>10244</v>
      </c>
      <c r="F736" s="19" t="n">
        <v>2173</v>
      </c>
      <c r="G736" s="19" t="s">
        <v>3234</v>
      </c>
      <c r="I736" s="19" t="n">
        <v>8420</v>
      </c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Z736" s="7"/>
    </row>
    <row r="737" customFormat="false" ht="20.25" hidden="false" customHeight="true" outlineLevel="0" collapsed="false">
      <c r="A737" s="27" t="n">
        <v>3304</v>
      </c>
      <c r="B737" s="28" t="s">
        <v>1901</v>
      </c>
      <c r="C737" s="29" t="n">
        <f aca="false">IFERROR(INDEX($F$1:$I$2620,MATCH(A737,$F$1:$F$2620,0),4),"")</f>
        <v>1995</v>
      </c>
      <c r="D737" s="29" t="n">
        <f aca="false">IFERROR(ROUNDUP(C737*0.92381,0),0)</f>
        <v>1844</v>
      </c>
      <c r="F737" s="19" t="n">
        <v>2019</v>
      </c>
      <c r="G737" s="19" t="s">
        <v>3235</v>
      </c>
      <c r="I737" s="19" t="n">
        <v>6275</v>
      </c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Z737" s="7"/>
    </row>
    <row r="738" customFormat="false" ht="20.25" hidden="false" customHeight="true" outlineLevel="0" collapsed="false">
      <c r="A738" s="27" t="n">
        <v>3305</v>
      </c>
      <c r="B738" s="28" t="s">
        <v>1902</v>
      </c>
      <c r="C738" s="29" t="n">
        <f aca="false">IFERROR(INDEX($F$1:$I$2620,MATCH(A738,$F$1:$F$2620,0),4),"")</f>
        <v>3645</v>
      </c>
      <c r="D738" s="29" t="n">
        <f aca="false">IFERROR(ROUNDUP(C738*0.92381,0),0)</f>
        <v>3368</v>
      </c>
      <c r="F738" s="40" t="n">
        <v>2017</v>
      </c>
      <c r="G738" s="40" t="s">
        <v>3236</v>
      </c>
      <c r="H738" s="40"/>
      <c r="I738" s="40" t="n">
        <v>6330</v>
      </c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</row>
    <row r="739" customFormat="false" ht="20.25" hidden="false" customHeight="true" outlineLevel="0" collapsed="false">
      <c r="A739" s="27" t="n">
        <v>3330</v>
      </c>
      <c r="B739" s="28" t="s">
        <v>3237</v>
      </c>
      <c r="C739" s="29" t="n">
        <f aca="false">IFERROR(INDEX($F$1:$I$2620,MATCH(A739,$F$1:$F$2620,0),4),"")</f>
        <v>6265</v>
      </c>
      <c r="D739" s="29" t="n">
        <f aca="false">IFERROR(ROUNDUP(C739*0.92381,0),0)</f>
        <v>5788</v>
      </c>
      <c r="F739" s="40" t="n">
        <v>2012</v>
      </c>
      <c r="G739" s="40" t="s">
        <v>3238</v>
      </c>
      <c r="H739" s="40"/>
      <c r="I739" s="40" t="n">
        <v>25205</v>
      </c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</row>
    <row r="740" customFormat="false" ht="20.25" hidden="false" customHeight="true" outlineLevel="0" collapsed="false">
      <c r="A740" s="27" t="n">
        <v>3320</v>
      </c>
      <c r="B740" s="28" t="s">
        <v>3239</v>
      </c>
      <c r="C740" s="29" t="n">
        <f aca="false">IFERROR(INDEX($F$1:$I$2620,MATCH(A740,$F$1:$F$2620,0),4),"")</f>
        <v>16525</v>
      </c>
      <c r="D740" s="29" t="n">
        <f aca="false">IFERROR(ROUNDUP(C740*0.92381,0),0)</f>
        <v>15266</v>
      </c>
      <c r="F740" s="31" t="n">
        <v>20022</v>
      </c>
      <c r="G740" s="31" t="s">
        <v>3240</v>
      </c>
      <c r="H740" s="31"/>
      <c r="I740" s="32" t="n">
        <v>293</v>
      </c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</row>
    <row r="741" customFormat="false" ht="20.25" hidden="false" customHeight="true" outlineLevel="0" collapsed="false">
      <c r="A741" s="27" t="n">
        <v>3306</v>
      </c>
      <c r="B741" s="28" t="s">
        <v>1899</v>
      </c>
      <c r="C741" s="29" t="n">
        <f aca="false">IFERROR(INDEX($F$1:$I$2620,MATCH(A741,$F$1:$F$2620,0),4),"")</f>
        <v>3155</v>
      </c>
      <c r="D741" s="29" t="n">
        <f aca="false">IFERROR(ROUNDUP(C741*0.92381,0),0)</f>
        <v>2915</v>
      </c>
      <c r="F741" s="33" t="n">
        <v>2192</v>
      </c>
      <c r="G741" s="34" t="s">
        <v>3241</v>
      </c>
      <c r="H741" s="34"/>
      <c r="I741" s="35" t="n">
        <v>1385</v>
      </c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</row>
    <row r="742" customFormat="false" ht="20.25" hidden="false" customHeight="true" outlineLevel="0" collapsed="false">
      <c r="A742" s="27" t="n">
        <v>3339</v>
      </c>
      <c r="B742" s="28" t="s">
        <v>1900</v>
      </c>
      <c r="C742" s="29" t="n">
        <f aca="false">IFERROR(INDEX($F$1:$I$2620,MATCH(A742,$F$1:$F$2620,0),4),"")</f>
        <v>6215</v>
      </c>
      <c r="D742" s="29" t="n">
        <f aca="false">IFERROR(ROUNDUP(C742*0.92381,0),0)</f>
        <v>5742</v>
      </c>
      <c r="F742" s="33" t="n">
        <v>2184</v>
      </c>
      <c r="G742" s="34" t="s">
        <v>3242</v>
      </c>
      <c r="H742" s="34" t="s">
        <v>3243</v>
      </c>
      <c r="I742" s="35" t="n">
        <v>40005</v>
      </c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</row>
    <row r="743" customFormat="false" ht="20.25" hidden="false" customHeight="true" outlineLevel="0" collapsed="false">
      <c r="A743" s="27" t="n">
        <v>3307</v>
      </c>
      <c r="B743" s="28" t="s">
        <v>3244</v>
      </c>
      <c r="C743" s="29" t="n">
        <f aca="false">IFERROR(INDEX($F$1:$I$2620,MATCH(A743,$F$1:$F$2620,0),4),"")</f>
        <v>16900</v>
      </c>
      <c r="D743" s="29" t="n">
        <f aca="false">IFERROR(ROUNDUP(C743*0.92381,0),0)</f>
        <v>15613</v>
      </c>
      <c r="F743" s="33" t="n">
        <v>2037</v>
      </c>
      <c r="G743" s="34" t="s">
        <v>3245</v>
      </c>
      <c r="H743" s="30" t="s">
        <v>3246</v>
      </c>
      <c r="I743" s="35" t="n">
        <v>3120</v>
      </c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</row>
    <row r="744" customFormat="false" ht="20.25" hidden="false" customHeight="true" outlineLevel="0" collapsed="false">
      <c r="A744" s="27" t="n">
        <v>3325</v>
      </c>
      <c r="B744" s="28" t="s">
        <v>3247</v>
      </c>
      <c r="C744" s="29" t="n">
        <f aca="false">IFERROR(INDEX($F$1:$I$2620,MATCH(A744,$F$1:$F$2620,0),4),"")</f>
        <v>5065</v>
      </c>
      <c r="D744" s="29" t="n">
        <f aca="false">IFERROR(ROUNDUP(C744*0.92381,0),0)</f>
        <v>4680</v>
      </c>
      <c r="F744" s="33" t="n">
        <v>2035</v>
      </c>
      <c r="G744" s="34" t="s">
        <v>3248</v>
      </c>
      <c r="H744" s="30"/>
      <c r="I744" s="35" t="n">
        <v>17570</v>
      </c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</row>
    <row r="745" customFormat="false" ht="20.25" hidden="false" customHeight="true" outlineLevel="0" collapsed="false">
      <c r="A745" s="27" t="n">
        <v>3308</v>
      </c>
      <c r="B745" s="28" t="s">
        <v>3249</v>
      </c>
      <c r="C745" s="29" t="n">
        <f aca="false">IFERROR(INDEX($F$1:$I$2620,MATCH(A745,$F$1:$F$2620,0),4),"")</f>
        <v>12950</v>
      </c>
      <c r="D745" s="29" t="n">
        <f aca="false">IFERROR(ROUNDUP(C745*0.92381,0),0)</f>
        <v>11964</v>
      </c>
      <c r="F745" s="33" t="n">
        <v>2036</v>
      </c>
      <c r="G745" s="34" t="s">
        <v>3250</v>
      </c>
      <c r="H745" s="30"/>
      <c r="I745" s="35" t="n">
        <v>23355</v>
      </c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</row>
    <row r="746" customFormat="false" ht="20.25" hidden="false" customHeight="true" outlineLevel="0" collapsed="false">
      <c r="A746" s="27" t="n">
        <v>3355</v>
      </c>
      <c r="B746" s="28" t="s">
        <v>3251</v>
      </c>
      <c r="C746" s="29" t="n">
        <f aca="false">IFERROR(INDEX($F$1:$I$2620,MATCH(A746,$F$1:$F$2620,0),4),"")</f>
        <v>0</v>
      </c>
      <c r="D746" s="29" t="n">
        <f aca="false">IFERROR(ROUNDUP(C746*0.92381,0),0)</f>
        <v>0</v>
      </c>
      <c r="F746" s="33" t="n">
        <v>2039</v>
      </c>
      <c r="G746" s="34" t="s">
        <v>3252</v>
      </c>
      <c r="H746" s="30"/>
      <c r="I746" s="35" t="n">
        <v>2860</v>
      </c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</row>
    <row r="747" customFormat="false" ht="20.25" hidden="false" customHeight="true" outlineLevel="0" collapsed="false">
      <c r="A747" s="27" t="n">
        <v>3348</v>
      </c>
      <c r="B747" s="28" t="s">
        <v>3253</v>
      </c>
      <c r="C747" s="29" t="n">
        <f aca="false">IFERROR(INDEX($F$1:$I$2620,MATCH(A747,$F$1:$F$2620,0),4),"")</f>
        <v>86</v>
      </c>
      <c r="D747" s="29" t="n">
        <f aca="false">IFERROR(ROUNDUP(C747*0.92381,0),0)</f>
        <v>80</v>
      </c>
      <c r="F747" s="33" t="n">
        <v>1945</v>
      </c>
      <c r="G747" s="34" t="s">
        <v>3254</v>
      </c>
      <c r="H747" s="30"/>
      <c r="I747" s="35" t="n">
        <v>250</v>
      </c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</row>
    <row r="748" customFormat="false" ht="20.25" hidden="false" customHeight="true" outlineLevel="0" collapsed="false">
      <c r="A748" s="27" t="n">
        <v>3349</v>
      </c>
      <c r="B748" s="28" t="s">
        <v>3255</v>
      </c>
      <c r="C748" s="29" t="n">
        <f aca="false">IFERROR(INDEX($F$1:$I$2620,MATCH(A748,$F$1:$F$2620,0),4),"")</f>
        <v>78</v>
      </c>
      <c r="D748" s="29" t="n">
        <f aca="false">IFERROR(ROUNDUP(C748*0.92381,0),0)</f>
        <v>73</v>
      </c>
      <c r="F748" s="33" t="n">
        <v>2169</v>
      </c>
      <c r="G748" s="34" t="s">
        <v>3256</v>
      </c>
      <c r="H748" s="30" t="s">
        <v>3257</v>
      </c>
      <c r="I748" s="35" t="n">
        <v>37270</v>
      </c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</row>
    <row r="749" customFormat="false" ht="20.25" hidden="false" customHeight="true" outlineLevel="0" collapsed="false">
      <c r="A749" s="27" t="n">
        <v>3350</v>
      </c>
      <c r="B749" s="28" t="s">
        <v>3258</v>
      </c>
      <c r="C749" s="29" t="n">
        <f aca="false">IFERROR(INDEX($F$1:$I$2620,MATCH(A749,$F$1:$F$2620,0),4),"")</f>
        <v>187</v>
      </c>
      <c r="D749" s="29" t="n">
        <f aca="false">IFERROR(ROUNDUP(C749*0.92381,0),0)</f>
        <v>173</v>
      </c>
      <c r="F749" s="33" t="n">
        <v>1238</v>
      </c>
      <c r="G749" s="34" t="s">
        <v>3259</v>
      </c>
      <c r="H749" s="30"/>
      <c r="I749" s="35" t="n">
        <v>38</v>
      </c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</row>
    <row r="750" customFormat="false" ht="20.25" hidden="false" customHeight="true" outlineLevel="0" collapsed="false">
      <c r="A750" s="27" t="n">
        <v>3351</v>
      </c>
      <c r="B750" s="28" t="s">
        <v>3260</v>
      </c>
      <c r="C750" s="29" t="n">
        <f aca="false">IFERROR(INDEX($F$1:$I$2620,MATCH(A750,$F$1:$F$2620,0),4),"")</f>
        <v>57</v>
      </c>
      <c r="D750" s="29" t="n">
        <f aca="false">IFERROR(ROUNDUP(C750*0.92381,0),0)</f>
        <v>53</v>
      </c>
      <c r="F750" s="33" t="n">
        <v>20022</v>
      </c>
      <c r="G750" s="34" t="s">
        <v>3261</v>
      </c>
      <c r="H750" s="30"/>
      <c r="I750" s="35" t="n">
        <v>293</v>
      </c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</row>
    <row r="751" customFormat="false" ht="20.25" hidden="false" customHeight="true" outlineLevel="0" collapsed="false">
      <c r="A751" s="27" t="n">
        <v>3352</v>
      </c>
      <c r="B751" s="28" t="s">
        <v>3262</v>
      </c>
      <c r="C751" s="29" t="n">
        <f aca="false">IFERROR(INDEX($F$1:$I$2620,MATCH(A751,$F$1:$F$2620,0),4),"")</f>
        <v>88</v>
      </c>
      <c r="D751" s="29" t="n">
        <f aca="false">IFERROR(ROUNDUP(C751*0.92381,0),0)</f>
        <v>82</v>
      </c>
      <c r="F751" s="33" t="n">
        <v>1274</v>
      </c>
      <c r="G751" s="34" t="s">
        <v>3263</v>
      </c>
      <c r="H751" s="30"/>
      <c r="I751" s="35" t="n">
        <v>313</v>
      </c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</row>
    <row r="752" customFormat="false" ht="20.25" hidden="false" customHeight="true" outlineLevel="0" collapsed="false">
      <c r="A752" s="27" t="n">
        <v>3353</v>
      </c>
      <c r="B752" s="28" t="s">
        <v>3264</v>
      </c>
      <c r="C752" s="29" t="n">
        <f aca="false">IFERROR(INDEX($F$1:$I$2620,MATCH(A752,$F$1:$F$2620,0),4),"")</f>
        <v>82</v>
      </c>
      <c r="D752" s="29" t="n">
        <f aca="false">IFERROR(ROUNDUP(C752*0.92381,0),0)</f>
        <v>76</v>
      </c>
      <c r="F752" s="33" t="n">
        <v>1273</v>
      </c>
      <c r="G752" s="34" t="s">
        <v>3265</v>
      </c>
      <c r="H752" s="30"/>
      <c r="I752" s="35" t="n">
        <v>218</v>
      </c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</row>
    <row r="753" customFormat="false" ht="20.25" hidden="false" customHeight="true" outlineLevel="0" collapsed="false">
      <c r="A753" s="27" t="n">
        <v>3354</v>
      </c>
      <c r="B753" s="28" t="s">
        <v>3266</v>
      </c>
      <c r="C753" s="29" t="n">
        <f aca="false">IFERROR(INDEX($F$1:$I$2620,MATCH(A753,$F$1:$F$2620,0),4),"")</f>
        <v>165</v>
      </c>
      <c r="D753" s="29" t="n">
        <f aca="false">IFERROR(ROUNDUP(C753*0.92381,0),0)</f>
        <v>153</v>
      </c>
      <c r="F753" s="33" t="n">
        <v>20023</v>
      </c>
      <c r="G753" s="34" t="s">
        <v>3267</v>
      </c>
      <c r="H753" s="30"/>
      <c r="I753" s="35" t="n">
        <v>3320</v>
      </c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</row>
    <row r="754" customFormat="false" ht="20.25" hidden="false" customHeight="true" outlineLevel="0" collapsed="false">
      <c r="A754" s="27" t="n">
        <v>3356</v>
      </c>
      <c r="B754" s="28" t="s">
        <v>3268</v>
      </c>
      <c r="C754" s="29" t="n">
        <f aca="false">IFERROR(INDEX($F$1:$I$2620,MATCH(A754,$F$1:$F$2620,0),4),"")</f>
        <v>563</v>
      </c>
      <c r="D754" s="29" t="n">
        <f aca="false">IFERROR(ROUNDUP(C754*0.92381,0),0)</f>
        <v>521</v>
      </c>
      <c r="F754" s="33" t="n">
        <v>20024</v>
      </c>
      <c r="G754" s="34" t="s">
        <v>3269</v>
      </c>
      <c r="H754" s="34"/>
      <c r="I754" s="35" t="n">
        <v>3779</v>
      </c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</row>
    <row r="755" customFormat="false" ht="20.25" hidden="false" customHeight="true" outlineLevel="0" collapsed="false">
      <c r="A755" s="27" t="n">
        <v>3309</v>
      </c>
      <c r="B755" s="28" t="s">
        <v>3270</v>
      </c>
      <c r="C755" s="29" t="n">
        <f aca="false">IFERROR(INDEX($F$1:$I$2620,MATCH(A755,$F$1:$F$2620,0),4),"")</f>
        <v>1172</v>
      </c>
      <c r="D755" s="29" t="n">
        <f aca="false">IFERROR(ROUNDUP(C755*0.92381,0),0)</f>
        <v>1083</v>
      </c>
      <c r="F755" s="33" t="n">
        <v>20025</v>
      </c>
      <c r="G755" s="34" t="s">
        <v>3271</v>
      </c>
      <c r="H755" s="34"/>
      <c r="I755" s="35" t="n">
        <v>3100</v>
      </c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</row>
    <row r="756" customFormat="false" ht="20.25" hidden="false" customHeight="true" outlineLevel="0" collapsed="false">
      <c r="A756" s="27" t="n">
        <v>3310</v>
      </c>
      <c r="B756" s="28" t="s">
        <v>3272</v>
      </c>
      <c r="C756" s="29" t="n">
        <f aca="false">IFERROR(INDEX($F$1:$I$2620,MATCH(A756,$F$1:$F$2620,0),4),"")</f>
        <v>1990</v>
      </c>
      <c r="D756" s="29" t="n">
        <f aca="false">IFERROR(ROUNDUP(C756*0.92381,0),0)</f>
        <v>1839</v>
      </c>
      <c r="F756" s="33" t="n">
        <v>1279</v>
      </c>
      <c r="G756" s="34" t="s">
        <v>3273</v>
      </c>
      <c r="H756" s="30"/>
      <c r="I756" s="35" t="n">
        <v>2619</v>
      </c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</row>
    <row r="757" customFormat="false" ht="20.25" hidden="false" customHeight="true" outlineLevel="0" collapsed="false">
      <c r="A757" s="27" t="n">
        <v>3312</v>
      </c>
      <c r="B757" s="28" t="s">
        <v>3274</v>
      </c>
      <c r="C757" s="29" t="n">
        <f aca="false">IFERROR(INDEX($F$1:$I$2620,MATCH(A757,$F$1:$F$2620,0),4),"")</f>
        <v>9255</v>
      </c>
      <c r="D757" s="29" t="n">
        <f aca="false">IFERROR(ROUNDUP(C757*0.92381,0),0)</f>
        <v>8550</v>
      </c>
      <c r="F757" s="33"/>
      <c r="G757" s="34"/>
      <c r="H757" s="30"/>
      <c r="I757" s="35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</row>
    <row r="758" customFormat="false" ht="20.25" hidden="false" customHeight="true" outlineLevel="0" collapsed="false">
      <c r="A758" s="27" t="n">
        <v>3343</v>
      </c>
      <c r="B758" s="28" t="s">
        <v>3275</v>
      </c>
      <c r="C758" s="29" t="n">
        <f aca="false">IFERROR(INDEX($F$1:$I$2620,MATCH(A758,$F$1:$F$2620,0),4),"")</f>
        <v>7865</v>
      </c>
      <c r="D758" s="29" t="n">
        <f aca="false">IFERROR(ROUNDUP(C758*0.92381,0),0)</f>
        <v>7266</v>
      </c>
      <c r="F758" s="33"/>
      <c r="G758" s="34"/>
      <c r="H758" s="30"/>
      <c r="I758" s="35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</row>
    <row r="759" customFormat="false" ht="20.25" hidden="false" customHeight="true" outlineLevel="0" collapsed="false">
      <c r="A759" s="27" t="n">
        <v>3344</v>
      </c>
      <c r="B759" s="28" t="s">
        <v>3276</v>
      </c>
      <c r="C759" s="29" t="n">
        <f aca="false">IFERROR(INDEX($F$1:$I$2620,MATCH(A759,$F$1:$F$2620,0),4),"")</f>
        <v>38900</v>
      </c>
      <c r="D759" s="29" t="n">
        <f aca="false">IFERROR(ROUNDUP(C759*0.92381,0),0)</f>
        <v>35937</v>
      </c>
      <c r="F759" s="33"/>
      <c r="G759" s="34"/>
      <c r="H759" s="34"/>
      <c r="I759" s="35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</row>
    <row r="760" customFormat="false" ht="20.25" hidden="false" customHeight="true" outlineLevel="0" collapsed="false">
      <c r="A760" s="27" t="n">
        <v>3334</v>
      </c>
      <c r="B760" s="28" t="s">
        <v>3277</v>
      </c>
      <c r="C760" s="29" t="n">
        <f aca="false">IFERROR(INDEX($F$1:$I$2620,MATCH(A760,$F$1:$F$2620,0),4),"")</f>
        <v>144</v>
      </c>
      <c r="D760" s="29" t="n">
        <f aca="false">IFERROR(ROUNDUP(C760*0.92381,0),0)</f>
        <v>134</v>
      </c>
      <c r="F760" s="33"/>
      <c r="G760" s="34"/>
      <c r="H760" s="34"/>
      <c r="I760" s="35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</row>
    <row r="761" customFormat="false" ht="20.25" hidden="false" customHeight="true" outlineLevel="0" collapsed="false">
      <c r="A761" s="27" t="n">
        <v>3313</v>
      </c>
      <c r="B761" s="28" t="s">
        <v>3278</v>
      </c>
      <c r="C761" s="29" t="n">
        <f aca="false">IFERROR(INDEX($F$1:$I$2620,MATCH(A761,$F$1:$F$2620,0),4),"")</f>
        <v>18230</v>
      </c>
      <c r="D761" s="29" t="n">
        <f aca="false">IFERROR(ROUNDUP(C761*0.92381,0),0)</f>
        <v>16842</v>
      </c>
      <c r="F761" s="33"/>
      <c r="G761" s="34"/>
      <c r="H761" s="30"/>
      <c r="I761" s="35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</row>
    <row r="762" customFormat="false" ht="20.25" hidden="false" customHeight="true" outlineLevel="0" collapsed="false">
      <c r="A762" s="27" t="n">
        <v>3314</v>
      </c>
      <c r="B762" s="28" t="s">
        <v>3279</v>
      </c>
      <c r="C762" s="29" t="n">
        <f aca="false">IFERROR(INDEX($F$1:$I$2620,MATCH(A762,$F$1:$F$2620,0),4),"")</f>
        <v>2670</v>
      </c>
      <c r="D762" s="29" t="n">
        <f aca="false">IFERROR(ROUNDUP(C762*0.92381,0),0)</f>
        <v>2467</v>
      </c>
      <c r="F762" s="33" t="s">
        <v>2135</v>
      </c>
      <c r="G762" s="34"/>
      <c r="H762" s="34"/>
      <c r="I762" s="35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</row>
    <row r="763" customFormat="false" ht="20.25" hidden="false" customHeight="true" outlineLevel="0" collapsed="false">
      <c r="A763" s="27" t="n">
        <v>3324</v>
      </c>
      <c r="B763" s="28" t="s">
        <v>3280</v>
      </c>
      <c r="C763" s="29" t="n">
        <f aca="false">IFERROR(INDEX($F$1:$I$2620,MATCH(A763,$F$1:$F$2620,0),4),"")</f>
        <v>1390</v>
      </c>
      <c r="D763" s="29" t="n">
        <f aca="false">IFERROR(ROUNDUP(C763*0.92381,0),0)</f>
        <v>1285</v>
      </c>
      <c r="F763" s="33"/>
      <c r="G763" s="34"/>
      <c r="H763" s="34"/>
      <c r="I763" s="35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</row>
    <row r="764" customFormat="false" ht="20.25" hidden="false" customHeight="true" outlineLevel="0" collapsed="false">
      <c r="A764" s="27" t="n">
        <v>3316</v>
      </c>
      <c r="B764" s="28" t="s">
        <v>3281</v>
      </c>
      <c r="C764" s="29" t="n">
        <f aca="false">IFERROR(INDEX($F$1:$I$2620,MATCH(A764,$F$1:$F$2620,0),4),"")</f>
        <v>865</v>
      </c>
      <c r="D764" s="29" t="n">
        <f aca="false">IFERROR(ROUNDUP(C764*0.92381,0),0)</f>
        <v>800</v>
      </c>
      <c r="F764" s="33" t="s">
        <v>2239</v>
      </c>
      <c r="G764" s="34" t="s">
        <v>3282</v>
      </c>
      <c r="H764" s="30" t="s">
        <v>2137</v>
      </c>
      <c r="I764" s="35" t="s">
        <v>2138</v>
      </c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</row>
    <row r="765" customFormat="false" ht="20.25" hidden="false" customHeight="true" outlineLevel="0" collapsed="false">
      <c r="A765" s="27" t="n">
        <v>3317</v>
      </c>
      <c r="B765" s="28" t="s">
        <v>3283</v>
      </c>
      <c r="C765" s="29" t="n">
        <f aca="false">IFERROR(INDEX($F$1:$I$2620,MATCH(A765,$F$1:$F$2620,0),4),"")</f>
        <v>11360</v>
      </c>
      <c r="D765" s="29" t="n">
        <f aca="false">IFERROR(ROUNDUP(C765*0.92381,0),0)</f>
        <v>10495</v>
      </c>
      <c r="F765" s="33" t="n">
        <v>2043</v>
      </c>
      <c r="G765" s="34" t="s">
        <v>3284</v>
      </c>
      <c r="H765" s="30"/>
      <c r="I765" s="35" t="n">
        <v>10450</v>
      </c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</row>
    <row r="766" customFormat="false" ht="20.25" hidden="false" customHeight="true" outlineLevel="0" collapsed="false">
      <c r="A766" s="27" t="n">
        <v>3318</v>
      </c>
      <c r="B766" s="28" t="s">
        <v>3285</v>
      </c>
      <c r="C766" s="29" t="n">
        <f aca="false">IFERROR(INDEX($F$1:$I$2620,MATCH(A766,$F$1:$F$2620,0),4),"")</f>
        <v>13005</v>
      </c>
      <c r="D766" s="29" t="n">
        <f aca="false">IFERROR(ROUNDUP(C766*0.92381,0),0)</f>
        <v>12015</v>
      </c>
      <c r="F766" s="33" t="n">
        <v>2044</v>
      </c>
      <c r="G766" s="34" t="s">
        <v>3286</v>
      </c>
      <c r="H766" s="30"/>
      <c r="I766" s="35" t="n">
        <v>9945</v>
      </c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</row>
    <row r="767" customFormat="false" ht="20.25" hidden="false" customHeight="true" outlineLevel="0" collapsed="false">
      <c r="A767" s="27" t="n">
        <v>3319</v>
      </c>
      <c r="B767" s="28" t="s">
        <v>3287</v>
      </c>
      <c r="C767" s="29" t="n">
        <f aca="false">IFERROR(INDEX($F$1:$I$2620,MATCH(A767,$F$1:$F$2620,0),4),"")</f>
        <v>3160</v>
      </c>
      <c r="D767" s="29" t="n">
        <f aca="false">IFERROR(ROUNDUP(C767*0.92381,0),0)</f>
        <v>2920</v>
      </c>
      <c r="F767" s="33" t="n">
        <v>2046</v>
      </c>
      <c r="G767" s="34" t="s">
        <v>3288</v>
      </c>
      <c r="H767" s="30"/>
      <c r="I767" s="35" t="n">
        <v>5750</v>
      </c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</row>
    <row r="768" customFormat="false" ht="20.25" hidden="false" customHeight="true" outlineLevel="0" collapsed="false">
      <c r="A768" s="27" t="n">
        <v>3315</v>
      </c>
      <c r="B768" s="28" t="s">
        <v>3289</v>
      </c>
      <c r="C768" s="29" t="n">
        <f aca="false">IFERROR(INDEX($F$1:$I$2620,MATCH(A768,$F$1:$F$2620,0),4),"")</f>
        <v>663</v>
      </c>
      <c r="D768" s="29" t="n">
        <f aca="false">IFERROR(ROUNDUP(C768*0.92381,0),0)</f>
        <v>613</v>
      </c>
      <c r="F768" s="33" t="n">
        <v>2045</v>
      </c>
      <c r="G768" s="34" t="s">
        <v>3290</v>
      </c>
      <c r="H768" s="30"/>
      <c r="I768" s="35" t="n">
        <v>5750</v>
      </c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</row>
    <row r="769" customFormat="false" ht="20.25" hidden="false" customHeight="true" outlineLevel="0" collapsed="false">
      <c r="A769" s="27" t="n">
        <v>3341</v>
      </c>
      <c r="B769" s="28" t="s">
        <v>3291</v>
      </c>
      <c r="C769" s="29" t="n">
        <f aca="false">IFERROR(INDEX($F$1:$I$2620,MATCH(A769,$F$1:$F$2620,0),4),"")</f>
        <v>8705</v>
      </c>
      <c r="D769" s="29" t="n">
        <f aca="false">IFERROR(ROUNDUP(C769*0.92381,0),0)</f>
        <v>8042</v>
      </c>
      <c r="F769" s="33" t="n">
        <v>2047</v>
      </c>
      <c r="G769" s="34" t="s">
        <v>3292</v>
      </c>
      <c r="H769" s="30"/>
      <c r="I769" s="35" t="n">
        <v>1930</v>
      </c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</row>
    <row r="770" customFormat="false" ht="20.25" hidden="false" customHeight="true" outlineLevel="0" collapsed="false">
      <c r="A770" s="27" t="n">
        <v>3342</v>
      </c>
      <c r="B770" s="28" t="s">
        <v>3293</v>
      </c>
      <c r="C770" s="29" t="n">
        <f aca="false">IFERROR(INDEX($F$1:$I$2620,MATCH(A770,$F$1:$F$2620,0),4),"")</f>
        <v>13905</v>
      </c>
      <c r="D770" s="29" t="n">
        <f aca="false">IFERROR(ROUNDUP(C770*0.92381,0),0)</f>
        <v>12846</v>
      </c>
      <c r="F770" s="33" t="n">
        <v>2048</v>
      </c>
      <c r="G770" s="34" t="s">
        <v>3294</v>
      </c>
      <c r="H770" s="34"/>
      <c r="I770" s="35" t="n">
        <v>2615</v>
      </c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</row>
    <row r="771" customFormat="false" ht="20.25" hidden="false" customHeight="true" outlineLevel="0" collapsed="false">
      <c r="A771" s="27" t="n">
        <v>3328</v>
      </c>
      <c r="B771" s="28" t="s">
        <v>3295</v>
      </c>
      <c r="C771" s="29" t="str">
        <f aca="false">IFERROR(INDEX($F$1:$I$2620,MATCH(A771,$F$1:$F$2620,0),4),"")</f>
        <v/>
      </c>
      <c r="D771" s="29" t="n">
        <f aca="false">IFERROR(ROUNDUP(C771*0.92381,0),0)</f>
        <v>0</v>
      </c>
      <c r="F771" s="33" t="n">
        <v>2049</v>
      </c>
      <c r="G771" s="34" t="s">
        <v>3296</v>
      </c>
      <c r="H771" s="34"/>
      <c r="I771" s="35" t="n">
        <v>28560</v>
      </c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</row>
    <row r="772" customFormat="false" ht="20.25" hidden="false" customHeight="true" outlineLevel="0" collapsed="false">
      <c r="A772" s="27" t="n">
        <v>3329</v>
      </c>
      <c r="B772" s="28" t="s">
        <v>3297</v>
      </c>
      <c r="C772" s="29" t="str">
        <f aca="false">IFERROR(INDEX($F$1:$I$2620,MATCH(A772,$F$1:$F$2620,0),4),"")</f>
        <v/>
      </c>
      <c r="D772" s="29" t="n">
        <f aca="false">IFERROR(ROUNDUP(C772*0.92381,0),0)</f>
        <v>0</v>
      </c>
      <c r="F772" s="33" t="n">
        <v>2130</v>
      </c>
      <c r="G772" s="34" t="s">
        <v>3298</v>
      </c>
      <c r="H772" s="30"/>
      <c r="I772" s="35" t="n">
        <v>2830</v>
      </c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</row>
    <row r="773" customFormat="false" ht="20.25" hidden="false" customHeight="true" outlineLevel="0" collapsed="false">
      <c r="A773" s="27" t="n">
        <v>3331</v>
      </c>
      <c r="B773" s="28" t="s">
        <v>3299</v>
      </c>
      <c r="C773" s="29" t="str">
        <f aca="false">IFERROR(INDEX($F$1:$I$2620,MATCH(A773,$F$1:$F$2620,0),4),"")</f>
        <v/>
      </c>
      <c r="D773" s="29" t="n">
        <f aca="false">IFERROR(ROUNDUP(C773*0.92381,0),0)</f>
        <v>0</v>
      </c>
      <c r="F773" s="33" t="n">
        <v>2040</v>
      </c>
      <c r="G773" s="34" t="s">
        <v>3300</v>
      </c>
      <c r="H773" s="34"/>
      <c r="I773" s="35" t="n">
        <v>600</v>
      </c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</row>
    <row r="774" customFormat="false" ht="20.25" hidden="false" customHeight="true" outlineLevel="0" collapsed="false">
      <c r="A774" s="27" t="n">
        <v>3332</v>
      </c>
      <c r="B774" s="28" t="s">
        <v>3301</v>
      </c>
      <c r="C774" s="29" t="str">
        <f aca="false">IFERROR(INDEX($F$1:$I$2620,MATCH(A774,$F$1:$F$2620,0),4),"")</f>
        <v/>
      </c>
      <c r="D774" s="29" t="n">
        <f aca="false">IFERROR(ROUNDUP(C774*0.92381,0),0)</f>
        <v>0</v>
      </c>
      <c r="F774" s="33" t="n">
        <v>2041</v>
      </c>
      <c r="G774" s="34" t="s">
        <v>3302</v>
      </c>
      <c r="H774" s="34"/>
      <c r="I774" s="35" t="n">
        <v>470</v>
      </c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</row>
    <row r="775" customFormat="false" ht="20.25" hidden="false" customHeight="true" outlineLevel="0" collapsed="false">
      <c r="A775" s="27" t="n">
        <v>3340</v>
      </c>
      <c r="B775" s="28" t="s">
        <v>3303</v>
      </c>
      <c r="C775" s="29" t="n">
        <f aca="false">IFERROR(INDEX($F$1:$I$2620,MATCH(A775,$F$1:$F$2620,0),4),"")</f>
        <v>1180</v>
      </c>
      <c r="D775" s="29" t="n">
        <f aca="false">IFERROR(ROUNDUP(C775*0.92381,0),0)</f>
        <v>1091</v>
      </c>
      <c r="F775" s="33" t="n">
        <v>2085</v>
      </c>
      <c r="G775" s="34" t="s">
        <v>3304</v>
      </c>
      <c r="H775" s="30"/>
      <c r="I775" s="35" t="n">
        <v>4551</v>
      </c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</row>
    <row r="776" customFormat="false" ht="20.25" hidden="false" customHeight="true" outlineLevel="0" collapsed="false">
      <c r="A776" s="27" t="n">
        <v>3500</v>
      </c>
      <c r="B776" s="28" t="s">
        <v>1278</v>
      </c>
      <c r="C776" s="29" t="n">
        <f aca="false">IFERROR(INDEX($F$1:$I$2620,MATCH(A776,$F$1:$F$2620,0),4),"")</f>
        <v>4445</v>
      </c>
      <c r="D776" s="29" t="n">
        <f aca="false">IFERROR(ROUNDUP(C776*0.92381,0),0)</f>
        <v>4107</v>
      </c>
      <c r="F776" s="33" t="n">
        <v>2050</v>
      </c>
      <c r="G776" s="34" t="s">
        <v>3305</v>
      </c>
      <c r="H776" s="33"/>
      <c r="I776" s="35" t="n">
        <v>512</v>
      </c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</row>
    <row r="777" customFormat="false" ht="20.25" hidden="false" customHeight="true" outlineLevel="0" collapsed="false">
      <c r="A777" s="27" t="n">
        <v>3502</v>
      </c>
      <c r="B777" s="28" t="s">
        <v>1279</v>
      </c>
      <c r="C777" s="29" t="n">
        <f aca="false">IFERROR(INDEX($F$1:$I$2620,MATCH(A777,$F$1:$F$2620,0),4),"")</f>
        <v>4352</v>
      </c>
      <c r="D777" s="29" t="n">
        <f aca="false">IFERROR(ROUNDUP(C777*0.92381,0),0)</f>
        <v>4021</v>
      </c>
      <c r="F777" s="33" t="n">
        <v>2051</v>
      </c>
      <c r="G777" s="34" t="s">
        <v>3306</v>
      </c>
      <c r="H777" s="34"/>
      <c r="I777" s="35" t="n">
        <v>2784</v>
      </c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</row>
    <row r="778" customFormat="false" ht="20.25" hidden="false" customHeight="true" outlineLevel="0" collapsed="false">
      <c r="A778" s="27" t="n">
        <v>3503</v>
      </c>
      <c r="B778" s="28" t="s">
        <v>1280</v>
      </c>
      <c r="C778" s="29" t="n">
        <f aca="false">IFERROR(INDEX($F$1:$I$2620,MATCH(A778,$F$1:$F$2620,0),4),"")</f>
        <v>10155</v>
      </c>
      <c r="D778" s="29" t="n">
        <f aca="false">IFERROR(ROUNDUP(C778*0.92381,0),0)</f>
        <v>9382</v>
      </c>
      <c r="F778" s="33" t="n">
        <v>2063</v>
      </c>
      <c r="G778" s="34" t="s">
        <v>3307</v>
      </c>
      <c r="H778" s="34"/>
      <c r="I778" s="35" t="n">
        <v>3673</v>
      </c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</row>
    <row r="779" customFormat="false" ht="20.25" hidden="false" customHeight="true" outlineLevel="0" collapsed="false">
      <c r="A779" s="27" t="n">
        <v>3505</v>
      </c>
      <c r="B779" s="28" t="s">
        <v>3308</v>
      </c>
      <c r="C779" s="29" t="n">
        <f aca="false">IFERROR(INDEX($F$1:$I$2620,MATCH(A779,$F$1:$F$2620,0),4),"")</f>
        <v>5695</v>
      </c>
      <c r="D779" s="29" t="n">
        <f aca="false">IFERROR(ROUNDUP(C779*0.92381,0),0)</f>
        <v>5262</v>
      </c>
      <c r="F779" s="33" t="n">
        <v>20011</v>
      </c>
      <c r="G779" s="34" t="s">
        <v>3309</v>
      </c>
      <c r="H779" s="34" t="s">
        <v>3310</v>
      </c>
      <c r="I779" s="35" t="n">
        <v>4870</v>
      </c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</row>
    <row r="780" customFormat="false" ht="20.25" hidden="false" customHeight="true" outlineLevel="0" collapsed="false">
      <c r="A780" s="27" t="n">
        <v>3506</v>
      </c>
      <c r="B780" s="28" t="s">
        <v>1281</v>
      </c>
      <c r="C780" s="29" t="n">
        <f aca="false">IFERROR(INDEX($F$1:$I$2620,MATCH(A780,$F$1:$F$2620,0),4),"")</f>
        <v>5290</v>
      </c>
      <c r="D780" s="29" t="n">
        <f aca="false">IFERROR(ROUNDUP(C780*0.92381,0),0)</f>
        <v>4887</v>
      </c>
      <c r="F780" s="33" t="n">
        <v>20010</v>
      </c>
      <c r="G780" s="34" t="s">
        <v>3309</v>
      </c>
      <c r="H780" s="34" t="s">
        <v>3311</v>
      </c>
      <c r="I780" s="35" t="n">
        <v>3470</v>
      </c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</row>
    <row r="781" customFormat="false" ht="20.25" hidden="false" customHeight="true" outlineLevel="0" collapsed="false">
      <c r="A781" s="27" t="n">
        <v>3600</v>
      </c>
      <c r="B781" s="28" t="s">
        <v>3312</v>
      </c>
      <c r="C781" s="29" t="n">
        <f aca="false">IFERROR(INDEX($F$1:$I$2620,MATCH(A781,$F$1:$F$2620,0),4),"")</f>
        <v>895</v>
      </c>
      <c r="D781" s="29" t="n">
        <f aca="false">IFERROR(ROUNDUP(C781*0.92381,0),0)</f>
        <v>827</v>
      </c>
      <c r="F781" s="33" t="n">
        <v>2163</v>
      </c>
      <c r="G781" s="34" t="s">
        <v>3313</v>
      </c>
      <c r="H781" s="34"/>
      <c r="I781" s="35" t="n">
        <v>2470</v>
      </c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</row>
    <row r="782" customFormat="false" ht="20.25" hidden="false" customHeight="true" outlineLevel="0" collapsed="false">
      <c r="A782" s="27" t="n">
        <v>3601</v>
      </c>
      <c r="B782" s="28" t="s">
        <v>1875</v>
      </c>
      <c r="C782" s="29" t="n">
        <f aca="false">IFERROR(INDEX($F$1:$I$2620,MATCH(A782,$F$1:$F$2620,0),4),"")</f>
        <v>895</v>
      </c>
      <c r="D782" s="29" t="n">
        <f aca="false">IFERROR(ROUNDUP(C782*0.92381,0),0)</f>
        <v>827</v>
      </c>
      <c r="F782" s="33" t="n">
        <v>2053</v>
      </c>
      <c r="G782" s="34" t="s">
        <v>3314</v>
      </c>
      <c r="H782" s="34"/>
      <c r="I782" s="35" t="n">
        <v>3105</v>
      </c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</row>
    <row r="783" customFormat="false" ht="20.25" hidden="false" customHeight="true" outlineLevel="0" collapsed="false">
      <c r="A783" s="27" t="n">
        <v>3602</v>
      </c>
      <c r="B783" s="28" t="s">
        <v>1874</v>
      </c>
      <c r="C783" s="29" t="n">
        <f aca="false">IFERROR(INDEX($F$1:$I$2620,MATCH(A783,$F$1:$F$2620,0),4),"")</f>
        <v>4032</v>
      </c>
      <c r="D783" s="29" t="n">
        <f aca="false">IFERROR(ROUNDUP(C783*0.92381,0),0)</f>
        <v>3725</v>
      </c>
      <c r="F783" s="33" t="n">
        <v>2183</v>
      </c>
      <c r="G783" s="34" t="s">
        <v>3315</v>
      </c>
      <c r="H783" s="34"/>
      <c r="I783" s="35" t="n">
        <v>2731</v>
      </c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</row>
    <row r="784" customFormat="false" ht="20.25" hidden="false" customHeight="true" outlineLevel="0" collapsed="false">
      <c r="A784" s="27" t="n">
        <v>3603</v>
      </c>
      <c r="B784" s="28" t="s">
        <v>3316</v>
      </c>
      <c r="C784" s="29" t="n">
        <f aca="false">IFERROR(INDEX($F$1:$I$2620,MATCH(A784,$F$1:$F$2620,0),4),"")</f>
        <v>4032</v>
      </c>
      <c r="D784" s="29" t="n">
        <f aca="false">IFERROR(ROUNDUP(C784*0.92381,0),0)</f>
        <v>3725</v>
      </c>
      <c r="F784" s="33" t="n">
        <v>2190</v>
      </c>
      <c r="G784" s="34" t="s">
        <v>3309</v>
      </c>
      <c r="H784" s="33" t="s">
        <v>3317</v>
      </c>
      <c r="I784" s="35" t="n">
        <v>2330</v>
      </c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</row>
    <row r="785" customFormat="false" ht="20.25" hidden="false" customHeight="true" outlineLevel="0" collapsed="false">
      <c r="A785" s="27" t="n">
        <v>3609</v>
      </c>
      <c r="B785" s="28" t="s">
        <v>3318</v>
      </c>
      <c r="C785" s="29" t="str">
        <f aca="false">IFERROR(INDEX($F$1:$I$2620,MATCH(A785,$F$1:$F$2620,0),4),"")</f>
        <v/>
      </c>
      <c r="D785" s="29" t="n">
        <f aca="false">IFERROR(ROUNDUP(C785*0.92381,0),0)</f>
        <v>0</v>
      </c>
      <c r="F785" s="33" t="n">
        <v>2182</v>
      </c>
      <c r="G785" s="34" t="s">
        <v>3319</v>
      </c>
      <c r="H785" s="34" t="s">
        <v>3320</v>
      </c>
      <c r="I785" s="35" t="n">
        <v>1910</v>
      </c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</row>
    <row r="786" customFormat="false" ht="20.25" hidden="false" customHeight="true" outlineLevel="0" collapsed="false">
      <c r="A786" s="27" t="n">
        <v>3610</v>
      </c>
      <c r="B786" s="28" t="s">
        <v>3321</v>
      </c>
      <c r="C786" s="29" t="str">
        <f aca="false">IFERROR(INDEX($F$1:$I$2620,MATCH(A786,$F$1:$F$2620,0),4),"")</f>
        <v/>
      </c>
      <c r="D786" s="29" t="n">
        <f aca="false">IFERROR(ROUNDUP(C786*0.92381,0),0)</f>
        <v>0</v>
      </c>
      <c r="F786" s="33" t="n">
        <v>2052</v>
      </c>
      <c r="G786" s="34" t="s">
        <v>3322</v>
      </c>
      <c r="H786" s="34"/>
      <c r="I786" s="35" t="n">
        <v>800</v>
      </c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</row>
    <row r="787" customFormat="false" ht="20.25" hidden="false" customHeight="true" outlineLevel="0" collapsed="false">
      <c r="A787" s="27" t="n">
        <v>3625</v>
      </c>
      <c r="B787" s="28" t="s">
        <v>3323</v>
      </c>
      <c r="C787" s="29" t="str">
        <f aca="false">IFERROR(INDEX($F$1:$I$2620,MATCH(A787,$F$1:$F$2620,0),4),"")</f>
        <v/>
      </c>
      <c r="D787" s="29" t="n">
        <f aca="false">IFERROR(ROUNDUP(C787*0.92381,0),0)</f>
        <v>0</v>
      </c>
      <c r="F787" s="33" t="n">
        <v>2054</v>
      </c>
      <c r="G787" s="34" t="s">
        <v>3324</v>
      </c>
      <c r="H787" s="30" t="s">
        <v>3325</v>
      </c>
      <c r="I787" s="35" t="n">
        <v>0</v>
      </c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</row>
    <row r="788" customFormat="false" ht="20.25" hidden="false" customHeight="true" outlineLevel="0" collapsed="false">
      <c r="A788" s="27" t="n">
        <v>3626</v>
      </c>
      <c r="B788" s="28" t="s">
        <v>3326</v>
      </c>
      <c r="C788" s="29" t="str">
        <f aca="false">IFERROR(INDEX($F$1:$I$2620,MATCH(A788,$F$1:$F$2620,0),4),"")</f>
        <v/>
      </c>
      <c r="D788" s="29" t="n">
        <f aca="false">IFERROR(ROUNDUP(C788*0.92381,0),0)</f>
        <v>0</v>
      </c>
      <c r="F788" s="33" t="n">
        <v>2055</v>
      </c>
      <c r="G788" s="34" t="s">
        <v>3324</v>
      </c>
      <c r="H788" s="30" t="s">
        <v>3327</v>
      </c>
      <c r="I788" s="35" t="n">
        <v>0</v>
      </c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</row>
    <row r="789" customFormat="false" ht="20.25" hidden="false" customHeight="true" outlineLevel="0" collapsed="false">
      <c r="A789" s="27" t="n">
        <v>3624</v>
      </c>
      <c r="B789" s="28" t="s">
        <v>3328</v>
      </c>
      <c r="C789" s="29" t="n">
        <f aca="false">IFERROR(INDEX($F$1:$I$2620,MATCH(A789,$F$1:$F$2620,0),4),"")</f>
        <v>0</v>
      </c>
      <c r="D789" s="29" t="n">
        <f aca="false">IFERROR(ROUNDUP(C789*0.92381,0),0)</f>
        <v>0</v>
      </c>
      <c r="F789" s="33" t="n">
        <v>2155</v>
      </c>
      <c r="G789" s="34" t="s">
        <v>3329</v>
      </c>
      <c r="H789" s="30"/>
      <c r="I789" s="35" t="n">
        <v>2245</v>
      </c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</row>
    <row r="790" customFormat="false" ht="20.25" hidden="false" customHeight="true" outlineLevel="0" collapsed="false">
      <c r="A790" s="27" t="n">
        <v>3605</v>
      </c>
      <c r="B790" s="28" t="s">
        <v>3330</v>
      </c>
      <c r="C790" s="29" t="n">
        <f aca="false">IFERROR(INDEX($F$1:$I$2620,MATCH(A790,$F$1:$F$2620,0),4),"")</f>
        <v>4535</v>
      </c>
      <c r="D790" s="29" t="n">
        <f aca="false">IFERROR(ROUNDUP(C790*0.92381,0),0)</f>
        <v>4190</v>
      </c>
      <c r="F790" s="33" t="n">
        <v>2178</v>
      </c>
      <c r="G790" s="34" t="s">
        <v>3331</v>
      </c>
      <c r="H790" s="30"/>
      <c r="I790" s="35" t="n">
        <v>0</v>
      </c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</row>
    <row r="791" customFormat="false" ht="20.25" hidden="false" customHeight="true" outlineLevel="0" collapsed="false">
      <c r="A791" s="27" t="n">
        <v>3606</v>
      </c>
      <c r="B791" s="28" t="s">
        <v>3332</v>
      </c>
      <c r="C791" s="29" t="n">
        <f aca="false">IFERROR(INDEX($F$1:$I$2620,MATCH(A791,$F$1:$F$2620,0),4),"")</f>
        <v>1185</v>
      </c>
      <c r="D791" s="29" t="n">
        <f aca="false">IFERROR(ROUNDUP(C791*0.92381,0),0)</f>
        <v>1095</v>
      </c>
      <c r="F791" s="33" t="n">
        <v>2179</v>
      </c>
      <c r="G791" s="34" t="s">
        <v>3333</v>
      </c>
      <c r="H791" s="30"/>
      <c r="I791" s="35" t="n">
        <v>0</v>
      </c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</row>
    <row r="792" customFormat="false" ht="20.25" hidden="false" customHeight="true" outlineLevel="0" collapsed="false">
      <c r="A792" s="27" t="n">
        <v>3607</v>
      </c>
      <c r="B792" s="28" t="s">
        <v>3334</v>
      </c>
      <c r="C792" s="29" t="n">
        <f aca="false">IFERROR(INDEX($F$1:$I$2620,MATCH(A792,$F$1:$F$2620,0),4),"")</f>
        <v>1770</v>
      </c>
      <c r="D792" s="29" t="n">
        <f aca="false">IFERROR(ROUNDUP(C792*0.92381,0),0)</f>
        <v>1636</v>
      </c>
      <c r="F792" s="33" t="n">
        <v>2145</v>
      </c>
      <c r="G792" s="34" t="s">
        <v>3335</v>
      </c>
      <c r="H792" s="30"/>
      <c r="I792" s="35" t="n">
        <v>425</v>
      </c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</row>
    <row r="793" customFormat="false" ht="20.25" hidden="false" customHeight="true" outlineLevel="0" collapsed="false">
      <c r="A793" s="27" t="n">
        <v>3608</v>
      </c>
      <c r="B793" s="28" t="s">
        <v>3336</v>
      </c>
      <c r="C793" s="29" t="n">
        <f aca="false">IFERROR(INDEX($F$1:$I$2620,MATCH(A793,$F$1:$F$2620,0),4),"")</f>
        <v>13630</v>
      </c>
      <c r="D793" s="29" t="n">
        <f aca="false">IFERROR(ROUNDUP(C793*0.92381,0),0)</f>
        <v>12592</v>
      </c>
      <c r="F793" s="33" t="n">
        <v>2146</v>
      </c>
      <c r="G793" s="34" t="s">
        <v>3337</v>
      </c>
      <c r="H793" s="30"/>
      <c r="I793" s="35" t="n">
        <v>417</v>
      </c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</row>
    <row r="794" customFormat="false" ht="20.25" hidden="false" customHeight="true" outlineLevel="0" collapsed="false">
      <c r="A794" s="27" t="n">
        <v>3616</v>
      </c>
      <c r="B794" s="28" t="s">
        <v>3338</v>
      </c>
      <c r="C794" s="29" t="n">
        <f aca="false">IFERROR(INDEX($F$1:$I$2620,MATCH(A794,$F$1:$F$2620,0),4),"")</f>
        <v>2990</v>
      </c>
      <c r="D794" s="29" t="n">
        <f aca="false">IFERROR(ROUNDUP(C794*0.92381,0),0)</f>
        <v>2763</v>
      </c>
      <c r="F794" s="33" t="n">
        <v>2056</v>
      </c>
      <c r="G794" s="34" t="s">
        <v>3339</v>
      </c>
      <c r="H794" s="30"/>
      <c r="I794" s="35" t="n">
        <v>3535</v>
      </c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</row>
    <row r="795" customFormat="false" ht="20.25" hidden="false" customHeight="true" outlineLevel="0" collapsed="false">
      <c r="A795" s="27" t="n">
        <v>3627</v>
      </c>
      <c r="B795" s="28" t="s">
        <v>3340</v>
      </c>
      <c r="C795" s="29" t="n">
        <f aca="false">IFERROR(INDEX($F$1:$I$2620,MATCH(A795,$F$1:$F$2620,0),4),"")</f>
        <v>135</v>
      </c>
      <c r="D795" s="29" t="n">
        <f aca="false">IFERROR(ROUNDUP(C795*0.92381,0),0)</f>
        <v>125</v>
      </c>
      <c r="F795" s="33" t="n">
        <v>2057</v>
      </c>
      <c r="G795" s="34" t="s">
        <v>3341</v>
      </c>
      <c r="H795" s="30" t="s">
        <v>3342</v>
      </c>
      <c r="I795" s="35" t="n">
        <v>0</v>
      </c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</row>
    <row r="796" customFormat="false" ht="20.25" hidden="false" customHeight="true" outlineLevel="0" collapsed="false">
      <c r="A796" s="27" t="n">
        <v>3623</v>
      </c>
      <c r="B796" s="28" t="s">
        <v>3343</v>
      </c>
      <c r="C796" s="29" t="n">
        <f aca="false">IFERROR(INDEX($F$1:$I$2620,MATCH(A796,$F$1:$F$2620,0),4),"")</f>
        <v>1832</v>
      </c>
      <c r="D796" s="29" t="n">
        <f aca="false">IFERROR(ROUNDUP(C796*0.92381,0),0)</f>
        <v>1693</v>
      </c>
      <c r="F796" s="33" t="n">
        <v>2058</v>
      </c>
      <c r="G796" s="34" t="s">
        <v>3344</v>
      </c>
      <c r="H796" s="30" t="s">
        <v>3342</v>
      </c>
      <c r="I796" s="35" t="n">
        <v>0</v>
      </c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</row>
    <row r="797" customFormat="false" ht="20.25" hidden="false" customHeight="true" outlineLevel="0" collapsed="false">
      <c r="A797" s="27" t="n">
        <v>3731</v>
      </c>
      <c r="B797" s="28" t="s">
        <v>3345</v>
      </c>
      <c r="C797" s="29" t="str">
        <f aca="false">IFERROR(INDEX($F$1:$I$2620,MATCH(A797,$F$1:$F$2620,0),4),"")</f>
        <v/>
      </c>
      <c r="D797" s="29" t="n">
        <f aca="false">IFERROR(ROUNDUP(C797*0.92381,0),0)</f>
        <v>0</v>
      </c>
      <c r="F797" s="33" t="n">
        <v>2059</v>
      </c>
      <c r="G797" s="34" t="s">
        <v>3346</v>
      </c>
      <c r="H797" s="30"/>
      <c r="I797" s="35" t="n">
        <v>0</v>
      </c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</row>
    <row r="798" customFormat="false" ht="20.25" hidden="false" customHeight="true" outlineLevel="0" collapsed="false">
      <c r="A798" s="27" t="n">
        <v>3700</v>
      </c>
      <c r="B798" s="28" t="s">
        <v>3347</v>
      </c>
      <c r="C798" s="29" t="n">
        <f aca="false">IFERROR(INDEX($F$1:$I$2620,MATCH(A798,$F$1:$F$2620,0),4),"")</f>
        <v>5150</v>
      </c>
      <c r="D798" s="29" t="n">
        <f aca="false">IFERROR(ROUNDUP(C798*0.92381,0),0)</f>
        <v>4758</v>
      </c>
      <c r="F798" s="33" t="n">
        <v>2060</v>
      </c>
      <c r="G798" s="34" t="s">
        <v>3348</v>
      </c>
      <c r="H798" s="30" t="s">
        <v>3349</v>
      </c>
      <c r="I798" s="35" t="n">
        <v>8115</v>
      </c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</row>
    <row r="799" customFormat="false" ht="20.25" hidden="false" customHeight="true" outlineLevel="0" collapsed="false">
      <c r="A799" s="27" t="n">
        <v>3701</v>
      </c>
      <c r="B799" s="28" t="s">
        <v>3350</v>
      </c>
      <c r="C799" s="29" t="n">
        <f aca="false">IFERROR(INDEX($F$1:$I$2620,MATCH(A799,$F$1:$F$2620,0),4),"")</f>
        <v>5120</v>
      </c>
      <c r="D799" s="29" t="n">
        <f aca="false">IFERROR(ROUNDUP(C799*0.92381,0),0)</f>
        <v>4730</v>
      </c>
      <c r="F799" s="33" t="n">
        <v>2061</v>
      </c>
      <c r="G799" s="34" t="s">
        <v>3348</v>
      </c>
      <c r="H799" s="33" t="s">
        <v>3342</v>
      </c>
      <c r="I799" s="35" t="n">
        <v>15585</v>
      </c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</row>
    <row r="800" customFormat="false" ht="20.25" hidden="false" customHeight="true" outlineLevel="0" collapsed="false">
      <c r="A800" s="27" t="n">
        <v>3702</v>
      </c>
      <c r="B800" s="28" t="s">
        <v>3351</v>
      </c>
      <c r="C800" s="29" t="n">
        <f aca="false">IFERROR(INDEX($F$1:$I$2620,MATCH(A800,$F$1:$F$2620,0),4),"")</f>
        <v>2195</v>
      </c>
      <c r="D800" s="29" t="n">
        <f aca="false">IFERROR(ROUNDUP(C800*0.92381,0),0)</f>
        <v>2028</v>
      </c>
      <c r="F800" s="33" t="n">
        <v>2122</v>
      </c>
      <c r="G800" s="34" t="s">
        <v>3352</v>
      </c>
      <c r="H800" s="33"/>
      <c r="I800" s="35" t="n">
        <v>1465</v>
      </c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</row>
    <row r="801" customFormat="false" ht="20.25" hidden="false" customHeight="true" outlineLevel="0" collapsed="false">
      <c r="A801" s="27" t="n">
        <v>3703</v>
      </c>
      <c r="B801" s="28" t="s">
        <v>3353</v>
      </c>
      <c r="C801" s="29" t="n">
        <f aca="false">IFERROR(INDEX($F$1:$I$2620,MATCH(A801,$F$1:$F$2620,0),4),"")</f>
        <v>3155</v>
      </c>
      <c r="D801" s="29" t="n">
        <f aca="false">IFERROR(ROUNDUP(C801*0.92381,0),0)</f>
        <v>2915</v>
      </c>
      <c r="F801" s="33" t="n">
        <v>20016</v>
      </c>
      <c r="G801" s="34" t="s">
        <v>3354</v>
      </c>
      <c r="H801" s="33" t="n">
        <v>1.5</v>
      </c>
      <c r="I801" s="35" t="n">
        <v>165</v>
      </c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</row>
    <row r="802" customFormat="false" ht="20.25" hidden="false" customHeight="true" outlineLevel="0" collapsed="false">
      <c r="A802" s="27" t="n">
        <v>3704</v>
      </c>
      <c r="B802" s="28" t="s">
        <v>3355</v>
      </c>
      <c r="C802" s="29" t="n">
        <f aca="false">IFERROR(INDEX($F$1:$I$2620,MATCH(A802,$F$1:$F$2620,0),4),"")</f>
        <v>5195</v>
      </c>
      <c r="D802" s="29" t="n">
        <f aca="false">IFERROR(ROUNDUP(C802*0.92381,0),0)</f>
        <v>4800</v>
      </c>
      <c r="F802" s="33" t="n">
        <v>2062</v>
      </c>
      <c r="G802" s="34" t="s">
        <v>3356</v>
      </c>
      <c r="H802" s="30" t="s">
        <v>3357</v>
      </c>
      <c r="I802" s="35" t="n">
        <v>4095</v>
      </c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</row>
    <row r="803" customFormat="false" ht="20.25" hidden="false" customHeight="true" outlineLevel="0" collapsed="false">
      <c r="A803" s="27" t="n">
        <v>3705</v>
      </c>
      <c r="B803" s="28" t="s">
        <v>3358</v>
      </c>
      <c r="C803" s="29" t="n">
        <f aca="false">IFERROR(INDEX($F$1:$I$2620,MATCH(A803,$F$1:$F$2620,0),4),"")</f>
        <v>2830</v>
      </c>
      <c r="D803" s="29" t="n">
        <f aca="false">IFERROR(ROUNDUP(C803*0.92381,0),0)</f>
        <v>2615</v>
      </c>
      <c r="F803" s="33" t="n">
        <v>2068</v>
      </c>
      <c r="G803" s="34" t="s">
        <v>3359</v>
      </c>
      <c r="H803" s="33" t="s">
        <v>3360</v>
      </c>
      <c r="I803" s="35" t="n">
        <v>17160</v>
      </c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</row>
    <row r="804" customFormat="false" ht="20.25" hidden="false" customHeight="true" outlineLevel="0" collapsed="false">
      <c r="A804" s="27" t="n">
        <v>3707</v>
      </c>
      <c r="B804" s="28" t="s">
        <v>3361</v>
      </c>
      <c r="C804" s="29" t="n">
        <f aca="false">IFERROR(INDEX($F$1:$I$2620,MATCH(A804,$F$1:$F$2620,0),4),"")</f>
        <v>6550</v>
      </c>
      <c r="D804" s="29" t="n">
        <f aca="false">IFERROR(ROUNDUP(C804*0.92381,0),0)</f>
        <v>6051</v>
      </c>
      <c r="F804" s="33" t="n">
        <v>2064</v>
      </c>
      <c r="G804" s="34" t="s">
        <v>3362</v>
      </c>
      <c r="H804" s="30" t="s">
        <v>3349</v>
      </c>
      <c r="I804" s="35" t="n">
        <v>46800</v>
      </c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</row>
    <row r="805" customFormat="false" ht="20.25" hidden="false" customHeight="true" outlineLevel="0" collapsed="false">
      <c r="A805" s="27" t="n">
        <v>3708</v>
      </c>
      <c r="B805" s="28" t="s">
        <v>1026</v>
      </c>
      <c r="C805" s="29" t="n">
        <f aca="false">IFERROR(INDEX($F$1:$I$2620,MATCH(A805,$F$1:$F$2620,0),4),"")</f>
        <v>4165</v>
      </c>
      <c r="D805" s="29" t="n">
        <f aca="false">IFERROR(ROUNDUP(C805*0.92381,0),0)</f>
        <v>3848</v>
      </c>
      <c r="F805" s="33" t="n">
        <v>2065</v>
      </c>
      <c r="G805" s="34" t="s">
        <v>3362</v>
      </c>
      <c r="H805" s="33" t="s">
        <v>3363</v>
      </c>
      <c r="I805" s="35" t="n">
        <v>49270</v>
      </c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</row>
    <row r="806" customFormat="false" ht="20.25" hidden="false" customHeight="true" outlineLevel="0" collapsed="false">
      <c r="A806" s="27" t="n">
        <v>3709</v>
      </c>
      <c r="B806" s="28" t="s">
        <v>1027</v>
      </c>
      <c r="C806" s="29" t="n">
        <f aca="false">IFERROR(INDEX($F$1:$I$2620,MATCH(A806,$F$1:$F$2620,0),4),"")</f>
        <v>5635</v>
      </c>
      <c r="D806" s="29" t="n">
        <f aca="false">IFERROR(ROUNDUP(C806*0.92381,0),0)</f>
        <v>5206</v>
      </c>
      <c r="F806" s="33" t="n">
        <v>20018</v>
      </c>
      <c r="G806" s="34" t="s">
        <v>3362</v>
      </c>
      <c r="H806" s="33" t="s">
        <v>3364</v>
      </c>
      <c r="I806" s="35" t="n">
        <v>53560</v>
      </c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</row>
    <row r="807" customFormat="false" ht="20.25" hidden="false" customHeight="true" outlineLevel="0" collapsed="false">
      <c r="A807" s="27" t="n">
        <v>3713</v>
      </c>
      <c r="B807" s="28" t="s">
        <v>1030</v>
      </c>
      <c r="C807" s="29" t="n">
        <f aca="false">IFERROR(INDEX($F$1:$I$2620,MATCH(A807,$F$1:$F$2620,0),4),"")</f>
        <v>6740</v>
      </c>
      <c r="D807" s="29" t="n">
        <f aca="false">IFERROR(ROUNDUP(C807*0.92381,0),0)</f>
        <v>6227</v>
      </c>
      <c r="F807" s="33" t="n">
        <v>2066</v>
      </c>
      <c r="G807" s="34" t="s">
        <v>3362</v>
      </c>
      <c r="H807" s="33" t="s">
        <v>3365</v>
      </c>
      <c r="I807" s="35" t="n">
        <v>11220</v>
      </c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</row>
    <row r="808" customFormat="false" ht="20.25" hidden="false" customHeight="true" outlineLevel="0" collapsed="false">
      <c r="A808" s="27" t="n">
        <v>3714</v>
      </c>
      <c r="B808" s="28" t="s">
        <v>3366</v>
      </c>
      <c r="C808" s="29" t="n">
        <f aca="false">IFERROR(INDEX($F$1:$I$2620,MATCH(A808,$F$1:$F$2620,0),4),"")</f>
        <v>11200</v>
      </c>
      <c r="D808" s="29" t="n">
        <f aca="false">IFERROR(ROUNDUP(C808*0.92381,0),0)</f>
        <v>10347</v>
      </c>
      <c r="F808" s="33" t="n">
        <v>2067</v>
      </c>
      <c r="G808" s="34" t="s">
        <v>3362</v>
      </c>
      <c r="H808" s="33" t="s">
        <v>3367</v>
      </c>
      <c r="I808" s="35" t="n">
        <v>153530</v>
      </c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</row>
    <row r="809" customFormat="false" ht="20.25" hidden="false" customHeight="true" outlineLevel="0" collapsed="false">
      <c r="A809" s="27" t="n">
        <v>3715</v>
      </c>
      <c r="B809" s="28" t="s">
        <v>3368</v>
      </c>
      <c r="C809" s="29" t="n">
        <f aca="false">IFERROR(INDEX($F$1:$I$2620,MATCH(A809,$F$1:$F$2620,0),4),"")</f>
        <v>5635</v>
      </c>
      <c r="D809" s="29" t="n">
        <f aca="false">IFERROR(ROUNDUP(C809*0.92381,0),0)</f>
        <v>5206</v>
      </c>
      <c r="F809" s="33" t="n">
        <v>20019</v>
      </c>
      <c r="G809" s="34" t="s">
        <v>3369</v>
      </c>
      <c r="H809" s="33"/>
      <c r="I809" s="35" t="n">
        <v>19240</v>
      </c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</row>
    <row r="810" customFormat="false" ht="20.25" hidden="false" customHeight="true" outlineLevel="0" collapsed="false">
      <c r="A810" s="27" t="n">
        <v>3716</v>
      </c>
      <c r="B810" s="28" t="s">
        <v>3370</v>
      </c>
      <c r="C810" s="29" t="n">
        <f aca="false">IFERROR(INDEX($F$1:$I$2620,MATCH(A810,$F$1:$F$2620,0),4),"")</f>
        <v>8710</v>
      </c>
      <c r="D810" s="29" t="n">
        <f aca="false">IFERROR(ROUNDUP(C810*0.92381,0),0)</f>
        <v>8047</v>
      </c>
      <c r="F810" s="33" t="n">
        <v>2189</v>
      </c>
      <c r="G810" s="34" t="s">
        <v>3371</v>
      </c>
      <c r="H810" s="33" t="n">
        <v>9</v>
      </c>
      <c r="I810" s="35" t="n">
        <v>0</v>
      </c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</row>
    <row r="811" customFormat="false" ht="20.25" hidden="false" customHeight="true" outlineLevel="0" collapsed="false">
      <c r="A811" s="27" t="n">
        <v>3717</v>
      </c>
      <c r="B811" s="28" t="s">
        <v>3372</v>
      </c>
      <c r="C811" s="29" t="n">
        <f aca="false">IFERROR(INDEX($F$1:$I$2620,MATCH(A811,$F$1:$F$2620,0),4),"")</f>
        <v>9280</v>
      </c>
      <c r="D811" s="29" t="n">
        <f aca="false">IFERROR(ROUNDUP(C811*0.92381,0),0)</f>
        <v>8573</v>
      </c>
      <c r="F811" s="34" t="n">
        <v>2069</v>
      </c>
      <c r="G811" s="34" t="s">
        <v>3373</v>
      </c>
      <c r="H811" s="30" t="s">
        <v>3360</v>
      </c>
      <c r="I811" s="35" t="n">
        <v>4290</v>
      </c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</row>
    <row r="812" customFormat="false" ht="20.25" hidden="false" customHeight="true" outlineLevel="0" collapsed="false">
      <c r="A812" s="27" t="n">
        <v>3706</v>
      </c>
      <c r="B812" s="28" t="s">
        <v>3374</v>
      </c>
      <c r="C812" s="29" t="n">
        <f aca="false">IFERROR(INDEX($F$1:$I$2620,MATCH(A812,$F$1:$F$2620,0),4),"")</f>
        <v>30025</v>
      </c>
      <c r="D812" s="29" t="n">
        <f aca="false">IFERROR(ROUNDUP(C812*0.92381,0),0)</f>
        <v>27738</v>
      </c>
      <c r="F812" s="34" t="n">
        <v>2070</v>
      </c>
      <c r="G812" s="34" t="s">
        <v>3375</v>
      </c>
      <c r="H812" s="30" t="s">
        <v>3364</v>
      </c>
      <c r="I812" s="35" t="n">
        <v>5070</v>
      </c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</row>
    <row r="813" customFormat="false" ht="20.25" hidden="false" customHeight="true" outlineLevel="0" collapsed="false">
      <c r="A813" s="27" t="n">
        <v>3718</v>
      </c>
      <c r="B813" s="28" t="s">
        <v>3376</v>
      </c>
      <c r="C813" s="29" t="n">
        <f aca="false">IFERROR(INDEX($F$1:$I$2620,MATCH(A813,$F$1:$F$2620,0),4),"")</f>
        <v>1320</v>
      </c>
      <c r="D813" s="29" t="n">
        <f aca="false">IFERROR(ROUNDUP(C813*0.92381,0),0)</f>
        <v>1220</v>
      </c>
      <c r="F813" s="34" t="n">
        <v>20028</v>
      </c>
      <c r="G813" s="34" t="s">
        <v>3377</v>
      </c>
      <c r="H813" s="30"/>
      <c r="I813" s="35" t="n">
        <v>6755</v>
      </c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</row>
    <row r="814" customFormat="false" ht="20.25" hidden="false" customHeight="true" outlineLevel="0" collapsed="false">
      <c r="A814" s="27" t="n">
        <v>3719</v>
      </c>
      <c r="B814" s="28" t="s">
        <v>2023</v>
      </c>
      <c r="C814" s="29" t="n">
        <f aca="false">IFERROR(INDEX($F$1:$I$2620,MATCH(A814,$F$1:$F$2620,0),4),"")</f>
        <v>4175</v>
      </c>
      <c r="D814" s="29" t="n">
        <f aca="false">IFERROR(ROUNDUP(C814*0.92381,0),0)</f>
        <v>3857</v>
      </c>
      <c r="F814" s="34" t="n">
        <v>2071</v>
      </c>
      <c r="G814" s="34" t="s">
        <v>3378</v>
      </c>
      <c r="H814" s="30"/>
      <c r="I814" s="35" t="n">
        <v>1830</v>
      </c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</row>
    <row r="815" customFormat="false" ht="20.25" hidden="false" customHeight="true" outlineLevel="0" collapsed="false">
      <c r="A815" s="27" t="n">
        <v>3733</v>
      </c>
      <c r="B815" s="28" t="s">
        <v>3379</v>
      </c>
      <c r="C815" s="29" t="n">
        <f aca="false">IFERROR(INDEX($F$1:$I$2620,MATCH(A815,$F$1:$F$2620,0),4),"")</f>
        <v>7590</v>
      </c>
      <c r="D815" s="29" t="n">
        <f aca="false">IFERROR(ROUNDUP(C815*0.92381,0),0)</f>
        <v>7012</v>
      </c>
      <c r="F815" s="34" t="n">
        <v>2072</v>
      </c>
      <c r="G815" s="34" t="s">
        <v>3380</v>
      </c>
      <c r="H815" s="33"/>
      <c r="I815" s="35" t="n">
        <v>5690</v>
      </c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</row>
    <row r="816" customFormat="false" ht="20.25" hidden="false" customHeight="true" outlineLevel="0" collapsed="false">
      <c r="A816" s="27" t="n">
        <v>3720</v>
      </c>
      <c r="B816" s="28" t="s">
        <v>3381</v>
      </c>
      <c r="C816" s="29" t="n">
        <f aca="false">IFERROR(INDEX($F$1:$I$2620,MATCH(A816,$F$1:$F$2620,0),4),"")</f>
        <v>8425</v>
      </c>
      <c r="D816" s="29" t="n">
        <f aca="false">IFERROR(ROUNDUP(C816*0.92381,0),0)</f>
        <v>7784</v>
      </c>
      <c r="F816" s="34" t="n">
        <v>1269</v>
      </c>
      <c r="G816" s="34" t="s">
        <v>3382</v>
      </c>
      <c r="H816" s="33"/>
      <c r="I816" s="35" t="n">
        <v>41315</v>
      </c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</row>
    <row r="817" customFormat="false" ht="20.25" hidden="false" customHeight="true" outlineLevel="0" collapsed="false">
      <c r="A817" s="27" t="n">
        <v>3744</v>
      </c>
      <c r="B817" s="28" t="s">
        <v>982</v>
      </c>
      <c r="C817" s="29" t="n">
        <f aca="false">IFERROR(INDEX($F$1:$I$2620,MATCH(A817,$F$1:$F$2620,0),4),"")</f>
        <v>6525</v>
      </c>
      <c r="D817" s="29" t="n">
        <f aca="false">IFERROR(ROUNDUP(C817*0.92381,0),0)</f>
        <v>6028</v>
      </c>
      <c r="F817" s="34" t="n">
        <v>1266</v>
      </c>
      <c r="G817" s="34" t="s">
        <v>3383</v>
      </c>
      <c r="H817" s="34"/>
      <c r="I817" s="35" t="n">
        <v>41315</v>
      </c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</row>
    <row r="818" customFormat="false" ht="20.25" hidden="false" customHeight="true" outlineLevel="0" collapsed="false">
      <c r="A818" s="27" t="n">
        <v>3726</v>
      </c>
      <c r="B818" s="28" t="s">
        <v>3384</v>
      </c>
      <c r="C818" s="29" t="n">
        <f aca="false">IFERROR(INDEX($F$1:$I$2620,MATCH(A818,$F$1:$F$2620,0),4),"")</f>
        <v>6070</v>
      </c>
      <c r="D818" s="29" t="n">
        <f aca="false">IFERROR(ROUNDUP(C818*0.92381,0),0)</f>
        <v>5608</v>
      </c>
      <c r="F818" s="34" t="n">
        <v>2020</v>
      </c>
      <c r="G818" s="34" t="s">
        <v>3385</v>
      </c>
      <c r="H818" s="34"/>
      <c r="I818" s="35" t="n">
        <v>90</v>
      </c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</row>
    <row r="819" customFormat="false" ht="20.25" hidden="false" customHeight="true" outlineLevel="0" collapsed="false">
      <c r="A819" s="27" t="n">
        <v>3721</v>
      </c>
      <c r="B819" s="28" t="s">
        <v>3386</v>
      </c>
      <c r="C819" s="29" t="n">
        <f aca="false">IFERROR(INDEX($F$1:$I$2620,MATCH(A819,$F$1:$F$2620,0),4),"")</f>
        <v>19865</v>
      </c>
      <c r="D819" s="29" t="n">
        <f aca="false">IFERROR(ROUNDUP(C819*0.92381,0),0)</f>
        <v>18352</v>
      </c>
      <c r="F819" s="34" t="n">
        <v>2073</v>
      </c>
      <c r="G819" s="34" t="s">
        <v>3387</v>
      </c>
      <c r="H819" s="34"/>
      <c r="I819" s="35" t="n">
        <v>670</v>
      </c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</row>
    <row r="820" customFormat="false" ht="20.25" hidden="false" customHeight="true" outlineLevel="0" collapsed="false">
      <c r="A820" s="27" t="n">
        <v>3735</v>
      </c>
      <c r="B820" s="28" t="s">
        <v>3388</v>
      </c>
      <c r="C820" s="29" t="str">
        <f aca="false">IFERROR(INDEX($F$1:$I$2620,MATCH(A820,$F$1:$F$2620,0),4),"")</f>
        <v/>
      </c>
      <c r="D820" s="29" t="n">
        <f aca="false">IFERROR(ROUNDUP(C820*0.92381,0),0)</f>
        <v>0</v>
      </c>
      <c r="F820" s="34" t="n">
        <v>2074</v>
      </c>
      <c r="G820" s="34" t="s">
        <v>3389</v>
      </c>
      <c r="H820" s="34"/>
      <c r="I820" s="35" t="n">
        <v>327</v>
      </c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</row>
    <row r="821" customFormat="false" ht="20.25" hidden="false" customHeight="true" outlineLevel="0" collapsed="false">
      <c r="A821" s="27" t="n">
        <v>3746</v>
      </c>
      <c r="B821" s="28" t="s">
        <v>3390</v>
      </c>
      <c r="C821" s="29" t="n">
        <f aca="false">IFERROR(INDEX($F$1:$I$2620,MATCH(A821,$F$1:$F$2620,0),4),"")</f>
        <v>5030</v>
      </c>
      <c r="D821" s="29" t="n">
        <f aca="false">IFERROR(ROUNDUP(C821*0.92381,0),0)</f>
        <v>4647</v>
      </c>
      <c r="F821" s="30" t="n">
        <v>2075</v>
      </c>
      <c r="G821" s="30" t="s">
        <v>3391</v>
      </c>
      <c r="H821" s="30"/>
      <c r="I821" s="36" t="n">
        <v>1005</v>
      </c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</row>
    <row r="822" customFormat="false" ht="20.25" hidden="false" customHeight="true" outlineLevel="0" collapsed="false">
      <c r="A822" s="27" t="n">
        <v>3723</v>
      </c>
      <c r="B822" s="28" t="s">
        <v>1025</v>
      </c>
      <c r="C822" s="29" t="n">
        <f aca="false">IFERROR(INDEX($F$1:$I$2620,MATCH(A822,$F$1:$F$2620,0),4),"")</f>
        <v>4445</v>
      </c>
      <c r="D822" s="29" t="n">
        <f aca="false">IFERROR(ROUNDUP(C822*0.92381,0),0)</f>
        <v>4107</v>
      </c>
      <c r="F822" s="31" t="n">
        <v>2076</v>
      </c>
      <c r="G822" s="31" t="s">
        <v>3392</v>
      </c>
      <c r="H822" s="30"/>
      <c r="I822" s="36" t="n">
        <v>1415</v>
      </c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</row>
    <row r="823" customFormat="false" ht="20.25" hidden="false" customHeight="true" outlineLevel="0" collapsed="false">
      <c r="A823" s="27" t="n">
        <v>3724</v>
      </c>
      <c r="B823" s="28" t="s">
        <v>985</v>
      </c>
      <c r="C823" s="29" t="n">
        <f aca="false">IFERROR(INDEX($F$1:$I$2620,MATCH(A823,$F$1:$F$2620,0),4),"")</f>
        <v>4270</v>
      </c>
      <c r="D823" s="29" t="n">
        <f aca="false">IFERROR(ROUNDUP(C823*0.92381,0),0)</f>
        <v>3945</v>
      </c>
      <c r="F823" s="33" t="n">
        <v>2090</v>
      </c>
      <c r="G823" s="34" t="s">
        <v>3393</v>
      </c>
      <c r="H823" s="34"/>
      <c r="I823" s="35" t="n">
        <v>1904</v>
      </c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</row>
    <row r="824" customFormat="false" ht="20.25" hidden="false" customHeight="true" outlineLevel="0" collapsed="false">
      <c r="A824" s="27" t="n">
        <v>3739</v>
      </c>
      <c r="B824" s="28" t="s">
        <v>3394</v>
      </c>
      <c r="C824" s="29" t="n">
        <f aca="false">IFERROR(INDEX($F$1:$I$2620,MATCH(A824,$F$1:$F$2620,0),4),"")</f>
        <v>0</v>
      </c>
      <c r="D824" s="29" t="n">
        <f aca="false">IFERROR(ROUNDUP(C824*0.92381,0),0)</f>
        <v>0</v>
      </c>
      <c r="F824" s="33" t="n">
        <v>2093</v>
      </c>
      <c r="G824" s="34" t="s">
        <v>3395</v>
      </c>
      <c r="H824" s="34"/>
      <c r="I824" s="35" t="n">
        <v>37700</v>
      </c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</row>
    <row r="825" customFormat="false" ht="20.25" hidden="false" customHeight="true" outlineLevel="0" collapsed="false">
      <c r="A825" s="27" t="n">
        <v>3738</v>
      </c>
      <c r="B825" s="28" t="s">
        <v>3396</v>
      </c>
      <c r="C825" s="29" t="n">
        <f aca="false">IFERROR(INDEX($F$1:$I$2620,MATCH(A825,$F$1:$F$2620,0),4),"")</f>
        <v>0</v>
      </c>
      <c r="D825" s="29" t="n">
        <f aca="false">IFERROR(ROUNDUP(C825*0.92381,0),0)</f>
        <v>0</v>
      </c>
      <c r="F825" s="33" t="n">
        <v>2092</v>
      </c>
      <c r="G825" s="34" t="s">
        <v>3397</v>
      </c>
      <c r="H825" s="34"/>
      <c r="I825" s="35" t="n">
        <v>33800</v>
      </c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</row>
    <row r="826" customFormat="false" ht="20.25" hidden="false" customHeight="true" outlineLevel="0" collapsed="false">
      <c r="A826" s="27" t="n">
        <v>3725</v>
      </c>
      <c r="B826" s="28" t="s">
        <v>207</v>
      </c>
      <c r="C826" s="29" t="n">
        <f aca="false">IFERROR(INDEX($F$1:$I$2620,MATCH(A826,$F$1:$F$2620,0),4),"")</f>
        <v>1510</v>
      </c>
      <c r="D826" s="29" t="n">
        <f aca="false">IFERROR(ROUNDUP(C826*0.92381,0),0)</f>
        <v>1395</v>
      </c>
      <c r="F826" s="33" t="n">
        <v>20033</v>
      </c>
      <c r="G826" s="34" t="s">
        <v>3398</v>
      </c>
      <c r="H826" s="34"/>
      <c r="I826" s="35" t="n">
        <v>945</v>
      </c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</row>
    <row r="827" customFormat="false" ht="20.25" hidden="false" customHeight="true" outlineLevel="0" collapsed="false">
      <c r="A827" s="27" t="n">
        <v>3729</v>
      </c>
      <c r="B827" s="28" t="s">
        <v>3399</v>
      </c>
      <c r="C827" s="29" t="n">
        <f aca="false">IFERROR(INDEX($F$1:$I$2620,MATCH(A827,$F$1:$F$2620,0),4),"")</f>
        <v>4060</v>
      </c>
      <c r="D827" s="29" t="n">
        <f aca="false">IFERROR(ROUNDUP(C827*0.92381,0),0)</f>
        <v>3751</v>
      </c>
      <c r="F827" s="33" t="n">
        <v>2118</v>
      </c>
      <c r="G827" s="34" t="s">
        <v>3400</v>
      </c>
      <c r="H827" s="34"/>
      <c r="I827" s="35" t="n">
        <v>3355</v>
      </c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</row>
    <row r="828" customFormat="false" ht="20.25" hidden="false" customHeight="true" outlineLevel="0" collapsed="false">
      <c r="A828" s="27" t="n">
        <v>3736</v>
      </c>
      <c r="B828" s="28" t="s">
        <v>3401</v>
      </c>
      <c r="C828" s="29" t="n">
        <f aca="false">IFERROR(INDEX($F$1:$I$2620,MATCH(A828,$F$1:$F$2620,0),4),"")</f>
        <v>2633</v>
      </c>
      <c r="D828" s="29" t="n">
        <f aca="false">IFERROR(ROUNDUP(C828*0.92381,0),0)</f>
        <v>2433</v>
      </c>
      <c r="F828" s="33" t="n">
        <v>2114</v>
      </c>
      <c r="G828" s="34" t="s">
        <v>3402</v>
      </c>
      <c r="H828" s="34"/>
      <c r="I828" s="35" t="n">
        <v>4030</v>
      </c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</row>
    <row r="829" customFormat="false" ht="20.25" hidden="false" customHeight="true" outlineLevel="0" collapsed="false">
      <c r="A829" s="27" t="n">
        <v>3737</v>
      </c>
      <c r="B829" s="28" t="s">
        <v>3403</v>
      </c>
      <c r="C829" s="29" t="n">
        <f aca="false">IFERROR(INDEX($F$1:$I$2620,MATCH(A829,$F$1:$F$2620,0),4),"")</f>
        <v>1580</v>
      </c>
      <c r="D829" s="29" t="n">
        <f aca="false">IFERROR(ROUNDUP(C829*0.92381,0),0)</f>
        <v>1460</v>
      </c>
      <c r="F829" s="33" t="n">
        <v>2117</v>
      </c>
      <c r="G829" s="34" t="s">
        <v>3404</v>
      </c>
      <c r="H829" s="30" t="n">
        <v>3</v>
      </c>
      <c r="I829" s="35" t="n">
        <v>6355</v>
      </c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</row>
    <row r="830" customFormat="false" ht="20.25" hidden="false" customHeight="true" outlineLevel="0" collapsed="false">
      <c r="A830" s="27" t="n">
        <v>3742</v>
      </c>
      <c r="B830" s="28" t="s">
        <v>3405</v>
      </c>
      <c r="C830" s="29" t="n">
        <f aca="false">IFERROR(INDEX($F$1:$I$2620,MATCH(A830,$F$1:$F$2620,0),4),"")</f>
        <v>2681</v>
      </c>
      <c r="D830" s="29" t="n">
        <f aca="false">IFERROR(ROUNDUP(C830*0.92381,0),0)</f>
        <v>2477</v>
      </c>
      <c r="F830" s="33" t="n">
        <v>2110</v>
      </c>
      <c r="G830" s="34" t="s">
        <v>3406</v>
      </c>
      <c r="H830" s="30" t="n">
        <v>4</v>
      </c>
      <c r="I830" s="35" t="n">
        <v>8255</v>
      </c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</row>
    <row r="831" customFormat="false" ht="20.25" hidden="false" customHeight="true" outlineLevel="0" collapsed="false">
      <c r="A831" s="27" t="n">
        <v>3727</v>
      </c>
      <c r="B831" s="28" t="s">
        <v>1064</v>
      </c>
      <c r="C831" s="29" t="str">
        <f aca="false">IFERROR(INDEX($F$1:$I$2620,MATCH(A831,$F$1:$F$2620,0),4),"")</f>
        <v/>
      </c>
      <c r="D831" s="29" t="n">
        <f aca="false">IFERROR(ROUNDUP(C831*0.92381,0),0)</f>
        <v>0</v>
      </c>
      <c r="F831" s="42" t="n">
        <v>2111</v>
      </c>
      <c r="G831" s="43" t="s">
        <v>3407</v>
      </c>
      <c r="H831" s="37" t="n">
        <v>5</v>
      </c>
      <c r="I831" s="44" t="n">
        <v>11050</v>
      </c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</row>
    <row r="832" customFormat="false" ht="20.25" hidden="false" customHeight="true" outlineLevel="0" collapsed="false">
      <c r="A832" s="27" t="n">
        <v>3734</v>
      </c>
      <c r="B832" s="28" t="s">
        <v>3408</v>
      </c>
      <c r="C832" s="29" t="str">
        <f aca="false">IFERROR(INDEX($F$1:$I$2620,MATCH(A832,$F$1:$F$2620,0),4),"")</f>
        <v/>
      </c>
      <c r="D832" s="29" t="n">
        <f aca="false">IFERROR(ROUNDUP(C832*0.92381,0),0)</f>
        <v>0</v>
      </c>
      <c r="F832" s="39" t="n">
        <v>2116</v>
      </c>
      <c r="G832" s="39" t="s">
        <v>3409</v>
      </c>
      <c r="H832" s="39"/>
      <c r="I832" s="39" t="n">
        <v>1000</v>
      </c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</row>
    <row r="833" customFormat="false" ht="20.25" hidden="false" customHeight="true" outlineLevel="0" collapsed="false">
      <c r="A833" s="27" t="n">
        <v>3728</v>
      </c>
      <c r="B833" s="28" t="s">
        <v>3410</v>
      </c>
      <c r="C833" s="29" t="str">
        <f aca="false">IFERROR(INDEX($F$1:$I$2620,MATCH(A833,$F$1:$F$2620,0),4),"")</f>
        <v/>
      </c>
      <c r="D833" s="29" t="n">
        <f aca="false">IFERROR(ROUNDUP(C833*0.92381,0),0)</f>
        <v>0</v>
      </c>
      <c r="F833" s="19" t="n">
        <v>2077</v>
      </c>
      <c r="G833" s="19" t="s">
        <v>3411</v>
      </c>
      <c r="H833" s="19" t="n">
        <v>6</v>
      </c>
      <c r="I833" s="19" t="n">
        <v>572</v>
      </c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Z833" s="7"/>
    </row>
    <row r="834" customFormat="false" ht="20.25" hidden="false" customHeight="true" outlineLevel="0" collapsed="false">
      <c r="A834" s="27" t="n">
        <v>3740</v>
      </c>
      <c r="B834" s="28" t="s">
        <v>3412</v>
      </c>
      <c r="C834" s="29" t="str">
        <f aca="false">IFERROR(INDEX($F$1:$I$2620,MATCH(A834,$F$1:$F$2620,0),4),"")</f>
        <v/>
      </c>
      <c r="D834" s="29" t="n">
        <f aca="false">IFERROR(ROUNDUP(C834*0.92381,0),0)</f>
        <v>0</v>
      </c>
      <c r="F834" s="19" t="n">
        <v>2109</v>
      </c>
      <c r="G834" s="19" t="s">
        <v>3413</v>
      </c>
      <c r="I834" s="19" t="n">
        <v>0</v>
      </c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Z834" s="7"/>
    </row>
    <row r="835" customFormat="false" ht="20.25" hidden="false" customHeight="true" outlineLevel="0" collapsed="false">
      <c r="A835" s="27" t="n">
        <v>3741</v>
      </c>
      <c r="B835" s="28" t="s">
        <v>3414</v>
      </c>
      <c r="C835" s="29" t="str">
        <f aca="false">IFERROR(INDEX($F$1:$I$2620,MATCH(A835,$F$1:$F$2620,0),4),"")</f>
        <v/>
      </c>
      <c r="D835" s="29" t="n">
        <f aca="false">IFERROR(ROUNDUP(C835*0.92381,0),0)</f>
        <v>0</v>
      </c>
      <c r="F835" s="19" t="n">
        <v>2165</v>
      </c>
      <c r="G835" s="19" t="s">
        <v>3415</v>
      </c>
      <c r="H835" s="19" t="n">
        <v>0</v>
      </c>
      <c r="I835" s="19" t="n">
        <v>155</v>
      </c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Z835" s="7"/>
    </row>
    <row r="836" customFormat="false" ht="20.25" hidden="false" customHeight="true" outlineLevel="0" collapsed="false">
      <c r="A836" s="27" t="n">
        <v>3745</v>
      </c>
      <c r="B836" s="28" t="s">
        <v>3416</v>
      </c>
      <c r="C836" s="29" t="n">
        <f aca="false">IFERROR(INDEX($F$1:$I$2620,MATCH(A836,$F$1:$F$2620,0),4),"")</f>
        <v>2025</v>
      </c>
      <c r="D836" s="29" t="n">
        <f aca="false">IFERROR(ROUNDUP(C836*0.92381,0),0)</f>
        <v>1871</v>
      </c>
      <c r="F836" s="19" t="n">
        <v>2099</v>
      </c>
      <c r="G836" s="19" t="s">
        <v>3417</v>
      </c>
      <c r="H836" s="19" t="n">
        <v>1</v>
      </c>
      <c r="I836" s="19" t="n">
        <v>190</v>
      </c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Z836" s="7"/>
    </row>
    <row r="837" customFormat="false" ht="20.25" hidden="false" customHeight="true" outlineLevel="0" collapsed="false">
      <c r="A837" s="27" t="n">
        <v>3800</v>
      </c>
      <c r="B837" s="28" t="s">
        <v>3418</v>
      </c>
      <c r="C837" s="29" t="n">
        <f aca="false">IFERROR(INDEX($F$1:$I$2620,MATCH(A837,$F$1:$F$2620,0),4),"")</f>
        <v>1809</v>
      </c>
      <c r="D837" s="29" t="n">
        <f aca="false">IFERROR(ROUNDUP(C837*0.92381,0),0)</f>
        <v>1672</v>
      </c>
      <c r="F837" s="40" t="n">
        <v>2107</v>
      </c>
      <c r="G837" s="40" t="s">
        <v>3419</v>
      </c>
      <c r="H837" s="40" t="n">
        <v>2</v>
      </c>
      <c r="I837" s="40" t="n">
        <v>205</v>
      </c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</row>
    <row r="838" customFormat="false" ht="20.25" hidden="false" customHeight="true" outlineLevel="0" collapsed="false">
      <c r="A838" s="27" t="n">
        <v>3801</v>
      </c>
      <c r="B838" s="28" t="s">
        <v>3420</v>
      </c>
      <c r="C838" s="29" t="n">
        <f aca="false">IFERROR(INDEX($F$1:$I$2620,MATCH(A838,$F$1:$F$2620,0),4),"")</f>
        <v>2171</v>
      </c>
      <c r="D838" s="29" t="n">
        <f aca="false">IFERROR(ROUNDUP(C838*0.92381,0),0)</f>
        <v>2006</v>
      </c>
      <c r="F838" s="40" t="n">
        <v>2108</v>
      </c>
      <c r="G838" s="40" t="s">
        <v>3421</v>
      </c>
      <c r="H838" s="40" t="n">
        <v>3</v>
      </c>
      <c r="I838" s="40" t="n">
        <v>101</v>
      </c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</row>
    <row r="839" customFormat="false" ht="20.25" hidden="false" customHeight="true" outlineLevel="0" collapsed="false">
      <c r="A839" s="27" t="n">
        <v>3802</v>
      </c>
      <c r="B839" s="28" t="s">
        <v>3422</v>
      </c>
      <c r="C839" s="29" t="n">
        <f aca="false">IFERROR(INDEX($F$1:$I$2620,MATCH(A839,$F$1:$F$2620,0),4),"")</f>
        <v>3366</v>
      </c>
      <c r="D839" s="29" t="n">
        <f aca="false">IFERROR(ROUNDUP(C839*0.92381,0),0)</f>
        <v>3110</v>
      </c>
      <c r="F839" s="45" t="n">
        <v>2112</v>
      </c>
      <c r="G839" s="45" t="s">
        <v>3423</v>
      </c>
      <c r="H839" s="48" t="n">
        <v>4</v>
      </c>
      <c r="I839" s="49" t="n">
        <v>220</v>
      </c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</row>
    <row r="840" customFormat="false" ht="20.25" hidden="false" customHeight="true" outlineLevel="0" collapsed="false">
      <c r="A840" s="27" t="n">
        <v>3803</v>
      </c>
      <c r="B840" s="28" t="s">
        <v>3424</v>
      </c>
      <c r="C840" s="29" t="n">
        <f aca="false">IFERROR(INDEX($F$1:$I$2620,MATCH(A840,$F$1:$F$2620,0),4),"")</f>
        <v>5190</v>
      </c>
      <c r="D840" s="29" t="n">
        <f aca="false">IFERROR(ROUNDUP(C840*0.92381,0),0)</f>
        <v>4795</v>
      </c>
      <c r="F840" s="30" t="n">
        <v>2113</v>
      </c>
      <c r="G840" s="31" t="s">
        <v>3425</v>
      </c>
      <c r="H840" s="31" t="n">
        <v>5</v>
      </c>
      <c r="I840" s="32" t="n">
        <v>250</v>
      </c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</row>
    <row r="841" customFormat="false" ht="20.25" hidden="false" customHeight="true" outlineLevel="0" collapsed="false">
      <c r="A841" s="27" t="n">
        <v>3804</v>
      </c>
      <c r="B841" s="28" t="s">
        <v>3426</v>
      </c>
      <c r="C841" s="29" t="n">
        <f aca="false">IFERROR(INDEX($F$1:$I$2620,MATCH(A841,$F$1:$F$2620,0),4),"")</f>
        <v>6110</v>
      </c>
      <c r="D841" s="29" t="n">
        <f aca="false">IFERROR(ROUNDUP(C841*0.92381,0),0)</f>
        <v>5645</v>
      </c>
      <c r="F841" s="33" t="s">
        <v>3427</v>
      </c>
      <c r="G841" s="34"/>
      <c r="H841" s="34"/>
      <c r="I841" s="35" t="n">
        <v>52</v>
      </c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</row>
    <row r="842" customFormat="false" ht="20.25" hidden="false" customHeight="true" outlineLevel="0" collapsed="false">
      <c r="A842" s="27" t="n">
        <v>3805</v>
      </c>
      <c r="B842" s="28" t="s">
        <v>3428</v>
      </c>
      <c r="C842" s="29" t="n">
        <f aca="false">IFERROR(INDEX($F$1:$I$2620,MATCH(A842,$F$1:$F$2620,0),4),"")</f>
        <v>6747</v>
      </c>
      <c r="D842" s="29" t="n">
        <f aca="false">IFERROR(ROUNDUP(C842*0.92381,0),0)</f>
        <v>6233</v>
      </c>
      <c r="F842" s="33" t="s">
        <v>3429</v>
      </c>
      <c r="G842" s="34"/>
      <c r="H842" s="34"/>
      <c r="I842" s="35" t="n">
        <v>165</v>
      </c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</row>
    <row r="843" customFormat="false" ht="20.25" hidden="false" customHeight="true" outlineLevel="0" collapsed="false">
      <c r="A843" s="27" t="n">
        <v>3806</v>
      </c>
      <c r="B843" s="28" t="s">
        <v>3430</v>
      </c>
      <c r="C843" s="29" t="n">
        <f aca="false">IFERROR(INDEX($F$1:$I$2620,MATCH(A843,$F$1:$F$2620,0),4),"")</f>
        <v>1440</v>
      </c>
      <c r="D843" s="29" t="n">
        <f aca="false">IFERROR(ROUNDUP(C843*0.92381,0),0)</f>
        <v>1331</v>
      </c>
      <c r="F843" s="33" t="s">
        <v>3431</v>
      </c>
      <c r="G843" s="34"/>
      <c r="H843" s="34"/>
      <c r="I843" s="35" t="n">
        <v>245</v>
      </c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</row>
    <row r="844" customFormat="false" ht="20.25" hidden="false" customHeight="true" outlineLevel="0" collapsed="false">
      <c r="A844" s="27" t="n">
        <v>3807</v>
      </c>
      <c r="B844" s="28" t="s">
        <v>3432</v>
      </c>
      <c r="C844" s="29" t="n">
        <f aca="false">IFERROR(INDEX($F$1:$I$2620,MATCH(A844,$F$1:$F$2620,0),4),"")</f>
        <v>1725</v>
      </c>
      <c r="D844" s="29" t="n">
        <f aca="false">IFERROR(ROUNDUP(C844*0.92381,0),0)</f>
        <v>1594</v>
      </c>
      <c r="F844" s="33" t="s">
        <v>3433</v>
      </c>
      <c r="G844" s="34"/>
      <c r="H844" s="34"/>
      <c r="I844" s="35" t="n">
        <v>42</v>
      </c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</row>
    <row r="845" customFormat="false" ht="20.25" hidden="false" customHeight="true" outlineLevel="0" collapsed="false">
      <c r="A845" s="27" t="n">
        <v>3808</v>
      </c>
      <c r="B845" s="28" t="s">
        <v>3434</v>
      </c>
      <c r="C845" s="29" t="n">
        <f aca="false">IFERROR(INDEX($F$1:$I$2620,MATCH(A845,$F$1:$F$2620,0),4),"")</f>
        <v>2755</v>
      </c>
      <c r="D845" s="29" t="n">
        <f aca="false">IFERROR(ROUNDUP(C845*0.92381,0),0)</f>
        <v>2546</v>
      </c>
      <c r="F845" s="33" t="s">
        <v>3435</v>
      </c>
      <c r="G845" s="34"/>
      <c r="H845" s="34"/>
      <c r="I845" s="35" t="n">
        <v>338</v>
      </c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</row>
    <row r="846" customFormat="false" ht="20.25" hidden="false" customHeight="true" outlineLevel="0" collapsed="false">
      <c r="A846" s="27" t="n">
        <v>3850</v>
      </c>
      <c r="B846" s="28" t="s">
        <v>3436</v>
      </c>
      <c r="C846" s="29" t="n">
        <f aca="false">IFERROR(INDEX($F$1:$I$2620,MATCH(A846,$F$1:$F$2620,0),4),"")</f>
        <v>1210</v>
      </c>
      <c r="D846" s="29" t="n">
        <f aca="false">IFERROR(ROUNDUP(C846*0.92381,0),0)</f>
        <v>1118</v>
      </c>
      <c r="F846" s="33" t="s">
        <v>3437</v>
      </c>
      <c r="G846" s="34"/>
      <c r="H846" s="34"/>
      <c r="I846" s="35" t="n">
        <v>358</v>
      </c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</row>
    <row r="847" customFormat="false" ht="20.25" hidden="false" customHeight="true" outlineLevel="0" collapsed="false">
      <c r="A847" s="27" t="n">
        <v>3809</v>
      </c>
      <c r="B847" s="28" t="s">
        <v>3438</v>
      </c>
      <c r="C847" s="29" t="n">
        <f aca="false">IFERROR(INDEX($F$1:$I$2620,MATCH(A847,$F$1:$F$2620,0),4),"")</f>
        <v>3340</v>
      </c>
      <c r="D847" s="29" t="n">
        <f aca="false">IFERROR(ROUNDUP(C847*0.92381,0),0)</f>
        <v>3086</v>
      </c>
      <c r="F847" s="33" t="s">
        <v>3439</v>
      </c>
      <c r="G847" s="34"/>
      <c r="H847" s="34" t="n">
        <v>1</v>
      </c>
      <c r="I847" s="35" t="n">
        <v>295</v>
      </c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</row>
    <row r="848" customFormat="false" ht="20.25" hidden="false" customHeight="true" outlineLevel="0" collapsed="false">
      <c r="A848" s="27" t="n">
        <v>3851</v>
      </c>
      <c r="B848" s="28" t="s">
        <v>3440</v>
      </c>
      <c r="C848" s="29" t="n">
        <f aca="false">IFERROR(INDEX($F$1:$I$2620,MATCH(A848,$F$1:$F$2620,0),4),"")</f>
        <v>198</v>
      </c>
      <c r="D848" s="29" t="n">
        <f aca="false">IFERROR(ROUNDUP(C848*0.92381,0),0)</f>
        <v>183</v>
      </c>
      <c r="F848" s="33" t="s">
        <v>3441</v>
      </c>
      <c r="G848" s="34"/>
      <c r="H848" s="34" t="n">
        <v>2</v>
      </c>
      <c r="I848" s="35" t="n">
        <v>25</v>
      </c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</row>
    <row r="849" customFormat="false" ht="20.25" hidden="false" customHeight="true" outlineLevel="0" collapsed="false">
      <c r="A849" s="27" t="n">
        <v>3810</v>
      </c>
      <c r="B849" s="28" t="s">
        <v>3442</v>
      </c>
      <c r="C849" s="29" t="n">
        <f aca="false">IFERROR(INDEX($F$1:$I$2620,MATCH(A849,$F$1:$F$2620,0),4),"")</f>
        <v>2521</v>
      </c>
      <c r="D849" s="29" t="n">
        <f aca="false">IFERROR(ROUNDUP(C849*0.92381,0),0)</f>
        <v>2329</v>
      </c>
      <c r="F849" s="30" t="s">
        <v>3443</v>
      </c>
      <c r="G849" s="30"/>
      <c r="H849" s="30" t="n">
        <v>3</v>
      </c>
      <c r="I849" s="36" t="n">
        <v>515</v>
      </c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</row>
    <row r="850" customFormat="false" ht="20.25" hidden="false" customHeight="true" outlineLevel="0" collapsed="false">
      <c r="A850" s="27" t="n">
        <v>3811</v>
      </c>
      <c r="B850" s="28" t="s">
        <v>3444</v>
      </c>
      <c r="C850" s="29" t="n">
        <f aca="false">IFERROR(INDEX($F$1:$I$2620,MATCH(A850,$F$1:$F$2620,0),4),"")</f>
        <v>4323</v>
      </c>
      <c r="D850" s="29" t="n">
        <f aca="false">IFERROR(ROUNDUP(C850*0.92381,0),0)</f>
        <v>3994</v>
      </c>
      <c r="F850" s="30" t="s">
        <v>3445</v>
      </c>
      <c r="G850" s="31"/>
      <c r="H850" s="30" t="n">
        <v>4</v>
      </c>
      <c r="I850" s="32" t="n">
        <v>27</v>
      </c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</row>
    <row r="851" customFormat="false" ht="20.25" hidden="false" customHeight="true" outlineLevel="0" collapsed="false">
      <c r="A851" s="27" t="n">
        <v>3812</v>
      </c>
      <c r="B851" s="28" t="s">
        <v>3446</v>
      </c>
      <c r="C851" s="29" t="n">
        <f aca="false">IFERROR(INDEX($F$1:$I$2620,MATCH(A851,$F$1:$F$2620,0),4),"")</f>
        <v>6490</v>
      </c>
      <c r="D851" s="29" t="n">
        <f aca="false">IFERROR(ROUNDUP(C851*0.92381,0),0)</f>
        <v>5996</v>
      </c>
      <c r="F851" s="33" t="s">
        <v>3447</v>
      </c>
      <c r="G851" s="34"/>
      <c r="H851" s="31" t="s">
        <v>3448</v>
      </c>
      <c r="I851" s="35" t="n">
        <v>606</v>
      </c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</row>
    <row r="852" customFormat="false" ht="20.25" hidden="false" customHeight="true" outlineLevel="0" collapsed="false">
      <c r="A852" s="27" t="n">
        <v>3819</v>
      </c>
      <c r="B852" s="28" t="s">
        <v>3449</v>
      </c>
      <c r="C852" s="29" t="str">
        <f aca="false">IFERROR(INDEX($F$1:$I$2620,MATCH(A852,$F$1:$F$2620,0),4),"")</f>
        <v/>
      </c>
      <c r="D852" s="29" t="n">
        <f aca="false">IFERROR(ROUNDUP(C852*0.92381,0),0)</f>
        <v>0</v>
      </c>
      <c r="F852" s="33" t="s">
        <v>3450</v>
      </c>
      <c r="G852" s="34"/>
      <c r="H852" s="34" t="s">
        <v>3451</v>
      </c>
      <c r="I852" s="35" t="n">
        <v>692</v>
      </c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</row>
    <row r="853" customFormat="false" ht="20.25" hidden="false" customHeight="true" outlineLevel="0" collapsed="false">
      <c r="A853" s="27" t="n">
        <v>38017</v>
      </c>
      <c r="B853" s="28" t="s">
        <v>3452</v>
      </c>
      <c r="C853" s="29" t="str">
        <f aca="false">IFERROR(INDEX($F$1:$I$2620,MATCH(A853,$F$1:$F$2620,0),4),"")</f>
        <v/>
      </c>
      <c r="D853" s="29" t="n">
        <f aca="false">IFERROR(ROUNDUP(C853*0.92381,0),0)</f>
        <v>0</v>
      </c>
      <c r="F853" s="33" t="s">
        <v>3453</v>
      </c>
      <c r="G853" s="34"/>
      <c r="H853" s="34" t="s">
        <v>3454</v>
      </c>
      <c r="I853" s="35" t="n">
        <v>1542</v>
      </c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</row>
    <row r="854" customFormat="false" ht="20.25" hidden="false" customHeight="true" outlineLevel="0" collapsed="false">
      <c r="A854" s="27" t="n">
        <v>38012</v>
      </c>
      <c r="B854" s="28" t="s">
        <v>3455</v>
      </c>
      <c r="C854" s="29" t="n">
        <f aca="false">IFERROR(INDEX($F$1:$I$2620,MATCH(A854,$F$1:$F$2620,0),4),"")</f>
        <v>445</v>
      </c>
      <c r="D854" s="29" t="n">
        <f aca="false">IFERROR(ROUNDUP(C854*0.92381,0),0)</f>
        <v>412</v>
      </c>
      <c r="F854" s="33" t="s">
        <v>3456</v>
      </c>
      <c r="G854" s="34"/>
      <c r="H854" s="34" t="s">
        <v>3457</v>
      </c>
      <c r="I854" s="35" t="n">
        <v>1290</v>
      </c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</row>
    <row r="855" customFormat="false" ht="20.25" hidden="false" customHeight="true" outlineLevel="0" collapsed="false">
      <c r="A855" s="27" t="n">
        <v>38014</v>
      </c>
      <c r="B855" s="28" t="s">
        <v>3458</v>
      </c>
      <c r="C855" s="29" t="n">
        <f aca="false">IFERROR(INDEX($F$1:$I$2620,MATCH(A855,$F$1:$F$2620,0),4),"")</f>
        <v>5850</v>
      </c>
      <c r="D855" s="29" t="n">
        <f aca="false">IFERROR(ROUNDUP(C855*0.92381,0),0)</f>
        <v>5405</v>
      </c>
      <c r="F855" s="33"/>
      <c r="G855" s="34"/>
      <c r="H855" s="34"/>
      <c r="I855" s="35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</row>
    <row r="856" customFormat="false" ht="20.25" hidden="false" customHeight="true" outlineLevel="0" collapsed="false">
      <c r="A856" s="27" t="n">
        <v>38021</v>
      </c>
      <c r="B856" s="28" t="s">
        <v>3459</v>
      </c>
      <c r="C856" s="29" t="n">
        <f aca="false">IFERROR(INDEX($F$1:$I$2620,MATCH(A856,$F$1:$F$2620,0),4),"")</f>
        <v>4693</v>
      </c>
      <c r="D856" s="29" t="n">
        <f aca="false">IFERROR(ROUNDUP(C856*0.92381,0),0)</f>
        <v>4336</v>
      </c>
      <c r="F856" s="33" t="s">
        <v>3460</v>
      </c>
      <c r="G856" s="34"/>
      <c r="H856" s="34"/>
      <c r="I856" s="35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</row>
    <row r="857" customFormat="false" ht="20.25" hidden="false" customHeight="true" outlineLevel="0" collapsed="false">
      <c r="A857" s="27" t="n">
        <v>38029</v>
      </c>
      <c r="B857" s="28" t="s">
        <v>3461</v>
      </c>
      <c r="C857" s="29" t="n">
        <f aca="false">IFERROR(INDEX($F$1:$I$2620,MATCH(A857,$F$1:$F$2620,0),4),"")</f>
        <v>415</v>
      </c>
      <c r="D857" s="29" t="n">
        <f aca="false">IFERROR(ROUNDUP(C857*0.92381,0),0)</f>
        <v>384</v>
      </c>
      <c r="F857" s="33" t="n">
        <v>2100</v>
      </c>
      <c r="G857" s="34" t="s">
        <v>3462</v>
      </c>
      <c r="H857" s="34"/>
      <c r="I857" s="35" t="n">
        <v>30745</v>
      </c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</row>
    <row r="858" customFormat="false" ht="20.25" hidden="false" customHeight="true" outlineLevel="0" collapsed="false">
      <c r="A858" s="27" t="n">
        <v>38030</v>
      </c>
      <c r="B858" s="28" t="s">
        <v>3463</v>
      </c>
      <c r="C858" s="29" t="str">
        <f aca="false">IFERROR(INDEX($F$1:$I$2620,MATCH(A858,$F$1:$F$2620,0),4),"")</f>
        <v/>
      </c>
      <c r="D858" s="29" t="n">
        <f aca="false">IFERROR(ROUNDUP(C858*0.92381,0),0)</f>
        <v>0</v>
      </c>
      <c r="F858" s="33" t="n">
        <v>2120</v>
      </c>
      <c r="G858" s="34" t="s">
        <v>3464</v>
      </c>
      <c r="H858" s="34"/>
      <c r="I858" s="35" t="n">
        <v>41600</v>
      </c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</row>
    <row r="859" customFormat="false" ht="20.25" hidden="false" customHeight="true" outlineLevel="0" collapsed="false">
      <c r="A859" s="27" t="n">
        <v>3859</v>
      </c>
      <c r="B859" s="28" t="s">
        <v>3465</v>
      </c>
      <c r="C859" s="29" t="n">
        <f aca="false">IFERROR(INDEX($F$1:$I$2620,MATCH(A859,$F$1:$F$2620,0),4),"")</f>
        <v>3185</v>
      </c>
      <c r="D859" s="29" t="n">
        <f aca="false">IFERROR(ROUNDUP(C859*0.92381,0),0)</f>
        <v>2943</v>
      </c>
      <c r="F859" s="33" t="n">
        <v>2101</v>
      </c>
      <c r="G859" s="34" t="s">
        <v>3466</v>
      </c>
      <c r="H859" s="34"/>
      <c r="I859" s="35" t="n">
        <v>50960</v>
      </c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</row>
    <row r="860" customFormat="false" ht="21" hidden="false" customHeight="true" outlineLevel="0" collapsed="false">
      <c r="A860" s="27" t="n">
        <v>38040</v>
      </c>
      <c r="B860" s="28" t="s">
        <v>3467</v>
      </c>
      <c r="C860" s="29" t="n">
        <f aca="false">IFERROR(INDEX($F$1:$I$2620,MATCH(A860,$F$1:$F$2620,0),4),"")</f>
        <v>229</v>
      </c>
      <c r="D860" s="29" t="n">
        <f aca="false">IFERROR(ROUNDUP(C860*0.92381,0),0)</f>
        <v>212</v>
      </c>
      <c r="F860" s="33" t="n">
        <v>2102</v>
      </c>
      <c r="G860" s="34" t="s">
        <v>3468</v>
      </c>
      <c r="H860" s="34"/>
      <c r="I860" s="35" t="n">
        <v>59150</v>
      </c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</row>
    <row r="861" customFormat="false" ht="21" hidden="false" customHeight="true" outlineLevel="0" collapsed="false">
      <c r="A861" s="27" t="n">
        <v>38041</v>
      </c>
      <c r="B861" s="28" t="s">
        <v>3469</v>
      </c>
      <c r="C861" s="29" t="n">
        <f aca="false">IFERROR(INDEX($F$1:$I$2620,MATCH(A861,$F$1:$F$2620,0),4),"")</f>
        <v>242</v>
      </c>
      <c r="D861" s="29" t="n">
        <f aca="false">IFERROR(ROUNDUP(C861*0.92381,0),0)</f>
        <v>224</v>
      </c>
      <c r="F861" s="33" t="n">
        <v>2103</v>
      </c>
      <c r="G861" s="34" t="s">
        <v>3470</v>
      </c>
      <c r="H861" s="33"/>
      <c r="I861" s="35" t="n">
        <v>70590</v>
      </c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</row>
    <row r="862" customFormat="false" ht="21" hidden="false" customHeight="true" outlineLevel="0" collapsed="false">
      <c r="A862" s="27" t="n">
        <v>38015</v>
      </c>
      <c r="B862" s="28" t="s">
        <v>3471</v>
      </c>
      <c r="C862" s="29" t="n">
        <f aca="false">IFERROR(INDEX($F$1:$I$2620,MATCH(A862,$F$1:$F$2620,0),4),"")</f>
        <v>5304</v>
      </c>
      <c r="D862" s="29" t="n">
        <f aca="false">IFERROR(ROUNDUP(C862*0.92381,0),0)</f>
        <v>4900</v>
      </c>
      <c r="F862" s="33" t="n">
        <v>2104</v>
      </c>
      <c r="G862" s="34" t="s">
        <v>3472</v>
      </c>
      <c r="H862" s="33"/>
      <c r="I862" s="35" t="n">
        <v>83850</v>
      </c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</row>
    <row r="863" customFormat="false" ht="21" hidden="false" customHeight="true" outlineLevel="0" collapsed="false">
      <c r="A863" s="27" t="n">
        <v>38016</v>
      </c>
      <c r="B863" s="28" t="s">
        <v>3473</v>
      </c>
      <c r="C863" s="29" t="n">
        <f aca="false">IFERROR(INDEX($F$1:$I$2620,MATCH(A863,$F$1:$F$2620,0),4),"")</f>
        <v>5187</v>
      </c>
      <c r="D863" s="29" t="n">
        <f aca="false">IFERROR(ROUNDUP(C863*0.92381,0),0)</f>
        <v>4792</v>
      </c>
      <c r="F863" s="33" t="n">
        <v>2148</v>
      </c>
      <c r="G863" s="34" t="s">
        <v>3474</v>
      </c>
      <c r="H863" s="34"/>
      <c r="I863" s="35" t="n">
        <v>0</v>
      </c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</row>
    <row r="864" customFormat="false" ht="21" hidden="false" customHeight="true" outlineLevel="0" collapsed="false">
      <c r="A864" s="27" t="n">
        <v>1248</v>
      </c>
      <c r="B864" s="28" t="s">
        <v>3475</v>
      </c>
      <c r="C864" s="29" t="str">
        <f aca="false">IFERROR(INDEX($F$1:$I$2620,MATCH(A864,$F$1:$F$2620,0),4),"")</f>
        <v/>
      </c>
      <c r="D864" s="29" t="n">
        <f aca="false">IFERROR(ROUNDUP(C864*0.92381,0),0)</f>
        <v>0</v>
      </c>
      <c r="F864" s="33" t="n">
        <v>2149</v>
      </c>
      <c r="G864" s="34" t="s">
        <v>3476</v>
      </c>
      <c r="H864" s="30"/>
      <c r="I864" s="35" t="n">
        <v>0</v>
      </c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</row>
    <row r="865" customFormat="false" ht="20.25" hidden="false" customHeight="true" outlineLevel="0" collapsed="false">
      <c r="A865" s="27" t="n">
        <v>1249</v>
      </c>
      <c r="B865" s="28" t="s">
        <v>3477</v>
      </c>
      <c r="C865" s="29" t="str">
        <f aca="false">IFERROR(INDEX($F$1:$I$2620,MATCH(A865,$F$1:$F$2620,0),4),"")</f>
        <v/>
      </c>
      <c r="D865" s="29" t="n">
        <f aca="false">IFERROR(ROUNDUP(C865*0.92381,0),0)</f>
        <v>0</v>
      </c>
      <c r="F865" s="33" t="n">
        <v>2150</v>
      </c>
      <c r="G865" s="34" t="s">
        <v>3478</v>
      </c>
      <c r="H865" s="30"/>
      <c r="I865" s="35" t="n">
        <v>0</v>
      </c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</row>
    <row r="866" customFormat="false" ht="20.25" hidden="false" customHeight="true" outlineLevel="0" collapsed="false">
      <c r="A866" s="27" t="n">
        <v>1250</v>
      </c>
      <c r="B866" s="28" t="s">
        <v>3479</v>
      </c>
      <c r="C866" s="29" t="n">
        <f aca="false">IFERROR(INDEX($F$1:$I$2620,MATCH(A866,$F$1:$F$2620,0),4),"")</f>
        <v>3660</v>
      </c>
      <c r="D866" s="29" t="n">
        <f aca="false">IFERROR(ROUNDUP(C866*0.92381,0),0)</f>
        <v>3382</v>
      </c>
      <c r="F866" s="30"/>
      <c r="G866" s="30"/>
      <c r="H866" s="30"/>
      <c r="I866" s="3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</row>
    <row r="867" customFormat="false" ht="20.25" hidden="false" customHeight="true" outlineLevel="0" collapsed="false">
      <c r="A867" s="27" t="n">
        <v>3813</v>
      </c>
      <c r="B867" s="28" t="s">
        <v>3480</v>
      </c>
      <c r="C867" s="29" t="n">
        <f aca="false">IFERROR(INDEX($F$1:$I$2620,MATCH(A867,$F$1:$F$2620,0),4),"")</f>
        <v>5290</v>
      </c>
      <c r="D867" s="29" t="n">
        <f aca="false">IFERROR(ROUNDUP(C867*0.92381,0),0)</f>
        <v>4887</v>
      </c>
      <c r="F867" s="30"/>
      <c r="G867" s="31"/>
      <c r="H867" s="30"/>
      <c r="I867" s="3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</row>
    <row r="868" customFormat="false" ht="20.25" hidden="false" customHeight="true" outlineLevel="0" collapsed="false">
      <c r="A868" s="27" t="n">
        <v>3814</v>
      </c>
      <c r="B868" s="28" t="s">
        <v>3481</v>
      </c>
      <c r="C868" s="29" t="n">
        <f aca="false">IFERROR(INDEX($F$1:$I$2620,MATCH(A868,$F$1:$F$2620,0),4),"")</f>
        <v>6071</v>
      </c>
      <c r="D868" s="29" t="n">
        <f aca="false">IFERROR(ROUNDUP(C868*0.92381,0),0)</f>
        <v>5609</v>
      </c>
      <c r="F868" s="33"/>
      <c r="G868" s="34"/>
      <c r="H868" s="34"/>
      <c r="I868" s="35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</row>
    <row r="869" customFormat="false" ht="20.25" hidden="false" customHeight="true" outlineLevel="0" collapsed="false">
      <c r="A869" s="27" t="n">
        <v>3815</v>
      </c>
      <c r="B869" s="28" t="s">
        <v>3482</v>
      </c>
      <c r="C869" s="29" t="n">
        <f aca="false">IFERROR(INDEX($F$1:$I$2620,MATCH(A869,$F$1:$F$2620,0),4),"")</f>
        <v>7020</v>
      </c>
      <c r="D869" s="29" t="n">
        <f aca="false">IFERROR(ROUNDUP(C869*0.92381,0),0)</f>
        <v>6486</v>
      </c>
      <c r="F869" s="33"/>
      <c r="G869" s="34"/>
      <c r="H869" s="34"/>
      <c r="I869" s="35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</row>
    <row r="870" customFormat="false" ht="20.25" hidden="false" customHeight="true" outlineLevel="0" collapsed="false">
      <c r="A870" s="27" t="n">
        <v>38037</v>
      </c>
      <c r="B870" s="28" t="s">
        <v>3483</v>
      </c>
      <c r="C870" s="29" t="n">
        <f aca="false">IFERROR(INDEX($F$1:$I$2620,MATCH(A870,$F$1:$F$2620,0),4),"")</f>
        <v>312</v>
      </c>
      <c r="D870" s="29" t="n">
        <f aca="false">IFERROR(ROUNDUP(C870*0.92381,0),0)</f>
        <v>289</v>
      </c>
      <c r="F870" s="33"/>
      <c r="G870" s="34"/>
      <c r="H870" s="34"/>
      <c r="I870" s="35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</row>
    <row r="871" customFormat="false" ht="20.25" hidden="false" customHeight="true" outlineLevel="0" collapsed="false">
      <c r="A871" s="27" t="n">
        <v>3849</v>
      </c>
      <c r="B871" s="28" t="s">
        <v>3484</v>
      </c>
      <c r="C871" s="29" t="n">
        <f aca="false">IFERROR(INDEX($F$1:$I$2620,MATCH(A871,$F$1:$F$2620,0),4),"")</f>
        <v>4445</v>
      </c>
      <c r="D871" s="29" t="n">
        <f aca="false">IFERROR(ROUNDUP(C871*0.92381,0),0)</f>
        <v>4107</v>
      </c>
      <c r="F871" s="33" t="s">
        <v>2135</v>
      </c>
      <c r="G871" s="34"/>
      <c r="H871" s="34"/>
      <c r="I871" s="35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</row>
    <row r="872" customFormat="false" ht="20.25" hidden="false" customHeight="true" outlineLevel="0" collapsed="false">
      <c r="A872" s="27" t="n">
        <v>3848</v>
      </c>
      <c r="B872" s="28" t="s">
        <v>3485</v>
      </c>
      <c r="C872" s="29" t="n">
        <f aca="false">IFERROR(INDEX($F$1:$I$2620,MATCH(A872,$F$1:$F$2620,0),4),"")</f>
        <v>4655</v>
      </c>
      <c r="D872" s="29" t="n">
        <f aca="false">IFERROR(ROUNDUP(C872*0.92381,0),0)</f>
        <v>4301</v>
      </c>
      <c r="F872" s="33"/>
      <c r="G872" s="34"/>
      <c r="H872" s="34"/>
      <c r="I872" s="35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</row>
    <row r="873" customFormat="false" ht="20.25" hidden="false" customHeight="true" outlineLevel="0" collapsed="false">
      <c r="A873" s="27" t="n">
        <v>38008</v>
      </c>
      <c r="B873" s="28" t="s">
        <v>3486</v>
      </c>
      <c r="C873" s="29" t="n">
        <f aca="false">IFERROR(INDEX($F$1:$I$2620,MATCH(A873,$F$1:$F$2620,0),4),"")</f>
        <v>4600</v>
      </c>
      <c r="D873" s="29" t="n">
        <f aca="false">IFERROR(ROUNDUP(C873*0.92381,0),0)</f>
        <v>4250</v>
      </c>
      <c r="F873" s="30" t="s">
        <v>3487</v>
      </c>
      <c r="G873" s="30"/>
      <c r="H873" s="30"/>
      <c r="I873" s="3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</row>
    <row r="874" customFormat="false" ht="20.25" hidden="false" customHeight="true" outlineLevel="0" collapsed="false">
      <c r="A874" s="27" t="n">
        <v>3816</v>
      </c>
      <c r="B874" s="28" t="s">
        <v>3488</v>
      </c>
      <c r="C874" s="29" t="n">
        <f aca="false">IFERROR(INDEX($F$1:$I$2620,MATCH(A874,$F$1:$F$2620,0),4),"")</f>
        <v>3360</v>
      </c>
      <c r="D874" s="29" t="n">
        <f aca="false">IFERROR(ROUNDUP(C874*0.92381,0),0)</f>
        <v>3105</v>
      </c>
      <c r="F874" s="30"/>
      <c r="G874" s="31"/>
      <c r="H874" s="30" t="s">
        <v>2137</v>
      </c>
      <c r="I874" s="36" t="s">
        <v>2138</v>
      </c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</row>
    <row r="875" customFormat="false" ht="20.25" hidden="false" customHeight="true" outlineLevel="0" collapsed="false">
      <c r="A875" s="27" t="n">
        <v>3817</v>
      </c>
      <c r="B875" s="28" t="s">
        <v>3489</v>
      </c>
      <c r="C875" s="29" t="n">
        <f aca="false">IFERROR(INDEX($F$1:$I$2620,MATCH(A875,$F$1:$F$2620,0),4),"")</f>
        <v>3560</v>
      </c>
      <c r="D875" s="29" t="n">
        <f aca="false">IFERROR(ROUNDUP(C875*0.92381,0),0)</f>
        <v>3289</v>
      </c>
      <c r="F875" s="33" t="n">
        <v>2200</v>
      </c>
      <c r="G875" s="34" t="s">
        <v>3490</v>
      </c>
      <c r="H875" s="34" t="s">
        <v>3491</v>
      </c>
      <c r="I875" s="35" t="n">
        <v>1835</v>
      </c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</row>
    <row r="876" customFormat="false" ht="20.25" hidden="false" customHeight="true" outlineLevel="0" collapsed="false">
      <c r="A876" s="27" t="n">
        <v>3818</v>
      </c>
      <c r="B876" s="28" t="s">
        <v>3492</v>
      </c>
      <c r="C876" s="29" t="n">
        <f aca="false">IFERROR(INDEX($F$1:$I$2620,MATCH(A876,$F$1:$F$2620,0),4),"")</f>
        <v>4785</v>
      </c>
      <c r="D876" s="29" t="n">
        <f aca="false">IFERROR(ROUNDUP(C876*0.92381,0),0)</f>
        <v>4421</v>
      </c>
      <c r="F876" s="33" t="n">
        <v>2201</v>
      </c>
      <c r="G876" s="34" t="s">
        <v>3490</v>
      </c>
      <c r="H876" s="34" t="s">
        <v>3493</v>
      </c>
      <c r="I876" s="35" t="n">
        <v>2365</v>
      </c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</row>
    <row r="877" customFormat="false" ht="20.25" hidden="false" customHeight="true" outlineLevel="0" collapsed="false">
      <c r="A877" s="27" t="n">
        <v>3820</v>
      </c>
      <c r="B877" s="28" t="s">
        <v>3494</v>
      </c>
      <c r="C877" s="29" t="n">
        <f aca="false">IFERROR(INDEX($F$1:$I$2620,MATCH(A877,$F$1:$F$2620,0),4),"")</f>
        <v>6535</v>
      </c>
      <c r="D877" s="29" t="n">
        <f aca="false">IFERROR(ROUNDUP(C877*0.92381,0),0)</f>
        <v>6038</v>
      </c>
      <c r="F877" s="33" t="n">
        <v>2202</v>
      </c>
      <c r="G877" s="34" t="s">
        <v>3490</v>
      </c>
      <c r="H877" s="34" t="s">
        <v>3495</v>
      </c>
      <c r="I877" s="35" t="n">
        <v>3545</v>
      </c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</row>
    <row r="878" customFormat="false" ht="20.25" hidden="false" customHeight="true" outlineLevel="0" collapsed="false">
      <c r="A878" s="27" t="n">
        <v>3854</v>
      </c>
      <c r="B878" s="28" t="s">
        <v>3496</v>
      </c>
      <c r="C878" s="29" t="n">
        <f aca="false">IFERROR(INDEX($F$1:$I$2620,MATCH(A878,$F$1:$F$2620,0),4),"")</f>
        <v>1950</v>
      </c>
      <c r="D878" s="29" t="n">
        <f aca="false">IFERROR(ROUNDUP(C878*0.92381,0),0)</f>
        <v>1802</v>
      </c>
      <c r="F878" s="33" t="n">
        <v>2204</v>
      </c>
      <c r="G878" s="34" t="s">
        <v>3497</v>
      </c>
      <c r="H878" s="34" t="s">
        <v>3493</v>
      </c>
      <c r="I878" s="35" t="n">
        <v>2440</v>
      </c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</row>
    <row r="879" customFormat="false" ht="20.25" hidden="false" customHeight="true" outlineLevel="0" collapsed="false">
      <c r="A879" s="27" t="n">
        <v>38039</v>
      </c>
      <c r="B879" s="28" t="s">
        <v>3498</v>
      </c>
      <c r="C879" s="29" t="n">
        <f aca="false">IFERROR(INDEX($F$1:$I$2620,MATCH(A879,$F$1:$F$2620,0),4),"")</f>
        <v>1610</v>
      </c>
      <c r="D879" s="29" t="n">
        <f aca="false">IFERROR(ROUNDUP(C879*0.92381,0),0)</f>
        <v>1488</v>
      </c>
      <c r="F879" s="33" t="n">
        <v>2205</v>
      </c>
      <c r="G879" s="34" t="s">
        <v>3497</v>
      </c>
      <c r="H879" s="34" t="s">
        <v>3495</v>
      </c>
      <c r="I879" s="35" t="n">
        <v>3870</v>
      </c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</row>
    <row r="880" customFormat="false" ht="20.25" hidden="false" customHeight="true" outlineLevel="0" collapsed="false">
      <c r="A880" s="27" t="n">
        <v>3821</v>
      </c>
      <c r="B880" s="28" t="s">
        <v>3499</v>
      </c>
      <c r="C880" s="29" t="n">
        <f aca="false">IFERROR(INDEX($F$1:$I$2620,MATCH(A880,$F$1:$F$2620,0),4),"")</f>
        <v>4030</v>
      </c>
      <c r="D880" s="29" t="n">
        <f aca="false">IFERROR(ROUNDUP(C880*0.92381,0),0)</f>
        <v>3723</v>
      </c>
      <c r="F880" s="33" t="n">
        <v>2212</v>
      </c>
      <c r="G880" s="34" t="s">
        <v>3500</v>
      </c>
      <c r="H880" s="34" t="s">
        <v>3501</v>
      </c>
      <c r="I880" s="35" t="n">
        <v>2600</v>
      </c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</row>
    <row r="881" customFormat="false" ht="20.25" hidden="false" customHeight="true" outlineLevel="0" collapsed="false">
      <c r="A881" s="27" t="n">
        <v>3822</v>
      </c>
      <c r="B881" s="28" t="s">
        <v>3502</v>
      </c>
      <c r="C881" s="29" t="n">
        <f aca="false">IFERROR(INDEX($F$1:$I$2620,MATCH(A881,$F$1:$F$2620,0),4),"")</f>
        <v>5083</v>
      </c>
      <c r="D881" s="29" t="n">
        <f aca="false">IFERROR(ROUNDUP(C881*0.92381,0),0)</f>
        <v>4696</v>
      </c>
      <c r="F881" s="33" t="n">
        <v>2213</v>
      </c>
      <c r="G881" s="34" t="s">
        <v>3500</v>
      </c>
      <c r="H881" s="33" t="s">
        <v>3325</v>
      </c>
      <c r="I881" s="35" t="n">
        <v>19875</v>
      </c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</row>
    <row r="882" customFormat="false" ht="20.25" hidden="false" customHeight="true" outlineLevel="0" collapsed="false">
      <c r="A882" s="27" t="n">
        <v>3823</v>
      </c>
      <c r="B882" s="28" t="s">
        <v>3503</v>
      </c>
      <c r="C882" s="29" t="n">
        <f aca="false">IFERROR(INDEX($F$1:$I$2620,MATCH(A882,$F$1:$F$2620,0),4),"")</f>
        <v>150</v>
      </c>
      <c r="D882" s="29" t="n">
        <f aca="false">IFERROR(ROUNDUP(C882*0.92381,0),0)</f>
        <v>139</v>
      </c>
      <c r="F882" s="33" t="n">
        <v>2216</v>
      </c>
      <c r="G882" s="34" t="s">
        <v>3504</v>
      </c>
      <c r="H882" s="33" t="s">
        <v>3505</v>
      </c>
      <c r="I882" s="35" t="n">
        <v>8380</v>
      </c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</row>
    <row r="883" customFormat="false" ht="20.25" hidden="false" customHeight="true" outlineLevel="0" collapsed="false">
      <c r="A883" s="27" t="n">
        <v>38044</v>
      </c>
      <c r="B883" s="28" t="s">
        <v>3506</v>
      </c>
      <c r="C883" s="29" t="n">
        <f aca="false">IFERROR(INDEX($F$1:$I$2620,MATCH(A883,$F$1:$F$2620,0),4),"")</f>
        <v>299</v>
      </c>
      <c r="D883" s="29" t="n">
        <f aca="false">IFERROR(ROUNDUP(C883*0.92381,0),0)</f>
        <v>277</v>
      </c>
      <c r="F883" s="33"/>
      <c r="G883" s="34"/>
      <c r="H883" s="30"/>
      <c r="I883" s="35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</row>
    <row r="884" customFormat="false" ht="20.25" hidden="false" customHeight="true" outlineLevel="0" collapsed="false">
      <c r="A884" s="27" t="n">
        <v>3824</v>
      </c>
      <c r="B884" s="28" t="s">
        <v>3507</v>
      </c>
      <c r="C884" s="29" t="str">
        <f aca="false">IFERROR(INDEX($F$1:$I$2620,MATCH(A884,$F$1:$F$2620,0),4),"")</f>
        <v/>
      </c>
      <c r="D884" s="29" t="n">
        <f aca="false">IFERROR(ROUNDUP(C884*0.92381,0),0)</f>
        <v>0</v>
      </c>
      <c r="F884" s="33"/>
      <c r="G884" s="34" t="s">
        <v>3508</v>
      </c>
      <c r="H884" s="34"/>
      <c r="I884" s="35" t="s">
        <v>2138</v>
      </c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</row>
    <row r="885" customFormat="false" ht="20.25" hidden="false" customHeight="true" outlineLevel="0" collapsed="false">
      <c r="A885" s="27" t="n">
        <v>3825</v>
      </c>
      <c r="B885" s="28" t="s">
        <v>3509</v>
      </c>
      <c r="C885" s="29" t="str">
        <f aca="false">IFERROR(INDEX($F$1:$I$2620,MATCH(A885,$F$1:$F$2620,0),4),"")</f>
        <v/>
      </c>
      <c r="D885" s="29" t="n">
        <f aca="false">IFERROR(ROUNDUP(C885*0.92381,0),0)</f>
        <v>0</v>
      </c>
      <c r="F885" s="30" t="n">
        <v>2300</v>
      </c>
      <c r="G885" s="30" t="s">
        <v>3510</v>
      </c>
      <c r="H885" s="30" t="s">
        <v>3511</v>
      </c>
      <c r="I885" s="36" t="n">
        <v>2195</v>
      </c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</row>
    <row r="886" customFormat="false" ht="20.25" hidden="false" customHeight="true" outlineLevel="0" collapsed="false">
      <c r="A886" s="27" t="n">
        <v>3860</v>
      </c>
      <c r="B886" s="28" t="s">
        <v>3512</v>
      </c>
      <c r="C886" s="29" t="str">
        <f aca="false">IFERROR(INDEX($F$1:$I$2620,MATCH(A886,$F$1:$F$2620,0),4),"")</f>
        <v/>
      </c>
      <c r="D886" s="29" t="n">
        <f aca="false">IFERROR(ROUNDUP(C886*0.92381,0),0)</f>
        <v>0</v>
      </c>
      <c r="F886" s="30" t="n">
        <v>2301</v>
      </c>
      <c r="G886" s="31" t="s">
        <v>3510</v>
      </c>
      <c r="H886" s="30" t="s">
        <v>3513</v>
      </c>
      <c r="I886" s="36" t="n">
        <v>3150</v>
      </c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</row>
    <row r="887" customFormat="false" ht="20.25" hidden="false" customHeight="true" outlineLevel="0" collapsed="false">
      <c r="A887" s="27" t="n">
        <v>3862</v>
      </c>
      <c r="B887" s="28" t="s">
        <v>3514</v>
      </c>
      <c r="C887" s="29" t="str">
        <f aca="false">IFERROR(INDEX($F$1:$I$2620,MATCH(A887,$F$1:$F$2620,0),4),"")</f>
        <v/>
      </c>
      <c r="D887" s="29" t="n">
        <f aca="false">IFERROR(ROUNDUP(C887*0.92381,0),0)</f>
        <v>0</v>
      </c>
      <c r="F887" s="33" t="n">
        <v>2302</v>
      </c>
      <c r="G887" s="34" t="s">
        <v>3510</v>
      </c>
      <c r="H887" s="30" t="s">
        <v>3515</v>
      </c>
      <c r="I887" s="35" t="n">
        <v>5185</v>
      </c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</row>
    <row r="888" customFormat="false" ht="20.25" hidden="false" customHeight="true" outlineLevel="0" collapsed="false">
      <c r="A888" s="27" t="n">
        <v>3826</v>
      </c>
      <c r="B888" s="28" t="s">
        <v>3516</v>
      </c>
      <c r="C888" s="29" t="n">
        <f aca="false">IFERROR(INDEX($F$1:$I$2620,MATCH(A888,$F$1:$F$2620,0),4),"")</f>
        <v>1630</v>
      </c>
      <c r="D888" s="29" t="n">
        <f aca="false">IFERROR(ROUNDUP(C888*0.92381,0),0)</f>
        <v>1506</v>
      </c>
      <c r="F888" s="33" t="n">
        <v>2303</v>
      </c>
      <c r="G888" s="34" t="s">
        <v>3510</v>
      </c>
      <c r="H888" s="30" t="s">
        <v>3517</v>
      </c>
      <c r="I888" s="35" t="n">
        <v>9100</v>
      </c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</row>
    <row r="889" customFormat="false" ht="20.25" hidden="false" customHeight="true" outlineLevel="0" collapsed="false">
      <c r="A889" s="27" t="n">
        <v>3827</v>
      </c>
      <c r="B889" s="28" t="s">
        <v>3518</v>
      </c>
      <c r="C889" s="29" t="n">
        <f aca="false">IFERROR(INDEX($F$1:$I$2620,MATCH(A889,$F$1:$F$2620,0),4),"")</f>
        <v>2125</v>
      </c>
      <c r="D889" s="29" t="n">
        <f aca="false">IFERROR(ROUNDUP(C889*0.92381,0),0)</f>
        <v>1964</v>
      </c>
      <c r="F889" s="33" t="n">
        <v>2304</v>
      </c>
      <c r="G889" s="34" t="s">
        <v>3510</v>
      </c>
      <c r="H889" s="30" t="s">
        <v>3519</v>
      </c>
      <c r="I889" s="35" t="n">
        <v>16020</v>
      </c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</row>
    <row r="890" customFormat="false" ht="20.25" hidden="false" customHeight="true" outlineLevel="0" collapsed="false">
      <c r="A890" s="27" t="n">
        <v>3828</v>
      </c>
      <c r="B890" s="28" t="s">
        <v>3520</v>
      </c>
      <c r="C890" s="29" t="n">
        <f aca="false">IFERROR(INDEX($F$1:$I$2620,MATCH(A890,$F$1:$F$2620,0),4),"")</f>
        <v>1110</v>
      </c>
      <c r="D890" s="29" t="n">
        <f aca="false">IFERROR(ROUNDUP(C890*0.92381,0),0)</f>
        <v>1026</v>
      </c>
      <c r="F890" s="33" t="n">
        <v>2306</v>
      </c>
      <c r="G890" s="34" t="s">
        <v>3521</v>
      </c>
      <c r="H890" s="30" t="s">
        <v>3515</v>
      </c>
      <c r="I890" s="35" t="n">
        <v>2825</v>
      </c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</row>
    <row r="891" customFormat="false" ht="20.25" hidden="false" customHeight="true" outlineLevel="0" collapsed="false">
      <c r="A891" s="27" t="n">
        <v>3829</v>
      </c>
      <c r="B891" s="28" t="s">
        <v>3522</v>
      </c>
      <c r="C891" s="29" t="n">
        <f aca="false">IFERROR(INDEX($F$1:$I$2620,MATCH(A891,$F$1:$F$2620,0),4),"")</f>
        <v>2710</v>
      </c>
      <c r="D891" s="29" t="n">
        <f aca="false">IFERROR(ROUNDUP(C891*0.92381,0),0)</f>
        <v>2504</v>
      </c>
      <c r="F891" s="33" t="n">
        <v>2307</v>
      </c>
      <c r="G891" s="34" t="s">
        <v>3523</v>
      </c>
      <c r="H891" s="30" t="s">
        <v>3524</v>
      </c>
      <c r="I891" s="35" t="n">
        <v>1115</v>
      </c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</row>
    <row r="892" customFormat="false" ht="20.25" hidden="false" customHeight="true" outlineLevel="0" collapsed="false">
      <c r="A892" s="27" t="n">
        <v>3830</v>
      </c>
      <c r="B892" s="28" t="s">
        <v>3525</v>
      </c>
      <c r="C892" s="29" t="n">
        <f aca="false">IFERROR(INDEX($F$1:$I$2620,MATCH(A892,$F$1:$F$2620,0),4),"")</f>
        <v>1215</v>
      </c>
      <c r="D892" s="29" t="n">
        <f aca="false">IFERROR(ROUNDUP(C892*0.92381,0),0)</f>
        <v>1123</v>
      </c>
      <c r="F892" s="33" t="n">
        <v>2308</v>
      </c>
      <c r="G892" s="34" t="s">
        <v>3523</v>
      </c>
      <c r="H892" s="34" t="s">
        <v>3515</v>
      </c>
      <c r="I892" s="35" t="n">
        <v>2375</v>
      </c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</row>
    <row r="893" customFormat="false" ht="20.25" hidden="false" customHeight="true" outlineLevel="0" collapsed="false">
      <c r="A893" s="27" t="n">
        <v>2106</v>
      </c>
      <c r="B893" s="28" t="s">
        <v>3526</v>
      </c>
      <c r="C893" s="29" t="n">
        <f aca="false">IFERROR(INDEX($F$1:$I$2620,MATCH(A893,$F$1:$F$2620,0),4),"")</f>
        <v>467</v>
      </c>
      <c r="D893" s="29" t="n">
        <f aca="false">IFERROR(ROUNDUP(C893*0.92381,0),0)</f>
        <v>432</v>
      </c>
      <c r="F893" s="33" t="n">
        <v>2309</v>
      </c>
      <c r="G893" s="34" t="s">
        <v>3523</v>
      </c>
      <c r="H893" s="30" t="s">
        <v>3517</v>
      </c>
      <c r="I893" s="35" t="n">
        <v>3605</v>
      </c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</row>
    <row r="894" customFormat="false" ht="20.25" hidden="false" customHeight="true" outlineLevel="0" collapsed="false">
      <c r="A894" s="27" t="n">
        <v>3831</v>
      </c>
      <c r="B894" s="28" t="s">
        <v>3527</v>
      </c>
      <c r="C894" s="29" t="n">
        <f aca="false">IFERROR(INDEX($F$1:$I$2620,MATCH(A894,$F$1:$F$2620,0),4),"")</f>
        <v>2030</v>
      </c>
      <c r="D894" s="29" t="n">
        <f aca="false">IFERROR(ROUNDUP(C894*0.92381,0),0)</f>
        <v>1876</v>
      </c>
      <c r="F894" s="33" t="n">
        <v>2310</v>
      </c>
      <c r="G894" s="34" t="s">
        <v>3523</v>
      </c>
      <c r="H894" s="30" t="s">
        <v>3325</v>
      </c>
      <c r="I894" s="35" t="n">
        <v>6385</v>
      </c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</row>
    <row r="895" customFormat="false" ht="20.25" hidden="false" customHeight="true" outlineLevel="0" collapsed="false">
      <c r="A895" s="27" t="n">
        <v>3832</v>
      </c>
      <c r="B895" s="28" t="s">
        <v>3528</v>
      </c>
      <c r="C895" s="29" t="n">
        <f aca="false">IFERROR(INDEX($F$1:$I$2620,MATCH(A895,$F$1:$F$2620,0),4),"")</f>
        <v>7350</v>
      </c>
      <c r="D895" s="29" t="n">
        <f aca="false">IFERROR(ROUNDUP(C895*0.92381,0),0)</f>
        <v>6791</v>
      </c>
      <c r="F895" s="33" t="n">
        <v>2315</v>
      </c>
      <c r="G895" s="34" t="s">
        <v>3529</v>
      </c>
      <c r="H895" s="30" t="n">
        <v>200</v>
      </c>
      <c r="I895" s="35" t="n">
        <v>0</v>
      </c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</row>
    <row r="896" customFormat="false" ht="20.25" hidden="false" customHeight="true" outlineLevel="0" collapsed="false">
      <c r="A896" s="27" t="n">
        <v>3833</v>
      </c>
      <c r="B896" s="28" t="s">
        <v>3530</v>
      </c>
      <c r="C896" s="29" t="n">
        <f aca="false">IFERROR(INDEX($F$1:$I$2620,MATCH(A896,$F$1:$F$2620,0),4),"")</f>
        <v>7350</v>
      </c>
      <c r="D896" s="29" t="n">
        <f aca="false">IFERROR(ROUNDUP(C896*0.92381,0),0)</f>
        <v>6791</v>
      </c>
      <c r="F896" s="33" t="n">
        <v>2316</v>
      </c>
      <c r="G896" s="34" t="s">
        <v>3531</v>
      </c>
      <c r="H896" s="30" t="n">
        <v>200</v>
      </c>
      <c r="I896" s="35" t="n">
        <v>0</v>
      </c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</row>
    <row r="897" customFormat="false" ht="20.25" hidden="false" customHeight="true" outlineLevel="0" collapsed="false">
      <c r="A897" s="27" t="n">
        <v>3834</v>
      </c>
      <c r="B897" s="28" t="s">
        <v>3532</v>
      </c>
      <c r="C897" s="29" t="n">
        <f aca="false">IFERROR(INDEX($F$1:$I$2620,MATCH(A897,$F$1:$F$2620,0),4),"")</f>
        <v>5875</v>
      </c>
      <c r="D897" s="29" t="n">
        <f aca="false">IFERROR(ROUNDUP(C897*0.92381,0),0)</f>
        <v>5428</v>
      </c>
      <c r="F897" s="33" t="n">
        <v>2317</v>
      </c>
      <c r="G897" s="34" t="s">
        <v>3533</v>
      </c>
      <c r="H897" s="30" t="s">
        <v>3534</v>
      </c>
      <c r="I897" s="35" t="n">
        <v>0</v>
      </c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</row>
    <row r="898" customFormat="false" ht="20.25" hidden="false" customHeight="true" outlineLevel="0" collapsed="false">
      <c r="A898" s="27" t="n">
        <v>3835</v>
      </c>
      <c r="B898" s="28" t="s">
        <v>3535</v>
      </c>
      <c r="C898" s="29" t="n">
        <f aca="false">IFERROR(INDEX($F$1:$I$2620,MATCH(A898,$F$1:$F$2620,0),4),"")</f>
        <v>5875</v>
      </c>
      <c r="D898" s="29" t="n">
        <f aca="false">IFERROR(ROUNDUP(C898*0.92381,0),0)</f>
        <v>5428</v>
      </c>
      <c r="F898" s="33" t="n">
        <v>2313</v>
      </c>
      <c r="G898" s="34" t="s">
        <v>3536</v>
      </c>
      <c r="H898" s="30"/>
      <c r="I898" s="35" t="n">
        <v>1685</v>
      </c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</row>
    <row r="899" customFormat="false" ht="20.25" hidden="false" customHeight="true" outlineLevel="0" collapsed="false">
      <c r="A899" s="27" t="n">
        <v>3836</v>
      </c>
      <c r="B899" s="28" t="s">
        <v>3537</v>
      </c>
      <c r="C899" s="29" t="n">
        <f aca="false">IFERROR(INDEX($F$1:$I$2620,MATCH(A899,$F$1:$F$2620,0),4),"")</f>
        <v>4215</v>
      </c>
      <c r="D899" s="29" t="n">
        <f aca="false">IFERROR(ROUNDUP(C899*0.92381,0),0)</f>
        <v>3894</v>
      </c>
      <c r="F899" s="33" t="n">
        <v>2311</v>
      </c>
      <c r="G899" s="34" t="s">
        <v>3538</v>
      </c>
      <c r="H899" s="34"/>
      <c r="I899" s="35" t="n">
        <v>1315</v>
      </c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</row>
    <row r="900" customFormat="false" ht="20.25" hidden="false" customHeight="true" outlineLevel="0" collapsed="false">
      <c r="A900" s="27" t="n">
        <v>3837</v>
      </c>
      <c r="B900" s="28" t="s">
        <v>3539</v>
      </c>
      <c r="C900" s="29" t="n">
        <f aca="false">IFERROR(INDEX($F$1:$I$2620,MATCH(A900,$F$1:$F$2620,0),4),"")</f>
        <v>3580</v>
      </c>
      <c r="D900" s="29" t="n">
        <f aca="false">IFERROR(ROUNDUP(C900*0.92381,0),0)</f>
        <v>3308</v>
      </c>
      <c r="F900" s="33"/>
      <c r="G900" s="34"/>
      <c r="H900" s="34"/>
      <c r="I900" s="35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</row>
    <row r="901" customFormat="false" ht="20.25" hidden="false" customHeight="true" outlineLevel="0" collapsed="false">
      <c r="A901" s="27" t="n">
        <v>38031</v>
      </c>
      <c r="B901" s="28" t="s">
        <v>3540</v>
      </c>
      <c r="C901" s="29" t="n">
        <f aca="false">IFERROR(INDEX($F$1:$I$2620,MATCH(A901,$F$1:$F$2620,0),4),"")</f>
        <v>2030</v>
      </c>
      <c r="D901" s="29" t="n">
        <f aca="false">IFERROR(ROUNDUP(C901*0.92381,0),0)</f>
        <v>1876</v>
      </c>
      <c r="F901" s="33"/>
      <c r="G901" s="34" t="s">
        <v>3541</v>
      </c>
      <c r="H901" s="30"/>
      <c r="I901" s="35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</row>
    <row r="902" customFormat="false" ht="20.25" hidden="false" customHeight="true" outlineLevel="0" collapsed="false">
      <c r="A902" s="27" t="n">
        <v>38032</v>
      </c>
      <c r="B902" s="28" t="s">
        <v>3542</v>
      </c>
      <c r="C902" s="29" t="n">
        <f aca="false">IFERROR(INDEX($F$1:$I$2620,MATCH(A902,$F$1:$F$2620,0),4),"")</f>
        <v>11060</v>
      </c>
      <c r="D902" s="29" t="n">
        <f aca="false">IFERROR(ROUNDUP(C902*0.92381,0),0)</f>
        <v>10218</v>
      </c>
      <c r="F902" s="33" t="n">
        <v>2400</v>
      </c>
      <c r="G902" s="34" t="s">
        <v>3543</v>
      </c>
      <c r="H902" s="30" t="s">
        <v>3544</v>
      </c>
      <c r="I902" s="35" t="n">
        <v>4075</v>
      </c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</row>
    <row r="903" customFormat="false" ht="20.25" hidden="false" customHeight="true" outlineLevel="0" collapsed="false">
      <c r="A903" s="27" t="n">
        <v>38038</v>
      </c>
      <c r="B903" s="28" t="s">
        <v>3545</v>
      </c>
      <c r="C903" s="29" t="n">
        <f aca="false">IFERROR(INDEX($F$1:$I$2620,MATCH(A903,$F$1:$F$2620,0),4),"")</f>
        <v>12480</v>
      </c>
      <c r="D903" s="29" t="n">
        <f aca="false">IFERROR(ROUNDUP(C903*0.92381,0),0)</f>
        <v>11530</v>
      </c>
      <c r="F903" s="42" t="n">
        <v>2401</v>
      </c>
      <c r="G903" s="43" t="s">
        <v>3543</v>
      </c>
      <c r="H903" s="37" t="s">
        <v>3546</v>
      </c>
      <c r="I903" s="44" t="n">
        <v>9040</v>
      </c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</row>
    <row r="904" customFormat="false" ht="20.25" hidden="false" customHeight="true" outlineLevel="0" collapsed="false">
      <c r="A904" s="27" t="n">
        <v>38033</v>
      </c>
      <c r="B904" s="28" t="s">
        <v>3547</v>
      </c>
      <c r="C904" s="29" t="n">
        <f aca="false">IFERROR(INDEX($F$1:$I$2620,MATCH(A904,$F$1:$F$2620,0),4),"")</f>
        <v>0</v>
      </c>
      <c r="D904" s="29" t="n">
        <f aca="false">IFERROR(ROUNDUP(C904*0.92381,0),0)</f>
        <v>0</v>
      </c>
      <c r="F904" s="39" t="n">
        <v>2402</v>
      </c>
      <c r="G904" s="39" t="s">
        <v>3548</v>
      </c>
      <c r="H904" s="39" t="s">
        <v>3515</v>
      </c>
      <c r="I904" s="39" t="n">
        <v>0</v>
      </c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</row>
    <row r="905" customFormat="false" ht="20.25" hidden="false" customHeight="true" outlineLevel="0" collapsed="false">
      <c r="A905" s="27" t="n">
        <v>2156</v>
      </c>
      <c r="B905" s="28" t="s">
        <v>3549</v>
      </c>
      <c r="C905" s="29" t="n">
        <f aca="false">IFERROR(INDEX($F$1:$I$2620,MATCH(A905,$F$1:$F$2620,0),4),"")</f>
        <v>17715</v>
      </c>
      <c r="D905" s="29" t="n">
        <f aca="false">IFERROR(ROUNDUP(C905*0.92381,0),0)</f>
        <v>16366</v>
      </c>
      <c r="F905" s="19" t="n">
        <v>2403</v>
      </c>
      <c r="G905" s="19" t="s">
        <v>3550</v>
      </c>
      <c r="H905" s="19" t="s">
        <v>3551</v>
      </c>
      <c r="I905" s="19" t="n">
        <v>0</v>
      </c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Z905" s="7"/>
    </row>
    <row r="906" customFormat="false" ht="20.25" hidden="false" customHeight="true" outlineLevel="0" collapsed="false">
      <c r="A906" s="27" t="n">
        <v>38043</v>
      </c>
      <c r="B906" s="28" t="s">
        <v>3552</v>
      </c>
      <c r="C906" s="29" t="n">
        <f aca="false">IFERROR(INDEX($F$1:$I$2620,MATCH(A906,$F$1:$F$2620,0),4),"")</f>
        <v>0</v>
      </c>
      <c r="D906" s="29" t="n">
        <f aca="false">IFERROR(ROUNDUP(C906*0.92381,0),0)</f>
        <v>0</v>
      </c>
      <c r="F906" s="19" t="n">
        <v>2407</v>
      </c>
      <c r="G906" s="19" t="s">
        <v>3553</v>
      </c>
      <c r="H906" s="19" t="s">
        <v>3554</v>
      </c>
      <c r="I906" s="19" t="n">
        <v>35165</v>
      </c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Z906" s="7"/>
    </row>
    <row r="907" customFormat="false" ht="20.25" hidden="false" customHeight="true" outlineLevel="0" collapsed="false">
      <c r="A907" s="27" t="n">
        <v>38042</v>
      </c>
      <c r="B907" s="28" t="s">
        <v>3555</v>
      </c>
      <c r="C907" s="29" t="n">
        <f aca="false">IFERROR(INDEX($F$1:$I$2620,MATCH(A907,$F$1:$F$2620,0),4),"")</f>
        <v>1830</v>
      </c>
      <c r="D907" s="29" t="n">
        <f aca="false">IFERROR(ROUNDUP(C907*0.92381,0),0)</f>
        <v>1691</v>
      </c>
      <c r="F907" s="19"/>
      <c r="I907" s="19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Z907" s="7"/>
    </row>
    <row r="908" customFormat="false" ht="20.25" hidden="false" customHeight="true" outlineLevel="0" collapsed="false">
      <c r="A908" s="27" t="n">
        <v>38034</v>
      </c>
      <c r="B908" s="28" t="s">
        <v>3556</v>
      </c>
      <c r="C908" s="29" t="n">
        <f aca="false">IFERROR(INDEX($F$1:$I$2620,MATCH(A908,$F$1:$F$2620,0),4),"")</f>
        <v>0</v>
      </c>
      <c r="D908" s="29" t="n">
        <f aca="false">IFERROR(ROUNDUP(C908*0.92381,0),0)</f>
        <v>0</v>
      </c>
      <c r="F908" s="19"/>
      <c r="G908" s="19" t="s">
        <v>3557</v>
      </c>
      <c r="I908" s="19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Z908" s="7"/>
    </row>
    <row r="909" customFormat="false" ht="20.25" hidden="false" customHeight="true" outlineLevel="0" collapsed="false">
      <c r="A909" s="27" t="n">
        <v>38035</v>
      </c>
      <c r="B909" s="28" t="s">
        <v>3558</v>
      </c>
      <c r="C909" s="29" t="n">
        <f aca="false">IFERROR(INDEX($F$1:$I$2620,MATCH(A909,$F$1:$F$2620,0),4),"")</f>
        <v>1090</v>
      </c>
      <c r="D909" s="29" t="n">
        <f aca="false">IFERROR(ROUNDUP(C909*0.92381,0),0)</f>
        <v>1007</v>
      </c>
      <c r="F909" s="40" t="n">
        <v>2500</v>
      </c>
      <c r="G909" s="40" t="s">
        <v>3559</v>
      </c>
      <c r="H909" s="40" t="s">
        <v>3560</v>
      </c>
      <c r="I909" s="40" t="n">
        <v>4045</v>
      </c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</row>
    <row r="910" customFormat="false" ht="20.25" hidden="false" customHeight="true" outlineLevel="0" collapsed="false">
      <c r="A910" s="27" t="n">
        <v>38036</v>
      </c>
      <c r="B910" s="28" t="s">
        <v>3561</v>
      </c>
      <c r="C910" s="29" t="n">
        <f aca="false">IFERROR(INDEX($F$1:$I$2620,MATCH(A910,$F$1:$F$2620,0),4),"")</f>
        <v>1255</v>
      </c>
      <c r="D910" s="29" t="n">
        <f aca="false">IFERROR(ROUNDUP(C910*0.92381,0),0)</f>
        <v>1160</v>
      </c>
      <c r="F910" s="40" t="n">
        <v>2501</v>
      </c>
      <c r="G910" s="40" t="s">
        <v>3559</v>
      </c>
      <c r="H910" s="40" t="s">
        <v>3519</v>
      </c>
      <c r="I910" s="40" t="n">
        <v>6000</v>
      </c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</row>
    <row r="911" customFormat="false" ht="20.25" hidden="false" customHeight="true" outlineLevel="0" collapsed="false">
      <c r="A911" s="27" t="n">
        <v>3900</v>
      </c>
      <c r="B911" s="28" t="s">
        <v>3562</v>
      </c>
      <c r="C911" s="29" t="n">
        <f aca="false">IFERROR(INDEX($F$1:$I$2620,MATCH(A911,$F$1:$F$2620,0),4),"")</f>
        <v>19395</v>
      </c>
      <c r="D911" s="29" t="n">
        <f aca="false">IFERROR(ROUNDUP(C911*0.92381,0),0)</f>
        <v>17918</v>
      </c>
      <c r="F911" s="30" t="n">
        <v>2507</v>
      </c>
      <c r="G911" s="31" t="s">
        <v>3559</v>
      </c>
      <c r="H911" s="30" t="s">
        <v>3554</v>
      </c>
      <c r="I911" s="36" t="n">
        <v>24120</v>
      </c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</row>
    <row r="912" customFormat="false" ht="20.25" hidden="false" customHeight="true" outlineLevel="0" collapsed="false">
      <c r="A912" s="27" t="n">
        <v>3901</v>
      </c>
      <c r="B912" s="28" t="s">
        <v>3563</v>
      </c>
      <c r="C912" s="29" t="n">
        <f aca="false">IFERROR(INDEX($F$1:$I$2620,MATCH(A912,$F$1:$F$2620,0),4),"")</f>
        <v>44510</v>
      </c>
      <c r="D912" s="29" t="n">
        <f aca="false">IFERROR(ROUNDUP(C912*0.92381,0),0)</f>
        <v>41119</v>
      </c>
      <c r="F912" s="33" t="n">
        <v>2502</v>
      </c>
      <c r="G912" s="34" t="s">
        <v>3564</v>
      </c>
      <c r="H912" s="34" t="s">
        <v>3560</v>
      </c>
      <c r="I912" s="35" t="n">
        <v>640</v>
      </c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</row>
    <row r="913" customFormat="false" ht="20.25" hidden="false" customHeight="true" outlineLevel="0" collapsed="false">
      <c r="A913" s="27" t="n">
        <v>3902</v>
      </c>
      <c r="B913" s="28" t="s">
        <v>3565</v>
      </c>
      <c r="C913" s="29" t="n">
        <f aca="false">IFERROR(INDEX($F$1:$I$2620,MATCH(A913,$F$1:$F$2620,0),4),"")</f>
        <v>104945</v>
      </c>
      <c r="D913" s="29" t="n">
        <f aca="false">IFERROR(ROUNDUP(C913*0.92381,0),0)</f>
        <v>96950</v>
      </c>
      <c r="F913" s="33" t="n">
        <v>2509</v>
      </c>
      <c r="G913" s="34" t="s">
        <v>3566</v>
      </c>
      <c r="H913" s="34" t="s">
        <v>3534</v>
      </c>
      <c r="I913" s="35" t="n">
        <v>3115</v>
      </c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</row>
    <row r="914" customFormat="false" ht="20.25" hidden="false" customHeight="true" outlineLevel="0" collapsed="false">
      <c r="A914" s="27" t="n">
        <v>3904</v>
      </c>
      <c r="B914" s="28" t="s">
        <v>3567</v>
      </c>
      <c r="C914" s="29" t="n">
        <f aca="false">IFERROR(INDEX($F$1:$I$2620,MATCH(A914,$F$1:$F$2620,0),4),"")</f>
        <v>45630</v>
      </c>
      <c r="D914" s="29" t="n">
        <f aca="false">IFERROR(ROUNDUP(C914*0.92381,0),0)</f>
        <v>42154</v>
      </c>
      <c r="F914" s="33" t="n">
        <v>2510</v>
      </c>
      <c r="G914" s="34" t="s">
        <v>3568</v>
      </c>
      <c r="H914" s="34" t="s">
        <v>3551</v>
      </c>
      <c r="I914" s="35" t="n">
        <v>0</v>
      </c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</row>
    <row r="915" customFormat="false" ht="20.25" hidden="false" customHeight="true" outlineLevel="0" collapsed="false">
      <c r="A915" s="27" t="n">
        <v>3905</v>
      </c>
      <c r="B915" s="28" t="s">
        <v>3569</v>
      </c>
      <c r="C915" s="29" t="n">
        <f aca="false">IFERROR(INDEX($F$1:$I$2620,MATCH(A915,$F$1:$F$2620,0),4),"")</f>
        <v>107875</v>
      </c>
      <c r="D915" s="29" t="n">
        <f aca="false">IFERROR(ROUNDUP(C915*0.92381,0),0)</f>
        <v>99657</v>
      </c>
      <c r="F915" s="33" t="n">
        <v>2506</v>
      </c>
      <c r="G915" s="34" t="s">
        <v>3570</v>
      </c>
      <c r="H915" s="34" t="n">
        <v>920</v>
      </c>
      <c r="I915" s="35" t="n">
        <v>0</v>
      </c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</row>
    <row r="916" customFormat="false" ht="20.25" hidden="false" customHeight="true" outlineLevel="0" collapsed="false">
      <c r="A916" s="27" t="n">
        <v>3906</v>
      </c>
      <c r="B916" s="28" t="s">
        <v>1444</v>
      </c>
      <c r="C916" s="29" t="n">
        <f aca="false">IFERROR(INDEX($F$1:$I$2620,MATCH(A916,$F$1:$F$2620,0),4),"")</f>
        <v>23385</v>
      </c>
      <c r="D916" s="29" t="n">
        <f aca="false">IFERROR(ROUNDUP(C916*0.92381,0),0)</f>
        <v>21604</v>
      </c>
      <c r="F916" s="33" t="n">
        <v>2505</v>
      </c>
      <c r="G916" s="34" t="s">
        <v>3570</v>
      </c>
      <c r="H916" s="34" t="n">
        <v>450</v>
      </c>
      <c r="I916" s="35" t="n">
        <v>394</v>
      </c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</row>
    <row r="917" customFormat="false" ht="20.25" hidden="false" customHeight="true" outlineLevel="0" collapsed="false">
      <c r="A917" s="27" t="n">
        <v>3908</v>
      </c>
      <c r="B917" s="28" t="s">
        <v>3571</v>
      </c>
      <c r="C917" s="29" t="str">
        <f aca="false">IFERROR(INDEX($F$1:$I$2620,MATCH(A917,$F$1:$F$2620,0),4),"")</f>
        <v/>
      </c>
      <c r="D917" s="29" t="n">
        <f aca="false">IFERROR(ROUNDUP(C917*0.92381,0),0)</f>
        <v>0</v>
      </c>
      <c r="F917" s="33" t="n">
        <v>2504</v>
      </c>
      <c r="G917" s="34" t="s">
        <v>3572</v>
      </c>
      <c r="H917" s="34"/>
      <c r="I917" s="35" t="n">
        <v>0</v>
      </c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</row>
    <row r="918" customFormat="false" ht="20.25" hidden="false" customHeight="true" outlineLevel="0" collapsed="false">
      <c r="A918" s="27" t="n">
        <v>3965</v>
      </c>
      <c r="B918" s="28" t="s">
        <v>3573</v>
      </c>
      <c r="C918" s="29" t="n">
        <f aca="false">IFERROR(INDEX($F$1:$I$2620,MATCH(A918,$F$1:$F$2620,0),4),"")</f>
        <v>13510</v>
      </c>
      <c r="D918" s="29" t="n">
        <f aca="false">IFERROR(ROUNDUP(C918*0.92381,0),0)</f>
        <v>12481</v>
      </c>
      <c r="F918" s="33" t="n">
        <v>2508</v>
      </c>
      <c r="G918" s="34" t="s">
        <v>3574</v>
      </c>
      <c r="H918" s="34" t="s">
        <v>3517</v>
      </c>
      <c r="I918" s="35" t="n">
        <v>3625</v>
      </c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</row>
    <row r="919" customFormat="false" ht="20.25" hidden="false" customHeight="true" outlineLevel="0" collapsed="false">
      <c r="A919" s="27" t="n">
        <v>3964</v>
      </c>
      <c r="B919" s="28" t="s">
        <v>3575</v>
      </c>
      <c r="C919" s="29" t="n">
        <f aca="false">IFERROR(INDEX($F$1:$I$2620,MATCH(A919,$F$1:$F$2620,0),4),"")</f>
        <v>20540</v>
      </c>
      <c r="D919" s="29" t="n">
        <f aca="false">IFERROR(ROUNDUP(C919*0.92381,0),0)</f>
        <v>18976</v>
      </c>
      <c r="F919" s="33"/>
      <c r="G919" s="34"/>
      <c r="H919" s="34"/>
      <c r="I919" s="35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</row>
    <row r="920" customFormat="false" ht="20.25" hidden="false" customHeight="true" outlineLevel="0" collapsed="false">
      <c r="A920" s="27" t="n">
        <v>3963</v>
      </c>
      <c r="B920" s="28" t="s">
        <v>3576</v>
      </c>
      <c r="C920" s="29" t="n">
        <f aca="false">IFERROR(INDEX($F$1:$I$2620,MATCH(A920,$F$1:$F$2620,0),4),"")</f>
        <v>4720</v>
      </c>
      <c r="D920" s="29" t="n">
        <f aca="false">IFERROR(ROUNDUP(C920*0.92381,0),0)</f>
        <v>4361</v>
      </c>
      <c r="F920" s="33"/>
      <c r="G920" s="34" t="s">
        <v>3577</v>
      </c>
      <c r="H920" s="34"/>
      <c r="I920" s="35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</row>
    <row r="921" customFormat="false" ht="20.25" hidden="false" customHeight="true" outlineLevel="0" collapsed="false">
      <c r="A921" s="27" t="n">
        <v>3970</v>
      </c>
      <c r="B921" s="28" t="s">
        <v>3578</v>
      </c>
      <c r="C921" s="29" t="n">
        <f aca="false">IFERROR(INDEX($F$1:$I$2620,MATCH(A921,$F$1:$F$2620,0),4),"")</f>
        <v>3545</v>
      </c>
      <c r="D921" s="29" t="n">
        <f aca="false">IFERROR(ROUNDUP(C921*0.92381,0),0)</f>
        <v>3275</v>
      </c>
      <c r="F921" s="33" t="n">
        <v>2600</v>
      </c>
      <c r="G921" s="34" t="s">
        <v>3579</v>
      </c>
      <c r="H921" s="34"/>
      <c r="I921" s="35" t="n">
        <v>640</v>
      </c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</row>
    <row r="922" customFormat="false" ht="20.25" hidden="false" customHeight="true" outlineLevel="0" collapsed="false">
      <c r="A922" s="27" t="n">
        <v>3968</v>
      </c>
      <c r="B922" s="28" t="s">
        <v>3580</v>
      </c>
      <c r="C922" s="29" t="n">
        <f aca="false">IFERROR(INDEX($F$1:$I$2620,MATCH(A922,$F$1:$F$2620,0),4),"")</f>
        <v>23005</v>
      </c>
      <c r="D922" s="29" t="n">
        <f aca="false">IFERROR(ROUNDUP(C922*0.92381,0),0)</f>
        <v>21253</v>
      </c>
      <c r="F922" s="30" t="n">
        <v>2601</v>
      </c>
      <c r="G922" s="30" t="s">
        <v>3581</v>
      </c>
      <c r="H922" s="30"/>
      <c r="I922" s="36" t="n">
        <v>6650</v>
      </c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</row>
    <row r="923" customFormat="false" ht="20.25" hidden="false" customHeight="true" outlineLevel="0" collapsed="false">
      <c r="A923" s="27" t="n">
        <v>3910</v>
      </c>
      <c r="B923" s="28" t="s">
        <v>3582</v>
      </c>
      <c r="C923" s="29" t="n">
        <f aca="false">IFERROR(INDEX($F$1:$I$2620,MATCH(A923,$F$1:$F$2620,0),4),"")</f>
        <v>5275</v>
      </c>
      <c r="D923" s="29" t="n">
        <f aca="false">IFERROR(ROUNDUP(C923*0.92381,0),0)</f>
        <v>4874</v>
      </c>
      <c r="F923" s="30" t="n">
        <v>2602</v>
      </c>
      <c r="G923" s="31" t="s">
        <v>3583</v>
      </c>
      <c r="H923" s="30"/>
      <c r="I923" s="36" t="n">
        <v>14515</v>
      </c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</row>
    <row r="924" customFormat="false" ht="20.25" hidden="false" customHeight="true" outlineLevel="0" collapsed="false">
      <c r="A924" s="27" t="n">
        <v>3911</v>
      </c>
      <c r="B924" s="28" t="s">
        <v>3584</v>
      </c>
      <c r="C924" s="29" t="n">
        <f aca="false">IFERROR(INDEX($F$1:$I$2620,MATCH(A924,$F$1:$F$2620,0),4),"")</f>
        <v>7855</v>
      </c>
      <c r="D924" s="29" t="n">
        <f aca="false">IFERROR(ROUNDUP(C924*0.92381,0),0)</f>
        <v>7257</v>
      </c>
      <c r="F924" s="33" t="n">
        <v>2603</v>
      </c>
      <c r="G924" s="34" t="s">
        <v>3585</v>
      </c>
      <c r="H924" s="30"/>
      <c r="I924" s="35" t="n">
        <v>1115</v>
      </c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</row>
    <row r="925" customFormat="false" ht="20.25" hidden="false" customHeight="true" outlineLevel="0" collapsed="false">
      <c r="A925" s="27" t="n">
        <v>3912</v>
      </c>
      <c r="B925" s="28" t="s">
        <v>3586</v>
      </c>
      <c r="C925" s="29" t="n">
        <f aca="false">IFERROR(INDEX($F$1:$I$2620,MATCH(A925,$F$1:$F$2620,0),4),"")</f>
        <v>8340</v>
      </c>
      <c r="D925" s="29" t="n">
        <f aca="false">IFERROR(ROUNDUP(C925*0.92381,0),0)</f>
        <v>7705</v>
      </c>
      <c r="F925" s="33" t="n">
        <v>2604</v>
      </c>
      <c r="G925" s="34" t="s">
        <v>3587</v>
      </c>
      <c r="H925" s="30"/>
      <c r="I925" s="35" t="n">
        <v>2840</v>
      </c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</row>
    <row r="926" customFormat="false" ht="20.25" hidden="false" customHeight="true" outlineLevel="0" collapsed="false">
      <c r="A926" s="27" t="n">
        <v>3913</v>
      </c>
      <c r="B926" s="28" t="s">
        <v>3588</v>
      </c>
      <c r="C926" s="29" t="n">
        <f aca="false">IFERROR(INDEX($F$1:$I$2620,MATCH(A926,$F$1:$F$2620,0),4),"")</f>
        <v>27685</v>
      </c>
      <c r="D926" s="29" t="n">
        <f aca="false">IFERROR(ROUNDUP(C926*0.92381,0),0)</f>
        <v>25576</v>
      </c>
      <c r="F926" s="33" t="n">
        <v>2614</v>
      </c>
      <c r="G926" s="34" t="s">
        <v>3589</v>
      </c>
      <c r="H926" s="30" t="s">
        <v>3325</v>
      </c>
      <c r="I926" s="35" t="n">
        <v>28885</v>
      </c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</row>
    <row r="927" customFormat="false" ht="20.25" hidden="false" customHeight="true" outlineLevel="0" collapsed="false">
      <c r="A927" s="27" t="n">
        <v>3914</v>
      </c>
      <c r="B927" s="28" t="s">
        <v>3590</v>
      </c>
      <c r="C927" s="29" t="n">
        <f aca="false">IFERROR(INDEX($F$1:$I$2620,MATCH(A927,$F$1:$F$2620,0),4),"")</f>
        <v>2525</v>
      </c>
      <c r="D927" s="29" t="n">
        <f aca="false">IFERROR(ROUNDUP(C927*0.92381,0),0)</f>
        <v>2333</v>
      </c>
      <c r="F927" s="33" t="n">
        <v>2605</v>
      </c>
      <c r="G927" s="34" t="s">
        <v>3591</v>
      </c>
      <c r="H927" s="30"/>
      <c r="I927" s="35" t="n">
        <v>1480</v>
      </c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</row>
    <row r="928" customFormat="false" ht="20.25" hidden="false" customHeight="true" outlineLevel="0" collapsed="false">
      <c r="A928" s="27" t="n">
        <v>3909</v>
      </c>
      <c r="B928" s="28" t="s">
        <v>3592</v>
      </c>
      <c r="C928" s="29" t="n">
        <f aca="false">IFERROR(INDEX($F$1:$I$2620,MATCH(A928,$F$1:$F$2620,0),4),"")</f>
        <v>49640</v>
      </c>
      <c r="D928" s="29" t="n">
        <f aca="false">IFERROR(ROUNDUP(C928*0.92381,0),0)</f>
        <v>45858</v>
      </c>
      <c r="F928" s="33" t="n">
        <v>2606</v>
      </c>
      <c r="G928" s="34" t="s">
        <v>3593</v>
      </c>
      <c r="H928" s="30"/>
      <c r="I928" s="35" t="n">
        <v>2405</v>
      </c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</row>
    <row r="929" customFormat="false" ht="20.25" hidden="false" customHeight="true" outlineLevel="0" collapsed="false">
      <c r="A929" s="27" t="n">
        <v>3915</v>
      </c>
      <c r="B929" s="28" t="s">
        <v>3594</v>
      </c>
      <c r="C929" s="29" t="n">
        <f aca="false">IFERROR(INDEX($F$1:$I$2620,MATCH(A929,$F$1:$F$2620,0),4),"")</f>
        <v>0</v>
      </c>
      <c r="D929" s="29" t="n">
        <f aca="false">IFERROR(ROUNDUP(C929*0.92381,0),0)</f>
        <v>0</v>
      </c>
      <c r="F929" s="33" t="n">
        <v>2607</v>
      </c>
      <c r="G929" s="34" t="s">
        <v>3595</v>
      </c>
      <c r="H929" s="30"/>
      <c r="I929" s="35" t="n">
        <v>0</v>
      </c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</row>
    <row r="930" customFormat="false" ht="20.25" hidden="false" customHeight="true" outlineLevel="0" collapsed="false">
      <c r="A930" s="27" t="n">
        <v>3917</v>
      </c>
      <c r="B930" s="28" t="s">
        <v>3596</v>
      </c>
      <c r="C930" s="29" t="n">
        <f aca="false">IFERROR(INDEX($F$1:$I$2620,MATCH(A930,$F$1:$F$2620,0),4),"")</f>
        <v>0</v>
      </c>
      <c r="D930" s="29" t="n">
        <f aca="false">IFERROR(ROUNDUP(C930*0.92381,0),0)</f>
        <v>0</v>
      </c>
      <c r="F930" s="33" t="n">
        <v>2608</v>
      </c>
      <c r="G930" s="34" t="s">
        <v>3597</v>
      </c>
      <c r="H930" s="30"/>
      <c r="I930" s="35" t="n">
        <v>0</v>
      </c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</row>
    <row r="931" customFormat="false" ht="20.25" hidden="false" customHeight="true" outlineLevel="0" collapsed="false">
      <c r="A931" s="27" t="n">
        <v>3969</v>
      </c>
      <c r="B931" s="28" t="s">
        <v>292</v>
      </c>
      <c r="C931" s="29" t="n">
        <f aca="false">IFERROR(INDEX($F$1:$I$2620,MATCH(A931,$F$1:$F$2620,0),4),"")</f>
        <v>2970</v>
      </c>
      <c r="D931" s="29" t="n">
        <f aca="false">IFERROR(ROUNDUP(C931*0.92381,0),0)</f>
        <v>2744</v>
      </c>
      <c r="F931" s="33" t="n">
        <v>2609</v>
      </c>
      <c r="G931" s="34" t="s">
        <v>3598</v>
      </c>
      <c r="H931" s="30"/>
      <c r="I931" s="35" t="n">
        <v>0</v>
      </c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</row>
    <row r="932" customFormat="false" ht="20.25" hidden="false" customHeight="true" outlineLevel="0" collapsed="false">
      <c r="A932" s="27" t="n">
        <v>3978</v>
      </c>
      <c r="B932" s="28" t="s">
        <v>3599</v>
      </c>
      <c r="C932" s="29" t="n">
        <f aca="false">IFERROR(INDEX($F$1:$I$2620,MATCH(A932,$F$1:$F$2620,0),4),"")</f>
        <v>0</v>
      </c>
      <c r="D932" s="29" t="n">
        <f aca="false">IFERROR(ROUNDUP(C932*0.92381,0),0)</f>
        <v>0</v>
      </c>
      <c r="F932" s="33" t="n">
        <v>2610</v>
      </c>
      <c r="G932" s="34" t="s">
        <v>3600</v>
      </c>
      <c r="H932" s="30"/>
      <c r="I932" s="35" t="n">
        <v>0</v>
      </c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</row>
    <row r="933" customFormat="false" ht="20.25" hidden="false" customHeight="true" outlineLevel="0" collapsed="false">
      <c r="A933" s="27" t="n">
        <v>3980</v>
      </c>
      <c r="B933" s="28" t="s">
        <v>3601</v>
      </c>
      <c r="C933" s="29" t="n">
        <f aca="false">IFERROR(INDEX($F$1:$I$2620,MATCH(A933,$F$1:$F$2620,0),4),"")</f>
        <v>6500</v>
      </c>
      <c r="D933" s="29" t="n">
        <f aca="false">IFERROR(ROUNDUP(C933*0.92381,0),0)</f>
        <v>6005</v>
      </c>
      <c r="F933" s="33" t="n">
        <v>2611</v>
      </c>
      <c r="G933" s="34" t="s">
        <v>3602</v>
      </c>
      <c r="H933" s="30" t="s">
        <v>3603</v>
      </c>
      <c r="I933" s="35" t="n">
        <v>0</v>
      </c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</row>
    <row r="934" customFormat="false" ht="21" hidden="false" customHeight="true" outlineLevel="0" collapsed="false">
      <c r="A934" s="27" t="n">
        <v>3983</v>
      </c>
      <c r="B934" s="28" t="s">
        <v>3582</v>
      </c>
      <c r="C934" s="29" t="n">
        <f aca="false">IFERROR(INDEX($F$1:$I$2620,MATCH(A934,$F$1:$F$2620,0),4),"")</f>
        <v>42755</v>
      </c>
      <c r="D934" s="29" t="n">
        <f aca="false">IFERROR(ROUNDUP(C934*0.92381,0),0)</f>
        <v>39498</v>
      </c>
      <c r="F934" s="33" t="n">
        <v>2612</v>
      </c>
      <c r="G934" s="34" t="s">
        <v>3604</v>
      </c>
      <c r="H934" s="34" t="s">
        <v>3605</v>
      </c>
      <c r="I934" s="35" t="n">
        <v>0</v>
      </c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</row>
    <row r="935" customFormat="false" ht="21" hidden="false" customHeight="true" outlineLevel="0" collapsed="false">
      <c r="A935" s="27" t="n">
        <v>3984</v>
      </c>
      <c r="B935" s="28" t="s">
        <v>3586</v>
      </c>
      <c r="C935" s="29" t="n">
        <f aca="false">IFERROR(INDEX($F$1:$I$2620,MATCH(A935,$F$1:$F$2620,0),4),"")</f>
        <v>56380</v>
      </c>
      <c r="D935" s="29" t="n">
        <f aca="false">IFERROR(ROUNDUP(C935*0.92381,0),0)</f>
        <v>52085</v>
      </c>
      <c r="F935" s="33" t="n">
        <v>2615</v>
      </c>
      <c r="G935" s="34" t="s">
        <v>3606</v>
      </c>
      <c r="H935" s="34"/>
      <c r="I935" s="35" t="n">
        <v>0</v>
      </c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</row>
    <row r="936" customFormat="false" ht="21" hidden="false" customHeight="true" outlineLevel="0" collapsed="false">
      <c r="A936" s="27" t="n">
        <v>3981</v>
      </c>
      <c r="B936" s="28" t="s">
        <v>3607</v>
      </c>
      <c r="C936" s="29" t="n">
        <f aca="false">IFERROR(INDEX($F$1:$I$2620,MATCH(A936,$F$1:$F$2620,0),4),"")</f>
        <v>3670</v>
      </c>
      <c r="D936" s="29" t="n">
        <f aca="false">IFERROR(ROUNDUP(C936*0.92381,0),0)</f>
        <v>3391</v>
      </c>
      <c r="F936" s="33" t="n">
        <v>2616</v>
      </c>
      <c r="G936" s="34" t="s">
        <v>3608</v>
      </c>
      <c r="H936" s="34"/>
      <c r="I936" s="35" t="n">
        <v>0</v>
      </c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</row>
    <row r="937" customFormat="false" ht="20.25" hidden="false" customHeight="true" outlineLevel="0" collapsed="false">
      <c r="A937" s="27" t="n">
        <v>7000</v>
      </c>
      <c r="B937" s="28" t="s">
        <v>3609</v>
      </c>
      <c r="C937" s="29" t="n">
        <f aca="false">IFERROR(INDEX($F$1:$I$2620,MATCH(A937,$F$1:$F$2620,0),4),"")</f>
        <v>5460</v>
      </c>
      <c r="D937" s="29" t="n">
        <f aca="false">IFERROR(ROUNDUP(C937*0.92381,0),0)</f>
        <v>5045</v>
      </c>
      <c r="F937" s="33" t="n">
        <v>2613</v>
      </c>
      <c r="G937" s="34" t="s">
        <v>3610</v>
      </c>
      <c r="H937" s="30"/>
      <c r="I937" s="35" t="n">
        <v>610</v>
      </c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</row>
    <row r="938" customFormat="false" ht="20.25" hidden="false" customHeight="true" outlineLevel="0" collapsed="false">
      <c r="A938" s="27" t="n">
        <v>7001</v>
      </c>
      <c r="B938" s="28" t="s">
        <v>3611</v>
      </c>
      <c r="C938" s="29" t="n">
        <f aca="false">IFERROR(INDEX($F$1:$I$2620,MATCH(A938,$F$1:$F$2620,0),4),"")</f>
        <v>14800</v>
      </c>
      <c r="D938" s="29" t="n">
        <f aca="false">IFERROR(ROUNDUP(C938*0.92381,0),0)</f>
        <v>13673</v>
      </c>
      <c r="F938" s="30"/>
      <c r="G938" s="30"/>
      <c r="H938" s="30"/>
      <c r="I938" s="3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</row>
    <row r="939" customFormat="false" ht="20.25" hidden="false" customHeight="true" outlineLevel="0" collapsed="false">
      <c r="A939" s="27" t="n">
        <v>7002</v>
      </c>
      <c r="B939" s="28" t="s">
        <v>3612</v>
      </c>
      <c r="C939" s="29" t="str">
        <f aca="false">IFERROR(INDEX($F$1:$I$2620,MATCH(A939,$F$1:$F$2620,0),4),"")</f>
        <v/>
      </c>
      <c r="D939" s="29" t="n">
        <f aca="false">IFERROR(ROUNDUP(C939*0.92381,0),0)</f>
        <v>0</v>
      </c>
      <c r="F939" s="30"/>
      <c r="G939" s="31"/>
      <c r="H939" s="30"/>
      <c r="I939" s="3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</row>
    <row r="940" customFormat="false" ht="20.25" hidden="false" customHeight="true" outlineLevel="0" collapsed="false">
      <c r="A940" s="27" t="n">
        <v>7003</v>
      </c>
      <c r="B940" s="28" t="s">
        <v>912</v>
      </c>
      <c r="C940" s="29" t="n">
        <f aca="false">IFERROR(INDEX($F$1:$I$2620,MATCH(A940,$F$1:$F$2620,0),4),"")</f>
        <v>56695</v>
      </c>
      <c r="D940" s="29" t="n">
        <f aca="false">IFERROR(ROUNDUP(C940*0.92381,0),0)</f>
        <v>52376</v>
      </c>
      <c r="F940" s="33"/>
      <c r="G940" s="34"/>
      <c r="H940" s="30"/>
      <c r="I940" s="35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</row>
    <row r="941" customFormat="false" ht="20.25" hidden="false" customHeight="true" outlineLevel="0" collapsed="false">
      <c r="A941" s="27" t="n">
        <v>7004</v>
      </c>
      <c r="B941" s="28" t="s">
        <v>910</v>
      </c>
      <c r="C941" s="29" t="n">
        <f aca="false">IFERROR(INDEX($F$1:$I$2620,MATCH(A941,$F$1:$F$2620,0),4),"")</f>
        <v>14555</v>
      </c>
      <c r="D941" s="29" t="n">
        <f aca="false">IFERROR(ROUNDUP(C941*0.92381,0),0)</f>
        <v>13447</v>
      </c>
      <c r="F941" s="33"/>
      <c r="G941" s="34"/>
      <c r="H941" s="30"/>
      <c r="I941" s="35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</row>
    <row r="942" customFormat="false" ht="20.25" hidden="false" customHeight="true" outlineLevel="0" collapsed="false">
      <c r="A942" s="27" t="n">
        <v>7005</v>
      </c>
      <c r="B942" s="28" t="s">
        <v>909</v>
      </c>
      <c r="C942" s="29" t="n">
        <f aca="false">IFERROR(INDEX($F$1:$I$2620,MATCH(A942,$F$1:$F$2620,0),4),"")</f>
        <v>53895</v>
      </c>
      <c r="D942" s="29" t="n">
        <f aca="false">IFERROR(ROUNDUP(C942*0.92381,0),0)</f>
        <v>49789</v>
      </c>
      <c r="F942" s="33"/>
      <c r="G942" s="34"/>
      <c r="H942" s="30"/>
      <c r="I942" s="35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</row>
    <row r="943" customFormat="false" ht="20.25" hidden="false" customHeight="true" outlineLevel="0" collapsed="false">
      <c r="A943" s="27" t="n">
        <v>7006</v>
      </c>
      <c r="B943" s="28" t="s">
        <v>3613</v>
      </c>
      <c r="C943" s="29" t="n">
        <f aca="false">IFERROR(INDEX($F$1:$I$2620,MATCH(A943,$F$1:$F$2620,0),4),"")</f>
        <v>14555</v>
      </c>
      <c r="D943" s="29" t="n">
        <f aca="false">IFERROR(ROUNDUP(C943*0.92381,0),0)</f>
        <v>13447</v>
      </c>
      <c r="F943" s="33" t="s">
        <v>2135</v>
      </c>
      <c r="G943" s="34"/>
      <c r="H943" s="30"/>
      <c r="I943" s="35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</row>
    <row r="944" customFormat="false" ht="20.25" hidden="false" customHeight="true" outlineLevel="0" collapsed="false">
      <c r="A944" s="27" t="n">
        <v>7007</v>
      </c>
      <c r="B944" s="28" t="s">
        <v>907</v>
      </c>
      <c r="C944" s="29" t="n">
        <f aca="false">IFERROR(INDEX($F$1:$I$2620,MATCH(A944,$F$1:$F$2620,0),4),"")</f>
        <v>53895</v>
      </c>
      <c r="D944" s="29" t="n">
        <f aca="false">IFERROR(ROUNDUP(C944*0.92381,0),0)</f>
        <v>49789</v>
      </c>
      <c r="F944" s="33"/>
      <c r="G944" s="34"/>
      <c r="H944" s="30"/>
      <c r="I944" s="35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</row>
    <row r="945" customFormat="false" ht="20.25" hidden="false" customHeight="true" outlineLevel="0" collapsed="false">
      <c r="A945" s="27" t="n">
        <v>7008</v>
      </c>
      <c r="B945" s="28" t="s">
        <v>3614</v>
      </c>
      <c r="C945" s="29" t="n">
        <f aca="false">IFERROR(INDEX($F$1:$I$2620,MATCH(A945,$F$1:$F$2620,0),4),"")</f>
        <v>5220</v>
      </c>
      <c r="D945" s="29" t="n">
        <f aca="false">IFERROR(ROUNDUP(C945*0.92381,0),0)</f>
        <v>4823</v>
      </c>
      <c r="F945" s="33"/>
      <c r="G945" s="34" t="s">
        <v>3615</v>
      </c>
      <c r="H945" s="34"/>
      <c r="I945" s="35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</row>
    <row r="946" customFormat="false" ht="20.25" hidden="false" customHeight="true" outlineLevel="0" collapsed="false">
      <c r="A946" s="27" t="n">
        <v>7009</v>
      </c>
      <c r="B946" s="28" t="s">
        <v>921</v>
      </c>
      <c r="C946" s="29" t="n">
        <f aca="false">IFERROR(INDEX($F$1:$I$2620,MATCH(A946,$F$1:$F$2620,0),4),"")</f>
        <v>14335</v>
      </c>
      <c r="D946" s="29" t="n">
        <f aca="false">IFERROR(ROUNDUP(C946*0.92381,0),0)</f>
        <v>13243</v>
      </c>
      <c r="F946" s="33" t="n">
        <v>2701</v>
      </c>
      <c r="G946" s="34" t="s">
        <v>3616</v>
      </c>
      <c r="H946" s="34" t="s">
        <v>3617</v>
      </c>
      <c r="I946" s="35" t="n">
        <v>7960</v>
      </c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</row>
    <row r="947" customFormat="false" ht="20.25" hidden="false" customHeight="true" outlineLevel="0" collapsed="false">
      <c r="A947" s="27" t="n">
        <v>7010</v>
      </c>
      <c r="B947" s="28" t="s">
        <v>3618</v>
      </c>
      <c r="C947" s="29" t="n">
        <f aca="false">IFERROR(INDEX($F$1:$I$2620,MATCH(A947,$F$1:$F$2620,0),4),"")</f>
        <v>32900</v>
      </c>
      <c r="D947" s="29" t="n">
        <f aca="false">IFERROR(ROUNDUP(C947*0.92381,0),0)</f>
        <v>30394</v>
      </c>
      <c r="F947" s="33" t="n">
        <v>2702</v>
      </c>
      <c r="G947" s="34" t="s">
        <v>3619</v>
      </c>
      <c r="H947" s="34" t="s">
        <v>3620</v>
      </c>
      <c r="I947" s="35" t="n">
        <v>5365</v>
      </c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</row>
    <row r="948" customFormat="false" ht="20.25" hidden="false" customHeight="true" outlineLevel="0" collapsed="false">
      <c r="A948" s="27" t="n">
        <v>7011</v>
      </c>
      <c r="B948" s="28" t="s">
        <v>920</v>
      </c>
      <c r="C948" s="29" t="n">
        <f aca="false">IFERROR(INDEX($F$1:$I$2620,MATCH(A948,$F$1:$F$2620,0),4),"")</f>
        <v>55275</v>
      </c>
      <c r="D948" s="29" t="n">
        <f aca="false">IFERROR(ROUNDUP(C948*0.92381,0),0)</f>
        <v>51064</v>
      </c>
      <c r="F948" s="33" t="n">
        <v>2703</v>
      </c>
      <c r="G948" s="34" t="s">
        <v>3621</v>
      </c>
      <c r="H948" s="34" t="s">
        <v>3617</v>
      </c>
      <c r="I948" s="35" t="n">
        <v>0</v>
      </c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</row>
    <row r="949" customFormat="false" ht="20.25" hidden="false" customHeight="true" outlineLevel="0" collapsed="false">
      <c r="A949" s="27" t="n">
        <v>7012</v>
      </c>
      <c r="B949" s="28" t="s">
        <v>3622</v>
      </c>
      <c r="C949" s="29" t="n">
        <f aca="false">IFERROR(INDEX($F$1:$I$2620,MATCH(A949,$F$1:$F$2620,0),4),"")</f>
        <v>14005</v>
      </c>
      <c r="D949" s="29" t="n">
        <f aca="false">IFERROR(ROUNDUP(C949*0.92381,0),0)</f>
        <v>12938</v>
      </c>
      <c r="F949" s="33" t="n">
        <v>2705</v>
      </c>
      <c r="G949" s="34" t="s">
        <v>3623</v>
      </c>
      <c r="H949" s="34" t="s">
        <v>3624</v>
      </c>
      <c r="I949" s="35" t="n">
        <v>0</v>
      </c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</row>
    <row r="950" customFormat="false" ht="20.25" hidden="false" customHeight="true" outlineLevel="0" collapsed="false">
      <c r="A950" s="27" t="n">
        <v>7013</v>
      </c>
      <c r="B950" s="28" t="s">
        <v>918</v>
      </c>
      <c r="C950" s="29" t="n">
        <f aca="false">IFERROR(INDEX($F$1:$I$2620,MATCH(A950,$F$1:$F$2620,0),4),"")</f>
        <v>50250</v>
      </c>
      <c r="D950" s="29" t="n">
        <f aca="false">IFERROR(ROUNDUP(C950*0.92381,0),0)</f>
        <v>46422</v>
      </c>
      <c r="F950" s="33" t="n">
        <v>2706</v>
      </c>
      <c r="G950" s="34" t="s">
        <v>3625</v>
      </c>
      <c r="H950" s="34" t="s">
        <v>3511</v>
      </c>
      <c r="I950" s="35" t="n">
        <v>0</v>
      </c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</row>
    <row r="951" customFormat="false" ht="20.25" hidden="false" customHeight="true" outlineLevel="0" collapsed="false">
      <c r="A951" s="27" t="n">
        <v>7014</v>
      </c>
      <c r="B951" s="28" t="s">
        <v>3626</v>
      </c>
      <c r="C951" s="29" t="n">
        <f aca="false">IFERROR(INDEX($F$1:$I$2620,MATCH(A951,$F$1:$F$2620,0),4),"")</f>
        <v>13945</v>
      </c>
      <c r="D951" s="29" t="n">
        <f aca="false">IFERROR(ROUNDUP(C951*0.92381,0),0)</f>
        <v>12883</v>
      </c>
      <c r="F951" s="33" t="n">
        <v>2712</v>
      </c>
      <c r="G951" s="34" t="s">
        <v>3627</v>
      </c>
      <c r="H951" s="34" t="s">
        <v>3628</v>
      </c>
      <c r="I951" s="35" t="n">
        <v>6430</v>
      </c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</row>
    <row r="952" customFormat="false" ht="20.25" hidden="false" customHeight="true" outlineLevel="0" collapsed="false">
      <c r="A952" s="27" t="n">
        <v>7015</v>
      </c>
      <c r="B952" s="28" t="s">
        <v>916</v>
      </c>
      <c r="C952" s="29" t="n">
        <f aca="false">IFERROR(INDEX($F$1:$I$2620,MATCH(A952,$F$1:$F$2620,0),4),"")</f>
        <v>53445</v>
      </c>
      <c r="D952" s="29" t="n">
        <f aca="false">IFERROR(ROUNDUP(C952*0.92381,0),0)</f>
        <v>49374</v>
      </c>
      <c r="F952" s="33" t="n">
        <v>2707</v>
      </c>
      <c r="G952" s="34" t="s">
        <v>3629</v>
      </c>
      <c r="H952" s="34" t="s">
        <v>3454</v>
      </c>
      <c r="I952" s="35" t="n">
        <v>3940</v>
      </c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</row>
    <row r="953" customFormat="false" ht="20.25" hidden="false" customHeight="true" outlineLevel="0" collapsed="false">
      <c r="A953" s="27" t="n">
        <v>7043</v>
      </c>
      <c r="B953" s="28" t="s">
        <v>3630</v>
      </c>
      <c r="C953" s="29" t="n">
        <f aca="false">IFERROR(INDEX($F$1:$I$2620,MATCH(A953,$F$1:$F$2620,0),4),"")</f>
        <v>15860</v>
      </c>
      <c r="D953" s="29" t="n">
        <f aca="false">IFERROR(ROUNDUP(C953*0.92381,0),0)</f>
        <v>14652</v>
      </c>
      <c r="F953" s="33" t="n">
        <v>2708</v>
      </c>
      <c r="G953" s="34" t="s">
        <v>3631</v>
      </c>
      <c r="H953" s="34" t="s">
        <v>3454</v>
      </c>
      <c r="I953" s="35" t="n">
        <v>3940</v>
      </c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</row>
    <row r="954" customFormat="false" ht="20.25" hidden="false" customHeight="true" outlineLevel="0" collapsed="false">
      <c r="A954" s="27" t="n">
        <v>7051</v>
      </c>
      <c r="B954" s="28" t="s">
        <v>3632</v>
      </c>
      <c r="C954" s="29" t="str">
        <f aca="false">IFERROR(INDEX($F$1:$I$2620,MATCH(A954,$F$1:$F$2620,0),4),"")</f>
        <v/>
      </c>
      <c r="D954" s="29" t="n">
        <f aca="false">IFERROR(ROUNDUP(C954*0.92381,0),0)</f>
        <v>0</v>
      </c>
      <c r="F954" s="33" t="n">
        <v>2709</v>
      </c>
      <c r="G954" s="34" t="s">
        <v>3633</v>
      </c>
      <c r="H954" s="34" t="s">
        <v>3454</v>
      </c>
      <c r="I954" s="35" t="n">
        <v>3940</v>
      </c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</row>
    <row r="955" customFormat="false" ht="20.25" hidden="false" customHeight="true" outlineLevel="0" collapsed="false">
      <c r="A955" s="27" t="n">
        <v>7048</v>
      </c>
      <c r="B955" s="28" t="s">
        <v>3634</v>
      </c>
      <c r="C955" s="29" t="n">
        <f aca="false">IFERROR(INDEX($F$1:$I$2620,MATCH(A955,$F$1:$F$2620,0),4),"")</f>
        <v>15835</v>
      </c>
      <c r="D955" s="29" t="n">
        <f aca="false">IFERROR(ROUNDUP(C955*0.92381,0),0)</f>
        <v>14629</v>
      </c>
      <c r="F955" s="30" t="n">
        <v>2711</v>
      </c>
      <c r="G955" s="31" t="s">
        <v>3635</v>
      </c>
      <c r="H955" s="30" t="s">
        <v>3515</v>
      </c>
      <c r="I955" s="36" t="n">
        <v>490</v>
      </c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</row>
    <row r="956" customFormat="false" ht="20.25" hidden="false" customHeight="true" outlineLevel="0" collapsed="false">
      <c r="A956" s="27" t="n">
        <v>7049</v>
      </c>
      <c r="B956" s="28" t="s">
        <v>3636</v>
      </c>
      <c r="C956" s="29" t="n">
        <f aca="false">IFERROR(INDEX($F$1:$I$2620,MATCH(A956,$F$1:$F$2620,0),4),"")</f>
        <v>60130</v>
      </c>
      <c r="D956" s="29" t="n">
        <f aca="false">IFERROR(ROUNDUP(C956*0.92381,0),0)</f>
        <v>55549</v>
      </c>
      <c r="F956" s="33"/>
      <c r="G956" s="34"/>
      <c r="H956" s="34"/>
      <c r="I956" s="35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</row>
    <row r="957" customFormat="false" ht="20.25" hidden="false" customHeight="true" outlineLevel="0" collapsed="false">
      <c r="A957" s="27" t="n">
        <v>7021</v>
      </c>
      <c r="B957" s="28" t="s">
        <v>3637</v>
      </c>
      <c r="C957" s="29" t="n">
        <f aca="false">IFERROR(INDEX($F$1:$I$2620,MATCH(A957,$F$1:$F$2620,0),4),"")</f>
        <v>15380</v>
      </c>
      <c r="D957" s="29" t="n">
        <f aca="false">IFERROR(ROUNDUP(C957*0.92381,0),0)</f>
        <v>14209</v>
      </c>
      <c r="F957" s="33"/>
      <c r="G957" s="34" t="s">
        <v>3638</v>
      </c>
      <c r="H957" s="34"/>
      <c r="I957" s="35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</row>
    <row r="958" customFormat="false" ht="20.25" hidden="false" customHeight="true" outlineLevel="0" collapsed="false">
      <c r="A958" s="27" t="n">
        <v>7022</v>
      </c>
      <c r="B958" s="28" t="s">
        <v>3639</v>
      </c>
      <c r="C958" s="29" t="n">
        <f aca="false">IFERROR(INDEX($F$1:$I$2620,MATCH(A958,$F$1:$F$2620,0),4),"")</f>
        <v>60675</v>
      </c>
      <c r="D958" s="29" t="n">
        <f aca="false">IFERROR(ROUNDUP(C958*0.92381,0),0)</f>
        <v>56053</v>
      </c>
      <c r="F958" s="33" t="n">
        <v>2809</v>
      </c>
      <c r="G958" s="34" t="s">
        <v>3640</v>
      </c>
      <c r="H958" s="34"/>
      <c r="I958" s="35" t="n">
        <v>1460</v>
      </c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</row>
    <row r="959" customFormat="false" ht="20.25" hidden="false" customHeight="true" outlineLevel="0" collapsed="false">
      <c r="A959" s="27" t="n">
        <v>7046</v>
      </c>
      <c r="B959" s="28" t="s">
        <v>3641</v>
      </c>
      <c r="C959" s="29" t="n">
        <f aca="false">IFERROR(INDEX($F$1:$I$2620,MATCH(A959,$F$1:$F$2620,0),4),"")</f>
        <v>15280</v>
      </c>
      <c r="D959" s="29" t="n">
        <f aca="false">IFERROR(ROUNDUP(C959*0.92381,0),0)</f>
        <v>14116</v>
      </c>
      <c r="F959" s="33" t="n">
        <v>2800</v>
      </c>
      <c r="G959" s="34" t="s">
        <v>3642</v>
      </c>
      <c r="H959" s="34"/>
      <c r="I959" s="35" t="n">
        <v>1565</v>
      </c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</row>
    <row r="960" customFormat="false" ht="20.25" hidden="false" customHeight="true" outlineLevel="0" collapsed="false">
      <c r="A960" s="27" t="n">
        <v>7047</v>
      </c>
      <c r="B960" s="28" t="s">
        <v>3643</v>
      </c>
      <c r="C960" s="29" t="n">
        <f aca="false">IFERROR(INDEX($F$1:$I$2620,MATCH(A960,$F$1:$F$2620,0),4),"")</f>
        <v>56370</v>
      </c>
      <c r="D960" s="29" t="n">
        <f aca="false">IFERROR(ROUNDUP(C960*0.92381,0),0)</f>
        <v>52076</v>
      </c>
      <c r="F960" s="33" t="n">
        <v>2810</v>
      </c>
      <c r="G960" s="34" t="s">
        <v>3644</v>
      </c>
      <c r="H960" s="34"/>
      <c r="I960" s="35" t="n">
        <v>1710</v>
      </c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</row>
    <row r="961" customFormat="false" ht="20.25" hidden="false" customHeight="true" outlineLevel="0" collapsed="false">
      <c r="A961" s="27" t="n">
        <v>7023</v>
      </c>
      <c r="B961" s="28" t="s">
        <v>3645</v>
      </c>
      <c r="C961" s="29" t="n">
        <f aca="false">IFERROR(INDEX($F$1:$I$2620,MATCH(A961,$F$1:$F$2620,0),4),"")</f>
        <v>14590</v>
      </c>
      <c r="D961" s="29" t="n">
        <f aca="false">IFERROR(ROUNDUP(C961*0.92381,0),0)</f>
        <v>13479</v>
      </c>
      <c r="F961" s="33" t="n">
        <v>2801</v>
      </c>
      <c r="G961" s="34" t="s">
        <v>3646</v>
      </c>
      <c r="H961" s="30"/>
      <c r="I961" s="35" t="n">
        <v>2075</v>
      </c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</row>
    <row r="962" customFormat="false" ht="20.25" hidden="false" customHeight="true" outlineLevel="0" collapsed="false">
      <c r="A962" s="27" t="n">
        <v>7024</v>
      </c>
      <c r="B962" s="28" t="s">
        <v>3647</v>
      </c>
      <c r="C962" s="29" t="n">
        <f aca="false">IFERROR(INDEX($F$1:$I$2620,MATCH(A962,$F$1:$F$2620,0),4),"")</f>
        <v>56140</v>
      </c>
      <c r="D962" s="29" t="n">
        <f aca="false">IFERROR(ROUNDUP(C962*0.92381,0),0)</f>
        <v>51863</v>
      </c>
      <c r="F962" s="33" t="n">
        <v>2802</v>
      </c>
      <c r="G962" s="34" t="s">
        <v>3648</v>
      </c>
      <c r="H962" s="34"/>
      <c r="I962" s="35" t="n">
        <v>2250</v>
      </c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</row>
    <row r="963" customFormat="false" ht="20.25" hidden="false" customHeight="true" outlineLevel="0" collapsed="false">
      <c r="A963" s="27" t="n">
        <v>7044</v>
      </c>
      <c r="B963" s="28" t="s">
        <v>3649</v>
      </c>
      <c r="C963" s="29" t="n">
        <f aca="false">IFERROR(INDEX($F$1:$I$2620,MATCH(A963,$F$1:$F$2620,0),4),"")</f>
        <v>5095</v>
      </c>
      <c r="D963" s="29" t="n">
        <f aca="false">IFERROR(ROUNDUP(C963*0.92381,0),0)</f>
        <v>4707</v>
      </c>
      <c r="F963" s="30" t="n">
        <v>2803</v>
      </c>
      <c r="G963" s="30" t="s">
        <v>3650</v>
      </c>
      <c r="H963" s="30"/>
      <c r="I963" s="36" t="n">
        <v>1565</v>
      </c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</row>
    <row r="964" customFormat="false" ht="20.25" hidden="false" customHeight="true" outlineLevel="0" collapsed="false">
      <c r="A964" s="27" t="n">
        <v>7026</v>
      </c>
      <c r="B964" s="28" t="s">
        <v>3651</v>
      </c>
      <c r="C964" s="29" t="str">
        <f aca="false">IFERROR(INDEX($F$1:$I$2620,MATCH(A964,$F$1:$F$2620,0),4),"")</f>
        <v/>
      </c>
      <c r="D964" s="29" t="n">
        <f aca="false">IFERROR(ROUNDUP(C964*0.92381,0),0)</f>
        <v>0</v>
      </c>
      <c r="F964" s="30" t="n">
        <v>2804</v>
      </c>
      <c r="G964" s="31" t="s">
        <v>3652</v>
      </c>
      <c r="H964" s="30"/>
      <c r="I964" s="36" t="n">
        <v>3895</v>
      </c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</row>
    <row r="965" customFormat="false" ht="20.25" hidden="false" customHeight="true" outlineLevel="0" collapsed="false">
      <c r="A965" s="27" t="n">
        <v>7028</v>
      </c>
      <c r="B965" s="28" t="s">
        <v>3653</v>
      </c>
      <c r="C965" s="29" t="n">
        <f aca="false">IFERROR(INDEX($F$1:$I$2620,MATCH(A965,$F$1:$F$2620,0),4),"")</f>
        <v>62015</v>
      </c>
      <c r="D965" s="29" t="n">
        <f aca="false">IFERROR(ROUNDUP(C965*0.92381,0),0)</f>
        <v>57291</v>
      </c>
      <c r="F965" s="33" t="n">
        <v>2805</v>
      </c>
      <c r="G965" s="34" t="s">
        <v>3654</v>
      </c>
      <c r="H965" s="34"/>
      <c r="I965" s="35" t="n">
        <v>3225</v>
      </c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</row>
    <row r="966" customFormat="false" ht="20.25" hidden="false" customHeight="true" outlineLevel="0" collapsed="false">
      <c r="A966" s="27" t="n">
        <v>7030</v>
      </c>
      <c r="B966" s="28" t="s">
        <v>3655</v>
      </c>
      <c r="C966" s="29" t="n">
        <f aca="false">IFERROR(INDEX($F$1:$I$2620,MATCH(A966,$F$1:$F$2620,0),4),"")</f>
        <v>56380</v>
      </c>
      <c r="D966" s="29" t="n">
        <f aca="false">IFERROR(ROUNDUP(C966*0.92381,0),0)</f>
        <v>52085</v>
      </c>
      <c r="F966" s="33" t="n">
        <v>2806</v>
      </c>
      <c r="G966" s="34" t="s">
        <v>3656</v>
      </c>
      <c r="H966" s="34"/>
      <c r="I966" s="35" t="n">
        <v>3225</v>
      </c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</row>
    <row r="967" customFormat="false" ht="20.25" hidden="false" customHeight="true" outlineLevel="0" collapsed="false">
      <c r="A967" s="27" t="n">
        <v>7032</v>
      </c>
      <c r="B967" s="28" t="s">
        <v>3657</v>
      </c>
      <c r="C967" s="29" t="n">
        <f aca="false">IFERROR(INDEX($F$1:$I$2620,MATCH(A967,$F$1:$F$2620,0),4),"")</f>
        <v>56380</v>
      </c>
      <c r="D967" s="29" t="n">
        <f aca="false">IFERROR(ROUNDUP(C967*0.92381,0),0)</f>
        <v>52085</v>
      </c>
      <c r="F967" s="33" t="n">
        <v>2807</v>
      </c>
      <c r="G967" s="34" t="s">
        <v>3658</v>
      </c>
      <c r="H967" s="34"/>
      <c r="I967" s="35" t="n">
        <v>4015</v>
      </c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</row>
    <row r="968" customFormat="false" ht="20.25" hidden="false" customHeight="true" outlineLevel="0" collapsed="false">
      <c r="A968" s="27" t="n">
        <v>7034</v>
      </c>
      <c r="B968" s="28" t="s">
        <v>3659</v>
      </c>
      <c r="C968" s="29" t="n">
        <f aca="false">IFERROR(INDEX($F$1:$I$2620,MATCH(A968,$F$1:$F$2620,0),4),"")</f>
        <v>10580</v>
      </c>
      <c r="D968" s="29" t="n">
        <f aca="false">IFERROR(ROUNDUP(C968*0.92381,0),0)</f>
        <v>9774</v>
      </c>
      <c r="F968" s="33" t="n">
        <v>2808</v>
      </c>
      <c r="G968" s="34" t="s">
        <v>3660</v>
      </c>
      <c r="H968" s="34" t="s">
        <v>2229</v>
      </c>
      <c r="I968" s="35" t="n">
        <v>2882</v>
      </c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</row>
    <row r="969" customFormat="false" ht="20.25" hidden="false" customHeight="true" outlineLevel="0" collapsed="false">
      <c r="A969" s="27" t="n">
        <v>7035</v>
      </c>
      <c r="B969" s="28" t="s">
        <v>3661</v>
      </c>
      <c r="C969" s="29" t="n">
        <f aca="false">IFERROR(INDEX($F$1:$I$2620,MATCH(A969,$F$1:$F$2620,0),4),"")</f>
        <v>26835</v>
      </c>
      <c r="D969" s="29" t="n">
        <f aca="false">IFERROR(ROUNDUP(C969*0.92381,0),0)</f>
        <v>24791</v>
      </c>
      <c r="F969" s="33" t="n">
        <v>2811</v>
      </c>
      <c r="G969" s="34" t="s">
        <v>3662</v>
      </c>
      <c r="H969" s="34" t="s">
        <v>3448</v>
      </c>
      <c r="I969" s="35" t="n">
        <v>1260</v>
      </c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</row>
    <row r="970" customFormat="false" ht="20.25" hidden="false" customHeight="true" outlineLevel="0" collapsed="false">
      <c r="A970" s="27" t="n">
        <v>7037</v>
      </c>
      <c r="B970" s="28" t="s">
        <v>3663</v>
      </c>
      <c r="C970" s="29" t="n">
        <f aca="false">IFERROR(INDEX($F$1:$I$2620,MATCH(A970,$F$1:$F$2620,0),4),"")</f>
        <v>9620</v>
      </c>
      <c r="D970" s="29" t="n">
        <f aca="false">IFERROR(ROUNDUP(C970*0.92381,0),0)</f>
        <v>8888</v>
      </c>
      <c r="F970" s="33" t="n">
        <v>2812</v>
      </c>
      <c r="G970" s="34" t="s">
        <v>3662</v>
      </c>
      <c r="H970" s="34" t="s">
        <v>3513</v>
      </c>
      <c r="I970" s="35" t="n">
        <v>1780</v>
      </c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</row>
    <row r="971" customFormat="false" ht="20.25" hidden="false" customHeight="true" outlineLevel="0" collapsed="false">
      <c r="A971" s="27" t="n">
        <v>7038</v>
      </c>
      <c r="B971" s="28" t="s">
        <v>3664</v>
      </c>
      <c r="C971" s="29" t="n">
        <f aca="false">IFERROR(INDEX($F$1:$I$2620,MATCH(A971,$F$1:$F$2620,0),4),"")</f>
        <v>24385</v>
      </c>
      <c r="D971" s="29" t="n">
        <f aca="false">IFERROR(ROUNDUP(C971*0.92381,0),0)</f>
        <v>22528</v>
      </c>
      <c r="F971" s="33" t="n">
        <v>6601</v>
      </c>
      <c r="G971" s="34" t="s">
        <v>3665</v>
      </c>
      <c r="H971" s="34"/>
      <c r="I971" s="35" t="n">
        <v>0</v>
      </c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</row>
    <row r="972" customFormat="false" ht="20.25" hidden="false" customHeight="true" outlineLevel="0" collapsed="false">
      <c r="A972" s="27" t="n">
        <v>7039</v>
      </c>
      <c r="B972" s="28" t="s">
        <v>3666</v>
      </c>
      <c r="C972" s="29" t="n">
        <f aca="false">IFERROR(INDEX($F$1:$I$2620,MATCH(A972,$F$1:$F$2620,0),4),"")</f>
        <v>93545</v>
      </c>
      <c r="D972" s="29" t="n">
        <f aca="false">IFERROR(ROUNDUP(C972*0.92381,0),0)</f>
        <v>86418</v>
      </c>
      <c r="F972" s="33"/>
      <c r="G972" s="34"/>
      <c r="H972" s="34"/>
      <c r="I972" s="35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</row>
    <row r="973" customFormat="false" ht="20.25" hidden="false" customHeight="true" outlineLevel="0" collapsed="false">
      <c r="A973" s="27" t="n">
        <v>7040</v>
      </c>
      <c r="B973" s="28" t="s">
        <v>3667</v>
      </c>
      <c r="C973" s="29" t="n">
        <f aca="false">IFERROR(INDEX($F$1:$I$2620,MATCH(A973,$F$1:$F$2620,0),4),"")</f>
        <v>10580</v>
      </c>
      <c r="D973" s="29" t="n">
        <f aca="false">IFERROR(ROUNDUP(C973*0.92381,0),0)</f>
        <v>9774</v>
      </c>
      <c r="F973" s="33"/>
      <c r="G973" s="34" t="s">
        <v>3668</v>
      </c>
      <c r="H973" s="34"/>
      <c r="I973" s="35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</row>
    <row r="974" customFormat="false" ht="20.25" hidden="false" customHeight="true" outlineLevel="0" collapsed="false">
      <c r="A974" s="27" t="n">
        <v>7041</v>
      </c>
      <c r="B974" s="28" t="s">
        <v>3669</v>
      </c>
      <c r="C974" s="29" t="n">
        <f aca="false">IFERROR(INDEX($F$1:$I$2620,MATCH(A974,$F$1:$F$2620,0),4),"")</f>
        <v>26835</v>
      </c>
      <c r="D974" s="29" t="n">
        <f aca="false">IFERROR(ROUNDUP(C974*0.92381,0),0)</f>
        <v>24791</v>
      </c>
      <c r="F974" s="33" t="n">
        <v>2900</v>
      </c>
      <c r="G974" s="34" t="s">
        <v>3670</v>
      </c>
      <c r="H974" s="34"/>
      <c r="I974" s="35" t="n">
        <v>3535</v>
      </c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</row>
    <row r="975" customFormat="false" ht="20.25" hidden="false" customHeight="true" outlineLevel="0" collapsed="false">
      <c r="A975" s="27" t="n">
        <v>8065</v>
      </c>
      <c r="B975" s="28" t="s">
        <v>3671</v>
      </c>
      <c r="C975" s="29" t="str">
        <f aca="false">IFERROR(INDEX($F$1:$I$2620,MATCH(A975,$F$1:$F$2620,0),4),"")</f>
        <v/>
      </c>
      <c r="D975" s="29" t="n">
        <f aca="false">IFERROR(ROUNDUP(C975*0.92381,0),0)</f>
        <v>0</v>
      </c>
      <c r="F975" s="33" t="n">
        <v>2901</v>
      </c>
      <c r="G975" s="34" t="s">
        <v>3672</v>
      </c>
      <c r="H975" s="34"/>
      <c r="I975" s="35" t="n">
        <v>4985</v>
      </c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</row>
    <row r="976" customFormat="false" ht="20.25" hidden="false" customHeight="true" outlineLevel="0" collapsed="false">
      <c r="A976" s="27" t="n">
        <v>8066</v>
      </c>
      <c r="B976" s="28" t="s">
        <v>3673</v>
      </c>
      <c r="C976" s="29" t="str">
        <f aca="false">IFERROR(INDEX($F$1:$I$2620,MATCH(A976,$F$1:$F$2620,0),4),"")</f>
        <v/>
      </c>
      <c r="D976" s="29" t="n">
        <f aca="false">IFERROR(ROUNDUP(C976*0.92381,0),0)</f>
        <v>0</v>
      </c>
      <c r="F976" s="33" t="n">
        <v>2902</v>
      </c>
      <c r="G976" s="34" t="s">
        <v>3674</v>
      </c>
      <c r="H976" s="34"/>
      <c r="I976" s="35" t="n">
        <v>6535</v>
      </c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</row>
    <row r="977" customFormat="false" ht="20.25" hidden="false" customHeight="true" outlineLevel="0" collapsed="false">
      <c r="A977" s="27" t="n">
        <v>8000</v>
      </c>
      <c r="B977" s="28" t="s">
        <v>3675</v>
      </c>
      <c r="C977" s="29" t="n">
        <f aca="false">IFERROR(INDEX($F$1:$I$2620,MATCH(A977,$F$1:$F$2620,0),4),"")</f>
        <v>7250</v>
      </c>
      <c r="D977" s="29" t="n">
        <f aca="false">IFERROR(ROUNDUP(C977*0.92381,0),0)</f>
        <v>6698</v>
      </c>
      <c r="F977" s="33" t="n">
        <v>2903</v>
      </c>
      <c r="G977" s="34" t="s">
        <v>3676</v>
      </c>
      <c r="H977" s="34"/>
      <c r="I977" s="35" t="n">
        <v>35560</v>
      </c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</row>
    <row r="978" customFormat="false" ht="20.25" hidden="false" customHeight="true" outlineLevel="0" collapsed="false">
      <c r="A978" s="27" t="n">
        <v>8002</v>
      </c>
      <c r="B978" s="28" t="s">
        <v>3677</v>
      </c>
      <c r="C978" s="29" t="n">
        <f aca="false">IFERROR(INDEX($F$1:$I$2620,MATCH(A978,$F$1:$F$2620,0),4),"")</f>
        <v>33925</v>
      </c>
      <c r="D978" s="29" t="n">
        <f aca="false">IFERROR(ROUNDUP(C978*0.92381,0),0)</f>
        <v>31341</v>
      </c>
      <c r="F978" s="33" t="n">
        <v>2922</v>
      </c>
      <c r="G978" s="34" t="s">
        <v>3678</v>
      </c>
      <c r="H978" s="34"/>
      <c r="I978" s="35" t="n">
        <v>2305</v>
      </c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</row>
    <row r="979" customFormat="false" ht="20.25" hidden="false" customHeight="true" outlineLevel="0" collapsed="false">
      <c r="A979" s="27" t="n">
        <v>8045</v>
      </c>
      <c r="B979" s="28" t="s">
        <v>3679</v>
      </c>
      <c r="C979" s="29" t="str">
        <f aca="false">IFERROR(INDEX($F$1:$I$2620,MATCH(A979,$F$1:$F$2620,0),4),"")</f>
        <v/>
      </c>
      <c r="D979" s="29" t="n">
        <f aca="false">IFERROR(ROUNDUP(C979*0.92381,0),0)</f>
        <v>0</v>
      </c>
      <c r="F979" s="30" t="n">
        <v>2921</v>
      </c>
      <c r="G979" s="31" t="s">
        <v>3680</v>
      </c>
      <c r="H979" s="30" t="s">
        <v>3681</v>
      </c>
      <c r="I979" s="36" t="n">
        <v>2285</v>
      </c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</row>
    <row r="980" customFormat="false" ht="20.25" hidden="false" customHeight="true" outlineLevel="0" collapsed="false">
      <c r="A980" s="27" t="n">
        <v>8047</v>
      </c>
      <c r="B980" s="28" t="s">
        <v>2075</v>
      </c>
      <c r="C980" s="29" t="str">
        <f aca="false">IFERROR(INDEX($F$1:$I$2620,MATCH(A980,$F$1:$F$2620,0),4),"")</f>
        <v/>
      </c>
      <c r="D980" s="29" t="n">
        <f aca="false">IFERROR(ROUNDUP(C980*0.92381,0),0)</f>
        <v>0</v>
      </c>
      <c r="F980" s="33" t="n">
        <v>2904</v>
      </c>
      <c r="G980" s="34" t="s">
        <v>3682</v>
      </c>
      <c r="H980" s="34"/>
      <c r="I980" s="35" t="n">
        <v>1940</v>
      </c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</row>
    <row r="981" customFormat="false" ht="20.25" hidden="false" customHeight="true" outlineLevel="0" collapsed="false">
      <c r="A981" s="27" t="n">
        <v>8061</v>
      </c>
      <c r="B981" s="28" t="s">
        <v>3683</v>
      </c>
      <c r="C981" s="29" t="str">
        <f aca="false">IFERROR(INDEX($F$1:$I$2620,MATCH(A981,$F$1:$F$2620,0),4),"")</f>
        <v/>
      </c>
      <c r="D981" s="29" t="n">
        <f aca="false">IFERROR(ROUNDUP(C981*0.92381,0),0)</f>
        <v>0</v>
      </c>
      <c r="F981" s="33" t="n">
        <v>2906</v>
      </c>
      <c r="G981" s="34" t="s">
        <v>3684</v>
      </c>
      <c r="H981" s="34" t="s">
        <v>3685</v>
      </c>
      <c r="I981" s="35" t="n">
        <v>2120</v>
      </c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</row>
    <row r="982" customFormat="false" ht="20.25" hidden="false" customHeight="true" outlineLevel="0" collapsed="false">
      <c r="A982" s="27" t="n">
        <v>8060</v>
      </c>
      <c r="B982" s="28" t="s">
        <v>2074</v>
      </c>
      <c r="C982" s="29" t="n">
        <f aca="false">IFERROR(INDEX($F$1:$I$2620,MATCH(A982,$F$1:$F$2620,0),4),"")</f>
        <v>39490</v>
      </c>
      <c r="D982" s="29" t="n">
        <f aca="false">IFERROR(ROUNDUP(C982*0.92381,0),0)</f>
        <v>36482</v>
      </c>
      <c r="F982" s="33" t="n">
        <v>2907</v>
      </c>
      <c r="G982" s="34" t="s">
        <v>3686</v>
      </c>
      <c r="H982" s="34" t="s">
        <v>2822</v>
      </c>
      <c r="I982" s="35" t="n">
        <v>8340</v>
      </c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</row>
    <row r="983" customFormat="false" ht="20.25" hidden="false" customHeight="true" outlineLevel="0" collapsed="false">
      <c r="A983" s="27" t="n">
        <v>8067</v>
      </c>
      <c r="B983" s="28" t="s">
        <v>3687</v>
      </c>
      <c r="C983" s="29" t="str">
        <f aca="false">IFERROR(INDEX($F$1:$I$2620,MATCH(A983,$F$1:$F$2620,0),4),"")</f>
        <v/>
      </c>
      <c r="D983" s="29" t="n">
        <f aca="false">IFERROR(ROUNDUP(C983*0.92381,0),0)</f>
        <v>0</v>
      </c>
      <c r="F983" s="33" t="n">
        <v>2908</v>
      </c>
      <c r="G983" s="34" t="s">
        <v>3688</v>
      </c>
      <c r="H983" s="34" t="s">
        <v>2149</v>
      </c>
      <c r="I983" s="35" t="n">
        <v>3340</v>
      </c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</row>
    <row r="984" customFormat="false" ht="21" hidden="false" customHeight="true" outlineLevel="0" collapsed="false">
      <c r="A984" s="27" t="n">
        <v>8068</v>
      </c>
      <c r="B984" s="28" t="s">
        <v>3689</v>
      </c>
      <c r="C984" s="29" t="n">
        <f aca="false">IFERROR(INDEX($F$1:$I$2620,MATCH(A984,$F$1:$F$2620,0),4),"")</f>
        <v>39490</v>
      </c>
      <c r="D984" s="29" t="n">
        <f aca="false">IFERROR(ROUNDUP(C984*0.92381,0),0)</f>
        <v>36482</v>
      </c>
      <c r="F984" s="33" t="n">
        <v>2911</v>
      </c>
      <c r="G984" s="34" t="s">
        <v>3690</v>
      </c>
      <c r="H984" s="34" t="s">
        <v>2149</v>
      </c>
      <c r="I984" s="35" t="n">
        <v>5415</v>
      </c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</row>
    <row r="985" customFormat="false" ht="20.25" hidden="false" customHeight="true" outlineLevel="0" collapsed="false">
      <c r="A985" s="27" t="n">
        <v>8004</v>
      </c>
      <c r="B985" s="28" t="s">
        <v>3691</v>
      </c>
      <c r="C985" s="29" t="n">
        <f aca="false">IFERROR(INDEX($F$1:$I$2620,MATCH(A985,$F$1:$F$2620,0),4),"")</f>
        <v>6675</v>
      </c>
      <c r="D985" s="29" t="n">
        <f aca="false">IFERROR(ROUNDUP(C985*0.92381,0),0)</f>
        <v>6167</v>
      </c>
      <c r="F985" s="33" t="n">
        <v>2916</v>
      </c>
      <c r="G985" s="34" t="s">
        <v>3692</v>
      </c>
      <c r="H985" s="34" t="s">
        <v>2149</v>
      </c>
      <c r="I985" s="35" t="n">
        <v>2675</v>
      </c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</row>
    <row r="986" customFormat="false" ht="20.25" hidden="false" customHeight="true" outlineLevel="0" collapsed="false">
      <c r="A986" s="27" t="n">
        <v>8078</v>
      </c>
      <c r="B986" s="28" t="s">
        <v>3693</v>
      </c>
      <c r="C986" s="29" t="n">
        <f aca="false">IFERROR(INDEX($F$1:$I$2620,MATCH(A986,$F$1:$F$2620,0),4),"")</f>
        <v>11205</v>
      </c>
      <c r="D986" s="29" t="n">
        <f aca="false">IFERROR(ROUNDUP(C986*0.92381,0),0)</f>
        <v>10352</v>
      </c>
      <c r="F986" s="33" t="n">
        <v>2918</v>
      </c>
      <c r="G986" s="34" t="s">
        <v>3694</v>
      </c>
      <c r="H986" s="34" t="s">
        <v>2822</v>
      </c>
      <c r="I986" s="35" t="n">
        <v>5400</v>
      </c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</row>
    <row r="987" customFormat="false" ht="20.25" hidden="false" customHeight="true" outlineLevel="0" collapsed="false">
      <c r="A987" s="27" t="n">
        <v>8079</v>
      </c>
      <c r="B987" s="28" t="s">
        <v>3695</v>
      </c>
      <c r="C987" s="29" t="n">
        <f aca="false">IFERROR(INDEX($F$1:$I$2620,MATCH(A987,$F$1:$F$2620,0),4),"")</f>
        <v>24160</v>
      </c>
      <c r="D987" s="29" t="n">
        <f aca="false">IFERROR(ROUNDUP(C987*0.92381,0),0)</f>
        <v>22320</v>
      </c>
      <c r="F987" s="33" t="n">
        <v>2910</v>
      </c>
      <c r="G987" s="34" t="s">
        <v>3696</v>
      </c>
      <c r="H987" s="33" t="s">
        <v>2822</v>
      </c>
      <c r="I987" s="35" t="n">
        <v>5565</v>
      </c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</row>
    <row r="988" customFormat="false" ht="20.25" hidden="false" customHeight="true" outlineLevel="0" collapsed="false">
      <c r="A988" s="27" t="n">
        <v>8007</v>
      </c>
      <c r="B988" s="28" t="s">
        <v>3697</v>
      </c>
      <c r="C988" s="29" t="n">
        <f aca="false">IFERROR(INDEX($F$1:$I$2620,MATCH(A988,$F$1:$F$2620,0),4),"")</f>
        <v>38325</v>
      </c>
      <c r="D988" s="29" t="n">
        <f aca="false">IFERROR(ROUNDUP(C988*0.92381,0),0)</f>
        <v>35406</v>
      </c>
      <c r="F988" s="30" t="n">
        <v>2913</v>
      </c>
      <c r="G988" s="31" t="s">
        <v>3698</v>
      </c>
      <c r="H988" s="30" t="s">
        <v>2149</v>
      </c>
      <c r="I988" s="36" t="n">
        <v>3645</v>
      </c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</row>
    <row r="989" customFormat="false" ht="20.25" hidden="false" customHeight="true" outlineLevel="0" collapsed="false">
      <c r="A989" s="27" t="n">
        <v>8008</v>
      </c>
      <c r="B989" s="28" t="s">
        <v>2095</v>
      </c>
      <c r="C989" s="29" t="n">
        <f aca="false">IFERROR(INDEX($F$1:$I$2620,MATCH(A989,$F$1:$F$2620,0),4),"")</f>
        <v>46450</v>
      </c>
      <c r="D989" s="29" t="n">
        <f aca="false">IFERROR(ROUNDUP(C989*0.92381,0),0)</f>
        <v>42911</v>
      </c>
      <c r="F989" s="33" t="n">
        <v>2912</v>
      </c>
      <c r="G989" s="34" t="s">
        <v>3699</v>
      </c>
      <c r="H989" s="34" t="s">
        <v>2149</v>
      </c>
      <c r="I989" s="35" t="n">
        <v>3760</v>
      </c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</row>
    <row r="990" customFormat="false" ht="20.25" hidden="false" customHeight="true" outlineLevel="0" collapsed="false">
      <c r="A990" s="27" t="n">
        <v>8076</v>
      </c>
      <c r="B990" s="28" t="s">
        <v>3700</v>
      </c>
      <c r="C990" s="29" t="n">
        <f aca="false">IFERROR(INDEX($F$1:$I$2620,MATCH(A990,$F$1:$F$2620,0),4),"")</f>
        <v>34230</v>
      </c>
      <c r="D990" s="29" t="n">
        <f aca="false">IFERROR(ROUNDUP(C990*0.92381,0),0)</f>
        <v>31623</v>
      </c>
      <c r="F990" s="33" t="n">
        <v>2919</v>
      </c>
      <c r="G990" s="34" t="s">
        <v>3701</v>
      </c>
      <c r="H990" s="34" t="n">
        <v>100</v>
      </c>
      <c r="I990" s="35" t="n">
        <v>11295</v>
      </c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</row>
    <row r="991" customFormat="false" ht="20.25" hidden="false" customHeight="true" outlineLevel="0" collapsed="false">
      <c r="A991" s="27" t="n">
        <v>8010</v>
      </c>
      <c r="B991" s="28" t="s">
        <v>3702</v>
      </c>
      <c r="C991" s="29" t="n">
        <f aca="false">IFERROR(INDEX($F$1:$I$2620,MATCH(A991,$F$1:$F$2620,0),4),"")</f>
        <v>46450</v>
      </c>
      <c r="D991" s="29" t="n">
        <f aca="false">IFERROR(ROUNDUP(C991*0.92381,0),0)</f>
        <v>42911</v>
      </c>
      <c r="F991" s="33" t="n">
        <v>2920</v>
      </c>
      <c r="G991" s="34" t="s">
        <v>3703</v>
      </c>
      <c r="H991" s="34" t="s">
        <v>3704</v>
      </c>
      <c r="I991" s="35" t="n">
        <v>4350</v>
      </c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</row>
    <row r="992" customFormat="false" ht="20.25" hidden="false" customHeight="true" outlineLevel="0" collapsed="false">
      <c r="A992" s="27" t="n">
        <v>8082</v>
      </c>
      <c r="B992" s="28" t="s">
        <v>3705</v>
      </c>
      <c r="C992" s="29" t="n">
        <f aca="false">IFERROR(INDEX($F$1:$I$2620,MATCH(A992,$F$1:$F$2620,0),4),"")</f>
        <v>10905</v>
      </c>
      <c r="D992" s="29" t="n">
        <f aca="false">IFERROR(ROUNDUP(C992*0.92381,0),0)</f>
        <v>10075</v>
      </c>
      <c r="F992" s="33"/>
      <c r="G992" s="34" t="s">
        <v>3706</v>
      </c>
      <c r="H992" s="34"/>
      <c r="I992" s="35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</row>
    <row r="993" customFormat="false" ht="20.25" hidden="false" customHeight="true" outlineLevel="0" collapsed="false">
      <c r="A993" s="27" t="n">
        <v>8048</v>
      </c>
      <c r="B993" s="28" t="s">
        <v>3707</v>
      </c>
      <c r="C993" s="29" t="str">
        <f aca="false">IFERROR(INDEX($F$1:$I$2620,MATCH(A993,$F$1:$F$2620,0),4),"")</f>
        <v/>
      </c>
      <c r="D993" s="29" t="n">
        <f aca="false">IFERROR(ROUNDUP(C993*0.92381,0),0)</f>
        <v>0</v>
      </c>
      <c r="F993" s="33" t="n">
        <v>3101</v>
      </c>
      <c r="G993" s="34" t="s">
        <v>3708</v>
      </c>
      <c r="H993" s="34" t="s">
        <v>3515</v>
      </c>
      <c r="I993" s="35" t="n">
        <v>1685</v>
      </c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</row>
    <row r="994" customFormat="false" ht="20.25" hidden="false" customHeight="true" outlineLevel="0" collapsed="false">
      <c r="A994" s="27" t="n">
        <v>8049</v>
      </c>
      <c r="B994" s="28" t="s">
        <v>3709</v>
      </c>
      <c r="C994" s="29" t="str">
        <f aca="false">IFERROR(INDEX($F$1:$I$2620,MATCH(A994,$F$1:$F$2620,0),4),"")</f>
        <v/>
      </c>
      <c r="D994" s="29" t="n">
        <f aca="false">IFERROR(ROUNDUP(C994*0.92381,0),0)</f>
        <v>0</v>
      </c>
      <c r="F994" s="30" t="n">
        <v>3106</v>
      </c>
      <c r="G994" s="31" t="s">
        <v>3710</v>
      </c>
      <c r="H994" s="30" t="s">
        <v>3517</v>
      </c>
      <c r="I994" s="36" t="n">
        <v>8065</v>
      </c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</row>
    <row r="995" customFormat="false" ht="20.25" hidden="false" customHeight="true" outlineLevel="0" collapsed="false">
      <c r="A995" s="27" t="n">
        <v>8050</v>
      </c>
      <c r="B995" s="28" t="s">
        <v>3711</v>
      </c>
      <c r="C995" s="29" t="n">
        <f aca="false">IFERROR(INDEX($F$1:$I$2620,MATCH(A995,$F$1:$F$2620,0),4),"")</f>
        <v>43585</v>
      </c>
      <c r="D995" s="29" t="n">
        <f aca="false">IFERROR(ROUNDUP(C995*0.92381,0),0)</f>
        <v>40265</v>
      </c>
      <c r="F995" s="30" t="n">
        <v>3107</v>
      </c>
      <c r="G995" s="30" t="s">
        <v>3712</v>
      </c>
      <c r="H995" s="30" t="s">
        <v>3517</v>
      </c>
      <c r="I995" s="36" t="n">
        <v>7685</v>
      </c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</row>
    <row r="996" customFormat="false" ht="20.25" hidden="false" customHeight="true" outlineLevel="0" collapsed="false">
      <c r="A996" s="27" t="n">
        <v>8011</v>
      </c>
      <c r="B996" s="28" t="s">
        <v>3713</v>
      </c>
      <c r="C996" s="29" t="n">
        <f aca="false">IFERROR(INDEX($F$1:$I$2620,MATCH(A996,$F$1:$F$2620,0),4),"")</f>
        <v>62065</v>
      </c>
      <c r="D996" s="29" t="n">
        <f aca="false">IFERROR(ROUNDUP(C996*0.92381,0),0)</f>
        <v>57337</v>
      </c>
      <c r="F996" s="33" t="n">
        <v>3102</v>
      </c>
      <c r="G996" s="34" t="s">
        <v>3714</v>
      </c>
      <c r="H996" s="34" t="s">
        <v>2676</v>
      </c>
      <c r="I996" s="35" t="n">
        <v>1695</v>
      </c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</row>
    <row r="997" customFormat="false" ht="20.25" hidden="false" customHeight="true" outlineLevel="0" collapsed="false">
      <c r="A997" s="27" t="n">
        <v>8013</v>
      </c>
      <c r="B997" s="28" t="s">
        <v>3715</v>
      </c>
      <c r="C997" s="29" t="n">
        <f aca="false">IFERROR(INDEX($F$1:$I$2620,MATCH(A997,$F$1:$F$2620,0),4),"")</f>
        <v>39540</v>
      </c>
      <c r="D997" s="29" t="n">
        <f aca="false">IFERROR(ROUNDUP(C997*0.92381,0),0)</f>
        <v>36528</v>
      </c>
      <c r="F997" s="33" t="n">
        <v>3104</v>
      </c>
      <c r="G997" s="34" t="s">
        <v>3716</v>
      </c>
      <c r="H997" s="34" t="s">
        <v>3717</v>
      </c>
      <c r="I997" s="35" t="n">
        <v>0</v>
      </c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</row>
    <row r="998" customFormat="false" ht="20.25" hidden="false" customHeight="true" outlineLevel="0" collapsed="false">
      <c r="A998" s="27" t="n">
        <v>8014</v>
      </c>
      <c r="B998" s="28" t="s">
        <v>3718</v>
      </c>
      <c r="C998" s="29" t="n">
        <f aca="false">IFERROR(INDEX($F$1:$I$2620,MATCH(A998,$F$1:$F$2620,0),4),"")</f>
        <v>12090</v>
      </c>
      <c r="D998" s="29" t="n">
        <f aca="false">IFERROR(ROUNDUP(C998*0.92381,0),0)</f>
        <v>11169</v>
      </c>
      <c r="F998" s="33" t="n">
        <v>6601</v>
      </c>
      <c r="G998" s="34" t="s">
        <v>3719</v>
      </c>
      <c r="H998" s="34"/>
      <c r="I998" s="35" t="n">
        <v>571</v>
      </c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</row>
    <row r="999" customFormat="false" ht="20.25" hidden="false" customHeight="true" outlineLevel="0" collapsed="false">
      <c r="A999" s="27" t="n">
        <v>8015</v>
      </c>
      <c r="B999" s="28" t="s">
        <v>3720</v>
      </c>
      <c r="C999" s="29" t="str">
        <f aca="false">IFERROR(INDEX($F$1:$I$2620,MATCH(A999,$F$1:$F$2620,0),4),"")</f>
        <v/>
      </c>
      <c r="D999" s="29" t="n">
        <f aca="false">IFERROR(ROUNDUP(C999*0.92381,0),0)</f>
        <v>0</v>
      </c>
      <c r="F999" s="33" t="n">
        <v>3105</v>
      </c>
      <c r="G999" s="34" t="s">
        <v>3721</v>
      </c>
      <c r="H999" s="34" t="s">
        <v>3515</v>
      </c>
      <c r="I999" s="35" t="n">
        <v>0</v>
      </c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</row>
    <row r="1000" customFormat="false" ht="20.25" hidden="false" customHeight="true" outlineLevel="0" collapsed="false">
      <c r="A1000" s="27" t="n">
        <v>8016</v>
      </c>
      <c r="B1000" s="28" t="s">
        <v>3722</v>
      </c>
      <c r="C1000" s="29" t="n">
        <f aca="false">IFERROR(INDEX($F$1:$I$2620,MATCH(A1000,$F$1:$F$2620,0),4),"")</f>
        <v>36125</v>
      </c>
      <c r="D1000" s="29" t="n">
        <f aca="false">IFERROR(ROUNDUP(C1000*0.92381,0),0)</f>
        <v>33373</v>
      </c>
      <c r="F1000" s="42"/>
      <c r="G1000" s="43"/>
      <c r="H1000" s="43"/>
      <c r="I1000" s="44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</row>
    <row r="1001" customFormat="false" ht="20.25" hidden="false" customHeight="true" outlineLevel="0" collapsed="false">
      <c r="A1001" s="27" t="n">
        <v>8062</v>
      </c>
      <c r="B1001" s="28" t="s">
        <v>3723</v>
      </c>
      <c r="C1001" s="29" t="str">
        <f aca="false">IFERROR(INDEX($F$1:$I$2620,MATCH(A1001,$F$1:$F$2620,0),4),"")</f>
        <v/>
      </c>
      <c r="D1001" s="29" t="n">
        <f aca="false">IFERROR(ROUNDUP(C1001*0.92381,0),0)</f>
        <v>0</v>
      </c>
      <c r="F1001" s="39"/>
      <c r="G1001" s="39" t="s">
        <v>3724</v>
      </c>
      <c r="H1001" s="39"/>
      <c r="I1001" s="39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</row>
    <row r="1002" customFormat="false" ht="20.25" hidden="false" customHeight="true" outlineLevel="0" collapsed="false">
      <c r="A1002" s="27" t="n">
        <v>8063</v>
      </c>
      <c r="B1002" s="28" t="s">
        <v>3725</v>
      </c>
      <c r="C1002" s="29" t="str">
        <f aca="false">IFERROR(INDEX($F$1:$I$2620,MATCH(A1002,$F$1:$F$2620,0),4),"")</f>
        <v/>
      </c>
      <c r="D1002" s="29" t="n">
        <f aca="false">IFERROR(ROUNDUP(C1002*0.92381,0),0)</f>
        <v>0</v>
      </c>
      <c r="F1002" s="19" t="n">
        <v>3113</v>
      </c>
      <c r="G1002" s="19" t="s">
        <v>3726</v>
      </c>
      <c r="H1002" s="19" t="s">
        <v>3349</v>
      </c>
      <c r="I1002" s="19" t="n">
        <v>52075</v>
      </c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Z1002" s="7"/>
    </row>
    <row r="1003" customFormat="false" ht="20.25" hidden="false" customHeight="true" outlineLevel="0" collapsed="false">
      <c r="A1003" s="27" t="n">
        <v>8017</v>
      </c>
      <c r="B1003" s="28" t="s">
        <v>3727</v>
      </c>
      <c r="C1003" s="29" t="n">
        <f aca="false">IFERROR(INDEX($F$1:$I$2620,MATCH(A1003,$F$1:$F$2620,0),4),"")</f>
        <v>7250</v>
      </c>
      <c r="D1003" s="29" t="n">
        <f aca="false">IFERROR(ROUNDUP(C1003*0.92381,0),0)</f>
        <v>6698</v>
      </c>
      <c r="F1003" s="19" t="n">
        <v>3114</v>
      </c>
      <c r="G1003" s="19" t="s">
        <v>3726</v>
      </c>
      <c r="H1003" s="19" t="s">
        <v>3515</v>
      </c>
      <c r="I1003" s="19" t="n">
        <v>4735</v>
      </c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Z1003" s="7"/>
    </row>
    <row r="1004" customFormat="false" ht="20.25" hidden="false" customHeight="true" outlineLevel="0" collapsed="false">
      <c r="A1004" s="27" t="n">
        <v>8018</v>
      </c>
      <c r="B1004" s="28" t="s">
        <v>2069</v>
      </c>
      <c r="C1004" s="29" t="n">
        <f aca="false">IFERROR(INDEX($F$1:$I$2620,MATCH(A1004,$F$1:$F$2620,0),4),"")</f>
        <v>37800</v>
      </c>
      <c r="D1004" s="29" t="n">
        <f aca="false">IFERROR(ROUNDUP(C1004*0.92381,0),0)</f>
        <v>34921</v>
      </c>
      <c r="F1004" s="19" t="n">
        <v>3115</v>
      </c>
      <c r="G1004" s="19" t="s">
        <v>3728</v>
      </c>
      <c r="H1004" s="19" t="s">
        <v>3515</v>
      </c>
      <c r="I1004" s="19" t="n">
        <v>4675</v>
      </c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Z1004" s="7"/>
    </row>
    <row r="1005" customFormat="false" ht="20.25" hidden="false" customHeight="true" outlineLevel="0" collapsed="false">
      <c r="A1005" s="27" t="n">
        <v>8019</v>
      </c>
      <c r="B1005" s="28" t="s">
        <v>3729</v>
      </c>
      <c r="C1005" s="29" t="n">
        <f aca="false">IFERROR(INDEX($F$1:$I$2620,MATCH(A1005,$F$1:$F$2620,0),4),"")</f>
        <v>16095</v>
      </c>
      <c r="D1005" s="29" t="n">
        <f aca="false">IFERROR(ROUNDUP(C1005*0.92381,0),0)</f>
        <v>14869</v>
      </c>
      <c r="F1005" s="19" t="n">
        <v>3116</v>
      </c>
      <c r="G1005" s="19" t="s">
        <v>3730</v>
      </c>
      <c r="H1005" s="19" t="s">
        <v>3515</v>
      </c>
      <c r="I1005" s="19" t="n">
        <v>4300</v>
      </c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Z1005" s="7"/>
    </row>
    <row r="1006" customFormat="false" ht="20.25" hidden="false" customHeight="true" outlineLevel="0" collapsed="false">
      <c r="A1006" s="27" t="n">
        <v>8020</v>
      </c>
      <c r="B1006" s="28" t="s">
        <v>3691</v>
      </c>
      <c r="C1006" s="29" t="n">
        <f aca="false">IFERROR(INDEX($F$1:$I$2620,MATCH(A1006,$F$1:$F$2620,0),4),"")</f>
        <v>26850</v>
      </c>
      <c r="D1006" s="29" t="n">
        <f aca="false">IFERROR(ROUNDUP(C1006*0.92381,0),0)</f>
        <v>24805</v>
      </c>
      <c r="F1006" s="40" t="n">
        <v>3119</v>
      </c>
      <c r="G1006" s="40" t="s">
        <v>3731</v>
      </c>
      <c r="H1006" s="40" t="s">
        <v>3515</v>
      </c>
      <c r="I1006" s="40" t="n">
        <v>5950</v>
      </c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</row>
    <row r="1007" customFormat="false" ht="20.25" hidden="false" customHeight="true" outlineLevel="0" collapsed="false">
      <c r="A1007" s="27" t="n">
        <v>8069</v>
      </c>
      <c r="B1007" s="28" t="s">
        <v>3732</v>
      </c>
      <c r="C1007" s="29" t="n">
        <f aca="false">IFERROR(INDEX($F$1:$I$2620,MATCH(A1007,$F$1:$F$2620,0),4),"")</f>
        <v>4245</v>
      </c>
      <c r="D1007" s="29" t="n">
        <f aca="false">IFERROR(ROUNDUP(C1007*0.92381,0),0)</f>
        <v>3922</v>
      </c>
      <c r="F1007" s="40" t="n">
        <v>3122</v>
      </c>
      <c r="G1007" s="40" t="s">
        <v>3733</v>
      </c>
      <c r="H1007" s="40" t="s">
        <v>3515</v>
      </c>
      <c r="I1007" s="40" t="n">
        <v>5950</v>
      </c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</row>
    <row r="1008" customFormat="false" ht="20.25" hidden="false" customHeight="true" outlineLevel="0" collapsed="false">
      <c r="A1008" s="27" t="n">
        <v>8070</v>
      </c>
      <c r="B1008" s="28" t="s">
        <v>3734</v>
      </c>
      <c r="C1008" s="29" t="n">
        <f aca="false">IFERROR(INDEX($F$1:$I$2620,MATCH(A1008,$F$1:$F$2620,0),4),"")</f>
        <v>12090</v>
      </c>
      <c r="D1008" s="29" t="n">
        <f aca="false">IFERROR(ROUNDUP(C1008*0.92381,0),0)</f>
        <v>11169</v>
      </c>
      <c r="F1008" s="30" t="n">
        <v>3120</v>
      </c>
      <c r="G1008" s="31" t="s">
        <v>3735</v>
      </c>
      <c r="H1008" s="30" t="s">
        <v>3515</v>
      </c>
      <c r="I1008" s="36" t="n">
        <v>5095</v>
      </c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</row>
    <row r="1009" customFormat="false" ht="20.25" hidden="false" customHeight="true" outlineLevel="0" collapsed="false">
      <c r="A1009" s="27" t="n">
        <v>8022</v>
      </c>
      <c r="B1009" s="28" t="s">
        <v>3736</v>
      </c>
      <c r="C1009" s="29" t="n">
        <f aca="false">IFERROR(INDEX($F$1:$I$2620,MATCH(A1009,$F$1:$F$2620,0),4),"")</f>
        <v>28855</v>
      </c>
      <c r="D1009" s="29" t="n">
        <f aca="false">IFERROR(ROUNDUP(C1009*0.92381,0),0)</f>
        <v>26657</v>
      </c>
      <c r="F1009" s="33" t="n">
        <v>3121</v>
      </c>
      <c r="G1009" s="34" t="s">
        <v>3737</v>
      </c>
      <c r="H1009" s="34" t="s">
        <v>3515</v>
      </c>
      <c r="I1009" s="35" t="n">
        <v>4880</v>
      </c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</row>
    <row r="1010" customFormat="false" ht="20.25" hidden="false" customHeight="true" outlineLevel="0" collapsed="false">
      <c r="A1010" s="27" t="n">
        <v>8071</v>
      </c>
      <c r="B1010" s="28" t="s">
        <v>3738</v>
      </c>
      <c r="C1010" s="29" t="n">
        <f aca="false">IFERROR(INDEX($F$1:$I$2620,MATCH(A1010,$F$1:$F$2620,0),4),"")</f>
        <v>4245</v>
      </c>
      <c r="D1010" s="29" t="n">
        <f aca="false">IFERROR(ROUNDUP(C1010*0.92381,0),0)</f>
        <v>3922</v>
      </c>
      <c r="F1010" s="33" t="n">
        <v>3117</v>
      </c>
      <c r="G1010" s="34" t="s">
        <v>3739</v>
      </c>
      <c r="H1010" s="34" t="s">
        <v>3515</v>
      </c>
      <c r="I1010" s="35" t="n">
        <v>4590</v>
      </c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</row>
    <row r="1011" customFormat="false" ht="20.25" hidden="false" customHeight="true" outlineLevel="0" collapsed="false">
      <c r="A1011" s="27" t="n">
        <v>8072</v>
      </c>
      <c r="B1011" s="28" t="s">
        <v>3740</v>
      </c>
      <c r="C1011" s="29" t="n">
        <f aca="false">IFERROR(INDEX($F$1:$I$2620,MATCH(A1011,$F$1:$F$2620,0),4),"")</f>
        <v>11645</v>
      </c>
      <c r="D1011" s="29" t="n">
        <f aca="false">IFERROR(ROUNDUP(C1011*0.92381,0),0)</f>
        <v>10758</v>
      </c>
      <c r="F1011" s="33" t="n">
        <v>3112</v>
      </c>
      <c r="G1011" s="34" t="s">
        <v>3741</v>
      </c>
      <c r="H1011" s="34" t="s">
        <v>3515</v>
      </c>
      <c r="I1011" s="35" t="n">
        <v>5410</v>
      </c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</row>
    <row r="1012" customFormat="false" ht="20.25" hidden="false" customHeight="true" outlineLevel="0" collapsed="false">
      <c r="A1012" s="27" t="n">
        <v>8023</v>
      </c>
      <c r="B1012" s="28" t="s">
        <v>3742</v>
      </c>
      <c r="C1012" s="29" t="n">
        <f aca="false">IFERROR(INDEX($F$1:$I$2620,MATCH(A1012,$F$1:$F$2620,0),4),"")</f>
        <v>38155</v>
      </c>
      <c r="D1012" s="29" t="n">
        <f aca="false">IFERROR(ROUNDUP(C1012*0.92381,0),0)</f>
        <v>35248</v>
      </c>
      <c r="F1012" s="33" t="n">
        <v>3111</v>
      </c>
      <c r="G1012" s="34" t="s">
        <v>3724</v>
      </c>
      <c r="H1012" s="34" t="s">
        <v>3515</v>
      </c>
      <c r="I1012" s="35" t="n">
        <v>5430</v>
      </c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</row>
    <row r="1013" customFormat="false" ht="20.25" hidden="false" customHeight="true" outlineLevel="0" collapsed="false">
      <c r="A1013" s="27" t="n">
        <v>8054</v>
      </c>
      <c r="B1013" s="28" t="s">
        <v>2132</v>
      </c>
      <c r="C1013" s="29" t="n">
        <f aca="false">IFERROR(INDEX($F$1:$I$2620,MATCH(A1013,$F$1:$F$2620,0),4),"")</f>
        <v>56930</v>
      </c>
      <c r="D1013" s="29" t="n">
        <f aca="false">IFERROR(ROUNDUP(C1013*0.92381,0),0)</f>
        <v>52593</v>
      </c>
      <c r="F1013" s="33" t="n">
        <v>3131</v>
      </c>
      <c r="G1013" s="34" t="s">
        <v>3743</v>
      </c>
      <c r="H1013" s="33" t="s">
        <v>3515</v>
      </c>
      <c r="I1013" s="35" t="n">
        <v>5950</v>
      </c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</row>
    <row r="1014" customFormat="false" ht="20.25" hidden="false" customHeight="true" outlineLevel="0" collapsed="false">
      <c r="A1014" s="27" t="n">
        <v>8053</v>
      </c>
      <c r="B1014" s="28" t="s">
        <v>3744</v>
      </c>
      <c r="C1014" s="29" t="n">
        <f aca="false">IFERROR(INDEX($F$1:$I$2620,MATCH(A1014,$F$1:$F$2620,0),4),"")</f>
        <v>44045</v>
      </c>
      <c r="D1014" s="29" t="n">
        <f aca="false">IFERROR(ROUNDUP(C1014*0.92381,0),0)</f>
        <v>40690</v>
      </c>
      <c r="F1014" s="33" t="n">
        <v>3132</v>
      </c>
      <c r="G1014" s="34" t="s">
        <v>3745</v>
      </c>
      <c r="H1014" s="34" t="s">
        <v>3515</v>
      </c>
      <c r="I1014" s="35" t="n">
        <v>9505</v>
      </c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</row>
    <row r="1015" customFormat="false" ht="20.25" hidden="false" customHeight="true" outlineLevel="0" collapsed="false">
      <c r="A1015" s="27" t="n">
        <v>8055</v>
      </c>
      <c r="B1015" s="28" t="s">
        <v>2094</v>
      </c>
      <c r="C1015" s="29" t="n">
        <f aca="false">IFERROR(INDEX($F$1:$I$2620,MATCH(A1015,$F$1:$F$2620,0),4),"")</f>
        <v>56930</v>
      </c>
      <c r="D1015" s="29" t="n">
        <f aca="false">IFERROR(ROUNDUP(C1015*0.92381,0),0)</f>
        <v>52593</v>
      </c>
      <c r="F1015" s="33" t="n">
        <v>3133</v>
      </c>
      <c r="G1015" s="34" t="s">
        <v>3746</v>
      </c>
      <c r="H1015" s="34" t="s">
        <v>3515</v>
      </c>
      <c r="I1015" s="35" t="n">
        <v>3105</v>
      </c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</row>
    <row r="1016" customFormat="false" ht="20.25" hidden="false" customHeight="true" outlineLevel="0" collapsed="false">
      <c r="A1016" s="27" t="n">
        <v>8077</v>
      </c>
      <c r="B1016" s="28" t="s">
        <v>3747</v>
      </c>
      <c r="C1016" s="29" t="n">
        <f aca="false">IFERROR(INDEX($F$1:$I$2620,MATCH(A1016,$F$1:$F$2620,0),4),"")</f>
        <v>42390</v>
      </c>
      <c r="D1016" s="29" t="n">
        <f aca="false">IFERROR(ROUNDUP(C1016*0.92381,0),0)</f>
        <v>39161</v>
      </c>
      <c r="F1016" s="33" t="n">
        <v>3134</v>
      </c>
      <c r="G1016" s="34" t="s">
        <v>3748</v>
      </c>
      <c r="H1016" s="34" t="s">
        <v>3515</v>
      </c>
      <c r="I1016" s="35" t="n">
        <v>7315</v>
      </c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</row>
    <row r="1017" customFormat="false" ht="20.25" hidden="false" customHeight="true" outlineLevel="0" collapsed="false">
      <c r="A1017" s="27" t="n">
        <v>8080</v>
      </c>
      <c r="B1017" s="28" t="s">
        <v>3749</v>
      </c>
      <c r="C1017" s="29" t="n">
        <f aca="false">IFERROR(INDEX($F$1:$I$2620,MATCH(A1017,$F$1:$F$2620,0),4),"")</f>
        <v>57975</v>
      </c>
      <c r="D1017" s="29" t="n">
        <f aca="false">IFERROR(ROUNDUP(C1017*0.92381,0),0)</f>
        <v>53558</v>
      </c>
      <c r="F1017" s="33"/>
      <c r="G1017" s="34" t="s">
        <v>3750</v>
      </c>
      <c r="H1017" s="34"/>
      <c r="I1017" s="35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</row>
    <row r="1018" customFormat="false" ht="20.25" hidden="false" customHeight="true" outlineLevel="0" collapsed="false">
      <c r="A1018" s="27" t="n">
        <v>8056</v>
      </c>
      <c r="B1018" s="28" t="s">
        <v>3751</v>
      </c>
      <c r="C1018" s="29" t="str">
        <f aca="false">IFERROR(INDEX($F$1:$I$2620,MATCH(A1018,$F$1:$F$2620,0),4),"")</f>
        <v/>
      </c>
      <c r="D1018" s="29" t="n">
        <f aca="false">IFERROR(ROUNDUP(C1018*0.92381,0),0)</f>
        <v>0</v>
      </c>
      <c r="F1018" s="33" t="n">
        <v>3123</v>
      </c>
      <c r="G1018" s="34" t="s">
        <v>3752</v>
      </c>
      <c r="H1018" s="34" t="s">
        <v>3753</v>
      </c>
      <c r="I1018" s="35" t="n">
        <v>8355</v>
      </c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</row>
    <row r="1019" customFormat="false" ht="20.25" hidden="false" customHeight="true" outlineLevel="0" collapsed="false">
      <c r="A1019" s="27" t="n">
        <v>8057</v>
      </c>
      <c r="B1019" s="28" t="s">
        <v>3754</v>
      </c>
      <c r="C1019" s="29" t="str">
        <f aca="false">IFERROR(INDEX($F$1:$I$2620,MATCH(A1019,$F$1:$F$2620,0),4),"")</f>
        <v/>
      </c>
      <c r="D1019" s="29" t="n">
        <f aca="false">IFERROR(ROUNDUP(C1019*0.92381,0),0)</f>
        <v>0</v>
      </c>
      <c r="F1019" s="33" t="n">
        <v>3124</v>
      </c>
      <c r="G1019" s="34" t="s">
        <v>3755</v>
      </c>
      <c r="H1019" s="34" t="s">
        <v>3753</v>
      </c>
      <c r="I1019" s="35" t="n">
        <v>8355</v>
      </c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</row>
    <row r="1020" customFormat="false" ht="20.25" hidden="false" customHeight="true" outlineLevel="0" collapsed="false">
      <c r="A1020" s="27" t="n">
        <v>8059</v>
      </c>
      <c r="B1020" s="28" t="s">
        <v>3756</v>
      </c>
      <c r="C1020" s="29" t="n">
        <f aca="false">IFERROR(INDEX($F$1:$I$2620,MATCH(A1020,$F$1:$F$2620,0),4),"")</f>
        <v>7590</v>
      </c>
      <c r="D1020" s="29" t="n">
        <f aca="false">IFERROR(ROUNDUP(C1020*0.92381,0),0)</f>
        <v>7012</v>
      </c>
      <c r="F1020" s="33" t="n">
        <v>3125</v>
      </c>
      <c r="G1020" s="34" t="s">
        <v>3757</v>
      </c>
      <c r="H1020" s="34" t="s">
        <v>3753</v>
      </c>
      <c r="I1020" s="35" t="n">
        <v>8355</v>
      </c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</row>
    <row r="1021" customFormat="false" ht="20.25" hidden="false" customHeight="true" outlineLevel="0" collapsed="false">
      <c r="A1021" s="27" t="n">
        <v>8026</v>
      </c>
      <c r="B1021" s="28" t="s">
        <v>3758</v>
      </c>
      <c r="C1021" s="29" t="str">
        <f aca="false">IFERROR(INDEX($F$1:$I$2620,MATCH(A1021,$F$1:$F$2620,0),4),"")</f>
        <v/>
      </c>
      <c r="D1021" s="29" t="n">
        <f aca="false">IFERROR(ROUNDUP(C1021*0.92381,0),0)</f>
        <v>0</v>
      </c>
      <c r="F1021" s="33" t="n">
        <v>3126</v>
      </c>
      <c r="G1021" s="34" t="s">
        <v>3759</v>
      </c>
      <c r="H1021" s="34" t="s">
        <v>3753</v>
      </c>
      <c r="I1021" s="35" t="n">
        <v>8355</v>
      </c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</row>
    <row r="1022" customFormat="false" ht="20.25" hidden="false" customHeight="true" outlineLevel="0" collapsed="false">
      <c r="A1022" s="27" t="n">
        <v>8027</v>
      </c>
      <c r="B1022" s="28" t="s">
        <v>3760</v>
      </c>
      <c r="C1022" s="29" t="str">
        <f aca="false">IFERROR(INDEX($F$1:$I$2620,MATCH(A1022,$F$1:$F$2620,0),4),"")</f>
        <v/>
      </c>
      <c r="D1022" s="29" t="n">
        <f aca="false">IFERROR(ROUNDUP(C1022*0.92381,0),0)</f>
        <v>0</v>
      </c>
      <c r="F1022" s="33" t="n">
        <v>3127</v>
      </c>
      <c r="G1022" s="34" t="s">
        <v>3761</v>
      </c>
      <c r="H1022" s="34" t="s">
        <v>3753</v>
      </c>
      <c r="I1022" s="35" t="n">
        <v>8355</v>
      </c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</row>
    <row r="1023" customFormat="false" ht="20.25" hidden="false" customHeight="true" outlineLevel="0" collapsed="false">
      <c r="A1023" s="27" t="n">
        <v>8091</v>
      </c>
      <c r="B1023" s="28" t="s">
        <v>3762</v>
      </c>
      <c r="C1023" s="29" t="n">
        <f aca="false">IFERROR(INDEX($F$1:$I$2620,MATCH(A1023,$F$1:$F$2620,0),4),"")</f>
        <v>12395</v>
      </c>
      <c r="D1023" s="29" t="n">
        <f aca="false">IFERROR(ROUNDUP(C1023*0.92381,0),0)</f>
        <v>11451</v>
      </c>
      <c r="F1023" s="33" t="n">
        <v>3128</v>
      </c>
      <c r="G1023" s="34" t="s">
        <v>3763</v>
      </c>
      <c r="H1023" s="30" t="s">
        <v>3753</v>
      </c>
      <c r="I1023" s="35" t="n">
        <v>8355</v>
      </c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</row>
    <row r="1024" customFormat="false" ht="20.25" hidden="false" customHeight="true" outlineLevel="0" collapsed="false">
      <c r="A1024" s="27" t="n">
        <v>8092</v>
      </c>
      <c r="B1024" s="28" t="s">
        <v>3764</v>
      </c>
      <c r="C1024" s="29" t="n">
        <f aca="false">IFERROR(INDEX($F$1:$I$2620,MATCH(A1024,$F$1:$F$2620,0),4),"")</f>
        <v>17030</v>
      </c>
      <c r="D1024" s="29" t="n">
        <f aca="false">IFERROR(ROUNDUP(C1024*0.92381,0),0)</f>
        <v>15733</v>
      </c>
      <c r="F1024" s="33" t="n">
        <v>3129</v>
      </c>
      <c r="G1024" s="34" t="s">
        <v>3763</v>
      </c>
      <c r="H1024" s="34" t="s">
        <v>3765</v>
      </c>
      <c r="I1024" s="35" t="n">
        <v>29745</v>
      </c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</row>
    <row r="1025" customFormat="false" ht="20.25" hidden="false" customHeight="true" outlineLevel="0" collapsed="false">
      <c r="A1025" s="27" t="n">
        <v>8087</v>
      </c>
      <c r="B1025" s="28" t="s">
        <v>3766</v>
      </c>
      <c r="C1025" s="29" t="n">
        <f aca="false">IFERROR(INDEX($F$1:$I$2620,MATCH(A1025,$F$1:$F$2620,0),4),"")</f>
        <v>50465</v>
      </c>
      <c r="D1025" s="29" t="n">
        <f aca="false">IFERROR(ROUNDUP(C1025*0.92381,0),0)</f>
        <v>46621</v>
      </c>
      <c r="F1025" s="33" t="n">
        <v>3130</v>
      </c>
      <c r="G1025" s="34" t="s">
        <v>3767</v>
      </c>
      <c r="H1025" s="34" t="n">
        <v>130</v>
      </c>
      <c r="I1025" s="35" t="n">
        <v>8355</v>
      </c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</row>
    <row r="1026" customFormat="false" ht="20.25" hidden="false" customHeight="true" outlineLevel="0" collapsed="false">
      <c r="A1026" s="27" t="n">
        <v>8093</v>
      </c>
      <c r="B1026" s="28" t="s">
        <v>3768</v>
      </c>
      <c r="C1026" s="29" t="n">
        <f aca="false">IFERROR(INDEX($F$1:$I$2620,MATCH(A1026,$F$1:$F$2620,0),4),"")</f>
        <v>12050</v>
      </c>
      <c r="D1026" s="29" t="n">
        <f aca="false">IFERROR(ROUNDUP(C1026*0.92381,0),0)</f>
        <v>11132</v>
      </c>
      <c r="F1026" s="33"/>
      <c r="G1026" s="34" t="s">
        <v>3769</v>
      </c>
      <c r="H1026" s="34"/>
      <c r="I1026" s="35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</row>
    <row r="1027" customFormat="false" ht="20.25" hidden="false" customHeight="true" outlineLevel="0" collapsed="false">
      <c r="A1027" s="27" t="n">
        <v>8029</v>
      </c>
      <c r="B1027" s="28" t="s">
        <v>3770</v>
      </c>
      <c r="C1027" s="29" t="n">
        <f aca="false">IFERROR(INDEX($F$1:$I$2620,MATCH(A1027,$F$1:$F$2620,0),4),"")</f>
        <v>6215</v>
      </c>
      <c r="D1027" s="29" t="n">
        <f aca="false">IFERROR(ROUNDUP(C1027*0.92381,0),0)</f>
        <v>5742</v>
      </c>
      <c r="F1027" s="33" t="n">
        <v>3200</v>
      </c>
      <c r="G1027" s="34" t="s">
        <v>3771</v>
      </c>
      <c r="H1027" s="33" t="s">
        <v>3772</v>
      </c>
      <c r="I1027" s="35" t="n">
        <v>990</v>
      </c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</row>
    <row r="1028" customFormat="false" ht="20.25" hidden="false" customHeight="true" outlineLevel="0" collapsed="false">
      <c r="A1028" s="27" t="n">
        <v>8097</v>
      </c>
      <c r="B1028" s="28" t="s">
        <v>2072</v>
      </c>
      <c r="C1028" s="29" t="n">
        <f aca="false">IFERROR(INDEX($F$1:$I$2620,MATCH(A1028,$F$1:$F$2620,0),4),"")</f>
        <v>43945</v>
      </c>
      <c r="D1028" s="29" t="n">
        <f aca="false">IFERROR(ROUNDUP(C1028*0.92381,0),0)</f>
        <v>40597</v>
      </c>
      <c r="F1028" s="33" t="n">
        <v>3201</v>
      </c>
      <c r="G1028" s="34" t="s">
        <v>3773</v>
      </c>
      <c r="H1028" s="33" t="s">
        <v>3511</v>
      </c>
      <c r="I1028" s="35" t="n">
        <v>3200</v>
      </c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</row>
    <row r="1029" customFormat="false" ht="20.25" hidden="false" customHeight="true" outlineLevel="0" collapsed="false">
      <c r="A1029" s="27" t="n">
        <v>8074</v>
      </c>
      <c r="B1029" s="28" t="s">
        <v>3774</v>
      </c>
      <c r="C1029" s="29" t="n">
        <f aca="false">IFERROR(INDEX($F$1:$I$2620,MATCH(A1029,$F$1:$F$2620,0),4),"")</f>
        <v>6525</v>
      </c>
      <c r="D1029" s="29" t="n">
        <f aca="false">IFERROR(ROUNDUP(C1029*0.92381,0),0)</f>
        <v>6028</v>
      </c>
      <c r="F1029" s="33" t="n">
        <v>3202</v>
      </c>
      <c r="G1029" s="34" t="s">
        <v>3773</v>
      </c>
      <c r="H1029" s="34" t="s">
        <v>3617</v>
      </c>
      <c r="I1029" s="35" t="s">
        <v>3775</v>
      </c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</row>
    <row r="1030" customFormat="false" ht="20.25" hidden="false" customHeight="true" outlineLevel="0" collapsed="false">
      <c r="A1030" s="27" t="n">
        <v>8096</v>
      </c>
      <c r="B1030" s="28" t="s">
        <v>3776</v>
      </c>
      <c r="C1030" s="29" t="n">
        <f aca="false">IFERROR(INDEX($F$1:$I$2620,MATCH(A1030,$F$1:$F$2620,0),4),"")</f>
        <v>27550</v>
      </c>
      <c r="D1030" s="29" t="n">
        <f aca="false">IFERROR(ROUNDUP(C1030*0.92381,0),0)</f>
        <v>25451</v>
      </c>
      <c r="F1030" s="33" t="n">
        <v>3207</v>
      </c>
      <c r="G1030" s="34" t="s">
        <v>3777</v>
      </c>
      <c r="H1030" s="34" t="s">
        <v>3772</v>
      </c>
      <c r="I1030" s="35" t="n">
        <v>281</v>
      </c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</row>
    <row r="1031" customFormat="false" ht="20.25" hidden="false" customHeight="true" outlineLevel="0" collapsed="false">
      <c r="A1031" s="27" t="n">
        <v>8031</v>
      </c>
      <c r="B1031" s="28" t="s">
        <v>3778</v>
      </c>
      <c r="C1031" s="29" t="str">
        <f aca="false">IFERROR(INDEX($F$1:$I$2620,MATCH(A1031,$F$1:$F$2620,0),4),"")</f>
        <v/>
      </c>
      <c r="D1031" s="29" t="n">
        <f aca="false">IFERROR(ROUNDUP(C1031*0.92381,0),0)</f>
        <v>0</v>
      </c>
      <c r="F1031" s="33" t="n">
        <v>3208</v>
      </c>
      <c r="G1031" s="34" t="s">
        <v>3779</v>
      </c>
      <c r="H1031" s="34" t="s">
        <v>3511</v>
      </c>
      <c r="I1031" s="35" t="n">
        <v>1937</v>
      </c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</row>
    <row r="1032" customFormat="false" ht="20.25" hidden="false" customHeight="true" outlineLevel="0" collapsed="false">
      <c r="A1032" s="27" t="n">
        <v>8051</v>
      </c>
      <c r="B1032" s="28" t="s">
        <v>3780</v>
      </c>
      <c r="C1032" s="29" t="n">
        <f aca="false">IFERROR(INDEX($F$1:$I$2620,MATCH(A1032,$F$1:$F$2620,0),4),"")</f>
        <v>15605</v>
      </c>
      <c r="D1032" s="29" t="n">
        <f aca="false">IFERROR(ROUNDUP(C1032*0.92381,0),0)</f>
        <v>14417</v>
      </c>
      <c r="F1032" s="33"/>
      <c r="G1032" s="34" t="s">
        <v>3781</v>
      </c>
      <c r="H1032" s="34"/>
      <c r="I1032" s="35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</row>
    <row r="1033" customFormat="false" ht="20.25" hidden="false" customHeight="true" outlineLevel="0" collapsed="false">
      <c r="A1033" s="27" t="n">
        <v>8052</v>
      </c>
      <c r="B1033" s="28" t="s">
        <v>3782</v>
      </c>
      <c r="C1033" s="29" t="n">
        <f aca="false">IFERROR(INDEX($F$1:$I$2620,MATCH(A1033,$F$1:$F$2620,0),4),"")</f>
        <v>15085</v>
      </c>
      <c r="D1033" s="29" t="n">
        <f aca="false">IFERROR(ROUNDUP(C1033*0.92381,0),0)</f>
        <v>13936</v>
      </c>
      <c r="F1033" s="33"/>
      <c r="G1033" s="34"/>
      <c r="H1033" s="34"/>
      <c r="I1033" s="35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</row>
    <row r="1034" customFormat="false" ht="20.25" hidden="false" customHeight="true" outlineLevel="0" collapsed="false">
      <c r="A1034" s="27" t="n">
        <v>8021</v>
      </c>
      <c r="B1034" s="28" t="s">
        <v>3783</v>
      </c>
      <c r="C1034" s="29" t="n">
        <f aca="false">IFERROR(INDEX($F$1:$I$2620,MATCH(A1034,$F$1:$F$2620,0),4),"")</f>
        <v>3630</v>
      </c>
      <c r="D1034" s="29" t="n">
        <f aca="false">IFERROR(ROUNDUP(C1034*0.92381,0),0)</f>
        <v>3354</v>
      </c>
      <c r="F1034" s="33" t="n">
        <v>3400</v>
      </c>
      <c r="G1034" s="34" t="s">
        <v>3784</v>
      </c>
      <c r="H1034" s="34" t="s">
        <v>3785</v>
      </c>
      <c r="I1034" s="35" t="n">
        <v>10790</v>
      </c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</row>
    <row r="1035" customFormat="false" ht="20.25" hidden="false" customHeight="true" outlineLevel="0" collapsed="false">
      <c r="A1035" s="27" t="n">
        <v>8073</v>
      </c>
      <c r="B1035" s="28" t="s">
        <v>3786</v>
      </c>
      <c r="C1035" s="29" t="n">
        <f aca="false">IFERROR(INDEX($F$1:$I$2620,MATCH(A1035,$F$1:$F$2620,0),4),"")</f>
        <v>3575</v>
      </c>
      <c r="D1035" s="29" t="n">
        <f aca="false">IFERROR(ROUNDUP(C1035*0.92381,0),0)</f>
        <v>3303</v>
      </c>
      <c r="F1035" s="33" t="n">
        <v>3402</v>
      </c>
      <c r="G1035" s="34" t="s">
        <v>3787</v>
      </c>
      <c r="H1035" s="34" t="s">
        <v>3357</v>
      </c>
      <c r="I1035" s="35" t="n">
        <v>10790</v>
      </c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</row>
    <row r="1036" customFormat="false" ht="20.25" hidden="false" customHeight="true" outlineLevel="0" collapsed="false">
      <c r="A1036" s="27" t="n">
        <v>8032</v>
      </c>
      <c r="B1036" s="28" t="s">
        <v>3788</v>
      </c>
      <c r="C1036" s="29" t="n">
        <f aca="false">IFERROR(INDEX($F$1:$I$2620,MATCH(A1036,$F$1:$F$2620,0),4),"")</f>
        <v>13525</v>
      </c>
      <c r="D1036" s="29" t="n">
        <f aca="false">IFERROR(ROUNDUP(C1036*0.92381,0),0)</f>
        <v>12495</v>
      </c>
      <c r="F1036" s="33" t="n">
        <v>3401</v>
      </c>
      <c r="G1036" s="34" t="s">
        <v>3789</v>
      </c>
      <c r="H1036" s="34" t="s">
        <v>3517</v>
      </c>
      <c r="I1036" s="35" t="n">
        <v>0</v>
      </c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</row>
    <row r="1037" customFormat="false" ht="20.25" hidden="false" customHeight="true" outlineLevel="0" collapsed="false">
      <c r="A1037" s="27" t="n">
        <v>8033</v>
      </c>
      <c r="B1037" s="28" t="s">
        <v>3790</v>
      </c>
      <c r="C1037" s="29" t="n">
        <f aca="false">IFERROR(INDEX($F$1:$I$2620,MATCH(A1037,$F$1:$F$2620,0),4),"")</f>
        <v>39450</v>
      </c>
      <c r="D1037" s="29" t="n">
        <f aca="false">IFERROR(ROUNDUP(C1037*0.92381,0),0)</f>
        <v>36445</v>
      </c>
      <c r="F1037" s="33" t="n">
        <v>3403</v>
      </c>
      <c r="G1037" s="34" t="s">
        <v>3791</v>
      </c>
      <c r="H1037" s="30" t="s">
        <v>3357</v>
      </c>
      <c r="I1037" s="35" t="n">
        <v>0</v>
      </c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</row>
    <row r="1038" customFormat="false" ht="20.25" hidden="false" customHeight="true" outlineLevel="0" collapsed="false">
      <c r="A1038" s="27" t="n">
        <v>8034</v>
      </c>
      <c r="B1038" s="28" t="s">
        <v>3792</v>
      </c>
      <c r="C1038" s="29" t="str">
        <f aca="false">IFERROR(INDEX($F$1:$I$2620,MATCH(A1038,$F$1:$F$2620,0),4),"")</f>
        <v/>
      </c>
      <c r="D1038" s="29" t="n">
        <f aca="false">IFERROR(ROUNDUP(C1038*0.92381,0),0)</f>
        <v>0</v>
      </c>
      <c r="F1038" s="33" t="n">
        <v>3404</v>
      </c>
      <c r="G1038" s="34" t="s">
        <v>3793</v>
      </c>
      <c r="H1038" s="30" t="s">
        <v>3794</v>
      </c>
      <c r="I1038" s="35" t="n">
        <v>545</v>
      </c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</row>
    <row r="1039" customFormat="false" ht="20.25" hidden="false" customHeight="true" outlineLevel="0" collapsed="false">
      <c r="A1039" s="27" t="n">
        <v>8035</v>
      </c>
      <c r="B1039" s="28" t="s">
        <v>3795</v>
      </c>
      <c r="C1039" s="29" t="str">
        <f aca="false">IFERROR(INDEX($F$1:$I$2620,MATCH(A1039,$F$1:$F$2620,0),4),"")</f>
        <v/>
      </c>
      <c r="D1039" s="29" t="n">
        <f aca="false">IFERROR(ROUNDUP(C1039*0.92381,0),0)</f>
        <v>0</v>
      </c>
      <c r="F1039" s="33"/>
      <c r="G1039" s="34"/>
      <c r="H1039" s="30"/>
      <c r="I1039" s="35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</row>
    <row r="1040" customFormat="false" ht="20.25" hidden="false" customHeight="true" outlineLevel="0" collapsed="false">
      <c r="A1040" s="27" t="n">
        <v>8058</v>
      </c>
      <c r="B1040" s="28" t="s">
        <v>3796</v>
      </c>
      <c r="C1040" s="29" t="str">
        <f aca="false">IFERROR(INDEX($F$1:$I$2620,MATCH(A1040,$F$1:$F$2620,0),4),"")</f>
        <v/>
      </c>
      <c r="D1040" s="29" t="n">
        <f aca="false">IFERROR(ROUNDUP(C1040*0.92381,0),0)</f>
        <v>0</v>
      </c>
      <c r="F1040" s="33"/>
      <c r="G1040" s="34"/>
      <c r="H1040" s="30"/>
      <c r="I1040" s="35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</row>
    <row r="1041" customFormat="false" ht="20.25" hidden="false" customHeight="true" outlineLevel="0" collapsed="false">
      <c r="A1041" s="27" t="n">
        <v>8036</v>
      </c>
      <c r="B1041" s="28" t="s">
        <v>3797</v>
      </c>
      <c r="C1041" s="29" t="str">
        <f aca="false">IFERROR(INDEX($F$1:$I$2620,MATCH(A1041,$F$1:$F$2620,0),4),"")</f>
        <v/>
      </c>
      <c r="D1041" s="29" t="n">
        <f aca="false">IFERROR(ROUNDUP(C1041*0.92381,0),0)</f>
        <v>0</v>
      </c>
      <c r="F1041" s="33"/>
      <c r="G1041" s="34"/>
      <c r="H1041" s="30"/>
      <c r="I1041" s="35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</row>
    <row r="1042" customFormat="false" ht="20.25" hidden="false" customHeight="true" outlineLevel="0" collapsed="false">
      <c r="A1042" s="27" t="n">
        <v>8037</v>
      </c>
      <c r="B1042" s="28" t="s">
        <v>3798</v>
      </c>
      <c r="C1042" s="29" t="str">
        <f aca="false">IFERROR(INDEX($F$1:$I$2620,MATCH(A1042,$F$1:$F$2620,0),4),"")</f>
        <v/>
      </c>
      <c r="D1042" s="29" t="n">
        <f aca="false">IFERROR(ROUNDUP(C1042*0.92381,0),0)</f>
        <v>0</v>
      </c>
      <c r="F1042" s="33"/>
      <c r="G1042" s="34"/>
      <c r="H1042" s="30"/>
      <c r="I1042" s="35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</row>
    <row r="1043" customFormat="false" ht="20.25" hidden="false" customHeight="true" outlineLevel="0" collapsed="false">
      <c r="A1043" s="27" t="n">
        <v>8039</v>
      </c>
      <c r="B1043" s="28" t="s">
        <v>3799</v>
      </c>
      <c r="C1043" s="29" t="str">
        <f aca="false">IFERROR(INDEX($F$1:$I$2620,MATCH(A1043,$F$1:$F$2620,0),4),"")</f>
        <v/>
      </c>
      <c r="D1043" s="29" t="n">
        <f aca="false">IFERROR(ROUNDUP(C1043*0.92381,0),0)</f>
        <v>0</v>
      </c>
      <c r="F1043" s="33"/>
      <c r="G1043" s="34"/>
      <c r="H1043" s="34"/>
      <c r="I1043" s="35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</row>
    <row r="1044" customFormat="false" ht="20.25" hidden="false" customHeight="true" outlineLevel="0" collapsed="false">
      <c r="A1044" s="27" t="n">
        <v>8040</v>
      </c>
      <c r="B1044" s="28" t="s">
        <v>3800</v>
      </c>
      <c r="C1044" s="29" t="str">
        <f aca="false">IFERROR(INDEX($F$1:$I$2620,MATCH(A1044,$F$1:$F$2620,0),4),"")</f>
        <v/>
      </c>
      <c r="D1044" s="29" t="n">
        <f aca="false">IFERROR(ROUNDUP(C1044*0.92381,0),0)</f>
        <v>0</v>
      </c>
      <c r="F1044" s="33" t="s">
        <v>2135</v>
      </c>
      <c r="G1044" s="34"/>
      <c r="H1044" s="30"/>
      <c r="I1044" s="35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</row>
    <row r="1045" customFormat="false" ht="20.25" hidden="false" customHeight="true" outlineLevel="0" collapsed="false">
      <c r="A1045" s="27" t="n">
        <v>8041</v>
      </c>
      <c r="B1045" s="28" t="s">
        <v>3801</v>
      </c>
      <c r="C1045" s="29" t="str">
        <f aca="false">IFERROR(INDEX($F$1:$I$2620,MATCH(A1045,$F$1:$F$2620,0),4),"")</f>
        <v/>
      </c>
      <c r="D1045" s="29" t="n">
        <f aca="false">IFERROR(ROUNDUP(C1045*0.92381,0),0)</f>
        <v>0</v>
      </c>
      <c r="F1045" s="33"/>
      <c r="G1045" s="34"/>
      <c r="H1045" s="33"/>
      <c r="I1045" s="35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</row>
    <row r="1046" customFormat="false" ht="20.25" hidden="false" customHeight="true" outlineLevel="0" collapsed="false">
      <c r="A1046" s="27" t="n">
        <v>8042</v>
      </c>
      <c r="B1046" s="28" t="s">
        <v>3802</v>
      </c>
      <c r="C1046" s="29" t="str">
        <f aca="false">IFERROR(INDEX($F$1:$I$2620,MATCH(A1046,$F$1:$F$2620,0),4),"")</f>
        <v/>
      </c>
      <c r="D1046" s="29" t="n">
        <f aca="false">IFERROR(ROUNDUP(C1046*0.92381,0),0)</f>
        <v>0</v>
      </c>
      <c r="F1046" s="33"/>
      <c r="G1046" s="34" t="s">
        <v>3803</v>
      </c>
      <c r="H1046" s="33"/>
      <c r="I1046" s="35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</row>
    <row r="1047" customFormat="false" ht="20.25" hidden="false" customHeight="true" outlineLevel="0" collapsed="false">
      <c r="A1047" s="27" t="n">
        <v>8043</v>
      </c>
      <c r="B1047" s="28" t="s">
        <v>3804</v>
      </c>
      <c r="C1047" s="29" t="str">
        <f aca="false">IFERROR(INDEX($F$1:$I$2620,MATCH(A1047,$F$1:$F$2620,0),4),"")</f>
        <v/>
      </c>
      <c r="D1047" s="29" t="n">
        <f aca="false">IFERROR(ROUNDUP(C1047*0.92381,0),0)</f>
        <v>0</v>
      </c>
      <c r="F1047" s="33" t="n">
        <v>3300</v>
      </c>
      <c r="G1047" s="34" t="s">
        <v>3805</v>
      </c>
      <c r="H1047" s="30" t="s">
        <v>3806</v>
      </c>
      <c r="I1047" s="35" t="n">
        <v>1750</v>
      </c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</row>
    <row r="1048" customFormat="false" ht="20.25" hidden="false" customHeight="true" outlineLevel="0" collapsed="false">
      <c r="A1048" s="27" t="n">
        <v>8090</v>
      </c>
      <c r="B1048" s="28" t="s">
        <v>2066</v>
      </c>
      <c r="C1048" s="29" t="n">
        <f aca="false">IFERROR(INDEX($F$1:$I$2620,MATCH(A1048,$F$1:$F$2620,0),4),"")</f>
        <v>18650</v>
      </c>
      <c r="D1048" s="29" t="n">
        <f aca="false">IFERROR(ROUNDUP(C1048*0.92381,0),0)</f>
        <v>17230</v>
      </c>
      <c r="F1048" s="33" t="n">
        <v>3301</v>
      </c>
      <c r="G1048" s="34" t="s">
        <v>3807</v>
      </c>
      <c r="H1048" s="30" t="s">
        <v>3685</v>
      </c>
      <c r="I1048" s="35" t="n">
        <v>3015</v>
      </c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</row>
    <row r="1049" customFormat="false" ht="20.25" hidden="false" customHeight="true" outlineLevel="0" collapsed="false">
      <c r="A1049" s="27" t="n">
        <v>8094</v>
      </c>
      <c r="B1049" s="28" t="s">
        <v>3808</v>
      </c>
      <c r="C1049" s="29" t="n">
        <f aca="false">IFERROR(INDEX($F$1:$I$2620,MATCH(A1049,$F$1:$F$2620,0),4),"")</f>
        <v>17440</v>
      </c>
      <c r="D1049" s="29" t="n">
        <f aca="false">IFERROR(ROUNDUP(C1049*0.92381,0),0)</f>
        <v>16112</v>
      </c>
      <c r="F1049" s="33" t="n">
        <v>3302</v>
      </c>
      <c r="G1049" s="34" t="s">
        <v>3809</v>
      </c>
      <c r="H1049" s="34" t="s">
        <v>2224</v>
      </c>
      <c r="I1049" s="35" t="n">
        <v>5485</v>
      </c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</row>
    <row r="1050" customFormat="false" ht="20.25" hidden="false" customHeight="true" outlineLevel="0" collapsed="false">
      <c r="A1050" s="27" t="n">
        <v>8095</v>
      </c>
      <c r="B1050" s="28" t="s">
        <v>3810</v>
      </c>
      <c r="C1050" s="29" t="n">
        <f aca="false">IFERROR(INDEX($F$1:$I$2620,MATCH(A1050,$F$1:$F$2620,0),4),"")</f>
        <v>19025</v>
      </c>
      <c r="D1050" s="29" t="n">
        <f aca="false">IFERROR(ROUNDUP(C1050*0.92381,0),0)</f>
        <v>17576</v>
      </c>
      <c r="F1050" s="33" t="n">
        <v>3303</v>
      </c>
      <c r="G1050" s="34" t="s">
        <v>3811</v>
      </c>
      <c r="H1050" s="30" t="s">
        <v>3812</v>
      </c>
      <c r="I1050" s="35" t="n">
        <v>14555</v>
      </c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</row>
    <row r="1051" customFormat="false" ht="20.25" hidden="false" customHeight="true" outlineLevel="0" collapsed="false">
      <c r="A1051" s="27" t="n">
        <v>9001</v>
      </c>
      <c r="B1051" s="28" t="s">
        <v>3813</v>
      </c>
      <c r="C1051" s="29" t="n">
        <f aca="false">IFERROR(INDEX($F$1:$I$2620,MATCH(A1051,$F$1:$F$2620,0),4),"")</f>
        <v>13685</v>
      </c>
      <c r="D1051" s="29" t="n">
        <f aca="false">IFERROR(ROUNDUP(C1051*0.92381,0),0)</f>
        <v>12643</v>
      </c>
      <c r="F1051" s="33" t="n">
        <v>3333</v>
      </c>
      <c r="G1051" s="34" t="s">
        <v>3814</v>
      </c>
      <c r="H1051" s="30" t="n">
        <v>2.2</v>
      </c>
      <c r="I1051" s="35" t="n">
        <v>11088</v>
      </c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</row>
    <row r="1052" customFormat="false" ht="20.25" hidden="false" customHeight="true" outlineLevel="0" collapsed="false">
      <c r="A1052" s="27" t="n">
        <v>9002</v>
      </c>
      <c r="B1052" s="28" t="s">
        <v>3815</v>
      </c>
      <c r="C1052" s="29" t="n">
        <f aca="false">IFERROR(INDEX($F$1:$I$2620,MATCH(A1052,$F$1:$F$2620,0),4),"")</f>
        <v>36665</v>
      </c>
      <c r="D1052" s="29" t="n">
        <f aca="false">IFERROR(ROUNDUP(C1052*0.92381,0),0)</f>
        <v>33872</v>
      </c>
      <c r="F1052" s="33" t="n">
        <v>3304</v>
      </c>
      <c r="G1052" s="34" t="s">
        <v>3816</v>
      </c>
      <c r="H1052" s="34" t="s">
        <v>3817</v>
      </c>
      <c r="I1052" s="35" t="n">
        <v>1995</v>
      </c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</row>
    <row r="1053" customFormat="false" ht="20.25" hidden="false" customHeight="true" outlineLevel="0" collapsed="false">
      <c r="A1053" s="27" t="n">
        <v>9003</v>
      </c>
      <c r="B1053" s="28" t="s">
        <v>1639</v>
      </c>
      <c r="C1053" s="29" t="n">
        <f aca="false">IFERROR(INDEX($F$1:$I$2620,MATCH(A1053,$F$1:$F$2620,0),4),"")</f>
        <v>76120</v>
      </c>
      <c r="D1053" s="29" t="n">
        <f aca="false">IFERROR(ROUNDUP(C1053*0.92381,0),0)</f>
        <v>70321</v>
      </c>
      <c r="F1053" s="33" t="n">
        <v>3305</v>
      </c>
      <c r="G1053" s="34" t="s">
        <v>3818</v>
      </c>
      <c r="H1053" s="30" t="s">
        <v>3685</v>
      </c>
      <c r="I1053" s="35" t="n">
        <v>3645</v>
      </c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</row>
    <row r="1054" customFormat="false" ht="20.25" hidden="false" customHeight="true" outlineLevel="0" collapsed="false">
      <c r="A1054" s="27" t="n">
        <v>9071</v>
      </c>
      <c r="B1054" s="28" t="s">
        <v>1638</v>
      </c>
      <c r="C1054" s="29" t="n">
        <f aca="false">IFERROR(INDEX($F$1:$I$2620,MATCH(A1054,$F$1:$F$2620,0),4),"")</f>
        <v>130285</v>
      </c>
      <c r="D1054" s="29" t="n">
        <f aca="false">IFERROR(ROUNDUP(C1054*0.92381,0),0)</f>
        <v>120359</v>
      </c>
      <c r="F1054" s="33" t="n">
        <v>3330</v>
      </c>
      <c r="G1054" s="34" t="s">
        <v>3819</v>
      </c>
      <c r="H1054" s="34" t="s">
        <v>2224</v>
      </c>
      <c r="I1054" s="35" t="n">
        <v>6265</v>
      </c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</row>
    <row r="1055" customFormat="false" ht="20.25" hidden="false" customHeight="true" outlineLevel="0" collapsed="false">
      <c r="A1055" s="27" t="n">
        <v>9004</v>
      </c>
      <c r="B1055" s="28" t="s">
        <v>3820</v>
      </c>
      <c r="C1055" s="29" t="n">
        <f aca="false">IFERROR(INDEX($F$1:$I$2620,MATCH(A1055,$F$1:$F$2620,0),4),"")</f>
        <v>0</v>
      </c>
      <c r="D1055" s="29" t="n">
        <f aca="false">IFERROR(ROUNDUP(C1055*0.92381,0),0)</f>
        <v>0</v>
      </c>
      <c r="F1055" s="30" t="n">
        <v>3320</v>
      </c>
      <c r="G1055" s="31" t="s">
        <v>3821</v>
      </c>
      <c r="H1055" s="30" t="s">
        <v>3812</v>
      </c>
      <c r="I1055" s="36" t="n">
        <v>16525</v>
      </c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</row>
    <row r="1056" customFormat="false" ht="20.25" hidden="false" customHeight="true" outlineLevel="0" collapsed="false">
      <c r="A1056" s="27" t="n">
        <v>9005</v>
      </c>
      <c r="B1056" s="28" t="s">
        <v>3822</v>
      </c>
      <c r="C1056" s="29" t="n">
        <f aca="false">IFERROR(INDEX($F$1:$I$2620,MATCH(A1056,$F$1:$F$2620,0),4),"")</f>
        <v>11900</v>
      </c>
      <c r="D1056" s="29" t="n">
        <f aca="false">IFERROR(ROUNDUP(C1056*0.92381,0),0)</f>
        <v>10994</v>
      </c>
      <c r="F1056" s="33" t="n">
        <v>3306</v>
      </c>
      <c r="G1056" s="34" t="s">
        <v>3823</v>
      </c>
      <c r="H1056" s="34" t="s">
        <v>2224</v>
      </c>
      <c r="I1056" s="35" t="n">
        <v>3155</v>
      </c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</row>
    <row r="1057" customFormat="false" ht="20.25" hidden="false" customHeight="true" outlineLevel="0" collapsed="false">
      <c r="A1057" s="27" t="n">
        <v>9006</v>
      </c>
      <c r="B1057" s="28" t="s">
        <v>1640</v>
      </c>
      <c r="C1057" s="29" t="n">
        <f aca="false">IFERROR(INDEX($F$1:$I$2620,MATCH(A1057,$F$1:$F$2620,0),4),"")</f>
        <v>31925</v>
      </c>
      <c r="D1057" s="29" t="n">
        <f aca="false">IFERROR(ROUNDUP(C1057*0.92381,0),0)</f>
        <v>29493</v>
      </c>
      <c r="F1057" s="33" t="n">
        <v>3339</v>
      </c>
      <c r="G1057" s="34" t="s">
        <v>3824</v>
      </c>
      <c r="H1057" s="34" t="s">
        <v>2149</v>
      </c>
      <c r="I1057" s="35" t="n">
        <v>6215</v>
      </c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</row>
    <row r="1058" customFormat="false" ht="20.25" hidden="false" customHeight="true" outlineLevel="0" collapsed="false">
      <c r="A1058" s="27" t="n">
        <v>9007</v>
      </c>
      <c r="B1058" s="28" t="s">
        <v>3825</v>
      </c>
      <c r="C1058" s="29" t="n">
        <f aca="false">IFERROR(INDEX($F$1:$I$2620,MATCH(A1058,$F$1:$F$2620,0),4),"")</f>
        <v>69530</v>
      </c>
      <c r="D1058" s="29" t="n">
        <f aca="false">IFERROR(ROUNDUP(C1058*0.92381,0),0)</f>
        <v>64233</v>
      </c>
      <c r="F1058" s="33" t="n">
        <v>3307</v>
      </c>
      <c r="G1058" s="34" t="s">
        <v>3826</v>
      </c>
      <c r="H1058" s="34" t="s">
        <v>3827</v>
      </c>
      <c r="I1058" s="35" t="n">
        <v>16900</v>
      </c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</row>
    <row r="1059" customFormat="false" ht="20.25" hidden="false" customHeight="true" outlineLevel="0" collapsed="false">
      <c r="A1059" s="27" t="n">
        <v>9009</v>
      </c>
      <c r="B1059" s="28" t="s">
        <v>3828</v>
      </c>
      <c r="C1059" s="29" t="n">
        <f aca="false">IFERROR(INDEX($F$1:$I$2620,MATCH(A1059,$F$1:$F$2620,0),4),"")</f>
        <v>13590</v>
      </c>
      <c r="D1059" s="29" t="n">
        <f aca="false">IFERROR(ROUNDUP(C1059*0.92381,0),0)</f>
        <v>12555</v>
      </c>
      <c r="F1059" s="33" t="n">
        <v>3325</v>
      </c>
      <c r="G1059" s="34" t="s">
        <v>3829</v>
      </c>
      <c r="H1059" s="34" t="s">
        <v>3830</v>
      </c>
      <c r="I1059" s="35" t="n">
        <v>5065</v>
      </c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</row>
    <row r="1060" customFormat="false" ht="20.25" hidden="false" customHeight="true" outlineLevel="0" collapsed="false">
      <c r="A1060" s="27" t="n">
        <v>9011</v>
      </c>
      <c r="B1060" s="28" t="s">
        <v>3831</v>
      </c>
      <c r="C1060" s="29" t="n">
        <f aca="false">IFERROR(INDEX($F$1:$I$2620,MATCH(A1060,$F$1:$F$2620,0),4),"")</f>
        <v>14375</v>
      </c>
      <c r="D1060" s="29" t="n">
        <f aca="false">IFERROR(ROUNDUP(C1060*0.92381,0),0)</f>
        <v>13280</v>
      </c>
      <c r="F1060" s="33" t="n">
        <v>3308</v>
      </c>
      <c r="G1060" s="34" t="s">
        <v>3832</v>
      </c>
      <c r="H1060" s="34" t="s">
        <v>3833</v>
      </c>
      <c r="I1060" s="35" t="n">
        <v>12950</v>
      </c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</row>
    <row r="1061" customFormat="false" ht="20.25" hidden="false" customHeight="true" outlineLevel="0" collapsed="false">
      <c r="A1061" s="27" t="n">
        <v>9013</v>
      </c>
      <c r="B1061" s="28" t="s">
        <v>3834</v>
      </c>
      <c r="C1061" s="29" t="n">
        <f aca="false">IFERROR(INDEX($F$1:$I$2620,MATCH(A1061,$F$1:$F$2620,0),4),"")</f>
        <v>13395</v>
      </c>
      <c r="D1061" s="29" t="n">
        <f aca="false">IFERROR(ROUNDUP(C1061*0.92381,0),0)</f>
        <v>12375</v>
      </c>
      <c r="F1061" s="33" t="n">
        <v>3355</v>
      </c>
      <c r="G1061" s="34" t="s">
        <v>3835</v>
      </c>
      <c r="H1061" s="34"/>
      <c r="I1061" s="35" t="n">
        <v>0</v>
      </c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</row>
    <row r="1062" customFormat="false" ht="20.25" hidden="false" customHeight="true" outlineLevel="0" collapsed="false">
      <c r="A1062" s="27" t="n">
        <v>9015</v>
      </c>
      <c r="B1062" s="28" t="s">
        <v>3836</v>
      </c>
      <c r="C1062" s="29" t="n">
        <f aca="false">IFERROR(INDEX($F$1:$I$2620,MATCH(A1062,$F$1:$F$2620,0),4),"")</f>
        <v>14375</v>
      </c>
      <c r="D1062" s="29" t="n">
        <f aca="false">IFERROR(ROUNDUP(C1062*0.92381,0),0)</f>
        <v>13280</v>
      </c>
      <c r="F1062" s="33" t="n">
        <v>3348</v>
      </c>
      <c r="G1062" s="34" t="s">
        <v>3837</v>
      </c>
      <c r="H1062" s="34" t="s">
        <v>3838</v>
      </c>
      <c r="I1062" s="35" t="n">
        <v>86</v>
      </c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</row>
    <row r="1063" customFormat="false" ht="20.25" hidden="false" customHeight="true" outlineLevel="0" collapsed="false">
      <c r="A1063" s="27" t="n">
        <v>9016</v>
      </c>
      <c r="B1063" s="28" t="s">
        <v>3839</v>
      </c>
      <c r="C1063" s="29" t="n">
        <f aca="false">IFERROR(INDEX($F$1:$I$2620,MATCH(A1063,$F$1:$F$2620,0),4),"")</f>
        <v>38590</v>
      </c>
      <c r="D1063" s="29" t="n">
        <f aca="false">IFERROR(ROUNDUP(C1063*0.92381,0),0)</f>
        <v>35650</v>
      </c>
      <c r="F1063" s="30" t="n">
        <v>3349</v>
      </c>
      <c r="G1063" s="30" t="s">
        <v>3840</v>
      </c>
      <c r="H1063" s="30" t="s">
        <v>3838</v>
      </c>
      <c r="I1063" s="36" t="n">
        <v>78</v>
      </c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</row>
    <row r="1064" customFormat="false" ht="20.25" hidden="false" customHeight="true" outlineLevel="0" collapsed="false">
      <c r="A1064" s="27" t="n">
        <v>9017</v>
      </c>
      <c r="B1064" s="28" t="s">
        <v>3841</v>
      </c>
      <c r="C1064" s="29" t="n">
        <f aca="false">IFERROR(INDEX($F$1:$I$2620,MATCH(A1064,$F$1:$F$2620,0),4),"")</f>
        <v>79295</v>
      </c>
      <c r="D1064" s="29" t="n">
        <f aca="false">IFERROR(ROUNDUP(C1064*0.92381,0),0)</f>
        <v>73254</v>
      </c>
      <c r="F1064" s="30" t="n">
        <v>3350</v>
      </c>
      <c r="G1064" s="31" t="s">
        <v>3842</v>
      </c>
      <c r="H1064" s="31" t="s">
        <v>3812</v>
      </c>
      <c r="I1064" s="32" t="n">
        <v>187</v>
      </c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</row>
    <row r="1065" customFormat="false" ht="20.25" hidden="false" customHeight="true" outlineLevel="0" collapsed="false">
      <c r="A1065" s="27" t="n">
        <v>9019</v>
      </c>
      <c r="B1065" s="28" t="s">
        <v>3843</v>
      </c>
      <c r="C1065" s="29" t="n">
        <f aca="false">IFERROR(INDEX($F$1:$I$2620,MATCH(A1065,$F$1:$F$2620,0),4),"")</f>
        <v>12980</v>
      </c>
      <c r="D1065" s="29" t="n">
        <f aca="false">IFERROR(ROUNDUP(C1065*0.92381,0),0)</f>
        <v>11992</v>
      </c>
      <c r="F1065" s="33" t="n">
        <v>3351</v>
      </c>
      <c r="G1065" s="34" t="s">
        <v>3844</v>
      </c>
      <c r="H1065" s="34" t="n">
        <v>100</v>
      </c>
      <c r="I1065" s="35" t="n">
        <v>57</v>
      </c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</row>
    <row r="1066" customFormat="false" ht="20.25" hidden="false" customHeight="true" outlineLevel="0" collapsed="false">
      <c r="A1066" s="27" t="n">
        <v>9018</v>
      </c>
      <c r="B1066" s="28" t="s">
        <v>3845</v>
      </c>
      <c r="C1066" s="29" t="n">
        <f aca="false">IFERROR(INDEX($F$1:$I$2620,MATCH(A1066,$F$1:$F$2620,0),4),"")</f>
        <v>35150</v>
      </c>
      <c r="D1066" s="29" t="n">
        <f aca="false">IFERROR(ROUNDUP(C1066*0.92381,0),0)</f>
        <v>32472</v>
      </c>
      <c r="F1066" s="33" t="n">
        <v>3352</v>
      </c>
      <c r="G1066" s="34" t="s">
        <v>3844</v>
      </c>
      <c r="H1066" s="34" t="n">
        <v>250</v>
      </c>
      <c r="I1066" s="35" t="n">
        <v>88</v>
      </c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</row>
    <row r="1067" customFormat="false" ht="20.25" hidden="false" customHeight="true" outlineLevel="0" collapsed="false">
      <c r="A1067" s="27" t="n">
        <v>9020</v>
      </c>
      <c r="B1067" s="28" t="s">
        <v>1635</v>
      </c>
      <c r="C1067" s="29" t="n">
        <f aca="false">IFERROR(INDEX($F$1:$I$2620,MATCH(A1067,$F$1:$F$2620,0),4),"")</f>
        <v>76750</v>
      </c>
      <c r="D1067" s="29" t="n">
        <f aca="false">IFERROR(ROUNDUP(C1067*0.92381,0),0)</f>
        <v>70903</v>
      </c>
      <c r="F1067" s="33" t="n">
        <v>3353</v>
      </c>
      <c r="G1067" s="34" t="s">
        <v>3846</v>
      </c>
      <c r="H1067" s="34" t="s">
        <v>3838</v>
      </c>
      <c r="I1067" s="35" t="n">
        <v>82</v>
      </c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</row>
    <row r="1068" customFormat="false" ht="20.25" hidden="false" customHeight="true" outlineLevel="0" collapsed="false">
      <c r="A1068" s="27" t="n">
        <v>9100</v>
      </c>
      <c r="B1068" s="28" t="s">
        <v>3847</v>
      </c>
      <c r="C1068" s="29" t="n">
        <f aca="false">IFERROR(INDEX($F$1:$I$2620,MATCH(A1068,$F$1:$F$2620,0),4),"")</f>
        <v>1680</v>
      </c>
      <c r="D1068" s="29" t="n">
        <f aca="false">IFERROR(ROUNDUP(C1068*0.92381,0),0)</f>
        <v>1553</v>
      </c>
      <c r="F1068" s="33" t="n">
        <v>3354</v>
      </c>
      <c r="G1068" s="34" t="s">
        <v>3846</v>
      </c>
      <c r="H1068" s="34" t="s">
        <v>3311</v>
      </c>
      <c r="I1068" s="35" t="n">
        <v>165</v>
      </c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</row>
    <row r="1069" customFormat="false" ht="20.25" hidden="false" customHeight="true" outlineLevel="0" collapsed="false">
      <c r="A1069" s="27" t="n">
        <v>9101</v>
      </c>
      <c r="B1069" s="28" t="s">
        <v>3848</v>
      </c>
      <c r="C1069" s="29" t="n">
        <f aca="false">IFERROR(INDEX($F$1:$I$2620,MATCH(A1069,$F$1:$F$2620,0),4),"")</f>
        <v>1680</v>
      </c>
      <c r="D1069" s="29" t="n">
        <f aca="false">IFERROR(ROUNDUP(C1069*0.92381,0),0)</f>
        <v>1553</v>
      </c>
      <c r="F1069" s="33" t="n">
        <v>3356</v>
      </c>
      <c r="G1069" s="34" t="s">
        <v>3849</v>
      </c>
      <c r="H1069" s="34" t="s">
        <v>3850</v>
      </c>
      <c r="I1069" s="35" t="n">
        <v>563</v>
      </c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</row>
    <row r="1070" customFormat="false" ht="20.25" hidden="false" customHeight="true" outlineLevel="0" collapsed="false">
      <c r="A1070" s="27" t="n">
        <v>9102</v>
      </c>
      <c r="B1070" s="28" t="s">
        <v>3851</v>
      </c>
      <c r="C1070" s="29" t="n">
        <f aca="false">IFERROR(INDEX($F$1:$I$2620,MATCH(A1070,$F$1:$F$2620,0),4),"")</f>
        <v>1680</v>
      </c>
      <c r="D1070" s="29" t="n">
        <f aca="false">IFERROR(ROUNDUP(C1070*0.92381,0),0)</f>
        <v>1553</v>
      </c>
      <c r="F1070" s="33" t="n">
        <v>3309</v>
      </c>
      <c r="G1070" s="34" t="s">
        <v>3852</v>
      </c>
      <c r="H1070" s="34" t="s">
        <v>3853</v>
      </c>
      <c r="I1070" s="35" t="n">
        <v>1172</v>
      </c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</row>
    <row r="1071" customFormat="false" ht="20.25" hidden="false" customHeight="true" outlineLevel="0" collapsed="false">
      <c r="A1071" s="27" t="n">
        <v>9103</v>
      </c>
      <c r="B1071" s="28" t="s">
        <v>3854</v>
      </c>
      <c r="C1071" s="29" t="n">
        <f aca="false">IFERROR(INDEX($F$1:$I$2620,MATCH(A1071,$F$1:$F$2620,0),4),"")</f>
        <v>1680</v>
      </c>
      <c r="D1071" s="29" t="n">
        <f aca="false">IFERROR(ROUNDUP(C1071*0.92381,0),0)</f>
        <v>1553</v>
      </c>
      <c r="F1071" s="30" t="n">
        <v>3310</v>
      </c>
      <c r="G1071" s="30" t="s">
        <v>3852</v>
      </c>
      <c r="H1071" s="30" t="s">
        <v>2149</v>
      </c>
      <c r="I1071" s="36" t="n">
        <v>1990</v>
      </c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</row>
    <row r="1072" customFormat="false" ht="20.25" hidden="false" customHeight="true" outlineLevel="0" collapsed="false">
      <c r="A1072" s="27" t="n">
        <v>6000</v>
      </c>
      <c r="B1072" s="28" t="s">
        <v>718</v>
      </c>
      <c r="C1072" s="29" t="n">
        <f aca="false">IFERROR(INDEX($F$1:$I$2620,MATCH(A1072,$F$1:$F$2620,0),4),"")</f>
        <v>8415</v>
      </c>
      <c r="D1072" s="29" t="n">
        <f aca="false">IFERROR(ROUNDUP(C1072*0.92381,0),0)</f>
        <v>7774</v>
      </c>
      <c r="F1072" s="30" t="n">
        <v>3312</v>
      </c>
      <c r="G1072" s="31" t="s">
        <v>3852</v>
      </c>
      <c r="H1072" s="30" t="s">
        <v>3855</v>
      </c>
      <c r="I1072" s="36" t="n">
        <v>9255</v>
      </c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</row>
    <row r="1073" customFormat="false" ht="20.25" hidden="false" customHeight="true" outlineLevel="0" collapsed="false">
      <c r="A1073" s="27" t="n">
        <v>6021</v>
      </c>
      <c r="B1073" s="28" t="s">
        <v>3856</v>
      </c>
      <c r="C1073" s="29" t="n">
        <f aca="false">IFERROR(INDEX($F$1:$I$2620,MATCH(A1073,$F$1:$F$2620,0),4),"")</f>
        <v>13120</v>
      </c>
      <c r="D1073" s="29" t="n">
        <f aca="false">IFERROR(ROUNDUP(C1073*0.92381,0),0)</f>
        <v>12121</v>
      </c>
      <c r="F1073" s="33" t="n">
        <v>3343</v>
      </c>
      <c r="G1073" s="34" t="s">
        <v>3857</v>
      </c>
      <c r="H1073" s="30" t="s">
        <v>3858</v>
      </c>
      <c r="I1073" s="35" t="n">
        <v>7865</v>
      </c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</row>
    <row r="1074" customFormat="false" ht="20.25" hidden="false" customHeight="true" outlineLevel="0" collapsed="false">
      <c r="A1074" s="27" t="n">
        <v>6020</v>
      </c>
      <c r="B1074" s="28" t="s">
        <v>717</v>
      </c>
      <c r="C1074" s="29" t="n">
        <f aca="false">IFERROR(INDEX($F$1:$I$2620,MATCH(A1074,$F$1:$F$2620,0),4),"")</f>
        <v>30345</v>
      </c>
      <c r="D1074" s="29" t="n">
        <f aca="false">IFERROR(ROUNDUP(C1074*0.92381,0),0)</f>
        <v>28034</v>
      </c>
      <c r="F1074" s="33" t="n">
        <v>3344</v>
      </c>
      <c r="G1074" s="34" t="s">
        <v>3857</v>
      </c>
      <c r="H1074" s="30" t="s">
        <v>3859</v>
      </c>
      <c r="I1074" s="35" t="n">
        <v>38900</v>
      </c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</row>
    <row r="1075" customFormat="false" ht="20.25" hidden="false" customHeight="true" outlineLevel="0" collapsed="false">
      <c r="A1075" s="27" t="n">
        <v>6022</v>
      </c>
      <c r="B1075" s="28" t="s">
        <v>3860</v>
      </c>
      <c r="C1075" s="29" t="n">
        <f aca="false">IFERROR(INDEX($F$1:$I$2620,MATCH(A1075,$F$1:$F$2620,0),4),"")</f>
        <v>5890</v>
      </c>
      <c r="D1075" s="29" t="n">
        <f aca="false">IFERROR(ROUNDUP(C1075*0.92381,0),0)</f>
        <v>5442</v>
      </c>
      <c r="F1075" s="33" t="n">
        <v>3334</v>
      </c>
      <c r="G1075" s="34" t="s">
        <v>3861</v>
      </c>
      <c r="H1075" s="34"/>
      <c r="I1075" s="35" t="n">
        <v>144</v>
      </c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</row>
    <row r="1076" customFormat="false" ht="20.25" hidden="false" customHeight="true" outlineLevel="0" collapsed="false">
      <c r="A1076" s="27" t="n">
        <v>6023</v>
      </c>
      <c r="B1076" s="28" t="s">
        <v>3862</v>
      </c>
      <c r="C1076" s="29" t="n">
        <f aca="false">IFERROR(INDEX($F$1:$I$2620,MATCH(A1076,$F$1:$F$2620,0),4),"")</f>
        <v>8820</v>
      </c>
      <c r="D1076" s="29" t="n">
        <f aca="false">IFERROR(ROUNDUP(C1076*0.92381,0),0)</f>
        <v>8149</v>
      </c>
      <c r="F1076" s="33" t="n">
        <v>3313</v>
      </c>
      <c r="G1076" s="34" t="s">
        <v>3863</v>
      </c>
      <c r="H1076" s="34"/>
      <c r="I1076" s="35" t="n">
        <v>18230</v>
      </c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</row>
    <row r="1077" customFormat="false" ht="20.25" hidden="false" customHeight="true" outlineLevel="0" collapsed="false">
      <c r="A1077" s="27" t="n">
        <v>6001</v>
      </c>
      <c r="B1077" s="28" t="s">
        <v>3864</v>
      </c>
      <c r="C1077" s="29" t="n">
        <f aca="false">IFERROR(INDEX($F$1:$I$2620,MATCH(A1077,$F$1:$F$2620,0),4),"")</f>
        <v>4490</v>
      </c>
      <c r="D1077" s="29" t="n">
        <f aca="false">IFERROR(ROUNDUP(C1077*0.92381,0),0)</f>
        <v>4148</v>
      </c>
      <c r="F1077" s="33" t="n">
        <v>3314</v>
      </c>
      <c r="G1077" s="34" t="s">
        <v>3865</v>
      </c>
      <c r="H1077" s="34"/>
      <c r="I1077" s="35" t="n">
        <v>2670</v>
      </c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</row>
    <row r="1078" customFormat="false" ht="20.25" hidden="false" customHeight="true" outlineLevel="0" collapsed="false">
      <c r="A1078" s="27" t="n">
        <v>6002</v>
      </c>
      <c r="B1078" s="28" t="s">
        <v>3866</v>
      </c>
      <c r="C1078" s="29" t="n">
        <f aca="false">IFERROR(INDEX($F$1:$I$2620,MATCH(A1078,$F$1:$F$2620,0),4),"")</f>
        <v>3215</v>
      </c>
      <c r="D1078" s="29" t="n">
        <f aca="false">IFERROR(ROUNDUP(C1078*0.92381,0),0)</f>
        <v>2971</v>
      </c>
      <c r="F1078" s="33" t="n">
        <v>3362</v>
      </c>
      <c r="G1078" s="34" t="s">
        <v>3867</v>
      </c>
      <c r="H1078" s="34"/>
      <c r="I1078" s="35" t="n">
        <v>3380</v>
      </c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</row>
    <row r="1079" customFormat="false" ht="20.25" hidden="false" customHeight="true" outlineLevel="0" collapsed="false">
      <c r="A1079" s="27" t="n">
        <v>6003</v>
      </c>
      <c r="B1079" s="28" t="s">
        <v>3868</v>
      </c>
      <c r="C1079" s="29" t="n">
        <f aca="false">IFERROR(INDEX($F$1:$I$2620,MATCH(A1079,$F$1:$F$2620,0),4),"")</f>
        <v>1600</v>
      </c>
      <c r="D1079" s="29" t="n">
        <f aca="false">IFERROR(ROUNDUP(C1079*0.92381,0),0)</f>
        <v>1479</v>
      </c>
      <c r="F1079" s="33" t="n">
        <v>3361</v>
      </c>
      <c r="G1079" s="34" t="s">
        <v>3869</v>
      </c>
      <c r="H1079" s="30"/>
      <c r="I1079" s="35" t="n">
        <v>2930</v>
      </c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</row>
    <row r="1080" customFormat="false" ht="20.25" hidden="false" customHeight="true" outlineLevel="0" collapsed="false">
      <c r="A1080" s="27" t="n">
        <v>6004</v>
      </c>
      <c r="B1080" s="28" t="s">
        <v>3870</v>
      </c>
      <c r="C1080" s="29" t="n">
        <f aca="false">IFERROR(INDEX($F$1:$I$2620,MATCH(A1080,$F$1:$F$2620,0),4),"")</f>
        <v>2615</v>
      </c>
      <c r="D1080" s="29" t="n">
        <f aca="false">IFERROR(ROUNDUP(C1080*0.92381,0),0)</f>
        <v>2416</v>
      </c>
      <c r="F1080" s="33" t="n">
        <v>3324</v>
      </c>
      <c r="G1080" s="34" t="s">
        <v>3871</v>
      </c>
      <c r="H1080" s="34"/>
      <c r="I1080" s="35" t="n">
        <v>1390</v>
      </c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</row>
    <row r="1081" customFormat="false" ht="20.25" hidden="false" customHeight="true" outlineLevel="0" collapsed="false">
      <c r="A1081" s="27" t="n">
        <v>6005</v>
      </c>
      <c r="B1081" s="28" t="s">
        <v>3872</v>
      </c>
      <c r="C1081" s="29" t="n">
        <f aca="false">IFERROR(INDEX($F$1:$I$2620,MATCH(A1081,$F$1:$F$2620,0),4),"")</f>
        <v>3310</v>
      </c>
      <c r="D1081" s="29" t="n">
        <f aca="false">IFERROR(ROUNDUP(C1081*0.92381,0),0)</f>
        <v>3058</v>
      </c>
      <c r="F1081" s="33" t="n">
        <v>3316</v>
      </c>
      <c r="G1081" s="34" t="s">
        <v>3873</v>
      </c>
      <c r="H1081" s="34" t="s">
        <v>3874</v>
      </c>
      <c r="I1081" s="35" t="n">
        <v>865</v>
      </c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</row>
    <row r="1082" customFormat="false" ht="20.25" hidden="false" customHeight="true" outlineLevel="0" collapsed="false">
      <c r="A1082" s="27" t="n">
        <v>6006</v>
      </c>
      <c r="B1082" s="28" t="s">
        <v>3870</v>
      </c>
      <c r="C1082" s="29" t="n">
        <f aca="false">IFERROR(INDEX($F$1:$I$2620,MATCH(A1082,$F$1:$F$2620,0),4),"")</f>
        <v>1625</v>
      </c>
      <c r="D1082" s="29" t="n">
        <f aca="false">IFERROR(ROUNDUP(C1082*0.92381,0),0)</f>
        <v>1502</v>
      </c>
      <c r="F1082" s="33" t="n">
        <v>3317</v>
      </c>
      <c r="G1082" s="34" t="s">
        <v>3875</v>
      </c>
      <c r="H1082" s="30"/>
      <c r="I1082" s="35" t="n">
        <v>11360</v>
      </c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</row>
    <row r="1083" customFormat="false" ht="20.25" hidden="false" customHeight="true" outlineLevel="0" collapsed="false">
      <c r="A1083" s="27" t="n">
        <v>6007</v>
      </c>
      <c r="B1083" s="28" t="s">
        <v>3876</v>
      </c>
      <c r="C1083" s="29" t="n">
        <f aca="false">IFERROR(INDEX($F$1:$I$2620,MATCH(A1083,$F$1:$F$2620,0),4),"")</f>
        <v>1680</v>
      </c>
      <c r="D1083" s="29" t="n">
        <f aca="false">IFERROR(ROUNDUP(C1083*0.92381,0),0)</f>
        <v>1553</v>
      </c>
      <c r="F1083" s="33" t="n">
        <v>3318</v>
      </c>
      <c r="G1083" s="34" t="s">
        <v>3877</v>
      </c>
      <c r="H1083" s="30" t="n">
        <v>2000</v>
      </c>
      <c r="I1083" s="35" t="n">
        <v>13005</v>
      </c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</row>
    <row r="1084" customFormat="false" ht="20.25" hidden="false" customHeight="true" outlineLevel="0" collapsed="false">
      <c r="A1084" s="27" t="n">
        <v>6008</v>
      </c>
      <c r="B1084" s="28" t="s">
        <v>3878</v>
      </c>
      <c r="C1084" s="29" t="n">
        <f aca="false">IFERROR(INDEX($F$1:$I$2620,MATCH(A1084,$F$1:$F$2620,0),4),"")</f>
        <v>2005</v>
      </c>
      <c r="D1084" s="29" t="n">
        <f aca="false">IFERROR(ROUNDUP(C1084*0.92381,0),0)</f>
        <v>1853</v>
      </c>
      <c r="F1084" s="33" t="n">
        <v>3319</v>
      </c>
      <c r="G1084" s="34" t="s">
        <v>3877</v>
      </c>
      <c r="H1084" s="30" t="n">
        <v>8803</v>
      </c>
      <c r="I1084" s="35" t="n">
        <v>3160</v>
      </c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</row>
    <row r="1085" customFormat="false" ht="20.25" hidden="false" customHeight="true" outlineLevel="0" collapsed="false">
      <c r="A1085" s="27" t="n">
        <v>6009</v>
      </c>
      <c r="B1085" s="28" t="s">
        <v>3879</v>
      </c>
      <c r="C1085" s="29" t="n">
        <f aca="false">IFERROR(INDEX($F$1:$I$2620,MATCH(A1085,$F$1:$F$2620,0),4),"")</f>
        <v>2210</v>
      </c>
      <c r="D1085" s="29" t="n">
        <f aca="false">IFERROR(ROUNDUP(C1085*0.92381,0),0)</f>
        <v>2042</v>
      </c>
      <c r="F1085" s="33" t="n">
        <v>3346</v>
      </c>
      <c r="G1085" s="34" t="s">
        <v>3880</v>
      </c>
      <c r="H1085" s="30"/>
      <c r="I1085" s="35" t="n">
        <v>5665</v>
      </c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</row>
    <row r="1086" customFormat="false" ht="20.25" hidden="false" customHeight="true" outlineLevel="0" collapsed="false">
      <c r="A1086" s="27" t="n">
        <v>6010</v>
      </c>
      <c r="B1086" s="28" t="s">
        <v>3881</v>
      </c>
      <c r="C1086" s="29" t="n">
        <f aca="false">IFERROR(INDEX($F$1:$I$2620,MATCH(A1086,$F$1:$F$2620,0),4),"")</f>
        <v>2290</v>
      </c>
      <c r="D1086" s="29" t="n">
        <f aca="false">IFERROR(ROUNDUP(C1086*0.92381,0),0)</f>
        <v>2116</v>
      </c>
      <c r="F1086" s="33" t="n">
        <v>3371</v>
      </c>
      <c r="G1086" s="34" t="s">
        <v>3882</v>
      </c>
      <c r="H1086" s="34"/>
      <c r="I1086" s="35" t="n">
        <v>88</v>
      </c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</row>
    <row r="1087" customFormat="false" ht="20.25" hidden="false" customHeight="true" outlineLevel="0" collapsed="false">
      <c r="A1087" s="27" t="n">
        <v>6011</v>
      </c>
      <c r="B1087" s="28" t="s">
        <v>3883</v>
      </c>
      <c r="C1087" s="29" t="n">
        <f aca="false">IFERROR(INDEX($F$1:$I$2620,MATCH(A1087,$F$1:$F$2620,0),4),"")</f>
        <v>2490</v>
      </c>
      <c r="D1087" s="29" t="n">
        <f aca="false">IFERROR(ROUNDUP(C1087*0.92381,0),0)</f>
        <v>2301</v>
      </c>
      <c r="F1087" s="34" t="n">
        <v>3315</v>
      </c>
      <c r="G1087" s="34" t="s">
        <v>3884</v>
      </c>
      <c r="H1087" s="30" t="s">
        <v>3885</v>
      </c>
      <c r="I1087" s="35" t="n">
        <v>663</v>
      </c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</row>
    <row r="1088" customFormat="false" ht="20.25" hidden="false" customHeight="true" outlineLevel="0" collapsed="false">
      <c r="A1088" s="27" t="n">
        <v>6012</v>
      </c>
      <c r="B1088" s="28" t="s">
        <v>3886</v>
      </c>
      <c r="C1088" s="29" t="n">
        <f aca="false">IFERROR(INDEX($F$1:$I$2620,MATCH(A1088,$F$1:$F$2620,0),4),"")</f>
        <v>2795</v>
      </c>
      <c r="D1088" s="29" t="n">
        <f aca="false">IFERROR(ROUNDUP(C1088*0.92381,0),0)</f>
        <v>2583</v>
      </c>
      <c r="F1088" s="34" t="n">
        <v>3341</v>
      </c>
      <c r="G1088" s="34" t="s">
        <v>3887</v>
      </c>
      <c r="H1088" s="30"/>
      <c r="I1088" s="35" t="n">
        <v>8705</v>
      </c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</row>
    <row r="1089" customFormat="false" ht="20.25" hidden="false" customHeight="true" outlineLevel="0" collapsed="false">
      <c r="A1089" s="27" t="n">
        <v>6013</v>
      </c>
      <c r="B1089" s="28" t="s">
        <v>3888</v>
      </c>
      <c r="C1089" s="29" t="n">
        <f aca="false">IFERROR(INDEX($F$1:$I$2620,MATCH(A1089,$F$1:$F$2620,0),4),"")</f>
        <v>3770</v>
      </c>
      <c r="D1089" s="29" t="n">
        <f aca="false">IFERROR(ROUNDUP(C1089*0.92381,0),0)</f>
        <v>3483</v>
      </c>
      <c r="F1089" s="34" t="n">
        <v>3342</v>
      </c>
      <c r="G1089" s="34" t="s">
        <v>3889</v>
      </c>
      <c r="H1089" s="30"/>
      <c r="I1089" s="35" t="n">
        <v>13905</v>
      </c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</row>
    <row r="1090" customFormat="false" ht="20.25" hidden="false" customHeight="true" outlineLevel="0" collapsed="false">
      <c r="A1090" s="27" t="n">
        <v>6014</v>
      </c>
      <c r="B1090" s="28" t="s">
        <v>3890</v>
      </c>
      <c r="C1090" s="29" t="n">
        <f aca="false">IFERROR(INDEX($F$1:$I$2620,MATCH(A1090,$F$1:$F$2620,0),4),"")</f>
        <v>4730</v>
      </c>
      <c r="D1090" s="29" t="n">
        <f aca="false">IFERROR(ROUNDUP(C1090*0.92381,0),0)</f>
        <v>4370</v>
      </c>
      <c r="F1090" s="43" t="n">
        <v>3324</v>
      </c>
      <c r="G1090" s="43" t="s">
        <v>3871</v>
      </c>
      <c r="H1090" s="43"/>
      <c r="I1090" s="44" t="n">
        <v>16060</v>
      </c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</row>
    <row r="1091" customFormat="false" ht="20.25" hidden="false" customHeight="true" outlineLevel="0" collapsed="false">
      <c r="A1091" s="27" t="n">
        <v>6015</v>
      </c>
      <c r="B1091" s="28" t="s">
        <v>3891</v>
      </c>
      <c r="C1091" s="29" t="n">
        <f aca="false">IFERROR(INDEX($F$1:$I$2620,MATCH(A1091,$F$1:$F$2620,0),4),"")</f>
        <v>0</v>
      </c>
      <c r="D1091" s="29" t="n">
        <f aca="false">IFERROR(ROUNDUP(C1091*0.92381,0),0)</f>
        <v>0</v>
      </c>
      <c r="F1091" s="39" t="n">
        <v>3340</v>
      </c>
      <c r="G1091" s="39" t="s">
        <v>3892</v>
      </c>
      <c r="H1091" s="39" t="s">
        <v>2151</v>
      </c>
      <c r="I1091" s="39" t="n">
        <v>1180</v>
      </c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</row>
    <row r="1092" customFormat="false" ht="20.25" hidden="false" customHeight="true" outlineLevel="0" collapsed="false">
      <c r="A1092" s="27" t="n">
        <v>6016</v>
      </c>
      <c r="B1092" s="28" t="s">
        <v>3893</v>
      </c>
      <c r="C1092" s="29" t="n">
        <f aca="false">IFERROR(INDEX($F$1:$I$2620,MATCH(A1092,$F$1:$F$2620,0),4),"")</f>
        <v>0</v>
      </c>
      <c r="D1092" s="29" t="n">
        <f aca="false">IFERROR(ROUNDUP(C1092*0.92381,0),0)</f>
        <v>0</v>
      </c>
      <c r="F1092" s="19" t="n">
        <v>3358</v>
      </c>
      <c r="G1092" s="19" t="s">
        <v>3894</v>
      </c>
      <c r="I1092" s="19" t="n">
        <v>408</v>
      </c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Z1092" s="7"/>
    </row>
    <row r="1093" customFormat="false" ht="20.25" hidden="false" customHeight="true" outlineLevel="0" collapsed="false">
      <c r="A1093" s="27" t="n">
        <v>6030</v>
      </c>
      <c r="B1093" s="28" t="s">
        <v>3895</v>
      </c>
      <c r="C1093" s="29" t="n">
        <f aca="false">IFERROR(INDEX($F$1:$I$2620,MATCH(A1093,$F$1:$F$2620,0),4),"")</f>
        <v>4730</v>
      </c>
      <c r="D1093" s="29" t="n">
        <f aca="false">IFERROR(ROUNDUP(C1093*0.92381,0),0)</f>
        <v>4370</v>
      </c>
      <c r="F1093" s="19" t="n">
        <v>3382</v>
      </c>
      <c r="G1093" s="19" t="s">
        <v>3896</v>
      </c>
      <c r="H1093" s="19" t="s">
        <v>3897</v>
      </c>
      <c r="I1093" s="19" t="n">
        <v>1845</v>
      </c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Z1093" s="7"/>
    </row>
    <row r="1094" customFormat="false" ht="20.25" hidden="false" customHeight="true" outlineLevel="0" collapsed="false">
      <c r="A1094" s="27" t="n">
        <v>6017</v>
      </c>
      <c r="B1094" s="28" t="s">
        <v>3898</v>
      </c>
      <c r="C1094" s="29" t="n">
        <f aca="false">IFERROR(INDEX($F$1:$I$2620,MATCH(A1094,$F$1:$F$2620,0),4),"")</f>
        <v>6495</v>
      </c>
      <c r="D1094" s="29" t="n">
        <f aca="false">IFERROR(ROUNDUP(C1094*0.92381,0),0)</f>
        <v>6001</v>
      </c>
      <c r="F1094" s="19"/>
      <c r="G1094" s="19" t="s">
        <v>3899</v>
      </c>
      <c r="I1094" s="19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Z1094" s="7"/>
    </row>
    <row r="1095" customFormat="false" ht="20.25" hidden="false" customHeight="true" outlineLevel="0" collapsed="false">
      <c r="A1095" s="27" t="n">
        <v>6018</v>
      </c>
      <c r="B1095" s="28" t="s">
        <v>3900</v>
      </c>
      <c r="C1095" s="29" t="n">
        <f aca="false">IFERROR(INDEX($F$1:$I$2620,MATCH(A1095,$F$1:$F$2620,0),4),"")</f>
        <v>10160</v>
      </c>
      <c r="D1095" s="29" t="n">
        <f aca="false">IFERROR(ROUNDUP(C1095*0.92381,0),0)</f>
        <v>9386</v>
      </c>
      <c r="F1095" s="19" t="n">
        <v>3363</v>
      </c>
      <c r="G1095" s="19" t="s">
        <v>3901</v>
      </c>
      <c r="H1095" s="19" t="s">
        <v>3902</v>
      </c>
      <c r="I1095" s="19" t="n">
        <v>316</v>
      </c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Z1095" s="7"/>
    </row>
    <row r="1096" customFormat="false" ht="20.25" hidden="false" customHeight="true" outlineLevel="0" collapsed="false">
      <c r="A1096" s="27" t="n">
        <v>6019</v>
      </c>
      <c r="B1096" s="28" t="s">
        <v>3903</v>
      </c>
      <c r="C1096" s="29" t="str">
        <f aca="false">IFERROR(INDEX($F$1:$I$2620,MATCH(A1096,$F$1:$F$2620,0),4),"")</f>
        <v/>
      </c>
      <c r="D1096" s="29" t="n">
        <f aca="false">IFERROR(ROUNDUP(C1096*0.92381,0),0)</f>
        <v>0</v>
      </c>
      <c r="F1096" s="40" t="n">
        <v>3364</v>
      </c>
      <c r="G1096" s="40" t="s">
        <v>3901</v>
      </c>
      <c r="H1096" s="40" t="s">
        <v>3904</v>
      </c>
      <c r="I1096" s="40" t="n">
        <v>611</v>
      </c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</row>
    <row r="1097" customFormat="false" ht="20.25" hidden="false" customHeight="true" outlineLevel="0" collapsed="false">
      <c r="A1097" s="27" t="n">
        <v>6024</v>
      </c>
      <c r="B1097" s="28" t="s">
        <v>586</v>
      </c>
      <c r="C1097" s="29" t="n">
        <f aca="false">IFERROR(INDEX($F$1:$I$2620,MATCH(A1097,$F$1:$F$2620,0),4),"")</f>
        <v>0</v>
      </c>
      <c r="D1097" s="29" t="n">
        <f aca="false">IFERROR(ROUNDUP(C1097*0.92381,0),0)</f>
        <v>0</v>
      </c>
      <c r="F1097" s="40" t="n">
        <v>3365</v>
      </c>
      <c r="G1097" s="40" t="s">
        <v>3901</v>
      </c>
      <c r="H1097" s="40" t="s">
        <v>3905</v>
      </c>
      <c r="I1097" s="40" t="n">
        <v>1145</v>
      </c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</row>
    <row r="1098" customFormat="false" ht="20.25" hidden="false" customHeight="true" outlineLevel="0" collapsed="false">
      <c r="A1098" s="27" t="n">
        <v>6025</v>
      </c>
      <c r="B1098" s="28" t="s">
        <v>582</v>
      </c>
      <c r="C1098" s="29" t="n">
        <f aca="false">IFERROR(INDEX($F$1:$I$2620,MATCH(A1098,$F$1:$F$2620,0),4),"")</f>
        <v>0</v>
      </c>
      <c r="D1098" s="29" t="n">
        <f aca="false">IFERROR(ROUNDUP(C1098*0.92381,0),0)</f>
        <v>0</v>
      </c>
      <c r="F1098" s="34" t="n">
        <v>3366</v>
      </c>
      <c r="G1098" s="34" t="s">
        <v>3906</v>
      </c>
      <c r="H1098" s="30" t="s">
        <v>3902</v>
      </c>
      <c r="I1098" s="35" t="n">
        <v>497</v>
      </c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</row>
    <row r="1099" customFormat="false" ht="20.25" hidden="false" customHeight="true" outlineLevel="0" collapsed="false">
      <c r="A1099" s="27" t="n">
        <v>6026</v>
      </c>
      <c r="B1099" s="28" t="s">
        <v>588</v>
      </c>
      <c r="C1099" s="29" t="n">
        <f aca="false">IFERROR(INDEX($F$1:$I$2620,MATCH(A1099,$F$1:$F$2620,0),4),"")</f>
        <v>0</v>
      </c>
      <c r="D1099" s="29" t="n">
        <f aca="false">IFERROR(ROUNDUP(C1099*0.92381,0),0)</f>
        <v>0</v>
      </c>
      <c r="F1099" s="33" t="n">
        <v>3367</v>
      </c>
      <c r="G1099" s="34" t="s">
        <v>3906</v>
      </c>
      <c r="H1099" s="34" t="s">
        <v>3904</v>
      </c>
      <c r="I1099" s="35" t="n">
        <v>865</v>
      </c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</row>
    <row r="1100" customFormat="false" ht="20.25" hidden="false" customHeight="true" outlineLevel="0" collapsed="false">
      <c r="A1100" s="27" t="n">
        <v>6027</v>
      </c>
      <c r="B1100" s="28" t="s">
        <v>587</v>
      </c>
      <c r="C1100" s="29" t="n">
        <f aca="false">IFERROR(INDEX($F$1:$I$2620,MATCH(A1100,$F$1:$F$2620,0),4),"")</f>
        <v>0</v>
      </c>
      <c r="D1100" s="29" t="n">
        <f aca="false">IFERROR(ROUNDUP(C1100*0.92381,0),0)</f>
        <v>0</v>
      </c>
      <c r="F1100" s="33" t="n">
        <v>3368</v>
      </c>
      <c r="G1100" s="34" t="s">
        <v>3906</v>
      </c>
      <c r="H1100" s="30" t="s">
        <v>3905</v>
      </c>
      <c r="I1100" s="35" t="n">
        <v>1520</v>
      </c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</row>
    <row r="1101" customFormat="false" ht="20.25" hidden="false" customHeight="true" outlineLevel="0" collapsed="false">
      <c r="A1101" s="27" t="n">
        <v>6028</v>
      </c>
      <c r="B1101" s="28" t="s">
        <v>3907</v>
      </c>
      <c r="C1101" s="29" t="n">
        <f aca="false">IFERROR(INDEX($F$1:$I$2620,MATCH(A1101,$F$1:$F$2620,0),4),"")</f>
        <v>0</v>
      </c>
      <c r="D1101" s="29" t="n">
        <f aca="false">IFERROR(ROUNDUP(C1101*0.92381,0),0)</f>
        <v>0</v>
      </c>
      <c r="F1101" s="33" t="n">
        <v>3370</v>
      </c>
      <c r="G1101" s="34" t="s">
        <v>3908</v>
      </c>
      <c r="H1101" s="30" t="s">
        <v>2149</v>
      </c>
      <c r="I1101" s="35" t="n">
        <v>1174</v>
      </c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</row>
    <row r="1102" customFormat="false" ht="20.25" hidden="false" customHeight="true" outlineLevel="0" collapsed="false">
      <c r="A1102" s="27" t="n">
        <v>6100</v>
      </c>
      <c r="B1102" s="28" t="s">
        <v>1570</v>
      </c>
      <c r="C1102" s="29" t="n">
        <f aca="false">IFERROR(INDEX($F$1:$I$2620,MATCH(A1102,$F$1:$F$2620,0),4),"")</f>
        <v>2230</v>
      </c>
      <c r="D1102" s="29" t="n">
        <f aca="false">IFERROR(ROUNDUP(C1102*0.92381,0),0)</f>
        <v>2061</v>
      </c>
      <c r="F1102" s="33"/>
      <c r="G1102" s="34"/>
      <c r="H1102" s="30"/>
      <c r="I1102" s="35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</row>
    <row r="1103" customFormat="false" ht="20.25" hidden="false" customHeight="true" outlineLevel="0" collapsed="false">
      <c r="A1103" s="27" t="n">
        <v>6101</v>
      </c>
      <c r="B1103" s="28" t="s">
        <v>1571</v>
      </c>
      <c r="C1103" s="29" t="n">
        <f aca="false">IFERROR(INDEX($F$1:$I$2620,MATCH(A1103,$F$1:$F$2620,0),4),"")</f>
        <v>2465</v>
      </c>
      <c r="D1103" s="29" t="n">
        <f aca="false">IFERROR(ROUNDUP(C1103*0.92381,0),0)</f>
        <v>2278</v>
      </c>
      <c r="F1103" s="33"/>
      <c r="G1103" s="34" t="s">
        <v>3909</v>
      </c>
      <c r="H1103" s="30" t="s">
        <v>2137</v>
      </c>
      <c r="I1103" s="35" t="s">
        <v>2138</v>
      </c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</row>
    <row r="1104" customFormat="false" ht="20.25" hidden="false" customHeight="true" outlineLevel="0" collapsed="false">
      <c r="A1104" s="27" t="n">
        <v>6106</v>
      </c>
      <c r="B1104" s="28" t="s">
        <v>1565</v>
      </c>
      <c r="C1104" s="29" t="n">
        <f aca="false">IFERROR(INDEX($F$1:$I$2620,MATCH(A1104,$F$1:$F$2620,0),4),"")</f>
        <v>2185</v>
      </c>
      <c r="D1104" s="29" t="n">
        <f aca="false">IFERROR(ROUNDUP(C1104*0.92381,0),0)</f>
        <v>2019</v>
      </c>
      <c r="F1104" s="33" t="n">
        <v>3510</v>
      </c>
      <c r="G1104" s="34" t="s">
        <v>3910</v>
      </c>
      <c r="H1104" s="30" t="s">
        <v>3911</v>
      </c>
      <c r="I1104" s="35" t="n">
        <v>8008</v>
      </c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</row>
    <row r="1105" customFormat="false" ht="20.25" hidden="false" customHeight="true" outlineLevel="0" collapsed="false">
      <c r="A1105" s="27" t="n">
        <v>6102</v>
      </c>
      <c r="B1105" s="28" t="s">
        <v>1566</v>
      </c>
      <c r="C1105" s="29" t="n">
        <f aca="false">IFERROR(INDEX($F$1:$I$2620,MATCH(A1105,$F$1:$F$2620,0),4),"")</f>
        <v>2375</v>
      </c>
      <c r="D1105" s="29" t="n">
        <f aca="false">IFERROR(ROUNDUP(C1105*0.92381,0),0)</f>
        <v>2195</v>
      </c>
      <c r="F1105" s="33" t="n">
        <v>3500</v>
      </c>
      <c r="G1105" s="34" t="s">
        <v>3912</v>
      </c>
      <c r="H1105" s="30" t="s">
        <v>3913</v>
      </c>
      <c r="I1105" s="35" t="n">
        <v>4445</v>
      </c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</row>
    <row r="1106" customFormat="false" ht="20.25" hidden="false" customHeight="true" outlineLevel="0" collapsed="false">
      <c r="A1106" s="27" t="n">
        <v>6103</v>
      </c>
      <c r="B1106" s="28" t="s">
        <v>1567</v>
      </c>
      <c r="C1106" s="29" t="n">
        <f aca="false">IFERROR(INDEX($F$1:$I$2620,MATCH(A1106,$F$1:$F$2620,0),4),"")</f>
        <v>2620</v>
      </c>
      <c r="D1106" s="29" t="n">
        <f aca="false">IFERROR(ROUNDUP(C1106*0.92381,0),0)</f>
        <v>2421</v>
      </c>
      <c r="F1106" s="33" t="n">
        <v>3502</v>
      </c>
      <c r="G1106" s="34" t="s">
        <v>3914</v>
      </c>
      <c r="H1106" s="30" t="s">
        <v>3913</v>
      </c>
      <c r="I1106" s="35" t="n">
        <v>4352</v>
      </c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</row>
    <row r="1107" customFormat="false" ht="20.25" hidden="false" customHeight="true" outlineLevel="0" collapsed="false">
      <c r="A1107" s="27" t="n">
        <v>6104</v>
      </c>
      <c r="B1107" s="28" t="s">
        <v>1568</v>
      </c>
      <c r="C1107" s="29" t="n">
        <f aca="false">IFERROR(INDEX($F$1:$I$2620,MATCH(A1107,$F$1:$F$2620,0),4),"")</f>
        <v>3590</v>
      </c>
      <c r="D1107" s="29" t="n">
        <f aca="false">IFERROR(ROUNDUP(C1107*0.92381,0),0)</f>
        <v>3317</v>
      </c>
      <c r="F1107" s="33" t="n">
        <v>3503</v>
      </c>
      <c r="G1107" s="34" t="s">
        <v>3915</v>
      </c>
      <c r="H1107" s="30" t="s">
        <v>3913</v>
      </c>
      <c r="I1107" s="35" t="n">
        <v>10155</v>
      </c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</row>
    <row r="1108" customFormat="false" ht="20.25" hidden="false" customHeight="true" outlineLevel="0" collapsed="false">
      <c r="A1108" s="27" t="n">
        <v>6105</v>
      </c>
      <c r="B1108" s="28" t="s">
        <v>1569</v>
      </c>
      <c r="C1108" s="29" t="n">
        <f aca="false">IFERROR(INDEX($F$1:$I$2620,MATCH(A1108,$F$1:$F$2620,0),4),"")</f>
        <v>4440</v>
      </c>
      <c r="D1108" s="29" t="n">
        <f aca="false">IFERROR(ROUNDUP(C1108*0.92381,0),0)</f>
        <v>4102</v>
      </c>
      <c r="F1108" s="33" t="n">
        <v>3505</v>
      </c>
      <c r="G1108" s="34" t="s">
        <v>3916</v>
      </c>
      <c r="H1108" s="30" t="s">
        <v>2149</v>
      </c>
      <c r="I1108" s="35" t="n">
        <v>5695</v>
      </c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</row>
    <row r="1109" customFormat="false" ht="20.25" hidden="false" customHeight="true" outlineLevel="0" collapsed="false">
      <c r="A1109" s="27" t="n">
        <v>6108</v>
      </c>
      <c r="B1109" s="28" t="s">
        <v>3917</v>
      </c>
      <c r="C1109" s="29" t="n">
        <f aca="false">IFERROR(INDEX($F$1:$I$2620,MATCH(A1109,$F$1:$F$2620,0),4),"")</f>
        <v>0</v>
      </c>
      <c r="D1109" s="29" t="n">
        <f aca="false">IFERROR(ROUNDUP(C1109*0.92381,0),0)</f>
        <v>0</v>
      </c>
      <c r="F1109" s="33" t="n">
        <v>3506</v>
      </c>
      <c r="G1109" s="34" t="s">
        <v>3918</v>
      </c>
      <c r="H1109" s="30" t="s">
        <v>3913</v>
      </c>
      <c r="I1109" s="35" t="n">
        <v>5290</v>
      </c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</row>
    <row r="1110" customFormat="false" ht="20.25" hidden="false" customHeight="true" outlineLevel="0" collapsed="false">
      <c r="A1110" s="27" t="n">
        <v>6107</v>
      </c>
      <c r="B1110" s="28" t="s">
        <v>119</v>
      </c>
      <c r="C1110" s="29" t="n">
        <f aca="false">IFERROR(INDEX($F$1:$I$2620,MATCH(A1110,$F$1:$F$2620,0),4),"")</f>
        <v>0</v>
      </c>
      <c r="D1110" s="29" t="n">
        <f aca="false">IFERROR(ROUNDUP(C1110*0.92381,0),0)</f>
        <v>0</v>
      </c>
      <c r="F1110" s="33"/>
      <c r="G1110" s="34"/>
      <c r="H1110" s="30"/>
      <c r="I1110" s="35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</row>
    <row r="1111" customFormat="false" ht="20.25" hidden="false" customHeight="true" outlineLevel="0" collapsed="false">
      <c r="A1111" s="27" t="n">
        <v>6109</v>
      </c>
      <c r="B1111" s="28" t="s">
        <v>1599</v>
      </c>
      <c r="C1111" s="29" t="n">
        <f aca="false">IFERROR(INDEX($F$1:$I$2620,MATCH(A1111,$F$1:$F$2620,0),4),"")</f>
        <v>5175</v>
      </c>
      <c r="D1111" s="29" t="n">
        <f aca="false">IFERROR(ROUNDUP(C1111*0.92381,0),0)</f>
        <v>4781</v>
      </c>
      <c r="F1111" s="33"/>
      <c r="G1111" s="34" t="s">
        <v>3919</v>
      </c>
      <c r="H1111" s="30"/>
      <c r="I1111" s="35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</row>
    <row r="1112" customFormat="false" ht="20.25" hidden="false" customHeight="true" outlineLevel="0" collapsed="false">
      <c r="A1112" s="27" t="n">
        <v>6110</v>
      </c>
      <c r="B1112" s="28" t="s">
        <v>1600</v>
      </c>
      <c r="C1112" s="29" t="n">
        <f aca="false">IFERROR(INDEX($F$1:$I$2620,MATCH(A1112,$F$1:$F$2620,0),4),"")</f>
        <v>5775</v>
      </c>
      <c r="D1112" s="29" t="n">
        <f aca="false">IFERROR(ROUNDUP(C1112*0.92381,0),0)</f>
        <v>5336</v>
      </c>
      <c r="F1112" s="33" t="n">
        <v>3600</v>
      </c>
      <c r="G1112" s="34" t="s">
        <v>3920</v>
      </c>
      <c r="H1112" s="30"/>
      <c r="I1112" s="35" t="n">
        <v>895</v>
      </c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</row>
    <row r="1113" customFormat="false" ht="20.25" hidden="false" customHeight="true" outlineLevel="0" collapsed="false">
      <c r="A1113" s="27" t="n">
        <v>6111</v>
      </c>
      <c r="B1113" s="28" t="s">
        <v>1601</v>
      </c>
      <c r="C1113" s="29" t="n">
        <f aca="false">IFERROR(INDEX($F$1:$I$2620,MATCH(A1113,$F$1:$F$2620,0),4),"")</f>
        <v>6165</v>
      </c>
      <c r="D1113" s="29" t="n">
        <f aca="false">IFERROR(ROUNDUP(C1113*0.92381,0),0)</f>
        <v>5696</v>
      </c>
      <c r="F1113" s="33" t="n">
        <v>3601</v>
      </c>
      <c r="G1113" s="34" t="s">
        <v>3921</v>
      </c>
      <c r="H1113" s="30"/>
      <c r="I1113" s="35" t="n">
        <v>895</v>
      </c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</row>
    <row r="1114" customFormat="false" ht="20.25" hidden="false" customHeight="true" outlineLevel="0" collapsed="false">
      <c r="A1114" s="27" t="n">
        <v>6112</v>
      </c>
      <c r="B1114" s="28" t="s">
        <v>1602</v>
      </c>
      <c r="C1114" s="29" t="n">
        <f aca="false">IFERROR(INDEX($F$1:$I$2620,MATCH(A1114,$F$1:$F$2620,0),4),"")</f>
        <v>7865</v>
      </c>
      <c r="D1114" s="29" t="n">
        <f aca="false">IFERROR(ROUNDUP(C1114*0.92381,0),0)</f>
        <v>7266</v>
      </c>
      <c r="F1114" s="33" t="n">
        <v>3602</v>
      </c>
      <c r="G1114" s="34" t="s">
        <v>3922</v>
      </c>
      <c r="H1114" s="30" t="s">
        <v>2151</v>
      </c>
      <c r="I1114" s="35" t="n">
        <v>4032</v>
      </c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</row>
    <row r="1115" customFormat="false" ht="20.25" hidden="false" customHeight="true" outlineLevel="0" collapsed="false">
      <c r="A1115" s="27" t="n">
        <v>6113</v>
      </c>
      <c r="B1115" s="28" t="s">
        <v>1603</v>
      </c>
      <c r="C1115" s="29" t="n">
        <f aca="false">IFERROR(INDEX($F$1:$I$2620,MATCH(A1115,$F$1:$F$2620,0),4),"")</f>
        <v>9060</v>
      </c>
      <c r="D1115" s="29" t="n">
        <f aca="false">IFERROR(ROUNDUP(C1115*0.92381,0),0)</f>
        <v>8370</v>
      </c>
      <c r="F1115" s="33" t="n">
        <v>3603</v>
      </c>
      <c r="G1115" s="34" t="s">
        <v>3923</v>
      </c>
      <c r="H1115" s="30" t="s">
        <v>2151</v>
      </c>
      <c r="I1115" s="35" t="n">
        <v>4032</v>
      </c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</row>
    <row r="1116" customFormat="false" ht="20.25" hidden="false" customHeight="true" outlineLevel="0" collapsed="false">
      <c r="A1116" s="27" t="n">
        <v>6200</v>
      </c>
      <c r="B1116" s="28" t="s">
        <v>3924</v>
      </c>
      <c r="C1116" s="29" t="n">
        <f aca="false">IFERROR(INDEX($F$1:$I$2620,MATCH(A1116,$F$1:$F$2620,0),4),"")</f>
        <v>1615</v>
      </c>
      <c r="D1116" s="29" t="n">
        <f aca="false">IFERROR(ROUNDUP(C1116*0.92381,0),0)</f>
        <v>1492</v>
      </c>
      <c r="F1116" s="33" t="n">
        <v>3604</v>
      </c>
      <c r="G1116" s="34" t="s">
        <v>3925</v>
      </c>
      <c r="H1116" s="34" t="s">
        <v>3325</v>
      </c>
      <c r="I1116" s="35" t="n">
        <v>5320</v>
      </c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</row>
    <row r="1117" customFormat="false" ht="20.25" hidden="false" customHeight="true" outlineLevel="0" collapsed="false">
      <c r="A1117" s="27" t="n">
        <v>6300</v>
      </c>
      <c r="B1117" s="28" t="s">
        <v>3926</v>
      </c>
      <c r="C1117" s="29" t="n">
        <f aca="false">IFERROR(INDEX($F$1:$I$2620,MATCH(A1117,$F$1:$F$2620,0),4),"")</f>
        <v>3455</v>
      </c>
      <c r="D1117" s="29" t="n">
        <f aca="false">IFERROR(ROUNDUP(C1117*0.92381,0),0)</f>
        <v>3192</v>
      </c>
      <c r="F1117" s="33" t="n">
        <v>3630</v>
      </c>
      <c r="G1117" s="34" t="s">
        <v>3927</v>
      </c>
      <c r="H1117" s="34" t="s">
        <v>3928</v>
      </c>
      <c r="I1117" s="35" t="n">
        <v>2575</v>
      </c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</row>
    <row r="1118" customFormat="false" ht="20.25" hidden="false" customHeight="true" outlineLevel="0" collapsed="false">
      <c r="A1118" s="27" t="n">
        <v>6301</v>
      </c>
      <c r="B1118" s="28" t="s">
        <v>3929</v>
      </c>
      <c r="C1118" s="29" t="n">
        <f aca="false">IFERROR(INDEX($F$1:$I$2620,MATCH(A1118,$F$1:$F$2620,0),4),"")</f>
        <v>1395</v>
      </c>
      <c r="D1118" s="29" t="n">
        <f aca="false">IFERROR(ROUNDUP(C1118*0.92381,0),0)</f>
        <v>1289</v>
      </c>
      <c r="F1118" s="33" t="n">
        <v>3624</v>
      </c>
      <c r="G1118" s="34" t="s">
        <v>3930</v>
      </c>
      <c r="H1118" s="34"/>
      <c r="I1118" s="35" t="n">
        <v>0</v>
      </c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</row>
    <row r="1119" customFormat="false" ht="20.25" hidden="false" customHeight="true" outlineLevel="0" collapsed="false">
      <c r="A1119" s="27" t="n">
        <v>6400</v>
      </c>
      <c r="B1119" s="28" t="s">
        <v>3931</v>
      </c>
      <c r="C1119" s="29" t="n">
        <f aca="false">IFERROR(INDEX($F$1:$I$2620,MATCH(A1119,$F$1:$F$2620,0),4),"")</f>
        <v>12110</v>
      </c>
      <c r="D1119" s="29" t="n">
        <f aca="false">IFERROR(ROUNDUP(C1119*0.92381,0),0)</f>
        <v>11188</v>
      </c>
      <c r="F1119" s="33" t="n">
        <v>3605</v>
      </c>
      <c r="G1119" s="34" t="s">
        <v>3932</v>
      </c>
      <c r="H1119" s="34" t="s">
        <v>3325</v>
      </c>
      <c r="I1119" s="35" t="n">
        <v>4535</v>
      </c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</row>
    <row r="1120" customFormat="false" ht="20.25" hidden="false" customHeight="true" outlineLevel="0" collapsed="false">
      <c r="A1120" s="27" t="n">
        <v>6401</v>
      </c>
      <c r="B1120" s="28" t="s">
        <v>3933</v>
      </c>
      <c r="C1120" s="29" t="n">
        <f aca="false">IFERROR(INDEX($F$1:$I$2620,MATCH(A1120,$F$1:$F$2620,0),4),"")</f>
        <v>12340</v>
      </c>
      <c r="D1120" s="29" t="n">
        <f aca="false">IFERROR(ROUNDUP(C1120*0.92381,0),0)</f>
        <v>11400</v>
      </c>
      <c r="F1120" s="33" t="n">
        <v>3606</v>
      </c>
      <c r="G1120" s="34" t="s">
        <v>3934</v>
      </c>
      <c r="H1120" s="34" t="s">
        <v>3325</v>
      </c>
      <c r="I1120" s="35" t="n">
        <v>1185</v>
      </c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</row>
    <row r="1121" customFormat="false" ht="20.25" hidden="false" customHeight="true" outlineLevel="0" collapsed="false">
      <c r="A1121" s="27" t="n">
        <v>6402</v>
      </c>
      <c r="B1121" s="28" t="s">
        <v>3935</v>
      </c>
      <c r="C1121" s="29" t="n">
        <f aca="false">IFERROR(INDEX($F$1:$I$2620,MATCH(A1121,$F$1:$F$2620,0),4),"")</f>
        <v>15995</v>
      </c>
      <c r="D1121" s="29" t="n">
        <f aca="false">IFERROR(ROUNDUP(C1121*0.92381,0),0)</f>
        <v>14777</v>
      </c>
      <c r="F1121" s="33" t="n">
        <v>3607</v>
      </c>
      <c r="G1121" s="34" t="s">
        <v>3936</v>
      </c>
      <c r="H1121" s="30"/>
      <c r="I1121" s="35" t="n">
        <v>1770</v>
      </c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</row>
    <row r="1122" customFormat="false" ht="20.25" hidden="false" customHeight="true" outlineLevel="0" collapsed="false">
      <c r="A1122" s="27" t="n">
        <v>6403</v>
      </c>
      <c r="B1122" s="28" t="s">
        <v>3937</v>
      </c>
      <c r="C1122" s="29" t="n">
        <f aca="false">IFERROR(INDEX($F$1:$I$2620,MATCH(A1122,$F$1:$F$2620,0),4),"")</f>
        <v>18735</v>
      </c>
      <c r="D1122" s="29" t="n">
        <f aca="false">IFERROR(ROUNDUP(C1122*0.92381,0),0)</f>
        <v>17308</v>
      </c>
      <c r="F1122" s="33" t="n">
        <v>3608</v>
      </c>
      <c r="G1122" s="34" t="s">
        <v>3938</v>
      </c>
      <c r="H1122" s="30"/>
      <c r="I1122" s="35" t="n">
        <v>13630</v>
      </c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</row>
    <row r="1123" customFormat="false" ht="20.25" hidden="false" customHeight="true" outlineLevel="0" collapsed="false">
      <c r="A1123" s="27" t="n">
        <v>6404</v>
      </c>
      <c r="B1123" s="28" t="s">
        <v>3939</v>
      </c>
      <c r="C1123" s="29" t="n">
        <f aca="false">IFERROR(INDEX($F$1:$I$2620,MATCH(A1123,$F$1:$F$2620,0),4),"")</f>
        <v>21935</v>
      </c>
      <c r="D1123" s="29" t="n">
        <f aca="false">IFERROR(ROUNDUP(C1123*0.92381,0),0)</f>
        <v>20264</v>
      </c>
      <c r="F1123" s="33" t="n">
        <v>3616</v>
      </c>
      <c r="G1123" s="34" t="s">
        <v>3940</v>
      </c>
      <c r="H1123" s="30"/>
      <c r="I1123" s="35" t="n">
        <v>2990</v>
      </c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</row>
    <row r="1124" customFormat="false" ht="20.25" hidden="false" customHeight="true" outlineLevel="0" collapsed="false">
      <c r="A1124" s="27" t="n">
        <v>6405</v>
      </c>
      <c r="B1124" s="28" t="s">
        <v>3941</v>
      </c>
      <c r="C1124" s="29" t="str">
        <f aca="false">IFERROR(INDEX($F$1:$I$2620,MATCH(A1124,$F$1:$F$2620,0),4),"")</f>
        <v/>
      </c>
      <c r="D1124" s="29" t="n">
        <f aca="false">IFERROR(ROUNDUP(C1124*0.92381,0),0)</f>
        <v>0</v>
      </c>
      <c r="F1124" s="33" t="n">
        <v>3627</v>
      </c>
      <c r="G1124" s="34" t="s">
        <v>3942</v>
      </c>
      <c r="H1124" s="30"/>
      <c r="I1124" s="35" t="n">
        <v>135</v>
      </c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</row>
    <row r="1125" customFormat="false" ht="20.25" hidden="false" customHeight="true" outlineLevel="0" collapsed="false">
      <c r="A1125" s="27" t="n">
        <v>6406</v>
      </c>
      <c r="B1125" s="28" t="s">
        <v>3943</v>
      </c>
      <c r="C1125" s="29" t="n">
        <f aca="false">IFERROR(INDEX($F$1:$I$2620,MATCH(A1125,$F$1:$F$2620,0),4),"")</f>
        <v>32435</v>
      </c>
      <c r="D1125" s="29" t="n">
        <f aca="false">IFERROR(ROUNDUP(C1125*0.92381,0),0)</f>
        <v>29964</v>
      </c>
      <c r="F1125" s="33" t="n">
        <v>3623</v>
      </c>
      <c r="G1125" s="34" t="s">
        <v>3944</v>
      </c>
      <c r="H1125" s="30" t="s">
        <v>3945</v>
      </c>
      <c r="I1125" s="35" t="n">
        <v>1832</v>
      </c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</row>
    <row r="1126" customFormat="false" ht="20.25" hidden="false" customHeight="true" outlineLevel="0" collapsed="false">
      <c r="A1126" s="27" t="n">
        <v>6409</v>
      </c>
      <c r="B1126" s="28" t="s">
        <v>3946</v>
      </c>
      <c r="C1126" s="29" t="n">
        <f aca="false">IFERROR(INDEX($F$1:$I$2620,MATCH(A1126,$F$1:$F$2620,0),4),"")</f>
        <v>6455</v>
      </c>
      <c r="D1126" s="29" t="n">
        <f aca="false">IFERROR(ROUNDUP(C1126*0.92381,0),0)</f>
        <v>5964</v>
      </c>
      <c r="F1126" s="33" t="s">
        <v>3947</v>
      </c>
      <c r="G1126" s="34"/>
      <c r="H1126" s="30"/>
      <c r="I1126" s="35" t="n">
        <v>2053</v>
      </c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</row>
    <row r="1127" customFormat="false" ht="20.25" hidden="false" customHeight="true" outlineLevel="0" collapsed="false">
      <c r="A1127" s="27" t="n">
        <v>6407</v>
      </c>
      <c r="B1127" s="28" t="s">
        <v>3948</v>
      </c>
      <c r="C1127" s="29" t="str">
        <f aca="false">IFERROR(INDEX($F$1:$I$2620,MATCH(A1127,$F$1:$F$2620,0),4),"")</f>
        <v/>
      </c>
      <c r="D1127" s="29" t="n">
        <f aca="false">IFERROR(ROUNDUP(C1127*0.92381,0),0)</f>
        <v>0</v>
      </c>
      <c r="F1127" s="33" t="s">
        <v>3949</v>
      </c>
      <c r="G1127" s="34"/>
      <c r="H1127" s="30"/>
      <c r="I1127" s="35" t="n">
        <v>3636</v>
      </c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</row>
    <row r="1128" customFormat="false" ht="20.25" hidden="false" customHeight="true" outlineLevel="0" collapsed="false">
      <c r="A1128" s="27" t="n">
        <v>6408</v>
      </c>
      <c r="B1128" s="28" t="s">
        <v>3950</v>
      </c>
      <c r="C1128" s="29" t="str">
        <f aca="false">IFERROR(INDEX($F$1:$I$2620,MATCH(A1128,$F$1:$F$2620,0),4),"")</f>
        <v/>
      </c>
      <c r="D1128" s="29" t="n">
        <f aca="false">IFERROR(ROUNDUP(C1128*0.92381,0),0)</f>
        <v>0</v>
      </c>
      <c r="F1128" s="33" t="s">
        <v>3951</v>
      </c>
      <c r="G1128" s="34"/>
      <c r="H1128" s="30"/>
      <c r="I1128" s="35" t="n">
        <v>55</v>
      </c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</row>
    <row r="1129" customFormat="false" ht="20.25" hidden="false" customHeight="true" outlineLevel="0" collapsed="false">
      <c r="A1129" s="27" t="n">
        <v>6207</v>
      </c>
      <c r="B1129" s="28" t="s">
        <v>3952</v>
      </c>
      <c r="C1129" s="29" t="str">
        <f aca="false">IFERROR(INDEX($F$1:$I$2620,MATCH(A1129,$F$1:$F$2620,0),4),"")</f>
        <v/>
      </c>
      <c r="D1129" s="29" t="n">
        <f aca="false">IFERROR(ROUNDUP(C1129*0.92381,0),0)</f>
        <v>0</v>
      </c>
      <c r="F1129" s="33" t="s">
        <v>3953</v>
      </c>
      <c r="G1129" s="34"/>
      <c r="H1129" s="33" t="s">
        <v>3954</v>
      </c>
      <c r="I1129" s="35" t="n">
        <v>1430</v>
      </c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</row>
    <row r="1130" customFormat="false" ht="20.25" hidden="false" customHeight="true" outlineLevel="0" collapsed="false">
      <c r="A1130" s="27" t="n">
        <v>6500</v>
      </c>
      <c r="B1130" s="28" t="s">
        <v>3955</v>
      </c>
      <c r="C1130" s="29" t="str">
        <f aca="false">IFERROR(INDEX($F$1:$I$2620,MATCH(A1130,$F$1:$F$2620,0),4),"")</f>
        <v/>
      </c>
      <c r="D1130" s="29" t="n">
        <f aca="false">IFERROR(ROUNDUP(C1130*0.92381,0),0)</f>
        <v>0</v>
      </c>
      <c r="F1130" s="30" t="s">
        <v>3956</v>
      </c>
      <c r="G1130" s="31"/>
      <c r="H1130" s="30"/>
      <c r="I1130" s="3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</row>
    <row r="1131" customFormat="false" ht="20.25" hidden="false" customHeight="true" outlineLevel="0" collapsed="false">
      <c r="A1131" s="27" t="n">
        <v>6501</v>
      </c>
      <c r="B1131" s="28" t="s">
        <v>3957</v>
      </c>
      <c r="C1131" s="29" t="str">
        <f aca="false">IFERROR(INDEX($F$1:$I$2620,MATCH(A1131,$F$1:$F$2620,0),4),"")</f>
        <v/>
      </c>
      <c r="D1131" s="29" t="n">
        <f aca="false">IFERROR(ROUNDUP(C1131*0.92381,0),0)</f>
        <v>0</v>
      </c>
      <c r="F1131" s="33" t="s">
        <v>3958</v>
      </c>
      <c r="G1131" s="34"/>
      <c r="H1131" s="34"/>
      <c r="I1131" s="35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</row>
    <row r="1132" customFormat="false" ht="20.25" hidden="false" customHeight="true" outlineLevel="0" collapsed="false">
      <c r="A1132" s="27" t="n">
        <v>6502</v>
      </c>
      <c r="B1132" s="28" t="s">
        <v>3959</v>
      </c>
      <c r="C1132" s="29" t="str">
        <f aca="false">IFERROR(INDEX($F$1:$I$2620,MATCH(A1132,$F$1:$F$2620,0),4),"")</f>
        <v/>
      </c>
      <c r="D1132" s="29" t="n">
        <f aca="false">IFERROR(ROUNDUP(C1132*0.92381,0),0)</f>
        <v>0</v>
      </c>
      <c r="F1132" s="33" t="s">
        <v>3960</v>
      </c>
      <c r="G1132" s="34"/>
      <c r="H1132" s="34"/>
      <c r="I1132" s="35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</row>
    <row r="1133" customFormat="false" ht="20.25" hidden="false" customHeight="true" outlineLevel="0" collapsed="false">
      <c r="A1133" s="27" t="n">
        <v>6503</v>
      </c>
      <c r="B1133" s="28" t="s">
        <v>3961</v>
      </c>
      <c r="C1133" s="29" t="str">
        <f aca="false">IFERROR(INDEX($F$1:$I$2620,MATCH(A1133,$F$1:$F$2620,0),4),"")</f>
        <v/>
      </c>
      <c r="D1133" s="29" t="n">
        <f aca="false">IFERROR(ROUNDUP(C1133*0.92381,0),0)</f>
        <v>0</v>
      </c>
      <c r="F1133" s="33" t="s">
        <v>3962</v>
      </c>
      <c r="G1133" s="34"/>
      <c r="H1133" s="34"/>
      <c r="I1133" s="35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</row>
    <row r="1134" customFormat="false" ht="20.25" hidden="false" customHeight="true" outlineLevel="0" collapsed="false">
      <c r="A1134" s="27" t="n">
        <v>6504</v>
      </c>
      <c r="B1134" s="28" t="s">
        <v>3963</v>
      </c>
      <c r="C1134" s="29" t="str">
        <f aca="false">IFERROR(INDEX($F$1:$I$2620,MATCH(A1134,$F$1:$F$2620,0),4),"")</f>
        <v/>
      </c>
      <c r="D1134" s="29" t="n">
        <f aca="false">IFERROR(ROUNDUP(C1134*0.92381,0),0)</f>
        <v>0</v>
      </c>
      <c r="F1134" s="33" t="s">
        <v>3964</v>
      </c>
      <c r="G1134" s="34"/>
      <c r="H1134" s="34"/>
      <c r="I1134" s="35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</row>
    <row r="1135" customFormat="false" ht="20.25" hidden="false" customHeight="true" outlineLevel="0" collapsed="false">
      <c r="A1135" s="27" t="n">
        <v>6600</v>
      </c>
      <c r="B1135" s="28" t="s">
        <v>3965</v>
      </c>
      <c r="C1135" s="29" t="n">
        <f aca="false">IFERROR(INDEX($F$1:$I$2620,MATCH(A1135,$F$1:$F$2620,0),4),"")</f>
        <v>2420</v>
      </c>
      <c r="D1135" s="29" t="n">
        <f aca="false">IFERROR(ROUNDUP(C1135*0.92381,0),0)</f>
        <v>2236</v>
      </c>
      <c r="F1135" s="33" t="s">
        <v>3966</v>
      </c>
      <c r="G1135" s="34"/>
      <c r="H1135" s="30"/>
      <c r="I1135" s="35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</row>
    <row r="1136" customFormat="false" ht="20.25" hidden="false" customHeight="true" outlineLevel="0" collapsed="false">
      <c r="A1136" s="27" t="n">
        <v>6601</v>
      </c>
      <c r="B1136" s="28" t="s">
        <v>3967</v>
      </c>
      <c r="C1136" s="29" t="n">
        <f aca="false">IFERROR(INDEX($F$1:$I$2620,MATCH(A1136,$F$1:$F$2620,0),4),"")</f>
        <v>0</v>
      </c>
      <c r="D1136" s="29" t="n">
        <f aca="false">IFERROR(ROUNDUP(C1136*0.92381,0),0)</f>
        <v>0</v>
      </c>
      <c r="F1136" s="30" t="s">
        <v>3968</v>
      </c>
      <c r="G1136" s="31"/>
      <c r="H1136" s="30"/>
      <c r="I1136" s="3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</row>
    <row r="1137" customFormat="false" ht="20.25" hidden="false" customHeight="true" outlineLevel="0" collapsed="false">
      <c r="A1137" s="27" t="n">
        <v>6602</v>
      </c>
      <c r="B1137" s="28" t="s">
        <v>3969</v>
      </c>
      <c r="C1137" s="29" t="str">
        <f aca="false">IFERROR(INDEX($F$1:$I$2620,MATCH(A1137,$F$1:$F$2620,0),4),"")</f>
        <v/>
      </c>
      <c r="D1137" s="29" t="n">
        <f aca="false">IFERROR(ROUNDUP(C1137*0.92381,0),0)</f>
        <v>0</v>
      </c>
      <c r="F1137" s="33" t="s">
        <v>3970</v>
      </c>
      <c r="G1137" s="34"/>
      <c r="H1137" s="34"/>
      <c r="I1137" s="35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</row>
    <row r="1138" customFormat="false" ht="20.25" hidden="false" customHeight="true" outlineLevel="0" collapsed="false">
      <c r="A1138" s="27" t="n">
        <v>6603</v>
      </c>
      <c r="B1138" s="28" t="s">
        <v>3971</v>
      </c>
      <c r="C1138" s="29" t="str">
        <f aca="false">IFERROR(INDEX($F$1:$I$2620,MATCH(A1138,$F$1:$F$2620,0),4),"")</f>
        <v/>
      </c>
      <c r="D1138" s="29" t="n">
        <f aca="false">IFERROR(ROUNDUP(C1138*0.92381,0),0)</f>
        <v>0</v>
      </c>
      <c r="F1138" s="33" t="s">
        <v>3972</v>
      </c>
      <c r="G1138" s="34"/>
      <c r="H1138" s="34"/>
      <c r="I1138" s="35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</row>
    <row r="1139" customFormat="false" ht="20.25" hidden="false" customHeight="true" outlineLevel="0" collapsed="false">
      <c r="A1139" s="27" t="n">
        <v>5001</v>
      </c>
      <c r="B1139" s="28" t="s">
        <v>3973</v>
      </c>
      <c r="C1139" s="29" t="n">
        <f aca="false">IFERROR(INDEX($F$1:$I$2620,MATCH(A1139,$F$1:$F$2620,0),4),"")</f>
        <v>6600</v>
      </c>
      <c r="D1139" s="29" t="n">
        <f aca="false">IFERROR(ROUNDUP(C1139*0.92381,0),0)</f>
        <v>6098</v>
      </c>
      <c r="F1139" s="33" t="s">
        <v>3974</v>
      </c>
      <c r="G1139" s="34"/>
      <c r="H1139" s="34"/>
      <c r="I1139" s="35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</row>
    <row r="1140" customFormat="false" ht="20.25" hidden="false" customHeight="true" outlineLevel="0" collapsed="false">
      <c r="A1140" s="27" t="n">
        <v>5002</v>
      </c>
      <c r="B1140" s="28" t="s">
        <v>3975</v>
      </c>
      <c r="C1140" s="29" t="n">
        <f aca="false">IFERROR(INDEX($F$1:$I$2620,MATCH(A1140,$F$1:$F$2620,0),4),"")</f>
        <v>20625</v>
      </c>
      <c r="D1140" s="29" t="n">
        <f aca="false">IFERROR(ROUNDUP(C1140*0.92381,0),0)</f>
        <v>19054</v>
      </c>
      <c r="F1140" s="33" t="s">
        <v>3976</v>
      </c>
      <c r="G1140" s="34"/>
      <c r="H1140" s="34"/>
      <c r="I1140" s="35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</row>
    <row r="1141" customFormat="false" ht="20.25" hidden="false" customHeight="true" outlineLevel="0" collapsed="false">
      <c r="A1141" s="27" t="n">
        <v>5003</v>
      </c>
      <c r="B1141" s="28" t="s">
        <v>3977</v>
      </c>
      <c r="C1141" s="29" t="n">
        <f aca="false">IFERROR(INDEX($F$1:$I$2620,MATCH(A1141,$F$1:$F$2620,0),4),"")</f>
        <v>6560</v>
      </c>
      <c r="D1141" s="29" t="n">
        <f aca="false">IFERROR(ROUNDUP(C1141*0.92381,0),0)</f>
        <v>6061</v>
      </c>
      <c r="F1141" s="33" t="s">
        <v>3978</v>
      </c>
      <c r="G1141" s="34"/>
      <c r="H1141" s="34"/>
      <c r="I1141" s="35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</row>
    <row r="1142" customFormat="false" ht="20.25" hidden="false" customHeight="true" outlineLevel="0" collapsed="false">
      <c r="A1142" s="27" t="n">
        <v>5004</v>
      </c>
      <c r="B1142" s="28" t="s">
        <v>3979</v>
      </c>
      <c r="C1142" s="29" t="n">
        <f aca="false">IFERROR(INDEX($F$1:$I$2620,MATCH(A1142,$F$1:$F$2620,0),4),"")</f>
        <v>19645</v>
      </c>
      <c r="D1142" s="29" t="n">
        <f aca="false">IFERROR(ROUNDUP(C1142*0.92381,0),0)</f>
        <v>18149</v>
      </c>
      <c r="F1142" s="33" t="s">
        <v>3980</v>
      </c>
      <c r="G1142" s="34"/>
      <c r="H1142" s="34"/>
      <c r="I1142" s="35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</row>
    <row r="1143" customFormat="false" ht="20.25" hidden="false" customHeight="true" outlineLevel="0" collapsed="false">
      <c r="A1143" s="27" t="n">
        <v>5008</v>
      </c>
      <c r="B1143" s="28" t="s">
        <v>3981</v>
      </c>
      <c r="C1143" s="29" t="n">
        <f aca="false">IFERROR(INDEX($F$1:$I$2620,MATCH(A1143,$F$1:$F$2620,0),4),"")</f>
        <v>72155</v>
      </c>
      <c r="D1143" s="29" t="n">
        <f aca="false">IFERROR(ROUNDUP(C1143*0.92381,0),0)</f>
        <v>66658</v>
      </c>
      <c r="F1143" s="33" t="s">
        <v>3982</v>
      </c>
      <c r="G1143" s="34"/>
      <c r="H1143" s="34"/>
      <c r="I1143" s="35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</row>
    <row r="1144" customFormat="false" ht="20.25" hidden="false" customHeight="true" outlineLevel="0" collapsed="false">
      <c r="A1144" s="27" t="n">
        <v>5006</v>
      </c>
      <c r="B1144" s="28" t="s">
        <v>3983</v>
      </c>
      <c r="C1144" s="29" t="n">
        <f aca="false">IFERROR(INDEX($F$1:$I$2620,MATCH(A1144,$F$1:$F$2620,0),4),"")</f>
        <v>5860</v>
      </c>
      <c r="D1144" s="29" t="n">
        <f aca="false">IFERROR(ROUNDUP(C1144*0.92381,0),0)</f>
        <v>5414</v>
      </c>
      <c r="F1144" s="33"/>
      <c r="G1144" s="34"/>
      <c r="H1144" s="34"/>
      <c r="I1144" s="35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</row>
    <row r="1145" customFormat="false" ht="20.25" hidden="false" customHeight="true" outlineLevel="0" collapsed="false">
      <c r="A1145" s="27" t="n">
        <v>5007</v>
      </c>
      <c r="B1145" s="28" t="s">
        <v>3984</v>
      </c>
      <c r="C1145" s="29" t="n">
        <f aca="false">IFERROR(INDEX($F$1:$I$2620,MATCH(A1145,$F$1:$F$2620,0),4),"")</f>
        <v>18405</v>
      </c>
      <c r="D1145" s="29" t="n">
        <f aca="false">IFERROR(ROUNDUP(C1145*0.92381,0),0)</f>
        <v>17003</v>
      </c>
      <c r="F1145" s="33"/>
      <c r="G1145" s="34"/>
      <c r="H1145" s="34"/>
      <c r="I1145" s="35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</row>
    <row r="1146" customFormat="false" ht="20.25" hidden="false" customHeight="true" outlineLevel="0" collapsed="false">
      <c r="A1146" s="27" t="n">
        <v>5008</v>
      </c>
      <c r="B1146" s="28" t="s">
        <v>3985</v>
      </c>
      <c r="C1146" s="29" t="n">
        <f aca="false">IFERROR(INDEX($F$1:$I$2620,MATCH(A1146,$F$1:$F$2620,0),4),"")</f>
        <v>72155</v>
      </c>
      <c r="D1146" s="29" t="n">
        <f aca="false">IFERROR(ROUNDUP(C1146*0.92381,0),0)</f>
        <v>66658</v>
      </c>
      <c r="F1146" s="33"/>
      <c r="G1146" s="34"/>
      <c r="H1146" s="34"/>
      <c r="I1146" s="35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</row>
    <row r="1147" customFormat="false" ht="20.25" hidden="false" customHeight="true" outlineLevel="0" collapsed="false">
      <c r="A1147" s="27" t="n">
        <v>5011</v>
      </c>
      <c r="B1147" s="28" t="s">
        <v>3986</v>
      </c>
      <c r="C1147" s="29" t="n">
        <f aca="false">IFERROR(INDEX($F$1:$I$2620,MATCH(A1147,$F$1:$F$2620,0),4),"")</f>
        <v>5860</v>
      </c>
      <c r="D1147" s="29" t="n">
        <f aca="false">IFERROR(ROUNDUP(C1147*0.92381,0),0)</f>
        <v>5414</v>
      </c>
      <c r="F1147" s="33"/>
      <c r="G1147" s="34"/>
      <c r="H1147" s="34"/>
      <c r="I1147" s="35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</row>
    <row r="1148" customFormat="false" ht="20.25" hidden="false" customHeight="true" outlineLevel="0" collapsed="false">
      <c r="A1148" s="27" t="n">
        <v>5012</v>
      </c>
      <c r="B1148" s="28" t="s">
        <v>3987</v>
      </c>
      <c r="C1148" s="29" t="n">
        <f aca="false">IFERROR(INDEX($F$1:$I$2620,MATCH(A1148,$F$1:$F$2620,0),4),"")</f>
        <v>18410</v>
      </c>
      <c r="D1148" s="29" t="n">
        <f aca="false">IFERROR(ROUNDUP(C1148*0.92381,0),0)</f>
        <v>17008</v>
      </c>
      <c r="F1148" s="33"/>
      <c r="G1148" s="34"/>
      <c r="H1148" s="34"/>
      <c r="I1148" s="35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</row>
    <row r="1149" customFormat="false" ht="20.25" hidden="false" customHeight="true" outlineLevel="0" collapsed="false">
      <c r="A1149" s="27" t="n">
        <v>5013</v>
      </c>
      <c r="B1149" s="28" t="s">
        <v>3988</v>
      </c>
      <c r="C1149" s="29" t="n">
        <f aca="false">IFERROR(INDEX($F$1:$I$2620,MATCH(A1149,$F$1:$F$2620,0),4),"")</f>
        <v>72195</v>
      </c>
      <c r="D1149" s="29" t="n">
        <f aca="false">IFERROR(ROUNDUP(C1149*0.92381,0),0)</f>
        <v>66695</v>
      </c>
      <c r="F1149" s="30" t="s">
        <v>2135</v>
      </c>
      <c r="G1149" s="31"/>
      <c r="H1149" s="30"/>
      <c r="I1149" s="3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</row>
    <row r="1150" customFormat="false" ht="20.25" hidden="false" customHeight="true" outlineLevel="0" collapsed="false">
      <c r="A1150" s="27" t="n">
        <v>5014</v>
      </c>
      <c r="B1150" s="28" t="s">
        <v>3989</v>
      </c>
      <c r="C1150" s="29" t="n">
        <f aca="false">IFERROR(INDEX($F$1:$I$2620,MATCH(A1150,$F$1:$F$2620,0),4),"")</f>
        <v>121935</v>
      </c>
      <c r="D1150" s="29" t="n">
        <f aca="false">IFERROR(ROUNDUP(C1150*0.92381,0),0)</f>
        <v>112645</v>
      </c>
      <c r="F1150" s="31"/>
      <c r="G1150" s="31"/>
      <c r="H1150" s="31"/>
      <c r="I1150" s="32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</row>
    <row r="1151" customFormat="false" ht="20.25" hidden="false" customHeight="true" outlineLevel="0" collapsed="false">
      <c r="A1151" s="27" t="n">
        <v>5018</v>
      </c>
      <c r="B1151" s="28" t="s">
        <v>3990</v>
      </c>
      <c r="C1151" s="29" t="n">
        <f aca="false">IFERROR(INDEX($F$1:$I$2620,MATCH(A1151,$F$1:$F$2620,0),4),"")</f>
        <v>19330</v>
      </c>
      <c r="D1151" s="29" t="n">
        <f aca="false">IFERROR(ROUNDUP(C1151*0.92381,0),0)</f>
        <v>17858</v>
      </c>
      <c r="F1151" s="30" t="s">
        <v>3991</v>
      </c>
      <c r="G1151" s="30" t="s">
        <v>3992</v>
      </c>
      <c r="H1151" s="30"/>
      <c r="I1151" s="36" t="n">
        <v>442</v>
      </c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</row>
    <row r="1152" customFormat="false" ht="20.25" hidden="false" customHeight="true" outlineLevel="0" collapsed="false">
      <c r="A1152" s="27" t="n">
        <v>5019</v>
      </c>
      <c r="B1152" s="28" t="s">
        <v>3993</v>
      </c>
      <c r="C1152" s="29" t="n">
        <f aca="false">IFERROR(INDEX($F$1:$I$2620,MATCH(A1152,$F$1:$F$2620,0),4),"")</f>
        <v>5755</v>
      </c>
      <c r="D1152" s="29" t="n">
        <f aca="false">IFERROR(ROUNDUP(C1152*0.92381,0),0)</f>
        <v>5317</v>
      </c>
      <c r="F1152" s="33" t="n">
        <v>3700</v>
      </c>
      <c r="G1152" s="34" t="s">
        <v>3994</v>
      </c>
      <c r="H1152" s="30"/>
      <c r="I1152" s="35" t="n">
        <v>5150</v>
      </c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</row>
    <row r="1153" customFormat="false" ht="20.25" hidden="false" customHeight="true" outlineLevel="0" collapsed="false">
      <c r="A1153" s="27" t="n">
        <v>5021</v>
      </c>
      <c r="B1153" s="28" t="s">
        <v>3995</v>
      </c>
      <c r="C1153" s="29" t="n">
        <f aca="false">IFERROR(INDEX($F$1:$I$2620,MATCH(A1153,$F$1:$F$2620,0),4),"")</f>
        <v>5805</v>
      </c>
      <c r="D1153" s="29" t="n">
        <f aca="false">IFERROR(ROUNDUP(C1153*0.92381,0),0)</f>
        <v>5363</v>
      </c>
      <c r="F1153" s="33" t="n">
        <v>3701</v>
      </c>
      <c r="G1153" s="34" t="s">
        <v>3996</v>
      </c>
      <c r="H1153" s="30"/>
      <c r="I1153" s="35" t="n">
        <v>5120</v>
      </c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</row>
    <row r="1154" customFormat="false" ht="20.25" hidden="false" customHeight="true" outlineLevel="0" collapsed="false">
      <c r="A1154" s="27" t="n">
        <v>5022</v>
      </c>
      <c r="B1154" s="28" t="s">
        <v>3997</v>
      </c>
      <c r="C1154" s="29" t="n">
        <f aca="false">IFERROR(INDEX($F$1:$I$2620,MATCH(A1154,$F$1:$F$2620,0),4),"")</f>
        <v>18245</v>
      </c>
      <c r="D1154" s="29" t="n">
        <f aca="false">IFERROR(ROUNDUP(C1154*0.92381,0),0)</f>
        <v>16855</v>
      </c>
      <c r="F1154" s="33" t="n">
        <v>3702</v>
      </c>
      <c r="G1154" s="34" t="s">
        <v>3998</v>
      </c>
      <c r="H1154" s="30"/>
      <c r="I1154" s="35" t="n">
        <v>2195</v>
      </c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</row>
    <row r="1155" customFormat="false" ht="20.25" hidden="false" customHeight="true" outlineLevel="0" collapsed="false">
      <c r="A1155" s="27" t="n">
        <v>5023</v>
      </c>
      <c r="B1155" s="28" t="s">
        <v>3999</v>
      </c>
      <c r="C1155" s="29" t="n">
        <f aca="false">IFERROR(INDEX($F$1:$I$2620,MATCH(A1155,$F$1:$F$2620,0),4),"")</f>
        <v>69070</v>
      </c>
      <c r="D1155" s="29" t="n">
        <f aca="false">IFERROR(ROUNDUP(C1155*0.92381,0),0)</f>
        <v>63808</v>
      </c>
      <c r="F1155" s="33" t="n">
        <v>3703</v>
      </c>
      <c r="G1155" s="34" t="s">
        <v>4000</v>
      </c>
      <c r="H1155" s="30"/>
      <c r="I1155" s="35" t="n">
        <v>3155</v>
      </c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</row>
    <row r="1156" customFormat="false" ht="20.25" hidden="false" customHeight="true" outlineLevel="0" collapsed="false">
      <c r="A1156" s="27" t="n">
        <v>5024</v>
      </c>
      <c r="B1156" s="28" t="s">
        <v>4001</v>
      </c>
      <c r="C1156" s="29" t="n">
        <f aca="false">IFERROR(INDEX($F$1:$I$2620,MATCH(A1156,$F$1:$F$2620,0),4),"")</f>
        <v>18450</v>
      </c>
      <c r="D1156" s="29" t="n">
        <f aca="false">IFERROR(ROUNDUP(C1156*0.92381,0),0)</f>
        <v>17045</v>
      </c>
      <c r="F1156" s="33" t="n">
        <v>3704</v>
      </c>
      <c r="G1156" s="34" t="s">
        <v>4002</v>
      </c>
      <c r="H1156" s="30"/>
      <c r="I1156" s="35" t="n">
        <v>5195</v>
      </c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</row>
    <row r="1157" customFormat="false" ht="20.25" hidden="false" customHeight="true" outlineLevel="0" collapsed="false">
      <c r="A1157" s="27" t="n">
        <v>5025</v>
      </c>
      <c r="B1157" s="28" t="s">
        <v>4003</v>
      </c>
      <c r="C1157" s="29" t="n">
        <f aca="false">IFERROR(INDEX($F$1:$I$2620,MATCH(A1157,$F$1:$F$2620,0),4),"")</f>
        <v>35760</v>
      </c>
      <c r="D1157" s="29" t="n">
        <f aca="false">IFERROR(ROUNDUP(C1157*0.92381,0),0)</f>
        <v>33036</v>
      </c>
      <c r="F1157" s="33" t="n">
        <v>3705</v>
      </c>
      <c r="G1157" s="34" t="s">
        <v>4004</v>
      </c>
      <c r="H1157" s="30"/>
      <c r="I1157" s="35" t="n">
        <v>2830</v>
      </c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</row>
    <row r="1158" customFormat="false" ht="20.25" hidden="false" customHeight="true" outlineLevel="0" collapsed="false">
      <c r="A1158" s="27" t="n">
        <v>5026</v>
      </c>
      <c r="B1158" s="28" t="s">
        <v>4005</v>
      </c>
      <c r="C1158" s="29" t="n">
        <f aca="false">IFERROR(INDEX($F$1:$I$2620,MATCH(A1158,$F$1:$F$2620,0),4),"")</f>
        <v>72145</v>
      </c>
      <c r="D1158" s="29" t="n">
        <f aca="false">IFERROR(ROUNDUP(C1158*0.92381,0),0)</f>
        <v>66649</v>
      </c>
      <c r="F1158" s="33" t="n">
        <v>3707</v>
      </c>
      <c r="G1158" s="34" t="s">
        <v>4006</v>
      </c>
      <c r="H1158" s="34"/>
      <c r="I1158" s="35" t="n">
        <v>6550</v>
      </c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</row>
    <row r="1159" customFormat="false" ht="20.25" hidden="false" customHeight="true" outlineLevel="0" collapsed="false">
      <c r="A1159" s="27" t="n">
        <v>5027</v>
      </c>
      <c r="B1159" s="28" t="s">
        <v>4007</v>
      </c>
      <c r="C1159" s="29" t="n">
        <f aca="false">IFERROR(INDEX($F$1:$I$2620,MATCH(A1159,$F$1:$F$2620,0),4),"")</f>
        <v>76815</v>
      </c>
      <c r="D1159" s="29" t="n">
        <f aca="false">IFERROR(ROUNDUP(C1159*0.92381,0),0)</f>
        <v>70963</v>
      </c>
      <c r="F1159" s="33" t="n">
        <v>3708</v>
      </c>
      <c r="G1159" s="34" t="s">
        <v>4008</v>
      </c>
      <c r="H1159" s="34"/>
      <c r="I1159" s="35" t="n">
        <v>4165</v>
      </c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</row>
    <row r="1160" customFormat="false" ht="20.25" hidden="false" customHeight="true" outlineLevel="0" collapsed="false">
      <c r="A1160" s="27" t="n">
        <v>5028</v>
      </c>
      <c r="B1160" s="28" t="s">
        <v>4009</v>
      </c>
      <c r="C1160" s="29" t="n">
        <f aca="false">IFERROR(INDEX($F$1:$I$2620,MATCH(A1160,$F$1:$F$2620,0),4),"")</f>
        <v>21350</v>
      </c>
      <c r="D1160" s="29" t="n">
        <f aca="false">IFERROR(ROUNDUP(C1160*0.92381,0),0)</f>
        <v>19724</v>
      </c>
      <c r="F1160" s="33" t="n">
        <v>3709</v>
      </c>
      <c r="G1160" s="34" t="s">
        <v>4010</v>
      </c>
      <c r="H1160" s="34"/>
      <c r="I1160" s="35" t="n">
        <v>5635</v>
      </c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</row>
    <row r="1161" customFormat="false" ht="20.25" hidden="false" customHeight="true" outlineLevel="0" collapsed="false">
      <c r="A1161" s="27" t="n">
        <v>5029</v>
      </c>
      <c r="B1161" s="28" t="s">
        <v>4011</v>
      </c>
      <c r="C1161" s="29" t="n">
        <f aca="false">IFERROR(INDEX($F$1:$I$2620,MATCH(A1161,$F$1:$F$2620,0),4),"")</f>
        <v>0</v>
      </c>
      <c r="D1161" s="29" t="n">
        <f aca="false">IFERROR(ROUNDUP(C1161*0.92381,0),0)</f>
        <v>0</v>
      </c>
      <c r="F1161" s="33" t="n">
        <v>3713</v>
      </c>
      <c r="G1161" s="34" t="s">
        <v>4012</v>
      </c>
      <c r="H1161" s="34"/>
      <c r="I1161" s="35" t="n">
        <v>6740</v>
      </c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</row>
    <row r="1162" customFormat="false" ht="20.25" hidden="false" customHeight="true" outlineLevel="0" collapsed="false">
      <c r="A1162" s="27" t="n">
        <v>5030</v>
      </c>
      <c r="B1162" s="28" t="s">
        <v>4013</v>
      </c>
      <c r="C1162" s="29" t="n">
        <f aca="false">IFERROR(INDEX($F$1:$I$2620,MATCH(A1162,$F$1:$F$2620,0),4),"")</f>
        <v>43805</v>
      </c>
      <c r="D1162" s="29" t="n">
        <f aca="false">IFERROR(ROUNDUP(C1162*0.92381,0),0)</f>
        <v>40468</v>
      </c>
      <c r="F1162" s="33" t="n">
        <v>3714</v>
      </c>
      <c r="G1162" s="34" t="s">
        <v>4014</v>
      </c>
      <c r="H1162" s="30"/>
      <c r="I1162" s="35" t="n">
        <v>11200</v>
      </c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</row>
    <row r="1163" customFormat="false" ht="20.25" hidden="false" customHeight="true" outlineLevel="0" collapsed="false">
      <c r="A1163" s="27" t="n">
        <v>5031</v>
      </c>
      <c r="B1163" s="28" t="s">
        <v>4015</v>
      </c>
      <c r="C1163" s="29" t="str">
        <f aca="false">IFERROR(INDEX($F$1:$I$2620,MATCH(A1163,$F$1:$F$2620,0),4),"")</f>
        <v/>
      </c>
      <c r="D1163" s="29" t="n">
        <f aca="false">IFERROR(ROUNDUP(C1163*0.92381,0),0)</f>
        <v>0</v>
      </c>
      <c r="F1163" s="33" t="n">
        <v>3715</v>
      </c>
      <c r="G1163" s="34" t="s">
        <v>4016</v>
      </c>
      <c r="H1163" s="30"/>
      <c r="I1163" s="35" t="n">
        <v>5635</v>
      </c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</row>
    <row r="1164" customFormat="false" ht="20.25" hidden="false" customHeight="true" outlineLevel="0" collapsed="false">
      <c r="A1164" s="27" t="n">
        <v>5032</v>
      </c>
      <c r="B1164" s="28" t="s">
        <v>4017</v>
      </c>
      <c r="C1164" s="29" t="str">
        <f aca="false">IFERROR(INDEX($F$1:$I$2620,MATCH(A1164,$F$1:$F$2620,0),4),"")</f>
        <v/>
      </c>
      <c r="D1164" s="29" t="n">
        <f aca="false">IFERROR(ROUNDUP(C1164*0.92381,0),0)</f>
        <v>0</v>
      </c>
      <c r="F1164" s="33" t="n">
        <v>3716</v>
      </c>
      <c r="G1164" s="34" t="s">
        <v>4018</v>
      </c>
      <c r="H1164" s="30"/>
      <c r="I1164" s="35" t="n">
        <v>8710</v>
      </c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</row>
    <row r="1165" customFormat="false" ht="20.25" hidden="false" customHeight="true" outlineLevel="0" collapsed="false">
      <c r="A1165" s="27" t="n">
        <v>5033</v>
      </c>
      <c r="B1165" s="28" t="s">
        <v>4019</v>
      </c>
      <c r="C1165" s="29" t="n">
        <f aca="false">IFERROR(INDEX($F$1:$I$2620,MATCH(A1165,$F$1:$F$2620,0),4),"")</f>
        <v>28740</v>
      </c>
      <c r="D1165" s="29" t="n">
        <f aca="false">IFERROR(ROUNDUP(C1165*0.92381,0),0)</f>
        <v>26551</v>
      </c>
      <c r="F1165" s="33" t="n">
        <v>3717</v>
      </c>
      <c r="G1165" s="34" t="s">
        <v>4020</v>
      </c>
      <c r="H1165" s="30"/>
      <c r="I1165" s="35" t="n">
        <v>9280</v>
      </c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</row>
    <row r="1166" customFormat="false" ht="20.25" hidden="false" customHeight="true" outlineLevel="0" collapsed="false">
      <c r="A1166" s="27" t="n">
        <v>5034</v>
      </c>
      <c r="B1166" s="28" t="s">
        <v>4021</v>
      </c>
      <c r="C1166" s="29" t="str">
        <f aca="false">IFERROR(INDEX($F$1:$I$2620,MATCH(A1166,$F$1:$F$2620,0),4),"")</f>
        <v/>
      </c>
      <c r="D1166" s="29" t="n">
        <f aca="false">IFERROR(ROUNDUP(C1166*0.92381,0),0)</f>
        <v>0</v>
      </c>
      <c r="F1166" s="33" t="n">
        <v>3706</v>
      </c>
      <c r="G1166" s="34" t="s">
        <v>4022</v>
      </c>
      <c r="H1166" s="30"/>
      <c r="I1166" s="35" t="n">
        <v>30025</v>
      </c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</row>
    <row r="1167" customFormat="false" ht="20.25" hidden="false" customHeight="true" outlineLevel="0" collapsed="false">
      <c r="A1167" s="27" t="n">
        <v>5035</v>
      </c>
      <c r="B1167" s="28" t="s">
        <v>4023</v>
      </c>
      <c r="C1167" s="29" t="str">
        <f aca="false">IFERROR(INDEX($F$1:$I$2620,MATCH(A1167,$F$1:$F$2620,0),4),"")</f>
        <v/>
      </c>
      <c r="D1167" s="29" t="n">
        <f aca="false">IFERROR(ROUNDUP(C1167*0.92381,0),0)</f>
        <v>0</v>
      </c>
      <c r="F1167" s="33" t="n">
        <v>3718</v>
      </c>
      <c r="G1167" s="34" t="s">
        <v>4024</v>
      </c>
      <c r="H1167" s="30"/>
      <c r="I1167" s="35" t="n">
        <v>1320</v>
      </c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</row>
    <row r="1168" customFormat="false" ht="20.25" hidden="false" customHeight="true" outlineLevel="0" collapsed="false">
      <c r="A1168" s="27" t="n">
        <v>5036</v>
      </c>
      <c r="B1168" s="28" t="s">
        <v>4025</v>
      </c>
      <c r="C1168" s="29" t="n">
        <f aca="false">IFERROR(INDEX($F$1:$I$2620,MATCH(A1168,$F$1:$F$2620,0),4),"")</f>
        <v>26790</v>
      </c>
      <c r="D1168" s="29" t="n">
        <f aca="false">IFERROR(ROUNDUP(C1168*0.92381,0),0)</f>
        <v>24749</v>
      </c>
      <c r="F1168" s="33" t="n">
        <v>3719</v>
      </c>
      <c r="G1168" s="34" t="s">
        <v>4026</v>
      </c>
      <c r="H1168" s="30"/>
      <c r="I1168" s="35" t="n">
        <v>4175</v>
      </c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</row>
    <row r="1169" customFormat="false" ht="20.25" hidden="false" customHeight="true" outlineLevel="0" collapsed="false">
      <c r="A1169" s="27" t="n">
        <v>5189</v>
      </c>
      <c r="B1169" s="28" t="s">
        <v>4023</v>
      </c>
      <c r="C1169" s="29" t="n">
        <f aca="false">IFERROR(INDEX($F$1:$I$2620,MATCH(A1169,$F$1:$F$2620,0),4),"")</f>
        <v>104590</v>
      </c>
      <c r="D1169" s="29" t="n">
        <f aca="false">IFERROR(ROUNDUP(C1169*0.92381,0),0)</f>
        <v>96622</v>
      </c>
      <c r="F1169" s="33" t="n">
        <v>3720</v>
      </c>
      <c r="G1169" s="34" t="s">
        <v>4027</v>
      </c>
      <c r="H1169" s="30" t="s">
        <v>3457</v>
      </c>
      <c r="I1169" s="35" t="n">
        <v>8425</v>
      </c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</row>
    <row r="1170" customFormat="false" ht="20.25" hidden="false" customHeight="true" outlineLevel="0" collapsed="false">
      <c r="A1170" s="27" t="n">
        <v>5178</v>
      </c>
      <c r="B1170" s="28" t="s">
        <v>4028</v>
      </c>
      <c r="C1170" s="29" t="n">
        <f aca="false">IFERROR(INDEX($F$1:$I$2620,MATCH(A1170,$F$1:$F$2620,0),4),"")</f>
        <v>20095</v>
      </c>
      <c r="D1170" s="29" t="n">
        <f aca="false">IFERROR(ROUNDUP(C1170*0.92381,0),0)</f>
        <v>18564</v>
      </c>
      <c r="F1170" s="33" t="n">
        <v>3744</v>
      </c>
      <c r="G1170" s="34" t="s">
        <v>4027</v>
      </c>
      <c r="H1170" s="30" t="s">
        <v>3513</v>
      </c>
      <c r="I1170" s="35" t="n">
        <v>6525</v>
      </c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</row>
    <row r="1171" customFormat="false" ht="20.25" hidden="false" customHeight="true" outlineLevel="0" collapsed="false">
      <c r="A1171" s="27" t="n">
        <v>5176</v>
      </c>
      <c r="B1171" s="28" t="s">
        <v>4029</v>
      </c>
      <c r="C1171" s="29" t="n">
        <f aca="false">IFERROR(INDEX($F$1:$I$2620,MATCH(A1171,$F$1:$F$2620,0),4),"")</f>
        <v>83165</v>
      </c>
      <c r="D1171" s="29" t="n">
        <f aca="false">IFERROR(ROUNDUP(C1171*0.92381,0),0)</f>
        <v>76829</v>
      </c>
      <c r="F1171" s="33" t="n">
        <v>3726</v>
      </c>
      <c r="G1171" s="34" t="s">
        <v>4030</v>
      </c>
      <c r="H1171" s="30" t="s">
        <v>2822</v>
      </c>
      <c r="I1171" s="35" t="n">
        <v>6070</v>
      </c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</row>
    <row r="1172" customFormat="false" ht="20.25" hidden="false" customHeight="true" outlineLevel="0" collapsed="false">
      <c r="A1172" s="27" t="n">
        <v>5039</v>
      </c>
      <c r="B1172" s="28" t="s">
        <v>4031</v>
      </c>
      <c r="C1172" s="29" t="n">
        <f aca="false">IFERROR(INDEX($F$1:$I$2620,MATCH(A1172,$F$1:$F$2620,0),4),"")</f>
        <v>3860</v>
      </c>
      <c r="D1172" s="29" t="n">
        <f aca="false">IFERROR(ROUNDUP(C1172*0.92381,0),0)</f>
        <v>3566</v>
      </c>
      <c r="F1172" s="33" t="n">
        <v>3733</v>
      </c>
      <c r="G1172" s="34" t="s">
        <v>4032</v>
      </c>
      <c r="H1172" s="30" t="s">
        <v>2822</v>
      </c>
      <c r="I1172" s="35" t="n">
        <v>7590</v>
      </c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</row>
    <row r="1173" customFormat="false" ht="20.25" hidden="false" customHeight="true" outlineLevel="0" collapsed="false">
      <c r="A1173" s="27" t="n">
        <v>5038</v>
      </c>
      <c r="B1173" s="28" t="s">
        <v>4033</v>
      </c>
      <c r="C1173" s="29" t="str">
        <f aca="false">IFERROR(INDEX($F$1:$I$2620,MATCH(A1173,$F$1:$F$2620,0),4),"")</f>
        <v/>
      </c>
      <c r="D1173" s="29" t="n">
        <f aca="false">IFERROR(ROUNDUP(C1173*0.92381,0),0)</f>
        <v>0</v>
      </c>
      <c r="F1173" s="33" t="n">
        <v>3722</v>
      </c>
      <c r="G1173" s="34" t="s">
        <v>4034</v>
      </c>
      <c r="H1173" s="30" t="s">
        <v>2822</v>
      </c>
      <c r="I1173" s="35" t="n">
        <v>1130</v>
      </c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</row>
    <row r="1174" customFormat="false" ht="20.25" hidden="false" customHeight="true" outlineLevel="0" collapsed="false">
      <c r="A1174" s="27" t="n">
        <v>5037</v>
      </c>
      <c r="B1174" s="28" t="s">
        <v>4035</v>
      </c>
      <c r="C1174" s="29" t="str">
        <f aca="false">IFERROR(INDEX($F$1:$I$2620,MATCH(A1174,$F$1:$F$2620,0),4),"")</f>
        <v/>
      </c>
      <c r="D1174" s="29" t="n">
        <f aca="false">IFERROR(ROUNDUP(C1174*0.92381,0),0)</f>
        <v>0</v>
      </c>
      <c r="F1174" s="33" t="n">
        <v>3721</v>
      </c>
      <c r="G1174" s="34" t="s">
        <v>4036</v>
      </c>
      <c r="H1174" s="30"/>
      <c r="I1174" s="35" t="n">
        <v>19865</v>
      </c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</row>
    <row r="1175" customFormat="false" ht="20.25" hidden="false" customHeight="true" outlineLevel="0" collapsed="false">
      <c r="A1175" s="27" t="n">
        <v>5040</v>
      </c>
      <c r="B1175" s="28" t="s">
        <v>4037</v>
      </c>
      <c r="C1175" s="29" t="n">
        <f aca="false">IFERROR(INDEX($F$1:$I$2620,MATCH(A1175,$F$1:$F$2620,0),4),"")</f>
        <v>1905</v>
      </c>
      <c r="D1175" s="29" t="n">
        <f aca="false">IFERROR(ROUNDUP(C1175*0.92381,0),0)</f>
        <v>1760</v>
      </c>
      <c r="F1175" s="34" t="n">
        <v>3746</v>
      </c>
      <c r="G1175" s="34" t="s">
        <v>4038</v>
      </c>
      <c r="H1175" s="34"/>
      <c r="I1175" s="34" t="n">
        <v>5030</v>
      </c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</row>
    <row r="1176" customFormat="false" ht="20.25" hidden="false" customHeight="true" outlineLevel="0" collapsed="false">
      <c r="A1176" s="27" t="n">
        <v>5041</v>
      </c>
      <c r="B1176" s="28" t="s">
        <v>4039</v>
      </c>
      <c r="C1176" s="29" t="str">
        <f aca="false">IFERROR(INDEX($F$1:$I$2620,MATCH(A1176,$F$1:$F$2620,0),4),"")</f>
        <v/>
      </c>
      <c r="D1176" s="29" t="n">
        <f aca="false">IFERROR(ROUNDUP(C1176*0.92381,0),0)</f>
        <v>0</v>
      </c>
      <c r="F1176" s="43" t="n">
        <v>3723</v>
      </c>
      <c r="G1176" s="43" t="s">
        <v>4040</v>
      </c>
      <c r="H1176" s="43"/>
      <c r="I1176" s="43" t="n">
        <v>4445</v>
      </c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</row>
    <row r="1177" customFormat="false" ht="20.25" hidden="false" customHeight="true" outlineLevel="0" collapsed="false">
      <c r="A1177" s="27" t="n">
        <v>5042</v>
      </c>
      <c r="B1177" s="28" t="s">
        <v>4041</v>
      </c>
      <c r="C1177" s="29" t="str">
        <f aca="false">IFERROR(INDEX($F$1:$I$2620,MATCH(A1177,$F$1:$F$2620,0),4),"")</f>
        <v/>
      </c>
      <c r="D1177" s="29" t="n">
        <f aca="false">IFERROR(ROUNDUP(C1177*0.92381,0),0)</f>
        <v>0</v>
      </c>
      <c r="F1177" s="39" t="n">
        <v>3760</v>
      </c>
      <c r="G1177" s="39" t="s">
        <v>4042</v>
      </c>
      <c r="H1177" s="39"/>
      <c r="I1177" s="39" t="n">
        <v>3525</v>
      </c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</row>
    <row r="1178" customFormat="false" ht="20.25" hidden="false" customHeight="true" outlineLevel="0" collapsed="false">
      <c r="A1178" s="27" t="n">
        <v>5043</v>
      </c>
      <c r="B1178" s="28" t="s">
        <v>4043</v>
      </c>
      <c r="C1178" s="29" t="str">
        <f aca="false">IFERROR(INDEX($F$1:$I$2620,MATCH(A1178,$F$1:$F$2620,0),4),"")</f>
        <v/>
      </c>
      <c r="D1178" s="29" t="n">
        <f aca="false">IFERROR(ROUNDUP(C1178*0.92381,0),0)</f>
        <v>0</v>
      </c>
      <c r="F1178" s="19" t="n">
        <v>3724</v>
      </c>
      <c r="G1178" s="19" t="s">
        <v>4044</v>
      </c>
      <c r="I1178" s="19" t="n">
        <v>4270</v>
      </c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Z1178" s="7"/>
    </row>
    <row r="1179" customFormat="false" ht="20.25" hidden="false" customHeight="true" outlineLevel="0" collapsed="false">
      <c r="A1179" s="27" t="n">
        <v>5044</v>
      </c>
      <c r="B1179" s="28" t="s">
        <v>4045</v>
      </c>
      <c r="C1179" s="29" t="str">
        <f aca="false">IFERROR(INDEX($F$1:$I$2620,MATCH(A1179,$F$1:$F$2620,0),4),"")</f>
        <v/>
      </c>
      <c r="D1179" s="29" t="n">
        <f aca="false">IFERROR(ROUNDUP(C1179*0.92381,0),0)</f>
        <v>0</v>
      </c>
      <c r="F1179" s="19" t="n">
        <v>3762</v>
      </c>
      <c r="G1179" s="19" t="s">
        <v>4046</v>
      </c>
      <c r="I1179" s="19" t="n">
        <v>4895</v>
      </c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Z1179" s="7"/>
    </row>
    <row r="1180" customFormat="false" ht="20.25" hidden="false" customHeight="true" outlineLevel="0" collapsed="false">
      <c r="A1180" s="27" t="n">
        <v>5045</v>
      </c>
      <c r="B1180" s="28" t="s">
        <v>4047</v>
      </c>
      <c r="C1180" s="29" t="n">
        <f aca="false">IFERROR(INDEX($F$1:$I$2620,MATCH(A1180,$F$1:$F$2620,0),4),"")</f>
        <v>8885</v>
      </c>
      <c r="D1180" s="29" t="n">
        <f aca="false">IFERROR(ROUNDUP(C1180*0.92381,0),0)</f>
        <v>8209</v>
      </c>
      <c r="F1180" s="19" t="n">
        <v>3739</v>
      </c>
      <c r="G1180" s="19" t="s">
        <v>4048</v>
      </c>
      <c r="I1180" s="19" t="n">
        <v>0</v>
      </c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Z1180" s="7"/>
    </row>
    <row r="1181" customFormat="false" ht="20.25" hidden="false" customHeight="true" outlineLevel="0" collapsed="false">
      <c r="A1181" s="27" t="n">
        <v>5059</v>
      </c>
      <c r="B1181" s="28" t="s">
        <v>4047</v>
      </c>
      <c r="C1181" s="29" t="n">
        <f aca="false">IFERROR(INDEX($F$1:$I$2620,MATCH(A1181,$F$1:$F$2620,0),4),"")</f>
        <v>6085</v>
      </c>
      <c r="D1181" s="29" t="n">
        <f aca="false">IFERROR(ROUNDUP(C1181*0.92381,0),0)</f>
        <v>5622</v>
      </c>
      <c r="F1181" s="19" t="n">
        <v>3738</v>
      </c>
      <c r="G1181" s="19" t="s">
        <v>4049</v>
      </c>
      <c r="I1181" s="19" t="n">
        <v>0</v>
      </c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Z1181" s="7"/>
    </row>
    <row r="1182" customFormat="false" ht="20.25" hidden="false" customHeight="true" outlineLevel="0" collapsed="false">
      <c r="A1182" s="27" t="n">
        <v>5046</v>
      </c>
      <c r="B1182" s="28" t="s">
        <v>4050</v>
      </c>
      <c r="C1182" s="29" t="n">
        <f aca="false">IFERROR(INDEX($F$1:$I$2620,MATCH(A1182,$F$1:$F$2620,0),4),"")</f>
        <v>8695</v>
      </c>
      <c r="D1182" s="29" t="n">
        <f aca="false">IFERROR(ROUNDUP(C1182*0.92381,0),0)</f>
        <v>8033</v>
      </c>
      <c r="F1182" s="40" t="n">
        <v>3749</v>
      </c>
      <c r="G1182" s="40" t="s">
        <v>4051</v>
      </c>
      <c r="H1182" s="40" t="n">
        <v>250</v>
      </c>
      <c r="I1182" s="40" t="n">
        <v>5355</v>
      </c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</row>
    <row r="1183" customFormat="false" ht="20.25" hidden="false" customHeight="true" outlineLevel="0" collapsed="false">
      <c r="A1183" s="27" t="n">
        <v>5047</v>
      </c>
      <c r="B1183" s="28" t="s">
        <v>4052</v>
      </c>
      <c r="C1183" s="29" t="n">
        <f aca="false">IFERROR(INDEX($F$1:$I$2620,MATCH(A1183,$F$1:$F$2620,0),4),"")</f>
        <v>25290</v>
      </c>
      <c r="D1183" s="29" t="n">
        <f aca="false">IFERROR(ROUNDUP(C1183*0.92381,0),0)</f>
        <v>23364</v>
      </c>
      <c r="F1183" s="40"/>
      <c r="G1183" s="40" t="s">
        <v>4053</v>
      </c>
      <c r="H1183" s="40"/>
      <c r="I1183" s="40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</row>
    <row r="1184" customFormat="false" ht="20.25" hidden="false" customHeight="true" outlineLevel="0" collapsed="false">
      <c r="A1184" s="27" t="n">
        <v>5048</v>
      </c>
      <c r="B1184" s="28" t="s">
        <v>4054</v>
      </c>
      <c r="C1184" s="29" t="n">
        <f aca="false">IFERROR(INDEX($F$1:$I$2620,MATCH(A1184,$F$1:$F$2620,0),4),"")</f>
        <v>49380</v>
      </c>
      <c r="D1184" s="29" t="n">
        <f aca="false">IFERROR(ROUNDUP(C1184*0.92381,0),0)</f>
        <v>45618</v>
      </c>
      <c r="F1184" s="30" t="n">
        <v>3725</v>
      </c>
      <c r="G1184" s="31" t="s">
        <v>4055</v>
      </c>
      <c r="H1184" s="30" t="s">
        <v>3717</v>
      </c>
      <c r="I1184" s="36" t="n">
        <v>1510</v>
      </c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</row>
    <row r="1185" customFormat="false" ht="20.25" hidden="false" customHeight="true" outlineLevel="0" collapsed="false">
      <c r="A1185" s="27" t="n">
        <v>5057</v>
      </c>
      <c r="B1185" s="28" t="s">
        <v>4056</v>
      </c>
      <c r="C1185" s="29" t="n">
        <f aca="false">IFERROR(INDEX($F$1:$I$2620,MATCH(A1185,$F$1:$F$2620,0),4),"")</f>
        <v>92020</v>
      </c>
      <c r="D1185" s="29" t="n">
        <f aca="false">IFERROR(ROUNDUP(C1185*0.92381,0),0)</f>
        <v>85009</v>
      </c>
      <c r="F1185" s="31" t="n">
        <v>3729</v>
      </c>
      <c r="G1185" s="31" t="s">
        <v>4057</v>
      </c>
      <c r="H1185" s="31" t="s">
        <v>3524</v>
      </c>
      <c r="I1185" s="32" t="n">
        <v>4060</v>
      </c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</row>
    <row r="1186" customFormat="false" ht="20.25" hidden="false" customHeight="true" outlineLevel="0" collapsed="false">
      <c r="A1186" s="27" t="n">
        <v>5049</v>
      </c>
      <c r="B1186" s="28" t="s">
        <v>4058</v>
      </c>
      <c r="C1186" s="29" t="n">
        <f aca="false">IFERROR(INDEX($F$1:$I$2620,MATCH(A1186,$F$1:$F$2620,0),4),"")</f>
        <v>8235</v>
      </c>
      <c r="D1186" s="29" t="n">
        <f aca="false">IFERROR(ROUNDUP(C1186*0.92381,0),0)</f>
        <v>7608</v>
      </c>
      <c r="F1186" s="33" t="n">
        <v>3736</v>
      </c>
      <c r="G1186" s="34" t="s">
        <v>4059</v>
      </c>
      <c r="H1186" s="34" t="s">
        <v>4060</v>
      </c>
      <c r="I1186" s="35" t="n">
        <v>2633</v>
      </c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</row>
    <row r="1187" customFormat="false" ht="20.25" hidden="false" customHeight="true" outlineLevel="0" collapsed="false">
      <c r="A1187" s="27" t="n">
        <v>5050</v>
      </c>
      <c r="B1187" s="28" t="s">
        <v>1817</v>
      </c>
      <c r="C1187" s="29" t="n">
        <f aca="false">IFERROR(INDEX($F$1:$I$2620,MATCH(A1187,$F$1:$F$2620,0),4),"")</f>
        <v>23305</v>
      </c>
      <c r="D1187" s="29" t="n">
        <f aca="false">IFERROR(ROUNDUP(C1187*0.92381,0),0)</f>
        <v>21530</v>
      </c>
      <c r="F1187" s="33" t="n">
        <v>3737</v>
      </c>
      <c r="G1187" s="34" t="s">
        <v>4061</v>
      </c>
      <c r="H1187" s="34" t="s">
        <v>2149</v>
      </c>
      <c r="I1187" s="35" t="n">
        <v>1580</v>
      </c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</row>
    <row r="1188" customFormat="false" ht="20.25" hidden="false" customHeight="true" outlineLevel="0" collapsed="false">
      <c r="A1188" s="27" t="n">
        <v>5051</v>
      </c>
      <c r="B1188" s="28" t="s">
        <v>1818</v>
      </c>
      <c r="C1188" s="29" t="n">
        <f aca="false">IFERROR(INDEX($F$1:$I$2620,MATCH(A1188,$F$1:$F$2620,0),4),"")</f>
        <v>54060</v>
      </c>
      <c r="D1188" s="29" t="n">
        <f aca="false">IFERROR(ROUNDUP(C1188*0.92381,0),0)</f>
        <v>49942</v>
      </c>
      <c r="F1188" s="33" t="n">
        <v>3742</v>
      </c>
      <c r="G1188" s="34" t="s">
        <v>4062</v>
      </c>
      <c r="H1188" s="34"/>
      <c r="I1188" s="35" t="n">
        <v>2681</v>
      </c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</row>
    <row r="1189" customFormat="false" ht="20.25" hidden="false" customHeight="true" outlineLevel="0" collapsed="false">
      <c r="A1189" s="27" t="n">
        <v>5052</v>
      </c>
      <c r="B1189" s="28" t="s">
        <v>1818</v>
      </c>
      <c r="C1189" s="29" t="n">
        <f aca="false">IFERROR(INDEX($F$1:$I$2620,MATCH(A1189,$F$1:$F$2620,0),4),"")</f>
        <v>8295</v>
      </c>
      <c r="D1189" s="29" t="n">
        <f aca="false">IFERROR(ROUNDUP(C1189*0.92381,0),0)</f>
        <v>7664</v>
      </c>
      <c r="F1189" s="33"/>
      <c r="G1189" s="34" t="s">
        <v>4063</v>
      </c>
      <c r="H1189" s="34"/>
      <c r="I1189" s="35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</row>
    <row r="1190" customFormat="false" ht="20.25" hidden="false" customHeight="true" outlineLevel="0" collapsed="false">
      <c r="A1190" s="27" t="n">
        <v>5053</v>
      </c>
      <c r="B1190" s="28" t="s">
        <v>4064</v>
      </c>
      <c r="C1190" s="29" t="n">
        <f aca="false">IFERROR(INDEX($F$1:$I$2620,MATCH(A1190,$F$1:$F$2620,0),4),"")</f>
        <v>24860</v>
      </c>
      <c r="D1190" s="29" t="n">
        <f aca="false">IFERROR(ROUNDUP(C1190*0.92381,0),0)</f>
        <v>22966</v>
      </c>
      <c r="F1190" s="33" t="n">
        <v>3745</v>
      </c>
      <c r="G1190" s="34" t="s">
        <v>4065</v>
      </c>
      <c r="H1190" s="30" t="s">
        <v>2149</v>
      </c>
      <c r="I1190" s="35" t="n">
        <v>2025</v>
      </c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</row>
    <row r="1191" customFormat="false" ht="20.25" hidden="false" customHeight="true" outlineLevel="0" collapsed="false">
      <c r="A1191" s="27" t="n">
        <v>5054</v>
      </c>
      <c r="B1191" s="28" t="s">
        <v>4066</v>
      </c>
      <c r="C1191" s="29" t="n">
        <f aca="false">IFERROR(INDEX($F$1:$I$2620,MATCH(A1191,$F$1:$F$2620,0),4),"")</f>
        <v>9195</v>
      </c>
      <c r="D1191" s="29" t="n">
        <f aca="false">IFERROR(ROUNDUP(C1191*0.92381,0),0)</f>
        <v>8495</v>
      </c>
      <c r="F1191" s="33" t="n">
        <v>3750</v>
      </c>
      <c r="G1191" s="34" t="s">
        <v>4067</v>
      </c>
      <c r="H1191" s="30" t="s">
        <v>2149</v>
      </c>
      <c r="I1191" s="35" t="n">
        <v>1065</v>
      </c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</row>
    <row r="1192" customFormat="false" ht="20.25" hidden="false" customHeight="true" outlineLevel="0" collapsed="false">
      <c r="A1192" s="27" t="n">
        <v>5055</v>
      </c>
      <c r="B1192" s="28" t="s">
        <v>4068</v>
      </c>
      <c r="C1192" s="29" t="n">
        <f aca="false">IFERROR(INDEX($F$1:$I$2620,MATCH(A1192,$F$1:$F$2620,0),4),"")</f>
        <v>26020</v>
      </c>
      <c r="D1192" s="29" t="n">
        <f aca="false">IFERROR(ROUNDUP(C1192*0.92381,0),0)</f>
        <v>24038</v>
      </c>
      <c r="F1192" s="33" t="n">
        <v>3751</v>
      </c>
      <c r="G1192" s="34" t="s">
        <v>4067</v>
      </c>
      <c r="H1192" s="30" t="s">
        <v>4060</v>
      </c>
      <c r="I1192" s="35" t="n">
        <v>2155</v>
      </c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</row>
    <row r="1193" customFormat="false" ht="20.25" hidden="false" customHeight="true" outlineLevel="0" collapsed="false">
      <c r="A1193" s="27" t="n">
        <v>3056</v>
      </c>
      <c r="B1193" s="28" t="s">
        <v>4069</v>
      </c>
      <c r="C1193" s="29" t="str">
        <f aca="false">IFERROR(INDEX($F$1:$I$2620,MATCH(A1193,$F$1:$F$2620,0),4),"")</f>
        <v/>
      </c>
      <c r="D1193" s="29" t="n">
        <f aca="false">IFERROR(ROUNDUP(C1193*0.92381,0),0)</f>
        <v>0</v>
      </c>
      <c r="F1193" s="33" t="n">
        <v>3752</v>
      </c>
      <c r="G1193" s="34" t="s">
        <v>4067</v>
      </c>
      <c r="H1193" s="30" t="s">
        <v>2151</v>
      </c>
      <c r="I1193" s="35" t="n">
        <v>3420</v>
      </c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</row>
    <row r="1194" customFormat="false" ht="20.25" hidden="false" customHeight="true" outlineLevel="0" collapsed="false">
      <c r="A1194" s="27" t="n">
        <v>5058</v>
      </c>
      <c r="B1194" s="28" t="s">
        <v>4070</v>
      </c>
      <c r="C1194" s="29" t="n">
        <f aca="false">IFERROR(INDEX($F$1:$I$2620,MATCH(A1194,$F$1:$F$2620,0),4),"")</f>
        <v>26085</v>
      </c>
      <c r="D1194" s="29" t="n">
        <f aca="false">IFERROR(ROUNDUP(C1194*0.92381,0),0)</f>
        <v>24098</v>
      </c>
      <c r="F1194" s="33" t="n">
        <v>3748</v>
      </c>
      <c r="G1194" s="34" t="s">
        <v>4067</v>
      </c>
      <c r="H1194" s="30" t="s">
        <v>3325</v>
      </c>
      <c r="I1194" s="35" t="n">
        <v>6605</v>
      </c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</row>
    <row r="1195" customFormat="false" ht="20.25" hidden="false" customHeight="true" outlineLevel="0" collapsed="false">
      <c r="A1195" s="27" t="n">
        <v>5061</v>
      </c>
      <c r="B1195" s="28" t="s">
        <v>4071</v>
      </c>
      <c r="C1195" s="29" t="n">
        <f aca="false">IFERROR(INDEX($F$1:$I$2620,MATCH(A1195,$F$1:$F$2620,0),4),"")</f>
        <v>8400</v>
      </c>
      <c r="D1195" s="29" t="n">
        <f aca="false">IFERROR(ROUNDUP(C1195*0.92381,0),0)</f>
        <v>7761</v>
      </c>
      <c r="F1195" s="33" t="n">
        <v>3754</v>
      </c>
      <c r="G1195" s="34" t="s">
        <v>4072</v>
      </c>
      <c r="H1195" s="30" t="s">
        <v>2149</v>
      </c>
      <c r="I1195" s="35" t="n">
        <v>1415</v>
      </c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</row>
    <row r="1196" customFormat="false" ht="20.25" hidden="false" customHeight="true" outlineLevel="0" collapsed="false">
      <c r="A1196" s="27" t="n">
        <v>5060</v>
      </c>
      <c r="B1196" s="28" t="s">
        <v>4073</v>
      </c>
      <c r="C1196" s="29" t="n">
        <f aca="false">IFERROR(INDEX($F$1:$I$2620,MATCH(A1196,$F$1:$F$2620,0),4),"")</f>
        <v>24670</v>
      </c>
      <c r="D1196" s="29" t="n">
        <f aca="false">IFERROR(ROUNDUP(C1196*0.92381,0),0)</f>
        <v>22791</v>
      </c>
      <c r="F1196" s="33" t="n">
        <v>3753</v>
      </c>
      <c r="G1196" s="34" t="s">
        <v>4072</v>
      </c>
      <c r="H1196" s="30" t="s">
        <v>4060</v>
      </c>
      <c r="I1196" s="35" t="n">
        <v>2990</v>
      </c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</row>
    <row r="1197" customFormat="false" ht="20.25" hidden="false" customHeight="true" outlineLevel="0" collapsed="false">
      <c r="A1197" s="27" t="n">
        <v>5062</v>
      </c>
      <c r="B1197" s="28" t="s">
        <v>1810</v>
      </c>
      <c r="C1197" s="29" t="n">
        <f aca="false">IFERROR(INDEX($F$1:$I$2620,MATCH(A1197,$F$1:$F$2620,0),4),"")</f>
        <v>89625</v>
      </c>
      <c r="D1197" s="29" t="n">
        <f aca="false">IFERROR(ROUNDUP(C1197*0.92381,0),0)</f>
        <v>82797</v>
      </c>
      <c r="F1197" s="33" t="n">
        <v>3755</v>
      </c>
      <c r="G1197" s="34" t="s">
        <v>4072</v>
      </c>
      <c r="H1197" s="30" t="s">
        <v>3325</v>
      </c>
      <c r="I1197" s="35" t="n">
        <v>8835</v>
      </c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</row>
    <row r="1198" customFormat="false" ht="20.25" hidden="false" customHeight="true" outlineLevel="0" collapsed="false">
      <c r="A1198" s="27" t="n">
        <v>5063</v>
      </c>
      <c r="B1198" s="28" t="s">
        <v>4074</v>
      </c>
      <c r="C1198" s="29" t="n">
        <f aca="false">IFERROR(INDEX($F$1:$I$2620,MATCH(A1198,$F$1:$F$2620,0),4),"")</f>
        <v>22135</v>
      </c>
      <c r="D1198" s="29" t="n">
        <f aca="false">IFERROR(ROUNDUP(C1198*0.92381,0),0)</f>
        <v>20449</v>
      </c>
      <c r="F1198" s="33" t="n">
        <v>3756</v>
      </c>
      <c r="G1198" s="34" t="s">
        <v>4072</v>
      </c>
      <c r="H1198" s="30" t="s">
        <v>2151</v>
      </c>
      <c r="I1198" s="35" t="n">
        <v>5185</v>
      </c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</row>
    <row r="1199" customFormat="false" ht="20.25" hidden="false" customHeight="true" outlineLevel="0" collapsed="false">
      <c r="A1199" s="27" t="n">
        <v>5064</v>
      </c>
      <c r="B1199" s="28" t="s">
        <v>4075</v>
      </c>
      <c r="C1199" s="29" t="n">
        <f aca="false">IFERROR(INDEX($F$1:$I$2620,MATCH(A1199,$F$1:$F$2620,0),4),"")</f>
        <v>8795</v>
      </c>
      <c r="D1199" s="29" t="n">
        <f aca="false">IFERROR(ROUNDUP(C1199*0.92381,0),0)</f>
        <v>8125</v>
      </c>
      <c r="F1199" s="33" t="n">
        <v>3758</v>
      </c>
      <c r="G1199" s="34" t="s">
        <v>4076</v>
      </c>
      <c r="H1199" s="30" t="s">
        <v>3511</v>
      </c>
      <c r="I1199" s="35" t="n">
        <v>2225</v>
      </c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</row>
    <row r="1200" customFormat="false" ht="20.25" hidden="false" customHeight="true" outlineLevel="0" collapsed="false">
      <c r="A1200" s="27" t="n">
        <v>5065</v>
      </c>
      <c r="B1200" s="28" t="s">
        <v>4077</v>
      </c>
      <c r="C1200" s="29" t="n">
        <f aca="false">IFERROR(INDEX($F$1:$I$2620,MATCH(A1200,$F$1:$F$2620,0),4),"")</f>
        <v>51350</v>
      </c>
      <c r="D1200" s="29" t="n">
        <f aca="false">IFERROR(ROUNDUP(C1200*0.92381,0),0)</f>
        <v>47438</v>
      </c>
      <c r="F1200" s="33" t="n">
        <v>3757</v>
      </c>
      <c r="G1200" s="34" t="s">
        <v>4076</v>
      </c>
      <c r="H1200" s="30" t="s">
        <v>3524</v>
      </c>
      <c r="I1200" s="35" t="n">
        <v>3105</v>
      </c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</row>
    <row r="1201" customFormat="false" ht="20.25" hidden="false" customHeight="true" outlineLevel="0" collapsed="false">
      <c r="A1201" s="27" t="n">
        <v>5066</v>
      </c>
      <c r="B1201" s="28" t="s">
        <v>1811</v>
      </c>
      <c r="C1201" s="29" t="n">
        <f aca="false">IFERROR(INDEX($F$1:$I$2620,MATCH(A1201,$F$1:$F$2620,0),4),"")</f>
        <v>84305</v>
      </c>
      <c r="D1201" s="29" t="n">
        <f aca="false">IFERROR(ROUNDUP(C1201*0.92381,0),0)</f>
        <v>77882</v>
      </c>
      <c r="F1201" s="33" t="n">
        <v>3759</v>
      </c>
      <c r="G1201" s="34" t="s">
        <v>4076</v>
      </c>
      <c r="H1201" s="30" t="s">
        <v>3515</v>
      </c>
      <c r="I1201" s="35" t="n">
        <v>5130</v>
      </c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</row>
    <row r="1202" customFormat="false" ht="20.25" hidden="false" customHeight="true" outlineLevel="0" collapsed="false">
      <c r="A1202" s="27" t="n">
        <v>5067</v>
      </c>
      <c r="B1202" s="28" t="s">
        <v>4078</v>
      </c>
      <c r="C1202" s="29" t="str">
        <f aca="false">IFERROR(INDEX($F$1:$I$2620,MATCH(A1202,$F$1:$F$2620,0),4),"")</f>
        <v>*</v>
      </c>
      <c r="D1202" s="29" t="n">
        <f aca="false">IFERROR(ROUNDUP(C1202*0.92381,0),0)</f>
        <v>0</v>
      </c>
      <c r="F1202" s="33" t="n">
        <v>3763</v>
      </c>
      <c r="G1202" s="34" t="s">
        <v>4079</v>
      </c>
      <c r="H1202" s="30" t="s">
        <v>4060</v>
      </c>
      <c r="I1202" s="35" t="n">
        <v>2230</v>
      </c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</row>
    <row r="1203" customFormat="false" ht="20.25" hidden="false" customHeight="true" outlineLevel="0" collapsed="false">
      <c r="A1203" s="27" t="n">
        <v>5068</v>
      </c>
      <c r="B1203" s="28" t="s">
        <v>4080</v>
      </c>
      <c r="C1203" s="29" t="n">
        <f aca="false">IFERROR(INDEX($F$1:$I$2620,MATCH(A1203,$F$1:$F$2620,0),4),"")</f>
        <v>92715</v>
      </c>
      <c r="D1203" s="29" t="n">
        <f aca="false">IFERROR(ROUNDUP(C1203*0.92381,0),0)</f>
        <v>85652</v>
      </c>
      <c r="F1203" s="33"/>
      <c r="G1203" s="34" t="s">
        <v>4081</v>
      </c>
      <c r="H1203" s="30"/>
      <c r="I1203" s="35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</row>
    <row r="1204" customFormat="false" ht="20.25" hidden="false" customHeight="true" outlineLevel="0" collapsed="false">
      <c r="A1204" s="27" t="n">
        <v>5069</v>
      </c>
      <c r="B1204" s="28" t="s">
        <v>4082</v>
      </c>
      <c r="C1204" s="29" t="n">
        <f aca="false">IFERROR(INDEX($F$1:$I$2620,MATCH(A1204,$F$1:$F$2620,0),4),"")</f>
        <v>24435</v>
      </c>
      <c r="D1204" s="29" t="n">
        <f aca="false">IFERROR(ROUNDUP(C1204*0.92381,0),0)</f>
        <v>22574</v>
      </c>
      <c r="F1204" s="33" t="s">
        <v>2239</v>
      </c>
      <c r="G1204" s="34" t="s">
        <v>4083</v>
      </c>
      <c r="H1204" s="30" t="s">
        <v>2137</v>
      </c>
      <c r="I1204" s="35" t="s">
        <v>2138</v>
      </c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</row>
    <row r="1205" customFormat="false" ht="20.25" hidden="false" customHeight="true" outlineLevel="0" collapsed="false">
      <c r="A1205" s="27" t="n">
        <v>5070</v>
      </c>
      <c r="B1205" s="28" t="s">
        <v>4084</v>
      </c>
      <c r="C1205" s="29" t="n">
        <f aca="false">IFERROR(INDEX($F$1:$I$2620,MATCH(A1205,$F$1:$F$2620,0),4),"")</f>
        <v>25610</v>
      </c>
      <c r="D1205" s="29" t="n">
        <f aca="false">IFERROR(ROUNDUP(C1205*0.92381,0),0)</f>
        <v>23659</v>
      </c>
      <c r="F1205" s="33"/>
      <c r="G1205" s="34"/>
      <c r="H1205" s="30"/>
      <c r="I1205" s="35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</row>
    <row r="1206" customFormat="false" ht="20.25" hidden="false" customHeight="true" outlineLevel="0" collapsed="false">
      <c r="A1206" s="27" t="n">
        <v>5071</v>
      </c>
      <c r="B1206" s="28" t="s">
        <v>4085</v>
      </c>
      <c r="C1206" s="29" t="n">
        <f aca="false">IFERROR(INDEX($F$1:$I$2620,MATCH(A1206,$F$1:$F$2620,0),4),"")</f>
        <v>65030</v>
      </c>
      <c r="D1206" s="29" t="n">
        <f aca="false">IFERROR(ROUNDUP(C1206*0.92381,0),0)</f>
        <v>60076</v>
      </c>
      <c r="F1206" s="33" t="n">
        <v>3800</v>
      </c>
      <c r="G1206" s="34" t="s">
        <v>4086</v>
      </c>
      <c r="H1206" s="30"/>
      <c r="I1206" s="35" t="n">
        <v>1809</v>
      </c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</row>
    <row r="1207" customFormat="false" ht="20.25" hidden="false" customHeight="true" outlineLevel="0" collapsed="false">
      <c r="A1207" s="27" t="n">
        <v>5072</v>
      </c>
      <c r="B1207" s="28" t="s">
        <v>4087</v>
      </c>
      <c r="C1207" s="29" t="n">
        <f aca="false">IFERROR(INDEX($F$1:$I$2620,MATCH(A1207,$F$1:$F$2620,0),4),"")</f>
        <v>62050</v>
      </c>
      <c r="D1207" s="29" t="n">
        <f aca="false">IFERROR(ROUNDUP(C1207*0.92381,0),0)</f>
        <v>57323</v>
      </c>
      <c r="F1207" s="33" t="n">
        <v>3801</v>
      </c>
      <c r="G1207" s="34" t="s">
        <v>4088</v>
      </c>
      <c r="H1207" s="30"/>
      <c r="I1207" s="35" t="n">
        <v>2171</v>
      </c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</row>
    <row r="1208" customFormat="false" ht="20.25" hidden="false" customHeight="true" outlineLevel="0" collapsed="false">
      <c r="A1208" s="27" t="n">
        <v>5073</v>
      </c>
      <c r="B1208" s="28" t="s">
        <v>4089</v>
      </c>
      <c r="C1208" s="29" t="str">
        <f aca="false">IFERROR(INDEX($F$1:$I$2620,MATCH(A1208,$F$1:$F$2620,0),4),"")</f>
        <v/>
      </c>
      <c r="D1208" s="29" t="n">
        <f aca="false">IFERROR(ROUNDUP(C1208*0.92381,0),0)</f>
        <v>0</v>
      </c>
      <c r="F1208" s="33" t="n">
        <v>3802</v>
      </c>
      <c r="G1208" s="34" t="s">
        <v>4090</v>
      </c>
      <c r="H1208" s="30"/>
      <c r="I1208" s="35" t="n">
        <v>3366</v>
      </c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</row>
    <row r="1209" customFormat="false" ht="20.25" hidden="false" customHeight="true" outlineLevel="0" collapsed="false">
      <c r="A1209" s="27" t="n">
        <v>5074</v>
      </c>
      <c r="B1209" s="28" t="s">
        <v>4091</v>
      </c>
      <c r="C1209" s="29" t="n">
        <f aca="false">IFERROR(INDEX($F$1:$I$2620,MATCH(A1209,$F$1:$F$2620,0),4),"")</f>
        <v>61760</v>
      </c>
      <c r="D1209" s="29" t="n">
        <f aca="false">IFERROR(ROUNDUP(C1209*0.92381,0),0)</f>
        <v>57055</v>
      </c>
      <c r="F1209" s="33" t="n">
        <v>3803</v>
      </c>
      <c r="G1209" s="34" t="s">
        <v>4092</v>
      </c>
      <c r="H1209" s="30"/>
      <c r="I1209" s="35" t="n">
        <v>5190</v>
      </c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</row>
    <row r="1210" customFormat="false" ht="20.25" hidden="false" customHeight="true" outlineLevel="0" collapsed="false">
      <c r="A1210" s="27" t="n">
        <v>5075</v>
      </c>
      <c r="B1210" s="28" t="s">
        <v>4093</v>
      </c>
      <c r="C1210" s="29" t="n">
        <f aca="false">IFERROR(INDEX($F$1:$I$2620,MATCH(A1210,$F$1:$F$2620,0),4),"")</f>
        <v>24670</v>
      </c>
      <c r="D1210" s="29" t="n">
        <f aca="false">IFERROR(ROUNDUP(C1210*0.92381,0),0)</f>
        <v>22791</v>
      </c>
      <c r="F1210" s="33" t="n">
        <v>3804</v>
      </c>
      <c r="G1210" s="34" t="s">
        <v>4094</v>
      </c>
      <c r="H1210" s="30"/>
      <c r="I1210" s="35" t="n">
        <v>6110</v>
      </c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</row>
    <row r="1211" customFormat="false" ht="20.25" hidden="false" customHeight="true" outlineLevel="0" collapsed="false">
      <c r="A1211" s="27" t="n">
        <v>5076</v>
      </c>
      <c r="B1211" s="28" t="s">
        <v>1806</v>
      </c>
      <c r="C1211" s="29" t="n">
        <f aca="false">IFERROR(INDEX($F$1:$I$2620,MATCH(A1211,$F$1:$F$2620,0),4),"")</f>
        <v>89625</v>
      </c>
      <c r="D1211" s="29" t="n">
        <f aca="false">IFERROR(ROUNDUP(C1211*0.92381,0),0)</f>
        <v>82797</v>
      </c>
      <c r="F1211" s="33" t="n">
        <v>3805</v>
      </c>
      <c r="G1211" s="34" t="s">
        <v>4095</v>
      </c>
      <c r="H1211" s="30"/>
      <c r="I1211" s="35" t="n">
        <v>6747</v>
      </c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</row>
    <row r="1212" customFormat="false" ht="20.25" hidden="false" customHeight="true" outlineLevel="0" collapsed="false">
      <c r="A1212" s="27" t="n">
        <v>5077</v>
      </c>
      <c r="B1212" s="28" t="s">
        <v>4096</v>
      </c>
      <c r="C1212" s="29" t="n">
        <f aca="false">IFERROR(INDEX($F$1:$I$2620,MATCH(A1212,$F$1:$F$2620,0),4),"")</f>
        <v>22040</v>
      </c>
      <c r="D1212" s="29" t="n">
        <f aca="false">IFERROR(ROUNDUP(C1212*0.92381,0),0)</f>
        <v>20361</v>
      </c>
      <c r="F1212" s="33" t="n">
        <v>3806</v>
      </c>
      <c r="G1212" s="34" t="s">
        <v>4097</v>
      </c>
      <c r="H1212" s="30" t="s">
        <v>3145</v>
      </c>
      <c r="I1212" s="35" t="n">
        <v>1440</v>
      </c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</row>
    <row r="1213" customFormat="false" ht="20.25" hidden="false" customHeight="true" outlineLevel="0" collapsed="false">
      <c r="A1213" s="27" t="n">
        <v>5078</v>
      </c>
      <c r="B1213" s="28" t="s">
        <v>4098</v>
      </c>
      <c r="C1213" s="29" t="n">
        <f aca="false">IFERROR(INDEX($F$1:$I$2620,MATCH(A1213,$F$1:$F$2620,0),4),"")</f>
        <v>0</v>
      </c>
      <c r="D1213" s="29" t="n">
        <f aca="false">IFERROR(ROUNDUP(C1213*0.92381,0),0)</f>
        <v>0</v>
      </c>
      <c r="F1213" s="33" t="n">
        <v>3807</v>
      </c>
      <c r="G1213" s="34" t="s">
        <v>4099</v>
      </c>
      <c r="H1213" s="30" t="s">
        <v>3149</v>
      </c>
      <c r="I1213" s="35" t="n">
        <v>1725</v>
      </c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</row>
    <row r="1214" customFormat="false" ht="20.25" hidden="false" customHeight="true" outlineLevel="0" collapsed="false">
      <c r="A1214" s="27" t="n">
        <v>5079</v>
      </c>
      <c r="B1214" s="28" t="s">
        <v>1807</v>
      </c>
      <c r="C1214" s="29" t="n">
        <f aca="false">IFERROR(INDEX($F$1:$I$2620,MATCH(A1214,$F$1:$F$2620,0),4),"")</f>
        <v>83955</v>
      </c>
      <c r="D1214" s="29" t="n">
        <f aca="false">IFERROR(ROUNDUP(C1214*0.92381,0),0)</f>
        <v>77559</v>
      </c>
      <c r="F1214" s="33" t="n">
        <v>3808</v>
      </c>
      <c r="G1214" s="34" t="s">
        <v>4100</v>
      </c>
      <c r="H1214" s="30" t="s">
        <v>3051</v>
      </c>
      <c r="I1214" s="35" t="n">
        <v>2755</v>
      </c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</row>
    <row r="1215" customFormat="false" ht="20.25" hidden="false" customHeight="true" outlineLevel="0" collapsed="false">
      <c r="A1215" s="27" t="n">
        <v>5080</v>
      </c>
      <c r="B1215" s="28" t="s">
        <v>4101</v>
      </c>
      <c r="C1215" s="29" t="n">
        <f aca="false">IFERROR(INDEX($F$1:$I$2620,MATCH(A1215,$F$1:$F$2620,0),4),"")</f>
        <v>9280</v>
      </c>
      <c r="D1215" s="29" t="n">
        <f aca="false">IFERROR(ROUNDUP(C1215*0.92381,0),0)</f>
        <v>8573</v>
      </c>
      <c r="F1215" s="33" t="n">
        <v>3809</v>
      </c>
      <c r="G1215" s="34" t="s">
        <v>4102</v>
      </c>
      <c r="H1215" s="30" t="s">
        <v>3159</v>
      </c>
      <c r="I1215" s="35" t="n">
        <v>3340</v>
      </c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</row>
    <row r="1216" customFormat="false" ht="20.25" hidden="false" customHeight="true" outlineLevel="0" collapsed="false">
      <c r="A1216" s="27" t="n">
        <v>5081</v>
      </c>
      <c r="B1216" s="28" t="s">
        <v>4103</v>
      </c>
      <c r="C1216" s="29" t="n">
        <f aca="false">IFERROR(INDEX($F$1:$I$2620,MATCH(A1216,$F$1:$F$2620,0),4),"")</f>
        <v>92330</v>
      </c>
      <c r="D1216" s="29" t="n">
        <f aca="false">IFERROR(ROUNDUP(C1216*0.92381,0),0)</f>
        <v>85296</v>
      </c>
      <c r="F1216" s="33" t="n">
        <v>3850</v>
      </c>
      <c r="G1216" s="34" t="s">
        <v>4104</v>
      </c>
      <c r="H1216" s="30"/>
      <c r="I1216" s="35" t="n">
        <v>1210</v>
      </c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</row>
    <row r="1217" customFormat="false" ht="20.25" hidden="false" customHeight="true" outlineLevel="0" collapsed="false">
      <c r="A1217" s="27" t="n">
        <v>5082</v>
      </c>
      <c r="B1217" s="28" t="s">
        <v>4105</v>
      </c>
      <c r="C1217" s="29" t="n">
        <f aca="false">IFERROR(INDEX($F$1:$I$2620,MATCH(A1217,$F$1:$F$2620,0),4),"")</f>
        <v>62050</v>
      </c>
      <c r="D1217" s="29" t="n">
        <f aca="false">IFERROR(ROUNDUP(C1217*0.92381,0),0)</f>
        <v>57323</v>
      </c>
      <c r="F1217" s="33" t="n">
        <v>3851</v>
      </c>
      <c r="G1217" s="34" t="s">
        <v>4106</v>
      </c>
      <c r="H1217" s="30"/>
      <c r="I1217" s="35" t="n">
        <v>198</v>
      </c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</row>
    <row r="1218" customFormat="false" ht="20.25" hidden="false" customHeight="true" outlineLevel="0" collapsed="false">
      <c r="A1218" s="27" t="n">
        <v>5083</v>
      </c>
      <c r="B1218" s="28" t="s">
        <v>4107</v>
      </c>
      <c r="C1218" s="29" t="n">
        <f aca="false">IFERROR(INDEX($F$1:$I$2620,MATCH(A1218,$F$1:$F$2620,0),4),"")</f>
        <v>21950</v>
      </c>
      <c r="D1218" s="29" t="n">
        <f aca="false">IFERROR(ROUNDUP(C1218*0.92381,0),0)</f>
        <v>20278</v>
      </c>
      <c r="F1218" s="33" t="n">
        <v>3810</v>
      </c>
      <c r="G1218" s="34" t="s">
        <v>4108</v>
      </c>
      <c r="H1218" s="30"/>
      <c r="I1218" s="35" t="n">
        <v>2521</v>
      </c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</row>
    <row r="1219" customFormat="false" ht="20.25" hidden="false" customHeight="true" outlineLevel="0" collapsed="false">
      <c r="A1219" s="27" t="n">
        <v>5084</v>
      </c>
      <c r="B1219" s="28" t="s">
        <v>4109</v>
      </c>
      <c r="C1219" s="29" t="n">
        <f aca="false">IFERROR(INDEX($F$1:$I$2620,MATCH(A1219,$F$1:$F$2620,0),4),"")</f>
        <v>92330</v>
      </c>
      <c r="D1219" s="29" t="n">
        <f aca="false">IFERROR(ROUNDUP(C1219*0.92381,0),0)</f>
        <v>85296</v>
      </c>
      <c r="F1219" s="33" t="n">
        <v>3811</v>
      </c>
      <c r="G1219" s="34" t="s">
        <v>4110</v>
      </c>
      <c r="H1219" s="30"/>
      <c r="I1219" s="35" t="n">
        <v>4323</v>
      </c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</row>
    <row r="1220" customFormat="false" ht="20.25" hidden="false" customHeight="true" outlineLevel="0" collapsed="false">
      <c r="A1220" s="27" t="n">
        <v>5192</v>
      </c>
      <c r="B1220" s="28" t="s">
        <v>4111</v>
      </c>
      <c r="C1220" s="29" t="n">
        <f aca="false">IFERROR(INDEX($F$1:$I$2620,MATCH(A1220,$F$1:$F$2620,0),4),"")</f>
        <v>92715</v>
      </c>
      <c r="D1220" s="29" t="n">
        <f aca="false">IFERROR(ROUNDUP(C1220*0.92381,0),0)</f>
        <v>85652</v>
      </c>
      <c r="F1220" s="33" t="n">
        <v>3812</v>
      </c>
      <c r="G1220" s="34" t="s">
        <v>4112</v>
      </c>
      <c r="H1220" s="30"/>
      <c r="I1220" s="35" t="n">
        <v>6490</v>
      </c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</row>
    <row r="1221" customFormat="false" ht="20.25" hidden="false" customHeight="true" outlineLevel="0" collapsed="false">
      <c r="A1221" s="27" t="n">
        <v>5085</v>
      </c>
      <c r="B1221" s="28" t="s">
        <v>4113</v>
      </c>
      <c r="C1221" s="29" t="n">
        <f aca="false">IFERROR(INDEX($F$1:$I$2620,MATCH(A1221,$F$1:$F$2620,0),4),"")</f>
        <v>61760</v>
      </c>
      <c r="D1221" s="29" t="n">
        <f aca="false">IFERROR(ROUNDUP(C1221*0.92381,0),0)</f>
        <v>57055</v>
      </c>
      <c r="F1221" s="33" t="n">
        <v>38012</v>
      </c>
      <c r="G1221" s="34" t="s">
        <v>4114</v>
      </c>
      <c r="H1221" s="30"/>
      <c r="I1221" s="35" t="n">
        <v>445</v>
      </c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</row>
    <row r="1222" customFormat="false" ht="21" hidden="false" customHeight="true" outlineLevel="0" collapsed="false">
      <c r="A1222" s="27" t="n">
        <v>5086</v>
      </c>
      <c r="B1222" s="28" t="s">
        <v>4115</v>
      </c>
      <c r="C1222" s="29" t="n">
        <f aca="false">IFERROR(INDEX($F$1:$I$2620,MATCH(A1222,$F$1:$F$2620,0),4),"")</f>
        <v>965</v>
      </c>
      <c r="D1222" s="29" t="n">
        <f aca="false">IFERROR(ROUNDUP(C1222*0.92381,0),0)</f>
        <v>892</v>
      </c>
      <c r="F1222" s="33" t="n">
        <v>38014</v>
      </c>
      <c r="G1222" s="34" t="s">
        <v>4116</v>
      </c>
      <c r="H1222" s="30"/>
      <c r="I1222" s="35" t="n">
        <v>5850</v>
      </c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</row>
    <row r="1223" customFormat="false" ht="20.25" hidden="false" customHeight="true" outlineLevel="0" collapsed="false">
      <c r="A1223" s="27" t="n">
        <v>5087</v>
      </c>
      <c r="B1223" s="28" t="s">
        <v>4115</v>
      </c>
      <c r="C1223" s="29" t="n">
        <f aca="false">IFERROR(INDEX($F$1:$I$2620,MATCH(A1223,$F$1:$F$2620,0),4),"")</f>
        <v>89625</v>
      </c>
      <c r="D1223" s="29" t="n">
        <f aca="false">IFERROR(ROUNDUP(C1223*0.92381,0),0)</f>
        <v>82797</v>
      </c>
      <c r="F1223" s="33" t="n">
        <v>38021</v>
      </c>
      <c r="G1223" s="34" t="s">
        <v>4117</v>
      </c>
      <c r="H1223" s="30"/>
      <c r="I1223" s="35" t="n">
        <v>4693</v>
      </c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</row>
    <row r="1224" customFormat="false" ht="20.25" hidden="false" customHeight="true" outlineLevel="0" collapsed="false">
      <c r="A1224" s="27" t="n">
        <v>5088</v>
      </c>
      <c r="B1224" s="28" t="s">
        <v>4118</v>
      </c>
      <c r="C1224" s="29" t="n">
        <f aca="false">IFERROR(INDEX($F$1:$I$2620,MATCH(A1224,$F$1:$F$2620,0),4),"")</f>
        <v>79955</v>
      </c>
      <c r="D1224" s="29" t="n">
        <f aca="false">IFERROR(ROUNDUP(C1224*0.92381,0),0)</f>
        <v>73864</v>
      </c>
      <c r="F1224" s="33" t="n">
        <v>38029</v>
      </c>
      <c r="G1224" s="34" t="s">
        <v>4119</v>
      </c>
      <c r="H1224" s="30"/>
      <c r="I1224" s="35" t="n">
        <v>415</v>
      </c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</row>
    <row r="1225" customFormat="false" ht="20.25" hidden="false" customHeight="true" outlineLevel="0" collapsed="false">
      <c r="A1225" s="27" t="n">
        <v>5188</v>
      </c>
      <c r="B1225" s="28" t="s">
        <v>4120</v>
      </c>
      <c r="C1225" s="29" t="n">
        <f aca="false">IFERROR(INDEX($F$1:$I$2620,MATCH(A1225,$F$1:$F$2620,0),4),"")</f>
        <v>0</v>
      </c>
      <c r="D1225" s="29" t="n">
        <f aca="false">IFERROR(ROUNDUP(C1225*0.92381,0),0)</f>
        <v>0</v>
      </c>
      <c r="F1225" s="33" t="n">
        <v>38040</v>
      </c>
      <c r="G1225" s="34" t="s">
        <v>4121</v>
      </c>
      <c r="H1225" s="30"/>
      <c r="I1225" s="35" t="n">
        <v>229</v>
      </c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</row>
    <row r="1226" customFormat="false" ht="20.25" hidden="false" customHeight="true" outlineLevel="0" collapsed="false">
      <c r="A1226" s="27" t="n">
        <v>5089</v>
      </c>
      <c r="B1226" s="28" t="s">
        <v>4120</v>
      </c>
      <c r="C1226" s="29" t="n">
        <f aca="false">IFERROR(INDEX($F$1:$I$2620,MATCH(A1226,$F$1:$F$2620,0),4),"")</f>
        <v>65030</v>
      </c>
      <c r="D1226" s="29" t="n">
        <f aca="false">IFERROR(ROUNDUP(C1226*0.92381,0),0)</f>
        <v>60076</v>
      </c>
      <c r="F1226" s="33" t="n">
        <v>38041</v>
      </c>
      <c r="G1226" s="34" t="s">
        <v>4122</v>
      </c>
      <c r="H1226" s="30"/>
      <c r="I1226" s="35" t="n">
        <v>242</v>
      </c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</row>
    <row r="1227" customFormat="false" ht="20.25" hidden="false" customHeight="true" outlineLevel="0" collapsed="false">
      <c r="A1227" s="27" t="n">
        <v>5090</v>
      </c>
      <c r="B1227" s="28" t="s">
        <v>4123</v>
      </c>
      <c r="C1227" s="29" t="n">
        <f aca="false">IFERROR(INDEX($F$1:$I$2620,MATCH(A1227,$F$1:$F$2620,0),4),"")</f>
        <v>26075</v>
      </c>
      <c r="D1227" s="29" t="n">
        <f aca="false">IFERROR(ROUNDUP(C1227*0.92381,0),0)</f>
        <v>24089</v>
      </c>
      <c r="F1227" s="33" t="n">
        <v>38015</v>
      </c>
      <c r="G1227" s="34" t="s">
        <v>4124</v>
      </c>
      <c r="H1227" s="30"/>
      <c r="I1227" s="35" t="n">
        <v>5304</v>
      </c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</row>
    <row r="1228" customFormat="false" ht="20.25" hidden="false" customHeight="true" outlineLevel="0" collapsed="false">
      <c r="A1228" s="27" t="n">
        <v>5197</v>
      </c>
      <c r="B1228" s="28" t="s">
        <v>4125</v>
      </c>
      <c r="C1228" s="29" t="n">
        <f aca="false">IFERROR(INDEX($F$1:$I$2620,MATCH(A1228,$F$1:$F$2620,0),4),"")</f>
        <v>9660</v>
      </c>
      <c r="D1228" s="29" t="n">
        <f aca="false">IFERROR(ROUNDUP(C1228*0.92381,0),0)</f>
        <v>8925</v>
      </c>
      <c r="F1228" s="33" t="n">
        <v>38016</v>
      </c>
      <c r="G1228" s="34" t="s">
        <v>4126</v>
      </c>
      <c r="H1228" s="30"/>
      <c r="I1228" s="35" t="n">
        <v>5187</v>
      </c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</row>
    <row r="1229" customFormat="false" ht="20.25" hidden="false" customHeight="true" outlineLevel="0" collapsed="false">
      <c r="A1229" s="27" t="n">
        <v>5198</v>
      </c>
      <c r="B1229" s="28" t="s">
        <v>4127</v>
      </c>
      <c r="C1229" s="29" t="n">
        <f aca="false">IFERROR(INDEX($F$1:$I$2620,MATCH(A1229,$F$1:$F$2620,0),4),"")</f>
        <v>28360</v>
      </c>
      <c r="D1229" s="29" t="n">
        <f aca="false">IFERROR(ROUNDUP(C1229*0.92381,0),0)</f>
        <v>26200</v>
      </c>
      <c r="F1229" s="33" t="s">
        <v>4128</v>
      </c>
      <c r="G1229" s="34"/>
      <c r="H1229" s="30"/>
      <c r="I1229" s="35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</row>
    <row r="1230" customFormat="false" ht="20.25" hidden="false" customHeight="true" outlineLevel="0" collapsed="false">
      <c r="A1230" s="27" t="n">
        <v>5091</v>
      </c>
      <c r="B1230" s="28" t="s">
        <v>4129</v>
      </c>
      <c r="C1230" s="29" t="n">
        <f aca="false">IFERROR(INDEX($F$1:$I$2620,MATCH(A1230,$F$1:$F$2620,0),4),"")</f>
        <v>9215</v>
      </c>
      <c r="D1230" s="29" t="n">
        <f aca="false">IFERROR(ROUNDUP(C1230*0.92381,0),0)</f>
        <v>8513</v>
      </c>
      <c r="F1230" s="33" t="s">
        <v>4130</v>
      </c>
      <c r="G1230" s="34"/>
      <c r="H1230" s="30"/>
      <c r="I1230" s="35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</row>
    <row r="1231" customFormat="false" ht="20.25" hidden="false" customHeight="true" outlineLevel="0" collapsed="false">
      <c r="A1231" s="27" t="n">
        <v>5092</v>
      </c>
      <c r="B1231" s="28" t="s">
        <v>4131</v>
      </c>
      <c r="C1231" s="29" t="n">
        <f aca="false">IFERROR(INDEX($F$1:$I$2620,MATCH(A1231,$F$1:$F$2620,0),4),"")</f>
        <v>26075</v>
      </c>
      <c r="D1231" s="29" t="n">
        <f aca="false">IFERROR(ROUNDUP(C1231*0.92381,0),0)</f>
        <v>24089</v>
      </c>
      <c r="F1231" s="33" t="s">
        <v>4132</v>
      </c>
      <c r="G1231" s="34"/>
      <c r="H1231" s="30"/>
      <c r="I1231" s="35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</row>
    <row r="1232" customFormat="false" ht="20.25" hidden="false" customHeight="true" outlineLevel="0" collapsed="false">
      <c r="A1232" s="27" t="n">
        <v>5093</v>
      </c>
      <c r="B1232" s="28" t="s">
        <v>4133</v>
      </c>
      <c r="C1232" s="29" t="n">
        <f aca="false">IFERROR(INDEX($F$1:$I$2620,MATCH(A1232,$F$1:$F$2620,0),4),"")</f>
        <v>54120</v>
      </c>
      <c r="D1232" s="29" t="n">
        <f aca="false">IFERROR(ROUNDUP(C1232*0.92381,0),0)</f>
        <v>49997</v>
      </c>
      <c r="F1232" s="33" t="s">
        <v>4134</v>
      </c>
      <c r="G1232" s="34"/>
      <c r="H1232" s="30"/>
      <c r="I1232" s="35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</row>
    <row r="1233" customFormat="false" ht="20.25" hidden="false" customHeight="true" outlineLevel="0" collapsed="false">
      <c r="A1233" s="27" t="n">
        <v>5094</v>
      </c>
      <c r="B1233" s="28" t="s">
        <v>4135</v>
      </c>
      <c r="C1233" s="29" t="str">
        <f aca="false">IFERROR(INDEX($F$1:$I$2620,MATCH(A1233,$F$1:$F$2620,0),4),"")</f>
        <v/>
      </c>
      <c r="D1233" s="29" t="n">
        <f aca="false">IFERROR(ROUNDUP(C1233*0.92381,0),0)</f>
        <v>0</v>
      </c>
      <c r="F1233" s="33" t="s">
        <v>4136</v>
      </c>
      <c r="G1233" s="34"/>
      <c r="H1233" s="30"/>
      <c r="I1233" s="35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</row>
    <row r="1234" customFormat="false" ht="20.25" hidden="false" customHeight="true" outlineLevel="0" collapsed="false">
      <c r="A1234" s="27" t="n">
        <v>5095</v>
      </c>
      <c r="B1234" s="28" t="s">
        <v>4137</v>
      </c>
      <c r="C1234" s="29" t="n">
        <f aca="false">IFERROR(INDEX($F$1:$I$2620,MATCH(A1234,$F$1:$F$2620,0),4),"")</f>
        <v>26075</v>
      </c>
      <c r="D1234" s="29" t="n">
        <f aca="false">IFERROR(ROUNDUP(C1234*0.92381,0),0)</f>
        <v>24089</v>
      </c>
      <c r="F1234" s="33" t="s">
        <v>4138</v>
      </c>
      <c r="G1234" s="34"/>
      <c r="H1234" s="30"/>
      <c r="I1234" s="35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</row>
    <row r="1235" customFormat="false" ht="20.25" hidden="false" customHeight="true" outlineLevel="0" collapsed="false">
      <c r="A1235" s="27" t="n">
        <v>5096</v>
      </c>
      <c r="B1235" s="28" t="s">
        <v>4139</v>
      </c>
      <c r="C1235" s="29" t="n">
        <f aca="false">IFERROR(INDEX($F$1:$I$2620,MATCH(A1235,$F$1:$F$2620,0),4),"")</f>
        <v>0</v>
      </c>
      <c r="D1235" s="29" t="n">
        <f aca="false">IFERROR(ROUNDUP(C1235*0.92381,0),0)</f>
        <v>0</v>
      </c>
      <c r="F1235" s="33" t="s">
        <v>4140</v>
      </c>
      <c r="G1235" s="34"/>
      <c r="H1235" s="30"/>
      <c r="I1235" s="35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</row>
    <row r="1236" customFormat="false" ht="20.25" hidden="false" customHeight="true" outlineLevel="0" collapsed="false">
      <c r="A1236" s="27" t="n">
        <v>5097</v>
      </c>
      <c r="B1236" s="28" t="s">
        <v>4141</v>
      </c>
      <c r="C1236" s="29" t="n">
        <f aca="false">IFERROR(INDEX($F$1:$I$2620,MATCH(A1236,$F$1:$F$2620,0),4),"")</f>
        <v>0</v>
      </c>
      <c r="D1236" s="29" t="n">
        <f aca="false">IFERROR(ROUNDUP(C1236*0.92381,0),0)</f>
        <v>0</v>
      </c>
      <c r="F1236" s="33"/>
      <c r="G1236" s="34"/>
      <c r="H1236" s="30"/>
      <c r="I1236" s="35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</row>
    <row r="1237" customFormat="false" ht="20.25" hidden="false" customHeight="true" outlineLevel="0" collapsed="false">
      <c r="A1237" s="27" t="n">
        <v>5098</v>
      </c>
      <c r="B1237" s="28" t="s">
        <v>4142</v>
      </c>
      <c r="C1237" s="29" t="n">
        <f aca="false">IFERROR(INDEX($F$1:$I$2620,MATCH(A1237,$F$1:$F$2620,0),4),"")</f>
        <v>24860</v>
      </c>
      <c r="D1237" s="29" t="n">
        <f aca="false">IFERROR(ROUNDUP(C1237*0.92381,0),0)</f>
        <v>22966</v>
      </c>
      <c r="F1237" s="33"/>
      <c r="G1237" s="34"/>
      <c r="H1237" s="30"/>
      <c r="I1237" s="35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</row>
    <row r="1238" customFormat="false" ht="20.25" hidden="false" customHeight="true" outlineLevel="0" collapsed="false">
      <c r="A1238" s="27" t="n">
        <v>5099</v>
      </c>
      <c r="B1238" s="28" t="s">
        <v>4143</v>
      </c>
      <c r="C1238" s="29" t="n">
        <f aca="false">IFERROR(INDEX($F$1:$I$2620,MATCH(A1238,$F$1:$F$2620,0),4),"")</f>
        <v>26075</v>
      </c>
      <c r="D1238" s="29" t="n">
        <f aca="false">IFERROR(ROUNDUP(C1238*0.92381,0),0)</f>
        <v>24089</v>
      </c>
      <c r="F1238" s="33"/>
      <c r="G1238" s="34"/>
      <c r="H1238" s="30"/>
      <c r="I1238" s="35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</row>
    <row r="1239" customFormat="false" ht="20.25" hidden="false" customHeight="true" outlineLevel="0" collapsed="false">
      <c r="A1239" s="27" t="n">
        <v>5100</v>
      </c>
      <c r="B1239" s="28" t="s">
        <v>4144</v>
      </c>
      <c r="C1239" s="29" t="n">
        <f aca="false">IFERROR(INDEX($F$1:$I$2620,MATCH(A1239,$F$1:$F$2620,0),4),"")</f>
        <v>78510</v>
      </c>
      <c r="D1239" s="29" t="n">
        <f aca="false">IFERROR(ROUNDUP(C1239*0.92381,0),0)</f>
        <v>72529</v>
      </c>
      <c r="F1239" s="33"/>
      <c r="G1239" s="34"/>
      <c r="H1239" s="30"/>
      <c r="I1239" s="35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</row>
    <row r="1240" customFormat="false" ht="20.25" hidden="false" customHeight="true" outlineLevel="0" collapsed="false">
      <c r="A1240" s="27" t="n">
        <v>5101</v>
      </c>
      <c r="B1240" s="28" t="s">
        <v>4145</v>
      </c>
      <c r="C1240" s="29" t="n">
        <f aca="false">IFERROR(INDEX($F$1:$I$2620,MATCH(A1240,$F$1:$F$2620,0),4),"")</f>
        <v>71090</v>
      </c>
      <c r="D1240" s="29" t="n">
        <f aca="false">IFERROR(ROUNDUP(C1240*0.92381,0),0)</f>
        <v>65674</v>
      </c>
      <c r="F1240" s="33"/>
      <c r="G1240" s="34"/>
      <c r="H1240" s="30"/>
      <c r="I1240" s="35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</row>
    <row r="1241" customFormat="false" ht="20.25" hidden="false" customHeight="true" outlineLevel="0" collapsed="false">
      <c r="A1241" s="27" t="n">
        <v>5103</v>
      </c>
      <c r="B1241" s="28" t="s">
        <v>4146</v>
      </c>
      <c r="C1241" s="29" t="n">
        <f aca="false">IFERROR(INDEX($F$1:$I$2620,MATCH(A1241,$F$1:$F$2620,0),4),"")</f>
        <v>78510</v>
      </c>
      <c r="D1241" s="29" t="n">
        <f aca="false">IFERROR(ROUNDUP(C1241*0.92381,0),0)</f>
        <v>72529</v>
      </c>
      <c r="F1241" s="33" t="s">
        <v>2135</v>
      </c>
      <c r="G1241" s="34"/>
      <c r="H1241" s="30"/>
      <c r="I1241" s="35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</row>
    <row r="1242" customFormat="false" ht="20.25" hidden="false" customHeight="true" outlineLevel="0" collapsed="false">
      <c r="A1242" s="27" t="n">
        <v>5104</v>
      </c>
      <c r="B1242" s="28" t="s">
        <v>4147</v>
      </c>
      <c r="C1242" s="29" t="n">
        <f aca="false">IFERROR(INDEX($F$1:$I$2620,MATCH(A1242,$F$1:$F$2620,0),4),"")</f>
        <v>71090</v>
      </c>
      <c r="D1242" s="29" t="n">
        <f aca="false">IFERROR(ROUNDUP(C1242*0.92381,0),0)</f>
        <v>65674</v>
      </c>
      <c r="F1242" s="33"/>
      <c r="G1242" s="34"/>
      <c r="H1242" s="30"/>
      <c r="I1242" s="35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</row>
    <row r="1243" customFormat="false" ht="20.25" hidden="false" customHeight="true" outlineLevel="0" collapsed="false">
      <c r="A1243" s="27" t="n">
        <v>5105</v>
      </c>
      <c r="B1243" s="28" t="s">
        <v>4148</v>
      </c>
      <c r="C1243" s="29" t="n">
        <f aca="false">IFERROR(INDEX($F$1:$I$2620,MATCH(A1243,$F$1:$F$2620,0),4),"")</f>
        <v>71090</v>
      </c>
      <c r="D1243" s="29" t="n">
        <f aca="false">IFERROR(ROUNDUP(C1243*0.92381,0),0)</f>
        <v>65674</v>
      </c>
      <c r="F1243" s="33"/>
      <c r="G1243" s="34" t="s">
        <v>4149</v>
      </c>
      <c r="H1243" s="30"/>
      <c r="I1243" s="35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</row>
    <row r="1244" customFormat="false" ht="20.25" hidden="false" customHeight="true" outlineLevel="0" collapsed="false">
      <c r="A1244" s="27" t="n">
        <v>5106</v>
      </c>
      <c r="B1244" s="28" t="s">
        <v>4150</v>
      </c>
      <c r="C1244" s="29" t="n">
        <f aca="false">IFERROR(INDEX($F$1:$I$2620,MATCH(A1244,$F$1:$F$2620,0),4),"")</f>
        <v>28360</v>
      </c>
      <c r="D1244" s="29" t="n">
        <f aca="false">IFERROR(ROUNDUP(C1244*0.92381,0),0)</f>
        <v>26200</v>
      </c>
      <c r="F1244" s="33" t="s">
        <v>2239</v>
      </c>
      <c r="G1244" s="34" t="s">
        <v>4151</v>
      </c>
      <c r="H1244" s="30" t="s">
        <v>2137</v>
      </c>
      <c r="I1244" s="35" t="s">
        <v>2138</v>
      </c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</row>
    <row r="1245" customFormat="false" ht="20.25" hidden="false" customHeight="true" outlineLevel="0" collapsed="false">
      <c r="A1245" s="27" t="n">
        <v>5116</v>
      </c>
      <c r="B1245" s="28" t="s">
        <v>4152</v>
      </c>
      <c r="C1245" s="29" t="n">
        <f aca="false">IFERROR(INDEX($F$1:$I$2620,MATCH(A1245,$F$1:$F$2620,0),4),"")</f>
        <v>54120</v>
      </c>
      <c r="D1245" s="29" t="n">
        <f aca="false">IFERROR(ROUNDUP(C1245*0.92381,0),0)</f>
        <v>49997</v>
      </c>
      <c r="F1245" s="33" t="n">
        <v>3813</v>
      </c>
      <c r="G1245" s="34" t="s">
        <v>4153</v>
      </c>
      <c r="H1245" s="30" t="s">
        <v>3051</v>
      </c>
      <c r="I1245" s="35" t="n">
        <v>5290</v>
      </c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</row>
    <row r="1246" customFormat="false" ht="20.25" hidden="false" customHeight="true" outlineLevel="0" collapsed="false">
      <c r="A1246" s="27" t="n">
        <v>5106</v>
      </c>
      <c r="B1246" s="28" t="s">
        <v>4154</v>
      </c>
      <c r="C1246" s="29" t="n">
        <f aca="false">IFERROR(INDEX($F$1:$I$2620,MATCH(A1246,$F$1:$F$2620,0),4),"")</f>
        <v>28360</v>
      </c>
      <c r="D1246" s="29" t="n">
        <f aca="false">IFERROR(ROUNDUP(C1246*0.92381,0),0)</f>
        <v>26200</v>
      </c>
      <c r="F1246" s="33" t="n">
        <v>3814</v>
      </c>
      <c r="G1246" s="34" t="s">
        <v>4155</v>
      </c>
      <c r="H1246" s="30" t="s">
        <v>3159</v>
      </c>
      <c r="I1246" s="35" t="n">
        <v>6071</v>
      </c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</row>
    <row r="1247" customFormat="false" ht="20.25" hidden="false" customHeight="true" outlineLevel="0" collapsed="false">
      <c r="A1247" s="27" t="n">
        <v>5107</v>
      </c>
      <c r="B1247" s="28" t="s">
        <v>4156</v>
      </c>
      <c r="C1247" s="29" t="n">
        <f aca="false">IFERROR(INDEX($F$1:$I$2620,MATCH(A1247,$F$1:$F$2620,0),4),"")</f>
        <v>26075</v>
      </c>
      <c r="D1247" s="29" t="n">
        <f aca="false">IFERROR(ROUNDUP(C1247*0.92381,0),0)</f>
        <v>24089</v>
      </c>
      <c r="F1247" s="33" t="n">
        <v>3815</v>
      </c>
      <c r="G1247" s="34" t="s">
        <v>4157</v>
      </c>
      <c r="H1247" s="30" t="s">
        <v>3163</v>
      </c>
      <c r="I1247" s="35" t="n">
        <v>7020</v>
      </c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</row>
    <row r="1248" customFormat="false" ht="20.25" hidden="false" customHeight="true" outlineLevel="0" collapsed="false">
      <c r="A1248" s="27" t="n">
        <v>5133</v>
      </c>
      <c r="B1248" s="28" t="s">
        <v>4158</v>
      </c>
      <c r="C1248" s="29" t="n">
        <f aca="false">IFERROR(INDEX($F$1:$I$2620,MATCH(A1248,$F$1:$F$2620,0),4),"")</f>
        <v>21940</v>
      </c>
      <c r="D1248" s="29" t="n">
        <f aca="false">IFERROR(ROUNDUP(C1248*0.92381,0),0)</f>
        <v>20269</v>
      </c>
      <c r="F1248" s="33" t="n">
        <v>38037</v>
      </c>
      <c r="G1248" s="34" t="s">
        <v>4159</v>
      </c>
      <c r="H1248" s="30" t="s">
        <v>3161</v>
      </c>
      <c r="I1248" s="35" t="n">
        <v>312</v>
      </c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</row>
    <row r="1249" customFormat="false" ht="20.25" hidden="false" customHeight="true" outlineLevel="0" collapsed="false">
      <c r="A1249" s="27" t="n">
        <v>5134</v>
      </c>
      <c r="B1249" s="28" t="s">
        <v>4160</v>
      </c>
      <c r="C1249" s="29" t="n">
        <f aca="false">IFERROR(INDEX($F$1:$I$2620,MATCH(A1249,$F$1:$F$2620,0),4),"")</f>
        <v>80325</v>
      </c>
      <c r="D1249" s="29" t="n">
        <f aca="false">IFERROR(ROUNDUP(C1249*0.92381,0),0)</f>
        <v>74206</v>
      </c>
      <c r="F1249" s="33" t="n">
        <v>3868</v>
      </c>
      <c r="G1249" s="34" t="s">
        <v>4161</v>
      </c>
      <c r="H1249" s="30" t="s">
        <v>3163</v>
      </c>
      <c r="I1249" s="35" t="n">
        <v>11855</v>
      </c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</row>
    <row r="1250" customFormat="false" ht="20.25" hidden="false" customHeight="true" outlineLevel="0" collapsed="false">
      <c r="A1250" s="27" t="n">
        <v>5135</v>
      </c>
      <c r="B1250" s="28" t="s">
        <v>4162</v>
      </c>
      <c r="C1250" s="29" t="str">
        <f aca="false">IFERROR(INDEX($F$1:$I$2620,MATCH(A1250,$F$1:$F$2620,0),4),"")</f>
        <v/>
      </c>
      <c r="D1250" s="29" t="n">
        <f aca="false">IFERROR(ROUNDUP(C1250*0.92381,0),0)</f>
        <v>0</v>
      </c>
      <c r="F1250" s="33" t="n">
        <v>3864</v>
      </c>
      <c r="G1250" s="34" t="s">
        <v>4163</v>
      </c>
      <c r="H1250" s="30" t="s">
        <v>4164</v>
      </c>
      <c r="I1250" s="35" t="n">
        <v>4240</v>
      </c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</row>
    <row r="1251" customFormat="false" ht="20.25" hidden="false" customHeight="true" outlineLevel="0" collapsed="false">
      <c r="A1251" s="27" t="n">
        <v>5136</v>
      </c>
      <c r="B1251" s="28" t="s">
        <v>4165</v>
      </c>
      <c r="C1251" s="29" t="n">
        <f aca="false">IFERROR(INDEX($F$1:$I$2620,MATCH(A1251,$F$1:$F$2620,0),4),"")</f>
        <v>21940</v>
      </c>
      <c r="D1251" s="29" t="n">
        <f aca="false">IFERROR(ROUNDUP(C1251*0.92381,0),0)</f>
        <v>20269</v>
      </c>
      <c r="F1251" s="33" t="n">
        <v>38050</v>
      </c>
      <c r="G1251" s="34" t="s">
        <v>4166</v>
      </c>
      <c r="H1251" s="30"/>
      <c r="I1251" s="35" t="n">
        <v>935</v>
      </c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</row>
    <row r="1252" customFormat="false" ht="20.25" hidden="false" customHeight="true" outlineLevel="0" collapsed="false">
      <c r="A1252" s="27" t="n">
        <v>5137</v>
      </c>
      <c r="B1252" s="28" t="s">
        <v>4167</v>
      </c>
      <c r="C1252" s="29" t="n">
        <f aca="false">IFERROR(INDEX($F$1:$I$2620,MATCH(A1252,$F$1:$F$2620,0),4),"")</f>
        <v>0</v>
      </c>
      <c r="D1252" s="29" t="n">
        <f aca="false">IFERROR(ROUNDUP(C1252*0.92381,0),0)</f>
        <v>0</v>
      </c>
      <c r="F1252" s="33" t="n">
        <v>3849</v>
      </c>
      <c r="G1252" s="34" t="s">
        <v>4168</v>
      </c>
      <c r="H1252" s="30"/>
      <c r="I1252" s="35" t="n">
        <v>4445</v>
      </c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</row>
    <row r="1253" customFormat="false" ht="20.25" hidden="false" customHeight="true" outlineLevel="0" collapsed="false">
      <c r="A1253" s="27" t="n">
        <v>5138</v>
      </c>
      <c r="B1253" s="28" t="s">
        <v>4169</v>
      </c>
      <c r="C1253" s="29" t="n">
        <f aca="false">IFERROR(INDEX($F$1:$I$2620,MATCH(A1253,$F$1:$F$2620,0),4),"")</f>
        <v>1740</v>
      </c>
      <c r="D1253" s="29" t="n">
        <f aca="false">IFERROR(ROUNDUP(C1253*0.92381,0),0)</f>
        <v>1608</v>
      </c>
      <c r="F1253" s="33" t="n">
        <v>3848</v>
      </c>
      <c r="G1253" s="34" t="s">
        <v>4170</v>
      </c>
      <c r="H1253" s="30"/>
      <c r="I1253" s="35" t="n">
        <v>4655</v>
      </c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</row>
    <row r="1254" customFormat="false" ht="20.25" hidden="false" customHeight="true" outlineLevel="0" collapsed="false">
      <c r="A1254" s="27" t="n">
        <v>5167</v>
      </c>
      <c r="B1254" s="28" t="s">
        <v>4171</v>
      </c>
      <c r="C1254" s="29" t="str">
        <f aca="false">IFERROR(INDEX($F$1:$I$2620,MATCH(A1254,$F$1:$F$2620,0),4),"")</f>
        <v/>
      </c>
      <c r="D1254" s="29" t="n">
        <f aca="false">IFERROR(ROUNDUP(C1254*0.92381,0),0)</f>
        <v>0</v>
      </c>
      <c r="F1254" s="33" t="n">
        <v>38008</v>
      </c>
      <c r="G1254" s="34" t="s">
        <v>4172</v>
      </c>
      <c r="H1254" s="30"/>
      <c r="I1254" s="35" t="n">
        <v>4600</v>
      </c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</row>
    <row r="1255" customFormat="false" ht="20.25" hidden="false" customHeight="true" outlineLevel="0" collapsed="false">
      <c r="A1255" s="27" t="n">
        <v>5140</v>
      </c>
      <c r="B1255" s="28" t="s">
        <v>4173</v>
      </c>
      <c r="C1255" s="29" t="n">
        <f aca="false">IFERROR(INDEX($F$1:$I$2620,MATCH(A1255,$F$1:$F$2620,0),4),"")</f>
        <v>16845</v>
      </c>
      <c r="D1255" s="29" t="n">
        <f aca="false">IFERROR(ROUNDUP(C1255*0.92381,0),0)</f>
        <v>15562</v>
      </c>
      <c r="F1255" s="33" t="n">
        <v>3816</v>
      </c>
      <c r="G1255" s="34" t="s">
        <v>4174</v>
      </c>
      <c r="H1255" s="30"/>
      <c r="I1255" s="35" t="n">
        <v>3360</v>
      </c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</row>
    <row r="1256" customFormat="false" ht="20.25" hidden="false" customHeight="true" outlineLevel="0" collapsed="false">
      <c r="A1256" s="27" t="n">
        <v>5141</v>
      </c>
      <c r="B1256" s="28" t="s">
        <v>4175</v>
      </c>
      <c r="C1256" s="29" t="n">
        <f aca="false">IFERROR(INDEX($F$1:$I$2620,MATCH(A1256,$F$1:$F$2620,0),4),"")</f>
        <v>17405</v>
      </c>
      <c r="D1256" s="29" t="n">
        <f aca="false">IFERROR(ROUNDUP(C1256*0.92381,0),0)</f>
        <v>16079</v>
      </c>
      <c r="F1256" s="33" t="n">
        <v>3817</v>
      </c>
      <c r="G1256" s="34" t="s">
        <v>4176</v>
      </c>
      <c r="H1256" s="30"/>
      <c r="I1256" s="35" t="n">
        <v>3560</v>
      </c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</row>
    <row r="1257" customFormat="false" ht="20.25" hidden="false" customHeight="true" outlineLevel="0" collapsed="false">
      <c r="A1257" s="27" t="n">
        <v>5142</v>
      </c>
      <c r="B1257" s="28" t="s">
        <v>4177</v>
      </c>
      <c r="C1257" s="29" t="n">
        <f aca="false">IFERROR(INDEX($F$1:$I$2620,MATCH(A1257,$F$1:$F$2620,0),4),"")</f>
        <v>67525</v>
      </c>
      <c r="D1257" s="29" t="n">
        <f aca="false">IFERROR(ROUNDUP(C1257*0.92381,0),0)</f>
        <v>62381</v>
      </c>
      <c r="F1257" s="33" t="n">
        <v>3818</v>
      </c>
      <c r="G1257" s="34" t="s">
        <v>4178</v>
      </c>
      <c r="H1257" s="30"/>
      <c r="I1257" s="35" t="n">
        <v>4785</v>
      </c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</row>
    <row r="1258" customFormat="false" ht="20.25" hidden="false" customHeight="true" outlineLevel="0" collapsed="false">
      <c r="A1258" s="27" t="n">
        <v>5143</v>
      </c>
      <c r="B1258" s="28" t="s">
        <v>4179</v>
      </c>
      <c r="C1258" s="29" t="n">
        <f aca="false">IFERROR(INDEX($F$1:$I$2620,MATCH(A1258,$F$1:$F$2620,0),4),"")</f>
        <v>19875</v>
      </c>
      <c r="D1258" s="29" t="n">
        <f aca="false">IFERROR(ROUNDUP(C1258*0.92381,0),0)</f>
        <v>18361</v>
      </c>
      <c r="F1258" s="33" t="n">
        <v>3820</v>
      </c>
      <c r="G1258" s="34" t="s">
        <v>4180</v>
      </c>
      <c r="H1258" s="30"/>
      <c r="I1258" s="35" t="n">
        <v>6535</v>
      </c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</row>
    <row r="1259" customFormat="false" ht="20.25" hidden="false" customHeight="true" outlineLevel="0" collapsed="false">
      <c r="A1259" s="27" t="n">
        <v>5144</v>
      </c>
      <c r="B1259" s="28" t="s">
        <v>4181</v>
      </c>
      <c r="C1259" s="29" t="n">
        <f aca="false">IFERROR(INDEX($F$1:$I$2620,MATCH(A1259,$F$1:$F$2620,0),4),"")</f>
        <v>79010</v>
      </c>
      <c r="D1259" s="29" t="n">
        <f aca="false">IFERROR(ROUNDUP(C1259*0.92381,0),0)</f>
        <v>72991</v>
      </c>
      <c r="F1259" s="33" t="n">
        <v>3886</v>
      </c>
      <c r="G1259" s="34" t="s">
        <v>4182</v>
      </c>
      <c r="H1259" s="30"/>
      <c r="I1259" s="35" t="n">
        <v>8370</v>
      </c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</row>
    <row r="1260" customFormat="false" ht="20.25" hidden="false" customHeight="true" outlineLevel="0" collapsed="false">
      <c r="A1260" s="27" t="n">
        <v>5145</v>
      </c>
      <c r="B1260" s="28" t="s">
        <v>4183</v>
      </c>
      <c r="C1260" s="29" t="n">
        <f aca="false">IFERROR(INDEX($F$1:$I$2620,MATCH(A1260,$F$1:$F$2620,0),4),"")</f>
        <v>80505</v>
      </c>
      <c r="D1260" s="29" t="n">
        <f aca="false">IFERROR(ROUNDUP(C1260*0.92381,0),0)</f>
        <v>74372</v>
      </c>
      <c r="F1260" s="33" t="n">
        <v>38026</v>
      </c>
      <c r="G1260" s="34" t="s">
        <v>4184</v>
      </c>
      <c r="H1260" s="30"/>
      <c r="I1260" s="35" t="n">
        <v>6535</v>
      </c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</row>
    <row r="1261" customFormat="false" ht="20.25" hidden="false" customHeight="true" outlineLevel="0" collapsed="false">
      <c r="A1261" s="27" t="n">
        <v>5146</v>
      </c>
      <c r="B1261" s="28" t="s">
        <v>4185</v>
      </c>
      <c r="C1261" s="29" t="n">
        <f aca="false">IFERROR(INDEX($F$1:$I$2620,MATCH(A1261,$F$1:$F$2620,0),4),"")</f>
        <v>105540</v>
      </c>
      <c r="D1261" s="29" t="n">
        <f aca="false">IFERROR(ROUNDUP(C1261*0.92381,0),0)</f>
        <v>97499</v>
      </c>
      <c r="F1261" s="33" t="n">
        <v>3820</v>
      </c>
      <c r="G1261" s="34" t="s">
        <v>4186</v>
      </c>
      <c r="H1261" s="30"/>
      <c r="I1261" s="35" t="n">
        <v>1245</v>
      </c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</row>
    <row r="1262" customFormat="false" ht="20.25" hidden="false" customHeight="true" outlineLevel="0" collapsed="false">
      <c r="A1262" s="27" t="n">
        <v>5147</v>
      </c>
      <c r="B1262" s="28" t="s">
        <v>4187</v>
      </c>
      <c r="C1262" s="29" t="str">
        <f aca="false">IFERROR(INDEX($F$1:$I$2620,MATCH(A1262,$F$1:$F$2620,0),4),"")</f>
        <v/>
      </c>
      <c r="D1262" s="29" t="n">
        <f aca="false">IFERROR(ROUNDUP(C1262*0.92381,0),0)</f>
        <v>0</v>
      </c>
      <c r="F1262" s="42" t="n">
        <v>3818</v>
      </c>
      <c r="G1262" s="43" t="s">
        <v>4188</v>
      </c>
      <c r="H1262" s="37"/>
      <c r="I1262" s="44" t="n">
        <v>4159</v>
      </c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</row>
    <row r="1263" customFormat="false" ht="20.25" hidden="false" customHeight="true" outlineLevel="0" collapsed="false">
      <c r="A1263" s="27" t="n">
        <v>5148</v>
      </c>
      <c r="B1263" s="28" t="s">
        <v>4189</v>
      </c>
      <c r="C1263" s="29" t="str">
        <f aca="false">IFERROR(INDEX($F$1:$I$2620,MATCH(A1263,$F$1:$F$2620,0),4),"")</f>
        <v/>
      </c>
      <c r="D1263" s="29" t="n">
        <f aca="false">IFERROR(ROUNDUP(C1263*0.92381,0),0)</f>
        <v>0</v>
      </c>
      <c r="F1263" s="43" t="n">
        <v>3817</v>
      </c>
      <c r="G1263" s="37" t="s">
        <v>4190</v>
      </c>
      <c r="H1263" s="37"/>
      <c r="I1263" s="44" t="n">
        <v>3095</v>
      </c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</row>
    <row r="1264" customFormat="false" ht="20.25" hidden="false" customHeight="true" outlineLevel="0" collapsed="false">
      <c r="A1264" s="27" t="n">
        <v>5149</v>
      </c>
      <c r="B1264" s="28" t="s">
        <v>4191</v>
      </c>
      <c r="C1264" s="29" t="str">
        <f aca="false">IFERROR(INDEX($F$1:$I$2620,MATCH(A1264,$F$1:$F$2620,0),4),"")</f>
        <v/>
      </c>
      <c r="D1264" s="29" t="n">
        <f aca="false">IFERROR(ROUNDUP(C1264*0.92381,0),0)</f>
        <v>0</v>
      </c>
      <c r="F1264" s="50" t="n">
        <v>3816</v>
      </c>
      <c r="G1264" s="39" t="s">
        <v>4192</v>
      </c>
      <c r="H1264" s="39"/>
      <c r="I1264" s="35" t="n">
        <v>2920</v>
      </c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</row>
    <row r="1265" customFormat="false" ht="20.25" hidden="false" customHeight="true" outlineLevel="0" collapsed="false">
      <c r="A1265" s="27" t="n">
        <v>5151</v>
      </c>
      <c r="B1265" s="28" t="s">
        <v>4193</v>
      </c>
      <c r="C1265" s="29" t="n">
        <f aca="false">IFERROR(INDEX($F$1:$I$2620,MATCH(A1265,$F$1:$F$2620,0),4),"")</f>
        <v>94970</v>
      </c>
      <c r="D1265" s="29" t="n">
        <f aca="false">IFERROR(ROUNDUP(C1265*0.92381,0),0)</f>
        <v>87735</v>
      </c>
      <c r="F1265" s="51" t="n">
        <v>38013</v>
      </c>
      <c r="G1265" s="19" t="s">
        <v>4194</v>
      </c>
      <c r="I1265" s="35" t="n">
        <v>260</v>
      </c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Z1265" s="7"/>
    </row>
    <row r="1266" customFormat="false" ht="20.25" hidden="false" customHeight="true" outlineLevel="0" collapsed="false">
      <c r="A1266" s="27" t="n">
        <v>5150</v>
      </c>
      <c r="B1266" s="28" t="s">
        <v>4195</v>
      </c>
      <c r="C1266" s="29" t="n">
        <f aca="false">IFERROR(INDEX($F$1:$I$2620,MATCH(A1266,$F$1:$F$2620,0),4),"")</f>
        <v>13180</v>
      </c>
      <c r="D1266" s="29" t="n">
        <f aca="false">IFERROR(ROUNDUP(C1266*0.92381,0),0)</f>
        <v>12176</v>
      </c>
      <c r="F1266" s="50" t="n">
        <v>3854</v>
      </c>
      <c r="G1266" s="19" t="s">
        <v>4196</v>
      </c>
      <c r="I1266" s="35" t="n">
        <v>1950</v>
      </c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Z1266" s="7"/>
    </row>
    <row r="1267" customFormat="false" ht="20.25" hidden="false" customHeight="true" outlineLevel="0" collapsed="false">
      <c r="A1267" s="27" t="n">
        <v>5152</v>
      </c>
      <c r="B1267" s="28" t="s">
        <v>4197</v>
      </c>
      <c r="C1267" s="29" t="n">
        <f aca="false">IFERROR(INDEX($F$1:$I$2620,MATCH(A1267,$F$1:$F$2620,0),4),"")</f>
        <v>53215</v>
      </c>
      <c r="D1267" s="29" t="n">
        <f aca="false">IFERROR(ROUNDUP(C1267*0.92381,0),0)</f>
        <v>49161</v>
      </c>
      <c r="F1267" s="51" t="n">
        <v>38039</v>
      </c>
      <c r="G1267" s="19" t="s">
        <v>4198</v>
      </c>
      <c r="I1267" s="35" t="n">
        <v>1610</v>
      </c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Z1267" s="7"/>
    </row>
    <row r="1268" customFormat="false" ht="20.25" hidden="false" customHeight="true" outlineLevel="0" collapsed="false">
      <c r="A1268" s="27" t="n">
        <v>5155</v>
      </c>
      <c r="B1268" s="28" t="s">
        <v>4199</v>
      </c>
      <c r="C1268" s="29" t="n">
        <f aca="false">IFERROR(INDEX($F$1:$I$2620,MATCH(A1268,$F$1:$F$2620,0),4),"")</f>
        <v>20205</v>
      </c>
      <c r="D1268" s="29" t="n">
        <f aca="false">IFERROR(ROUNDUP(C1268*0.92381,0),0)</f>
        <v>18666</v>
      </c>
      <c r="F1268" s="51" t="n">
        <v>3821</v>
      </c>
      <c r="G1268" s="39" t="s">
        <v>4200</v>
      </c>
      <c r="H1268" s="39"/>
      <c r="I1268" s="35" t="n">
        <v>4030</v>
      </c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</row>
    <row r="1269" customFormat="false" ht="20.25" hidden="false" customHeight="true" outlineLevel="0" collapsed="false">
      <c r="A1269" s="27" t="n">
        <v>5156</v>
      </c>
      <c r="B1269" s="28" t="s">
        <v>4201</v>
      </c>
      <c r="C1269" s="29" t="n">
        <f aca="false">IFERROR(INDEX($F$1:$I$2620,MATCH(A1269,$F$1:$F$2620,0),4),"")</f>
        <v>78760</v>
      </c>
      <c r="D1269" s="29" t="n">
        <f aca="false">IFERROR(ROUNDUP(C1269*0.92381,0),0)</f>
        <v>72760</v>
      </c>
      <c r="F1269" s="52" t="n">
        <v>3822</v>
      </c>
      <c r="G1269" s="53" t="s">
        <v>4202</v>
      </c>
      <c r="H1269" s="53"/>
      <c r="I1269" s="54" t="n">
        <v>5083</v>
      </c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</row>
    <row r="1270" customFormat="false" ht="20.25" hidden="false" customHeight="true" outlineLevel="0" collapsed="false">
      <c r="A1270" s="27" t="n">
        <v>5153</v>
      </c>
      <c r="B1270" s="28" t="s">
        <v>1831</v>
      </c>
      <c r="C1270" s="29" t="n">
        <f aca="false">IFERROR(INDEX($F$1:$I$2620,MATCH(A1270,$F$1:$F$2620,0),4),"")</f>
        <v>12845</v>
      </c>
      <c r="D1270" s="29" t="n">
        <f aca="false">IFERROR(ROUNDUP(C1270*0.92381,0),0)</f>
        <v>11867</v>
      </c>
      <c r="F1270" s="50" t="n">
        <v>3823</v>
      </c>
      <c r="G1270" s="53" t="s">
        <v>4203</v>
      </c>
      <c r="H1270" s="53"/>
      <c r="I1270" s="35" t="n">
        <v>150</v>
      </c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</row>
    <row r="1271" customFormat="false" ht="20.25" hidden="false" customHeight="true" outlineLevel="0" collapsed="false">
      <c r="A1271" s="27" t="n">
        <v>5154</v>
      </c>
      <c r="B1271" s="28" t="s">
        <v>1832</v>
      </c>
      <c r="C1271" s="29" t="n">
        <f aca="false">IFERROR(INDEX($F$1:$I$2620,MATCH(A1271,$F$1:$F$2620,0),4),"")</f>
        <v>69350</v>
      </c>
      <c r="D1271" s="29" t="n">
        <f aca="false">IFERROR(ROUNDUP(C1271*0.92381,0),0)</f>
        <v>64067</v>
      </c>
      <c r="F1271" s="51" t="n">
        <v>38044</v>
      </c>
      <c r="G1271" s="53" t="s">
        <v>4204</v>
      </c>
      <c r="H1271" s="53"/>
      <c r="I1271" s="35" t="n">
        <v>299</v>
      </c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</row>
    <row r="1272" customFormat="false" ht="20.25" hidden="false" customHeight="true" outlineLevel="0" collapsed="false">
      <c r="A1272" s="27" t="n">
        <v>5157</v>
      </c>
      <c r="B1272" s="28" t="s">
        <v>4205</v>
      </c>
      <c r="C1272" s="29" t="str">
        <f aca="false">IFERROR(INDEX($F$1:$I$2620,MATCH(A1272,$F$1:$F$2620,0),4),"")</f>
        <v/>
      </c>
      <c r="D1272" s="29" t="n">
        <f aca="false">IFERROR(ROUNDUP(C1272*0.92381,0),0)</f>
        <v>0</v>
      </c>
      <c r="F1272" s="51" t="n">
        <v>3826</v>
      </c>
      <c r="G1272" s="53" t="s">
        <v>4206</v>
      </c>
      <c r="H1272" s="53"/>
      <c r="I1272" s="35" t="n">
        <v>1630</v>
      </c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</row>
    <row r="1273" customFormat="false" ht="20.25" hidden="false" customHeight="true" outlineLevel="0" collapsed="false">
      <c r="A1273" s="27" t="n">
        <v>5158</v>
      </c>
      <c r="B1273" s="28" t="s">
        <v>4207</v>
      </c>
      <c r="C1273" s="29" t="n">
        <f aca="false">IFERROR(INDEX($F$1:$I$2620,MATCH(A1273,$F$1:$F$2620,0),4),"")</f>
        <v>14075</v>
      </c>
      <c r="D1273" s="29" t="n">
        <f aca="false">IFERROR(ROUNDUP(C1273*0.92381,0),0)</f>
        <v>13003</v>
      </c>
      <c r="F1273" s="51" t="n">
        <v>3827</v>
      </c>
      <c r="G1273" s="53" t="s">
        <v>4208</v>
      </c>
      <c r="H1273" s="53"/>
      <c r="I1273" s="35" t="n">
        <v>2125</v>
      </c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</row>
    <row r="1274" customFormat="false" ht="20.25" hidden="false" customHeight="true" outlineLevel="0" collapsed="false">
      <c r="A1274" s="27" t="n">
        <v>5159</v>
      </c>
      <c r="B1274" s="28" t="s">
        <v>4209</v>
      </c>
      <c r="C1274" s="29" t="n">
        <f aca="false">IFERROR(INDEX($F$1:$I$2620,MATCH(A1274,$F$1:$F$2620,0),4),"")</f>
        <v>75900</v>
      </c>
      <c r="D1274" s="29" t="n">
        <f aca="false">IFERROR(ROUNDUP(C1274*0.92381,0),0)</f>
        <v>70118</v>
      </c>
      <c r="F1274" s="52" t="n">
        <v>38050</v>
      </c>
      <c r="G1274" s="53" t="s">
        <v>4210</v>
      </c>
      <c r="H1274" s="53"/>
      <c r="I1274" s="55" t="n">
        <v>1075</v>
      </c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</row>
    <row r="1275" customFormat="false" ht="20.25" hidden="false" customHeight="true" outlineLevel="0" collapsed="false">
      <c r="A1275" s="27" t="n">
        <v>5160</v>
      </c>
      <c r="B1275" s="28" t="s">
        <v>4211</v>
      </c>
      <c r="C1275" s="29" t="str">
        <f aca="false">IFERROR(INDEX($F$1:$I$2620,MATCH(A1275,$F$1:$F$2620,0),4),"")</f>
        <v/>
      </c>
      <c r="D1275" s="29" t="n">
        <f aca="false">IFERROR(ROUNDUP(C1275*0.92381,0),0)</f>
        <v>0</v>
      </c>
      <c r="F1275" s="50" t="n">
        <v>3828</v>
      </c>
      <c r="G1275" s="53" t="s">
        <v>4212</v>
      </c>
      <c r="H1275" s="53"/>
      <c r="I1275" s="35" t="n">
        <v>1110</v>
      </c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</row>
    <row r="1276" customFormat="false" ht="20.25" hidden="false" customHeight="true" outlineLevel="0" collapsed="false">
      <c r="A1276" s="27" t="n">
        <v>5161</v>
      </c>
      <c r="B1276" s="28" t="s">
        <v>4213</v>
      </c>
      <c r="C1276" s="29" t="str">
        <f aca="false">IFERROR(INDEX($F$1:$I$2620,MATCH(A1276,$F$1:$F$2620,0),4),"")</f>
        <v/>
      </c>
      <c r="D1276" s="29" t="n">
        <f aca="false">IFERROR(ROUNDUP(C1276*0.92381,0),0)</f>
        <v>0</v>
      </c>
      <c r="F1276" s="51" t="n">
        <v>3829</v>
      </c>
      <c r="G1276" s="53" t="s">
        <v>4214</v>
      </c>
      <c r="H1276" s="53"/>
      <c r="I1276" s="35" t="n">
        <v>2710</v>
      </c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</row>
    <row r="1277" customFormat="false" ht="20.25" hidden="false" customHeight="true" outlineLevel="0" collapsed="false">
      <c r="A1277" s="27" t="n">
        <v>5162</v>
      </c>
      <c r="B1277" s="28" t="s">
        <v>4215</v>
      </c>
      <c r="C1277" s="29" t="n">
        <f aca="false">IFERROR(INDEX($F$1:$I$2620,MATCH(A1277,$F$1:$F$2620,0),4),"")</f>
        <v>0</v>
      </c>
      <c r="D1277" s="29" t="n">
        <f aca="false">IFERROR(ROUNDUP(C1277*0.92381,0),0)</f>
        <v>0</v>
      </c>
      <c r="F1277" s="51" t="n">
        <v>3830</v>
      </c>
      <c r="G1277" s="53" t="s">
        <v>4216</v>
      </c>
      <c r="H1277" s="53"/>
      <c r="I1277" s="35" t="n">
        <v>1215</v>
      </c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</row>
    <row r="1278" customFormat="false" ht="20.25" hidden="false" customHeight="true" outlineLevel="0" collapsed="false">
      <c r="A1278" s="27" t="n">
        <v>5163</v>
      </c>
      <c r="B1278" s="28" t="s">
        <v>4217</v>
      </c>
      <c r="C1278" s="29" t="n">
        <f aca="false">IFERROR(INDEX($F$1:$I$2620,MATCH(A1278,$F$1:$F$2620,0),4),"")</f>
        <v>14095</v>
      </c>
      <c r="D1278" s="29" t="n">
        <f aca="false">IFERROR(ROUNDUP(C1278*0.92381,0),0)</f>
        <v>13022</v>
      </c>
      <c r="F1278" s="51" t="n">
        <v>2106</v>
      </c>
      <c r="G1278" s="53" t="s">
        <v>4218</v>
      </c>
      <c r="H1278" s="53"/>
      <c r="I1278" s="35" t="n">
        <v>467</v>
      </c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</row>
    <row r="1279" customFormat="false" ht="20.25" hidden="false" customHeight="true" outlineLevel="0" collapsed="false">
      <c r="A1279" s="27" t="n">
        <v>5164</v>
      </c>
      <c r="B1279" s="28" t="s">
        <v>4219</v>
      </c>
      <c r="C1279" s="29" t="n">
        <f aca="false">IFERROR(INDEX($F$1:$I$2620,MATCH(A1279,$F$1:$F$2620,0),4),"")</f>
        <v>76290</v>
      </c>
      <c r="D1279" s="29" t="n">
        <f aca="false">IFERROR(ROUNDUP(C1279*0.92381,0),0)</f>
        <v>70478</v>
      </c>
      <c r="F1279" s="52" t="n">
        <v>3878</v>
      </c>
      <c r="G1279" s="53" t="s">
        <v>4220</v>
      </c>
      <c r="H1279" s="53"/>
      <c r="I1279" s="36" t="n">
        <v>1950</v>
      </c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</row>
    <row r="1280" customFormat="false" ht="20.25" hidden="false" customHeight="true" outlineLevel="0" collapsed="false">
      <c r="A1280" s="27" t="n">
        <v>5165</v>
      </c>
      <c r="B1280" s="28" t="s">
        <v>4221</v>
      </c>
      <c r="C1280" s="29" t="str">
        <f aca="false">IFERROR(INDEX($F$1:$I$2620,MATCH(A1280,$F$1:$F$2620,0),4),"")</f>
        <v/>
      </c>
      <c r="D1280" s="29" t="n">
        <f aca="false">IFERROR(ROUNDUP(C1280*0.92381,0),0)</f>
        <v>0</v>
      </c>
      <c r="F1280" s="51" t="n">
        <v>3879</v>
      </c>
      <c r="G1280" s="53" t="s">
        <v>4222</v>
      </c>
      <c r="H1280" s="53"/>
      <c r="I1280" s="35" t="n">
        <v>2340</v>
      </c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</row>
    <row r="1281" customFormat="false" ht="20.25" hidden="false" customHeight="true" outlineLevel="0" collapsed="false">
      <c r="A1281" s="27" t="n">
        <v>5166</v>
      </c>
      <c r="B1281" s="28" t="s">
        <v>4223</v>
      </c>
      <c r="C1281" s="29" t="str">
        <f aca="false">IFERROR(INDEX($F$1:$I$2620,MATCH(A1281,$F$1:$F$2620,0),4),"")</f>
        <v/>
      </c>
      <c r="D1281" s="29" t="n">
        <f aca="false">IFERROR(ROUNDUP(C1281*0.92381,0),0)</f>
        <v>0</v>
      </c>
      <c r="F1281" s="52" t="n">
        <v>3877</v>
      </c>
      <c r="G1281" s="53" t="s">
        <v>4224</v>
      </c>
      <c r="H1281" s="53"/>
      <c r="I1281" s="56" t="n">
        <v>4550</v>
      </c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</row>
    <row r="1282" customFormat="false" ht="20.25" hidden="false" customHeight="true" outlineLevel="0" collapsed="false">
      <c r="A1282" s="27" t="n">
        <v>5167</v>
      </c>
      <c r="B1282" s="28" t="s">
        <v>4225</v>
      </c>
      <c r="C1282" s="29" t="str">
        <f aca="false">IFERROR(INDEX($F$1:$I$2620,MATCH(A1282,$F$1:$F$2620,0),4),"")</f>
        <v/>
      </c>
      <c r="D1282" s="29" t="n">
        <f aca="false">IFERROR(ROUNDUP(C1282*0.92381,0),0)</f>
        <v>0</v>
      </c>
      <c r="F1282" s="50" t="n">
        <v>3875</v>
      </c>
      <c r="G1282" s="53" t="s">
        <v>4226</v>
      </c>
      <c r="H1282" s="53"/>
      <c r="I1282" s="35" t="n">
        <v>7800</v>
      </c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</row>
    <row r="1283" customFormat="false" ht="20.25" hidden="false" customHeight="true" outlineLevel="0" collapsed="false">
      <c r="A1283" s="27" t="n">
        <v>5168</v>
      </c>
      <c r="B1283" s="28" t="s">
        <v>4227</v>
      </c>
      <c r="C1283" s="29" t="n">
        <f aca="false">IFERROR(INDEX($F$1:$I$2620,MATCH(A1283,$F$1:$F$2620,0),4),"")</f>
        <v>3365</v>
      </c>
      <c r="D1283" s="29" t="n">
        <f aca="false">IFERROR(ROUNDUP(C1283*0.92381,0),0)</f>
        <v>3109</v>
      </c>
      <c r="F1283" s="50" t="n">
        <v>3874</v>
      </c>
      <c r="G1283" s="53" t="s">
        <v>4228</v>
      </c>
      <c r="H1283" s="53"/>
      <c r="I1283" s="35" t="n">
        <v>3250</v>
      </c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</row>
    <row r="1284" customFormat="false" ht="20.25" hidden="false" customHeight="true" outlineLevel="0" collapsed="false">
      <c r="A1284" s="27" t="n">
        <v>5169</v>
      </c>
      <c r="B1284" s="28" t="s">
        <v>4229</v>
      </c>
      <c r="C1284" s="29" t="n">
        <f aca="false">IFERROR(INDEX($F$1:$I$2620,MATCH(A1284,$F$1:$F$2620,0),4),"")</f>
        <v>3545</v>
      </c>
      <c r="D1284" s="29" t="n">
        <f aca="false">IFERROR(ROUNDUP(C1284*0.92381,0),0)</f>
        <v>3275</v>
      </c>
      <c r="F1284" s="50" t="n">
        <v>3873</v>
      </c>
      <c r="G1284" s="53" t="s">
        <v>4230</v>
      </c>
      <c r="H1284" s="53"/>
      <c r="I1284" s="35" t="n">
        <v>5200</v>
      </c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</row>
    <row r="1285" customFormat="false" ht="20.25" hidden="false" customHeight="true" outlineLevel="0" collapsed="false">
      <c r="A1285" s="27" t="n">
        <v>5170</v>
      </c>
      <c r="B1285" s="28" t="s">
        <v>4231</v>
      </c>
      <c r="C1285" s="29" t="n">
        <f aca="false">IFERROR(INDEX($F$1:$I$2620,MATCH(A1285,$F$1:$F$2620,0),4),"")</f>
        <v>3545</v>
      </c>
      <c r="D1285" s="29" t="n">
        <f aca="false">IFERROR(ROUNDUP(C1285*0.92381,0),0)</f>
        <v>3275</v>
      </c>
      <c r="F1285" s="51" t="n">
        <v>3876</v>
      </c>
      <c r="G1285" s="53" t="s">
        <v>4232</v>
      </c>
      <c r="H1285" s="53"/>
      <c r="I1285" s="35" t="n">
        <v>6500</v>
      </c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</row>
    <row r="1286" customFormat="false" ht="20.25" hidden="false" customHeight="true" outlineLevel="0" collapsed="false">
      <c r="A1286" s="27" t="n">
        <v>5171</v>
      </c>
      <c r="B1286" s="28" t="s">
        <v>4233</v>
      </c>
      <c r="C1286" s="29" t="n">
        <f aca="false">IFERROR(INDEX($F$1:$I$2620,MATCH(A1286,$F$1:$F$2620,0),4),"")</f>
        <v>3545</v>
      </c>
      <c r="D1286" s="29" t="n">
        <f aca="false">IFERROR(ROUNDUP(C1286*0.92381,0),0)</f>
        <v>3275</v>
      </c>
      <c r="F1286" s="51" t="n">
        <v>3831</v>
      </c>
      <c r="G1286" s="53" t="s">
        <v>4234</v>
      </c>
      <c r="H1286" s="53"/>
      <c r="I1286" s="35" t="n">
        <v>2030</v>
      </c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</row>
    <row r="1287" customFormat="false" ht="20.25" hidden="false" customHeight="true" outlineLevel="0" collapsed="false">
      <c r="A1287" s="27" t="n">
        <v>5172</v>
      </c>
      <c r="B1287" s="28" t="s">
        <v>4235</v>
      </c>
      <c r="C1287" s="29" t="n">
        <f aca="false">IFERROR(INDEX($F$1:$I$2620,MATCH(A1287,$F$1:$F$2620,0),4),"")</f>
        <v>3545</v>
      </c>
      <c r="D1287" s="29" t="n">
        <f aca="false">IFERROR(ROUNDUP(C1287*0.92381,0),0)</f>
        <v>3275</v>
      </c>
      <c r="F1287" s="52" t="n">
        <v>3832</v>
      </c>
      <c r="G1287" s="53" t="s">
        <v>4236</v>
      </c>
      <c r="H1287" s="53"/>
      <c r="I1287" s="57" t="n">
        <v>7350</v>
      </c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</row>
    <row r="1288" customFormat="false" ht="20.25" hidden="false" customHeight="true" outlineLevel="0" collapsed="false">
      <c r="A1288" s="27" t="n">
        <v>5173</v>
      </c>
      <c r="B1288" s="28" t="s">
        <v>4231</v>
      </c>
      <c r="C1288" s="29" t="n">
        <f aca="false">IFERROR(INDEX($F$1:$I$2620,MATCH(A1288,$F$1:$F$2620,0),4),"")</f>
        <v>3530</v>
      </c>
      <c r="D1288" s="29" t="n">
        <f aca="false">IFERROR(ROUNDUP(C1288*0.92381,0),0)</f>
        <v>3262</v>
      </c>
      <c r="F1288" s="50" t="n">
        <v>3833</v>
      </c>
      <c r="G1288" s="53" t="s">
        <v>4237</v>
      </c>
      <c r="H1288" s="53"/>
      <c r="I1288" s="35" t="n">
        <v>7350</v>
      </c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</row>
    <row r="1289" customFormat="false" ht="20.25" hidden="false" customHeight="true" outlineLevel="0" collapsed="false">
      <c r="A1289" s="27" t="n">
        <v>5174</v>
      </c>
      <c r="B1289" s="28" t="s">
        <v>4238</v>
      </c>
      <c r="C1289" s="29" t="n">
        <f aca="false">IFERROR(INDEX($F$1:$I$2620,MATCH(A1289,$F$1:$F$2620,0),4),"")</f>
        <v>4965</v>
      </c>
      <c r="D1289" s="29" t="n">
        <f aca="false">IFERROR(ROUNDUP(C1289*0.92381,0),0)</f>
        <v>4587</v>
      </c>
      <c r="F1289" s="51" t="n">
        <v>3834</v>
      </c>
      <c r="G1289" s="53" t="s">
        <v>4239</v>
      </c>
      <c r="H1289" s="53"/>
      <c r="I1289" s="35" t="n">
        <v>5875</v>
      </c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</row>
    <row r="1290" customFormat="false" ht="20.25" hidden="false" customHeight="true" outlineLevel="0" collapsed="false">
      <c r="A1290" s="27" t="n">
        <v>5175</v>
      </c>
      <c r="B1290" s="28" t="s">
        <v>4240</v>
      </c>
      <c r="C1290" s="29" t="n">
        <f aca="false">IFERROR(INDEX($F$1:$I$2620,MATCH(A1290,$F$1:$F$2620,0),4),"")</f>
        <v>4005</v>
      </c>
      <c r="D1290" s="29" t="n">
        <f aca="false">IFERROR(ROUNDUP(C1290*0.92381,0),0)</f>
        <v>3700</v>
      </c>
      <c r="F1290" s="51" t="n">
        <v>3835</v>
      </c>
      <c r="G1290" s="53" t="s">
        <v>4241</v>
      </c>
      <c r="H1290" s="53"/>
      <c r="I1290" s="35" t="n">
        <v>5875</v>
      </c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</row>
    <row r="1291" customFormat="false" ht="20.25" hidden="false" customHeight="true" outlineLevel="0" collapsed="false">
      <c r="A1291" s="27" t="n">
        <v>2120</v>
      </c>
      <c r="B1291" s="28" t="s">
        <v>4242</v>
      </c>
      <c r="C1291" s="29" t="n">
        <f aca="false">IFERROR(INDEX($F$1:$I$2620,MATCH(A1291,$F$1:$F$2620,0),4),"")</f>
        <v>41600</v>
      </c>
      <c r="D1291" s="29" t="n">
        <f aca="false">IFERROR(ROUNDUP(C1291*0.92381,0),0)</f>
        <v>38431</v>
      </c>
      <c r="F1291" s="33" t="n">
        <v>3836</v>
      </c>
      <c r="G1291" s="53" t="s">
        <v>4243</v>
      </c>
      <c r="H1291" s="53"/>
      <c r="I1291" s="35" t="n">
        <v>4215</v>
      </c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</row>
    <row r="1292" customFormat="false" ht="20.25" hidden="false" customHeight="true" outlineLevel="0" collapsed="false">
      <c r="A1292" s="27" t="n">
        <v>5155</v>
      </c>
      <c r="B1292" s="28" t="s">
        <v>4199</v>
      </c>
      <c r="C1292" s="29" t="n">
        <f aca="false">IFERROR(INDEX($F$1:$I$2620,MATCH(A1292,$F$1:$F$2620,0),4),"")</f>
        <v>20205</v>
      </c>
      <c r="D1292" s="29" t="n">
        <f aca="false">IFERROR(ROUNDUP(C1292*0.92381,0),0)</f>
        <v>18666</v>
      </c>
      <c r="F1292" s="33" t="n">
        <v>3837</v>
      </c>
      <c r="G1292" s="53" t="s">
        <v>4244</v>
      </c>
      <c r="H1292" s="53"/>
      <c r="I1292" s="35" t="n">
        <v>3580</v>
      </c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</row>
    <row r="1293" customFormat="false" ht="20.25" hidden="false" customHeight="true" outlineLevel="0" collapsed="false">
      <c r="A1293" s="27" t="n">
        <v>5156</v>
      </c>
      <c r="B1293" s="28" t="s">
        <v>4201</v>
      </c>
      <c r="C1293" s="29" t="n">
        <f aca="false">IFERROR(INDEX($F$1:$I$2620,MATCH(A1293,$F$1:$F$2620,0),4),"")</f>
        <v>78760</v>
      </c>
      <c r="D1293" s="29" t="n">
        <f aca="false">IFERROR(ROUNDUP(C1293*0.92381,0),0)</f>
        <v>72760</v>
      </c>
      <c r="F1293" s="33" t="n">
        <v>38031</v>
      </c>
      <c r="G1293" s="53" t="s">
        <v>4245</v>
      </c>
      <c r="H1293" s="53"/>
      <c r="I1293" s="35" t="n">
        <v>2030</v>
      </c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</row>
    <row r="1294" customFormat="false" ht="21" hidden="false" customHeight="true" outlineLevel="0" collapsed="false">
      <c r="A1294" s="27" t="n">
        <v>5120</v>
      </c>
      <c r="B1294" s="28" t="s">
        <v>4246</v>
      </c>
      <c r="C1294" s="29" t="n">
        <f aca="false">IFERROR(INDEX($F$1:$I$2620,MATCH(A1294,$F$1:$F$2620,0),4),"")</f>
        <v>0</v>
      </c>
      <c r="D1294" s="29" t="n">
        <f aca="false">IFERROR(ROUNDUP(C1294*0.92381,0),0)</f>
        <v>0</v>
      </c>
      <c r="F1294" s="52" t="n">
        <v>38032</v>
      </c>
      <c r="G1294" s="53" t="s">
        <v>4247</v>
      </c>
      <c r="H1294" s="53"/>
      <c r="I1294" s="58" t="n">
        <v>11060</v>
      </c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</row>
    <row r="1295" customFormat="false" ht="20.25" hidden="false" customHeight="true" outlineLevel="0" collapsed="false">
      <c r="A1295" s="27" t="n">
        <v>5121</v>
      </c>
      <c r="B1295" s="28" t="s">
        <v>4248</v>
      </c>
      <c r="C1295" s="29" t="n">
        <f aca="false">IFERROR(INDEX($F$1:$I$2620,MATCH(A1295,$F$1:$F$2620,0),4),"")</f>
        <v>17560</v>
      </c>
      <c r="D1295" s="29" t="n">
        <f aca="false">IFERROR(ROUNDUP(C1295*0.92381,0),0)</f>
        <v>16223</v>
      </c>
      <c r="F1295" s="50" t="n">
        <v>38038</v>
      </c>
      <c r="G1295" s="53" t="s">
        <v>4249</v>
      </c>
      <c r="H1295" s="53"/>
      <c r="I1295" s="35" t="n">
        <v>12480</v>
      </c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</row>
    <row r="1296" customFormat="false" ht="20.25" hidden="false" customHeight="true" outlineLevel="0" collapsed="false">
      <c r="A1296" s="27" t="n">
        <v>5122</v>
      </c>
      <c r="B1296" s="28" t="s">
        <v>4250</v>
      </c>
      <c r="C1296" s="29" t="n">
        <f aca="false">IFERROR(INDEX($F$1:$I$2620,MATCH(A1296,$F$1:$F$2620,0),4),"")</f>
        <v>42230</v>
      </c>
      <c r="D1296" s="29" t="n">
        <f aca="false">IFERROR(ROUNDUP(C1296*0.92381,0),0)</f>
        <v>39013</v>
      </c>
      <c r="F1296" s="51" t="n">
        <v>38033</v>
      </c>
      <c r="G1296" s="53" t="s">
        <v>4251</v>
      </c>
      <c r="H1296" s="53"/>
      <c r="I1296" s="35" t="n">
        <v>0</v>
      </c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</row>
    <row r="1297" customFormat="false" ht="21" hidden="false" customHeight="true" outlineLevel="0" collapsed="false">
      <c r="A1297" s="27" t="n">
        <v>5123</v>
      </c>
      <c r="B1297" s="28" t="s">
        <v>4252</v>
      </c>
      <c r="C1297" s="29" t="n">
        <f aca="false">IFERROR(INDEX($F$1:$I$2620,MATCH(A1297,$F$1:$F$2620,0),4),"")</f>
        <v>24860</v>
      </c>
      <c r="D1297" s="29" t="n">
        <f aca="false">IFERROR(ROUNDUP(C1297*0.92381,0),0)</f>
        <v>22966</v>
      </c>
      <c r="F1297" s="50"/>
      <c r="G1297" s="53" t="s">
        <v>4253</v>
      </c>
      <c r="H1297" s="53"/>
      <c r="I1297" s="35" t="n">
        <v>0</v>
      </c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</row>
    <row r="1298" customFormat="false" ht="21" hidden="false" customHeight="true" outlineLevel="0" collapsed="false">
      <c r="A1298" s="27" t="n">
        <v>5185</v>
      </c>
      <c r="B1298" s="28" t="s">
        <v>4254</v>
      </c>
      <c r="C1298" s="29" t="n">
        <f aca="false">IFERROR(INDEX($F$1:$I$2620,MATCH(A1298,$F$1:$F$2620,0),4),"")</f>
        <v>71445</v>
      </c>
      <c r="D1298" s="29" t="n">
        <f aca="false">IFERROR(ROUNDUP(C1298*0.92381,0),0)</f>
        <v>66002</v>
      </c>
      <c r="F1298" s="51" t="n">
        <v>38043</v>
      </c>
      <c r="G1298" s="53" t="s">
        <v>4255</v>
      </c>
      <c r="H1298" s="53"/>
      <c r="I1298" s="35" t="n">
        <v>0</v>
      </c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</row>
    <row r="1299" customFormat="false" ht="21" hidden="false" customHeight="true" outlineLevel="0" collapsed="false">
      <c r="A1299" s="27" t="n">
        <v>5124</v>
      </c>
      <c r="B1299" s="28" t="s">
        <v>4256</v>
      </c>
      <c r="C1299" s="29" t="n">
        <f aca="false">IFERROR(INDEX($F$1:$I$2620,MATCH(A1299,$F$1:$F$2620,0),4),"")</f>
        <v>8795</v>
      </c>
      <c r="D1299" s="29" t="n">
        <f aca="false">IFERROR(ROUNDUP(C1299*0.92381,0),0)</f>
        <v>8125</v>
      </c>
      <c r="F1299" s="52" t="n">
        <v>38042</v>
      </c>
      <c r="G1299" s="53" t="s">
        <v>4257</v>
      </c>
      <c r="H1299" s="53"/>
      <c r="I1299" s="58" t="n">
        <v>1830</v>
      </c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</row>
    <row r="1300" customFormat="false" ht="21" hidden="false" customHeight="true" outlineLevel="0" collapsed="false">
      <c r="A1300" s="27" t="n">
        <v>5125</v>
      </c>
      <c r="B1300" s="28" t="s">
        <v>4258</v>
      </c>
      <c r="C1300" s="29" t="n">
        <f aca="false">IFERROR(INDEX($F$1:$I$2620,MATCH(A1300,$F$1:$F$2620,0),4),"")</f>
        <v>24100</v>
      </c>
      <c r="D1300" s="29" t="n">
        <f aca="false">IFERROR(ROUNDUP(C1300*0.92381,0),0)</f>
        <v>22264</v>
      </c>
      <c r="F1300" s="50" t="n">
        <v>38034</v>
      </c>
      <c r="G1300" s="53" t="s">
        <v>4259</v>
      </c>
      <c r="H1300" s="53"/>
      <c r="I1300" s="35" t="n">
        <v>0</v>
      </c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</row>
    <row r="1301" customFormat="false" ht="21" hidden="false" customHeight="true" outlineLevel="0" collapsed="false">
      <c r="A1301" s="27" t="n">
        <v>5127</v>
      </c>
      <c r="B1301" s="28" t="s">
        <v>4260</v>
      </c>
      <c r="C1301" s="29" t="n">
        <f aca="false">IFERROR(INDEX($F$1:$I$2620,MATCH(A1301,$F$1:$F$2620,0),4),"")</f>
        <v>43805</v>
      </c>
      <c r="D1301" s="29" t="n">
        <f aca="false">IFERROR(ROUNDUP(C1301*0.92381,0),0)</f>
        <v>40468</v>
      </c>
      <c r="F1301" s="50" t="n">
        <v>38035</v>
      </c>
      <c r="G1301" s="53" t="s">
        <v>4261</v>
      </c>
      <c r="H1301" s="53"/>
      <c r="I1301" s="35" t="n">
        <v>1090</v>
      </c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</row>
    <row r="1302" customFormat="false" ht="21" hidden="false" customHeight="true" outlineLevel="0" collapsed="false">
      <c r="A1302" s="27" t="n">
        <v>5150</v>
      </c>
      <c r="B1302" s="28" t="s">
        <v>4262</v>
      </c>
      <c r="C1302" s="29" t="n">
        <f aca="false">IFERROR(INDEX($F$1:$I$2620,MATCH(A1302,$F$1:$F$2620,0),4),"")</f>
        <v>13180</v>
      </c>
      <c r="D1302" s="29" t="n">
        <f aca="false">IFERROR(ROUNDUP(C1302*0.92381,0),0)</f>
        <v>12176</v>
      </c>
      <c r="F1302" s="50" t="n">
        <v>38036</v>
      </c>
      <c r="G1302" s="53" t="s">
        <v>4263</v>
      </c>
      <c r="H1302" s="53"/>
      <c r="I1302" s="35" t="n">
        <v>1255</v>
      </c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</row>
    <row r="1303" customFormat="false" ht="21" hidden="false" customHeight="true" outlineLevel="0" collapsed="false">
      <c r="A1303" s="27" t="n">
        <v>5127</v>
      </c>
      <c r="B1303" s="28" t="s">
        <v>4264</v>
      </c>
      <c r="C1303" s="29" t="n">
        <f aca="false">IFERROR(INDEX($F$1:$I$2620,MATCH(A1303,$F$1:$F$2620,0),4),"")</f>
        <v>43805</v>
      </c>
      <c r="D1303" s="29" t="n">
        <f aca="false">IFERROR(ROUNDUP(C1303*0.92381,0),0)</f>
        <v>40468</v>
      </c>
      <c r="F1303" s="50" t="n">
        <v>38053</v>
      </c>
      <c r="G1303" s="53" t="s">
        <v>4265</v>
      </c>
      <c r="H1303" s="53"/>
      <c r="I1303" s="35" t="n">
        <v>10230</v>
      </c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</row>
    <row r="1304" customFormat="false" ht="21" hidden="false" customHeight="true" outlineLevel="0" collapsed="false">
      <c r="A1304" s="27" t="n">
        <v>5128</v>
      </c>
      <c r="B1304" s="28" t="s">
        <v>4266</v>
      </c>
      <c r="C1304" s="29" t="str">
        <f aca="false">IFERROR(INDEX($F$1:$I$2620,MATCH(A1304,$F$1:$F$2620,0),4),"")</f>
        <v/>
      </c>
      <c r="D1304" s="29" t="n">
        <f aca="false">IFERROR(ROUNDUP(C1304*0.92381,0),0)</f>
        <v>0</v>
      </c>
      <c r="F1304" s="59" t="n">
        <v>38027</v>
      </c>
      <c r="G1304" s="53" t="s">
        <v>4267</v>
      </c>
      <c r="H1304" s="53"/>
      <c r="I1304" s="44" t="n">
        <v>4625</v>
      </c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</row>
    <row r="1305" customFormat="false" ht="21" hidden="false" customHeight="true" outlineLevel="0" collapsed="false">
      <c r="A1305" s="27" t="n">
        <v>5129</v>
      </c>
      <c r="B1305" s="28" t="s">
        <v>4268</v>
      </c>
      <c r="C1305" s="29" t="str">
        <f aca="false">IFERROR(INDEX($F$1:$I$2620,MATCH(A1305,$F$1:$F$2620,0),4),"")</f>
        <v/>
      </c>
      <c r="D1305" s="29" t="n">
        <f aca="false">IFERROR(ROUNDUP(C1305*0.92381,0),0)</f>
        <v>0</v>
      </c>
      <c r="F1305" s="39" t="n">
        <v>20022</v>
      </c>
      <c r="G1305" s="53" t="s">
        <v>4269</v>
      </c>
      <c r="H1305" s="53"/>
      <c r="I1305" s="39" t="n">
        <v>172</v>
      </c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</row>
    <row r="1306" customFormat="false" ht="21" hidden="false" customHeight="true" outlineLevel="0" collapsed="false">
      <c r="A1306" s="27" t="n">
        <v>5130</v>
      </c>
      <c r="B1306" s="28" t="s">
        <v>4270</v>
      </c>
      <c r="C1306" s="29" t="n">
        <f aca="false">IFERROR(INDEX($F$1:$I$2620,MATCH(A1306,$F$1:$F$2620,0),4),"")</f>
        <v>19950</v>
      </c>
      <c r="D1306" s="29" t="n">
        <f aca="false">IFERROR(ROUNDUP(C1306*0.92381,0),0)</f>
        <v>18431</v>
      </c>
      <c r="F1306" s="60" t="n">
        <v>1274</v>
      </c>
      <c r="G1306" s="53" t="s">
        <v>3263</v>
      </c>
      <c r="H1306" s="53"/>
      <c r="I1306" s="34" t="n">
        <v>313</v>
      </c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</row>
    <row r="1307" customFormat="false" ht="21" hidden="false" customHeight="true" outlineLevel="0" collapsed="false">
      <c r="A1307" s="27" t="n">
        <v>5131</v>
      </c>
      <c r="B1307" s="28" t="s">
        <v>4271</v>
      </c>
      <c r="C1307" s="29" t="n">
        <f aca="false">IFERROR(INDEX($F$1:$I$2620,MATCH(A1307,$F$1:$F$2620,0),4),"")</f>
        <v>19485</v>
      </c>
      <c r="D1307" s="29" t="n">
        <f aca="false">IFERROR(ROUNDUP(C1307*0.92381,0),0)</f>
        <v>18001</v>
      </c>
      <c r="F1307" s="50" t="n">
        <v>1273</v>
      </c>
      <c r="G1307" s="53" t="s">
        <v>3265</v>
      </c>
      <c r="H1307" s="53"/>
      <c r="I1307" s="35" t="n">
        <v>218</v>
      </c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</row>
    <row r="1308" customFormat="false" ht="21" hidden="false" customHeight="true" outlineLevel="0" collapsed="false">
      <c r="A1308" s="27" t="n">
        <v>5132</v>
      </c>
      <c r="B1308" s="28" t="s">
        <v>4272</v>
      </c>
      <c r="C1308" s="29" t="n">
        <f aca="false">IFERROR(INDEX($F$1:$I$2620,MATCH(A1308,$F$1:$F$2620,0),4),"")</f>
        <v>36310</v>
      </c>
      <c r="D1308" s="29" t="n">
        <f aca="false">IFERROR(ROUNDUP(C1308*0.92381,0),0)</f>
        <v>33544</v>
      </c>
      <c r="F1308" s="52" t="n">
        <v>3857</v>
      </c>
      <c r="G1308" s="53" t="s">
        <v>4273</v>
      </c>
      <c r="H1308" s="53"/>
      <c r="I1308" s="58" t="n">
        <v>5200</v>
      </c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</row>
    <row r="1309" customFormat="false" ht="21" hidden="false" customHeight="true" outlineLevel="0" collapsed="false">
      <c r="A1309" s="27" t="n">
        <v>5177</v>
      </c>
      <c r="B1309" s="28" t="s">
        <v>4274</v>
      </c>
      <c r="C1309" s="29" t="n">
        <f aca="false">IFERROR(INDEX($F$1:$I$2620,MATCH(A1309,$F$1:$F$2620,0),4),"")</f>
        <v>30655</v>
      </c>
      <c r="D1309" s="29" t="n">
        <f aca="false">IFERROR(ROUNDUP(C1309*0.92381,0),0)</f>
        <v>28320</v>
      </c>
      <c r="F1309" s="52" t="n">
        <v>3858</v>
      </c>
      <c r="G1309" s="53" t="s">
        <v>4275</v>
      </c>
      <c r="H1309" s="53"/>
      <c r="I1309" s="61" t="n">
        <v>3965</v>
      </c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</row>
    <row r="1310" customFormat="false" ht="21" hidden="false" customHeight="true" outlineLevel="0" collapsed="false">
      <c r="A1310" s="27" t="n">
        <v>5191</v>
      </c>
      <c r="B1310" s="28" t="s">
        <v>4276</v>
      </c>
      <c r="C1310" s="29" t="n">
        <f aca="false">IFERROR(INDEX($F$1:$I$2620,MATCH(A1310,$F$1:$F$2620,0),4),"")</f>
        <v>18070</v>
      </c>
      <c r="D1310" s="29" t="n">
        <f aca="false">IFERROR(ROUNDUP(C1310*0.92381,0),0)</f>
        <v>16694</v>
      </c>
      <c r="F1310" s="50" t="n">
        <v>3859</v>
      </c>
      <c r="G1310" s="53" t="s">
        <v>4277</v>
      </c>
      <c r="H1310" s="53"/>
      <c r="I1310" s="35" t="n">
        <v>3185</v>
      </c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</row>
    <row r="1311" customFormat="false" ht="21" hidden="false" customHeight="true" outlineLevel="0" collapsed="false">
      <c r="A1311" s="27" t="n">
        <v>5178</v>
      </c>
      <c r="B1311" s="28" t="s">
        <v>4028</v>
      </c>
      <c r="C1311" s="29" t="n">
        <f aca="false">IFERROR(INDEX($F$1:$I$2620,MATCH(A1311,$F$1:$F$2620,0),4),"")</f>
        <v>20095</v>
      </c>
      <c r="D1311" s="29" t="n">
        <f aca="false">IFERROR(ROUNDUP(C1311*0.92381,0),0)</f>
        <v>18564</v>
      </c>
      <c r="F1311" s="50" t="n">
        <v>3866</v>
      </c>
      <c r="G1311" s="53" t="s">
        <v>4278</v>
      </c>
      <c r="H1311" s="53"/>
      <c r="I1311" s="35" t="n">
        <v>5200</v>
      </c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</row>
    <row r="1312" customFormat="false" ht="21" hidden="false" customHeight="true" outlineLevel="0" collapsed="false">
      <c r="A1312" s="27" t="n">
        <v>5179</v>
      </c>
      <c r="B1312" s="28" t="s">
        <v>4279</v>
      </c>
      <c r="C1312" s="29" t="n">
        <f aca="false">IFERROR(INDEX($F$1:$I$2620,MATCH(A1312,$F$1:$F$2620,0),4),"")</f>
        <v>25805</v>
      </c>
      <c r="D1312" s="29" t="n">
        <f aca="false">IFERROR(ROUNDUP(C1312*0.92381,0),0)</f>
        <v>23839</v>
      </c>
      <c r="F1312" s="52" t="n">
        <v>2156</v>
      </c>
      <c r="G1312" s="53" t="s">
        <v>4280</v>
      </c>
      <c r="H1312" s="53"/>
      <c r="I1312" s="62" t="n">
        <v>17715</v>
      </c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</row>
    <row r="1313" customFormat="false" ht="21" hidden="false" customHeight="true" outlineLevel="0" collapsed="false">
      <c r="A1313" s="27" t="n">
        <v>5195</v>
      </c>
      <c r="B1313" s="28" t="s">
        <v>4281</v>
      </c>
      <c r="C1313" s="29" t="n">
        <f aca="false">IFERROR(INDEX($F$1:$I$2620,MATCH(A1313,$F$1:$F$2620,0),4),"")</f>
        <v>28735</v>
      </c>
      <c r="D1313" s="29" t="n">
        <f aca="false">IFERROR(ROUNDUP(C1313*0.92381,0),0)</f>
        <v>26546</v>
      </c>
      <c r="F1313" s="50" t="n">
        <v>38043</v>
      </c>
      <c r="G1313" s="63" t="s">
        <v>4282</v>
      </c>
      <c r="H1313" s="53"/>
      <c r="I1313" s="35" t="n">
        <v>18475</v>
      </c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</row>
    <row r="1314" customFormat="false" ht="21" hidden="false" customHeight="true" outlineLevel="0" collapsed="false">
      <c r="A1314" s="27" t="n">
        <v>5180</v>
      </c>
      <c r="B1314" s="28" t="s">
        <v>4183</v>
      </c>
      <c r="C1314" s="29" t="n">
        <f aca="false">IFERROR(INDEX($F$1:$I$2620,MATCH(A1314,$F$1:$F$2620,0),4),"")</f>
        <v>26435</v>
      </c>
      <c r="D1314" s="29" t="n">
        <f aca="false">IFERROR(ROUNDUP(C1314*0.92381,0),0)</f>
        <v>24421</v>
      </c>
      <c r="F1314" s="51" t="n">
        <v>2157</v>
      </c>
      <c r="G1314" s="53" t="s">
        <v>4283</v>
      </c>
      <c r="H1314" s="53"/>
      <c r="I1314" s="35" t="n">
        <v>22420</v>
      </c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</row>
    <row r="1315" customFormat="false" ht="21" hidden="false" customHeight="true" outlineLevel="0" collapsed="false">
      <c r="A1315" s="27" t="n">
        <v>5181</v>
      </c>
      <c r="B1315" s="28" t="s">
        <v>4284</v>
      </c>
      <c r="C1315" s="29" t="n">
        <f aca="false">IFERROR(INDEX($F$1:$I$2620,MATCH(A1315,$F$1:$F$2620,0),4),"")</f>
        <v>5790</v>
      </c>
      <c r="D1315" s="29" t="n">
        <f aca="false">IFERROR(ROUNDUP(C1315*0.92381,0),0)</f>
        <v>5349</v>
      </c>
      <c r="F1315" s="51" t="n">
        <v>38060</v>
      </c>
      <c r="G1315" s="53" t="s">
        <v>4285</v>
      </c>
      <c r="H1315" s="53"/>
      <c r="I1315" s="35" t="n">
        <v>22415</v>
      </c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</row>
    <row r="1316" customFormat="false" ht="21" hidden="false" customHeight="true" outlineLevel="0" collapsed="false">
      <c r="A1316" s="27" t="n">
        <v>5182</v>
      </c>
      <c r="B1316" s="28" t="s">
        <v>4286</v>
      </c>
      <c r="C1316" s="29" t="n">
        <f aca="false">IFERROR(INDEX($F$1:$I$2620,MATCH(A1316,$F$1:$F$2620,0),4),"")</f>
        <v>20600</v>
      </c>
      <c r="D1316" s="29" t="n">
        <f aca="false">IFERROR(ROUNDUP(C1316*0.92381,0),0)</f>
        <v>19031</v>
      </c>
      <c r="F1316" s="51" t="n">
        <v>38061</v>
      </c>
      <c r="G1316" s="53" t="s">
        <v>4287</v>
      </c>
      <c r="H1316" s="53"/>
      <c r="I1316" s="35" t="n">
        <v>4180</v>
      </c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</row>
    <row r="1317" customFormat="false" ht="21" hidden="false" customHeight="true" outlineLevel="0" collapsed="false">
      <c r="A1317" s="27" t="n">
        <v>5183</v>
      </c>
      <c r="B1317" s="28" t="s">
        <v>4288</v>
      </c>
      <c r="C1317" s="29" t="n">
        <f aca="false">IFERROR(INDEX($F$1:$I$2620,MATCH(A1317,$F$1:$F$2620,0),4),"")</f>
        <v>77515</v>
      </c>
      <c r="D1317" s="29" t="n">
        <f aca="false">IFERROR(ROUNDUP(C1317*0.92381,0),0)</f>
        <v>71610</v>
      </c>
      <c r="F1317" s="50" t="n">
        <v>38062</v>
      </c>
      <c r="G1317" s="53" t="s">
        <v>4289</v>
      </c>
      <c r="H1317" s="53"/>
      <c r="I1317" s="35" t="n">
        <v>3320</v>
      </c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</row>
    <row r="1318" customFormat="false" ht="21" hidden="false" customHeight="true" outlineLevel="0" collapsed="false">
      <c r="A1318" s="27" t="n">
        <v>5184</v>
      </c>
      <c r="B1318" s="28" t="s">
        <v>4290</v>
      </c>
      <c r="C1318" s="29" t="str">
        <f aca="false">IFERROR(INDEX($F$1:$I$2620,MATCH(A1318,$F$1:$F$2620,0),4),"")</f>
        <v/>
      </c>
      <c r="D1318" s="29" t="n">
        <f aca="false">IFERROR(ROUNDUP(C1318*0.92381,0),0)</f>
        <v>0</v>
      </c>
      <c r="F1318" s="51" t="n">
        <v>38063</v>
      </c>
      <c r="G1318" s="53" t="s">
        <v>4291</v>
      </c>
      <c r="H1318" s="53"/>
      <c r="I1318" s="35" t="n">
        <v>3055</v>
      </c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</row>
    <row r="1319" customFormat="false" ht="21" hidden="false" customHeight="true" outlineLevel="0" collapsed="false">
      <c r="A1319" s="27" t="n">
        <v>5186</v>
      </c>
      <c r="B1319" s="28" t="s">
        <v>4292</v>
      </c>
      <c r="C1319" s="29" t="n">
        <f aca="false">IFERROR(INDEX($F$1:$I$2620,MATCH(A1319,$F$1:$F$2620,0),4),"")</f>
        <v>21665</v>
      </c>
      <c r="D1319" s="29" t="n">
        <f aca="false">IFERROR(ROUNDUP(C1319*0.92381,0),0)</f>
        <v>20015</v>
      </c>
      <c r="F1319" s="51" t="n">
        <v>38064</v>
      </c>
      <c r="G1319" s="53" t="s">
        <v>4293</v>
      </c>
      <c r="H1319" s="53"/>
      <c r="I1319" s="35" t="n">
        <v>2485</v>
      </c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</row>
    <row r="1320" customFormat="false" ht="21" hidden="false" customHeight="true" outlineLevel="0" collapsed="false">
      <c r="A1320" s="27" t="n">
        <v>5187</v>
      </c>
      <c r="B1320" s="28" t="s">
        <v>4294</v>
      </c>
      <c r="C1320" s="29" t="n">
        <f aca="false">IFERROR(INDEX($F$1:$I$2620,MATCH(A1320,$F$1:$F$2620,0),4),"")</f>
        <v>20000</v>
      </c>
      <c r="D1320" s="29" t="n">
        <f aca="false">IFERROR(ROUNDUP(C1320*0.92381,0),0)</f>
        <v>18477</v>
      </c>
      <c r="F1320" s="51" t="n">
        <v>38065</v>
      </c>
      <c r="G1320" s="53" t="s">
        <v>4295</v>
      </c>
      <c r="H1320" s="53"/>
      <c r="I1320" s="35" t="n">
        <v>1995</v>
      </c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</row>
    <row r="1321" customFormat="false" ht="21" hidden="false" customHeight="true" outlineLevel="0" collapsed="false">
      <c r="A1321" s="27" t="n">
        <v>5188</v>
      </c>
      <c r="B1321" s="28" t="s">
        <v>4296</v>
      </c>
      <c r="C1321" s="29" t="n">
        <f aca="false">IFERROR(INDEX($F$1:$I$2620,MATCH(A1321,$F$1:$F$2620,0),4),"")</f>
        <v>0</v>
      </c>
      <c r="D1321" s="29" t="n">
        <f aca="false">IFERROR(ROUNDUP(C1321*0.92381,0),0)</f>
        <v>0</v>
      </c>
      <c r="F1321" s="50" t="n">
        <v>38066</v>
      </c>
      <c r="G1321" s="53" t="s">
        <v>4297</v>
      </c>
      <c r="H1321" s="53"/>
      <c r="I1321" s="35" t="n">
        <v>1585</v>
      </c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</row>
    <row r="1322" customFormat="false" ht="21" hidden="false" customHeight="true" outlineLevel="0" collapsed="false">
      <c r="A1322" s="27" t="n">
        <v>5190</v>
      </c>
      <c r="B1322" s="28" t="s">
        <v>4298</v>
      </c>
      <c r="C1322" s="29" t="str">
        <f aca="false">IFERROR(INDEX($F$1:$I$2620,MATCH(A1322,$F$1:$F$2620,0),4),"")</f>
        <v/>
      </c>
      <c r="D1322" s="29" t="n">
        <f aca="false">IFERROR(ROUNDUP(C1322*0.92381,0),0)</f>
        <v>0</v>
      </c>
      <c r="F1322" s="50" t="n">
        <v>38005</v>
      </c>
      <c r="G1322" s="53" t="s">
        <v>4299</v>
      </c>
      <c r="H1322" s="53"/>
      <c r="I1322" s="64" t="n">
        <v>2360</v>
      </c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</row>
    <row r="1323" customFormat="false" ht="21" hidden="false" customHeight="true" outlineLevel="0" collapsed="false">
      <c r="A1323" s="27" t="n">
        <v>5192</v>
      </c>
      <c r="B1323" s="28" t="s">
        <v>4300</v>
      </c>
      <c r="C1323" s="29" t="n">
        <f aca="false">IFERROR(INDEX($F$1:$I$2620,MATCH(A1323,$F$1:$F$2620,0),4),"")</f>
        <v>92715</v>
      </c>
      <c r="D1323" s="29" t="n">
        <f aca="false">IFERROR(ROUNDUP(C1323*0.92381,0),0)</f>
        <v>85652</v>
      </c>
      <c r="F1323" s="51" t="n">
        <v>38006</v>
      </c>
      <c r="G1323" s="53" t="s">
        <v>4301</v>
      </c>
      <c r="H1323" s="53"/>
      <c r="I1323" s="35" t="n">
        <v>2830</v>
      </c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</row>
    <row r="1324" customFormat="false" ht="21" hidden="false" customHeight="true" outlineLevel="0" collapsed="false">
      <c r="A1324" s="27" t="n">
        <v>5193</v>
      </c>
      <c r="B1324" s="28" t="s">
        <v>4302</v>
      </c>
      <c r="C1324" s="29" t="n">
        <f aca="false">IFERROR(INDEX($F$1:$I$2620,MATCH(A1324,$F$1:$F$2620,0),4),"")</f>
        <v>2205</v>
      </c>
      <c r="D1324" s="29" t="n">
        <f aca="false">IFERROR(ROUNDUP(C1324*0.92381,0),0)</f>
        <v>2038</v>
      </c>
      <c r="F1324" s="50" t="n">
        <v>38007</v>
      </c>
      <c r="G1324" s="53" t="s">
        <v>4303</v>
      </c>
      <c r="H1324" s="53"/>
      <c r="I1324" s="35" t="n">
        <v>3540</v>
      </c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</row>
    <row r="1325" customFormat="false" ht="21" hidden="false" customHeight="true" outlineLevel="0" collapsed="false">
      <c r="A1325" s="27" t="n">
        <v>5194</v>
      </c>
      <c r="B1325" s="28" t="s">
        <v>4304</v>
      </c>
      <c r="C1325" s="29" t="n">
        <f aca="false">IFERROR(INDEX($F$1:$I$2620,MATCH(A1325,$F$1:$F$2620,0),4),"")</f>
        <v>0</v>
      </c>
      <c r="D1325" s="29" t="n">
        <f aca="false">IFERROR(ROUNDUP(C1325*0.92381,0),0)</f>
        <v>0</v>
      </c>
      <c r="F1325" s="51" t="n">
        <v>38009</v>
      </c>
      <c r="G1325" s="53" t="s">
        <v>4305</v>
      </c>
      <c r="H1325" s="53"/>
      <c r="I1325" s="35" t="n">
        <v>885</v>
      </c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</row>
    <row r="1326" customFormat="false" ht="21" hidden="false" customHeight="true" outlineLevel="0" collapsed="false">
      <c r="A1326" s="27" t="n">
        <v>5107</v>
      </c>
      <c r="B1326" s="28" t="s">
        <v>4306</v>
      </c>
      <c r="C1326" s="29" t="n">
        <f aca="false">IFERROR(INDEX($F$1:$I$2620,MATCH(A1326,$F$1:$F$2620,0),4),"")</f>
        <v>26075</v>
      </c>
      <c r="D1326" s="29" t="n">
        <f aca="false">IFERROR(ROUNDUP(C1326*0.92381,0),0)</f>
        <v>24089</v>
      </c>
      <c r="F1326" s="51" t="n">
        <v>38010</v>
      </c>
      <c r="G1326" s="53" t="s">
        <v>4307</v>
      </c>
      <c r="H1326" s="53"/>
      <c r="I1326" s="35" t="n">
        <v>1150</v>
      </c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</row>
    <row r="1327" customFormat="false" ht="21" hidden="false" customHeight="true" outlineLevel="0" collapsed="false">
      <c r="A1327" s="27" t="n">
        <v>5108</v>
      </c>
      <c r="B1327" s="28" t="s">
        <v>4308</v>
      </c>
      <c r="C1327" s="29" t="str">
        <f aca="false">IFERROR(INDEX($F$1:$I$2620,MATCH(A1327,$F$1:$F$2620,0),4),"")</f>
        <v/>
      </c>
      <c r="D1327" s="29" t="n">
        <f aca="false">IFERROR(ROUNDUP(C1327*0.92381,0),0)</f>
        <v>0</v>
      </c>
      <c r="F1327" s="51"/>
      <c r="G1327" s="53"/>
      <c r="H1327" s="53"/>
      <c r="I1327" s="35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</row>
    <row r="1328" customFormat="false" ht="21" hidden="false" customHeight="true" outlineLevel="0" collapsed="false">
      <c r="A1328" s="27" t="n">
        <v>5109</v>
      </c>
      <c r="B1328" s="28" t="s">
        <v>1516</v>
      </c>
      <c r="C1328" s="29" t="n">
        <f aca="false">IFERROR(INDEX($F$1:$I$2620,MATCH(A1328,$F$1:$F$2620,0),4),"")</f>
        <v>55280</v>
      </c>
      <c r="D1328" s="29" t="n">
        <f aca="false">IFERROR(ROUNDUP(C1328*0.92381,0),0)</f>
        <v>51069</v>
      </c>
      <c r="F1328" s="51"/>
      <c r="G1328" s="53"/>
      <c r="H1328" s="53"/>
      <c r="I1328" s="35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</row>
    <row r="1329" customFormat="false" ht="21" hidden="false" customHeight="true" outlineLevel="0" collapsed="false">
      <c r="A1329" s="27" t="n">
        <v>5110</v>
      </c>
      <c r="B1329" s="28" t="s">
        <v>4309</v>
      </c>
      <c r="C1329" s="29" t="str">
        <f aca="false">IFERROR(INDEX($F$1:$I$2620,MATCH(A1329,$F$1:$F$2620,0),4),"")</f>
        <v/>
      </c>
      <c r="D1329" s="29" t="n">
        <f aca="false">IFERROR(ROUNDUP(C1329*0.92381,0),0)</f>
        <v>0</v>
      </c>
      <c r="F1329" s="51"/>
      <c r="G1329" s="63"/>
      <c r="H1329" s="53"/>
      <c r="I1329" s="35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</row>
    <row r="1330" customFormat="false" ht="21" hidden="false" customHeight="true" outlineLevel="0" collapsed="false">
      <c r="A1330" s="27" t="n">
        <v>5111</v>
      </c>
      <c r="B1330" s="28" t="s">
        <v>4310</v>
      </c>
      <c r="C1330" s="29" t="n">
        <f aca="false">IFERROR(INDEX($F$1:$I$2620,MATCH(A1330,$F$1:$F$2620,0),4),"")</f>
        <v>28360</v>
      </c>
      <c r="D1330" s="29" t="n">
        <f aca="false">IFERROR(ROUNDUP(C1330*0.92381,0),0)</f>
        <v>26200</v>
      </c>
      <c r="F1330" s="51"/>
      <c r="G1330" s="53"/>
      <c r="H1330" s="53"/>
      <c r="I1330" s="35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</row>
    <row r="1331" customFormat="false" ht="21" hidden="false" customHeight="true" outlineLevel="0" collapsed="false">
      <c r="A1331" s="27" t="n">
        <v>5112</v>
      </c>
      <c r="B1331" s="28" t="s">
        <v>1519</v>
      </c>
      <c r="C1331" s="29" t="n">
        <f aca="false">IFERROR(INDEX($F$1:$I$2620,MATCH(A1331,$F$1:$F$2620,0),4),"")</f>
        <v>51215</v>
      </c>
      <c r="D1331" s="29" t="n">
        <f aca="false">IFERROR(ROUNDUP(C1331*0.92381,0),0)</f>
        <v>47313</v>
      </c>
      <c r="F1331" s="51"/>
      <c r="G1331" s="53"/>
      <c r="H1331" s="53"/>
      <c r="I1331" s="35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</row>
    <row r="1332" customFormat="false" ht="21" hidden="false" customHeight="true" outlineLevel="0" collapsed="false">
      <c r="A1332" s="27" t="n">
        <v>5126</v>
      </c>
      <c r="B1332" s="28" t="s">
        <v>1520</v>
      </c>
      <c r="C1332" s="29" t="n">
        <f aca="false">IFERROR(INDEX($F$1:$I$2620,MATCH(A1332,$F$1:$F$2620,0),4),"")</f>
        <v>65560</v>
      </c>
      <c r="D1332" s="29" t="n">
        <f aca="false">IFERROR(ROUNDUP(C1332*0.92381,0),0)</f>
        <v>60565</v>
      </c>
      <c r="F1332" s="52" t="s">
        <v>4311</v>
      </c>
      <c r="G1332" s="63" t="s">
        <v>2135</v>
      </c>
      <c r="H1332" s="53"/>
      <c r="I1332" s="58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</row>
    <row r="1333" customFormat="false" ht="21" hidden="false" customHeight="true" outlineLevel="0" collapsed="false">
      <c r="A1333" s="27" t="n">
        <v>5113</v>
      </c>
      <c r="B1333" s="28" t="s">
        <v>4312</v>
      </c>
      <c r="C1333" s="29" t="n">
        <f aca="false">IFERROR(INDEX($F$1:$I$2620,MATCH(A1333,$F$1:$F$2620,0),4),"")</f>
        <v>51215</v>
      </c>
      <c r="D1333" s="29" t="n">
        <f aca="false">IFERROR(ROUNDUP(C1333*0.92381,0),0)</f>
        <v>47313</v>
      </c>
      <c r="F1333" s="50"/>
      <c r="G1333" s="53"/>
      <c r="H1333" s="53"/>
      <c r="I1333" s="35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</row>
    <row r="1334" customFormat="false" ht="21" hidden="false" customHeight="true" outlineLevel="0" collapsed="false">
      <c r="A1334" s="27" t="n">
        <v>5114</v>
      </c>
      <c r="B1334" s="28" t="s">
        <v>4313</v>
      </c>
      <c r="C1334" s="29" t="n">
        <f aca="false">IFERROR(INDEX($F$1:$I$2620,MATCH(A1334,$F$1:$F$2620,0),4),"")</f>
        <v>12530</v>
      </c>
      <c r="D1334" s="29" t="n">
        <f aca="false">IFERROR(ROUNDUP(C1334*0.92381,0),0)</f>
        <v>11576</v>
      </c>
      <c r="F1334" s="51"/>
      <c r="G1334" s="63" t="s">
        <v>4314</v>
      </c>
      <c r="H1334" s="53"/>
      <c r="I1334" s="35" t="s">
        <v>2138</v>
      </c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</row>
    <row r="1335" customFormat="false" ht="21" hidden="false" customHeight="true" outlineLevel="0" collapsed="false">
      <c r="A1335" s="27" t="n">
        <v>5115</v>
      </c>
      <c r="B1335" s="28" t="s">
        <v>4315</v>
      </c>
      <c r="C1335" s="29" t="n">
        <f aca="false">IFERROR(INDEX($F$1:$I$2620,MATCH(A1335,$F$1:$F$2620,0),4),"")</f>
        <v>45890</v>
      </c>
      <c r="D1335" s="29" t="n">
        <f aca="false">IFERROR(ROUNDUP(C1335*0.92381,0),0)</f>
        <v>42394</v>
      </c>
      <c r="F1335" s="51"/>
      <c r="G1335" s="53" t="s">
        <v>4316</v>
      </c>
      <c r="H1335" s="53"/>
      <c r="I1335" s="35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</row>
    <row r="1336" customFormat="false" ht="21" hidden="false" customHeight="true" outlineLevel="0" collapsed="false">
      <c r="A1336" s="27" t="n">
        <v>5118</v>
      </c>
      <c r="B1336" s="28" t="s">
        <v>4317</v>
      </c>
      <c r="C1336" s="29" t="n">
        <f aca="false">IFERROR(INDEX($F$1:$I$2620,MATCH(A1336,$F$1:$F$2620,0),4),"")</f>
        <v>10655</v>
      </c>
      <c r="D1336" s="29" t="n">
        <f aca="false">IFERROR(ROUNDUP(C1336*0.92381,0),0)</f>
        <v>9844</v>
      </c>
      <c r="F1336" s="51" t="n">
        <v>3900</v>
      </c>
      <c r="G1336" s="53" t="s">
        <v>4318</v>
      </c>
      <c r="H1336" s="53"/>
      <c r="I1336" s="35" t="n">
        <v>19395</v>
      </c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</row>
    <row r="1337" customFormat="false" ht="21" hidden="false" customHeight="true" outlineLevel="0" collapsed="false">
      <c r="A1337" s="27" t="n">
        <v>5119</v>
      </c>
      <c r="B1337" s="28" t="s">
        <v>1518</v>
      </c>
      <c r="C1337" s="29" t="n">
        <f aca="false">IFERROR(INDEX($F$1:$I$2620,MATCH(A1337,$F$1:$F$2620,0),4),"")</f>
        <v>43065</v>
      </c>
      <c r="D1337" s="29" t="n">
        <f aca="false">IFERROR(ROUNDUP(C1337*0.92381,0),0)</f>
        <v>39784</v>
      </c>
      <c r="F1337" s="50" t="n">
        <v>3901</v>
      </c>
      <c r="G1337" s="53" t="s">
        <v>4319</v>
      </c>
      <c r="H1337" s="53"/>
      <c r="I1337" s="35" t="n">
        <v>44510</v>
      </c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</row>
    <row r="1338" customFormat="false" ht="21" hidden="false" customHeight="true" outlineLevel="0" collapsed="false">
      <c r="A1338" s="27" t="n">
        <v>5172</v>
      </c>
      <c r="B1338" s="28" t="s">
        <v>4320</v>
      </c>
      <c r="C1338" s="29" t="n">
        <f aca="false">IFERROR(INDEX($F$1:$I$2620,MATCH(A1338,$F$1:$F$2620,0),4),"")</f>
        <v>3545</v>
      </c>
      <c r="D1338" s="29" t="n">
        <f aca="false">IFERROR(ROUNDUP(C1338*0.92381,0),0)</f>
        <v>3275</v>
      </c>
      <c r="F1338" s="51" t="n">
        <v>3902</v>
      </c>
      <c r="G1338" s="53" t="s">
        <v>4321</v>
      </c>
      <c r="H1338" s="53"/>
      <c r="I1338" s="35" t="n">
        <v>104945</v>
      </c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</row>
    <row r="1339" customFormat="false" ht="21" hidden="false" customHeight="true" outlineLevel="0" collapsed="false">
      <c r="A1339" s="27" t="n">
        <v>5171</v>
      </c>
      <c r="B1339" s="28" t="s">
        <v>4322</v>
      </c>
      <c r="C1339" s="29" t="n">
        <f aca="false">IFERROR(INDEX($F$1:$I$2620,MATCH(A1339,$F$1:$F$2620,0),4),"")</f>
        <v>3545</v>
      </c>
      <c r="D1339" s="29" t="n">
        <f aca="false">IFERROR(ROUNDUP(C1339*0.92381,0),0)</f>
        <v>3275</v>
      </c>
      <c r="F1339" s="51"/>
      <c r="G1339" s="63" t="s">
        <v>4323</v>
      </c>
      <c r="H1339" s="53"/>
      <c r="I1339" s="35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</row>
    <row r="1340" customFormat="false" ht="21" hidden="false" customHeight="true" outlineLevel="0" collapsed="false">
      <c r="A1340" s="27" t="n">
        <v>5173</v>
      </c>
      <c r="B1340" s="28" t="s">
        <v>4324</v>
      </c>
      <c r="C1340" s="29" t="n">
        <f aca="false">IFERROR(INDEX($F$1:$I$2620,MATCH(A1340,$F$1:$F$2620,0),4),"")</f>
        <v>3530</v>
      </c>
      <c r="D1340" s="29" t="n">
        <f aca="false">IFERROR(ROUNDUP(C1340*0.92381,0),0)</f>
        <v>3262</v>
      </c>
      <c r="F1340" s="50" t="n">
        <v>3903</v>
      </c>
      <c r="G1340" s="53" t="s">
        <v>4325</v>
      </c>
      <c r="H1340" s="53"/>
      <c r="I1340" s="35" t="n">
        <v>19850</v>
      </c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</row>
    <row r="1341" customFormat="false" ht="21" hidden="false" customHeight="true" outlineLevel="0" collapsed="false">
      <c r="A1341" s="27" t="n">
        <v>5175</v>
      </c>
      <c r="B1341" s="28" t="s">
        <v>4326</v>
      </c>
      <c r="C1341" s="29" t="n">
        <f aca="false">IFERROR(INDEX($F$1:$I$2620,MATCH(A1341,$F$1:$F$2620,0),4),"")</f>
        <v>4005</v>
      </c>
      <c r="D1341" s="29" t="n">
        <f aca="false">IFERROR(ROUNDUP(C1341*0.92381,0),0)</f>
        <v>3700</v>
      </c>
      <c r="F1341" s="50" t="n">
        <v>3904</v>
      </c>
      <c r="G1341" s="53" t="s">
        <v>4327</v>
      </c>
      <c r="H1341" s="53"/>
      <c r="I1341" s="35" t="n">
        <v>45630</v>
      </c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</row>
    <row r="1342" customFormat="false" ht="21" hidden="false" customHeight="true" outlineLevel="0" collapsed="false">
      <c r="A1342" s="27" t="n">
        <v>9021</v>
      </c>
      <c r="B1342" s="28" t="s">
        <v>4328</v>
      </c>
      <c r="C1342" s="29" t="n">
        <f aca="false">IFERROR(INDEX($F$1:$I$2620,MATCH(A1342,$F$1:$F$2620,0),4),"")</f>
        <v>35180</v>
      </c>
      <c r="D1342" s="29" t="n">
        <f aca="false">IFERROR(ROUNDUP(C1342*0.92381,0),0)</f>
        <v>32500</v>
      </c>
      <c r="F1342" s="51" t="n">
        <v>3905</v>
      </c>
      <c r="G1342" s="53" t="s">
        <v>4329</v>
      </c>
      <c r="H1342" s="53"/>
      <c r="I1342" s="35" t="n">
        <v>107875</v>
      </c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</row>
    <row r="1343" customFormat="false" ht="21" hidden="false" customHeight="true" outlineLevel="0" collapsed="false">
      <c r="A1343" s="27" t="n">
        <v>9022</v>
      </c>
      <c r="B1343" s="28" t="s">
        <v>1631</v>
      </c>
      <c r="C1343" s="29" t="n">
        <f aca="false">IFERROR(INDEX($F$1:$I$2620,MATCH(A1343,$F$1:$F$2620,0),4),"")</f>
        <v>25760</v>
      </c>
      <c r="D1343" s="29" t="n">
        <f aca="false">IFERROR(ROUNDUP(C1343*0.92381,0),0)</f>
        <v>23798</v>
      </c>
      <c r="F1343" s="50"/>
      <c r="G1343" s="53" t="s">
        <v>4330</v>
      </c>
      <c r="H1343" s="53"/>
      <c r="I1343" s="35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</row>
    <row r="1344" customFormat="false" ht="21" hidden="false" customHeight="true" outlineLevel="0" collapsed="false">
      <c r="A1344" s="27" t="n">
        <v>9075</v>
      </c>
      <c r="B1344" s="28" t="s">
        <v>1632</v>
      </c>
      <c r="C1344" s="29" t="n">
        <f aca="false">IFERROR(INDEX($F$1:$I$2620,MATCH(A1344,$F$1:$F$2620,0),4),"")</f>
        <v>53880</v>
      </c>
      <c r="D1344" s="29" t="n">
        <f aca="false">IFERROR(ROUNDUP(C1344*0.92381,0),0)</f>
        <v>49775</v>
      </c>
      <c r="F1344" s="51" t="n">
        <v>3906</v>
      </c>
      <c r="G1344" s="53" t="s">
        <v>4331</v>
      </c>
      <c r="H1344" s="53"/>
      <c r="I1344" s="35" t="n">
        <v>23385</v>
      </c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</row>
    <row r="1345" customFormat="false" ht="21" hidden="false" customHeight="true" outlineLevel="0" collapsed="false">
      <c r="A1345" s="27" t="n">
        <v>9023</v>
      </c>
      <c r="B1345" s="28" t="s">
        <v>4332</v>
      </c>
      <c r="C1345" s="29" t="n">
        <f aca="false">IFERROR(INDEX($F$1:$I$2620,MATCH(A1345,$F$1:$F$2620,0),4),"")</f>
        <v>9115</v>
      </c>
      <c r="D1345" s="29" t="n">
        <f aca="false">IFERROR(ROUNDUP(C1345*0.92381,0),0)</f>
        <v>8421</v>
      </c>
      <c r="F1345" s="51" t="n">
        <v>3907</v>
      </c>
      <c r="G1345" s="53" t="s">
        <v>4333</v>
      </c>
      <c r="H1345" s="53"/>
      <c r="I1345" s="35" t="n">
        <v>53715</v>
      </c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</row>
    <row r="1346" customFormat="false" ht="21" hidden="false" customHeight="true" outlineLevel="0" collapsed="false">
      <c r="A1346" s="27" t="n">
        <v>9024</v>
      </c>
      <c r="B1346" s="28" t="s">
        <v>4334</v>
      </c>
      <c r="C1346" s="29" t="n">
        <f aca="false">IFERROR(INDEX($F$1:$I$2620,MATCH(A1346,$F$1:$F$2620,0),4),"")</f>
        <v>24580</v>
      </c>
      <c r="D1346" s="29" t="n">
        <f aca="false">IFERROR(ROUNDUP(C1346*0.92381,0),0)</f>
        <v>22708</v>
      </c>
      <c r="F1346" s="51" t="n">
        <v>3965</v>
      </c>
      <c r="G1346" s="53" t="s">
        <v>4335</v>
      </c>
      <c r="H1346" s="53"/>
      <c r="I1346" s="35" t="n">
        <v>13510</v>
      </c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</row>
    <row r="1347" customFormat="false" ht="21" hidden="false" customHeight="true" outlineLevel="0" collapsed="false">
      <c r="A1347" s="27" t="n">
        <v>9025</v>
      </c>
      <c r="B1347" s="28" t="s">
        <v>4336</v>
      </c>
      <c r="C1347" s="29" t="str">
        <f aca="false">IFERROR(INDEX($F$1:$I$2620,MATCH(A1347,$F$1:$F$2620,0),4),"")</f>
        <v/>
      </c>
      <c r="D1347" s="29" t="n">
        <f aca="false">IFERROR(ROUNDUP(C1347*0.92381,0),0)</f>
        <v>0</v>
      </c>
      <c r="F1347" s="65" t="n">
        <v>3964</v>
      </c>
      <c r="G1347" s="53" t="s">
        <v>4337</v>
      </c>
      <c r="H1347" s="53"/>
      <c r="I1347" s="64" t="n">
        <v>20540</v>
      </c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</row>
    <row r="1348" customFormat="false" ht="21" hidden="false" customHeight="true" outlineLevel="0" collapsed="false">
      <c r="A1348" s="27" t="n">
        <v>9026</v>
      </c>
      <c r="B1348" s="28" t="s">
        <v>1633</v>
      </c>
      <c r="C1348" s="29" t="n">
        <f aca="false">IFERROR(INDEX($F$1:$I$2620,MATCH(A1348,$F$1:$F$2620,0),4),"")</f>
        <v>84870</v>
      </c>
      <c r="D1348" s="29" t="n">
        <f aca="false">IFERROR(ROUNDUP(C1348*0.92381,0),0)</f>
        <v>78404</v>
      </c>
      <c r="F1348" s="65" t="n">
        <v>3927</v>
      </c>
      <c r="G1348" s="53" t="s">
        <v>4338</v>
      </c>
      <c r="H1348" s="53"/>
      <c r="I1348" s="64" t="n">
        <v>0</v>
      </c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</row>
    <row r="1349" customFormat="false" ht="21" hidden="false" customHeight="true" outlineLevel="0" collapsed="false">
      <c r="A1349" s="27" t="n">
        <v>9027</v>
      </c>
      <c r="B1349" s="28" t="s">
        <v>4339</v>
      </c>
      <c r="C1349" s="29" t="n">
        <f aca="false">IFERROR(INDEX($F$1:$I$2620,MATCH(A1349,$F$1:$F$2620,0),4),"")</f>
        <v>24615</v>
      </c>
      <c r="D1349" s="29" t="n">
        <f aca="false">IFERROR(ROUNDUP(C1349*0.92381,0),0)</f>
        <v>22740</v>
      </c>
      <c r="F1349" s="52" t="n">
        <v>3963</v>
      </c>
      <c r="G1349" s="53" t="s">
        <v>4340</v>
      </c>
      <c r="H1349" s="53"/>
      <c r="I1349" s="66" t="n">
        <v>4720</v>
      </c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</row>
    <row r="1350" customFormat="false" ht="21" hidden="false" customHeight="true" outlineLevel="0" collapsed="false">
      <c r="A1350" s="27" t="n">
        <v>9028</v>
      </c>
      <c r="B1350" s="28" t="s">
        <v>4341</v>
      </c>
      <c r="C1350" s="29" t="n">
        <f aca="false">IFERROR(INDEX($F$1:$I$2620,MATCH(A1350,$F$1:$F$2620,0),4),"")</f>
        <v>84870</v>
      </c>
      <c r="D1350" s="29" t="n">
        <f aca="false">IFERROR(ROUNDUP(C1350*0.92381,0),0)</f>
        <v>78404</v>
      </c>
      <c r="F1350" s="50" t="n">
        <v>3970</v>
      </c>
      <c r="G1350" s="53" t="s">
        <v>4342</v>
      </c>
      <c r="H1350" s="53"/>
      <c r="I1350" s="35" t="n">
        <v>3545</v>
      </c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</row>
    <row r="1351" customFormat="false" ht="21" hidden="false" customHeight="true" outlineLevel="0" collapsed="false">
      <c r="A1351" s="27" t="n">
        <v>9029</v>
      </c>
      <c r="B1351" s="28" t="s">
        <v>4343</v>
      </c>
      <c r="C1351" s="29" t="n">
        <f aca="false">IFERROR(INDEX($F$1:$I$2620,MATCH(A1351,$F$1:$F$2620,0),4),"")</f>
        <v>25660</v>
      </c>
      <c r="D1351" s="29" t="n">
        <f aca="false">IFERROR(ROUNDUP(C1351*0.92381,0),0)</f>
        <v>23705</v>
      </c>
      <c r="F1351" s="50" t="n">
        <v>3968</v>
      </c>
      <c r="G1351" s="53" t="s">
        <v>4344</v>
      </c>
      <c r="H1351" s="53"/>
      <c r="I1351" s="35" t="n">
        <v>23005</v>
      </c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</row>
    <row r="1352" customFormat="false" ht="21" hidden="false" customHeight="true" outlineLevel="0" collapsed="false">
      <c r="A1352" s="27" t="n">
        <v>9030</v>
      </c>
      <c r="B1352" s="28" t="s">
        <v>4345</v>
      </c>
      <c r="C1352" s="29" t="n">
        <f aca="false">IFERROR(INDEX($F$1:$I$2620,MATCH(A1352,$F$1:$F$2620,0),4),"")</f>
        <v>88935</v>
      </c>
      <c r="D1352" s="29" t="n">
        <f aca="false">IFERROR(ROUNDUP(C1352*0.92381,0),0)</f>
        <v>82160</v>
      </c>
      <c r="F1352" s="51" t="n">
        <v>3910</v>
      </c>
      <c r="G1352" s="53" t="s">
        <v>4346</v>
      </c>
      <c r="H1352" s="53"/>
      <c r="I1352" s="34" t="n">
        <v>5275</v>
      </c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</row>
    <row r="1353" customFormat="false" ht="21" hidden="false" customHeight="true" outlineLevel="0" collapsed="false">
      <c r="A1353" s="27" t="n">
        <v>9031</v>
      </c>
      <c r="B1353" s="28" t="s">
        <v>4347</v>
      </c>
      <c r="C1353" s="29" t="n">
        <f aca="false">IFERROR(INDEX($F$1:$I$2620,MATCH(A1353,$F$1:$F$2620,0),4),"")</f>
        <v>24540</v>
      </c>
      <c r="D1353" s="29" t="n">
        <f aca="false">IFERROR(ROUNDUP(C1353*0.92381,0),0)</f>
        <v>22671</v>
      </c>
      <c r="F1353" s="50" t="n">
        <v>3911</v>
      </c>
      <c r="G1353" s="53" t="s">
        <v>4348</v>
      </c>
      <c r="H1353" s="53"/>
      <c r="I1353" s="35" t="n">
        <v>7855</v>
      </c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</row>
    <row r="1354" customFormat="false" ht="21" hidden="false" customHeight="true" outlineLevel="0" collapsed="false">
      <c r="A1354" s="27" t="n">
        <v>9032</v>
      </c>
      <c r="B1354" s="28" t="s">
        <v>4349</v>
      </c>
      <c r="C1354" s="29" t="n">
        <f aca="false">IFERROR(INDEX($F$1:$I$2620,MATCH(A1354,$F$1:$F$2620,0),4),"")</f>
        <v>85025</v>
      </c>
      <c r="D1354" s="29" t="n">
        <f aca="false">IFERROR(ROUNDUP(C1354*0.92381,0),0)</f>
        <v>78547</v>
      </c>
      <c r="F1354" s="51" t="n">
        <v>3912</v>
      </c>
      <c r="G1354" s="53" t="s">
        <v>4350</v>
      </c>
      <c r="H1354" s="53"/>
      <c r="I1354" s="34" t="n">
        <v>8340</v>
      </c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</row>
    <row r="1355" customFormat="false" ht="21" hidden="false" customHeight="true" outlineLevel="0" collapsed="false">
      <c r="A1355" s="27" t="n">
        <v>9099</v>
      </c>
      <c r="B1355" s="28" t="s">
        <v>4351</v>
      </c>
      <c r="C1355" s="29" t="n">
        <f aca="false">IFERROR(INDEX($F$1:$I$2620,MATCH(A1355,$F$1:$F$2620,0),4),"")</f>
        <v>49220</v>
      </c>
      <c r="D1355" s="29" t="n">
        <f aca="false">IFERROR(ROUNDUP(C1355*0.92381,0),0)</f>
        <v>45470</v>
      </c>
      <c r="F1355" s="51" t="n">
        <v>3914</v>
      </c>
      <c r="G1355" s="53" t="s">
        <v>4352</v>
      </c>
      <c r="H1355" s="53"/>
      <c r="I1355" s="35" t="n">
        <v>2525</v>
      </c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</row>
    <row r="1356" customFormat="false" ht="21" hidden="false" customHeight="true" outlineLevel="0" collapsed="false">
      <c r="A1356" s="27" t="n">
        <v>9033</v>
      </c>
      <c r="B1356" s="28" t="s">
        <v>4353</v>
      </c>
      <c r="C1356" s="29" t="n">
        <f aca="false">IFERROR(INDEX($F$1:$I$2620,MATCH(A1356,$F$1:$F$2620,0),4),"")</f>
        <v>25750</v>
      </c>
      <c r="D1356" s="29" t="n">
        <f aca="false">IFERROR(ROUNDUP(C1356*0.92381,0),0)</f>
        <v>23789</v>
      </c>
      <c r="F1356" s="50" t="n">
        <v>3909</v>
      </c>
      <c r="G1356" s="63" t="s">
        <v>4354</v>
      </c>
      <c r="H1356" s="53"/>
      <c r="I1356" s="35" t="n">
        <v>49640</v>
      </c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</row>
    <row r="1357" customFormat="false" ht="21" hidden="false" customHeight="true" outlineLevel="0" collapsed="false">
      <c r="A1357" s="27" t="n">
        <v>9034</v>
      </c>
      <c r="B1357" s="28" t="s">
        <v>4355</v>
      </c>
      <c r="C1357" s="29" t="n">
        <f aca="false">IFERROR(INDEX($F$1:$I$2620,MATCH(A1357,$F$1:$F$2620,0),4),"")</f>
        <v>89080</v>
      </c>
      <c r="D1357" s="29" t="n">
        <f aca="false">IFERROR(ROUNDUP(C1357*0.92381,0),0)</f>
        <v>82293</v>
      </c>
      <c r="F1357" s="50" t="n">
        <v>3913</v>
      </c>
      <c r="G1357" s="53" t="s">
        <v>4356</v>
      </c>
      <c r="H1357" s="53"/>
      <c r="I1357" s="64" t="n">
        <v>27685</v>
      </c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</row>
    <row r="1358" customFormat="false" ht="21" hidden="false" customHeight="true" outlineLevel="0" collapsed="false">
      <c r="A1358" s="27" t="n">
        <v>9035</v>
      </c>
      <c r="B1358" s="28" t="s">
        <v>4357</v>
      </c>
      <c r="C1358" s="29" t="n">
        <f aca="false">IFERROR(INDEX($F$1:$I$2620,MATCH(A1358,$F$1:$F$2620,0),4),"")</f>
        <v>8675</v>
      </c>
      <c r="D1358" s="29" t="n">
        <f aca="false">IFERROR(ROUNDUP(C1358*0.92381,0),0)</f>
        <v>8015</v>
      </c>
      <c r="F1358" s="50" t="n">
        <v>3915</v>
      </c>
      <c r="G1358" s="53" t="s">
        <v>4358</v>
      </c>
      <c r="H1358" s="53"/>
      <c r="I1358" s="35" t="n">
        <v>0</v>
      </c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</row>
    <row r="1359" customFormat="false" ht="20.25" hidden="false" customHeight="true" outlineLevel="0" collapsed="false">
      <c r="A1359" s="27" t="n">
        <v>9036</v>
      </c>
      <c r="B1359" s="28" t="s">
        <v>1643</v>
      </c>
      <c r="C1359" s="29" t="n">
        <f aca="false">IFERROR(INDEX($F$1:$I$2620,MATCH(A1359,$F$1:$F$2620,0),4),"")</f>
        <v>23340</v>
      </c>
      <c r="D1359" s="29" t="n">
        <f aca="false">IFERROR(ROUNDUP(C1359*0.92381,0),0)</f>
        <v>21562</v>
      </c>
      <c r="F1359" s="51" t="n">
        <v>3917</v>
      </c>
      <c r="G1359" s="53" t="s">
        <v>4359</v>
      </c>
      <c r="H1359" s="53"/>
      <c r="I1359" s="35" t="n">
        <v>0</v>
      </c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</row>
    <row r="1360" customFormat="false" ht="21" hidden="false" customHeight="true" outlineLevel="0" collapsed="false">
      <c r="A1360" s="27" t="n">
        <v>9039</v>
      </c>
      <c r="B1360" s="28" t="s">
        <v>1644</v>
      </c>
      <c r="C1360" s="29" t="n">
        <f aca="false">IFERROR(INDEX($F$1:$I$2620,MATCH(A1360,$F$1:$F$2620,0),4),"")</f>
        <v>48815</v>
      </c>
      <c r="D1360" s="29" t="n">
        <f aca="false">IFERROR(ROUNDUP(C1360*0.92381,0),0)</f>
        <v>45096</v>
      </c>
      <c r="F1360" s="67" t="n">
        <v>3980</v>
      </c>
      <c r="G1360" s="63" t="s">
        <v>4360</v>
      </c>
      <c r="H1360" s="53"/>
      <c r="I1360" s="44" t="n">
        <v>6500</v>
      </c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</row>
    <row r="1361" customFormat="false" ht="20.25" hidden="false" customHeight="true" outlineLevel="0" collapsed="false">
      <c r="A1361" s="27" t="n">
        <v>9060</v>
      </c>
      <c r="B1361" s="28" t="s">
        <v>4361</v>
      </c>
      <c r="C1361" s="29" t="n">
        <f aca="false">IFERROR(INDEX($F$1:$I$2620,MATCH(A1361,$F$1:$F$2620,0),4),"")</f>
        <v>9580</v>
      </c>
      <c r="D1361" s="29" t="n">
        <f aca="false">IFERROR(ROUNDUP(C1361*0.92381,0),0)</f>
        <v>8851</v>
      </c>
      <c r="F1361" s="39" t="n">
        <v>3969</v>
      </c>
      <c r="G1361" s="63" t="s">
        <v>4362</v>
      </c>
      <c r="H1361" s="53"/>
      <c r="I1361" s="39" t="n">
        <v>2970</v>
      </c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</row>
    <row r="1362" customFormat="false" ht="20.25" hidden="false" customHeight="true" outlineLevel="0" collapsed="false">
      <c r="A1362" s="27" t="n">
        <v>9061</v>
      </c>
      <c r="B1362" s="28" t="s">
        <v>4363</v>
      </c>
      <c r="C1362" s="29" t="n">
        <f aca="false">IFERROR(INDEX($F$1:$I$2620,MATCH(A1362,$F$1:$F$2620,0),4),"")</f>
        <v>25680</v>
      </c>
      <c r="D1362" s="29" t="n">
        <f aca="false">IFERROR(ROUNDUP(C1362*0.92381,0),0)</f>
        <v>23724</v>
      </c>
      <c r="F1362" s="39" t="n">
        <v>3978</v>
      </c>
      <c r="G1362" s="53" t="s">
        <v>4364</v>
      </c>
      <c r="H1362" s="53"/>
      <c r="I1362" s="68" t="n">
        <v>0</v>
      </c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</row>
    <row r="1363" customFormat="false" ht="21" hidden="false" customHeight="true" outlineLevel="0" collapsed="false">
      <c r="A1363" s="27" t="n">
        <v>9062</v>
      </c>
      <c r="B1363" s="28" t="s">
        <v>4365</v>
      </c>
      <c r="C1363" s="29" t="n">
        <f aca="false">IFERROR(INDEX($F$1:$I$2620,MATCH(A1363,$F$1:$F$2620,0),4),"")</f>
        <v>53850</v>
      </c>
      <c r="D1363" s="29" t="n">
        <f aca="false">IFERROR(ROUNDUP(C1363*0.92381,0),0)</f>
        <v>49748</v>
      </c>
      <c r="F1363" s="50" t="n">
        <v>3983</v>
      </c>
      <c r="G1363" s="53" t="s">
        <v>4366</v>
      </c>
      <c r="H1363" s="53" t="s">
        <v>3342</v>
      </c>
      <c r="I1363" s="35" t="n">
        <v>42755</v>
      </c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</row>
    <row r="1364" customFormat="false" ht="21" hidden="false" customHeight="true" outlineLevel="0" collapsed="false">
      <c r="A1364" s="27" t="n">
        <v>9037</v>
      </c>
      <c r="B1364" s="28" t="s">
        <v>4367</v>
      </c>
      <c r="C1364" s="29" t="n">
        <f aca="false">IFERROR(INDEX($F$1:$I$2620,MATCH(A1364,$F$1:$F$2620,0),4),"")</f>
        <v>6410</v>
      </c>
      <c r="D1364" s="29" t="n">
        <f aca="false">IFERROR(ROUNDUP(C1364*0.92381,0),0)</f>
        <v>5922</v>
      </c>
      <c r="F1364" s="50" t="n">
        <v>3984</v>
      </c>
      <c r="G1364" s="53" t="s">
        <v>4368</v>
      </c>
      <c r="H1364" s="53" t="s">
        <v>3342</v>
      </c>
      <c r="I1364" s="35" t="n">
        <v>56380</v>
      </c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</row>
    <row r="1365" customFormat="false" ht="20.25" hidden="false" customHeight="true" outlineLevel="0" collapsed="false">
      <c r="A1365" s="27" t="n">
        <v>9038</v>
      </c>
      <c r="B1365" s="28" t="s">
        <v>4369</v>
      </c>
      <c r="C1365" s="29" t="n">
        <f aca="false">IFERROR(INDEX($F$1:$I$2620,MATCH(A1365,$F$1:$F$2620,0),4),"")</f>
        <v>24540</v>
      </c>
      <c r="D1365" s="29" t="n">
        <f aca="false">IFERROR(ROUNDUP(C1365*0.92381,0),0)</f>
        <v>22671</v>
      </c>
      <c r="F1365" s="50" t="n">
        <v>3981</v>
      </c>
      <c r="G1365" s="63" t="s">
        <v>4370</v>
      </c>
      <c r="H1365" s="53"/>
      <c r="I1365" s="35" t="n">
        <v>3670</v>
      </c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</row>
    <row r="1366" customFormat="false" ht="20.25" hidden="false" customHeight="true" outlineLevel="0" collapsed="false">
      <c r="A1366" s="27" t="n">
        <v>9040</v>
      </c>
      <c r="B1366" s="28" t="s">
        <v>1645</v>
      </c>
      <c r="C1366" s="29" t="n">
        <f aca="false">IFERROR(INDEX($F$1:$I$2620,MATCH(A1366,$F$1:$F$2620,0),4),"")</f>
        <v>85025</v>
      </c>
      <c r="D1366" s="29" t="n">
        <f aca="false">IFERROR(ROUNDUP(C1366*0.92381,0),0)</f>
        <v>78547</v>
      </c>
      <c r="F1366" s="50"/>
      <c r="G1366" s="53"/>
      <c r="H1366" s="53"/>
      <c r="I1366" s="35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</row>
    <row r="1367" customFormat="false" ht="20.25" hidden="false" customHeight="true" outlineLevel="0" collapsed="false">
      <c r="A1367" s="27" t="n">
        <v>9041</v>
      </c>
      <c r="B1367" s="28" t="s">
        <v>4371</v>
      </c>
      <c r="C1367" s="29" t="n">
        <f aca="false">IFERROR(INDEX($F$1:$I$2620,MATCH(A1367,$F$1:$F$2620,0),4),"")</f>
        <v>22300</v>
      </c>
      <c r="D1367" s="29" t="n">
        <f aca="false">IFERROR(ROUNDUP(C1367*0.92381,0),0)</f>
        <v>20601</v>
      </c>
      <c r="F1367" s="50"/>
      <c r="G1367" s="53"/>
      <c r="H1367" s="53"/>
      <c r="I1367" s="69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</row>
    <row r="1368" customFormat="false" ht="21" hidden="false" customHeight="true" outlineLevel="0" collapsed="false">
      <c r="A1368" s="27" t="n">
        <v>9042</v>
      </c>
      <c r="B1368" s="28" t="s">
        <v>4372</v>
      </c>
      <c r="C1368" s="29" t="n">
        <f aca="false">IFERROR(INDEX($F$1:$I$2620,MATCH(A1368,$F$1:$F$2620,0),4),"")</f>
        <v>77130</v>
      </c>
      <c r="D1368" s="29" t="n">
        <f aca="false">IFERROR(ROUNDUP(C1368*0.92381,0),0)</f>
        <v>71254</v>
      </c>
      <c r="F1368" s="50"/>
      <c r="G1368" s="63"/>
      <c r="H1368" s="53"/>
      <c r="I1368" s="35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</row>
    <row r="1369" customFormat="false" ht="21" hidden="false" customHeight="true" outlineLevel="0" collapsed="false">
      <c r="A1369" s="27" t="n">
        <v>9091</v>
      </c>
      <c r="B1369" s="28" t="s">
        <v>4373</v>
      </c>
      <c r="C1369" s="29" t="n">
        <f aca="false">IFERROR(INDEX($F$1:$I$2620,MATCH(A1369,$F$1:$F$2620,0),4),"")</f>
        <v>23450</v>
      </c>
      <c r="D1369" s="29" t="n">
        <f aca="false">IFERROR(ROUNDUP(C1369*0.92381,0),0)</f>
        <v>21664</v>
      </c>
      <c r="F1369" s="52" t="s">
        <v>4374</v>
      </c>
      <c r="G1369" s="53"/>
      <c r="H1369" s="53"/>
      <c r="I1369" s="3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</row>
    <row r="1370" customFormat="false" ht="20.25" hidden="false" customHeight="true" outlineLevel="0" collapsed="false">
      <c r="A1370" s="27" t="n">
        <v>9063</v>
      </c>
      <c r="B1370" s="28" t="s">
        <v>4375</v>
      </c>
      <c r="C1370" s="29" t="n">
        <f aca="false">IFERROR(INDEX($F$1:$I$2620,MATCH(A1370,$F$1:$F$2620,0),4),"")</f>
        <v>50290</v>
      </c>
      <c r="D1370" s="29" t="n">
        <f aca="false">IFERROR(ROUNDUP(C1370*0.92381,0),0)</f>
        <v>46459</v>
      </c>
      <c r="F1370" s="50" t="s">
        <v>4376</v>
      </c>
      <c r="G1370" s="53" t="s">
        <v>4377</v>
      </c>
      <c r="H1370" s="53" t="s">
        <v>2137</v>
      </c>
      <c r="I1370" s="35" t="s">
        <v>4378</v>
      </c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</row>
    <row r="1371" customFormat="false" ht="20.25" hidden="false" customHeight="true" outlineLevel="0" collapsed="false">
      <c r="A1371" s="27" t="n">
        <v>9090</v>
      </c>
      <c r="B1371" s="28" t="s">
        <v>4379</v>
      </c>
      <c r="C1371" s="29" t="n">
        <f aca="false">IFERROR(INDEX($F$1:$I$2620,MATCH(A1371,$F$1:$F$2620,0),4),"")</f>
        <v>27710</v>
      </c>
      <c r="D1371" s="29" t="n">
        <f aca="false">IFERROR(ROUNDUP(C1371*0.92381,0),0)</f>
        <v>25599</v>
      </c>
      <c r="F1371" s="50" t="n">
        <v>7000</v>
      </c>
      <c r="G1371" s="53"/>
      <c r="H1371" s="53" t="s">
        <v>3325</v>
      </c>
      <c r="I1371" s="35" t="n">
        <v>5460</v>
      </c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</row>
    <row r="1372" customFormat="false" ht="20.25" hidden="false" customHeight="true" outlineLevel="0" collapsed="false">
      <c r="A1372" s="27" t="n">
        <v>9064</v>
      </c>
      <c r="B1372" s="28" t="s">
        <v>4380</v>
      </c>
      <c r="C1372" s="29" t="n">
        <f aca="false">IFERROR(INDEX($F$1:$I$2620,MATCH(A1372,$F$1:$F$2620,0),4),"")</f>
        <v>55810</v>
      </c>
      <c r="D1372" s="29" t="n">
        <f aca="false">IFERROR(ROUNDUP(C1372*0.92381,0),0)</f>
        <v>51558</v>
      </c>
      <c r="F1372" s="50" t="n">
        <v>7001</v>
      </c>
      <c r="G1372" s="53" t="s">
        <v>4381</v>
      </c>
      <c r="H1372" s="53" t="s">
        <v>4382</v>
      </c>
      <c r="I1372" s="35" t="n">
        <v>14800</v>
      </c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</row>
    <row r="1373" customFormat="false" ht="21" hidden="false" customHeight="true" outlineLevel="0" collapsed="false">
      <c r="A1373" s="27" t="n">
        <v>9104</v>
      </c>
      <c r="B1373" s="28" t="s">
        <v>4383</v>
      </c>
      <c r="C1373" s="29" t="n">
        <f aca="false">IFERROR(INDEX($F$1:$I$2620,MATCH(A1373,$F$1:$F$2620,0),4),"")</f>
        <v>0</v>
      </c>
      <c r="D1373" s="29" t="n">
        <f aca="false">IFERROR(ROUNDUP(C1373*0.92381,0),0)</f>
        <v>0</v>
      </c>
      <c r="F1373" s="50" t="n">
        <v>7003</v>
      </c>
      <c r="G1373" s="53"/>
      <c r="H1373" s="53" t="s">
        <v>4384</v>
      </c>
      <c r="I1373" s="35" t="n">
        <v>56695</v>
      </c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</row>
    <row r="1374" customFormat="false" ht="20.25" hidden="false" customHeight="true" outlineLevel="0" collapsed="false">
      <c r="A1374" s="27" t="n">
        <v>9105</v>
      </c>
      <c r="B1374" s="28" t="s">
        <v>4385</v>
      </c>
      <c r="C1374" s="29" t="n">
        <f aca="false">IFERROR(INDEX($F$1:$I$2620,MATCH(A1374,$F$1:$F$2620,0),4),"")</f>
        <v>1905</v>
      </c>
      <c r="D1374" s="29" t="n">
        <f aca="false">IFERROR(ROUNDUP(C1374*0.92381,0),0)</f>
        <v>1760</v>
      </c>
      <c r="F1374" s="50"/>
      <c r="G1374" s="53"/>
      <c r="H1374" s="70"/>
      <c r="I1374" s="35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</row>
    <row r="1375" customFormat="false" ht="21" hidden="false" customHeight="true" outlineLevel="0" collapsed="false">
      <c r="A1375" s="27" t="n">
        <v>9099</v>
      </c>
      <c r="B1375" s="28" t="s">
        <v>4386</v>
      </c>
      <c r="C1375" s="29" t="n">
        <f aca="false">IFERROR(INDEX($F$1:$I$2620,MATCH(A1375,$F$1:$F$2620,0),4),"")</f>
        <v>49220</v>
      </c>
      <c r="D1375" s="29" t="n">
        <f aca="false">IFERROR(ROUNDUP(C1375*0.92381,0),0)</f>
        <v>45470</v>
      </c>
      <c r="F1375" s="50"/>
      <c r="G1375" s="53"/>
      <c r="H1375" s="53"/>
      <c r="I1375" s="35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</row>
    <row r="1376" customFormat="false" ht="21" hidden="false" customHeight="true" outlineLevel="0" collapsed="false">
      <c r="A1376" s="27" t="n">
        <v>9106</v>
      </c>
      <c r="B1376" s="28" t="s">
        <v>4387</v>
      </c>
      <c r="C1376" s="29" t="n">
        <f aca="false">IFERROR(INDEX($F$1:$I$2620,MATCH(A1376,$F$1:$F$2620,0),4),"")</f>
        <v>26880</v>
      </c>
      <c r="D1376" s="29" t="n">
        <f aca="false">IFERROR(ROUNDUP(C1376*0.92381,0),0)</f>
        <v>24833</v>
      </c>
      <c r="F1376" s="50" t="n">
        <v>7004</v>
      </c>
      <c r="G1376" s="53" t="s">
        <v>4388</v>
      </c>
      <c r="H1376" s="53" t="s">
        <v>4382</v>
      </c>
      <c r="I1376" s="35" t="n">
        <v>14555</v>
      </c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</row>
    <row r="1377" customFormat="false" ht="20.25" hidden="false" customHeight="true" outlineLevel="0" collapsed="false">
      <c r="A1377" s="71" t="n">
        <v>9000</v>
      </c>
      <c r="B1377" s="28" t="s">
        <v>4389</v>
      </c>
      <c r="C1377" s="29" t="n">
        <f aca="false">IFERROR(INDEX($F$1:$I$2620,MATCH(A1377,$F$1:$F$2620,0),4),"")</f>
        <v>56150</v>
      </c>
      <c r="D1377" s="29" t="n">
        <f aca="false">IFERROR(ROUNDUP(C1377*0.92381,0),0)</f>
        <v>51872</v>
      </c>
      <c r="F1377" s="51" t="n">
        <v>7005</v>
      </c>
      <c r="G1377" s="63"/>
      <c r="H1377" s="53" t="s">
        <v>4384</v>
      </c>
      <c r="I1377" s="35" t="n">
        <v>53895</v>
      </c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</row>
    <row r="1378" customFormat="false" ht="21" hidden="false" customHeight="true" outlineLevel="0" collapsed="false">
      <c r="A1378" s="27" t="n">
        <v>9043</v>
      </c>
      <c r="B1378" s="28" t="s">
        <v>4390</v>
      </c>
      <c r="C1378" s="29" t="n">
        <f aca="false">IFERROR(INDEX($F$1:$I$2620,MATCH(A1378,$F$1:$F$2620,0),4),"")</f>
        <v>54350</v>
      </c>
      <c r="D1378" s="29" t="n">
        <f aca="false">IFERROR(ROUNDUP(C1378*0.92381,0),0)</f>
        <v>50210</v>
      </c>
      <c r="F1378" s="50"/>
      <c r="G1378" s="53"/>
      <c r="H1378" s="53"/>
      <c r="I1378" s="35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</row>
    <row r="1379" customFormat="false" ht="20.25" hidden="false" customHeight="true" outlineLevel="0" collapsed="false">
      <c r="A1379" s="27" t="n">
        <v>9044</v>
      </c>
      <c r="B1379" s="28" t="s">
        <v>4391</v>
      </c>
      <c r="C1379" s="29" t="n">
        <f aca="false">IFERROR(INDEX($F$1:$I$2620,MATCH(A1379,$F$1:$F$2620,0),4),"")</f>
        <v>8030</v>
      </c>
      <c r="D1379" s="29" t="n">
        <f aca="false">IFERROR(ROUNDUP(C1379*0.92381,0),0)</f>
        <v>7419</v>
      </c>
      <c r="F1379" s="51"/>
      <c r="G1379" s="53"/>
      <c r="H1379" s="53"/>
      <c r="I1379" s="35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</row>
    <row r="1380" customFormat="false" ht="20.25" hidden="false" customHeight="true" outlineLevel="0" collapsed="false">
      <c r="A1380" s="27" t="n">
        <v>9069</v>
      </c>
      <c r="B1380" s="28" t="s">
        <v>927</v>
      </c>
      <c r="C1380" s="29" t="n">
        <f aca="false">IFERROR(INDEX($F$1:$I$2620,MATCH(A1380,$F$1:$F$2620,0),4),"")</f>
        <v>47305</v>
      </c>
      <c r="D1380" s="29" t="n">
        <f aca="false">IFERROR(ROUNDUP(C1380*0.92381,0),0)</f>
        <v>43701</v>
      </c>
      <c r="F1380" s="50" t="n">
        <v>7006</v>
      </c>
      <c r="G1380" s="53" t="s">
        <v>4392</v>
      </c>
      <c r="H1380" s="53" t="s">
        <v>4382</v>
      </c>
      <c r="I1380" s="35" t="n">
        <v>14555</v>
      </c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</row>
    <row r="1381" customFormat="false" ht="21" hidden="false" customHeight="true" outlineLevel="0" collapsed="false">
      <c r="A1381" s="27" t="n">
        <v>9046</v>
      </c>
      <c r="B1381" s="28" t="s">
        <v>4393</v>
      </c>
      <c r="C1381" s="29" t="n">
        <f aca="false">IFERROR(INDEX($F$1:$I$2620,MATCH(A1381,$F$1:$F$2620,0),4),"")</f>
        <v>13325</v>
      </c>
      <c r="D1381" s="29" t="n">
        <f aca="false">IFERROR(ROUNDUP(C1381*0.92381,0),0)</f>
        <v>12310</v>
      </c>
      <c r="F1381" s="50" t="n">
        <v>7007</v>
      </c>
      <c r="G1381" s="53"/>
      <c r="H1381" s="53" t="s">
        <v>4384</v>
      </c>
      <c r="I1381" s="35" t="n">
        <v>53895</v>
      </c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</row>
    <row r="1382" customFormat="false" ht="21" hidden="false" customHeight="true" outlineLevel="0" collapsed="false">
      <c r="A1382" s="27" t="n">
        <v>9047</v>
      </c>
      <c r="B1382" s="28" t="s">
        <v>934</v>
      </c>
      <c r="C1382" s="29" t="n">
        <f aca="false">IFERROR(INDEX($F$1:$I$2620,MATCH(A1382,$F$1:$F$2620,0),4),"")</f>
        <v>19825</v>
      </c>
      <c r="D1382" s="29" t="n">
        <f aca="false">IFERROR(ROUNDUP(C1382*0.92381,0),0)</f>
        <v>18315</v>
      </c>
      <c r="F1382" s="50"/>
      <c r="G1382" s="53"/>
      <c r="H1382" s="53"/>
      <c r="I1382" s="35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</row>
    <row r="1383" customFormat="false" ht="20.25" hidden="false" customHeight="true" outlineLevel="0" collapsed="false">
      <c r="A1383" s="27" t="n">
        <v>9048</v>
      </c>
      <c r="B1383" s="28" t="s">
        <v>935</v>
      </c>
      <c r="C1383" s="29" t="n">
        <f aca="false">IFERROR(INDEX($F$1:$I$2620,MATCH(A1383,$F$1:$F$2620,0),4),"")</f>
        <v>42715</v>
      </c>
      <c r="D1383" s="29" t="n">
        <f aca="false">IFERROR(ROUNDUP(C1383*0.92381,0),0)</f>
        <v>39461</v>
      </c>
      <c r="F1383" s="50"/>
      <c r="G1383" s="53" t="s">
        <v>4394</v>
      </c>
      <c r="H1383" s="53"/>
      <c r="I1383" s="35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</row>
    <row r="1384" customFormat="false" ht="20.25" hidden="false" customHeight="true" outlineLevel="0" collapsed="false">
      <c r="A1384" s="27" t="n">
        <v>9045</v>
      </c>
      <c r="B1384" s="28" t="s">
        <v>933</v>
      </c>
      <c r="C1384" s="29" t="n">
        <f aca="false">IFERROR(INDEX($F$1:$I$2620,MATCH(A1384,$F$1:$F$2620,0),4),"")</f>
        <v>82415</v>
      </c>
      <c r="D1384" s="29" t="n">
        <f aca="false">IFERROR(ROUNDUP(C1384*0.92381,0),0)</f>
        <v>76136</v>
      </c>
      <c r="F1384" s="50" t="n">
        <v>7008</v>
      </c>
      <c r="G1384" s="53" t="s">
        <v>4395</v>
      </c>
      <c r="H1384" s="53" t="s">
        <v>3325</v>
      </c>
      <c r="I1384" s="35" t="n">
        <v>5220</v>
      </c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</row>
    <row r="1385" customFormat="false" ht="21" hidden="false" customHeight="true" outlineLevel="0" collapsed="false">
      <c r="A1385" s="27" t="n">
        <v>9050</v>
      </c>
      <c r="B1385" s="28" t="s">
        <v>4396</v>
      </c>
      <c r="C1385" s="29" t="n">
        <f aca="false">IFERROR(INDEX($F$1:$I$2620,MATCH(A1385,$F$1:$F$2620,0),4),"")</f>
        <v>8510</v>
      </c>
      <c r="D1385" s="29" t="n">
        <f aca="false">IFERROR(ROUNDUP(C1385*0.92381,0),0)</f>
        <v>7862</v>
      </c>
      <c r="F1385" s="50" t="n">
        <v>7009</v>
      </c>
      <c r="G1385" s="63"/>
      <c r="H1385" s="53" t="s">
        <v>4382</v>
      </c>
      <c r="I1385" s="35" t="n">
        <v>14335</v>
      </c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</row>
    <row r="1386" customFormat="false" ht="20.25" hidden="false" customHeight="true" outlineLevel="0" collapsed="false">
      <c r="A1386" s="27" t="n">
        <v>9072</v>
      </c>
      <c r="B1386" s="28" t="s">
        <v>4397</v>
      </c>
      <c r="C1386" s="29" t="n">
        <f aca="false">IFERROR(INDEX($F$1:$I$2620,MATCH(A1386,$F$1:$F$2620,0),4),"")</f>
        <v>8430</v>
      </c>
      <c r="D1386" s="29" t="n">
        <f aca="false">IFERROR(ROUNDUP(C1386*0.92381,0),0)</f>
        <v>7788</v>
      </c>
      <c r="F1386" s="50" t="n">
        <v>7010</v>
      </c>
      <c r="G1386" s="53"/>
      <c r="H1386" s="53" t="s">
        <v>4398</v>
      </c>
      <c r="I1386" s="35" t="n">
        <v>32900</v>
      </c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</row>
    <row r="1387" customFormat="false" ht="20.25" hidden="false" customHeight="true" outlineLevel="0" collapsed="false">
      <c r="A1387" s="27" t="n">
        <v>9073</v>
      </c>
      <c r="B1387" s="28" t="s">
        <v>932</v>
      </c>
      <c r="C1387" s="29" t="n">
        <f aca="false">IFERROR(INDEX($F$1:$I$2620,MATCH(A1387,$F$1:$F$2620,0),4),"")</f>
        <v>49220</v>
      </c>
      <c r="D1387" s="29" t="n">
        <f aca="false">IFERROR(ROUNDUP(C1387*0.92381,0),0)</f>
        <v>45470</v>
      </c>
      <c r="F1387" s="50" t="n">
        <v>7011</v>
      </c>
      <c r="G1387" s="63"/>
      <c r="H1387" s="53" t="s">
        <v>4384</v>
      </c>
      <c r="I1387" s="35" t="n">
        <v>55275</v>
      </c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</row>
    <row r="1388" customFormat="false" ht="21" hidden="false" customHeight="true" outlineLevel="0" collapsed="false">
      <c r="A1388" s="27" t="n">
        <v>9095</v>
      </c>
      <c r="B1388" s="28" t="s">
        <v>4399</v>
      </c>
      <c r="C1388" s="29" t="n">
        <f aca="false">IFERROR(INDEX($F$1:$I$2620,MATCH(A1388,$F$1:$F$2620,0),4),"")</f>
        <v>5055</v>
      </c>
      <c r="D1388" s="29" t="n">
        <f aca="false">IFERROR(ROUNDUP(C1388*0.92381,0),0)</f>
        <v>4670</v>
      </c>
      <c r="F1388" s="50" t="n">
        <v>7061</v>
      </c>
      <c r="G1388" s="53" t="s">
        <v>4400</v>
      </c>
      <c r="H1388" s="53" t="s">
        <v>4384</v>
      </c>
      <c r="I1388" s="35" t="n">
        <v>51330</v>
      </c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</row>
    <row r="1389" customFormat="false" ht="21" hidden="false" customHeight="true" outlineLevel="0" collapsed="false">
      <c r="A1389" s="27" t="n">
        <v>9097</v>
      </c>
      <c r="B1389" s="28" t="s">
        <v>4401</v>
      </c>
      <c r="C1389" s="29" t="n">
        <f aca="false">IFERROR(INDEX($F$1:$I$2620,MATCH(A1389,$F$1:$F$2620,0),4),"")</f>
        <v>13795</v>
      </c>
      <c r="D1389" s="29" t="n">
        <f aca="false">IFERROR(ROUNDUP(C1389*0.92381,0),0)</f>
        <v>12744</v>
      </c>
      <c r="F1389" s="52" t="n">
        <v>7062</v>
      </c>
      <c r="G1389" s="53" t="s">
        <v>4402</v>
      </c>
      <c r="H1389" s="53" t="s">
        <v>4384</v>
      </c>
      <c r="I1389" s="35" t="n">
        <v>51115</v>
      </c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</row>
    <row r="1390" customFormat="false" ht="20.25" hidden="false" customHeight="true" outlineLevel="0" collapsed="false">
      <c r="A1390" s="27" t="n">
        <v>9051</v>
      </c>
      <c r="B1390" s="28" t="s">
        <v>4403</v>
      </c>
      <c r="C1390" s="29" t="n">
        <f aca="false">IFERROR(INDEX($F$1:$I$2620,MATCH(A1390,$F$1:$F$2620,0),4),"")</f>
        <v>0</v>
      </c>
      <c r="D1390" s="29" t="n">
        <f aca="false">IFERROR(ROUNDUP(C1390*0.92381,0),0)</f>
        <v>0</v>
      </c>
      <c r="F1390" s="50"/>
      <c r="G1390" s="53"/>
      <c r="H1390" s="53"/>
      <c r="I1390" s="35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</row>
    <row r="1391" customFormat="false" ht="21" hidden="false" customHeight="true" outlineLevel="0" collapsed="false">
      <c r="A1391" s="27" t="n">
        <v>9052</v>
      </c>
      <c r="B1391" s="28" t="s">
        <v>4404</v>
      </c>
      <c r="C1391" s="29" t="n">
        <f aca="false">IFERROR(INDEX($F$1:$I$2620,MATCH(A1391,$F$1:$F$2620,0),4),"")</f>
        <v>13360</v>
      </c>
      <c r="D1391" s="29" t="n">
        <f aca="false">IFERROR(ROUNDUP(C1391*0.92381,0),0)</f>
        <v>12343</v>
      </c>
      <c r="F1391" s="51" t="n">
        <v>7012</v>
      </c>
      <c r="G1391" s="53" t="s">
        <v>4405</v>
      </c>
      <c r="H1391" s="53" t="s">
        <v>4382</v>
      </c>
      <c r="I1391" s="35" t="n">
        <v>14005</v>
      </c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</row>
    <row r="1392" customFormat="false" ht="20.25" hidden="false" customHeight="true" outlineLevel="0" collapsed="false">
      <c r="A1392" s="27" t="n">
        <v>9053</v>
      </c>
      <c r="B1392" s="28" t="s">
        <v>4406</v>
      </c>
      <c r="C1392" s="29" t="n">
        <f aca="false">IFERROR(INDEX($F$1:$I$2620,MATCH(A1392,$F$1:$F$2620,0),4),"")</f>
        <v>52390</v>
      </c>
      <c r="D1392" s="29" t="n">
        <f aca="false">IFERROR(ROUNDUP(C1392*0.92381,0),0)</f>
        <v>48399</v>
      </c>
      <c r="F1392" s="51" t="n">
        <v>7013</v>
      </c>
      <c r="G1392" s="53"/>
      <c r="H1392" s="53" t="s">
        <v>4384</v>
      </c>
      <c r="I1392" s="35" t="n">
        <v>50250</v>
      </c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</row>
    <row r="1393" customFormat="false" ht="21" hidden="false" customHeight="true" outlineLevel="0" collapsed="false">
      <c r="A1393" s="27" t="n">
        <v>9070</v>
      </c>
      <c r="B1393" s="28" t="s">
        <v>4407</v>
      </c>
      <c r="C1393" s="29" t="n">
        <f aca="false">IFERROR(INDEX($F$1:$I$2620,MATCH(A1393,$F$1:$F$2620,0),4),"")</f>
        <v>64005</v>
      </c>
      <c r="D1393" s="29" t="n">
        <f aca="false">IFERROR(ROUNDUP(C1393*0.92381,0),0)</f>
        <v>59129</v>
      </c>
      <c r="F1393" s="51"/>
      <c r="G1393" s="53"/>
      <c r="H1393" s="53"/>
      <c r="I1393" s="35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</row>
    <row r="1394" customFormat="false" ht="21" hidden="false" customHeight="true" outlineLevel="0" collapsed="false">
      <c r="A1394" s="27" t="n">
        <v>9056</v>
      </c>
      <c r="B1394" s="28" t="s">
        <v>4408</v>
      </c>
      <c r="C1394" s="29" t="n">
        <f aca="false">IFERROR(INDEX($F$1:$I$2620,MATCH(A1394,$F$1:$F$2620,0),4),"")</f>
        <v>47510</v>
      </c>
      <c r="D1394" s="29" t="n">
        <f aca="false">IFERROR(ROUNDUP(C1394*0.92381,0),0)</f>
        <v>43891</v>
      </c>
      <c r="F1394" s="51" t="n">
        <v>7016</v>
      </c>
      <c r="G1394" s="53" t="s">
        <v>4409</v>
      </c>
      <c r="H1394" s="53" t="n">
        <v>15</v>
      </c>
      <c r="I1394" s="35" t="n">
        <v>56590</v>
      </c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</row>
    <row r="1395" customFormat="false" ht="21" hidden="false" customHeight="true" outlineLevel="0" collapsed="false">
      <c r="A1395" s="27" t="n">
        <v>9057</v>
      </c>
      <c r="B1395" s="28" t="s">
        <v>4410</v>
      </c>
      <c r="C1395" s="29" t="n">
        <f aca="false">IFERROR(INDEX($F$1:$I$2620,MATCH(A1395,$F$1:$F$2620,0),4),"")</f>
        <v>50785</v>
      </c>
      <c r="D1395" s="29" t="n">
        <f aca="false">IFERROR(ROUNDUP(C1395*0.92381,0),0)</f>
        <v>46916</v>
      </c>
      <c r="F1395" s="52" t="n">
        <v>7014</v>
      </c>
      <c r="G1395" s="63" t="s">
        <v>4411</v>
      </c>
      <c r="H1395" s="53" t="s">
        <v>4382</v>
      </c>
      <c r="I1395" s="72" t="n">
        <v>13945</v>
      </c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</row>
    <row r="1396" customFormat="false" ht="21" hidden="false" customHeight="true" outlineLevel="0" collapsed="false">
      <c r="A1396" s="27" t="n">
        <v>9055</v>
      </c>
      <c r="B1396" s="28" t="s">
        <v>4412</v>
      </c>
      <c r="C1396" s="29" t="n">
        <f aca="false">IFERROR(INDEX($F$1:$I$2620,MATCH(A1396,$F$1:$F$2620,0),4),"")</f>
        <v>12115</v>
      </c>
      <c r="D1396" s="29" t="n">
        <f aca="false">IFERROR(ROUNDUP(C1396*0.92381,0),0)</f>
        <v>11192</v>
      </c>
      <c r="F1396" s="50" t="n">
        <v>7015</v>
      </c>
      <c r="G1396" s="53"/>
      <c r="H1396" s="53" t="s">
        <v>4384</v>
      </c>
      <c r="I1396" s="35" t="n">
        <v>53445</v>
      </c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</row>
    <row r="1397" customFormat="false" ht="21" hidden="false" customHeight="true" outlineLevel="0" collapsed="false">
      <c r="A1397" s="27" t="n">
        <v>9098</v>
      </c>
      <c r="B1397" s="28" t="s">
        <v>936</v>
      </c>
      <c r="C1397" s="29" t="n">
        <f aca="false">IFERROR(INDEX($F$1:$I$2620,MATCH(A1397,$F$1:$F$2620,0),4),"")</f>
        <v>12620</v>
      </c>
      <c r="D1397" s="29" t="n">
        <f aca="false">IFERROR(ROUNDUP(C1397*0.92381,0),0)</f>
        <v>11659</v>
      </c>
      <c r="F1397" s="51" t="n">
        <v>7043</v>
      </c>
      <c r="G1397" s="53"/>
      <c r="H1397" s="53" t="n">
        <v>3</v>
      </c>
      <c r="I1397" s="35" t="n">
        <v>15860</v>
      </c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</row>
    <row r="1398" customFormat="false" ht="21" hidden="false" customHeight="true" outlineLevel="0" collapsed="false">
      <c r="A1398" s="27" t="n">
        <v>9058</v>
      </c>
      <c r="B1398" s="28" t="s">
        <v>4413</v>
      </c>
      <c r="C1398" s="29" t="str">
        <f aca="false">IFERROR(INDEX($F$1:$I$2620,MATCH(A1398,$F$1:$F$2620,0),4),"")</f>
        <v/>
      </c>
      <c r="D1398" s="29" t="n">
        <f aca="false">IFERROR(ROUNDUP(C1398*0.92381,0),0)</f>
        <v>0</v>
      </c>
      <c r="F1398" s="51"/>
      <c r="G1398" s="53"/>
      <c r="H1398" s="53"/>
      <c r="I1398" s="35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</row>
    <row r="1399" customFormat="false" ht="21" hidden="false" customHeight="true" outlineLevel="0" collapsed="false">
      <c r="A1399" s="27" t="n">
        <v>9059</v>
      </c>
      <c r="B1399" s="28" t="s">
        <v>925</v>
      </c>
      <c r="C1399" s="29" t="n">
        <f aca="false">IFERROR(INDEX($F$1:$I$2620,MATCH(A1399,$F$1:$F$2620,0),4),"")</f>
        <v>48125</v>
      </c>
      <c r="D1399" s="29" t="n">
        <f aca="false">IFERROR(ROUNDUP(C1399*0.92381,0),0)</f>
        <v>44459</v>
      </c>
      <c r="F1399" s="51" t="n">
        <v>7044</v>
      </c>
      <c r="G1399" s="53" t="s">
        <v>4414</v>
      </c>
      <c r="H1399" s="53" t="s">
        <v>4415</v>
      </c>
      <c r="I1399" s="35" t="n">
        <v>5095</v>
      </c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</row>
    <row r="1400" customFormat="false" ht="21" hidden="false" customHeight="true" outlineLevel="0" collapsed="false">
      <c r="A1400" s="27" t="n">
        <v>9096</v>
      </c>
      <c r="B1400" s="28" t="s">
        <v>4416</v>
      </c>
      <c r="C1400" s="29" t="n">
        <f aca="false">IFERROR(INDEX($F$1:$I$2620,MATCH(A1400,$F$1:$F$2620,0),4),"")</f>
        <v>4605</v>
      </c>
      <c r="D1400" s="29" t="n">
        <f aca="false">IFERROR(ROUNDUP(C1400*0.92381,0),0)</f>
        <v>4255</v>
      </c>
      <c r="F1400" s="50" t="n">
        <v>7055</v>
      </c>
      <c r="G1400" s="63" t="s">
        <v>4417</v>
      </c>
      <c r="H1400" s="53" t="s">
        <v>4415</v>
      </c>
      <c r="I1400" s="35" t="n">
        <v>5400</v>
      </c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</row>
    <row r="1401" customFormat="false" ht="20.25" hidden="false" customHeight="true" outlineLevel="0" collapsed="false">
      <c r="A1401" s="27" t="n">
        <v>11004</v>
      </c>
      <c r="B1401" s="28" t="s">
        <v>4418</v>
      </c>
      <c r="C1401" s="29" t="n">
        <f aca="false">IFERROR(INDEX($F$1:$I$2620,MATCH(A1401,$F$1:$F$2620,0),4),"")</f>
        <v>15555</v>
      </c>
      <c r="D1401" s="29" t="n">
        <f aca="false">IFERROR(ROUNDUP(C1401*0.92381,0),0)</f>
        <v>14370</v>
      </c>
      <c r="F1401" s="51" t="n">
        <v>7056</v>
      </c>
      <c r="G1401" s="53"/>
      <c r="H1401" s="53" t="s">
        <v>4415</v>
      </c>
      <c r="I1401" s="35" t="n">
        <v>5400</v>
      </c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</row>
    <row r="1402" customFormat="false" ht="20.25" hidden="false" customHeight="true" outlineLevel="0" collapsed="false">
      <c r="A1402" s="27" t="n">
        <v>11006</v>
      </c>
      <c r="B1402" s="28" t="s">
        <v>4419</v>
      </c>
      <c r="C1402" s="29" t="n">
        <f aca="false">IFERROR(INDEX($F$1:$I$2620,MATCH(A1402,$F$1:$F$2620,0),4),"")</f>
        <v>61335</v>
      </c>
      <c r="D1402" s="29" t="n">
        <f aca="false">IFERROR(ROUNDUP(C1402*0.92381,0),0)</f>
        <v>56662</v>
      </c>
      <c r="F1402" s="50"/>
      <c r="G1402" s="63" t="s">
        <v>4420</v>
      </c>
      <c r="H1402" s="53"/>
      <c r="I1402" s="35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</row>
    <row r="1403" customFormat="false" ht="21" hidden="false" customHeight="true" outlineLevel="0" collapsed="false">
      <c r="A1403" s="27" t="n">
        <v>11009</v>
      </c>
      <c r="B1403" s="28" t="s">
        <v>4421</v>
      </c>
      <c r="C1403" s="29" t="n">
        <f aca="false">IFERROR(INDEX($F$1:$I$2620,MATCH(A1403,$F$1:$F$2620,0),4),"")</f>
        <v>55760</v>
      </c>
      <c r="D1403" s="29" t="n">
        <f aca="false">IFERROR(ROUNDUP(C1403*0.92381,0),0)</f>
        <v>51512</v>
      </c>
      <c r="F1403" s="50" t="n">
        <v>7045</v>
      </c>
      <c r="G1403" s="53" t="s">
        <v>4422</v>
      </c>
      <c r="H1403" s="53" t="s">
        <v>3325</v>
      </c>
      <c r="I1403" s="35" t="n">
        <v>5535</v>
      </c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</row>
    <row r="1404" customFormat="false" ht="20.25" hidden="false" customHeight="true" outlineLevel="0" collapsed="false">
      <c r="A1404" s="27" t="n">
        <v>11012</v>
      </c>
      <c r="B1404" s="28" t="s">
        <v>4423</v>
      </c>
      <c r="C1404" s="29" t="n">
        <f aca="false">IFERROR(INDEX($F$1:$I$2620,MATCH(A1404,$F$1:$F$2620,0),4),"")</f>
        <v>36445</v>
      </c>
      <c r="D1404" s="29" t="n">
        <f aca="false">IFERROR(ROUNDUP(C1404*0.92381,0),0)</f>
        <v>33669</v>
      </c>
      <c r="F1404" s="51" t="n">
        <v>7048</v>
      </c>
      <c r="G1404" s="53" t="s">
        <v>4422</v>
      </c>
      <c r="H1404" s="53" t="s">
        <v>4382</v>
      </c>
      <c r="I1404" s="35" t="n">
        <v>15835</v>
      </c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</row>
    <row r="1405" customFormat="false" ht="20.25" hidden="false" customHeight="true" outlineLevel="0" collapsed="false">
      <c r="A1405" s="27" t="n">
        <v>11015</v>
      </c>
      <c r="B1405" s="28" t="s">
        <v>4424</v>
      </c>
      <c r="C1405" s="29" t="n">
        <f aca="false">IFERROR(INDEX($F$1:$I$2620,MATCH(A1405,$F$1:$F$2620,0),4),"")</f>
        <v>55760</v>
      </c>
      <c r="D1405" s="29" t="n">
        <f aca="false">IFERROR(ROUNDUP(C1405*0.92381,0),0)</f>
        <v>51512</v>
      </c>
      <c r="F1405" s="50"/>
      <c r="G1405" s="53"/>
      <c r="H1405" s="53"/>
      <c r="I1405" s="35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</row>
    <row r="1406" customFormat="false" ht="20.25" hidden="false" customHeight="true" outlineLevel="0" collapsed="false">
      <c r="A1406" s="27" t="n">
        <v>11021</v>
      </c>
      <c r="B1406" s="28" t="s">
        <v>4425</v>
      </c>
      <c r="C1406" s="29" t="n">
        <f aca="false">IFERROR(INDEX($F$1:$I$2620,MATCH(A1406,$F$1:$F$2620,0),4),"")</f>
        <v>5065</v>
      </c>
      <c r="D1406" s="29" t="n">
        <f aca="false">IFERROR(ROUNDUP(C1406*0.92381,0),0)</f>
        <v>4680</v>
      </c>
      <c r="F1406" s="51"/>
      <c r="G1406" s="53"/>
      <c r="H1406" s="53"/>
      <c r="I1406" s="35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</row>
    <row r="1407" customFormat="false" ht="20.25" hidden="false" customHeight="true" outlineLevel="0" collapsed="false">
      <c r="A1407" s="27" t="n">
        <v>11023</v>
      </c>
      <c r="B1407" s="28" t="s">
        <v>4426</v>
      </c>
      <c r="C1407" s="29" t="n">
        <f aca="false">IFERROR(INDEX($F$1:$I$2620,MATCH(A1407,$F$1:$F$2620,0),4),"")</f>
        <v>4585</v>
      </c>
      <c r="D1407" s="29" t="n">
        <f aca="false">IFERROR(ROUNDUP(C1407*0.92381,0),0)</f>
        <v>4236</v>
      </c>
      <c r="F1407" s="51" t="n">
        <v>7049</v>
      </c>
      <c r="G1407" s="53" t="s">
        <v>4427</v>
      </c>
      <c r="H1407" s="53" t="s">
        <v>4384</v>
      </c>
      <c r="I1407" s="35" t="n">
        <v>60130</v>
      </c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</row>
    <row r="1408" customFormat="false" ht="20.25" hidden="false" customHeight="true" outlineLevel="0" collapsed="false">
      <c r="A1408" s="27" t="n">
        <v>11051</v>
      </c>
      <c r="B1408" s="28" t="s">
        <v>4428</v>
      </c>
      <c r="C1408" s="29" t="n">
        <f aca="false">IFERROR(INDEX($F$1:$I$2620,MATCH(A1408,$F$1:$F$2620,0),4),"")</f>
        <v>51345</v>
      </c>
      <c r="D1408" s="29" t="n">
        <f aca="false">IFERROR(ROUNDUP(C1408*0.92381,0),0)</f>
        <v>47434</v>
      </c>
      <c r="F1408" s="51" t="n">
        <v>7070</v>
      </c>
      <c r="G1408" s="53" t="s">
        <v>4427</v>
      </c>
      <c r="H1408" s="53" t="s">
        <v>4382</v>
      </c>
      <c r="I1408" s="35" t="n">
        <v>15570</v>
      </c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</row>
    <row r="1409" customFormat="false" ht="20.25" hidden="false" customHeight="true" outlineLevel="0" collapsed="false">
      <c r="A1409" s="27" t="n">
        <v>11025</v>
      </c>
      <c r="B1409" s="28" t="s">
        <v>4429</v>
      </c>
      <c r="C1409" s="29" t="n">
        <f aca="false">IFERROR(INDEX($F$1:$I$2620,MATCH(A1409,$F$1:$F$2620,0),4),"")</f>
        <v>5065</v>
      </c>
      <c r="D1409" s="29" t="n">
        <f aca="false">IFERROR(ROUNDUP(C1409*0.92381,0),0)</f>
        <v>4680</v>
      </c>
      <c r="F1409" s="50" t="n">
        <v>7021</v>
      </c>
      <c r="G1409" s="53" t="s">
        <v>4430</v>
      </c>
      <c r="H1409" s="53" t="s">
        <v>4382</v>
      </c>
      <c r="I1409" s="35" t="n">
        <v>15380</v>
      </c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</row>
    <row r="1410" customFormat="false" ht="20.25" hidden="false" customHeight="true" outlineLevel="0" collapsed="false">
      <c r="A1410" s="27" t="n">
        <v>11037</v>
      </c>
      <c r="B1410" s="28" t="s">
        <v>4431</v>
      </c>
      <c r="C1410" s="29" t="n">
        <f aca="false">IFERROR(INDEX($F$1:$I$2620,MATCH(A1410,$F$1:$F$2620,0),4),"")</f>
        <v>22185</v>
      </c>
      <c r="D1410" s="29" t="n">
        <f aca="false">IFERROR(ROUNDUP(C1410*0.92381,0),0)</f>
        <v>20495</v>
      </c>
      <c r="F1410" s="51" t="n">
        <v>7022</v>
      </c>
      <c r="G1410" s="53"/>
      <c r="H1410" s="53" t="n">
        <v>15</v>
      </c>
      <c r="I1410" s="35" t="n">
        <v>60675</v>
      </c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</row>
    <row r="1411" customFormat="false" ht="20.25" hidden="false" customHeight="true" outlineLevel="0" collapsed="false">
      <c r="A1411" s="27" t="n">
        <v>11028</v>
      </c>
      <c r="B1411" s="28" t="s">
        <v>4432</v>
      </c>
      <c r="C1411" s="29" t="n">
        <f aca="false">IFERROR(INDEX($F$1:$I$2620,MATCH(A1411,$F$1:$F$2620,0),4),"")</f>
        <v>43495</v>
      </c>
      <c r="D1411" s="29" t="n">
        <f aca="false">IFERROR(ROUNDUP(C1411*0.92381,0),0)</f>
        <v>40182</v>
      </c>
      <c r="F1411" s="51" t="n">
        <v>7020</v>
      </c>
      <c r="G1411" s="33" t="s">
        <v>4433</v>
      </c>
      <c r="H1411" s="33" t="n">
        <v>15</v>
      </c>
      <c r="I1411" s="35" t="n">
        <v>0</v>
      </c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</row>
    <row r="1412" customFormat="false" ht="20.25" hidden="false" customHeight="true" outlineLevel="0" collapsed="false">
      <c r="A1412" s="27" t="n">
        <v>11029</v>
      </c>
      <c r="B1412" s="28" t="s">
        <v>4434</v>
      </c>
      <c r="C1412" s="29" t="n">
        <f aca="false">IFERROR(INDEX($F$1:$I$2620,MATCH(A1412,$F$1:$F$2620,0),4),"")</f>
        <v>60090</v>
      </c>
      <c r="D1412" s="29" t="n">
        <f aca="false">IFERROR(ROUNDUP(C1412*0.92381,0),0)</f>
        <v>55512</v>
      </c>
      <c r="F1412" s="50"/>
      <c r="G1412" s="73"/>
      <c r="H1412" s="73"/>
      <c r="I1412" s="35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</row>
    <row r="1413" customFormat="false" ht="20.25" hidden="false" customHeight="true" outlineLevel="0" collapsed="false">
      <c r="A1413" s="27" t="n">
        <v>11032</v>
      </c>
      <c r="B1413" s="28" t="s">
        <v>4435</v>
      </c>
      <c r="C1413" s="29" t="n">
        <f aca="false">IFERROR(INDEX($F$1:$I$2620,MATCH(A1413,$F$1:$F$2620,0),4),"")</f>
        <v>39540</v>
      </c>
      <c r="D1413" s="29" t="n">
        <f aca="false">IFERROR(ROUNDUP(C1413*0.92381,0),0)</f>
        <v>36528</v>
      </c>
      <c r="F1413" s="51" t="n">
        <v>7046</v>
      </c>
      <c r="G1413" s="33" t="s">
        <v>4436</v>
      </c>
      <c r="H1413" s="33" t="s">
        <v>4382</v>
      </c>
      <c r="I1413" s="35" t="n">
        <v>15280</v>
      </c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</row>
    <row r="1414" customFormat="false" ht="20.25" hidden="false" customHeight="true" outlineLevel="0" collapsed="false">
      <c r="A1414" s="27" t="n">
        <v>11033</v>
      </c>
      <c r="B1414" s="28" t="s">
        <v>4437</v>
      </c>
      <c r="C1414" s="29" t="n">
        <f aca="false">IFERROR(INDEX($F$1:$I$2620,MATCH(A1414,$F$1:$F$2620,0),4),"")</f>
        <v>50370</v>
      </c>
      <c r="D1414" s="29" t="n">
        <f aca="false">IFERROR(ROUNDUP(C1414*0.92381,0),0)</f>
        <v>46533</v>
      </c>
      <c r="F1414" s="50"/>
      <c r="G1414" s="33"/>
      <c r="H1414" s="33"/>
      <c r="I1414" s="35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</row>
    <row r="1415" customFormat="false" ht="20.25" hidden="false" customHeight="true" outlineLevel="0" collapsed="false">
      <c r="A1415" s="27" t="n">
        <v>11035</v>
      </c>
      <c r="B1415" s="28" t="s">
        <v>4438</v>
      </c>
      <c r="C1415" s="29" t="str">
        <f aca="false">IFERROR(INDEX($F$1:$I$2620,MATCH(A1415,$F$1:$F$2620,0),4),"")</f>
        <v/>
      </c>
      <c r="D1415" s="29" t="n">
        <f aca="false">IFERROR(ROUNDUP(C1415*0.92381,0),0)</f>
        <v>0</v>
      </c>
      <c r="F1415" s="51"/>
      <c r="G1415" s="33"/>
      <c r="H1415" s="33"/>
      <c r="I1415" s="35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</row>
    <row r="1416" customFormat="false" ht="20.25" hidden="false" customHeight="true" outlineLevel="0" collapsed="false">
      <c r="A1416" s="27" t="n">
        <v>11036</v>
      </c>
      <c r="B1416" s="28" t="s">
        <v>4439</v>
      </c>
      <c r="C1416" s="29" t="str">
        <f aca="false">IFERROR(INDEX($F$1:$I$2620,MATCH(A1416,$F$1:$F$2620,0),4),"")</f>
        <v/>
      </c>
      <c r="D1416" s="29" t="n">
        <f aca="false">IFERROR(ROUNDUP(C1416*0.92381,0),0)</f>
        <v>0</v>
      </c>
      <c r="F1416" s="50" t="n">
        <v>7047</v>
      </c>
      <c r="G1416" s="33" t="s">
        <v>4440</v>
      </c>
      <c r="H1416" s="33" t="s">
        <v>4384</v>
      </c>
      <c r="I1416" s="35" t="n">
        <v>56370</v>
      </c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</row>
    <row r="1417" customFormat="false" ht="20.25" hidden="false" customHeight="true" outlineLevel="0" collapsed="false">
      <c r="A1417" s="27" t="n">
        <v>11030</v>
      </c>
      <c r="B1417" s="28" t="s">
        <v>4441</v>
      </c>
      <c r="C1417" s="29" t="n">
        <f aca="false">IFERROR(INDEX($F$1:$I$2620,MATCH(A1417,$F$1:$F$2620,0),4),"")</f>
        <v>8560</v>
      </c>
      <c r="D1417" s="29" t="n">
        <f aca="false">IFERROR(ROUNDUP(C1417*0.92381,0),0)</f>
        <v>7908</v>
      </c>
      <c r="F1417" s="51"/>
      <c r="G1417" s="33"/>
      <c r="H1417" s="33"/>
      <c r="I1417" s="35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</row>
    <row r="1418" customFormat="false" ht="20.25" hidden="false" customHeight="true" outlineLevel="0" collapsed="false">
      <c r="A1418" s="27" t="n">
        <v>11031</v>
      </c>
      <c r="B1418" s="28" t="s">
        <v>4442</v>
      </c>
      <c r="C1418" s="29" t="str">
        <f aca="false">IFERROR(INDEX($F$1:$I$2620,MATCH(A1418,$F$1:$F$2620,0),4),"")</f>
        <v/>
      </c>
      <c r="D1418" s="29" t="n">
        <f aca="false">IFERROR(ROUNDUP(C1418*0.92381,0),0)</f>
        <v>0</v>
      </c>
      <c r="F1418" s="50" t="n">
        <v>7023</v>
      </c>
      <c r="G1418" s="33" t="s">
        <v>4443</v>
      </c>
      <c r="H1418" s="33" t="s">
        <v>4382</v>
      </c>
      <c r="I1418" s="35" t="n">
        <v>14590</v>
      </c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</row>
    <row r="1419" customFormat="false" ht="20.25" hidden="false" customHeight="true" outlineLevel="0" collapsed="false">
      <c r="A1419" s="27" t="n">
        <v>11034</v>
      </c>
      <c r="B1419" s="28" t="s">
        <v>4444</v>
      </c>
      <c r="C1419" s="29" t="n">
        <f aca="false">IFERROR(INDEX($F$1:$I$2620,MATCH(A1419,$F$1:$F$2620,0),4),"")</f>
        <v>32585</v>
      </c>
      <c r="D1419" s="29" t="n">
        <f aca="false">IFERROR(ROUNDUP(C1419*0.92381,0),0)</f>
        <v>30103</v>
      </c>
      <c r="F1419" s="67" t="n">
        <v>7024</v>
      </c>
      <c r="G1419" s="33"/>
      <c r="H1419" s="33" t="s">
        <v>4384</v>
      </c>
      <c r="I1419" s="44" t="n">
        <v>56140</v>
      </c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</row>
    <row r="1420" customFormat="false" ht="20.25" hidden="false" customHeight="true" outlineLevel="0" collapsed="false">
      <c r="A1420" s="27" t="n">
        <v>11038</v>
      </c>
      <c r="B1420" s="28" t="s">
        <v>4445</v>
      </c>
      <c r="C1420" s="29" t="n">
        <f aca="false">IFERROR(INDEX($F$1:$I$2620,MATCH(A1420,$F$1:$F$2620,0),4),"")</f>
        <v>17740</v>
      </c>
      <c r="D1420" s="29" t="n">
        <f aca="false">IFERROR(ROUNDUP(C1420*0.92381,0),0)</f>
        <v>16389</v>
      </c>
      <c r="F1420" s="39"/>
      <c r="G1420" s="33"/>
      <c r="H1420" s="33"/>
      <c r="I1420" s="39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</row>
    <row r="1421" customFormat="false" ht="21" hidden="false" customHeight="true" outlineLevel="0" collapsed="false">
      <c r="A1421" s="27" t="n">
        <v>11039</v>
      </c>
      <c r="B1421" s="28" t="s">
        <v>4446</v>
      </c>
      <c r="C1421" s="29" t="n">
        <f aca="false">IFERROR(INDEX($F$1:$I$2620,MATCH(A1421,$F$1:$F$2620,0),4),"")</f>
        <v>18400</v>
      </c>
      <c r="D1421" s="29" t="n">
        <f aca="false">IFERROR(ROUNDUP(C1421*0.92381,0),0)</f>
        <v>16999</v>
      </c>
      <c r="F1421" s="60"/>
      <c r="G1421" s="33" t="s">
        <v>4447</v>
      </c>
      <c r="H1421" s="33"/>
      <c r="I1421" s="35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</row>
    <row r="1422" customFormat="false" ht="20.25" hidden="false" customHeight="true" outlineLevel="0" collapsed="false">
      <c r="A1422" s="27" t="n">
        <v>652</v>
      </c>
      <c r="B1422" s="28" t="s">
        <v>1847</v>
      </c>
      <c r="C1422" s="29" t="n">
        <f aca="false">IFERROR(INDEX($F$1:$I$2620,MATCH(A1422,$F$1:$F$2620,0),4),"")</f>
        <v>21055</v>
      </c>
      <c r="D1422" s="29" t="n">
        <f aca="false">IFERROR(ROUNDUP(C1422*0.92381,0),0)</f>
        <v>19451</v>
      </c>
      <c r="F1422" s="52"/>
      <c r="G1422" s="33" t="s">
        <v>4448</v>
      </c>
      <c r="H1422" s="33"/>
      <c r="I1422" s="58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</row>
    <row r="1423" customFormat="false" ht="20.25" hidden="false" customHeight="true" outlineLevel="0" collapsed="false">
      <c r="A1423" s="27" t="n">
        <v>403</v>
      </c>
      <c r="B1423" s="28" t="s">
        <v>1792</v>
      </c>
      <c r="C1423" s="29" t="n">
        <f aca="false">IFERROR(INDEX($F$1:$I$2620,MATCH(A1423,$F$1:$F$2620,0),4),"")</f>
        <v>13860</v>
      </c>
      <c r="D1423" s="29" t="n">
        <f aca="false">IFERROR(ROUNDUP(C1423*0.92381,0),0)</f>
        <v>12805</v>
      </c>
      <c r="F1423" s="50" t="n">
        <v>7028</v>
      </c>
      <c r="G1423" s="33" t="s">
        <v>4449</v>
      </c>
      <c r="H1423" s="33" t="s">
        <v>4384</v>
      </c>
      <c r="I1423" s="35" t="n">
        <v>62015</v>
      </c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</row>
    <row r="1424" customFormat="false" ht="20.25" hidden="false" customHeight="true" outlineLevel="0" collapsed="false">
      <c r="A1424" s="27" t="n">
        <v>401</v>
      </c>
      <c r="B1424" s="28" t="s">
        <v>1782</v>
      </c>
      <c r="C1424" s="29" t="n">
        <f aca="false">IFERROR(INDEX($F$1:$I$2620,MATCH(A1424,$F$1:$F$2620,0),4),"")</f>
        <v>13860</v>
      </c>
      <c r="D1424" s="29" t="n">
        <f aca="false">IFERROR(ROUNDUP(C1424*0.92381,0),0)</f>
        <v>12805</v>
      </c>
      <c r="F1424" s="50"/>
      <c r="G1424" s="33"/>
      <c r="H1424" s="33"/>
      <c r="I1424" s="35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</row>
    <row r="1425" customFormat="false" ht="20.25" hidden="false" customHeight="true" outlineLevel="0" collapsed="false">
      <c r="A1425" s="27" t="n">
        <v>700</v>
      </c>
      <c r="B1425" s="28" t="s">
        <v>1194</v>
      </c>
      <c r="C1425" s="29" t="n">
        <f aca="false">IFERROR(INDEX($F$1:$I$2620,MATCH(A1425,$F$1:$F$2620,0),4),"")</f>
        <v>22830</v>
      </c>
      <c r="D1425" s="29" t="n">
        <f aca="false">IFERROR(ROUNDUP(C1425*0.92381,0),0)</f>
        <v>21091</v>
      </c>
      <c r="F1425" s="50" t="n">
        <v>7030</v>
      </c>
      <c r="G1425" s="33" t="s">
        <v>4450</v>
      </c>
      <c r="H1425" s="33" t="s">
        <v>4384</v>
      </c>
      <c r="I1425" s="35" t="n">
        <v>56380</v>
      </c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</row>
    <row r="1426" customFormat="false" ht="20.25" hidden="false" customHeight="true" outlineLevel="0" collapsed="false">
      <c r="A1426" s="27" t="n">
        <v>439</v>
      </c>
      <c r="B1426" s="28" t="s">
        <v>2083</v>
      </c>
      <c r="C1426" s="29" t="n">
        <f aca="false">IFERROR(INDEX($F$1:$I$2620,MATCH(A1426,$F$1:$F$2620,0),4),"")</f>
        <v>10985</v>
      </c>
      <c r="D1426" s="29" t="n">
        <f aca="false">IFERROR(ROUNDUP(C1426*0.92381,0),0)</f>
        <v>10149</v>
      </c>
      <c r="F1426" s="50"/>
      <c r="G1426" s="33"/>
      <c r="H1426" s="33"/>
      <c r="I1426" s="35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</row>
    <row r="1427" customFormat="false" ht="20.25" hidden="false" customHeight="true" outlineLevel="0" collapsed="false">
      <c r="A1427" s="27" t="n">
        <v>466</v>
      </c>
      <c r="B1427" s="28" t="s">
        <v>2084</v>
      </c>
      <c r="C1427" s="29" t="n">
        <f aca="false">IFERROR(INDEX($F$1:$I$2620,MATCH(A1427,$F$1:$F$2620,0),4),"")</f>
        <v>16760</v>
      </c>
      <c r="D1427" s="29" t="n">
        <f aca="false">IFERROR(ROUNDUP(C1427*0.92381,0),0)</f>
        <v>15484</v>
      </c>
      <c r="F1427" s="50" t="n">
        <v>7032</v>
      </c>
      <c r="G1427" s="33" t="s">
        <v>4451</v>
      </c>
      <c r="H1427" s="33" t="s">
        <v>4384</v>
      </c>
      <c r="I1427" s="35" t="n">
        <v>56380</v>
      </c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</row>
    <row r="1428" customFormat="false" ht="20.25" hidden="false" customHeight="true" outlineLevel="0" collapsed="false">
      <c r="A1428" s="27" t="n">
        <v>464</v>
      </c>
      <c r="B1428" s="28" t="s">
        <v>2082</v>
      </c>
      <c r="C1428" s="29" t="n">
        <f aca="false">IFERROR(INDEX($F$1:$I$2620,MATCH(A1428,$F$1:$F$2620,0),4),"")</f>
        <v>13235</v>
      </c>
      <c r="D1428" s="29" t="n">
        <f aca="false">IFERROR(ROUNDUP(C1428*0.92381,0),0)</f>
        <v>12227</v>
      </c>
      <c r="F1428" s="50"/>
      <c r="G1428" s="33"/>
      <c r="H1428" s="33"/>
      <c r="I1428" s="35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</row>
    <row r="1429" customFormat="false" ht="20.25" hidden="false" customHeight="true" outlineLevel="0" collapsed="false">
      <c r="A1429" s="27" t="n">
        <v>467</v>
      </c>
      <c r="B1429" s="28" t="s">
        <v>4452</v>
      </c>
      <c r="C1429" s="29" t="n">
        <f aca="false">IFERROR(INDEX($F$1:$I$2620,MATCH(A1429,$F$1:$F$2620,0),4),"")</f>
        <v>18385</v>
      </c>
      <c r="D1429" s="29" t="n">
        <f aca="false">IFERROR(ROUNDUP(C1429*0.92381,0),0)</f>
        <v>16985</v>
      </c>
      <c r="F1429" s="50"/>
      <c r="G1429" s="33" t="s">
        <v>4453</v>
      </c>
      <c r="H1429" s="33"/>
      <c r="I1429" s="35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</row>
    <row r="1430" customFormat="false" ht="20.25" hidden="false" customHeight="true" outlineLevel="0" collapsed="false">
      <c r="A1430" s="27" t="n">
        <v>1250</v>
      </c>
      <c r="B1430" s="28" t="s">
        <v>1539</v>
      </c>
      <c r="C1430" s="29" t="n">
        <f aca="false">IFERROR(INDEX($F$1:$I$2620,MATCH(A1430,$F$1:$F$2620,0),4),"")</f>
        <v>3660</v>
      </c>
      <c r="D1430" s="29" t="n">
        <f aca="false">IFERROR(ROUNDUP(C1430*0.92381,0),0)</f>
        <v>3382</v>
      </c>
      <c r="F1430" s="50"/>
      <c r="G1430" s="33"/>
      <c r="H1430" s="33"/>
      <c r="I1430" s="35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</row>
    <row r="1431" customFormat="false" ht="20.25" hidden="false" customHeight="true" outlineLevel="0" collapsed="false">
      <c r="A1431" s="27" t="n">
        <v>528</v>
      </c>
      <c r="B1431" s="28" t="s">
        <v>140</v>
      </c>
      <c r="C1431" s="29" t="n">
        <f aca="false">IFERROR(INDEX($F$1:$I$2620,MATCH(A1431,$F$1:$F$2620,0),4),"")</f>
        <v>46660</v>
      </c>
      <c r="D1431" s="29" t="n">
        <f aca="false">IFERROR(ROUNDUP(C1431*0.92381,0),0)</f>
        <v>43105</v>
      </c>
      <c r="F1431" s="50" t="n">
        <v>7034</v>
      </c>
      <c r="G1431" s="33" t="s">
        <v>4454</v>
      </c>
      <c r="H1431" s="33" t="s">
        <v>3325</v>
      </c>
      <c r="I1431" s="35" t="n">
        <v>10580</v>
      </c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</row>
    <row r="1432" customFormat="false" ht="20.25" hidden="false" customHeight="true" outlineLevel="0" collapsed="false">
      <c r="A1432" s="27" t="n">
        <v>529</v>
      </c>
      <c r="B1432" s="28" t="s">
        <v>143</v>
      </c>
      <c r="C1432" s="29" t="n">
        <f aca="false">IFERROR(INDEX($F$1:$I$2620,MATCH(A1432,$F$1:$F$2620,0),4),"")</f>
        <v>45035</v>
      </c>
      <c r="D1432" s="29" t="n">
        <f aca="false">IFERROR(ROUNDUP(C1432*0.92381,0),0)</f>
        <v>41604</v>
      </c>
      <c r="F1432" s="52" t="n">
        <v>7035</v>
      </c>
      <c r="G1432" s="33"/>
      <c r="H1432" s="33" t="s">
        <v>4382</v>
      </c>
      <c r="I1432" s="36" t="n">
        <v>26835</v>
      </c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</row>
    <row r="1433" customFormat="false" ht="20.25" hidden="false" customHeight="true" outlineLevel="0" collapsed="false">
      <c r="A1433" s="27" t="n">
        <v>530</v>
      </c>
      <c r="B1433" s="28" t="s">
        <v>144</v>
      </c>
      <c r="C1433" s="29" t="n">
        <f aca="false">IFERROR(INDEX($F$1:$I$2620,MATCH(A1433,$F$1:$F$2620,0),4),"")</f>
        <v>41580</v>
      </c>
      <c r="D1433" s="29" t="n">
        <f aca="false">IFERROR(ROUNDUP(C1433*0.92381,0),0)</f>
        <v>38413</v>
      </c>
      <c r="F1433" s="50" t="n">
        <v>7037</v>
      </c>
      <c r="G1433" s="33" t="s">
        <v>4455</v>
      </c>
      <c r="H1433" s="33" t="s">
        <v>3325</v>
      </c>
      <c r="I1433" s="35" t="n">
        <v>9620</v>
      </c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</row>
    <row r="1434" customFormat="false" ht="20.25" hidden="false" customHeight="true" outlineLevel="0" collapsed="false">
      <c r="A1434" s="27" t="n">
        <v>531</v>
      </c>
      <c r="B1434" s="28" t="s">
        <v>146</v>
      </c>
      <c r="C1434" s="29" t="n">
        <f aca="false">IFERROR(INDEX($F$1:$I$2620,MATCH(A1434,$F$1:$F$2620,0),4),"")</f>
        <v>41255</v>
      </c>
      <c r="D1434" s="29" t="n">
        <f aca="false">IFERROR(ROUNDUP(C1434*0.92381,0),0)</f>
        <v>38112</v>
      </c>
      <c r="F1434" s="51" t="n">
        <v>7038</v>
      </c>
      <c r="G1434" s="33"/>
      <c r="H1434" s="33" t="s">
        <v>4382</v>
      </c>
      <c r="I1434" s="35" t="n">
        <v>24385</v>
      </c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</row>
    <row r="1435" customFormat="false" ht="20.25" hidden="false" customHeight="true" outlineLevel="0" collapsed="false">
      <c r="A1435" s="27" t="n">
        <v>532</v>
      </c>
      <c r="B1435" s="28" t="s">
        <v>4456</v>
      </c>
      <c r="C1435" s="29" t="n">
        <f aca="false">IFERROR(INDEX($F$1:$I$2620,MATCH(A1435,$F$1:$F$2620,0),4),"")</f>
        <v>2885</v>
      </c>
      <c r="D1435" s="29" t="n">
        <f aca="false">IFERROR(ROUNDUP(C1435*0.92381,0),0)</f>
        <v>2666</v>
      </c>
      <c r="F1435" s="51" t="n">
        <v>7039</v>
      </c>
      <c r="G1435" s="33"/>
      <c r="H1435" s="33" t="s">
        <v>4384</v>
      </c>
      <c r="I1435" s="35" t="n">
        <v>93545</v>
      </c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</row>
    <row r="1436" customFormat="false" ht="20.25" hidden="false" customHeight="true" outlineLevel="0" collapsed="false">
      <c r="A1436" s="47" t="n">
        <v>607</v>
      </c>
      <c r="B1436" s="28" t="s">
        <v>1846</v>
      </c>
      <c r="C1436" s="29" t="n">
        <f aca="false">IFERROR(INDEX($F$1:$I$2620,MATCH(A1436,$F$1:$F$2620,0),4),"")</f>
        <v>15470</v>
      </c>
      <c r="D1436" s="29" t="n">
        <f aca="false">IFERROR(ROUNDUP(C1436*0.92381,0),0)</f>
        <v>14292</v>
      </c>
      <c r="F1436" s="51"/>
      <c r="G1436" s="35"/>
      <c r="H1436" s="35"/>
      <c r="I1436" s="35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</row>
    <row r="1437" customFormat="false" ht="20.25" hidden="false" customHeight="true" outlineLevel="0" collapsed="false">
      <c r="A1437" s="74" t="n">
        <v>6400</v>
      </c>
      <c r="B1437" s="28" t="s">
        <v>1915</v>
      </c>
      <c r="C1437" s="29" t="n">
        <f aca="false">IFERROR(INDEX($F$1:$I$2620,MATCH(A1437,$F$1:$F$2620,0),4),"")</f>
        <v>12110</v>
      </c>
      <c r="D1437" s="29" t="n">
        <f aca="false">IFERROR(ROUNDUP(C1437*0.92381,0),0)</f>
        <v>11188</v>
      </c>
      <c r="F1437" s="51" t="n">
        <v>7040</v>
      </c>
      <c r="G1437" s="35" t="s">
        <v>4457</v>
      </c>
      <c r="H1437" s="35" t="s">
        <v>3325</v>
      </c>
      <c r="I1437" s="35" t="n">
        <v>10580</v>
      </c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</row>
    <row r="1438" customFormat="false" ht="15" hidden="false" customHeight="true" outlineLevel="0" collapsed="false">
      <c r="A1438" s="75" t="n">
        <v>6401</v>
      </c>
      <c r="B1438" s="28" t="s">
        <v>1916</v>
      </c>
      <c r="C1438" s="29" t="n">
        <f aca="false">IFERROR(INDEX($F$1:$I$2620,MATCH(A1438,$F$1:$F$2620,0),4),"")</f>
        <v>12340</v>
      </c>
      <c r="D1438" s="29" t="n">
        <f aca="false">IFERROR(ROUNDUP(C1438*0.92381,0),0)</f>
        <v>11400</v>
      </c>
      <c r="F1438" s="51" t="n">
        <v>7041</v>
      </c>
      <c r="G1438" s="35"/>
      <c r="H1438" s="35" t="s">
        <v>4382</v>
      </c>
      <c r="I1438" s="35" t="n">
        <v>26835</v>
      </c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</row>
    <row r="1439" customFormat="false" ht="20.25" hidden="false" customHeight="true" outlineLevel="0" collapsed="false">
      <c r="A1439" s="33" t="n">
        <v>6402</v>
      </c>
      <c r="B1439" s="28" t="s">
        <v>1917</v>
      </c>
      <c r="C1439" s="29" t="n">
        <f aca="false">IFERROR(INDEX($F$1:$I$2620,MATCH(A1439,$F$1:$F$2620,0),4),"")</f>
        <v>15995</v>
      </c>
      <c r="D1439" s="29" t="n">
        <f aca="false">IFERROR(ROUNDUP(C1439*0.92381,0),0)</f>
        <v>14777</v>
      </c>
      <c r="F1439" s="50"/>
      <c r="G1439" s="76"/>
      <c r="H1439" s="35"/>
      <c r="I1439" s="35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</row>
    <row r="1440" customFormat="false" ht="20.25" hidden="false" customHeight="true" outlineLevel="0" collapsed="false">
      <c r="A1440" s="33" t="n">
        <v>6403</v>
      </c>
      <c r="B1440" s="28" t="s">
        <v>1918</v>
      </c>
      <c r="C1440" s="29" t="n">
        <f aca="false">IFERROR(INDEX($F$1:$I$2620,MATCH(A1440,$F$1:$F$2620,0),4),"")</f>
        <v>18735</v>
      </c>
      <c r="D1440" s="29" t="n">
        <f aca="false">IFERROR(ROUNDUP(C1440*0.92381,0),0)</f>
        <v>17308</v>
      </c>
      <c r="F1440" s="50"/>
      <c r="G1440" s="43"/>
      <c r="H1440" s="43"/>
      <c r="I1440" s="35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</row>
    <row r="1441" customFormat="false" ht="20.25" hidden="false" customHeight="true" outlineLevel="0" collapsed="false">
      <c r="A1441" s="33" t="n">
        <v>6404</v>
      </c>
      <c r="B1441" s="28" t="s">
        <v>1919</v>
      </c>
      <c r="C1441" s="29" t="n">
        <f aca="false">IFERROR(INDEX($F$1:$I$2620,MATCH(A1441,$F$1:$F$2620,0),4),"")</f>
        <v>21935</v>
      </c>
      <c r="D1441" s="29" t="n">
        <f aca="false">IFERROR(ROUNDUP(C1441*0.92381,0),0)</f>
        <v>20264</v>
      </c>
      <c r="F1441" s="50" t="s">
        <v>4458</v>
      </c>
      <c r="G1441" s="39"/>
      <c r="H1441" s="39"/>
      <c r="I1441" s="35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</row>
    <row r="1442" customFormat="false" ht="20.25" hidden="false" customHeight="true" outlineLevel="0" collapsed="false">
      <c r="A1442" s="26"/>
      <c r="B1442" s="26"/>
      <c r="C1442" s="26"/>
      <c r="D1442" s="26"/>
      <c r="F1442" s="50"/>
      <c r="I1442" s="35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</row>
    <row r="1443" customFormat="false" ht="20.25" hidden="false" customHeight="true" outlineLevel="0" collapsed="false">
      <c r="A1443" s="26"/>
      <c r="B1443" s="26"/>
      <c r="C1443" s="26"/>
      <c r="D1443" s="26"/>
      <c r="F1443" s="50" t="s">
        <v>4459</v>
      </c>
      <c r="I1443" s="35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</row>
    <row r="1444" customFormat="false" ht="20.25" hidden="false" customHeight="true" outlineLevel="0" collapsed="false">
      <c r="A1444" s="26"/>
      <c r="B1444" s="26"/>
      <c r="C1444" s="77"/>
      <c r="D1444" s="77"/>
      <c r="F1444" s="52"/>
      <c r="I1444" s="72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</row>
    <row r="1445" customFormat="false" ht="20.25" hidden="false" customHeight="true" outlineLevel="0" collapsed="false">
      <c r="A1445" s="26"/>
      <c r="B1445" s="26"/>
      <c r="C1445" s="77"/>
      <c r="D1445" s="77"/>
      <c r="F1445" s="30" t="s">
        <v>4460</v>
      </c>
      <c r="I1445" s="3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</row>
    <row r="1446" customFormat="false" ht="20.25" hidden="false" customHeight="true" outlineLevel="0" collapsed="false">
      <c r="A1446" s="26"/>
      <c r="B1446" s="26"/>
      <c r="C1446" s="77"/>
      <c r="D1446" s="77"/>
      <c r="F1446" s="50"/>
      <c r="G1446" s="40"/>
      <c r="H1446" s="40"/>
      <c r="I1446" s="35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</row>
    <row r="1447" customFormat="false" ht="20.25" hidden="false" customHeight="true" outlineLevel="0" collapsed="false">
      <c r="A1447" s="26"/>
      <c r="B1447" s="26"/>
      <c r="C1447" s="77"/>
      <c r="D1447" s="77"/>
      <c r="F1447" s="50" t="s">
        <v>4376</v>
      </c>
      <c r="G1447" s="40"/>
      <c r="H1447" s="78" t="s">
        <v>4461</v>
      </c>
      <c r="I1447" s="35" t="s">
        <v>4462</v>
      </c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</row>
    <row r="1448" customFormat="false" ht="20.25" hidden="false" customHeight="true" outlineLevel="0" collapsed="false">
      <c r="A1448" s="26"/>
      <c r="B1448" s="26"/>
      <c r="C1448" s="77"/>
      <c r="D1448" s="77"/>
      <c r="F1448" s="50"/>
      <c r="G1448" s="36"/>
      <c r="H1448" s="36"/>
      <c r="I1448" s="35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</row>
    <row r="1449" customFormat="false" ht="20.25" hidden="false" customHeight="true" outlineLevel="0" collapsed="false">
      <c r="A1449" s="26"/>
      <c r="B1449" s="26"/>
      <c r="C1449" s="77"/>
      <c r="D1449" s="77"/>
      <c r="F1449" s="51"/>
      <c r="G1449" s="31"/>
      <c r="H1449" s="31"/>
      <c r="I1449" s="35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</row>
    <row r="1450" customFormat="false" ht="20.25" hidden="false" customHeight="true" outlineLevel="0" collapsed="false">
      <c r="A1450" s="26"/>
      <c r="B1450" s="26"/>
      <c r="C1450" s="77"/>
      <c r="D1450" s="77"/>
      <c r="F1450" s="50"/>
      <c r="G1450" s="33" t="s">
        <v>4463</v>
      </c>
      <c r="H1450" s="33"/>
      <c r="I1450" s="35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</row>
    <row r="1451" customFormat="false" ht="20.25" hidden="false" customHeight="true" outlineLevel="0" collapsed="false">
      <c r="A1451" s="26"/>
      <c r="B1451" s="26"/>
      <c r="C1451" s="77"/>
      <c r="D1451" s="77"/>
      <c r="F1451" s="50"/>
      <c r="G1451" s="33"/>
      <c r="H1451" s="33"/>
      <c r="I1451" s="35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</row>
    <row r="1452" customFormat="false" ht="20.25" hidden="false" customHeight="true" outlineLevel="0" collapsed="false">
      <c r="A1452" s="26"/>
      <c r="B1452" s="26"/>
      <c r="C1452" s="77"/>
      <c r="D1452" s="77"/>
      <c r="F1452" s="50"/>
      <c r="G1452" s="33"/>
      <c r="H1452" s="33"/>
      <c r="I1452" s="35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</row>
    <row r="1453" customFormat="false" ht="20.25" hidden="false" customHeight="true" outlineLevel="0" collapsed="false">
      <c r="A1453" s="26"/>
      <c r="B1453" s="26"/>
      <c r="C1453" s="77"/>
      <c r="D1453" s="77"/>
      <c r="F1453" s="51" t="n">
        <v>9001</v>
      </c>
      <c r="G1453" s="33"/>
      <c r="H1453" s="33" t="n">
        <v>1</v>
      </c>
      <c r="I1453" s="35" t="n">
        <v>13685</v>
      </c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</row>
    <row r="1454" customFormat="false" ht="20.25" hidden="false" customHeight="true" outlineLevel="0" collapsed="false">
      <c r="A1454" s="26"/>
      <c r="B1454" s="26"/>
      <c r="C1454" s="77"/>
      <c r="D1454" s="77"/>
      <c r="F1454" s="51" t="n">
        <v>9002</v>
      </c>
      <c r="G1454" s="33"/>
      <c r="H1454" s="33" t="n">
        <v>3</v>
      </c>
      <c r="I1454" s="35" t="n">
        <v>36665</v>
      </c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</row>
    <row r="1455" customFormat="false" ht="20.25" hidden="false" customHeight="true" outlineLevel="0" collapsed="false">
      <c r="A1455" s="26"/>
      <c r="B1455" s="26"/>
      <c r="C1455" s="77"/>
      <c r="D1455" s="77"/>
      <c r="F1455" s="50"/>
      <c r="G1455" s="33"/>
      <c r="H1455" s="33"/>
      <c r="I1455" s="35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</row>
    <row r="1456" customFormat="false" ht="15" hidden="false" customHeight="true" outlineLevel="0" collapsed="false">
      <c r="A1456" s="26"/>
      <c r="B1456" s="26"/>
      <c r="C1456" s="77"/>
      <c r="D1456" s="77"/>
      <c r="F1456" s="50"/>
      <c r="G1456" s="33"/>
      <c r="H1456" s="33"/>
      <c r="I1456" s="35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</row>
    <row r="1457" customFormat="false" ht="20.25" hidden="false" customHeight="true" outlineLevel="0" collapsed="false">
      <c r="A1457" s="26"/>
      <c r="B1457" s="26"/>
      <c r="C1457" s="77"/>
      <c r="D1457" s="77"/>
      <c r="F1457" s="50" t="n">
        <v>9003</v>
      </c>
      <c r="G1457" s="33"/>
      <c r="H1457" s="33" t="n">
        <v>7.5</v>
      </c>
      <c r="I1457" s="35" t="n">
        <v>76120</v>
      </c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</row>
    <row r="1458" customFormat="false" ht="20.25" hidden="false" customHeight="true" outlineLevel="0" collapsed="false">
      <c r="A1458" s="26"/>
      <c r="B1458" s="26"/>
      <c r="C1458" s="77"/>
      <c r="D1458" s="77"/>
      <c r="F1458" s="52" t="n">
        <v>9071</v>
      </c>
      <c r="G1458" s="33"/>
      <c r="H1458" s="33" t="n">
        <v>15</v>
      </c>
      <c r="I1458" s="58" t="n">
        <v>130285</v>
      </c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</row>
    <row r="1459" customFormat="false" ht="20.25" hidden="false" customHeight="true" outlineLevel="0" collapsed="false">
      <c r="A1459" s="26"/>
      <c r="B1459" s="26"/>
      <c r="C1459" s="77"/>
      <c r="D1459" s="77"/>
      <c r="F1459" s="52"/>
      <c r="G1459" s="33"/>
      <c r="H1459" s="33"/>
      <c r="I1459" s="3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</row>
    <row r="1460" customFormat="false" ht="20.25" hidden="false" customHeight="true" outlineLevel="0" collapsed="false">
      <c r="A1460" s="26"/>
      <c r="B1460" s="26"/>
      <c r="C1460" s="77"/>
      <c r="D1460" s="77"/>
      <c r="F1460" s="50"/>
      <c r="G1460" s="33"/>
      <c r="H1460" s="33"/>
      <c r="I1460" s="35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</row>
    <row r="1461" customFormat="false" ht="20.25" hidden="false" customHeight="true" outlineLevel="0" collapsed="false">
      <c r="A1461" s="26"/>
      <c r="B1461" s="26"/>
      <c r="C1461" s="77"/>
      <c r="D1461" s="77"/>
      <c r="F1461" s="50" t="n">
        <v>9004</v>
      </c>
      <c r="G1461" s="33"/>
      <c r="H1461" s="33" t="n">
        <v>0.5</v>
      </c>
      <c r="I1461" s="35" t="n">
        <v>0</v>
      </c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</row>
    <row r="1462" customFormat="false" ht="20.25" hidden="false" customHeight="true" outlineLevel="0" collapsed="false">
      <c r="A1462" s="26"/>
      <c r="B1462" s="26"/>
      <c r="C1462" s="77"/>
      <c r="D1462" s="77"/>
      <c r="F1462" s="50" t="n">
        <v>9005</v>
      </c>
      <c r="G1462" s="33"/>
      <c r="H1462" s="33" t="n">
        <v>1</v>
      </c>
      <c r="I1462" s="35" t="n">
        <v>11900</v>
      </c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</row>
    <row r="1463" customFormat="false" ht="20.25" hidden="false" customHeight="true" outlineLevel="0" collapsed="false">
      <c r="A1463" s="26"/>
      <c r="B1463" s="26"/>
      <c r="C1463" s="77"/>
      <c r="D1463" s="77"/>
      <c r="F1463" s="50"/>
      <c r="G1463" s="33"/>
      <c r="H1463" s="33"/>
      <c r="I1463" s="35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</row>
    <row r="1464" customFormat="false" ht="20.25" hidden="false" customHeight="true" outlineLevel="0" collapsed="false">
      <c r="A1464" s="26"/>
      <c r="B1464" s="26"/>
      <c r="C1464" s="77"/>
      <c r="D1464" s="77"/>
      <c r="F1464" s="50" t="n">
        <v>9006</v>
      </c>
      <c r="G1464" s="33"/>
      <c r="H1464" s="33" t="n">
        <v>3</v>
      </c>
      <c r="I1464" s="35" t="n">
        <v>31925</v>
      </c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</row>
    <row r="1465" customFormat="false" ht="20.25" hidden="false" customHeight="true" outlineLevel="0" collapsed="false">
      <c r="A1465" s="26"/>
      <c r="B1465" s="26"/>
      <c r="C1465" s="77"/>
      <c r="D1465" s="77"/>
      <c r="F1465" s="50"/>
      <c r="G1465" s="33"/>
      <c r="H1465" s="33"/>
      <c r="I1465" s="35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</row>
    <row r="1466" customFormat="false" ht="20.25" hidden="false" customHeight="true" outlineLevel="0" collapsed="false">
      <c r="A1466" s="26"/>
      <c r="B1466" s="26"/>
      <c r="C1466" s="77"/>
      <c r="D1466" s="77"/>
      <c r="F1466" s="50" t="n">
        <v>9007</v>
      </c>
      <c r="G1466" s="33"/>
      <c r="H1466" s="33" t="n">
        <v>7.5</v>
      </c>
      <c r="I1466" s="35" t="n">
        <v>69530</v>
      </c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</row>
    <row r="1467" customFormat="false" ht="20.25" hidden="false" customHeight="true" outlineLevel="0" collapsed="false">
      <c r="A1467" s="26"/>
      <c r="B1467" s="26"/>
      <c r="C1467" s="77"/>
      <c r="D1467" s="77"/>
      <c r="F1467" s="52" t="n">
        <v>9008</v>
      </c>
      <c r="G1467" s="33"/>
      <c r="H1467" s="33" t="n">
        <v>15</v>
      </c>
      <c r="I1467" s="72" t="n">
        <v>121630</v>
      </c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</row>
    <row r="1468" customFormat="false" ht="20.25" hidden="false" customHeight="true" outlineLevel="0" collapsed="false">
      <c r="A1468" s="26"/>
      <c r="B1468" s="26"/>
      <c r="C1468" s="77"/>
      <c r="D1468" s="77"/>
      <c r="F1468" s="50"/>
      <c r="G1468" s="33"/>
      <c r="H1468" s="33"/>
      <c r="I1468" s="35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</row>
    <row r="1469" customFormat="false" ht="20.25" hidden="false" customHeight="true" outlineLevel="0" collapsed="false">
      <c r="A1469" s="26"/>
      <c r="B1469" s="26"/>
      <c r="C1469" s="77"/>
      <c r="D1469" s="77"/>
      <c r="F1469" s="50"/>
      <c r="G1469" s="33"/>
      <c r="H1469" s="33"/>
      <c r="I1469" s="35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</row>
    <row r="1470" customFormat="false" ht="20.25" hidden="false" customHeight="true" outlineLevel="0" collapsed="false">
      <c r="A1470" s="26"/>
      <c r="B1470" s="26"/>
      <c r="C1470" s="77"/>
      <c r="D1470" s="77"/>
      <c r="F1470" s="79"/>
      <c r="G1470" s="33"/>
      <c r="H1470" s="33"/>
      <c r="I1470" s="35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</row>
    <row r="1471" customFormat="false" ht="20.25" hidden="false" customHeight="true" outlineLevel="0" collapsed="false">
      <c r="A1471" s="26"/>
      <c r="B1471" s="26"/>
      <c r="C1471" s="77"/>
      <c r="D1471" s="77"/>
      <c r="F1471" s="50"/>
      <c r="G1471" s="33"/>
      <c r="H1471" s="33"/>
      <c r="I1471" s="35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</row>
    <row r="1472" customFormat="false" ht="20.25" hidden="false" customHeight="true" outlineLevel="0" collapsed="false">
      <c r="A1472" s="26"/>
      <c r="B1472" s="26"/>
      <c r="C1472" s="77"/>
      <c r="D1472" s="77"/>
      <c r="F1472" s="52" t="n">
        <v>9009</v>
      </c>
      <c r="G1472" s="33"/>
      <c r="H1472" s="33" t="n">
        <v>1</v>
      </c>
      <c r="I1472" s="72" t="n">
        <v>13590</v>
      </c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</row>
    <row r="1473" customFormat="false" ht="20.25" hidden="false" customHeight="true" outlineLevel="0" collapsed="false">
      <c r="A1473" s="26"/>
      <c r="B1473" s="26"/>
      <c r="C1473" s="77"/>
      <c r="D1473" s="77"/>
      <c r="F1473" s="50"/>
      <c r="G1473" s="33"/>
      <c r="H1473" s="33"/>
      <c r="I1473" s="35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</row>
    <row r="1474" customFormat="false" ht="20.25" hidden="false" customHeight="true" outlineLevel="0" collapsed="false">
      <c r="A1474" s="26"/>
      <c r="B1474" s="26"/>
      <c r="C1474" s="77"/>
      <c r="D1474" s="77"/>
      <c r="F1474" s="51"/>
      <c r="G1474" s="33"/>
      <c r="H1474" s="33"/>
      <c r="I1474" s="35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</row>
    <row r="1475" customFormat="false" ht="20.25" hidden="false" customHeight="true" outlineLevel="0" collapsed="false">
      <c r="A1475" s="26"/>
      <c r="B1475" s="26"/>
      <c r="C1475" s="77"/>
      <c r="D1475" s="77"/>
      <c r="F1475" s="50" t="n">
        <v>9011</v>
      </c>
      <c r="G1475" s="33"/>
      <c r="H1475" s="33" t="n">
        <v>1</v>
      </c>
      <c r="I1475" s="35" t="n">
        <v>14375</v>
      </c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</row>
    <row r="1476" customFormat="false" ht="20.25" hidden="false" customHeight="true" outlineLevel="0" collapsed="false">
      <c r="A1476" s="26"/>
      <c r="B1476" s="26"/>
      <c r="C1476" s="77"/>
      <c r="D1476" s="77"/>
      <c r="F1476" s="67"/>
      <c r="G1476" s="33"/>
      <c r="H1476" s="33"/>
      <c r="I1476" s="44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</row>
    <row r="1477" customFormat="false" ht="20.25" hidden="false" customHeight="true" outlineLevel="0" collapsed="false">
      <c r="A1477" s="26"/>
      <c r="B1477" s="26"/>
      <c r="C1477" s="77"/>
      <c r="D1477" s="77"/>
      <c r="F1477" s="39"/>
      <c r="G1477" s="33"/>
      <c r="H1477" s="33"/>
      <c r="I1477" s="39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</row>
    <row r="1478" customFormat="false" ht="20.25" hidden="false" customHeight="true" outlineLevel="0" collapsed="false">
      <c r="A1478" s="26"/>
      <c r="B1478" s="26"/>
      <c r="C1478" s="77"/>
      <c r="D1478" s="77"/>
      <c r="F1478" s="60"/>
      <c r="G1478" s="33"/>
      <c r="H1478" s="33"/>
      <c r="I1478" s="80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</row>
    <row r="1479" customFormat="false" ht="15" hidden="false" customHeight="true" outlineLevel="0" collapsed="false">
      <c r="A1479" s="26"/>
      <c r="B1479" s="26"/>
      <c r="C1479" s="77"/>
      <c r="D1479" s="77"/>
      <c r="F1479" s="51"/>
      <c r="G1479" s="33"/>
      <c r="H1479" s="33"/>
      <c r="I1479" s="35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</row>
    <row r="1480" customFormat="false" ht="20.25" hidden="false" customHeight="true" outlineLevel="0" collapsed="false">
      <c r="A1480" s="26"/>
      <c r="B1480" s="26"/>
      <c r="C1480" s="77"/>
      <c r="D1480" s="77"/>
      <c r="F1480" s="51" t="n">
        <v>9013</v>
      </c>
      <c r="G1480" s="33"/>
      <c r="H1480" s="33" t="n">
        <v>1</v>
      </c>
      <c r="I1480" s="35" t="n">
        <v>13395</v>
      </c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</row>
    <row r="1481" customFormat="false" ht="20.25" hidden="false" customHeight="true" outlineLevel="0" collapsed="false">
      <c r="A1481" s="26"/>
      <c r="B1481" s="26"/>
      <c r="C1481" s="77"/>
      <c r="D1481" s="77"/>
      <c r="F1481" s="51"/>
      <c r="G1481" s="33"/>
      <c r="H1481" s="33"/>
      <c r="I1481" s="35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</row>
    <row r="1482" customFormat="false" ht="20.25" hidden="false" customHeight="true" outlineLevel="0" collapsed="false">
      <c r="A1482" s="26"/>
      <c r="B1482" s="26"/>
      <c r="C1482" s="77"/>
      <c r="D1482" s="77"/>
      <c r="F1482" s="51"/>
      <c r="G1482" s="33"/>
      <c r="H1482" s="33"/>
      <c r="I1482" s="35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</row>
    <row r="1483" customFormat="false" ht="20.25" hidden="false" customHeight="true" outlineLevel="0" collapsed="false">
      <c r="A1483" s="26"/>
      <c r="B1483" s="26"/>
      <c r="C1483" s="77"/>
      <c r="D1483" s="77"/>
      <c r="F1483" s="51"/>
      <c r="G1483" s="33"/>
      <c r="H1483" s="33"/>
      <c r="I1483" s="35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</row>
    <row r="1484" customFormat="false" ht="15" hidden="false" customHeight="true" outlineLevel="0" collapsed="false">
      <c r="A1484" s="26"/>
      <c r="B1484" s="26"/>
      <c r="C1484" s="77"/>
      <c r="D1484" s="77"/>
      <c r="F1484" s="51" t="n">
        <v>9021</v>
      </c>
      <c r="G1484" s="33"/>
      <c r="H1484" s="33" t="n">
        <v>3</v>
      </c>
      <c r="I1484" s="35" t="n">
        <v>35180</v>
      </c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</row>
    <row r="1485" customFormat="false" ht="15" hidden="false" customHeight="true" outlineLevel="0" collapsed="false">
      <c r="A1485" s="26"/>
      <c r="B1485" s="26"/>
      <c r="C1485" s="77"/>
      <c r="D1485" s="77"/>
      <c r="F1485" s="51"/>
      <c r="G1485" s="33"/>
      <c r="H1485" s="33"/>
      <c r="I1485" s="35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</row>
    <row r="1486" customFormat="false" ht="20.25" hidden="false" customHeight="true" outlineLevel="0" collapsed="false">
      <c r="A1486" s="26"/>
      <c r="B1486" s="26"/>
      <c r="C1486" s="77"/>
      <c r="D1486" s="77"/>
      <c r="F1486" s="74"/>
      <c r="G1486" s="33"/>
      <c r="H1486" s="33"/>
      <c r="I1486" s="35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</row>
    <row r="1487" customFormat="false" ht="20.25" hidden="false" customHeight="true" outlineLevel="0" collapsed="false">
      <c r="A1487" s="26"/>
      <c r="B1487" s="26"/>
      <c r="C1487" s="77"/>
      <c r="D1487" s="77"/>
      <c r="F1487" s="74" t="n">
        <v>9015</v>
      </c>
      <c r="G1487" s="33"/>
      <c r="H1487" s="33" t="n">
        <v>1</v>
      </c>
      <c r="I1487" s="35" t="n">
        <v>14375</v>
      </c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</row>
    <row r="1488" customFormat="false" ht="20.25" hidden="false" customHeight="true" outlineLevel="0" collapsed="false">
      <c r="A1488" s="26"/>
      <c r="B1488" s="26"/>
      <c r="C1488" s="77"/>
      <c r="D1488" s="77"/>
      <c r="F1488" s="74"/>
      <c r="G1488" s="33"/>
      <c r="H1488" s="33"/>
      <c r="I1488" s="35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</row>
    <row r="1489" customFormat="false" ht="15" hidden="false" customHeight="true" outlineLevel="0" collapsed="false">
      <c r="A1489" s="26"/>
      <c r="B1489" s="26"/>
      <c r="C1489" s="77"/>
      <c r="D1489" s="77"/>
      <c r="F1489" s="74" t="n">
        <v>9016</v>
      </c>
      <c r="G1489" s="33"/>
      <c r="H1489" s="33" t="n">
        <v>3</v>
      </c>
      <c r="I1489" s="35" t="n">
        <v>38590</v>
      </c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</row>
    <row r="1490" customFormat="false" ht="20.25" hidden="false" customHeight="true" outlineLevel="0" collapsed="false">
      <c r="A1490" s="26"/>
      <c r="B1490" s="26"/>
      <c r="C1490" s="77"/>
      <c r="D1490" s="77"/>
      <c r="F1490" s="74"/>
      <c r="G1490" s="33"/>
      <c r="H1490" s="33"/>
      <c r="I1490" s="35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</row>
    <row r="1491" customFormat="false" ht="20.25" hidden="false" customHeight="true" outlineLevel="0" collapsed="false">
      <c r="A1491" s="26"/>
      <c r="B1491" s="26"/>
      <c r="C1491" s="77"/>
      <c r="D1491" s="77"/>
      <c r="F1491" s="74" t="n">
        <v>9017</v>
      </c>
      <c r="G1491" s="33"/>
      <c r="H1491" s="33" t="n">
        <v>7.5</v>
      </c>
      <c r="I1491" s="35" t="n">
        <v>79295</v>
      </c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</row>
    <row r="1492" customFormat="false" ht="15" hidden="false" customHeight="true" outlineLevel="0" collapsed="false">
      <c r="A1492" s="26"/>
      <c r="B1492" s="26"/>
      <c r="C1492" s="77"/>
      <c r="D1492" s="77"/>
      <c r="F1492" s="74"/>
      <c r="G1492" s="33"/>
      <c r="H1492" s="33"/>
      <c r="I1492" s="35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</row>
    <row r="1493" customFormat="false" ht="20.25" hidden="false" customHeight="true" outlineLevel="0" collapsed="false">
      <c r="A1493" s="26"/>
      <c r="B1493" s="26"/>
      <c r="C1493" s="77"/>
      <c r="D1493" s="77"/>
      <c r="F1493" s="74" t="n">
        <v>9019</v>
      </c>
      <c r="G1493" s="33"/>
      <c r="H1493" s="33" t="n">
        <v>1</v>
      </c>
      <c r="I1493" s="35" t="n">
        <v>12980</v>
      </c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</row>
    <row r="1494" customFormat="false" ht="15" hidden="false" customHeight="true" outlineLevel="0" collapsed="false">
      <c r="A1494" s="26"/>
      <c r="B1494" s="26"/>
      <c r="C1494" s="77"/>
      <c r="D1494" s="77"/>
      <c r="F1494" s="74"/>
      <c r="G1494" s="33"/>
      <c r="H1494" s="33"/>
      <c r="I1494" s="35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</row>
    <row r="1495" customFormat="false" ht="20.25" hidden="false" customHeight="true" outlineLevel="0" collapsed="false">
      <c r="A1495" s="26"/>
      <c r="B1495" s="26"/>
      <c r="C1495" s="77"/>
      <c r="D1495" s="77"/>
      <c r="F1495" s="74" t="n">
        <v>9018</v>
      </c>
      <c r="G1495" s="33"/>
      <c r="H1495" s="33" t="n">
        <v>3</v>
      </c>
      <c r="I1495" s="35" t="n">
        <v>35150</v>
      </c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</row>
    <row r="1496" customFormat="false" ht="20.25" hidden="false" customHeight="true" outlineLevel="0" collapsed="false">
      <c r="A1496" s="26"/>
      <c r="B1496" s="26"/>
      <c r="C1496" s="77"/>
      <c r="D1496" s="77"/>
      <c r="F1496" s="74"/>
      <c r="G1496" s="33"/>
      <c r="H1496" s="33"/>
      <c r="I1496" s="35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</row>
    <row r="1497" customFormat="false" ht="15" hidden="false" customHeight="true" outlineLevel="0" collapsed="false">
      <c r="A1497" s="26"/>
      <c r="B1497" s="26"/>
      <c r="C1497" s="77"/>
      <c r="D1497" s="77"/>
      <c r="F1497" s="74"/>
      <c r="G1497" s="33"/>
      <c r="H1497" s="33"/>
      <c r="I1497" s="35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</row>
    <row r="1498" customFormat="false" ht="20.25" hidden="false" customHeight="true" outlineLevel="0" collapsed="false">
      <c r="A1498" s="26"/>
      <c r="B1498" s="26"/>
      <c r="C1498" s="77"/>
      <c r="D1498" s="77"/>
      <c r="F1498" s="74" t="n">
        <v>9020</v>
      </c>
      <c r="G1498" s="33"/>
      <c r="H1498" s="33" t="n">
        <v>7.5</v>
      </c>
      <c r="I1498" s="35" t="n">
        <v>76750</v>
      </c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</row>
    <row r="1499" customFormat="false" ht="15" hidden="false" customHeight="true" outlineLevel="0" collapsed="false">
      <c r="A1499" s="26"/>
      <c r="B1499" s="26"/>
      <c r="C1499" s="77"/>
      <c r="D1499" s="77"/>
      <c r="F1499" s="81"/>
      <c r="G1499" s="42"/>
      <c r="H1499" s="82"/>
      <c r="I1499" s="35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</row>
    <row r="1500" customFormat="false" ht="20.25" hidden="false" customHeight="true" outlineLevel="0" collapsed="false">
      <c r="A1500" s="26"/>
      <c r="B1500" s="26"/>
      <c r="C1500" s="77"/>
      <c r="D1500" s="77"/>
      <c r="F1500" s="74" t="n">
        <v>9100</v>
      </c>
      <c r="G1500" s="39"/>
      <c r="H1500" s="39" t="s">
        <v>2329</v>
      </c>
      <c r="I1500" s="35" t="n">
        <v>1680</v>
      </c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</row>
    <row r="1501" customFormat="false" ht="15" hidden="false" customHeight="true" outlineLevel="0" collapsed="false">
      <c r="A1501" s="26"/>
      <c r="B1501" s="26"/>
      <c r="C1501" s="77"/>
      <c r="D1501" s="77"/>
      <c r="F1501" s="74"/>
      <c r="I1501" s="35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</row>
    <row r="1502" customFormat="false" ht="20.25" hidden="false" customHeight="true" outlineLevel="0" collapsed="false">
      <c r="A1502" s="26"/>
      <c r="B1502" s="26"/>
      <c r="C1502" s="77"/>
      <c r="D1502" s="77"/>
      <c r="F1502" s="74"/>
      <c r="I1502" s="35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</row>
    <row r="1503" customFormat="false" ht="15" hidden="false" customHeight="true" outlineLevel="0" collapsed="false">
      <c r="A1503" s="26"/>
      <c r="B1503" s="26"/>
      <c r="C1503" s="77"/>
      <c r="D1503" s="77"/>
      <c r="F1503" s="74"/>
      <c r="I1503" s="35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</row>
    <row r="1504" customFormat="false" ht="20.25" hidden="false" customHeight="true" outlineLevel="0" collapsed="false">
      <c r="A1504" s="26"/>
      <c r="B1504" s="26"/>
      <c r="C1504" s="77"/>
      <c r="D1504" s="77"/>
      <c r="F1504" s="74" t="n">
        <v>9101</v>
      </c>
      <c r="H1504" s="19" t="s">
        <v>2329</v>
      </c>
      <c r="I1504" s="35" t="n">
        <v>1680</v>
      </c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</row>
    <row r="1505" customFormat="false" ht="20.25" hidden="false" customHeight="true" outlineLevel="0" collapsed="false">
      <c r="A1505" s="26"/>
      <c r="B1505" s="26"/>
      <c r="C1505" s="77"/>
      <c r="D1505" s="77"/>
      <c r="F1505" s="74" t="n">
        <v>9102</v>
      </c>
      <c r="G1505" s="40"/>
      <c r="H1505" s="40" t="s">
        <v>2329</v>
      </c>
      <c r="I1505" s="35" t="n">
        <v>1680</v>
      </c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</row>
    <row r="1506" customFormat="false" ht="15" hidden="false" customHeight="true" outlineLevel="0" collapsed="false">
      <c r="A1506" s="26"/>
      <c r="B1506" s="26"/>
      <c r="C1506" s="77"/>
      <c r="D1506" s="77"/>
      <c r="F1506" s="74" t="n">
        <v>9103</v>
      </c>
      <c r="G1506" s="40"/>
      <c r="H1506" s="40" t="s">
        <v>2329</v>
      </c>
      <c r="I1506" s="35" t="n">
        <v>1680</v>
      </c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</row>
    <row r="1507" customFormat="false" ht="20.25" hidden="false" customHeight="true" outlineLevel="0" collapsed="false">
      <c r="A1507" s="26"/>
      <c r="B1507" s="26"/>
      <c r="C1507" s="77"/>
      <c r="D1507" s="77"/>
      <c r="F1507" s="74"/>
      <c r="G1507" s="31"/>
      <c r="H1507" s="31"/>
      <c r="I1507" s="35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</row>
    <row r="1508" customFormat="false" ht="20.25" hidden="false" customHeight="true" outlineLevel="0" collapsed="false">
      <c r="A1508" s="26"/>
      <c r="B1508" s="26"/>
      <c r="C1508" s="77"/>
      <c r="D1508" s="77"/>
      <c r="F1508" s="74" t="n">
        <v>9113</v>
      </c>
      <c r="G1508" s="33"/>
      <c r="H1508" s="33" t="n">
        <v>1</v>
      </c>
      <c r="I1508" s="35" t="n">
        <v>16075</v>
      </c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</row>
    <row r="1509" customFormat="false" ht="20.25" hidden="false" customHeight="true" outlineLevel="0" collapsed="false">
      <c r="A1509" s="26"/>
      <c r="B1509" s="26"/>
      <c r="C1509" s="77"/>
      <c r="D1509" s="77"/>
      <c r="F1509" s="74"/>
      <c r="G1509" s="33"/>
      <c r="H1509" s="33"/>
      <c r="I1509" s="35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</row>
    <row r="1510" customFormat="false" ht="20.25" hidden="false" customHeight="true" outlineLevel="0" collapsed="false">
      <c r="A1510" s="26"/>
      <c r="B1510" s="26"/>
      <c r="C1510" s="77"/>
      <c r="D1510" s="77"/>
      <c r="F1510" s="74"/>
      <c r="G1510" s="33"/>
      <c r="H1510" s="33"/>
      <c r="I1510" s="35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</row>
    <row r="1511" customFormat="false" ht="20.25" hidden="false" customHeight="true" outlineLevel="0" collapsed="false">
      <c r="A1511" s="26"/>
      <c r="B1511" s="26"/>
      <c r="C1511" s="77"/>
      <c r="D1511" s="77"/>
      <c r="F1511" s="74" t="n">
        <v>9114</v>
      </c>
      <c r="G1511" s="33"/>
      <c r="H1511" s="33" t="n">
        <v>1</v>
      </c>
      <c r="I1511" s="35" t="n">
        <v>14370</v>
      </c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</row>
    <row r="1512" customFormat="false" ht="20.25" hidden="false" customHeight="true" outlineLevel="0" collapsed="false">
      <c r="A1512" s="26"/>
      <c r="B1512" s="26"/>
      <c r="C1512" s="77"/>
      <c r="D1512" s="77"/>
      <c r="F1512" s="74"/>
      <c r="G1512" s="33"/>
      <c r="H1512" s="33"/>
      <c r="I1512" s="35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</row>
    <row r="1513" customFormat="false" ht="20.25" hidden="false" customHeight="true" outlineLevel="0" collapsed="false">
      <c r="A1513" s="26"/>
      <c r="B1513" s="26"/>
      <c r="C1513" s="77"/>
      <c r="D1513" s="77"/>
      <c r="F1513" s="83"/>
      <c r="G1513" s="33"/>
      <c r="H1513" s="33"/>
      <c r="I1513" s="35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</row>
    <row r="1514" customFormat="false" ht="20.25" hidden="false" customHeight="true" outlineLevel="0" collapsed="false">
      <c r="A1514" s="26"/>
      <c r="B1514" s="26"/>
      <c r="C1514" s="77"/>
      <c r="D1514" s="77"/>
      <c r="F1514" s="83"/>
      <c r="G1514" s="33"/>
      <c r="H1514" s="33"/>
      <c r="I1514" s="35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</row>
    <row r="1515" customFormat="false" ht="20.25" hidden="false" customHeight="true" outlineLevel="0" collapsed="false">
      <c r="A1515" s="26"/>
      <c r="B1515" s="26"/>
      <c r="C1515" s="77"/>
      <c r="D1515" s="77"/>
      <c r="F1515" s="83" t="n">
        <v>9086</v>
      </c>
      <c r="G1515" s="33"/>
      <c r="H1515" s="33" t="n">
        <v>1.5</v>
      </c>
      <c r="I1515" s="36" t="n">
        <v>19785</v>
      </c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</row>
    <row r="1516" customFormat="false" ht="15" hidden="false" customHeight="true" outlineLevel="0" collapsed="false">
      <c r="A1516" s="26"/>
      <c r="B1516" s="26"/>
      <c r="C1516" s="77"/>
      <c r="D1516" s="77"/>
      <c r="F1516" s="74"/>
      <c r="G1516" s="33"/>
      <c r="H1516" s="33"/>
      <c r="I1516" s="35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</row>
    <row r="1517" customFormat="false" ht="15" hidden="false" customHeight="true" outlineLevel="0" collapsed="false">
      <c r="A1517" s="26"/>
      <c r="B1517" s="26"/>
      <c r="C1517" s="77"/>
      <c r="D1517" s="77"/>
      <c r="F1517" s="74"/>
      <c r="G1517" s="33"/>
      <c r="H1517" s="33"/>
      <c r="I1517" s="35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</row>
    <row r="1518" customFormat="false" ht="20.25" hidden="false" customHeight="true" outlineLevel="0" collapsed="false">
      <c r="A1518" s="26"/>
      <c r="B1518" s="26"/>
      <c r="C1518" s="77"/>
      <c r="D1518" s="77"/>
      <c r="F1518" s="74"/>
      <c r="G1518" s="33"/>
      <c r="H1518" s="33"/>
      <c r="I1518" s="35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</row>
    <row r="1519" customFormat="false" ht="20.25" hidden="false" customHeight="true" outlineLevel="0" collapsed="false">
      <c r="A1519" s="26"/>
      <c r="B1519" s="26"/>
      <c r="C1519" s="77"/>
      <c r="D1519" s="77"/>
      <c r="F1519" s="74" t="n">
        <v>9087</v>
      </c>
      <c r="G1519" s="33"/>
      <c r="H1519" s="33" t="n">
        <v>1.5</v>
      </c>
      <c r="I1519" s="35" t="n">
        <v>20170</v>
      </c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</row>
    <row r="1520" customFormat="false" ht="20.25" hidden="false" customHeight="true" outlineLevel="0" collapsed="false">
      <c r="A1520" s="26"/>
      <c r="B1520" s="26"/>
      <c r="C1520" s="77"/>
      <c r="D1520" s="77"/>
      <c r="F1520" s="74"/>
      <c r="G1520" s="33"/>
      <c r="H1520" s="33"/>
      <c r="I1520" s="35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</row>
    <row r="1521" customFormat="false" ht="20.25" hidden="false" customHeight="true" outlineLevel="0" collapsed="false">
      <c r="A1521" s="26"/>
      <c r="B1521" s="26"/>
      <c r="C1521" s="77"/>
      <c r="D1521" s="77"/>
      <c r="F1521" s="30"/>
      <c r="G1521" s="33"/>
      <c r="H1521" s="33"/>
      <c r="I1521" s="3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</row>
    <row r="1522" customFormat="false" ht="20.25" hidden="false" customHeight="true" outlineLevel="0" collapsed="false">
      <c r="A1522" s="26"/>
      <c r="B1522" s="26"/>
      <c r="C1522" s="77"/>
      <c r="D1522" s="77"/>
      <c r="F1522" s="74" t="n">
        <v>9088</v>
      </c>
      <c r="G1522" s="33"/>
      <c r="H1522" s="33" t="n">
        <v>1.5</v>
      </c>
      <c r="I1522" s="35" t="n">
        <v>19785</v>
      </c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</row>
    <row r="1523" customFormat="false" ht="15" hidden="false" customHeight="true" outlineLevel="0" collapsed="false">
      <c r="A1523" s="26"/>
      <c r="B1523" s="26"/>
      <c r="C1523" s="77"/>
      <c r="D1523" s="77"/>
      <c r="F1523" s="74"/>
      <c r="G1523" s="33"/>
      <c r="H1523" s="33"/>
      <c r="I1523" s="35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</row>
    <row r="1524" customFormat="false" ht="20.25" hidden="false" customHeight="true" outlineLevel="0" collapsed="false">
      <c r="A1524" s="26"/>
      <c r="B1524" s="26"/>
      <c r="C1524" s="77"/>
      <c r="D1524" s="77"/>
      <c r="F1524" s="74"/>
      <c r="G1524" s="33"/>
      <c r="H1524" s="33"/>
      <c r="I1524" s="35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</row>
    <row r="1525" customFormat="false" ht="20.25" hidden="false" customHeight="true" outlineLevel="0" collapsed="false">
      <c r="A1525" s="26"/>
      <c r="B1525" s="26"/>
      <c r="C1525" s="77"/>
      <c r="D1525" s="77"/>
      <c r="F1525" s="74" t="n">
        <v>9089</v>
      </c>
      <c r="G1525" s="33"/>
      <c r="H1525" s="33" t="n">
        <v>1.5</v>
      </c>
      <c r="I1525" s="35" t="n">
        <v>18225</v>
      </c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</row>
    <row r="1526" customFormat="false" ht="20.25" hidden="false" customHeight="true" outlineLevel="0" collapsed="false">
      <c r="A1526" s="26"/>
      <c r="B1526" s="26"/>
      <c r="C1526" s="77"/>
      <c r="D1526" s="77"/>
      <c r="F1526" s="74"/>
      <c r="G1526" s="33"/>
      <c r="H1526" s="33"/>
      <c r="I1526" s="35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</row>
    <row r="1527" customFormat="false" ht="20.25" hidden="false" customHeight="true" outlineLevel="0" collapsed="false">
      <c r="A1527" s="26"/>
      <c r="B1527" s="26"/>
      <c r="C1527" s="77"/>
      <c r="D1527" s="77"/>
      <c r="F1527" s="74"/>
      <c r="G1527" s="33"/>
      <c r="H1527" s="33"/>
      <c r="I1527" s="35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</row>
    <row r="1528" customFormat="false" ht="15" hidden="false" customHeight="true" outlineLevel="0" collapsed="false">
      <c r="A1528" s="26"/>
      <c r="B1528" s="26"/>
      <c r="C1528" s="77"/>
      <c r="D1528" s="77"/>
      <c r="F1528" s="74" t="n">
        <v>9092</v>
      </c>
      <c r="G1528" s="33"/>
      <c r="H1528" s="33" t="n">
        <v>1.5</v>
      </c>
      <c r="I1528" s="35" t="n">
        <v>17785</v>
      </c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</row>
    <row r="1529" customFormat="false" ht="20.25" hidden="false" customHeight="true" outlineLevel="0" collapsed="false">
      <c r="A1529" s="26"/>
      <c r="B1529" s="26"/>
      <c r="C1529" s="77"/>
      <c r="D1529" s="77"/>
      <c r="F1529" s="74"/>
      <c r="G1529" s="33"/>
      <c r="H1529" s="33"/>
      <c r="I1529" s="35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</row>
    <row r="1530" customFormat="false" ht="20.25" hidden="false" customHeight="true" outlineLevel="0" collapsed="false">
      <c r="A1530" s="26"/>
      <c r="B1530" s="26"/>
      <c r="C1530" s="77"/>
      <c r="D1530" s="77"/>
      <c r="F1530" s="74"/>
      <c r="G1530" s="33"/>
      <c r="H1530" s="33"/>
      <c r="I1530" s="35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</row>
    <row r="1531" customFormat="false" ht="20.25" hidden="false" customHeight="true" outlineLevel="0" collapsed="false">
      <c r="A1531" s="26"/>
      <c r="B1531" s="26"/>
      <c r="C1531" s="77"/>
      <c r="D1531" s="77"/>
      <c r="F1531" s="74"/>
      <c r="G1531" s="33"/>
      <c r="H1531" s="33"/>
      <c r="I1531" s="84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</row>
    <row r="1532" customFormat="false" ht="15" hidden="false" customHeight="true" outlineLevel="0" collapsed="false">
      <c r="A1532" s="26"/>
      <c r="B1532" s="26"/>
      <c r="C1532" s="77"/>
      <c r="D1532" s="77"/>
      <c r="F1532" s="74" t="s">
        <v>4464</v>
      </c>
      <c r="G1532" s="33"/>
      <c r="H1532" s="33"/>
      <c r="I1532" s="84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</row>
    <row r="1533" customFormat="false" ht="20.25" hidden="false" customHeight="true" outlineLevel="0" collapsed="false">
      <c r="A1533" s="26"/>
      <c r="B1533" s="26"/>
      <c r="C1533" s="77"/>
      <c r="D1533" s="77"/>
      <c r="F1533" s="74"/>
      <c r="G1533" s="33"/>
      <c r="H1533" s="33"/>
      <c r="I1533" s="84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</row>
    <row r="1534" customFormat="false" ht="20.25" hidden="false" customHeight="true" outlineLevel="0" collapsed="false">
      <c r="A1534" s="26"/>
      <c r="B1534" s="26"/>
      <c r="C1534" s="77"/>
      <c r="D1534" s="77"/>
      <c r="F1534" s="81" t="s">
        <v>4465</v>
      </c>
      <c r="G1534" s="33"/>
      <c r="H1534" s="81" t="s">
        <v>4466</v>
      </c>
      <c r="I1534" s="84" t="s">
        <v>4462</v>
      </c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</row>
    <row r="1535" customFormat="false" ht="20.25" hidden="false" customHeight="true" outlineLevel="0" collapsed="false">
      <c r="A1535" s="26"/>
      <c r="B1535" s="26"/>
      <c r="C1535" s="77"/>
      <c r="D1535" s="77"/>
      <c r="F1535" s="74"/>
      <c r="G1535" s="33"/>
      <c r="H1535" s="33"/>
      <c r="I1535" s="84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</row>
    <row r="1536" customFormat="false" ht="15" hidden="false" customHeight="true" outlineLevel="0" collapsed="false">
      <c r="A1536" s="26"/>
      <c r="B1536" s="26"/>
      <c r="C1536" s="77"/>
      <c r="D1536" s="77"/>
      <c r="F1536" s="74" t="s">
        <v>4467</v>
      </c>
      <c r="G1536" s="33"/>
      <c r="H1536" s="33"/>
      <c r="I1536" s="84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</row>
    <row r="1537" customFormat="false" ht="20.25" hidden="false" customHeight="true" outlineLevel="0" collapsed="false">
      <c r="A1537" s="26"/>
      <c r="B1537" s="26"/>
      <c r="C1537" s="77"/>
      <c r="D1537" s="77"/>
      <c r="F1537" s="74"/>
      <c r="G1537" s="33"/>
      <c r="H1537" s="33"/>
      <c r="I1537" s="84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</row>
    <row r="1538" customFormat="false" ht="20.25" hidden="false" customHeight="true" outlineLevel="0" collapsed="false">
      <c r="A1538" s="26"/>
      <c r="B1538" s="26"/>
      <c r="C1538" s="77"/>
      <c r="D1538" s="77"/>
      <c r="F1538" s="74"/>
      <c r="G1538" s="33"/>
      <c r="H1538" s="33"/>
      <c r="I1538" s="84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</row>
    <row r="1539" customFormat="false" ht="20.25" hidden="false" customHeight="true" outlineLevel="0" collapsed="false">
      <c r="A1539" s="26"/>
      <c r="B1539" s="26"/>
      <c r="C1539" s="77"/>
      <c r="D1539" s="77"/>
      <c r="F1539" s="74" t="n">
        <v>9078</v>
      </c>
      <c r="G1539" s="33"/>
      <c r="H1539" s="33" t="n">
        <v>1</v>
      </c>
      <c r="I1539" s="84" t="n">
        <v>9540</v>
      </c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</row>
    <row r="1540" customFormat="false" ht="20.25" hidden="false" customHeight="true" outlineLevel="0" collapsed="false">
      <c r="A1540" s="26"/>
      <c r="B1540" s="26"/>
      <c r="C1540" s="77"/>
      <c r="D1540" s="77"/>
      <c r="F1540" s="74"/>
      <c r="G1540" s="33"/>
      <c r="H1540" s="33"/>
      <c r="I1540" s="84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</row>
    <row r="1541" customFormat="false" ht="20.25" hidden="false" customHeight="true" outlineLevel="0" collapsed="false">
      <c r="A1541" s="26"/>
      <c r="B1541" s="26"/>
      <c r="C1541" s="77"/>
      <c r="D1541" s="77"/>
      <c r="F1541" s="30" t="n">
        <v>9022</v>
      </c>
      <c r="G1541" s="33"/>
      <c r="H1541" s="33" t="n">
        <v>3</v>
      </c>
      <c r="I1541" s="36" t="n">
        <v>25760</v>
      </c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</row>
    <row r="1542" customFormat="false" ht="15" hidden="false" customHeight="true" outlineLevel="0" collapsed="false">
      <c r="A1542" s="26"/>
      <c r="B1542" s="26"/>
      <c r="C1542" s="77"/>
      <c r="D1542" s="77"/>
      <c r="F1542" s="74"/>
      <c r="G1542" s="33"/>
      <c r="H1542" s="33"/>
      <c r="I1542" s="35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</row>
    <row r="1543" customFormat="false" ht="20.25" hidden="false" customHeight="true" outlineLevel="0" collapsed="false">
      <c r="A1543" s="26"/>
      <c r="B1543" s="26"/>
      <c r="C1543" s="77"/>
      <c r="D1543" s="77"/>
      <c r="F1543" s="74" t="n">
        <v>9075</v>
      </c>
      <c r="G1543" s="33"/>
      <c r="H1543" s="33" t="n">
        <v>7.5</v>
      </c>
      <c r="I1543" s="35" t="n">
        <v>53880</v>
      </c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</row>
    <row r="1544" customFormat="false" ht="20.25" hidden="false" customHeight="true" outlineLevel="0" collapsed="false">
      <c r="A1544" s="26"/>
      <c r="B1544" s="26"/>
      <c r="C1544" s="77"/>
      <c r="D1544" s="77"/>
      <c r="F1544" s="30"/>
      <c r="G1544" s="33"/>
      <c r="H1544" s="33"/>
      <c r="I1544" s="3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</row>
    <row r="1545" customFormat="false" ht="20.25" hidden="false" customHeight="true" outlineLevel="0" collapsed="false">
      <c r="A1545" s="26"/>
      <c r="B1545" s="26"/>
      <c r="C1545" s="77"/>
      <c r="D1545" s="77"/>
      <c r="F1545" s="74"/>
      <c r="G1545" s="33"/>
      <c r="H1545" s="33"/>
      <c r="I1545" s="35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</row>
    <row r="1546" customFormat="false" ht="20.25" hidden="false" customHeight="true" outlineLevel="0" collapsed="false">
      <c r="A1546" s="26"/>
      <c r="B1546" s="26"/>
      <c r="C1546" s="77"/>
      <c r="D1546" s="77"/>
      <c r="F1546" s="74" t="n">
        <v>9023</v>
      </c>
      <c r="G1546" s="33"/>
      <c r="H1546" s="33" t="n">
        <v>1</v>
      </c>
      <c r="I1546" s="35" t="n">
        <v>9115</v>
      </c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</row>
    <row r="1547" customFormat="false" ht="20.25" hidden="false" customHeight="true" outlineLevel="0" collapsed="false">
      <c r="A1547" s="26"/>
      <c r="B1547" s="26"/>
      <c r="C1547" s="77"/>
      <c r="D1547" s="77"/>
      <c r="F1547" s="74" t="n">
        <v>9024</v>
      </c>
      <c r="G1547" s="33"/>
      <c r="H1547" s="33" t="n">
        <v>3</v>
      </c>
      <c r="I1547" s="35" t="n">
        <v>24580</v>
      </c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</row>
    <row r="1548" customFormat="false" ht="20.25" hidden="false" customHeight="true" outlineLevel="0" collapsed="false">
      <c r="A1548" s="26"/>
      <c r="B1548" s="26"/>
      <c r="C1548" s="77"/>
      <c r="D1548" s="77"/>
      <c r="F1548" s="74"/>
      <c r="G1548" s="33"/>
      <c r="H1548" s="33"/>
      <c r="I1548" s="85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</row>
    <row r="1549" customFormat="false" ht="20.25" hidden="false" customHeight="true" outlineLevel="0" collapsed="false">
      <c r="A1549" s="26"/>
      <c r="B1549" s="26"/>
      <c r="C1549" s="77"/>
      <c r="D1549" s="77"/>
      <c r="F1549" s="33" t="n">
        <v>9026</v>
      </c>
      <c r="G1549" s="33"/>
      <c r="H1549" s="33" t="n">
        <v>15</v>
      </c>
      <c r="I1549" s="35" t="n">
        <v>84870</v>
      </c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</row>
    <row r="1550" customFormat="false" ht="20.25" hidden="false" customHeight="true" outlineLevel="0" collapsed="false">
      <c r="A1550" s="26"/>
      <c r="B1550" s="26"/>
      <c r="C1550" s="77"/>
      <c r="D1550" s="77"/>
      <c r="F1550" s="74"/>
      <c r="G1550" s="33"/>
      <c r="H1550" s="33"/>
      <c r="I1550" s="84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</row>
    <row r="1551" customFormat="false" ht="15" hidden="false" customHeight="true" outlineLevel="0" collapsed="false">
      <c r="A1551" s="26"/>
      <c r="B1551" s="26"/>
      <c r="C1551" s="77"/>
      <c r="D1551" s="77"/>
      <c r="F1551" s="74"/>
      <c r="G1551" s="33"/>
      <c r="H1551" s="33"/>
      <c r="I1551" s="84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</row>
    <row r="1552" customFormat="false" ht="20.25" hidden="false" customHeight="true" outlineLevel="0" collapsed="false">
      <c r="A1552" s="26"/>
      <c r="B1552" s="26"/>
      <c r="C1552" s="77"/>
      <c r="D1552" s="77"/>
      <c r="F1552" s="74" t="n">
        <v>9027</v>
      </c>
      <c r="G1552" s="33"/>
      <c r="H1552" s="33" t="n">
        <v>3</v>
      </c>
      <c r="I1552" s="84" t="n">
        <v>24615</v>
      </c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</row>
    <row r="1553" customFormat="false" ht="20.25" hidden="false" customHeight="true" outlineLevel="0" collapsed="false">
      <c r="A1553" s="26"/>
      <c r="B1553" s="26"/>
      <c r="C1553" s="77"/>
      <c r="D1553" s="77"/>
      <c r="F1553" s="74" t="n">
        <v>9028</v>
      </c>
      <c r="G1553" s="33"/>
      <c r="H1553" s="33" t="n">
        <v>15</v>
      </c>
      <c r="I1553" s="84" t="n">
        <v>84870</v>
      </c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</row>
    <row r="1554" customFormat="false" ht="20.25" hidden="false" customHeight="true" outlineLevel="0" collapsed="false">
      <c r="A1554" s="26"/>
      <c r="B1554" s="26"/>
      <c r="C1554" s="77"/>
      <c r="D1554" s="77"/>
      <c r="F1554" s="75"/>
      <c r="G1554" s="33"/>
      <c r="H1554" s="33"/>
      <c r="I1554" s="8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</row>
    <row r="1555" customFormat="false" ht="20.25" hidden="false" customHeight="true" outlineLevel="0" collapsed="false">
      <c r="A1555" s="26"/>
      <c r="B1555" s="26"/>
      <c r="C1555" s="77"/>
      <c r="D1555" s="77"/>
      <c r="F1555" s="74"/>
      <c r="G1555" s="33"/>
      <c r="H1555" s="33"/>
      <c r="I1555" s="31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</row>
    <row r="1556" customFormat="false" ht="15" hidden="false" customHeight="true" outlineLevel="0" collapsed="false">
      <c r="A1556" s="26"/>
      <c r="B1556" s="26"/>
      <c r="C1556" s="77"/>
      <c r="D1556" s="77"/>
      <c r="F1556" s="30"/>
      <c r="G1556" s="33"/>
      <c r="H1556" s="33"/>
      <c r="I1556" s="30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</row>
    <row r="1557" customFormat="false" ht="15" hidden="false" customHeight="true" outlineLevel="0" collapsed="false">
      <c r="A1557" s="26"/>
      <c r="B1557" s="26"/>
      <c r="C1557" s="77"/>
      <c r="D1557" s="77"/>
      <c r="F1557" s="30" t="n">
        <v>9112</v>
      </c>
      <c r="G1557" s="33"/>
      <c r="H1557" s="33" t="n">
        <v>7.5</v>
      </c>
      <c r="I1557" s="30" t="n">
        <v>56310</v>
      </c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</row>
    <row r="1558" customFormat="false" ht="20.25" hidden="false" customHeight="true" outlineLevel="0" collapsed="false">
      <c r="A1558" s="26"/>
      <c r="B1558" s="26"/>
      <c r="C1558" s="77"/>
      <c r="D1558" s="77"/>
      <c r="F1558" s="74"/>
      <c r="G1558" s="33"/>
      <c r="H1558" s="33"/>
      <c r="I1558" s="31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</row>
    <row r="1559" customFormat="false" ht="15" hidden="false" customHeight="true" outlineLevel="0" collapsed="false">
      <c r="A1559" s="26"/>
      <c r="B1559" s="26"/>
      <c r="C1559" s="77"/>
      <c r="D1559" s="77"/>
      <c r="F1559" s="30"/>
      <c r="G1559" s="33"/>
      <c r="H1559" s="33"/>
      <c r="I1559" s="30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</row>
    <row r="1560" customFormat="false" ht="20.25" hidden="false" customHeight="true" outlineLevel="0" collapsed="false">
      <c r="A1560" s="26"/>
      <c r="B1560" s="26"/>
      <c r="C1560" s="77"/>
      <c r="D1560" s="77"/>
      <c r="F1560" s="30" t="n">
        <v>9029</v>
      </c>
      <c r="G1560" s="33"/>
      <c r="H1560" s="33" t="n">
        <v>3</v>
      </c>
      <c r="I1560" s="30" t="n">
        <v>25660</v>
      </c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</row>
    <row r="1561" customFormat="false" ht="15" hidden="false" customHeight="true" outlineLevel="0" collapsed="false">
      <c r="A1561" s="26"/>
      <c r="B1561" s="26"/>
      <c r="C1561" s="77"/>
      <c r="D1561" s="77"/>
      <c r="F1561" s="74" t="n">
        <v>9030</v>
      </c>
      <c r="G1561" s="33"/>
      <c r="H1561" s="33" t="n">
        <v>15</v>
      </c>
      <c r="I1561" s="31" t="n">
        <v>88935</v>
      </c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</row>
    <row r="1562" customFormat="false" ht="20.25" hidden="false" customHeight="true" outlineLevel="0" collapsed="false">
      <c r="A1562" s="26"/>
      <c r="B1562" s="26"/>
      <c r="C1562" s="77"/>
      <c r="D1562" s="77"/>
      <c r="F1562" s="30"/>
      <c r="G1562" s="33"/>
      <c r="H1562" s="33"/>
      <c r="I1562" s="30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</row>
    <row r="1563" customFormat="false" ht="20.25" hidden="false" customHeight="true" outlineLevel="0" collapsed="false">
      <c r="A1563" s="26"/>
      <c r="B1563" s="26"/>
      <c r="C1563" s="77"/>
      <c r="D1563" s="77"/>
      <c r="F1563" s="30"/>
      <c r="G1563" s="33"/>
      <c r="H1563" s="33"/>
      <c r="I1563" s="30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</row>
    <row r="1564" customFormat="false" ht="20.25" hidden="false" customHeight="true" outlineLevel="0" collapsed="false">
      <c r="A1564" s="26"/>
      <c r="B1564" s="26"/>
      <c r="C1564" s="77"/>
      <c r="D1564" s="77"/>
      <c r="F1564" s="74"/>
      <c r="G1564" s="33"/>
      <c r="H1564" s="33"/>
      <c r="I1564" s="31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</row>
    <row r="1565" customFormat="false" ht="20.25" hidden="false" customHeight="true" outlineLevel="0" collapsed="false">
      <c r="A1565" s="26"/>
      <c r="B1565" s="26"/>
      <c r="C1565" s="77"/>
      <c r="D1565" s="77"/>
      <c r="F1565" s="30" t="n">
        <v>9031</v>
      </c>
      <c r="G1565" s="33"/>
      <c r="H1565" s="33" t="n">
        <v>3</v>
      </c>
      <c r="I1565" s="30" t="n">
        <v>24540</v>
      </c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</row>
    <row r="1566" customFormat="false" ht="15" hidden="false" customHeight="true" outlineLevel="0" collapsed="false">
      <c r="A1566" s="26"/>
      <c r="B1566" s="26"/>
      <c r="C1566" s="77"/>
      <c r="D1566" s="77"/>
      <c r="F1566" s="30" t="n">
        <v>9032</v>
      </c>
      <c r="G1566" s="33"/>
      <c r="H1566" s="33" t="n">
        <v>15</v>
      </c>
      <c r="I1566" s="30" t="n">
        <v>85025</v>
      </c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</row>
    <row r="1567" customFormat="false" ht="20.25" hidden="false" customHeight="true" outlineLevel="0" collapsed="false">
      <c r="A1567" s="26"/>
      <c r="B1567" s="26"/>
      <c r="C1567" s="77"/>
      <c r="D1567" s="77"/>
      <c r="F1567" s="74"/>
      <c r="G1567" s="33"/>
      <c r="H1567" s="33"/>
      <c r="I1567" s="31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</row>
    <row r="1568" customFormat="false" ht="20.25" hidden="false" customHeight="true" outlineLevel="0" collapsed="false">
      <c r="A1568" s="26"/>
      <c r="B1568" s="26"/>
      <c r="C1568" s="77"/>
      <c r="D1568" s="77"/>
      <c r="F1568" s="30"/>
      <c r="G1568" s="33"/>
      <c r="H1568" s="33"/>
      <c r="I1568" s="30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</row>
    <row r="1569" customFormat="false" ht="20.25" hidden="false" customHeight="true" outlineLevel="0" collapsed="false">
      <c r="A1569" s="26"/>
      <c r="B1569" s="26"/>
      <c r="C1569" s="77"/>
      <c r="D1569" s="77"/>
      <c r="F1569" s="30"/>
      <c r="G1569" s="33"/>
      <c r="H1569" s="33"/>
      <c r="I1569" s="30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</row>
    <row r="1570" customFormat="false" ht="20.25" hidden="false" customHeight="true" outlineLevel="0" collapsed="false">
      <c r="A1570" s="26"/>
      <c r="B1570" s="26"/>
      <c r="C1570" s="77"/>
      <c r="D1570" s="77"/>
      <c r="F1570" s="74" t="n">
        <v>9033</v>
      </c>
      <c r="G1570" s="33"/>
      <c r="H1570" s="33" t="n">
        <v>3</v>
      </c>
      <c r="I1570" s="31" t="n">
        <v>25750</v>
      </c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</row>
    <row r="1571" customFormat="false" ht="20.25" hidden="false" customHeight="true" outlineLevel="0" collapsed="false">
      <c r="A1571" s="26"/>
      <c r="B1571" s="26"/>
      <c r="C1571" s="77"/>
      <c r="D1571" s="77"/>
      <c r="F1571" s="30" t="n">
        <v>9034</v>
      </c>
      <c r="G1571" s="33"/>
      <c r="H1571" s="33" t="n">
        <v>15</v>
      </c>
      <c r="I1571" s="30" t="n">
        <v>89080</v>
      </c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</row>
    <row r="1572" customFormat="false" ht="20.25" hidden="false" customHeight="true" outlineLevel="0" collapsed="false">
      <c r="A1572" s="26"/>
      <c r="B1572" s="26"/>
      <c r="C1572" s="77"/>
      <c r="D1572" s="77"/>
      <c r="F1572" s="74"/>
      <c r="G1572" s="33"/>
      <c r="H1572" s="33"/>
      <c r="I1572" s="31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</row>
    <row r="1573" customFormat="false" ht="20.25" hidden="false" customHeight="true" outlineLevel="0" collapsed="false">
      <c r="A1573" s="26"/>
      <c r="B1573" s="26"/>
      <c r="C1573" s="77"/>
      <c r="D1573" s="77"/>
      <c r="F1573" s="74"/>
      <c r="G1573" s="33"/>
      <c r="H1573" s="33"/>
      <c r="I1573" s="31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</row>
    <row r="1574" customFormat="false" ht="20.25" hidden="false" customHeight="true" outlineLevel="0" collapsed="false">
      <c r="A1574" s="26"/>
      <c r="B1574" s="26"/>
      <c r="C1574" s="77"/>
      <c r="D1574" s="77"/>
      <c r="F1574" s="30" t="n">
        <v>9035</v>
      </c>
      <c r="G1574" s="33"/>
      <c r="H1574" s="33" t="n">
        <v>1</v>
      </c>
      <c r="I1574" s="30" t="n">
        <v>8675</v>
      </c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</row>
    <row r="1575" customFormat="false" ht="20.25" hidden="false" customHeight="true" outlineLevel="0" collapsed="false">
      <c r="A1575" s="26"/>
      <c r="B1575" s="26"/>
      <c r="C1575" s="77"/>
      <c r="D1575" s="77"/>
      <c r="F1575" s="74"/>
      <c r="G1575" s="33"/>
      <c r="H1575" s="33"/>
      <c r="I1575" s="31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</row>
    <row r="1576" customFormat="false" ht="20.25" hidden="false" customHeight="true" outlineLevel="0" collapsed="false">
      <c r="A1576" s="26"/>
      <c r="B1576" s="26"/>
      <c r="C1576" s="77"/>
      <c r="D1576" s="77"/>
      <c r="F1576" s="30" t="n">
        <v>9036</v>
      </c>
      <c r="G1576" s="33"/>
      <c r="H1576" s="33" t="n">
        <v>3</v>
      </c>
      <c r="I1576" s="30" t="n">
        <v>23340</v>
      </c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</row>
    <row r="1577" customFormat="false" ht="20.25" hidden="false" customHeight="true" outlineLevel="0" collapsed="false">
      <c r="A1577" s="26"/>
      <c r="B1577" s="26"/>
      <c r="C1577" s="77"/>
      <c r="D1577" s="77"/>
      <c r="F1577" s="31" t="n">
        <v>9039</v>
      </c>
      <c r="G1577" s="33"/>
      <c r="H1577" s="33" t="n">
        <v>7.5</v>
      </c>
      <c r="I1577" s="30" t="n">
        <v>48815</v>
      </c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</row>
    <row r="1578" customFormat="false" ht="20.25" hidden="false" customHeight="true" outlineLevel="0" collapsed="false">
      <c r="A1578" s="26"/>
      <c r="B1578" s="26"/>
      <c r="C1578" s="77"/>
      <c r="D1578" s="77"/>
      <c r="F1578" s="30"/>
      <c r="G1578" s="34"/>
      <c r="H1578" s="34"/>
      <c r="I1578" s="30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</row>
    <row r="1579" customFormat="false" ht="20.25" hidden="false" customHeight="true" outlineLevel="0" collapsed="false">
      <c r="A1579" s="26"/>
      <c r="B1579" s="26"/>
      <c r="C1579" s="77"/>
      <c r="D1579" s="77"/>
      <c r="F1579" s="31"/>
      <c r="G1579" s="34"/>
      <c r="H1579" s="34"/>
      <c r="I1579" s="31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</row>
    <row r="1580" customFormat="false" ht="20.25" hidden="false" customHeight="true" outlineLevel="0" collapsed="false">
      <c r="A1580" s="26"/>
      <c r="B1580" s="26"/>
      <c r="C1580" s="77"/>
      <c r="D1580" s="77"/>
      <c r="F1580" s="30"/>
      <c r="G1580" s="34"/>
      <c r="H1580" s="34"/>
      <c r="I1580" s="30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</row>
    <row r="1581" customFormat="false" ht="20.25" hidden="false" customHeight="true" outlineLevel="0" collapsed="false">
      <c r="A1581" s="26"/>
      <c r="B1581" s="26"/>
      <c r="C1581" s="77"/>
      <c r="D1581" s="77"/>
      <c r="F1581" s="74" t="n">
        <v>9060</v>
      </c>
      <c r="G1581" s="34"/>
      <c r="H1581" s="34" t="n">
        <v>1</v>
      </c>
      <c r="I1581" s="31" t="n">
        <v>9580</v>
      </c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</row>
    <row r="1582" customFormat="false" ht="20.25" hidden="false" customHeight="true" outlineLevel="0" collapsed="false">
      <c r="A1582" s="26"/>
      <c r="B1582" s="26"/>
      <c r="C1582" s="77"/>
      <c r="D1582" s="77"/>
      <c r="F1582" s="74" t="n">
        <v>9061</v>
      </c>
      <c r="G1582" s="34"/>
      <c r="H1582" s="34" t="n">
        <v>3</v>
      </c>
      <c r="I1582" s="31" t="n">
        <v>25680</v>
      </c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</row>
    <row r="1583" customFormat="false" ht="20.25" hidden="false" customHeight="true" outlineLevel="0" collapsed="false">
      <c r="A1583" s="26"/>
      <c r="B1583" s="26"/>
      <c r="C1583" s="77"/>
      <c r="D1583" s="77"/>
      <c r="F1583" s="74" t="n">
        <v>9062</v>
      </c>
      <c r="G1583" s="34"/>
      <c r="H1583" s="34" t="n">
        <v>7.5</v>
      </c>
      <c r="I1583" s="31" t="n">
        <v>53850</v>
      </c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</row>
    <row r="1584" customFormat="false" ht="20.25" hidden="false" customHeight="true" outlineLevel="0" collapsed="false">
      <c r="A1584" s="26"/>
      <c r="B1584" s="26"/>
      <c r="C1584" s="77"/>
      <c r="D1584" s="77"/>
      <c r="F1584" s="30"/>
      <c r="G1584" s="34"/>
      <c r="H1584" s="34"/>
      <c r="I1584" s="30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</row>
    <row r="1585" customFormat="false" ht="20.25" hidden="false" customHeight="true" outlineLevel="0" collapsed="false">
      <c r="A1585" s="26"/>
      <c r="B1585" s="26"/>
      <c r="C1585" s="77"/>
      <c r="D1585" s="77"/>
      <c r="F1585" s="74"/>
      <c r="G1585" s="34"/>
      <c r="H1585" s="34"/>
      <c r="I1585" s="31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</row>
    <row r="1586" customFormat="false" ht="20.25" hidden="false" customHeight="true" outlineLevel="0" collapsed="false">
      <c r="A1586" s="26"/>
      <c r="B1586" s="26"/>
      <c r="C1586" s="77"/>
      <c r="D1586" s="77"/>
      <c r="F1586" s="74"/>
      <c r="G1586" s="34"/>
      <c r="H1586" s="34"/>
      <c r="I1586" s="31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</row>
    <row r="1587" customFormat="false" ht="20.25" hidden="false" customHeight="true" outlineLevel="0" collapsed="false">
      <c r="A1587" s="26"/>
      <c r="B1587" s="26"/>
      <c r="C1587" s="77"/>
      <c r="D1587" s="77"/>
      <c r="F1587" s="30" t="n">
        <v>9037</v>
      </c>
      <c r="G1587" s="34"/>
      <c r="H1587" s="34" t="n">
        <v>1</v>
      </c>
      <c r="I1587" s="30" t="n">
        <v>6410</v>
      </c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</row>
    <row r="1588" customFormat="false" ht="20.25" hidden="false" customHeight="true" outlineLevel="0" collapsed="false">
      <c r="A1588" s="26"/>
      <c r="B1588" s="26"/>
      <c r="C1588" s="77"/>
      <c r="D1588" s="77"/>
      <c r="F1588" s="30"/>
      <c r="G1588" s="30"/>
      <c r="H1588" s="30"/>
      <c r="I1588" s="30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</row>
    <row r="1589" customFormat="false" ht="20.25" hidden="false" customHeight="true" outlineLevel="0" collapsed="false">
      <c r="A1589" s="26"/>
      <c r="B1589" s="26"/>
      <c r="C1589" s="77"/>
      <c r="D1589" s="77"/>
      <c r="F1589" s="74" t="n">
        <v>9038</v>
      </c>
      <c r="G1589" s="31"/>
      <c r="H1589" s="31" t="n">
        <v>3</v>
      </c>
      <c r="I1589" s="31" t="n">
        <v>24540</v>
      </c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</row>
    <row r="1590" customFormat="false" ht="20.25" hidden="false" customHeight="true" outlineLevel="0" collapsed="false">
      <c r="A1590" s="26"/>
      <c r="B1590" s="26"/>
      <c r="C1590" s="77"/>
      <c r="D1590" s="77"/>
      <c r="F1590" s="74" t="n">
        <v>9040</v>
      </c>
      <c r="G1590" s="33"/>
      <c r="H1590" s="33" t="n">
        <v>15</v>
      </c>
      <c r="I1590" s="31" t="n">
        <v>85025</v>
      </c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</row>
    <row r="1591" customFormat="false" ht="20.25" hidden="false" customHeight="true" outlineLevel="0" collapsed="false">
      <c r="A1591" s="26"/>
      <c r="B1591" s="26"/>
      <c r="C1591" s="77"/>
      <c r="D1591" s="77"/>
      <c r="F1591" s="74"/>
      <c r="G1591" s="33"/>
      <c r="H1591" s="33"/>
      <c r="I1591" s="31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</row>
    <row r="1592" customFormat="false" ht="15" hidden="false" customHeight="true" outlineLevel="0" collapsed="false">
      <c r="A1592" s="26"/>
      <c r="B1592" s="26"/>
      <c r="C1592" s="77"/>
      <c r="D1592" s="77"/>
      <c r="F1592" s="74"/>
      <c r="G1592" s="33"/>
      <c r="H1592" s="33"/>
      <c r="I1592" s="31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</row>
    <row r="1593" customFormat="false" ht="20.25" hidden="false" customHeight="true" outlineLevel="0" collapsed="false">
      <c r="A1593" s="26"/>
      <c r="B1593" s="26"/>
      <c r="C1593" s="77"/>
      <c r="D1593" s="77"/>
      <c r="F1593" s="33"/>
      <c r="G1593" s="33"/>
      <c r="H1593" s="33"/>
      <c r="I1593" s="83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</row>
    <row r="1594" customFormat="false" ht="20.25" hidden="false" customHeight="true" outlineLevel="0" collapsed="false">
      <c r="A1594" s="26"/>
      <c r="B1594" s="26"/>
      <c r="C1594" s="77"/>
      <c r="D1594" s="77"/>
      <c r="F1594" s="33" t="n">
        <v>9041</v>
      </c>
      <c r="G1594" s="33"/>
      <c r="H1594" s="33" t="n">
        <v>3</v>
      </c>
      <c r="I1594" s="83" t="n">
        <v>22300</v>
      </c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</row>
    <row r="1595" customFormat="false" ht="20.25" hidden="false" customHeight="true" outlineLevel="0" collapsed="false">
      <c r="A1595" s="26"/>
      <c r="B1595" s="26"/>
      <c r="C1595" s="77"/>
      <c r="D1595" s="77"/>
      <c r="F1595" s="30" t="n">
        <v>9042</v>
      </c>
      <c r="G1595" s="33"/>
      <c r="H1595" s="33" t="n">
        <v>15</v>
      </c>
      <c r="I1595" s="30" t="n">
        <v>77130</v>
      </c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</row>
    <row r="1596" customFormat="false" ht="20.25" hidden="false" customHeight="true" outlineLevel="0" collapsed="false">
      <c r="A1596" s="26"/>
      <c r="B1596" s="26"/>
      <c r="C1596" s="77"/>
      <c r="D1596" s="77"/>
      <c r="F1596" s="33"/>
      <c r="G1596" s="33"/>
      <c r="H1596" s="33"/>
      <c r="I1596" s="83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</row>
    <row r="1597" customFormat="false" ht="20.25" hidden="false" customHeight="true" outlineLevel="0" collapsed="false">
      <c r="A1597" s="26"/>
      <c r="B1597" s="26"/>
      <c r="C1597" s="77"/>
      <c r="D1597" s="77"/>
      <c r="F1597" s="30"/>
      <c r="G1597" s="33"/>
      <c r="H1597" s="33"/>
      <c r="I1597" s="30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</row>
    <row r="1598" customFormat="false" ht="20.25" hidden="false" customHeight="true" outlineLevel="0" collapsed="false">
      <c r="A1598" s="26"/>
      <c r="B1598" s="26"/>
      <c r="C1598" s="77"/>
      <c r="D1598" s="77"/>
      <c r="F1598" s="33" t="n">
        <v>9107</v>
      </c>
      <c r="G1598" s="42"/>
      <c r="H1598" s="42" t="n">
        <v>1</v>
      </c>
      <c r="I1598" s="83" t="n">
        <v>9795</v>
      </c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</row>
    <row r="1599" customFormat="false" ht="20.25" hidden="false" customHeight="true" outlineLevel="0" collapsed="false">
      <c r="A1599" s="26"/>
      <c r="B1599" s="26"/>
      <c r="C1599" s="77"/>
      <c r="D1599" s="77"/>
      <c r="F1599" s="30"/>
      <c r="G1599" s="39"/>
      <c r="H1599" s="39"/>
      <c r="I1599" s="30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</row>
    <row r="1600" customFormat="false" ht="20.25" hidden="false" customHeight="true" outlineLevel="0" collapsed="false">
      <c r="A1600" s="26"/>
      <c r="B1600" s="26"/>
      <c r="C1600" s="77"/>
      <c r="D1600" s="77"/>
      <c r="F1600" s="74" t="n">
        <v>9091</v>
      </c>
      <c r="H1600" s="19" t="n">
        <v>3</v>
      </c>
      <c r="I1600" s="74" t="n">
        <v>23450</v>
      </c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</row>
    <row r="1601" customFormat="false" ht="20.25" hidden="false" customHeight="true" outlineLevel="0" collapsed="false">
      <c r="A1601" s="26"/>
      <c r="B1601" s="26"/>
      <c r="C1601" s="77"/>
      <c r="D1601" s="77"/>
      <c r="F1601" s="74" t="n">
        <v>9063</v>
      </c>
      <c r="H1601" s="19" t="n">
        <v>7.5</v>
      </c>
      <c r="I1601" s="83" t="n">
        <v>50290</v>
      </c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</row>
    <row r="1602" customFormat="false" ht="20.25" hidden="false" customHeight="true" outlineLevel="0" collapsed="false">
      <c r="A1602" s="26"/>
      <c r="B1602" s="26"/>
      <c r="C1602" s="77"/>
      <c r="D1602" s="77"/>
      <c r="F1602" s="30"/>
      <c r="I1602" s="30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</row>
    <row r="1603" customFormat="false" ht="20.25" hidden="false" customHeight="true" outlineLevel="0" collapsed="false">
      <c r="A1603" s="26"/>
      <c r="B1603" s="26"/>
      <c r="C1603" s="77"/>
      <c r="D1603" s="77"/>
      <c r="F1603" s="74"/>
      <c r="I1603" s="83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</row>
    <row r="1604" customFormat="false" ht="20.25" hidden="false" customHeight="true" outlineLevel="0" collapsed="false">
      <c r="A1604" s="26"/>
      <c r="B1604" s="26"/>
      <c r="C1604" s="77"/>
      <c r="D1604" s="77"/>
      <c r="F1604" s="74"/>
      <c r="G1604" s="40"/>
      <c r="H1604" s="40"/>
      <c r="I1604" s="83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</row>
    <row r="1605" customFormat="false" ht="20.25" hidden="false" customHeight="true" outlineLevel="0" collapsed="false">
      <c r="A1605" s="26"/>
      <c r="B1605" s="26"/>
      <c r="C1605" s="77"/>
      <c r="D1605" s="77"/>
      <c r="F1605" s="74" t="n">
        <v>9090</v>
      </c>
      <c r="G1605" s="40"/>
      <c r="H1605" s="40" t="n">
        <v>3</v>
      </c>
      <c r="I1605" s="83" t="n">
        <v>27710</v>
      </c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</row>
    <row r="1606" customFormat="false" ht="20.25" hidden="false" customHeight="true" outlineLevel="0" collapsed="false">
      <c r="A1606" s="26"/>
      <c r="B1606" s="26"/>
      <c r="C1606" s="77"/>
      <c r="D1606" s="77"/>
      <c r="F1606" s="30" t="n">
        <v>9064</v>
      </c>
      <c r="G1606" s="45"/>
      <c r="H1606" s="45" t="n">
        <v>7.5</v>
      </c>
      <c r="I1606" s="30" t="n">
        <v>55810</v>
      </c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</row>
    <row r="1607" customFormat="false" ht="20.25" hidden="false" customHeight="true" outlineLevel="0" collapsed="false">
      <c r="A1607" s="26"/>
      <c r="B1607" s="26"/>
      <c r="C1607" s="77"/>
      <c r="D1607" s="77"/>
      <c r="F1607" s="74"/>
      <c r="G1607" s="30"/>
      <c r="H1607" s="30"/>
      <c r="I1607" s="83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</row>
    <row r="1608" customFormat="false" ht="20.25" hidden="false" customHeight="true" outlineLevel="0" collapsed="false">
      <c r="A1608" s="26"/>
      <c r="B1608" s="26"/>
      <c r="C1608" s="77"/>
      <c r="D1608" s="77"/>
      <c r="F1608" s="74"/>
      <c r="G1608" s="33"/>
      <c r="H1608" s="33"/>
      <c r="I1608" s="74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</row>
    <row r="1609" customFormat="false" ht="20.25" hidden="false" customHeight="true" outlineLevel="0" collapsed="false">
      <c r="A1609" s="26"/>
      <c r="B1609" s="26"/>
      <c r="C1609" s="77"/>
      <c r="D1609" s="77"/>
      <c r="F1609" s="74"/>
      <c r="G1609" s="33"/>
      <c r="H1609" s="33"/>
      <c r="I1609" s="83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</row>
    <row r="1610" customFormat="false" ht="20.25" hidden="false" customHeight="true" outlineLevel="0" collapsed="false">
      <c r="A1610" s="26"/>
      <c r="B1610" s="26"/>
      <c r="C1610" s="77"/>
      <c r="D1610" s="77"/>
      <c r="F1610" s="30"/>
      <c r="G1610" s="33"/>
      <c r="H1610" s="33"/>
      <c r="I1610" s="30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</row>
    <row r="1611" customFormat="false" ht="20.25" hidden="false" customHeight="true" outlineLevel="0" collapsed="false">
      <c r="A1611" s="26"/>
      <c r="B1611" s="26"/>
      <c r="C1611" s="77"/>
      <c r="D1611" s="77"/>
      <c r="F1611" s="30" t="n">
        <v>9108</v>
      </c>
      <c r="G1611" s="33"/>
      <c r="H1611" s="33" t="n">
        <v>7.5</v>
      </c>
      <c r="I1611" s="30" t="n">
        <v>0</v>
      </c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</row>
    <row r="1612" customFormat="false" ht="20.25" hidden="false" customHeight="true" outlineLevel="0" collapsed="false">
      <c r="A1612" s="26"/>
      <c r="B1612" s="26"/>
      <c r="C1612" s="77"/>
      <c r="D1612" s="77"/>
      <c r="F1612" s="74"/>
      <c r="G1612" s="33"/>
      <c r="H1612" s="33"/>
      <c r="I1612" s="83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</row>
    <row r="1613" customFormat="false" ht="20.25" hidden="false" customHeight="true" outlineLevel="0" collapsed="false">
      <c r="A1613" s="26"/>
      <c r="B1613" s="26"/>
      <c r="C1613" s="77"/>
      <c r="D1613" s="77"/>
      <c r="F1613" s="74"/>
      <c r="G1613" s="33"/>
      <c r="H1613" s="33"/>
      <c r="I1613" s="83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</row>
    <row r="1614" customFormat="false" ht="20.25" hidden="false" customHeight="true" outlineLevel="0" collapsed="false">
      <c r="A1614" s="26"/>
      <c r="B1614" s="26"/>
      <c r="C1614" s="77"/>
      <c r="D1614" s="77"/>
      <c r="F1614" s="74" t="n">
        <v>9104</v>
      </c>
      <c r="G1614" s="33"/>
      <c r="H1614" s="33" t="s">
        <v>2149</v>
      </c>
      <c r="I1614" s="83" t="n">
        <v>0</v>
      </c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</row>
    <row r="1615" customFormat="false" ht="20.25" hidden="false" customHeight="true" outlineLevel="0" collapsed="false">
      <c r="A1615" s="26"/>
      <c r="B1615" s="26"/>
      <c r="C1615" s="77"/>
      <c r="D1615" s="77"/>
      <c r="F1615" s="74"/>
      <c r="G1615" s="33"/>
      <c r="H1615" s="33"/>
      <c r="I1615" s="83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</row>
    <row r="1616" customFormat="false" ht="20.25" hidden="false" customHeight="true" outlineLevel="0" collapsed="false">
      <c r="A1616" s="26"/>
      <c r="B1616" s="26"/>
      <c r="C1616" s="77"/>
      <c r="D1616" s="77"/>
      <c r="F1616" s="74"/>
      <c r="G1616" s="30"/>
      <c r="H1616" s="30"/>
      <c r="I1616" s="83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</row>
    <row r="1617" customFormat="false" ht="20.25" hidden="false" customHeight="true" outlineLevel="0" collapsed="false">
      <c r="A1617" s="26"/>
      <c r="B1617" s="26"/>
      <c r="C1617" s="77"/>
      <c r="D1617" s="77"/>
      <c r="F1617" s="74" t="n">
        <v>9105</v>
      </c>
      <c r="G1617" s="30"/>
      <c r="H1617" s="30" t="s">
        <v>2149</v>
      </c>
      <c r="I1617" s="83" t="n">
        <v>1905</v>
      </c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</row>
    <row r="1618" customFormat="false" ht="20.25" hidden="false" customHeight="true" outlineLevel="0" collapsed="false">
      <c r="A1618" s="26"/>
      <c r="B1618" s="26"/>
      <c r="C1618" s="77"/>
      <c r="D1618" s="77"/>
      <c r="F1618" s="74"/>
      <c r="G1618" s="33"/>
      <c r="H1618" s="33"/>
      <c r="I1618" s="83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</row>
    <row r="1619" customFormat="false" ht="20.25" hidden="false" customHeight="true" outlineLevel="0" collapsed="false">
      <c r="A1619" s="26"/>
      <c r="B1619" s="26"/>
      <c r="C1619" s="77"/>
      <c r="D1619" s="77"/>
      <c r="F1619" s="30"/>
      <c r="G1619" s="33"/>
      <c r="H1619" s="33"/>
      <c r="I1619" s="30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</row>
    <row r="1620" customFormat="false" ht="20.25" hidden="false" customHeight="true" outlineLevel="0" collapsed="false">
      <c r="A1620" s="26"/>
      <c r="B1620" s="26"/>
      <c r="C1620" s="77"/>
      <c r="D1620" s="77"/>
      <c r="F1620" s="74"/>
      <c r="G1620" s="33"/>
      <c r="H1620" s="33"/>
      <c r="I1620" s="83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</row>
    <row r="1621" customFormat="false" ht="20.25" hidden="false" customHeight="true" outlineLevel="0" collapsed="false">
      <c r="A1621" s="26"/>
      <c r="B1621" s="26"/>
      <c r="C1621" s="77"/>
      <c r="D1621" s="77"/>
      <c r="F1621" s="74"/>
      <c r="G1621" s="33"/>
      <c r="H1621" s="33"/>
      <c r="I1621" s="83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</row>
    <row r="1622" customFormat="false" ht="20.25" hidden="false" customHeight="true" outlineLevel="0" collapsed="false">
      <c r="A1622" s="26"/>
      <c r="B1622" s="26"/>
      <c r="C1622" s="77"/>
      <c r="D1622" s="77"/>
      <c r="F1622" s="74" t="n">
        <v>9106</v>
      </c>
      <c r="G1622" s="33"/>
      <c r="H1622" s="33" t="n">
        <v>3</v>
      </c>
      <c r="I1622" s="83" t="n">
        <v>26880</v>
      </c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</row>
    <row r="1623" customFormat="false" ht="20.25" hidden="false" customHeight="true" outlineLevel="0" collapsed="false">
      <c r="A1623" s="26"/>
      <c r="B1623" s="26"/>
      <c r="C1623" s="77"/>
      <c r="D1623" s="77"/>
      <c r="F1623" s="74"/>
      <c r="G1623" s="33"/>
      <c r="H1623" s="33"/>
      <c r="I1623" s="83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</row>
    <row r="1624" customFormat="false" ht="20.25" hidden="false" customHeight="true" outlineLevel="0" collapsed="false">
      <c r="A1624" s="26"/>
      <c r="B1624" s="26"/>
      <c r="C1624" s="77"/>
      <c r="D1624" s="77"/>
      <c r="F1624" s="74"/>
      <c r="G1624" s="33"/>
      <c r="H1624" s="33"/>
      <c r="I1624" s="83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</row>
    <row r="1625" customFormat="false" ht="20.25" hidden="false" customHeight="true" outlineLevel="0" collapsed="false">
      <c r="A1625" s="26"/>
      <c r="B1625" s="26"/>
      <c r="C1625" s="77"/>
      <c r="D1625" s="77"/>
      <c r="F1625" s="74" t="n">
        <v>9000</v>
      </c>
      <c r="G1625" s="33"/>
      <c r="H1625" s="33" t="n">
        <v>7.5</v>
      </c>
      <c r="I1625" s="83" t="n">
        <v>56150</v>
      </c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</row>
    <row r="1626" customFormat="false" ht="20.25" hidden="false" customHeight="true" outlineLevel="0" collapsed="false">
      <c r="A1626" s="26"/>
      <c r="B1626" s="26"/>
      <c r="C1626" s="77"/>
      <c r="D1626" s="77"/>
      <c r="F1626" s="74"/>
      <c r="G1626" s="33"/>
      <c r="H1626" s="33"/>
      <c r="I1626" s="83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</row>
    <row r="1627" customFormat="false" ht="20.25" hidden="false" customHeight="true" outlineLevel="0" collapsed="false">
      <c r="A1627" s="26"/>
      <c r="B1627" s="26"/>
      <c r="C1627" s="77"/>
      <c r="D1627" s="77"/>
      <c r="F1627" s="74"/>
      <c r="G1627" s="33"/>
      <c r="H1627" s="33"/>
      <c r="I1627" s="83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</row>
    <row r="1628" customFormat="false" ht="20.25" hidden="false" customHeight="true" outlineLevel="0" collapsed="false">
      <c r="A1628" s="26"/>
      <c r="B1628" s="26"/>
      <c r="C1628" s="77"/>
      <c r="D1628" s="77"/>
      <c r="F1628" s="74" t="n">
        <v>9118</v>
      </c>
      <c r="G1628" s="33"/>
      <c r="H1628" s="33" t="n">
        <v>15</v>
      </c>
      <c r="I1628" s="83" t="n">
        <v>92690</v>
      </c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</row>
    <row r="1629" customFormat="false" ht="20.25" hidden="false" customHeight="true" outlineLevel="0" collapsed="false">
      <c r="A1629" s="26"/>
      <c r="B1629" s="26"/>
      <c r="C1629" s="77"/>
      <c r="D1629" s="77"/>
      <c r="F1629" s="74"/>
      <c r="G1629" s="33"/>
      <c r="H1629" s="33"/>
      <c r="I1629" s="83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</row>
    <row r="1630" customFormat="false" ht="20.25" hidden="false" customHeight="true" outlineLevel="0" collapsed="false">
      <c r="A1630" s="26"/>
      <c r="B1630" s="26"/>
      <c r="C1630" s="77"/>
      <c r="D1630" s="77"/>
      <c r="F1630" s="74"/>
      <c r="G1630" s="33"/>
      <c r="H1630" s="33"/>
      <c r="I1630" s="83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</row>
    <row r="1631" customFormat="false" ht="20.25" hidden="false" customHeight="true" outlineLevel="0" collapsed="false">
      <c r="A1631" s="26"/>
      <c r="B1631" s="26"/>
      <c r="C1631" s="77"/>
      <c r="D1631" s="77"/>
      <c r="F1631" s="30" t="n">
        <v>9117</v>
      </c>
      <c r="G1631" s="33"/>
      <c r="H1631" s="33" t="n">
        <v>3</v>
      </c>
      <c r="I1631" s="30" t="n">
        <v>26840</v>
      </c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</row>
    <row r="1632" customFormat="false" ht="20.25" hidden="false" customHeight="true" outlineLevel="0" collapsed="false">
      <c r="A1632" s="26"/>
      <c r="B1632" s="26"/>
      <c r="C1632" s="77"/>
      <c r="D1632" s="77"/>
      <c r="F1632" s="74"/>
      <c r="G1632" s="33"/>
      <c r="H1632" s="33"/>
      <c r="I1632" s="83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</row>
    <row r="1633" customFormat="false" ht="20.25" hidden="false" customHeight="true" outlineLevel="0" collapsed="false">
      <c r="A1633" s="26"/>
      <c r="B1633" s="26"/>
      <c r="C1633" s="77"/>
      <c r="D1633" s="77"/>
      <c r="F1633" s="74"/>
      <c r="G1633" s="30"/>
      <c r="H1633" s="30"/>
      <c r="I1633" s="83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</row>
    <row r="1634" customFormat="false" ht="20.25" hidden="false" customHeight="true" outlineLevel="0" collapsed="false">
      <c r="A1634" s="26"/>
      <c r="B1634" s="26"/>
      <c r="C1634" s="77"/>
      <c r="D1634" s="77"/>
      <c r="F1634" s="74" t="n">
        <v>9116</v>
      </c>
      <c r="G1634" s="30"/>
      <c r="H1634" s="30" t="n">
        <v>7.5</v>
      </c>
      <c r="I1634" s="83" t="n">
        <v>58900</v>
      </c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</row>
    <row r="1635" customFormat="false" ht="20.25" hidden="false" customHeight="true" outlineLevel="0" collapsed="false">
      <c r="A1635" s="26"/>
      <c r="B1635" s="26"/>
      <c r="C1635" s="77"/>
      <c r="D1635" s="77"/>
      <c r="F1635" s="74"/>
      <c r="G1635" s="33"/>
      <c r="H1635" s="81"/>
      <c r="I1635" s="83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</row>
    <row r="1636" customFormat="false" ht="20.25" hidden="false" customHeight="true" outlineLevel="0" collapsed="false">
      <c r="A1636" s="26"/>
      <c r="B1636" s="26"/>
      <c r="C1636" s="77"/>
      <c r="D1636" s="77"/>
      <c r="F1636" s="74"/>
      <c r="G1636" s="33"/>
      <c r="H1636" s="33"/>
      <c r="I1636" s="83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</row>
    <row r="1637" customFormat="false" ht="20.25" hidden="false" customHeight="true" outlineLevel="0" collapsed="false">
      <c r="A1637" s="26"/>
      <c r="B1637" s="26"/>
      <c r="C1637" s="77"/>
      <c r="D1637" s="77"/>
      <c r="F1637" s="74" t="n">
        <v>9115</v>
      </c>
      <c r="G1637" s="33"/>
      <c r="H1637" s="33" t="n">
        <v>3</v>
      </c>
      <c r="I1637" s="83" t="n">
        <v>28090</v>
      </c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</row>
    <row r="1638" customFormat="false" ht="20.25" hidden="false" customHeight="true" outlineLevel="0" collapsed="false">
      <c r="A1638" s="26"/>
      <c r="B1638" s="26"/>
      <c r="C1638" s="77"/>
      <c r="D1638" s="77"/>
      <c r="F1638" s="74"/>
      <c r="G1638" s="33"/>
      <c r="H1638" s="33"/>
      <c r="I1638" s="83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</row>
    <row r="1639" customFormat="false" ht="20.25" hidden="false" customHeight="true" outlineLevel="0" collapsed="false">
      <c r="A1639" s="26"/>
      <c r="B1639" s="26"/>
      <c r="C1639" s="77"/>
      <c r="D1639" s="77"/>
      <c r="F1639" s="74"/>
      <c r="G1639" s="33"/>
      <c r="H1639" s="33"/>
      <c r="I1639" s="83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</row>
    <row r="1640" customFormat="false" ht="20.25" hidden="false" customHeight="true" outlineLevel="0" collapsed="false">
      <c r="A1640" s="26"/>
      <c r="B1640" s="26"/>
      <c r="C1640" s="77"/>
      <c r="D1640" s="77"/>
      <c r="F1640" s="30"/>
      <c r="G1640" s="30"/>
      <c r="H1640" s="30"/>
      <c r="I1640" s="30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</row>
    <row r="1641" customFormat="false" ht="20.25" hidden="false" customHeight="true" outlineLevel="0" collapsed="false">
      <c r="A1641" s="26"/>
      <c r="B1641" s="26"/>
      <c r="C1641" s="77"/>
      <c r="D1641" s="77"/>
      <c r="F1641" s="74" t="n">
        <v>9080</v>
      </c>
      <c r="G1641" s="30"/>
      <c r="H1641" s="30" t="n">
        <v>2</v>
      </c>
      <c r="I1641" s="83" t="n">
        <v>17830</v>
      </c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</row>
    <row r="1642" customFormat="false" ht="20.25" hidden="false" customHeight="true" outlineLevel="0" collapsed="false">
      <c r="A1642" s="26"/>
      <c r="B1642" s="26"/>
      <c r="C1642" s="77"/>
      <c r="D1642" s="77"/>
      <c r="F1642" s="74"/>
      <c r="G1642" s="33"/>
      <c r="H1642" s="33"/>
      <c r="I1642" s="83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</row>
    <row r="1643" customFormat="false" ht="20.25" hidden="false" customHeight="true" outlineLevel="0" collapsed="false">
      <c r="A1643" s="26"/>
      <c r="B1643" s="26"/>
      <c r="C1643" s="77"/>
      <c r="D1643" s="77"/>
      <c r="F1643" s="30"/>
      <c r="G1643" s="33"/>
      <c r="H1643" s="33"/>
      <c r="I1643" s="30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</row>
    <row r="1644" customFormat="false" ht="20.25" hidden="false" customHeight="true" outlineLevel="0" collapsed="false">
      <c r="A1644" s="26"/>
      <c r="B1644" s="26"/>
      <c r="C1644" s="77"/>
      <c r="D1644" s="77"/>
      <c r="F1644" s="74"/>
      <c r="G1644" s="33"/>
      <c r="H1644" s="33"/>
      <c r="I1644" s="83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</row>
    <row r="1645" customFormat="false" ht="20.25" hidden="false" customHeight="true" outlineLevel="0" collapsed="false">
      <c r="A1645" s="26"/>
      <c r="B1645" s="26"/>
      <c r="C1645" s="77"/>
      <c r="D1645" s="77"/>
      <c r="F1645" s="30" t="n">
        <v>9081</v>
      </c>
      <c r="G1645" s="33"/>
      <c r="H1645" s="33" t="n">
        <v>2</v>
      </c>
      <c r="I1645" s="30" t="n">
        <v>17830</v>
      </c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</row>
    <row r="1646" customFormat="false" ht="20.25" hidden="false" customHeight="true" outlineLevel="0" collapsed="false">
      <c r="A1646" s="26"/>
      <c r="B1646" s="26"/>
      <c r="C1646" s="77"/>
      <c r="D1646" s="77"/>
      <c r="F1646" s="30"/>
      <c r="G1646" s="33"/>
      <c r="H1646" s="33"/>
      <c r="I1646" s="30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</row>
    <row r="1647" customFormat="false" ht="20.25" hidden="false" customHeight="true" outlineLevel="0" collapsed="false">
      <c r="A1647" s="26"/>
      <c r="B1647" s="26"/>
      <c r="C1647" s="77"/>
      <c r="D1647" s="77"/>
      <c r="F1647" s="74"/>
      <c r="G1647" s="33"/>
      <c r="H1647" s="33"/>
      <c r="I1647" s="83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</row>
    <row r="1648" customFormat="false" ht="20.25" hidden="false" customHeight="true" outlineLevel="0" collapsed="false">
      <c r="A1648" s="26"/>
      <c r="B1648" s="26"/>
      <c r="C1648" s="77"/>
      <c r="D1648" s="77"/>
      <c r="F1648" s="74" t="n">
        <v>9082</v>
      </c>
      <c r="G1648" s="33"/>
      <c r="H1648" s="33" t="n">
        <v>2</v>
      </c>
      <c r="I1648" s="83" t="n">
        <v>18640</v>
      </c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</row>
    <row r="1649" customFormat="false" ht="20.25" hidden="false" customHeight="true" outlineLevel="0" collapsed="false">
      <c r="A1649" s="26"/>
      <c r="B1649" s="26"/>
      <c r="C1649" s="77"/>
      <c r="D1649" s="77"/>
      <c r="F1649" s="74"/>
      <c r="G1649" s="33"/>
      <c r="H1649" s="33"/>
      <c r="I1649" s="83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</row>
    <row r="1650" customFormat="false" ht="20.25" hidden="false" customHeight="true" outlineLevel="0" collapsed="false">
      <c r="A1650" s="26"/>
      <c r="B1650" s="26"/>
      <c r="C1650" s="77"/>
      <c r="D1650" s="77"/>
      <c r="F1650" s="74"/>
      <c r="G1650" s="33"/>
      <c r="H1650" s="33"/>
      <c r="I1650" s="83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</row>
    <row r="1651" customFormat="false" ht="20.25" hidden="false" customHeight="true" outlineLevel="0" collapsed="false">
      <c r="A1651" s="26"/>
      <c r="B1651" s="26"/>
      <c r="C1651" s="77"/>
      <c r="D1651" s="77"/>
      <c r="F1651" s="74" t="n">
        <v>9083</v>
      </c>
      <c r="G1651" s="33"/>
      <c r="H1651" s="33" t="n">
        <v>2</v>
      </c>
      <c r="I1651" s="83" t="n">
        <v>17545</v>
      </c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</row>
    <row r="1652" customFormat="false" ht="20.25" hidden="false" customHeight="true" outlineLevel="0" collapsed="false">
      <c r="A1652" s="26"/>
      <c r="B1652" s="26"/>
      <c r="C1652" s="77"/>
      <c r="D1652" s="77"/>
      <c r="F1652" s="74"/>
      <c r="G1652" s="30"/>
      <c r="H1652" s="30"/>
      <c r="I1652" s="83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</row>
    <row r="1653" customFormat="false" ht="20.25" hidden="false" customHeight="true" outlineLevel="0" collapsed="false">
      <c r="A1653" s="26"/>
      <c r="B1653" s="26"/>
      <c r="C1653" s="77"/>
      <c r="D1653" s="77"/>
      <c r="F1653" s="74"/>
      <c r="G1653" s="83"/>
      <c r="H1653" s="30"/>
      <c r="I1653" s="83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</row>
    <row r="1654" customFormat="false" ht="20.25" hidden="false" customHeight="true" outlineLevel="0" collapsed="false">
      <c r="A1654" s="26"/>
      <c r="B1654" s="26"/>
      <c r="C1654" s="77"/>
      <c r="D1654" s="77"/>
      <c r="F1654" s="74" t="n">
        <v>9084</v>
      </c>
      <c r="G1654" s="33"/>
      <c r="H1654" s="33" t="n">
        <v>2</v>
      </c>
      <c r="I1654" s="83" t="n">
        <v>23015</v>
      </c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</row>
    <row r="1655" customFormat="false" ht="20.25" hidden="false" customHeight="true" outlineLevel="0" collapsed="false">
      <c r="A1655" s="26"/>
      <c r="B1655" s="26"/>
      <c r="C1655" s="77"/>
      <c r="D1655" s="77"/>
      <c r="F1655" s="74"/>
      <c r="G1655" s="33"/>
      <c r="H1655" s="33"/>
      <c r="I1655" s="83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</row>
    <row r="1656" customFormat="false" ht="20.25" hidden="false" customHeight="true" outlineLevel="0" collapsed="false">
      <c r="A1656" s="26"/>
      <c r="B1656" s="26"/>
      <c r="C1656" s="77"/>
      <c r="D1656" s="77"/>
      <c r="F1656" s="74"/>
      <c r="G1656" s="33"/>
      <c r="H1656" s="33"/>
      <c r="I1656" s="83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</row>
    <row r="1657" customFormat="false" ht="20.25" hidden="false" customHeight="true" outlineLevel="0" collapsed="false">
      <c r="A1657" s="26"/>
      <c r="B1657" s="26"/>
      <c r="C1657" s="77"/>
      <c r="D1657" s="77"/>
      <c r="F1657" s="74" t="n">
        <v>9085</v>
      </c>
      <c r="G1657" s="33"/>
      <c r="H1657" s="33" t="n">
        <v>2</v>
      </c>
      <c r="I1657" s="74" t="n">
        <v>23060</v>
      </c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</row>
    <row r="1658" customFormat="false" ht="20.25" hidden="false" customHeight="true" outlineLevel="0" collapsed="false">
      <c r="A1658" s="26"/>
      <c r="B1658" s="26"/>
      <c r="C1658" s="77"/>
      <c r="D1658" s="77"/>
      <c r="F1658" s="74"/>
      <c r="G1658" s="87"/>
      <c r="H1658" s="33"/>
      <c r="I1658" s="74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</row>
    <row r="1659" customFormat="false" ht="20.25" hidden="false" customHeight="true" outlineLevel="0" collapsed="false">
      <c r="A1659" s="26"/>
      <c r="B1659" s="26"/>
      <c r="C1659" s="77"/>
      <c r="D1659" s="77"/>
      <c r="F1659" s="30"/>
      <c r="G1659" s="33"/>
      <c r="H1659" s="33"/>
      <c r="I1659" s="30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</row>
    <row r="1660" customFormat="false" ht="20.25" hidden="false" customHeight="true" outlineLevel="0" collapsed="false">
      <c r="A1660" s="26"/>
      <c r="B1660" s="26"/>
      <c r="C1660" s="77"/>
      <c r="D1660" s="77"/>
      <c r="F1660" s="74" t="n">
        <v>9093</v>
      </c>
      <c r="G1660" s="33"/>
      <c r="H1660" s="33" t="n">
        <v>2</v>
      </c>
      <c r="I1660" s="83" t="n">
        <v>23060</v>
      </c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</row>
    <row r="1661" customFormat="false" ht="20.25" hidden="false" customHeight="true" outlineLevel="0" collapsed="false">
      <c r="A1661" s="26"/>
      <c r="B1661" s="26"/>
      <c r="C1661" s="77"/>
      <c r="D1661" s="77"/>
      <c r="F1661" s="74"/>
      <c r="G1661" s="33"/>
      <c r="H1661" s="33"/>
      <c r="I1661" s="83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</row>
    <row r="1662" customFormat="false" ht="20.25" hidden="false" customHeight="true" outlineLevel="0" collapsed="false">
      <c r="A1662" s="26"/>
      <c r="B1662" s="26"/>
      <c r="C1662" s="77"/>
      <c r="D1662" s="77"/>
      <c r="F1662" s="74"/>
      <c r="G1662" s="33"/>
      <c r="H1662" s="33"/>
      <c r="I1662" s="83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</row>
    <row r="1663" customFormat="false" ht="20.25" hidden="false" customHeight="true" outlineLevel="0" collapsed="false">
      <c r="A1663" s="26"/>
      <c r="B1663" s="26"/>
      <c r="C1663" s="77"/>
      <c r="D1663" s="77"/>
      <c r="F1663" s="74"/>
      <c r="G1663" s="33"/>
      <c r="H1663" s="33"/>
      <c r="I1663" s="83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</row>
    <row r="1664" customFormat="false" ht="20.25" hidden="false" customHeight="true" outlineLevel="0" collapsed="false">
      <c r="A1664" s="26"/>
      <c r="B1664" s="26"/>
      <c r="C1664" s="77"/>
      <c r="D1664" s="77"/>
      <c r="F1664" s="74" t="s">
        <v>4458</v>
      </c>
      <c r="G1664" s="33"/>
      <c r="H1664" s="33"/>
      <c r="I1664" s="83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</row>
    <row r="1665" customFormat="false" ht="20.25" hidden="false" customHeight="true" outlineLevel="0" collapsed="false">
      <c r="A1665" s="26"/>
      <c r="B1665" s="26"/>
      <c r="C1665" s="77"/>
      <c r="D1665" s="77"/>
      <c r="F1665" s="30"/>
      <c r="G1665" s="33"/>
      <c r="H1665" s="33"/>
      <c r="I1665" s="30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</row>
    <row r="1666" customFormat="false" ht="20.25" hidden="false" customHeight="true" outlineLevel="0" collapsed="false">
      <c r="A1666" s="26"/>
      <c r="B1666" s="26"/>
      <c r="C1666" s="77"/>
      <c r="D1666" s="77"/>
      <c r="F1666" s="74" t="s">
        <v>4459</v>
      </c>
      <c r="G1666" s="33"/>
      <c r="H1666" s="33"/>
      <c r="I1666" s="83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</row>
    <row r="1667" customFormat="false" ht="20.25" hidden="false" customHeight="true" outlineLevel="0" collapsed="false">
      <c r="A1667" s="26"/>
      <c r="B1667" s="26"/>
      <c r="C1667" s="77"/>
      <c r="D1667" s="77"/>
      <c r="F1667" s="74"/>
      <c r="G1667" s="33"/>
      <c r="H1667" s="33"/>
      <c r="I1667" s="83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</row>
    <row r="1668" customFormat="false" ht="20.25" hidden="false" customHeight="true" outlineLevel="0" collapsed="false">
      <c r="A1668" s="26"/>
      <c r="B1668" s="26"/>
      <c r="C1668" s="77"/>
      <c r="D1668" s="77"/>
      <c r="F1668" s="74" t="s">
        <v>4460</v>
      </c>
      <c r="G1668" s="33"/>
      <c r="H1668" s="33"/>
      <c r="I1668" s="83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</row>
    <row r="1669" customFormat="false" ht="20.25" hidden="false" customHeight="true" outlineLevel="0" collapsed="false">
      <c r="A1669" s="26"/>
      <c r="B1669" s="26"/>
      <c r="C1669" s="77"/>
      <c r="D1669" s="77"/>
      <c r="F1669" s="30"/>
      <c r="G1669" s="33"/>
      <c r="H1669" s="33"/>
      <c r="I1669" s="30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</row>
    <row r="1670" customFormat="false" ht="20.25" hidden="false" customHeight="true" outlineLevel="0" collapsed="false">
      <c r="A1670" s="26"/>
      <c r="B1670" s="26"/>
      <c r="C1670" s="77"/>
      <c r="D1670" s="77"/>
      <c r="F1670" s="75" t="s">
        <v>4468</v>
      </c>
      <c r="G1670" s="42" t="s">
        <v>4377</v>
      </c>
      <c r="H1670" s="82" t="s">
        <v>4469</v>
      </c>
      <c r="I1670" s="88" t="s">
        <v>4462</v>
      </c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</row>
    <row r="1671" customFormat="false" ht="20.25" hidden="false" customHeight="true" outlineLevel="0" collapsed="false">
      <c r="A1671" s="26"/>
      <c r="B1671" s="26"/>
      <c r="C1671" s="77"/>
      <c r="D1671" s="77"/>
      <c r="F1671" s="39"/>
      <c r="G1671" s="39"/>
      <c r="H1671" s="39"/>
      <c r="I1671" s="39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</row>
    <row r="1672" customFormat="false" ht="20.25" hidden="false" customHeight="true" outlineLevel="0" collapsed="false">
      <c r="A1672" s="26"/>
      <c r="B1672" s="26"/>
      <c r="C1672" s="77"/>
      <c r="D1672" s="77"/>
      <c r="F1672" s="74"/>
      <c r="I1672" s="83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</row>
    <row r="1673" customFormat="false" ht="20.25" hidden="false" customHeight="true" outlineLevel="0" collapsed="false">
      <c r="A1673" s="26"/>
      <c r="B1673" s="26"/>
      <c r="C1673" s="77"/>
      <c r="D1673" s="77"/>
      <c r="F1673" s="75" t="s">
        <v>4470</v>
      </c>
      <c r="I1673" s="88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</row>
    <row r="1674" customFormat="false" ht="20.25" hidden="false" customHeight="true" outlineLevel="0" collapsed="false">
      <c r="A1674" s="26"/>
      <c r="B1674" s="26"/>
      <c r="C1674" s="77"/>
      <c r="D1674" s="77"/>
      <c r="F1674" s="33"/>
      <c r="G1674" s="89"/>
      <c r="I1674" s="35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</row>
    <row r="1675" customFormat="false" ht="20.25" hidden="false" customHeight="true" outlineLevel="0" collapsed="false">
      <c r="A1675" s="26"/>
      <c r="B1675" s="26"/>
      <c r="C1675" s="77"/>
      <c r="D1675" s="77"/>
      <c r="F1675" s="33" t="n">
        <v>9044</v>
      </c>
      <c r="G1675" s="19" t="s">
        <v>4471</v>
      </c>
      <c r="H1675" s="19" t="n">
        <v>1</v>
      </c>
      <c r="I1675" s="35" t="n">
        <v>8030</v>
      </c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</row>
    <row r="1676" customFormat="false" ht="20.25" hidden="false" customHeight="true" outlineLevel="0" collapsed="false">
      <c r="A1676" s="26"/>
      <c r="B1676" s="26"/>
      <c r="C1676" s="77"/>
      <c r="D1676" s="77"/>
      <c r="F1676" s="33"/>
      <c r="G1676" s="40"/>
      <c r="H1676" s="40"/>
      <c r="I1676" s="35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</row>
    <row r="1677" customFormat="false" ht="20.25" hidden="false" customHeight="true" outlineLevel="0" collapsed="false">
      <c r="A1677" s="26"/>
      <c r="B1677" s="26"/>
      <c r="C1677" s="77"/>
      <c r="D1677" s="77"/>
      <c r="F1677" s="30" t="n">
        <v>9069</v>
      </c>
      <c r="G1677" s="40"/>
      <c r="H1677" s="40" t="n">
        <v>7.5</v>
      </c>
      <c r="I1677" s="30" t="n">
        <v>47305</v>
      </c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</row>
    <row r="1678" customFormat="false" ht="20.25" hidden="false" customHeight="true" outlineLevel="0" collapsed="false">
      <c r="A1678" s="26"/>
      <c r="B1678" s="26"/>
      <c r="C1678" s="77"/>
      <c r="D1678" s="77"/>
      <c r="F1678" s="30"/>
      <c r="G1678" s="30"/>
      <c r="H1678" s="30"/>
      <c r="I1678" s="3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</row>
    <row r="1679" customFormat="false" ht="20.25" hidden="false" customHeight="true" outlineLevel="0" collapsed="false">
      <c r="A1679" s="26"/>
      <c r="B1679" s="26"/>
      <c r="C1679" s="77"/>
      <c r="D1679" s="77"/>
      <c r="F1679" s="30"/>
      <c r="G1679" s="33"/>
      <c r="H1679" s="33"/>
      <c r="I1679" s="3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</row>
    <row r="1680" customFormat="false" ht="20.25" hidden="false" customHeight="true" outlineLevel="0" collapsed="false">
      <c r="A1680" s="26"/>
      <c r="B1680" s="26"/>
      <c r="C1680" s="77"/>
      <c r="D1680" s="77"/>
      <c r="F1680" s="33"/>
      <c r="G1680" s="33" t="s">
        <v>4472</v>
      </c>
      <c r="H1680" s="33"/>
      <c r="I1680" s="35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</row>
    <row r="1681" customFormat="false" ht="20.25" hidden="false" customHeight="true" outlineLevel="0" collapsed="false">
      <c r="A1681" s="26"/>
      <c r="B1681" s="26"/>
      <c r="C1681" s="77"/>
      <c r="D1681" s="77"/>
      <c r="F1681" s="33" t="n">
        <v>9047</v>
      </c>
      <c r="G1681" s="33"/>
      <c r="H1681" s="33" t="n">
        <v>3</v>
      </c>
      <c r="I1681" s="35" t="n">
        <v>19825</v>
      </c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</row>
    <row r="1682" customFormat="false" ht="20.25" hidden="false" customHeight="true" outlineLevel="0" collapsed="false">
      <c r="A1682" s="26"/>
      <c r="B1682" s="26"/>
      <c r="C1682" s="77"/>
      <c r="D1682" s="77"/>
      <c r="F1682" s="33" t="n">
        <v>9048</v>
      </c>
      <c r="G1682" s="33"/>
      <c r="H1682" s="33" t="n">
        <v>7.5</v>
      </c>
      <c r="I1682" s="35" t="n">
        <v>42715</v>
      </c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</row>
    <row r="1683" customFormat="false" ht="20.25" hidden="false" customHeight="true" outlineLevel="0" collapsed="false">
      <c r="A1683" s="26"/>
      <c r="B1683" s="26"/>
      <c r="C1683" s="77"/>
      <c r="D1683" s="77"/>
      <c r="F1683" s="30" t="n">
        <v>9045</v>
      </c>
      <c r="G1683" s="33"/>
      <c r="H1683" s="33" t="n">
        <v>15</v>
      </c>
      <c r="I1683" s="36" t="n">
        <v>82415</v>
      </c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</row>
    <row r="1684" customFormat="false" ht="20.25" hidden="false" customHeight="true" outlineLevel="0" collapsed="false">
      <c r="A1684" s="26"/>
      <c r="B1684" s="26"/>
      <c r="C1684" s="77"/>
      <c r="D1684" s="77"/>
      <c r="F1684" s="42"/>
      <c r="G1684" s="33" t="s">
        <v>4473</v>
      </c>
      <c r="H1684" s="33"/>
      <c r="I1684" s="44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</row>
    <row r="1685" customFormat="false" ht="20.25" hidden="false" customHeight="true" outlineLevel="0" collapsed="false">
      <c r="A1685" s="26"/>
      <c r="B1685" s="26"/>
      <c r="C1685" s="77"/>
      <c r="D1685" s="77"/>
      <c r="F1685" s="39" t="n">
        <v>9076</v>
      </c>
      <c r="G1685" s="33"/>
      <c r="H1685" s="33" t="n">
        <v>1</v>
      </c>
      <c r="I1685" s="39" t="n">
        <v>8430</v>
      </c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</row>
    <row r="1686" customFormat="false" ht="20.25" hidden="false" customHeight="true" outlineLevel="0" collapsed="false">
      <c r="A1686" s="26"/>
      <c r="B1686" s="26"/>
      <c r="C1686" s="77"/>
      <c r="D1686" s="77"/>
      <c r="F1686" s="39"/>
      <c r="G1686" s="33"/>
      <c r="H1686" s="33"/>
      <c r="I1686" s="39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</row>
    <row r="1687" customFormat="false" ht="20.25" hidden="false" customHeight="true" outlineLevel="0" collapsed="false">
      <c r="A1687" s="26"/>
      <c r="B1687" s="26"/>
      <c r="C1687" s="77"/>
      <c r="D1687" s="77"/>
      <c r="F1687" s="33"/>
      <c r="G1687" s="33"/>
      <c r="H1687" s="33"/>
      <c r="I1687" s="35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</row>
    <row r="1688" customFormat="false" ht="20.25" hidden="false" customHeight="true" outlineLevel="0" collapsed="false">
      <c r="A1688" s="26"/>
      <c r="B1688" s="26"/>
      <c r="C1688" s="77"/>
      <c r="D1688" s="77"/>
      <c r="F1688" s="33" t="n">
        <v>9049</v>
      </c>
      <c r="G1688" s="33" t="s">
        <v>4474</v>
      </c>
      <c r="H1688" s="33" t="n">
        <v>7.5</v>
      </c>
      <c r="I1688" s="35" t="n">
        <v>50660</v>
      </c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</row>
    <row r="1689" customFormat="false" ht="20.25" hidden="false" customHeight="true" outlineLevel="0" collapsed="false">
      <c r="A1689" s="26"/>
      <c r="B1689" s="26"/>
      <c r="C1689" s="77"/>
      <c r="D1689" s="77"/>
      <c r="F1689" s="30" t="n">
        <v>9050</v>
      </c>
      <c r="G1689" s="30"/>
      <c r="H1689" s="30" t="n">
        <v>1</v>
      </c>
      <c r="I1689" s="30" t="n">
        <v>8510</v>
      </c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</row>
    <row r="1690" customFormat="false" ht="20.25" hidden="false" customHeight="true" outlineLevel="0" collapsed="false">
      <c r="A1690" s="26"/>
      <c r="B1690" s="26"/>
      <c r="C1690" s="77"/>
      <c r="D1690" s="77"/>
      <c r="F1690" s="19"/>
      <c r="G1690" s="30"/>
      <c r="H1690" s="30"/>
      <c r="I1690" s="19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7"/>
    </row>
    <row r="1691" customFormat="false" ht="20.25" hidden="false" customHeight="true" outlineLevel="0" collapsed="false">
      <c r="A1691" s="26"/>
      <c r="B1691" s="26"/>
      <c r="C1691" s="77"/>
      <c r="D1691" s="77"/>
      <c r="F1691" s="39"/>
      <c r="G1691" s="33"/>
      <c r="H1691" s="33"/>
      <c r="I1691" s="39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</row>
    <row r="1692" customFormat="false" ht="20.25" hidden="false" customHeight="true" outlineLevel="0" collapsed="false">
      <c r="A1692" s="26"/>
      <c r="B1692" s="26"/>
      <c r="C1692" s="77"/>
      <c r="D1692" s="77"/>
      <c r="F1692" s="33"/>
      <c r="G1692" s="33"/>
      <c r="H1692" s="33"/>
      <c r="I1692" s="35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</row>
    <row r="1693" customFormat="false" ht="20.25" hidden="false" customHeight="true" outlineLevel="0" collapsed="false">
      <c r="A1693" s="26"/>
      <c r="B1693" s="26"/>
      <c r="C1693" s="77"/>
      <c r="D1693" s="77"/>
      <c r="F1693" s="33" t="n">
        <v>9074</v>
      </c>
      <c r="G1693" s="33"/>
      <c r="H1693" s="33" t="n">
        <v>1</v>
      </c>
      <c r="I1693" s="35" t="n">
        <v>8430</v>
      </c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</row>
    <row r="1694" customFormat="false" ht="20.25" hidden="false" customHeight="true" outlineLevel="0" collapsed="false">
      <c r="A1694" s="26"/>
      <c r="B1694" s="26"/>
      <c r="C1694" s="77"/>
      <c r="D1694" s="77"/>
      <c r="F1694" s="33"/>
      <c r="G1694" s="33" t="s">
        <v>4475</v>
      </c>
      <c r="H1694" s="33"/>
      <c r="I1694" s="35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</row>
    <row r="1695" customFormat="false" ht="20.25" hidden="false" customHeight="true" outlineLevel="0" collapsed="false">
      <c r="A1695" s="26"/>
      <c r="B1695" s="26"/>
      <c r="C1695" s="77"/>
      <c r="D1695" s="77"/>
      <c r="F1695" s="42"/>
      <c r="G1695" s="33"/>
      <c r="H1695" s="33"/>
      <c r="I1695" s="44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</row>
    <row r="1696" customFormat="false" ht="20.25" hidden="false" customHeight="true" outlineLevel="0" collapsed="false">
      <c r="A1696" s="26"/>
      <c r="B1696" s="26"/>
      <c r="C1696" s="77"/>
      <c r="D1696" s="77"/>
      <c r="F1696" s="39" t="n">
        <v>9099</v>
      </c>
      <c r="G1696" s="33"/>
      <c r="H1696" s="33" t="n">
        <v>7.5</v>
      </c>
      <c r="I1696" s="39" t="n">
        <v>49220</v>
      </c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</row>
    <row r="1697" customFormat="false" ht="20.25" hidden="false" customHeight="true" outlineLevel="0" collapsed="false">
      <c r="A1697" s="26"/>
      <c r="B1697" s="26"/>
      <c r="C1697" s="77"/>
      <c r="D1697" s="77"/>
      <c r="F1697" s="39"/>
      <c r="G1697" s="33"/>
      <c r="H1697" s="33"/>
      <c r="I1697" s="39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</row>
    <row r="1698" customFormat="false" ht="20.25" hidden="false" customHeight="true" outlineLevel="0" collapsed="false">
      <c r="A1698" s="26"/>
      <c r="B1698" s="26"/>
      <c r="C1698" s="77"/>
      <c r="D1698" s="77"/>
      <c r="F1698" s="33"/>
      <c r="G1698" s="33"/>
      <c r="H1698" s="33"/>
      <c r="I1698" s="35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</row>
    <row r="1699" customFormat="false" ht="20.25" hidden="false" customHeight="true" outlineLevel="0" collapsed="false">
      <c r="A1699" s="26"/>
      <c r="B1699" s="26"/>
      <c r="C1699" s="77"/>
      <c r="D1699" s="77"/>
      <c r="F1699" s="42" t="n">
        <v>9072</v>
      </c>
      <c r="G1699" s="33" t="s">
        <v>4476</v>
      </c>
      <c r="H1699" s="33" t="s">
        <v>3325</v>
      </c>
      <c r="I1699" s="44" t="n">
        <v>8430</v>
      </c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</row>
    <row r="1700" customFormat="false" ht="20.25" hidden="false" customHeight="true" outlineLevel="0" collapsed="false">
      <c r="A1700" s="26"/>
      <c r="B1700" s="26"/>
      <c r="C1700" s="77"/>
      <c r="D1700" s="77"/>
      <c r="F1700" s="39" t="n">
        <v>9073</v>
      </c>
      <c r="G1700" s="33"/>
      <c r="H1700" s="33" t="s">
        <v>4398</v>
      </c>
      <c r="I1700" s="39" t="n">
        <v>49220</v>
      </c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</row>
    <row r="1701" customFormat="false" ht="20.25" hidden="false" customHeight="true" outlineLevel="0" collapsed="false">
      <c r="A1701" s="26"/>
      <c r="B1701" s="26"/>
      <c r="C1701" s="77"/>
      <c r="D1701" s="77"/>
      <c r="F1701" s="33"/>
      <c r="G1701" s="33"/>
      <c r="H1701" s="33"/>
      <c r="I1701" s="35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</row>
    <row r="1702" customFormat="false" ht="20.25" hidden="false" customHeight="true" outlineLevel="0" collapsed="false">
      <c r="A1702" s="26"/>
      <c r="B1702" s="26"/>
      <c r="C1702" s="77"/>
      <c r="D1702" s="77"/>
      <c r="F1702" s="33" t="n">
        <v>9095</v>
      </c>
      <c r="G1702" s="33"/>
      <c r="H1702" s="33" t="s">
        <v>3325</v>
      </c>
      <c r="I1702" s="35" t="n">
        <v>5055</v>
      </c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</row>
    <row r="1703" customFormat="false" ht="20.25" hidden="false" customHeight="true" outlineLevel="0" collapsed="false">
      <c r="A1703" s="26"/>
      <c r="B1703" s="26"/>
      <c r="C1703" s="77"/>
      <c r="D1703" s="77"/>
      <c r="F1703" s="33"/>
      <c r="G1703" s="33"/>
      <c r="H1703" s="33"/>
      <c r="I1703" s="35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</row>
    <row r="1704" customFormat="false" ht="20.25" hidden="false" customHeight="true" outlineLevel="0" collapsed="false">
      <c r="A1704" s="26"/>
      <c r="B1704" s="26"/>
      <c r="C1704" s="77"/>
      <c r="D1704" s="77"/>
      <c r="F1704" s="33" t="n">
        <v>9097</v>
      </c>
      <c r="G1704" s="33" t="s">
        <v>4477</v>
      </c>
      <c r="H1704" s="33" t="s">
        <v>4382</v>
      </c>
      <c r="I1704" s="35" t="n">
        <v>13795</v>
      </c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</row>
    <row r="1705" customFormat="false" ht="20.25" hidden="false" customHeight="true" outlineLevel="0" collapsed="false">
      <c r="A1705" s="26"/>
      <c r="B1705" s="26"/>
      <c r="C1705" s="77"/>
      <c r="D1705" s="77"/>
      <c r="F1705" s="30" t="n">
        <v>9054</v>
      </c>
      <c r="G1705" s="83" t="s">
        <v>4478</v>
      </c>
      <c r="H1705" s="30" t="s">
        <v>4384</v>
      </c>
      <c r="I1705" s="36" t="n">
        <v>54085</v>
      </c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</row>
    <row r="1706" customFormat="false" ht="20.25" hidden="false" customHeight="true" outlineLevel="0" collapsed="false">
      <c r="A1706" s="26"/>
      <c r="B1706" s="26"/>
      <c r="C1706" s="77"/>
      <c r="D1706" s="77"/>
      <c r="F1706" s="33"/>
      <c r="G1706" s="30"/>
      <c r="H1706" s="30"/>
      <c r="I1706" s="35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</row>
    <row r="1707" customFormat="false" ht="20.25" hidden="false" customHeight="true" outlineLevel="0" collapsed="false">
      <c r="A1707" s="26"/>
      <c r="B1707" s="26"/>
      <c r="C1707" s="77"/>
      <c r="D1707" s="77"/>
      <c r="F1707" s="33" t="n">
        <v>9051</v>
      </c>
      <c r="G1707" s="33"/>
      <c r="H1707" s="33" t="n">
        <v>1.5</v>
      </c>
      <c r="I1707" s="35" t="n">
        <v>0</v>
      </c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</row>
    <row r="1708" customFormat="false" ht="20.25" hidden="false" customHeight="true" outlineLevel="0" collapsed="false">
      <c r="A1708" s="26"/>
      <c r="B1708" s="26"/>
      <c r="C1708" s="77"/>
      <c r="D1708" s="77"/>
      <c r="F1708" s="33" t="n">
        <v>9052</v>
      </c>
      <c r="G1708" s="33"/>
      <c r="H1708" s="33" t="n">
        <v>3</v>
      </c>
      <c r="I1708" s="35" t="n">
        <v>13360</v>
      </c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</row>
    <row r="1709" customFormat="false" ht="20.25" hidden="false" customHeight="true" outlineLevel="0" collapsed="false">
      <c r="A1709" s="26"/>
      <c r="B1709" s="26"/>
      <c r="C1709" s="77"/>
      <c r="D1709" s="77"/>
      <c r="F1709" s="33" t="n">
        <v>9053</v>
      </c>
      <c r="G1709" s="33" t="s">
        <v>4479</v>
      </c>
      <c r="H1709" s="33" t="n">
        <v>15</v>
      </c>
      <c r="I1709" s="35" t="n">
        <v>52390</v>
      </c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</row>
    <row r="1710" customFormat="false" ht="20.25" hidden="false" customHeight="true" outlineLevel="0" collapsed="false">
      <c r="A1710" s="26"/>
      <c r="B1710" s="26"/>
      <c r="C1710" s="77"/>
      <c r="D1710" s="77"/>
      <c r="F1710" s="30" t="n">
        <v>9070</v>
      </c>
      <c r="G1710" s="33"/>
      <c r="H1710" s="33" t="n">
        <v>20</v>
      </c>
      <c r="I1710" s="36" t="n">
        <v>64005</v>
      </c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</row>
    <row r="1711" customFormat="false" ht="20.25" hidden="false" customHeight="true" outlineLevel="0" collapsed="false">
      <c r="A1711" s="26"/>
      <c r="B1711" s="26"/>
      <c r="C1711" s="77"/>
      <c r="D1711" s="77"/>
      <c r="F1711" s="33"/>
      <c r="G1711" s="33"/>
      <c r="H1711" s="33"/>
      <c r="I1711" s="35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</row>
    <row r="1712" customFormat="false" ht="20.25" hidden="false" customHeight="true" outlineLevel="0" collapsed="false">
      <c r="A1712" s="26"/>
      <c r="B1712" s="26"/>
      <c r="C1712" s="77"/>
      <c r="D1712" s="77"/>
      <c r="F1712" s="33" t="n">
        <v>9056</v>
      </c>
      <c r="G1712" s="33"/>
      <c r="H1712" s="33" t="n">
        <v>15</v>
      </c>
      <c r="I1712" s="35" t="n">
        <v>47510</v>
      </c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</row>
    <row r="1713" customFormat="false" ht="20.25" hidden="false" customHeight="true" outlineLevel="0" collapsed="false">
      <c r="A1713" s="26"/>
      <c r="B1713" s="26"/>
      <c r="C1713" s="77"/>
      <c r="D1713" s="77"/>
      <c r="F1713" s="33" t="n">
        <v>9057</v>
      </c>
      <c r="G1713" s="33"/>
      <c r="H1713" s="33" t="n">
        <v>20</v>
      </c>
      <c r="I1713" s="35" t="n">
        <v>50785</v>
      </c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</row>
    <row r="1714" customFormat="false" ht="20.25" hidden="false" customHeight="true" outlineLevel="0" collapsed="false">
      <c r="A1714" s="26"/>
      <c r="B1714" s="26"/>
      <c r="C1714" s="77"/>
      <c r="D1714" s="77"/>
      <c r="F1714" s="30" t="n">
        <v>9055</v>
      </c>
      <c r="G1714" s="33"/>
      <c r="H1714" s="33" t="n">
        <v>3</v>
      </c>
      <c r="I1714" s="36" t="n">
        <v>12115</v>
      </c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</row>
    <row r="1715" customFormat="false" ht="20.25" hidden="false" customHeight="true" outlineLevel="0" collapsed="false">
      <c r="A1715" s="26"/>
      <c r="B1715" s="26"/>
      <c r="C1715" s="77"/>
      <c r="D1715" s="77"/>
      <c r="F1715" s="33"/>
      <c r="G1715" s="33" t="s">
        <v>4480</v>
      </c>
      <c r="H1715" s="33"/>
      <c r="I1715" s="35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</row>
    <row r="1716" customFormat="false" ht="20.25" hidden="false" customHeight="true" outlineLevel="0" collapsed="false">
      <c r="A1716" s="26"/>
      <c r="B1716" s="26"/>
      <c r="C1716" s="77"/>
      <c r="D1716" s="77"/>
      <c r="F1716" s="33" t="n">
        <v>9096</v>
      </c>
      <c r="G1716" s="33"/>
      <c r="H1716" s="33" t="n">
        <v>1</v>
      </c>
      <c r="I1716" s="35" t="n">
        <v>4605</v>
      </c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</row>
    <row r="1717" customFormat="false" ht="20.25" hidden="false" customHeight="true" outlineLevel="0" collapsed="false">
      <c r="A1717" s="26"/>
      <c r="B1717" s="26"/>
      <c r="C1717" s="77"/>
      <c r="D1717" s="77"/>
      <c r="F1717" s="33" t="n">
        <v>9098</v>
      </c>
      <c r="G1717" s="33"/>
      <c r="H1717" s="33" t="n">
        <v>3</v>
      </c>
      <c r="I1717" s="35" t="n">
        <v>12620</v>
      </c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</row>
    <row r="1718" customFormat="false" ht="20.25" hidden="false" customHeight="true" outlineLevel="0" collapsed="false">
      <c r="A1718" s="26"/>
      <c r="B1718" s="26"/>
      <c r="C1718" s="77"/>
      <c r="D1718" s="77"/>
      <c r="F1718" s="33" t="n">
        <v>9077</v>
      </c>
      <c r="G1718" s="33" t="s">
        <v>4481</v>
      </c>
      <c r="H1718" s="33" t="n">
        <v>15</v>
      </c>
      <c r="I1718" s="35" t="n">
        <v>49495</v>
      </c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</row>
    <row r="1719" customFormat="false" ht="20.25" hidden="false" customHeight="true" outlineLevel="0" collapsed="false">
      <c r="A1719" s="26"/>
      <c r="B1719" s="26"/>
      <c r="C1719" s="77"/>
      <c r="D1719" s="77"/>
      <c r="F1719" s="74" t="n">
        <v>9059</v>
      </c>
      <c r="G1719" s="33"/>
      <c r="H1719" s="33" t="n">
        <v>20</v>
      </c>
      <c r="I1719" s="84" t="n">
        <v>48125</v>
      </c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</row>
    <row r="1720" customFormat="false" ht="20.25" hidden="false" customHeight="true" outlineLevel="0" collapsed="false">
      <c r="A1720" s="26"/>
      <c r="B1720" s="26"/>
      <c r="C1720" s="77"/>
      <c r="D1720" s="77"/>
      <c r="F1720" s="74" t="n">
        <v>9108</v>
      </c>
      <c r="G1720" s="33" t="s">
        <v>4482</v>
      </c>
      <c r="H1720" s="33" t="n">
        <v>3</v>
      </c>
      <c r="I1720" s="84" t="n">
        <v>13975</v>
      </c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</row>
    <row r="1721" customFormat="false" ht="20.25" hidden="false" customHeight="true" outlineLevel="0" collapsed="false">
      <c r="A1721" s="26"/>
      <c r="B1721" s="26"/>
      <c r="C1721" s="77"/>
      <c r="D1721" s="77"/>
      <c r="F1721" s="30" t="n">
        <v>9110</v>
      </c>
      <c r="G1721" s="33"/>
      <c r="H1721" s="33" t="n">
        <v>15</v>
      </c>
      <c r="I1721" s="36" t="n">
        <v>51310</v>
      </c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</row>
    <row r="1722" customFormat="false" ht="20.25" hidden="false" customHeight="true" outlineLevel="0" collapsed="false">
      <c r="A1722" s="26"/>
      <c r="B1722" s="26"/>
      <c r="C1722" s="77"/>
      <c r="D1722" s="77"/>
      <c r="F1722" s="33"/>
      <c r="G1722" s="30"/>
      <c r="H1722" s="30"/>
      <c r="I1722" s="35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</row>
    <row r="1723" customFormat="false" ht="20.25" hidden="false" customHeight="true" outlineLevel="0" collapsed="false">
      <c r="A1723" s="26"/>
      <c r="B1723" s="26"/>
      <c r="C1723" s="77"/>
      <c r="D1723" s="77"/>
      <c r="F1723" s="90" t="n">
        <v>9043</v>
      </c>
      <c r="G1723" s="33" t="s">
        <v>4483</v>
      </c>
      <c r="H1723" s="33" t="n">
        <v>15</v>
      </c>
      <c r="I1723" s="91" t="n">
        <v>54350</v>
      </c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</row>
    <row r="1724" customFormat="false" ht="20.25" hidden="false" customHeight="true" outlineLevel="0" collapsed="false">
      <c r="A1724" s="26"/>
      <c r="B1724" s="26"/>
      <c r="C1724" s="77"/>
      <c r="D1724" s="77"/>
      <c r="F1724" s="90" t="n">
        <v>9046</v>
      </c>
      <c r="G1724" s="33"/>
      <c r="H1724" s="33" t="n">
        <v>3</v>
      </c>
      <c r="I1724" s="91" t="n">
        <v>13325</v>
      </c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</row>
    <row r="1725" customFormat="false" ht="20.25" hidden="false" customHeight="true" outlineLevel="0" collapsed="false">
      <c r="A1725" s="26"/>
      <c r="B1725" s="26"/>
      <c r="C1725" s="77"/>
      <c r="D1725" s="77"/>
      <c r="F1725" s="90"/>
      <c r="G1725" s="33"/>
      <c r="H1725" s="33"/>
      <c r="I1725" s="91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</row>
    <row r="1726" customFormat="false" ht="20.25" hidden="false" customHeight="true" outlineLevel="0" collapsed="false">
      <c r="A1726" s="26"/>
      <c r="B1726" s="26"/>
      <c r="C1726" s="77"/>
      <c r="D1726" s="77"/>
      <c r="F1726" s="90" t="n">
        <v>80</v>
      </c>
      <c r="G1726" s="33" t="s">
        <v>4484</v>
      </c>
      <c r="H1726" s="33"/>
      <c r="I1726" s="91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</row>
    <row r="1727" customFormat="false" ht="20.25" hidden="false" customHeight="true" outlineLevel="0" collapsed="false">
      <c r="A1727" s="26"/>
      <c r="B1727" s="26"/>
      <c r="C1727" s="77"/>
      <c r="D1727" s="77"/>
      <c r="F1727" s="92"/>
      <c r="G1727" s="33" t="s">
        <v>4394</v>
      </c>
      <c r="H1727" s="33"/>
      <c r="I1727" s="93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</row>
    <row r="1728" customFormat="false" ht="20.25" hidden="false" customHeight="true" outlineLevel="0" collapsed="false">
      <c r="A1728" s="26"/>
      <c r="B1728" s="26"/>
      <c r="C1728" s="77"/>
      <c r="D1728" s="77"/>
      <c r="F1728" s="39" t="s">
        <v>4376</v>
      </c>
      <c r="G1728" s="33" t="s">
        <v>4377</v>
      </c>
      <c r="H1728" s="33" t="s">
        <v>2137</v>
      </c>
      <c r="I1728" s="39" t="s">
        <v>4485</v>
      </c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</row>
    <row r="1729" customFormat="false" ht="20.25" hidden="false" customHeight="true" outlineLevel="0" collapsed="false">
      <c r="A1729" s="26"/>
      <c r="B1729" s="26"/>
      <c r="C1729" s="77"/>
      <c r="D1729" s="77"/>
      <c r="F1729" s="39" t="n">
        <v>8018</v>
      </c>
      <c r="G1729" s="33" t="s">
        <v>4486</v>
      </c>
      <c r="H1729" s="33" t="s">
        <v>2501</v>
      </c>
      <c r="I1729" s="39" t="n">
        <v>37800</v>
      </c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</row>
    <row r="1730" customFormat="false" ht="20.25" hidden="false" customHeight="true" outlineLevel="0" collapsed="false">
      <c r="A1730" s="26"/>
      <c r="B1730" s="26"/>
      <c r="C1730" s="77"/>
      <c r="D1730" s="77"/>
      <c r="F1730" s="90" t="n">
        <v>8017</v>
      </c>
      <c r="G1730" s="30" t="s">
        <v>4486</v>
      </c>
      <c r="H1730" s="30" t="s">
        <v>4382</v>
      </c>
      <c r="I1730" s="91" t="n">
        <v>7250</v>
      </c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</row>
    <row r="1731" customFormat="false" ht="20.25" hidden="false" customHeight="true" outlineLevel="0" collapsed="false">
      <c r="A1731" s="26"/>
      <c r="B1731" s="26"/>
      <c r="C1731" s="77"/>
      <c r="D1731" s="77"/>
      <c r="F1731" s="90"/>
      <c r="G1731" s="30"/>
      <c r="H1731" s="30"/>
      <c r="I1731" s="91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</row>
    <row r="1732" customFormat="false" ht="20.25" hidden="false" customHeight="true" outlineLevel="0" collapsed="false">
      <c r="A1732" s="26"/>
      <c r="B1732" s="26"/>
      <c r="C1732" s="77"/>
      <c r="D1732" s="77"/>
      <c r="F1732" s="90" t="n">
        <v>8003</v>
      </c>
      <c r="G1732" s="33" t="s">
        <v>4487</v>
      </c>
      <c r="H1732" s="33" t="s">
        <v>4382</v>
      </c>
      <c r="I1732" s="91" t="n">
        <v>7700</v>
      </c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</row>
    <row r="1733" customFormat="false" ht="20.25" hidden="false" customHeight="true" outlineLevel="0" collapsed="false">
      <c r="A1733" s="26"/>
      <c r="B1733" s="26"/>
      <c r="C1733" s="77"/>
      <c r="D1733" s="77"/>
      <c r="F1733" s="90"/>
      <c r="G1733" s="33"/>
      <c r="H1733" s="33"/>
      <c r="I1733" s="91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</row>
    <row r="1734" customFormat="false" ht="20.25" hidden="false" customHeight="true" outlineLevel="0" collapsed="false">
      <c r="A1734" s="26"/>
      <c r="B1734" s="26"/>
      <c r="C1734" s="77"/>
      <c r="D1734" s="77"/>
      <c r="F1734" s="90" t="n">
        <v>8000</v>
      </c>
      <c r="G1734" s="33" t="s">
        <v>4488</v>
      </c>
      <c r="H1734" s="33" t="s">
        <v>4382</v>
      </c>
      <c r="I1734" s="91" t="n">
        <v>7250</v>
      </c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</row>
    <row r="1735" customFormat="false" ht="20.25" hidden="false" customHeight="true" outlineLevel="0" collapsed="false">
      <c r="A1735" s="26"/>
      <c r="B1735" s="26"/>
      <c r="C1735" s="77"/>
      <c r="D1735" s="77"/>
      <c r="F1735" s="30"/>
      <c r="G1735" s="33"/>
      <c r="H1735" s="33"/>
      <c r="I1735" s="30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</row>
    <row r="1736" customFormat="false" ht="20.25" hidden="false" customHeight="true" outlineLevel="0" collapsed="false">
      <c r="A1736" s="26"/>
      <c r="B1736" s="26"/>
      <c r="C1736" s="77"/>
      <c r="D1736" s="77"/>
      <c r="F1736" s="90" t="n">
        <v>8001</v>
      </c>
      <c r="G1736" s="33" t="s">
        <v>4489</v>
      </c>
      <c r="H1736" s="33" t="s">
        <v>4382</v>
      </c>
      <c r="I1736" s="91" t="n">
        <v>7250</v>
      </c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</row>
    <row r="1737" customFormat="false" ht="20.25" hidden="false" customHeight="true" outlineLevel="0" collapsed="false">
      <c r="A1737" s="26"/>
      <c r="B1737" s="26"/>
      <c r="C1737" s="77"/>
      <c r="D1737" s="77"/>
      <c r="F1737" s="90" t="n">
        <v>8002</v>
      </c>
      <c r="G1737" s="33" t="s">
        <v>4489</v>
      </c>
      <c r="H1737" s="33" t="s">
        <v>2501</v>
      </c>
      <c r="I1737" s="91" t="n">
        <v>33925</v>
      </c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</row>
    <row r="1738" customFormat="false" ht="15" hidden="false" customHeight="false" outlineLevel="0" collapsed="false">
      <c r="F1738" s="90"/>
      <c r="G1738" s="33"/>
      <c r="H1738" s="33"/>
      <c r="I1738" s="91"/>
    </row>
    <row r="1739" customFormat="false" ht="15" hidden="false" customHeight="false" outlineLevel="0" collapsed="false">
      <c r="F1739" s="30" t="n">
        <v>8006</v>
      </c>
      <c r="G1739" s="33" t="s">
        <v>4490</v>
      </c>
      <c r="H1739" s="33" t="s">
        <v>4398</v>
      </c>
      <c r="I1739" s="30" t="n">
        <v>16990</v>
      </c>
    </row>
    <row r="1740" customFormat="false" ht="15" hidden="false" customHeight="false" outlineLevel="0" collapsed="false">
      <c r="F1740" s="30" t="n">
        <v>8024</v>
      </c>
      <c r="G1740" s="33" t="s">
        <v>4490</v>
      </c>
      <c r="H1740" s="33" t="s">
        <v>2501</v>
      </c>
      <c r="I1740" s="30" t="n">
        <v>37805</v>
      </c>
    </row>
    <row r="1741" customFormat="false" ht="15" hidden="false" customHeight="false" outlineLevel="0" collapsed="false">
      <c r="F1741" s="90" t="n">
        <v>8019</v>
      </c>
      <c r="G1741" s="33" t="s">
        <v>4491</v>
      </c>
      <c r="H1741" s="33" t="s">
        <v>4398</v>
      </c>
      <c r="I1741" s="91" t="n">
        <v>16095</v>
      </c>
    </row>
    <row r="1742" customFormat="false" ht="15" hidden="false" customHeight="false" outlineLevel="0" collapsed="false">
      <c r="F1742" s="90" t="n">
        <v>8016</v>
      </c>
      <c r="G1742" s="33" t="s">
        <v>4491</v>
      </c>
      <c r="H1742" s="33" t="s">
        <v>2501</v>
      </c>
      <c r="I1742" s="91" t="n">
        <v>36125</v>
      </c>
    </row>
    <row r="1743" customFormat="false" ht="15" hidden="false" customHeight="false" outlineLevel="0" collapsed="false">
      <c r="F1743" s="90"/>
      <c r="G1743" s="33"/>
      <c r="H1743" s="33"/>
      <c r="I1743" s="91"/>
    </row>
    <row r="1744" customFormat="false" ht="15" hidden="false" customHeight="false" outlineLevel="0" collapsed="false">
      <c r="F1744" s="90" t="n">
        <v>8060</v>
      </c>
      <c r="G1744" s="33" t="s">
        <v>4492</v>
      </c>
      <c r="H1744" s="33" t="s">
        <v>2501</v>
      </c>
      <c r="I1744" s="91" t="n">
        <v>39490</v>
      </c>
    </row>
    <row r="1745" customFormat="false" ht="15" hidden="false" customHeight="false" outlineLevel="0" collapsed="false">
      <c r="F1745" s="90" t="n">
        <v>8059</v>
      </c>
      <c r="G1745" s="33" t="s">
        <v>4492</v>
      </c>
      <c r="H1745" s="33" t="s">
        <v>4382</v>
      </c>
      <c r="I1745" s="91" t="n">
        <v>7590</v>
      </c>
    </row>
    <row r="1746" customFormat="false" ht="15" hidden="false" customHeight="false" outlineLevel="0" collapsed="false">
      <c r="F1746" s="90" t="n">
        <v>8068</v>
      </c>
      <c r="G1746" s="30" t="s">
        <v>4493</v>
      </c>
      <c r="H1746" s="30" t="s">
        <v>2501</v>
      </c>
      <c r="I1746" s="91" t="n">
        <v>39490</v>
      </c>
    </row>
    <row r="1747" customFormat="false" ht="15" hidden="false" customHeight="false" outlineLevel="0" collapsed="false">
      <c r="F1747" s="90"/>
      <c r="G1747" s="33" t="s">
        <v>4453</v>
      </c>
      <c r="H1747" s="33"/>
      <c r="I1747" s="91"/>
    </row>
    <row r="1748" customFormat="false" ht="15" hidden="false" customHeight="false" outlineLevel="0" collapsed="false">
      <c r="F1748" s="30"/>
      <c r="G1748" s="33"/>
      <c r="H1748" s="33"/>
      <c r="I1748" s="30"/>
    </row>
    <row r="1749" customFormat="false" ht="15" hidden="false" customHeight="false" outlineLevel="0" collapsed="false">
      <c r="F1749" s="90" t="n">
        <v>8029</v>
      </c>
      <c r="G1749" s="33" t="s">
        <v>4494</v>
      </c>
      <c r="H1749" s="33" t="s">
        <v>4495</v>
      </c>
      <c r="I1749" s="91" t="n">
        <v>6215</v>
      </c>
    </row>
    <row r="1750" customFormat="false" ht="15" hidden="false" customHeight="false" outlineLevel="0" collapsed="false">
      <c r="F1750" s="90" t="n">
        <v>8025</v>
      </c>
      <c r="G1750" s="33" t="s">
        <v>4494</v>
      </c>
      <c r="H1750" s="33" t="s">
        <v>4496</v>
      </c>
      <c r="I1750" s="91" t="n">
        <v>24550</v>
      </c>
    </row>
    <row r="1751" customFormat="false" ht="15" hidden="false" customHeight="false" outlineLevel="0" collapsed="false">
      <c r="F1751" s="90" t="n">
        <v>8097</v>
      </c>
      <c r="G1751" s="33" t="s">
        <v>4494</v>
      </c>
      <c r="H1751" s="33" t="s">
        <v>4497</v>
      </c>
      <c r="I1751" s="91" t="n">
        <v>43945</v>
      </c>
    </row>
    <row r="1752" customFormat="false" ht="15" hidden="false" customHeight="false" outlineLevel="0" collapsed="false">
      <c r="F1752" s="30" t="n">
        <v>8074</v>
      </c>
      <c r="G1752" s="33" t="s">
        <v>4498</v>
      </c>
      <c r="H1752" s="33" t="s">
        <v>4495</v>
      </c>
      <c r="I1752" s="30" t="n">
        <v>6525</v>
      </c>
    </row>
    <row r="1753" customFormat="false" ht="15" hidden="false" customHeight="false" outlineLevel="0" collapsed="false">
      <c r="F1753" s="30" t="n">
        <v>8096</v>
      </c>
      <c r="G1753" s="33" t="s">
        <v>4499</v>
      </c>
      <c r="H1753" s="33" t="n">
        <v>7.5</v>
      </c>
      <c r="I1753" s="30" t="n">
        <v>27550</v>
      </c>
    </row>
    <row r="1754" customFormat="false" ht="15" hidden="false" customHeight="false" outlineLevel="0" collapsed="false">
      <c r="F1754" s="90" t="n">
        <v>8004</v>
      </c>
      <c r="G1754" s="33" t="s">
        <v>4500</v>
      </c>
      <c r="H1754" s="33" t="n">
        <v>1.5</v>
      </c>
      <c r="I1754" s="91" t="n">
        <v>6675</v>
      </c>
    </row>
    <row r="1755" customFormat="false" ht="15" hidden="false" customHeight="false" outlineLevel="0" collapsed="false">
      <c r="F1755" s="90" t="n">
        <v>8005</v>
      </c>
      <c r="G1755" s="30" t="s">
        <v>4499</v>
      </c>
      <c r="H1755" s="30" t="n">
        <v>1.5</v>
      </c>
      <c r="I1755" s="91" t="n">
        <v>6525</v>
      </c>
    </row>
    <row r="1756" customFormat="false" ht="15" hidden="false" customHeight="false" outlineLevel="0" collapsed="false">
      <c r="F1756" s="30" t="n">
        <v>8020</v>
      </c>
      <c r="G1756" s="33" t="s">
        <v>4501</v>
      </c>
      <c r="H1756" s="33" t="s">
        <v>4398</v>
      </c>
      <c r="I1756" s="30" t="n">
        <v>26850</v>
      </c>
    </row>
    <row r="1757" customFormat="false" ht="15" hidden="false" customHeight="false" outlineLevel="0" collapsed="false">
      <c r="F1757" s="30"/>
      <c r="G1757" s="33"/>
      <c r="H1757" s="33"/>
      <c r="I1757" s="30"/>
    </row>
    <row r="1758" customFormat="false" ht="15" hidden="false" customHeight="false" outlineLevel="0" collapsed="false">
      <c r="F1758" s="90" t="n">
        <v>8069</v>
      </c>
      <c r="G1758" s="33" t="s">
        <v>4502</v>
      </c>
      <c r="H1758" s="33" t="s">
        <v>3325</v>
      </c>
      <c r="I1758" s="91" t="n">
        <v>4245</v>
      </c>
    </row>
    <row r="1759" customFormat="false" ht="15" hidden="false" customHeight="false" outlineLevel="0" collapsed="false">
      <c r="F1759" s="90" t="n">
        <v>8070</v>
      </c>
      <c r="G1759" s="33" t="s">
        <v>4502</v>
      </c>
      <c r="H1759" s="33" t="s">
        <v>4382</v>
      </c>
      <c r="I1759" s="91" t="n">
        <v>12090</v>
      </c>
    </row>
    <row r="1760" customFormat="false" ht="15" hidden="false" customHeight="false" outlineLevel="0" collapsed="false">
      <c r="F1760" s="90" t="n">
        <v>8022</v>
      </c>
      <c r="G1760" s="33" t="s">
        <v>4502</v>
      </c>
      <c r="H1760" s="33" t="s">
        <v>4496</v>
      </c>
      <c r="I1760" s="91" t="n">
        <v>28855</v>
      </c>
    </row>
    <row r="1761" customFormat="false" ht="15" hidden="false" customHeight="false" outlineLevel="0" collapsed="false">
      <c r="F1761" s="90" t="n">
        <v>8071</v>
      </c>
      <c r="G1761" s="83" t="s">
        <v>4503</v>
      </c>
      <c r="H1761" s="30" t="s">
        <v>3325</v>
      </c>
      <c r="I1761" s="91" t="n">
        <v>4245</v>
      </c>
    </row>
    <row r="1762" customFormat="false" ht="15" hidden="false" customHeight="false" outlineLevel="0" collapsed="false">
      <c r="F1762" s="90" t="n">
        <v>8072</v>
      </c>
      <c r="G1762" s="30" t="s">
        <v>4503</v>
      </c>
      <c r="H1762" s="30" t="s">
        <v>4382</v>
      </c>
      <c r="I1762" s="91" t="n">
        <v>11645</v>
      </c>
    </row>
    <row r="1763" customFormat="false" ht="15" hidden="false" customHeight="false" outlineLevel="0" collapsed="false">
      <c r="F1763" s="30" t="n">
        <v>8023</v>
      </c>
      <c r="G1763" s="33" t="s">
        <v>4503</v>
      </c>
      <c r="H1763" s="33" t="s">
        <v>4504</v>
      </c>
      <c r="I1763" s="30" t="n">
        <v>38155</v>
      </c>
    </row>
    <row r="1764" customFormat="false" ht="15" hidden="false" customHeight="false" outlineLevel="0" collapsed="false">
      <c r="F1764" s="30" t="n">
        <v>8054</v>
      </c>
      <c r="G1764" s="33" t="s">
        <v>4503</v>
      </c>
      <c r="H1764" s="33" t="s">
        <v>2501</v>
      </c>
      <c r="I1764" s="30" t="n">
        <v>56930</v>
      </c>
    </row>
    <row r="1765" customFormat="false" ht="15" hidden="false" customHeight="false" outlineLevel="0" collapsed="false">
      <c r="F1765" s="90" t="n">
        <v>8053</v>
      </c>
      <c r="G1765" s="33" t="s">
        <v>4505</v>
      </c>
      <c r="H1765" s="33" t="s">
        <v>4384</v>
      </c>
      <c r="I1765" s="91" t="n">
        <v>44045</v>
      </c>
    </row>
    <row r="1766" customFormat="false" ht="15" hidden="false" customHeight="false" outlineLevel="0" collapsed="false">
      <c r="F1766" s="90" t="n">
        <v>8055</v>
      </c>
      <c r="G1766" s="33" t="s">
        <v>4505</v>
      </c>
      <c r="H1766" s="33" t="s">
        <v>2501</v>
      </c>
      <c r="I1766" s="91" t="n">
        <v>56930</v>
      </c>
    </row>
    <row r="1767" customFormat="false" ht="15" hidden="false" customHeight="false" outlineLevel="0" collapsed="false">
      <c r="F1767" s="92" t="n">
        <v>8085</v>
      </c>
      <c r="G1767" s="42" t="s">
        <v>4506</v>
      </c>
      <c r="H1767" s="42" t="s">
        <v>4382</v>
      </c>
      <c r="I1767" s="93" t="n">
        <v>17310</v>
      </c>
    </row>
    <row r="1768" customFormat="false" ht="15" hidden="false" customHeight="false" outlineLevel="0" collapsed="false">
      <c r="F1768" s="92" t="n">
        <v>8089</v>
      </c>
      <c r="G1768" s="39" t="s">
        <v>4506</v>
      </c>
      <c r="H1768" s="39" t="s">
        <v>4384</v>
      </c>
      <c r="I1768" s="93" t="n">
        <v>59310</v>
      </c>
    </row>
    <row r="1769" customFormat="false" ht="15" hidden="false" customHeight="false" outlineLevel="0" collapsed="false">
      <c r="F1769" s="39"/>
      <c r="I1769" s="39"/>
    </row>
    <row r="1770" customFormat="false" ht="15" hidden="false" customHeight="false" outlineLevel="0" collapsed="false">
      <c r="F1770" s="39" t="n">
        <v>8078</v>
      </c>
      <c r="G1770" s="19" t="s">
        <v>4507</v>
      </c>
      <c r="H1770" s="19" t="s">
        <v>4382</v>
      </c>
      <c r="I1770" s="39" t="n">
        <v>11205</v>
      </c>
    </row>
    <row r="1771" customFormat="false" ht="15" hidden="false" customHeight="false" outlineLevel="0" collapsed="false">
      <c r="F1771" s="90" t="n">
        <v>8079</v>
      </c>
      <c r="G1771" s="19" t="s">
        <v>4507</v>
      </c>
      <c r="H1771" s="19" t="s">
        <v>4496</v>
      </c>
      <c r="I1771" s="91" t="n">
        <v>24160</v>
      </c>
    </row>
    <row r="1772" customFormat="false" ht="15" hidden="false" customHeight="false" outlineLevel="0" collapsed="false">
      <c r="F1772" s="90" t="n">
        <v>8013</v>
      </c>
      <c r="G1772" s="19" t="s">
        <v>4507</v>
      </c>
      <c r="H1772" s="19" t="s">
        <v>4384</v>
      </c>
      <c r="I1772" s="91" t="n">
        <v>39540</v>
      </c>
    </row>
    <row r="1773" customFormat="false" ht="15" hidden="false" customHeight="false" outlineLevel="0" collapsed="false">
      <c r="F1773" s="90" t="n">
        <v>8082</v>
      </c>
      <c r="G1773" s="40" t="s">
        <v>4508</v>
      </c>
      <c r="H1773" s="40" t="s">
        <v>4382</v>
      </c>
      <c r="I1773" s="91" t="n">
        <v>10905</v>
      </c>
    </row>
    <row r="1774" customFormat="false" ht="15" hidden="false" customHeight="false" outlineLevel="0" collapsed="false">
      <c r="F1774" s="90" t="n">
        <v>8076</v>
      </c>
      <c r="G1774" s="40" t="s">
        <v>4508</v>
      </c>
      <c r="H1774" s="40" t="s">
        <v>4504</v>
      </c>
      <c r="I1774" s="91" t="n">
        <v>34230</v>
      </c>
    </row>
    <row r="1775" customFormat="false" ht="15" hidden="false" customHeight="false" outlineLevel="0" collapsed="false">
      <c r="F1775" s="83" t="n">
        <v>8010</v>
      </c>
      <c r="G1775" s="83" t="s">
        <v>4508</v>
      </c>
      <c r="H1775" s="30" t="s">
        <v>2501</v>
      </c>
      <c r="I1775" s="30" t="n">
        <v>46450</v>
      </c>
    </row>
    <row r="1776" customFormat="false" ht="15" hidden="false" customHeight="false" outlineLevel="0" collapsed="false">
      <c r="F1776" s="30" t="n">
        <v>8007</v>
      </c>
      <c r="G1776" s="33" t="s">
        <v>4509</v>
      </c>
      <c r="H1776" s="33" t="s">
        <v>4384</v>
      </c>
      <c r="I1776" s="30" t="n">
        <v>38325</v>
      </c>
    </row>
    <row r="1777" customFormat="false" ht="15" hidden="false" customHeight="false" outlineLevel="0" collapsed="false">
      <c r="F1777" s="30" t="n">
        <v>8008</v>
      </c>
      <c r="G1777" s="33" t="s">
        <v>4509</v>
      </c>
      <c r="H1777" s="33" t="s">
        <v>2501</v>
      </c>
      <c r="I1777" s="30" t="n">
        <v>46450</v>
      </c>
    </row>
    <row r="1778" customFormat="false" ht="15" hidden="false" customHeight="false" outlineLevel="0" collapsed="false">
      <c r="F1778" s="90"/>
      <c r="G1778" s="33"/>
      <c r="H1778" s="33"/>
      <c r="I1778" s="91"/>
    </row>
    <row r="1779" customFormat="false" ht="15" hidden="false" customHeight="false" outlineLevel="0" collapsed="false">
      <c r="F1779" s="90" t="n">
        <v>8077</v>
      </c>
      <c r="G1779" s="33" t="s">
        <v>4510</v>
      </c>
      <c r="H1779" s="33" t="s">
        <v>4384</v>
      </c>
      <c r="I1779" s="91" t="n">
        <v>42390</v>
      </c>
    </row>
    <row r="1780" customFormat="false" ht="15" hidden="false" customHeight="false" outlineLevel="0" collapsed="false">
      <c r="F1780" s="30" t="n">
        <v>8099</v>
      </c>
      <c r="G1780" s="33" t="s">
        <v>4511</v>
      </c>
      <c r="H1780" s="33" t="s">
        <v>4398</v>
      </c>
      <c r="I1780" s="30" t="n">
        <v>28000</v>
      </c>
    </row>
    <row r="1781" customFormat="false" ht="15" hidden="false" customHeight="false" outlineLevel="0" collapsed="false">
      <c r="F1781" s="30" t="n">
        <v>8014</v>
      </c>
      <c r="G1781" s="33" t="s">
        <v>4511</v>
      </c>
      <c r="H1781" s="33" t="s">
        <v>4382</v>
      </c>
      <c r="I1781" s="30" t="n">
        <v>12090</v>
      </c>
    </row>
    <row r="1782" customFormat="false" ht="15" hidden="false" customHeight="false" outlineLevel="0" collapsed="false">
      <c r="F1782" s="90" t="n">
        <v>8080</v>
      </c>
      <c r="G1782" s="33" t="s">
        <v>4512</v>
      </c>
      <c r="H1782" s="33" t="s">
        <v>2501</v>
      </c>
      <c r="I1782" s="91" t="n">
        <v>57975</v>
      </c>
    </row>
    <row r="1783" customFormat="false" ht="15" hidden="false" customHeight="false" outlineLevel="0" collapsed="false">
      <c r="F1783" s="90"/>
      <c r="G1783" s="33" t="s">
        <v>4453</v>
      </c>
      <c r="H1783" s="33"/>
      <c r="I1783" s="91"/>
    </row>
    <row r="1784" customFormat="false" ht="15" hidden="false" customHeight="false" outlineLevel="0" collapsed="false">
      <c r="F1784" s="90"/>
      <c r="G1784" s="33"/>
      <c r="H1784" s="33"/>
      <c r="I1784" s="91"/>
    </row>
    <row r="1785" customFormat="false" ht="15" hidden="false" customHeight="false" outlineLevel="0" collapsed="false">
      <c r="F1785" s="90" t="n">
        <v>8051</v>
      </c>
      <c r="G1785" s="33" t="s">
        <v>4513</v>
      </c>
      <c r="H1785" s="33" t="s">
        <v>4514</v>
      </c>
      <c r="I1785" s="91" t="n">
        <v>15605</v>
      </c>
    </row>
    <row r="1786" customFormat="false" ht="15" hidden="false" customHeight="false" outlineLevel="0" collapsed="false">
      <c r="F1786" s="90" t="n">
        <v>8050</v>
      </c>
      <c r="G1786" s="33" t="s">
        <v>4513</v>
      </c>
      <c r="H1786" s="33" t="s">
        <v>4398</v>
      </c>
      <c r="I1786" s="91" t="n">
        <v>43585</v>
      </c>
    </row>
    <row r="1787" customFormat="false" ht="15" hidden="false" customHeight="false" outlineLevel="0" collapsed="false">
      <c r="F1787" s="30" t="n">
        <v>8052</v>
      </c>
      <c r="G1787" s="33" t="s">
        <v>4515</v>
      </c>
      <c r="H1787" s="33" t="s">
        <v>4514</v>
      </c>
      <c r="I1787" s="30" t="n">
        <v>15085</v>
      </c>
    </row>
    <row r="1788" customFormat="false" ht="15" hidden="false" customHeight="false" outlineLevel="0" collapsed="false">
      <c r="F1788" s="30" t="n">
        <v>8021</v>
      </c>
      <c r="G1788" s="33" t="s">
        <v>4512</v>
      </c>
      <c r="H1788" s="33" t="s">
        <v>3827</v>
      </c>
      <c r="I1788" s="30" t="n">
        <v>3630</v>
      </c>
    </row>
    <row r="1789" customFormat="false" ht="15" hidden="false" customHeight="false" outlineLevel="0" collapsed="false">
      <c r="F1789" s="90" t="n">
        <v>8073</v>
      </c>
      <c r="G1789" s="33" t="s">
        <v>4516</v>
      </c>
      <c r="H1789" s="33" t="s">
        <v>3827</v>
      </c>
      <c r="I1789" s="91" t="n">
        <v>3575</v>
      </c>
    </row>
    <row r="1790" customFormat="false" ht="15" hidden="false" customHeight="false" outlineLevel="0" collapsed="false">
      <c r="F1790" s="92" t="n">
        <v>8009</v>
      </c>
      <c r="G1790" s="33" t="s">
        <v>4517</v>
      </c>
      <c r="H1790" s="33" t="n">
        <v>7.5</v>
      </c>
      <c r="I1790" s="93" t="n">
        <v>44500</v>
      </c>
    </row>
    <row r="1791" customFormat="false" ht="15" hidden="false" customHeight="false" outlineLevel="0" collapsed="false">
      <c r="F1791" s="92" t="n">
        <v>8083</v>
      </c>
      <c r="G1791" s="33" t="s">
        <v>4518</v>
      </c>
      <c r="H1791" s="33" t="s">
        <v>4514</v>
      </c>
      <c r="I1791" s="93" t="n">
        <v>15605</v>
      </c>
    </row>
    <row r="1792" customFormat="false" ht="15" hidden="false" customHeight="false" outlineLevel="0" collapsed="false">
      <c r="F1792" s="39" t="n">
        <v>8088</v>
      </c>
      <c r="G1792" s="33" t="s">
        <v>4518</v>
      </c>
      <c r="H1792" s="33" t="s">
        <v>4398</v>
      </c>
      <c r="I1792" s="39" t="n">
        <v>44025</v>
      </c>
    </row>
    <row r="1793" customFormat="false" ht="15" hidden="false" customHeight="false" outlineLevel="0" collapsed="false">
      <c r="F1793" s="19" t="n">
        <v>8032</v>
      </c>
      <c r="G1793" s="33" t="s">
        <v>4519</v>
      </c>
      <c r="H1793" s="33" t="s">
        <v>4514</v>
      </c>
      <c r="I1793" s="19" t="n">
        <v>13525</v>
      </c>
      <c r="Z1793" s="7"/>
    </row>
    <row r="1794" customFormat="false" ht="15" hidden="false" customHeight="false" outlineLevel="0" collapsed="false">
      <c r="F1794" s="39" t="n">
        <v>8033</v>
      </c>
      <c r="G1794" s="33" t="s">
        <v>4519</v>
      </c>
      <c r="H1794" s="33" t="n">
        <v>7.5</v>
      </c>
      <c r="I1794" s="39" t="n">
        <v>39450</v>
      </c>
    </row>
    <row r="1795" customFormat="false" ht="15" hidden="false" customHeight="false" outlineLevel="0" collapsed="false">
      <c r="F1795" s="90" t="n">
        <v>8075</v>
      </c>
      <c r="G1795" s="33" t="s">
        <v>4520</v>
      </c>
      <c r="H1795" s="33" t="s">
        <v>4514</v>
      </c>
      <c r="I1795" s="91" t="n">
        <v>15605</v>
      </c>
    </row>
    <row r="1796" customFormat="false" ht="15" hidden="false" customHeight="false" outlineLevel="0" collapsed="false">
      <c r="F1796" s="90" t="n">
        <v>8084</v>
      </c>
      <c r="G1796" s="33" t="s">
        <v>4521</v>
      </c>
      <c r="H1796" s="33" t="n">
        <v>3</v>
      </c>
      <c r="I1796" s="91" t="n">
        <v>20080</v>
      </c>
    </row>
    <row r="1797" customFormat="false" ht="15" hidden="false" customHeight="false" outlineLevel="0" collapsed="false">
      <c r="F1797" s="90"/>
      <c r="G1797" s="33"/>
      <c r="H1797" s="33"/>
      <c r="I1797" s="91"/>
    </row>
    <row r="1798" customFormat="false" ht="15" hidden="false" customHeight="false" outlineLevel="0" collapsed="false">
      <c r="F1798" s="90" t="n">
        <v>8091</v>
      </c>
      <c r="G1798" s="33" t="s">
        <v>4522</v>
      </c>
      <c r="H1798" s="33" t="s">
        <v>4514</v>
      </c>
      <c r="I1798" s="91" t="n">
        <v>12395</v>
      </c>
    </row>
    <row r="1799" customFormat="false" ht="15" hidden="false" customHeight="false" outlineLevel="0" collapsed="false">
      <c r="F1799" s="90" t="n">
        <v>8092</v>
      </c>
      <c r="G1799" s="33" t="s">
        <v>4523</v>
      </c>
      <c r="H1799" s="33" t="s">
        <v>4514</v>
      </c>
      <c r="I1799" s="91" t="n">
        <v>17030</v>
      </c>
    </row>
    <row r="1800" customFormat="false" ht="15" hidden="false" customHeight="false" outlineLevel="0" collapsed="false">
      <c r="F1800" s="90" t="n">
        <v>8087</v>
      </c>
      <c r="G1800" s="33" t="s">
        <v>4524</v>
      </c>
      <c r="H1800" s="33" t="s">
        <v>3015</v>
      </c>
      <c r="I1800" s="91" t="n">
        <v>50465</v>
      </c>
    </row>
    <row r="1801" customFormat="false" ht="15" hidden="false" customHeight="false" outlineLevel="0" collapsed="false">
      <c r="F1801" s="92" t="n">
        <v>8093</v>
      </c>
      <c r="G1801" s="33" t="s">
        <v>4524</v>
      </c>
      <c r="H1801" s="33" t="s">
        <v>4514</v>
      </c>
      <c r="I1801" s="93" t="n">
        <v>12050</v>
      </c>
    </row>
    <row r="1802" customFormat="false" ht="15" hidden="false" customHeight="false" outlineLevel="0" collapsed="false">
      <c r="F1802" s="92" t="n">
        <v>8098</v>
      </c>
      <c r="G1802" s="33" t="s">
        <v>4525</v>
      </c>
      <c r="H1802" s="33" t="n">
        <v>10</v>
      </c>
      <c r="I1802" s="93" t="n">
        <v>65220</v>
      </c>
    </row>
    <row r="1803" customFormat="false" ht="15" hidden="false" customHeight="false" outlineLevel="0" collapsed="false">
      <c r="F1803" s="92"/>
      <c r="G1803" s="33"/>
      <c r="H1803" s="33"/>
      <c r="I1803" s="93"/>
    </row>
    <row r="1804" customFormat="false" ht="15" hidden="false" customHeight="false" outlineLevel="0" collapsed="false">
      <c r="F1804" s="39" t="n">
        <v>8090</v>
      </c>
      <c r="G1804" s="33" t="s">
        <v>4526</v>
      </c>
      <c r="H1804" s="33" t="s">
        <v>4514</v>
      </c>
      <c r="I1804" s="39" t="n">
        <v>18650</v>
      </c>
    </row>
    <row r="1805" customFormat="false" ht="15" hidden="false" customHeight="false" outlineLevel="0" collapsed="false">
      <c r="F1805" s="39" t="n">
        <v>8094</v>
      </c>
      <c r="G1805" s="33" t="s">
        <v>4527</v>
      </c>
      <c r="H1805" s="33" t="s">
        <v>4514</v>
      </c>
      <c r="I1805" s="39" t="n">
        <v>17440</v>
      </c>
    </row>
    <row r="1806" customFormat="false" ht="15" hidden="false" customHeight="false" outlineLevel="0" collapsed="false">
      <c r="F1806" s="74" t="n">
        <v>8095</v>
      </c>
      <c r="G1806" s="33" t="s">
        <v>4528</v>
      </c>
      <c r="H1806" s="33" t="s">
        <v>4514</v>
      </c>
      <c r="I1806" s="84" t="n">
        <v>19025</v>
      </c>
    </row>
    <row r="1807" customFormat="false" ht="15" hidden="false" customHeight="false" outlineLevel="0" collapsed="false">
      <c r="F1807" s="74"/>
      <c r="G1807" s="33"/>
      <c r="H1807" s="33"/>
      <c r="I1807" s="84"/>
    </row>
    <row r="1808" customFormat="false" ht="15" hidden="false" customHeight="false" outlineLevel="0" collapsed="false">
      <c r="F1808" s="74" t="n">
        <v>8086</v>
      </c>
      <c r="G1808" s="33" t="s">
        <v>4529</v>
      </c>
      <c r="H1808" s="33" t="s">
        <v>4384</v>
      </c>
      <c r="I1808" s="84" t="n">
        <v>54140</v>
      </c>
    </row>
    <row r="1809" customFormat="false" ht="15" hidden="false" customHeight="false" outlineLevel="0" collapsed="false">
      <c r="F1809" s="75" t="n">
        <v>8011</v>
      </c>
      <c r="G1809" s="33" t="s">
        <v>4530</v>
      </c>
      <c r="H1809" s="33" t="s">
        <v>4504</v>
      </c>
      <c r="I1809" s="86" t="n">
        <v>62065</v>
      </c>
    </row>
    <row r="1810" customFormat="false" ht="15" hidden="false" customHeight="false" outlineLevel="0" collapsed="false">
      <c r="F1810" s="39" t="n">
        <v>8012</v>
      </c>
      <c r="G1810" s="33" t="s">
        <v>4531</v>
      </c>
      <c r="H1810" s="33" t="n">
        <v>15</v>
      </c>
      <c r="I1810" s="39" t="n">
        <v>75580</v>
      </c>
    </row>
    <row r="1811" customFormat="false" ht="15" hidden="false" customHeight="false" outlineLevel="0" collapsed="false">
      <c r="F1811" s="39"/>
      <c r="G1811" s="33"/>
      <c r="H1811" s="33"/>
      <c r="I1811" s="39"/>
    </row>
    <row r="1812" customFormat="false" ht="38.95" hidden="false" customHeight="false" outlineLevel="0" collapsed="false">
      <c r="F1812" s="74" t="s">
        <v>4532</v>
      </c>
      <c r="G1812" s="33"/>
      <c r="H1812" s="33"/>
      <c r="I1812" s="84" t="s">
        <v>4533</v>
      </c>
    </row>
    <row r="1813" customFormat="false" ht="15" hidden="false" customHeight="false" outlineLevel="0" collapsed="false">
      <c r="F1813" s="74"/>
      <c r="G1813" s="33"/>
      <c r="H1813" s="33"/>
      <c r="I1813" s="84"/>
    </row>
    <row r="1814" customFormat="false" ht="15" hidden="false" customHeight="false" outlineLevel="0" collapsed="false">
      <c r="F1814" s="74"/>
      <c r="G1814" s="33"/>
      <c r="H1814" s="33"/>
      <c r="I1814" s="84"/>
    </row>
    <row r="1815" customFormat="false" ht="15" hidden="false" customHeight="false" outlineLevel="0" collapsed="false">
      <c r="F1815" s="74" t="s">
        <v>4376</v>
      </c>
      <c r="G1815" s="33" t="s">
        <v>4534</v>
      </c>
      <c r="H1815" s="33"/>
      <c r="I1815" s="84" t="s">
        <v>4485</v>
      </c>
    </row>
    <row r="1816" customFormat="false" ht="15" hidden="false" customHeight="false" outlineLevel="0" collapsed="false">
      <c r="F1816" s="74" t="n">
        <v>6031</v>
      </c>
      <c r="G1816" s="33" t="s">
        <v>4535</v>
      </c>
      <c r="H1816" s="33"/>
      <c r="I1816" s="84" t="n">
        <v>8810</v>
      </c>
    </row>
    <row r="1817" customFormat="false" ht="15" hidden="false" customHeight="false" outlineLevel="0" collapsed="false">
      <c r="F1817" s="74" t="n">
        <v>6000</v>
      </c>
      <c r="G1817" s="33" t="s">
        <v>4536</v>
      </c>
      <c r="H1817" s="33"/>
      <c r="I1817" s="84" t="n">
        <v>8415</v>
      </c>
    </row>
    <row r="1818" customFormat="false" ht="15" hidden="false" customHeight="false" outlineLevel="0" collapsed="false">
      <c r="F1818" s="74" t="n">
        <v>6021</v>
      </c>
      <c r="G1818" s="33" t="s">
        <v>4537</v>
      </c>
      <c r="H1818" s="33"/>
      <c r="I1818" s="84" t="n">
        <v>13120</v>
      </c>
    </row>
    <row r="1819" customFormat="false" ht="15" hidden="false" customHeight="false" outlineLevel="0" collapsed="false">
      <c r="F1819" s="74" t="n">
        <v>6020</v>
      </c>
      <c r="G1819" s="33" t="s">
        <v>4538</v>
      </c>
      <c r="H1819" s="33"/>
      <c r="I1819" s="84" t="n">
        <v>30345</v>
      </c>
    </row>
    <row r="1820" customFormat="false" ht="15" hidden="false" customHeight="false" outlineLevel="0" collapsed="false">
      <c r="F1820" s="74" t="n">
        <v>6022</v>
      </c>
      <c r="G1820" s="33" t="s">
        <v>4539</v>
      </c>
      <c r="H1820" s="33"/>
      <c r="I1820" s="84" t="n">
        <v>5890</v>
      </c>
    </row>
    <row r="1821" customFormat="false" ht="15" hidden="false" customHeight="false" outlineLevel="0" collapsed="false">
      <c r="F1821" s="75" t="n">
        <v>6023</v>
      </c>
      <c r="G1821" s="33" t="s">
        <v>4540</v>
      </c>
      <c r="H1821" s="33"/>
      <c r="I1821" s="86" t="n">
        <v>8820</v>
      </c>
    </row>
    <row r="1822" customFormat="false" ht="15" hidden="false" customHeight="false" outlineLevel="0" collapsed="false">
      <c r="F1822" s="75" t="n">
        <v>6001</v>
      </c>
      <c r="G1822" s="30" t="s">
        <v>4541</v>
      </c>
      <c r="H1822" s="30"/>
      <c r="I1822" s="86" t="n">
        <v>4490</v>
      </c>
    </row>
    <row r="1823" customFormat="false" ht="15" hidden="false" customHeight="false" outlineLevel="0" collapsed="false">
      <c r="F1823" s="75" t="n">
        <v>6002</v>
      </c>
      <c r="G1823" s="33" t="s">
        <v>4542</v>
      </c>
      <c r="H1823" s="33"/>
      <c r="I1823" s="86" t="n">
        <v>3215</v>
      </c>
    </row>
    <row r="1824" customFormat="false" ht="15" hidden="false" customHeight="false" outlineLevel="0" collapsed="false">
      <c r="F1824" s="39" t="n">
        <v>6003</v>
      </c>
      <c r="G1824" s="33" t="s">
        <v>4543</v>
      </c>
      <c r="H1824" s="33"/>
      <c r="I1824" s="39" t="n">
        <v>1600</v>
      </c>
    </row>
    <row r="1825" customFormat="false" ht="15" hidden="false" customHeight="false" outlineLevel="0" collapsed="false">
      <c r="F1825" s="74" t="n">
        <v>6004</v>
      </c>
      <c r="G1825" s="33" t="s">
        <v>4544</v>
      </c>
      <c r="H1825" s="33"/>
      <c r="I1825" s="84" t="n">
        <v>2615</v>
      </c>
    </row>
    <row r="1826" customFormat="false" ht="15" hidden="false" customHeight="false" outlineLevel="0" collapsed="false">
      <c r="F1826" s="74" t="n">
        <v>6005</v>
      </c>
      <c r="G1826" s="33" t="s">
        <v>4545</v>
      </c>
      <c r="H1826" s="33"/>
      <c r="I1826" s="84" t="n">
        <v>3310</v>
      </c>
    </row>
    <row r="1827" customFormat="false" ht="15" hidden="false" customHeight="false" outlineLevel="0" collapsed="false">
      <c r="F1827" s="74" t="n">
        <v>6006</v>
      </c>
      <c r="G1827" s="33" t="s">
        <v>4546</v>
      </c>
      <c r="H1827" s="33"/>
      <c r="I1827" s="84" t="n">
        <v>1625</v>
      </c>
    </row>
    <row r="1828" customFormat="false" ht="15" hidden="false" customHeight="false" outlineLevel="0" collapsed="false">
      <c r="F1828" s="74" t="n">
        <v>6007</v>
      </c>
      <c r="G1828" s="33" t="s">
        <v>4547</v>
      </c>
      <c r="H1828" s="33"/>
      <c r="I1828" s="84" t="n">
        <v>1680</v>
      </c>
    </row>
    <row r="1829" customFormat="false" ht="15" hidden="false" customHeight="false" outlineLevel="0" collapsed="false">
      <c r="F1829" s="74" t="n">
        <v>6008</v>
      </c>
      <c r="G1829" s="33" t="s">
        <v>4548</v>
      </c>
      <c r="H1829" s="33"/>
      <c r="I1829" s="84" t="n">
        <v>2005</v>
      </c>
    </row>
    <row r="1830" customFormat="false" ht="15" hidden="false" customHeight="false" outlineLevel="0" collapsed="false">
      <c r="F1830" s="74" t="n">
        <v>6009</v>
      </c>
      <c r="G1830" s="30" t="s">
        <v>4549</v>
      </c>
      <c r="H1830" s="30"/>
      <c r="I1830" s="84" t="n">
        <v>2210</v>
      </c>
    </row>
    <row r="1831" customFormat="false" ht="15" hidden="false" customHeight="false" outlineLevel="0" collapsed="false">
      <c r="F1831" s="74" t="n">
        <v>6010</v>
      </c>
      <c r="G1831" s="30" t="s">
        <v>4550</v>
      </c>
      <c r="H1831" s="30"/>
      <c r="I1831" s="84" t="n">
        <v>2290</v>
      </c>
    </row>
    <row r="1832" customFormat="false" ht="15" hidden="false" customHeight="false" outlineLevel="0" collapsed="false">
      <c r="F1832" s="74" t="n">
        <v>6011</v>
      </c>
      <c r="G1832" s="33" t="s">
        <v>4551</v>
      </c>
      <c r="H1832" s="33"/>
      <c r="I1832" s="84" t="n">
        <v>2490</v>
      </c>
    </row>
    <row r="1833" customFormat="false" ht="15" hidden="false" customHeight="false" outlineLevel="0" collapsed="false">
      <c r="F1833" s="74" t="n">
        <v>6012</v>
      </c>
      <c r="G1833" s="33" t="s">
        <v>4552</v>
      </c>
      <c r="H1833" s="33"/>
      <c r="I1833" s="84" t="n">
        <v>2795</v>
      </c>
    </row>
    <row r="1834" customFormat="false" ht="15" hidden="false" customHeight="false" outlineLevel="0" collapsed="false">
      <c r="F1834" s="74" t="n">
        <v>6013</v>
      </c>
      <c r="G1834" s="33" t="s">
        <v>4553</v>
      </c>
      <c r="H1834" s="33"/>
      <c r="I1834" s="84" t="n">
        <v>3770</v>
      </c>
    </row>
    <row r="1835" customFormat="false" ht="15" hidden="false" customHeight="false" outlineLevel="0" collapsed="false">
      <c r="F1835" s="74" t="n">
        <v>6014</v>
      </c>
      <c r="G1835" s="33" t="s">
        <v>4554</v>
      </c>
      <c r="H1835" s="33"/>
      <c r="I1835" s="84" t="n">
        <v>4730</v>
      </c>
    </row>
    <row r="1836" customFormat="false" ht="15" hidden="false" customHeight="false" outlineLevel="0" collapsed="false">
      <c r="F1836" s="74" t="n">
        <v>6015</v>
      </c>
      <c r="G1836" s="33" t="s">
        <v>4555</v>
      </c>
      <c r="H1836" s="33"/>
      <c r="I1836" s="84" t="n">
        <v>0</v>
      </c>
    </row>
    <row r="1837" customFormat="false" ht="15" hidden="false" customHeight="false" outlineLevel="0" collapsed="false">
      <c r="F1837" s="74" t="n">
        <v>6016</v>
      </c>
      <c r="G1837" s="33" t="s">
        <v>4556</v>
      </c>
      <c r="H1837" s="33"/>
      <c r="I1837" s="84" t="n">
        <v>0</v>
      </c>
    </row>
    <row r="1838" customFormat="false" ht="15" hidden="false" customHeight="false" outlineLevel="0" collapsed="false">
      <c r="F1838" s="74" t="n">
        <v>6030</v>
      </c>
      <c r="G1838" s="30" t="s">
        <v>4557</v>
      </c>
      <c r="H1838" s="30"/>
      <c r="I1838" s="84" t="n">
        <v>4730</v>
      </c>
    </row>
    <row r="1839" customFormat="false" ht="15" hidden="false" customHeight="false" outlineLevel="0" collapsed="false">
      <c r="F1839" s="74" t="n">
        <v>6017</v>
      </c>
      <c r="G1839" s="30" t="s">
        <v>4558</v>
      </c>
      <c r="H1839" s="30"/>
      <c r="I1839" s="84" t="n">
        <v>6495</v>
      </c>
    </row>
    <row r="1840" customFormat="false" ht="15" hidden="false" customHeight="false" outlineLevel="0" collapsed="false">
      <c r="F1840" s="74" t="n">
        <v>6018</v>
      </c>
      <c r="G1840" s="33" t="s">
        <v>4559</v>
      </c>
      <c r="H1840" s="33"/>
      <c r="I1840" s="84" t="n">
        <v>10160</v>
      </c>
    </row>
    <row r="1841" customFormat="false" ht="15" hidden="false" customHeight="false" outlineLevel="0" collapsed="false">
      <c r="F1841" s="74" t="n">
        <v>6032</v>
      </c>
      <c r="G1841" s="33" t="s">
        <v>4560</v>
      </c>
      <c r="H1841" s="33"/>
      <c r="I1841" s="84" t="n">
        <v>2620</v>
      </c>
    </row>
    <row r="1842" customFormat="false" ht="15" hidden="false" customHeight="false" outlineLevel="0" collapsed="false">
      <c r="F1842" s="74" t="n">
        <v>6029</v>
      </c>
      <c r="G1842" s="33" t="s">
        <v>4561</v>
      </c>
      <c r="H1842" s="33"/>
      <c r="I1842" s="84" t="n">
        <v>2540</v>
      </c>
    </row>
    <row r="1843" customFormat="false" ht="28.15" hidden="false" customHeight="false" outlineLevel="0" collapsed="false">
      <c r="F1843" s="74" t="s">
        <v>4562</v>
      </c>
      <c r="G1843" s="33" t="s">
        <v>4563</v>
      </c>
      <c r="H1843" s="33"/>
      <c r="I1843" s="84" t="n">
        <v>1180</v>
      </c>
    </row>
    <row r="1844" customFormat="false" ht="15" hidden="false" customHeight="false" outlineLevel="0" collapsed="false">
      <c r="F1844" s="75"/>
      <c r="G1844" s="33" t="s">
        <v>4564</v>
      </c>
      <c r="H1844" s="33"/>
      <c r="I1844" s="86" t="n">
        <v>5930</v>
      </c>
    </row>
    <row r="1845" customFormat="false" ht="15" hidden="false" customHeight="false" outlineLevel="0" collapsed="false">
      <c r="F1845" s="33"/>
      <c r="G1845" s="33" t="s">
        <v>4565</v>
      </c>
      <c r="H1845" s="33"/>
      <c r="I1845" s="35"/>
    </row>
    <row r="1846" customFormat="false" ht="15" hidden="false" customHeight="false" outlineLevel="0" collapsed="false">
      <c r="F1846" s="33" t="n">
        <v>6024</v>
      </c>
      <c r="G1846" s="33" t="s">
        <v>4566</v>
      </c>
      <c r="H1846" s="33"/>
      <c r="I1846" s="35" t="n">
        <v>0</v>
      </c>
    </row>
    <row r="1847" customFormat="false" ht="15" hidden="false" customHeight="false" outlineLevel="0" collapsed="false">
      <c r="F1847" s="33" t="n">
        <v>6025</v>
      </c>
      <c r="G1847" s="33" t="s">
        <v>4567</v>
      </c>
      <c r="H1847" s="33"/>
      <c r="I1847" s="35" t="n">
        <v>0</v>
      </c>
    </row>
    <row r="1848" customFormat="false" ht="15" hidden="false" customHeight="false" outlineLevel="0" collapsed="false">
      <c r="F1848" s="33" t="n">
        <v>6026</v>
      </c>
      <c r="G1848" s="33" t="s">
        <v>4568</v>
      </c>
      <c r="H1848" s="33"/>
      <c r="I1848" s="35" t="n">
        <v>0</v>
      </c>
    </row>
    <row r="1849" customFormat="false" ht="15" hidden="false" customHeight="false" outlineLevel="0" collapsed="false">
      <c r="F1849" s="33" t="n">
        <v>6027</v>
      </c>
      <c r="G1849" s="33" t="s">
        <v>4569</v>
      </c>
      <c r="H1849" s="33"/>
      <c r="I1849" s="35" t="n">
        <v>0</v>
      </c>
    </row>
    <row r="1850" customFormat="false" ht="28.15" hidden="false" customHeight="false" outlineLevel="0" collapsed="false">
      <c r="F1850" s="42" t="n">
        <v>6028</v>
      </c>
      <c r="G1850" s="33" t="s">
        <v>4570</v>
      </c>
      <c r="H1850" s="33"/>
      <c r="I1850" s="44" t="n">
        <v>0</v>
      </c>
    </row>
    <row r="1851" customFormat="false" ht="15" hidden="false" customHeight="false" outlineLevel="0" collapsed="false">
      <c r="F1851" s="39"/>
      <c r="G1851" s="33" t="s">
        <v>4571</v>
      </c>
      <c r="H1851" s="33"/>
      <c r="I1851" s="39"/>
    </row>
    <row r="1852" customFormat="false" ht="15" hidden="false" customHeight="false" outlineLevel="0" collapsed="false">
      <c r="F1852" s="39" t="n">
        <v>6100</v>
      </c>
      <c r="G1852" s="33" t="s">
        <v>4572</v>
      </c>
      <c r="H1852" s="33"/>
      <c r="I1852" s="39" t="n">
        <v>2230</v>
      </c>
    </row>
    <row r="1853" customFormat="false" ht="15" hidden="false" customHeight="false" outlineLevel="0" collapsed="false">
      <c r="F1853" s="33" t="n">
        <v>6101</v>
      </c>
      <c r="G1853" s="33" t="s">
        <v>4573</v>
      </c>
      <c r="H1853" s="33"/>
      <c r="I1853" s="36" t="n">
        <v>2465</v>
      </c>
    </row>
    <row r="1854" customFormat="false" ht="15" hidden="false" customHeight="false" outlineLevel="0" collapsed="false">
      <c r="F1854" s="33" t="n">
        <v>6106</v>
      </c>
      <c r="G1854" s="34" t="s">
        <v>4574</v>
      </c>
      <c r="H1854" s="34"/>
      <c r="I1854" s="35" t="n">
        <v>2185</v>
      </c>
    </row>
    <row r="1855" customFormat="false" ht="15" hidden="false" customHeight="false" outlineLevel="0" collapsed="false">
      <c r="F1855" s="33" t="n">
        <v>6102</v>
      </c>
      <c r="G1855" s="34" t="s">
        <v>4575</v>
      </c>
      <c r="H1855" s="34"/>
      <c r="I1855" s="35" t="n">
        <v>2375</v>
      </c>
    </row>
    <row r="1856" customFormat="false" ht="15" hidden="false" customHeight="false" outlineLevel="0" collapsed="false">
      <c r="F1856" s="33" t="n">
        <v>6103</v>
      </c>
      <c r="G1856" s="34" t="s">
        <v>4576</v>
      </c>
      <c r="H1856" s="34"/>
      <c r="I1856" s="35" t="n">
        <v>2620</v>
      </c>
    </row>
    <row r="1857" customFormat="false" ht="15" hidden="false" customHeight="false" outlineLevel="0" collapsed="false">
      <c r="F1857" s="33" t="n">
        <v>6104</v>
      </c>
      <c r="G1857" s="43" t="s">
        <v>4577</v>
      </c>
      <c r="H1857" s="43"/>
      <c r="I1857" s="35" t="n">
        <v>3590</v>
      </c>
    </row>
    <row r="1858" customFormat="false" ht="15" hidden="false" customHeight="false" outlineLevel="0" collapsed="false">
      <c r="F1858" s="33" t="n">
        <v>6105</v>
      </c>
      <c r="G1858" s="39" t="s">
        <v>4578</v>
      </c>
      <c r="H1858" s="39"/>
      <c r="I1858" s="35" t="n">
        <v>4440</v>
      </c>
    </row>
    <row r="1859" customFormat="false" ht="15" hidden="false" customHeight="false" outlineLevel="0" collapsed="false">
      <c r="F1859" s="42" t="n">
        <v>6108</v>
      </c>
      <c r="G1859" s="19" t="s">
        <v>4579</v>
      </c>
      <c r="I1859" s="44" t="n">
        <v>0</v>
      </c>
    </row>
    <row r="1860" customFormat="false" ht="15" hidden="false" customHeight="false" outlineLevel="0" collapsed="false">
      <c r="F1860" s="39" t="n">
        <v>6107</v>
      </c>
      <c r="G1860" s="19" t="s">
        <v>4580</v>
      </c>
      <c r="I1860" s="39" t="n">
        <v>0</v>
      </c>
    </row>
    <row r="1861" customFormat="false" ht="15" hidden="false" customHeight="false" outlineLevel="0" collapsed="false">
      <c r="F1861" s="39" t="n">
        <v>6109</v>
      </c>
      <c r="G1861" s="19" t="s">
        <v>4581</v>
      </c>
      <c r="I1861" s="39" t="n">
        <v>5175</v>
      </c>
    </row>
    <row r="1862" customFormat="false" ht="15" hidden="false" customHeight="false" outlineLevel="0" collapsed="false">
      <c r="F1862" s="30" t="n">
        <v>6110</v>
      </c>
      <c r="G1862" s="19" t="s">
        <v>4582</v>
      </c>
      <c r="I1862" s="36" t="n">
        <v>5775</v>
      </c>
    </row>
    <row r="1863" customFormat="false" ht="15" hidden="false" customHeight="false" outlineLevel="0" collapsed="false">
      <c r="F1863" s="30" t="n">
        <v>6111</v>
      </c>
      <c r="G1863" s="40" t="s">
        <v>4583</v>
      </c>
      <c r="H1863" s="40"/>
      <c r="I1863" s="36" t="n">
        <v>6165</v>
      </c>
    </row>
    <row r="1864" customFormat="false" ht="15" hidden="false" customHeight="false" outlineLevel="0" collapsed="false">
      <c r="F1864" s="42" t="n">
        <v>6112</v>
      </c>
      <c r="G1864" s="40" t="s">
        <v>4584</v>
      </c>
      <c r="H1864" s="40"/>
      <c r="I1864" s="44" t="n">
        <v>7865</v>
      </c>
    </row>
    <row r="1865" customFormat="false" ht="15" hidden="false" customHeight="false" outlineLevel="0" collapsed="false">
      <c r="F1865" s="42" t="n">
        <v>6113</v>
      </c>
      <c r="G1865" s="34" t="s">
        <v>4585</v>
      </c>
      <c r="H1865" s="34"/>
      <c r="I1865" s="44" t="n">
        <v>9060</v>
      </c>
    </row>
    <row r="1866" customFormat="false" ht="15" hidden="false" customHeight="false" outlineLevel="0" collapsed="false">
      <c r="F1866" s="39" t="n">
        <v>6114</v>
      </c>
      <c r="G1866" s="33" t="s">
        <v>4586</v>
      </c>
      <c r="H1866" s="33"/>
      <c r="I1866" s="39" t="n">
        <v>19880</v>
      </c>
    </row>
    <row r="1867" customFormat="false" ht="15" hidden="false" customHeight="false" outlineLevel="0" collapsed="false">
      <c r="F1867" s="42" t="n">
        <v>6115</v>
      </c>
      <c r="G1867" s="33" t="s">
        <v>4587</v>
      </c>
      <c r="H1867" s="33"/>
      <c r="I1867" s="44" t="n">
        <v>20960</v>
      </c>
    </row>
    <row r="1868" customFormat="false" ht="15" hidden="false" customHeight="false" outlineLevel="0" collapsed="false">
      <c r="F1868" s="42" t="n">
        <v>6116</v>
      </c>
      <c r="G1868" s="33" t="s">
        <v>4588</v>
      </c>
      <c r="H1868" s="33"/>
      <c r="I1868" s="44" t="n">
        <v>29355</v>
      </c>
    </row>
    <row r="1869" customFormat="false" ht="15" hidden="false" customHeight="false" outlineLevel="0" collapsed="false">
      <c r="F1869" s="42" t="n">
        <v>6117</v>
      </c>
      <c r="G1869" s="33" t="s">
        <v>4589</v>
      </c>
      <c r="H1869" s="33"/>
      <c r="I1869" s="44" t="n">
        <v>31970</v>
      </c>
    </row>
    <row r="1870" customFormat="false" ht="15" hidden="false" customHeight="false" outlineLevel="0" collapsed="false">
      <c r="F1870" s="42" t="n">
        <v>6118</v>
      </c>
      <c r="G1870" s="33" t="s">
        <v>4590</v>
      </c>
      <c r="H1870" s="33"/>
      <c r="I1870" s="44" t="n">
        <v>38795</v>
      </c>
    </row>
    <row r="1871" customFormat="false" ht="15" hidden="false" customHeight="false" outlineLevel="0" collapsed="false">
      <c r="F1871" s="39"/>
      <c r="G1871" s="33" t="s">
        <v>4591</v>
      </c>
      <c r="H1871" s="33"/>
      <c r="I1871" s="39"/>
    </row>
    <row r="1872" customFormat="false" ht="15" hidden="false" customHeight="false" outlineLevel="0" collapsed="false">
      <c r="F1872" s="33" t="n">
        <v>6200</v>
      </c>
      <c r="G1872" s="33" t="s">
        <v>4592</v>
      </c>
      <c r="H1872" s="33"/>
      <c r="I1872" s="35" t="n">
        <v>1615</v>
      </c>
    </row>
    <row r="1873" customFormat="false" ht="15" hidden="false" customHeight="false" outlineLevel="0" collapsed="false">
      <c r="F1873" s="33" t="n">
        <v>6300</v>
      </c>
      <c r="G1873" s="33" t="s">
        <v>4593</v>
      </c>
      <c r="H1873" s="33"/>
      <c r="I1873" s="35" t="n">
        <v>3455</v>
      </c>
    </row>
    <row r="1874" customFormat="false" ht="15" hidden="false" customHeight="false" outlineLevel="0" collapsed="false">
      <c r="F1874" s="33"/>
      <c r="G1874" s="33" t="s">
        <v>4594</v>
      </c>
      <c r="H1874" s="33"/>
      <c r="I1874" s="35"/>
    </row>
    <row r="1875" customFormat="false" ht="15" hidden="false" customHeight="false" outlineLevel="0" collapsed="false">
      <c r="F1875" s="33" t="n">
        <v>6300</v>
      </c>
      <c r="G1875" s="33" t="s">
        <v>4595</v>
      </c>
      <c r="H1875" s="33"/>
      <c r="I1875" s="35" t="n">
        <v>0</v>
      </c>
    </row>
    <row r="1876" customFormat="false" ht="15" hidden="false" customHeight="false" outlineLevel="0" collapsed="false">
      <c r="F1876" s="42" t="n">
        <v>6301</v>
      </c>
      <c r="G1876" s="33" t="s">
        <v>4596</v>
      </c>
      <c r="H1876" s="33"/>
      <c r="I1876" s="44" t="n">
        <v>1395</v>
      </c>
    </row>
    <row r="1877" customFormat="false" ht="15" hidden="false" customHeight="false" outlineLevel="0" collapsed="false">
      <c r="F1877" s="39" t="n">
        <v>6600</v>
      </c>
      <c r="G1877" s="33" t="s">
        <v>4597</v>
      </c>
      <c r="H1877" s="33"/>
      <c r="I1877" s="39" t="n">
        <v>2420</v>
      </c>
    </row>
    <row r="1878" customFormat="false" ht="15" hidden="false" customHeight="false" outlineLevel="0" collapsed="false">
      <c r="F1878" s="39" t="n">
        <v>6409</v>
      </c>
      <c r="G1878" s="33" t="s">
        <v>4598</v>
      </c>
      <c r="H1878" s="33"/>
      <c r="I1878" s="39" t="n">
        <v>6455</v>
      </c>
    </row>
    <row r="1879" customFormat="false" ht="15" hidden="false" customHeight="false" outlineLevel="0" collapsed="false">
      <c r="F1879" s="33" t="n">
        <v>6406</v>
      </c>
      <c r="G1879" s="33" t="s">
        <v>4599</v>
      </c>
      <c r="H1879" s="33"/>
      <c r="I1879" s="35" t="n">
        <v>32435</v>
      </c>
    </row>
    <row r="1880" customFormat="false" ht="15" hidden="false" customHeight="false" outlineLevel="0" collapsed="false">
      <c r="F1880" s="33" t="n">
        <v>6400</v>
      </c>
      <c r="G1880" s="33" t="s">
        <v>4600</v>
      </c>
      <c r="H1880" s="33"/>
      <c r="I1880" s="35" t="n">
        <v>12110</v>
      </c>
    </row>
    <row r="1881" customFormat="false" ht="15" hidden="false" customHeight="false" outlineLevel="0" collapsed="false">
      <c r="F1881" s="33" t="n">
        <v>6401</v>
      </c>
      <c r="G1881" s="33" t="s">
        <v>4601</v>
      </c>
      <c r="H1881" s="33"/>
      <c r="I1881" s="35" t="n">
        <v>12340</v>
      </c>
    </row>
    <row r="1882" customFormat="false" ht="15" hidden="false" customHeight="false" outlineLevel="0" collapsed="false">
      <c r="F1882" s="33" t="n">
        <v>6402</v>
      </c>
      <c r="G1882" s="33" t="s">
        <v>4602</v>
      </c>
      <c r="H1882" s="33"/>
      <c r="I1882" s="35" t="n">
        <v>15995</v>
      </c>
    </row>
    <row r="1883" customFormat="false" ht="15" hidden="false" customHeight="false" outlineLevel="0" collapsed="false">
      <c r="F1883" s="42" t="n">
        <v>6403</v>
      </c>
      <c r="G1883" s="33" t="s">
        <v>4603</v>
      </c>
      <c r="H1883" s="33"/>
      <c r="I1883" s="44" t="n">
        <v>18735</v>
      </c>
    </row>
    <row r="1884" customFormat="false" ht="15" hidden="false" customHeight="false" outlineLevel="0" collapsed="false">
      <c r="F1884" s="39" t="n">
        <v>6404</v>
      </c>
      <c r="G1884" s="33" t="s">
        <v>4604</v>
      </c>
      <c r="H1884" s="33"/>
      <c r="I1884" s="39" t="n">
        <v>21935</v>
      </c>
    </row>
    <row r="1885" customFormat="false" ht="15" hidden="false" customHeight="false" outlineLevel="0" collapsed="false">
      <c r="F1885" s="33"/>
      <c r="G1885" s="33"/>
      <c r="H1885" s="33"/>
      <c r="I1885" s="35"/>
    </row>
    <row r="1886" customFormat="false" ht="15" hidden="false" customHeight="false" outlineLevel="0" collapsed="false">
      <c r="F1886" s="33"/>
      <c r="G1886" s="33"/>
      <c r="H1886" s="33"/>
      <c r="I1886" s="35"/>
    </row>
    <row r="1887" customFormat="false" ht="28.15" hidden="false" customHeight="false" outlineLevel="0" collapsed="false">
      <c r="F1887" s="33" t="s">
        <v>4605</v>
      </c>
      <c r="G1887" s="33" t="s">
        <v>4606</v>
      </c>
      <c r="H1887" s="33"/>
      <c r="I1887" s="35"/>
    </row>
    <row r="1888" customFormat="false" ht="15" hidden="false" customHeight="false" outlineLevel="0" collapsed="false">
      <c r="F1888" s="33"/>
      <c r="G1888" s="33"/>
      <c r="H1888" s="33"/>
      <c r="I1888" s="35"/>
    </row>
    <row r="1889" customFormat="false" ht="28.15" hidden="false" customHeight="false" outlineLevel="0" collapsed="false">
      <c r="F1889" s="33" t="s">
        <v>4376</v>
      </c>
      <c r="G1889" s="33" t="s">
        <v>4377</v>
      </c>
      <c r="H1889" s="33" t="s">
        <v>2137</v>
      </c>
      <c r="I1889" s="35" t="s">
        <v>4462</v>
      </c>
    </row>
    <row r="1890" customFormat="false" ht="15" hidden="false" customHeight="false" outlineLevel="0" collapsed="false">
      <c r="F1890" s="42"/>
      <c r="G1890" s="33"/>
      <c r="H1890" s="33"/>
      <c r="I1890" s="44"/>
    </row>
    <row r="1891" customFormat="false" ht="28.15" hidden="false" customHeight="false" outlineLevel="0" collapsed="false">
      <c r="F1891" s="39" t="n">
        <v>11004</v>
      </c>
      <c r="G1891" s="33" t="s">
        <v>4607</v>
      </c>
      <c r="H1891" s="33" t="s">
        <v>4382</v>
      </c>
      <c r="I1891" s="39" t="n">
        <v>15555</v>
      </c>
    </row>
    <row r="1892" customFormat="false" ht="15" hidden="false" customHeight="false" outlineLevel="0" collapsed="false">
      <c r="F1892" s="33"/>
      <c r="G1892" s="33"/>
      <c r="H1892" s="33"/>
      <c r="I1892" s="35"/>
    </row>
    <row r="1893" customFormat="false" ht="15" hidden="false" customHeight="false" outlineLevel="0" collapsed="false">
      <c r="F1893" s="33"/>
      <c r="G1893" s="33"/>
      <c r="H1893" s="33"/>
      <c r="I1893" s="35"/>
    </row>
    <row r="1894" customFormat="false" ht="28.15" hidden="false" customHeight="false" outlineLevel="0" collapsed="false">
      <c r="F1894" s="33" t="n">
        <v>11006</v>
      </c>
      <c r="G1894" s="33" t="s">
        <v>4608</v>
      </c>
      <c r="H1894" s="33" t="s">
        <v>4384</v>
      </c>
      <c r="I1894" s="35" t="n">
        <v>61335</v>
      </c>
    </row>
    <row r="1895" customFormat="false" ht="15" hidden="false" customHeight="false" outlineLevel="0" collapsed="false">
      <c r="F1895" s="33"/>
      <c r="G1895" s="33"/>
      <c r="H1895" s="33"/>
      <c r="I1895" s="35"/>
    </row>
    <row r="1896" customFormat="false" ht="15" hidden="false" customHeight="false" outlineLevel="0" collapsed="false">
      <c r="F1896" s="33"/>
      <c r="G1896" s="33"/>
      <c r="H1896" s="33"/>
      <c r="I1896" s="35"/>
    </row>
    <row r="1897" customFormat="false" ht="15" hidden="false" customHeight="false" outlineLevel="0" collapsed="false">
      <c r="F1897" s="33" t="n">
        <v>11009</v>
      </c>
      <c r="G1897" s="30" t="s">
        <v>4609</v>
      </c>
      <c r="H1897" s="30" t="s">
        <v>4384</v>
      </c>
      <c r="I1897" s="35" t="n">
        <v>55760</v>
      </c>
    </row>
    <row r="1898" customFormat="false" ht="15" hidden="false" customHeight="false" outlineLevel="0" collapsed="false">
      <c r="F1898" s="33"/>
      <c r="G1898" s="33"/>
      <c r="H1898" s="33"/>
      <c r="I1898" s="35"/>
    </row>
    <row r="1899" customFormat="false" ht="15" hidden="false" customHeight="false" outlineLevel="0" collapsed="false">
      <c r="F1899" s="30"/>
      <c r="G1899" s="33"/>
      <c r="H1899" s="33"/>
      <c r="I1899" s="36"/>
    </row>
    <row r="1900" customFormat="false" ht="28.15" hidden="false" customHeight="false" outlineLevel="0" collapsed="false">
      <c r="F1900" s="33" t="n">
        <v>11012</v>
      </c>
      <c r="G1900" s="33" t="s">
        <v>4610</v>
      </c>
      <c r="H1900" s="33" t="s">
        <v>4384</v>
      </c>
      <c r="I1900" s="35" t="n">
        <v>36445</v>
      </c>
    </row>
    <row r="1901" customFormat="false" ht="15" hidden="false" customHeight="false" outlineLevel="0" collapsed="false">
      <c r="F1901" s="33"/>
      <c r="G1901" s="33"/>
      <c r="H1901" s="33"/>
      <c r="I1901" s="35"/>
    </row>
    <row r="1902" customFormat="false" ht="15" hidden="false" customHeight="false" outlineLevel="0" collapsed="false">
      <c r="F1902" s="33"/>
      <c r="G1902" s="33"/>
      <c r="H1902" s="33"/>
      <c r="I1902" s="35"/>
    </row>
    <row r="1903" customFormat="false" ht="15" hidden="false" customHeight="false" outlineLevel="0" collapsed="false">
      <c r="F1903" s="42" t="n">
        <v>11015</v>
      </c>
      <c r="G1903" s="30" t="s">
        <v>4611</v>
      </c>
      <c r="H1903" s="30" t="s">
        <v>4384</v>
      </c>
      <c r="I1903" s="44" t="n">
        <v>55760</v>
      </c>
    </row>
    <row r="1904" customFormat="false" ht="15" hidden="false" customHeight="false" outlineLevel="0" collapsed="false">
      <c r="F1904" s="42"/>
      <c r="G1904" s="33"/>
      <c r="H1904" s="33"/>
      <c r="I1904" s="44"/>
    </row>
    <row r="1905" customFormat="false" ht="15" hidden="false" customHeight="false" outlineLevel="0" collapsed="false">
      <c r="F1905" s="42"/>
      <c r="G1905" s="33"/>
      <c r="H1905" s="33"/>
      <c r="I1905" s="44"/>
    </row>
    <row r="1906" customFormat="false" ht="15" hidden="false" customHeight="false" outlineLevel="0" collapsed="false">
      <c r="F1906" s="39" t="n">
        <v>11021</v>
      </c>
      <c r="G1906" s="33" t="s">
        <v>4612</v>
      </c>
      <c r="H1906" s="33" t="s">
        <v>4613</v>
      </c>
      <c r="I1906" s="39" t="n">
        <v>5065</v>
      </c>
    </row>
    <row r="1907" customFormat="false" ht="15" hidden="false" customHeight="false" outlineLevel="0" collapsed="false">
      <c r="F1907" s="33"/>
      <c r="G1907" s="33"/>
      <c r="H1907" s="33"/>
      <c r="I1907" s="35"/>
    </row>
    <row r="1908" customFormat="false" ht="15" hidden="false" customHeight="false" outlineLevel="0" collapsed="false">
      <c r="F1908" s="33" t="n">
        <v>11023</v>
      </c>
      <c r="G1908" s="33" t="s">
        <v>4614</v>
      </c>
      <c r="H1908" s="33" t="s">
        <v>4613</v>
      </c>
      <c r="I1908" s="35" t="n">
        <v>4585</v>
      </c>
    </row>
    <row r="1909" customFormat="false" ht="15" hidden="false" customHeight="false" outlineLevel="0" collapsed="false">
      <c r="F1909" s="33" t="n">
        <v>11051</v>
      </c>
      <c r="G1909" s="33"/>
      <c r="H1909" s="33" t="n">
        <v>7.5</v>
      </c>
      <c r="I1909" s="35" t="n">
        <v>51345</v>
      </c>
    </row>
    <row r="1910" customFormat="false" ht="15" hidden="false" customHeight="false" outlineLevel="0" collapsed="false">
      <c r="F1910" s="33"/>
      <c r="G1910" s="33"/>
      <c r="H1910" s="33"/>
      <c r="I1910" s="35"/>
    </row>
    <row r="1911" customFormat="false" ht="15" hidden="false" customHeight="false" outlineLevel="0" collapsed="false">
      <c r="F1911" s="33" t="n">
        <v>11025</v>
      </c>
      <c r="G1911" s="33" t="s">
        <v>4615</v>
      </c>
      <c r="H1911" s="33" t="s">
        <v>4613</v>
      </c>
      <c r="I1911" s="35" t="n">
        <v>5065</v>
      </c>
    </row>
    <row r="1912" customFormat="false" ht="15" hidden="false" customHeight="false" outlineLevel="0" collapsed="false">
      <c r="F1912" s="33"/>
      <c r="G1912" s="33"/>
      <c r="H1912" s="33"/>
      <c r="I1912" s="35"/>
    </row>
    <row r="1913" customFormat="false" ht="15" hidden="false" customHeight="false" outlineLevel="0" collapsed="false">
      <c r="F1913" s="33" t="s">
        <v>4616</v>
      </c>
      <c r="G1913" s="33" t="s">
        <v>4617</v>
      </c>
      <c r="H1913" s="33"/>
      <c r="I1913" s="35"/>
    </row>
    <row r="1914" customFormat="false" ht="15" hidden="false" customHeight="false" outlineLevel="0" collapsed="false">
      <c r="F1914" s="33"/>
      <c r="G1914" s="33"/>
      <c r="H1914" s="33"/>
      <c r="I1914" s="35"/>
    </row>
    <row r="1915" customFormat="false" ht="28.15" hidden="false" customHeight="false" outlineLevel="0" collapsed="false">
      <c r="F1915" s="33" t="s">
        <v>4376</v>
      </c>
      <c r="G1915" s="33" t="s">
        <v>4377</v>
      </c>
      <c r="H1915" s="33" t="s">
        <v>2137</v>
      </c>
      <c r="I1915" s="35" t="s">
        <v>4462</v>
      </c>
    </row>
    <row r="1916" customFormat="false" ht="15" hidden="false" customHeight="false" outlineLevel="0" collapsed="false">
      <c r="F1916" s="33"/>
      <c r="G1916" s="30"/>
      <c r="H1916" s="30"/>
      <c r="I1916" s="35"/>
    </row>
    <row r="1917" customFormat="false" ht="15" hidden="false" customHeight="false" outlineLevel="0" collapsed="false">
      <c r="F1917" s="33" t="n">
        <v>11037</v>
      </c>
      <c r="G1917" s="31"/>
      <c r="H1917" s="31" t="s">
        <v>4496</v>
      </c>
      <c r="I1917" s="35" t="n">
        <v>22185</v>
      </c>
    </row>
    <row r="1918" customFormat="false" ht="15" hidden="false" customHeight="false" outlineLevel="0" collapsed="false">
      <c r="F1918" s="33" t="n">
        <v>11028</v>
      </c>
      <c r="G1918" s="30" t="s">
        <v>4618</v>
      </c>
      <c r="H1918" s="30" t="s">
        <v>4384</v>
      </c>
      <c r="I1918" s="35" t="n">
        <v>43495</v>
      </c>
    </row>
    <row r="1919" customFormat="false" ht="15" hidden="false" customHeight="false" outlineLevel="0" collapsed="false">
      <c r="F1919" s="33" t="n">
        <v>11029</v>
      </c>
      <c r="G1919" s="33"/>
      <c r="H1919" s="33" t="s">
        <v>4619</v>
      </c>
      <c r="I1919" s="35" t="n">
        <v>60090</v>
      </c>
    </row>
    <row r="1920" customFormat="false" ht="15" hidden="false" customHeight="false" outlineLevel="0" collapsed="false">
      <c r="F1920" s="42"/>
      <c r="G1920" s="33"/>
      <c r="H1920" s="33"/>
      <c r="I1920" s="44"/>
    </row>
    <row r="1921" customFormat="false" ht="15" hidden="false" customHeight="false" outlineLevel="0" collapsed="false">
      <c r="F1921" s="74" t="n">
        <v>11032</v>
      </c>
      <c r="G1921" s="33"/>
      <c r="H1921" s="33" t="s">
        <v>4384</v>
      </c>
      <c r="I1921" s="84" t="n">
        <v>39540</v>
      </c>
    </row>
    <row r="1922" customFormat="false" ht="15" hidden="false" customHeight="false" outlineLevel="0" collapsed="false">
      <c r="F1922" s="74" t="n">
        <v>11033</v>
      </c>
      <c r="G1922" s="33" t="s">
        <v>4620</v>
      </c>
      <c r="H1922" s="33" t="s">
        <v>4619</v>
      </c>
      <c r="I1922" s="84" t="n">
        <v>50370</v>
      </c>
    </row>
    <row r="1923" customFormat="false" ht="15" hidden="false" customHeight="false" outlineLevel="0" collapsed="false">
      <c r="F1923" s="85"/>
      <c r="G1923" s="33"/>
      <c r="H1923" s="33"/>
      <c r="I1923" s="84"/>
    </row>
    <row r="1924" customFormat="false" ht="15" hidden="false" customHeight="false" outlineLevel="0" collapsed="false">
      <c r="F1924" s="30"/>
      <c r="G1924" s="33"/>
      <c r="H1924" s="33"/>
      <c r="I1924" s="36"/>
    </row>
    <row r="1925" customFormat="false" ht="15" hidden="false" customHeight="false" outlineLevel="0" collapsed="false">
      <c r="F1925" s="52" t="n">
        <v>11030</v>
      </c>
      <c r="G1925" s="33" t="s">
        <v>4621</v>
      </c>
      <c r="H1925" s="33" t="s">
        <v>4495</v>
      </c>
      <c r="I1925" s="36" t="n">
        <v>8560</v>
      </c>
    </row>
    <row r="1926" customFormat="false" ht="15" hidden="false" customHeight="false" outlineLevel="0" collapsed="false">
      <c r="F1926" s="74" t="n">
        <v>11034</v>
      </c>
      <c r="G1926" s="33" t="s">
        <v>4621</v>
      </c>
      <c r="H1926" s="33" t="s">
        <v>4398</v>
      </c>
      <c r="I1926" s="84" t="n">
        <v>32585</v>
      </c>
    </row>
    <row r="1927" customFormat="false" ht="15" hidden="false" customHeight="false" outlineLevel="0" collapsed="false">
      <c r="F1927" s="85" t="n">
        <v>11038</v>
      </c>
      <c r="G1927" s="33" t="s">
        <v>4622</v>
      </c>
      <c r="H1927" s="33" t="s">
        <v>4384</v>
      </c>
      <c r="I1927" s="84" t="n">
        <v>17740</v>
      </c>
    </row>
    <row r="1928" customFormat="false" ht="15" hidden="false" customHeight="false" outlineLevel="0" collapsed="false">
      <c r="F1928" s="36" t="n">
        <v>11039</v>
      </c>
      <c r="G1928" s="33" t="s">
        <v>4623</v>
      </c>
      <c r="H1928" s="33" t="s">
        <v>4624</v>
      </c>
      <c r="I1928" s="36" t="n">
        <v>18400</v>
      </c>
    </row>
    <row r="1929" customFormat="false" ht="15" hidden="false" customHeight="false" outlineLevel="0" collapsed="false">
      <c r="F1929" s="30"/>
      <c r="G1929" s="33"/>
      <c r="H1929" s="33"/>
      <c r="I1929" s="36"/>
    </row>
    <row r="1930" customFormat="false" ht="15" hidden="false" customHeight="false" outlineLevel="0" collapsed="false">
      <c r="F1930" s="74"/>
      <c r="G1930" s="33"/>
      <c r="H1930" s="33"/>
      <c r="I1930" s="84"/>
    </row>
    <row r="1931" customFormat="false" ht="15" hidden="false" customHeight="false" outlineLevel="0" collapsed="false">
      <c r="F1931" s="85"/>
      <c r="G1931" s="33"/>
      <c r="H1931" s="33"/>
      <c r="I1931" s="84"/>
    </row>
    <row r="1932" customFormat="false" ht="15" hidden="false" customHeight="false" outlineLevel="0" collapsed="false">
      <c r="F1932" s="30"/>
      <c r="G1932" s="33"/>
      <c r="H1932" s="33"/>
      <c r="I1932" s="36"/>
    </row>
    <row r="1933" customFormat="false" ht="15" hidden="false" customHeight="false" outlineLevel="0" collapsed="false">
      <c r="F1933" s="30" t="s">
        <v>4625</v>
      </c>
      <c r="G1933" s="33"/>
      <c r="H1933" s="33"/>
      <c r="I1933" s="36"/>
    </row>
    <row r="1934" customFormat="false" ht="15" hidden="false" customHeight="false" outlineLevel="0" collapsed="false">
      <c r="F1934" s="74"/>
      <c r="G1934" s="33"/>
      <c r="H1934" s="33"/>
      <c r="I1934" s="84"/>
    </row>
    <row r="1935" customFormat="false" ht="15" hidden="false" customHeight="false" outlineLevel="0" collapsed="false">
      <c r="F1935" s="85" t="n">
        <v>50</v>
      </c>
      <c r="G1935" s="33" t="s">
        <v>4626</v>
      </c>
      <c r="H1935" s="33"/>
      <c r="I1935" s="84"/>
    </row>
    <row r="1936" customFormat="false" ht="15" hidden="false" customHeight="false" outlineLevel="0" collapsed="false">
      <c r="F1936" s="85" t="s">
        <v>4376</v>
      </c>
      <c r="G1936" s="33" t="s">
        <v>4627</v>
      </c>
      <c r="H1936" s="33"/>
      <c r="I1936" s="84"/>
    </row>
    <row r="1937" customFormat="false" ht="15" hidden="false" customHeight="false" outlineLevel="0" collapsed="false">
      <c r="F1937" s="85" t="n">
        <v>5001</v>
      </c>
      <c r="G1937" s="33" t="s">
        <v>4628</v>
      </c>
      <c r="H1937" s="33" t="n">
        <v>0.4</v>
      </c>
      <c r="I1937" s="84" t="n">
        <v>6600</v>
      </c>
    </row>
    <row r="1938" customFormat="false" ht="15" hidden="false" customHeight="false" outlineLevel="0" collapsed="false">
      <c r="F1938" s="74" t="n">
        <v>5002</v>
      </c>
      <c r="G1938" s="33"/>
      <c r="H1938" s="33" t="n">
        <v>1.5</v>
      </c>
      <c r="I1938" s="84" t="n">
        <v>20625</v>
      </c>
    </row>
    <row r="1939" customFormat="false" ht="15" hidden="false" customHeight="false" outlineLevel="0" collapsed="false">
      <c r="F1939" s="85" t="n">
        <v>5003</v>
      </c>
      <c r="G1939" s="33" t="s">
        <v>4629</v>
      </c>
      <c r="H1939" s="33" t="n">
        <v>0.4</v>
      </c>
      <c r="I1939" s="84" t="n">
        <v>6560</v>
      </c>
    </row>
    <row r="1940" customFormat="false" ht="15" hidden="false" customHeight="false" outlineLevel="0" collapsed="false">
      <c r="F1940" s="36" t="n">
        <v>5004</v>
      </c>
      <c r="G1940" s="33"/>
      <c r="H1940" s="33" t="n">
        <v>1.5</v>
      </c>
      <c r="I1940" s="36" t="n">
        <v>19645</v>
      </c>
    </row>
    <row r="1941" customFormat="false" ht="15" hidden="false" customHeight="false" outlineLevel="0" collapsed="false">
      <c r="F1941" s="74" t="n">
        <v>5008</v>
      </c>
      <c r="G1941" s="33"/>
      <c r="H1941" s="33" t="n">
        <v>7.5</v>
      </c>
      <c r="I1941" s="84" t="n">
        <v>72155</v>
      </c>
    </row>
    <row r="1942" customFormat="false" ht="15" hidden="false" customHeight="false" outlineLevel="0" collapsed="false">
      <c r="F1942" s="85"/>
      <c r="G1942" s="34" t="s">
        <v>4630</v>
      </c>
      <c r="H1942" s="34"/>
      <c r="I1942" s="84"/>
    </row>
    <row r="1943" customFormat="false" ht="41.45" hidden="false" customHeight="false" outlineLevel="0" collapsed="false">
      <c r="F1943" s="36" t="n">
        <v>5006</v>
      </c>
      <c r="G1943" s="43" t="s">
        <v>4631</v>
      </c>
      <c r="H1943" s="43" t="n">
        <v>0.4</v>
      </c>
      <c r="I1943" s="36" t="n">
        <v>5860</v>
      </c>
    </row>
    <row r="1944" customFormat="false" ht="15" hidden="false" customHeight="false" outlineLevel="0" collapsed="false">
      <c r="F1944" s="74" t="n">
        <v>5007</v>
      </c>
      <c r="G1944" s="39"/>
      <c r="H1944" s="39" t="n">
        <v>1.5</v>
      </c>
      <c r="I1944" s="84" t="n">
        <v>18405</v>
      </c>
    </row>
    <row r="1945" customFormat="false" ht="15" hidden="false" customHeight="false" outlineLevel="0" collapsed="false">
      <c r="F1945" s="74" t="n">
        <v>5009</v>
      </c>
      <c r="G1945" s="89"/>
      <c r="H1945" s="19" t="n">
        <v>7.5</v>
      </c>
      <c r="I1945" s="84" t="n">
        <v>72195</v>
      </c>
    </row>
    <row r="1946" customFormat="false" ht="15" hidden="false" customHeight="false" outlineLevel="0" collapsed="false">
      <c r="F1946" s="85" t="n">
        <v>5005</v>
      </c>
      <c r="H1946" s="19" t="n">
        <v>7.5</v>
      </c>
      <c r="I1946" s="84" t="n">
        <v>75835</v>
      </c>
    </row>
    <row r="1947" customFormat="false" ht="15" hidden="false" customHeight="false" outlineLevel="0" collapsed="false">
      <c r="F1947" s="85" t="n">
        <v>5010</v>
      </c>
      <c r="H1947" s="19" t="n">
        <v>1.5</v>
      </c>
      <c r="I1947" s="84" t="n">
        <v>19335</v>
      </c>
    </row>
    <row r="1948" customFormat="false" ht="15" hidden="false" customHeight="false" outlineLevel="0" collapsed="false">
      <c r="F1948" s="30"/>
      <c r="G1948" s="19" t="s">
        <v>4632</v>
      </c>
      <c r="I1948" s="36"/>
    </row>
    <row r="1949" customFormat="false" ht="15" hidden="false" customHeight="false" outlineLevel="0" collapsed="false">
      <c r="F1949" s="74" t="n">
        <v>5011</v>
      </c>
      <c r="G1949" s="40" t="s">
        <v>4633</v>
      </c>
      <c r="H1949" s="40" t="n">
        <v>0.4</v>
      </c>
      <c r="I1949" s="84" t="n">
        <v>5860</v>
      </c>
    </row>
    <row r="1950" customFormat="false" ht="15" hidden="false" customHeight="false" outlineLevel="0" collapsed="false">
      <c r="F1950" s="74" t="n">
        <v>5012</v>
      </c>
      <c r="G1950" s="94"/>
      <c r="H1950" s="40" t="n">
        <v>1.5</v>
      </c>
      <c r="I1950" s="84" t="n">
        <v>18410</v>
      </c>
    </row>
    <row r="1951" customFormat="false" ht="15" hidden="false" customHeight="false" outlineLevel="0" collapsed="false">
      <c r="F1951" s="85" t="n">
        <v>5013</v>
      </c>
      <c r="G1951" s="83"/>
      <c r="H1951" s="30" t="n">
        <v>7.5</v>
      </c>
      <c r="I1951" s="84" t="n">
        <v>72195</v>
      </c>
    </row>
    <row r="1952" customFormat="false" ht="15" hidden="false" customHeight="false" outlineLevel="0" collapsed="false">
      <c r="F1952" s="30" t="n">
        <v>5014</v>
      </c>
      <c r="G1952" s="31"/>
      <c r="H1952" s="31" t="n">
        <v>15</v>
      </c>
      <c r="I1952" s="36" t="n">
        <v>121935</v>
      </c>
    </row>
    <row r="1953" customFormat="false" ht="15" hidden="false" customHeight="false" outlineLevel="0" collapsed="false">
      <c r="F1953" s="74"/>
      <c r="G1953" s="33" t="s">
        <v>4634</v>
      </c>
      <c r="H1953" s="33"/>
      <c r="I1953" s="84"/>
    </row>
    <row r="1954" customFormat="false" ht="15" hidden="false" customHeight="false" outlineLevel="0" collapsed="false">
      <c r="F1954" s="74" t="n">
        <v>5018</v>
      </c>
      <c r="G1954" s="33"/>
      <c r="H1954" s="33" t="n">
        <v>1.5</v>
      </c>
      <c r="I1954" s="84" t="n">
        <v>19330</v>
      </c>
    </row>
    <row r="1955" customFormat="false" ht="15" hidden="false" customHeight="false" outlineLevel="0" collapsed="false">
      <c r="F1955" s="36"/>
      <c r="G1955" s="33" t="s">
        <v>4635</v>
      </c>
      <c r="H1955" s="33"/>
      <c r="I1955" s="36"/>
    </row>
    <row r="1956" customFormat="false" ht="15" hidden="false" customHeight="false" outlineLevel="0" collapsed="false">
      <c r="F1956" s="30" t="n">
        <v>5019</v>
      </c>
      <c r="G1956" s="33" t="s">
        <v>4636</v>
      </c>
      <c r="H1956" s="33" t="n">
        <v>0.4</v>
      </c>
      <c r="I1956" s="36" t="n">
        <v>5755</v>
      </c>
    </row>
    <row r="1957" customFormat="false" ht="15" hidden="false" customHeight="false" outlineLevel="0" collapsed="false">
      <c r="F1957" s="74" t="n">
        <v>5020</v>
      </c>
      <c r="G1957" s="33"/>
      <c r="H1957" s="33" t="n">
        <v>1.5</v>
      </c>
      <c r="I1957" s="84" t="n">
        <v>18605</v>
      </c>
    </row>
    <row r="1958" customFormat="false" ht="15" hidden="false" customHeight="false" outlineLevel="0" collapsed="false">
      <c r="F1958" s="30" t="n">
        <v>5021</v>
      </c>
      <c r="G1958" s="33" t="s">
        <v>4637</v>
      </c>
      <c r="H1958" s="33" t="n">
        <v>0.4</v>
      </c>
      <c r="I1958" s="36" t="n">
        <v>5805</v>
      </c>
    </row>
    <row r="1959" customFormat="false" ht="15" hidden="false" customHeight="false" outlineLevel="0" collapsed="false">
      <c r="F1959" s="74" t="n">
        <v>5022</v>
      </c>
      <c r="G1959" s="33"/>
      <c r="H1959" s="33" t="n">
        <v>1.5</v>
      </c>
      <c r="I1959" s="84" t="n">
        <v>18245</v>
      </c>
    </row>
    <row r="1960" customFormat="false" ht="15" hidden="false" customHeight="false" outlineLevel="0" collapsed="false">
      <c r="F1960" s="74" t="n">
        <v>5023</v>
      </c>
      <c r="G1960" s="33"/>
      <c r="H1960" s="33" t="n">
        <v>7.5</v>
      </c>
      <c r="I1960" s="84" t="n">
        <v>69070</v>
      </c>
    </row>
    <row r="1961" customFormat="false" ht="15" hidden="false" customHeight="false" outlineLevel="0" collapsed="false">
      <c r="F1961" s="74"/>
      <c r="G1961" s="33" t="s">
        <v>4638</v>
      </c>
      <c r="H1961" s="33"/>
      <c r="I1961" s="84"/>
    </row>
    <row r="1962" customFormat="false" ht="28.15" hidden="false" customHeight="false" outlineLevel="0" collapsed="false">
      <c r="F1962" s="30" t="n">
        <v>5027</v>
      </c>
      <c r="G1962" s="33" t="s">
        <v>4639</v>
      </c>
      <c r="H1962" s="33" t="n">
        <v>7.5</v>
      </c>
      <c r="I1962" s="36" t="n">
        <v>76815</v>
      </c>
    </row>
    <row r="1963" customFormat="false" ht="15" hidden="false" customHeight="false" outlineLevel="0" collapsed="false">
      <c r="F1963" s="74" t="n">
        <v>5028</v>
      </c>
      <c r="G1963" s="33"/>
      <c r="H1963" s="33" t="n">
        <v>1.5</v>
      </c>
      <c r="I1963" s="84" t="n">
        <v>21350</v>
      </c>
    </row>
    <row r="1964" customFormat="false" ht="15" hidden="false" customHeight="false" outlineLevel="0" collapsed="false">
      <c r="F1964" s="30" t="n">
        <v>5029</v>
      </c>
      <c r="G1964" s="33"/>
      <c r="H1964" s="33" t="n">
        <v>0.4</v>
      </c>
      <c r="I1964" s="36" t="n">
        <v>0</v>
      </c>
    </row>
    <row r="1965" customFormat="false" ht="15" hidden="false" customHeight="false" outlineLevel="0" collapsed="false">
      <c r="F1965" s="30" t="n">
        <v>5024</v>
      </c>
      <c r="G1965" s="33" t="s">
        <v>4640</v>
      </c>
      <c r="H1965" s="33" t="n">
        <v>1.5</v>
      </c>
      <c r="I1965" s="36" t="n">
        <v>18450</v>
      </c>
    </row>
    <row r="1966" customFormat="false" ht="15" hidden="false" customHeight="false" outlineLevel="0" collapsed="false">
      <c r="F1966" s="74" t="n">
        <v>5025</v>
      </c>
      <c r="G1966" s="33"/>
      <c r="H1966" s="33" t="n">
        <v>3</v>
      </c>
      <c r="I1966" s="84" t="n">
        <v>35760</v>
      </c>
    </row>
    <row r="1967" customFormat="false" ht="15" hidden="false" customHeight="false" outlineLevel="0" collapsed="false">
      <c r="F1967" s="30" t="n">
        <v>5026</v>
      </c>
      <c r="G1967" s="33"/>
      <c r="H1967" s="33" t="n">
        <v>7.5</v>
      </c>
      <c r="I1967" s="36" t="n">
        <v>72145</v>
      </c>
    </row>
    <row r="1968" customFormat="false" ht="15" hidden="false" customHeight="false" outlineLevel="0" collapsed="false">
      <c r="F1968" s="74"/>
      <c r="G1968" s="33" t="s">
        <v>4641</v>
      </c>
      <c r="H1968" s="33"/>
      <c r="I1968" s="84"/>
    </row>
    <row r="1969" customFormat="false" ht="28.15" hidden="false" customHeight="false" outlineLevel="0" collapsed="false">
      <c r="F1969" s="74" t="n">
        <v>5033</v>
      </c>
      <c r="G1969" s="33" t="s">
        <v>4642</v>
      </c>
      <c r="H1969" s="33" t="n">
        <v>2</v>
      </c>
      <c r="I1969" s="84" t="n">
        <v>28740</v>
      </c>
    </row>
    <row r="1970" customFormat="false" ht="15" hidden="false" customHeight="false" outlineLevel="0" collapsed="false">
      <c r="F1970" s="30" t="n">
        <v>5036</v>
      </c>
      <c r="G1970" s="33"/>
      <c r="H1970" s="33" t="n">
        <v>2</v>
      </c>
      <c r="I1970" s="36" t="n">
        <v>26790</v>
      </c>
    </row>
    <row r="1971" customFormat="false" ht="15" hidden="false" customHeight="false" outlineLevel="0" collapsed="false">
      <c r="F1971" s="52" t="n">
        <v>5178</v>
      </c>
      <c r="G1971" s="33" t="s">
        <v>4643</v>
      </c>
      <c r="H1971" s="33" t="n">
        <v>1.5</v>
      </c>
      <c r="I1971" s="36" t="n">
        <v>20095</v>
      </c>
    </row>
    <row r="1972" customFormat="false" ht="15" hidden="false" customHeight="false" outlineLevel="0" collapsed="false">
      <c r="F1972" s="30" t="n">
        <v>5176</v>
      </c>
      <c r="G1972" s="33"/>
      <c r="H1972" s="33" t="n">
        <v>7.5</v>
      </c>
      <c r="I1972" s="36" t="n">
        <v>83165</v>
      </c>
    </row>
    <row r="1973" customFormat="false" ht="15" hidden="false" customHeight="false" outlineLevel="0" collapsed="false">
      <c r="F1973" s="74"/>
      <c r="G1973" s="33" t="s">
        <v>4644</v>
      </c>
      <c r="H1973" s="33"/>
      <c r="I1973" s="84"/>
    </row>
    <row r="1974" customFormat="false" ht="15" hidden="false" customHeight="false" outlineLevel="0" collapsed="false">
      <c r="F1974" s="30" t="n">
        <v>5039</v>
      </c>
      <c r="G1974" s="33" t="s">
        <v>4645</v>
      </c>
      <c r="H1974" s="33" t="s">
        <v>4646</v>
      </c>
      <c r="I1974" s="36" t="n">
        <v>3860</v>
      </c>
    </row>
    <row r="1975" customFormat="false" ht="15" hidden="false" customHeight="false" outlineLevel="0" collapsed="false">
      <c r="F1975" s="74" t="n">
        <v>5210</v>
      </c>
      <c r="G1975" s="33" t="s">
        <v>4647</v>
      </c>
      <c r="H1975" s="33" t="s">
        <v>2329</v>
      </c>
      <c r="I1975" s="84" t="n">
        <v>1905</v>
      </c>
    </row>
    <row r="1976" customFormat="false" ht="15" hidden="false" customHeight="false" outlineLevel="0" collapsed="false">
      <c r="F1976" s="30" t="n">
        <v>5040</v>
      </c>
      <c r="G1976" s="33" t="s">
        <v>4648</v>
      </c>
      <c r="H1976" s="33" t="s">
        <v>2329</v>
      </c>
      <c r="I1976" s="36" t="n">
        <v>1905</v>
      </c>
    </row>
    <row r="1977" customFormat="false" ht="15" hidden="false" customHeight="false" outlineLevel="0" collapsed="false">
      <c r="F1977" s="74" t="n">
        <v>5211</v>
      </c>
      <c r="G1977" s="87" t="s">
        <v>4649</v>
      </c>
      <c r="H1977" s="33" t="s">
        <v>2329</v>
      </c>
      <c r="I1977" s="84" t="n">
        <v>1905</v>
      </c>
    </row>
    <row r="1978" customFormat="false" ht="15" hidden="false" customHeight="false" outlineLevel="0" collapsed="false">
      <c r="F1978" s="30"/>
      <c r="G1978" s="33"/>
      <c r="H1978" s="33"/>
      <c r="I1978" s="36"/>
    </row>
    <row r="1979" customFormat="false" ht="15" hidden="false" customHeight="false" outlineLevel="0" collapsed="false">
      <c r="F1979" s="30" t="n">
        <v>5201</v>
      </c>
      <c r="G1979" s="33" t="s">
        <v>4650</v>
      </c>
      <c r="H1979" s="33" t="s">
        <v>2329</v>
      </c>
      <c r="I1979" s="36" t="n">
        <v>1905</v>
      </c>
    </row>
    <row r="1980" customFormat="false" ht="15" hidden="false" customHeight="false" outlineLevel="0" collapsed="false">
      <c r="F1980" s="30" t="n">
        <v>5214</v>
      </c>
      <c r="G1980" s="33" t="s">
        <v>4651</v>
      </c>
      <c r="H1980" s="33" t="s">
        <v>2329</v>
      </c>
      <c r="I1980" s="36" t="n">
        <v>1905</v>
      </c>
    </row>
    <row r="1981" customFormat="false" ht="15" hidden="false" customHeight="false" outlineLevel="0" collapsed="false">
      <c r="F1981" s="74" t="n">
        <v>5212</v>
      </c>
      <c r="G1981" s="33" t="s">
        <v>4652</v>
      </c>
      <c r="H1981" s="33" t="s">
        <v>2329</v>
      </c>
      <c r="I1981" s="84" t="n">
        <v>2215</v>
      </c>
    </row>
    <row r="1982" customFormat="false" ht="15" hidden="false" customHeight="false" outlineLevel="0" collapsed="false">
      <c r="F1982" s="74"/>
      <c r="G1982" s="33" t="s">
        <v>4653</v>
      </c>
      <c r="H1982" s="33"/>
      <c r="I1982" s="84"/>
    </row>
    <row r="1983" customFormat="false" ht="15" hidden="false" customHeight="false" outlineLevel="0" collapsed="false">
      <c r="F1983" s="74"/>
      <c r="G1983" s="33" t="s">
        <v>4654</v>
      </c>
      <c r="H1983" s="33"/>
      <c r="I1983" s="84"/>
    </row>
    <row r="1984" customFormat="false" ht="15" hidden="false" customHeight="false" outlineLevel="0" collapsed="false">
      <c r="F1984" s="74" t="n">
        <v>5045</v>
      </c>
      <c r="G1984" s="33" t="s">
        <v>4655</v>
      </c>
      <c r="H1984" s="33" t="n">
        <v>1</v>
      </c>
      <c r="I1984" s="84" t="n">
        <v>8885</v>
      </c>
    </row>
    <row r="1985" customFormat="false" ht="15" hidden="false" customHeight="false" outlineLevel="0" collapsed="false">
      <c r="F1985" s="74" t="n">
        <v>5059</v>
      </c>
      <c r="G1985" s="33"/>
      <c r="H1985" s="33" t="n">
        <v>3</v>
      </c>
      <c r="I1985" s="84" t="n">
        <v>6085</v>
      </c>
    </row>
    <row r="1986" customFormat="false" ht="15" hidden="false" customHeight="false" outlineLevel="0" collapsed="false">
      <c r="F1986" s="30"/>
      <c r="G1986" s="33" t="s">
        <v>4656</v>
      </c>
      <c r="H1986" s="33"/>
      <c r="I1986" s="36"/>
    </row>
    <row r="1987" customFormat="false" ht="15" hidden="false" customHeight="false" outlineLevel="0" collapsed="false">
      <c r="F1987" s="74" t="n">
        <v>5046</v>
      </c>
      <c r="G1987" s="33" t="s">
        <v>4657</v>
      </c>
      <c r="H1987" s="33" t="n">
        <v>1</v>
      </c>
      <c r="I1987" s="84" t="n">
        <v>8695</v>
      </c>
    </row>
    <row r="1988" customFormat="false" ht="15" hidden="false" customHeight="false" outlineLevel="0" collapsed="false">
      <c r="F1988" s="74" t="n">
        <v>5047</v>
      </c>
      <c r="G1988" s="33"/>
      <c r="H1988" s="33" t="n">
        <v>3</v>
      </c>
      <c r="I1988" s="84" t="n">
        <v>25290</v>
      </c>
    </row>
    <row r="1989" customFormat="false" ht="15" hidden="false" customHeight="false" outlineLevel="0" collapsed="false">
      <c r="F1989" s="33" t="n">
        <v>5048</v>
      </c>
      <c r="G1989" s="34"/>
      <c r="H1989" s="33" t="n">
        <v>7.5</v>
      </c>
      <c r="I1989" s="35" t="n">
        <v>49380</v>
      </c>
    </row>
    <row r="1990" customFormat="false" ht="15" hidden="false" customHeight="false" outlineLevel="0" collapsed="false">
      <c r="F1990" s="33" t="n">
        <v>5057</v>
      </c>
      <c r="G1990" s="34"/>
      <c r="H1990" s="33" t="n">
        <v>15</v>
      </c>
      <c r="I1990" s="35" t="n">
        <v>92020</v>
      </c>
    </row>
    <row r="1991" customFormat="false" ht="15" hidden="false" customHeight="false" outlineLevel="0" collapsed="false">
      <c r="F1991" s="33" t="n">
        <v>5049</v>
      </c>
      <c r="G1991" s="34" t="s">
        <v>4658</v>
      </c>
      <c r="H1991" s="33" t="n">
        <v>1</v>
      </c>
      <c r="I1991" s="35" t="n">
        <v>8235</v>
      </c>
    </row>
    <row r="1992" customFormat="false" ht="15" hidden="false" customHeight="false" outlineLevel="0" collapsed="false">
      <c r="F1992" s="33" t="n">
        <v>5083</v>
      </c>
      <c r="G1992" s="34"/>
      <c r="H1992" s="33" t="n">
        <v>2.5</v>
      </c>
      <c r="I1992" s="35" t="n">
        <v>21950</v>
      </c>
    </row>
    <row r="1993" customFormat="false" ht="15" hidden="false" customHeight="false" outlineLevel="0" collapsed="false">
      <c r="F1993" s="33" t="n">
        <v>5050</v>
      </c>
      <c r="G1993" s="34"/>
      <c r="H1993" s="33" t="n">
        <v>3</v>
      </c>
      <c r="I1993" s="35" t="n">
        <v>23305</v>
      </c>
    </row>
    <row r="1994" customFormat="false" ht="15" hidden="false" customHeight="false" outlineLevel="0" collapsed="false">
      <c r="F1994" s="33" t="n">
        <v>5051</v>
      </c>
      <c r="G1994" s="34"/>
      <c r="H1994" s="33" t="n">
        <v>7.5</v>
      </c>
      <c r="I1994" s="35" t="n">
        <v>54060</v>
      </c>
    </row>
    <row r="1995" customFormat="false" ht="15" hidden="false" customHeight="false" outlineLevel="0" collapsed="false">
      <c r="F1995" s="33" t="n">
        <v>5052</v>
      </c>
      <c r="G1995" s="34" t="s">
        <v>4659</v>
      </c>
      <c r="H1995" s="33" t="n">
        <v>1</v>
      </c>
      <c r="I1995" s="35" t="n">
        <v>8295</v>
      </c>
    </row>
    <row r="1996" customFormat="false" ht="15" hidden="false" customHeight="false" outlineLevel="0" collapsed="false">
      <c r="F1996" s="33" t="n">
        <v>5054</v>
      </c>
      <c r="G1996" s="34" t="s">
        <v>4660</v>
      </c>
      <c r="H1996" s="33" t="n">
        <v>1</v>
      </c>
      <c r="I1996" s="35" t="n">
        <v>9195</v>
      </c>
    </row>
    <row r="1997" customFormat="false" ht="15" hidden="false" customHeight="false" outlineLevel="0" collapsed="false">
      <c r="F1997" s="33" t="n">
        <v>5055</v>
      </c>
      <c r="G1997" s="34"/>
      <c r="H1997" s="33" t="n">
        <v>3</v>
      </c>
      <c r="I1997" s="35" t="n">
        <v>26020</v>
      </c>
    </row>
    <row r="1998" customFormat="false" ht="94.5" hidden="false" customHeight="false" outlineLevel="0" collapsed="false">
      <c r="F1998" s="33" t="n">
        <v>5098</v>
      </c>
      <c r="G1998" s="34" t="s">
        <v>4661</v>
      </c>
      <c r="H1998" s="33" t="n">
        <v>3</v>
      </c>
      <c r="I1998" s="35" t="n">
        <v>24860</v>
      </c>
    </row>
    <row r="1999" customFormat="false" ht="15" hidden="false" customHeight="false" outlineLevel="0" collapsed="false">
      <c r="F1999" s="33" t="n">
        <v>5064</v>
      </c>
      <c r="G1999" s="34"/>
      <c r="H1999" s="33" t="n">
        <v>1</v>
      </c>
      <c r="I1999" s="35" t="n">
        <v>8795</v>
      </c>
    </row>
    <row r="2000" customFormat="false" ht="15" hidden="false" customHeight="false" outlineLevel="0" collapsed="false">
      <c r="F2000" s="33" t="n">
        <v>5053</v>
      </c>
      <c r="G2000" s="34"/>
      <c r="H2000" s="33" t="n">
        <v>3</v>
      </c>
      <c r="I2000" s="35" t="n">
        <v>24860</v>
      </c>
    </row>
    <row r="2001" customFormat="false" ht="15" hidden="false" customHeight="false" outlineLevel="0" collapsed="false">
      <c r="F2001" s="33" t="n">
        <v>5124</v>
      </c>
      <c r="G2001" s="34"/>
      <c r="H2001" s="33" t="n">
        <v>1</v>
      </c>
      <c r="I2001" s="35" t="n">
        <v>8795</v>
      </c>
    </row>
    <row r="2002" customFormat="false" ht="15" hidden="false" customHeight="false" outlineLevel="0" collapsed="false">
      <c r="F2002" s="33" t="n">
        <v>5123</v>
      </c>
      <c r="G2002" s="34"/>
      <c r="H2002" s="33" t="n">
        <v>3</v>
      </c>
      <c r="I2002" s="35" t="n">
        <v>24860</v>
      </c>
    </row>
    <row r="2003" customFormat="false" ht="15" hidden="false" customHeight="false" outlineLevel="0" collapsed="false">
      <c r="F2003" s="33" t="n">
        <v>5080</v>
      </c>
      <c r="G2003" s="34"/>
      <c r="H2003" s="33" t="n">
        <v>1</v>
      </c>
      <c r="I2003" s="35" t="n">
        <v>9280</v>
      </c>
    </row>
    <row r="2004" customFormat="false" ht="15" hidden="false" customHeight="false" outlineLevel="0" collapsed="false">
      <c r="F2004" s="33" t="n">
        <v>5056</v>
      </c>
      <c r="G2004" s="34"/>
      <c r="H2004" s="33" t="n">
        <v>3</v>
      </c>
      <c r="I2004" s="35" t="n">
        <v>25055</v>
      </c>
    </row>
    <row r="2005" customFormat="false" ht="15" hidden="false" customHeight="false" outlineLevel="0" collapsed="false">
      <c r="F2005" s="33" t="n">
        <v>5083</v>
      </c>
      <c r="G2005" s="34"/>
      <c r="H2005" s="33" t="n">
        <v>2.5</v>
      </c>
      <c r="I2005" s="35" t="n">
        <v>21950</v>
      </c>
    </row>
    <row r="2006" customFormat="false" ht="15" hidden="false" customHeight="false" outlineLevel="0" collapsed="false">
      <c r="F2006" s="33"/>
      <c r="G2006" s="34" t="s">
        <v>4662</v>
      </c>
      <c r="H2006" s="33"/>
      <c r="I2006" s="35"/>
    </row>
    <row r="2007" customFormat="false" ht="28.15" hidden="false" customHeight="false" outlineLevel="0" collapsed="false">
      <c r="F2007" s="33" t="n">
        <v>5058</v>
      </c>
      <c r="G2007" s="34" t="s">
        <v>4663</v>
      </c>
      <c r="H2007" s="33" t="n">
        <v>3</v>
      </c>
      <c r="I2007" s="35" t="n">
        <v>26085</v>
      </c>
    </row>
    <row r="2008" customFormat="false" ht="15" hidden="false" customHeight="false" outlineLevel="0" collapsed="false">
      <c r="F2008" s="33" t="n">
        <v>5061</v>
      </c>
      <c r="G2008" s="34"/>
      <c r="H2008" s="33" t="n">
        <v>1</v>
      </c>
      <c r="I2008" s="35" t="n">
        <v>8400</v>
      </c>
    </row>
    <row r="2009" customFormat="false" ht="15" hidden="false" customHeight="false" outlineLevel="0" collapsed="false">
      <c r="F2009" s="33" t="n">
        <v>5060</v>
      </c>
      <c r="G2009" s="34"/>
      <c r="H2009" s="33" t="n">
        <v>3</v>
      </c>
      <c r="I2009" s="35" t="n">
        <v>24670</v>
      </c>
    </row>
    <row r="2010" customFormat="false" ht="15" hidden="false" customHeight="false" outlineLevel="0" collapsed="false">
      <c r="F2010" s="33" t="n">
        <v>5062</v>
      </c>
      <c r="G2010" s="34"/>
      <c r="H2010" s="33" t="n">
        <v>15</v>
      </c>
      <c r="I2010" s="35" t="n">
        <v>89625</v>
      </c>
    </row>
    <row r="2011" customFormat="false" ht="15" hidden="false" customHeight="false" outlineLevel="0" collapsed="false">
      <c r="F2011" s="33" t="n">
        <v>5063</v>
      </c>
      <c r="G2011" s="34" t="s">
        <v>4664</v>
      </c>
      <c r="H2011" s="33" t="n">
        <v>3</v>
      </c>
      <c r="I2011" s="35" t="n">
        <v>22135</v>
      </c>
    </row>
    <row r="2012" customFormat="false" ht="15" hidden="false" customHeight="false" outlineLevel="0" collapsed="false">
      <c r="F2012" s="33" t="n">
        <v>5065</v>
      </c>
      <c r="G2012" s="34"/>
      <c r="H2012" s="33" t="n">
        <v>7.5</v>
      </c>
      <c r="I2012" s="35" t="n">
        <v>51350</v>
      </c>
    </row>
    <row r="2013" customFormat="false" ht="15" hidden="false" customHeight="false" outlineLevel="0" collapsed="false">
      <c r="F2013" s="33" t="n">
        <v>5066</v>
      </c>
      <c r="G2013" s="34"/>
      <c r="H2013" s="33" t="n">
        <v>15</v>
      </c>
      <c r="I2013" s="35" t="n">
        <v>84305</v>
      </c>
    </row>
    <row r="2014" customFormat="false" ht="15" hidden="false" customHeight="false" outlineLevel="0" collapsed="false">
      <c r="F2014" s="33" t="n">
        <v>5192</v>
      </c>
      <c r="G2014" s="34" t="s">
        <v>4665</v>
      </c>
      <c r="H2014" s="33" t="n">
        <v>15</v>
      </c>
      <c r="I2014" s="35" t="n">
        <v>92715</v>
      </c>
    </row>
    <row r="2015" customFormat="false" ht="28.15" hidden="false" customHeight="false" outlineLevel="0" collapsed="false">
      <c r="F2015" s="33" t="n">
        <v>5067</v>
      </c>
      <c r="G2015" s="34" t="s">
        <v>4666</v>
      </c>
      <c r="H2015" s="33" t="n">
        <v>4</v>
      </c>
      <c r="I2015" s="35" t="s">
        <v>3775</v>
      </c>
    </row>
    <row r="2016" customFormat="false" ht="15" hidden="false" customHeight="false" outlineLevel="0" collapsed="false">
      <c r="F2016" s="42" t="n">
        <v>5068</v>
      </c>
      <c r="G2016" s="43"/>
      <c r="H2016" s="42" t="n">
        <v>15</v>
      </c>
      <c r="I2016" s="44" t="n">
        <v>92715</v>
      </c>
    </row>
    <row r="2017" customFormat="false" ht="54.7" hidden="false" customHeight="false" outlineLevel="0" collapsed="false">
      <c r="F2017" s="33" t="n">
        <v>5069</v>
      </c>
      <c r="G2017" s="33" t="s">
        <v>4667</v>
      </c>
      <c r="H2017" s="33" t="n">
        <v>3</v>
      </c>
      <c r="I2017" s="95" t="n">
        <v>24435</v>
      </c>
    </row>
    <row r="2018" customFormat="false" ht="15" hidden="false" customHeight="false" outlineLevel="0" collapsed="false">
      <c r="F2018" s="33" t="n">
        <v>5072</v>
      </c>
      <c r="G2018" s="33"/>
      <c r="H2018" s="33" t="n">
        <v>10</v>
      </c>
      <c r="I2018" s="95" t="n">
        <v>62050</v>
      </c>
    </row>
    <row r="2019" customFormat="false" ht="15" hidden="false" customHeight="false" outlineLevel="0" collapsed="false">
      <c r="F2019" s="33" t="n">
        <v>5070</v>
      </c>
      <c r="G2019" s="33"/>
      <c r="H2019" s="33" t="n">
        <v>3</v>
      </c>
      <c r="I2019" s="95" t="n">
        <v>25610</v>
      </c>
    </row>
    <row r="2020" customFormat="false" ht="15" hidden="false" customHeight="false" outlineLevel="0" collapsed="false">
      <c r="F2020" s="33" t="n">
        <v>5071</v>
      </c>
      <c r="G2020" s="33"/>
      <c r="H2020" s="33" t="n">
        <v>10</v>
      </c>
      <c r="I2020" s="95" t="n">
        <v>65030</v>
      </c>
    </row>
    <row r="2021" customFormat="false" ht="15" hidden="false" customHeight="false" outlineLevel="0" collapsed="false">
      <c r="F2021" s="33" t="n">
        <v>5078</v>
      </c>
      <c r="G2021" s="33" t="s">
        <v>4668</v>
      </c>
      <c r="H2021" s="33"/>
      <c r="I2021" s="95"/>
    </row>
    <row r="2022" customFormat="false" ht="15" hidden="false" customHeight="false" outlineLevel="0" collapsed="false">
      <c r="F2022" s="33" t="n">
        <v>5096</v>
      </c>
      <c r="G2022" s="33" t="s">
        <v>4669</v>
      </c>
      <c r="H2022" s="33"/>
      <c r="I2022" s="95"/>
    </row>
    <row r="2023" customFormat="false" ht="15" hidden="false" customHeight="false" outlineLevel="0" collapsed="false">
      <c r="F2023" s="33"/>
      <c r="G2023" s="33" t="s">
        <v>4670</v>
      </c>
      <c r="H2023" s="33"/>
      <c r="I2023" s="95"/>
    </row>
    <row r="2024" customFormat="false" ht="15" hidden="false" customHeight="false" outlineLevel="0" collapsed="false">
      <c r="F2024" s="33" t="n">
        <v>5074</v>
      </c>
      <c r="G2024" s="33"/>
      <c r="H2024" s="33" t="n">
        <v>10</v>
      </c>
      <c r="I2024" s="95" t="n">
        <v>61760</v>
      </c>
    </row>
    <row r="2025" customFormat="false" ht="15" hidden="false" customHeight="false" outlineLevel="0" collapsed="false">
      <c r="F2025" s="33" t="n">
        <v>5075</v>
      </c>
      <c r="G2025" s="33" t="s">
        <v>4671</v>
      </c>
      <c r="H2025" s="33" t="n">
        <v>3</v>
      </c>
      <c r="I2025" s="95" t="n">
        <v>24670</v>
      </c>
    </row>
    <row r="2026" customFormat="false" ht="15" hidden="false" customHeight="false" outlineLevel="0" collapsed="false">
      <c r="F2026" s="33" t="n">
        <v>5076</v>
      </c>
      <c r="G2026" s="33"/>
      <c r="H2026" s="33" t="n">
        <v>15</v>
      </c>
      <c r="I2026" s="95" t="n">
        <v>89625</v>
      </c>
    </row>
    <row r="2027" customFormat="false" ht="15" hidden="false" customHeight="false" outlineLevel="0" collapsed="false">
      <c r="F2027" s="33" t="n">
        <v>5077</v>
      </c>
      <c r="G2027" s="33" t="s">
        <v>4672</v>
      </c>
      <c r="H2027" s="33" t="n">
        <v>2</v>
      </c>
      <c r="I2027" s="95" t="n">
        <v>22040</v>
      </c>
    </row>
    <row r="2028" customFormat="false" ht="15" hidden="false" customHeight="false" outlineLevel="0" collapsed="false">
      <c r="F2028" s="33" t="n">
        <v>5078</v>
      </c>
      <c r="G2028" s="33"/>
      <c r="H2028" s="33" t="n">
        <v>7.5</v>
      </c>
      <c r="I2028" s="95" t="n">
        <v>0</v>
      </c>
    </row>
    <row r="2029" customFormat="false" ht="15" hidden="false" customHeight="false" outlineLevel="0" collapsed="false">
      <c r="F2029" s="42" t="n">
        <v>5079</v>
      </c>
      <c r="G2029" s="42"/>
      <c r="H2029" s="42" t="n">
        <v>15</v>
      </c>
      <c r="I2029" s="96" t="n">
        <v>83955</v>
      </c>
    </row>
    <row r="2030" customFormat="false" ht="15" hidden="false" customHeight="false" outlineLevel="0" collapsed="false">
      <c r="F2030" s="39" t="n">
        <v>5081</v>
      </c>
      <c r="G2030" s="97" t="s">
        <v>4673</v>
      </c>
      <c r="H2030" s="39" t="n">
        <v>15</v>
      </c>
      <c r="I2030" s="98" t="n">
        <v>92330</v>
      </c>
    </row>
    <row r="2031" customFormat="false" ht="15" hidden="false" customHeight="false" outlineLevel="0" collapsed="false">
      <c r="F2031" s="19" t="n">
        <v>5097</v>
      </c>
      <c r="G2031" s="19" t="s">
        <v>4674</v>
      </c>
      <c r="H2031" s="19" t="n">
        <v>7.5</v>
      </c>
      <c r="I2031" s="99" t="n">
        <v>0</v>
      </c>
    </row>
    <row r="2032" customFormat="false" ht="16.55" hidden="false" customHeight="false" outlineLevel="0" collapsed="false">
      <c r="F2032" s="19" t="n">
        <v>5082</v>
      </c>
      <c r="G2032" s="100" t="s">
        <v>4675</v>
      </c>
      <c r="H2032" s="19" t="n">
        <v>10</v>
      </c>
      <c r="I2032" s="99" t="n">
        <v>62050</v>
      </c>
    </row>
    <row r="2033" customFormat="false" ht="15" hidden="false" customHeight="false" outlineLevel="0" collapsed="false">
      <c r="F2033" s="19" t="n">
        <v>5089</v>
      </c>
      <c r="G2033" s="89"/>
      <c r="H2033" s="19" t="n">
        <v>10</v>
      </c>
      <c r="I2033" s="99" t="n">
        <v>65030</v>
      </c>
    </row>
    <row r="2034" customFormat="false" ht="15" hidden="false" customHeight="false" outlineLevel="0" collapsed="false">
      <c r="F2034" s="39"/>
      <c r="G2034" s="39"/>
      <c r="H2034" s="39"/>
      <c r="I2034" s="98"/>
    </row>
    <row r="2035" customFormat="false" ht="15" hidden="false" customHeight="false" outlineLevel="0" collapsed="false">
      <c r="F2035" s="45" t="n">
        <v>5084</v>
      </c>
      <c r="G2035" s="45" t="s">
        <v>4676</v>
      </c>
      <c r="H2035" s="45" t="n">
        <v>15</v>
      </c>
      <c r="I2035" s="101" t="n">
        <v>92330</v>
      </c>
    </row>
    <row r="2036" customFormat="false" ht="15" hidden="false" customHeight="false" outlineLevel="0" collapsed="false">
      <c r="F2036" s="45"/>
      <c r="G2036" s="45" t="s">
        <v>4677</v>
      </c>
      <c r="H2036" s="45"/>
      <c r="I2036" s="101"/>
    </row>
    <row r="2037" customFormat="false" ht="15" hidden="false" customHeight="false" outlineLevel="0" collapsed="false">
      <c r="F2037" s="30" t="n">
        <v>5085</v>
      </c>
      <c r="G2037" s="30" t="s">
        <v>4678</v>
      </c>
      <c r="H2037" s="30" t="n">
        <v>10</v>
      </c>
      <c r="I2037" s="102" t="n">
        <v>61760</v>
      </c>
    </row>
    <row r="2038" customFormat="false" ht="15" hidden="false" customHeight="false" outlineLevel="0" collapsed="false">
      <c r="F2038" s="30" t="n">
        <v>5086</v>
      </c>
      <c r="G2038" s="30" t="s">
        <v>4679</v>
      </c>
      <c r="H2038" s="30" t="n">
        <v>15</v>
      </c>
      <c r="I2038" s="103" t="n">
        <v>965</v>
      </c>
    </row>
    <row r="2039" customFormat="false" ht="15" hidden="false" customHeight="false" outlineLevel="0" collapsed="false">
      <c r="F2039" s="33" t="n">
        <v>5087</v>
      </c>
      <c r="G2039" s="33" t="s">
        <v>4680</v>
      </c>
      <c r="H2039" s="33" t="n">
        <v>15</v>
      </c>
      <c r="I2039" s="95" t="n">
        <v>89625</v>
      </c>
    </row>
    <row r="2040" customFormat="false" ht="15" hidden="false" customHeight="false" outlineLevel="0" collapsed="false">
      <c r="F2040" s="33" t="n">
        <v>5088</v>
      </c>
      <c r="G2040" s="33" t="s">
        <v>4681</v>
      </c>
      <c r="H2040" s="33" t="n">
        <v>15</v>
      </c>
      <c r="I2040" s="95" t="n">
        <v>79955</v>
      </c>
    </row>
    <row r="2041" customFormat="false" ht="15" hidden="false" customHeight="false" outlineLevel="0" collapsed="false">
      <c r="F2041" s="33" t="n">
        <v>5188</v>
      </c>
      <c r="G2041" s="33" t="s">
        <v>4682</v>
      </c>
      <c r="H2041" s="33"/>
      <c r="I2041" s="95"/>
    </row>
    <row r="2042" customFormat="false" ht="15" hidden="false" customHeight="false" outlineLevel="0" collapsed="false">
      <c r="F2042" s="30"/>
      <c r="G2042" s="83" t="s">
        <v>4683</v>
      </c>
      <c r="H2042" s="30" t="n">
        <v>1</v>
      </c>
      <c r="I2042" s="103" t="n">
        <v>9660</v>
      </c>
    </row>
    <row r="2043" customFormat="false" ht="15" hidden="false" customHeight="false" outlineLevel="0" collapsed="false">
      <c r="F2043" s="33"/>
      <c r="G2043" s="33"/>
      <c r="H2043" s="33"/>
      <c r="I2043" s="95"/>
    </row>
    <row r="2044" customFormat="false" ht="15" hidden="false" customHeight="false" outlineLevel="0" collapsed="false">
      <c r="F2044" s="33" t="n">
        <v>5199</v>
      </c>
      <c r="G2044" s="33" t="s">
        <v>4684</v>
      </c>
      <c r="H2044" s="33" t="n">
        <v>1</v>
      </c>
      <c r="I2044" s="95" t="n">
        <v>9215</v>
      </c>
    </row>
    <row r="2045" customFormat="false" ht="15" hidden="false" customHeight="false" outlineLevel="0" collapsed="false">
      <c r="F2045" s="33" t="n">
        <v>5090</v>
      </c>
      <c r="G2045" s="33" t="s">
        <v>4684</v>
      </c>
      <c r="H2045" s="33" t="n">
        <v>3</v>
      </c>
      <c r="I2045" s="95" t="n">
        <v>26075</v>
      </c>
    </row>
    <row r="2046" customFormat="false" ht="15" hidden="false" customHeight="false" outlineLevel="0" collapsed="false">
      <c r="F2046" s="30" t="n">
        <v>5197</v>
      </c>
      <c r="G2046" s="30" t="s">
        <v>4685</v>
      </c>
      <c r="H2046" s="30" t="n">
        <v>1</v>
      </c>
      <c r="I2046" s="103" t="n">
        <v>9660</v>
      </c>
    </row>
    <row r="2047" customFormat="false" ht="15" hidden="false" customHeight="false" outlineLevel="0" collapsed="false">
      <c r="F2047" s="33" t="n">
        <v>5198</v>
      </c>
      <c r="G2047" s="33" t="s">
        <v>4685</v>
      </c>
      <c r="H2047" s="33" t="n">
        <v>3</v>
      </c>
      <c r="I2047" s="95" t="n">
        <v>28360</v>
      </c>
    </row>
    <row r="2048" customFormat="false" ht="15" hidden="false" customHeight="false" outlineLevel="0" collapsed="false">
      <c r="F2048" s="33" t="n">
        <v>5091</v>
      </c>
      <c r="G2048" s="33" t="s">
        <v>4686</v>
      </c>
      <c r="H2048" s="33" t="n">
        <v>1</v>
      </c>
      <c r="I2048" s="95" t="n">
        <v>9215</v>
      </c>
    </row>
    <row r="2049" customFormat="false" ht="15" hidden="false" customHeight="false" outlineLevel="0" collapsed="false">
      <c r="F2049" s="33" t="n">
        <v>5092</v>
      </c>
      <c r="G2049" s="33" t="s">
        <v>4686</v>
      </c>
      <c r="H2049" s="33" t="n">
        <v>3</v>
      </c>
      <c r="I2049" s="95" t="n">
        <v>26075</v>
      </c>
    </row>
    <row r="2050" customFormat="false" ht="28.15" hidden="false" customHeight="false" outlineLevel="0" collapsed="false">
      <c r="F2050" s="33" t="n">
        <v>5093</v>
      </c>
      <c r="G2050" s="33" t="s">
        <v>4687</v>
      </c>
      <c r="H2050" s="33" t="n">
        <v>7.5</v>
      </c>
      <c r="I2050" s="95" t="n">
        <v>54120</v>
      </c>
    </row>
    <row r="2051" customFormat="false" ht="15" hidden="false" customHeight="false" outlineLevel="0" collapsed="false">
      <c r="F2051" s="33" t="n">
        <v>5095</v>
      </c>
      <c r="G2051" s="33"/>
      <c r="H2051" s="33" t="n">
        <v>3</v>
      </c>
      <c r="I2051" s="95" t="n">
        <v>26075</v>
      </c>
    </row>
    <row r="2052" customFormat="false" ht="15" hidden="false" customHeight="false" outlineLevel="0" collapsed="false">
      <c r="F2052" s="33" t="n">
        <v>5096</v>
      </c>
      <c r="G2052" s="33" t="s">
        <v>4688</v>
      </c>
      <c r="H2052" s="33" t="n">
        <v>3</v>
      </c>
      <c r="I2052" s="95" t="n">
        <v>0</v>
      </c>
    </row>
    <row r="2053" customFormat="false" ht="15" hidden="false" customHeight="false" outlineLevel="0" collapsed="false">
      <c r="F2053" s="33" t="n">
        <v>5097</v>
      </c>
      <c r="G2053" s="33"/>
      <c r="H2053" s="33" t="n">
        <v>7.5</v>
      </c>
      <c r="I2053" s="95" t="n">
        <v>0</v>
      </c>
    </row>
    <row r="2054" customFormat="false" ht="15" hidden="false" customHeight="false" outlineLevel="0" collapsed="false">
      <c r="F2054" s="33" t="n">
        <v>5099</v>
      </c>
      <c r="G2054" s="33" t="s">
        <v>4689</v>
      </c>
      <c r="H2054" s="33" t="n">
        <v>3</v>
      </c>
      <c r="I2054" s="95" t="n">
        <v>26075</v>
      </c>
    </row>
    <row r="2055" customFormat="false" ht="15" hidden="false" customHeight="false" outlineLevel="0" collapsed="false">
      <c r="F2055" s="33" t="n">
        <v>5101</v>
      </c>
      <c r="G2055" s="33" t="s">
        <v>4690</v>
      </c>
      <c r="H2055" s="33" t="n">
        <v>12</v>
      </c>
      <c r="I2055" s="95" t="n">
        <v>71090</v>
      </c>
    </row>
    <row r="2056" customFormat="false" ht="15" hidden="false" customHeight="false" outlineLevel="0" collapsed="false">
      <c r="F2056" s="33" t="n">
        <v>5103</v>
      </c>
      <c r="G2056" s="33" t="s">
        <v>4691</v>
      </c>
      <c r="H2056" s="33" t="n">
        <v>12</v>
      </c>
      <c r="I2056" s="95" t="n">
        <v>78510</v>
      </c>
    </row>
    <row r="2057" customFormat="false" ht="15" hidden="false" customHeight="false" outlineLevel="0" collapsed="false">
      <c r="F2057" s="33" t="n">
        <v>5139</v>
      </c>
      <c r="G2057" s="33" t="s">
        <v>4692</v>
      </c>
      <c r="H2057" s="33" t="n">
        <v>12</v>
      </c>
      <c r="I2057" s="95" t="n">
        <v>71090</v>
      </c>
    </row>
    <row r="2058" customFormat="false" ht="15" hidden="false" customHeight="false" outlineLevel="0" collapsed="false">
      <c r="F2058" s="33" t="n">
        <v>5100</v>
      </c>
      <c r="G2058" s="33" t="s">
        <v>4693</v>
      </c>
      <c r="H2058" s="33" t="n">
        <v>12</v>
      </c>
      <c r="I2058" s="95" t="n">
        <v>78510</v>
      </c>
    </row>
    <row r="2059" customFormat="false" ht="15" hidden="false" customHeight="false" outlineLevel="0" collapsed="false">
      <c r="F2059" s="33" t="n">
        <v>5104</v>
      </c>
      <c r="G2059" s="33" t="s">
        <v>4694</v>
      </c>
      <c r="H2059" s="33" t="n">
        <v>12</v>
      </c>
      <c r="I2059" s="95" t="n">
        <v>71090</v>
      </c>
    </row>
    <row r="2060" customFormat="false" ht="15" hidden="false" customHeight="false" outlineLevel="0" collapsed="false">
      <c r="F2060" s="33" t="n">
        <v>5234</v>
      </c>
      <c r="G2060" s="33" t="s">
        <v>4695</v>
      </c>
      <c r="H2060" s="33" t="n">
        <v>3</v>
      </c>
      <c r="I2060" s="95" t="n">
        <v>27120</v>
      </c>
    </row>
    <row r="2061" customFormat="false" ht="15" hidden="false" customHeight="false" outlineLevel="0" collapsed="false">
      <c r="F2061" s="33" t="n">
        <v>5139</v>
      </c>
      <c r="G2061" s="33" t="s">
        <v>4696</v>
      </c>
      <c r="H2061" s="33" t="n">
        <v>12</v>
      </c>
      <c r="I2061" s="95" t="n">
        <v>71090</v>
      </c>
    </row>
    <row r="2062" customFormat="false" ht="15" hidden="false" customHeight="false" outlineLevel="0" collapsed="false">
      <c r="F2062" s="33" t="n">
        <v>5105</v>
      </c>
      <c r="G2062" s="33" t="s">
        <v>4697</v>
      </c>
      <c r="H2062" s="33" t="n">
        <v>12</v>
      </c>
      <c r="I2062" s="95" t="n">
        <v>71090</v>
      </c>
    </row>
    <row r="2063" customFormat="false" ht="15" hidden="false" customHeight="false" outlineLevel="0" collapsed="false">
      <c r="F2063" s="33"/>
      <c r="G2063" s="33" t="s">
        <v>4698</v>
      </c>
      <c r="H2063" s="33" t="n">
        <v>12</v>
      </c>
      <c r="I2063" s="95" t="n">
        <v>0</v>
      </c>
    </row>
    <row r="2064" customFormat="false" ht="67.95" hidden="false" customHeight="false" outlineLevel="0" collapsed="false">
      <c r="F2064" s="33" t="n">
        <v>5107</v>
      </c>
      <c r="G2064" s="33" t="s">
        <v>4699</v>
      </c>
      <c r="H2064" s="33" t="n">
        <v>3</v>
      </c>
      <c r="I2064" s="95" t="n">
        <v>26075</v>
      </c>
    </row>
    <row r="2065" customFormat="false" ht="15" hidden="false" customHeight="false" outlineLevel="0" collapsed="false">
      <c r="F2065" s="33" t="n">
        <v>5116</v>
      </c>
      <c r="G2065" s="33"/>
      <c r="H2065" s="33" t="n">
        <v>7.5</v>
      </c>
      <c r="I2065" s="95" t="n">
        <v>54120</v>
      </c>
    </row>
    <row r="2066" customFormat="false" ht="15" hidden="false" customHeight="false" outlineLevel="0" collapsed="false">
      <c r="F2066" s="33" t="n">
        <v>5106</v>
      </c>
      <c r="G2066" s="33"/>
      <c r="H2066" s="33" t="n">
        <v>3</v>
      </c>
      <c r="I2066" s="95" t="n">
        <v>28360</v>
      </c>
    </row>
    <row r="2067" customFormat="false" ht="15" hidden="false" customHeight="false" outlineLevel="0" collapsed="false">
      <c r="F2067" s="33" t="n">
        <v>5111</v>
      </c>
      <c r="G2067" s="33"/>
      <c r="H2067" s="33" t="n">
        <v>3</v>
      </c>
      <c r="I2067" s="95" t="n">
        <v>28360</v>
      </c>
    </row>
    <row r="2068" customFormat="false" ht="15" hidden="false" customHeight="false" outlineLevel="0" collapsed="false">
      <c r="F2068" s="19" t="n">
        <v>5117</v>
      </c>
      <c r="H2068" s="19" t="n">
        <v>7.5</v>
      </c>
      <c r="I2068" s="19" t="n">
        <v>58855</v>
      </c>
      <c r="J2068" s="19"/>
    </row>
    <row r="2069" customFormat="false" ht="15" hidden="false" customHeight="false" outlineLevel="0" collapsed="false">
      <c r="F2069" s="19"/>
      <c r="G2069" s="104" t="s">
        <v>4700</v>
      </c>
      <c r="I2069" s="19"/>
      <c r="J2069" s="19"/>
    </row>
    <row r="2070" customFormat="false" ht="38.95" hidden="false" customHeight="false" outlineLevel="0" collapsed="false">
      <c r="F2070" s="19" t="n">
        <v>5133</v>
      </c>
      <c r="G2070" s="89" t="s">
        <v>4701</v>
      </c>
      <c r="H2070" s="19" t="n">
        <v>2</v>
      </c>
      <c r="I2070" s="19" t="n">
        <v>21940</v>
      </c>
      <c r="J2070" s="19"/>
    </row>
    <row r="2071" customFormat="false" ht="15" hidden="false" customHeight="false" outlineLevel="0" collapsed="false">
      <c r="F2071" s="19" t="n">
        <v>5134</v>
      </c>
      <c r="H2071" s="19" t="n">
        <v>10</v>
      </c>
      <c r="I2071" s="19" t="n">
        <v>80325</v>
      </c>
      <c r="J2071" s="19"/>
    </row>
    <row r="2072" customFormat="false" ht="15" hidden="false" customHeight="false" outlineLevel="0" collapsed="false">
      <c r="F2072" s="19" t="n">
        <v>5136</v>
      </c>
      <c r="H2072" s="19" t="n">
        <v>2</v>
      </c>
      <c r="I2072" s="19" t="n">
        <v>21940</v>
      </c>
      <c r="J2072" s="19"/>
    </row>
    <row r="2073" customFormat="false" ht="15" hidden="false" customHeight="false" outlineLevel="0" collapsed="false">
      <c r="F2073" s="19" t="n">
        <v>5140</v>
      </c>
      <c r="H2073" s="19" t="n">
        <v>2</v>
      </c>
      <c r="I2073" s="19" t="n">
        <v>16845</v>
      </c>
      <c r="J2073" s="19"/>
    </row>
    <row r="2074" customFormat="false" ht="15" hidden="false" customHeight="false" outlineLevel="0" collapsed="false">
      <c r="F2074" s="19" t="n">
        <v>5141</v>
      </c>
      <c r="G2074" s="19" t="s">
        <v>4702</v>
      </c>
      <c r="H2074" s="19" t="n">
        <v>2</v>
      </c>
      <c r="I2074" s="19" t="n">
        <v>17405</v>
      </c>
      <c r="J2074" s="19"/>
    </row>
    <row r="2075" customFormat="false" ht="15" hidden="false" customHeight="false" outlineLevel="0" collapsed="false">
      <c r="F2075" s="19" t="n">
        <v>5142</v>
      </c>
      <c r="H2075" s="19" t="n">
        <v>10</v>
      </c>
      <c r="I2075" s="19" t="n">
        <v>67525</v>
      </c>
      <c r="J2075" s="19"/>
    </row>
    <row r="2076" customFormat="false" ht="15" hidden="false" customHeight="false" outlineLevel="0" collapsed="false">
      <c r="F2076" s="19" t="n">
        <v>5185</v>
      </c>
      <c r="G2076" s="19" t="s">
        <v>4703</v>
      </c>
      <c r="H2076" s="19" t="n">
        <v>10</v>
      </c>
      <c r="I2076" s="19" t="n">
        <v>71445</v>
      </c>
      <c r="J2076" s="19"/>
    </row>
    <row r="2077" customFormat="false" ht="15" hidden="false" customHeight="false" outlineLevel="0" collapsed="false">
      <c r="F2077" s="19" t="n">
        <v>5143</v>
      </c>
      <c r="G2077" s="19" t="s">
        <v>4704</v>
      </c>
      <c r="H2077" s="19" t="n">
        <v>2</v>
      </c>
      <c r="I2077" s="19" t="n">
        <v>19875</v>
      </c>
      <c r="J2077" s="19"/>
    </row>
    <row r="2078" customFormat="false" ht="15" hidden="false" customHeight="false" outlineLevel="0" collapsed="false">
      <c r="F2078" s="19" t="n">
        <v>5144</v>
      </c>
      <c r="H2078" s="19" t="n">
        <v>10</v>
      </c>
      <c r="I2078" s="19" t="n">
        <v>79010</v>
      </c>
      <c r="J2078" s="19"/>
    </row>
    <row r="2079" customFormat="false" ht="26.5" hidden="false" customHeight="false" outlineLevel="0" collapsed="false">
      <c r="F2079" s="19" t="n">
        <v>5235</v>
      </c>
      <c r="G2079" s="89" t="s">
        <v>4705</v>
      </c>
      <c r="H2079" s="19" t="n">
        <v>1.5</v>
      </c>
      <c r="I2079" s="19" t="n">
        <v>17260</v>
      </c>
      <c r="J2079" s="19"/>
    </row>
    <row r="2080" customFormat="false" ht="15" hidden="false" customHeight="false" outlineLevel="0" collapsed="false">
      <c r="F2080" s="19" t="n">
        <v>5130</v>
      </c>
      <c r="H2080" s="19" t="n">
        <v>2</v>
      </c>
      <c r="I2080" s="19" t="n">
        <v>19950</v>
      </c>
      <c r="J2080" s="19"/>
    </row>
    <row r="2081" customFormat="false" ht="15" hidden="false" customHeight="false" outlineLevel="0" collapsed="false">
      <c r="F2081" s="19" t="n">
        <v>5145</v>
      </c>
      <c r="H2081" s="19" t="n">
        <v>10</v>
      </c>
      <c r="I2081" s="19" t="n">
        <v>80505</v>
      </c>
      <c r="J2081" s="19"/>
    </row>
    <row r="2082" customFormat="false" ht="15" hidden="false" customHeight="false" outlineLevel="0" collapsed="false">
      <c r="F2082" s="19" t="n">
        <v>5146</v>
      </c>
      <c r="H2082" s="19" t="n">
        <v>15</v>
      </c>
      <c r="I2082" s="19" t="n">
        <v>105540</v>
      </c>
      <c r="J2082" s="19"/>
    </row>
    <row r="2083" customFormat="false" ht="15" hidden="false" customHeight="false" outlineLevel="0" collapsed="false">
      <c r="F2083" s="19" t="n">
        <v>5151</v>
      </c>
      <c r="G2083" s="19" t="s">
        <v>4706</v>
      </c>
      <c r="H2083" s="19" t="n">
        <v>15</v>
      </c>
      <c r="I2083" s="19" t="n">
        <v>94970</v>
      </c>
      <c r="J2083" s="19"/>
    </row>
    <row r="2084" customFormat="false" ht="15" hidden="false" customHeight="false" outlineLevel="0" collapsed="false">
      <c r="F2084" s="19" t="n">
        <v>5150</v>
      </c>
      <c r="H2084" s="19" t="n">
        <v>1.5</v>
      </c>
      <c r="I2084" s="19" t="n">
        <v>13180</v>
      </c>
      <c r="J2084" s="19"/>
    </row>
    <row r="2085" customFormat="false" ht="15" hidden="false" customHeight="false" outlineLevel="0" collapsed="false">
      <c r="F2085" s="19" t="n">
        <v>5152</v>
      </c>
      <c r="G2085" s="89"/>
      <c r="H2085" s="19" t="n">
        <v>7.5</v>
      </c>
      <c r="I2085" s="19" t="n">
        <v>53215</v>
      </c>
      <c r="J2085" s="19"/>
    </row>
    <row r="2086" customFormat="false" ht="15" hidden="false" customHeight="false" outlineLevel="0" collapsed="false">
      <c r="F2086" s="19" t="n">
        <v>5155</v>
      </c>
      <c r="G2086" s="19" t="s">
        <v>4707</v>
      </c>
      <c r="H2086" s="19" t="n">
        <v>2</v>
      </c>
      <c r="I2086" s="19" t="n">
        <v>20205</v>
      </c>
      <c r="J2086" s="19"/>
    </row>
    <row r="2087" customFormat="false" ht="15" hidden="false" customHeight="false" outlineLevel="0" collapsed="false">
      <c r="F2087" s="19" t="n">
        <v>5156</v>
      </c>
      <c r="H2087" s="19" t="n">
        <v>10</v>
      </c>
      <c r="I2087" s="19" t="n">
        <v>78760</v>
      </c>
      <c r="J2087" s="19"/>
    </row>
    <row r="2088" customFormat="false" ht="15" hidden="false" customHeight="false" outlineLevel="0" collapsed="false">
      <c r="F2088" s="19" t="n">
        <v>5153</v>
      </c>
      <c r="G2088" s="19" t="s">
        <v>4708</v>
      </c>
      <c r="H2088" s="19" t="n">
        <v>1.5</v>
      </c>
      <c r="I2088" s="19" t="n">
        <v>12845</v>
      </c>
      <c r="J2088" s="19"/>
    </row>
    <row r="2089" customFormat="false" ht="15" hidden="false" customHeight="false" outlineLevel="0" collapsed="false">
      <c r="F2089" s="19" t="n">
        <v>5154</v>
      </c>
      <c r="H2089" s="19" t="n">
        <v>10</v>
      </c>
      <c r="I2089" s="19" t="n">
        <v>69350</v>
      </c>
      <c r="J2089" s="19"/>
    </row>
    <row r="2090" customFormat="false" ht="15" hidden="false" customHeight="false" outlineLevel="0" collapsed="false">
      <c r="F2090" s="19" t="n">
        <v>5158</v>
      </c>
      <c r="G2090" s="19" t="s">
        <v>4709</v>
      </c>
      <c r="H2090" s="19" t="n">
        <v>1.5</v>
      </c>
      <c r="I2090" s="19" t="n">
        <v>14075</v>
      </c>
      <c r="J2090" s="19"/>
    </row>
    <row r="2091" customFormat="false" ht="15" hidden="false" customHeight="false" outlineLevel="0" collapsed="false">
      <c r="F2091" s="19" t="n">
        <v>5159</v>
      </c>
      <c r="H2091" s="19" t="n">
        <v>10</v>
      </c>
      <c r="I2091" s="19" t="n">
        <v>75900</v>
      </c>
      <c r="J2091" s="19"/>
    </row>
    <row r="2092" customFormat="false" ht="15" hidden="false" customHeight="false" outlineLevel="0" collapsed="false">
      <c r="F2092" s="19" t="n">
        <v>5163</v>
      </c>
      <c r="G2092" s="19" t="s">
        <v>4710</v>
      </c>
      <c r="H2092" s="19" t="n">
        <v>1.5</v>
      </c>
      <c r="I2092" s="19" t="n">
        <v>14095</v>
      </c>
      <c r="J2092" s="19"/>
    </row>
    <row r="2093" customFormat="false" ht="15" hidden="false" customHeight="false" outlineLevel="0" collapsed="false">
      <c r="F2093" s="19"/>
      <c r="I2093" s="19"/>
      <c r="J2093" s="19"/>
    </row>
    <row r="2094" customFormat="false" ht="15" hidden="false" customHeight="false" outlineLevel="0" collapsed="false">
      <c r="F2094" s="19" t="n">
        <v>5164</v>
      </c>
      <c r="H2094" s="19" t="n">
        <v>10</v>
      </c>
      <c r="I2094" s="19" t="n">
        <v>76290</v>
      </c>
      <c r="J2094" s="19"/>
    </row>
    <row r="2095" customFormat="false" ht="15" hidden="false" customHeight="false" outlineLevel="0" collapsed="false">
      <c r="F2095" s="19" t="n">
        <v>5196</v>
      </c>
      <c r="G2095" s="19" t="s">
        <v>4711</v>
      </c>
      <c r="H2095" s="19" t="n">
        <v>2</v>
      </c>
      <c r="I2095" s="19" t="n">
        <v>20225</v>
      </c>
      <c r="J2095" s="19"/>
    </row>
    <row r="2096" customFormat="false" ht="15" hidden="false" customHeight="false" outlineLevel="0" collapsed="false">
      <c r="F2096" s="19"/>
      <c r="G2096" s="19" t="s">
        <v>4712</v>
      </c>
      <c r="I2096" s="19"/>
      <c r="J2096" s="19"/>
    </row>
    <row r="2097" customFormat="false" ht="15" hidden="false" customHeight="false" outlineLevel="0" collapsed="false">
      <c r="F2097" s="19" t="n">
        <v>5168</v>
      </c>
      <c r="G2097" s="19" t="s">
        <v>4713</v>
      </c>
      <c r="H2097" s="19" t="s">
        <v>4714</v>
      </c>
      <c r="I2097" s="19" t="n">
        <v>3365</v>
      </c>
      <c r="J2097" s="19"/>
    </row>
    <row r="2098" customFormat="false" ht="15" hidden="false" customHeight="false" outlineLevel="0" collapsed="false">
      <c r="F2098" s="19" t="n">
        <v>5169</v>
      </c>
      <c r="G2098" s="19" t="s">
        <v>4708</v>
      </c>
      <c r="H2098" s="19" t="s">
        <v>4714</v>
      </c>
      <c r="I2098" s="19" t="n">
        <v>3545</v>
      </c>
      <c r="J2098" s="19"/>
    </row>
    <row r="2099" customFormat="false" ht="15" hidden="false" customHeight="false" outlineLevel="0" collapsed="false">
      <c r="F2099" s="19" t="n">
        <v>5170</v>
      </c>
      <c r="G2099" s="19" t="s">
        <v>4715</v>
      </c>
      <c r="H2099" s="19" t="s">
        <v>4714</v>
      </c>
      <c r="I2099" s="19" t="n">
        <v>3545</v>
      </c>
      <c r="J2099" s="19"/>
    </row>
    <row r="2100" customFormat="false" ht="15" hidden="false" customHeight="false" outlineLevel="0" collapsed="false">
      <c r="F2100" s="19" t="n">
        <v>5171</v>
      </c>
      <c r="G2100" s="19" t="s">
        <v>4716</v>
      </c>
      <c r="H2100" s="19" t="s">
        <v>4714</v>
      </c>
      <c r="I2100" s="19" t="n">
        <v>3545</v>
      </c>
      <c r="J2100" s="19"/>
    </row>
    <row r="2101" customFormat="false" ht="15" hidden="false" customHeight="false" outlineLevel="0" collapsed="false">
      <c r="F2101" s="19" t="n">
        <v>5172</v>
      </c>
      <c r="G2101" s="19" t="s">
        <v>4717</v>
      </c>
      <c r="H2101" s="19" t="s">
        <v>4714</v>
      </c>
      <c r="I2101" s="19" t="n">
        <v>3545</v>
      </c>
      <c r="J2101" s="19"/>
    </row>
    <row r="2102" customFormat="false" ht="15" hidden="false" customHeight="false" outlineLevel="0" collapsed="false">
      <c r="F2102" s="19" t="n">
        <v>5173</v>
      </c>
      <c r="G2102" s="19" t="s">
        <v>4718</v>
      </c>
      <c r="H2102" s="19" t="s">
        <v>4714</v>
      </c>
      <c r="I2102" s="19" t="n">
        <v>3530</v>
      </c>
      <c r="J2102" s="19"/>
    </row>
    <row r="2103" customFormat="false" ht="15" hidden="false" customHeight="false" outlineLevel="0" collapsed="false">
      <c r="F2103" s="19" t="n">
        <v>5174</v>
      </c>
      <c r="G2103" s="19" t="s">
        <v>4719</v>
      </c>
      <c r="H2103" s="19" t="s">
        <v>4720</v>
      </c>
      <c r="I2103" s="19" t="n">
        <v>4965</v>
      </c>
      <c r="J2103" s="19"/>
    </row>
    <row r="2104" customFormat="false" ht="15" hidden="false" customHeight="false" outlineLevel="0" collapsed="false">
      <c r="F2104" s="19" t="n">
        <v>5175</v>
      </c>
      <c r="G2104" s="19" t="s">
        <v>4721</v>
      </c>
      <c r="H2104" s="19" t="s">
        <v>4714</v>
      </c>
      <c r="I2104" s="19" t="n">
        <v>4005</v>
      </c>
      <c r="J2104" s="19"/>
    </row>
    <row r="2105" customFormat="false" ht="15" hidden="false" customHeight="false" outlineLevel="0" collapsed="false">
      <c r="F2105" s="19" t="n">
        <v>5120</v>
      </c>
      <c r="G2105" s="19" t="s">
        <v>4722</v>
      </c>
      <c r="H2105" s="19" t="s">
        <v>4720</v>
      </c>
      <c r="I2105" s="19" t="n">
        <v>0</v>
      </c>
      <c r="J2105" s="19"/>
    </row>
    <row r="2106" customFormat="false" ht="15" hidden="false" customHeight="false" outlineLevel="0" collapsed="false">
      <c r="F2106" s="19"/>
      <c r="G2106" s="19" t="s">
        <v>4723</v>
      </c>
      <c r="I2106" s="19"/>
      <c r="J2106" s="19"/>
    </row>
    <row r="2107" customFormat="false" ht="26.5" hidden="false" customHeight="false" outlineLevel="0" collapsed="false">
      <c r="F2107" s="19" t="n">
        <v>5120</v>
      </c>
      <c r="G2107" s="89" t="s">
        <v>4724</v>
      </c>
      <c r="H2107" s="19" t="n">
        <v>0.4</v>
      </c>
      <c r="I2107" s="19" t="n">
        <v>0</v>
      </c>
      <c r="J2107" s="19"/>
    </row>
    <row r="2108" customFormat="false" ht="15" hidden="false" customHeight="false" outlineLevel="0" collapsed="false">
      <c r="F2108" s="19" t="n">
        <v>5121</v>
      </c>
      <c r="H2108" s="19" t="n">
        <v>1.5</v>
      </c>
      <c r="I2108" s="19" t="n">
        <v>17560</v>
      </c>
      <c r="J2108" s="19"/>
    </row>
    <row r="2109" customFormat="false" ht="15" hidden="false" customHeight="false" outlineLevel="0" collapsed="false">
      <c r="F2109" s="19" t="n">
        <v>5122</v>
      </c>
      <c r="H2109" s="19" t="n">
        <v>3.5</v>
      </c>
      <c r="I2109" s="19" t="n">
        <v>42230</v>
      </c>
      <c r="J2109" s="19"/>
    </row>
    <row r="2110" customFormat="false" ht="15" hidden="false" customHeight="false" outlineLevel="0" collapsed="false">
      <c r="F2110" s="19" t="n">
        <v>5033</v>
      </c>
      <c r="H2110" s="19" t="n">
        <v>2</v>
      </c>
      <c r="I2110" s="19" t="n">
        <v>28740</v>
      </c>
      <c r="J2110" s="19"/>
    </row>
    <row r="2111" customFormat="false" ht="15" hidden="false" customHeight="false" outlineLevel="0" collapsed="false">
      <c r="F2111" s="19" t="n">
        <v>5125</v>
      </c>
      <c r="H2111" s="19" t="n">
        <v>1.5</v>
      </c>
      <c r="I2111" s="19" t="n">
        <v>24100</v>
      </c>
      <c r="J2111" s="19"/>
    </row>
    <row r="2112" customFormat="false" ht="15" hidden="false" customHeight="false" outlineLevel="0" collapsed="false">
      <c r="F2112" s="19" t="n">
        <v>5127</v>
      </c>
      <c r="H2112" s="19" t="n">
        <v>3.5</v>
      </c>
      <c r="I2112" s="19" t="n">
        <v>43805</v>
      </c>
      <c r="J2112" s="19"/>
    </row>
    <row r="2113" customFormat="false" ht="15" hidden="false" customHeight="false" outlineLevel="0" collapsed="false">
      <c r="F2113" s="19" t="n">
        <v>5162</v>
      </c>
      <c r="G2113" s="19" t="s">
        <v>4725</v>
      </c>
      <c r="I2113" s="19" t="n">
        <v>0</v>
      </c>
      <c r="J2113" s="19"/>
    </row>
    <row r="2114" customFormat="false" ht="15" hidden="false" customHeight="false" outlineLevel="0" collapsed="false">
      <c r="F2114" s="19" t="n">
        <v>5150</v>
      </c>
      <c r="G2114" s="19" t="s">
        <v>4726</v>
      </c>
      <c r="I2114" s="19" t="n">
        <v>13240</v>
      </c>
      <c r="J2114" s="19"/>
    </row>
    <row r="2115" customFormat="false" ht="15" hidden="false" customHeight="false" outlineLevel="0" collapsed="false">
      <c r="F2115" s="19" t="n">
        <v>5131</v>
      </c>
      <c r="G2115" s="89" t="s">
        <v>4727</v>
      </c>
      <c r="H2115" s="19" t="n">
        <v>1.5</v>
      </c>
      <c r="I2115" s="19" t="n">
        <v>19485</v>
      </c>
      <c r="J2115" s="19"/>
    </row>
    <row r="2116" customFormat="false" ht="15" hidden="false" customHeight="false" outlineLevel="0" collapsed="false">
      <c r="F2116" s="19" t="n">
        <v>5030</v>
      </c>
      <c r="G2116" s="19" t="s">
        <v>4727</v>
      </c>
      <c r="H2116" s="19" t="n">
        <v>3.5</v>
      </c>
      <c r="I2116" s="19" t="n">
        <v>43805</v>
      </c>
      <c r="J2116" s="19"/>
    </row>
    <row r="2117" customFormat="false" ht="15" hidden="false" customHeight="false" outlineLevel="0" collapsed="false">
      <c r="F2117" s="19" t="n">
        <v>5132</v>
      </c>
      <c r="G2117" s="19" t="s">
        <v>4728</v>
      </c>
      <c r="H2117" s="19" t="n">
        <v>3</v>
      </c>
      <c r="I2117" s="19" t="n">
        <v>36310</v>
      </c>
      <c r="J2117" s="19"/>
    </row>
    <row r="2118" customFormat="false" ht="15" hidden="false" customHeight="false" outlineLevel="0" collapsed="false">
      <c r="F2118" s="19"/>
      <c r="G2118" s="19" t="s">
        <v>4729</v>
      </c>
      <c r="I2118" s="19"/>
      <c r="J2118" s="19"/>
    </row>
    <row r="2119" customFormat="false" ht="15" hidden="false" customHeight="false" outlineLevel="0" collapsed="false">
      <c r="F2119" s="19"/>
      <c r="I2119" s="19"/>
      <c r="J2119" s="19"/>
    </row>
    <row r="2120" customFormat="false" ht="15" hidden="false" customHeight="false" outlineLevel="0" collapsed="false">
      <c r="F2120" s="19" t="n">
        <v>5177</v>
      </c>
      <c r="G2120" s="19" t="s">
        <v>4730</v>
      </c>
      <c r="H2120" s="19" t="n">
        <v>2</v>
      </c>
      <c r="I2120" s="19" t="n">
        <v>30655</v>
      </c>
      <c r="J2120" s="19"/>
    </row>
    <row r="2121" customFormat="false" ht="15" hidden="false" customHeight="false" outlineLevel="0" collapsed="false">
      <c r="F2121" s="19" t="n">
        <v>5191</v>
      </c>
      <c r="G2121" s="19" t="s">
        <v>4731</v>
      </c>
      <c r="H2121" s="19" t="n">
        <v>1.5</v>
      </c>
      <c r="I2121" s="19" t="n">
        <v>18070</v>
      </c>
      <c r="J2121" s="19"/>
    </row>
    <row r="2122" customFormat="false" ht="26.5" hidden="false" customHeight="false" outlineLevel="0" collapsed="false">
      <c r="F2122" s="19" t="n">
        <v>5178</v>
      </c>
      <c r="G2122" s="89" t="s">
        <v>4732</v>
      </c>
      <c r="H2122" s="19" t="n">
        <v>1.5</v>
      </c>
      <c r="I2122" s="19" t="n">
        <v>20095</v>
      </c>
      <c r="J2122" s="19"/>
    </row>
    <row r="2123" customFormat="false" ht="15" hidden="false" customHeight="false" outlineLevel="0" collapsed="false">
      <c r="F2123" s="19" t="n">
        <v>5179</v>
      </c>
      <c r="H2123" s="19" t="n">
        <v>2</v>
      </c>
      <c r="I2123" s="19" t="n">
        <v>25805</v>
      </c>
      <c r="J2123" s="19"/>
    </row>
    <row r="2124" customFormat="false" ht="15" hidden="false" customHeight="false" outlineLevel="0" collapsed="false">
      <c r="F2124" s="19" t="n">
        <v>5195</v>
      </c>
      <c r="G2124" s="19" t="s">
        <v>4733</v>
      </c>
      <c r="H2124" s="19" t="n">
        <v>2</v>
      </c>
      <c r="I2124" s="19" t="n">
        <v>28735</v>
      </c>
      <c r="J2124" s="19"/>
    </row>
    <row r="2125" customFormat="false" ht="15" hidden="false" customHeight="false" outlineLevel="0" collapsed="false">
      <c r="F2125" s="19" t="n">
        <v>5189</v>
      </c>
      <c r="G2125" s="19" t="s">
        <v>4734</v>
      </c>
      <c r="H2125" s="19" t="n">
        <v>12</v>
      </c>
      <c r="I2125" s="19" t="n">
        <v>104590</v>
      </c>
      <c r="J2125" s="19"/>
    </row>
    <row r="2126" customFormat="false" ht="15" hidden="false" customHeight="false" outlineLevel="0" collapsed="false">
      <c r="F2126" s="19" t="n">
        <v>5181</v>
      </c>
      <c r="G2126" s="19" t="s">
        <v>4735</v>
      </c>
      <c r="H2126" s="19" t="n">
        <v>0.4</v>
      </c>
      <c r="I2126" s="19" t="n">
        <v>5790</v>
      </c>
      <c r="J2126" s="19"/>
    </row>
    <row r="2127" customFormat="false" ht="15" hidden="false" customHeight="false" outlineLevel="0" collapsed="false">
      <c r="F2127" s="19" t="n">
        <v>5182</v>
      </c>
      <c r="H2127" s="19" t="n">
        <v>1.5</v>
      </c>
      <c r="I2127" s="19" t="n">
        <v>20600</v>
      </c>
      <c r="J2127" s="19"/>
    </row>
    <row r="2128" customFormat="false" ht="15" hidden="false" customHeight="false" outlineLevel="0" collapsed="false">
      <c r="F2128" s="19" t="n">
        <v>5183</v>
      </c>
      <c r="H2128" s="19" t="n">
        <v>7.5</v>
      </c>
      <c r="I2128" s="19" t="n">
        <v>77515</v>
      </c>
      <c r="J2128" s="19"/>
    </row>
    <row r="2129" customFormat="false" ht="15" hidden="false" customHeight="false" outlineLevel="0" collapsed="false">
      <c r="F2129" s="19" t="n">
        <v>5186</v>
      </c>
      <c r="G2129" s="19" t="s">
        <v>4736</v>
      </c>
      <c r="H2129" s="19" t="n">
        <v>2</v>
      </c>
      <c r="I2129" s="19" t="n">
        <v>21665</v>
      </c>
      <c r="J2129" s="19"/>
    </row>
    <row r="2130" customFormat="false" ht="15" hidden="false" customHeight="false" outlineLevel="0" collapsed="false">
      <c r="F2130" s="19" t="n">
        <v>5187</v>
      </c>
      <c r="G2130" s="19" t="s">
        <v>4737</v>
      </c>
      <c r="H2130" s="19" t="n">
        <v>1.5</v>
      </c>
      <c r="I2130" s="19" t="n">
        <v>20000</v>
      </c>
      <c r="J2130" s="19"/>
    </row>
    <row r="2131" customFormat="false" ht="15" hidden="false" customHeight="false" outlineLevel="0" collapsed="false">
      <c r="F2131" s="19" t="n">
        <v>5180</v>
      </c>
      <c r="G2131" s="19" t="s">
        <v>4738</v>
      </c>
      <c r="H2131" s="19" t="n">
        <v>2</v>
      </c>
      <c r="I2131" s="19" t="n">
        <v>26435</v>
      </c>
      <c r="J2131" s="19"/>
    </row>
    <row r="2132" customFormat="false" ht="15" hidden="false" customHeight="false" outlineLevel="0" collapsed="false">
      <c r="F2132" s="19"/>
      <c r="G2132" s="19" t="s">
        <v>4739</v>
      </c>
      <c r="I2132" s="19"/>
      <c r="J2132" s="19"/>
    </row>
    <row r="2133" customFormat="false" ht="15" hidden="false" customHeight="false" outlineLevel="0" collapsed="false">
      <c r="F2133" s="19"/>
      <c r="I2133" s="19"/>
      <c r="J2133" s="19"/>
    </row>
    <row r="2134" customFormat="false" ht="15" hidden="false" customHeight="false" outlineLevel="0" collapsed="false">
      <c r="F2134" s="19" t="n">
        <v>5138</v>
      </c>
      <c r="G2134" s="19" t="s">
        <v>4740</v>
      </c>
      <c r="H2134" s="19" t="s">
        <v>2329</v>
      </c>
      <c r="I2134" s="19" t="n">
        <v>1740</v>
      </c>
      <c r="J2134" s="19"/>
    </row>
    <row r="2135" customFormat="false" ht="15" hidden="false" customHeight="false" outlineLevel="0" collapsed="false">
      <c r="F2135" s="19" t="n">
        <v>5137</v>
      </c>
      <c r="G2135" s="19" t="s">
        <v>4741</v>
      </c>
      <c r="I2135" s="19" t="n">
        <v>0</v>
      </c>
      <c r="J2135" s="19"/>
    </row>
    <row r="2136" customFormat="false" ht="15" hidden="false" customHeight="false" outlineLevel="0" collapsed="false">
      <c r="F2136" s="19" t="n">
        <v>5099</v>
      </c>
      <c r="G2136" s="19" t="s">
        <v>4742</v>
      </c>
      <c r="I2136" s="19" t="n">
        <v>0</v>
      </c>
      <c r="J2136" s="19"/>
    </row>
    <row r="2137" customFormat="false" ht="15" hidden="false" customHeight="false" outlineLevel="0" collapsed="false">
      <c r="F2137" s="19" t="n">
        <v>5209</v>
      </c>
      <c r="G2137" s="19" t="s">
        <v>4743</v>
      </c>
      <c r="H2137" s="19" t="s">
        <v>2329</v>
      </c>
      <c r="I2137" s="19" t="n">
        <v>2390</v>
      </c>
      <c r="J2137" s="19"/>
    </row>
    <row r="2138" customFormat="false" ht="15" hidden="false" customHeight="false" outlineLevel="0" collapsed="false">
      <c r="F2138" s="19" t="n">
        <v>5192</v>
      </c>
      <c r="G2138" s="19" t="s">
        <v>4744</v>
      </c>
      <c r="H2138" s="19" t="s">
        <v>4745</v>
      </c>
      <c r="I2138" s="19" t="n">
        <v>0</v>
      </c>
      <c r="J2138" s="19"/>
    </row>
    <row r="2139" customFormat="false" ht="15" hidden="false" customHeight="false" outlineLevel="0" collapsed="false">
      <c r="F2139" s="19" t="n">
        <v>5193</v>
      </c>
      <c r="G2139" s="19" t="s">
        <v>4746</v>
      </c>
      <c r="H2139" s="19" t="s">
        <v>4745</v>
      </c>
      <c r="I2139" s="19" t="n">
        <v>2205</v>
      </c>
      <c r="J2139" s="19"/>
    </row>
    <row r="2140" customFormat="false" ht="15" hidden="false" customHeight="false" outlineLevel="0" collapsed="false">
      <c r="F2140" s="19" t="n">
        <v>5194</v>
      </c>
      <c r="G2140" s="19" t="s">
        <v>4747</v>
      </c>
      <c r="H2140" s="19" t="s">
        <v>4745</v>
      </c>
      <c r="I2140" s="19" t="n">
        <v>0</v>
      </c>
      <c r="J2140" s="19"/>
    </row>
    <row r="2141" customFormat="false" ht="15" hidden="false" customHeight="false" outlineLevel="0" collapsed="false">
      <c r="F2141" s="19"/>
      <c r="G2141" s="19" t="s">
        <v>4748</v>
      </c>
      <c r="I2141" s="19"/>
      <c r="J2141" s="19"/>
    </row>
    <row r="2142" customFormat="false" ht="15" hidden="false" customHeight="false" outlineLevel="0" collapsed="false">
      <c r="F2142" s="19" t="n">
        <v>5109</v>
      </c>
      <c r="G2142" s="19" t="s">
        <v>4749</v>
      </c>
      <c r="H2142" s="19" t="n">
        <v>15</v>
      </c>
      <c r="I2142" s="19" t="n">
        <v>55280</v>
      </c>
      <c r="J2142" s="19"/>
    </row>
    <row r="2143" customFormat="false" ht="15" hidden="false" customHeight="false" outlineLevel="0" collapsed="false">
      <c r="F2143" s="19" t="n">
        <v>5112</v>
      </c>
      <c r="H2143" s="19" t="n">
        <v>15</v>
      </c>
      <c r="I2143" s="19" t="n">
        <v>51215</v>
      </c>
      <c r="J2143" s="19"/>
    </row>
    <row r="2144" customFormat="false" ht="15" hidden="false" customHeight="false" outlineLevel="0" collapsed="false">
      <c r="F2144" s="19" t="n">
        <v>5126</v>
      </c>
      <c r="H2144" s="19" t="n">
        <v>20</v>
      </c>
      <c r="I2144" s="19" t="n">
        <v>65560</v>
      </c>
      <c r="J2144" s="19"/>
    </row>
    <row r="2145" customFormat="false" ht="15" hidden="false" customHeight="false" outlineLevel="0" collapsed="false">
      <c r="F2145" s="19" t="n">
        <v>5113</v>
      </c>
      <c r="G2145" s="19" t="s">
        <v>4750</v>
      </c>
      <c r="H2145" s="19" t="n">
        <v>15</v>
      </c>
      <c r="I2145" s="19" t="n">
        <v>51215</v>
      </c>
      <c r="J2145" s="19"/>
    </row>
    <row r="2146" customFormat="false" ht="15" hidden="false" customHeight="false" outlineLevel="0" collapsed="false">
      <c r="F2146" s="19"/>
      <c r="G2146" s="19" t="s">
        <v>4751</v>
      </c>
      <c r="I2146" s="19"/>
      <c r="J2146" s="19"/>
    </row>
    <row r="2147" customFormat="false" ht="15" hidden="false" customHeight="false" outlineLevel="0" collapsed="false">
      <c r="F2147" s="19" t="n">
        <v>5114</v>
      </c>
      <c r="G2147" s="19" t="s">
        <v>4752</v>
      </c>
      <c r="H2147" s="19" t="n">
        <v>1.5</v>
      </c>
      <c r="I2147" s="19" t="n">
        <v>12530</v>
      </c>
      <c r="J2147" s="19"/>
    </row>
    <row r="2148" customFormat="false" ht="15" hidden="false" customHeight="false" outlineLevel="0" collapsed="false">
      <c r="F2148" s="19" t="n">
        <v>5115</v>
      </c>
      <c r="H2148" s="19" t="n">
        <v>7.5</v>
      </c>
      <c r="I2148" s="19" t="n">
        <v>45890</v>
      </c>
      <c r="J2148" s="19"/>
    </row>
    <row r="2149" customFormat="false" ht="15" hidden="false" customHeight="false" outlineLevel="0" collapsed="false">
      <c r="F2149" s="19" t="n">
        <v>5118</v>
      </c>
      <c r="G2149" s="19" t="s">
        <v>4753</v>
      </c>
      <c r="H2149" s="19" t="n">
        <v>1.5</v>
      </c>
      <c r="I2149" s="19" t="n">
        <v>10655</v>
      </c>
      <c r="J2149" s="19"/>
    </row>
    <row r="2150" customFormat="false" ht="15" hidden="false" customHeight="false" outlineLevel="0" collapsed="false">
      <c r="F2150" s="19" t="n">
        <v>5119</v>
      </c>
      <c r="H2150" s="19" t="n">
        <v>7.5</v>
      </c>
      <c r="I2150" s="19" t="n">
        <v>43065</v>
      </c>
      <c r="J2150" s="19"/>
    </row>
    <row r="2151" customFormat="false" ht="15" hidden="false" customHeight="false" outlineLevel="0" collapsed="false">
      <c r="F2151" s="19"/>
      <c r="I2151" s="19"/>
      <c r="J2151" s="19"/>
    </row>
    <row r="2152" customFormat="false" ht="101.15" hidden="false" customHeight="false" outlineLevel="0" collapsed="false">
      <c r="F2152" s="19" t="n">
        <v>5217</v>
      </c>
      <c r="G2152" s="89" t="s">
        <v>4754</v>
      </c>
      <c r="H2152" s="19" t="s">
        <v>2329</v>
      </c>
      <c r="I2152" s="19" t="n">
        <v>1345</v>
      </c>
      <c r="J2152" s="19"/>
    </row>
    <row r="2153" customFormat="false" ht="15" hidden="false" customHeight="false" outlineLevel="0" collapsed="false">
      <c r="F2153" s="19" t="n">
        <v>5218</v>
      </c>
      <c r="H2153" s="19" t="s">
        <v>4755</v>
      </c>
      <c r="I2153" s="19" t="n">
        <v>2220</v>
      </c>
      <c r="J2153" s="19"/>
    </row>
    <row r="2154" customFormat="false" ht="15" hidden="false" customHeight="false" outlineLevel="0" collapsed="false">
      <c r="F2154" s="19" t="n">
        <v>5219</v>
      </c>
      <c r="H2154" s="19" t="s">
        <v>4755</v>
      </c>
      <c r="I2154" s="19" t="n">
        <v>2220</v>
      </c>
      <c r="J2154" s="19"/>
    </row>
    <row r="2155" customFormat="false" ht="15" hidden="false" customHeight="false" outlineLevel="0" collapsed="false">
      <c r="F2155" s="19" t="n">
        <v>5221</v>
      </c>
      <c r="H2155" s="19" t="s">
        <v>2329</v>
      </c>
      <c r="I2155" s="19" t="n">
        <v>1615</v>
      </c>
      <c r="J2155" s="19"/>
    </row>
    <row r="2156" customFormat="false" ht="15" hidden="false" customHeight="false" outlineLevel="0" collapsed="false">
      <c r="F2156" s="19" t="n">
        <v>5223</v>
      </c>
      <c r="H2156" s="19" t="s">
        <v>2329</v>
      </c>
      <c r="I2156" s="19" t="n">
        <v>1740</v>
      </c>
      <c r="J2156" s="19"/>
    </row>
    <row r="2157" customFormat="false" ht="15" hidden="false" customHeight="false" outlineLevel="0" collapsed="false">
      <c r="F2157" s="19" t="n">
        <v>5225</v>
      </c>
      <c r="H2157" s="19" t="s">
        <v>2329</v>
      </c>
      <c r="I2157" s="99" t="n">
        <v>1740</v>
      </c>
    </row>
    <row r="2158" customFormat="false" ht="15" hidden="false" customHeight="false" outlineLevel="0" collapsed="false">
      <c r="F2158" s="19" t="n">
        <v>5226</v>
      </c>
      <c r="H2158" s="19" t="s">
        <v>2329</v>
      </c>
      <c r="I2158" s="99" t="n">
        <v>1740</v>
      </c>
    </row>
    <row r="2159" customFormat="false" ht="15" hidden="false" customHeight="false" outlineLevel="0" collapsed="false">
      <c r="F2159" s="19" t="n">
        <v>5228</v>
      </c>
      <c r="H2159" s="19" t="s">
        <v>2329</v>
      </c>
      <c r="I2159" s="99" t="n">
        <v>1740</v>
      </c>
    </row>
    <row r="2160" customFormat="false" ht="15" hidden="false" customHeight="false" outlineLevel="0" collapsed="false">
      <c r="F2160" s="19"/>
      <c r="I2160" s="99"/>
    </row>
    <row r="2161" customFormat="false" ht="15" hidden="false" customHeight="false" outlineLevel="0" collapsed="false">
      <c r="F2161" s="19"/>
      <c r="I2161" s="99"/>
    </row>
    <row r="2162" customFormat="false" ht="15" hidden="false" customHeight="false" outlineLevel="0" collapsed="false">
      <c r="F2162" s="19"/>
      <c r="I2162" s="99"/>
    </row>
    <row r="2163" customFormat="false" ht="15" hidden="false" customHeight="false" outlineLevel="0" collapsed="false">
      <c r="F2163" s="19"/>
      <c r="I2163" s="99"/>
    </row>
    <row r="2164" customFormat="false" ht="15" hidden="false" customHeight="false" outlineLevel="0" collapsed="false">
      <c r="F2164" s="19"/>
      <c r="I2164" s="99"/>
    </row>
    <row r="2165" customFormat="false" ht="15" hidden="false" customHeight="false" outlineLevel="0" collapsed="false">
      <c r="F2165" s="19"/>
      <c r="I2165" s="99"/>
    </row>
    <row r="2166" customFormat="false" ht="15" hidden="false" customHeight="false" outlineLevel="0" collapsed="false">
      <c r="F2166" s="19"/>
      <c r="I2166" s="99"/>
    </row>
    <row r="2167" customFormat="false" ht="15" hidden="false" customHeight="false" outlineLevel="0" collapsed="false">
      <c r="F2167" s="19"/>
      <c r="I2167" s="99"/>
    </row>
    <row r="2168" customFormat="false" ht="15" hidden="false" customHeight="false" outlineLevel="0" collapsed="false">
      <c r="F2168" s="19"/>
      <c r="I2168" s="99"/>
    </row>
    <row r="2169" customFormat="false" ht="15" hidden="false" customHeight="false" outlineLevel="0" collapsed="false">
      <c r="F2169" s="19"/>
      <c r="I2169" s="99"/>
    </row>
    <row r="2170" customFormat="false" ht="15" hidden="false" customHeight="false" outlineLevel="0" collapsed="false">
      <c r="F2170" s="19"/>
      <c r="I2170" s="99"/>
    </row>
    <row r="2171" customFormat="false" ht="15" hidden="false" customHeight="false" outlineLevel="0" collapsed="false">
      <c r="F2171" s="19"/>
      <c r="I2171" s="99"/>
    </row>
    <row r="2172" customFormat="false" ht="15" hidden="false" customHeight="false" outlineLevel="0" collapsed="false">
      <c r="F2172" s="19"/>
      <c r="I2172" s="99"/>
    </row>
    <row r="2173" customFormat="false" ht="15" hidden="false" customHeight="false" outlineLevel="0" collapsed="false">
      <c r="F2173" s="19"/>
      <c r="I2173" s="99"/>
    </row>
    <row r="2174" customFormat="false" ht="15" hidden="false" customHeight="false" outlineLevel="0" collapsed="false">
      <c r="F2174" s="19"/>
      <c r="I2174" s="99"/>
    </row>
    <row r="2175" customFormat="false" ht="15" hidden="false" customHeight="false" outlineLevel="0" collapsed="false">
      <c r="F2175" s="19"/>
      <c r="I2175" s="99"/>
    </row>
    <row r="2176" customFormat="false" ht="15" hidden="false" customHeight="false" outlineLevel="0" collapsed="false">
      <c r="F2176" s="19"/>
      <c r="I2176" s="99"/>
    </row>
    <row r="2177" customFormat="false" ht="15" hidden="false" customHeight="false" outlineLevel="0" collapsed="false">
      <c r="F2177" s="19"/>
      <c r="I2177" s="99"/>
    </row>
    <row r="2178" customFormat="false" ht="15" hidden="false" customHeight="false" outlineLevel="0" collapsed="false">
      <c r="F2178" s="19"/>
      <c r="I2178" s="99"/>
    </row>
    <row r="2179" customFormat="false" ht="15" hidden="false" customHeight="false" outlineLevel="0" collapsed="false">
      <c r="F2179" s="19"/>
      <c r="I2179" s="99"/>
    </row>
    <row r="2180" customFormat="false" ht="15" hidden="false" customHeight="false" outlineLevel="0" collapsed="false">
      <c r="F2180" s="19"/>
      <c r="I2180" s="99"/>
    </row>
  </sheetData>
  <conditionalFormatting sqref="D1444:D1048576 D1:D1441">
    <cfRule type="cellIs" priority="2" operator="equal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L1917"/>
  <sheetViews>
    <sheetView showFormulas="false" showGridLines="true" showRowColHeaders="true" showZeros="true" rightToLeft="false" tabSelected="false" showOutlineSymbols="true" defaultGridColor="true" view="normal" topLeftCell="B112" colorId="64" zoomScale="90" zoomScaleNormal="90" zoomScalePageLayoutView="100" workbookViewId="0">
      <selection pane="topLeft" activeCell="C113" activeCellId="0" sqref="C113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27.39"/>
    <col collapsed="false" customWidth="true" hidden="false" outlineLevel="0" max="2" min="2" style="7" width="66.43"/>
    <col collapsed="false" customWidth="true" hidden="false" outlineLevel="0" max="3" min="3" style="105" width="20.29"/>
    <col collapsed="false" customWidth="true" hidden="false" outlineLevel="0" max="4" min="4" style="7" width="11.57"/>
    <col collapsed="false" customWidth="true" hidden="false" outlineLevel="0" max="5" min="5" style="7" width="45.29"/>
    <col collapsed="false" customWidth="true" hidden="false" outlineLevel="0" max="6" min="6" style="106" width="18.86"/>
    <col collapsed="false" customWidth="true" hidden="false" outlineLevel="0" max="7" min="7" style="7" width="18.86"/>
    <col collapsed="false" customWidth="true" hidden="false" outlineLevel="0" max="8" min="8" style="7" width="35.05"/>
    <col collapsed="false" customWidth="false" hidden="false" outlineLevel="0" max="9" min="9" style="7" width="14.43"/>
    <col collapsed="false" customWidth="false" hidden="false" outlineLevel="0" max="12" min="10" style="18" width="14.43"/>
    <col collapsed="false" customWidth="false" hidden="false" outlineLevel="0" max="16384" min="14" style="18" width="14.43"/>
  </cols>
  <sheetData>
    <row r="1" customFormat="false" ht="40.5" hidden="false" customHeight="true" outlineLevel="0" collapsed="false">
      <c r="A1" s="26"/>
      <c r="B1" s="11"/>
      <c r="C1" s="11"/>
      <c r="D1" s="26"/>
      <c r="E1" s="107"/>
      <c r="F1" s="108"/>
    </row>
    <row r="2" customFormat="false" ht="26.25" hidden="false" customHeight="true" outlineLevel="0" collapsed="false">
      <c r="A2" s="26"/>
      <c r="B2" s="5" t="s">
        <v>1631</v>
      </c>
      <c r="C2" s="109" t="n">
        <v>24220</v>
      </c>
      <c r="D2" s="26"/>
      <c r="E2" s="110" t="s">
        <v>4756</v>
      </c>
      <c r="F2" s="110"/>
    </row>
    <row r="3" customFormat="false" ht="26.25" hidden="false" customHeight="true" outlineLevel="0" collapsed="false">
      <c r="A3" s="26"/>
      <c r="B3" s="5" t="s">
        <v>1632</v>
      </c>
      <c r="C3" s="109" t="n">
        <v>50657</v>
      </c>
      <c r="D3" s="26"/>
      <c r="E3" s="111" t="s">
        <v>4757</v>
      </c>
      <c r="F3" s="111" t="s">
        <v>4462</v>
      </c>
    </row>
    <row r="4" customFormat="false" ht="26.25" hidden="false" customHeight="true" outlineLevel="0" collapsed="false">
      <c r="A4" s="26"/>
      <c r="B4" s="5" t="s">
        <v>1633</v>
      </c>
      <c r="C4" s="109" t="n">
        <v>75307</v>
      </c>
      <c r="D4" s="26"/>
      <c r="E4" s="112" t="s">
        <v>4758</v>
      </c>
      <c r="F4" s="113" t="n">
        <v>2096</v>
      </c>
    </row>
    <row r="5" customFormat="false" ht="26.25" hidden="false" customHeight="true" outlineLevel="0" collapsed="false">
      <c r="A5" s="26"/>
      <c r="B5" s="5" t="s">
        <v>1643</v>
      </c>
      <c r="C5" s="109" t="n">
        <v>21944</v>
      </c>
      <c r="D5" s="26"/>
      <c r="E5" s="112" t="s">
        <v>4759</v>
      </c>
      <c r="F5" s="113" t="n">
        <v>2278</v>
      </c>
    </row>
    <row r="6" customFormat="false" ht="26.25" hidden="false" customHeight="true" outlineLevel="0" collapsed="false">
      <c r="A6" s="26"/>
      <c r="B6" s="5" t="s">
        <v>1644</v>
      </c>
      <c r="C6" s="109" t="n">
        <v>45895</v>
      </c>
      <c r="D6" s="26"/>
      <c r="E6" s="112" t="s">
        <v>4760</v>
      </c>
      <c r="F6" s="113" t="n">
        <v>2555</v>
      </c>
    </row>
    <row r="7" customFormat="false" ht="26.25" hidden="false" customHeight="true" outlineLevel="0" collapsed="false">
      <c r="A7" s="26"/>
      <c r="B7" s="5" t="s">
        <v>1645</v>
      </c>
      <c r="C7" s="109" t="n">
        <v>72519</v>
      </c>
      <c r="D7" s="26"/>
      <c r="E7" s="112" t="s">
        <v>4761</v>
      </c>
      <c r="F7" s="113" t="n">
        <v>2592</v>
      </c>
    </row>
    <row r="8" customFormat="false" ht="26.25" hidden="false" customHeight="true" outlineLevel="0" collapsed="false">
      <c r="A8" s="26"/>
      <c r="B8" s="5" t="s">
        <v>1635</v>
      </c>
      <c r="C8" s="109" t="n">
        <v>72162</v>
      </c>
      <c r="D8" s="26"/>
      <c r="E8" s="112" t="s">
        <v>4762</v>
      </c>
      <c r="F8" s="113" t="n">
        <v>4329</v>
      </c>
    </row>
    <row r="9" customFormat="false" ht="26.25" hidden="false" customHeight="true" outlineLevel="0" collapsed="false">
      <c r="A9" s="26"/>
      <c r="B9" s="5" t="s">
        <v>1636</v>
      </c>
      <c r="C9" s="109" t="n">
        <v>34512</v>
      </c>
      <c r="D9" s="26"/>
      <c r="E9" s="112" t="s">
        <v>4763</v>
      </c>
      <c r="F9" s="113" t="n">
        <v>2287</v>
      </c>
    </row>
    <row r="10" customFormat="false" ht="26.25" hidden="false" customHeight="true" outlineLevel="0" collapsed="false">
      <c r="A10" s="26"/>
      <c r="B10" s="5" t="s">
        <v>1638</v>
      </c>
      <c r="C10" s="109" t="n">
        <v>122494</v>
      </c>
      <c r="D10" s="26"/>
      <c r="E10" s="112" t="s">
        <v>4764</v>
      </c>
      <c r="F10" s="113" t="n">
        <v>2523</v>
      </c>
    </row>
    <row r="11" customFormat="false" ht="26.25" hidden="false" customHeight="true" outlineLevel="0" collapsed="false">
      <c r="A11" s="26"/>
      <c r="B11" s="5" t="s">
        <v>1639</v>
      </c>
      <c r="C11" s="109" t="n">
        <v>71571</v>
      </c>
      <c r="D11" s="26"/>
      <c r="E11" s="112" t="s">
        <v>4765</v>
      </c>
      <c r="F11" s="113" t="n">
        <v>4772</v>
      </c>
    </row>
    <row r="12" customFormat="false" ht="26.25" hidden="false" customHeight="true" outlineLevel="0" collapsed="false">
      <c r="A12" s="26"/>
      <c r="B12" s="5" t="s">
        <v>1640</v>
      </c>
      <c r="C12" s="109" t="n">
        <v>30014</v>
      </c>
      <c r="D12" s="26"/>
      <c r="E12" s="112" t="s">
        <v>4766</v>
      </c>
      <c r="F12" s="113" t="n">
        <v>5326</v>
      </c>
    </row>
    <row r="13" customFormat="false" ht="26.25" hidden="false" customHeight="true" outlineLevel="0" collapsed="false">
      <c r="A13" s="26"/>
      <c r="B13" s="5" t="s">
        <v>924</v>
      </c>
      <c r="C13" s="109" t="n">
        <v>46571</v>
      </c>
      <c r="D13" s="26"/>
      <c r="E13" s="112" t="s">
        <v>4767</v>
      </c>
      <c r="F13" s="113" t="n">
        <v>5902</v>
      </c>
    </row>
    <row r="14" customFormat="false" ht="26.25" hidden="false" customHeight="true" outlineLevel="0" collapsed="false">
      <c r="A14" s="26"/>
      <c r="B14" s="5" t="s">
        <v>925</v>
      </c>
      <c r="C14" s="109" t="n">
        <v>42532</v>
      </c>
      <c r="D14" s="26"/>
      <c r="E14" s="112" t="s">
        <v>4768</v>
      </c>
      <c r="F14" s="113" t="n">
        <v>7391</v>
      </c>
    </row>
    <row r="15" customFormat="false" ht="26.25" hidden="false" customHeight="true" outlineLevel="0" collapsed="false">
      <c r="A15" s="26"/>
      <c r="B15" s="5" t="s">
        <v>927</v>
      </c>
      <c r="C15" s="109" t="n">
        <v>44475</v>
      </c>
      <c r="D15" s="26"/>
      <c r="E15" s="112" t="s">
        <v>4769</v>
      </c>
      <c r="F15" s="113" t="n">
        <v>8693</v>
      </c>
    </row>
    <row r="16" customFormat="false" ht="26.25" hidden="false" customHeight="true" outlineLevel="0" collapsed="false">
      <c r="A16" s="26"/>
      <c r="B16" s="5" t="s">
        <v>932</v>
      </c>
      <c r="C16" s="109" t="n">
        <v>43491</v>
      </c>
      <c r="D16" s="26"/>
      <c r="E16" s="112" t="s">
        <v>4770</v>
      </c>
      <c r="F16" s="113" t="n">
        <v>16824</v>
      </c>
    </row>
    <row r="17" customFormat="false" ht="26.25" hidden="false" customHeight="true" outlineLevel="0" collapsed="false">
      <c r="A17" s="26"/>
      <c r="B17" s="5" t="s">
        <v>929</v>
      </c>
      <c r="C17" s="109" t="n">
        <v>7925</v>
      </c>
      <c r="D17" s="26"/>
      <c r="E17" s="112" t="s">
        <v>4771</v>
      </c>
      <c r="F17" s="113" t="n">
        <v>17735</v>
      </c>
    </row>
    <row r="18" customFormat="false" ht="26.25" hidden="false" customHeight="true" outlineLevel="0" collapsed="false">
      <c r="A18" s="26"/>
      <c r="B18" s="5" t="s">
        <v>934</v>
      </c>
      <c r="C18" s="109" t="n">
        <v>18637</v>
      </c>
      <c r="D18" s="26"/>
      <c r="E18" s="112" t="s">
        <v>4772</v>
      </c>
      <c r="F18" s="113" t="n">
        <v>24842</v>
      </c>
    </row>
    <row r="19" customFormat="false" ht="26.25" hidden="false" customHeight="true" outlineLevel="0" collapsed="false">
      <c r="A19" s="26"/>
      <c r="B19" s="5" t="s">
        <v>935</v>
      </c>
      <c r="C19" s="109" t="n">
        <v>37754</v>
      </c>
      <c r="D19" s="26"/>
      <c r="E19" s="112" t="s">
        <v>4773</v>
      </c>
      <c r="F19" s="113" t="n">
        <v>28343</v>
      </c>
    </row>
    <row r="20" customFormat="false" ht="26.25" hidden="false" customHeight="true" outlineLevel="0" collapsed="false">
      <c r="A20" s="26"/>
      <c r="B20" s="5" t="s">
        <v>933</v>
      </c>
      <c r="C20" s="109" t="n">
        <v>72839</v>
      </c>
      <c r="D20" s="26"/>
      <c r="E20" s="112" t="s">
        <v>4774</v>
      </c>
      <c r="F20" s="113" t="n">
        <v>34393</v>
      </c>
    </row>
    <row r="21" customFormat="false" ht="26.25" hidden="false" customHeight="true" outlineLevel="0" collapsed="false">
      <c r="A21" s="26"/>
      <c r="B21" s="5" t="s">
        <v>936</v>
      </c>
      <c r="C21" s="109" t="n">
        <v>11863</v>
      </c>
      <c r="D21" s="26"/>
      <c r="E21" s="112" t="s">
        <v>4775</v>
      </c>
      <c r="F21" s="113" t="n">
        <v>5314</v>
      </c>
    </row>
    <row r="22" customFormat="false" ht="26.25" hidden="false" customHeight="true" outlineLevel="0" collapsed="false">
      <c r="A22" s="26"/>
      <c r="B22" s="5" t="s">
        <v>785</v>
      </c>
      <c r="C22" s="109" t="n">
        <v>53280</v>
      </c>
      <c r="D22" s="26"/>
      <c r="E22" s="112" t="s">
        <v>4776</v>
      </c>
      <c r="F22" s="113" t="n">
        <v>16130</v>
      </c>
    </row>
    <row r="23" customFormat="false" ht="26.25" hidden="false" customHeight="true" outlineLevel="0" collapsed="false">
      <c r="A23" s="26"/>
      <c r="B23" s="5" t="s">
        <v>783</v>
      </c>
      <c r="C23" s="109" t="n">
        <v>50904</v>
      </c>
      <c r="D23" s="26"/>
      <c r="E23" s="112" t="s">
        <v>4777</v>
      </c>
      <c r="F23" s="113" t="n">
        <v>22550</v>
      </c>
    </row>
    <row r="24" customFormat="false" ht="26.25" hidden="false" customHeight="true" outlineLevel="0" collapsed="false">
      <c r="A24" s="26"/>
      <c r="B24" s="5" t="s">
        <v>788</v>
      </c>
      <c r="C24" s="109" t="n">
        <v>44962</v>
      </c>
      <c r="D24" s="26"/>
      <c r="E24" s="112" t="s">
        <v>4778</v>
      </c>
      <c r="F24" s="113" t="n">
        <v>3295</v>
      </c>
    </row>
    <row r="25" customFormat="false" ht="26.25" hidden="false" customHeight="true" outlineLevel="0" collapsed="false">
      <c r="A25" s="26"/>
      <c r="B25" s="5" t="s">
        <v>790</v>
      </c>
      <c r="C25" s="109" t="n">
        <v>47963</v>
      </c>
      <c r="D25" s="26"/>
      <c r="E25" s="112" t="s">
        <v>4779</v>
      </c>
      <c r="F25" s="113" t="n">
        <v>3667</v>
      </c>
    </row>
    <row r="26" customFormat="false" ht="26.25" hidden="false" customHeight="true" outlineLevel="0" collapsed="false">
      <c r="A26" s="26"/>
      <c r="B26" s="5" t="s">
        <v>791</v>
      </c>
      <c r="C26" s="109" t="n">
        <v>51436</v>
      </c>
      <c r="D26" s="26"/>
      <c r="E26" s="112" t="s">
        <v>4780</v>
      </c>
      <c r="F26" s="113" t="n">
        <v>9774</v>
      </c>
    </row>
    <row r="27" customFormat="false" ht="26.25" hidden="false" customHeight="true" outlineLevel="0" collapsed="false">
      <c r="A27" s="26"/>
      <c r="B27" s="5" t="s">
        <v>792</v>
      </c>
      <c r="C27" s="109" t="n">
        <v>21219</v>
      </c>
      <c r="D27" s="26"/>
      <c r="E27" s="112" t="s">
        <v>4781</v>
      </c>
      <c r="F27" s="113" t="n">
        <v>1779</v>
      </c>
    </row>
    <row r="28" customFormat="false" ht="26.25" hidden="false" customHeight="true" outlineLevel="0" collapsed="false">
      <c r="A28" s="26"/>
      <c r="B28" s="5" t="s">
        <v>442</v>
      </c>
      <c r="C28" s="109" t="n">
        <v>35058</v>
      </c>
      <c r="D28" s="26"/>
      <c r="E28" s="112" t="s">
        <v>4782</v>
      </c>
      <c r="F28" s="113" t="n">
        <v>2904</v>
      </c>
    </row>
    <row r="29" customFormat="false" ht="26.25" hidden="false" customHeight="true" outlineLevel="0" collapsed="false">
      <c r="A29" s="26"/>
      <c r="B29" s="5" t="s">
        <v>441</v>
      </c>
      <c r="C29" s="109" t="n">
        <v>60361</v>
      </c>
      <c r="D29" s="26"/>
      <c r="E29" s="112" t="s">
        <v>4783</v>
      </c>
      <c r="F29" s="113" t="n">
        <v>4140</v>
      </c>
    </row>
    <row r="30" customFormat="false" ht="26.25" hidden="false" customHeight="true" outlineLevel="0" collapsed="false">
      <c r="A30" s="26"/>
      <c r="B30" s="5" t="s">
        <v>436</v>
      </c>
      <c r="C30" s="109" t="n">
        <v>30838</v>
      </c>
      <c r="D30" s="26"/>
      <c r="E30" s="114"/>
      <c r="F30" s="115"/>
    </row>
    <row r="31" customFormat="false" ht="26.25" hidden="false" customHeight="true" outlineLevel="0" collapsed="false">
      <c r="A31" s="26"/>
      <c r="B31" s="5" t="s">
        <v>435</v>
      </c>
      <c r="C31" s="109" t="n">
        <v>53047</v>
      </c>
      <c r="D31" s="26"/>
      <c r="E31" s="116"/>
      <c r="F31" s="116"/>
    </row>
    <row r="32" customFormat="false" ht="26.25" hidden="false" customHeight="true" outlineLevel="0" collapsed="false">
      <c r="A32" s="26"/>
      <c r="B32" s="5" t="s">
        <v>439</v>
      </c>
      <c r="C32" s="109"/>
      <c r="D32" s="26"/>
      <c r="E32" s="111" t="s">
        <v>4757</v>
      </c>
      <c r="F32" s="111" t="s">
        <v>4462</v>
      </c>
      <c r="K32" s="7"/>
      <c r="L32" s="7"/>
    </row>
    <row r="33" customFormat="false" ht="26.25" hidden="false" customHeight="true" outlineLevel="0" collapsed="false">
      <c r="A33" s="26"/>
      <c r="B33" s="5" t="s">
        <v>438</v>
      </c>
      <c r="C33" s="109" t="n">
        <v>59971</v>
      </c>
      <c r="D33" s="26"/>
      <c r="E33" s="112" t="s">
        <v>4784</v>
      </c>
      <c r="F33" s="113" t="n">
        <v>6910</v>
      </c>
      <c r="K33" s="7"/>
      <c r="L33" s="7"/>
    </row>
    <row r="34" customFormat="false" ht="26.25" hidden="false" customHeight="true" outlineLevel="0" collapsed="false">
      <c r="A34" s="26"/>
      <c r="B34" s="5" t="s">
        <v>907</v>
      </c>
      <c r="C34" s="109" t="n">
        <v>47462</v>
      </c>
      <c r="D34" s="26"/>
      <c r="E34" s="112" t="s">
        <v>4785</v>
      </c>
      <c r="F34" s="113" t="n">
        <v>4838</v>
      </c>
      <c r="K34" s="7"/>
      <c r="L34" s="7"/>
    </row>
    <row r="35" customFormat="false" ht="26.25" hidden="false" customHeight="true" outlineLevel="0" collapsed="false">
      <c r="A35" s="26"/>
      <c r="B35" s="5" t="s">
        <v>910</v>
      </c>
      <c r="C35" s="109" t="n">
        <v>12817</v>
      </c>
      <c r="D35" s="26"/>
      <c r="E35" s="112" t="s">
        <v>4786</v>
      </c>
      <c r="F35" s="113" t="n">
        <v>8968</v>
      </c>
      <c r="K35" s="7"/>
      <c r="L35" s="7"/>
    </row>
    <row r="36" customFormat="false" ht="26.25" hidden="false" customHeight="true" outlineLevel="0" collapsed="false">
      <c r="A36" s="26"/>
      <c r="B36" s="5" t="s">
        <v>909</v>
      </c>
      <c r="C36" s="109" t="n">
        <v>47462</v>
      </c>
      <c r="D36" s="26"/>
      <c r="E36" s="112" t="s">
        <v>4787</v>
      </c>
      <c r="F36" s="113" t="n">
        <v>22130</v>
      </c>
      <c r="K36" s="7"/>
      <c r="L36" s="7"/>
    </row>
    <row r="37" customFormat="false" ht="26.25" hidden="false" customHeight="true" outlineLevel="0" collapsed="false">
      <c r="A37" s="26"/>
      <c r="B37" s="5" t="s">
        <v>912</v>
      </c>
      <c r="C37" s="109" t="n">
        <v>42440</v>
      </c>
      <c r="D37" s="26"/>
      <c r="E37" s="112" t="s">
        <v>4788</v>
      </c>
      <c r="F37" s="113" t="n">
        <v>4421</v>
      </c>
      <c r="K37" s="7"/>
      <c r="L37" s="7"/>
    </row>
    <row r="38" customFormat="false" ht="26.25" hidden="false" customHeight="true" outlineLevel="0" collapsed="false">
      <c r="A38" s="26"/>
      <c r="B38" s="5" t="s">
        <v>913</v>
      </c>
      <c r="C38" s="109" t="n">
        <v>13709</v>
      </c>
      <c r="D38" s="26"/>
      <c r="E38" s="112" t="s">
        <v>4789</v>
      </c>
      <c r="F38" s="113" t="n">
        <v>6084</v>
      </c>
    </row>
    <row r="39" customFormat="false" ht="26.25" hidden="false" customHeight="true" outlineLevel="0" collapsed="false">
      <c r="A39" s="26"/>
      <c r="B39" s="5" t="s">
        <v>914</v>
      </c>
      <c r="C39" s="109" t="n">
        <v>13946</v>
      </c>
      <c r="D39" s="26"/>
      <c r="E39" s="112" t="s">
        <v>4790</v>
      </c>
      <c r="F39" s="113" t="n">
        <v>6494</v>
      </c>
    </row>
    <row r="40" customFormat="false" ht="26.25" hidden="false" customHeight="true" outlineLevel="0" collapsed="false">
      <c r="A40" s="26"/>
      <c r="B40" s="5" t="s">
        <v>916</v>
      </c>
      <c r="C40" s="109" t="n">
        <v>40006</v>
      </c>
      <c r="D40" s="26"/>
      <c r="E40" s="117" t="s">
        <v>4791</v>
      </c>
      <c r="F40" s="118" t="n">
        <v>6704</v>
      </c>
    </row>
    <row r="41" customFormat="false" ht="26.25" hidden="false" customHeight="true" outlineLevel="0" collapsed="false">
      <c r="A41" s="26"/>
      <c r="B41" s="5" t="s">
        <v>918</v>
      </c>
      <c r="C41" s="109" t="n">
        <v>40173</v>
      </c>
      <c r="D41" s="26"/>
      <c r="F41" s="119"/>
    </row>
    <row r="42" customFormat="false" ht="26.25" hidden="false" customHeight="true" outlineLevel="0" collapsed="false">
      <c r="A42" s="26"/>
      <c r="B42" s="5" t="s">
        <v>920</v>
      </c>
      <c r="C42" s="109" t="n">
        <v>41377</v>
      </c>
      <c r="D42" s="26"/>
      <c r="E42" s="120"/>
      <c r="F42" s="7"/>
    </row>
    <row r="43" customFormat="false" ht="26.25" hidden="false" customHeight="true" outlineLevel="0" collapsed="false">
      <c r="A43" s="26"/>
      <c r="B43" s="5" t="s">
        <v>921</v>
      </c>
      <c r="C43" s="109" t="n">
        <v>12592</v>
      </c>
      <c r="D43" s="26"/>
      <c r="F43" s="7"/>
    </row>
    <row r="44" customFormat="false" ht="26.25" hidden="false" customHeight="true" outlineLevel="0" collapsed="false">
      <c r="A44" s="26"/>
      <c r="B44" s="5" t="s">
        <v>2066</v>
      </c>
      <c r="C44" s="109" t="n">
        <v>16988</v>
      </c>
      <c r="D44" s="26"/>
      <c r="F44" s="7"/>
    </row>
    <row r="45" customFormat="false" ht="26.25" hidden="false" customHeight="true" outlineLevel="0" collapsed="false">
      <c r="A45" s="26"/>
      <c r="B45" s="5" t="s">
        <v>2058</v>
      </c>
      <c r="C45" s="109" t="n">
        <v>38922</v>
      </c>
      <c r="D45" s="26"/>
      <c r="F45" s="7"/>
    </row>
    <row r="46" customFormat="false" ht="26.25" hidden="false" customHeight="true" outlineLevel="0" collapsed="false">
      <c r="A46" s="26"/>
      <c r="B46" s="5" t="s">
        <v>2060</v>
      </c>
      <c r="C46" s="109" t="n">
        <v>39728</v>
      </c>
      <c r="D46" s="26"/>
      <c r="E46" s="119"/>
      <c r="F46" s="119"/>
    </row>
    <row r="47" customFormat="false" ht="26.25" hidden="false" customHeight="true" outlineLevel="0" collapsed="false">
      <c r="A47" s="26"/>
      <c r="B47" s="5" t="s">
        <v>2043</v>
      </c>
      <c r="C47" s="109" t="n">
        <v>48842</v>
      </c>
      <c r="D47" s="26"/>
      <c r="E47" s="112" t="s">
        <v>4792</v>
      </c>
      <c r="F47" s="113" t="n">
        <v>6825</v>
      </c>
    </row>
    <row r="48" customFormat="false" ht="26.25" hidden="false" customHeight="true" outlineLevel="0" collapsed="false">
      <c r="A48" s="26"/>
      <c r="B48" s="5" t="s">
        <v>2045</v>
      </c>
      <c r="C48" s="109" t="n">
        <v>48391</v>
      </c>
      <c r="D48" s="26"/>
      <c r="E48" s="112" t="s">
        <v>4793</v>
      </c>
      <c r="F48" s="113" t="n">
        <v>6253</v>
      </c>
    </row>
    <row r="49" customFormat="false" ht="26.25" hidden="false" customHeight="true" outlineLevel="0" collapsed="false">
      <c r="A49" s="26"/>
      <c r="B49" s="5" t="s">
        <v>2046</v>
      </c>
      <c r="C49" s="109" t="n">
        <v>25764</v>
      </c>
      <c r="D49" s="26"/>
      <c r="E49" s="121"/>
      <c r="F49" s="121"/>
    </row>
    <row r="50" customFormat="false" ht="26.25" hidden="false" customHeight="true" outlineLevel="0" collapsed="false">
      <c r="A50" s="26"/>
      <c r="B50" s="5" t="s">
        <v>2048</v>
      </c>
      <c r="C50" s="109" t="n">
        <v>40138</v>
      </c>
      <c r="D50" s="26"/>
      <c r="E50" s="122" t="s">
        <v>4794</v>
      </c>
      <c r="F50" s="122"/>
    </row>
    <row r="51" customFormat="false" ht="26.25" hidden="false" customHeight="true" outlineLevel="0" collapsed="false">
      <c r="A51" s="26"/>
      <c r="B51" s="5" t="s">
        <v>2050</v>
      </c>
      <c r="C51" s="109" t="n">
        <v>36126</v>
      </c>
      <c r="D51" s="26"/>
      <c r="E51" s="123" t="s">
        <v>4757</v>
      </c>
      <c r="F51" s="111" t="s">
        <v>4462</v>
      </c>
    </row>
    <row r="52" customFormat="false" ht="26.25" hidden="false" customHeight="true" outlineLevel="0" collapsed="false">
      <c r="A52" s="26"/>
      <c r="B52" s="5" t="s">
        <v>2051</v>
      </c>
      <c r="C52" s="109" t="n">
        <v>21375</v>
      </c>
      <c r="D52" s="26"/>
      <c r="E52" s="112" t="s">
        <v>4795</v>
      </c>
      <c r="F52" s="113" t="n">
        <v>3795</v>
      </c>
    </row>
    <row r="53" customFormat="false" ht="26.25" hidden="false" customHeight="true" outlineLevel="0" collapsed="false">
      <c r="A53" s="26"/>
      <c r="B53" s="5" t="s">
        <v>803</v>
      </c>
      <c r="C53" s="109" t="n">
        <v>31946</v>
      </c>
      <c r="D53" s="26"/>
      <c r="E53" s="112" t="s">
        <v>4796</v>
      </c>
      <c r="F53" s="113" t="n">
        <v>4125</v>
      </c>
    </row>
    <row r="54" customFormat="false" ht="26.25" hidden="false" customHeight="true" outlineLevel="0" collapsed="false">
      <c r="A54" s="26"/>
      <c r="B54" s="5" t="s">
        <v>804</v>
      </c>
      <c r="C54" s="109" t="n">
        <v>27348</v>
      </c>
      <c r="D54" s="26"/>
      <c r="E54" s="112" t="s">
        <v>4797</v>
      </c>
      <c r="F54" s="113" t="n">
        <v>5326</v>
      </c>
    </row>
    <row r="55" customFormat="false" ht="26.25" hidden="false" customHeight="true" outlineLevel="0" collapsed="false">
      <c r="A55" s="26"/>
      <c r="B55" s="5" t="s">
        <v>1003</v>
      </c>
      <c r="C55" s="109" t="n">
        <v>28814</v>
      </c>
      <c r="D55" s="26"/>
      <c r="E55" s="112" t="s">
        <v>4798</v>
      </c>
      <c r="F55" s="113" t="n">
        <v>6729</v>
      </c>
    </row>
    <row r="56" customFormat="false" ht="26.25" hidden="false" customHeight="true" outlineLevel="0" collapsed="false">
      <c r="A56" s="26"/>
      <c r="B56" s="5" t="s">
        <v>4799</v>
      </c>
      <c r="C56" s="109" t="n">
        <v>22588</v>
      </c>
      <c r="D56" s="26"/>
      <c r="E56" s="112" t="s">
        <v>4800</v>
      </c>
      <c r="F56" s="113" t="n">
        <v>3469</v>
      </c>
    </row>
    <row r="57" customFormat="false" ht="26.25" hidden="false" customHeight="true" outlineLevel="0" collapsed="false">
      <c r="A57" s="26"/>
      <c r="B57" s="5" t="s">
        <v>4801</v>
      </c>
      <c r="C57" s="109" t="n">
        <v>13259</v>
      </c>
      <c r="D57" s="26"/>
      <c r="E57" s="112" t="s">
        <v>4802</v>
      </c>
      <c r="F57" s="113" t="n">
        <v>6098</v>
      </c>
    </row>
    <row r="58" customFormat="false" ht="26.25" hidden="false" customHeight="true" outlineLevel="0" collapsed="false">
      <c r="A58" s="26"/>
      <c r="B58" s="5" t="s">
        <v>4803</v>
      </c>
      <c r="C58" s="109" t="n">
        <v>13259</v>
      </c>
      <c r="D58" s="26"/>
      <c r="E58" s="112" t="s">
        <v>4804</v>
      </c>
      <c r="F58" s="113" t="n">
        <v>6587</v>
      </c>
    </row>
    <row r="59" customFormat="false" ht="26.25" hidden="false" customHeight="true" outlineLevel="0" collapsed="false">
      <c r="A59" s="26"/>
      <c r="B59" s="5" t="s">
        <v>444</v>
      </c>
      <c r="C59" s="109" t="n">
        <v>13259</v>
      </c>
      <c r="D59" s="26"/>
      <c r="E59" s="112" t="s">
        <v>4805</v>
      </c>
      <c r="F59" s="113" t="n">
        <v>8894</v>
      </c>
    </row>
    <row r="60" customFormat="false" ht="26.25" hidden="false" customHeight="true" outlineLevel="0" collapsed="false">
      <c r="A60" s="26"/>
      <c r="B60" s="5" t="s">
        <v>938</v>
      </c>
      <c r="C60" s="109"/>
      <c r="D60" s="26"/>
      <c r="E60" s="112" t="s">
        <v>4806</v>
      </c>
      <c r="F60" s="113" t="n">
        <v>11594</v>
      </c>
    </row>
    <row r="61" customFormat="false" ht="26.25" hidden="false" customHeight="true" outlineLevel="0" collapsed="false">
      <c r="A61" s="26"/>
      <c r="B61" s="5" t="s">
        <v>2079</v>
      </c>
      <c r="C61" s="109"/>
      <c r="D61" s="26"/>
      <c r="E61" s="112" t="s">
        <v>4807</v>
      </c>
      <c r="F61" s="113" t="n">
        <v>5278</v>
      </c>
    </row>
    <row r="62" customFormat="false" ht="26.25" hidden="false" customHeight="true" outlineLevel="0" collapsed="false">
      <c r="A62" s="26"/>
      <c r="B62" s="5" t="s">
        <v>2080</v>
      </c>
      <c r="C62" s="109" t="n">
        <v>29443</v>
      </c>
      <c r="D62" s="26"/>
      <c r="E62" s="112" t="s">
        <v>4808</v>
      </c>
      <c r="F62" s="113" t="n">
        <v>13700</v>
      </c>
    </row>
    <row r="63" customFormat="false" ht="26.25" hidden="false" customHeight="true" outlineLevel="0" collapsed="false">
      <c r="A63" s="26"/>
      <c r="B63" s="5" t="s">
        <v>1464</v>
      </c>
      <c r="C63" s="109" t="n">
        <v>41304</v>
      </c>
      <c r="D63" s="26"/>
      <c r="E63" s="112" t="s">
        <v>4809</v>
      </c>
      <c r="F63" s="113" t="n">
        <v>20912</v>
      </c>
    </row>
    <row r="64" customFormat="false" ht="26.25" hidden="false" customHeight="true" outlineLevel="0" collapsed="false">
      <c r="A64" s="26"/>
      <c r="B64" s="5" t="s">
        <v>1473</v>
      </c>
      <c r="C64" s="109" t="n">
        <v>38491</v>
      </c>
      <c r="D64" s="26"/>
      <c r="E64" s="112" t="s">
        <v>4810</v>
      </c>
      <c r="F64" s="113" t="n">
        <v>12177</v>
      </c>
    </row>
    <row r="65" customFormat="false" ht="26.25" hidden="false" customHeight="true" outlineLevel="0" collapsed="false">
      <c r="A65" s="26"/>
      <c r="B65" s="5" t="s">
        <v>1472</v>
      </c>
      <c r="C65" s="109" t="n">
        <v>29459</v>
      </c>
      <c r="D65" s="26"/>
      <c r="E65" s="112" t="s">
        <v>4811</v>
      </c>
      <c r="F65" s="113" t="n">
        <v>13322</v>
      </c>
    </row>
    <row r="66" customFormat="false" ht="26.25" hidden="false" customHeight="true" outlineLevel="0" collapsed="false">
      <c r="A66" s="26"/>
      <c r="B66" s="5" t="s">
        <v>1462</v>
      </c>
      <c r="C66" s="109" t="n">
        <v>7095</v>
      </c>
      <c r="D66" s="26"/>
      <c r="E66" s="112" t="s">
        <v>4812</v>
      </c>
      <c r="F66" s="113" t="n">
        <v>17428</v>
      </c>
    </row>
    <row r="67" customFormat="false" ht="26.25" hidden="false" customHeight="true" outlineLevel="0" collapsed="false">
      <c r="A67" s="26"/>
      <c r="B67" s="5" t="s">
        <v>1460</v>
      </c>
      <c r="C67" s="109" t="n">
        <v>1860</v>
      </c>
      <c r="D67" s="26"/>
      <c r="E67" s="112" t="s">
        <v>4813</v>
      </c>
      <c r="F67" s="113" t="n">
        <v>20602</v>
      </c>
    </row>
    <row r="68" customFormat="false" ht="26.25" hidden="false" customHeight="true" outlineLevel="0" collapsed="false">
      <c r="A68" s="26"/>
      <c r="B68" s="5" t="s">
        <v>1468</v>
      </c>
      <c r="C68" s="109" t="n">
        <v>308</v>
      </c>
      <c r="D68" s="26"/>
      <c r="E68" s="112" t="s">
        <v>4814</v>
      </c>
      <c r="F68" s="113" t="n">
        <v>14069</v>
      </c>
    </row>
    <row r="69" customFormat="false" ht="26.25" hidden="false" customHeight="true" outlineLevel="0" collapsed="false">
      <c r="A69" s="26"/>
      <c r="B69" s="5" t="s">
        <v>1469</v>
      </c>
      <c r="C69" s="109" t="n">
        <v>960</v>
      </c>
      <c r="D69" s="26"/>
      <c r="E69" s="112" t="s">
        <v>4815</v>
      </c>
      <c r="F69" s="113" t="n">
        <v>15052</v>
      </c>
    </row>
    <row r="70" customFormat="false" ht="26.25" hidden="false" customHeight="true" outlineLevel="0" collapsed="false">
      <c r="A70" s="26"/>
      <c r="B70" s="5" t="s">
        <v>1470</v>
      </c>
      <c r="C70" s="109" t="n">
        <v>1844</v>
      </c>
      <c r="D70" s="26"/>
      <c r="E70" s="112" t="s">
        <v>4816</v>
      </c>
      <c r="F70" s="113" t="n">
        <v>16665</v>
      </c>
    </row>
    <row r="71" customFormat="false" ht="26.25" hidden="false" customHeight="true" outlineLevel="0" collapsed="false">
      <c r="A71" s="26"/>
      <c r="B71" s="5" t="s">
        <v>1465</v>
      </c>
      <c r="C71" s="109" t="n">
        <v>371</v>
      </c>
      <c r="D71" s="26"/>
      <c r="E71" s="112" t="s">
        <v>4817</v>
      </c>
      <c r="F71" s="113" t="n">
        <v>21852</v>
      </c>
    </row>
    <row r="72" customFormat="false" ht="26.25" hidden="false" customHeight="true" outlineLevel="0" collapsed="false">
      <c r="A72" s="26"/>
      <c r="B72" s="5" t="s">
        <v>1466</v>
      </c>
      <c r="C72" s="109" t="n">
        <v>1063</v>
      </c>
      <c r="D72" s="26"/>
      <c r="E72" s="112" t="s">
        <v>4818</v>
      </c>
      <c r="F72" s="113" t="n">
        <v>26037</v>
      </c>
    </row>
    <row r="73" customFormat="false" ht="26.25" hidden="false" customHeight="true" outlineLevel="0" collapsed="false">
      <c r="A73" s="26"/>
      <c r="B73" s="5" t="s">
        <v>1467</v>
      </c>
      <c r="C73" s="109" t="n">
        <v>2058</v>
      </c>
      <c r="D73" s="26"/>
      <c r="E73" s="112" t="s">
        <v>4819</v>
      </c>
      <c r="F73" s="113" t="n">
        <v>15257</v>
      </c>
    </row>
    <row r="74" customFormat="false" ht="26.25" hidden="false" customHeight="true" outlineLevel="0" collapsed="false">
      <c r="A74" s="26"/>
      <c r="B74" s="5" t="s">
        <v>1390</v>
      </c>
      <c r="C74" s="109" t="n">
        <v>10278</v>
      </c>
      <c r="D74" s="26"/>
      <c r="E74" s="112" t="s">
        <v>4820</v>
      </c>
      <c r="F74" s="113" t="n">
        <v>64878</v>
      </c>
    </row>
    <row r="75" customFormat="false" ht="26.25" hidden="false" customHeight="true" outlineLevel="0" collapsed="false">
      <c r="A75" s="26"/>
      <c r="B75" s="5" t="s">
        <v>2056</v>
      </c>
      <c r="C75" s="109" t="n">
        <v>31229</v>
      </c>
      <c r="D75" s="26"/>
      <c r="E75" s="121"/>
      <c r="F75" s="121"/>
    </row>
    <row r="76" customFormat="false" ht="26.25" hidden="false" customHeight="true" outlineLevel="0" collapsed="false">
      <c r="A76" s="26"/>
      <c r="B76" s="5" t="s">
        <v>2065</v>
      </c>
      <c r="C76" s="109" t="n">
        <v>44390</v>
      </c>
      <c r="D76" s="26"/>
      <c r="E76" s="110" t="s">
        <v>4821</v>
      </c>
      <c r="F76" s="110"/>
    </row>
    <row r="77" customFormat="false" ht="26.25" hidden="false" customHeight="true" outlineLevel="0" collapsed="false">
      <c r="A77" s="26"/>
      <c r="B77" s="5" t="s">
        <v>2055</v>
      </c>
      <c r="C77" s="109"/>
      <c r="D77" s="26"/>
      <c r="E77" s="123" t="s">
        <v>4757</v>
      </c>
      <c r="F77" s="111" t="s">
        <v>4462</v>
      </c>
    </row>
    <row r="78" customFormat="false" ht="26.25" hidden="false" customHeight="true" outlineLevel="0" collapsed="false">
      <c r="A78" s="26"/>
      <c r="B78" s="5" t="s">
        <v>4822</v>
      </c>
      <c r="C78" s="109" t="n">
        <v>25121</v>
      </c>
      <c r="D78" s="26"/>
      <c r="E78" s="112" t="s">
        <v>4823</v>
      </c>
      <c r="F78" s="113" t="n">
        <v>4871</v>
      </c>
    </row>
    <row r="79" customFormat="false" ht="26.25" hidden="false" customHeight="true" outlineLevel="0" collapsed="false">
      <c r="A79" s="26"/>
      <c r="B79" s="5" t="s">
        <v>2069</v>
      </c>
      <c r="C79" s="109" t="n">
        <v>33758</v>
      </c>
      <c r="D79" s="26"/>
      <c r="E79" s="112" t="s">
        <v>4824</v>
      </c>
      <c r="F79" s="113" t="n">
        <v>8855</v>
      </c>
    </row>
    <row r="80" customFormat="false" ht="26.25" hidden="false" customHeight="true" outlineLevel="0" collapsed="false">
      <c r="A80" s="26"/>
      <c r="B80" s="5" t="s">
        <v>2071</v>
      </c>
      <c r="C80" s="109" t="n">
        <v>22140</v>
      </c>
      <c r="D80" s="26"/>
      <c r="E80" s="112" t="s">
        <v>4825</v>
      </c>
      <c r="F80" s="113" t="n">
        <v>15938</v>
      </c>
    </row>
    <row r="81" customFormat="false" ht="26.25" hidden="false" customHeight="true" outlineLevel="0" collapsed="false">
      <c r="A81" s="26"/>
      <c r="B81" s="5" t="s">
        <v>2072</v>
      </c>
      <c r="C81" s="109" t="n">
        <v>34572</v>
      </c>
      <c r="D81" s="26"/>
      <c r="E81" s="112" t="s">
        <v>3670</v>
      </c>
      <c r="F81" s="113" t="n">
        <v>3218</v>
      </c>
    </row>
    <row r="82" customFormat="false" ht="26.25" hidden="false" customHeight="true" outlineLevel="0" collapsed="false">
      <c r="A82" s="26"/>
      <c r="B82" s="5" t="s">
        <v>2075</v>
      </c>
      <c r="C82" s="109" t="n">
        <v>27554</v>
      </c>
      <c r="D82" s="26"/>
      <c r="E82" s="112" t="s">
        <v>3672</v>
      </c>
      <c r="F82" s="113" t="n">
        <v>4538</v>
      </c>
    </row>
    <row r="83" customFormat="false" ht="26.25" hidden="false" customHeight="true" outlineLevel="0" collapsed="false">
      <c r="A83" s="26"/>
      <c r="B83" s="5" t="s">
        <v>2074</v>
      </c>
      <c r="C83" s="109"/>
      <c r="D83" s="26"/>
      <c r="E83" s="112" t="s">
        <v>4826</v>
      </c>
      <c r="F83" s="113" t="n">
        <v>1703</v>
      </c>
    </row>
    <row r="84" customFormat="false" ht="26.25" hidden="false" customHeight="true" outlineLevel="0" collapsed="false">
      <c r="A84" s="26"/>
      <c r="B84" s="5" t="s">
        <v>1353</v>
      </c>
      <c r="C84" s="109" t="n">
        <v>47773</v>
      </c>
      <c r="D84" s="26"/>
      <c r="E84" s="112" t="s">
        <v>4827</v>
      </c>
      <c r="F84" s="113" t="n">
        <v>3162</v>
      </c>
    </row>
    <row r="85" customFormat="false" ht="26.25" hidden="false" customHeight="true" outlineLevel="0" collapsed="false">
      <c r="A85" s="26"/>
      <c r="B85" s="5" t="s">
        <v>795</v>
      </c>
      <c r="C85" s="109" t="n">
        <v>29872</v>
      </c>
      <c r="D85" s="26"/>
      <c r="E85" s="112" t="s">
        <v>4828</v>
      </c>
      <c r="F85" s="113" t="n">
        <v>2305</v>
      </c>
    </row>
    <row r="86" customFormat="false" ht="26.25" hidden="false" customHeight="true" outlineLevel="0" collapsed="false">
      <c r="A86" s="26"/>
      <c r="B86" s="5" t="s">
        <v>800</v>
      </c>
      <c r="C86" s="109" t="n">
        <v>25320</v>
      </c>
      <c r="D86" s="26"/>
      <c r="E86" s="117" t="s">
        <v>4829</v>
      </c>
      <c r="F86" s="118" t="n">
        <v>6896</v>
      </c>
    </row>
    <row r="87" customFormat="false" ht="26.25" hidden="false" customHeight="true" outlineLevel="0" collapsed="false">
      <c r="A87" s="26"/>
      <c r="B87" s="5" t="s">
        <v>799</v>
      </c>
      <c r="C87" s="109" t="n">
        <v>19766</v>
      </c>
      <c r="D87" s="26"/>
      <c r="E87" s="119"/>
      <c r="F87" s="119"/>
    </row>
    <row r="88" customFormat="false" ht="26.25" hidden="false" customHeight="true" outlineLevel="0" collapsed="false">
      <c r="A88" s="26"/>
      <c r="B88" s="5" t="s">
        <v>448</v>
      </c>
      <c r="C88" s="109" t="n">
        <v>24423</v>
      </c>
      <c r="D88" s="26"/>
      <c r="F88" s="7"/>
    </row>
    <row r="89" customFormat="false" ht="26.25" hidden="false" customHeight="true" outlineLevel="0" collapsed="false">
      <c r="A89" s="26"/>
      <c r="B89" s="5" t="s">
        <v>1398</v>
      </c>
      <c r="C89" s="109" t="n">
        <v>18596</v>
      </c>
      <c r="D89" s="26"/>
      <c r="E89" s="116" t="s">
        <v>4830</v>
      </c>
      <c r="F89" s="116"/>
    </row>
    <row r="90" customFormat="false" ht="26.25" hidden="false" customHeight="true" outlineLevel="0" collapsed="false">
      <c r="A90" s="26"/>
      <c r="B90" s="5" t="s">
        <v>1395</v>
      </c>
      <c r="C90" s="109" t="n">
        <v>18596</v>
      </c>
      <c r="D90" s="26"/>
      <c r="E90" s="123" t="s">
        <v>4757</v>
      </c>
      <c r="F90" s="111" t="s">
        <v>4462</v>
      </c>
    </row>
    <row r="91" customFormat="false" ht="26.25" hidden="false" customHeight="true" outlineLevel="0" collapsed="false">
      <c r="A91" s="26"/>
      <c r="B91" s="5" t="s">
        <v>253</v>
      </c>
      <c r="C91" s="109" t="n">
        <v>19684</v>
      </c>
      <c r="D91" s="26"/>
      <c r="E91" s="112" t="s">
        <v>4831</v>
      </c>
      <c r="F91" s="113" t="n">
        <v>4418</v>
      </c>
    </row>
    <row r="92" customFormat="false" ht="26.25" hidden="false" customHeight="true" outlineLevel="0" collapsed="false">
      <c r="A92" s="26"/>
      <c r="B92" s="5" t="s">
        <v>259</v>
      </c>
      <c r="C92" s="109" t="n">
        <v>15494</v>
      </c>
      <c r="D92" s="26"/>
      <c r="E92" s="112" t="s">
        <v>4832</v>
      </c>
      <c r="F92" s="113" t="n">
        <v>4115</v>
      </c>
    </row>
    <row r="93" customFormat="false" ht="26.25" hidden="false" customHeight="true" outlineLevel="0" collapsed="false">
      <c r="A93" s="26"/>
      <c r="B93" s="5" t="s">
        <v>260</v>
      </c>
      <c r="C93" s="109" t="n">
        <v>19684</v>
      </c>
      <c r="D93" s="26"/>
      <c r="E93" s="112" t="s">
        <v>4833</v>
      </c>
      <c r="F93" s="113" t="n">
        <v>4115</v>
      </c>
    </row>
    <row r="94" customFormat="false" ht="26.25" hidden="false" customHeight="true" outlineLevel="0" collapsed="false">
      <c r="A94" s="26"/>
      <c r="B94" s="5" t="s">
        <v>1380</v>
      </c>
      <c r="C94" s="109" t="n">
        <v>40390</v>
      </c>
      <c r="D94" s="26"/>
      <c r="E94" s="112" t="s">
        <v>4834</v>
      </c>
      <c r="F94" s="113" t="n">
        <v>4269</v>
      </c>
    </row>
    <row r="95" customFormat="false" ht="26.25" hidden="false" customHeight="true" outlineLevel="0" collapsed="false">
      <c r="A95" s="26"/>
      <c r="B95" s="5" t="s">
        <v>1383</v>
      </c>
      <c r="C95" s="109" t="n">
        <v>50396</v>
      </c>
      <c r="D95" s="26"/>
      <c r="E95" s="112" t="s">
        <v>4835</v>
      </c>
      <c r="F95" s="113" t="n">
        <v>4215</v>
      </c>
    </row>
    <row r="96" customFormat="false" ht="26.25" hidden="false" customHeight="true" outlineLevel="0" collapsed="false">
      <c r="A96" s="26"/>
      <c r="B96" s="5" t="s">
        <v>1385</v>
      </c>
      <c r="C96" s="109" t="n">
        <v>50425</v>
      </c>
      <c r="D96" s="26"/>
      <c r="E96" s="112" t="s">
        <v>4836</v>
      </c>
      <c r="F96" s="113" t="n">
        <v>41070</v>
      </c>
    </row>
    <row r="97" customFormat="false" ht="26.25" hidden="false" customHeight="true" outlineLevel="0" collapsed="false">
      <c r="A97" s="26"/>
      <c r="B97" s="5" t="s">
        <v>1386</v>
      </c>
      <c r="C97" s="109" t="n">
        <v>42898</v>
      </c>
      <c r="D97" s="26"/>
      <c r="E97" s="112" t="s">
        <v>4837</v>
      </c>
      <c r="F97" s="113" t="n">
        <v>3875</v>
      </c>
    </row>
    <row r="98" customFormat="false" ht="26.25" hidden="false" customHeight="true" outlineLevel="0" collapsed="false">
      <c r="A98" s="26"/>
      <c r="B98" s="5" t="s">
        <v>1387</v>
      </c>
      <c r="C98" s="109" t="n">
        <v>10543</v>
      </c>
      <c r="D98" s="26"/>
      <c r="E98" s="112" t="s">
        <v>4838</v>
      </c>
      <c r="F98" s="113" t="n">
        <v>4283</v>
      </c>
    </row>
    <row r="99" customFormat="false" ht="26.25" hidden="false" customHeight="true" outlineLevel="0" collapsed="false">
      <c r="A99" s="26"/>
      <c r="B99" s="5" t="s">
        <v>1388</v>
      </c>
      <c r="C99" s="109" t="n">
        <v>30934</v>
      </c>
      <c r="D99" s="26"/>
      <c r="E99" s="112" t="s">
        <v>4839</v>
      </c>
      <c r="F99" s="113" t="n">
        <v>4233</v>
      </c>
    </row>
    <row r="100" customFormat="false" ht="26.25" hidden="false" customHeight="true" outlineLevel="0" collapsed="false">
      <c r="A100" s="26"/>
      <c r="B100" s="5" t="s">
        <v>1189</v>
      </c>
      <c r="C100" s="109" t="n">
        <v>24805</v>
      </c>
      <c r="D100" s="26"/>
      <c r="E100" s="112" t="s">
        <v>4840</v>
      </c>
      <c r="F100" s="113" t="n">
        <v>4592</v>
      </c>
    </row>
    <row r="101" customFormat="false" ht="26.25" hidden="false" customHeight="true" outlineLevel="0" collapsed="false">
      <c r="A101" s="26"/>
      <c r="B101" s="5" t="s">
        <v>1191</v>
      </c>
      <c r="C101" s="109" t="n">
        <v>30176</v>
      </c>
      <c r="D101" s="26"/>
      <c r="E101" s="112" t="s">
        <v>4841</v>
      </c>
      <c r="F101" s="113" t="n">
        <v>12069</v>
      </c>
    </row>
    <row r="102" customFormat="false" ht="26.25" hidden="false" customHeight="true" outlineLevel="0" collapsed="false">
      <c r="A102" s="26"/>
      <c r="B102" s="5" t="s">
        <v>1193</v>
      </c>
      <c r="C102" s="109" t="n">
        <v>16667</v>
      </c>
      <c r="D102" s="26"/>
      <c r="E102" s="112" t="s">
        <v>4842</v>
      </c>
      <c r="F102" s="113" t="n">
        <v>49316</v>
      </c>
    </row>
    <row r="103" customFormat="false" ht="26.25" hidden="false" customHeight="true" outlineLevel="0" collapsed="false">
      <c r="A103" s="26"/>
      <c r="B103" s="5" t="s">
        <v>1194</v>
      </c>
      <c r="C103" s="109" t="n">
        <v>20576</v>
      </c>
      <c r="D103" s="26"/>
      <c r="E103" s="112" t="s">
        <v>4843</v>
      </c>
      <c r="F103" s="113" t="n">
        <v>6765</v>
      </c>
    </row>
    <row r="104" customFormat="false" ht="26.25" hidden="false" customHeight="true" outlineLevel="0" collapsed="false">
      <c r="A104" s="26"/>
      <c r="B104" s="5" t="s">
        <v>1260</v>
      </c>
      <c r="C104" s="109" t="n">
        <v>15372</v>
      </c>
      <c r="D104" s="26"/>
      <c r="E104" s="112" t="s">
        <v>4844</v>
      </c>
      <c r="F104" s="113" t="n">
        <v>4316</v>
      </c>
    </row>
    <row r="105" customFormat="false" ht="26.25" hidden="false" customHeight="true" outlineLevel="0" collapsed="false">
      <c r="A105" s="26"/>
      <c r="B105" s="5" t="s">
        <v>1265</v>
      </c>
      <c r="C105" s="109" t="n">
        <v>13785</v>
      </c>
      <c r="D105" s="26"/>
      <c r="E105" s="117" t="s">
        <v>4845</v>
      </c>
      <c r="F105" s="118" t="n">
        <v>4316</v>
      </c>
    </row>
    <row r="106" customFormat="false" ht="26.25" hidden="false" customHeight="true" outlineLevel="0" collapsed="false">
      <c r="A106" s="26"/>
      <c r="B106" s="5" t="s">
        <v>1266</v>
      </c>
      <c r="C106" s="109" t="n">
        <v>13535</v>
      </c>
      <c r="D106" s="26"/>
      <c r="E106" s="119"/>
      <c r="F106" s="119"/>
    </row>
    <row r="107" customFormat="false" ht="26.25" hidden="false" customHeight="true" outlineLevel="0" collapsed="false">
      <c r="A107" s="26"/>
      <c r="B107" s="5" t="s">
        <v>1267</v>
      </c>
      <c r="C107" s="109" t="n">
        <v>18532</v>
      </c>
      <c r="D107" s="26"/>
      <c r="E107" s="120"/>
      <c r="F107" s="7"/>
    </row>
    <row r="108" customFormat="false" ht="26.25" hidden="false" customHeight="true" outlineLevel="0" collapsed="false">
      <c r="A108" s="26"/>
      <c r="B108" s="5" t="s">
        <v>1262</v>
      </c>
      <c r="C108" s="109" t="n">
        <v>21544</v>
      </c>
      <c r="D108" s="26"/>
      <c r="F108" s="7"/>
    </row>
    <row r="109" customFormat="false" ht="26.25" hidden="false" customHeight="true" outlineLevel="0" collapsed="false">
      <c r="A109" s="26"/>
      <c r="B109" s="5" t="s">
        <v>4846</v>
      </c>
      <c r="C109" s="109" t="n">
        <v>25780</v>
      </c>
      <c r="D109" s="26"/>
      <c r="F109" s="7"/>
    </row>
    <row r="110" customFormat="false" ht="26.25" hidden="false" customHeight="true" outlineLevel="0" collapsed="false">
      <c r="A110" s="26"/>
      <c r="B110" s="5" t="s">
        <v>2076</v>
      </c>
      <c r="C110" s="109" t="n">
        <v>14384</v>
      </c>
      <c r="D110" s="26"/>
      <c r="F110" s="7"/>
    </row>
    <row r="111" customFormat="false" ht="26.25" hidden="false" customHeight="true" outlineLevel="0" collapsed="false">
      <c r="A111" s="26"/>
      <c r="B111" s="5" t="s">
        <v>485</v>
      </c>
      <c r="C111" s="109" t="n">
        <v>11682</v>
      </c>
      <c r="D111" s="26"/>
      <c r="E111" s="119"/>
      <c r="F111" s="119"/>
    </row>
    <row r="112" customFormat="false" ht="26.25" hidden="false" customHeight="true" outlineLevel="0" collapsed="false">
      <c r="A112" s="26"/>
      <c r="B112" s="5" t="s">
        <v>1802</v>
      </c>
      <c r="C112" s="109"/>
      <c r="D112" s="26"/>
      <c r="E112" s="112" t="s">
        <v>4847</v>
      </c>
      <c r="F112" s="113" t="n">
        <v>4616</v>
      </c>
    </row>
    <row r="113" customFormat="false" ht="26.25" hidden="false" customHeight="true" outlineLevel="0" collapsed="false">
      <c r="A113" s="26"/>
      <c r="B113" s="5" t="s">
        <v>1793</v>
      </c>
      <c r="C113" s="124" t="n">
        <v>15009</v>
      </c>
      <c r="D113" s="26"/>
      <c r="E113" s="112" t="s">
        <v>4848</v>
      </c>
      <c r="F113" s="113" t="n">
        <v>3987</v>
      </c>
    </row>
    <row r="114" customFormat="false" ht="26.25" hidden="false" customHeight="true" outlineLevel="0" collapsed="false">
      <c r="A114" s="26"/>
      <c r="B114" s="5" t="s">
        <v>1795</v>
      </c>
      <c r="C114" s="124" t="n">
        <v>65340</v>
      </c>
      <c r="D114" s="26"/>
      <c r="E114" s="112" t="s">
        <v>4849</v>
      </c>
      <c r="F114" s="113" t="n">
        <v>9052</v>
      </c>
    </row>
    <row r="115" customFormat="false" ht="26.25" hidden="false" customHeight="true" outlineLevel="0" collapsed="false">
      <c r="A115" s="26"/>
      <c r="B115" s="5" t="s">
        <v>1797</v>
      </c>
      <c r="C115" s="124" t="n">
        <v>57280</v>
      </c>
      <c r="D115" s="26"/>
      <c r="E115" s="112" t="s">
        <v>4850</v>
      </c>
      <c r="F115" s="113" t="n">
        <v>34198</v>
      </c>
    </row>
    <row r="116" customFormat="false" ht="26.25" hidden="false" customHeight="true" outlineLevel="0" collapsed="false">
      <c r="A116" s="26"/>
      <c r="B116" s="5" t="s">
        <v>1798</v>
      </c>
      <c r="C116" s="124" t="n">
        <v>22255</v>
      </c>
      <c r="D116" s="26"/>
      <c r="E116" s="112" t="s">
        <v>4851</v>
      </c>
      <c r="F116" s="113" t="n">
        <v>3875</v>
      </c>
    </row>
    <row r="117" customFormat="false" ht="26.25" hidden="false" customHeight="true" outlineLevel="0" collapsed="false">
      <c r="A117" s="26"/>
      <c r="B117" s="5" t="s">
        <v>1800</v>
      </c>
      <c r="C117" s="124" t="n">
        <v>62261</v>
      </c>
      <c r="D117" s="26"/>
      <c r="E117" s="112" t="s">
        <v>4852</v>
      </c>
      <c r="F117" s="113" t="n">
        <v>9349</v>
      </c>
    </row>
    <row r="118" customFormat="false" ht="26.25" hidden="false" customHeight="true" outlineLevel="0" collapsed="false">
      <c r="A118" s="26"/>
      <c r="B118" s="5" t="s">
        <v>1801</v>
      </c>
      <c r="C118" s="124" t="n">
        <v>20358</v>
      </c>
      <c r="D118" s="26"/>
      <c r="E118" s="112" t="s">
        <v>4853</v>
      </c>
      <c r="F118" s="113" t="n">
        <v>41547</v>
      </c>
    </row>
    <row r="119" customFormat="false" ht="26.25" hidden="false" customHeight="true" outlineLevel="0" collapsed="false">
      <c r="A119" s="26"/>
      <c r="B119" s="5" t="s">
        <v>1803</v>
      </c>
      <c r="C119" s="124" t="n">
        <v>12451</v>
      </c>
      <c r="D119" s="26"/>
      <c r="E119" s="112" t="s">
        <v>4854</v>
      </c>
      <c r="F119" s="113" t="n">
        <v>7062</v>
      </c>
    </row>
    <row r="120" customFormat="false" ht="26.25" hidden="false" customHeight="true" outlineLevel="0" collapsed="false">
      <c r="A120" s="26"/>
      <c r="B120" s="5" t="s">
        <v>1806</v>
      </c>
      <c r="C120" s="124" t="n">
        <v>71110</v>
      </c>
      <c r="D120" s="26"/>
      <c r="E120" s="112" t="s">
        <v>4855</v>
      </c>
      <c r="F120" s="113" t="n">
        <v>4690</v>
      </c>
    </row>
    <row r="121" customFormat="false" ht="26.25" hidden="false" customHeight="true" outlineLevel="0" collapsed="false">
      <c r="A121" s="26"/>
      <c r="B121" s="5" t="s">
        <v>1807</v>
      </c>
      <c r="C121" s="124" t="n">
        <v>66609</v>
      </c>
      <c r="D121" s="26"/>
      <c r="E121" s="112" t="s">
        <v>4856</v>
      </c>
      <c r="F121" s="113" t="n">
        <v>4316</v>
      </c>
    </row>
    <row r="122" customFormat="false" ht="26.25" hidden="false" customHeight="true" outlineLevel="0" collapsed="false">
      <c r="A122" s="26"/>
      <c r="B122" s="5" t="s">
        <v>1810</v>
      </c>
      <c r="C122" s="124" t="n">
        <v>71110</v>
      </c>
      <c r="D122" s="26"/>
      <c r="E122" s="112" t="s">
        <v>4857</v>
      </c>
      <c r="F122" s="113" t="n">
        <v>4269</v>
      </c>
    </row>
    <row r="123" customFormat="false" ht="26.25" hidden="false" customHeight="true" outlineLevel="0" collapsed="false">
      <c r="A123" s="26"/>
      <c r="B123" s="5" t="s">
        <v>1811</v>
      </c>
      <c r="C123" s="124" t="n">
        <v>63254</v>
      </c>
      <c r="D123" s="26"/>
      <c r="E123" s="112" t="s">
        <v>4858</v>
      </c>
      <c r="F123" s="113" t="n">
        <v>10832</v>
      </c>
    </row>
    <row r="124" customFormat="false" ht="26.25" hidden="false" customHeight="true" outlineLevel="0" collapsed="false">
      <c r="A124" s="26"/>
      <c r="B124" s="5" t="s">
        <v>1815</v>
      </c>
      <c r="C124" s="124" t="n">
        <v>20970</v>
      </c>
      <c r="D124" s="26"/>
      <c r="E124" s="112" t="s">
        <v>4859</v>
      </c>
      <c r="F124" s="113" t="n">
        <v>42855</v>
      </c>
    </row>
    <row r="125" customFormat="false" ht="26.25" hidden="false" customHeight="true" outlineLevel="0" collapsed="false">
      <c r="A125" s="26"/>
      <c r="B125" s="5" t="s">
        <v>1816</v>
      </c>
      <c r="C125" s="124" t="n">
        <v>41138</v>
      </c>
      <c r="D125" s="26"/>
      <c r="E125" s="112" t="s">
        <v>4860</v>
      </c>
      <c r="F125" s="113" t="n">
        <v>35645</v>
      </c>
    </row>
    <row r="126" customFormat="false" ht="26.25" hidden="false" customHeight="true" outlineLevel="0" collapsed="false">
      <c r="A126" s="26"/>
      <c r="B126" s="5" t="s">
        <v>1814</v>
      </c>
      <c r="C126" s="124" t="n">
        <v>73009</v>
      </c>
      <c r="D126" s="26"/>
      <c r="E126" s="112" t="s">
        <v>4861</v>
      </c>
      <c r="F126" s="113" t="n">
        <v>4215</v>
      </c>
    </row>
    <row r="127" customFormat="false" ht="26.25" hidden="false" customHeight="true" outlineLevel="0" collapsed="false">
      <c r="A127" s="26"/>
      <c r="B127" s="5" t="s">
        <v>1817</v>
      </c>
      <c r="C127" s="124" t="n">
        <v>20096</v>
      </c>
      <c r="D127" s="26"/>
      <c r="E127" s="112" t="s">
        <v>4862</v>
      </c>
      <c r="F127" s="113" t="n">
        <v>5314</v>
      </c>
    </row>
    <row r="128" customFormat="false" ht="26.25" hidden="false" customHeight="true" outlineLevel="0" collapsed="false">
      <c r="A128" s="26"/>
      <c r="B128" s="5" t="s">
        <v>1818</v>
      </c>
      <c r="C128" s="124" t="n">
        <v>40560</v>
      </c>
      <c r="D128" s="26"/>
      <c r="E128" s="112" t="s">
        <v>4863</v>
      </c>
      <c r="F128" s="113" t="n">
        <v>5314</v>
      </c>
    </row>
    <row r="129" customFormat="false" ht="26.25" hidden="false" customHeight="true" outlineLevel="0" collapsed="false">
      <c r="A129" s="26"/>
      <c r="B129" s="5" t="s">
        <v>1831</v>
      </c>
      <c r="C129" s="124" t="n">
        <v>11077</v>
      </c>
      <c r="D129" s="26"/>
      <c r="E129" s="112" t="s">
        <v>4864</v>
      </c>
      <c r="F129" s="113" t="n">
        <v>5226</v>
      </c>
    </row>
    <row r="130" customFormat="false" ht="26.25" hidden="false" customHeight="true" outlineLevel="0" collapsed="false">
      <c r="A130" s="26"/>
      <c r="B130" s="5" t="s">
        <v>1832</v>
      </c>
      <c r="C130" s="124" t="n">
        <v>55022</v>
      </c>
      <c r="D130" s="26"/>
      <c r="E130" s="112" t="s">
        <v>4865</v>
      </c>
      <c r="F130" s="113" t="n">
        <v>6593</v>
      </c>
    </row>
    <row r="131" customFormat="false" ht="26.25" hidden="false" customHeight="true" outlineLevel="0" collapsed="false">
      <c r="A131" s="26"/>
      <c r="B131" s="5" t="s">
        <v>1833</v>
      </c>
      <c r="C131" s="124" t="n">
        <v>11415</v>
      </c>
      <c r="D131" s="26"/>
      <c r="E131" s="112" t="s">
        <v>4866</v>
      </c>
      <c r="F131" s="113" t="n">
        <v>23691</v>
      </c>
    </row>
    <row r="132" customFormat="false" ht="26.25" hidden="false" customHeight="true" outlineLevel="0" collapsed="false">
      <c r="A132" s="26"/>
      <c r="B132" s="5" t="s">
        <v>1834</v>
      </c>
      <c r="C132" s="124" t="n">
        <v>11415</v>
      </c>
      <c r="D132" s="26"/>
      <c r="E132" s="125"/>
      <c r="F132" s="125"/>
    </row>
    <row r="133" customFormat="false" ht="26.25" hidden="false" customHeight="true" outlineLevel="0" collapsed="false">
      <c r="A133" s="26"/>
      <c r="B133" s="5" t="s">
        <v>1796</v>
      </c>
      <c r="C133" s="124" t="n">
        <v>30839</v>
      </c>
      <c r="D133" s="26"/>
      <c r="E133" s="126" t="s">
        <v>4867</v>
      </c>
      <c r="F133" s="127" t="s">
        <v>4868</v>
      </c>
    </row>
    <row r="134" customFormat="false" ht="26.25" hidden="false" customHeight="true" outlineLevel="0" collapsed="false">
      <c r="A134" s="26"/>
      <c r="B134" s="5" t="s">
        <v>1733</v>
      </c>
      <c r="C134" s="109" t="n">
        <v>19307</v>
      </c>
      <c r="D134" s="26"/>
      <c r="E134" s="123" t="s">
        <v>4757</v>
      </c>
      <c r="F134" s="111" t="s">
        <v>4462</v>
      </c>
    </row>
    <row r="135" customFormat="false" ht="26.25" hidden="false" customHeight="true" outlineLevel="0" collapsed="false">
      <c r="A135" s="26"/>
      <c r="B135" s="5" t="s">
        <v>1735</v>
      </c>
      <c r="C135" s="109" t="n">
        <v>17929</v>
      </c>
      <c r="D135" s="26"/>
      <c r="E135" s="112" t="s">
        <v>4869</v>
      </c>
      <c r="F135" s="113" t="n">
        <v>2187.71</v>
      </c>
    </row>
    <row r="136" customFormat="false" ht="26.25" hidden="false" customHeight="true" outlineLevel="0" collapsed="false">
      <c r="A136" s="26"/>
      <c r="B136" s="5" t="s">
        <v>1736</v>
      </c>
      <c r="C136" s="109" t="n">
        <v>19421</v>
      </c>
      <c r="D136" s="26"/>
      <c r="E136" s="112" t="s">
        <v>4870</v>
      </c>
      <c r="F136" s="113" t="n">
        <v>2389.89</v>
      </c>
    </row>
    <row r="137" customFormat="false" ht="26.25" hidden="false" customHeight="true" outlineLevel="0" collapsed="false">
      <c r="A137" s="26"/>
      <c r="B137" s="5" t="s">
        <v>1738</v>
      </c>
      <c r="C137" s="109" t="n">
        <v>14701</v>
      </c>
      <c r="D137" s="26"/>
      <c r="E137" s="112" t="s">
        <v>4871</v>
      </c>
      <c r="F137" s="113" t="n">
        <v>2884.23</v>
      </c>
    </row>
    <row r="138" customFormat="false" ht="26.25" hidden="false" customHeight="true" outlineLevel="0" collapsed="false">
      <c r="A138" s="26"/>
      <c r="B138" s="5" t="s">
        <v>1742</v>
      </c>
      <c r="C138" s="109" t="n">
        <v>16183</v>
      </c>
      <c r="D138" s="26"/>
      <c r="E138" s="112" t="s">
        <v>4872</v>
      </c>
      <c r="F138" s="113" t="n">
        <v>3188.08</v>
      </c>
    </row>
    <row r="139" customFormat="false" ht="26.25" hidden="false" customHeight="true" outlineLevel="0" collapsed="false">
      <c r="A139" s="26"/>
      <c r="B139" s="5" t="s">
        <v>1740</v>
      </c>
      <c r="C139" s="109" t="n">
        <v>21239</v>
      </c>
      <c r="D139" s="26"/>
      <c r="E139" s="112" t="s">
        <v>4873</v>
      </c>
      <c r="F139" s="113" t="n">
        <v>2100.06</v>
      </c>
    </row>
    <row r="140" customFormat="false" ht="26.25" hidden="false" customHeight="true" outlineLevel="0" collapsed="false">
      <c r="A140" s="26"/>
      <c r="B140" s="5" t="s">
        <v>1105</v>
      </c>
      <c r="C140" s="109" t="n">
        <v>24633</v>
      </c>
      <c r="D140" s="26"/>
      <c r="E140" s="117" t="s">
        <v>4874</v>
      </c>
      <c r="F140" s="118" t="n">
        <v>2255.5</v>
      </c>
    </row>
    <row r="141" customFormat="false" ht="26.25" hidden="false" customHeight="true" outlineLevel="0" collapsed="false">
      <c r="A141" s="26"/>
      <c r="B141" s="5" t="s">
        <v>2386</v>
      </c>
      <c r="C141" s="109" t="n">
        <v>32176</v>
      </c>
      <c r="D141" s="26"/>
      <c r="E141" s="119"/>
      <c r="F141" s="119"/>
    </row>
    <row r="142" customFormat="false" ht="26.25" hidden="false" customHeight="true" outlineLevel="0" collapsed="false">
      <c r="A142" s="26"/>
      <c r="B142" s="5" t="s">
        <v>2108</v>
      </c>
      <c r="C142" s="109" t="n">
        <v>13734</v>
      </c>
      <c r="D142" s="26"/>
      <c r="F142" s="7"/>
    </row>
    <row r="143" customFormat="false" ht="26.25" hidden="false" customHeight="true" outlineLevel="0" collapsed="false">
      <c r="A143" s="26"/>
      <c r="B143" s="5" t="s">
        <v>1107</v>
      </c>
      <c r="C143" s="109" t="n">
        <v>23901</v>
      </c>
      <c r="D143" s="26"/>
      <c r="E143" s="116" t="s">
        <v>4875</v>
      </c>
      <c r="F143" s="116"/>
    </row>
    <row r="144" customFormat="false" ht="26.25" hidden="false" customHeight="true" outlineLevel="0" collapsed="false">
      <c r="A144" s="26"/>
      <c r="B144" s="5" t="s">
        <v>137</v>
      </c>
      <c r="C144" s="109" t="n">
        <v>42982</v>
      </c>
      <c r="D144" s="26"/>
      <c r="E144" s="111" t="s">
        <v>4757</v>
      </c>
      <c r="F144" s="111" t="s">
        <v>4462</v>
      </c>
    </row>
    <row r="145" customFormat="false" ht="26.25" hidden="false" customHeight="true" outlineLevel="0" collapsed="false">
      <c r="A145" s="26"/>
      <c r="B145" s="5" t="s">
        <v>146</v>
      </c>
      <c r="C145" s="109" t="n">
        <v>37384</v>
      </c>
      <c r="D145" s="26"/>
      <c r="E145" s="112" t="s">
        <v>4876</v>
      </c>
      <c r="F145" s="113" t="n">
        <v>5149.08</v>
      </c>
    </row>
    <row r="146" customFormat="false" ht="26.25" hidden="false" customHeight="true" outlineLevel="0" collapsed="false">
      <c r="A146" s="26"/>
      <c r="B146" s="5" t="s">
        <v>145</v>
      </c>
      <c r="C146" s="109" t="n">
        <v>2607</v>
      </c>
      <c r="D146" s="26"/>
      <c r="E146" s="112" t="s">
        <v>4877</v>
      </c>
      <c r="F146" s="113" t="n">
        <v>5721.71</v>
      </c>
    </row>
    <row r="147" customFormat="false" ht="26.25" hidden="false" customHeight="true" outlineLevel="0" collapsed="false">
      <c r="A147" s="26"/>
      <c r="B147" s="5" t="s">
        <v>140</v>
      </c>
      <c r="C147" s="109" t="n">
        <v>40810</v>
      </c>
      <c r="D147" s="26"/>
      <c r="E147" s="112" t="s">
        <v>4878</v>
      </c>
      <c r="F147" s="113" t="n">
        <v>6493.02</v>
      </c>
    </row>
    <row r="148" customFormat="false" ht="26.25" hidden="false" customHeight="true" outlineLevel="0" collapsed="false">
      <c r="A148" s="26"/>
      <c r="B148" s="5" t="s">
        <v>144</v>
      </c>
      <c r="C148" s="109" t="n">
        <v>37681</v>
      </c>
      <c r="D148" s="26"/>
      <c r="E148" s="112" t="s">
        <v>4879</v>
      </c>
      <c r="F148" s="113" t="n">
        <v>9726.68</v>
      </c>
    </row>
    <row r="149" customFormat="false" ht="26.25" hidden="false" customHeight="true" outlineLevel="0" collapsed="false">
      <c r="A149" s="26"/>
      <c r="B149" s="5" t="s">
        <v>143</v>
      </c>
      <c r="C149" s="109" t="n">
        <v>40810</v>
      </c>
      <c r="D149" s="26"/>
      <c r="E149" s="117" t="s">
        <v>4880</v>
      </c>
      <c r="F149" s="118" t="n">
        <v>17165.13</v>
      </c>
    </row>
    <row r="150" customFormat="false" ht="26.25" hidden="false" customHeight="true" outlineLevel="0" collapsed="false">
      <c r="A150" s="26"/>
      <c r="B150" s="5" t="s">
        <v>1370</v>
      </c>
      <c r="C150" s="109" t="n">
        <v>17760</v>
      </c>
      <c r="D150" s="26"/>
      <c r="E150" s="119"/>
      <c r="F150" s="119"/>
    </row>
    <row r="151" customFormat="false" ht="26.25" hidden="false" customHeight="true" outlineLevel="0" collapsed="false">
      <c r="A151" s="26"/>
      <c r="B151" s="5" t="s">
        <v>1367</v>
      </c>
      <c r="C151" s="109" t="n">
        <v>29431</v>
      </c>
      <c r="D151" s="26"/>
      <c r="F151" s="7"/>
    </row>
    <row r="152" customFormat="false" ht="26.25" hidden="false" customHeight="true" outlineLevel="0" collapsed="false">
      <c r="A152" s="26"/>
      <c r="B152" s="5" t="s">
        <v>1289</v>
      </c>
      <c r="C152" s="109" t="n">
        <v>15175</v>
      </c>
      <c r="D152" s="26"/>
      <c r="E152" s="116" t="s">
        <v>4881</v>
      </c>
      <c r="F152" s="116"/>
    </row>
    <row r="153" customFormat="false" ht="26.25" hidden="false" customHeight="true" outlineLevel="0" collapsed="false">
      <c r="A153" s="26"/>
      <c r="B153" s="5" t="s">
        <v>904</v>
      </c>
      <c r="C153" s="109" t="n">
        <v>24381</v>
      </c>
      <c r="D153" s="26"/>
      <c r="E153" s="123" t="s">
        <v>4757</v>
      </c>
      <c r="F153" s="111" t="s">
        <v>4462</v>
      </c>
    </row>
    <row r="154" customFormat="false" ht="26.25" hidden="false" customHeight="true" outlineLevel="0" collapsed="false">
      <c r="A154" s="26"/>
      <c r="B154" s="5" t="s">
        <v>810</v>
      </c>
      <c r="C154" s="109" t="n">
        <v>16199</v>
      </c>
      <c r="D154" s="26"/>
      <c r="E154" s="112" t="s">
        <v>4882</v>
      </c>
      <c r="F154" s="113" t="n">
        <v>1038</v>
      </c>
    </row>
    <row r="155" customFormat="false" ht="26.25" hidden="false" customHeight="true" outlineLevel="0" collapsed="false">
      <c r="A155" s="26"/>
      <c r="B155" s="5" t="s">
        <v>809</v>
      </c>
      <c r="C155" s="109" t="n">
        <v>12934</v>
      </c>
      <c r="D155" s="26"/>
      <c r="E155" s="112" t="s">
        <v>4883</v>
      </c>
      <c r="F155" s="113" t="n">
        <v>1235</v>
      </c>
    </row>
    <row r="156" customFormat="false" ht="26.25" hidden="false" customHeight="true" outlineLevel="0" collapsed="false">
      <c r="A156" s="26"/>
      <c r="B156" s="5" t="s">
        <v>2016</v>
      </c>
      <c r="C156" s="109" t="n">
        <v>18296</v>
      </c>
      <c r="D156" s="26"/>
      <c r="E156" s="112" t="s">
        <v>4884</v>
      </c>
      <c r="F156" s="113" t="n">
        <v>1546</v>
      </c>
    </row>
    <row r="157" customFormat="false" ht="26.25" hidden="false" customHeight="true" outlineLevel="0" collapsed="false">
      <c r="A157" s="26"/>
      <c r="B157" s="5" t="s">
        <v>2013</v>
      </c>
      <c r="C157" s="109" t="n">
        <v>15666</v>
      </c>
      <c r="D157" s="26"/>
      <c r="E157" s="112" t="s">
        <v>4885</v>
      </c>
      <c r="F157" s="113" t="n">
        <v>1770</v>
      </c>
    </row>
    <row r="158" customFormat="false" ht="26.25" hidden="false" customHeight="true" outlineLevel="0" collapsed="false">
      <c r="A158" s="26"/>
      <c r="B158" s="5" t="s">
        <v>2014</v>
      </c>
      <c r="C158" s="109" t="n">
        <v>28245</v>
      </c>
      <c r="D158" s="26"/>
      <c r="E158" s="112" t="s">
        <v>4886</v>
      </c>
      <c r="F158" s="113" t="n">
        <v>2235</v>
      </c>
    </row>
    <row r="159" customFormat="false" ht="26.25" hidden="false" customHeight="true" outlineLevel="0" collapsed="false">
      <c r="A159" s="26"/>
      <c r="B159" s="5" t="s">
        <v>1516</v>
      </c>
      <c r="C159" s="109" t="n">
        <v>41527</v>
      </c>
      <c r="D159" s="26"/>
      <c r="E159" s="112" t="s">
        <v>4887</v>
      </c>
      <c r="F159" s="113" t="n">
        <v>1254</v>
      </c>
    </row>
    <row r="160" customFormat="false" ht="26.25" hidden="false" customHeight="true" outlineLevel="0" collapsed="false">
      <c r="A160" s="26"/>
      <c r="B160" s="5" t="s">
        <v>1519</v>
      </c>
      <c r="C160" s="109" t="n">
        <v>40634</v>
      </c>
      <c r="D160" s="26"/>
      <c r="E160" s="112" t="s">
        <v>4888</v>
      </c>
      <c r="F160" s="113" t="n">
        <v>1401</v>
      </c>
    </row>
    <row r="161" customFormat="false" ht="26.25" hidden="false" customHeight="true" outlineLevel="0" collapsed="false">
      <c r="A161" s="26"/>
      <c r="B161" s="5" t="s">
        <v>1520</v>
      </c>
      <c r="C161" s="109" t="n">
        <v>49251</v>
      </c>
      <c r="D161" s="26"/>
      <c r="E161" s="112" t="s">
        <v>4889</v>
      </c>
      <c r="F161" s="113" t="n">
        <v>2980</v>
      </c>
    </row>
    <row r="162" customFormat="false" ht="26.25" hidden="false" customHeight="true" outlineLevel="0" collapsed="false">
      <c r="A162" s="26"/>
      <c r="B162" s="5" t="s">
        <v>1518</v>
      </c>
      <c r="C162" s="109" t="n">
        <v>32350</v>
      </c>
      <c r="D162" s="26"/>
      <c r="E162" s="112" t="s">
        <v>4890</v>
      </c>
      <c r="F162" s="113" t="n">
        <v>2895</v>
      </c>
    </row>
    <row r="163" customFormat="false" ht="26.25" hidden="false" customHeight="true" outlineLevel="0" collapsed="false">
      <c r="A163" s="26"/>
      <c r="B163" s="5" t="s">
        <v>1013</v>
      </c>
      <c r="C163" s="109" t="n">
        <v>16195</v>
      </c>
      <c r="D163" s="26"/>
      <c r="E163" s="112" t="s">
        <v>4891</v>
      </c>
      <c r="F163" s="113" t="n">
        <v>22645</v>
      </c>
    </row>
    <row r="164" customFormat="false" ht="26.25" hidden="false" customHeight="true" outlineLevel="0" collapsed="false">
      <c r="A164" s="26"/>
      <c r="B164" s="5" t="s">
        <v>1009</v>
      </c>
      <c r="C164" s="109" t="n">
        <v>24249</v>
      </c>
      <c r="D164" s="26"/>
      <c r="E164" s="112" t="s">
        <v>4892</v>
      </c>
      <c r="F164" s="113" t="n">
        <v>68888</v>
      </c>
    </row>
    <row r="165" customFormat="false" ht="26.25" hidden="false" customHeight="true" outlineLevel="0" collapsed="false">
      <c r="A165" s="26"/>
      <c r="B165" s="5" t="s">
        <v>1012</v>
      </c>
      <c r="C165" s="109"/>
      <c r="D165" s="26"/>
      <c r="E165" s="112" t="s">
        <v>4893</v>
      </c>
      <c r="F165" s="113" t="n">
        <v>13146</v>
      </c>
    </row>
    <row r="166" customFormat="false" ht="26.25" hidden="false" customHeight="true" outlineLevel="0" collapsed="false">
      <c r="A166" s="26"/>
      <c r="B166" s="5" t="s">
        <v>1011</v>
      </c>
      <c r="C166" s="109" t="n">
        <v>18177</v>
      </c>
      <c r="D166" s="26"/>
      <c r="E166" s="112" t="s">
        <v>4894</v>
      </c>
      <c r="F166" s="113" t="n">
        <v>2195</v>
      </c>
    </row>
    <row r="167" customFormat="false" ht="26.25" hidden="false" customHeight="true" outlineLevel="0" collapsed="false">
      <c r="A167" s="26"/>
      <c r="B167" s="5" t="s">
        <v>1838</v>
      </c>
      <c r="C167" s="109" t="n">
        <v>11062</v>
      </c>
      <c r="D167" s="26"/>
      <c r="E167" s="112" t="s">
        <v>4895</v>
      </c>
      <c r="F167" s="113" t="n">
        <v>2032</v>
      </c>
    </row>
    <row r="168" customFormat="false" ht="26.25" hidden="false" customHeight="true" outlineLevel="0" collapsed="false">
      <c r="A168" s="26"/>
      <c r="B168" s="5" t="s">
        <v>1837</v>
      </c>
      <c r="C168" s="109" t="n">
        <v>23277</v>
      </c>
      <c r="D168" s="26"/>
      <c r="E168" s="112" t="s">
        <v>4896</v>
      </c>
      <c r="F168" s="113" t="n">
        <v>2195</v>
      </c>
    </row>
    <row r="169" customFormat="false" ht="26.25" hidden="false" customHeight="true" outlineLevel="0" collapsed="false">
      <c r="A169" s="26"/>
      <c r="B169" s="5" t="s">
        <v>1846</v>
      </c>
      <c r="C169" s="109" t="n">
        <v>15347</v>
      </c>
      <c r="D169" s="26"/>
      <c r="E169" s="117" t="s">
        <v>4897</v>
      </c>
      <c r="F169" s="118" t="n">
        <v>2932</v>
      </c>
    </row>
    <row r="170" customFormat="false" ht="26.25" hidden="false" customHeight="true" outlineLevel="0" collapsed="false">
      <c r="A170" s="26"/>
      <c r="B170" s="5" t="s">
        <v>1847</v>
      </c>
      <c r="C170" s="109" t="n">
        <v>19566</v>
      </c>
      <c r="D170" s="26"/>
      <c r="E170" s="119"/>
      <c r="F170" s="119"/>
    </row>
    <row r="171" customFormat="false" ht="26.25" hidden="false" customHeight="true" outlineLevel="0" collapsed="false">
      <c r="A171" s="26"/>
      <c r="B171" s="5" t="s">
        <v>1840</v>
      </c>
      <c r="C171" s="109" t="n">
        <v>15341</v>
      </c>
      <c r="D171" s="26"/>
      <c r="E171" s="120"/>
      <c r="F171" s="7"/>
    </row>
    <row r="172" customFormat="false" ht="26.25" hidden="false" customHeight="true" outlineLevel="0" collapsed="false">
      <c r="A172" s="26"/>
      <c r="B172" s="5" t="s">
        <v>1841</v>
      </c>
      <c r="C172" s="109" t="n">
        <v>27998</v>
      </c>
      <c r="D172" s="26"/>
      <c r="F172" s="7"/>
    </row>
    <row r="173" customFormat="false" ht="26.25" hidden="false" customHeight="true" outlineLevel="0" collapsed="false">
      <c r="A173" s="26"/>
      <c r="B173" s="5" t="s">
        <v>1843</v>
      </c>
      <c r="C173" s="109" t="n">
        <v>16962</v>
      </c>
      <c r="D173" s="26"/>
      <c r="F173" s="7"/>
    </row>
    <row r="174" customFormat="false" ht="26.25" hidden="false" customHeight="true" outlineLevel="0" collapsed="false">
      <c r="A174" s="26"/>
      <c r="B174" s="5" t="s">
        <v>1844</v>
      </c>
      <c r="C174" s="109" t="n">
        <v>32832</v>
      </c>
      <c r="D174" s="26"/>
      <c r="F174" s="7"/>
    </row>
    <row r="175" customFormat="false" ht="26.25" hidden="false" customHeight="true" outlineLevel="0" collapsed="false">
      <c r="A175" s="26"/>
      <c r="B175" s="28"/>
      <c r="C175" s="128"/>
      <c r="D175" s="26"/>
      <c r="E175" s="119"/>
      <c r="F175" s="119"/>
    </row>
    <row r="176" customFormat="false" ht="26.25" hidden="false" customHeight="true" outlineLevel="0" collapsed="false">
      <c r="A176" s="26"/>
      <c r="B176" s="28"/>
      <c r="C176" s="128"/>
      <c r="D176" s="26"/>
      <c r="E176" s="117" t="s">
        <v>4898</v>
      </c>
      <c r="F176" s="118" t="n">
        <v>3419</v>
      </c>
    </row>
    <row r="177" customFormat="false" ht="26.25" hidden="false" customHeight="true" outlineLevel="0" collapsed="false">
      <c r="A177" s="26"/>
      <c r="B177" s="28"/>
      <c r="C177" s="128"/>
      <c r="D177" s="26"/>
      <c r="E177" s="119"/>
      <c r="F177" s="119"/>
    </row>
    <row r="178" customFormat="false" ht="26.25" hidden="false" customHeight="true" outlineLevel="0" collapsed="false">
      <c r="A178" s="26"/>
      <c r="B178" s="28"/>
      <c r="C178" s="128"/>
      <c r="D178" s="26"/>
      <c r="F178" s="7"/>
    </row>
    <row r="179" customFormat="false" ht="26.25" hidden="false" customHeight="true" outlineLevel="0" collapsed="false">
      <c r="A179" s="26"/>
      <c r="B179" s="28"/>
      <c r="C179" s="128"/>
      <c r="D179" s="26"/>
      <c r="E179" s="116" t="s">
        <v>4899</v>
      </c>
      <c r="F179" s="116"/>
    </row>
    <row r="180" customFormat="false" ht="26.25" hidden="false" customHeight="true" outlineLevel="0" collapsed="false">
      <c r="A180" s="26"/>
      <c r="B180" s="28"/>
      <c r="C180" s="128"/>
      <c r="D180" s="26"/>
      <c r="E180" s="123" t="s">
        <v>4757</v>
      </c>
      <c r="F180" s="111" t="s">
        <v>4462</v>
      </c>
    </row>
    <row r="181" customFormat="false" ht="26.25" hidden="false" customHeight="true" outlineLevel="0" collapsed="false">
      <c r="A181" s="26"/>
      <c r="B181" s="28"/>
      <c r="C181" s="128"/>
      <c r="D181" s="26"/>
      <c r="E181" s="112" t="s">
        <v>4900</v>
      </c>
      <c r="F181" s="113" t="n">
        <v>1855.35</v>
      </c>
    </row>
    <row r="182" customFormat="false" ht="26.25" hidden="false" customHeight="true" outlineLevel="0" collapsed="false">
      <c r="A182" s="26"/>
      <c r="B182" s="28"/>
      <c r="C182" s="128"/>
      <c r="D182" s="26"/>
      <c r="E182" s="112" t="s">
        <v>4901</v>
      </c>
      <c r="F182" s="113" t="n">
        <v>1897.35</v>
      </c>
    </row>
    <row r="183" customFormat="false" ht="26.25" hidden="false" customHeight="true" outlineLevel="0" collapsed="false">
      <c r="A183" s="26"/>
      <c r="B183" s="28"/>
      <c r="C183" s="128"/>
      <c r="D183" s="26"/>
      <c r="E183" s="112" t="s">
        <v>4902</v>
      </c>
      <c r="F183" s="113" t="n">
        <v>1939.35</v>
      </c>
    </row>
    <row r="184" customFormat="false" ht="26.25" hidden="false" customHeight="true" outlineLevel="0" collapsed="false">
      <c r="A184" s="26"/>
      <c r="B184" s="28"/>
      <c r="C184" s="128"/>
      <c r="D184" s="26"/>
      <c r="E184" s="112" t="s">
        <v>4903</v>
      </c>
      <c r="F184" s="113" t="n">
        <v>1996.05</v>
      </c>
    </row>
    <row r="185" customFormat="false" ht="26.25" hidden="false" customHeight="true" outlineLevel="0" collapsed="false">
      <c r="A185" s="26"/>
      <c r="B185" s="28"/>
      <c r="C185" s="128"/>
      <c r="D185" s="26"/>
      <c r="E185" s="112" t="s">
        <v>4904</v>
      </c>
      <c r="F185" s="113" t="n">
        <v>2080.05</v>
      </c>
    </row>
    <row r="186" customFormat="false" ht="26.25" hidden="false" customHeight="true" outlineLevel="0" collapsed="false">
      <c r="A186" s="26"/>
      <c r="B186" s="28"/>
      <c r="C186" s="128"/>
      <c r="D186" s="26"/>
      <c r="E186" s="112" t="s">
        <v>4905</v>
      </c>
      <c r="F186" s="113" t="n">
        <v>1814.4</v>
      </c>
      <c r="K186" s="7"/>
      <c r="L186" s="7"/>
    </row>
    <row r="187" customFormat="false" ht="26.25" hidden="false" customHeight="true" outlineLevel="0" collapsed="false">
      <c r="A187" s="26"/>
      <c r="B187" s="28"/>
      <c r="C187" s="128"/>
      <c r="D187" s="26"/>
      <c r="E187" s="112" t="s">
        <v>4906</v>
      </c>
      <c r="F187" s="113" t="n">
        <v>1855.35</v>
      </c>
      <c r="K187" s="7"/>
      <c r="L187" s="7"/>
    </row>
    <row r="188" customFormat="false" ht="26.25" hidden="false" customHeight="true" outlineLevel="0" collapsed="false">
      <c r="A188" s="26"/>
      <c r="B188" s="28"/>
      <c r="C188" s="128"/>
      <c r="D188" s="26"/>
      <c r="E188" s="112" t="s">
        <v>4907</v>
      </c>
      <c r="F188" s="113" t="n">
        <v>1591.8</v>
      </c>
      <c r="K188" s="7"/>
      <c r="L188" s="7"/>
    </row>
    <row r="189" customFormat="false" ht="26.25" hidden="false" customHeight="true" outlineLevel="0" collapsed="false">
      <c r="A189" s="26"/>
      <c r="B189" s="28"/>
      <c r="C189" s="129"/>
      <c r="D189" s="26"/>
      <c r="E189" s="112" t="s">
        <v>4908</v>
      </c>
      <c r="F189" s="113" t="n">
        <v>2777.25</v>
      </c>
      <c r="K189" s="7"/>
      <c r="L189" s="7"/>
    </row>
    <row r="190" customFormat="false" ht="26.25" hidden="false" customHeight="true" outlineLevel="0" collapsed="false">
      <c r="A190" s="26"/>
      <c r="B190" s="28"/>
      <c r="C190" s="129"/>
      <c r="D190" s="26"/>
      <c r="E190" s="112" t="s">
        <v>4909</v>
      </c>
      <c r="F190" s="113" t="n">
        <v>2006.55</v>
      </c>
      <c r="K190" s="7"/>
      <c r="L190" s="7"/>
    </row>
    <row r="191" customFormat="false" ht="26.25" hidden="false" customHeight="true" outlineLevel="0" collapsed="false">
      <c r="A191" s="26"/>
      <c r="B191" s="28"/>
      <c r="C191" s="129"/>
      <c r="D191" s="26"/>
      <c r="E191" s="112" t="s">
        <v>4910</v>
      </c>
      <c r="F191" s="113" t="n">
        <v>3103.8</v>
      </c>
      <c r="K191" s="7"/>
      <c r="L191" s="7"/>
    </row>
    <row r="192" customFormat="false" ht="26.25" hidden="false" customHeight="true" outlineLevel="0" collapsed="false">
      <c r="A192" s="26"/>
      <c r="B192" s="28"/>
      <c r="C192" s="129"/>
      <c r="D192" s="26"/>
      <c r="E192" s="112" t="s">
        <v>4911</v>
      </c>
      <c r="F192" s="113" t="n">
        <v>2851.8</v>
      </c>
      <c r="K192" s="7"/>
      <c r="L192" s="7"/>
    </row>
    <row r="193" customFormat="false" ht="26.25" hidden="false" customHeight="true" outlineLevel="0" collapsed="false">
      <c r="A193" s="26"/>
      <c r="B193" s="28"/>
      <c r="C193" s="129"/>
      <c r="D193" s="26"/>
      <c r="E193" s="112" t="s">
        <v>4912</v>
      </c>
      <c r="F193" s="113" t="n">
        <v>2851.8</v>
      </c>
      <c r="K193" s="7"/>
      <c r="L193" s="7"/>
    </row>
    <row r="194" customFormat="false" ht="26.25" hidden="false" customHeight="true" outlineLevel="0" collapsed="false">
      <c r="A194" s="26"/>
      <c r="B194" s="28"/>
      <c r="C194" s="129"/>
      <c r="D194" s="26"/>
      <c r="E194" s="112" t="s">
        <v>4913</v>
      </c>
      <c r="F194" s="113" t="n">
        <v>5076.75</v>
      </c>
      <c r="K194" s="7"/>
      <c r="L194" s="7"/>
    </row>
    <row r="195" customFormat="false" ht="26.25" hidden="false" customHeight="true" outlineLevel="0" collapsed="false">
      <c r="A195" s="26"/>
      <c r="B195" s="28"/>
      <c r="C195" s="129"/>
      <c r="D195" s="26"/>
      <c r="E195" s="112" t="s">
        <v>4914</v>
      </c>
      <c r="F195" s="113" t="n">
        <v>2838.83</v>
      </c>
      <c r="K195" s="7"/>
      <c r="L195" s="7"/>
    </row>
    <row r="196" customFormat="false" ht="26.25" hidden="false" customHeight="true" outlineLevel="0" collapsed="false">
      <c r="A196" s="26"/>
      <c r="B196" s="28"/>
      <c r="C196" s="129"/>
      <c r="D196" s="26"/>
      <c r="E196" s="112" t="s">
        <v>4915</v>
      </c>
      <c r="F196" s="113" t="n">
        <v>27227.55</v>
      </c>
      <c r="K196" s="7"/>
      <c r="L196" s="7"/>
    </row>
    <row r="197" customFormat="false" ht="26.25" hidden="false" customHeight="true" outlineLevel="0" collapsed="false">
      <c r="A197" s="26"/>
      <c r="B197" s="28"/>
      <c r="C197" s="129"/>
      <c r="D197" s="26"/>
      <c r="E197" s="112" t="s">
        <v>4916</v>
      </c>
      <c r="F197" s="113" t="n">
        <v>2020.2</v>
      </c>
      <c r="K197" s="7"/>
      <c r="L197" s="7"/>
    </row>
    <row r="198" customFormat="false" ht="26.25" hidden="false" customHeight="true" outlineLevel="0" collapsed="false">
      <c r="A198" s="26"/>
      <c r="B198" s="28"/>
      <c r="C198" s="129"/>
      <c r="D198" s="26"/>
      <c r="E198" s="112" t="s">
        <v>4917</v>
      </c>
      <c r="F198" s="113" t="n">
        <v>3308.55</v>
      </c>
      <c r="K198" s="7"/>
      <c r="L198" s="7"/>
    </row>
    <row r="199" customFormat="false" ht="26.25" hidden="false" customHeight="true" outlineLevel="0" collapsed="false">
      <c r="A199" s="26"/>
      <c r="B199" s="28"/>
      <c r="C199" s="129"/>
      <c r="D199" s="26"/>
      <c r="E199" s="112" t="s">
        <v>4918</v>
      </c>
      <c r="F199" s="113" t="n">
        <v>3382.05</v>
      </c>
      <c r="K199" s="7"/>
      <c r="L199" s="7"/>
    </row>
    <row r="200" customFormat="false" ht="26.25" hidden="false" customHeight="true" outlineLevel="0" collapsed="false">
      <c r="A200" s="26"/>
      <c r="B200" s="28"/>
      <c r="C200" s="129"/>
      <c r="D200" s="26"/>
      <c r="E200" s="112" t="s">
        <v>4919</v>
      </c>
      <c r="F200" s="113" t="n">
        <v>4862.55</v>
      </c>
      <c r="K200" s="7"/>
      <c r="L200" s="7"/>
    </row>
    <row r="201" customFormat="false" ht="26.25" hidden="false" customHeight="true" outlineLevel="0" collapsed="false">
      <c r="A201" s="26"/>
      <c r="B201" s="28"/>
      <c r="C201" s="129"/>
      <c r="D201" s="26"/>
      <c r="E201" s="117" t="s">
        <v>4920</v>
      </c>
      <c r="F201" s="118" t="n">
        <v>1754.55</v>
      </c>
      <c r="K201" s="7"/>
      <c r="L201" s="7"/>
    </row>
    <row r="202" customFormat="false" ht="26.25" hidden="false" customHeight="true" outlineLevel="0" collapsed="false">
      <c r="A202" s="26"/>
      <c r="B202" s="28"/>
      <c r="C202" s="129"/>
      <c r="D202" s="26"/>
      <c r="E202" s="119"/>
      <c r="F202" s="119"/>
      <c r="K202" s="7"/>
      <c r="L202" s="7"/>
    </row>
    <row r="203" customFormat="false" ht="26.25" hidden="false" customHeight="true" outlineLevel="0" collapsed="false">
      <c r="A203" s="26"/>
      <c r="B203" s="28"/>
      <c r="C203" s="129"/>
      <c r="D203" s="26"/>
      <c r="F203" s="7"/>
      <c r="K203" s="7"/>
      <c r="L203" s="7"/>
    </row>
    <row r="204" customFormat="false" ht="26.25" hidden="false" customHeight="true" outlineLevel="0" collapsed="false">
      <c r="A204" s="26"/>
      <c r="B204" s="28"/>
      <c r="C204" s="129"/>
      <c r="D204" s="26"/>
      <c r="E204" s="116" t="s">
        <v>4921</v>
      </c>
      <c r="F204" s="116"/>
      <c r="K204" s="7"/>
      <c r="L204" s="7"/>
    </row>
    <row r="205" customFormat="false" ht="26.25" hidden="false" customHeight="true" outlineLevel="0" collapsed="false">
      <c r="A205" s="26"/>
      <c r="B205" s="28"/>
      <c r="C205" s="129"/>
      <c r="D205" s="26"/>
      <c r="E205" s="123" t="s">
        <v>4757</v>
      </c>
      <c r="F205" s="111" t="s">
        <v>4462</v>
      </c>
      <c r="K205" s="7"/>
      <c r="L205" s="7"/>
    </row>
    <row r="206" customFormat="false" ht="26.25" hidden="false" customHeight="true" outlineLevel="0" collapsed="false">
      <c r="A206" s="26"/>
      <c r="B206" s="28"/>
      <c r="C206" s="129"/>
      <c r="D206" s="26"/>
      <c r="E206" s="117" t="s">
        <v>4922</v>
      </c>
      <c r="F206" s="118" t="n">
        <v>120</v>
      </c>
      <c r="K206" s="7"/>
      <c r="L206" s="7"/>
    </row>
    <row r="207" customFormat="false" ht="26.25" hidden="false" customHeight="true" outlineLevel="0" collapsed="false">
      <c r="A207" s="26"/>
      <c r="B207" s="28"/>
      <c r="C207" s="129"/>
      <c r="D207" s="26"/>
      <c r="E207" s="119"/>
      <c r="F207" s="119"/>
      <c r="K207" s="7"/>
      <c r="L207" s="7"/>
    </row>
    <row r="208" customFormat="false" ht="26.25" hidden="false" customHeight="true" outlineLevel="0" collapsed="false">
      <c r="A208" s="26"/>
      <c r="B208" s="28"/>
      <c r="C208" s="129"/>
      <c r="D208" s="26"/>
      <c r="E208" s="119"/>
      <c r="F208" s="119"/>
      <c r="K208" s="7"/>
      <c r="L208" s="7"/>
    </row>
    <row r="209" customFormat="false" ht="26.25" hidden="false" customHeight="true" outlineLevel="0" collapsed="false">
      <c r="A209" s="26"/>
      <c r="B209" s="28"/>
      <c r="C209" s="129"/>
      <c r="D209" s="26"/>
      <c r="E209" s="110" t="s">
        <v>4923</v>
      </c>
      <c r="F209" s="110"/>
      <c r="K209" s="7"/>
      <c r="L209" s="7"/>
    </row>
    <row r="210" customFormat="false" ht="26.25" hidden="false" customHeight="true" outlineLevel="0" collapsed="false">
      <c r="A210" s="26"/>
      <c r="B210" s="28"/>
      <c r="C210" s="129"/>
      <c r="D210" s="26"/>
      <c r="E210" s="123" t="s">
        <v>4757</v>
      </c>
      <c r="F210" s="111" t="s">
        <v>4462</v>
      </c>
      <c r="K210" s="7"/>
      <c r="L210" s="7"/>
    </row>
    <row r="211" customFormat="false" ht="26.25" hidden="false" customHeight="true" outlineLevel="0" collapsed="false">
      <c r="A211" s="26"/>
      <c r="B211" s="28"/>
      <c r="C211" s="129"/>
      <c r="D211" s="26"/>
      <c r="E211" s="112" t="s">
        <v>4924</v>
      </c>
      <c r="F211" s="113" t="n">
        <v>7778</v>
      </c>
      <c r="K211" s="7"/>
      <c r="L211" s="7"/>
    </row>
    <row r="212" customFormat="false" ht="26.25" hidden="false" customHeight="true" outlineLevel="0" collapsed="false">
      <c r="A212" s="26"/>
      <c r="B212" s="28"/>
      <c r="C212" s="129"/>
      <c r="D212" s="26"/>
      <c r="E212" s="112" t="s">
        <v>4925</v>
      </c>
      <c r="F212" s="113" t="n">
        <v>9106</v>
      </c>
      <c r="K212" s="7"/>
      <c r="L212" s="7"/>
    </row>
    <row r="213" customFormat="false" ht="26.25" hidden="false" customHeight="true" outlineLevel="0" collapsed="false">
      <c r="A213" s="26"/>
      <c r="B213" s="28"/>
      <c r="C213" s="129"/>
      <c r="D213" s="26"/>
      <c r="E213" s="112" t="s">
        <v>4926</v>
      </c>
      <c r="F213" s="113" t="n">
        <v>9803</v>
      </c>
      <c r="K213" s="7"/>
      <c r="L213" s="7"/>
    </row>
    <row r="214" customFormat="false" ht="26.25" hidden="false" customHeight="true" outlineLevel="0" collapsed="false">
      <c r="A214" s="26"/>
      <c r="B214" s="28"/>
      <c r="C214" s="129"/>
      <c r="D214" s="26"/>
      <c r="E214" s="112" t="s">
        <v>4927</v>
      </c>
      <c r="F214" s="113" t="n">
        <v>12615</v>
      </c>
      <c r="K214" s="7"/>
      <c r="L214" s="7"/>
    </row>
    <row r="215" customFormat="false" ht="26.25" hidden="false" customHeight="true" outlineLevel="0" collapsed="false">
      <c r="A215" s="26"/>
      <c r="B215" s="28"/>
      <c r="C215" s="129"/>
      <c r="D215" s="26"/>
      <c r="E215" s="112" t="s">
        <v>4928</v>
      </c>
      <c r="F215" s="113" t="n">
        <v>14933</v>
      </c>
      <c r="K215" s="7"/>
      <c r="L215" s="7"/>
    </row>
    <row r="216" customFormat="false" ht="26.25" hidden="false" customHeight="true" outlineLevel="0" collapsed="false">
      <c r="A216" s="26"/>
      <c r="B216" s="28"/>
      <c r="C216" s="129"/>
      <c r="D216" s="26"/>
      <c r="E216" s="112" t="s">
        <v>4929</v>
      </c>
      <c r="F216" s="113" t="n">
        <v>21996</v>
      </c>
      <c r="K216" s="7"/>
      <c r="L216" s="7"/>
    </row>
    <row r="217" customFormat="false" ht="26.25" hidden="false" customHeight="true" outlineLevel="0" collapsed="false">
      <c r="A217" s="26"/>
      <c r="B217" s="28"/>
      <c r="C217" s="129"/>
      <c r="D217" s="26"/>
      <c r="E217" s="112" t="s">
        <v>4930</v>
      </c>
      <c r="F217" s="113" t="n">
        <v>24427</v>
      </c>
      <c r="K217" s="7"/>
      <c r="L217" s="7"/>
    </row>
    <row r="218" customFormat="false" ht="26.25" hidden="false" customHeight="true" outlineLevel="0" collapsed="false">
      <c r="A218" s="26"/>
      <c r="B218" s="28"/>
      <c r="C218" s="129"/>
      <c r="D218" s="26"/>
      <c r="E218" s="112" t="s">
        <v>4931</v>
      </c>
      <c r="F218" s="113" t="n">
        <v>26239</v>
      </c>
      <c r="K218" s="7"/>
      <c r="L218" s="7"/>
    </row>
    <row r="219" customFormat="false" ht="26.25" hidden="false" customHeight="true" outlineLevel="0" collapsed="false">
      <c r="A219" s="26"/>
      <c r="B219" s="28"/>
      <c r="C219" s="129"/>
      <c r="D219" s="26"/>
      <c r="E219" s="112" t="s">
        <v>4932</v>
      </c>
      <c r="F219" s="113" t="n">
        <v>34997</v>
      </c>
      <c r="K219" s="7"/>
      <c r="L219" s="7"/>
    </row>
    <row r="220" customFormat="false" ht="26.25" hidden="false" customHeight="true" outlineLevel="0" collapsed="false">
      <c r="A220" s="26"/>
      <c r="B220" s="28"/>
      <c r="C220" s="129"/>
      <c r="D220" s="26"/>
      <c r="E220" s="117" t="s">
        <v>4933</v>
      </c>
      <c r="F220" s="118" t="n">
        <v>40540</v>
      </c>
      <c r="K220" s="7"/>
      <c r="L220" s="7"/>
    </row>
    <row r="221" customFormat="false" ht="26.25" hidden="false" customHeight="true" outlineLevel="0" collapsed="false">
      <c r="A221" s="26"/>
      <c r="B221" s="28"/>
      <c r="C221" s="129"/>
      <c r="D221" s="26"/>
      <c r="E221" s="119"/>
      <c r="F221" s="119"/>
      <c r="K221" s="7"/>
      <c r="L221" s="7"/>
    </row>
    <row r="222" customFormat="false" ht="26.25" hidden="false" customHeight="true" outlineLevel="0" collapsed="false">
      <c r="A222" s="26"/>
      <c r="B222" s="28"/>
      <c r="C222" s="129"/>
      <c r="D222" s="26"/>
      <c r="E222" s="110" t="s">
        <v>4934</v>
      </c>
      <c r="F222" s="110"/>
      <c r="K222" s="7"/>
      <c r="L222" s="7"/>
    </row>
    <row r="223" customFormat="false" ht="26.25" hidden="false" customHeight="true" outlineLevel="0" collapsed="false">
      <c r="A223" s="26"/>
      <c r="B223" s="28"/>
      <c r="C223" s="129"/>
      <c r="D223" s="26"/>
      <c r="E223" s="110"/>
      <c r="F223" s="110"/>
      <c r="K223" s="7"/>
      <c r="L223" s="7"/>
    </row>
    <row r="224" customFormat="false" ht="26.25" hidden="false" customHeight="true" outlineLevel="0" collapsed="false">
      <c r="A224" s="26"/>
      <c r="B224" s="28"/>
      <c r="C224" s="129"/>
      <c r="D224" s="26"/>
      <c r="E224" s="123" t="s">
        <v>4757</v>
      </c>
      <c r="F224" s="111" t="s">
        <v>4462</v>
      </c>
      <c r="K224" s="7"/>
      <c r="L224" s="7"/>
    </row>
    <row r="225" customFormat="false" ht="26.25" hidden="false" customHeight="true" outlineLevel="0" collapsed="false">
      <c r="A225" s="26"/>
      <c r="B225" s="28"/>
      <c r="C225" s="130"/>
      <c r="D225" s="26"/>
      <c r="E225" s="112" t="s">
        <v>4935</v>
      </c>
      <c r="F225" s="113" t="n">
        <v>31475</v>
      </c>
      <c r="K225" s="7"/>
      <c r="L225" s="7"/>
    </row>
    <row r="226" customFormat="false" ht="26.25" hidden="false" customHeight="true" outlineLevel="0" collapsed="false">
      <c r="A226" s="26"/>
      <c r="B226" s="28"/>
      <c r="C226" s="130"/>
      <c r="D226" s="26"/>
      <c r="E226" s="112" t="s">
        <v>4936</v>
      </c>
      <c r="F226" s="113" t="n">
        <v>7180</v>
      </c>
      <c r="K226" s="7"/>
      <c r="L226" s="7"/>
    </row>
    <row r="227" customFormat="false" ht="26.25" hidden="false" customHeight="true" outlineLevel="0" collapsed="false">
      <c r="A227" s="26"/>
      <c r="B227" s="28"/>
      <c r="C227" s="130"/>
      <c r="D227" s="26"/>
      <c r="E227" s="112" t="s">
        <v>4937</v>
      </c>
      <c r="F227" s="113" t="n">
        <v>26252</v>
      </c>
      <c r="K227" s="7"/>
      <c r="L227" s="7"/>
    </row>
    <row r="228" customFormat="false" ht="26.25" hidden="false" customHeight="true" outlineLevel="0" collapsed="false">
      <c r="A228" s="26"/>
      <c r="B228" s="28"/>
      <c r="C228" s="130"/>
      <c r="D228" s="26"/>
      <c r="E228" s="117" t="s">
        <v>4938</v>
      </c>
      <c r="F228" s="118" t="n">
        <v>11406</v>
      </c>
      <c r="K228" s="7"/>
      <c r="L228" s="7"/>
    </row>
    <row r="229" customFormat="false" ht="26.25" hidden="false" customHeight="true" outlineLevel="0" collapsed="false">
      <c r="A229" s="26"/>
      <c r="B229" s="28"/>
      <c r="C229" s="130"/>
      <c r="D229" s="26"/>
      <c r="E229" s="119"/>
      <c r="F229" s="119"/>
      <c r="K229" s="7"/>
      <c r="L229" s="7"/>
    </row>
    <row r="230" customFormat="false" ht="26.25" hidden="false" customHeight="true" outlineLevel="0" collapsed="false">
      <c r="A230" s="26"/>
      <c r="B230" s="28"/>
      <c r="C230" s="130"/>
      <c r="D230" s="26"/>
      <c r="F230" s="7"/>
      <c r="K230" s="7"/>
      <c r="L230" s="7"/>
    </row>
    <row r="231" customFormat="false" ht="26.25" hidden="false" customHeight="true" outlineLevel="0" collapsed="false">
      <c r="A231" s="26"/>
      <c r="B231" s="28"/>
      <c r="C231" s="130"/>
      <c r="D231" s="26"/>
      <c r="E231" s="116" t="s">
        <v>4939</v>
      </c>
      <c r="F231" s="116"/>
      <c r="K231" s="7"/>
      <c r="L231" s="7"/>
    </row>
    <row r="232" customFormat="false" ht="26.25" hidden="false" customHeight="true" outlineLevel="0" collapsed="false">
      <c r="A232" s="26"/>
      <c r="B232" s="28"/>
      <c r="C232" s="130"/>
      <c r="D232" s="26"/>
      <c r="E232" s="123" t="s">
        <v>4757</v>
      </c>
      <c r="F232" s="111" t="s">
        <v>4462</v>
      </c>
      <c r="K232" s="7"/>
      <c r="L232" s="7"/>
    </row>
    <row r="233" customFormat="false" ht="26.25" hidden="false" customHeight="true" outlineLevel="0" collapsed="false">
      <c r="A233" s="26"/>
      <c r="B233" s="28"/>
      <c r="C233" s="130"/>
      <c r="D233" s="26"/>
      <c r="E233" s="112" t="s">
        <v>4940</v>
      </c>
      <c r="F233" s="113" t="n">
        <v>3016</v>
      </c>
      <c r="K233" s="7"/>
      <c r="L233" s="7"/>
    </row>
    <row r="234" customFormat="false" ht="26.25" hidden="false" customHeight="true" outlineLevel="0" collapsed="false">
      <c r="A234" s="26"/>
      <c r="B234" s="28"/>
      <c r="C234" s="130"/>
      <c r="D234" s="26"/>
      <c r="E234" s="112" t="s">
        <v>4941</v>
      </c>
      <c r="F234" s="113" t="n">
        <v>3459.1</v>
      </c>
      <c r="K234" s="7"/>
      <c r="L234" s="7"/>
    </row>
    <row r="235" customFormat="false" ht="26.25" hidden="false" customHeight="true" outlineLevel="0" collapsed="false">
      <c r="A235" s="26"/>
      <c r="B235" s="28"/>
      <c r="C235" s="130"/>
      <c r="D235" s="26"/>
      <c r="E235" s="112" t="s">
        <v>4942</v>
      </c>
      <c r="F235" s="113" t="n">
        <v>3983.13</v>
      </c>
      <c r="K235" s="7"/>
      <c r="L235" s="7"/>
    </row>
    <row r="236" customFormat="false" ht="26.25" hidden="false" customHeight="true" outlineLevel="0" collapsed="false">
      <c r="A236" s="26"/>
      <c r="B236" s="28"/>
      <c r="C236" s="130"/>
      <c r="D236" s="26"/>
      <c r="E236" s="112" t="s">
        <v>4943</v>
      </c>
      <c r="F236" s="113" t="n">
        <v>4345</v>
      </c>
      <c r="K236" s="7"/>
      <c r="L236" s="7"/>
    </row>
    <row r="237" customFormat="false" ht="26.25" hidden="false" customHeight="true" outlineLevel="0" collapsed="false">
      <c r="A237" s="26"/>
      <c r="B237" s="28"/>
      <c r="C237" s="130"/>
      <c r="D237" s="26"/>
      <c r="E237" s="112" t="s">
        <v>4944</v>
      </c>
      <c r="F237" s="113" t="n">
        <v>5070</v>
      </c>
      <c r="K237" s="7"/>
      <c r="L237" s="7"/>
    </row>
    <row r="238" customFormat="false" ht="26.25" hidden="false" customHeight="true" outlineLevel="0" collapsed="false">
      <c r="A238" s="26"/>
      <c r="B238" s="28"/>
      <c r="C238" s="130"/>
      <c r="D238" s="26"/>
      <c r="E238" s="117" t="s">
        <v>4945</v>
      </c>
      <c r="F238" s="118" t="n">
        <v>3203</v>
      </c>
      <c r="K238" s="7"/>
      <c r="L238" s="7"/>
    </row>
    <row r="239" customFormat="false" ht="26.25" hidden="false" customHeight="true" outlineLevel="0" collapsed="false">
      <c r="A239" s="26"/>
      <c r="B239" s="28"/>
      <c r="C239" s="130"/>
      <c r="D239" s="26"/>
      <c r="E239" s="119"/>
      <c r="F239" s="119"/>
      <c r="K239" s="7"/>
      <c r="L239" s="7"/>
    </row>
    <row r="240" customFormat="false" ht="26.25" hidden="false" customHeight="true" outlineLevel="0" collapsed="false">
      <c r="A240" s="26"/>
      <c r="B240" s="28"/>
      <c r="C240" s="130"/>
      <c r="D240" s="26"/>
      <c r="E240" s="120"/>
      <c r="F240" s="7"/>
      <c r="K240" s="7"/>
      <c r="L240" s="7"/>
    </row>
    <row r="241" customFormat="false" ht="26.25" hidden="false" customHeight="true" outlineLevel="0" collapsed="false">
      <c r="A241" s="26"/>
      <c r="B241" s="28"/>
      <c r="C241" s="130"/>
      <c r="D241" s="26"/>
      <c r="F241" s="7"/>
      <c r="K241" s="7"/>
      <c r="L241" s="7"/>
    </row>
    <row r="242" customFormat="false" ht="26.25" hidden="false" customHeight="true" outlineLevel="0" collapsed="false">
      <c r="A242" s="26"/>
      <c r="B242" s="28"/>
      <c r="C242" s="130"/>
      <c r="D242" s="26"/>
      <c r="F242" s="7"/>
      <c r="K242" s="7"/>
      <c r="L242" s="7"/>
    </row>
    <row r="243" customFormat="false" ht="26.25" hidden="false" customHeight="true" outlineLevel="0" collapsed="false">
      <c r="A243" s="26"/>
      <c r="B243" s="28"/>
      <c r="C243" s="130"/>
      <c r="D243" s="26"/>
      <c r="F243" s="7"/>
      <c r="K243" s="7"/>
      <c r="L243" s="7"/>
    </row>
    <row r="244" customFormat="false" ht="26.25" hidden="false" customHeight="true" outlineLevel="0" collapsed="false">
      <c r="A244" s="26"/>
      <c r="B244" s="28"/>
      <c r="C244" s="130"/>
      <c r="D244" s="26"/>
      <c r="E244" s="119"/>
      <c r="F244" s="119"/>
      <c r="K244" s="7"/>
      <c r="L244" s="7"/>
    </row>
    <row r="245" customFormat="false" ht="26.25" hidden="false" customHeight="true" outlineLevel="0" collapsed="false">
      <c r="A245" s="26"/>
      <c r="B245" s="28"/>
      <c r="C245" s="130"/>
      <c r="D245" s="26"/>
      <c r="E245" s="112" t="s">
        <v>4946</v>
      </c>
      <c r="F245" s="113" t="n">
        <v>3613</v>
      </c>
      <c r="K245" s="7"/>
      <c r="L245" s="7"/>
    </row>
    <row r="246" customFormat="false" ht="26.25" hidden="false" customHeight="true" outlineLevel="0" collapsed="false">
      <c r="A246" s="26"/>
      <c r="B246" s="28"/>
      <c r="C246" s="130"/>
      <c r="D246" s="26"/>
      <c r="E246" s="112" t="s">
        <v>4947</v>
      </c>
      <c r="F246" s="113" t="n">
        <v>4170</v>
      </c>
      <c r="K246" s="7"/>
      <c r="L246" s="7"/>
    </row>
    <row r="247" customFormat="false" ht="26.25" hidden="false" customHeight="true" outlineLevel="0" collapsed="false">
      <c r="A247" s="26"/>
      <c r="B247" s="28"/>
      <c r="C247" s="130"/>
      <c r="D247" s="26"/>
      <c r="E247" s="112" t="s">
        <v>4948</v>
      </c>
      <c r="F247" s="113" t="n">
        <v>4633.91</v>
      </c>
      <c r="K247" s="7"/>
      <c r="L247" s="7"/>
    </row>
    <row r="248" customFormat="false" ht="26.25" hidden="false" customHeight="true" outlineLevel="0" collapsed="false">
      <c r="A248" s="26"/>
      <c r="B248" s="28"/>
      <c r="C248" s="130"/>
      <c r="D248" s="26"/>
      <c r="E248" s="112" t="s">
        <v>4949</v>
      </c>
      <c r="F248" s="113" t="n">
        <v>5214.13</v>
      </c>
      <c r="K248" s="7"/>
      <c r="L248" s="7"/>
    </row>
    <row r="249" customFormat="false" ht="26.25" hidden="false" customHeight="true" outlineLevel="0" collapsed="false">
      <c r="A249" s="26"/>
      <c r="B249" s="28"/>
      <c r="C249" s="130"/>
      <c r="D249" s="26"/>
      <c r="E249" s="112" t="s">
        <v>4950</v>
      </c>
      <c r="F249" s="113" t="n">
        <v>6256.96</v>
      </c>
      <c r="K249" s="7"/>
      <c r="L249" s="7"/>
    </row>
    <row r="250" customFormat="false" ht="26.25" hidden="false" customHeight="true" outlineLevel="0" collapsed="false">
      <c r="A250" s="26"/>
      <c r="B250" s="28"/>
      <c r="C250" s="130"/>
      <c r="D250" s="26"/>
      <c r="E250" s="112" t="s">
        <v>4951</v>
      </c>
      <c r="F250" s="113" t="n">
        <v>9849.35</v>
      </c>
      <c r="K250" s="7"/>
      <c r="L250" s="7"/>
    </row>
    <row r="251" customFormat="false" ht="26.25" hidden="false" customHeight="true" outlineLevel="0" collapsed="false">
      <c r="A251" s="26"/>
      <c r="B251" s="28"/>
      <c r="C251" s="130"/>
      <c r="D251" s="26"/>
      <c r="E251" s="112" t="s">
        <v>4952</v>
      </c>
      <c r="F251" s="113" t="n">
        <v>5934.18</v>
      </c>
      <c r="K251" s="7"/>
      <c r="L251" s="7"/>
    </row>
    <row r="252" customFormat="false" ht="26.25" hidden="false" customHeight="true" outlineLevel="0" collapsed="false">
      <c r="A252" s="26"/>
      <c r="B252" s="28"/>
      <c r="C252" s="130"/>
      <c r="D252" s="26"/>
      <c r="E252" s="112" t="s">
        <v>4953</v>
      </c>
      <c r="F252" s="113" t="n">
        <v>2405.82</v>
      </c>
      <c r="K252" s="7"/>
      <c r="L252" s="7"/>
    </row>
    <row r="253" customFormat="false" ht="26.25" hidden="false" customHeight="true" outlineLevel="0" collapsed="false">
      <c r="A253" s="26"/>
      <c r="B253" s="28"/>
      <c r="C253" s="130"/>
      <c r="D253" s="26"/>
      <c r="E253" s="112" t="s">
        <v>4954</v>
      </c>
      <c r="F253" s="113" t="n">
        <v>7756</v>
      </c>
      <c r="K253" s="7"/>
      <c r="L253" s="7"/>
    </row>
    <row r="254" customFormat="false" ht="26.25" hidden="false" customHeight="true" outlineLevel="0" collapsed="false">
      <c r="A254" s="26"/>
      <c r="B254" s="28"/>
      <c r="C254" s="130"/>
      <c r="D254" s="26"/>
      <c r="E254" s="112" t="s">
        <v>4955</v>
      </c>
      <c r="F254" s="113" t="n">
        <v>23123.83</v>
      </c>
      <c r="K254" s="7"/>
      <c r="L254" s="7"/>
    </row>
    <row r="255" customFormat="false" ht="26.25" hidden="false" customHeight="true" outlineLevel="0" collapsed="false">
      <c r="A255" s="26"/>
      <c r="B255" s="28"/>
      <c r="C255" s="130"/>
      <c r="D255" s="26"/>
      <c r="E255" s="112" t="s">
        <v>4956</v>
      </c>
      <c r="F255" s="113" t="n">
        <v>14094</v>
      </c>
      <c r="K255" s="7"/>
      <c r="L255" s="7"/>
    </row>
    <row r="256" customFormat="false" ht="26.25" hidden="false" customHeight="true" outlineLevel="0" collapsed="false">
      <c r="A256" s="26"/>
      <c r="B256" s="28"/>
      <c r="C256" s="130"/>
      <c r="D256" s="26"/>
      <c r="E256" s="112" t="s">
        <v>4957</v>
      </c>
      <c r="F256" s="113" t="n">
        <v>14891</v>
      </c>
      <c r="K256" s="7"/>
      <c r="L256" s="7"/>
    </row>
    <row r="257" customFormat="false" ht="26.25" hidden="false" customHeight="true" outlineLevel="0" collapsed="false">
      <c r="A257" s="26"/>
      <c r="B257" s="28"/>
      <c r="C257" s="129"/>
      <c r="D257" s="26"/>
      <c r="E257" s="112" t="s">
        <v>4958</v>
      </c>
      <c r="F257" s="113" t="n">
        <v>20878</v>
      </c>
      <c r="K257" s="7"/>
      <c r="L257" s="7"/>
    </row>
    <row r="258" customFormat="false" ht="26.25" hidden="false" customHeight="true" outlineLevel="0" collapsed="false">
      <c r="A258" s="26"/>
      <c r="B258" s="28"/>
      <c r="C258" s="129"/>
      <c r="D258" s="26"/>
      <c r="E258" s="112" t="s">
        <v>4959</v>
      </c>
      <c r="F258" s="113" t="n">
        <v>24996</v>
      </c>
      <c r="K258" s="7"/>
      <c r="L258" s="7"/>
    </row>
    <row r="259" customFormat="false" ht="26.25" hidden="false" customHeight="true" outlineLevel="0" collapsed="false">
      <c r="A259" s="26"/>
      <c r="B259" s="28"/>
      <c r="C259" s="129"/>
      <c r="D259" s="26"/>
      <c r="E259" s="117" t="s">
        <v>4960</v>
      </c>
      <c r="F259" s="118" t="n">
        <v>31910</v>
      </c>
      <c r="K259" s="7"/>
      <c r="L259" s="7"/>
    </row>
    <row r="260" customFormat="false" ht="26.25" hidden="false" customHeight="true" outlineLevel="0" collapsed="false">
      <c r="A260" s="26"/>
      <c r="B260" s="28"/>
      <c r="C260" s="129"/>
      <c r="D260" s="26"/>
      <c r="E260" s="119"/>
      <c r="F260" s="119"/>
      <c r="K260" s="7"/>
      <c r="L260" s="7"/>
    </row>
    <row r="261" customFormat="false" ht="26.25" hidden="false" customHeight="true" outlineLevel="0" collapsed="false">
      <c r="A261" s="26"/>
      <c r="B261" s="28"/>
      <c r="C261" s="129"/>
      <c r="D261" s="26"/>
      <c r="E261" s="119"/>
      <c r="F261" s="119"/>
      <c r="K261" s="7"/>
      <c r="L261" s="7"/>
    </row>
    <row r="262" customFormat="false" ht="26.25" hidden="false" customHeight="true" outlineLevel="0" collapsed="false">
      <c r="A262" s="26"/>
      <c r="B262" s="28"/>
      <c r="C262" s="129"/>
      <c r="D262" s="26"/>
      <c r="E262" s="110" t="s">
        <v>4961</v>
      </c>
      <c r="F262" s="110"/>
      <c r="K262" s="7"/>
      <c r="L262" s="7"/>
    </row>
    <row r="263" customFormat="false" ht="26.25" hidden="false" customHeight="true" outlineLevel="0" collapsed="false">
      <c r="A263" s="26"/>
      <c r="B263" s="28"/>
      <c r="C263" s="129"/>
      <c r="D263" s="26"/>
      <c r="E263" s="123" t="s">
        <v>4757</v>
      </c>
      <c r="F263" s="111" t="s">
        <v>4462</v>
      </c>
      <c r="K263" s="7"/>
      <c r="L263" s="7"/>
    </row>
    <row r="264" customFormat="false" ht="26.25" hidden="false" customHeight="true" outlineLevel="0" collapsed="false">
      <c r="A264" s="26"/>
      <c r="B264" s="28"/>
      <c r="C264" s="129"/>
      <c r="D264" s="26"/>
      <c r="E264" s="112" t="s">
        <v>4962</v>
      </c>
      <c r="F264" s="113" t="n">
        <v>12048</v>
      </c>
      <c r="K264" s="7"/>
      <c r="L264" s="7"/>
    </row>
    <row r="265" customFormat="false" ht="26.25" hidden="false" customHeight="true" outlineLevel="0" collapsed="false">
      <c r="A265" s="26"/>
      <c r="B265" s="28"/>
      <c r="C265" s="129"/>
      <c r="D265" s="26"/>
      <c r="E265" s="112" t="s">
        <v>4963</v>
      </c>
      <c r="F265" s="113" t="n">
        <v>13971</v>
      </c>
      <c r="K265" s="7"/>
      <c r="L265" s="7"/>
    </row>
    <row r="266" customFormat="false" ht="26.25" hidden="false" customHeight="true" outlineLevel="0" collapsed="false">
      <c r="A266" s="26"/>
      <c r="B266" s="28"/>
      <c r="C266" s="130"/>
      <c r="D266" s="26"/>
      <c r="E266" s="112" t="s">
        <v>4964</v>
      </c>
      <c r="F266" s="113" t="n">
        <v>14985</v>
      </c>
      <c r="K266" s="7"/>
      <c r="L266" s="7"/>
    </row>
    <row r="267" customFormat="false" ht="26.25" hidden="false" customHeight="true" outlineLevel="0" collapsed="false">
      <c r="A267" s="26"/>
      <c r="B267" s="28"/>
      <c r="C267" s="130"/>
      <c r="D267" s="26"/>
      <c r="E267" s="112" t="s">
        <v>4965</v>
      </c>
      <c r="F267" s="113" t="n">
        <v>11580</v>
      </c>
      <c r="K267" s="7"/>
      <c r="L267" s="7"/>
    </row>
    <row r="268" customFormat="false" ht="26.25" hidden="false" customHeight="true" outlineLevel="0" collapsed="false">
      <c r="A268" s="26"/>
      <c r="B268" s="28"/>
      <c r="C268" s="130"/>
      <c r="D268" s="26"/>
      <c r="E268" s="112" t="s">
        <v>4966</v>
      </c>
      <c r="F268" s="113" t="n">
        <v>12048</v>
      </c>
      <c r="K268" s="7"/>
      <c r="L268" s="7"/>
    </row>
    <row r="269" customFormat="false" ht="26.25" hidden="false" customHeight="true" outlineLevel="0" collapsed="false">
      <c r="A269" s="26"/>
      <c r="B269" s="28"/>
      <c r="C269" s="130"/>
      <c r="D269" s="26"/>
      <c r="E269" s="112" t="s">
        <v>4967</v>
      </c>
      <c r="F269" s="113" t="n">
        <v>28072</v>
      </c>
      <c r="K269" s="7"/>
      <c r="L269" s="7"/>
    </row>
    <row r="270" customFormat="false" ht="26.25" hidden="false" customHeight="true" outlineLevel="0" collapsed="false">
      <c r="A270" s="26"/>
      <c r="B270" s="28"/>
      <c r="C270" s="130"/>
      <c r="D270" s="26"/>
      <c r="E270" s="117" t="s">
        <v>4968</v>
      </c>
      <c r="F270" s="118" t="n">
        <v>26328</v>
      </c>
      <c r="K270" s="7"/>
      <c r="L270" s="7"/>
    </row>
    <row r="271" customFormat="false" ht="26.25" hidden="false" customHeight="true" outlineLevel="0" collapsed="false">
      <c r="A271" s="26"/>
      <c r="B271" s="28"/>
      <c r="C271" s="130"/>
      <c r="D271" s="26"/>
      <c r="E271" s="119"/>
      <c r="F271" s="119"/>
      <c r="K271" s="7"/>
      <c r="L271" s="7"/>
    </row>
    <row r="272" customFormat="false" ht="26.25" hidden="false" customHeight="true" outlineLevel="0" collapsed="false">
      <c r="A272" s="26"/>
      <c r="B272" s="28"/>
      <c r="C272" s="130"/>
      <c r="D272" s="26"/>
      <c r="E272" s="110" t="s">
        <v>4969</v>
      </c>
      <c r="F272" s="110"/>
      <c r="K272" s="7"/>
      <c r="L272" s="7"/>
    </row>
    <row r="273" customFormat="false" ht="26.25" hidden="false" customHeight="true" outlineLevel="0" collapsed="false">
      <c r="A273" s="26"/>
      <c r="B273" s="28"/>
      <c r="C273" s="130"/>
      <c r="D273" s="26"/>
      <c r="E273" s="110"/>
      <c r="F273" s="110"/>
      <c r="K273" s="7"/>
      <c r="L273" s="7"/>
    </row>
    <row r="274" customFormat="false" ht="26.25" hidden="false" customHeight="true" outlineLevel="0" collapsed="false">
      <c r="A274" s="26"/>
      <c r="B274" s="28"/>
      <c r="C274" s="130"/>
      <c r="D274" s="26"/>
      <c r="E274" s="123" t="s">
        <v>4757</v>
      </c>
      <c r="F274" s="111" t="s">
        <v>4462</v>
      </c>
      <c r="K274" s="7"/>
      <c r="L274" s="7"/>
    </row>
    <row r="275" customFormat="false" ht="26.25" hidden="false" customHeight="true" outlineLevel="0" collapsed="false">
      <c r="A275" s="26"/>
      <c r="B275" s="28"/>
      <c r="C275" s="130"/>
      <c r="D275" s="26"/>
      <c r="E275" s="112" t="s">
        <v>4970</v>
      </c>
      <c r="F275" s="113" t="n">
        <v>6229</v>
      </c>
      <c r="K275" s="7"/>
      <c r="L275" s="7"/>
    </row>
    <row r="276" customFormat="false" ht="26.25" hidden="false" customHeight="true" outlineLevel="0" collapsed="false">
      <c r="A276" s="26"/>
      <c r="B276" s="28"/>
      <c r="C276" s="130"/>
      <c r="D276" s="26"/>
      <c r="E276" s="112" t="s">
        <v>4971</v>
      </c>
      <c r="F276" s="113" t="n">
        <v>10140</v>
      </c>
      <c r="K276" s="7"/>
      <c r="L276" s="7"/>
    </row>
    <row r="277" customFormat="false" ht="26.25" hidden="false" customHeight="true" outlineLevel="0" collapsed="false">
      <c r="A277" s="26"/>
      <c r="B277" s="28"/>
      <c r="C277" s="130"/>
      <c r="D277" s="26"/>
      <c r="E277" s="112" t="s">
        <v>4972</v>
      </c>
      <c r="F277" s="113" t="n">
        <v>12417</v>
      </c>
      <c r="K277" s="7"/>
      <c r="L277" s="7"/>
    </row>
    <row r="278" customFormat="false" ht="26.25" hidden="false" customHeight="true" outlineLevel="0" collapsed="false">
      <c r="A278" s="26"/>
      <c r="B278" s="28"/>
      <c r="C278" s="129"/>
      <c r="D278" s="26"/>
      <c r="E278" s="112" t="s">
        <v>4973</v>
      </c>
      <c r="F278" s="113" t="n">
        <v>12646</v>
      </c>
      <c r="K278" s="7"/>
      <c r="L278" s="7"/>
    </row>
    <row r="279" customFormat="false" ht="26.25" hidden="false" customHeight="true" outlineLevel="0" collapsed="false">
      <c r="A279" s="26"/>
      <c r="B279" s="28"/>
      <c r="C279" s="129"/>
      <c r="D279" s="26"/>
      <c r="E279" s="112" t="s">
        <v>4974</v>
      </c>
      <c r="F279" s="113" t="n">
        <v>13586</v>
      </c>
      <c r="K279" s="7"/>
      <c r="L279" s="7"/>
    </row>
    <row r="280" customFormat="false" ht="26.25" hidden="false" customHeight="true" outlineLevel="0" collapsed="false">
      <c r="A280" s="26"/>
      <c r="B280" s="28"/>
      <c r="C280" s="129"/>
      <c r="D280" s="26"/>
      <c r="E280" s="112" t="s">
        <v>4975</v>
      </c>
      <c r="F280" s="113" t="n">
        <v>16781</v>
      </c>
      <c r="K280" s="7"/>
      <c r="L280" s="7"/>
    </row>
    <row r="281" customFormat="false" ht="26.25" hidden="false" customHeight="true" outlineLevel="0" collapsed="false">
      <c r="A281" s="26"/>
      <c r="B281" s="28"/>
      <c r="C281" s="129"/>
      <c r="D281" s="26"/>
      <c r="E281" s="112" t="s">
        <v>4976</v>
      </c>
      <c r="F281" s="113" t="n">
        <v>22089</v>
      </c>
      <c r="K281" s="7"/>
      <c r="L281" s="7"/>
    </row>
    <row r="282" customFormat="false" ht="26.25" hidden="false" customHeight="true" outlineLevel="0" collapsed="false">
      <c r="A282" s="26"/>
      <c r="B282" s="28"/>
      <c r="C282" s="129"/>
      <c r="D282" s="26"/>
      <c r="E282" s="112" t="s">
        <v>4977</v>
      </c>
      <c r="F282" s="113" t="n">
        <v>10042</v>
      </c>
      <c r="K282" s="7"/>
      <c r="L282" s="7"/>
    </row>
    <row r="283" customFormat="false" ht="26.25" hidden="false" customHeight="true" outlineLevel="0" collapsed="false">
      <c r="A283" s="26"/>
      <c r="B283" s="28"/>
      <c r="C283" s="129"/>
      <c r="D283" s="26"/>
      <c r="E283" s="112" t="s">
        <v>4978</v>
      </c>
      <c r="F283" s="113" t="n">
        <v>12226</v>
      </c>
      <c r="K283" s="7"/>
      <c r="L283" s="7"/>
    </row>
    <row r="284" customFormat="false" ht="26.25" hidden="false" customHeight="true" outlineLevel="0" collapsed="false">
      <c r="A284" s="26"/>
      <c r="B284" s="28"/>
      <c r="C284" s="129"/>
      <c r="D284" s="26"/>
      <c r="E284" s="112" t="s">
        <v>4979</v>
      </c>
      <c r="F284" s="113" t="n">
        <v>13211</v>
      </c>
      <c r="K284" s="7"/>
      <c r="L284" s="7"/>
    </row>
    <row r="285" customFormat="false" ht="26.25" hidden="false" customHeight="true" outlineLevel="0" collapsed="false">
      <c r="A285" s="26"/>
      <c r="B285" s="28"/>
      <c r="C285" s="129"/>
      <c r="D285" s="26"/>
      <c r="E285" s="112" t="s">
        <v>4980</v>
      </c>
      <c r="F285" s="113" t="n">
        <v>26576</v>
      </c>
      <c r="K285" s="7"/>
      <c r="L285" s="7"/>
    </row>
    <row r="286" customFormat="false" ht="26.25" hidden="false" customHeight="true" outlineLevel="0" collapsed="false">
      <c r="A286" s="26"/>
      <c r="B286" s="28"/>
      <c r="C286" s="129"/>
      <c r="D286" s="26"/>
      <c r="E286" s="117" t="s">
        <v>4981</v>
      </c>
      <c r="F286" s="118" t="n">
        <v>18585</v>
      </c>
      <c r="K286" s="7"/>
      <c r="L286" s="7"/>
    </row>
    <row r="287" customFormat="false" ht="26.25" hidden="false" customHeight="true" outlineLevel="0" collapsed="false">
      <c r="A287" s="26"/>
      <c r="B287" s="28"/>
      <c r="C287" s="129"/>
      <c r="D287" s="26"/>
      <c r="E287" s="119"/>
      <c r="F287" s="119"/>
      <c r="K287" s="7"/>
      <c r="L287" s="7"/>
    </row>
    <row r="288" customFormat="false" ht="26.25" hidden="false" customHeight="true" outlineLevel="0" collapsed="false">
      <c r="A288" s="26"/>
      <c r="B288" s="28"/>
      <c r="C288" s="129"/>
      <c r="D288" s="26"/>
      <c r="E288" s="119"/>
      <c r="F288" s="119"/>
      <c r="K288" s="7"/>
      <c r="L288" s="7"/>
    </row>
    <row r="289" customFormat="false" ht="26.25" hidden="false" customHeight="true" outlineLevel="0" collapsed="false">
      <c r="A289" s="26"/>
      <c r="C289" s="129"/>
      <c r="D289" s="26"/>
      <c r="E289" s="110" t="s">
        <v>4982</v>
      </c>
      <c r="F289" s="110"/>
      <c r="K289" s="7"/>
      <c r="L289" s="7"/>
    </row>
    <row r="290" customFormat="false" ht="26.25" hidden="false" customHeight="true" outlineLevel="0" collapsed="false">
      <c r="A290" s="26"/>
      <c r="C290" s="129"/>
      <c r="D290" s="26"/>
      <c r="E290" s="123" t="s">
        <v>4757</v>
      </c>
      <c r="F290" s="111" t="s">
        <v>4462</v>
      </c>
      <c r="K290" s="7"/>
      <c r="L290" s="7"/>
    </row>
    <row r="291" customFormat="false" ht="26.25" hidden="false" customHeight="true" outlineLevel="0" collapsed="false">
      <c r="A291" s="26"/>
      <c r="C291" s="129"/>
      <c r="D291" s="26"/>
      <c r="E291" s="112" t="s">
        <v>4983</v>
      </c>
      <c r="F291" s="113" t="n">
        <v>22741</v>
      </c>
      <c r="K291" s="7"/>
      <c r="L291" s="7"/>
    </row>
    <row r="292" customFormat="false" ht="26.25" hidden="false" customHeight="true" outlineLevel="0" collapsed="false">
      <c r="A292" s="26"/>
      <c r="C292" s="129"/>
      <c r="D292" s="26"/>
      <c r="E292" s="112" t="s">
        <v>4984</v>
      </c>
      <c r="F292" s="113" t="n">
        <v>24044</v>
      </c>
      <c r="K292" s="7"/>
      <c r="L292" s="7"/>
    </row>
    <row r="293" customFormat="false" ht="26.25" hidden="false" customHeight="true" outlineLevel="0" collapsed="false">
      <c r="A293" s="26"/>
      <c r="C293" s="130"/>
      <c r="D293" s="26"/>
      <c r="E293" s="112" t="s">
        <v>4985</v>
      </c>
      <c r="F293" s="113" t="n">
        <v>33825</v>
      </c>
      <c r="K293" s="7"/>
      <c r="L293" s="7"/>
    </row>
    <row r="294" customFormat="false" ht="26.25" hidden="false" customHeight="true" outlineLevel="0" collapsed="false">
      <c r="A294" s="26"/>
      <c r="C294" s="130"/>
      <c r="D294" s="26"/>
      <c r="E294" s="112" t="s">
        <v>4986</v>
      </c>
      <c r="F294" s="113" t="n">
        <v>37004</v>
      </c>
      <c r="K294" s="7"/>
      <c r="L294" s="7"/>
    </row>
    <row r="295" customFormat="false" ht="26.25" hidden="false" customHeight="true" outlineLevel="0" collapsed="false">
      <c r="A295" s="26"/>
      <c r="C295" s="130"/>
      <c r="D295" s="26"/>
      <c r="E295" s="112" t="s">
        <v>4987</v>
      </c>
      <c r="F295" s="113" t="n">
        <v>40265</v>
      </c>
      <c r="K295" s="7"/>
      <c r="L295" s="7"/>
    </row>
    <row r="296" customFormat="false" ht="26.25" hidden="false" customHeight="true" outlineLevel="0" collapsed="false">
      <c r="A296" s="26"/>
      <c r="C296" s="128"/>
      <c r="D296" s="26"/>
      <c r="E296" s="112" t="s">
        <v>4988</v>
      </c>
      <c r="F296" s="113" t="n">
        <v>26766</v>
      </c>
      <c r="K296" s="7"/>
      <c r="L296" s="7"/>
    </row>
    <row r="297" customFormat="false" ht="26.25" hidden="false" customHeight="true" outlineLevel="0" collapsed="false">
      <c r="A297" s="26"/>
      <c r="C297" s="129"/>
      <c r="D297" s="26"/>
      <c r="E297" s="112" t="s">
        <v>4989</v>
      </c>
      <c r="F297" s="113" t="n">
        <v>28303</v>
      </c>
      <c r="K297" s="7"/>
      <c r="L297" s="7"/>
    </row>
    <row r="298" customFormat="false" ht="26.25" hidden="false" customHeight="true" outlineLevel="0" collapsed="false">
      <c r="A298" s="26"/>
      <c r="C298" s="129"/>
      <c r="D298" s="26"/>
      <c r="E298" s="117" t="s">
        <v>4990</v>
      </c>
      <c r="F298" s="118" t="n">
        <v>39816</v>
      </c>
      <c r="K298" s="7"/>
      <c r="L298" s="7"/>
    </row>
    <row r="299" customFormat="false" ht="26.25" hidden="false" customHeight="true" outlineLevel="0" collapsed="false">
      <c r="A299" s="26"/>
      <c r="C299" s="129"/>
      <c r="D299" s="26"/>
      <c r="E299" s="119"/>
      <c r="F299" s="119"/>
      <c r="K299" s="7"/>
      <c r="L299" s="7"/>
    </row>
    <row r="300" customFormat="false" ht="26.25" hidden="false" customHeight="true" outlineLevel="0" collapsed="false">
      <c r="A300" s="26"/>
      <c r="C300" s="129"/>
      <c r="D300" s="26"/>
      <c r="E300" s="119"/>
      <c r="F300" s="119"/>
      <c r="K300" s="7"/>
      <c r="L300" s="7"/>
    </row>
    <row r="301" customFormat="false" ht="26.25" hidden="false" customHeight="true" outlineLevel="0" collapsed="false">
      <c r="A301" s="26"/>
      <c r="C301" s="130"/>
      <c r="D301" s="26"/>
      <c r="E301" s="110" t="s">
        <v>4991</v>
      </c>
      <c r="F301" s="110"/>
      <c r="K301" s="7"/>
      <c r="L301" s="7"/>
    </row>
    <row r="302" customFormat="false" ht="26.25" hidden="false" customHeight="true" outlineLevel="0" collapsed="false">
      <c r="A302" s="26"/>
      <c r="C302" s="130"/>
      <c r="D302" s="26"/>
      <c r="E302" s="123" t="s">
        <v>4757</v>
      </c>
      <c r="F302" s="111" t="s">
        <v>4462</v>
      </c>
      <c r="K302" s="7"/>
      <c r="L302" s="7"/>
    </row>
    <row r="303" customFormat="false" ht="26.25" hidden="false" customHeight="true" outlineLevel="0" collapsed="false">
      <c r="A303" s="26"/>
      <c r="C303" s="129"/>
      <c r="D303" s="26"/>
      <c r="E303" s="112" t="s">
        <v>4992</v>
      </c>
      <c r="F303" s="113" t="n">
        <v>40111</v>
      </c>
      <c r="K303" s="7"/>
      <c r="L303" s="7"/>
    </row>
    <row r="304" customFormat="false" ht="26.25" hidden="false" customHeight="true" outlineLevel="0" collapsed="false">
      <c r="A304" s="26"/>
      <c r="C304" s="131"/>
      <c r="D304" s="26"/>
      <c r="E304" s="112" t="s">
        <v>4993</v>
      </c>
      <c r="F304" s="113" t="n">
        <v>9132</v>
      </c>
      <c r="K304" s="7"/>
      <c r="L304" s="7"/>
    </row>
    <row r="305" customFormat="false" ht="26.25" hidden="false" customHeight="true" outlineLevel="0" collapsed="false">
      <c r="A305" s="26"/>
      <c r="C305" s="129"/>
      <c r="D305" s="26"/>
      <c r="E305" s="117" t="s">
        <v>4994</v>
      </c>
      <c r="F305" s="118" t="n">
        <v>9878</v>
      </c>
      <c r="K305" s="7"/>
      <c r="L305" s="7"/>
    </row>
    <row r="306" customFormat="false" ht="26.25" hidden="false" customHeight="true" outlineLevel="0" collapsed="false">
      <c r="A306" s="26"/>
      <c r="C306" s="129"/>
      <c r="D306" s="26"/>
      <c r="E306" s="119"/>
      <c r="F306" s="119"/>
      <c r="K306" s="7"/>
      <c r="L306" s="7"/>
    </row>
    <row r="307" customFormat="false" ht="26.25" hidden="false" customHeight="true" outlineLevel="0" collapsed="false">
      <c r="A307" s="26"/>
      <c r="C307" s="129"/>
      <c r="D307" s="26"/>
      <c r="E307" s="120"/>
      <c r="F307" s="7"/>
      <c r="K307" s="7"/>
      <c r="L307" s="7"/>
    </row>
    <row r="308" customFormat="false" ht="26.25" hidden="false" customHeight="true" outlineLevel="0" collapsed="false">
      <c r="A308" s="26"/>
      <c r="C308" s="129"/>
      <c r="D308" s="26"/>
      <c r="F308" s="7"/>
      <c r="K308" s="7"/>
      <c r="L308" s="7"/>
    </row>
    <row r="309" customFormat="false" ht="26.25" hidden="false" customHeight="true" outlineLevel="0" collapsed="false">
      <c r="A309" s="26"/>
      <c r="C309" s="129"/>
      <c r="D309" s="26"/>
      <c r="F309" s="7"/>
      <c r="K309" s="7"/>
      <c r="L309" s="7"/>
    </row>
    <row r="310" customFormat="false" ht="26.25" hidden="false" customHeight="true" outlineLevel="0" collapsed="false">
      <c r="A310" s="26"/>
      <c r="C310" s="129"/>
      <c r="D310" s="26"/>
      <c r="F310" s="7"/>
      <c r="K310" s="7"/>
      <c r="L310" s="7"/>
    </row>
    <row r="311" customFormat="false" ht="26.25" hidden="false" customHeight="true" outlineLevel="0" collapsed="false">
      <c r="A311" s="26"/>
      <c r="C311" s="129"/>
      <c r="D311" s="26"/>
      <c r="E311" s="119"/>
      <c r="F311" s="119"/>
      <c r="K311" s="7"/>
      <c r="L311" s="7"/>
    </row>
    <row r="312" customFormat="false" ht="26.25" hidden="false" customHeight="true" outlineLevel="0" collapsed="false">
      <c r="A312" s="26"/>
      <c r="C312" s="129"/>
      <c r="D312" s="26"/>
      <c r="E312" s="112" t="s">
        <v>4995</v>
      </c>
      <c r="F312" s="113" t="n">
        <v>10065</v>
      </c>
      <c r="K312" s="7"/>
      <c r="L312" s="7"/>
    </row>
    <row r="313" customFormat="false" ht="26.25" hidden="false" customHeight="true" outlineLevel="0" collapsed="false">
      <c r="A313" s="26"/>
      <c r="C313" s="129"/>
      <c r="D313" s="26"/>
      <c r="E313" s="112" t="s">
        <v>4996</v>
      </c>
      <c r="F313" s="113" t="n">
        <v>13047</v>
      </c>
      <c r="K313" s="7"/>
      <c r="L313" s="7"/>
    </row>
    <row r="314" customFormat="false" ht="26.25" hidden="false" customHeight="true" outlineLevel="0" collapsed="false">
      <c r="A314" s="26"/>
      <c r="C314" s="129"/>
      <c r="D314" s="26"/>
      <c r="E314" s="112" t="s">
        <v>4997</v>
      </c>
      <c r="F314" s="113" t="n">
        <v>15283</v>
      </c>
      <c r="K314" s="7"/>
      <c r="L314" s="7"/>
    </row>
    <row r="315" customFormat="false" ht="26.25" hidden="false" customHeight="true" outlineLevel="0" collapsed="false">
      <c r="A315" s="26"/>
      <c r="C315" s="129"/>
      <c r="D315" s="26"/>
      <c r="E315" s="117" t="s">
        <v>4998</v>
      </c>
      <c r="F315" s="118" t="n">
        <v>17709</v>
      </c>
      <c r="K315" s="7"/>
      <c r="L315" s="7"/>
    </row>
    <row r="316" customFormat="false" ht="26.25" hidden="false" customHeight="true" outlineLevel="0" collapsed="false">
      <c r="A316" s="26"/>
      <c r="C316" s="129"/>
      <c r="D316" s="26"/>
      <c r="E316" s="119"/>
      <c r="F316" s="119"/>
      <c r="K316" s="7"/>
      <c r="L316" s="7"/>
    </row>
    <row r="317" customFormat="false" ht="26.25" hidden="false" customHeight="true" outlineLevel="0" collapsed="false">
      <c r="A317" s="26"/>
      <c r="C317" s="129"/>
      <c r="D317" s="26"/>
      <c r="F317" s="119"/>
      <c r="K317" s="7"/>
      <c r="L317" s="7"/>
    </row>
    <row r="318" customFormat="false" ht="26.25" hidden="false" customHeight="true" outlineLevel="0" collapsed="false">
      <c r="A318" s="26"/>
      <c r="C318" s="129"/>
      <c r="D318" s="26"/>
      <c r="E318" s="132"/>
      <c r="F318" s="133"/>
      <c r="K318" s="7"/>
      <c r="L318" s="7"/>
    </row>
    <row r="319" customFormat="false" ht="26.25" hidden="false" customHeight="true" outlineLevel="0" collapsed="false">
      <c r="A319" s="26"/>
      <c r="C319" s="129"/>
      <c r="D319" s="26"/>
      <c r="E319" s="134"/>
      <c r="F319" s="111" t="s">
        <v>4462</v>
      </c>
      <c r="K319" s="7"/>
      <c r="L319" s="7"/>
    </row>
    <row r="320" customFormat="false" ht="26.25" hidden="false" customHeight="true" outlineLevel="0" collapsed="false">
      <c r="A320" s="26"/>
      <c r="C320" s="129"/>
      <c r="D320" s="26"/>
      <c r="E320" s="135" t="s">
        <v>4999</v>
      </c>
      <c r="F320" s="113" t="n">
        <v>4335.01</v>
      </c>
      <c r="K320" s="7"/>
      <c r="L320" s="7"/>
    </row>
    <row r="321" customFormat="false" ht="26.25" hidden="false" customHeight="true" outlineLevel="0" collapsed="false">
      <c r="A321" s="26"/>
      <c r="C321" s="129"/>
      <c r="D321" s="26"/>
      <c r="E321" s="135" t="s">
        <v>5000</v>
      </c>
      <c r="F321" s="113" t="n">
        <v>6737.15</v>
      </c>
      <c r="K321" s="7"/>
      <c r="L321" s="7"/>
    </row>
    <row r="322" customFormat="false" ht="26.25" hidden="false" customHeight="true" outlineLevel="0" collapsed="false">
      <c r="A322" s="26"/>
      <c r="C322" s="129"/>
      <c r="D322" s="26"/>
      <c r="E322" s="135" t="s">
        <v>5001</v>
      </c>
      <c r="F322" s="113" t="n">
        <v>5967.32</v>
      </c>
      <c r="K322" s="7"/>
      <c r="L322" s="7"/>
    </row>
    <row r="323" customFormat="false" ht="26.25" hidden="false" customHeight="true" outlineLevel="0" collapsed="false">
      <c r="A323" s="26"/>
      <c r="C323" s="129"/>
      <c r="D323" s="26"/>
      <c r="E323" s="135" t="s">
        <v>5002</v>
      </c>
      <c r="F323" s="113" t="n">
        <v>6592.21</v>
      </c>
      <c r="K323" s="7"/>
      <c r="L323" s="7"/>
    </row>
    <row r="324" customFormat="false" ht="26.25" hidden="false" customHeight="true" outlineLevel="0" collapsed="false">
      <c r="A324" s="26"/>
      <c r="C324" s="129"/>
      <c r="D324" s="26"/>
      <c r="E324" s="135" t="s">
        <v>5003</v>
      </c>
      <c r="F324" s="113" t="n">
        <v>7531.92</v>
      </c>
      <c r="K324" s="7"/>
      <c r="L324" s="7"/>
    </row>
    <row r="325" customFormat="false" ht="26.25" hidden="false" customHeight="true" outlineLevel="0" collapsed="false">
      <c r="A325" s="26"/>
      <c r="C325" s="129"/>
      <c r="D325" s="26"/>
      <c r="E325" s="135" t="s">
        <v>5004</v>
      </c>
      <c r="F325" s="113" t="n">
        <v>7148.2</v>
      </c>
      <c r="K325" s="7"/>
      <c r="L325" s="7"/>
    </row>
    <row r="326" customFormat="false" ht="26.25" hidden="false" customHeight="true" outlineLevel="0" collapsed="false">
      <c r="A326" s="26"/>
      <c r="C326" s="129"/>
      <c r="D326" s="26"/>
      <c r="E326" s="135" t="s">
        <v>5005</v>
      </c>
      <c r="F326" s="113" t="n">
        <v>6792.98</v>
      </c>
      <c r="K326" s="7"/>
      <c r="L326" s="7"/>
    </row>
    <row r="327" customFormat="false" ht="26.25" hidden="false" customHeight="true" outlineLevel="0" collapsed="false">
      <c r="A327" s="26"/>
      <c r="C327" s="129"/>
      <c r="D327" s="26"/>
      <c r="E327" s="135" t="s">
        <v>5006</v>
      </c>
      <c r="F327" s="113" t="n">
        <v>5993.46</v>
      </c>
      <c r="K327" s="7"/>
      <c r="L327" s="7"/>
    </row>
    <row r="328" customFormat="false" ht="26.25" hidden="false" customHeight="true" outlineLevel="0" collapsed="false">
      <c r="A328" s="26"/>
      <c r="C328" s="129"/>
      <c r="D328" s="26"/>
      <c r="E328" s="135" t="s">
        <v>5007</v>
      </c>
      <c r="F328" s="113" t="n">
        <v>2480.54</v>
      </c>
      <c r="K328" s="7"/>
      <c r="L328" s="7"/>
    </row>
    <row r="329" customFormat="false" ht="26.25" hidden="false" customHeight="true" outlineLevel="0" collapsed="false">
      <c r="A329" s="26"/>
      <c r="C329" s="129"/>
      <c r="D329" s="26"/>
      <c r="E329" s="135" t="s">
        <v>5008</v>
      </c>
      <c r="F329" s="113" t="n">
        <v>3268.19</v>
      </c>
      <c r="K329" s="7"/>
      <c r="L329" s="7"/>
    </row>
    <row r="330" customFormat="false" ht="26.25" hidden="false" customHeight="true" outlineLevel="0" collapsed="false">
      <c r="A330" s="26"/>
      <c r="C330" s="129"/>
      <c r="D330" s="26"/>
      <c r="E330" s="136" t="s">
        <v>5009</v>
      </c>
      <c r="F330" s="118" t="n">
        <v>3967.92</v>
      </c>
      <c r="K330" s="7"/>
      <c r="L330" s="7"/>
    </row>
    <row r="331" customFormat="false" ht="26.25" hidden="false" customHeight="true" outlineLevel="0" collapsed="false">
      <c r="A331" s="26"/>
      <c r="C331" s="129"/>
      <c r="D331" s="26"/>
      <c r="E331" s="119"/>
      <c r="F331" s="119"/>
      <c r="K331" s="7"/>
      <c r="L331" s="7"/>
    </row>
    <row r="332" customFormat="false" ht="26.25" hidden="false" customHeight="true" outlineLevel="0" collapsed="false">
      <c r="A332" s="26"/>
      <c r="C332" s="129"/>
      <c r="D332" s="26"/>
      <c r="E332" s="110" t="s">
        <v>5010</v>
      </c>
      <c r="F332" s="110"/>
      <c r="K332" s="7"/>
      <c r="L332" s="7"/>
    </row>
    <row r="333" customFormat="false" ht="26.25" hidden="false" customHeight="true" outlineLevel="0" collapsed="false">
      <c r="A333" s="26"/>
      <c r="C333" s="129"/>
      <c r="D333" s="26"/>
      <c r="E333" s="110"/>
      <c r="F333" s="110"/>
      <c r="K333" s="7"/>
      <c r="L333" s="7"/>
    </row>
    <row r="334" customFormat="false" ht="26.25" hidden="false" customHeight="true" outlineLevel="0" collapsed="false">
      <c r="A334" s="26"/>
      <c r="C334" s="129"/>
      <c r="D334" s="26"/>
      <c r="E334" s="123" t="s">
        <v>4757</v>
      </c>
      <c r="F334" s="111" t="s">
        <v>4462</v>
      </c>
      <c r="K334" s="7"/>
      <c r="L334" s="7"/>
    </row>
    <row r="335" customFormat="false" ht="26.25" hidden="false" customHeight="true" outlineLevel="0" collapsed="false">
      <c r="A335" s="26"/>
      <c r="C335" s="129"/>
      <c r="D335" s="26"/>
      <c r="E335" s="112" t="s">
        <v>5011</v>
      </c>
      <c r="F335" s="113" t="n">
        <v>4171</v>
      </c>
      <c r="K335" s="7"/>
      <c r="L335" s="7"/>
    </row>
    <row r="336" customFormat="false" ht="26.25" hidden="false" customHeight="true" outlineLevel="0" collapsed="false">
      <c r="A336" s="26"/>
      <c r="C336" s="129"/>
      <c r="D336" s="26"/>
      <c r="E336" s="112" t="s">
        <v>5012</v>
      </c>
      <c r="F336" s="113" t="n">
        <v>2756</v>
      </c>
      <c r="K336" s="7"/>
      <c r="L336" s="7"/>
    </row>
    <row r="337" customFormat="false" ht="26.25" hidden="false" customHeight="true" outlineLevel="0" collapsed="false">
      <c r="A337" s="26"/>
      <c r="C337" s="129"/>
      <c r="D337" s="26"/>
      <c r="E337" s="112" t="s">
        <v>5013</v>
      </c>
      <c r="F337" s="113" t="n">
        <v>2675</v>
      </c>
      <c r="K337" s="7"/>
      <c r="L337" s="7"/>
    </row>
    <row r="338" customFormat="false" ht="26.25" hidden="false" customHeight="true" outlineLevel="0" collapsed="false">
      <c r="A338" s="26"/>
      <c r="C338" s="129"/>
      <c r="D338" s="26"/>
      <c r="E338" s="112" t="s">
        <v>5014</v>
      </c>
      <c r="F338" s="113" t="n">
        <v>132073</v>
      </c>
      <c r="K338" s="7"/>
      <c r="L338" s="7"/>
    </row>
    <row r="339" customFormat="false" ht="26.25" hidden="false" customHeight="true" outlineLevel="0" collapsed="false">
      <c r="A339" s="26"/>
      <c r="C339" s="129"/>
      <c r="D339" s="26"/>
      <c r="E339" s="112" t="s">
        <v>5015</v>
      </c>
      <c r="F339" s="113" t="n">
        <v>9806</v>
      </c>
      <c r="K339" s="7"/>
      <c r="L339" s="7"/>
    </row>
    <row r="340" customFormat="false" ht="26.25" hidden="false" customHeight="true" outlineLevel="0" collapsed="false">
      <c r="A340" s="26"/>
      <c r="C340" s="129"/>
      <c r="D340" s="26"/>
      <c r="E340" s="112" t="s">
        <v>5016</v>
      </c>
      <c r="F340" s="113" t="n">
        <v>7180</v>
      </c>
      <c r="K340" s="7"/>
      <c r="L340" s="7"/>
    </row>
    <row r="341" customFormat="false" ht="26.25" hidden="false" customHeight="true" outlineLevel="0" collapsed="false">
      <c r="A341" s="26"/>
      <c r="C341" s="129"/>
      <c r="D341" s="26"/>
      <c r="E341" s="112" t="s">
        <v>5017</v>
      </c>
      <c r="F341" s="113" t="n">
        <v>10428</v>
      </c>
      <c r="K341" s="7"/>
      <c r="L341" s="7"/>
    </row>
    <row r="342" customFormat="false" ht="26.25" hidden="false" customHeight="true" outlineLevel="0" collapsed="false">
      <c r="A342" s="26"/>
      <c r="C342" s="129"/>
      <c r="D342" s="26"/>
      <c r="E342" s="112" t="s">
        <v>5018</v>
      </c>
      <c r="F342" s="113" t="n">
        <v>35534</v>
      </c>
      <c r="K342" s="7"/>
      <c r="L342" s="7"/>
    </row>
    <row r="343" customFormat="false" ht="26.25" hidden="false" customHeight="true" outlineLevel="0" collapsed="false">
      <c r="A343" s="26"/>
      <c r="C343" s="129"/>
      <c r="D343" s="26"/>
      <c r="E343" s="112" t="s">
        <v>5019</v>
      </c>
      <c r="F343" s="113" t="n">
        <v>6006</v>
      </c>
      <c r="K343" s="7"/>
      <c r="L343" s="7"/>
    </row>
    <row r="344" customFormat="false" ht="26.25" hidden="false" customHeight="true" outlineLevel="0" collapsed="false">
      <c r="A344" s="26"/>
      <c r="C344" s="129"/>
      <c r="D344" s="26"/>
      <c r="E344" s="112" t="s">
        <v>5020</v>
      </c>
      <c r="F344" s="113" t="n">
        <v>28714</v>
      </c>
      <c r="K344" s="7"/>
      <c r="L344" s="7"/>
    </row>
    <row r="345" customFormat="false" ht="26.25" hidden="false" customHeight="true" outlineLevel="0" collapsed="false">
      <c r="A345" s="26"/>
      <c r="C345" s="129"/>
      <c r="D345" s="26"/>
      <c r="E345" s="112" t="s">
        <v>5021</v>
      </c>
      <c r="F345" s="113" t="n">
        <v>45980</v>
      </c>
      <c r="K345" s="7"/>
      <c r="L345" s="7"/>
    </row>
    <row r="346" customFormat="false" ht="26.25" hidden="false" customHeight="true" outlineLevel="0" collapsed="false">
      <c r="A346" s="26"/>
      <c r="C346" s="129"/>
      <c r="D346" s="26"/>
      <c r="E346" s="112" t="s">
        <v>5022</v>
      </c>
      <c r="F346" s="113" t="n">
        <v>45980</v>
      </c>
      <c r="K346" s="7"/>
      <c r="L346" s="7"/>
    </row>
    <row r="347" customFormat="false" ht="26.25" hidden="false" customHeight="true" outlineLevel="0" collapsed="false">
      <c r="A347" s="26"/>
      <c r="C347" s="129"/>
      <c r="D347" s="26"/>
      <c r="E347" s="112" t="s">
        <v>5023</v>
      </c>
      <c r="F347" s="113" t="n">
        <v>30782</v>
      </c>
      <c r="K347" s="7"/>
      <c r="L347" s="7"/>
    </row>
    <row r="348" customFormat="false" ht="26.25" hidden="false" customHeight="true" outlineLevel="0" collapsed="false">
      <c r="A348" s="26"/>
      <c r="C348" s="129"/>
      <c r="D348" s="26"/>
      <c r="E348" s="112" t="s">
        <v>5024</v>
      </c>
      <c r="F348" s="113" t="n">
        <v>2019</v>
      </c>
      <c r="K348" s="7"/>
      <c r="L348" s="7"/>
    </row>
    <row r="349" customFormat="false" ht="26.25" hidden="false" customHeight="true" outlineLevel="0" collapsed="false">
      <c r="A349" s="26"/>
      <c r="B349" s="28"/>
      <c r="C349" s="129"/>
      <c r="D349" s="26"/>
      <c r="E349" s="112" t="s">
        <v>5025</v>
      </c>
      <c r="F349" s="113" t="n">
        <v>27609</v>
      </c>
      <c r="K349" s="7"/>
      <c r="L349" s="7"/>
    </row>
    <row r="350" customFormat="false" ht="26.25" hidden="false" customHeight="true" outlineLevel="0" collapsed="false">
      <c r="A350" s="26"/>
      <c r="B350" s="28"/>
      <c r="C350" s="129"/>
      <c r="D350" s="26"/>
      <c r="E350" s="112" t="s">
        <v>5026</v>
      </c>
      <c r="F350" s="113" t="n">
        <v>5168</v>
      </c>
      <c r="K350" s="7"/>
      <c r="L350" s="7"/>
    </row>
    <row r="351" customFormat="false" ht="26.25" hidden="false" customHeight="true" outlineLevel="0" collapsed="false">
      <c r="A351" s="26"/>
      <c r="B351" s="28"/>
      <c r="C351" s="129"/>
      <c r="D351" s="26"/>
      <c r="E351" s="112" t="s">
        <v>5027</v>
      </c>
      <c r="F351" s="113" t="n">
        <v>24728</v>
      </c>
      <c r="K351" s="7"/>
      <c r="L351" s="7"/>
    </row>
    <row r="352" customFormat="false" ht="26.25" hidden="false" customHeight="true" outlineLevel="0" collapsed="false">
      <c r="A352" s="26"/>
      <c r="B352" s="28"/>
      <c r="C352" s="129"/>
      <c r="D352" s="26"/>
      <c r="E352" s="112" t="s">
        <v>5028</v>
      </c>
      <c r="F352" s="113" t="n">
        <v>28285</v>
      </c>
      <c r="K352" s="7"/>
      <c r="L352" s="7"/>
    </row>
    <row r="353" customFormat="false" ht="26.25" hidden="false" customHeight="true" outlineLevel="0" collapsed="false">
      <c r="A353" s="26"/>
      <c r="B353" s="28"/>
      <c r="C353" s="129"/>
      <c r="D353" s="26"/>
      <c r="E353" s="112" t="s">
        <v>5029</v>
      </c>
      <c r="F353" s="113" t="n">
        <v>15967</v>
      </c>
      <c r="K353" s="7"/>
      <c r="L353" s="7"/>
    </row>
    <row r="354" customFormat="false" ht="26.25" hidden="false" customHeight="true" outlineLevel="0" collapsed="false">
      <c r="A354" s="26"/>
      <c r="B354" s="28"/>
      <c r="C354" s="129"/>
      <c r="D354" s="26"/>
      <c r="E354" s="112" t="s">
        <v>5030</v>
      </c>
      <c r="F354" s="113" t="n">
        <v>7481</v>
      </c>
      <c r="K354" s="7"/>
      <c r="L354" s="7"/>
    </row>
    <row r="355" customFormat="false" ht="26.25" hidden="false" customHeight="true" outlineLevel="0" collapsed="false">
      <c r="A355" s="26"/>
      <c r="B355" s="28"/>
      <c r="C355" s="129"/>
      <c r="D355" s="26"/>
      <c r="E355" s="112" t="s">
        <v>5031</v>
      </c>
      <c r="F355" s="113" t="n">
        <v>42182</v>
      </c>
      <c r="K355" s="7"/>
      <c r="L355" s="7"/>
    </row>
    <row r="356" customFormat="false" ht="26.25" hidden="false" customHeight="true" outlineLevel="0" collapsed="false">
      <c r="A356" s="26"/>
      <c r="B356" s="28"/>
      <c r="C356" s="129"/>
      <c r="D356" s="26"/>
      <c r="E356" s="112" t="s">
        <v>5032</v>
      </c>
      <c r="F356" s="113" t="n">
        <v>15093</v>
      </c>
      <c r="K356" s="7"/>
      <c r="L356" s="7"/>
    </row>
    <row r="357" customFormat="false" ht="26.25" hidden="false" customHeight="true" outlineLevel="0" collapsed="false">
      <c r="A357" s="26"/>
      <c r="B357" s="28"/>
      <c r="C357" s="129"/>
      <c r="D357" s="26"/>
      <c r="E357" s="112" t="s">
        <v>5033</v>
      </c>
      <c r="F357" s="113" t="n">
        <v>15808</v>
      </c>
      <c r="K357" s="7"/>
      <c r="L357" s="7"/>
    </row>
    <row r="358" customFormat="false" ht="26.25" hidden="false" customHeight="true" outlineLevel="0" collapsed="false">
      <c r="A358" s="26"/>
      <c r="B358" s="28"/>
      <c r="C358" s="129"/>
      <c r="D358" s="26"/>
      <c r="E358" s="112" t="s">
        <v>5034</v>
      </c>
      <c r="F358" s="113" t="n">
        <v>8650</v>
      </c>
      <c r="K358" s="7"/>
      <c r="L358" s="7"/>
    </row>
    <row r="359" customFormat="false" ht="26.25" hidden="false" customHeight="true" outlineLevel="0" collapsed="false">
      <c r="A359" s="26"/>
      <c r="B359" s="28"/>
      <c r="C359" s="129"/>
      <c r="D359" s="26"/>
      <c r="E359" s="117" t="s">
        <v>5035</v>
      </c>
      <c r="F359" s="118" t="n">
        <v>7344</v>
      </c>
      <c r="K359" s="7"/>
      <c r="L359" s="7"/>
    </row>
    <row r="360" customFormat="false" ht="26.25" hidden="false" customHeight="true" outlineLevel="0" collapsed="false">
      <c r="A360" s="26"/>
      <c r="B360" s="28"/>
      <c r="C360" s="129"/>
      <c r="D360" s="26"/>
      <c r="E360" s="119"/>
      <c r="F360" s="119"/>
      <c r="K360" s="7"/>
      <c r="L360" s="7"/>
    </row>
    <row r="361" customFormat="false" ht="26.25" hidden="false" customHeight="true" outlineLevel="0" collapsed="false">
      <c r="A361" s="26"/>
      <c r="B361" s="28"/>
      <c r="C361" s="129"/>
      <c r="D361" s="26"/>
      <c r="E361" s="137" t="s">
        <v>5036</v>
      </c>
      <c r="F361" s="138"/>
      <c r="K361" s="7"/>
      <c r="L361" s="7"/>
    </row>
    <row r="362" customFormat="false" ht="26.25" hidden="false" customHeight="true" outlineLevel="0" collapsed="false">
      <c r="A362" s="26"/>
      <c r="B362" s="28"/>
      <c r="C362" s="129"/>
      <c r="D362" s="26"/>
      <c r="E362" s="139" t="s">
        <v>4757</v>
      </c>
      <c r="F362" s="140" t="s">
        <v>4462</v>
      </c>
      <c r="K362" s="7"/>
      <c r="L362" s="7"/>
    </row>
    <row r="363" customFormat="false" ht="26.25" hidden="false" customHeight="true" outlineLevel="0" collapsed="false">
      <c r="A363" s="26"/>
      <c r="B363" s="28"/>
      <c r="C363" s="129"/>
      <c r="D363" s="26"/>
      <c r="E363" s="141" t="s">
        <v>5037</v>
      </c>
      <c r="F363" s="142" t="n">
        <v>1976</v>
      </c>
      <c r="K363" s="7"/>
      <c r="L363" s="7"/>
    </row>
    <row r="364" customFormat="false" ht="26.25" hidden="false" customHeight="true" outlineLevel="0" collapsed="false">
      <c r="A364" s="26"/>
      <c r="B364" s="28"/>
      <c r="C364" s="129"/>
      <c r="D364" s="26"/>
      <c r="E364" s="141" t="s">
        <v>5038</v>
      </c>
      <c r="F364" s="142" t="n">
        <v>2834</v>
      </c>
      <c r="K364" s="7"/>
      <c r="L364" s="7"/>
    </row>
    <row r="365" customFormat="false" ht="26.25" hidden="false" customHeight="true" outlineLevel="0" collapsed="false">
      <c r="A365" s="26"/>
      <c r="B365" s="28"/>
      <c r="C365" s="129"/>
      <c r="D365" s="26"/>
      <c r="E365" s="141" t="s">
        <v>5039</v>
      </c>
      <c r="F365" s="142" t="n">
        <v>4669</v>
      </c>
      <c r="K365" s="7"/>
      <c r="L365" s="7"/>
    </row>
    <row r="366" customFormat="false" ht="26.25" hidden="false" customHeight="true" outlineLevel="0" collapsed="false">
      <c r="A366" s="26"/>
      <c r="B366" s="28"/>
      <c r="C366" s="129"/>
      <c r="D366" s="26"/>
      <c r="E366" s="141" t="s">
        <v>5040</v>
      </c>
      <c r="F366" s="142" t="n">
        <v>14421</v>
      </c>
      <c r="K366" s="7"/>
      <c r="L366" s="7"/>
    </row>
    <row r="367" customFormat="false" ht="26.25" hidden="false" customHeight="true" outlineLevel="0" collapsed="false">
      <c r="A367" s="26"/>
      <c r="B367" s="28"/>
      <c r="C367" s="129"/>
      <c r="D367" s="26"/>
      <c r="E367" s="141" t="s">
        <v>5041</v>
      </c>
      <c r="F367" s="142" t="n">
        <v>849</v>
      </c>
      <c r="K367" s="7"/>
      <c r="L367" s="7"/>
    </row>
    <row r="368" customFormat="false" ht="26.25" hidden="false" customHeight="true" outlineLevel="0" collapsed="false">
      <c r="A368" s="26"/>
      <c r="B368" s="28"/>
      <c r="C368" s="129"/>
      <c r="D368" s="26"/>
      <c r="E368" s="141" t="s">
        <v>5042</v>
      </c>
      <c r="F368" s="142" t="n">
        <v>2541</v>
      </c>
      <c r="K368" s="7"/>
      <c r="L368" s="7"/>
    </row>
    <row r="369" customFormat="false" ht="26.25" hidden="false" customHeight="true" outlineLevel="0" collapsed="false">
      <c r="A369" s="26"/>
      <c r="B369" s="28"/>
      <c r="C369" s="129"/>
      <c r="D369" s="26"/>
      <c r="E369" s="141" t="s">
        <v>5043</v>
      </c>
      <c r="F369" s="142" t="n">
        <v>1005</v>
      </c>
      <c r="K369" s="7"/>
      <c r="L369" s="7"/>
    </row>
    <row r="370" customFormat="false" ht="26.25" hidden="false" customHeight="true" outlineLevel="0" collapsed="false">
      <c r="A370" s="26"/>
      <c r="B370" s="28"/>
      <c r="C370" s="129"/>
      <c r="D370" s="26"/>
      <c r="E370" s="141" t="s">
        <v>5044</v>
      </c>
      <c r="F370" s="142" t="n">
        <v>2136</v>
      </c>
      <c r="K370" s="7"/>
      <c r="L370" s="7"/>
    </row>
    <row r="371" customFormat="false" ht="26.25" hidden="false" customHeight="true" outlineLevel="0" collapsed="false">
      <c r="A371" s="26"/>
      <c r="B371" s="28"/>
      <c r="C371" s="129"/>
      <c r="D371" s="26"/>
      <c r="E371" s="141" t="s">
        <v>5045</v>
      </c>
      <c r="F371" s="142" t="n">
        <v>3243</v>
      </c>
      <c r="K371" s="7"/>
      <c r="L371" s="7"/>
    </row>
    <row r="372" customFormat="false" ht="26.25" hidden="false" customHeight="true" outlineLevel="0" collapsed="false">
      <c r="A372" s="26"/>
      <c r="B372" s="28"/>
      <c r="C372" s="129"/>
      <c r="D372" s="26"/>
      <c r="E372" s="143"/>
      <c r="F372" s="144"/>
      <c r="K372" s="7"/>
      <c r="L372" s="7"/>
    </row>
    <row r="373" customFormat="false" ht="26.25" hidden="false" customHeight="true" outlineLevel="0" collapsed="false">
      <c r="A373" s="26"/>
      <c r="B373" s="28"/>
      <c r="C373" s="129"/>
      <c r="D373" s="26"/>
      <c r="E373" s="137" t="s">
        <v>5046</v>
      </c>
      <c r="F373" s="138"/>
      <c r="K373" s="7"/>
      <c r="L373" s="7"/>
    </row>
    <row r="374" customFormat="false" ht="26.25" hidden="false" customHeight="true" outlineLevel="0" collapsed="false">
      <c r="A374" s="26"/>
      <c r="B374" s="28"/>
      <c r="C374" s="129"/>
      <c r="D374" s="26"/>
      <c r="E374" s="139" t="s">
        <v>4757</v>
      </c>
      <c r="F374" s="140" t="s">
        <v>4462</v>
      </c>
      <c r="K374" s="7"/>
      <c r="L374" s="7"/>
    </row>
    <row r="375" customFormat="false" ht="26.25" hidden="false" customHeight="true" outlineLevel="0" collapsed="false">
      <c r="A375" s="26"/>
      <c r="B375" s="28"/>
      <c r="C375" s="129"/>
      <c r="D375" s="26"/>
      <c r="E375" s="141" t="s">
        <v>5047</v>
      </c>
      <c r="F375" s="142" t="n">
        <v>1042</v>
      </c>
      <c r="K375" s="7"/>
      <c r="L375" s="7"/>
    </row>
    <row r="376" customFormat="false" ht="26.25" hidden="false" customHeight="true" outlineLevel="0" collapsed="false">
      <c r="A376" s="26"/>
      <c r="B376" s="28"/>
      <c r="C376" s="129"/>
      <c r="D376" s="26"/>
      <c r="E376" s="141" t="s">
        <v>5048</v>
      </c>
      <c r="F376" s="142" t="n">
        <v>4431</v>
      </c>
      <c r="K376" s="7"/>
      <c r="L376" s="7"/>
    </row>
    <row r="377" customFormat="false" ht="26.25" hidden="false" customHeight="true" outlineLevel="0" collapsed="false">
      <c r="A377" s="26"/>
      <c r="B377" s="28"/>
      <c r="C377" s="129"/>
      <c r="D377" s="26"/>
      <c r="E377" s="141" t="s">
        <v>5049</v>
      </c>
      <c r="F377" s="142" t="n">
        <v>6901</v>
      </c>
      <c r="K377" s="7"/>
      <c r="L377" s="7"/>
    </row>
    <row r="378" customFormat="false" ht="26.25" hidden="false" customHeight="true" outlineLevel="0" collapsed="false">
      <c r="A378" s="26"/>
      <c r="B378" s="28"/>
      <c r="C378" s="129"/>
      <c r="D378" s="26"/>
      <c r="E378" s="143"/>
      <c r="F378" s="144"/>
      <c r="K378" s="7"/>
      <c r="L378" s="7"/>
    </row>
    <row r="379" customFormat="false" ht="26.25" hidden="false" customHeight="true" outlineLevel="0" collapsed="false">
      <c r="A379" s="26"/>
      <c r="B379" s="28"/>
      <c r="C379" s="129"/>
      <c r="D379" s="26"/>
      <c r="E379" s="145" t="s">
        <v>5050</v>
      </c>
      <c r="F379" s="146"/>
      <c r="K379" s="7"/>
      <c r="L379" s="7"/>
    </row>
    <row r="380" customFormat="false" ht="26.25" hidden="false" customHeight="true" outlineLevel="0" collapsed="false">
      <c r="A380" s="26"/>
      <c r="B380" s="28"/>
      <c r="C380" s="129"/>
      <c r="D380" s="26"/>
      <c r="E380" s="139" t="s">
        <v>4757</v>
      </c>
      <c r="F380" s="140" t="s">
        <v>4462</v>
      </c>
      <c r="K380" s="7"/>
      <c r="L380" s="7"/>
    </row>
    <row r="381" customFormat="false" ht="26.25" hidden="false" customHeight="true" outlineLevel="0" collapsed="false">
      <c r="A381" s="26"/>
      <c r="B381" s="28"/>
      <c r="C381" s="129"/>
      <c r="D381" s="26"/>
      <c r="E381" s="141" t="s">
        <v>5051</v>
      </c>
      <c r="F381" s="142" t="n">
        <v>1857</v>
      </c>
      <c r="K381" s="7"/>
      <c r="L381" s="7"/>
    </row>
    <row r="382" customFormat="false" ht="26.25" hidden="false" customHeight="true" outlineLevel="0" collapsed="false">
      <c r="A382" s="26"/>
      <c r="B382" s="28"/>
      <c r="C382" s="129"/>
      <c r="D382" s="26"/>
      <c r="E382" s="141" t="s">
        <v>5052</v>
      </c>
      <c r="F382" s="142" t="n">
        <v>2672</v>
      </c>
      <c r="K382" s="7"/>
      <c r="L382" s="7"/>
    </row>
    <row r="383" customFormat="false" ht="26.25" hidden="false" customHeight="true" outlineLevel="0" collapsed="false">
      <c r="A383" s="26"/>
      <c r="B383" s="28"/>
      <c r="C383" s="129"/>
      <c r="D383" s="26"/>
      <c r="E383" s="141" t="s">
        <v>5053</v>
      </c>
      <c r="F383" s="142" t="n">
        <v>3619</v>
      </c>
      <c r="K383" s="7"/>
      <c r="L383" s="7"/>
    </row>
    <row r="384" customFormat="false" ht="26.25" hidden="false" customHeight="true" outlineLevel="0" collapsed="false">
      <c r="A384" s="26"/>
      <c r="B384" s="28"/>
      <c r="C384" s="129"/>
      <c r="D384" s="26"/>
      <c r="E384" s="141" t="s">
        <v>5054</v>
      </c>
      <c r="F384" s="142" t="n">
        <v>5692</v>
      </c>
      <c r="K384" s="7"/>
      <c r="L384" s="7"/>
    </row>
    <row r="385" customFormat="false" ht="26.25" hidden="false" customHeight="true" outlineLevel="0" collapsed="false">
      <c r="A385" s="26"/>
      <c r="B385" s="28"/>
      <c r="C385" s="129"/>
      <c r="D385" s="26"/>
      <c r="E385" s="141" t="s">
        <v>5055</v>
      </c>
      <c r="F385" s="142" t="n">
        <v>3919</v>
      </c>
      <c r="K385" s="7"/>
      <c r="L385" s="7"/>
    </row>
    <row r="386" customFormat="false" ht="26.25" hidden="false" customHeight="true" outlineLevel="0" collapsed="false">
      <c r="A386" s="26"/>
      <c r="B386" s="28"/>
      <c r="C386" s="129"/>
      <c r="D386" s="26"/>
      <c r="E386" s="141" t="s">
        <v>5056</v>
      </c>
      <c r="F386" s="142" t="n">
        <v>4560</v>
      </c>
      <c r="K386" s="7"/>
      <c r="L386" s="7"/>
    </row>
    <row r="387" customFormat="false" ht="26.25" hidden="false" customHeight="true" outlineLevel="0" collapsed="false">
      <c r="A387" s="26"/>
      <c r="B387" s="28"/>
      <c r="C387" s="129"/>
      <c r="D387" s="26"/>
      <c r="E387" s="141" t="s">
        <v>5057</v>
      </c>
      <c r="F387" s="142" t="n">
        <v>10018</v>
      </c>
      <c r="K387" s="7"/>
      <c r="L387" s="7"/>
    </row>
    <row r="388" customFormat="false" ht="26.25" hidden="false" customHeight="true" outlineLevel="0" collapsed="false">
      <c r="A388" s="26"/>
      <c r="B388" s="28"/>
      <c r="C388" s="129"/>
      <c r="D388" s="26"/>
      <c r="E388" s="141" t="s">
        <v>4044</v>
      </c>
      <c r="F388" s="142" t="n">
        <v>3607</v>
      </c>
      <c r="K388" s="7"/>
      <c r="L388" s="7"/>
    </row>
    <row r="389" customFormat="false" ht="26.25" hidden="false" customHeight="true" outlineLevel="0" collapsed="false">
      <c r="A389" s="26"/>
      <c r="B389" s="28"/>
      <c r="C389" s="129"/>
      <c r="D389" s="26"/>
      <c r="E389" s="141" t="s">
        <v>5058</v>
      </c>
      <c r="F389" s="142" t="n">
        <v>5033</v>
      </c>
      <c r="K389" s="7"/>
      <c r="L389" s="7"/>
    </row>
    <row r="390" customFormat="false" ht="26.25" hidden="false" customHeight="true" outlineLevel="0" collapsed="false">
      <c r="A390" s="26"/>
      <c r="B390" s="28"/>
      <c r="C390" s="129"/>
      <c r="D390" s="26"/>
      <c r="E390" s="141" t="s">
        <v>5059</v>
      </c>
      <c r="F390" s="142" t="n">
        <v>7112</v>
      </c>
      <c r="K390" s="7"/>
      <c r="L390" s="7"/>
    </row>
    <row r="391" customFormat="false" ht="26.25" hidden="false" customHeight="true" outlineLevel="0" collapsed="false">
      <c r="A391" s="26"/>
      <c r="B391" s="28"/>
      <c r="C391" s="129"/>
      <c r="D391" s="26"/>
      <c r="E391" s="141" t="s">
        <v>5060</v>
      </c>
      <c r="F391" s="142" t="n">
        <v>947</v>
      </c>
      <c r="K391" s="7"/>
      <c r="L391" s="7"/>
    </row>
    <row r="392" customFormat="false" ht="26.25" hidden="false" customHeight="true" outlineLevel="0" collapsed="false">
      <c r="A392" s="26"/>
      <c r="B392" s="28"/>
      <c r="C392" s="129"/>
      <c r="D392" s="26"/>
      <c r="E392" s="141" t="s">
        <v>5061</v>
      </c>
      <c r="F392" s="142" t="n">
        <v>4218</v>
      </c>
      <c r="K392" s="7"/>
      <c r="L392" s="7"/>
    </row>
    <row r="393" customFormat="false" ht="26.25" hidden="false" customHeight="true" outlineLevel="0" collapsed="false">
      <c r="A393" s="26"/>
      <c r="B393" s="28"/>
      <c r="C393" s="129"/>
      <c r="D393" s="26"/>
      <c r="E393" s="141" t="s">
        <v>5062</v>
      </c>
      <c r="F393" s="142" t="n">
        <v>22096</v>
      </c>
      <c r="K393" s="7"/>
      <c r="L393" s="7"/>
    </row>
    <row r="394" customFormat="false" ht="26.25" hidden="false" customHeight="true" outlineLevel="0" collapsed="false">
      <c r="A394" s="26"/>
      <c r="B394" s="28"/>
      <c r="C394" s="129"/>
      <c r="D394" s="26"/>
      <c r="E394" s="141" t="s">
        <v>5063</v>
      </c>
      <c r="F394" s="142" t="n">
        <v>3522</v>
      </c>
      <c r="K394" s="7"/>
      <c r="L394" s="7"/>
    </row>
    <row r="395" customFormat="false" ht="26.25" hidden="false" customHeight="true" outlineLevel="0" collapsed="false">
      <c r="A395" s="26"/>
      <c r="B395" s="28"/>
      <c r="C395" s="129"/>
      <c r="D395" s="26"/>
      <c r="E395" s="141" t="s">
        <v>5064</v>
      </c>
      <c r="F395" s="142" t="n">
        <v>7834</v>
      </c>
      <c r="K395" s="7"/>
      <c r="L395" s="7"/>
    </row>
    <row r="396" customFormat="false" ht="26.25" hidden="false" customHeight="true" outlineLevel="0" collapsed="false">
      <c r="A396" s="26"/>
      <c r="B396" s="28"/>
      <c r="C396" s="129"/>
      <c r="D396" s="26"/>
      <c r="E396" s="143"/>
      <c r="F396" s="144"/>
      <c r="K396" s="7"/>
      <c r="L396" s="7"/>
    </row>
    <row r="397" customFormat="false" ht="26.25" hidden="false" customHeight="true" outlineLevel="0" collapsed="false">
      <c r="A397" s="26"/>
      <c r="B397" s="28"/>
      <c r="C397" s="129"/>
      <c r="D397" s="26"/>
      <c r="E397" s="137" t="s">
        <v>5065</v>
      </c>
      <c r="F397" s="138"/>
      <c r="K397" s="7"/>
      <c r="L397" s="7"/>
    </row>
    <row r="398" customFormat="false" ht="26.25" hidden="false" customHeight="true" outlineLevel="0" collapsed="false">
      <c r="A398" s="26"/>
      <c r="B398" s="28"/>
      <c r="C398" s="129"/>
      <c r="D398" s="26"/>
      <c r="E398" s="139" t="s">
        <v>4757</v>
      </c>
      <c r="F398" s="140" t="s">
        <v>4462</v>
      </c>
      <c r="K398" s="7"/>
      <c r="L398" s="7"/>
    </row>
    <row r="399" customFormat="false" ht="26.25" hidden="false" customHeight="true" outlineLevel="0" collapsed="false">
      <c r="A399" s="26"/>
      <c r="B399" s="28"/>
      <c r="C399" s="129"/>
      <c r="D399" s="26"/>
      <c r="E399" s="141" t="s">
        <v>5066</v>
      </c>
      <c r="F399" s="142" t="n">
        <v>3971</v>
      </c>
      <c r="K399" s="7"/>
      <c r="L399" s="7"/>
    </row>
    <row r="400" customFormat="false" ht="26.25" hidden="false" customHeight="true" outlineLevel="0" collapsed="false">
      <c r="A400" s="26"/>
      <c r="B400" s="28"/>
      <c r="C400" s="129"/>
      <c r="D400" s="26"/>
      <c r="E400" s="141" t="s">
        <v>5067</v>
      </c>
      <c r="F400" s="142" t="n">
        <v>862</v>
      </c>
      <c r="K400" s="7"/>
      <c r="L400" s="7"/>
    </row>
    <row r="401" customFormat="false" ht="26.25" hidden="false" customHeight="true" outlineLevel="0" collapsed="false">
      <c r="A401" s="26"/>
      <c r="B401" s="28"/>
      <c r="C401" s="129"/>
      <c r="D401" s="26"/>
      <c r="E401" s="141" t="s">
        <v>5068</v>
      </c>
      <c r="F401" s="142" t="n">
        <v>1199</v>
      </c>
      <c r="K401" s="7"/>
      <c r="L401" s="7"/>
    </row>
    <row r="402" customFormat="false" ht="26.25" hidden="false" customHeight="true" outlineLevel="0" collapsed="false">
      <c r="A402" s="26"/>
      <c r="B402" s="28"/>
      <c r="C402" s="129"/>
      <c r="D402" s="26"/>
      <c r="E402" s="147" t="s">
        <v>5069</v>
      </c>
      <c r="F402" s="148" t="n">
        <v>9321</v>
      </c>
      <c r="K402" s="7"/>
      <c r="L402" s="7"/>
    </row>
    <row r="403" customFormat="false" ht="26.25" hidden="false" customHeight="true" outlineLevel="0" collapsed="false">
      <c r="A403" s="26"/>
      <c r="B403" s="28"/>
      <c r="C403" s="129"/>
      <c r="D403" s="26"/>
      <c r="E403" s="119"/>
      <c r="F403" s="149"/>
      <c r="K403" s="7"/>
      <c r="L403" s="7"/>
    </row>
    <row r="404" customFormat="false" ht="26.25" hidden="false" customHeight="true" outlineLevel="0" collapsed="false">
      <c r="A404" s="26"/>
      <c r="B404" s="28"/>
      <c r="C404" s="129"/>
      <c r="D404" s="26"/>
      <c r="F404" s="150"/>
      <c r="K404" s="7"/>
      <c r="L404" s="7"/>
    </row>
    <row r="405" customFormat="false" ht="26.25" hidden="false" customHeight="true" outlineLevel="0" collapsed="false">
      <c r="A405" s="26"/>
      <c r="B405" s="28"/>
      <c r="C405" s="129"/>
      <c r="D405" s="26"/>
      <c r="E405" s="119"/>
      <c r="F405" s="149"/>
      <c r="K405" s="7"/>
      <c r="L405" s="7"/>
    </row>
    <row r="406" customFormat="false" ht="26.25" hidden="false" customHeight="true" outlineLevel="0" collapsed="false">
      <c r="A406" s="26"/>
      <c r="B406" s="28"/>
      <c r="C406" s="129"/>
      <c r="D406" s="26"/>
      <c r="E406" s="141" t="s">
        <v>5070</v>
      </c>
      <c r="F406" s="142" t="n">
        <v>10208</v>
      </c>
      <c r="K406" s="7"/>
      <c r="L406" s="7"/>
    </row>
    <row r="407" customFormat="false" ht="26.25" hidden="false" customHeight="true" outlineLevel="0" collapsed="false">
      <c r="A407" s="26"/>
      <c r="B407" s="28"/>
      <c r="C407" s="129"/>
      <c r="D407" s="26"/>
      <c r="E407" s="141"/>
      <c r="F407" s="142"/>
      <c r="K407" s="7"/>
      <c r="L407" s="7"/>
    </row>
    <row r="408" customFormat="false" ht="26.25" hidden="false" customHeight="true" outlineLevel="0" collapsed="false">
      <c r="A408" s="26"/>
      <c r="B408" s="28"/>
      <c r="C408" s="129"/>
      <c r="D408" s="26"/>
      <c r="E408" s="141" t="s">
        <v>5071</v>
      </c>
      <c r="F408" s="142" t="n">
        <v>3117</v>
      </c>
      <c r="K408" s="7"/>
      <c r="L408" s="7"/>
    </row>
    <row r="409" customFormat="false" ht="26.25" hidden="false" customHeight="true" outlineLevel="0" collapsed="false">
      <c r="A409" s="26"/>
      <c r="B409" s="28"/>
      <c r="C409" s="129"/>
      <c r="D409" s="26"/>
      <c r="E409" s="141" t="s">
        <v>5072</v>
      </c>
      <c r="F409" s="142" t="n">
        <v>3117</v>
      </c>
      <c r="K409" s="7"/>
      <c r="L409" s="7"/>
    </row>
    <row r="410" customFormat="false" ht="26.25" hidden="false" customHeight="true" outlineLevel="0" collapsed="false">
      <c r="A410" s="26"/>
      <c r="B410" s="28"/>
      <c r="C410" s="129"/>
      <c r="D410" s="26"/>
      <c r="E410" s="141" t="s">
        <v>5073</v>
      </c>
      <c r="F410" s="142" t="n">
        <v>3117</v>
      </c>
      <c r="K410" s="7"/>
      <c r="L410" s="7"/>
    </row>
    <row r="411" customFormat="false" ht="26.25" hidden="false" customHeight="true" outlineLevel="0" collapsed="false">
      <c r="A411" s="26"/>
      <c r="B411" s="28"/>
      <c r="C411" s="129"/>
      <c r="D411" s="26"/>
      <c r="E411" s="141" t="s">
        <v>5074</v>
      </c>
      <c r="F411" s="142" t="n">
        <v>3117</v>
      </c>
      <c r="K411" s="7"/>
      <c r="L411" s="7"/>
    </row>
    <row r="412" customFormat="false" ht="26.25" hidden="false" customHeight="true" outlineLevel="0" collapsed="false">
      <c r="A412" s="26"/>
      <c r="B412" s="28"/>
      <c r="C412" s="129"/>
      <c r="D412" s="26"/>
      <c r="E412" s="141" t="s">
        <v>5075</v>
      </c>
      <c r="F412" s="142" t="n">
        <v>3117</v>
      </c>
      <c r="K412" s="7"/>
      <c r="L412" s="7"/>
    </row>
    <row r="413" customFormat="false" ht="26.25" hidden="false" customHeight="true" outlineLevel="0" collapsed="false">
      <c r="A413" s="26"/>
      <c r="B413" s="28"/>
      <c r="C413" s="129"/>
      <c r="D413" s="26"/>
      <c r="E413" s="143"/>
      <c r="F413" s="144"/>
      <c r="K413" s="7"/>
      <c r="L413" s="7"/>
    </row>
    <row r="414" customFormat="false" ht="26.25" hidden="false" customHeight="true" outlineLevel="0" collapsed="false">
      <c r="A414" s="26"/>
      <c r="B414" s="28"/>
      <c r="C414" s="129"/>
      <c r="D414" s="26"/>
      <c r="E414" s="137" t="s">
        <v>5076</v>
      </c>
      <c r="F414" s="138"/>
      <c r="K414" s="7"/>
      <c r="L414" s="7"/>
    </row>
    <row r="415" customFormat="false" ht="26.25" hidden="false" customHeight="true" outlineLevel="0" collapsed="false">
      <c r="A415" s="26"/>
      <c r="B415" s="28"/>
      <c r="C415" s="129"/>
      <c r="D415" s="26"/>
      <c r="E415" s="139" t="s">
        <v>4757</v>
      </c>
      <c r="F415" s="140" t="s">
        <v>4462</v>
      </c>
      <c r="K415" s="7"/>
      <c r="L415" s="7"/>
    </row>
    <row r="416" customFormat="false" ht="26.25" hidden="false" customHeight="true" outlineLevel="0" collapsed="false">
      <c r="A416" s="26"/>
      <c r="B416" s="28"/>
      <c r="C416" s="129"/>
      <c r="D416" s="26"/>
      <c r="E416" s="141" t="s">
        <v>5077</v>
      </c>
      <c r="F416" s="142" t="n">
        <v>3863</v>
      </c>
      <c r="K416" s="7"/>
      <c r="L416" s="7"/>
    </row>
    <row r="417" customFormat="false" ht="26.25" hidden="false" customHeight="true" outlineLevel="0" collapsed="false">
      <c r="A417" s="26"/>
      <c r="B417" s="28"/>
      <c r="C417" s="129"/>
      <c r="D417" s="26"/>
      <c r="E417" s="141" t="s">
        <v>5078</v>
      </c>
      <c r="F417" s="142" t="n">
        <v>2439</v>
      </c>
      <c r="K417" s="7"/>
      <c r="L417" s="7"/>
    </row>
    <row r="418" customFormat="false" ht="26.25" hidden="false" customHeight="true" outlineLevel="0" collapsed="false">
      <c r="A418" s="26"/>
      <c r="B418" s="28"/>
      <c r="C418" s="129"/>
      <c r="D418" s="26"/>
      <c r="E418" s="141" t="s">
        <v>5079</v>
      </c>
      <c r="F418" s="142" t="n">
        <v>2654</v>
      </c>
      <c r="K418" s="7"/>
      <c r="L418" s="7"/>
    </row>
    <row r="419" customFormat="false" ht="26.25" hidden="false" customHeight="true" outlineLevel="0" collapsed="false">
      <c r="A419" s="26"/>
      <c r="B419" s="28"/>
      <c r="C419" s="129"/>
      <c r="D419" s="26"/>
      <c r="E419" s="143"/>
      <c r="F419" s="144"/>
      <c r="K419" s="7"/>
      <c r="L419" s="7"/>
    </row>
    <row r="420" customFormat="false" ht="26.25" hidden="false" customHeight="true" outlineLevel="0" collapsed="false">
      <c r="A420" s="26"/>
      <c r="B420" s="28"/>
      <c r="C420" s="129"/>
      <c r="D420" s="26"/>
      <c r="E420" s="137" t="s">
        <v>5080</v>
      </c>
      <c r="F420" s="138"/>
      <c r="K420" s="7"/>
      <c r="L420" s="7"/>
    </row>
    <row r="421" customFormat="false" ht="26.25" hidden="false" customHeight="true" outlineLevel="0" collapsed="false">
      <c r="A421" s="26"/>
      <c r="B421" s="28"/>
      <c r="C421" s="129"/>
      <c r="D421" s="26"/>
      <c r="E421" s="139" t="s">
        <v>4757</v>
      </c>
      <c r="F421" s="140" t="s">
        <v>4462</v>
      </c>
      <c r="K421" s="7"/>
      <c r="L421" s="7"/>
    </row>
    <row r="422" customFormat="false" ht="26.25" hidden="false" customHeight="true" outlineLevel="0" collapsed="false">
      <c r="A422" s="26"/>
      <c r="B422" s="28"/>
      <c r="C422" s="129"/>
      <c r="D422" s="26"/>
      <c r="E422" s="141" t="s">
        <v>5081</v>
      </c>
      <c r="F422" s="142" t="n">
        <v>2944</v>
      </c>
      <c r="K422" s="7"/>
      <c r="L422" s="7"/>
    </row>
    <row r="423" customFormat="false" ht="26.25" hidden="false" customHeight="true" outlineLevel="0" collapsed="false">
      <c r="A423" s="26"/>
      <c r="B423" s="28"/>
      <c r="C423" s="129"/>
      <c r="D423" s="26"/>
      <c r="E423" s="141" t="s">
        <v>5082</v>
      </c>
      <c r="F423" s="142" t="n">
        <v>6568</v>
      </c>
      <c r="K423" s="7"/>
      <c r="L423" s="7"/>
    </row>
    <row r="424" customFormat="false" ht="26.25" hidden="false" customHeight="true" outlineLevel="0" collapsed="false">
      <c r="A424" s="26"/>
      <c r="B424" s="28"/>
      <c r="C424" s="129"/>
      <c r="D424" s="26"/>
      <c r="E424" s="141" t="s">
        <v>5083</v>
      </c>
      <c r="F424" s="142" t="n">
        <v>2175</v>
      </c>
      <c r="K424" s="7"/>
      <c r="L424" s="7"/>
    </row>
    <row r="425" customFormat="false" ht="26.25" hidden="false" customHeight="true" outlineLevel="0" collapsed="false">
      <c r="A425" s="26"/>
      <c r="B425" s="28"/>
      <c r="C425" s="129"/>
      <c r="D425" s="26"/>
      <c r="E425" s="141" t="s">
        <v>5084</v>
      </c>
      <c r="F425" s="142" t="n">
        <v>3936</v>
      </c>
      <c r="K425" s="7"/>
      <c r="L425" s="7"/>
    </row>
    <row r="426" customFormat="false" ht="26.25" hidden="false" customHeight="true" outlineLevel="0" collapsed="false">
      <c r="A426" s="26"/>
      <c r="B426" s="28"/>
      <c r="C426" s="129"/>
      <c r="D426" s="26"/>
      <c r="E426" s="143"/>
      <c r="F426" s="144"/>
      <c r="K426" s="7"/>
      <c r="L426" s="7"/>
    </row>
    <row r="427" customFormat="false" ht="26.25" hidden="false" customHeight="true" outlineLevel="0" collapsed="false">
      <c r="A427" s="26"/>
      <c r="B427" s="28"/>
      <c r="C427" s="129"/>
      <c r="D427" s="26"/>
      <c r="E427" s="137" t="s">
        <v>5085</v>
      </c>
      <c r="F427" s="138"/>
      <c r="K427" s="7"/>
      <c r="L427" s="7"/>
    </row>
    <row r="428" customFormat="false" ht="26.25" hidden="false" customHeight="true" outlineLevel="0" collapsed="false">
      <c r="A428" s="26"/>
      <c r="B428" s="28"/>
      <c r="C428" s="129"/>
      <c r="D428" s="26"/>
      <c r="E428" s="139" t="s">
        <v>4757</v>
      </c>
      <c r="F428" s="140" t="s">
        <v>4462</v>
      </c>
      <c r="K428" s="7"/>
      <c r="L428" s="7"/>
    </row>
    <row r="429" customFormat="false" ht="26.25" hidden="false" customHeight="true" outlineLevel="0" collapsed="false">
      <c r="A429" s="26"/>
      <c r="B429" s="28"/>
      <c r="C429" s="129"/>
      <c r="D429" s="26"/>
      <c r="E429" s="141" t="s">
        <v>5086</v>
      </c>
      <c r="F429" s="142" t="n">
        <v>2170</v>
      </c>
      <c r="K429" s="7"/>
      <c r="L429" s="7"/>
    </row>
    <row r="430" customFormat="false" ht="26.25" hidden="false" customHeight="true" outlineLevel="0" collapsed="false">
      <c r="A430" s="26"/>
      <c r="B430" s="28"/>
      <c r="C430" s="129"/>
      <c r="D430" s="26"/>
      <c r="E430" s="141" t="s">
        <v>5087</v>
      </c>
      <c r="F430" s="142" t="n">
        <v>3248</v>
      </c>
      <c r="K430" s="7"/>
      <c r="L430" s="7"/>
    </row>
    <row r="431" customFormat="false" ht="26.25" hidden="false" customHeight="true" outlineLevel="0" collapsed="false">
      <c r="A431" s="26"/>
      <c r="B431" s="28"/>
      <c r="C431" s="129"/>
      <c r="D431" s="26"/>
      <c r="E431" s="141" t="s">
        <v>5088</v>
      </c>
      <c r="F431" s="142" t="n">
        <v>1671</v>
      </c>
      <c r="K431" s="7"/>
      <c r="L431" s="7"/>
    </row>
    <row r="432" customFormat="false" ht="26.25" hidden="false" customHeight="true" outlineLevel="0" collapsed="false">
      <c r="A432" s="26"/>
      <c r="B432" s="28"/>
      <c r="C432" s="129"/>
      <c r="D432" s="26"/>
      <c r="E432" s="141" t="s">
        <v>5089</v>
      </c>
      <c r="F432" s="142" t="n">
        <v>2247</v>
      </c>
      <c r="K432" s="7"/>
      <c r="L432" s="7"/>
    </row>
    <row r="433" customFormat="false" ht="26.25" hidden="false" customHeight="true" outlineLevel="0" collapsed="false">
      <c r="A433" s="26"/>
      <c r="B433" s="28"/>
      <c r="C433" s="129"/>
      <c r="D433" s="26"/>
      <c r="E433" s="141" t="s">
        <v>5090</v>
      </c>
      <c r="F433" s="142" t="n">
        <v>3564</v>
      </c>
      <c r="K433" s="7"/>
      <c r="L433" s="7"/>
    </row>
    <row r="434" customFormat="false" ht="26.25" hidden="false" customHeight="true" outlineLevel="0" collapsed="false">
      <c r="A434" s="26"/>
      <c r="B434" s="28"/>
      <c r="C434" s="129"/>
      <c r="D434" s="26"/>
      <c r="E434" s="141" t="s">
        <v>5091</v>
      </c>
      <c r="F434" s="142" t="n">
        <v>2383</v>
      </c>
      <c r="K434" s="7"/>
      <c r="L434" s="7"/>
    </row>
    <row r="435" customFormat="false" ht="26.25" hidden="false" customHeight="true" outlineLevel="0" collapsed="false">
      <c r="A435" s="26"/>
      <c r="B435" s="28"/>
      <c r="C435" s="129"/>
      <c r="D435" s="26"/>
      <c r="E435" s="141" t="s">
        <v>5092</v>
      </c>
      <c r="F435" s="142" t="n">
        <v>18094</v>
      </c>
      <c r="K435" s="7"/>
      <c r="L435" s="7"/>
    </row>
    <row r="436" customFormat="false" ht="26.25" hidden="false" customHeight="true" outlineLevel="0" collapsed="false">
      <c r="A436" s="26"/>
      <c r="B436" s="28"/>
      <c r="C436" s="129"/>
      <c r="D436" s="26"/>
      <c r="E436" s="143"/>
      <c r="F436" s="144"/>
      <c r="K436" s="7"/>
      <c r="L436" s="7"/>
    </row>
    <row r="437" customFormat="false" ht="26.25" hidden="false" customHeight="true" outlineLevel="0" collapsed="false">
      <c r="A437" s="26"/>
      <c r="B437" s="28"/>
      <c r="C437" s="129"/>
      <c r="D437" s="26"/>
      <c r="E437" s="151" t="s">
        <v>4053</v>
      </c>
      <c r="F437" s="152"/>
      <c r="K437" s="7"/>
      <c r="L437" s="7"/>
    </row>
    <row r="438" customFormat="false" ht="26.25" hidden="false" customHeight="true" outlineLevel="0" collapsed="false">
      <c r="A438" s="26"/>
      <c r="B438" s="28"/>
      <c r="C438" s="129"/>
      <c r="D438" s="26"/>
      <c r="E438" s="139" t="s">
        <v>4757</v>
      </c>
      <c r="F438" s="140" t="s">
        <v>4462</v>
      </c>
      <c r="K438" s="7"/>
      <c r="L438" s="7"/>
    </row>
    <row r="439" customFormat="false" ht="26.25" hidden="false" customHeight="true" outlineLevel="0" collapsed="false">
      <c r="A439" s="26"/>
      <c r="B439" s="28"/>
      <c r="C439" s="129"/>
      <c r="D439" s="26"/>
      <c r="E439" s="141" t="s">
        <v>5093</v>
      </c>
      <c r="F439" s="142" t="n">
        <v>2008</v>
      </c>
      <c r="K439" s="7"/>
      <c r="L439" s="7"/>
    </row>
    <row r="440" customFormat="false" ht="26.25" hidden="false" customHeight="true" outlineLevel="0" collapsed="false">
      <c r="A440" s="26"/>
      <c r="B440" s="28"/>
      <c r="C440" s="129"/>
      <c r="D440" s="26"/>
      <c r="E440" s="141" t="s">
        <v>5094</v>
      </c>
      <c r="F440" s="142" t="n">
        <v>1357</v>
      </c>
      <c r="K440" s="7"/>
      <c r="L440" s="7"/>
    </row>
    <row r="441" customFormat="false" ht="26.25" hidden="false" customHeight="true" outlineLevel="0" collapsed="false">
      <c r="A441" s="26"/>
      <c r="B441" s="28"/>
      <c r="C441" s="129"/>
      <c r="D441" s="26"/>
      <c r="E441" s="141" t="s">
        <v>5095</v>
      </c>
      <c r="F441" s="142" t="n">
        <v>2315</v>
      </c>
      <c r="K441" s="7"/>
      <c r="L441" s="7"/>
    </row>
    <row r="442" customFormat="false" ht="26.25" hidden="false" customHeight="true" outlineLevel="0" collapsed="false">
      <c r="A442" s="26"/>
      <c r="B442" s="28"/>
      <c r="C442" s="129"/>
      <c r="D442" s="26"/>
      <c r="E442" s="141" t="s">
        <v>5096</v>
      </c>
      <c r="F442" s="142" t="n">
        <v>3656</v>
      </c>
      <c r="K442" s="7"/>
      <c r="L442" s="7"/>
    </row>
    <row r="443" customFormat="false" ht="26.25" hidden="false" customHeight="true" outlineLevel="0" collapsed="false">
      <c r="A443" s="26"/>
      <c r="B443" s="28"/>
      <c r="C443" s="129"/>
      <c r="D443" s="26"/>
      <c r="E443" s="141" t="s">
        <v>5097</v>
      </c>
      <c r="F443" s="142" t="n">
        <v>1426</v>
      </c>
      <c r="K443" s="7"/>
      <c r="L443" s="7"/>
    </row>
    <row r="444" customFormat="false" ht="26.25" hidden="false" customHeight="true" outlineLevel="0" collapsed="false">
      <c r="A444" s="26"/>
      <c r="B444" s="28"/>
      <c r="C444" s="129"/>
      <c r="D444" s="26"/>
      <c r="E444" s="143"/>
      <c r="F444" s="144"/>
      <c r="K444" s="7"/>
      <c r="L444" s="7"/>
    </row>
    <row r="445" customFormat="false" ht="26.25" hidden="false" customHeight="true" outlineLevel="0" collapsed="false">
      <c r="A445" s="26"/>
      <c r="B445" s="28"/>
      <c r="C445" s="129"/>
      <c r="D445" s="26"/>
      <c r="E445" s="137" t="s">
        <v>5098</v>
      </c>
      <c r="F445" s="138"/>
      <c r="K445" s="7"/>
      <c r="L445" s="7"/>
    </row>
    <row r="446" customFormat="false" ht="26.25" hidden="false" customHeight="true" outlineLevel="0" collapsed="false">
      <c r="A446" s="26"/>
      <c r="B446" s="28"/>
      <c r="C446" s="129"/>
      <c r="D446" s="26"/>
      <c r="E446" s="139" t="s">
        <v>4757</v>
      </c>
      <c r="F446" s="140" t="s">
        <v>4462</v>
      </c>
      <c r="K446" s="7"/>
      <c r="L446" s="7"/>
    </row>
    <row r="447" customFormat="false" ht="26.25" hidden="false" customHeight="true" outlineLevel="0" collapsed="false">
      <c r="A447" s="26"/>
      <c r="B447" s="28"/>
      <c r="C447" s="129"/>
      <c r="D447" s="26"/>
      <c r="E447" s="141" t="s">
        <v>5099</v>
      </c>
      <c r="F447" s="142" t="n">
        <v>1826</v>
      </c>
      <c r="K447" s="7"/>
      <c r="L447" s="7"/>
    </row>
    <row r="448" customFormat="false" ht="26.25" hidden="false" customHeight="true" outlineLevel="0" collapsed="false">
      <c r="A448" s="26"/>
      <c r="B448" s="28"/>
      <c r="C448" s="129"/>
      <c r="D448" s="26"/>
      <c r="E448" s="141" t="s">
        <v>5100</v>
      </c>
      <c r="F448" s="142" t="n">
        <v>3427</v>
      </c>
      <c r="K448" s="7"/>
      <c r="L448" s="7"/>
    </row>
    <row r="449" customFormat="false" ht="26.25" hidden="false" customHeight="true" outlineLevel="0" collapsed="false">
      <c r="A449" s="26"/>
      <c r="B449" s="28"/>
      <c r="C449" s="129"/>
      <c r="D449" s="26"/>
      <c r="E449" s="141" t="s">
        <v>5101</v>
      </c>
      <c r="F449" s="142" t="n">
        <v>3427</v>
      </c>
      <c r="K449" s="7"/>
      <c r="L449" s="7"/>
    </row>
    <row r="450" customFormat="false" ht="26.25" hidden="false" customHeight="true" outlineLevel="0" collapsed="false">
      <c r="A450" s="26"/>
      <c r="B450" s="28"/>
      <c r="C450" s="129"/>
      <c r="D450" s="26"/>
      <c r="E450" s="141" t="s">
        <v>5102</v>
      </c>
      <c r="F450" s="142" t="n">
        <v>3427</v>
      </c>
      <c r="K450" s="7"/>
      <c r="L450" s="7"/>
    </row>
    <row r="451" customFormat="false" ht="26.25" hidden="false" customHeight="true" outlineLevel="0" collapsed="false">
      <c r="A451" s="26"/>
      <c r="B451" s="28"/>
      <c r="C451" s="129"/>
      <c r="D451" s="26"/>
      <c r="E451" s="141" t="s">
        <v>5103</v>
      </c>
      <c r="F451" s="142" t="n">
        <v>3079</v>
      </c>
      <c r="K451" s="7"/>
      <c r="L451" s="7"/>
    </row>
    <row r="452" customFormat="false" ht="26.25" hidden="false" customHeight="true" outlineLevel="0" collapsed="false">
      <c r="A452" s="26"/>
      <c r="B452" s="28"/>
      <c r="C452" s="129"/>
      <c r="D452" s="26"/>
      <c r="E452" s="141" t="s">
        <v>5104</v>
      </c>
      <c r="F452" s="142" t="n">
        <v>8249</v>
      </c>
      <c r="K452" s="7"/>
      <c r="L452" s="7"/>
    </row>
    <row r="453" customFormat="false" ht="26.25" hidden="false" customHeight="true" outlineLevel="0" collapsed="false">
      <c r="A453" s="26"/>
      <c r="B453" s="28"/>
      <c r="C453" s="129"/>
      <c r="D453" s="26"/>
      <c r="E453" s="141" t="s">
        <v>5105</v>
      </c>
      <c r="F453" s="142" t="n">
        <v>861</v>
      </c>
      <c r="K453" s="7"/>
      <c r="L453" s="7"/>
    </row>
    <row r="454" customFormat="false" ht="26.25" hidden="false" customHeight="true" outlineLevel="0" collapsed="false">
      <c r="A454" s="26"/>
      <c r="B454" s="28"/>
      <c r="C454" s="129"/>
      <c r="D454" s="26"/>
      <c r="E454" s="141" t="s">
        <v>5106</v>
      </c>
      <c r="F454" s="142" t="n">
        <v>1204</v>
      </c>
      <c r="K454" s="7"/>
      <c r="L454" s="7"/>
    </row>
    <row r="455" customFormat="false" ht="26.25" hidden="false" customHeight="true" outlineLevel="0" collapsed="false">
      <c r="A455" s="26"/>
      <c r="B455" s="28"/>
      <c r="C455" s="129"/>
      <c r="D455" s="26"/>
      <c r="E455" s="143"/>
      <c r="F455" s="144"/>
      <c r="K455" s="7"/>
      <c r="L455" s="7"/>
    </row>
    <row r="456" customFormat="false" ht="26.25" hidden="false" customHeight="true" outlineLevel="0" collapsed="false">
      <c r="A456" s="26"/>
      <c r="B456" s="28"/>
      <c r="C456" s="129"/>
      <c r="D456" s="26"/>
      <c r="E456" s="153" t="s">
        <v>5107</v>
      </c>
      <c r="F456" s="154"/>
      <c r="K456" s="7"/>
      <c r="L456" s="7"/>
    </row>
    <row r="457" customFormat="false" ht="26.25" hidden="false" customHeight="true" outlineLevel="0" collapsed="false">
      <c r="A457" s="26"/>
      <c r="B457" s="28"/>
      <c r="C457" s="129"/>
      <c r="D457" s="26"/>
      <c r="E457" s="143"/>
      <c r="F457" s="144"/>
      <c r="K457" s="7"/>
      <c r="L457" s="7"/>
    </row>
    <row r="458" customFormat="false" ht="26.25" hidden="false" customHeight="true" outlineLevel="0" collapsed="false">
      <c r="A458" s="26"/>
      <c r="B458" s="28"/>
      <c r="C458" s="129"/>
      <c r="D458" s="26"/>
      <c r="E458" s="137" t="s">
        <v>5108</v>
      </c>
      <c r="F458" s="138"/>
      <c r="K458" s="7"/>
      <c r="L458" s="7"/>
    </row>
    <row r="459" customFormat="false" ht="26.25" hidden="false" customHeight="true" outlineLevel="0" collapsed="false">
      <c r="A459" s="26"/>
      <c r="B459" s="28"/>
      <c r="C459" s="129"/>
      <c r="D459" s="26"/>
      <c r="E459" s="139" t="s">
        <v>4757</v>
      </c>
      <c r="F459" s="140" t="s">
        <v>4462</v>
      </c>
      <c r="K459" s="7"/>
      <c r="L459" s="7"/>
    </row>
    <row r="460" customFormat="false" ht="26.25" hidden="false" customHeight="true" outlineLevel="0" collapsed="false">
      <c r="A460" s="26"/>
      <c r="B460" s="28"/>
      <c r="C460" s="129"/>
      <c r="D460" s="26"/>
      <c r="E460" s="141" t="s">
        <v>5109</v>
      </c>
      <c r="F460" s="142" t="n">
        <v>1540</v>
      </c>
      <c r="K460" s="7"/>
      <c r="L460" s="7"/>
    </row>
    <row r="461" customFormat="false" ht="26.25" hidden="false" customHeight="true" outlineLevel="0" collapsed="false">
      <c r="A461" s="26"/>
      <c r="B461" s="28"/>
      <c r="C461" s="129"/>
      <c r="D461" s="26"/>
      <c r="E461" s="141" t="s">
        <v>5110</v>
      </c>
      <c r="F461" s="142" t="n">
        <v>2662</v>
      </c>
      <c r="K461" s="7"/>
      <c r="L461" s="7"/>
    </row>
    <row r="462" customFormat="false" ht="26.25" hidden="false" customHeight="true" outlineLevel="0" collapsed="false">
      <c r="A462" s="26"/>
      <c r="B462" s="28"/>
      <c r="C462" s="129"/>
      <c r="D462" s="26"/>
      <c r="E462" s="141" t="s">
        <v>5111</v>
      </c>
      <c r="F462" s="142" t="n">
        <v>4876</v>
      </c>
      <c r="K462" s="7"/>
      <c r="L462" s="7"/>
    </row>
    <row r="463" customFormat="false" ht="26.25" hidden="false" customHeight="true" outlineLevel="0" collapsed="false">
      <c r="A463" s="26"/>
      <c r="B463" s="28"/>
      <c r="C463" s="129"/>
      <c r="D463" s="26"/>
      <c r="E463" s="141" t="s">
        <v>5112</v>
      </c>
      <c r="F463" s="142" t="n">
        <v>12926</v>
      </c>
      <c r="K463" s="7"/>
      <c r="L463" s="7"/>
    </row>
    <row r="464" customFormat="false" ht="26.25" hidden="false" customHeight="true" outlineLevel="0" collapsed="false">
      <c r="A464" s="26"/>
      <c r="B464" s="28"/>
      <c r="C464" s="129"/>
      <c r="D464" s="26"/>
      <c r="E464" s="141" t="s">
        <v>5113</v>
      </c>
      <c r="F464" s="142" t="n">
        <v>98512</v>
      </c>
      <c r="K464" s="7"/>
      <c r="L464" s="7"/>
    </row>
    <row r="465" customFormat="false" ht="26.25" hidden="false" customHeight="true" outlineLevel="0" collapsed="false">
      <c r="A465" s="26"/>
      <c r="B465" s="28"/>
      <c r="C465" s="129"/>
      <c r="D465" s="26"/>
      <c r="E465" s="141" t="s">
        <v>5114</v>
      </c>
      <c r="F465" s="142" t="n">
        <v>1770</v>
      </c>
      <c r="K465" s="7"/>
      <c r="L465" s="7"/>
    </row>
    <row r="466" customFormat="false" ht="26.25" hidden="false" customHeight="true" outlineLevel="0" collapsed="false">
      <c r="A466" s="26"/>
      <c r="B466" s="28"/>
      <c r="C466" s="129"/>
      <c r="D466" s="26"/>
      <c r="E466" s="141" t="s">
        <v>5115</v>
      </c>
      <c r="F466" s="142" t="n">
        <v>3234</v>
      </c>
      <c r="K466" s="7"/>
      <c r="L466" s="7"/>
    </row>
    <row r="467" customFormat="false" ht="26.25" hidden="false" customHeight="true" outlineLevel="0" collapsed="false">
      <c r="A467" s="26"/>
      <c r="B467" s="28"/>
      <c r="C467" s="129"/>
      <c r="D467" s="26"/>
      <c r="E467" s="147" t="s">
        <v>5116</v>
      </c>
      <c r="F467" s="148" t="n">
        <v>5563</v>
      </c>
      <c r="K467" s="7"/>
      <c r="L467" s="7"/>
    </row>
    <row r="468" customFormat="false" ht="26.25" hidden="false" customHeight="true" outlineLevel="0" collapsed="false">
      <c r="A468" s="26"/>
      <c r="B468" s="28"/>
      <c r="C468" s="129"/>
      <c r="D468" s="26"/>
      <c r="E468" s="119"/>
      <c r="F468" s="149"/>
      <c r="K468" s="7"/>
      <c r="L468" s="7"/>
    </row>
    <row r="469" customFormat="false" ht="26.25" hidden="false" customHeight="true" outlineLevel="0" collapsed="false">
      <c r="A469" s="26"/>
      <c r="B469" s="28"/>
      <c r="C469" s="129"/>
      <c r="D469" s="26"/>
      <c r="F469" s="150"/>
      <c r="K469" s="7"/>
      <c r="L469" s="7"/>
    </row>
    <row r="470" customFormat="false" ht="26.25" hidden="false" customHeight="true" outlineLevel="0" collapsed="false">
      <c r="A470" s="26"/>
      <c r="B470" s="28"/>
      <c r="C470" s="129"/>
      <c r="D470" s="26"/>
      <c r="E470" s="119"/>
      <c r="F470" s="149"/>
      <c r="K470" s="7"/>
      <c r="L470" s="7"/>
    </row>
    <row r="471" customFormat="false" ht="26.25" hidden="false" customHeight="true" outlineLevel="0" collapsed="false">
      <c r="A471" s="26"/>
      <c r="B471" s="28"/>
      <c r="C471" s="129"/>
      <c r="D471" s="26"/>
      <c r="E471" s="141" t="s">
        <v>5117</v>
      </c>
      <c r="F471" s="142" t="n">
        <v>14680</v>
      </c>
      <c r="K471" s="7"/>
      <c r="L471" s="7"/>
    </row>
    <row r="472" customFormat="false" ht="26.25" hidden="false" customHeight="true" outlineLevel="0" collapsed="false">
      <c r="A472" s="26"/>
      <c r="B472" s="28"/>
      <c r="C472" s="129"/>
      <c r="D472" s="26"/>
      <c r="E472" s="141"/>
      <c r="F472" s="142"/>
      <c r="K472" s="7"/>
      <c r="L472" s="7"/>
    </row>
    <row r="473" customFormat="false" ht="26.25" hidden="false" customHeight="true" outlineLevel="0" collapsed="false">
      <c r="A473" s="26"/>
      <c r="B473" s="28"/>
      <c r="C473" s="129"/>
      <c r="D473" s="26"/>
      <c r="E473" s="141" t="s">
        <v>5118</v>
      </c>
      <c r="F473" s="142" t="n">
        <v>113573</v>
      </c>
      <c r="K473" s="7"/>
      <c r="L473" s="7"/>
    </row>
    <row r="474" customFormat="false" ht="26.25" hidden="false" customHeight="true" outlineLevel="0" collapsed="false">
      <c r="A474" s="26"/>
      <c r="B474" s="28"/>
      <c r="C474" s="129"/>
      <c r="D474" s="26"/>
      <c r="E474" s="141" t="s">
        <v>5119</v>
      </c>
      <c r="F474" s="142" t="n">
        <v>3124</v>
      </c>
      <c r="K474" s="7"/>
      <c r="L474" s="7"/>
    </row>
    <row r="475" customFormat="false" ht="26.25" hidden="false" customHeight="true" outlineLevel="0" collapsed="false">
      <c r="A475" s="26"/>
      <c r="B475" s="28"/>
      <c r="C475" s="129"/>
      <c r="D475" s="26"/>
      <c r="E475" s="141" t="s">
        <v>5120</v>
      </c>
      <c r="F475" s="142" t="n">
        <v>6133</v>
      </c>
      <c r="K475" s="7"/>
      <c r="L475" s="7"/>
    </row>
    <row r="476" customFormat="false" ht="26.25" hidden="false" customHeight="true" outlineLevel="0" collapsed="false">
      <c r="A476" s="26"/>
      <c r="B476" s="28"/>
      <c r="C476" s="129"/>
      <c r="D476" s="26"/>
      <c r="E476" s="141" t="s">
        <v>5121</v>
      </c>
      <c r="F476" s="142" t="n">
        <v>15019</v>
      </c>
      <c r="K476" s="7"/>
      <c r="L476" s="7"/>
    </row>
    <row r="477" customFormat="false" ht="26.25" hidden="false" customHeight="true" outlineLevel="0" collapsed="false">
      <c r="A477" s="26"/>
      <c r="B477" s="28"/>
      <c r="C477" s="129"/>
      <c r="D477" s="26"/>
      <c r="E477" s="141" t="s">
        <v>5122</v>
      </c>
      <c r="F477" s="142" t="n">
        <v>90011</v>
      </c>
      <c r="K477" s="7"/>
      <c r="L477" s="7"/>
    </row>
    <row r="478" customFormat="false" ht="26.25" hidden="false" customHeight="true" outlineLevel="0" collapsed="false">
      <c r="A478" s="26"/>
      <c r="B478" s="28"/>
      <c r="C478" s="129"/>
      <c r="D478" s="26"/>
      <c r="E478" s="141" t="s">
        <v>5123</v>
      </c>
      <c r="F478" s="142" t="n">
        <v>2802</v>
      </c>
      <c r="K478" s="7"/>
      <c r="L478" s="7"/>
    </row>
    <row r="479" customFormat="false" ht="26.25" hidden="false" customHeight="true" outlineLevel="0" collapsed="false">
      <c r="A479" s="26"/>
      <c r="B479" s="28"/>
      <c r="C479" s="129"/>
      <c r="D479" s="26"/>
      <c r="E479" s="141" t="s">
        <v>5124</v>
      </c>
      <c r="F479" s="142" t="n">
        <v>5516</v>
      </c>
      <c r="K479" s="7"/>
      <c r="L479" s="7"/>
    </row>
    <row r="480" customFormat="false" ht="26.25" hidden="false" customHeight="true" outlineLevel="0" collapsed="false">
      <c r="A480" s="26"/>
      <c r="B480" s="28"/>
      <c r="C480" s="129"/>
      <c r="D480" s="26"/>
      <c r="E480" s="141" t="s">
        <v>5125</v>
      </c>
      <c r="F480" s="142" t="n">
        <v>13641</v>
      </c>
      <c r="K480" s="7"/>
      <c r="L480" s="7"/>
    </row>
    <row r="481" customFormat="false" ht="26.25" hidden="false" customHeight="true" outlineLevel="0" collapsed="false">
      <c r="A481" s="26"/>
      <c r="B481" s="28"/>
      <c r="C481" s="129"/>
      <c r="D481" s="26"/>
      <c r="E481" s="121"/>
      <c r="F481" s="155"/>
      <c r="K481" s="7"/>
      <c r="L481" s="7"/>
    </row>
    <row r="482" customFormat="false" ht="26.25" hidden="false" customHeight="true" outlineLevel="0" collapsed="false">
      <c r="A482" s="26"/>
      <c r="B482" s="28"/>
      <c r="C482" s="129"/>
      <c r="D482" s="26"/>
      <c r="E482" s="153" t="s">
        <v>5126</v>
      </c>
      <c r="F482" s="154"/>
      <c r="K482" s="7"/>
      <c r="L482" s="7"/>
    </row>
    <row r="483" customFormat="false" ht="26.25" hidden="false" customHeight="true" outlineLevel="0" collapsed="false">
      <c r="A483" s="26"/>
      <c r="B483" s="28"/>
      <c r="C483" s="129"/>
      <c r="D483" s="26"/>
      <c r="E483" s="143"/>
      <c r="F483" s="144"/>
      <c r="K483" s="7"/>
      <c r="L483" s="7"/>
    </row>
    <row r="484" customFormat="false" ht="26.25" hidden="false" customHeight="true" outlineLevel="0" collapsed="false">
      <c r="A484" s="26"/>
      <c r="B484" s="28"/>
      <c r="C484" s="129"/>
      <c r="D484" s="26"/>
      <c r="E484" s="137" t="s">
        <v>5127</v>
      </c>
      <c r="F484" s="138"/>
      <c r="K484" s="7"/>
      <c r="L484" s="7"/>
    </row>
    <row r="485" customFormat="false" ht="26.25" hidden="false" customHeight="true" outlineLevel="0" collapsed="false">
      <c r="A485" s="26"/>
      <c r="B485" s="28"/>
      <c r="C485" s="129"/>
      <c r="D485" s="26"/>
      <c r="E485" s="139" t="s">
        <v>4757</v>
      </c>
      <c r="F485" s="140" t="s">
        <v>4462</v>
      </c>
      <c r="K485" s="7"/>
      <c r="L485" s="7"/>
    </row>
    <row r="486" customFormat="false" ht="26.25" hidden="false" customHeight="true" outlineLevel="0" collapsed="false">
      <c r="A486" s="26"/>
      <c r="B486" s="28"/>
      <c r="C486" s="129"/>
      <c r="D486" s="26"/>
      <c r="E486" s="141" t="s">
        <v>5128</v>
      </c>
      <c r="F486" s="142" t="n">
        <v>1351</v>
      </c>
      <c r="K486" s="7"/>
      <c r="L486" s="7"/>
    </row>
    <row r="487" customFormat="false" ht="26.25" hidden="false" customHeight="true" outlineLevel="0" collapsed="false">
      <c r="A487" s="26"/>
      <c r="B487" s="28"/>
      <c r="C487" s="129"/>
      <c r="D487" s="26"/>
      <c r="E487" s="141" t="s">
        <v>5129</v>
      </c>
      <c r="F487" s="142" t="n">
        <v>2432</v>
      </c>
      <c r="K487" s="7"/>
      <c r="L487" s="7"/>
    </row>
    <row r="488" customFormat="false" ht="26.25" hidden="false" customHeight="true" outlineLevel="0" collapsed="false">
      <c r="A488" s="26"/>
      <c r="B488" s="28"/>
      <c r="C488" s="129"/>
      <c r="D488" s="26"/>
      <c r="E488" s="141" t="s">
        <v>5130</v>
      </c>
      <c r="F488" s="142" t="n">
        <v>1514</v>
      </c>
      <c r="K488" s="7"/>
      <c r="L488" s="7"/>
    </row>
    <row r="489" customFormat="false" ht="26.25" hidden="false" customHeight="true" outlineLevel="0" collapsed="false">
      <c r="A489" s="26"/>
      <c r="B489" s="28"/>
      <c r="C489" s="129"/>
      <c r="D489" s="26"/>
      <c r="E489" s="141" t="s">
        <v>5131</v>
      </c>
      <c r="F489" s="142" t="n">
        <v>2724</v>
      </c>
      <c r="K489" s="7"/>
      <c r="L489" s="7"/>
    </row>
    <row r="490" customFormat="false" ht="26.25" hidden="false" customHeight="true" outlineLevel="0" collapsed="false">
      <c r="A490" s="26"/>
      <c r="B490" s="28"/>
      <c r="C490" s="130"/>
      <c r="D490" s="26"/>
      <c r="E490" s="143"/>
      <c r="F490" s="144"/>
      <c r="K490" s="7"/>
      <c r="L490" s="7"/>
    </row>
    <row r="491" customFormat="false" ht="26.25" hidden="false" customHeight="true" outlineLevel="0" collapsed="false">
      <c r="A491" s="26"/>
      <c r="B491" s="28"/>
      <c r="C491" s="130"/>
      <c r="D491" s="26"/>
      <c r="E491" s="153" t="s">
        <v>5132</v>
      </c>
      <c r="F491" s="154"/>
      <c r="K491" s="7"/>
      <c r="L491" s="7"/>
    </row>
    <row r="492" customFormat="false" ht="26.25" hidden="false" customHeight="true" outlineLevel="0" collapsed="false">
      <c r="A492" s="26"/>
      <c r="B492" s="28"/>
      <c r="C492" s="130"/>
      <c r="D492" s="26"/>
      <c r="E492" s="143"/>
      <c r="F492" s="144"/>
      <c r="K492" s="7"/>
      <c r="L492" s="7"/>
    </row>
    <row r="493" customFormat="false" ht="26.25" hidden="false" customHeight="true" outlineLevel="0" collapsed="false">
      <c r="A493" s="26"/>
      <c r="B493" s="28"/>
      <c r="C493" s="130"/>
      <c r="D493" s="26"/>
      <c r="E493" s="156"/>
      <c r="F493" s="157"/>
      <c r="K493" s="7"/>
      <c r="L493" s="7"/>
    </row>
    <row r="494" customFormat="false" ht="26.25" hidden="false" customHeight="true" outlineLevel="0" collapsed="false">
      <c r="A494" s="26"/>
      <c r="B494" s="28"/>
      <c r="C494" s="130"/>
      <c r="D494" s="26"/>
      <c r="E494" s="139" t="s">
        <v>4757</v>
      </c>
      <c r="F494" s="140" t="s">
        <v>4462</v>
      </c>
      <c r="K494" s="7"/>
      <c r="L494" s="7"/>
    </row>
    <row r="495" customFormat="false" ht="26.25" hidden="false" customHeight="true" outlineLevel="0" collapsed="false">
      <c r="A495" s="26"/>
      <c r="B495" s="28"/>
      <c r="C495" s="130"/>
      <c r="D495" s="26"/>
      <c r="E495" s="141" t="s">
        <v>5133</v>
      </c>
      <c r="F495" s="142" t="n">
        <v>669</v>
      </c>
      <c r="K495" s="7"/>
      <c r="L495" s="7"/>
    </row>
    <row r="496" customFormat="false" ht="26.25" hidden="false" customHeight="true" outlineLevel="0" collapsed="false">
      <c r="A496" s="26"/>
      <c r="B496" s="28"/>
      <c r="C496" s="128"/>
      <c r="D496" s="26"/>
      <c r="E496" s="121"/>
      <c r="F496" s="155"/>
      <c r="K496" s="7"/>
      <c r="L496" s="7"/>
    </row>
    <row r="497" customFormat="false" ht="26.25" hidden="false" customHeight="true" outlineLevel="0" collapsed="false">
      <c r="A497" s="26"/>
      <c r="B497" s="28"/>
      <c r="C497" s="128"/>
      <c r="D497" s="26"/>
      <c r="E497" s="158" t="s">
        <v>5134</v>
      </c>
      <c r="F497" s="159"/>
      <c r="K497" s="7"/>
      <c r="L497" s="7"/>
    </row>
    <row r="498" customFormat="false" ht="26.25" hidden="false" customHeight="true" outlineLevel="0" collapsed="false">
      <c r="A498" s="26"/>
      <c r="B498" s="28"/>
      <c r="C498" s="128"/>
      <c r="D498" s="26"/>
      <c r="E498" s="145" t="s">
        <v>5135</v>
      </c>
      <c r="F498" s="146"/>
      <c r="K498" s="7"/>
      <c r="L498" s="7"/>
    </row>
    <row r="499" customFormat="false" ht="26.25" hidden="false" customHeight="true" outlineLevel="0" collapsed="false">
      <c r="A499" s="26"/>
      <c r="B499" s="28"/>
      <c r="C499" s="128"/>
      <c r="D499" s="26"/>
      <c r="E499" s="139" t="s">
        <v>4757</v>
      </c>
      <c r="F499" s="140" t="s">
        <v>4462</v>
      </c>
      <c r="K499" s="7"/>
      <c r="L499" s="7"/>
    </row>
    <row r="500" customFormat="false" ht="26.25" hidden="false" customHeight="true" outlineLevel="0" collapsed="false">
      <c r="A500" s="26"/>
      <c r="B500" s="28"/>
      <c r="C500" s="128"/>
      <c r="D500" s="26"/>
      <c r="E500" s="141" t="s">
        <v>5136</v>
      </c>
      <c r="F500" s="142" t="n">
        <v>510</v>
      </c>
      <c r="K500" s="7"/>
      <c r="L500" s="7"/>
    </row>
    <row r="501" customFormat="false" ht="26.25" hidden="false" customHeight="true" outlineLevel="0" collapsed="false">
      <c r="A501" s="26"/>
      <c r="B501" s="28"/>
      <c r="C501" s="128"/>
      <c r="D501" s="26"/>
      <c r="E501" s="141" t="s">
        <v>5137</v>
      </c>
      <c r="F501" s="142" t="n">
        <v>638</v>
      </c>
      <c r="K501" s="7"/>
      <c r="L501" s="7"/>
    </row>
    <row r="502" customFormat="false" ht="26.25" hidden="false" customHeight="true" outlineLevel="0" collapsed="false">
      <c r="A502" s="26"/>
      <c r="B502" s="28"/>
      <c r="C502" s="128"/>
      <c r="D502" s="26"/>
      <c r="E502" s="141" t="s">
        <v>5138</v>
      </c>
      <c r="F502" s="142" t="n">
        <v>923</v>
      </c>
      <c r="K502" s="7"/>
      <c r="L502" s="7"/>
    </row>
    <row r="503" customFormat="false" ht="26.25" hidden="false" customHeight="true" outlineLevel="0" collapsed="false">
      <c r="A503" s="26"/>
      <c r="B503" s="28"/>
      <c r="C503" s="128"/>
      <c r="D503" s="26"/>
      <c r="E503" s="141" t="s">
        <v>5139</v>
      </c>
      <c r="F503" s="142" t="n">
        <v>1338</v>
      </c>
      <c r="K503" s="7"/>
      <c r="L503" s="7"/>
    </row>
    <row r="504" customFormat="false" ht="26.25" hidden="false" customHeight="true" outlineLevel="0" collapsed="false">
      <c r="A504" s="26"/>
      <c r="B504" s="28"/>
      <c r="C504" s="128"/>
      <c r="D504" s="26"/>
      <c r="E504" s="141" t="s">
        <v>5140</v>
      </c>
      <c r="F504" s="142" t="n">
        <v>1496</v>
      </c>
      <c r="K504" s="7"/>
      <c r="L504" s="7"/>
    </row>
    <row r="505" customFormat="false" ht="26.25" hidden="false" customHeight="true" outlineLevel="0" collapsed="false">
      <c r="A505" s="26"/>
      <c r="B505" s="28"/>
      <c r="C505" s="128"/>
      <c r="D505" s="26"/>
      <c r="E505" s="141" t="s">
        <v>5141</v>
      </c>
      <c r="F505" s="142" t="n">
        <v>2041</v>
      </c>
      <c r="K505" s="7"/>
      <c r="L505" s="7"/>
    </row>
    <row r="506" customFormat="false" ht="26.25" hidden="false" customHeight="true" outlineLevel="0" collapsed="false">
      <c r="A506" s="141" t="s">
        <v>5142</v>
      </c>
      <c r="B506" s="28" t="s">
        <v>1392</v>
      </c>
      <c r="C506" s="160" t="n">
        <f aca="false">IFERROR(INDEX(E:H,MATCH(A506,E:E,0),2),0)</f>
        <v>330</v>
      </c>
      <c r="D506" s="26"/>
      <c r="E506" s="141" t="s">
        <v>5143</v>
      </c>
      <c r="F506" s="142" t="n">
        <v>2449</v>
      </c>
      <c r="K506" s="7"/>
      <c r="L506" s="7"/>
    </row>
    <row r="507" customFormat="false" ht="26.25" hidden="false" customHeight="true" outlineLevel="0" collapsed="false">
      <c r="A507" s="26" t="s">
        <v>5037</v>
      </c>
      <c r="B507" s="28" t="s">
        <v>1076</v>
      </c>
      <c r="C507" s="160" t="n">
        <f aca="false">IFERROR(INDEX(E:H,MATCH(A507,E:E,0),2),0)</f>
        <v>1976</v>
      </c>
      <c r="D507" s="77"/>
      <c r="E507" s="141" t="s">
        <v>5144</v>
      </c>
      <c r="F507" s="142" t="n">
        <v>3060</v>
      </c>
      <c r="K507" s="7"/>
      <c r="L507" s="7"/>
    </row>
    <row r="508" customFormat="false" ht="26.25" hidden="false" customHeight="true" outlineLevel="0" collapsed="false">
      <c r="A508" s="26" t="s">
        <v>5038</v>
      </c>
      <c r="B508" s="28" t="s">
        <v>1074</v>
      </c>
      <c r="C508" s="160" t="n">
        <f aca="false">IFERROR(INDEX(E:H,MATCH(A508,E:E,0),2),0)</f>
        <v>2834</v>
      </c>
      <c r="D508" s="26"/>
      <c r="E508" s="141" t="s">
        <v>5145</v>
      </c>
      <c r="F508" s="142" t="n">
        <v>3851</v>
      </c>
      <c r="K508" s="7"/>
      <c r="L508" s="7"/>
    </row>
    <row r="509" customFormat="false" ht="26.25" hidden="false" customHeight="true" outlineLevel="0" collapsed="false">
      <c r="A509" s="26" t="s">
        <v>5039</v>
      </c>
      <c r="B509" s="28" t="s">
        <v>1075</v>
      </c>
      <c r="C509" s="160" t="n">
        <f aca="false">IFERROR(INDEX(E:H,MATCH(A509,E:E,0),2),0)</f>
        <v>4669</v>
      </c>
      <c r="D509" s="26"/>
      <c r="E509" s="141" t="s">
        <v>5146</v>
      </c>
      <c r="F509" s="142" t="n">
        <v>5356</v>
      </c>
      <c r="K509" s="7"/>
      <c r="L509" s="7"/>
    </row>
    <row r="510" customFormat="false" ht="26.25" hidden="false" customHeight="true" outlineLevel="0" collapsed="false">
      <c r="A510" s="26" t="s">
        <v>5147</v>
      </c>
      <c r="B510" s="28" t="s">
        <v>3053</v>
      </c>
      <c r="C510" s="160" t="n">
        <f aca="false">IFERROR(INDEX(E:H,MATCH(A510,E:E,0),2),0)</f>
        <v>0</v>
      </c>
      <c r="D510" s="26"/>
      <c r="E510" s="141" t="s">
        <v>5148</v>
      </c>
      <c r="F510" s="142" t="n">
        <v>6571</v>
      </c>
      <c r="K510" s="7"/>
      <c r="L510" s="7"/>
    </row>
    <row r="511" customFormat="false" ht="26.25" hidden="false" customHeight="true" outlineLevel="0" collapsed="false">
      <c r="A511" s="26" t="s">
        <v>5040</v>
      </c>
      <c r="B511" s="28" t="s">
        <v>5149</v>
      </c>
      <c r="C511" s="160" t="n">
        <f aca="false">IFERROR(INDEX(E:H,MATCH(A511,E:E,0),2),0)</f>
        <v>14421</v>
      </c>
      <c r="D511" s="26"/>
      <c r="E511" s="141" t="s">
        <v>5150</v>
      </c>
      <c r="F511" s="142" t="n">
        <v>7328</v>
      </c>
      <c r="K511" s="7"/>
      <c r="L511" s="7"/>
    </row>
    <row r="512" customFormat="false" ht="26.25" hidden="false" customHeight="true" outlineLevel="0" collapsed="false">
      <c r="A512" s="141" t="s">
        <v>5041</v>
      </c>
      <c r="B512" s="28" t="s">
        <v>3057</v>
      </c>
      <c r="C512" s="160" t="n">
        <f aca="false">IFERROR(INDEX(E:H,MATCH(A512,E:E,0),2),0)</f>
        <v>849</v>
      </c>
      <c r="D512" s="26"/>
      <c r="E512" s="141" t="s">
        <v>5151</v>
      </c>
      <c r="F512" s="142" t="n">
        <v>8161</v>
      </c>
      <c r="K512" s="7"/>
      <c r="L512" s="7"/>
    </row>
    <row r="513" customFormat="false" ht="26.25" hidden="false" customHeight="true" outlineLevel="0" collapsed="false">
      <c r="A513" s="141" t="s">
        <v>5042</v>
      </c>
      <c r="B513" s="28" t="s">
        <v>1080</v>
      </c>
      <c r="C513" s="160" t="n">
        <f aca="false">IFERROR(INDEX(E:H,MATCH(A513,E:E,0),2),0)</f>
        <v>2541</v>
      </c>
      <c r="D513" s="26"/>
      <c r="E513" s="141" t="s">
        <v>5152</v>
      </c>
      <c r="F513" s="142" t="n">
        <v>4850</v>
      </c>
      <c r="K513" s="7"/>
      <c r="L513" s="7"/>
    </row>
    <row r="514" customFormat="false" ht="26.25" hidden="false" customHeight="true" outlineLevel="0" collapsed="false">
      <c r="A514" s="26" t="s">
        <v>5043</v>
      </c>
      <c r="B514" s="28" t="s">
        <v>1077</v>
      </c>
      <c r="C514" s="160" t="n">
        <f aca="false">IFERROR(INDEX(E:H,MATCH(A514,E:E,0),2),0)</f>
        <v>1005</v>
      </c>
      <c r="D514" s="26"/>
      <c r="E514" s="143"/>
      <c r="F514" s="144"/>
      <c r="K514" s="7"/>
      <c r="L514" s="7"/>
    </row>
    <row r="515" customFormat="false" ht="26.25" hidden="false" customHeight="true" outlineLevel="0" collapsed="false">
      <c r="A515" s="26" t="s">
        <v>5044</v>
      </c>
      <c r="B515" s="28" t="s">
        <v>1078</v>
      </c>
      <c r="C515" s="160" t="n">
        <f aca="false">IFERROR(INDEX(E:H,MATCH(A515,E:E,0),2),0)</f>
        <v>2136</v>
      </c>
      <c r="D515" s="26"/>
      <c r="E515" s="151" t="s">
        <v>5153</v>
      </c>
      <c r="F515" s="152"/>
      <c r="K515" s="7"/>
      <c r="L515" s="7"/>
    </row>
    <row r="516" customFormat="false" ht="26.25" hidden="false" customHeight="true" outlineLevel="0" collapsed="false">
      <c r="A516" s="26" t="s">
        <v>5045</v>
      </c>
      <c r="B516" s="28" t="s">
        <v>1079</v>
      </c>
      <c r="C516" s="160" t="n">
        <f aca="false">IFERROR(INDEX(E:H,MATCH(A516,E:E,0),2),0)</f>
        <v>3243</v>
      </c>
      <c r="D516" s="26"/>
      <c r="E516" s="139" t="s">
        <v>4757</v>
      </c>
      <c r="F516" s="140" t="s">
        <v>4462</v>
      </c>
      <c r="K516" s="7"/>
      <c r="L516" s="7"/>
    </row>
    <row r="517" customFormat="false" ht="26.25" hidden="false" customHeight="true" outlineLevel="0" collapsed="false">
      <c r="A517" s="26" t="s">
        <v>5154</v>
      </c>
      <c r="B517" s="28" t="s">
        <v>5155</v>
      </c>
      <c r="C517" s="160" t="n">
        <f aca="false">IFERROR(INDEX(E:H,MATCH(A517,E:E,0),2),0)</f>
        <v>0</v>
      </c>
      <c r="D517" s="26"/>
      <c r="E517" s="141" t="s">
        <v>5156</v>
      </c>
      <c r="F517" s="142" t="n">
        <v>300</v>
      </c>
      <c r="K517" s="7"/>
      <c r="L517" s="7"/>
    </row>
    <row r="518" customFormat="false" ht="26.25" hidden="false" customHeight="true" outlineLevel="0" collapsed="false">
      <c r="A518" s="26" t="s">
        <v>5157</v>
      </c>
      <c r="B518" s="28" t="s">
        <v>5158</v>
      </c>
      <c r="C518" s="160" t="n">
        <f aca="false">IFERROR(INDEX(E:H,MATCH(A518,E:E,0),2),0)</f>
        <v>0</v>
      </c>
      <c r="D518" s="26"/>
      <c r="E518" s="141" t="s">
        <v>5142</v>
      </c>
      <c r="F518" s="142" t="n">
        <v>330</v>
      </c>
      <c r="K518" s="7"/>
      <c r="L518" s="7"/>
    </row>
    <row r="519" customFormat="false" ht="26.25" hidden="false" customHeight="true" outlineLevel="0" collapsed="false">
      <c r="A519" s="26" t="s">
        <v>5159</v>
      </c>
      <c r="B519" s="28" t="s">
        <v>5160</v>
      </c>
      <c r="C519" s="160" t="n">
        <f aca="false">IFERROR(INDEX(E:H,MATCH(A519,E:E,0),2),0)</f>
        <v>0</v>
      </c>
      <c r="D519" s="26"/>
      <c r="E519" s="143"/>
      <c r="F519" s="144"/>
      <c r="K519" s="7"/>
      <c r="L519" s="7"/>
    </row>
    <row r="520" customFormat="false" ht="26.25" hidden="false" customHeight="true" outlineLevel="0" collapsed="false">
      <c r="A520" s="26" t="s">
        <v>5161</v>
      </c>
      <c r="B520" s="28" t="s">
        <v>5162</v>
      </c>
      <c r="C520" s="160" t="n">
        <f aca="false">IFERROR(INDEX(E:H,MATCH(A520,E:E,0),2),0)</f>
        <v>0</v>
      </c>
      <c r="D520" s="26"/>
      <c r="E520" s="137" t="s">
        <v>5163</v>
      </c>
      <c r="F520" s="138"/>
      <c r="K520" s="7"/>
      <c r="L520" s="7"/>
    </row>
    <row r="521" customFormat="false" ht="26.25" hidden="false" customHeight="true" outlineLevel="0" collapsed="false">
      <c r="A521" s="26" t="s">
        <v>5047</v>
      </c>
      <c r="B521" s="28" t="s">
        <v>5164</v>
      </c>
      <c r="C521" s="160" t="n">
        <f aca="false">IFERROR(INDEX(E:H,MATCH(A521,E:E,0),2),0)</f>
        <v>1042</v>
      </c>
      <c r="D521" s="26"/>
      <c r="E521" s="139" t="s">
        <v>4757</v>
      </c>
      <c r="F521" s="140" t="s">
        <v>4462</v>
      </c>
      <c r="K521" s="7"/>
      <c r="L521" s="7"/>
    </row>
    <row r="522" customFormat="false" ht="26.25" hidden="false" customHeight="true" outlineLevel="0" collapsed="false">
      <c r="A522" s="26" t="s">
        <v>5048</v>
      </c>
      <c r="B522" s="28" t="s">
        <v>5165</v>
      </c>
      <c r="C522" s="160" t="n">
        <f aca="false">IFERROR(INDEX(E:H,MATCH(A522,E:E,0),2),0)</f>
        <v>4431</v>
      </c>
      <c r="D522" s="26"/>
      <c r="E522" s="141" t="s">
        <v>5166</v>
      </c>
      <c r="F522" s="142" t="n">
        <v>1654</v>
      </c>
      <c r="K522" s="7"/>
      <c r="L522" s="7"/>
    </row>
    <row r="523" customFormat="false" ht="26.25" hidden="false" customHeight="true" outlineLevel="0" collapsed="false">
      <c r="A523" s="26" t="s">
        <v>5051</v>
      </c>
      <c r="B523" s="28" t="s">
        <v>1028</v>
      </c>
      <c r="C523" s="160" t="n">
        <f aca="false">IFERROR(INDEX(E:H,MATCH(A523,E:E,0),2),0)</f>
        <v>1857</v>
      </c>
      <c r="D523" s="26"/>
      <c r="E523" s="141" t="s">
        <v>5167</v>
      </c>
      <c r="F523" s="142" t="n">
        <v>1654</v>
      </c>
      <c r="K523" s="7"/>
      <c r="L523" s="7"/>
    </row>
    <row r="524" customFormat="false" ht="26.25" hidden="false" customHeight="true" outlineLevel="0" collapsed="false">
      <c r="A524" s="26" t="s">
        <v>5052</v>
      </c>
      <c r="B524" s="28" t="s">
        <v>5168</v>
      </c>
      <c r="C524" s="160" t="n">
        <f aca="false">IFERROR(INDEX(E:H,MATCH(A524,E:E,0),2),0)</f>
        <v>2672</v>
      </c>
      <c r="D524" s="26"/>
      <c r="E524" s="141" t="s">
        <v>5169</v>
      </c>
      <c r="F524" s="142" t="n">
        <v>1654</v>
      </c>
      <c r="K524" s="7"/>
      <c r="L524" s="7"/>
    </row>
    <row r="525" customFormat="false" ht="26.25" hidden="false" customHeight="true" outlineLevel="0" collapsed="false">
      <c r="A525" s="26" t="s">
        <v>5053</v>
      </c>
      <c r="B525" s="28" t="s">
        <v>1026</v>
      </c>
      <c r="C525" s="160" t="n">
        <f aca="false">IFERROR(INDEX(E:H,MATCH(A525,E:E,0),2),0)</f>
        <v>3619</v>
      </c>
      <c r="D525" s="26"/>
      <c r="E525" s="141" t="s">
        <v>5170</v>
      </c>
      <c r="F525" s="142" t="n">
        <v>1654</v>
      </c>
      <c r="K525" s="7"/>
      <c r="L525" s="7"/>
    </row>
    <row r="526" customFormat="false" ht="26.25" hidden="false" customHeight="true" outlineLevel="0" collapsed="false">
      <c r="A526" s="26" t="s">
        <v>5054</v>
      </c>
      <c r="B526" s="28" t="s">
        <v>5171</v>
      </c>
      <c r="C526" s="160" t="n">
        <f aca="false">IFERROR(INDEX(E:H,MATCH(A526,E:E,0),2),0)</f>
        <v>5692</v>
      </c>
      <c r="D526" s="26"/>
      <c r="E526" s="141" t="s">
        <v>5172</v>
      </c>
      <c r="F526" s="142" t="n">
        <v>1989</v>
      </c>
      <c r="K526" s="7"/>
      <c r="L526" s="7"/>
    </row>
    <row r="527" customFormat="false" ht="26.25" hidden="false" customHeight="true" outlineLevel="0" collapsed="false">
      <c r="A527" s="26" t="s">
        <v>5055</v>
      </c>
      <c r="B527" s="28" t="s">
        <v>5173</v>
      </c>
      <c r="C527" s="160" t="n">
        <f aca="false">IFERROR(INDEX(E:H,MATCH(A527,E:E,0),2),0)</f>
        <v>3919</v>
      </c>
      <c r="D527" s="26"/>
      <c r="E527" s="141" t="s">
        <v>5174</v>
      </c>
      <c r="F527" s="142" t="n">
        <v>1989</v>
      </c>
      <c r="K527" s="7"/>
      <c r="L527" s="7"/>
    </row>
    <row r="528" customFormat="false" ht="26.25" hidden="false" customHeight="true" outlineLevel="0" collapsed="false">
      <c r="A528" s="26" t="s">
        <v>5056</v>
      </c>
      <c r="B528" s="28" t="s">
        <v>5175</v>
      </c>
      <c r="C528" s="160" t="n">
        <f aca="false">IFERROR(INDEX(E:H,MATCH(A528,E:E,0),2),0)</f>
        <v>4560</v>
      </c>
      <c r="D528" s="26"/>
      <c r="E528" s="141" t="s">
        <v>5176</v>
      </c>
      <c r="F528" s="142" t="n">
        <v>1989</v>
      </c>
      <c r="K528" s="7"/>
      <c r="L528" s="7"/>
    </row>
    <row r="529" customFormat="false" ht="26.25" hidden="false" customHeight="true" outlineLevel="0" collapsed="false">
      <c r="A529" s="26" t="s">
        <v>5057</v>
      </c>
      <c r="B529" s="28" t="s">
        <v>5177</v>
      </c>
      <c r="C529" s="160" t="n">
        <f aca="false">IFERROR(INDEX(E:H,MATCH(A529,E:E,0),2),0)</f>
        <v>10018</v>
      </c>
      <c r="D529" s="26"/>
      <c r="E529" s="147" t="s">
        <v>5178</v>
      </c>
      <c r="F529" s="148" t="n">
        <v>1989</v>
      </c>
      <c r="K529" s="7"/>
      <c r="L529" s="7"/>
    </row>
    <row r="530" customFormat="false" ht="26.25" hidden="false" customHeight="true" outlineLevel="0" collapsed="false">
      <c r="A530" s="26"/>
      <c r="B530" s="28" t="s">
        <v>1025</v>
      </c>
      <c r="C530" s="160"/>
      <c r="D530" s="26"/>
      <c r="E530" s="119"/>
      <c r="F530" s="149"/>
      <c r="K530" s="7"/>
      <c r="L530" s="7"/>
    </row>
    <row r="531" customFormat="false" ht="26.25" hidden="false" customHeight="true" outlineLevel="0" collapsed="false">
      <c r="A531" s="26" t="s">
        <v>4044</v>
      </c>
      <c r="B531" s="28" t="s">
        <v>985</v>
      </c>
      <c r="C531" s="160" t="n">
        <f aca="false">IFERROR(INDEX(E:H,MATCH(A531,E:E,0),2),0)</f>
        <v>3607</v>
      </c>
      <c r="D531" s="26"/>
      <c r="F531" s="150"/>
      <c r="K531" s="7"/>
      <c r="L531" s="7"/>
    </row>
    <row r="532" customFormat="false" ht="26.25" hidden="false" customHeight="true" outlineLevel="0" collapsed="false">
      <c r="A532" s="26" t="s">
        <v>5058</v>
      </c>
      <c r="B532" s="28" t="s">
        <v>5179</v>
      </c>
      <c r="C532" s="160" t="n">
        <f aca="false">IFERROR(INDEX(E:H,MATCH(A532,E:E,0),2),0)</f>
        <v>5033</v>
      </c>
      <c r="D532" s="26"/>
      <c r="E532" s="119"/>
      <c r="F532" s="149"/>
      <c r="K532" s="7"/>
      <c r="L532" s="7"/>
    </row>
    <row r="533" customFormat="false" ht="26.25" hidden="false" customHeight="true" outlineLevel="0" collapsed="false">
      <c r="A533" s="26" t="s">
        <v>5059</v>
      </c>
      <c r="B533" s="28" t="s">
        <v>983</v>
      </c>
      <c r="C533" s="160" t="n">
        <f aca="false">IFERROR(INDEX(E:H,MATCH(A533,E:E,0),2),0)</f>
        <v>7112</v>
      </c>
      <c r="D533" s="26"/>
      <c r="E533" s="141" t="s">
        <v>5180</v>
      </c>
      <c r="F533" s="142" t="n">
        <v>1653</v>
      </c>
      <c r="K533" s="7"/>
      <c r="L533" s="7"/>
    </row>
    <row r="534" customFormat="false" ht="26.25" hidden="false" customHeight="true" outlineLevel="0" collapsed="false">
      <c r="A534" s="26" t="s">
        <v>5181</v>
      </c>
      <c r="B534" s="28" t="s">
        <v>5182</v>
      </c>
      <c r="C534" s="160" t="n">
        <f aca="false">IFERROR(INDEX(E:H,MATCH(A534,E:E,0),2),0)</f>
        <v>0</v>
      </c>
      <c r="D534" s="26"/>
      <c r="E534" s="141"/>
      <c r="F534" s="142"/>
      <c r="K534" s="7"/>
      <c r="L534" s="7"/>
    </row>
    <row r="535" customFormat="false" ht="26.25" hidden="false" customHeight="true" outlineLevel="0" collapsed="false">
      <c r="A535" s="26" t="s">
        <v>5061</v>
      </c>
      <c r="B535" s="28" t="s">
        <v>5183</v>
      </c>
      <c r="C535" s="160" t="n">
        <f aca="false">IFERROR(INDEX(E:H,MATCH(A535,E:E,0),2),0)</f>
        <v>4218</v>
      </c>
      <c r="D535" s="26"/>
      <c r="E535" s="141" t="s">
        <v>5184</v>
      </c>
      <c r="F535" s="142" t="n">
        <v>1653</v>
      </c>
      <c r="K535" s="7"/>
      <c r="L535" s="7"/>
    </row>
    <row r="536" customFormat="false" ht="26.25" hidden="false" customHeight="true" outlineLevel="0" collapsed="false">
      <c r="A536" s="26" t="s">
        <v>5062</v>
      </c>
      <c r="B536" s="28" t="s">
        <v>3386</v>
      </c>
      <c r="C536" s="160" t="n">
        <f aca="false">IFERROR(INDEX(E:H,MATCH(A536,E:E,0),2),0)</f>
        <v>22096</v>
      </c>
      <c r="D536" s="26"/>
      <c r="E536" s="141" t="s">
        <v>5185</v>
      </c>
      <c r="F536" s="142" t="n">
        <v>13177</v>
      </c>
      <c r="K536" s="7"/>
      <c r="L536" s="7"/>
    </row>
    <row r="537" customFormat="false" ht="26.25" hidden="false" customHeight="true" outlineLevel="0" collapsed="false">
      <c r="A537" s="26" t="s">
        <v>5063</v>
      </c>
      <c r="B537" s="28" t="s">
        <v>5186</v>
      </c>
      <c r="C537" s="160" t="n">
        <f aca="false">IFERROR(INDEX(E:H,MATCH(A537,E:E,0),2),0)</f>
        <v>3522</v>
      </c>
      <c r="D537" s="26"/>
      <c r="E537" s="141" t="s">
        <v>5187</v>
      </c>
      <c r="F537" s="142" t="n">
        <v>13177</v>
      </c>
      <c r="K537" s="7"/>
      <c r="L537" s="7"/>
    </row>
    <row r="538" customFormat="false" ht="26.25" hidden="false" customHeight="true" outlineLevel="0" collapsed="false">
      <c r="A538" s="26" t="s">
        <v>5064</v>
      </c>
      <c r="B538" s="28" t="s">
        <v>5188</v>
      </c>
      <c r="C538" s="160" t="n">
        <f aca="false">IFERROR(INDEX(E:H,MATCH(A538,E:E,0),2),0)</f>
        <v>7834</v>
      </c>
      <c r="D538" s="26"/>
      <c r="E538" s="141" t="s">
        <v>5189</v>
      </c>
      <c r="F538" s="142" t="n">
        <v>13177</v>
      </c>
      <c r="K538" s="7"/>
      <c r="L538" s="7"/>
    </row>
    <row r="539" customFormat="false" ht="26.25" hidden="false" customHeight="true" outlineLevel="0" collapsed="false">
      <c r="A539" s="26" t="s">
        <v>5066</v>
      </c>
      <c r="B539" s="28" t="s">
        <v>5190</v>
      </c>
      <c r="C539" s="160" t="n">
        <f aca="false">IFERROR(INDEX(E:H,MATCH(A539,E:E,0),2),0)</f>
        <v>3971</v>
      </c>
      <c r="D539" s="26"/>
      <c r="E539" s="141" t="s">
        <v>5191</v>
      </c>
      <c r="F539" s="142" t="n">
        <v>13177</v>
      </c>
      <c r="K539" s="7"/>
      <c r="L539" s="7"/>
    </row>
    <row r="540" customFormat="false" ht="26.25" hidden="false" customHeight="true" outlineLevel="0" collapsed="false">
      <c r="A540" s="141" t="s">
        <v>5067</v>
      </c>
      <c r="B540" s="28" t="s">
        <v>2004</v>
      </c>
      <c r="C540" s="160" t="n">
        <f aca="false">IFERROR(INDEX(E:H,MATCH(A540,E:E,0),2),0)</f>
        <v>862</v>
      </c>
      <c r="D540" s="26"/>
      <c r="E540" s="143"/>
      <c r="F540" s="144"/>
      <c r="K540" s="7"/>
      <c r="L540" s="7"/>
    </row>
    <row r="541" customFormat="false" ht="26.25" hidden="false" customHeight="true" outlineLevel="0" collapsed="false">
      <c r="A541" s="26" t="s">
        <v>5068</v>
      </c>
      <c r="B541" s="28" t="s">
        <v>5192</v>
      </c>
      <c r="C541" s="160" t="n">
        <f aca="false">IFERROR(INDEX(E:H,MATCH(A541,E:E,0),2),0)</f>
        <v>1199</v>
      </c>
      <c r="D541" s="26"/>
      <c r="E541" s="161" t="s">
        <v>2640</v>
      </c>
      <c r="F541" s="162"/>
      <c r="K541" s="7"/>
      <c r="L541" s="7"/>
    </row>
    <row r="542" customFormat="false" ht="26.25" hidden="false" customHeight="true" outlineLevel="0" collapsed="false">
      <c r="A542" s="26" t="s">
        <v>5000</v>
      </c>
      <c r="B542" s="28" t="s">
        <v>586</v>
      </c>
      <c r="C542" s="160" t="n">
        <f aca="false">IFERROR(INDEX(E:H,MATCH(A542,E:E,0),2),0)</f>
        <v>6737.15</v>
      </c>
      <c r="D542" s="26"/>
      <c r="E542" s="139" t="s">
        <v>4757</v>
      </c>
      <c r="F542" s="140" t="s">
        <v>4462</v>
      </c>
      <c r="K542" s="7"/>
      <c r="L542" s="7"/>
    </row>
    <row r="543" customFormat="false" ht="26.25" hidden="false" customHeight="true" outlineLevel="0" collapsed="false">
      <c r="A543" s="26" t="s">
        <v>5001</v>
      </c>
      <c r="B543" s="28" t="s">
        <v>582</v>
      </c>
      <c r="C543" s="160" t="n">
        <f aca="false">IFERROR(INDEX(E:H,MATCH(A543,E:E,0),2),0)</f>
        <v>5967.32</v>
      </c>
      <c r="D543" s="26"/>
      <c r="E543" s="141" t="s">
        <v>5193</v>
      </c>
      <c r="F543" s="142" t="n">
        <v>721</v>
      </c>
      <c r="K543" s="7"/>
      <c r="L543" s="7"/>
    </row>
    <row r="544" customFormat="false" ht="26.25" hidden="false" customHeight="true" outlineLevel="0" collapsed="false">
      <c r="A544" s="26" t="s">
        <v>5002</v>
      </c>
      <c r="B544" s="28" t="s">
        <v>588</v>
      </c>
      <c r="C544" s="160" t="n">
        <f aca="false">IFERROR(INDEX(E:H,MATCH(A544,E:E,0),2),0)</f>
        <v>6592.21</v>
      </c>
      <c r="D544" s="26"/>
      <c r="E544" s="141" t="s">
        <v>5194</v>
      </c>
      <c r="F544" s="142" t="n">
        <v>721</v>
      </c>
      <c r="K544" s="7"/>
      <c r="L544" s="7"/>
    </row>
    <row r="545" customFormat="false" ht="26.25" hidden="false" customHeight="true" outlineLevel="0" collapsed="false">
      <c r="A545" s="26" t="s">
        <v>5003</v>
      </c>
      <c r="B545" s="28" t="s">
        <v>587</v>
      </c>
      <c r="C545" s="160" t="n">
        <f aca="false">IFERROR(INDEX(E:H,MATCH(A545,E:E,0),2),0)</f>
        <v>7531.92</v>
      </c>
      <c r="D545" s="26"/>
      <c r="E545" s="141" t="s">
        <v>5195</v>
      </c>
      <c r="F545" s="142" t="n">
        <v>729</v>
      </c>
      <c r="K545" s="7"/>
      <c r="L545" s="7"/>
    </row>
    <row r="546" customFormat="false" ht="26.25" hidden="false" customHeight="true" outlineLevel="0" collapsed="false">
      <c r="A546" s="26" t="s">
        <v>5004</v>
      </c>
      <c r="B546" s="28" t="s">
        <v>5196</v>
      </c>
      <c r="C546" s="160" t="n">
        <f aca="false">IFERROR(INDEX(E:H,MATCH(A546,E:E,0),2),0)</f>
        <v>7148.2</v>
      </c>
      <c r="D546" s="26"/>
      <c r="E546" s="141" t="s">
        <v>5197</v>
      </c>
      <c r="F546" s="142" t="n">
        <v>729</v>
      </c>
      <c r="K546" s="7"/>
      <c r="L546" s="7"/>
    </row>
    <row r="547" customFormat="false" ht="26.25" hidden="false" customHeight="true" outlineLevel="0" collapsed="false">
      <c r="A547" s="26" t="s">
        <v>5005</v>
      </c>
      <c r="B547" s="28" t="s">
        <v>5198</v>
      </c>
      <c r="C547" s="160" t="n">
        <f aca="false">IFERROR(INDEX(E:H,MATCH(A547,E:E,0),2),0)</f>
        <v>6792.98</v>
      </c>
      <c r="D547" s="26"/>
      <c r="E547" s="141" t="s">
        <v>5199</v>
      </c>
      <c r="F547" s="142" t="n">
        <v>729</v>
      </c>
      <c r="K547" s="7"/>
      <c r="L547" s="7"/>
    </row>
    <row r="548" customFormat="false" ht="26.25" hidden="false" customHeight="true" outlineLevel="0" collapsed="false">
      <c r="A548" s="26" t="s">
        <v>5006</v>
      </c>
      <c r="B548" s="28" t="s">
        <v>5200</v>
      </c>
      <c r="C548" s="160" t="n">
        <f aca="false">IFERROR(INDEX(E:H,MATCH(A548,E:E,0),2),0)</f>
        <v>5993.46</v>
      </c>
      <c r="D548" s="26"/>
      <c r="E548" s="141" t="s">
        <v>5201</v>
      </c>
      <c r="F548" s="142" t="n">
        <v>729</v>
      </c>
      <c r="K548" s="7"/>
      <c r="L548" s="7"/>
    </row>
    <row r="549" customFormat="false" ht="26.25" hidden="false" customHeight="true" outlineLevel="0" collapsed="false">
      <c r="A549" s="163" t="s">
        <v>5007</v>
      </c>
      <c r="B549" s="28" t="s">
        <v>213</v>
      </c>
      <c r="C549" s="160" t="n">
        <f aca="false">IFERROR(INDEX(E:H,MATCH(A549,E:E,0),2),0)</f>
        <v>2480.54</v>
      </c>
      <c r="D549" s="26"/>
      <c r="E549" s="141" t="s">
        <v>5202</v>
      </c>
      <c r="F549" s="142" t="n">
        <v>729</v>
      </c>
      <c r="K549" s="7"/>
      <c r="L549" s="7"/>
    </row>
    <row r="550" customFormat="false" ht="26.25" hidden="false" customHeight="true" outlineLevel="0" collapsed="false">
      <c r="A550" s="163" t="s">
        <v>5008</v>
      </c>
      <c r="B550" s="28" t="s">
        <v>212</v>
      </c>
      <c r="C550" s="160" t="n">
        <f aca="false">IFERROR(INDEX(E:H,MATCH(A550,E:E,0),2),0)</f>
        <v>3268.19</v>
      </c>
      <c r="D550" s="26"/>
      <c r="E550" s="141" t="s">
        <v>5203</v>
      </c>
      <c r="F550" s="142" t="n">
        <v>729</v>
      </c>
      <c r="K550" s="7"/>
      <c r="L550" s="7"/>
    </row>
    <row r="551" customFormat="false" ht="26.25" hidden="false" customHeight="true" outlineLevel="0" collapsed="false">
      <c r="A551" s="26" t="s">
        <v>5009</v>
      </c>
      <c r="B551" s="28" t="s">
        <v>211</v>
      </c>
      <c r="C551" s="160" t="n">
        <f aca="false">IFERROR(INDEX(E:H,MATCH(A551,E:E,0),2),0)</f>
        <v>3967.92</v>
      </c>
      <c r="D551" s="26"/>
      <c r="E551" s="141" t="s">
        <v>5204</v>
      </c>
      <c r="F551" s="142" t="n">
        <v>729</v>
      </c>
      <c r="K551" s="7"/>
      <c r="L551" s="7"/>
    </row>
    <row r="552" customFormat="false" ht="26.25" hidden="false" customHeight="true" outlineLevel="0" collapsed="false">
      <c r="A552" s="26" t="s">
        <v>5205</v>
      </c>
      <c r="B552" s="28" t="s">
        <v>5206</v>
      </c>
      <c r="C552" s="160" t="n">
        <f aca="false">IFERROR(INDEX(E:H,MATCH(A552,E:E,0),2),0)</f>
        <v>0</v>
      </c>
      <c r="D552" s="26"/>
      <c r="E552" s="121"/>
      <c r="F552" s="155"/>
      <c r="K552" s="7"/>
      <c r="L552" s="7"/>
    </row>
    <row r="553" customFormat="false" ht="26.25" hidden="false" customHeight="true" outlineLevel="0" collapsed="false">
      <c r="A553" s="26" t="s">
        <v>5079</v>
      </c>
      <c r="B553" s="28" t="s">
        <v>5207</v>
      </c>
      <c r="C553" s="160" t="n">
        <f aca="false">IFERROR(INDEX(E:H,MATCH(A553,E:E,0),2),0)</f>
        <v>2654</v>
      </c>
      <c r="D553" s="26"/>
      <c r="E553" s="164" t="s">
        <v>5208</v>
      </c>
      <c r="F553" s="165"/>
      <c r="K553" s="7"/>
      <c r="L553" s="7"/>
    </row>
    <row r="554" customFormat="false" ht="26.25" hidden="false" customHeight="true" outlineLevel="0" collapsed="false">
      <c r="A554" s="26" t="s">
        <v>5081</v>
      </c>
      <c r="B554" s="28" t="s">
        <v>948</v>
      </c>
      <c r="C554" s="160" t="n">
        <f aca="false">IFERROR(INDEX(E:H,MATCH(A554,E:E,0),2),0)</f>
        <v>2944</v>
      </c>
      <c r="D554" s="26"/>
      <c r="E554" s="139" t="s">
        <v>4757</v>
      </c>
      <c r="F554" s="140" t="s">
        <v>4462</v>
      </c>
      <c r="K554" s="7"/>
      <c r="L554" s="7"/>
    </row>
    <row r="555" customFormat="false" ht="26.25" hidden="false" customHeight="true" outlineLevel="0" collapsed="false">
      <c r="A555" s="26" t="s">
        <v>5082</v>
      </c>
      <c r="B555" s="28" t="s">
        <v>949</v>
      </c>
      <c r="C555" s="160" t="n">
        <f aca="false">IFERROR(INDEX(E:H,MATCH(A555,E:E,0),2),0)</f>
        <v>6568</v>
      </c>
      <c r="D555" s="26"/>
      <c r="E555" s="141" t="s">
        <v>5209</v>
      </c>
      <c r="F555" s="142" t="n">
        <v>1551</v>
      </c>
      <c r="K555" s="7"/>
      <c r="L555" s="7"/>
    </row>
    <row r="556" customFormat="false" ht="26.25" hidden="false" customHeight="true" outlineLevel="0" collapsed="false">
      <c r="A556" s="141" t="s">
        <v>5083</v>
      </c>
      <c r="B556" s="28" t="s">
        <v>952</v>
      </c>
      <c r="C556" s="160" t="n">
        <f aca="false">IFERROR(INDEX(E:H,MATCH(A556,E:E,0),2),0)</f>
        <v>2175</v>
      </c>
      <c r="D556" s="26"/>
      <c r="E556" s="141" t="s">
        <v>5210</v>
      </c>
      <c r="F556" s="142" t="n">
        <v>1551</v>
      </c>
      <c r="K556" s="7"/>
      <c r="L556" s="7"/>
    </row>
    <row r="557" customFormat="false" ht="26.25" hidden="false" customHeight="true" outlineLevel="0" collapsed="false">
      <c r="A557" s="26" t="s">
        <v>5084</v>
      </c>
      <c r="B557" s="28" t="s">
        <v>950</v>
      </c>
      <c r="C557" s="160" t="n">
        <f aca="false">IFERROR(INDEX(E:H,MATCH(A557,E:E,0),2),0)</f>
        <v>3936</v>
      </c>
      <c r="D557" s="26"/>
      <c r="E557" s="141" t="s">
        <v>5211</v>
      </c>
      <c r="F557" s="142" t="n">
        <v>2301</v>
      </c>
      <c r="K557" s="7"/>
      <c r="L557" s="7"/>
    </row>
    <row r="558" customFormat="false" ht="26.25" hidden="false" customHeight="true" outlineLevel="0" collapsed="false">
      <c r="A558" s="26" t="s">
        <v>5086</v>
      </c>
      <c r="B558" s="28" t="s">
        <v>1017</v>
      </c>
      <c r="C558" s="160" t="n">
        <f aca="false">IFERROR(INDEX(E:H,MATCH(A558,E:E,0),2),0)</f>
        <v>2170</v>
      </c>
      <c r="D558" s="26"/>
      <c r="E558" s="141" t="s">
        <v>5212</v>
      </c>
      <c r="F558" s="142" t="n">
        <v>2301</v>
      </c>
      <c r="K558" s="7"/>
      <c r="L558" s="7"/>
    </row>
    <row r="559" customFormat="false" ht="26.25" hidden="false" customHeight="true" outlineLevel="0" collapsed="false">
      <c r="A559" s="26" t="s">
        <v>5087</v>
      </c>
      <c r="B559" s="28" t="s">
        <v>1016</v>
      </c>
      <c r="C559" s="160" t="n">
        <f aca="false">IFERROR(INDEX(E:H,MATCH(A559,E:E,0),2),0)</f>
        <v>3248</v>
      </c>
      <c r="D559" s="26"/>
      <c r="E559" s="141" t="s">
        <v>5213</v>
      </c>
      <c r="F559" s="142" t="n">
        <v>1201</v>
      </c>
      <c r="K559" s="7"/>
      <c r="L559" s="7"/>
    </row>
    <row r="560" customFormat="false" ht="26.25" hidden="false" customHeight="true" outlineLevel="0" collapsed="false">
      <c r="A560" s="141" t="s">
        <v>5088</v>
      </c>
      <c r="B560" s="28" t="s">
        <v>5214</v>
      </c>
      <c r="C560" s="160" t="n">
        <f aca="false">IFERROR(INDEX(E:H,MATCH(A560,E:E,0),2),0)</f>
        <v>1671</v>
      </c>
      <c r="D560" s="26"/>
      <c r="E560" s="141" t="s">
        <v>5215</v>
      </c>
      <c r="F560" s="142" t="n">
        <v>1292</v>
      </c>
      <c r="K560" s="7"/>
      <c r="L560" s="7"/>
    </row>
    <row r="561" customFormat="false" ht="26.25" hidden="false" customHeight="true" outlineLevel="0" collapsed="false">
      <c r="A561" s="26" t="s">
        <v>5089</v>
      </c>
      <c r="B561" s="28" t="s">
        <v>1019</v>
      </c>
      <c r="C561" s="160" t="n">
        <f aca="false">IFERROR(INDEX(E:H,MATCH(A561,E:E,0),2),0)</f>
        <v>2247</v>
      </c>
      <c r="D561" s="26"/>
      <c r="E561" s="141" t="s">
        <v>5216</v>
      </c>
      <c r="F561" s="142" t="n">
        <v>1292</v>
      </c>
      <c r="K561" s="7"/>
      <c r="L561" s="7"/>
    </row>
    <row r="562" customFormat="false" ht="26.25" hidden="false" customHeight="true" outlineLevel="0" collapsed="false">
      <c r="A562" s="26" t="s">
        <v>5090</v>
      </c>
      <c r="B562" s="28" t="s">
        <v>1018</v>
      </c>
      <c r="C562" s="160" t="n">
        <f aca="false">IFERROR(INDEX(E:H,MATCH(A562,E:E,0),2),0)</f>
        <v>3564</v>
      </c>
      <c r="D562" s="26"/>
      <c r="E562" s="141" t="s">
        <v>5217</v>
      </c>
      <c r="F562" s="142" t="n">
        <v>1292</v>
      </c>
      <c r="K562" s="7"/>
      <c r="L562" s="7"/>
    </row>
    <row r="563" customFormat="false" ht="26.25" hidden="false" customHeight="true" outlineLevel="0" collapsed="false">
      <c r="A563" s="26" t="s">
        <v>5091</v>
      </c>
      <c r="B563" s="28" t="s">
        <v>5218</v>
      </c>
      <c r="C563" s="160" t="n">
        <f aca="false">IFERROR(INDEX(E:H,MATCH(A563,E:E,0),2),0)</f>
        <v>2383</v>
      </c>
      <c r="D563" s="26"/>
      <c r="E563" s="141" t="s">
        <v>5219</v>
      </c>
      <c r="F563" s="142" t="n">
        <v>1292</v>
      </c>
      <c r="K563" s="7"/>
      <c r="L563" s="7"/>
    </row>
    <row r="564" customFormat="false" ht="26.25" hidden="false" customHeight="true" outlineLevel="0" collapsed="false">
      <c r="A564" s="26" t="s">
        <v>5092</v>
      </c>
      <c r="B564" s="28" t="s">
        <v>1014</v>
      </c>
      <c r="C564" s="160" t="n">
        <f aca="false">IFERROR(INDEX(E:H,MATCH(A564,E:E,0),2),0)</f>
        <v>18094</v>
      </c>
      <c r="D564" s="26"/>
      <c r="E564" s="141" t="s">
        <v>5220</v>
      </c>
      <c r="F564" s="142" t="n">
        <v>1292</v>
      </c>
      <c r="K564" s="7"/>
      <c r="L564" s="7"/>
    </row>
    <row r="565" customFormat="false" ht="26.25" hidden="false" customHeight="true" outlineLevel="0" collapsed="false">
      <c r="A565" s="141" t="s">
        <v>5093</v>
      </c>
      <c r="B565" s="28" t="s">
        <v>5221</v>
      </c>
      <c r="C565" s="160" t="n">
        <f aca="false">IFERROR(INDEX(E:H,MATCH(A565,E:E,0),2),0)</f>
        <v>2008</v>
      </c>
      <c r="D565" s="26"/>
      <c r="E565" s="141" t="s">
        <v>5222</v>
      </c>
      <c r="F565" s="142" t="n">
        <v>1292</v>
      </c>
      <c r="K565" s="7"/>
      <c r="L565" s="7"/>
    </row>
    <row r="566" customFormat="false" ht="26.25" hidden="false" customHeight="true" outlineLevel="0" collapsed="false">
      <c r="A566" s="141" t="s">
        <v>5094</v>
      </c>
      <c r="B566" s="28" t="s">
        <v>207</v>
      </c>
      <c r="C566" s="160" t="n">
        <f aca="false">IFERROR(INDEX(E:H,MATCH(A566,E:E,0),2),0)</f>
        <v>1357</v>
      </c>
      <c r="D566" s="26"/>
      <c r="E566" s="141" t="s">
        <v>5223</v>
      </c>
      <c r="F566" s="142" t="n">
        <v>2101</v>
      </c>
      <c r="K566" s="7"/>
      <c r="L566" s="7"/>
    </row>
    <row r="567" customFormat="false" ht="26.25" hidden="false" customHeight="true" outlineLevel="0" collapsed="false">
      <c r="A567" s="141" t="s">
        <v>5095</v>
      </c>
      <c r="B567" s="28" t="s">
        <v>209</v>
      </c>
      <c r="C567" s="160" t="n">
        <f aca="false">IFERROR(INDEX(E:H,MATCH(A567,E:E,0),2),0)</f>
        <v>2315</v>
      </c>
      <c r="D567" s="26"/>
      <c r="E567" s="141" t="s">
        <v>5224</v>
      </c>
      <c r="F567" s="142" t="n">
        <v>2101</v>
      </c>
      <c r="K567" s="7"/>
      <c r="L567" s="7"/>
    </row>
    <row r="568" customFormat="false" ht="26.25" hidden="false" customHeight="true" outlineLevel="0" collapsed="false">
      <c r="A568" s="26" t="s">
        <v>5096</v>
      </c>
      <c r="B568" s="28" t="s">
        <v>5225</v>
      </c>
      <c r="C568" s="160" t="n">
        <f aca="false">IFERROR(INDEX(E:H,MATCH(A568,E:E,0),2),0)</f>
        <v>3656</v>
      </c>
      <c r="D568" s="26"/>
      <c r="E568" s="141" t="s">
        <v>5226</v>
      </c>
      <c r="F568" s="142" t="n">
        <v>1901</v>
      </c>
      <c r="K568" s="7"/>
      <c r="L568" s="7"/>
    </row>
    <row r="569" customFormat="false" ht="26.25" hidden="false" customHeight="true" outlineLevel="0" collapsed="false">
      <c r="A569" s="26" t="s">
        <v>5097</v>
      </c>
      <c r="B569" s="28" t="s">
        <v>208</v>
      </c>
      <c r="C569" s="160" t="n">
        <f aca="false">IFERROR(INDEX(E:H,MATCH(A569,E:E,0),2),0)</f>
        <v>1426</v>
      </c>
      <c r="D569" s="26"/>
      <c r="E569" s="141" t="s">
        <v>5227</v>
      </c>
      <c r="F569" s="142" t="n">
        <v>1901</v>
      </c>
      <c r="K569" s="7"/>
      <c r="L569" s="7"/>
    </row>
    <row r="570" customFormat="false" ht="26.25" hidden="false" customHeight="true" outlineLevel="0" collapsed="false">
      <c r="A570" s="26" t="s">
        <v>5228</v>
      </c>
      <c r="B570" s="28" t="s">
        <v>946</v>
      </c>
      <c r="C570" s="160" t="n">
        <f aca="false">IFERROR(INDEX(E:H,MATCH(A570,E:E,0),2),0)</f>
        <v>0</v>
      </c>
      <c r="D570" s="26"/>
      <c r="E570" s="141" t="s">
        <v>5229</v>
      </c>
      <c r="F570" s="142" t="n">
        <v>2301</v>
      </c>
      <c r="K570" s="7"/>
      <c r="L570" s="7"/>
    </row>
    <row r="571" customFormat="false" ht="26.25" hidden="false" customHeight="true" outlineLevel="0" collapsed="false">
      <c r="A571" s="26" t="s">
        <v>5230</v>
      </c>
      <c r="B571" s="28" t="s">
        <v>5231</v>
      </c>
      <c r="C571" s="160" t="n">
        <f aca="false">IFERROR(INDEX(E:H,MATCH(A571,E:E,0),2),0)</f>
        <v>0</v>
      </c>
      <c r="D571" s="26"/>
      <c r="E571" s="141" t="s">
        <v>5232</v>
      </c>
      <c r="F571" s="142" t="n">
        <v>1601</v>
      </c>
      <c r="K571" s="7"/>
      <c r="L571" s="7"/>
    </row>
    <row r="572" customFormat="false" ht="26.25" hidden="false" customHeight="true" outlineLevel="0" collapsed="false">
      <c r="A572" s="26" t="s">
        <v>5233</v>
      </c>
      <c r="B572" s="28" t="s">
        <v>5234</v>
      </c>
      <c r="C572" s="160" t="n">
        <f aca="false">IFERROR(INDEX(E:H,MATCH(A572,E:E,0),2),0)</f>
        <v>0</v>
      </c>
      <c r="D572" s="26"/>
      <c r="E572" s="141" t="s">
        <v>5235</v>
      </c>
      <c r="F572" s="142" t="n">
        <v>2083</v>
      </c>
      <c r="K572" s="7"/>
      <c r="L572" s="7"/>
    </row>
    <row r="573" customFormat="false" ht="26.25" hidden="false" customHeight="true" outlineLevel="0" collapsed="false">
      <c r="A573" s="26" t="s">
        <v>5100</v>
      </c>
      <c r="B573" s="28" t="s">
        <v>939</v>
      </c>
      <c r="C573" s="160" t="n">
        <f aca="false">IFERROR(INDEX(E:H,MATCH(A573,E:E,0),2),0)</f>
        <v>3427</v>
      </c>
      <c r="D573" s="26"/>
      <c r="E573" s="141" t="s">
        <v>5236</v>
      </c>
      <c r="F573" s="142" t="n">
        <v>1901</v>
      </c>
      <c r="K573" s="7"/>
      <c r="L573" s="7"/>
    </row>
    <row r="574" customFormat="false" ht="26.25" hidden="false" customHeight="true" outlineLevel="0" collapsed="false">
      <c r="A574" s="26" t="s">
        <v>5101</v>
      </c>
      <c r="B574" s="28" t="s">
        <v>940</v>
      </c>
      <c r="C574" s="160" t="n">
        <f aca="false">IFERROR(INDEX(E:H,MATCH(A574,E:E,0),2),0)</f>
        <v>3427</v>
      </c>
      <c r="D574" s="26"/>
      <c r="E574" s="143"/>
      <c r="F574" s="144"/>
      <c r="K574" s="7"/>
      <c r="L574" s="7"/>
    </row>
    <row r="575" customFormat="false" ht="26.25" hidden="false" customHeight="true" outlineLevel="0" collapsed="false">
      <c r="A575" s="26" t="s">
        <v>5102</v>
      </c>
      <c r="B575" s="28" t="s">
        <v>941</v>
      </c>
      <c r="C575" s="160" t="n">
        <f aca="false">IFERROR(INDEX(E:H,MATCH(A575,E:E,0),2),0)</f>
        <v>3427</v>
      </c>
      <c r="D575" s="26"/>
      <c r="E575" s="137" t="s">
        <v>5237</v>
      </c>
      <c r="F575" s="138"/>
      <c r="K575" s="7"/>
      <c r="L575" s="7"/>
    </row>
    <row r="576" customFormat="false" ht="26.25" hidden="false" customHeight="true" outlineLevel="0" collapsed="false">
      <c r="A576" s="26" t="s">
        <v>5103</v>
      </c>
      <c r="B576" s="28" t="s">
        <v>5238</v>
      </c>
      <c r="C576" s="160" t="n">
        <f aca="false">IFERROR(INDEX(E:H,MATCH(A576,E:E,0),2),0)</f>
        <v>3079</v>
      </c>
      <c r="D576" s="26"/>
      <c r="E576" s="139" t="s">
        <v>4757</v>
      </c>
      <c r="F576" s="140" t="s">
        <v>4462</v>
      </c>
      <c r="K576" s="7"/>
      <c r="L576" s="7"/>
    </row>
    <row r="577" customFormat="false" ht="26.25" hidden="false" customHeight="true" outlineLevel="0" collapsed="false">
      <c r="A577" s="26" t="s">
        <v>5104</v>
      </c>
      <c r="B577" s="28" t="s">
        <v>5239</v>
      </c>
      <c r="C577" s="160" t="n">
        <f aca="false">IFERROR(INDEX(E:H,MATCH(A577,E:E,0),2),0)</f>
        <v>8249</v>
      </c>
      <c r="D577" s="26"/>
      <c r="E577" s="141" t="s">
        <v>5240</v>
      </c>
      <c r="F577" s="142" t="n">
        <v>807</v>
      </c>
      <c r="K577" s="7"/>
      <c r="L577" s="7"/>
    </row>
    <row r="578" customFormat="false" ht="26.25" hidden="false" customHeight="true" outlineLevel="0" collapsed="false">
      <c r="A578" s="26" t="s">
        <v>5105</v>
      </c>
      <c r="B578" s="28" t="s">
        <v>5241</v>
      </c>
      <c r="C578" s="160" t="n">
        <f aca="false">IFERROR(INDEX(E:H,MATCH(A578,E:E,0),2),0)</f>
        <v>861</v>
      </c>
      <c r="D578" s="26"/>
      <c r="E578" s="141" t="s">
        <v>5242</v>
      </c>
      <c r="F578" s="142" t="n">
        <v>838</v>
      </c>
      <c r="K578" s="7"/>
      <c r="L578" s="7"/>
    </row>
    <row r="579" customFormat="false" ht="26.25" hidden="false" customHeight="true" outlineLevel="0" collapsed="false">
      <c r="A579" s="26" t="s">
        <v>5106</v>
      </c>
      <c r="B579" s="28" t="s">
        <v>5243</v>
      </c>
      <c r="C579" s="160" t="n">
        <f aca="false">IFERROR(INDEX(E:H,MATCH(A579,E:E,0),2),0)</f>
        <v>1204</v>
      </c>
      <c r="D579" s="26"/>
      <c r="E579" s="141" t="s">
        <v>5244</v>
      </c>
      <c r="F579" s="142" t="n">
        <v>1113</v>
      </c>
      <c r="K579" s="7"/>
      <c r="L579" s="7"/>
    </row>
    <row r="580" customFormat="false" ht="26.25" hidden="false" customHeight="true" outlineLevel="0" collapsed="false">
      <c r="A580" s="26" t="s">
        <v>5245</v>
      </c>
      <c r="B580" s="28" t="s">
        <v>5246</v>
      </c>
      <c r="C580" s="160" t="n">
        <f aca="false">IFERROR(INDEX(E:H,MATCH(A580,E:E,0),2),0)</f>
        <v>0</v>
      </c>
      <c r="D580" s="26"/>
      <c r="E580" s="141" t="s">
        <v>5247</v>
      </c>
      <c r="F580" s="142" t="n">
        <v>1451</v>
      </c>
      <c r="K580" s="7"/>
      <c r="L580" s="7"/>
    </row>
    <row r="581" customFormat="false" ht="26.25" hidden="false" customHeight="true" outlineLevel="0" collapsed="false">
      <c r="A581" s="26" t="s">
        <v>5248</v>
      </c>
      <c r="B581" s="28" t="s">
        <v>5249</v>
      </c>
      <c r="C581" s="160" t="n">
        <f aca="false">IFERROR(INDEX(E:H,MATCH(A581,E:E,0),2),0)</f>
        <v>0</v>
      </c>
      <c r="D581" s="26"/>
      <c r="E581" s="141" t="s">
        <v>5250</v>
      </c>
      <c r="F581" s="142" t="n">
        <v>1883</v>
      </c>
      <c r="K581" s="7"/>
      <c r="L581" s="7"/>
    </row>
    <row r="582" customFormat="false" ht="26.25" hidden="false" customHeight="true" outlineLevel="0" collapsed="false">
      <c r="A582" s="26" t="s">
        <v>5251</v>
      </c>
      <c r="B582" s="28" t="s">
        <v>5252</v>
      </c>
      <c r="C582" s="160" t="n">
        <f aca="false">IFERROR(INDEX(E:H,MATCH(A582,E:E,0),2),0)</f>
        <v>0</v>
      </c>
      <c r="D582" s="26"/>
      <c r="E582" s="141" t="s">
        <v>5253</v>
      </c>
      <c r="F582" s="142" t="n">
        <v>1959</v>
      </c>
      <c r="K582" s="7"/>
      <c r="L582" s="7"/>
    </row>
    <row r="583" customFormat="false" ht="26.25" hidden="false" customHeight="true" outlineLevel="0" collapsed="false">
      <c r="A583" s="26" t="s">
        <v>5254</v>
      </c>
      <c r="B583" s="28" t="s">
        <v>5255</v>
      </c>
      <c r="C583" s="160" t="n">
        <f aca="false">IFERROR(INDEX(E:H,MATCH(A583,E:E,0),2),0)</f>
        <v>0</v>
      </c>
      <c r="D583" s="26"/>
      <c r="E583" s="141" t="s">
        <v>5256</v>
      </c>
      <c r="F583" s="142" t="n">
        <v>1860</v>
      </c>
      <c r="K583" s="7"/>
      <c r="L583" s="7"/>
    </row>
    <row r="584" customFormat="false" ht="26.25" hidden="false" customHeight="true" outlineLevel="0" collapsed="false">
      <c r="A584" s="26" t="s">
        <v>5257</v>
      </c>
      <c r="B584" s="28" t="s">
        <v>5258</v>
      </c>
      <c r="C584" s="160" t="n">
        <f aca="false">IFERROR(INDEX(E:H,MATCH(A584,E:E,0),2),0)</f>
        <v>0</v>
      </c>
      <c r="D584" s="26"/>
      <c r="E584" s="141" t="s">
        <v>5259</v>
      </c>
      <c r="F584" s="142" t="n">
        <v>825</v>
      </c>
      <c r="K584" s="7"/>
      <c r="L584" s="7"/>
    </row>
    <row r="585" customFormat="false" ht="26.25" hidden="false" customHeight="true" outlineLevel="0" collapsed="false">
      <c r="A585" s="26" t="s">
        <v>5260</v>
      </c>
      <c r="B585" s="28" t="s">
        <v>5261</v>
      </c>
      <c r="C585" s="160" t="n">
        <f aca="false">IFERROR(INDEX(E:H,MATCH(A585,E:E,0),2),0)</f>
        <v>0</v>
      </c>
      <c r="D585" s="26"/>
      <c r="E585" s="141" t="s">
        <v>5262</v>
      </c>
      <c r="F585" s="142" t="n">
        <v>859</v>
      </c>
      <c r="K585" s="7"/>
      <c r="L585" s="7"/>
    </row>
    <row r="586" customFormat="false" ht="26.25" hidden="false" customHeight="true" outlineLevel="0" collapsed="false">
      <c r="A586" s="26" t="s">
        <v>5263</v>
      </c>
      <c r="B586" s="28" t="s">
        <v>5264</v>
      </c>
      <c r="C586" s="160" t="n">
        <f aca="false">IFERROR(INDEX(E:H,MATCH(A586,E:E,0),2),0)</f>
        <v>0</v>
      </c>
      <c r="D586" s="26"/>
      <c r="E586" s="141" t="s">
        <v>5265</v>
      </c>
      <c r="F586" s="142" t="n">
        <v>1133</v>
      </c>
      <c r="K586" s="7"/>
      <c r="L586" s="7"/>
    </row>
    <row r="587" customFormat="false" ht="26.25" hidden="false" customHeight="true" outlineLevel="0" collapsed="false">
      <c r="A587" s="26" t="s">
        <v>5136</v>
      </c>
      <c r="B587" s="28" t="s">
        <v>1093</v>
      </c>
      <c r="C587" s="160" t="n">
        <f aca="false">IFERROR(INDEX(E:H,MATCH(A587,E:E,0),2),0)</f>
        <v>510</v>
      </c>
      <c r="D587" s="26"/>
      <c r="E587" s="147" t="s">
        <v>5266</v>
      </c>
      <c r="F587" s="148" t="n">
        <v>1567</v>
      </c>
      <c r="K587" s="7"/>
      <c r="L587" s="7"/>
    </row>
    <row r="588" customFormat="false" ht="26.25" hidden="false" customHeight="true" outlineLevel="0" collapsed="false">
      <c r="A588" s="26" t="s">
        <v>5137</v>
      </c>
      <c r="B588" s="28" t="s">
        <v>2628</v>
      </c>
      <c r="C588" s="160" t="n">
        <f aca="false">IFERROR(INDEX(E:H,MATCH(A588,E:E,0),2),0)</f>
        <v>638</v>
      </c>
      <c r="D588" s="26"/>
      <c r="E588" s="119"/>
      <c r="F588" s="149"/>
      <c r="K588" s="7"/>
      <c r="L588" s="7"/>
    </row>
    <row r="589" customFormat="false" ht="26.25" hidden="false" customHeight="true" outlineLevel="0" collapsed="false">
      <c r="A589" s="26" t="s">
        <v>5138</v>
      </c>
      <c r="B589" s="28" t="s">
        <v>1094</v>
      </c>
      <c r="C589" s="160" t="n">
        <f aca="false">IFERROR(INDEX(E:H,MATCH(A589,E:E,0),2),0)</f>
        <v>923</v>
      </c>
      <c r="D589" s="26"/>
      <c r="F589" s="150"/>
      <c r="K589" s="7"/>
      <c r="L589" s="7"/>
    </row>
    <row r="590" customFormat="false" ht="26.25" hidden="false" customHeight="true" outlineLevel="0" collapsed="false">
      <c r="A590" s="26" t="s">
        <v>5139</v>
      </c>
      <c r="B590" s="28" t="s">
        <v>5267</v>
      </c>
      <c r="C590" s="160" t="n">
        <f aca="false">IFERROR(INDEX(E:H,MATCH(A590,E:E,0),2),0)</f>
        <v>1338</v>
      </c>
      <c r="D590" s="26"/>
      <c r="E590" s="119"/>
      <c r="F590" s="149"/>
      <c r="K590" s="7"/>
      <c r="L590" s="7"/>
    </row>
    <row r="591" customFormat="false" ht="26.25" hidden="false" customHeight="true" outlineLevel="0" collapsed="false">
      <c r="A591" s="26" t="s">
        <v>5140</v>
      </c>
      <c r="B591" s="28" t="s">
        <v>1095</v>
      </c>
      <c r="C591" s="160" t="n">
        <f aca="false">IFERROR(INDEX(E:H,MATCH(A591,E:E,0),2),0)</f>
        <v>1496</v>
      </c>
      <c r="D591" s="26"/>
      <c r="E591" s="141" t="s">
        <v>5268</v>
      </c>
      <c r="F591" s="142" t="n">
        <v>1627</v>
      </c>
      <c r="K591" s="7"/>
      <c r="L591" s="7"/>
    </row>
    <row r="592" customFormat="false" ht="26.25" hidden="false" customHeight="true" outlineLevel="0" collapsed="false">
      <c r="A592" s="26" t="s">
        <v>5141</v>
      </c>
      <c r="B592" s="28" t="s">
        <v>2630</v>
      </c>
      <c r="C592" s="160" t="n">
        <f aca="false">IFERROR(INDEX(E:H,MATCH(A592,E:E,0),2),0)</f>
        <v>2041</v>
      </c>
      <c r="D592" s="26"/>
      <c r="E592" s="141"/>
      <c r="F592" s="142"/>
      <c r="K592" s="7"/>
      <c r="L592" s="7"/>
    </row>
    <row r="593" customFormat="false" ht="26.25" hidden="false" customHeight="true" outlineLevel="0" collapsed="false">
      <c r="A593" s="26" t="s">
        <v>5143</v>
      </c>
      <c r="B593" s="28" t="s">
        <v>1096</v>
      </c>
      <c r="C593" s="160" t="n">
        <f aca="false">IFERROR(INDEX(E:H,MATCH(A593,E:E,0),2),0)</f>
        <v>2449</v>
      </c>
      <c r="D593" s="26"/>
      <c r="E593" s="141" t="s">
        <v>5269</v>
      </c>
      <c r="F593" s="142" t="n">
        <v>1944</v>
      </c>
      <c r="K593" s="7"/>
      <c r="L593" s="7"/>
    </row>
    <row r="594" customFormat="false" ht="26.25" hidden="false" customHeight="true" outlineLevel="0" collapsed="false">
      <c r="A594" s="26" t="s">
        <v>5144</v>
      </c>
      <c r="B594" s="28" t="s">
        <v>5270</v>
      </c>
      <c r="C594" s="160" t="n">
        <f aca="false">IFERROR(INDEX(E:H,MATCH(A594,E:E,0),2),0)</f>
        <v>3060</v>
      </c>
      <c r="D594" s="26"/>
      <c r="E594" s="141" t="s">
        <v>5271</v>
      </c>
      <c r="F594" s="142" t="n">
        <v>2024</v>
      </c>
      <c r="K594" s="7"/>
      <c r="L594" s="7"/>
    </row>
    <row r="595" customFormat="false" ht="26.25" hidden="false" customHeight="true" outlineLevel="0" collapsed="false">
      <c r="A595" s="26" t="s">
        <v>5145</v>
      </c>
      <c r="B595" s="28" t="s">
        <v>5272</v>
      </c>
      <c r="C595" s="160" t="n">
        <f aca="false">IFERROR(INDEX(E:H,MATCH(A595,E:E,0),2),0)</f>
        <v>3851</v>
      </c>
      <c r="D595" s="26"/>
      <c r="E595" s="141" t="s">
        <v>5273</v>
      </c>
      <c r="F595" s="142" t="n">
        <v>2129</v>
      </c>
      <c r="K595" s="7"/>
      <c r="L595" s="7"/>
    </row>
    <row r="596" customFormat="false" ht="26.25" hidden="false" customHeight="true" outlineLevel="0" collapsed="false">
      <c r="A596" s="26" t="s">
        <v>5146</v>
      </c>
      <c r="B596" s="28" t="s">
        <v>5274</v>
      </c>
      <c r="C596" s="160" t="n">
        <f aca="false">IFERROR(INDEX(E:H,MATCH(A596,E:E,0),2),0)</f>
        <v>5356</v>
      </c>
      <c r="D596" s="26"/>
      <c r="E596" s="141" t="s">
        <v>5275</v>
      </c>
      <c r="F596" s="142" t="n">
        <v>2354</v>
      </c>
      <c r="K596" s="7"/>
      <c r="L596" s="7"/>
    </row>
    <row r="597" customFormat="false" ht="26.25" hidden="false" customHeight="true" outlineLevel="0" collapsed="false">
      <c r="A597" s="26" t="s">
        <v>5148</v>
      </c>
      <c r="B597" s="28" t="s">
        <v>5276</v>
      </c>
      <c r="C597" s="160" t="n">
        <f aca="false">IFERROR(INDEX(E:H,MATCH(A597,E:E,0),2),0)</f>
        <v>6571</v>
      </c>
      <c r="D597" s="26"/>
      <c r="E597" s="141" t="s">
        <v>5277</v>
      </c>
      <c r="F597" s="142" t="n">
        <v>3311</v>
      </c>
      <c r="K597" s="7"/>
      <c r="L597" s="7"/>
    </row>
    <row r="598" customFormat="false" ht="26.25" hidden="false" customHeight="true" outlineLevel="0" collapsed="false">
      <c r="A598" s="26" t="s">
        <v>5150</v>
      </c>
      <c r="B598" s="28" t="s">
        <v>5278</v>
      </c>
      <c r="C598" s="160" t="n">
        <f aca="false">IFERROR(INDEX(E:H,MATCH(A598,E:E,0),2),0)</f>
        <v>7328</v>
      </c>
      <c r="D598" s="26"/>
      <c r="E598" s="141" t="s">
        <v>5279</v>
      </c>
      <c r="F598" s="142" t="n">
        <v>3550</v>
      </c>
      <c r="K598" s="7"/>
      <c r="L598" s="7"/>
    </row>
    <row r="599" customFormat="false" ht="26.25" hidden="false" customHeight="true" outlineLevel="0" collapsed="false">
      <c r="A599" s="26" t="s">
        <v>5151</v>
      </c>
      <c r="B599" s="28" t="s">
        <v>5280</v>
      </c>
      <c r="C599" s="160" t="n">
        <f aca="false">IFERROR(INDEX(E:H,MATCH(A599,E:E,0),2),0)</f>
        <v>8161</v>
      </c>
      <c r="D599" s="26"/>
      <c r="E599" s="141" t="s">
        <v>5281</v>
      </c>
      <c r="F599" s="142" t="n">
        <v>2253</v>
      </c>
      <c r="K599" s="7"/>
      <c r="L599" s="7"/>
    </row>
    <row r="600" customFormat="false" ht="26.25" hidden="false" customHeight="true" outlineLevel="0" collapsed="false">
      <c r="A600" s="26" t="s">
        <v>5282</v>
      </c>
      <c r="B600" s="28" t="s">
        <v>5283</v>
      </c>
      <c r="C600" s="160" t="n">
        <f aca="false">IFERROR(INDEX(E:H,MATCH(A600,E:E,0),2),0)</f>
        <v>0</v>
      </c>
      <c r="D600" s="26"/>
      <c r="E600" s="141" t="s">
        <v>5284</v>
      </c>
      <c r="F600" s="142" t="n">
        <v>2422</v>
      </c>
      <c r="K600" s="7"/>
      <c r="L600" s="7"/>
    </row>
    <row r="601" customFormat="false" ht="26.25" hidden="false" customHeight="true" outlineLevel="0" collapsed="false">
      <c r="A601" s="26" t="s">
        <v>5285</v>
      </c>
      <c r="B601" s="28" t="s">
        <v>5286</v>
      </c>
      <c r="C601" s="160" t="n">
        <f aca="false">IFERROR(INDEX(E:H,MATCH(A601,E:E,0),2),0)</f>
        <v>0</v>
      </c>
      <c r="D601" s="26"/>
      <c r="E601" s="141" t="s">
        <v>5287</v>
      </c>
      <c r="F601" s="142" t="n">
        <v>3436</v>
      </c>
      <c r="K601" s="7"/>
      <c r="L601" s="7"/>
    </row>
    <row r="602" customFormat="false" ht="26.25" hidden="false" customHeight="true" outlineLevel="0" collapsed="false">
      <c r="A602" s="26" t="s">
        <v>5288</v>
      </c>
      <c r="B602" s="28" t="s">
        <v>5289</v>
      </c>
      <c r="C602" s="160" t="n">
        <f aca="false">IFERROR(INDEX(E:H,MATCH(A602,E:E,0),2),0)</f>
        <v>0</v>
      </c>
      <c r="D602" s="26"/>
      <c r="E602" s="141" t="s">
        <v>5290</v>
      </c>
      <c r="F602" s="142" t="n">
        <v>3546</v>
      </c>
      <c r="K602" s="7"/>
      <c r="L602" s="7"/>
    </row>
    <row r="603" customFormat="false" ht="26.25" hidden="false" customHeight="true" outlineLevel="0" collapsed="false">
      <c r="A603" s="26" t="s">
        <v>5291</v>
      </c>
      <c r="B603" s="28" t="s">
        <v>5292</v>
      </c>
      <c r="C603" s="160" t="n">
        <f aca="false">IFERROR(INDEX(E:H,MATCH(A603,E:E,0),2),0)</f>
        <v>0</v>
      </c>
      <c r="D603" s="26"/>
      <c r="E603" s="141" t="s">
        <v>5293</v>
      </c>
      <c r="F603" s="142" t="n">
        <v>2782</v>
      </c>
      <c r="K603" s="7"/>
      <c r="L603" s="7"/>
    </row>
    <row r="604" customFormat="false" ht="26.25" hidden="false" customHeight="true" outlineLevel="0" collapsed="false">
      <c r="A604" s="147" t="s">
        <v>5294</v>
      </c>
      <c r="B604" s="28" t="s">
        <v>5295</v>
      </c>
      <c r="C604" s="160" t="n">
        <f aca="false">IFERROR(INDEX(E:H,MATCH(A604,E:E,0),2),0)</f>
        <v>0</v>
      </c>
      <c r="D604" s="26"/>
      <c r="E604" s="141" t="s">
        <v>5296</v>
      </c>
      <c r="F604" s="142" t="n">
        <v>3791</v>
      </c>
      <c r="K604" s="7"/>
      <c r="L604" s="7"/>
    </row>
    <row r="605" customFormat="false" ht="26.25" hidden="false" customHeight="true" outlineLevel="0" collapsed="false">
      <c r="A605" s="141" t="s">
        <v>5156</v>
      </c>
      <c r="B605" s="28" t="s">
        <v>1391</v>
      </c>
      <c r="C605" s="160" t="n">
        <f aca="false">IFERROR(INDEX(E:H,MATCH(A605,E:E,0),2),0)</f>
        <v>300</v>
      </c>
      <c r="D605" s="26"/>
      <c r="E605" s="141" t="s">
        <v>5297</v>
      </c>
      <c r="F605" s="142" t="n">
        <v>5161</v>
      </c>
      <c r="K605" s="7"/>
      <c r="L605" s="7"/>
    </row>
    <row r="606" customFormat="false" ht="26.25" hidden="false" customHeight="true" outlineLevel="0" collapsed="false">
      <c r="A606" s="26" t="s">
        <v>5298</v>
      </c>
      <c r="B606" s="28" t="s">
        <v>5299</v>
      </c>
      <c r="C606" s="160" t="n">
        <f aca="false">IFERROR(INDEX(E:H,MATCH(A606,E:E,0),2),0)</f>
        <v>0</v>
      </c>
      <c r="D606" s="26"/>
      <c r="E606" s="141" t="s">
        <v>5300</v>
      </c>
      <c r="F606" s="142" t="n">
        <v>6365</v>
      </c>
      <c r="K606" s="7"/>
      <c r="L606" s="7"/>
    </row>
    <row r="607" customFormat="false" ht="26.25" hidden="false" customHeight="true" outlineLevel="0" collapsed="false">
      <c r="A607" s="26" t="s">
        <v>5301</v>
      </c>
      <c r="B607" s="28" t="s">
        <v>5302</v>
      </c>
      <c r="C607" s="160" t="n">
        <f aca="false">IFERROR(INDEX(E:H,MATCH(A607,E:E,0),2),0)</f>
        <v>0</v>
      </c>
      <c r="D607" s="26"/>
      <c r="E607" s="141" t="s">
        <v>5303</v>
      </c>
      <c r="F607" s="142" t="n">
        <v>2864</v>
      </c>
      <c r="K607" s="7"/>
      <c r="L607" s="7"/>
    </row>
    <row r="608" customFormat="false" ht="26.25" hidden="false" customHeight="true" outlineLevel="0" collapsed="false">
      <c r="A608" s="147" t="s">
        <v>5294</v>
      </c>
      <c r="B608" s="28" t="s">
        <v>424</v>
      </c>
      <c r="C608" s="160" t="n">
        <f aca="false">IFERROR(INDEX(E:H,MATCH(A608,E:E,0),2),0)</f>
        <v>0</v>
      </c>
      <c r="D608" s="26"/>
      <c r="E608" s="141" t="s">
        <v>5304</v>
      </c>
      <c r="F608" s="142" t="n">
        <v>3873</v>
      </c>
      <c r="K608" s="7"/>
      <c r="L608" s="7"/>
    </row>
    <row r="609" customFormat="false" ht="26.25" hidden="false" customHeight="true" outlineLevel="0" collapsed="false">
      <c r="A609" s="26" t="s">
        <v>5166</v>
      </c>
      <c r="B609" s="28" t="s">
        <v>811</v>
      </c>
      <c r="C609" s="160" t="n">
        <f aca="false">IFERROR(INDEX(E:H,MATCH(A609,E:E,0),2),0)</f>
        <v>1654</v>
      </c>
      <c r="D609" s="26"/>
      <c r="E609" s="141" t="s">
        <v>5305</v>
      </c>
      <c r="F609" s="142" t="n">
        <v>5337</v>
      </c>
      <c r="K609" s="7"/>
      <c r="L609" s="7"/>
    </row>
    <row r="610" customFormat="false" ht="26.25" hidden="false" customHeight="true" outlineLevel="0" collapsed="false">
      <c r="A610" s="26" t="s">
        <v>5167</v>
      </c>
      <c r="B610" s="28" t="s">
        <v>813</v>
      </c>
      <c r="C610" s="160" t="n">
        <f aca="false">IFERROR(INDEX(E:H,MATCH(A610,E:E,0),2),0)</f>
        <v>1654</v>
      </c>
      <c r="D610" s="26"/>
      <c r="E610" s="141" t="s">
        <v>5306</v>
      </c>
      <c r="F610" s="142" t="n">
        <v>6593</v>
      </c>
      <c r="K610" s="7"/>
      <c r="L610" s="7"/>
    </row>
    <row r="611" customFormat="false" ht="26.25" hidden="false" customHeight="true" outlineLevel="0" collapsed="false">
      <c r="A611" s="26" t="s">
        <v>5169</v>
      </c>
      <c r="B611" s="28" t="s">
        <v>815</v>
      </c>
      <c r="C611" s="160" t="n">
        <f aca="false">IFERROR(INDEX(E:H,MATCH(A611,E:E,0),2),0)</f>
        <v>1654</v>
      </c>
      <c r="D611" s="26"/>
      <c r="E611" s="141" t="s">
        <v>5307</v>
      </c>
      <c r="F611" s="142" t="n">
        <v>4750</v>
      </c>
      <c r="K611" s="7"/>
      <c r="L611" s="7"/>
    </row>
    <row r="612" customFormat="false" ht="26.25" hidden="false" customHeight="true" outlineLevel="0" collapsed="false">
      <c r="A612" s="26" t="s">
        <v>5170</v>
      </c>
      <c r="B612" s="28" t="s">
        <v>5308</v>
      </c>
      <c r="C612" s="160" t="n">
        <f aca="false">IFERROR(INDEX(E:H,MATCH(A612,E:E,0),2),0)</f>
        <v>1654</v>
      </c>
      <c r="D612" s="26"/>
      <c r="E612" s="141" t="s">
        <v>5309</v>
      </c>
      <c r="F612" s="142" t="n">
        <v>5961</v>
      </c>
      <c r="K612" s="7"/>
      <c r="L612" s="7"/>
    </row>
    <row r="613" customFormat="false" ht="26.25" hidden="false" customHeight="true" outlineLevel="0" collapsed="false">
      <c r="A613" s="26" t="s">
        <v>5172</v>
      </c>
      <c r="B613" s="28" t="s">
        <v>5310</v>
      </c>
      <c r="C613" s="160" t="n">
        <f aca="false">IFERROR(INDEX(E:H,MATCH(A613,E:E,0),2),0)</f>
        <v>1989</v>
      </c>
      <c r="D613" s="26"/>
      <c r="E613" s="141" t="s">
        <v>5311</v>
      </c>
      <c r="F613" s="142" t="n">
        <v>8230</v>
      </c>
      <c r="K613" s="7"/>
      <c r="L613" s="7"/>
    </row>
    <row r="614" customFormat="false" ht="26.25" hidden="false" customHeight="true" outlineLevel="0" collapsed="false">
      <c r="A614" s="26" t="s">
        <v>5174</v>
      </c>
      <c r="B614" s="28" t="s">
        <v>5312</v>
      </c>
      <c r="C614" s="160" t="n">
        <f aca="false">IFERROR(INDEX(E:H,MATCH(A614,E:E,0),2),0)</f>
        <v>1989</v>
      </c>
      <c r="D614" s="26"/>
      <c r="E614" s="141" t="s">
        <v>5313</v>
      </c>
      <c r="F614" s="142" t="n">
        <v>9631</v>
      </c>
      <c r="K614" s="7"/>
      <c r="L614" s="7"/>
    </row>
    <row r="615" customFormat="false" ht="26.25" hidden="false" customHeight="true" outlineLevel="0" collapsed="false">
      <c r="A615" s="26" t="s">
        <v>5314</v>
      </c>
      <c r="B615" s="28" t="s">
        <v>5315</v>
      </c>
      <c r="C615" s="160" t="n">
        <f aca="false">IFERROR(INDEX(E:H,MATCH(A615,E:E,0),2),0)</f>
        <v>0</v>
      </c>
      <c r="D615" s="26"/>
      <c r="E615" s="141" t="s">
        <v>5316</v>
      </c>
      <c r="F615" s="142" t="n">
        <v>4904</v>
      </c>
      <c r="K615" s="7"/>
      <c r="L615" s="7"/>
    </row>
    <row r="616" customFormat="false" ht="26.25" hidden="false" customHeight="true" outlineLevel="0" collapsed="false">
      <c r="A616" s="26" t="s">
        <v>5317</v>
      </c>
      <c r="B616" s="28" t="s">
        <v>268</v>
      </c>
      <c r="C616" s="160" t="n">
        <f aca="false">IFERROR(INDEX(E:H,MATCH(A616,E:E,0),2),0)</f>
        <v>0</v>
      </c>
      <c r="D616" s="26"/>
      <c r="E616" s="141" t="s">
        <v>5318</v>
      </c>
      <c r="F616" s="142" t="n">
        <v>6106</v>
      </c>
      <c r="K616" s="7"/>
      <c r="L616" s="7"/>
    </row>
    <row r="617" customFormat="false" ht="26.25" hidden="false" customHeight="true" outlineLevel="0" collapsed="false">
      <c r="A617" s="26" t="s">
        <v>5319</v>
      </c>
      <c r="B617" s="28" t="s">
        <v>269</v>
      </c>
      <c r="C617" s="160" t="n">
        <f aca="false">IFERROR(INDEX(E:H,MATCH(A617,E:E,0),2),0)</f>
        <v>0</v>
      </c>
      <c r="D617" s="26"/>
      <c r="E617" s="141" t="s">
        <v>5320</v>
      </c>
      <c r="F617" s="142" t="n">
        <v>8511</v>
      </c>
      <c r="K617" s="7"/>
      <c r="L617" s="7"/>
    </row>
    <row r="618" customFormat="false" ht="26.25" hidden="false" customHeight="true" outlineLevel="0" collapsed="false">
      <c r="A618" s="26" t="s">
        <v>5321</v>
      </c>
      <c r="B618" s="28" t="s">
        <v>270</v>
      </c>
      <c r="C618" s="160" t="n">
        <f aca="false">IFERROR(INDEX(E:H,MATCH(A618,E:E,0),2),0)</f>
        <v>0</v>
      </c>
      <c r="D618" s="26"/>
      <c r="E618" s="141" t="s">
        <v>5322</v>
      </c>
      <c r="F618" s="142" t="n">
        <v>9970</v>
      </c>
      <c r="K618" s="7"/>
      <c r="L618" s="7"/>
    </row>
    <row r="619" customFormat="false" ht="26.25" hidden="false" customHeight="true" outlineLevel="0" collapsed="false">
      <c r="A619" s="26" t="s">
        <v>5323</v>
      </c>
      <c r="B619" s="28" t="s">
        <v>270</v>
      </c>
      <c r="C619" s="160" t="n">
        <f aca="false">IFERROR(INDEX(E:H,MATCH(A619,E:E,0),2),0)</f>
        <v>0</v>
      </c>
      <c r="D619" s="26"/>
      <c r="E619" s="141" t="s">
        <v>5324</v>
      </c>
      <c r="F619" s="142" t="n">
        <v>4141</v>
      </c>
      <c r="K619" s="7"/>
      <c r="L619" s="7"/>
    </row>
    <row r="620" customFormat="false" ht="26.25" hidden="false" customHeight="true" outlineLevel="0" collapsed="false">
      <c r="A620" s="26" t="s">
        <v>5325</v>
      </c>
      <c r="B620" s="28" t="s">
        <v>269</v>
      </c>
      <c r="C620" s="160" t="n">
        <f aca="false">IFERROR(INDEX(E:H,MATCH(A620,E:E,0),2),0)</f>
        <v>0</v>
      </c>
      <c r="D620" s="26"/>
      <c r="E620" s="143"/>
      <c r="F620" s="144"/>
      <c r="K620" s="7"/>
      <c r="L620" s="7"/>
    </row>
    <row r="621" customFormat="false" ht="26.25" hidden="false" customHeight="true" outlineLevel="0" collapsed="false">
      <c r="A621" s="26" t="s">
        <v>5326</v>
      </c>
      <c r="B621" s="28" t="s">
        <v>5327</v>
      </c>
      <c r="C621" s="160" t="n">
        <f aca="false">IFERROR(INDEX(E:H,MATCH(A621,E:E,0),2),0)</f>
        <v>0</v>
      </c>
      <c r="D621" s="26"/>
      <c r="E621" s="137" t="s">
        <v>5328</v>
      </c>
      <c r="F621" s="138"/>
      <c r="K621" s="7"/>
      <c r="L621" s="7"/>
    </row>
    <row r="622" customFormat="false" ht="26.25" hidden="false" customHeight="true" outlineLevel="0" collapsed="false">
      <c r="A622" s="26" t="s">
        <v>5329</v>
      </c>
      <c r="B622" s="28" t="s">
        <v>5330</v>
      </c>
      <c r="C622" s="160" t="n">
        <f aca="false">IFERROR(INDEX(E:H,MATCH(A622,E:E,0),2),0)</f>
        <v>0</v>
      </c>
      <c r="D622" s="26"/>
      <c r="E622" s="139" t="s">
        <v>4757</v>
      </c>
      <c r="F622" s="140" t="s">
        <v>4462</v>
      </c>
      <c r="K622" s="7"/>
      <c r="L622" s="7"/>
    </row>
    <row r="623" customFormat="false" ht="26.25" hidden="false" customHeight="true" outlineLevel="0" collapsed="false">
      <c r="A623" s="26" t="s">
        <v>5331</v>
      </c>
      <c r="B623" s="28" t="s">
        <v>5332</v>
      </c>
      <c r="C623" s="160" t="n">
        <f aca="false">IFERROR(INDEX(E:H,MATCH(A623,E:E,0),2),0)</f>
        <v>0</v>
      </c>
      <c r="D623" s="26"/>
      <c r="E623" s="141" t="s">
        <v>5333</v>
      </c>
      <c r="F623" s="142" t="n">
        <v>19795</v>
      </c>
      <c r="K623" s="7"/>
      <c r="L623" s="7"/>
    </row>
    <row r="624" customFormat="false" ht="26.25" hidden="false" customHeight="true" outlineLevel="0" collapsed="false">
      <c r="A624" s="26" t="s">
        <v>5166</v>
      </c>
      <c r="B624" s="28" t="s">
        <v>5334</v>
      </c>
      <c r="C624" s="160" t="n">
        <f aca="false">IFERROR(INDEX(E:H,MATCH(A624,E:E,0),2),0)</f>
        <v>1654</v>
      </c>
      <c r="D624" s="26"/>
      <c r="E624" s="141" t="s">
        <v>5335</v>
      </c>
      <c r="F624" s="142" t="n">
        <v>23842</v>
      </c>
      <c r="K624" s="7"/>
      <c r="L624" s="7"/>
    </row>
    <row r="625" customFormat="false" ht="26.25" hidden="false" customHeight="true" outlineLevel="0" collapsed="false">
      <c r="A625" s="26" t="s">
        <v>5167</v>
      </c>
      <c r="B625" s="28" t="s">
        <v>993</v>
      </c>
      <c r="C625" s="160" t="n">
        <f aca="false">IFERROR(INDEX(E:H,MATCH(A625,E:E,0),2),0)</f>
        <v>1654</v>
      </c>
      <c r="D625" s="26"/>
      <c r="E625" s="141" t="s">
        <v>5336</v>
      </c>
      <c r="F625" s="142" t="n">
        <v>23842</v>
      </c>
      <c r="K625" s="7"/>
      <c r="L625" s="7"/>
    </row>
    <row r="626" customFormat="false" ht="26.25" hidden="false" customHeight="true" outlineLevel="0" collapsed="false">
      <c r="A626" s="26" t="s">
        <v>5169</v>
      </c>
      <c r="B626" s="28" t="s">
        <v>992</v>
      </c>
      <c r="C626" s="160" t="n">
        <f aca="false">IFERROR(INDEX(E:H,MATCH(A626,E:E,0),2),0)</f>
        <v>1654</v>
      </c>
      <c r="D626" s="26"/>
      <c r="E626" s="141" t="s">
        <v>5337</v>
      </c>
      <c r="F626" s="142" t="n">
        <v>25695</v>
      </c>
      <c r="K626" s="7"/>
      <c r="L626" s="7"/>
    </row>
    <row r="627" customFormat="false" ht="26.25" hidden="false" customHeight="true" outlineLevel="0" collapsed="false">
      <c r="A627" s="26" t="s">
        <v>5338</v>
      </c>
      <c r="B627" s="28" t="s">
        <v>5339</v>
      </c>
      <c r="C627" s="160" t="n">
        <f aca="false">IFERROR(INDEX(E:H,MATCH(A627,E:E,0),2),0)</f>
        <v>0</v>
      </c>
      <c r="D627" s="26"/>
      <c r="E627" s="141" t="s">
        <v>5340</v>
      </c>
      <c r="F627" s="142" t="n">
        <v>25695</v>
      </c>
      <c r="K627" s="7"/>
      <c r="L627" s="7"/>
    </row>
    <row r="628" customFormat="false" ht="26.25" hidden="false" customHeight="true" outlineLevel="0" collapsed="false">
      <c r="A628" s="26" t="s">
        <v>5170</v>
      </c>
      <c r="B628" s="28" t="s">
        <v>994</v>
      </c>
      <c r="C628" s="160" t="n">
        <f aca="false">IFERROR(INDEX(E:H,MATCH(A628,E:E,0),2),0)</f>
        <v>1654</v>
      </c>
      <c r="D628" s="26"/>
      <c r="E628" s="141" t="s">
        <v>5341</v>
      </c>
      <c r="F628" s="142" t="n">
        <v>30857</v>
      </c>
      <c r="K628" s="7"/>
      <c r="L628" s="7"/>
    </row>
    <row r="629" customFormat="false" ht="26.25" hidden="false" customHeight="true" outlineLevel="0" collapsed="false">
      <c r="A629" s="26" t="s">
        <v>5342</v>
      </c>
      <c r="B629" s="28" t="s">
        <v>5343</v>
      </c>
      <c r="C629" s="160" t="n">
        <f aca="false">IFERROR(INDEX(E:H,MATCH(A629,E:E,0),2),0)</f>
        <v>0</v>
      </c>
      <c r="D629" s="26"/>
      <c r="E629" s="141" t="s">
        <v>5344</v>
      </c>
      <c r="F629" s="142" t="n">
        <v>3429</v>
      </c>
      <c r="K629" s="7"/>
      <c r="L629" s="7"/>
    </row>
    <row r="630" customFormat="false" ht="26.25" hidden="false" customHeight="true" outlineLevel="0" collapsed="false">
      <c r="A630" s="26" t="s">
        <v>5345</v>
      </c>
      <c r="B630" s="28" t="s">
        <v>5346</v>
      </c>
      <c r="C630" s="160" t="n">
        <f aca="false">IFERROR(INDEX(E:H,MATCH(A630,E:E,0),2),0)</f>
        <v>0</v>
      </c>
      <c r="D630" s="26"/>
      <c r="E630" s="141" t="s">
        <v>5347</v>
      </c>
      <c r="F630" s="142" t="n">
        <v>5226</v>
      </c>
      <c r="K630" s="7"/>
      <c r="L630" s="7"/>
    </row>
    <row r="631" customFormat="false" ht="26.25" hidden="false" customHeight="true" outlineLevel="0" collapsed="false">
      <c r="A631" s="26" t="s">
        <v>5348</v>
      </c>
      <c r="B631" s="28" t="s">
        <v>5349</v>
      </c>
      <c r="C631" s="160" t="n">
        <f aca="false">IFERROR(INDEX(E:H,MATCH(A631,E:E,0),2),0)</f>
        <v>0</v>
      </c>
      <c r="D631" s="26"/>
      <c r="E631" s="143"/>
      <c r="F631" s="144"/>
      <c r="K631" s="7"/>
      <c r="L631" s="7"/>
    </row>
    <row r="632" customFormat="false" ht="26.25" hidden="false" customHeight="true" outlineLevel="0" collapsed="false">
      <c r="A632" s="26" t="s">
        <v>5174</v>
      </c>
      <c r="B632" s="28" t="s">
        <v>5350</v>
      </c>
      <c r="C632" s="160" t="n">
        <f aca="false">IFERROR(INDEX(E:H,MATCH(A632,E:E,0),2),0)</f>
        <v>1989</v>
      </c>
      <c r="D632" s="26"/>
      <c r="E632" s="137" t="s">
        <v>5351</v>
      </c>
      <c r="F632" s="138"/>
      <c r="K632" s="7"/>
      <c r="L632" s="7"/>
    </row>
    <row r="633" customFormat="false" ht="26.25" hidden="false" customHeight="true" outlineLevel="0" collapsed="false">
      <c r="A633" s="26" t="s">
        <v>5352</v>
      </c>
      <c r="B633" s="28" t="s">
        <v>5353</v>
      </c>
      <c r="C633" s="160" t="n">
        <f aca="false">IFERROR(INDEX(E:H,MATCH(A633,E:E,0),2),0)</f>
        <v>0</v>
      </c>
      <c r="D633" s="26"/>
      <c r="E633" s="139" t="s">
        <v>4757</v>
      </c>
      <c r="F633" s="140" t="s">
        <v>4462</v>
      </c>
      <c r="K633" s="7"/>
      <c r="L633" s="7"/>
    </row>
    <row r="634" customFormat="false" ht="26.25" hidden="false" customHeight="true" outlineLevel="0" collapsed="false">
      <c r="A634" s="26" t="s">
        <v>5176</v>
      </c>
      <c r="B634" s="28" t="s">
        <v>5354</v>
      </c>
      <c r="C634" s="160" t="n">
        <f aca="false">IFERROR(INDEX(E:H,MATCH(A634,E:E,0),2),0)</f>
        <v>1989</v>
      </c>
      <c r="D634" s="26"/>
      <c r="E634" s="141" t="s">
        <v>5355</v>
      </c>
      <c r="F634" s="142" t="n">
        <v>39100</v>
      </c>
      <c r="K634" s="7"/>
      <c r="L634" s="7"/>
    </row>
    <row r="635" customFormat="false" ht="26.25" hidden="false" customHeight="true" outlineLevel="0" collapsed="false">
      <c r="A635" s="26" t="s">
        <v>5356</v>
      </c>
      <c r="B635" s="28" t="s">
        <v>5357</v>
      </c>
      <c r="C635" s="160" t="n">
        <f aca="false">IFERROR(INDEX(E:H,MATCH(A635,E:E,0),2),0)</f>
        <v>0</v>
      </c>
      <c r="D635" s="26"/>
      <c r="E635" s="141" t="s">
        <v>5358</v>
      </c>
      <c r="F635" s="142" t="n">
        <v>6376</v>
      </c>
      <c r="K635" s="7"/>
      <c r="L635" s="7"/>
    </row>
    <row r="636" customFormat="false" ht="26.25" hidden="false" customHeight="true" outlineLevel="0" collapsed="false">
      <c r="A636" s="141" t="s">
        <v>5178</v>
      </c>
      <c r="B636" s="28" t="s">
        <v>5359</v>
      </c>
      <c r="C636" s="160" t="n">
        <f aca="false">IFERROR(INDEX(E:H,MATCH(A636,E:E,0),2),0)</f>
        <v>1989</v>
      </c>
      <c r="D636" s="26"/>
      <c r="E636" s="141" t="s">
        <v>5360</v>
      </c>
      <c r="F636" s="142" t="n">
        <v>9470</v>
      </c>
      <c r="K636" s="7"/>
      <c r="L636" s="7"/>
    </row>
    <row r="637" customFormat="false" ht="26.25" hidden="false" customHeight="true" outlineLevel="0" collapsed="false">
      <c r="A637" s="26" t="s">
        <v>5180</v>
      </c>
      <c r="B637" s="28" t="s">
        <v>5361</v>
      </c>
      <c r="C637" s="160" t="n">
        <f aca="false">IFERROR(INDEX(E:H,MATCH(A637,E:E,0),2),0)</f>
        <v>1653</v>
      </c>
      <c r="D637" s="26"/>
      <c r="E637" s="141" t="s">
        <v>5362</v>
      </c>
      <c r="F637" s="142" t="n">
        <v>9470</v>
      </c>
      <c r="K637" s="7"/>
      <c r="L637" s="7"/>
    </row>
    <row r="638" customFormat="false" ht="26.25" hidden="false" customHeight="true" outlineLevel="0" collapsed="false">
      <c r="A638" s="26" t="s">
        <v>5184</v>
      </c>
      <c r="B638" s="28" t="s">
        <v>5363</v>
      </c>
      <c r="C638" s="160" t="n">
        <f aca="false">IFERROR(INDEX(E:H,MATCH(A638,E:E,0),2),0)</f>
        <v>1653</v>
      </c>
      <c r="D638" s="26"/>
      <c r="E638" s="141" t="s">
        <v>5364</v>
      </c>
      <c r="F638" s="142" t="n">
        <v>4730</v>
      </c>
      <c r="K638" s="7"/>
      <c r="L638" s="7"/>
    </row>
    <row r="639" customFormat="false" ht="26.25" hidden="false" customHeight="true" outlineLevel="0" collapsed="false">
      <c r="A639" s="26" t="s">
        <v>5365</v>
      </c>
      <c r="B639" s="28" t="s">
        <v>5366</v>
      </c>
      <c r="C639" s="160" t="n">
        <f aca="false">IFERROR(INDEX(E:H,MATCH(A639,E:E,0),2),0)</f>
        <v>0</v>
      </c>
      <c r="D639" s="26"/>
      <c r="E639" s="141" t="s">
        <v>5367</v>
      </c>
      <c r="F639" s="142" t="n">
        <v>12890</v>
      </c>
      <c r="K639" s="7"/>
      <c r="L639" s="7"/>
    </row>
    <row r="640" customFormat="false" ht="26.25" hidden="false" customHeight="true" outlineLevel="0" collapsed="false">
      <c r="A640" s="141" t="s">
        <v>5240</v>
      </c>
      <c r="B640" s="28" t="s">
        <v>618</v>
      </c>
      <c r="C640" s="160" t="n">
        <f aca="false">IFERROR(INDEX(E:H,MATCH(A640,E:E,0),2),0)</f>
        <v>807</v>
      </c>
      <c r="D640" s="26"/>
      <c r="E640" s="141" t="s">
        <v>5368</v>
      </c>
      <c r="F640" s="142" t="n">
        <v>4504</v>
      </c>
      <c r="K640" s="7"/>
      <c r="L640" s="7"/>
    </row>
    <row r="641" customFormat="false" ht="26.25" hidden="false" customHeight="true" outlineLevel="0" collapsed="false">
      <c r="A641" s="141" t="s">
        <v>5242</v>
      </c>
      <c r="B641" s="28" t="s">
        <v>619</v>
      </c>
      <c r="C641" s="160" t="n">
        <f aca="false">IFERROR(INDEX(E:H,MATCH(A641,E:E,0),2),0)</f>
        <v>838</v>
      </c>
      <c r="D641" s="26"/>
      <c r="E641" s="141" t="s">
        <v>5369</v>
      </c>
      <c r="F641" s="142" t="n">
        <v>3868</v>
      </c>
      <c r="K641" s="7"/>
      <c r="L641" s="7"/>
    </row>
    <row r="642" customFormat="false" ht="26.25" hidden="false" customHeight="true" outlineLevel="0" collapsed="false">
      <c r="A642" s="141" t="s">
        <v>5244</v>
      </c>
      <c r="B642" s="28" t="s">
        <v>620</v>
      </c>
      <c r="C642" s="160" t="n">
        <f aca="false">IFERROR(INDEX(E:H,MATCH(A642,E:E,0),2),0)</f>
        <v>1113</v>
      </c>
      <c r="D642" s="26"/>
      <c r="E642" s="141" t="s">
        <v>5370</v>
      </c>
      <c r="F642" s="142" t="n">
        <v>3868</v>
      </c>
      <c r="K642" s="7"/>
      <c r="L642" s="7"/>
    </row>
    <row r="643" customFormat="false" ht="26.25" hidden="false" customHeight="true" outlineLevel="0" collapsed="false">
      <c r="A643" s="141" t="s">
        <v>5247</v>
      </c>
      <c r="B643" s="28" t="s">
        <v>621</v>
      </c>
      <c r="C643" s="160" t="n">
        <f aca="false">IFERROR(INDEX(E:H,MATCH(A643,E:E,0),2),0)</f>
        <v>1451</v>
      </c>
      <c r="D643" s="26"/>
      <c r="E643" s="141" t="s">
        <v>5371</v>
      </c>
      <c r="F643" s="142" t="n">
        <v>4163</v>
      </c>
      <c r="K643" s="7"/>
      <c r="L643" s="7"/>
    </row>
    <row r="644" customFormat="false" ht="26.25" hidden="false" customHeight="true" outlineLevel="0" collapsed="false">
      <c r="A644" s="141" t="s">
        <v>5250</v>
      </c>
      <c r="B644" s="28" t="s">
        <v>622</v>
      </c>
      <c r="C644" s="160" t="n">
        <f aca="false">IFERROR(INDEX(E:H,MATCH(A644,E:E,0),2),0)</f>
        <v>1883</v>
      </c>
      <c r="D644" s="26"/>
      <c r="E644" s="141" t="s">
        <v>5372</v>
      </c>
      <c r="F644" s="142" t="n">
        <v>4822</v>
      </c>
      <c r="K644" s="7"/>
      <c r="L644" s="7"/>
    </row>
    <row r="645" customFormat="false" ht="26.25" hidden="false" customHeight="true" outlineLevel="0" collapsed="false">
      <c r="A645" s="141" t="s">
        <v>5253</v>
      </c>
      <c r="B645" s="28" t="s">
        <v>5373</v>
      </c>
      <c r="C645" s="160" t="n">
        <f aca="false">IFERROR(INDEX(E:H,MATCH(A645,E:E,0),2),0)</f>
        <v>1959</v>
      </c>
      <c r="D645" s="26"/>
      <c r="E645" s="141" t="s">
        <v>5374</v>
      </c>
      <c r="F645" s="142" t="n">
        <v>4730</v>
      </c>
      <c r="K645" s="7"/>
      <c r="L645" s="7"/>
    </row>
    <row r="646" customFormat="false" ht="26.25" hidden="false" customHeight="true" outlineLevel="0" collapsed="false">
      <c r="A646" s="141"/>
      <c r="B646" s="28" t="s">
        <v>5375</v>
      </c>
      <c r="C646" s="160" t="n">
        <f aca="false">IFERROR(INDEX(E:H,MATCH(A646,E:E,0),2),0)</f>
        <v>0</v>
      </c>
      <c r="D646" s="26"/>
      <c r="E646" s="141" t="s">
        <v>5376</v>
      </c>
      <c r="F646" s="142" t="n">
        <v>4772</v>
      </c>
      <c r="K646" s="7"/>
      <c r="L646" s="7"/>
    </row>
    <row r="647" customFormat="false" ht="26.25" hidden="false" customHeight="true" outlineLevel="0" collapsed="false">
      <c r="A647" s="26" t="s">
        <v>5377</v>
      </c>
      <c r="B647" s="28" t="s">
        <v>5378</v>
      </c>
      <c r="C647" s="160" t="n">
        <f aca="false">IFERROR(INDEX(E:H,MATCH(A647,E:E,0),2),0)</f>
        <v>0</v>
      </c>
      <c r="D647" s="26"/>
      <c r="E647" s="141" t="s">
        <v>5379</v>
      </c>
      <c r="F647" s="142" t="n">
        <v>3715</v>
      </c>
      <c r="K647" s="7"/>
      <c r="L647" s="7"/>
    </row>
    <row r="648" customFormat="false" ht="26.25" hidden="false" customHeight="true" outlineLevel="0" collapsed="false">
      <c r="A648" s="26" t="s">
        <v>5380</v>
      </c>
      <c r="B648" s="28" t="s">
        <v>5381</v>
      </c>
      <c r="C648" s="160" t="n">
        <f aca="false">IFERROR(INDEX(E:H,MATCH(A648,E:E,0),2),0)</f>
        <v>0</v>
      </c>
      <c r="D648" s="26"/>
      <c r="E648" s="141" t="s">
        <v>5382</v>
      </c>
      <c r="F648" s="142" t="n">
        <v>3715</v>
      </c>
      <c r="K648" s="7"/>
      <c r="L648" s="7"/>
    </row>
    <row r="649" customFormat="false" ht="26.25" hidden="false" customHeight="true" outlineLevel="0" collapsed="false">
      <c r="A649" s="26" t="s">
        <v>5383</v>
      </c>
      <c r="B649" s="28" t="s">
        <v>5384</v>
      </c>
      <c r="C649" s="160" t="n">
        <f aca="false">IFERROR(INDEX(E:H,MATCH(A649,E:E,0),2),0)</f>
        <v>0</v>
      </c>
      <c r="D649" s="26"/>
      <c r="E649" s="141" t="s">
        <v>5385</v>
      </c>
      <c r="F649" s="142" t="n">
        <v>3715</v>
      </c>
      <c r="K649" s="7"/>
      <c r="L649" s="7"/>
    </row>
    <row r="650" customFormat="false" ht="26.25" hidden="false" customHeight="true" outlineLevel="0" collapsed="false">
      <c r="A650" s="26" t="s">
        <v>5386</v>
      </c>
      <c r="B650" s="28" t="s">
        <v>5387</v>
      </c>
      <c r="C650" s="160" t="n">
        <f aca="false">IFERROR(INDEX(E:H,MATCH(A650,E:E,0),2),0)</f>
        <v>0</v>
      </c>
      <c r="D650" s="26"/>
      <c r="E650" s="141" t="s">
        <v>5388</v>
      </c>
      <c r="F650" s="142" t="n">
        <v>13044</v>
      </c>
      <c r="K650" s="7"/>
      <c r="L650" s="7"/>
    </row>
    <row r="651" customFormat="false" ht="26.25" hidden="false" customHeight="true" outlineLevel="0" collapsed="false">
      <c r="A651" s="26" t="s">
        <v>5389</v>
      </c>
      <c r="B651" s="28" t="s">
        <v>5390</v>
      </c>
      <c r="C651" s="160" t="n">
        <f aca="false">IFERROR(INDEX(E:H,MATCH(A651,E:E,0),2),0)</f>
        <v>0</v>
      </c>
      <c r="D651" s="26"/>
      <c r="E651" s="141" t="s">
        <v>5391</v>
      </c>
      <c r="F651" s="142" t="n">
        <v>9678</v>
      </c>
      <c r="K651" s="7"/>
      <c r="L651" s="7"/>
    </row>
    <row r="652" customFormat="false" ht="26.25" hidden="false" customHeight="true" outlineLevel="0" collapsed="false">
      <c r="A652" s="26" t="s">
        <v>5392</v>
      </c>
      <c r="B652" s="28" t="s">
        <v>5393</v>
      </c>
      <c r="C652" s="160" t="n">
        <f aca="false">IFERROR(INDEX(E:H,MATCH(A652,E:E,0),2),0)</f>
        <v>0</v>
      </c>
      <c r="D652" s="26"/>
      <c r="E652" s="147" t="s">
        <v>5394</v>
      </c>
      <c r="F652" s="148" t="n">
        <v>9024</v>
      </c>
      <c r="K652" s="7"/>
      <c r="L652" s="7"/>
    </row>
    <row r="653" customFormat="false" ht="26.25" hidden="false" customHeight="true" outlineLevel="0" collapsed="false">
      <c r="A653" s="26" t="s">
        <v>5395</v>
      </c>
      <c r="B653" s="28" t="s">
        <v>5396</v>
      </c>
      <c r="C653" s="160" t="n">
        <f aca="false">IFERROR(INDEX(E:H,MATCH(A653,E:E,0),2),0)</f>
        <v>0</v>
      </c>
      <c r="D653" s="26"/>
      <c r="E653" s="119"/>
      <c r="F653" s="149"/>
      <c r="K653" s="7"/>
      <c r="L653" s="7"/>
    </row>
    <row r="654" customFormat="false" ht="26.25" hidden="false" customHeight="true" outlineLevel="0" collapsed="false">
      <c r="A654" s="26" t="s">
        <v>5397</v>
      </c>
      <c r="B654" s="28" t="s">
        <v>5398</v>
      </c>
      <c r="C654" s="160" t="n">
        <f aca="false">IFERROR(INDEX(E:H,MATCH(A654,E:E,0),2),0)</f>
        <v>0</v>
      </c>
      <c r="D654" s="26"/>
      <c r="F654" s="150"/>
      <c r="K654" s="7"/>
      <c r="L654" s="7"/>
    </row>
    <row r="655" customFormat="false" ht="26.25" hidden="false" customHeight="true" outlineLevel="0" collapsed="false">
      <c r="A655" s="26" t="s">
        <v>5399</v>
      </c>
      <c r="B655" s="28" t="s">
        <v>5400</v>
      </c>
      <c r="C655" s="160" t="n">
        <f aca="false">IFERROR(INDEX(E:H,MATCH(A655,E:E,0),2),0)</f>
        <v>0</v>
      </c>
      <c r="D655" s="26"/>
      <c r="E655" s="119"/>
      <c r="F655" s="149"/>
      <c r="K655" s="7"/>
      <c r="L655" s="7"/>
    </row>
    <row r="656" customFormat="false" ht="26.25" hidden="false" customHeight="true" outlineLevel="0" collapsed="false">
      <c r="A656" s="26" t="s">
        <v>5401</v>
      </c>
      <c r="B656" s="28" t="s">
        <v>5402</v>
      </c>
      <c r="C656" s="160" t="n">
        <f aca="false">IFERROR(INDEX(E:H,MATCH(A656,E:E,0),2),0)</f>
        <v>0</v>
      </c>
      <c r="D656" s="26"/>
      <c r="E656" s="141" t="s">
        <v>5403</v>
      </c>
      <c r="F656" s="142" t="n">
        <v>44314</v>
      </c>
      <c r="K656" s="7"/>
      <c r="L656" s="7"/>
    </row>
    <row r="657" customFormat="false" ht="26.25" hidden="false" customHeight="true" outlineLevel="0" collapsed="false">
      <c r="A657" s="26" t="s">
        <v>5404</v>
      </c>
      <c r="B657" s="28" t="s">
        <v>5405</v>
      </c>
      <c r="C657" s="160" t="n">
        <f aca="false">IFERROR(INDEX(E:H,MATCH(A657,E:E,0),2),0)</f>
        <v>0</v>
      </c>
      <c r="D657" s="26"/>
      <c r="E657" s="141"/>
      <c r="F657" s="142"/>
      <c r="K657" s="7"/>
      <c r="L657" s="7"/>
    </row>
    <row r="658" customFormat="false" ht="26.25" hidden="false" customHeight="true" outlineLevel="0" collapsed="false">
      <c r="A658" s="26" t="s">
        <v>5406</v>
      </c>
      <c r="B658" s="28" t="s">
        <v>5407</v>
      </c>
      <c r="C658" s="160" t="n">
        <f aca="false">IFERROR(INDEX(E:H,MATCH(A658,E:E,0),2),0)</f>
        <v>0</v>
      </c>
      <c r="D658" s="26"/>
      <c r="E658" s="141" t="s">
        <v>5408</v>
      </c>
      <c r="F658" s="142" t="n">
        <v>48524</v>
      </c>
      <c r="K658" s="7"/>
      <c r="L658" s="7"/>
    </row>
    <row r="659" customFormat="false" ht="26.25" hidden="false" customHeight="true" outlineLevel="0" collapsed="false">
      <c r="A659" s="166" t="s">
        <v>5324</v>
      </c>
      <c r="B659" s="28" t="s">
        <v>5409</v>
      </c>
      <c r="C659" s="160" t="n">
        <f aca="false">IFERROR(INDEX(E:H,MATCH(A659,E:E,0),2),0)</f>
        <v>4141</v>
      </c>
      <c r="D659" s="26"/>
      <c r="E659" s="141" t="s">
        <v>5410</v>
      </c>
      <c r="F659" s="142" t="n">
        <v>48524</v>
      </c>
      <c r="K659" s="7"/>
      <c r="L659" s="7"/>
    </row>
    <row r="660" customFormat="false" ht="26.25" hidden="false" customHeight="true" outlineLevel="0" collapsed="false">
      <c r="A660" s="26" t="s">
        <v>5411</v>
      </c>
      <c r="B660" s="28" t="s">
        <v>5412</v>
      </c>
      <c r="C660" s="160" t="n">
        <f aca="false">IFERROR(INDEX(E:H,MATCH(A660,E:E,0),2),0)</f>
        <v>1177</v>
      </c>
      <c r="D660" s="26"/>
      <c r="E660" s="141" t="s">
        <v>5413</v>
      </c>
      <c r="F660" s="142" t="n">
        <v>39100</v>
      </c>
      <c r="K660" s="7"/>
      <c r="L660" s="7"/>
    </row>
    <row r="661" customFormat="false" ht="26.25" hidden="false" customHeight="true" outlineLevel="0" collapsed="false">
      <c r="A661" s="26" t="s">
        <v>5414</v>
      </c>
      <c r="B661" s="28" t="s">
        <v>5415</v>
      </c>
      <c r="C661" s="160" t="n">
        <f aca="false">IFERROR(INDEX(E:H,MATCH(A661,E:E,0),2),0)</f>
        <v>1712</v>
      </c>
      <c r="D661" s="26"/>
      <c r="E661" s="143"/>
      <c r="F661" s="144"/>
      <c r="K661" s="7"/>
      <c r="L661" s="7"/>
    </row>
    <row r="662" customFormat="false" ht="26.25" hidden="false" customHeight="true" outlineLevel="0" collapsed="false">
      <c r="A662" s="26" t="s">
        <v>5416</v>
      </c>
      <c r="B662" s="28" t="s">
        <v>5417</v>
      </c>
      <c r="C662" s="160" t="n">
        <f aca="false">IFERROR(INDEX(E:H,MATCH(A662,E:E,0),2),0)</f>
        <v>2167</v>
      </c>
      <c r="D662" s="26"/>
      <c r="E662" s="161" t="s">
        <v>5418</v>
      </c>
      <c r="F662" s="162"/>
      <c r="K662" s="7"/>
      <c r="L662" s="7"/>
    </row>
    <row r="663" customFormat="false" ht="26.25" hidden="false" customHeight="true" outlineLevel="0" collapsed="false">
      <c r="A663" s="26" t="s">
        <v>5419</v>
      </c>
      <c r="B663" s="28" t="s">
        <v>5420</v>
      </c>
      <c r="C663" s="160" t="n">
        <f aca="false">IFERROR(INDEX(E:H,MATCH(A663,E:E,0),2),0)</f>
        <v>2880</v>
      </c>
      <c r="D663" s="26"/>
      <c r="E663" s="139" t="s">
        <v>4757</v>
      </c>
      <c r="F663" s="140" t="s">
        <v>4462</v>
      </c>
      <c r="K663" s="7"/>
      <c r="L663" s="7"/>
    </row>
    <row r="664" customFormat="false" ht="26.25" hidden="false" customHeight="true" outlineLevel="0" collapsed="false">
      <c r="A664" s="26" t="s">
        <v>5421</v>
      </c>
      <c r="B664" s="28" t="s">
        <v>5422</v>
      </c>
      <c r="C664" s="160" t="n">
        <f aca="false">IFERROR(INDEX(E:H,MATCH(A664,E:E,0),2),0)</f>
        <v>3053</v>
      </c>
      <c r="D664" s="26"/>
      <c r="E664" s="141" t="s">
        <v>5423</v>
      </c>
      <c r="F664" s="142" t="n">
        <v>851</v>
      </c>
      <c r="K664" s="7"/>
      <c r="L664" s="7"/>
    </row>
    <row r="665" customFormat="false" ht="26.25" hidden="false" customHeight="true" outlineLevel="0" collapsed="false">
      <c r="A665" s="26" t="s">
        <v>5424</v>
      </c>
      <c r="B665" s="28" t="s">
        <v>5425</v>
      </c>
      <c r="C665" s="160" t="n">
        <f aca="false">IFERROR(INDEX(E:H,MATCH(A665,E:E,0),2),0)</f>
        <v>4116</v>
      </c>
      <c r="D665" s="26"/>
      <c r="E665" s="141" t="s">
        <v>5426</v>
      </c>
      <c r="F665" s="142" t="n">
        <v>851</v>
      </c>
      <c r="K665" s="7"/>
      <c r="L665" s="7"/>
    </row>
    <row r="666" customFormat="false" ht="26.25" hidden="false" customHeight="true" outlineLevel="0" collapsed="false">
      <c r="A666" s="26" t="s">
        <v>5427</v>
      </c>
      <c r="B666" s="28" t="s">
        <v>5428</v>
      </c>
      <c r="C666" s="160" t="n">
        <f aca="false">IFERROR(INDEX(E:H,MATCH(A666,E:E,0),2),0)</f>
        <v>5617</v>
      </c>
      <c r="D666" s="26"/>
      <c r="E666" s="141" t="s">
        <v>5429</v>
      </c>
      <c r="F666" s="142" t="n">
        <v>3209</v>
      </c>
      <c r="K666" s="7"/>
      <c r="L666" s="7"/>
    </row>
    <row r="667" customFormat="false" ht="26.25" hidden="false" customHeight="true" outlineLevel="0" collapsed="false">
      <c r="A667" s="26" t="s">
        <v>5430</v>
      </c>
      <c r="B667" s="28" t="s">
        <v>5431</v>
      </c>
      <c r="C667" s="160" t="n">
        <f aca="false">IFERROR(INDEX(E:H,MATCH(A667,E:E,0),2),0)</f>
        <v>7198</v>
      </c>
      <c r="D667" s="26"/>
      <c r="E667" s="141" t="s">
        <v>5432</v>
      </c>
      <c r="F667" s="142" t="n">
        <v>5426</v>
      </c>
      <c r="K667" s="7"/>
      <c r="L667" s="7"/>
    </row>
    <row r="668" customFormat="false" ht="26.25" hidden="false" customHeight="true" outlineLevel="0" collapsed="false">
      <c r="A668" s="26" t="s">
        <v>5433</v>
      </c>
      <c r="B668" s="28" t="s">
        <v>610</v>
      </c>
      <c r="C668" s="160" t="n">
        <f aca="false">IFERROR(INDEX(E:H,MATCH(A668,E:E,0),2),0)</f>
        <v>0</v>
      </c>
      <c r="D668" s="26"/>
      <c r="E668" s="143"/>
      <c r="F668" s="144"/>
      <c r="K668" s="7"/>
      <c r="L668" s="7"/>
    </row>
    <row r="669" customFormat="false" ht="26.25" hidden="false" customHeight="true" outlineLevel="0" collapsed="false">
      <c r="A669" s="26" t="s">
        <v>5434</v>
      </c>
      <c r="B669" s="28" t="s">
        <v>611</v>
      </c>
      <c r="C669" s="160" t="n">
        <f aca="false">IFERROR(INDEX(E:H,MATCH(A669,E:E,0),2),0)</f>
        <v>1793</v>
      </c>
      <c r="D669" s="26"/>
      <c r="E669" s="137" t="s">
        <v>5435</v>
      </c>
      <c r="F669" s="138"/>
      <c r="K669" s="7"/>
      <c r="L669" s="7"/>
    </row>
    <row r="670" customFormat="false" ht="26.25" hidden="false" customHeight="true" outlineLevel="0" collapsed="false">
      <c r="A670" s="26" t="s">
        <v>5436</v>
      </c>
      <c r="B670" s="28" t="s">
        <v>612</v>
      </c>
      <c r="C670" s="160" t="n">
        <f aca="false">IFERROR(INDEX(E:H,MATCH(A670,E:E,0),2),0)</f>
        <v>2423</v>
      </c>
      <c r="D670" s="26"/>
      <c r="E670" s="139" t="s">
        <v>4757</v>
      </c>
      <c r="F670" s="140" t="s">
        <v>4462</v>
      </c>
      <c r="K670" s="7"/>
      <c r="L670" s="7"/>
    </row>
    <row r="671" customFormat="false" ht="26.25" hidden="false" customHeight="true" outlineLevel="0" collapsed="false">
      <c r="A671" s="26" t="s">
        <v>5437</v>
      </c>
      <c r="B671" s="28" t="s">
        <v>613</v>
      </c>
      <c r="C671" s="160" t="n">
        <f aca="false">IFERROR(INDEX(E:H,MATCH(A671,E:E,0),2),0)</f>
        <v>3252</v>
      </c>
      <c r="D671" s="26"/>
      <c r="E671" s="141" t="s">
        <v>5438</v>
      </c>
      <c r="F671" s="142" t="n">
        <v>12025</v>
      </c>
      <c r="K671" s="7"/>
      <c r="L671" s="7"/>
    </row>
    <row r="672" customFormat="false" ht="26.25" hidden="false" customHeight="true" outlineLevel="0" collapsed="false">
      <c r="A672" s="26" t="s">
        <v>5439</v>
      </c>
      <c r="B672" s="28" t="s">
        <v>614</v>
      </c>
      <c r="C672" s="160" t="n">
        <f aca="false">IFERROR(INDEX(E:H,MATCH(A672,E:E,0),2),0)</f>
        <v>4142</v>
      </c>
      <c r="D672" s="26"/>
      <c r="E672" s="141" t="s">
        <v>5440</v>
      </c>
      <c r="F672" s="142" t="n">
        <v>8325</v>
      </c>
      <c r="K672" s="7"/>
      <c r="L672" s="7"/>
    </row>
    <row r="673" customFormat="false" ht="26.25" hidden="false" customHeight="true" outlineLevel="0" collapsed="false">
      <c r="A673" s="26" t="s">
        <v>5441</v>
      </c>
      <c r="B673" s="28" t="s">
        <v>615</v>
      </c>
      <c r="C673" s="160" t="n">
        <f aca="false">IFERROR(INDEX(E:H,MATCH(A673,E:E,0),2),0)</f>
        <v>6004</v>
      </c>
      <c r="D673" s="26"/>
      <c r="E673" s="141" t="s">
        <v>5442</v>
      </c>
      <c r="F673" s="142" t="n">
        <v>1078</v>
      </c>
      <c r="K673" s="7"/>
      <c r="L673" s="7"/>
    </row>
    <row r="674" customFormat="false" ht="26.25" hidden="false" customHeight="true" outlineLevel="0" collapsed="false">
      <c r="A674" s="26" t="s">
        <v>5443</v>
      </c>
      <c r="B674" s="28" t="s">
        <v>616</v>
      </c>
      <c r="C674" s="160" t="n">
        <f aca="false">IFERROR(INDEX(E:H,MATCH(A674,E:E,0),2),0)</f>
        <v>9202</v>
      </c>
      <c r="D674" s="26"/>
      <c r="E674" s="141" t="s">
        <v>5444</v>
      </c>
      <c r="F674" s="142" t="n">
        <v>1514</v>
      </c>
      <c r="K674" s="7"/>
      <c r="L674" s="7"/>
    </row>
    <row r="675" customFormat="false" ht="26.25" hidden="false" customHeight="true" outlineLevel="0" collapsed="false">
      <c r="A675" s="26" t="s">
        <v>5445</v>
      </c>
      <c r="B675" s="28" t="s">
        <v>639</v>
      </c>
      <c r="C675" s="160" t="n">
        <f aca="false">IFERROR(INDEX(E:H,MATCH(A675,E:E,0),2),0)</f>
        <v>604</v>
      </c>
      <c r="D675" s="26"/>
      <c r="E675" s="141" t="s">
        <v>5446</v>
      </c>
      <c r="F675" s="142" t="n">
        <v>2083</v>
      </c>
      <c r="K675" s="7"/>
      <c r="L675" s="7"/>
    </row>
    <row r="676" customFormat="false" ht="26.25" hidden="false" customHeight="true" outlineLevel="0" collapsed="false">
      <c r="A676" s="26" t="s">
        <v>5447</v>
      </c>
      <c r="B676" s="28" t="s">
        <v>641</v>
      </c>
      <c r="C676" s="160" t="n">
        <f aca="false">IFERROR(INDEX(E:H,MATCH(A676,E:E,0),2),0)</f>
        <v>942</v>
      </c>
      <c r="D676" s="26"/>
      <c r="E676" s="141" t="s">
        <v>5448</v>
      </c>
      <c r="F676" s="142" t="n">
        <v>2160</v>
      </c>
      <c r="K676" s="7"/>
      <c r="L676" s="7"/>
    </row>
    <row r="677" customFormat="false" ht="26.25" hidden="false" customHeight="true" outlineLevel="0" collapsed="false">
      <c r="A677" s="26" t="s">
        <v>5449</v>
      </c>
      <c r="B677" s="28" t="s">
        <v>640</v>
      </c>
      <c r="C677" s="160" t="n">
        <f aca="false">IFERROR(INDEX(E:H,MATCH(A677,E:E,0),2),0)</f>
        <v>1403</v>
      </c>
      <c r="D677" s="26"/>
      <c r="E677" s="141" t="s">
        <v>5450</v>
      </c>
      <c r="F677" s="142" t="n">
        <v>2435</v>
      </c>
      <c r="K677" s="7"/>
      <c r="L677" s="7"/>
    </row>
    <row r="678" customFormat="false" ht="26.25" hidden="false" customHeight="true" outlineLevel="0" collapsed="false">
      <c r="A678" s="26" t="s">
        <v>5451</v>
      </c>
      <c r="B678" s="28" t="s">
        <v>671</v>
      </c>
      <c r="C678" s="160" t="n">
        <f aca="false">IFERROR(INDEX(E:H,MATCH(A678,E:E,0),2),0)</f>
        <v>368</v>
      </c>
      <c r="D678" s="26"/>
      <c r="E678" s="141" t="s">
        <v>5452</v>
      </c>
      <c r="F678" s="142" t="n">
        <v>3375</v>
      </c>
      <c r="K678" s="7"/>
      <c r="L678" s="7"/>
    </row>
    <row r="679" customFormat="false" ht="26.25" hidden="false" customHeight="true" outlineLevel="0" collapsed="false">
      <c r="A679" s="26" t="s">
        <v>5453</v>
      </c>
      <c r="B679" s="28" t="s">
        <v>669</v>
      </c>
      <c r="C679" s="160" t="n">
        <f aca="false">IFERROR(INDEX(E:H,MATCH(A679,E:E,0),2),0)</f>
        <v>1047</v>
      </c>
      <c r="D679" s="26"/>
      <c r="E679" s="141" t="s">
        <v>5454</v>
      </c>
      <c r="F679" s="142" t="n">
        <v>3791</v>
      </c>
      <c r="K679" s="7"/>
      <c r="L679" s="7"/>
    </row>
    <row r="680" customFormat="false" ht="26.25" hidden="false" customHeight="true" outlineLevel="0" collapsed="false">
      <c r="A680" s="26" t="s">
        <v>5455</v>
      </c>
      <c r="B680" s="28" t="s">
        <v>670</v>
      </c>
      <c r="C680" s="160" t="n">
        <f aca="false">IFERROR(INDEX(E:H,MATCH(A680,E:E,0),2),0)</f>
        <v>620</v>
      </c>
      <c r="D680" s="26"/>
      <c r="E680" s="141" t="s">
        <v>5456</v>
      </c>
      <c r="F680" s="142" t="n">
        <v>4300</v>
      </c>
      <c r="K680" s="7"/>
      <c r="L680" s="7"/>
    </row>
    <row r="681" customFormat="false" ht="26.25" hidden="false" customHeight="true" outlineLevel="0" collapsed="false">
      <c r="A681" s="26" t="s">
        <v>5457</v>
      </c>
      <c r="B681" s="28" t="s">
        <v>673</v>
      </c>
      <c r="C681" s="160" t="n">
        <f aca="false">IFERROR(INDEX(E:H,MATCH(A681,E:E,0),2),0)</f>
        <v>933</v>
      </c>
      <c r="D681" s="26"/>
      <c r="E681" s="141" t="s">
        <v>5458</v>
      </c>
      <c r="F681" s="142" t="n">
        <v>4651</v>
      </c>
      <c r="K681" s="7"/>
      <c r="L681" s="7"/>
    </row>
    <row r="682" customFormat="false" ht="26.25" hidden="false" customHeight="true" outlineLevel="0" collapsed="false">
      <c r="A682" s="26" t="s">
        <v>5459</v>
      </c>
      <c r="B682" s="28" t="s">
        <v>672</v>
      </c>
      <c r="C682" s="160" t="n">
        <f aca="false">IFERROR(INDEX(E:H,MATCH(A682,E:E,0),2),0)</f>
        <v>1170</v>
      </c>
      <c r="D682" s="26"/>
      <c r="E682" s="141" t="s">
        <v>4157</v>
      </c>
      <c r="F682" s="142" t="n">
        <v>1865</v>
      </c>
      <c r="K682" s="7"/>
      <c r="L682" s="7"/>
    </row>
    <row r="683" customFormat="false" ht="26.25" hidden="false" customHeight="true" outlineLevel="0" collapsed="false">
      <c r="A683" s="26" t="s">
        <v>5460</v>
      </c>
      <c r="B683" s="28" t="s">
        <v>665</v>
      </c>
      <c r="C683" s="160" t="n">
        <f aca="false">IFERROR(INDEX(E:H,MATCH(A683,E:E,0),2),0)</f>
        <v>618</v>
      </c>
      <c r="D683" s="26"/>
      <c r="E683" s="141" t="s">
        <v>4153</v>
      </c>
      <c r="F683" s="142" t="n">
        <v>1320</v>
      </c>
      <c r="K683" s="7"/>
      <c r="L683" s="7"/>
    </row>
    <row r="684" customFormat="false" ht="26.25" hidden="false" customHeight="true" outlineLevel="0" collapsed="false">
      <c r="A684" s="26" t="s">
        <v>5461</v>
      </c>
      <c r="B684" s="28" t="s">
        <v>667</v>
      </c>
      <c r="C684" s="160" t="n">
        <f aca="false">IFERROR(INDEX(E:H,MATCH(A684,E:E,0),2),0)</f>
        <v>785</v>
      </c>
      <c r="D684" s="26"/>
      <c r="E684" s="143"/>
      <c r="F684" s="144"/>
      <c r="K684" s="7"/>
      <c r="L684" s="7"/>
    </row>
    <row r="685" customFormat="false" ht="26.25" hidden="false" customHeight="true" outlineLevel="0" collapsed="false">
      <c r="A685" s="26" t="s">
        <v>5462</v>
      </c>
      <c r="B685" s="28" t="s">
        <v>666</v>
      </c>
      <c r="C685" s="160" t="n">
        <f aca="false">IFERROR(INDEX(E:H,MATCH(A685,E:E,0),2),0)</f>
        <v>1822</v>
      </c>
      <c r="D685" s="26"/>
      <c r="E685" s="137" t="s">
        <v>5463</v>
      </c>
      <c r="F685" s="138"/>
      <c r="K685" s="7"/>
      <c r="L685" s="7"/>
    </row>
    <row r="686" customFormat="false" ht="26.25" hidden="false" customHeight="true" outlineLevel="0" collapsed="false">
      <c r="A686" s="26" t="s">
        <v>5464</v>
      </c>
      <c r="B686" s="28" t="s">
        <v>647</v>
      </c>
      <c r="C686" s="160" t="n">
        <f aca="false">IFERROR(INDEX(E:H,MATCH(A686,E:E,0),2),0)</f>
        <v>439</v>
      </c>
      <c r="D686" s="26"/>
      <c r="E686" s="139" t="s">
        <v>4757</v>
      </c>
      <c r="F686" s="140" t="s">
        <v>4462</v>
      </c>
      <c r="K686" s="7"/>
      <c r="L686" s="7"/>
    </row>
    <row r="687" customFormat="false" ht="26.25" hidden="false" customHeight="true" outlineLevel="0" collapsed="false">
      <c r="A687" s="26" t="s">
        <v>5465</v>
      </c>
      <c r="B687" s="28" t="s">
        <v>649</v>
      </c>
      <c r="C687" s="160" t="n">
        <f aca="false">IFERROR(INDEX(E:H,MATCH(A687,E:E,0),2),0)</f>
        <v>675</v>
      </c>
      <c r="D687" s="26"/>
      <c r="E687" s="141" t="s">
        <v>5466</v>
      </c>
      <c r="F687" s="142" t="n">
        <v>2796</v>
      </c>
      <c r="K687" s="7"/>
      <c r="L687" s="7"/>
    </row>
    <row r="688" customFormat="false" ht="26.25" hidden="false" customHeight="true" outlineLevel="0" collapsed="false">
      <c r="A688" s="26" t="s">
        <v>5467</v>
      </c>
      <c r="B688" s="28" t="s">
        <v>648</v>
      </c>
      <c r="C688" s="160" t="n">
        <f aca="false">IFERROR(INDEX(E:H,MATCH(A688,E:E,0),2),0)</f>
        <v>1119</v>
      </c>
      <c r="D688" s="26"/>
      <c r="E688" s="141" t="s">
        <v>5468</v>
      </c>
      <c r="F688" s="142" t="n">
        <v>2976</v>
      </c>
      <c r="K688" s="7"/>
      <c r="L688" s="7"/>
    </row>
    <row r="689" customFormat="false" ht="26.25" hidden="false" customHeight="true" outlineLevel="0" collapsed="false">
      <c r="A689" s="26" t="s">
        <v>5469</v>
      </c>
      <c r="B689" s="28" t="s">
        <v>654</v>
      </c>
      <c r="C689" s="160" t="n">
        <f aca="false">IFERROR(INDEX(E:H,MATCH(A689,E:E,0),2),0)</f>
        <v>2168</v>
      </c>
      <c r="D689" s="26"/>
      <c r="E689" s="141" t="s">
        <v>5470</v>
      </c>
      <c r="F689" s="142" t="n">
        <v>3200</v>
      </c>
      <c r="K689" s="7"/>
      <c r="L689" s="7"/>
    </row>
    <row r="690" customFormat="false" ht="26.25" hidden="false" customHeight="true" outlineLevel="0" collapsed="false">
      <c r="A690" s="26" t="s">
        <v>5471</v>
      </c>
      <c r="B690" s="28" t="s">
        <v>5472</v>
      </c>
      <c r="C690" s="160" t="n">
        <f aca="false">IFERROR(INDEX(E:H,MATCH(A690,E:E,0),2),0)</f>
        <v>872</v>
      </c>
      <c r="D690" s="26"/>
      <c r="E690" s="141" t="s">
        <v>5473</v>
      </c>
      <c r="F690" s="142" t="n">
        <v>3200</v>
      </c>
      <c r="K690" s="7"/>
      <c r="L690" s="7"/>
    </row>
    <row r="691" customFormat="false" ht="26.25" hidden="false" customHeight="true" outlineLevel="0" collapsed="false">
      <c r="A691" s="26" t="s">
        <v>5474</v>
      </c>
      <c r="B691" s="28" t="s">
        <v>638</v>
      </c>
      <c r="C691" s="160" t="n">
        <f aca="false">IFERROR(INDEX(E:H,MATCH(A691,E:E,0),2),0)</f>
        <v>655</v>
      </c>
      <c r="D691" s="26"/>
      <c r="E691" s="141" t="s">
        <v>5475</v>
      </c>
      <c r="F691" s="142" t="n">
        <v>4132</v>
      </c>
      <c r="K691" s="7"/>
      <c r="L691" s="7"/>
    </row>
    <row r="692" customFormat="false" ht="26.25" hidden="false" customHeight="true" outlineLevel="0" collapsed="false">
      <c r="A692" s="26" t="s">
        <v>5476</v>
      </c>
      <c r="B692" s="28" t="s">
        <v>652</v>
      </c>
      <c r="C692" s="160" t="n">
        <f aca="false">IFERROR(INDEX(E:H,MATCH(A692,E:E,0),2),0)</f>
        <v>594</v>
      </c>
      <c r="D692" s="26"/>
      <c r="E692" s="143"/>
      <c r="F692" s="144"/>
      <c r="K692" s="7"/>
      <c r="L692" s="7"/>
    </row>
    <row r="693" customFormat="false" ht="26.25" hidden="false" customHeight="true" outlineLevel="0" collapsed="false">
      <c r="A693" s="26" t="s">
        <v>5477</v>
      </c>
      <c r="B693" s="28" t="s">
        <v>5478</v>
      </c>
      <c r="C693" s="160" t="n">
        <f aca="false">IFERROR(INDEX(E:H,MATCH(A693,E:E,0),2),0)</f>
        <v>1799</v>
      </c>
      <c r="D693" s="26"/>
      <c r="E693" s="137" t="s">
        <v>5479</v>
      </c>
      <c r="F693" s="138"/>
      <c r="K693" s="7"/>
      <c r="L693" s="7"/>
    </row>
    <row r="694" customFormat="false" ht="26.25" hidden="false" customHeight="true" outlineLevel="0" collapsed="false">
      <c r="A694" s="26" t="s">
        <v>5480</v>
      </c>
      <c r="B694" s="28" t="s">
        <v>220</v>
      </c>
      <c r="C694" s="160" t="n">
        <f aca="false">IFERROR(INDEX(E:H,MATCH(A694,E:E,0),2),0)</f>
        <v>5258</v>
      </c>
      <c r="D694" s="26"/>
      <c r="E694" s="139" t="s">
        <v>4757</v>
      </c>
      <c r="F694" s="140" t="s">
        <v>4462</v>
      </c>
      <c r="K694" s="7"/>
      <c r="L694" s="7"/>
    </row>
    <row r="695" customFormat="false" ht="26.25" hidden="false" customHeight="true" outlineLevel="0" collapsed="false">
      <c r="A695" s="26" t="s">
        <v>5481</v>
      </c>
      <c r="B695" s="28" t="s">
        <v>1413</v>
      </c>
      <c r="C695" s="160" t="n">
        <f aca="false">IFERROR(INDEX(E:H,MATCH(A695,E:E,0),2),0)</f>
        <v>525</v>
      </c>
      <c r="D695" s="26"/>
      <c r="E695" s="141" t="s">
        <v>5434</v>
      </c>
      <c r="F695" s="142" t="n">
        <v>1793</v>
      </c>
      <c r="K695" s="7"/>
      <c r="L695" s="7"/>
    </row>
    <row r="696" customFormat="false" ht="26.25" hidden="false" customHeight="true" outlineLevel="0" collapsed="false">
      <c r="A696" s="26" t="s">
        <v>5482</v>
      </c>
      <c r="B696" s="28" t="s">
        <v>1185</v>
      </c>
      <c r="C696" s="160" t="n">
        <f aca="false">IFERROR(INDEX(E:H,MATCH(A696,E:E,0),2),0)</f>
        <v>2556</v>
      </c>
      <c r="D696" s="26"/>
      <c r="E696" s="141" t="s">
        <v>5436</v>
      </c>
      <c r="F696" s="142" t="n">
        <v>2423</v>
      </c>
      <c r="K696" s="7"/>
      <c r="L696" s="7"/>
    </row>
    <row r="697" customFormat="false" ht="26.25" hidden="false" customHeight="true" outlineLevel="0" collapsed="false">
      <c r="A697" s="26" t="s">
        <v>5483</v>
      </c>
      <c r="B697" s="28" t="s">
        <v>664</v>
      </c>
      <c r="C697" s="160" t="n">
        <f aca="false">IFERROR(INDEX(E:H,MATCH(A697,E:E,0),2),0)</f>
        <v>354</v>
      </c>
      <c r="D697" s="26"/>
      <c r="E697" s="141" t="s">
        <v>5437</v>
      </c>
      <c r="F697" s="142" t="n">
        <v>3252</v>
      </c>
      <c r="K697" s="7"/>
      <c r="L697" s="7"/>
    </row>
    <row r="698" customFormat="false" ht="26.25" hidden="false" customHeight="true" outlineLevel="0" collapsed="false">
      <c r="A698" s="26" t="s">
        <v>5484</v>
      </c>
      <c r="B698" s="28" t="s">
        <v>5485</v>
      </c>
      <c r="C698" s="160" t="n">
        <f aca="false">IFERROR(INDEX(E:H,MATCH(A698,E:E,0),2),0)</f>
        <v>515</v>
      </c>
      <c r="D698" s="26"/>
      <c r="E698" s="141" t="s">
        <v>5439</v>
      </c>
      <c r="F698" s="142" t="n">
        <v>4142</v>
      </c>
      <c r="K698" s="7"/>
      <c r="L698" s="7"/>
    </row>
    <row r="699" customFormat="false" ht="26.25" hidden="false" customHeight="true" outlineLevel="0" collapsed="false">
      <c r="A699" s="26" t="s">
        <v>5486</v>
      </c>
      <c r="B699" s="28" t="s">
        <v>5487</v>
      </c>
      <c r="C699" s="160" t="n">
        <f aca="false">IFERROR(INDEX(E:H,MATCH(A699,E:E,0),2),0)</f>
        <v>734</v>
      </c>
      <c r="D699" s="26"/>
      <c r="E699" s="141" t="s">
        <v>5441</v>
      </c>
      <c r="F699" s="142" t="n">
        <v>6004</v>
      </c>
      <c r="K699" s="7"/>
      <c r="L699" s="7"/>
    </row>
    <row r="700" customFormat="false" ht="26.25" hidden="false" customHeight="true" outlineLevel="0" collapsed="false">
      <c r="A700" s="26" t="s">
        <v>5488</v>
      </c>
      <c r="B700" s="28" t="s">
        <v>5489</v>
      </c>
      <c r="C700" s="160" t="n">
        <f aca="false">IFERROR(INDEX(E:H,MATCH(A700,E:E,0),2),0)</f>
        <v>1180</v>
      </c>
      <c r="D700" s="26"/>
      <c r="E700" s="141" t="s">
        <v>5443</v>
      </c>
      <c r="F700" s="142" t="n">
        <v>9202</v>
      </c>
      <c r="K700" s="7"/>
      <c r="L700" s="7"/>
    </row>
    <row r="701" customFormat="false" ht="26.25" hidden="false" customHeight="true" outlineLevel="0" collapsed="false">
      <c r="A701" s="26" t="s">
        <v>5490</v>
      </c>
      <c r="B701" s="28" t="s">
        <v>5491</v>
      </c>
      <c r="C701" s="160" t="n">
        <f aca="false">IFERROR(INDEX(E:H,MATCH(A701,E:E,0),2),0)</f>
        <v>583</v>
      </c>
      <c r="D701" s="26"/>
      <c r="E701" s="143"/>
      <c r="F701" s="144"/>
      <c r="K701" s="7"/>
      <c r="L701" s="7"/>
    </row>
    <row r="702" customFormat="false" ht="26.25" hidden="false" customHeight="true" outlineLevel="0" collapsed="false">
      <c r="A702" s="26" t="s">
        <v>5492</v>
      </c>
      <c r="B702" s="28" t="s">
        <v>5493</v>
      </c>
      <c r="C702" s="160" t="n">
        <f aca="false">IFERROR(INDEX(E:H,MATCH(A702,E:E,0),2),0)</f>
        <v>1035</v>
      </c>
      <c r="D702" s="26"/>
      <c r="E702" s="153" t="s">
        <v>5494</v>
      </c>
      <c r="F702" s="154"/>
      <c r="K702" s="7"/>
      <c r="L702" s="7"/>
    </row>
    <row r="703" customFormat="false" ht="26.25" hidden="false" customHeight="true" outlineLevel="0" collapsed="false">
      <c r="A703" s="26" t="s">
        <v>5495</v>
      </c>
      <c r="B703" s="28" t="s">
        <v>653</v>
      </c>
      <c r="C703" s="160" t="n">
        <f aca="false">IFERROR(INDEX(E:H,MATCH(A703,E:E,0),2),0)</f>
        <v>1704</v>
      </c>
      <c r="D703" s="26"/>
      <c r="E703" s="143"/>
      <c r="F703" s="144"/>
      <c r="K703" s="7"/>
      <c r="L703" s="7"/>
    </row>
    <row r="704" customFormat="false" ht="26.25" hidden="false" customHeight="true" outlineLevel="0" collapsed="false">
      <c r="A704" s="26" t="s">
        <v>5496</v>
      </c>
      <c r="B704" s="28" t="s">
        <v>5497</v>
      </c>
      <c r="C704" s="160" t="n">
        <f aca="false">IFERROR(INDEX(E:H,MATCH(A704,E:E,0),2),0)</f>
        <v>3001</v>
      </c>
      <c r="D704" s="26"/>
      <c r="E704" s="145" t="s">
        <v>5498</v>
      </c>
      <c r="F704" s="146"/>
      <c r="K704" s="7"/>
      <c r="L704" s="7"/>
    </row>
    <row r="705" customFormat="false" ht="26.25" hidden="false" customHeight="true" outlineLevel="0" collapsed="false">
      <c r="A705" s="26" t="s">
        <v>5499</v>
      </c>
      <c r="B705" s="28" t="s">
        <v>5500</v>
      </c>
      <c r="C705" s="160" t="n">
        <f aca="false">IFERROR(INDEX(E:H,MATCH(A705,E:E,0),2),0)</f>
        <v>5101</v>
      </c>
      <c r="D705" s="26"/>
      <c r="E705" s="139" t="s">
        <v>4757</v>
      </c>
      <c r="F705" s="140" t="s">
        <v>4462</v>
      </c>
      <c r="K705" s="7"/>
      <c r="L705" s="7"/>
    </row>
    <row r="706" customFormat="false" ht="26.25" hidden="false" customHeight="true" outlineLevel="0" collapsed="false">
      <c r="A706" s="26" t="s">
        <v>5501</v>
      </c>
      <c r="B706" s="28" t="s">
        <v>5502</v>
      </c>
      <c r="C706" s="160" t="n">
        <f aca="false">IFERROR(INDEX(E:H,MATCH(A706,E:E,0),2),0)</f>
        <v>5101</v>
      </c>
      <c r="D706" s="26"/>
      <c r="E706" s="141" t="s">
        <v>5411</v>
      </c>
      <c r="F706" s="142" t="n">
        <v>1177</v>
      </c>
      <c r="K706" s="7"/>
      <c r="L706" s="7"/>
    </row>
    <row r="707" customFormat="false" ht="26.25" hidden="false" customHeight="true" outlineLevel="0" collapsed="false">
      <c r="A707" s="26" t="s">
        <v>5503</v>
      </c>
      <c r="B707" s="28" t="s">
        <v>5504</v>
      </c>
      <c r="C707" s="160" t="n">
        <f aca="false">IFERROR(INDEX(E:H,MATCH(A707,E:E,0),2),0)</f>
        <v>4400</v>
      </c>
      <c r="D707" s="26"/>
      <c r="E707" s="141" t="s">
        <v>5414</v>
      </c>
      <c r="F707" s="142" t="n">
        <v>1712</v>
      </c>
      <c r="K707" s="7"/>
      <c r="L707" s="7"/>
    </row>
    <row r="708" customFormat="false" ht="26.25" hidden="false" customHeight="true" outlineLevel="0" collapsed="false">
      <c r="A708" s="26" t="s">
        <v>5505</v>
      </c>
      <c r="B708" s="28" t="s">
        <v>5506</v>
      </c>
      <c r="C708" s="160" t="n">
        <f aca="false">IFERROR(INDEX(E:H,MATCH(A708,E:E,0),2),0)</f>
        <v>0</v>
      </c>
      <c r="D708" s="26"/>
      <c r="E708" s="141" t="s">
        <v>5416</v>
      </c>
      <c r="F708" s="142" t="n">
        <v>2167</v>
      </c>
      <c r="K708" s="7"/>
      <c r="L708" s="7"/>
    </row>
    <row r="709" customFormat="false" ht="26.25" hidden="false" customHeight="true" outlineLevel="0" collapsed="false">
      <c r="A709" s="26" t="s">
        <v>5477</v>
      </c>
      <c r="B709" s="28" t="s">
        <v>5507</v>
      </c>
      <c r="C709" s="160" t="n">
        <f aca="false">IFERROR(INDEX(E:H,MATCH(A709,E:E,0),2),0)</f>
        <v>1799</v>
      </c>
      <c r="D709" s="26"/>
      <c r="E709" s="143"/>
      <c r="F709" s="144"/>
      <c r="K709" s="7"/>
      <c r="L709" s="7"/>
    </row>
    <row r="710" customFormat="false" ht="26.25" hidden="false" customHeight="true" outlineLevel="0" collapsed="false">
      <c r="A710" s="26" t="s">
        <v>5480</v>
      </c>
      <c r="B710" s="28" t="s">
        <v>222</v>
      </c>
      <c r="C710" s="160" t="n">
        <f aca="false">IFERROR(INDEX(E:H,MATCH(A710,E:E,0),2),0)</f>
        <v>5258</v>
      </c>
      <c r="D710" s="26"/>
      <c r="E710" s="137" t="s">
        <v>5508</v>
      </c>
      <c r="F710" s="138"/>
      <c r="K710" s="7"/>
      <c r="L710" s="7"/>
    </row>
    <row r="711" customFormat="false" ht="26.25" hidden="false" customHeight="true" outlineLevel="0" collapsed="false">
      <c r="A711" s="26" t="s">
        <v>5509</v>
      </c>
      <c r="B711" s="28" t="s">
        <v>221</v>
      </c>
      <c r="C711" s="160" t="n">
        <f aca="false">IFERROR(INDEX(E:H,MATCH(A711,E:E,0),2),0)</f>
        <v>0</v>
      </c>
      <c r="D711" s="26"/>
      <c r="E711" s="139" t="s">
        <v>4757</v>
      </c>
      <c r="F711" s="140" t="s">
        <v>4462</v>
      </c>
      <c r="K711" s="7"/>
      <c r="L711" s="7"/>
    </row>
    <row r="712" customFormat="false" ht="26.25" hidden="false" customHeight="true" outlineLevel="0" collapsed="false">
      <c r="A712" s="26" t="s">
        <v>3259</v>
      </c>
      <c r="B712" s="28" t="s">
        <v>1413</v>
      </c>
      <c r="C712" s="160" t="n">
        <f aca="false">IFERROR(INDEX(E:H,MATCH(A712,E:E,0),2),0)</f>
        <v>402</v>
      </c>
      <c r="D712" s="26"/>
      <c r="E712" s="141" t="s">
        <v>5419</v>
      </c>
      <c r="F712" s="142" t="n">
        <v>2880</v>
      </c>
      <c r="K712" s="7"/>
      <c r="L712" s="7"/>
    </row>
    <row r="713" customFormat="false" ht="26.25" hidden="false" customHeight="true" outlineLevel="0" collapsed="false">
      <c r="A713" s="26" t="s">
        <v>5510</v>
      </c>
      <c r="B713" s="28" t="s">
        <v>5511</v>
      </c>
      <c r="C713" s="160" t="n">
        <f aca="false">IFERROR(INDEX(E:H,MATCH(A713,E:E,0),2),0)</f>
        <v>0</v>
      </c>
      <c r="D713" s="26"/>
      <c r="E713" s="141" t="s">
        <v>5421</v>
      </c>
      <c r="F713" s="142" t="n">
        <v>3053</v>
      </c>
      <c r="K713" s="7"/>
      <c r="L713" s="7"/>
    </row>
    <row r="714" customFormat="false" ht="26.25" hidden="false" customHeight="true" outlineLevel="0" collapsed="false">
      <c r="A714" s="26" t="s">
        <v>5512</v>
      </c>
      <c r="B714" s="28" t="s">
        <v>5513</v>
      </c>
      <c r="C714" s="160" t="n">
        <f aca="false">IFERROR(INDEX(E:H,MATCH(A714,E:E,0),2),0)</f>
        <v>3042</v>
      </c>
      <c r="D714" s="26"/>
      <c r="E714" s="141" t="s">
        <v>5424</v>
      </c>
      <c r="F714" s="142" t="n">
        <v>4116</v>
      </c>
      <c r="K714" s="7"/>
      <c r="L714" s="7"/>
    </row>
    <row r="715" customFormat="false" ht="26.25" hidden="false" customHeight="true" outlineLevel="0" collapsed="false">
      <c r="A715" s="26" t="s">
        <v>5514</v>
      </c>
      <c r="B715" s="28" t="s">
        <v>5515</v>
      </c>
      <c r="C715" s="160" t="n">
        <f aca="false">IFERROR(INDEX(E:H,MATCH(A715,E:E,0),2),0)</f>
        <v>4667</v>
      </c>
      <c r="D715" s="26"/>
      <c r="E715" s="141" t="s">
        <v>5427</v>
      </c>
      <c r="F715" s="142" t="n">
        <v>5617</v>
      </c>
      <c r="K715" s="7"/>
      <c r="L715" s="7"/>
    </row>
    <row r="716" customFormat="false" ht="26.25" hidden="false" customHeight="true" outlineLevel="0" collapsed="false">
      <c r="A716" s="26" t="s">
        <v>5516</v>
      </c>
      <c r="B716" s="28" t="s">
        <v>5517</v>
      </c>
      <c r="C716" s="160" t="n">
        <f aca="false">IFERROR(INDEX(E:H,MATCH(A716,E:E,0),2),0)</f>
        <v>7258</v>
      </c>
      <c r="D716" s="26"/>
      <c r="E716" s="141" t="s">
        <v>5430</v>
      </c>
      <c r="F716" s="142" t="n">
        <v>7198</v>
      </c>
      <c r="K716" s="7"/>
      <c r="L716" s="7"/>
    </row>
    <row r="717" customFormat="false" ht="26.25" hidden="false" customHeight="true" outlineLevel="0" collapsed="false">
      <c r="A717" s="26" t="s">
        <v>5518</v>
      </c>
      <c r="B717" s="28" t="s">
        <v>5519</v>
      </c>
      <c r="C717" s="160" t="n">
        <f aca="false">IFERROR(INDEX(E:H,MATCH(A717,E:E,0),2),0)</f>
        <v>3271</v>
      </c>
      <c r="D717" s="26"/>
      <c r="E717" s="114"/>
      <c r="F717" s="167"/>
      <c r="K717" s="7"/>
      <c r="L717" s="7"/>
    </row>
    <row r="718" customFormat="false" ht="26.25" hidden="false" customHeight="true" outlineLevel="0" collapsed="false">
      <c r="A718" s="26" t="s">
        <v>5466</v>
      </c>
      <c r="B718" s="28" t="s">
        <v>5520</v>
      </c>
      <c r="C718" s="160" t="n">
        <f aca="false">IFERROR(INDEX(E:H,MATCH(A718,E:E,0),2),0)</f>
        <v>2796</v>
      </c>
      <c r="D718" s="26"/>
      <c r="E718" s="119"/>
      <c r="F718" s="149"/>
      <c r="K718" s="7"/>
      <c r="L718" s="7"/>
    </row>
    <row r="719" customFormat="false" ht="26.25" hidden="false" customHeight="true" outlineLevel="0" collapsed="false">
      <c r="A719" s="26" t="s">
        <v>5468</v>
      </c>
      <c r="B719" s="28" t="s">
        <v>5521</v>
      </c>
      <c r="C719" s="160" t="n">
        <f aca="false">IFERROR(INDEX(E:H,MATCH(A719,E:E,0),2),0)</f>
        <v>2976</v>
      </c>
      <c r="D719" s="26"/>
      <c r="F719" s="150"/>
      <c r="K719" s="7"/>
      <c r="L719" s="7"/>
    </row>
    <row r="720" customFormat="false" ht="26.25" hidden="false" customHeight="true" outlineLevel="0" collapsed="false">
      <c r="A720" s="26" t="s">
        <v>5522</v>
      </c>
      <c r="B720" s="28" t="s">
        <v>1082</v>
      </c>
      <c r="C720" s="160" t="n">
        <f aca="false">IFERROR(INDEX(E:H,MATCH(A720,E:E,0),2),0)</f>
        <v>0</v>
      </c>
      <c r="D720" s="26"/>
      <c r="F720" s="150"/>
      <c r="K720" s="7"/>
      <c r="L720" s="7"/>
    </row>
    <row r="721" customFormat="false" ht="26.25" hidden="false" customHeight="true" outlineLevel="0" collapsed="false">
      <c r="A721" s="26" t="s">
        <v>5523</v>
      </c>
      <c r="B721" s="28" t="s">
        <v>5524</v>
      </c>
      <c r="C721" s="160" t="n">
        <f aca="false">IFERROR(INDEX(E:H,MATCH(A721,E:E,0),2),0)</f>
        <v>2463</v>
      </c>
      <c r="D721" s="26"/>
      <c r="E721" s="119"/>
      <c r="F721" s="149"/>
      <c r="K721" s="7"/>
      <c r="L721" s="7"/>
    </row>
    <row r="722" customFormat="false" ht="26.25" hidden="false" customHeight="true" outlineLevel="0" collapsed="false">
      <c r="A722" s="26" t="s">
        <v>5525</v>
      </c>
      <c r="B722" s="28" t="s">
        <v>5526</v>
      </c>
      <c r="C722" s="160" t="n">
        <f aca="false">IFERROR(INDEX(E:H,MATCH(A722,E:E,0),2),0)</f>
        <v>5618</v>
      </c>
      <c r="D722" s="26"/>
      <c r="E722" s="153" t="s">
        <v>5527</v>
      </c>
      <c r="F722" s="154"/>
      <c r="K722" s="7"/>
      <c r="L722" s="7"/>
    </row>
    <row r="723" customFormat="false" ht="26.25" hidden="false" customHeight="true" outlineLevel="0" collapsed="false">
      <c r="A723" s="26" t="s">
        <v>5528</v>
      </c>
      <c r="B723" s="28" t="s">
        <v>5529</v>
      </c>
      <c r="C723" s="160" t="n">
        <f aca="false">IFERROR(INDEX(E:H,MATCH(A723,E:E,0),2),0)</f>
        <v>0</v>
      </c>
      <c r="D723" s="26"/>
      <c r="E723" s="143"/>
      <c r="F723" s="144"/>
      <c r="K723" s="7"/>
      <c r="L723" s="7"/>
    </row>
    <row r="724" customFormat="false" ht="26.25" hidden="false" customHeight="true" outlineLevel="0" collapsed="false">
      <c r="A724" s="26" t="s">
        <v>5530</v>
      </c>
      <c r="B724" s="28" t="s">
        <v>5531</v>
      </c>
      <c r="C724" s="160" t="n">
        <f aca="false">IFERROR(INDEX(E:H,MATCH(A724,E:E,0),2),0)</f>
        <v>0</v>
      </c>
      <c r="D724" s="26"/>
      <c r="E724" s="137" t="s">
        <v>5532</v>
      </c>
      <c r="F724" s="138"/>
      <c r="K724" s="7"/>
      <c r="L724" s="7"/>
    </row>
    <row r="725" customFormat="false" ht="26.25" hidden="false" customHeight="true" outlineLevel="0" collapsed="false">
      <c r="A725" s="26" t="s">
        <v>5533</v>
      </c>
      <c r="B725" s="28" t="s">
        <v>5534</v>
      </c>
      <c r="C725" s="160" t="n">
        <f aca="false">IFERROR(INDEX(E:H,MATCH(A725,E:E,0),2),0)</f>
        <v>0</v>
      </c>
      <c r="D725" s="26"/>
      <c r="E725" s="139" t="s">
        <v>4757</v>
      </c>
      <c r="F725" s="140" t="s">
        <v>4462</v>
      </c>
      <c r="K725" s="7"/>
      <c r="L725" s="7"/>
    </row>
    <row r="726" customFormat="false" ht="26.25" hidden="false" customHeight="true" outlineLevel="0" collapsed="false">
      <c r="A726" s="26" t="s">
        <v>5535</v>
      </c>
      <c r="B726" s="28" t="s">
        <v>5536</v>
      </c>
      <c r="C726" s="160" t="n">
        <f aca="false">IFERROR(INDEX(E:H,MATCH(A726,E:E,0),2),0)</f>
        <v>2434</v>
      </c>
      <c r="D726" s="26"/>
      <c r="E726" s="141" t="s">
        <v>5445</v>
      </c>
      <c r="F726" s="142" t="n">
        <v>604</v>
      </c>
      <c r="K726" s="7"/>
      <c r="L726" s="7"/>
    </row>
    <row r="727" customFormat="false" ht="26.25" hidden="false" customHeight="true" outlineLevel="0" collapsed="false">
      <c r="A727" s="26" t="s">
        <v>5537</v>
      </c>
      <c r="B727" s="28" t="s">
        <v>5538</v>
      </c>
      <c r="C727" s="160" t="n">
        <f aca="false">IFERROR(INDEX(E:H,MATCH(A727,E:E,0),2),0)</f>
        <v>3427</v>
      </c>
      <c r="D727" s="26"/>
      <c r="E727" s="141" t="s">
        <v>5447</v>
      </c>
      <c r="F727" s="142" t="n">
        <v>942</v>
      </c>
      <c r="K727" s="7"/>
      <c r="L727" s="7"/>
    </row>
    <row r="728" customFormat="false" ht="26.25" hidden="false" customHeight="true" outlineLevel="0" collapsed="false">
      <c r="A728" s="26" t="s">
        <v>5539</v>
      </c>
      <c r="B728" s="28" t="s">
        <v>5540</v>
      </c>
      <c r="C728" s="160" t="n">
        <f aca="false">IFERROR(INDEX(E:H,MATCH(A728,E:E,0),2),0)</f>
        <v>3677</v>
      </c>
      <c r="D728" s="26"/>
      <c r="E728" s="141" t="s">
        <v>5449</v>
      </c>
      <c r="F728" s="142" t="n">
        <v>1403</v>
      </c>
      <c r="K728" s="7"/>
      <c r="L728" s="7"/>
    </row>
    <row r="729" customFormat="false" ht="26.25" hidden="false" customHeight="true" outlineLevel="0" collapsed="false">
      <c r="A729" s="26" t="s">
        <v>5541</v>
      </c>
      <c r="B729" s="28" t="s">
        <v>5542</v>
      </c>
      <c r="C729" s="160" t="n">
        <f aca="false">IFERROR(INDEX(E:H,MATCH(A729,E:E,0),2),0)</f>
        <v>2892</v>
      </c>
      <c r="D729" s="26"/>
      <c r="E729" s="141" t="s">
        <v>5451</v>
      </c>
      <c r="F729" s="142" t="n">
        <v>368</v>
      </c>
      <c r="K729" s="7"/>
      <c r="L729" s="7"/>
    </row>
    <row r="730" customFormat="false" ht="26.25" hidden="false" customHeight="true" outlineLevel="0" collapsed="false">
      <c r="A730" s="26" t="s">
        <v>5543</v>
      </c>
      <c r="B730" s="28" t="s">
        <v>5544</v>
      </c>
      <c r="C730" s="160" t="n">
        <f aca="false">IFERROR(INDEX(E:H,MATCH(A730,E:E,0),2),0)</f>
        <v>2199</v>
      </c>
      <c r="D730" s="26"/>
      <c r="E730" s="141" t="s">
        <v>5453</v>
      </c>
      <c r="F730" s="142" t="n">
        <v>1047</v>
      </c>
      <c r="K730" s="7"/>
      <c r="L730" s="7"/>
    </row>
    <row r="731" customFormat="false" ht="26.25" hidden="false" customHeight="true" outlineLevel="0" collapsed="false">
      <c r="A731" s="26" t="s">
        <v>5545</v>
      </c>
      <c r="B731" s="28" t="s">
        <v>5546</v>
      </c>
      <c r="C731" s="160" t="n">
        <f aca="false">IFERROR(INDEX(E:H,MATCH(A731,E:E,0),2),0)</f>
        <v>2437</v>
      </c>
      <c r="D731" s="26"/>
      <c r="E731" s="141" t="s">
        <v>5455</v>
      </c>
      <c r="F731" s="142" t="n">
        <v>620</v>
      </c>
      <c r="K731" s="7"/>
      <c r="L731" s="7"/>
    </row>
    <row r="732" customFormat="false" ht="26.25" hidden="false" customHeight="true" outlineLevel="0" collapsed="false">
      <c r="A732" s="26" t="s">
        <v>5547</v>
      </c>
      <c r="B732" s="28" t="s">
        <v>5548</v>
      </c>
      <c r="C732" s="160" t="n">
        <f aca="false">IFERROR(INDEX(E:H,MATCH(A732,E:E,0),2),0)</f>
        <v>2013</v>
      </c>
      <c r="D732" s="26"/>
      <c r="E732" s="141" t="s">
        <v>5457</v>
      </c>
      <c r="F732" s="142" t="n">
        <v>933</v>
      </c>
      <c r="K732" s="7"/>
      <c r="L732" s="7"/>
    </row>
    <row r="733" customFormat="false" ht="26.25" hidden="false" customHeight="true" outlineLevel="0" collapsed="false">
      <c r="A733" s="26" t="s">
        <v>5549</v>
      </c>
      <c r="B733" s="28" t="s">
        <v>5550</v>
      </c>
      <c r="C733" s="160" t="n">
        <f aca="false">IFERROR(INDEX(E:H,MATCH(A733,E:E,0),2),0)</f>
        <v>2518</v>
      </c>
      <c r="D733" s="26"/>
      <c r="E733" s="141" t="s">
        <v>5459</v>
      </c>
      <c r="F733" s="142" t="n">
        <v>1170</v>
      </c>
      <c r="K733" s="7"/>
      <c r="L733" s="7"/>
    </row>
    <row r="734" customFormat="false" ht="26.25" hidden="false" customHeight="true" outlineLevel="0" collapsed="false">
      <c r="A734" s="26" t="s">
        <v>5551</v>
      </c>
      <c r="B734" s="28" t="s">
        <v>5552</v>
      </c>
      <c r="C734" s="160" t="n">
        <f aca="false">IFERROR(INDEX(E:H,MATCH(A734,E:E,0),2),0)</f>
        <v>2528</v>
      </c>
      <c r="D734" s="26"/>
      <c r="E734" s="141" t="s">
        <v>5460</v>
      </c>
      <c r="F734" s="142" t="n">
        <v>618</v>
      </c>
      <c r="K734" s="7"/>
      <c r="L734" s="7"/>
    </row>
    <row r="735" customFormat="false" ht="26.25" hidden="false" customHeight="true" outlineLevel="0" collapsed="false">
      <c r="A735" s="26" t="s">
        <v>5553</v>
      </c>
      <c r="B735" s="28" t="s">
        <v>5554</v>
      </c>
      <c r="C735" s="160" t="n">
        <f aca="false">IFERROR(INDEX(E:H,MATCH(A735,E:E,0),2),0)</f>
        <v>2335</v>
      </c>
      <c r="D735" s="26"/>
      <c r="E735" s="141" t="s">
        <v>5461</v>
      </c>
      <c r="F735" s="142" t="n">
        <v>785</v>
      </c>
      <c r="K735" s="7"/>
      <c r="L735" s="7"/>
    </row>
    <row r="736" customFormat="false" ht="26.25" hidden="false" customHeight="true" outlineLevel="0" collapsed="false">
      <c r="A736" s="26" t="s">
        <v>5555</v>
      </c>
      <c r="B736" s="28" t="s">
        <v>5556</v>
      </c>
      <c r="C736" s="160" t="n">
        <f aca="false">IFERROR(INDEX(E:H,MATCH(A736,E:E,0),2),0)</f>
        <v>3746</v>
      </c>
      <c r="D736" s="26"/>
      <c r="E736" s="141" t="s">
        <v>5462</v>
      </c>
      <c r="F736" s="142" t="n">
        <v>1822</v>
      </c>
      <c r="K736" s="7"/>
      <c r="L736" s="7"/>
    </row>
    <row r="737" customFormat="false" ht="26.25" hidden="false" customHeight="true" outlineLevel="0" collapsed="false">
      <c r="A737" s="26" t="s">
        <v>5557</v>
      </c>
      <c r="B737" s="28" t="s">
        <v>5558</v>
      </c>
      <c r="C737" s="160" t="n">
        <f aca="false">IFERROR(INDEX(E:H,MATCH(A737,E:E,0),2),0)</f>
        <v>2211</v>
      </c>
      <c r="D737" s="26"/>
      <c r="E737" s="141" t="s">
        <v>5464</v>
      </c>
      <c r="F737" s="142" t="n">
        <v>439</v>
      </c>
      <c r="K737" s="7"/>
      <c r="L737" s="7"/>
    </row>
    <row r="738" customFormat="false" ht="26.25" hidden="false" customHeight="true" outlineLevel="0" collapsed="false">
      <c r="A738" s="26" t="s">
        <v>5559</v>
      </c>
      <c r="B738" s="28" t="s">
        <v>5560</v>
      </c>
      <c r="C738" s="160" t="n">
        <f aca="false">IFERROR(INDEX(E:H,MATCH(A738,E:E,0),2),0)</f>
        <v>2517</v>
      </c>
      <c r="D738" s="26"/>
      <c r="E738" s="141" t="s">
        <v>5465</v>
      </c>
      <c r="F738" s="142" t="n">
        <v>675</v>
      </c>
      <c r="K738" s="7"/>
      <c r="L738" s="7"/>
    </row>
    <row r="739" customFormat="false" ht="26.25" hidden="false" customHeight="true" outlineLevel="0" collapsed="false">
      <c r="A739" s="26" t="s">
        <v>5561</v>
      </c>
      <c r="B739" s="28" t="s">
        <v>1087</v>
      </c>
      <c r="C739" s="160" t="n">
        <f aca="false">IFERROR(INDEX(E:H,MATCH(A739,E:E,0),2),0)</f>
        <v>2642</v>
      </c>
      <c r="D739" s="26"/>
      <c r="E739" s="141" t="s">
        <v>5467</v>
      </c>
      <c r="F739" s="142" t="n">
        <v>1119</v>
      </c>
      <c r="K739" s="7"/>
      <c r="L739" s="7"/>
    </row>
    <row r="740" customFormat="false" ht="26.25" hidden="false" customHeight="true" outlineLevel="0" collapsed="false">
      <c r="A740" s="26" t="s">
        <v>5562</v>
      </c>
      <c r="B740" s="28" t="s">
        <v>5563</v>
      </c>
      <c r="C740" s="160" t="n">
        <f aca="false">IFERROR(INDEX(E:H,MATCH(A740,E:E,0),2),0)</f>
        <v>945</v>
      </c>
      <c r="D740" s="26"/>
      <c r="E740" s="141" t="s">
        <v>5469</v>
      </c>
      <c r="F740" s="142" t="n">
        <v>2168</v>
      </c>
      <c r="K740" s="7"/>
      <c r="L740" s="7"/>
    </row>
    <row r="741" customFormat="false" ht="26.25" hidden="false" customHeight="true" outlineLevel="0" collapsed="false">
      <c r="A741" s="26" t="s">
        <v>5564</v>
      </c>
      <c r="B741" s="28" t="s">
        <v>5565</v>
      </c>
      <c r="C741" s="160" t="n">
        <f aca="false">IFERROR(INDEX(E:H,MATCH(A741,E:E,0),2),0)</f>
        <v>2687</v>
      </c>
      <c r="D741" s="26"/>
      <c r="E741" s="141" t="s">
        <v>5471</v>
      </c>
      <c r="F741" s="142" t="n">
        <v>872</v>
      </c>
      <c r="K741" s="7"/>
      <c r="L741" s="7"/>
    </row>
    <row r="742" customFormat="false" ht="26.25" hidden="false" customHeight="true" outlineLevel="0" collapsed="false">
      <c r="A742" s="26" t="s">
        <v>5566</v>
      </c>
      <c r="B742" s="28" t="s">
        <v>5567</v>
      </c>
      <c r="C742" s="160" t="n">
        <f aca="false">IFERROR(INDEX(E:H,MATCH(A742,E:E,0),2),0)</f>
        <v>1969</v>
      </c>
      <c r="D742" s="26"/>
      <c r="E742" s="141" t="s">
        <v>5474</v>
      </c>
      <c r="F742" s="142" t="n">
        <v>655</v>
      </c>
      <c r="K742" s="7"/>
      <c r="L742" s="7"/>
    </row>
    <row r="743" customFormat="false" ht="26.25" hidden="false" customHeight="true" outlineLevel="0" collapsed="false">
      <c r="A743" s="26" t="s">
        <v>5568</v>
      </c>
      <c r="B743" s="28" t="s">
        <v>5569</v>
      </c>
      <c r="C743" s="160" t="n">
        <f aca="false">IFERROR(INDEX(E:H,MATCH(A743,E:E,0),2),0)</f>
        <v>1558</v>
      </c>
      <c r="D743" s="26"/>
      <c r="E743" s="141" t="s">
        <v>5476</v>
      </c>
      <c r="F743" s="142" t="n">
        <v>594</v>
      </c>
      <c r="K743" s="7"/>
      <c r="L743" s="7"/>
    </row>
    <row r="744" customFormat="false" ht="26.25" hidden="false" customHeight="true" outlineLevel="0" collapsed="false">
      <c r="A744" s="26" t="s">
        <v>5570</v>
      </c>
      <c r="B744" s="28" t="s">
        <v>5571</v>
      </c>
      <c r="C744" s="160" t="n">
        <f aca="false">IFERROR(INDEX(E:H,MATCH(A744,E:E,0),2),0)</f>
        <v>3028</v>
      </c>
      <c r="D744" s="26"/>
      <c r="E744" s="141" t="s">
        <v>5477</v>
      </c>
      <c r="F744" s="142" t="n">
        <v>1799</v>
      </c>
      <c r="K744" s="7"/>
      <c r="L744" s="7"/>
    </row>
    <row r="745" customFormat="false" ht="26.25" hidden="false" customHeight="true" outlineLevel="0" collapsed="false">
      <c r="A745" s="26" t="s">
        <v>5572</v>
      </c>
      <c r="B745" s="28" t="s">
        <v>5573</v>
      </c>
      <c r="C745" s="160" t="n">
        <f aca="false">IFERROR(INDEX(E:H,MATCH(A745,E:E,0),2),0)</f>
        <v>5697</v>
      </c>
      <c r="D745" s="26"/>
      <c r="E745" s="141" t="s">
        <v>5480</v>
      </c>
      <c r="F745" s="142" t="n">
        <v>5258</v>
      </c>
      <c r="K745" s="7"/>
      <c r="L745" s="7"/>
    </row>
    <row r="746" customFormat="false" ht="26.25" hidden="false" customHeight="true" outlineLevel="0" collapsed="false">
      <c r="A746" s="26" t="s">
        <v>5574</v>
      </c>
      <c r="B746" s="28" t="s">
        <v>5575</v>
      </c>
      <c r="C746" s="160" t="n">
        <f aca="false">IFERROR(INDEX(E:H,MATCH(A746,E:E,0),2),0)</f>
        <v>0</v>
      </c>
      <c r="D746" s="26"/>
      <c r="E746" s="141" t="s">
        <v>5481</v>
      </c>
      <c r="F746" s="142" t="n">
        <v>525</v>
      </c>
      <c r="K746" s="7"/>
      <c r="L746" s="7"/>
    </row>
    <row r="747" customFormat="false" ht="26.25" hidden="false" customHeight="true" outlineLevel="0" collapsed="false">
      <c r="A747" s="26" t="s">
        <v>5576</v>
      </c>
      <c r="B747" s="28" t="s">
        <v>5577</v>
      </c>
      <c r="C747" s="160" t="n">
        <f aca="false">IFERROR(INDEX(E:H,MATCH(A747,E:E,0),2),0)</f>
        <v>1777</v>
      </c>
      <c r="D747" s="26"/>
      <c r="E747" s="141" t="s">
        <v>5482</v>
      </c>
      <c r="F747" s="142" t="n">
        <v>2556</v>
      </c>
      <c r="K747" s="7"/>
      <c r="L747" s="7"/>
    </row>
    <row r="748" customFormat="false" ht="26.25" hidden="false" customHeight="true" outlineLevel="0" collapsed="false">
      <c r="A748" s="26" t="s">
        <v>5578</v>
      </c>
      <c r="B748" s="28" t="s">
        <v>5579</v>
      </c>
      <c r="C748" s="160" t="n">
        <f aca="false">IFERROR(INDEX(E:H,MATCH(A748,E:E,0),2),0)</f>
        <v>3219</v>
      </c>
      <c r="D748" s="26"/>
      <c r="E748" s="143"/>
      <c r="F748" s="144"/>
      <c r="K748" s="7"/>
      <c r="L748" s="7"/>
    </row>
    <row r="749" customFormat="false" ht="26.25" hidden="false" customHeight="true" outlineLevel="0" collapsed="false">
      <c r="A749" s="26" t="s">
        <v>5580</v>
      </c>
      <c r="B749" s="28" t="s">
        <v>5581</v>
      </c>
      <c r="C749" s="160" t="n">
        <f aca="false">IFERROR(INDEX(E:H,MATCH(A749,E:E,0),2),0)</f>
        <v>0</v>
      </c>
      <c r="D749" s="26"/>
      <c r="E749" s="137" t="s">
        <v>5582</v>
      </c>
      <c r="F749" s="138"/>
      <c r="K749" s="7"/>
      <c r="L749" s="7"/>
    </row>
    <row r="750" customFormat="false" ht="26.25" hidden="false" customHeight="true" outlineLevel="0" collapsed="false">
      <c r="A750" s="26" t="s">
        <v>5583</v>
      </c>
      <c r="B750" s="28" t="s">
        <v>5584</v>
      </c>
      <c r="C750" s="160" t="n">
        <f aca="false">IFERROR(INDEX(E:H,MATCH(A750,E:E,0),2),0)</f>
        <v>0</v>
      </c>
      <c r="D750" s="26"/>
      <c r="E750" s="139" t="s">
        <v>4757</v>
      </c>
      <c r="F750" s="140" t="s">
        <v>4462</v>
      </c>
      <c r="K750" s="7"/>
      <c r="L750" s="7"/>
    </row>
    <row r="751" customFormat="false" ht="26.25" hidden="false" customHeight="true" outlineLevel="0" collapsed="false">
      <c r="A751" s="26" t="s">
        <v>5585</v>
      </c>
      <c r="B751" s="28" t="s">
        <v>5586</v>
      </c>
      <c r="C751" s="160" t="n">
        <f aca="false">IFERROR(INDEX(E:H,MATCH(A751,E:E,0),2),0)</f>
        <v>0</v>
      </c>
      <c r="D751" s="26"/>
      <c r="E751" s="141" t="s">
        <v>5483</v>
      </c>
      <c r="F751" s="142" t="n">
        <v>354</v>
      </c>
      <c r="K751" s="7"/>
      <c r="L751" s="7"/>
    </row>
    <row r="752" customFormat="false" ht="26.25" hidden="false" customHeight="true" outlineLevel="0" collapsed="false">
      <c r="A752" s="26" t="s">
        <v>5587</v>
      </c>
      <c r="B752" s="28" t="s">
        <v>5581</v>
      </c>
      <c r="C752" s="160" t="n">
        <f aca="false">IFERROR(INDEX(E:H,MATCH(A752,E:E,0),2),0)</f>
        <v>0</v>
      </c>
      <c r="D752" s="26"/>
      <c r="E752" s="141" t="s">
        <v>5484</v>
      </c>
      <c r="F752" s="142" t="n">
        <v>515</v>
      </c>
      <c r="K752" s="7"/>
      <c r="L752" s="7"/>
    </row>
    <row r="753" customFormat="false" ht="26.25" hidden="false" customHeight="true" outlineLevel="0" collapsed="false">
      <c r="A753" s="26" t="s">
        <v>5588</v>
      </c>
      <c r="B753" s="28" t="s">
        <v>5589</v>
      </c>
      <c r="C753" s="160" t="n">
        <f aca="false">IFERROR(INDEX(E:H,MATCH(A753,E:E,0),2),0)</f>
        <v>0</v>
      </c>
      <c r="D753" s="26"/>
      <c r="E753" s="141" t="s">
        <v>5486</v>
      </c>
      <c r="F753" s="142" t="n">
        <v>734</v>
      </c>
      <c r="K753" s="7"/>
      <c r="L753" s="7"/>
    </row>
    <row r="754" customFormat="false" ht="26.25" hidden="false" customHeight="true" outlineLevel="0" collapsed="false">
      <c r="A754" s="26" t="s">
        <v>5590</v>
      </c>
      <c r="B754" s="28" t="s">
        <v>5591</v>
      </c>
      <c r="C754" s="160" t="n">
        <f aca="false">IFERROR(INDEX(E:H,MATCH(A754,E:E,0),2),0)</f>
        <v>0</v>
      </c>
      <c r="D754" s="26"/>
      <c r="E754" s="141" t="s">
        <v>5488</v>
      </c>
      <c r="F754" s="142" t="n">
        <v>1180</v>
      </c>
      <c r="K754" s="7"/>
      <c r="L754" s="7"/>
    </row>
    <row r="755" customFormat="false" ht="26.25" hidden="false" customHeight="true" outlineLevel="0" collapsed="false">
      <c r="A755" s="26" t="s">
        <v>5592</v>
      </c>
      <c r="B755" s="28" t="s">
        <v>5593</v>
      </c>
      <c r="C755" s="160" t="n">
        <f aca="false">IFERROR(INDEX(E:H,MATCH(A755,E:E,0),2),0)</f>
        <v>0</v>
      </c>
      <c r="D755" s="26"/>
      <c r="E755" s="141" t="s">
        <v>5490</v>
      </c>
      <c r="F755" s="142" t="n">
        <v>583</v>
      </c>
      <c r="K755" s="7"/>
      <c r="L755" s="7"/>
    </row>
    <row r="756" customFormat="false" ht="26.25" hidden="false" customHeight="true" outlineLevel="0" collapsed="false">
      <c r="A756" s="26" t="s">
        <v>5594</v>
      </c>
      <c r="B756" s="28" t="s">
        <v>5591</v>
      </c>
      <c r="C756" s="160" t="n">
        <f aca="false">IFERROR(INDEX(E:H,MATCH(A756,E:E,0),2),0)</f>
        <v>0</v>
      </c>
      <c r="D756" s="26"/>
      <c r="E756" s="141" t="s">
        <v>5492</v>
      </c>
      <c r="F756" s="142" t="n">
        <v>1035</v>
      </c>
      <c r="K756" s="7"/>
      <c r="L756" s="7"/>
    </row>
    <row r="757" customFormat="false" ht="26.25" hidden="false" customHeight="true" outlineLevel="0" collapsed="false">
      <c r="A757" s="26" t="s">
        <v>5595</v>
      </c>
      <c r="B757" s="28" t="s">
        <v>5596</v>
      </c>
      <c r="C757" s="160" t="n">
        <f aca="false">IFERROR(INDEX(E:H,MATCH(A757,E:E,0),2),0)</f>
        <v>0</v>
      </c>
      <c r="D757" s="26"/>
      <c r="E757" s="141" t="s">
        <v>5495</v>
      </c>
      <c r="F757" s="142" t="n">
        <v>1704</v>
      </c>
      <c r="K757" s="7"/>
      <c r="L757" s="7"/>
    </row>
    <row r="758" customFormat="false" ht="26.25" hidden="false" customHeight="true" outlineLevel="0" collapsed="false">
      <c r="A758" s="26" t="s">
        <v>5597</v>
      </c>
      <c r="B758" s="28" t="s">
        <v>5598</v>
      </c>
      <c r="C758" s="160" t="n">
        <f aca="false">IFERROR(INDEX(E:H,MATCH(A758,E:E,0),2),0)</f>
        <v>0</v>
      </c>
      <c r="D758" s="26"/>
      <c r="E758" s="141" t="s">
        <v>5496</v>
      </c>
      <c r="F758" s="142" t="n">
        <v>3001</v>
      </c>
      <c r="K758" s="7"/>
      <c r="L758" s="7"/>
    </row>
    <row r="759" customFormat="false" ht="26.25" hidden="false" customHeight="true" outlineLevel="0" collapsed="false">
      <c r="A759" s="26" t="s">
        <v>5599</v>
      </c>
      <c r="B759" s="28" t="s">
        <v>5600</v>
      </c>
      <c r="C759" s="160" t="n">
        <f aca="false">IFERROR(INDEX(E:H,MATCH(A759,E:E,0),2),0)</f>
        <v>0</v>
      </c>
      <c r="D759" s="26"/>
      <c r="E759" s="141" t="s">
        <v>5499</v>
      </c>
      <c r="F759" s="142" t="n">
        <v>5101</v>
      </c>
      <c r="K759" s="7"/>
      <c r="L759" s="7"/>
    </row>
    <row r="760" customFormat="false" ht="26.25" hidden="false" customHeight="true" outlineLevel="0" collapsed="false">
      <c r="A760" s="26" t="s">
        <v>5601</v>
      </c>
      <c r="B760" s="28" t="s">
        <v>5581</v>
      </c>
      <c r="C760" s="160" t="n">
        <f aca="false">IFERROR(INDEX(E:H,MATCH(A760,E:E,0),2),0)</f>
        <v>0</v>
      </c>
      <c r="D760" s="26"/>
      <c r="E760" s="141" t="s">
        <v>5501</v>
      </c>
      <c r="F760" s="142" t="n">
        <v>5101</v>
      </c>
      <c r="K760" s="7"/>
      <c r="L760" s="7"/>
    </row>
    <row r="761" customFormat="false" ht="26.25" hidden="false" customHeight="true" outlineLevel="0" collapsed="false">
      <c r="A761" s="26" t="s">
        <v>5602</v>
      </c>
      <c r="B761" s="28" t="s">
        <v>5589</v>
      </c>
      <c r="C761" s="160" t="n">
        <f aca="false">IFERROR(INDEX(E:H,MATCH(A761,E:E,0),2),0)</f>
        <v>0</v>
      </c>
      <c r="D761" s="26"/>
      <c r="E761" s="141" t="s">
        <v>5503</v>
      </c>
      <c r="F761" s="142" t="n">
        <v>4400</v>
      </c>
      <c r="K761" s="7"/>
      <c r="L761" s="7"/>
    </row>
    <row r="762" customFormat="false" ht="26.25" hidden="false" customHeight="true" outlineLevel="0" collapsed="false">
      <c r="A762" s="26" t="s">
        <v>5603</v>
      </c>
      <c r="B762" s="28" t="s">
        <v>5604</v>
      </c>
      <c r="C762" s="160" t="n">
        <f aca="false">IFERROR(INDEX(E:H,MATCH(A762,E:E,0),2),0)</f>
        <v>0</v>
      </c>
      <c r="D762" s="26"/>
      <c r="E762" s="141" t="s">
        <v>3259</v>
      </c>
      <c r="F762" s="142" t="n">
        <v>402</v>
      </c>
      <c r="K762" s="7"/>
      <c r="L762" s="7"/>
    </row>
    <row r="763" customFormat="false" ht="26.25" hidden="false" customHeight="true" outlineLevel="0" collapsed="false">
      <c r="A763" s="26" t="s">
        <v>5605</v>
      </c>
      <c r="B763" s="28" t="s">
        <v>5606</v>
      </c>
      <c r="C763" s="160" t="n">
        <f aca="false">IFERROR(INDEX(E:H,MATCH(A763,E:E,0),2),0)</f>
        <v>0</v>
      </c>
      <c r="D763" s="26"/>
      <c r="E763" s="141" t="s">
        <v>5512</v>
      </c>
      <c r="F763" s="142" t="n">
        <v>3042</v>
      </c>
      <c r="K763" s="7"/>
      <c r="L763" s="7"/>
    </row>
    <row r="764" customFormat="false" ht="26.25" hidden="false" customHeight="true" outlineLevel="0" collapsed="false">
      <c r="A764" s="26" t="s">
        <v>5607</v>
      </c>
      <c r="B764" s="28" t="s">
        <v>1717</v>
      </c>
      <c r="C764" s="160" t="n">
        <f aca="false">IFERROR(INDEX(E:H,MATCH(A764,E:E,0),2),0)</f>
        <v>0</v>
      </c>
      <c r="D764" s="26"/>
      <c r="E764" s="141" t="s">
        <v>5514</v>
      </c>
      <c r="F764" s="142" t="n">
        <v>4667</v>
      </c>
      <c r="K764" s="7"/>
      <c r="L764" s="7"/>
    </row>
    <row r="765" customFormat="false" ht="26.25" hidden="false" customHeight="true" outlineLevel="0" collapsed="false">
      <c r="A765" s="26" t="s">
        <v>5608</v>
      </c>
      <c r="B765" s="28" t="s">
        <v>1711</v>
      </c>
      <c r="C765" s="160" t="n">
        <f aca="false">IFERROR(INDEX(E:H,MATCH(A765,E:E,0),2),0)</f>
        <v>0</v>
      </c>
      <c r="D765" s="26"/>
      <c r="E765" s="141" t="s">
        <v>5516</v>
      </c>
      <c r="F765" s="142" t="n">
        <v>7258</v>
      </c>
      <c r="K765" s="7"/>
      <c r="L765" s="7"/>
    </row>
    <row r="766" customFormat="false" ht="26.25" hidden="false" customHeight="true" outlineLevel="0" collapsed="false">
      <c r="A766" s="26" t="s">
        <v>5609</v>
      </c>
      <c r="B766" s="28" t="s">
        <v>5610</v>
      </c>
      <c r="C766" s="160" t="n">
        <f aca="false">IFERROR(INDEX(E:H,MATCH(A766,E:E,0),2),0)</f>
        <v>0</v>
      </c>
      <c r="D766" s="26"/>
      <c r="E766" s="141" t="s">
        <v>5611</v>
      </c>
      <c r="F766" s="142" t="n">
        <v>3680</v>
      </c>
      <c r="K766" s="7"/>
      <c r="L766" s="7"/>
    </row>
    <row r="767" customFormat="false" ht="26.25" hidden="false" customHeight="true" outlineLevel="0" collapsed="false">
      <c r="A767" s="26" t="s">
        <v>5612</v>
      </c>
      <c r="B767" s="28" t="s">
        <v>5613</v>
      </c>
      <c r="C767" s="160" t="n">
        <f aca="false">IFERROR(INDEX(E:H,MATCH(A767,E:E,0),2),0)</f>
        <v>0</v>
      </c>
      <c r="D767" s="26"/>
      <c r="E767" s="143"/>
      <c r="F767" s="144"/>
      <c r="K767" s="7"/>
      <c r="L767" s="7"/>
    </row>
    <row r="768" customFormat="false" ht="26.25" hidden="false" customHeight="true" outlineLevel="0" collapsed="false">
      <c r="A768" s="26" t="s">
        <v>5614</v>
      </c>
      <c r="B768" s="28" t="s">
        <v>5615</v>
      </c>
      <c r="C768" s="160" t="n">
        <f aca="false">IFERROR(INDEX(E:H,MATCH(A768,E:E,0),2),0)</f>
        <v>0</v>
      </c>
      <c r="D768" s="26"/>
      <c r="E768" s="137" t="s">
        <v>5616</v>
      </c>
      <c r="F768" s="138"/>
      <c r="K768" s="7"/>
      <c r="L768" s="7"/>
    </row>
    <row r="769" customFormat="false" ht="26.25" hidden="false" customHeight="true" outlineLevel="0" collapsed="false">
      <c r="A769" s="26" t="s">
        <v>5617</v>
      </c>
      <c r="B769" s="28" t="s">
        <v>5618</v>
      </c>
      <c r="C769" s="160" t="n">
        <f aca="false">IFERROR(INDEX(E:H,MATCH(A769,E:E,0),2),0)</f>
        <v>0</v>
      </c>
      <c r="D769" s="26"/>
      <c r="E769" s="139" t="s">
        <v>4757</v>
      </c>
      <c r="F769" s="140" t="s">
        <v>4462</v>
      </c>
      <c r="K769" s="7"/>
      <c r="L769" s="7"/>
    </row>
    <row r="770" customFormat="false" ht="26.25" hidden="false" customHeight="true" outlineLevel="0" collapsed="false">
      <c r="A770" s="26" t="s">
        <v>5619</v>
      </c>
      <c r="B770" s="28" t="s">
        <v>5620</v>
      </c>
      <c r="C770" s="160" t="n">
        <f aca="false">IFERROR(INDEX(E:H,MATCH(A770,E:E,0),2),0)</f>
        <v>0</v>
      </c>
      <c r="D770" s="26"/>
      <c r="E770" s="141" t="s">
        <v>5621</v>
      </c>
      <c r="F770" s="142" t="n">
        <v>467</v>
      </c>
      <c r="K770" s="7"/>
      <c r="L770" s="7"/>
    </row>
    <row r="771" customFormat="false" ht="26.25" hidden="false" customHeight="true" outlineLevel="0" collapsed="false">
      <c r="A771" s="26" t="s">
        <v>5622</v>
      </c>
      <c r="B771" s="28" t="s">
        <v>5623</v>
      </c>
      <c r="C771" s="160" t="n">
        <f aca="false">IFERROR(INDEX(E:H,MATCH(A771,E:E,0),2),0)</f>
        <v>0</v>
      </c>
      <c r="D771" s="26"/>
      <c r="E771" s="141" t="s">
        <v>5624</v>
      </c>
      <c r="F771" s="142" t="n">
        <v>671</v>
      </c>
      <c r="K771" s="7"/>
      <c r="L771" s="7"/>
    </row>
    <row r="772" customFormat="false" ht="26.25" hidden="false" customHeight="true" outlineLevel="0" collapsed="false">
      <c r="A772" s="26" t="s">
        <v>5625</v>
      </c>
      <c r="B772" s="28" t="s">
        <v>5626</v>
      </c>
      <c r="C772" s="160" t="n">
        <f aca="false">IFERROR(INDEX(E:H,MATCH(A772,E:E,0),2),0)</f>
        <v>0</v>
      </c>
      <c r="D772" s="26"/>
      <c r="E772" s="141" t="s">
        <v>5627</v>
      </c>
      <c r="F772" s="142" t="n">
        <v>1148</v>
      </c>
      <c r="K772" s="7"/>
      <c r="L772" s="7"/>
    </row>
    <row r="773" customFormat="false" ht="26.25" hidden="false" customHeight="true" outlineLevel="0" collapsed="false">
      <c r="A773" s="26" t="s">
        <v>5628</v>
      </c>
      <c r="B773" s="28" t="s">
        <v>5629</v>
      </c>
      <c r="C773" s="160" t="n">
        <f aca="false">IFERROR(INDEX(E:H,MATCH(A773,E:E,0),2),0)</f>
        <v>0</v>
      </c>
      <c r="D773" s="26"/>
      <c r="E773" s="141" t="s">
        <v>5630</v>
      </c>
      <c r="F773" s="142" t="n">
        <v>1733</v>
      </c>
      <c r="K773" s="7"/>
      <c r="L773" s="7"/>
    </row>
    <row r="774" customFormat="false" ht="26.25" hidden="false" customHeight="true" outlineLevel="0" collapsed="false">
      <c r="A774" s="26" t="s">
        <v>5631</v>
      </c>
      <c r="B774" s="28" t="s">
        <v>5632</v>
      </c>
      <c r="C774" s="160" t="n">
        <f aca="false">IFERROR(INDEX(E:H,MATCH(A774,E:E,0),2),0)</f>
        <v>0</v>
      </c>
      <c r="D774" s="26"/>
      <c r="E774" s="141" t="s">
        <v>5633</v>
      </c>
      <c r="F774" s="142" t="n">
        <v>1575</v>
      </c>
      <c r="K774" s="7"/>
      <c r="L774" s="7"/>
    </row>
    <row r="775" customFormat="false" ht="26.25" hidden="false" customHeight="true" outlineLevel="0" collapsed="false">
      <c r="A775" s="26" t="s">
        <v>5634</v>
      </c>
      <c r="B775" s="28" t="s">
        <v>5635</v>
      </c>
      <c r="C775" s="160" t="n">
        <f aca="false">IFERROR(INDEX(E:H,MATCH(A775,E:E,0),2),0)</f>
        <v>0</v>
      </c>
      <c r="D775" s="26"/>
      <c r="E775" s="141" t="s">
        <v>5636</v>
      </c>
      <c r="F775" s="142" t="n">
        <v>1319</v>
      </c>
      <c r="K775" s="7"/>
      <c r="L775" s="7"/>
    </row>
    <row r="776" customFormat="false" ht="26.25" hidden="false" customHeight="true" outlineLevel="0" collapsed="false">
      <c r="A776" s="26" t="s">
        <v>5637</v>
      </c>
      <c r="B776" s="28" t="s">
        <v>5638</v>
      </c>
      <c r="C776" s="160" t="n">
        <f aca="false">IFERROR(INDEX(E:H,MATCH(A776,E:E,0),2),0)</f>
        <v>0</v>
      </c>
      <c r="D776" s="26"/>
      <c r="E776" s="141" t="s">
        <v>5639</v>
      </c>
      <c r="F776" s="142" t="n">
        <v>1658</v>
      </c>
      <c r="K776" s="7"/>
      <c r="L776" s="7"/>
    </row>
    <row r="777" customFormat="false" ht="26.25" hidden="false" customHeight="true" outlineLevel="0" collapsed="false">
      <c r="A777" s="26" t="s">
        <v>5640</v>
      </c>
      <c r="B777" s="28" t="s">
        <v>5641</v>
      </c>
      <c r="C777" s="160" t="n">
        <f aca="false">IFERROR(INDEX(E:H,MATCH(A777,E:E,0),2),0)</f>
        <v>0</v>
      </c>
      <c r="D777" s="26"/>
      <c r="E777" s="141" t="s">
        <v>3259</v>
      </c>
      <c r="F777" s="142" t="n">
        <v>347</v>
      </c>
      <c r="K777" s="7"/>
      <c r="L777" s="7"/>
    </row>
    <row r="778" customFormat="false" ht="26.25" hidden="false" customHeight="true" outlineLevel="0" collapsed="false">
      <c r="A778" s="26" t="s">
        <v>5642</v>
      </c>
      <c r="B778" s="28" t="s">
        <v>5643</v>
      </c>
      <c r="C778" s="160" t="n">
        <f aca="false">IFERROR(INDEX(E:H,MATCH(A778,E:E,0),2),0)</f>
        <v>0</v>
      </c>
      <c r="D778" s="26"/>
      <c r="E778" s="141" t="s">
        <v>5644</v>
      </c>
      <c r="F778" s="142" t="n">
        <v>2261</v>
      </c>
      <c r="K778" s="7"/>
      <c r="L778" s="7"/>
    </row>
    <row r="779" customFormat="false" ht="26.25" hidden="false" customHeight="true" outlineLevel="0" collapsed="false">
      <c r="A779" s="26" t="s">
        <v>5645</v>
      </c>
      <c r="B779" s="28" t="s">
        <v>659</v>
      </c>
      <c r="C779" s="160" t="n">
        <f aca="false">IFERROR(INDEX(E:H,MATCH(A779,E:E,0),2),0)</f>
        <v>2083</v>
      </c>
      <c r="D779" s="26"/>
      <c r="E779" s="141" t="s">
        <v>5646</v>
      </c>
      <c r="F779" s="142" t="n">
        <v>741</v>
      </c>
      <c r="K779" s="7"/>
      <c r="L779" s="7"/>
    </row>
    <row r="780" customFormat="false" ht="26.25" hidden="false" customHeight="true" outlineLevel="0" collapsed="false">
      <c r="A780" s="26" t="s">
        <v>5647</v>
      </c>
      <c r="B780" s="28" t="s">
        <v>660</v>
      </c>
      <c r="C780" s="160" t="n">
        <f aca="false">IFERROR(INDEX(E:H,MATCH(A780,E:E,0),2),0)</f>
        <v>2701</v>
      </c>
      <c r="D780" s="26"/>
      <c r="E780" s="141" t="s">
        <v>5648</v>
      </c>
      <c r="F780" s="142" t="n">
        <v>415</v>
      </c>
      <c r="K780" s="7"/>
      <c r="L780" s="7"/>
    </row>
    <row r="781" customFormat="false" ht="26.25" hidden="false" customHeight="true" outlineLevel="0" collapsed="false">
      <c r="A781" s="26" t="s">
        <v>5649</v>
      </c>
      <c r="B781" s="28" t="s">
        <v>661</v>
      </c>
      <c r="C781" s="160" t="n">
        <f aca="false">IFERROR(INDEX(E:H,MATCH(A781,E:E,0),2),0)</f>
        <v>3924</v>
      </c>
      <c r="D781" s="26"/>
      <c r="E781" s="141" t="s">
        <v>5650</v>
      </c>
      <c r="F781" s="142" t="n">
        <v>575</v>
      </c>
      <c r="K781" s="7"/>
      <c r="L781" s="7"/>
    </row>
    <row r="782" customFormat="false" ht="26.25" hidden="false" customHeight="true" outlineLevel="0" collapsed="false">
      <c r="A782" s="26" t="s">
        <v>5651</v>
      </c>
      <c r="B782" s="28" t="s">
        <v>662</v>
      </c>
      <c r="C782" s="160" t="n">
        <f aca="false">IFERROR(INDEX(E:H,MATCH(A782,E:E,0),2),0)</f>
        <v>4954</v>
      </c>
      <c r="D782" s="26"/>
      <c r="E782" s="147" t="s">
        <v>5652</v>
      </c>
      <c r="F782" s="148" t="n">
        <v>4154</v>
      </c>
      <c r="K782" s="7"/>
      <c r="L782" s="7"/>
    </row>
    <row r="783" customFormat="false" ht="26.25" hidden="false" customHeight="true" outlineLevel="0" collapsed="false">
      <c r="A783" s="26" t="s">
        <v>5653</v>
      </c>
      <c r="B783" s="28" t="s">
        <v>663</v>
      </c>
      <c r="C783" s="160" t="n">
        <f aca="false">IFERROR(INDEX(E:H,MATCH(A783,E:E,0),2),0)</f>
        <v>6565</v>
      </c>
      <c r="D783" s="26"/>
      <c r="E783" s="119"/>
      <c r="F783" s="149"/>
      <c r="K783" s="7"/>
      <c r="L783" s="7"/>
    </row>
    <row r="784" customFormat="false" ht="26.25" hidden="false" customHeight="true" outlineLevel="0" collapsed="false">
      <c r="A784" s="26" t="s">
        <v>5654</v>
      </c>
      <c r="B784" s="28" t="s">
        <v>5655</v>
      </c>
      <c r="C784" s="160" t="n">
        <f aca="false">IFERROR(INDEX(E:H,MATCH(A784,E:E,0),2),0)</f>
        <v>8455</v>
      </c>
      <c r="D784" s="26"/>
      <c r="F784" s="150"/>
      <c r="K784" s="7"/>
      <c r="L784" s="7"/>
    </row>
    <row r="785" customFormat="false" ht="26.25" hidden="false" customHeight="true" outlineLevel="0" collapsed="false">
      <c r="A785" s="26" t="s">
        <v>5656</v>
      </c>
      <c r="B785" s="28" t="s">
        <v>5657</v>
      </c>
      <c r="C785" s="160" t="n">
        <f aca="false">IFERROR(INDEX(E:H,MATCH(A785,E:E,0),2),0)</f>
        <v>10756</v>
      </c>
      <c r="D785" s="26"/>
      <c r="E785" s="119"/>
      <c r="F785" s="149"/>
      <c r="K785" s="7"/>
      <c r="L785" s="7"/>
    </row>
    <row r="786" customFormat="false" ht="26.25" hidden="false" customHeight="true" outlineLevel="0" collapsed="false">
      <c r="A786" s="26" t="s">
        <v>5658</v>
      </c>
      <c r="B786" s="28" t="s">
        <v>452</v>
      </c>
      <c r="C786" s="160" t="n">
        <f aca="false">IFERROR(INDEX(E:H,MATCH(A786,E:E,0),2),0)</f>
        <v>1490</v>
      </c>
      <c r="D786" s="26"/>
      <c r="E786" s="141" t="s">
        <v>5659</v>
      </c>
      <c r="F786" s="142" t="n">
        <v>4154</v>
      </c>
      <c r="K786" s="7"/>
      <c r="L786" s="7"/>
    </row>
    <row r="787" customFormat="false" ht="26.25" hidden="false" customHeight="true" outlineLevel="0" collapsed="false">
      <c r="A787" s="26" t="s">
        <v>5660</v>
      </c>
      <c r="B787" s="28" t="s">
        <v>454</v>
      </c>
      <c r="C787" s="160" t="n">
        <f aca="false">IFERROR(INDEX(E:H,MATCH(A787,E:E,0),2),0)</f>
        <v>2204</v>
      </c>
      <c r="D787" s="26"/>
      <c r="E787" s="141"/>
      <c r="F787" s="142"/>
      <c r="K787" s="7"/>
      <c r="L787" s="7"/>
    </row>
    <row r="788" customFormat="false" ht="26.25" hidden="false" customHeight="true" outlineLevel="0" collapsed="false">
      <c r="A788" s="26" t="s">
        <v>5661</v>
      </c>
      <c r="B788" s="28" t="s">
        <v>453</v>
      </c>
      <c r="C788" s="160" t="n">
        <f aca="false">IFERROR(INDEX(E:H,MATCH(A788,E:E,0),2),0)</f>
        <v>3105</v>
      </c>
      <c r="D788" s="26"/>
      <c r="E788" s="141" t="s">
        <v>5662</v>
      </c>
      <c r="F788" s="142" t="n">
        <v>4847</v>
      </c>
      <c r="K788" s="7"/>
      <c r="L788" s="7"/>
    </row>
    <row r="789" customFormat="false" ht="26.25" hidden="false" customHeight="true" outlineLevel="0" collapsed="false">
      <c r="A789" s="26" t="s">
        <v>5663</v>
      </c>
      <c r="B789" s="28" t="s">
        <v>475</v>
      </c>
      <c r="C789" s="160" t="n">
        <f aca="false">IFERROR(INDEX(E:H,MATCH(A789,E:E,0),2),0)</f>
        <v>1888</v>
      </c>
      <c r="D789" s="26"/>
      <c r="E789" s="141" t="s">
        <v>5664</v>
      </c>
      <c r="F789" s="142" t="n">
        <v>4847</v>
      </c>
      <c r="K789" s="7"/>
      <c r="L789" s="7"/>
    </row>
    <row r="790" customFormat="false" ht="26.25" hidden="false" customHeight="true" outlineLevel="0" collapsed="false">
      <c r="A790" s="26" t="s">
        <v>5665</v>
      </c>
      <c r="B790" s="28" t="s">
        <v>5666</v>
      </c>
      <c r="C790" s="160" t="n">
        <f aca="false">IFERROR(INDEX(E:H,MATCH(A790,E:E,0),2),0)</f>
        <v>0</v>
      </c>
      <c r="D790" s="26"/>
      <c r="E790" s="141" t="s">
        <v>5667</v>
      </c>
      <c r="F790" s="142" t="n">
        <v>4184</v>
      </c>
      <c r="K790" s="7"/>
      <c r="L790" s="7"/>
    </row>
    <row r="791" customFormat="false" ht="26.25" hidden="false" customHeight="true" outlineLevel="0" collapsed="false">
      <c r="A791" s="26" t="s">
        <v>4155</v>
      </c>
      <c r="B791" s="28" t="s">
        <v>5668</v>
      </c>
      <c r="C791" s="160" t="n">
        <f aca="false">IFERROR(INDEX(E:H,MATCH(A791,E:E,0),2),0)</f>
        <v>0</v>
      </c>
      <c r="D791" s="26"/>
      <c r="E791" s="141" t="s">
        <v>5669</v>
      </c>
      <c r="F791" s="142" t="n">
        <v>1893</v>
      </c>
      <c r="K791" s="7"/>
      <c r="L791" s="7"/>
    </row>
    <row r="792" customFormat="false" ht="26.25" hidden="false" customHeight="true" outlineLevel="0" collapsed="false">
      <c r="A792" s="168" t="s">
        <v>5438</v>
      </c>
      <c r="B792" s="28" t="s">
        <v>5670</v>
      </c>
      <c r="C792" s="160" t="n">
        <f aca="false">IFERROR(INDEX(E:H,MATCH(A792,E:E,0),2),0)</f>
        <v>12025</v>
      </c>
      <c r="D792" s="26"/>
      <c r="E792" s="141" t="s">
        <v>5671</v>
      </c>
      <c r="F792" s="142" t="n">
        <v>2094</v>
      </c>
      <c r="K792" s="7"/>
      <c r="L792" s="7"/>
    </row>
    <row r="793" customFormat="false" ht="26.25" hidden="false" customHeight="true" outlineLevel="0" collapsed="false">
      <c r="A793" s="26" t="s">
        <v>5442</v>
      </c>
      <c r="B793" s="28" t="s">
        <v>5672</v>
      </c>
      <c r="C793" s="160" t="n">
        <f aca="false">IFERROR(INDEX(E:H,MATCH(A793,E:E,0),2),0)</f>
        <v>1078</v>
      </c>
      <c r="D793" s="26"/>
      <c r="E793" s="141" t="s">
        <v>5673</v>
      </c>
      <c r="F793" s="142" t="n">
        <v>2334</v>
      </c>
      <c r="K793" s="7"/>
      <c r="L793" s="7"/>
    </row>
    <row r="794" customFormat="false" ht="26.25" hidden="false" customHeight="true" outlineLevel="0" collapsed="false">
      <c r="A794" s="26" t="s">
        <v>5444</v>
      </c>
      <c r="B794" s="28" t="s">
        <v>5674</v>
      </c>
      <c r="C794" s="160" t="n">
        <f aca="false">IFERROR(INDEX(E:H,MATCH(A794,E:E,0),2),0)</f>
        <v>1514</v>
      </c>
      <c r="D794" s="26"/>
      <c r="E794" s="141" t="s">
        <v>5675</v>
      </c>
      <c r="F794" s="142" t="n">
        <v>2074</v>
      </c>
      <c r="K794" s="7"/>
      <c r="L794" s="7"/>
    </row>
    <row r="795" customFormat="false" ht="26.25" hidden="false" customHeight="true" outlineLevel="0" collapsed="false">
      <c r="A795" s="26" t="s">
        <v>5446</v>
      </c>
      <c r="B795" s="28" t="s">
        <v>5676</v>
      </c>
      <c r="C795" s="160" t="n">
        <f aca="false">IFERROR(INDEX(E:H,MATCH(A795,E:E,0),2),0)</f>
        <v>2083</v>
      </c>
      <c r="D795" s="26"/>
      <c r="E795" s="141" t="s">
        <v>5677</v>
      </c>
      <c r="F795" s="142" t="n">
        <v>2294</v>
      </c>
      <c r="K795" s="7"/>
      <c r="L795" s="7"/>
    </row>
    <row r="796" customFormat="false" ht="26.25" hidden="false" customHeight="true" outlineLevel="0" collapsed="false">
      <c r="A796" s="26" t="s">
        <v>5450</v>
      </c>
      <c r="B796" s="28" t="s">
        <v>5678</v>
      </c>
      <c r="C796" s="160" t="n">
        <f aca="false">IFERROR(INDEX(E:H,MATCH(A796,E:E,0),2),0)</f>
        <v>2435</v>
      </c>
      <c r="D796" s="26"/>
      <c r="E796" s="141" t="s">
        <v>5679</v>
      </c>
      <c r="F796" s="142" t="n">
        <v>2557</v>
      </c>
      <c r="K796" s="7"/>
      <c r="L796" s="7"/>
    </row>
    <row r="797" customFormat="false" ht="26.25" hidden="false" customHeight="true" outlineLevel="0" collapsed="false">
      <c r="A797" s="26" t="s">
        <v>5680</v>
      </c>
      <c r="B797" s="28" t="s">
        <v>5681</v>
      </c>
      <c r="C797" s="160" t="n">
        <f aca="false">IFERROR(INDEX(E:H,MATCH(A797,E:E,0),2),0)</f>
        <v>0</v>
      </c>
      <c r="D797" s="26"/>
      <c r="E797" s="141" t="s">
        <v>5682</v>
      </c>
      <c r="F797" s="142" t="n">
        <v>4916</v>
      </c>
      <c r="K797" s="7"/>
      <c r="L797" s="7"/>
    </row>
    <row r="798" customFormat="false" ht="26.25" hidden="false" customHeight="true" outlineLevel="0" collapsed="false">
      <c r="A798" s="26" t="s">
        <v>5683</v>
      </c>
      <c r="B798" s="28" t="s">
        <v>517</v>
      </c>
      <c r="C798" s="160" t="n">
        <f aca="false">IFERROR(INDEX(E:H,MATCH(A798,E:E,0),2),0)</f>
        <v>0</v>
      </c>
      <c r="D798" s="26"/>
      <c r="E798" s="141" t="s">
        <v>5684</v>
      </c>
      <c r="F798" s="142" t="n">
        <v>5648</v>
      </c>
      <c r="K798" s="7"/>
      <c r="L798" s="7"/>
    </row>
    <row r="799" customFormat="false" ht="26.25" hidden="false" customHeight="true" outlineLevel="0" collapsed="false">
      <c r="A799" s="26" t="s">
        <v>5685</v>
      </c>
      <c r="B799" s="28" t="s">
        <v>514</v>
      </c>
      <c r="C799" s="160" t="n">
        <f aca="false">IFERROR(INDEX(E:H,MATCH(A799,E:E,0),2),0)</f>
        <v>0</v>
      </c>
      <c r="D799" s="26"/>
      <c r="E799" s="141" t="s">
        <v>5686</v>
      </c>
      <c r="F799" s="142" t="n">
        <v>842</v>
      </c>
      <c r="K799" s="7"/>
      <c r="L799" s="7"/>
    </row>
    <row r="800" customFormat="false" ht="26.25" hidden="false" customHeight="true" outlineLevel="0" collapsed="false">
      <c r="A800" s="26" t="s">
        <v>5687</v>
      </c>
      <c r="B800" s="28" t="s">
        <v>528</v>
      </c>
      <c r="C800" s="160" t="n">
        <f aca="false">IFERROR(INDEX(E:H,MATCH(A800,E:E,0),2),0)</f>
        <v>0</v>
      </c>
      <c r="D800" s="26"/>
      <c r="E800" s="141" t="s">
        <v>5688</v>
      </c>
      <c r="F800" s="142" t="n">
        <v>972</v>
      </c>
      <c r="K800" s="7"/>
      <c r="L800" s="7"/>
    </row>
    <row r="801" customFormat="false" ht="26.25" hidden="false" customHeight="true" outlineLevel="0" collapsed="false">
      <c r="A801" s="26" t="s">
        <v>5689</v>
      </c>
      <c r="B801" s="28" t="s">
        <v>5690</v>
      </c>
      <c r="C801" s="160" t="n">
        <f aca="false">IFERROR(INDEX(E:H,MATCH(A801,E:E,0),2),0)</f>
        <v>0</v>
      </c>
      <c r="D801" s="26"/>
      <c r="E801" s="141" t="s">
        <v>5691</v>
      </c>
      <c r="F801" s="142" t="n">
        <v>1377</v>
      </c>
      <c r="K801" s="7"/>
      <c r="L801" s="7"/>
    </row>
    <row r="802" customFormat="false" ht="26.25" hidden="false" customHeight="true" outlineLevel="0" collapsed="false">
      <c r="A802" s="26" t="s">
        <v>5692</v>
      </c>
      <c r="B802" s="28" t="s">
        <v>5693</v>
      </c>
      <c r="C802" s="160" t="n">
        <f aca="false">IFERROR(INDEX(E:H,MATCH(A802,E:E,0),2),0)</f>
        <v>0</v>
      </c>
      <c r="D802" s="26"/>
      <c r="E802" s="141" t="s">
        <v>5694</v>
      </c>
      <c r="F802" s="142" t="n">
        <v>1485</v>
      </c>
      <c r="K802" s="7"/>
      <c r="L802" s="7"/>
    </row>
    <row r="803" customFormat="false" ht="26.25" hidden="false" customHeight="true" outlineLevel="0" collapsed="false">
      <c r="A803" s="26" t="s">
        <v>5695</v>
      </c>
      <c r="B803" s="28" t="s">
        <v>5696</v>
      </c>
      <c r="C803" s="160" t="n">
        <f aca="false">IFERROR(INDEX(E:H,MATCH(A803,E:E,0),2),0)</f>
        <v>0</v>
      </c>
      <c r="D803" s="26"/>
      <c r="E803" s="141" t="s">
        <v>5697</v>
      </c>
      <c r="F803" s="142" t="n">
        <v>188</v>
      </c>
      <c r="K803" s="7"/>
      <c r="L803" s="7"/>
    </row>
    <row r="804" customFormat="false" ht="26.25" hidden="false" customHeight="true" outlineLevel="0" collapsed="false">
      <c r="A804" s="26" t="s">
        <v>5698</v>
      </c>
      <c r="B804" s="28" t="s">
        <v>5699</v>
      </c>
      <c r="C804" s="160" t="n">
        <f aca="false">IFERROR(INDEX(E:H,MATCH(A804,E:E,0),2),0)</f>
        <v>0</v>
      </c>
      <c r="D804" s="26"/>
      <c r="E804" s="141" t="s">
        <v>5700</v>
      </c>
      <c r="F804" s="142" t="n">
        <v>259</v>
      </c>
      <c r="K804" s="7"/>
      <c r="L804" s="7"/>
    </row>
    <row r="805" customFormat="false" ht="26.25" hidden="false" customHeight="true" outlineLevel="0" collapsed="false">
      <c r="A805" s="26" t="s">
        <v>5701</v>
      </c>
      <c r="B805" s="28" t="s">
        <v>531</v>
      </c>
      <c r="C805" s="160" t="n">
        <f aca="false">IFERROR(INDEX(E:H,MATCH(A805,E:E,0),2),0)</f>
        <v>0</v>
      </c>
      <c r="D805" s="26"/>
      <c r="E805" s="141" t="s">
        <v>5702</v>
      </c>
      <c r="F805" s="142" t="n">
        <v>497</v>
      </c>
      <c r="K805" s="7"/>
      <c r="L805" s="7"/>
    </row>
    <row r="806" customFormat="false" ht="26.25" hidden="false" customHeight="true" outlineLevel="0" collapsed="false">
      <c r="A806" s="26" t="s">
        <v>5703</v>
      </c>
      <c r="B806" s="28" t="s">
        <v>526</v>
      </c>
      <c r="C806" s="160" t="n">
        <f aca="false">IFERROR(INDEX(E:H,MATCH(A806,E:E,0),2),0)</f>
        <v>0</v>
      </c>
      <c r="D806" s="26"/>
      <c r="E806" s="141" t="s">
        <v>5704</v>
      </c>
      <c r="F806" s="142" t="n">
        <v>25375</v>
      </c>
      <c r="K806" s="7"/>
      <c r="L806" s="7"/>
    </row>
    <row r="807" customFormat="false" ht="26.25" hidden="false" customHeight="true" outlineLevel="0" collapsed="false">
      <c r="A807" s="26" t="s">
        <v>5705</v>
      </c>
      <c r="B807" s="28" t="s">
        <v>5706</v>
      </c>
      <c r="C807" s="160" t="n">
        <f aca="false">IFERROR(INDEX(E:H,MATCH(A807,E:E,0),2),0)</f>
        <v>0</v>
      </c>
      <c r="D807" s="26"/>
      <c r="E807" s="143"/>
      <c r="F807" s="144"/>
      <c r="K807" s="7"/>
      <c r="L807" s="7"/>
    </row>
    <row r="808" customFormat="false" ht="26.25" hidden="false" customHeight="true" outlineLevel="0" collapsed="false">
      <c r="A808" s="26" t="s">
        <v>5707</v>
      </c>
      <c r="B808" s="28" t="s">
        <v>521</v>
      </c>
      <c r="C808" s="160" t="n">
        <f aca="false">IFERROR(INDEX(E:H,MATCH(A808,E:E,0),2),0)</f>
        <v>0</v>
      </c>
      <c r="D808" s="26"/>
      <c r="E808" s="137" t="s">
        <v>5351</v>
      </c>
      <c r="F808" s="138"/>
      <c r="K808" s="7"/>
      <c r="L808" s="7"/>
    </row>
    <row r="809" customFormat="false" ht="26.25" hidden="false" customHeight="true" outlineLevel="0" collapsed="false">
      <c r="A809" s="26" t="s">
        <v>5708</v>
      </c>
      <c r="B809" s="28" t="s">
        <v>515</v>
      </c>
      <c r="C809" s="160" t="n">
        <f aca="false">IFERROR(INDEX(E:H,MATCH(A809,E:E,0),2),0)</f>
        <v>0</v>
      </c>
      <c r="D809" s="26"/>
      <c r="E809" s="139" t="s">
        <v>4757</v>
      </c>
      <c r="F809" s="140" t="s">
        <v>4462</v>
      </c>
      <c r="K809" s="7"/>
      <c r="L809" s="7"/>
    </row>
    <row r="810" customFormat="false" ht="26.25" hidden="false" customHeight="true" outlineLevel="0" collapsed="false">
      <c r="A810" s="26" t="s">
        <v>5709</v>
      </c>
      <c r="B810" s="28" t="s">
        <v>5710</v>
      </c>
      <c r="C810" s="160" t="n">
        <f aca="false">IFERROR(INDEX(E:H,MATCH(A810,E:E,0),2),0)</f>
        <v>0</v>
      </c>
      <c r="D810" s="26"/>
      <c r="E810" s="141" t="s">
        <v>5711</v>
      </c>
      <c r="F810" s="142" t="n">
        <v>15756</v>
      </c>
      <c r="K810" s="7"/>
      <c r="L810" s="7"/>
    </row>
    <row r="811" customFormat="false" ht="26.25" hidden="false" customHeight="true" outlineLevel="0" collapsed="false">
      <c r="A811" s="26" t="s">
        <v>5712</v>
      </c>
      <c r="B811" s="28" t="s">
        <v>5713</v>
      </c>
      <c r="C811" s="160" t="n">
        <f aca="false">IFERROR(INDEX(E:H,MATCH(A811,E:E,0),2),0)</f>
        <v>0</v>
      </c>
      <c r="D811" s="26"/>
      <c r="E811" s="141" t="s">
        <v>5714</v>
      </c>
      <c r="F811" s="142" t="n">
        <v>15756</v>
      </c>
      <c r="K811" s="7"/>
      <c r="L811" s="7"/>
    </row>
    <row r="812" customFormat="false" ht="26.25" hidden="false" customHeight="true" outlineLevel="0" collapsed="false">
      <c r="A812" s="26" t="s">
        <v>5715</v>
      </c>
      <c r="B812" s="28" t="s">
        <v>5716</v>
      </c>
      <c r="C812" s="160" t="n">
        <f aca="false">IFERROR(INDEX(E:H,MATCH(A812,E:E,0),2),0)</f>
        <v>0</v>
      </c>
      <c r="D812" s="26"/>
      <c r="E812" s="141" t="s">
        <v>5717</v>
      </c>
      <c r="F812" s="142" t="n">
        <v>15756</v>
      </c>
      <c r="K812" s="7"/>
      <c r="L812" s="7"/>
    </row>
    <row r="813" customFormat="false" ht="26.25" hidden="false" customHeight="true" outlineLevel="0" collapsed="false">
      <c r="A813" s="26" t="s">
        <v>5718</v>
      </c>
      <c r="B813" s="28" t="s">
        <v>5719</v>
      </c>
      <c r="C813" s="160" t="n">
        <f aca="false">IFERROR(INDEX(E:H,MATCH(A813,E:E,0),2),0)</f>
        <v>0</v>
      </c>
      <c r="D813" s="26"/>
      <c r="E813" s="141" t="s">
        <v>5720</v>
      </c>
      <c r="F813" s="142" t="n">
        <v>15756</v>
      </c>
      <c r="K813" s="7"/>
      <c r="L813" s="7"/>
    </row>
    <row r="814" customFormat="false" ht="26.25" hidden="false" customHeight="true" outlineLevel="0" collapsed="false">
      <c r="A814" s="26" t="s">
        <v>5721</v>
      </c>
      <c r="B814" s="28" t="s">
        <v>5722</v>
      </c>
      <c r="C814" s="160" t="n">
        <f aca="false">IFERROR(INDEX(E:H,MATCH(A814,E:E,0),2),0)</f>
        <v>0</v>
      </c>
      <c r="D814" s="26"/>
      <c r="E814" s="141" t="s">
        <v>5723</v>
      </c>
      <c r="F814" s="142" t="n">
        <v>15756</v>
      </c>
      <c r="K814" s="7"/>
      <c r="L814" s="7"/>
    </row>
    <row r="815" customFormat="false" ht="26.25" hidden="false" customHeight="true" outlineLevel="0" collapsed="false">
      <c r="A815" s="26" t="s">
        <v>5724</v>
      </c>
      <c r="B815" s="28" t="s">
        <v>5725</v>
      </c>
      <c r="C815" s="160" t="n">
        <f aca="false">IFERROR(INDEX(E:H,MATCH(A815,E:E,0),2),0)</f>
        <v>0</v>
      </c>
      <c r="D815" s="26"/>
      <c r="E815" s="141" t="s">
        <v>5726</v>
      </c>
      <c r="F815" s="142" t="n">
        <v>15756</v>
      </c>
      <c r="K815" s="7"/>
      <c r="L815" s="7"/>
    </row>
    <row r="816" customFormat="false" ht="26.25" hidden="false" customHeight="true" outlineLevel="0" collapsed="false">
      <c r="A816" s="26" t="s">
        <v>5727</v>
      </c>
      <c r="B816" s="28" t="s">
        <v>5728</v>
      </c>
      <c r="C816" s="160" t="n">
        <f aca="false">IFERROR(INDEX(E:H,MATCH(A816,E:E,0),2),0)</f>
        <v>0</v>
      </c>
      <c r="D816" s="26"/>
      <c r="E816" s="141" t="s">
        <v>5729</v>
      </c>
      <c r="F816" s="142" t="n">
        <v>15756</v>
      </c>
      <c r="K816" s="7"/>
      <c r="L816" s="7"/>
    </row>
    <row r="817" customFormat="false" ht="26.25" hidden="false" customHeight="true" outlineLevel="0" collapsed="false">
      <c r="A817" s="26" t="s">
        <v>5730</v>
      </c>
      <c r="B817" s="28" t="s">
        <v>5731</v>
      </c>
      <c r="C817" s="160" t="n">
        <f aca="false">IFERROR(INDEX(E:H,MATCH(A817,E:E,0),2),0)</f>
        <v>0</v>
      </c>
      <c r="D817" s="26"/>
      <c r="E817" s="141" t="s">
        <v>5732</v>
      </c>
      <c r="F817" s="142" t="n">
        <v>15756</v>
      </c>
      <c r="K817" s="7"/>
      <c r="L817" s="7"/>
    </row>
    <row r="818" customFormat="false" ht="26.25" hidden="false" customHeight="true" outlineLevel="0" collapsed="false">
      <c r="A818" s="26" t="s">
        <v>5733</v>
      </c>
      <c r="B818" s="28" t="s">
        <v>5734</v>
      </c>
      <c r="C818" s="160" t="n">
        <f aca="false">IFERROR(INDEX(E:H,MATCH(A818,E:E,0),2),0)</f>
        <v>0</v>
      </c>
      <c r="D818" s="26"/>
      <c r="E818" s="141" t="s">
        <v>5735</v>
      </c>
      <c r="F818" s="142" t="n">
        <v>15756</v>
      </c>
      <c r="K818" s="7"/>
      <c r="L818" s="7"/>
    </row>
    <row r="819" customFormat="false" ht="26.25" hidden="false" customHeight="true" outlineLevel="0" collapsed="false">
      <c r="A819" s="26" t="s">
        <v>5736</v>
      </c>
      <c r="B819" s="28" t="s">
        <v>5737</v>
      </c>
      <c r="C819" s="160" t="n">
        <f aca="false">IFERROR(INDEX(E:H,MATCH(A819,E:E,0),2),0)</f>
        <v>0</v>
      </c>
      <c r="D819" s="26"/>
      <c r="E819" s="141" t="s">
        <v>5738</v>
      </c>
      <c r="F819" s="142" t="n">
        <v>5689</v>
      </c>
      <c r="K819" s="7"/>
      <c r="L819" s="7"/>
    </row>
    <row r="820" customFormat="false" ht="26.25" hidden="false" customHeight="true" outlineLevel="0" collapsed="false">
      <c r="A820" s="26" t="s">
        <v>5739</v>
      </c>
      <c r="B820" s="28" t="s">
        <v>5740</v>
      </c>
      <c r="C820" s="160" t="n">
        <f aca="false">IFERROR(INDEX(E:H,MATCH(A820,E:E,0),2),0)</f>
        <v>0</v>
      </c>
      <c r="D820" s="26"/>
      <c r="E820" s="141" t="s">
        <v>5741</v>
      </c>
      <c r="F820" s="142" t="n">
        <v>4017</v>
      </c>
      <c r="K820" s="7"/>
      <c r="L820" s="7"/>
    </row>
    <row r="821" customFormat="false" ht="26.25" hidden="false" customHeight="true" outlineLevel="0" collapsed="false">
      <c r="A821" s="26" t="s">
        <v>5742</v>
      </c>
      <c r="B821" s="28" t="s">
        <v>5743</v>
      </c>
      <c r="C821" s="160" t="n">
        <f aca="false">IFERROR(INDEX(E:H,MATCH(A821,E:E,0),2),0)</f>
        <v>0</v>
      </c>
      <c r="D821" s="26"/>
      <c r="E821" s="141" t="s">
        <v>5744</v>
      </c>
      <c r="F821" s="142" t="n">
        <v>10465</v>
      </c>
      <c r="K821" s="7"/>
      <c r="L821" s="7"/>
    </row>
    <row r="822" customFormat="false" ht="26.25" hidden="false" customHeight="true" outlineLevel="0" collapsed="false">
      <c r="A822" s="26" t="s">
        <v>5745</v>
      </c>
      <c r="B822" s="28" t="s">
        <v>5746</v>
      </c>
      <c r="C822" s="160" t="n">
        <f aca="false">IFERROR(INDEX(E:H,MATCH(A822,E:E,0),2),0)</f>
        <v>0</v>
      </c>
      <c r="D822" s="26"/>
      <c r="E822" s="141" t="s">
        <v>5747</v>
      </c>
      <c r="F822" s="142" t="n">
        <v>8490</v>
      </c>
      <c r="K822" s="7"/>
      <c r="L822" s="7"/>
    </row>
    <row r="823" customFormat="false" ht="26.25" hidden="false" customHeight="true" outlineLevel="0" collapsed="false">
      <c r="A823" s="26" t="s">
        <v>5748</v>
      </c>
      <c r="B823" s="28" t="s">
        <v>5749</v>
      </c>
      <c r="C823" s="160" t="n">
        <f aca="false">IFERROR(INDEX(E:H,MATCH(A823,E:E,0),2),0)</f>
        <v>0</v>
      </c>
      <c r="D823" s="26"/>
      <c r="E823" s="141" t="s">
        <v>5750</v>
      </c>
      <c r="F823" s="142" t="n">
        <v>38654</v>
      </c>
      <c r="K823" s="7"/>
      <c r="L823" s="7"/>
    </row>
    <row r="824" customFormat="false" ht="26.25" hidden="false" customHeight="true" outlineLevel="0" collapsed="false">
      <c r="A824" s="26" t="s">
        <v>5751</v>
      </c>
      <c r="B824" s="28" t="s">
        <v>5752</v>
      </c>
      <c r="C824" s="160" t="n">
        <f aca="false">IFERROR(INDEX(E:H,MATCH(A824,E:E,0),2),0)</f>
        <v>0</v>
      </c>
      <c r="D824" s="26"/>
      <c r="E824" s="141" t="s">
        <v>5753</v>
      </c>
      <c r="F824" s="142" t="n">
        <v>24708</v>
      </c>
      <c r="K824" s="7"/>
      <c r="L824" s="7"/>
    </row>
    <row r="825" customFormat="false" ht="26.25" hidden="false" customHeight="true" outlineLevel="0" collapsed="false">
      <c r="A825" s="26" t="s">
        <v>5754</v>
      </c>
      <c r="B825" s="28" t="s">
        <v>2041</v>
      </c>
      <c r="C825" s="160" t="n">
        <f aca="false">IFERROR(INDEX(E:H,MATCH(A825,E:E,0),2),0)</f>
        <v>12032</v>
      </c>
      <c r="D825" s="26"/>
      <c r="E825" s="141" t="s">
        <v>5755</v>
      </c>
      <c r="F825" s="142" t="n">
        <v>24708</v>
      </c>
      <c r="K825" s="7"/>
      <c r="L825" s="7"/>
    </row>
    <row r="826" customFormat="false" ht="26.25" hidden="false" customHeight="true" outlineLevel="0" collapsed="false">
      <c r="A826" s="141" t="s">
        <v>5756</v>
      </c>
      <c r="B826" s="28" t="s">
        <v>157</v>
      </c>
      <c r="C826" s="160" t="n">
        <f aca="false">IFERROR(INDEX(E:H,MATCH(A826,E:E,0),2),0)</f>
        <v>6965</v>
      </c>
      <c r="D826" s="26"/>
      <c r="E826" s="141" t="s">
        <v>5757</v>
      </c>
      <c r="F826" s="142" t="n">
        <v>41605</v>
      </c>
      <c r="K826" s="7"/>
      <c r="L826" s="7"/>
    </row>
    <row r="827" customFormat="false" ht="26.25" hidden="false" customHeight="true" outlineLevel="0" collapsed="false">
      <c r="A827" s="141" t="s">
        <v>5758</v>
      </c>
      <c r="B827" s="28" t="s">
        <v>155</v>
      </c>
      <c r="C827" s="160" t="n">
        <f aca="false">IFERROR(INDEX(E:H,MATCH(A827,E:E,0),2),0)</f>
        <v>10023</v>
      </c>
      <c r="D827" s="26"/>
      <c r="E827" s="143"/>
      <c r="F827" s="144"/>
      <c r="K827" s="7"/>
      <c r="L827" s="7"/>
    </row>
    <row r="828" customFormat="false" ht="26.25" hidden="false" customHeight="true" outlineLevel="0" collapsed="false">
      <c r="A828" s="141" t="s">
        <v>5759</v>
      </c>
      <c r="B828" s="28" t="s">
        <v>432</v>
      </c>
      <c r="C828" s="160" t="n">
        <f aca="false">IFERROR(INDEX(E:H,MATCH(A828,E:E,0),2),0)</f>
        <v>29290</v>
      </c>
      <c r="D828" s="26"/>
      <c r="E828" s="137" t="s">
        <v>5760</v>
      </c>
      <c r="F828" s="138"/>
      <c r="K828" s="7"/>
      <c r="L828" s="7"/>
    </row>
    <row r="829" customFormat="false" ht="26.25" hidden="false" customHeight="true" outlineLevel="0" collapsed="false">
      <c r="A829" s="141" t="s">
        <v>5761</v>
      </c>
      <c r="B829" s="28" t="s">
        <v>431</v>
      </c>
      <c r="C829" s="160" t="n">
        <f aca="false">IFERROR(INDEX(E:H,MATCH(A829,E:E,0),2),0)</f>
        <v>45777</v>
      </c>
      <c r="D829" s="26"/>
      <c r="E829" s="139" t="s">
        <v>4757</v>
      </c>
      <c r="F829" s="140" t="s">
        <v>4462</v>
      </c>
      <c r="K829" s="7"/>
      <c r="L829" s="7"/>
    </row>
    <row r="830" customFormat="false" ht="26.25" hidden="false" customHeight="true" outlineLevel="0" collapsed="false">
      <c r="A830" s="141" t="s">
        <v>5762</v>
      </c>
      <c r="B830" s="28" t="s">
        <v>5763</v>
      </c>
      <c r="C830" s="160" t="n">
        <f aca="false">IFERROR(INDEX(E:H,MATCH(A830,E:E,0),2),0)</f>
        <v>2145</v>
      </c>
      <c r="D830" s="26"/>
      <c r="E830" s="141" t="s">
        <v>5764</v>
      </c>
      <c r="F830" s="142" t="n">
        <v>216</v>
      </c>
      <c r="K830" s="7"/>
      <c r="L830" s="7"/>
    </row>
    <row r="831" customFormat="false" ht="26.25" hidden="false" customHeight="true" outlineLevel="0" collapsed="false">
      <c r="A831" s="147" t="s">
        <v>5765</v>
      </c>
      <c r="B831" s="28" t="s">
        <v>5766</v>
      </c>
      <c r="C831" s="160" t="n">
        <f aca="false">IFERROR(INDEX(E:H,MATCH(A831,E:E,0),2),0)</f>
        <v>6780</v>
      </c>
      <c r="D831" s="26"/>
      <c r="E831" s="141" t="s">
        <v>5469</v>
      </c>
      <c r="F831" s="142" t="n">
        <v>690</v>
      </c>
      <c r="K831" s="7"/>
      <c r="L831" s="7"/>
    </row>
    <row r="832" customFormat="false" ht="26.25" hidden="false" customHeight="true" outlineLevel="0" collapsed="false">
      <c r="A832" s="26" t="s">
        <v>5767</v>
      </c>
      <c r="B832" s="28" t="s">
        <v>5768</v>
      </c>
      <c r="C832" s="160" t="n">
        <f aca="false">IFERROR(INDEX(E:H,MATCH(A832,E:E,0),2),0)</f>
        <v>12535</v>
      </c>
      <c r="D832" s="26"/>
      <c r="E832" s="141" t="s">
        <v>5483</v>
      </c>
      <c r="F832" s="142" t="n">
        <v>302</v>
      </c>
      <c r="K832" s="7"/>
      <c r="L832" s="7"/>
    </row>
    <row r="833" customFormat="false" ht="26.25" hidden="false" customHeight="true" outlineLevel="0" collapsed="false">
      <c r="A833" s="26" t="s">
        <v>5769</v>
      </c>
      <c r="B833" s="28" t="s">
        <v>5770</v>
      </c>
      <c r="C833" s="160" t="n">
        <f aca="false">IFERROR(INDEX(E:H,MATCH(A833,E:E,0),2),0)</f>
        <v>8140</v>
      </c>
      <c r="D833" s="26"/>
      <c r="E833" s="141" t="s">
        <v>5771</v>
      </c>
      <c r="F833" s="142" t="n">
        <v>356</v>
      </c>
      <c r="K833" s="7"/>
      <c r="L833" s="7"/>
    </row>
    <row r="834" customFormat="false" ht="26.25" hidden="false" customHeight="true" outlineLevel="0" collapsed="false">
      <c r="A834" s="26" t="s">
        <v>5772</v>
      </c>
      <c r="B834" s="28" t="s">
        <v>5773</v>
      </c>
      <c r="C834" s="160" t="n">
        <f aca="false">IFERROR(INDEX(E:H,MATCH(A834,E:E,0),2),0)</f>
        <v>0</v>
      </c>
      <c r="D834" s="26"/>
      <c r="E834" s="141" t="s">
        <v>5486</v>
      </c>
      <c r="F834" s="142" t="n">
        <v>851</v>
      </c>
      <c r="K834" s="7"/>
      <c r="L834" s="7"/>
    </row>
    <row r="835" customFormat="false" ht="26.25" hidden="false" customHeight="true" outlineLevel="0" collapsed="false">
      <c r="A835" s="26" t="s">
        <v>5774</v>
      </c>
      <c r="B835" s="28" t="s">
        <v>5775</v>
      </c>
      <c r="C835" s="160" t="n">
        <f aca="false">IFERROR(INDEX(E:H,MATCH(A835,E:E,0),2),0)</f>
        <v>0</v>
      </c>
      <c r="D835" s="26"/>
      <c r="E835" s="121"/>
      <c r="F835" s="155"/>
      <c r="K835" s="7"/>
      <c r="L835" s="7"/>
    </row>
    <row r="836" customFormat="false" ht="26.25" hidden="false" customHeight="true" outlineLevel="0" collapsed="false">
      <c r="A836" s="26" t="s">
        <v>5776</v>
      </c>
      <c r="B836" s="28" t="s">
        <v>5777</v>
      </c>
      <c r="C836" s="160" t="n">
        <f aca="false">IFERROR(INDEX(E:H,MATCH(A836,E:E,0),2),0)</f>
        <v>0</v>
      </c>
      <c r="D836" s="26"/>
      <c r="E836" s="164" t="s">
        <v>5778</v>
      </c>
      <c r="F836" s="169"/>
      <c r="K836" s="7"/>
      <c r="L836" s="7"/>
    </row>
    <row r="837" customFormat="false" ht="26.25" hidden="false" customHeight="true" outlineLevel="0" collapsed="false">
      <c r="A837" s="26" t="s">
        <v>5779</v>
      </c>
      <c r="B837" s="28" t="s">
        <v>5780</v>
      </c>
      <c r="C837" s="160" t="n">
        <f aca="false">IFERROR(INDEX(E:H,MATCH(A837,E:E,0),2),0)</f>
        <v>0</v>
      </c>
      <c r="D837" s="26"/>
      <c r="E837" s="139" t="s">
        <v>4757</v>
      </c>
      <c r="F837" s="140" t="s">
        <v>4462</v>
      </c>
      <c r="K837" s="7"/>
      <c r="L837" s="7"/>
    </row>
    <row r="838" customFormat="false" ht="26.25" hidden="false" customHeight="true" outlineLevel="0" collapsed="false">
      <c r="A838" s="26" t="s">
        <v>5130</v>
      </c>
      <c r="B838" s="28" t="s">
        <v>5781</v>
      </c>
      <c r="C838" s="160" t="n">
        <f aca="false">IFERROR(INDEX(E:H,MATCH(A838,E:E,0),2),0)</f>
        <v>1514</v>
      </c>
      <c r="D838" s="26"/>
      <c r="E838" s="141" t="s">
        <v>5782</v>
      </c>
      <c r="F838" s="142" t="n">
        <v>440</v>
      </c>
      <c r="K838" s="7"/>
      <c r="L838" s="7"/>
    </row>
    <row r="839" customFormat="false" ht="26.25" hidden="false" customHeight="true" outlineLevel="0" collapsed="false">
      <c r="A839" s="26" t="s">
        <v>5131</v>
      </c>
      <c r="B839" s="28" t="s">
        <v>5783</v>
      </c>
      <c r="C839" s="160" t="n">
        <f aca="false">IFERROR(INDEX(E:H,MATCH(A839,E:E,0),2),0)</f>
        <v>2724</v>
      </c>
      <c r="D839" s="26"/>
      <c r="E839" s="141" t="s">
        <v>5784</v>
      </c>
      <c r="F839" s="142" t="n">
        <v>610</v>
      </c>
      <c r="K839" s="7"/>
      <c r="L839" s="7"/>
    </row>
    <row r="840" customFormat="false" ht="26.25" hidden="false" customHeight="true" outlineLevel="0" collapsed="false">
      <c r="A840" s="26" t="s">
        <v>5109</v>
      </c>
      <c r="B840" s="28" t="s">
        <v>1895</v>
      </c>
      <c r="C840" s="160" t="n">
        <f aca="false">IFERROR(INDEX(E:H,MATCH(A840,E:E,0),2),0)</f>
        <v>1540</v>
      </c>
      <c r="D840" s="26"/>
      <c r="E840" s="141" t="s">
        <v>5785</v>
      </c>
      <c r="F840" s="142" t="n">
        <v>1000</v>
      </c>
      <c r="K840" s="7"/>
      <c r="L840" s="7"/>
    </row>
    <row r="841" customFormat="false" ht="26.25" hidden="false" customHeight="true" outlineLevel="0" collapsed="false">
      <c r="A841" s="26" t="s">
        <v>5110</v>
      </c>
      <c r="B841" s="28" t="s">
        <v>1896</v>
      </c>
      <c r="C841" s="160" t="n">
        <f aca="false">IFERROR(INDEX(E:H,MATCH(A841,E:E,0),2),0)</f>
        <v>2662</v>
      </c>
      <c r="D841" s="26"/>
      <c r="E841" s="141" t="s">
        <v>5786</v>
      </c>
      <c r="F841" s="142" t="n">
        <v>1349</v>
      </c>
      <c r="K841" s="7"/>
      <c r="L841" s="7"/>
    </row>
    <row r="842" customFormat="false" ht="26.25" hidden="false" customHeight="true" outlineLevel="0" collapsed="false">
      <c r="A842" s="26" t="s">
        <v>5111</v>
      </c>
      <c r="B842" s="28" t="s">
        <v>1897</v>
      </c>
      <c r="C842" s="160" t="n">
        <f aca="false">IFERROR(INDEX(E:H,MATCH(A842,E:E,0),2),0)</f>
        <v>4876</v>
      </c>
      <c r="D842" s="26"/>
      <c r="E842" s="141" t="s">
        <v>5787</v>
      </c>
      <c r="F842" s="142" t="n">
        <v>1489</v>
      </c>
      <c r="K842" s="7"/>
      <c r="L842" s="7"/>
    </row>
    <row r="843" customFormat="false" ht="26.25" hidden="false" customHeight="true" outlineLevel="0" collapsed="false">
      <c r="A843" s="26" t="s">
        <v>5112</v>
      </c>
      <c r="B843" s="28" t="s">
        <v>1898</v>
      </c>
      <c r="C843" s="160" t="n">
        <f aca="false">IFERROR(INDEX(E:H,MATCH(A843,E:E,0),2),0)</f>
        <v>12926</v>
      </c>
      <c r="D843" s="26"/>
      <c r="E843" s="141" t="s">
        <v>5788</v>
      </c>
      <c r="F843" s="142" t="n">
        <v>2179</v>
      </c>
      <c r="K843" s="7"/>
      <c r="L843" s="7"/>
    </row>
    <row r="844" customFormat="false" ht="26.25" hidden="false" customHeight="true" outlineLevel="0" collapsed="false">
      <c r="A844" s="26" t="s">
        <v>5789</v>
      </c>
      <c r="B844" s="28" t="s">
        <v>5790</v>
      </c>
      <c r="C844" s="160" t="n">
        <f aca="false">IFERROR(INDEX(E:H,MATCH(A844,E:E,0),2),0)</f>
        <v>0</v>
      </c>
      <c r="D844" s="26"/>
      <c r="E844" s="141" t="s">
        <v>5791</v>
      </c>
      <c r="F844" s="142" t="n">
        <v>2569</v>
      </c>
      <c r="K844" s="7"/>
      <c r="L844" s="7"/>
    </row>
    <row r="845" customFormat="false" ht="26.25" hidden="false" customHeight="true" outlineLevel="0" collapsed="false">
      <c r="A845" s="26" t="s">
        <v>5114</v>
      </c>
      <c r="B845" s="28" t="s">
        <v>1901</v>
      </c>
      <c r="C845" s="160" t="n">
        <f aca="false">IFERROR(INDEX(E:H,MATCH(A845,E:E,0),2),0)</f>
        <v>1770</v>
      </c>
      <c r="D845" s="26"/>
      <c r="E845" s="141" t="s">
        <v>5792</v>
      </c>
      <c r="F845" s="142" t="n">
        <v>1060</v>
      </c>
      <c r="K845" s="7"/>
      <c r="L845" s="7"/>
    </row>
    <row r="846" customFormat="false" ht="26.25" hidden="false" customHeight="true" outlineLevel="0" collapsed="false">
      <c r="A846" s="26" t="s">
        <v>5115</v>
      </c>
      <c r="B846" s="28" t="s">
        <v>1902</v>
      </c>
      <c r="C846" s="160" t="n">
        <f aca="false">IFERROR(INDEX(E:H,MATCH(A846,E:E,0),2),0)</f>
        <v>3234</v>
      </c>
      <c r="D846" s="26"/>
      <c r="E846" s="141" t="s">
        <v>5793</v>
      </c>
      <c r="F846" s="142" t="n">
        <v>1399</v>
      </c>
      <c r="K846" s="7"/>
      <c r="L846" s="7"/>
    </row>
    <row r="847" customFormat="false" ht="26.25" hidden="false" customHeight="true" outlineLevel="0" collapsed="false">
      <c r="A847" s="26" t="s">
        <v>5116</v>
      </c>
      <c r="B847" s="28" t="s">
        <v>3237</v>
      </c>
      <c r="C847" s="160" t="n">
        <f aca="false">IFERROR(INDEX(E:H,MATCH(A847,E:E,0),2),0)</f>
        <v>5563</v>
      </c>
      <c r="D847" s="26"/>
      <c r="E847" s="147" t="s">
        <v>5794</v>
      </c>
      <c r="F847" s="148" t="n">
        <v>3898</v>
      </c>
      <c r="K847" s="7"/>
      <c r="L847" s="7"/>
    </row>
    <row r="848" customFormat="false" ht="26.25" hidden="false" customHeight="true" outlineLevel="0" collapsed="false">
      <c r="A848" s="26" t="s">
        <v>5117</v>
      </c>
      <c r="B848" s="28" t="s">
        <v>3239</v>
      </c>
      <c r="C848" s="160" t="n">
        <f aca="false">IFERROR(INDEX(E:H,MATCH(A848,E:E,0),2),0)</f>
        <v>14680</v>
      </c>
      <c r="D848" s="26"/>
      <c r="E848" s="119"/>
      <c r="F848" s="149"/>
      <c r="K848" s="7"/>
      <c r="L848" s="7"/>
    </row>
    <row r="849" customFormat="false" ht="26.25" hidden="false" customHeight="true" outlineLevel="0" collapsed="false">
      <c r="A849" s="26" t="s">
        <v>5118</v>
      </c>
      <c r="B849" s="28" t="s">
        <v>5795</v>
      </c>
      <c r="C849" s="160" t="n">
        <f aca="false">IFERROR(INDEX(E:H,MATCH(A849,E:E,0),2),0)</f>
        <v>113573</v>
      </c>
      <c r="D849" s="26"/>
      <c r="F849" s="150"/>
      <c r="K849" s="7"/>
      <c r="L849" s="7"/>
    </row>
    <row r="850" customFormat="false" ht="26.25" hidden="false" customHeight="true" outlineLevel="0" collapsed="false">
      <c r="A850" s="26" t="s">
        <v>5119</v>
      </c>
      <c r="B850" s="28" t="s">
        <v>5796</v>
      </c>
      <c r="C850" s="160" t="n">
        <f aca="false">IFERROR(INDEX(E:H,MATCH(A850,E:E,0),2),0)</f>
        <v>3124</v>
      </c>
      <c r="D850" s="26"/>
      <c r="E850" s="119"/>
      <c r="F850" s="149"/>
      <c r="K850" s="7"/>
      <c r="L850" s="7"/>
    </row>
    <row r="851" customFormat="false" ht="26.25" hidden="false" customHeight="true" outlineLevel="0" collapsed="false">
      <c r="A851" s="26" t="s">
        <v>5120</v>
      </c>
      <c r="B851" s="28" t="s">
        <v>5797</v>
      </c>
      <c r="C851" s="160" t="n">
        <f aca="false">IFERROR(INDEX(E:H,MATCH(A851,E:E,0),2),0)</f>
        <v>6133</v>
      </c>
      <c r="D851" s="26"/>
      <c r="E851" s="141" t="s">
        <v>5798</v>
      </c>
      <c r="F851" s="142" t="n">
        <v>3239</v>
      </c>
      <c r="K851" s="7"/>
      <c r="L851" s="7"/>
    </row>
    <row r="852" customFormat="false" ht="26.25" hidden="false" customHeight="true" outlineLevel="0" collapsed="false">
      <c r="A852" s="26" t="s">
        <v>5121</v>
      </c>
      <c r="B852" s="28" t="s">
        <v>5799</v>
      </c>
      <c r="C852" s="160" t="n">
        <f aca="false">IFERROR(INDEX(E:H,MATCH(A852,E:E,0),2),0)</f>
        <v>15019</v>
      </c>
      <c r="D852" s="26"/>
      <c r="E852" s="141"/>
      <c r="F852" s="142"/>
      <c r="K852" s="7"/>
      <c r="L852" s="7"/>
    </row>
    <row r="853" customFormat="false" ht="26.25" hidden="false" customHeight="true" outlineLevel="0" collapsed="false">
      <c r="A853" s="26" t="s">
        <v>5122</v>
      </c>
      <c r="B853" s="28" t="s">
        <v>5800</v>
      </c>
      <c r="C853" s="160" t="n">
        <f aca="false">IFERROR(INDEX(E:H,MATCH(A853,E:E,0),2),0)</f>
        <v>90011</v>
      </c>
      <c r="D853" s="26"/>
      <c r="E853" s="141" t="s">
        <v>5801</v>
      </c>
      <c r="F853" s="142" t="n">
        <v>4318</v>
      </c>
      <c r="K853" s="7"/>
      <c r="L853" s="7"/>
    </row>
    <row r="854" customFormat="false" ht="26.25" hidden="false" customHeight="true" outlineLevel="0" collapsed="false">
      <c r="A854" s="26" t="s">
        <v>5123</v>
      </c>
      <c r="B854" s="28" t="s">
        <v>1899</v>
      </c>
      <c r="C854" s="160" t="n">
        <f aca="false">IFERROR(INDEX(E:H,MATCH(A854,E:E,0),2),0)</f>
        <v>2802</v>
      </c>
      <c r="D854" s="26"/>
      <c r="E854" s="141" t="s">
        <v>5802</v>
      </c>
      <c r="F854" s="142" t="n">
        <v>4048</v>
      </c>
      <c r="K854" s="7"/>
      <c r="L854" s="7"/>
    </row>
    <row r="855" customFormat="false" ht="26.25" hidden="false" customHeight="true" outlineLevel="0" collapsed="false">
      <c r="A855" s="26" t="s">
        <v>5124</v>
      </c>
      <c r="B855" s="28" t="s">
        <v>1900</v>
      </c>
      <c r="C855" s="160" t="n">
        <f aca="false">IFERROR(INDEX(E:H,MATCH(A855,E:E,0),2),0)</f>
        <v>5516</v>
      </c>
      <c r="D855" s="26"/>
      <c r="E855" s="141" t="s">
        <v>5803</v>
      </c>
      <c r="F855" s="142" t="n">
        <v>5798</v>
      </c>
      <c r="K855" s="7"/>
      <c r="L855" s="7"/>
    </row>
    <row r="856" customFormat="false" ht="26.25" hidden="false" customHeight="true" outlineLevel="0" collapsed="false">
      <c r="A856" s="26" t="s">
        <v>5125</v>
      </c>
      <c r="B856" s="28" t="s">
        <v>5804</v>
      </c>
      <c r="C856" s="160" t="n">
        <f aca="false">IFERROR(INDEX(E:H,MATCH(A856,E:E,0),2),0)</f>
        <v>13641</v>
      </c>
      <c r="D856" s="26"/>
      <c r="E856" s="141" t="s">
        <v>5805</v>
      </c>
      <c r="F856" s="142" t="n">
        <v>4318</v>
      </c>
      <c r="K856" s="7"/>
      <c r="L856" s="7"/>
    </row>
    <row r="857" customFormat="false" ht="26.25" hidden="false" customHeight="true" outlineLevel="0" collapsed="false">
      <c r="A857" s="141" t="s">
        <v>5806</v>
      </c>
      <c r="B857" s="28" t="s">
        <v>58</v>
      </c>
      <c r="C857" s="160" t="n">
        <f aca="false">IFERROR(INDEX(E:H,MATCH(A857,E:E,0),2),0)</f>
        <v>992</v>
      </c>
      <c r="D857" s="26"/>
      <c r="E857" s="141" t="s">
        <v>5807</v>
      </c>
      <c r="F857" s="142" t="n">
        <v>4318</v>
      </c>
      <c r="K857" s="7"/>
      <c r="L857" s="7"/>
    </row>
    <row r="858" customFormat="false" ht="26.25" hidden="false" customHeight="true" outlineLevel="0" collapsed="false">
      <c r="A858" s="141" t="s">
        <v>5808</v>
      </c>
      <c r="B858" s="28" t="s">
        <v>59</v>
      </c>
      <c r="C858" s="160" t="n">
        <f aca="false">IFERROR(INDEX(E:H,MATCH(A858,E:E,0),2),0)</f>
        <v>1297</v>
      </c>
      <c r="D858" s="26"/>
      <c r="E858" s="141" t="s">
        <v>5809</v>
      </c>
      <c r="F858" s="142" t="n">
        <v>5198</v>
      </c>
      <c r="K858" s="7"/>
      <c r="L858" s="7"/>
    </row>
    <row r="859" customFormat="false" ht="26.25" hidden="false" customHeight="true" outlineLevel="0" collapsed="false">
      <c r="A859" s="141" t="s">
        <v>5810</v>
      </c>
      <c r="B859" s="28" t="s">
        <v>63</v>
      </c>
      <c r="C859" s="160" t="n">
        <f aca="false">IFERROR(INDEX(E:H,MATCH(A859,E:E,0),2),0)</f>
        <v>1455</v>
      </c>
      <c r="D859" s="26"/>
      <c r="E859" s="143"/>
      <c r="F859" s="144"/>
      <c r="K859" s="7"/>
      <c r="L859" s="7"/>
    </row>
    <row r="860" customFormat="false" ht="26.25" hidden="false" customHeight="true" outlineLevel="0" collapsed="false">
      <c r="A860" s="141" t="s">
        <v>5811</v>
      </c>
      <c r="B860" s="28" t="s">
        <v>64</v>
      </c>
      <c r="C860" s="160" t="n">
        <f aca="false">IFERROR(INDEX(E:H,MATCH(A860,E:E,0),2),0)</f>
        <v>1654</v>
      </c>
      <c r="D860" s="26"/>
      <c r="E860" s="164" t="s">
        <v>5812</v>
      </c>
      <c r="F860" s="170"/>
      <c r="K860" s="7"/>
      <c r="L860" s="7"/>
    </row>
    <row r="861" customFormat="false" ht="26.25" hidden="false" customHeight="true" outlineLevel="0" collapsed="false">
      <c r="A861" s="141" t="s">
        <v>5813</v>
      </c>
      <c r="B861" s="28" t="s">
        <v>65</v>
      </c>
      <c r="C861" s="160" t="n">
        <f aca="false">IFERROR(INDEX(E:H,MATCH(A861,E:E,0),2),0)</f>
        <v>1918</v>
      </c>
      <c r="D861" s="26"/>
      <c r="E861" s="139" t="s">
        <v>4757</v>
      </c>
      <c r="F861" s="140" t="s">
        <v>4462</v>
      </c>
      <c r="K861" s="7"/>
      <c r="L861" s="7"/>
    </row>
    <row r="862" customFormat="false" ht="26.25" hidden="false" customHeight="true" outlineLevel="0" collapsed="false">
      <c r="A862" s="141" t="s">
        <v>5814</v>
      </c>
      <c r="B862" s="28" t="s">
        <v>66</v>
      </c>
      <c r="C862" s="160" t="n">
        <f aca="false">IFERROR(INDEX(E:H,MATCH(A862,E:E,0),2),0)</f>
        <v>2064</v>
      </c>
      <c r="D862" s="26"/>
      <c r="E862" s="141" t="s">
        <v>5815</v>
      </c>
      <c r="F862" s="142" t="n">
        <v>16565</v>
      </c>
      <c r="K862" s="7"/>
      <c r="L862" s="7"/>
    </row>
    <row r="863" customFormat="false" ht="26.25" hidden="false" customHeight="true" outlineLevel="0" collapsed="false">
      <c r="A863" s="141" t="s">
        <v>5816</v>
      </c>
      <c r="B863" s="28" t="s">
        <v>67</v>
      </c>
      <c r="C863" s="160" t="n">
        <f aca="false">IFERROR(INDEX(E:H,MATCH(A863,E:E,0),2),0)</f>
        <v>2315</v>
      </c>
      <c r="D863" s="26"/>
      <c r="E863" s="141" t="s">
        <v>5817</v>
      </c>
      <c r="F863" s="142" t="n">
        <v>18529</v>
      </c>
      <c r="K863" s="7"/>
      <c r="L863" s="7"/>
    </row>
    <row r="864" customFormat="false" ht="26.25" hidden="false" customHeight="true" outlineLevel="0" collapsed="false">
      <c r="A864" s="141" t="s">
        <v>5818</v>
      </c>
      <c r="B864" s="28" t="s">
        <v>68</v>
      </c>
      <c r="C864" s="160" t="n">
        <f aca="false">IFERROR(INDEX(E:H,MATCH(A864,E:E,0),2),0)</f>
        <v>2514</v>
      </c>
      <c r="D864" s="26"/>
      <c r="E864" s="141" t="s">
        <v>5819</v>
      </c>
      <c r="F864" s="142" t="n">
        <v>20485</v>
      </c>
      <c r="K864" s="7"/>
      <c r="L864" s="7"/>
    </row>
    <row r="865" customFormat="false" ht="26.25" hidden="false" customHeight="true" outlineLevel="0" collapsed="false">
      <c r="A865" s="141" t="s">
        <v>5820</v>
      </c>
      <c r="B865" s="28" t="s">
        <v>69</v>
      </c>
      <c r="C865" s="160" t="n">
        <f aca="false">IFERROR(INDEX(E:H,MATCH(A865,E:E,0),2),0)</f>
        <v>2778</v>
      </c>
      <c r="D865" s="26"/>
      <c r="E865" s="141" t="s">
        <v>5821</v>
      </c>
      <c r="F865" s="142" t="n">
        <v>22449</v>
      </c>
      <c r="K865" s="7"/>
      <c r="L865" s="7"/>
    </row>
    <row r="866" customFormat="false" ht="26.25" hidden="false" customHeight="true" outlineLevel="0" collapsed="false">
      <c r="A866" s="141" t="s">
        <v>5822</v>
      </c>
      <c r="B866" s="28" t="s">
        <v>70</v>
      </c>
      <c r="C866" s="160" t="n">
        <f aca="false">IFERROR(INDEX(E:H,MATCH(A866,E:E,0),2),0)</f>
        <v>2977</v>
      </c>
      <c r="D866" s="26"/>
      <c r="E866" s="141" t="s">
        <v>5823</v>
      </c>
      <c r="F866" s="142" t="n">
        <v>12509</v>
      </c>
      <c r="K866" s="7"/>
      <c r="L866" s="7"/>
    </row>
    <row r="867" customFormat="false" ht="26.25" hidden="false" customHeight="true" outlineLevel="0" collapsed="false">
      <c r="A867" s="141" t="s">
        <v>5824</v>
      </c>
      <c r="B867" s="28" t="s">
        <v>60</v>
      </c>
      <c r="C867" s="160" t="n">
        <f aca="false">IFERROR(INDEX(E:H,MATCH(A867,E:E,0),2),0)</f>
        <v>3175</v>
      </c>
      <c r="D867" s="26"/>
      <c r="E867" s="141" t="s">
        <v>5825</v>
      </c>
      <c r="F867" s="142" t="n">
        <v>15572</v>
      </c>
      <c r="K867" s="7"/>
      <c r="L867" s="7"/>
    </row>
    <row r="868" customFormat="false" ht="26.25" hidden="false" customHeight="true" outlineLevel="0" collapsed="false">
      <c r="A868" s="141" t="s">
        <v>5826</v>
      </c>
      <c r="B868" s="28" t="s">
        <v>61</v>
      </c>
      <c r="C868" s="160" t="n">
        <f aca="false">IFERROR(INDEX(E:H,MATCH(A868,E:E,0),2),0)</f>
        <v>3506</v>
      </c>
      <c r="D868" s="26"/>
      <c r="E868" s="141" t="s">
        <v>5827</v>
      </c>
      <c r="F868" s="142" t="n">
        <v>17548</v>
      </c>
      <c r="K868" s="7"/>
      <c r="L868" s="7"/>
    </row>
    <row r="869" customFormat="false" ht="26.25" hidden="false" customHeight="true" outlineLevel="0" collapsed="false">
      <c r="A869" s="141" t="s">
        <v>5828</v>
      </c>
      <c r="B869" s="28" t="s">
        <v>62</v>
      </c>
      <c r="C869" s="160" t="n">
        <f aca="false">IFERROR(INDEX(E:H,MATCH(A869,E:E,0),2),0)</f>
        <v>3956</v>
      </c>
      <c r="D869" s="26"/>
      <c r="E869" s="141" t="s">
        <v>5829</v>
      </c>
      <c r="F869" s="142" t="n">
        <v>19502</v>
      </c>
      <c r="K869" s="7"/>
      <c r="L869" s="7"/>
    </row>
    <row r="870" customFormat="false" ht="26.25" hidden="false" customHeight="true" outlineLevel="0" collapsed="false">
      <c r="A870" s="141" t="s">
        <v>5830</v>
      </c>
      <c r="B870" s="28" t="s">
        <v>45</v>
      </c>
      <c r="C870" s="160" t="n">
        <f aca="false">IFERROR(INDEX(E:H,MATCH(A870,E:E,0),2),0)</f>
        <v>1389</v>
      </c>
      <c r="D870" s="26"/>
      <c r="E870" s="141" t="s">
        <v>5831</v>
      </c>
      <c r="F870" s="142" t="n">
        <v>21468</v>
      </c>
      <c r="K870" s="7"/>
      <c r="L870" s="7"/>
    </row>
    <row r="871" customFormat="false" ht="26.25" hidden="false" customHeight="true" outlineLevel="0" collapsed="false">
      <c r="A871" s="141" t="s">
        <v>5832</v>
      </c>
      <c r="B871" s="28" t="s">
        <v>46</v>
      </c>
      <c r="C871" s="160" t="n">
        <f aca="false">IFERROR(INDEX(E:H,MATCH(A871,E:E,0),2),0)</f>
        <v>1455</v>
      </c>
      <c r="D871" s="26"/>
      <c r="E871" s="141" t="s">
        <v>5833</v>
      </c>
      <c r="F871" s="142" t="n">
        <v>10681</v>
      </c>
      <c r="K871" s="7"/>
      <c r="L871" s="7"/>
    </row>
    <row r="872" customFormat="false" ht="26.25" hidden="false" customHeight="true" outlineLevel="0" collapsed="false">
      <c r="A872" s="141" t="s">
        <v>5834</v>
      </c>
      <c r="B872" s="28" t="s">
        <v>50</v>
      </c>
      <c r="C872" s="160" t="n">
        <f aca="false">IFERROR(INDEX(E:H,MATCH(A872,E:E,0),2),0)</f>
        <v>1654</v>
      </c>
      <c r="D872" s="26"/>
      <c r="E872" s="141" t="s">
        <v>5835</v>
      </c>
      <c r="F872" s="142" t="n">
        <v>12635</v>
      </c>
      <c r="K872" s="7"/>
      <c r="L872" s="7"/>
    </row>
    <row r="873" customFormat="false" ht="26.25" hidden="false" customHeight="true" outlineLevel="0" collapsed="false">
      <c r="A873" s="141" t="s">
        <v>5836</v>
      </c>
      <c r="B873" s="28" t="s">
        <v>51</v>
      </c>
      <c r="C873" s="160" t="n">
        <f aca="false">IFERROR(INDEX(E:H,MATCH(A873,E:E,0),2),0)</f>
        <v>1918</v>
      </c>
      <c r="D873" s="26"/>
      <c r="E873" s="141" t="s">
        <v>5837</v>
      </c>
      <c r="F873" s="142" t="n">
        <v>14601</v>
      </c>
      <c r="K873" s="7"/>
      <c r="L873" s="7"/>
    </row>
    <row r="874" customFormat="false" ht="26.25" hidden="false" customHeight="true" outlineLevel="0" collapsed="false">
      <c r="A874" s="147" t="s">
        <v>5838</v>
      </c>
      <c r="B874" s="28" t="s">
        <v>52</v>
      </c>
      <c r="C874" s="160" t="n">
        <f aca="false">IFERROR(INDEX(E:H,MATCH(A874,E:E,0),2),0)</f>
        <v>2051</v>
      </c>
      <c r="D874" s="26"/>
      <c r="E874" s="141" t="s">
        <v>5839</v>
      </c>
      <c r="F874" s="142" t="n">
        <v>16565</v>
      </c>
      <c r="K874" s="7"/>
      <c r="L874" s="7"/>
    </row>
    <row r="875" customFormat="false" ht="26.25" hidden="false" customHeight="true" outlineLevel="0" collapsed="false">
      <c r="A875" s="141" t="s">
        <v>5840</v>
      </c>
      <c r="B875" s="28" t="s">
        <v>53</v>
      </c>
      <c r="C875" s="160" t="n">
        <f aca="false">IFERROR(INDEX(E:H,MATCH(A875,E:E,0),2),0)</f>
        <v>2315</v>
      </c>
      <c r="D875" s="26"/>
      <c r="E875" s="141" t="s">
        <v>5841</v>
      </c>
      <c r="F875" s="142" t="n">
        <v>6362</v>
      </c>
      <c r="K875" s="7"/>
      <c r="L875" s="7"/>
    </row>
    <row r="876" customFormat="false" ht="26.25" hidden="false" customHeight="true" outlineLevel="0" collapsed="false">
      <c r="A876" s="141" t="s">
        <v>5842</v>
      </c>
      <c r="B876" s="28" t="s">
        <v>54</v>
      </c>
      <c r="C876" s="160" t="n">
        <f aca="false">IFERROR(INDEX(E:H,MATCH(A876,E:E,0),2),0)</f>
        <v>2514</v>
      </c>
      <c r="D876" s="26"/>
      <c r="E876" s="141" t="s">
        <v>5843</v>
      </c>
      <c r="F876" s="142" t="n">
        <v>12509</v>
      </c>
      <c r="K876" s="7"/>
      <c r="L876" s="7"/>
    </row>
    <row r="877" customFormat="false" ht="26.25" hidden="false" customHeight="true" outlineLevel="0" collapsed="false">
      <c r="A877" s="141" t="s">
        <v>5844</v>
      </c>
      <c r="B877" s="28" t="s">
        <v>55</v>
      </c>
      <c r="C877" s="160" t="n">
        <f aca="false">IFERROR(INDEX(E:H,MATCH(A877,E:E,0),2),0)</f>
        <v>2752</v>
      </c>
      <c r="D877" s="26"/>
      <c r="E877" s="141" t="s">
        <v>5845</v>
      </c>
      <c r="F877" s="142" t="n">
        <v>6362</v>
      </c>
      <c r="K877" s="7"/>
      <c r="L877" s="7"/>
    </row>
    <row r="878" customFormat="false" ht="26.25" hidden="false" customHeight="true" outlineLevel="0" collapsed="false">
      <c r="A878" s="141" t="s">
        <v>5846</v>
      </c>
      <c r="B878" s="28" t="s">
        <v>56</v>
      </c>
      <c r="C878" s="160" t="n">
        <f aca="false">IFERROR(INDEX(E:H,MATCH(A878,E:E,0),2),0)</f>
        <v>2977</v>
      </c>
      <c r="D878" s="26"/>
      <c r="E878" s="141" t="s">
        <v>5847</v>
      </c>
      <c r="F878" s="142" t="n">
        <v>12411</v>
      </c>
      <c r="K878" s="7"/>
      <c r="L878" s="7"/>
    </row>
    <row r="879" customFormat="false" ht="26.25" hidden="false" customHeight="true" outlineLevel="0" collapsed="false">
      <c r="A879" s="141" t="s">
        <v>5848</v>
      </c>
      <c r="B879" s="28" t="s">
        <v>57</v>
      </c>
      <c r="C879" s="160" t="n">
        <f aca="false">IFERROR(INDEX(E:H,MATCH(A879,E:E,0),2),0)</f>
        <v>3241</v>
      </c>
      <c r="D879" s="26"/>
      <c r="E879" s="141" t="s">
        <v>5849</v>
      </c>
      <c r="F879" s="142" t="n">
        <v>12411</v>
      </c>
      <c r="K879" s="7"/>
      <c r="L879" s="7"/>
    </row>
    <row r="880" customFormat="false" ht="26.25" hidden="false" customHeight="true" outlineLevel="0" collapsed="false">
      <c r="A880" s="141" t="s">
        <v>5850</v>
      </c>
      <c r="B880" s="28" t="s">
        <v>47</v>
      </c>
      <c r="C880" s="160" t="n">
        <f aca="false">IFERROR(INDEX(E:H,MATCH(A880,E:E,0),2),0)</f>
        <v>3572</v>
      </c>
      <c r="D880" s="26"/>
      <c r="E880" s="141" t="s">
        <v>5851</v>
      </c>
      <c r="F880" s="142" t="n">
        <v>10681</v>
      </c>
      <c r="K880" s="7"/>
      <c r="L880" s="7"/>
    </row>
    <row r="881" customFormat="false" ht="26.25" hidden="false" customHeight="true" outlineLevel="0" collapsed="false">
      <c r="A881" s="141" t="s">
        <v>5852</v>
      </c>
      <c r="B881" s="28" t="s">
        <v>48</v>
      </c>
      <c r="C881" s="160" t="n">
        <f aca="false">IFERROR(INDEX(E:H,MATCH(A881,E:E,0),2),0)</f>
        <v>3956</v>
      </c>
      <c r="D881" s="26"/>
      <c r="E881" s="141" t="s">
        <v>5853</v>
      </c>
      <c r="F881" s="142" t="n">
        <v>12635</v>
      </c>
      <c r="K881" s="7"/>
      <c r="L881" s="7"/>
    </row>
    <row r="882" customFormat="false" ht="26.25" hidden="false" customHeight="true" outlineLevel="0" collapsed="false">
      <c r="A882" s="141" t="s">
        <v>5854</v>
      </c>
      <c r="B882" s="28" t="s">
        <v>49</v>
      </c>
      <c r="C882" s="160" t="n">
        <f aca="false">IFERROR(INDEX(E:H,MATCH(A882,E:E,0),2),0)</f>
        <v>4432</v>
      </c>
      <c r="D882" s="26"/>
      <c r="E882" s="141" t="s">
        <v>5855</v>
      </c>
      <c r="F882" s="142" t="n">
        <v>14601</v>
      </c>
      <c r="K882" s="7"/>
      <c r="L882" s="7"/>
    </row>
    <row r="883" customFormat="false" ht="26.25" hidden="false" customHeight="true" outlineLevel="0" collapsed="false">
      <c r="A883" s="141" t="s">
        <v>5856</v>
      </c>
      <c r="B883" s="28" t="s">
        <v>35</v>
      </c>
      <c r="C883" s="160" t="n">
        <f aca="false">IFERROR(INDEX(E:H,MATCH(A883,E:E,0),2),0)</f>
        <v>1389</v>
      </c>
      <c r="D883" s="26"/>
      <c r="E883" s="141" t="s">
        <v>5857</v>
      </c>
      <c r="F883" s="142" t="n">
        <v>16565</v>
      </c>
      <c r="K883" s="7"/>
      <c r="L883" s="7"/>
    </row>
    <row r="884" customFormat="false" ht="26.25" hidden="false" customHeight="true" outlineLevel="0" collapsed="false">
      <c r="A884" s="141" t="s">
        <v>5858</v>
      </c>
      <c r="B884" s="28" t="s">
        <v>36</v>
      </c>
      <c r="C884" s="160" t="n">
        <f aca="false">IFERROR(INDEX(E:H,MATCH(A884,E:E,0),2),0)</f>
        <v>1654</v>
      </c>
      <c r="D884" s="26"/>
      <c r="E884" s="141" t="s">
        <v>5859</v>
      </c>
      <c r="F884" s="142" t="n">
        <v>15572</v>
      </c>
      <c r="K884" s="7"/>
      <c r="L884" s="7"/>
    </row>
    <row r="885" customFormat="false" ht="26.25" hidden="false" customHeight="true" outlineLevel="0" collapsed="false">
      <c r="A885" s="141" t="s">
        <v>5860</v>
      </c>
      <c r="B885" s="28" t="s">
        <v>37</v>
      </c>
      <c r="C885" s="160" t="n">
        <f aca="false">IFERROR(INDEX(E:H,MATCH(A885,E:E,0),2),0)</f>
        <v>1984</v>
      </c>
      <c r="D885" s="26"/>
      <c r="E885" s="141" t="s">
        <v>5861</v>
      </c>
      <c r="F885" s="142" t="n">
        <v>17548</v>
      </c>
      <c r="K885" s="7"/>
      <c r="L885" s="7"/>
    </row>
    <row r="886" customFormat="false" ht="26.25" hidden="false" customHeight="true" outlineLevel="0" collapsed="false">
      <c r="A886" s="141" t="s">
        <v>5862</v>
      </c>
      <c r="B886" s="28" t="s">
        <v>38</v>
      </c>
      <c r="C886" s="160" t="n">
        <f aca="false">IFERROR(INDEX(E:H,MATCH(A886,E:E,0),2),0)</f>
        <v>2315</v>
      </c>
      <c r="D886" s="26"/>
      <c r="E886" s="141" t="s">
        <v>5863</v>
      </c>
      <c r="F886" s="142" t="n">
        <v>19502</v>
      </c>
      <c r="K886" s="7"/>
      <c r="L886" s="7"/>
    </row>
    <row r="887" customFormat="false" ht="26.25" hidden="false" customHeight="true" outlineLevel="0" collapsed="false">
      <c r="A887" s="141" t="s">
        <v>5864</v>
      </c>
      <c r="B887" s="28" t="s">
        <v>39</v>
      </c>
      <c r="C887" s="160" t="n">
        <f aca="false">IFERROR(INDEX(E:H,MATCH(A887,E:E,0),2),0)</f>
        <v>2448</v>
      </c>
      <c r="D887" s="26"/>
      <c r="E887" s="141" t="s">
        <v>5865</v>
      </c>
      <c r="F887" s="142" t="n">
        <v>21468</v>
      </c>
      <c r="K887" s="7"/>
      <c r="L887" s="7"/>
    </row>
    <row r="888" customFormat="false" ht="26.25" hidden="false" customHeight="true" outlineLevel="0" collapsed="false">
      <c r="A888" s="141" t="s">
        <v>5866</v>
      </c>
      <c r="B888" s="28" t="s">
        <v>40</v>
      </c>
      <c r="C888" s="160" t="n">
        <f aca="false">IFERROR(INDEX(E:H,MATCH(A888,E:E,0),2),0)</f>
        <v>2712</v>
      </c>
      <c r="D888" s="26"/>
      <c r="E888" s="143"/>
      <c r="F888" s="144"/>
      <c r="K888" s="7"/>
      <c r="L888" s="7"/>
    </row>
    <row r="889" customFormat="false" ht="26.25" hidden="false" customHeight="true" outlineLevel="0" collapsed="false">
      <c r="A889" s="141" t="s">
        <v>5867</v>
      </c>
      <c r="B889" s="28" t="s">
        <v>41</v>
      </c>
      <c r="C889" s="160" t="n">
        <f aca="false">IFERROR(INDEX(E:H,MATCH(A889,E:E,0),2),0)</f>
        <v>2977</v>
      </c>
      <c r="D889" s="26"/>
      <c r="E889" s="137" t="s">
        <v>5868</v>
      </c>
      <c r="F889" s="138"/>
      <c r="K889" s="7"/>
      <c r="L889" s="7"/>
    </row>
    <row r="890" customFormat="false" ht="26.25" hidden="false" customHeight="true" outlineLevel="0" collapsed="false">
      <c r="A890" s="141" t="s">
        <v>5869</v>
      </c>
      <c r="B890" s="28" t="s">
        <v>42</v>
      </c>
      <c r="C890" s="160" t="n">
        <f aca="false">IFERROR(INDEX(E:H,MATCH(A890,E:E,0),2),0)</f>
        <v>3638</v>
      </c>
      <c r="D890" s="26"/>
      <c r="E890" s="139" t="s">
        <v>4757</v>
      </c>
      <c r="F890" s="140" t="s">
        <v>4462</v>
      </c>
      <c r="K890" s="7"/>
      <c r="L890" s="7"/>
    </row>
    <row r="891" customFormat="false" ht="26.25" hidden="false" customHeight="true" outlineLevel="0" collapsed="false">
      <c r="A891" s="141" t="s">
        <v>5870</v>
      </c>
      <c r="B891" s="28" t="s">
        <v>43</v>
      </c>
      <c r="C891" s="160" t="n">
        <f aca="false">IFERROR(INDEX(E:H,MATCH(A891,E:E,0),2),0)</f>
        <v>3903</v>
      </c>
      <c r="D891" s="26"/>
      <c r="E891" s="141" t="s">
        <v>5645</v>
      </c>
      <c r="F891" s="142" t="n">
        <v>2083</v>
      </c>
      <c r="K891" s="7"/>
      <c r="L891" s="7"/>
    </row>
    <row r="892" customFormat="false" ht="26.25" hidden="false" customHeight="true" outlineLevel="0" collapsed="false">
      <c r="A892" s="141" t="s">
        <v>5871</v>
      </c>
      <c r="B892" s="28" t="s">
        <v>44</v>
      </c>
      <c r="C892" s="160" t="n">
        <f aca="false">IFERROR(INDEX(E:H,MATCH(A892,E:E,0),2),0)</f>
        <v>4234</v>
      </c>
      <c r="D892" s="26"/>
      <c r="E892" s="141" t="s">
        <v>5647</v>
      </c>
      <c r="F892" s="142" t="n">
        <v>2701</v>
      </c>
      <c r="K892" s="7"/>
      <c r="L892" s="7"/>
    </row>
    <row r="893" customFormat="false" ht="26.25" hidden="false" customHeight="true" outlineLevel="0" collapsed="false">
      <c r="A893" s="26" t="s">
        <v>5872</v>
      </c>
      <c r="B893" s="28" t="s">
        <v>5873</v>
      </c>
      <c r="C893" s="160" t="n">
        <f aca="false">IFERROR(INDEX(E:H,MATCH(A893,E:E,0),2),0)</f>
        <v>2096</v>
      </c>
      <c r="D893" s="26"/>
      <c r="E893" s="141" t="s">
        <v>5649</v>
      </c>
      <c r="F893" s="142" t="n">
        <v>3924</v>
      </c>
      <c r="K893" s="7"/>
      <c r="L893" s="7"/>
    </row>
    <row r="894" customFormat="false" ht="26.25" hidden="false" customHeight="true" outlineLevel="0" collapsed="false">
      <c r="A894" s="26" t="s">
        <v>5874</v>
      </c>
      <c r="B894" s="28" t="s">
        <v>5875</v>
      </c>
      <c r="C894" s="160" t="n">
        <f aca="false">IFERROR(INDEX(E:H,MATCH(A894,E:E,0),2),0)</f>
        <v>2278</v>
      </c>
      <c r="D894" s="26"/>
      <c r="E894" s="141" t="s">
        <v>5651</v>
      </c>
      <c r="F894" s="142" t="n">
        <v>4954</v>
      </c>
      <c r="K894" s="7"/>
      <c r="L894" s="7"/>
    </row>
    <row r="895" customFormat="false" ht="26.25" hidden="false" customHeight="true" outlineLevel="0" collapsed="false">
      <c r="A895" s="26" t="s">
        <v>5876</v>
      </c>
      <c r="B895" s="28" t="s">
        <v>1567</v>
      </c>
      <c r="C895" s="160" t="n">
        <f aca="false">IFERROR(INDEX(E:H,MATCH(A895,E:E,0),2),0)</f>
        <v>2555</v>
      </c>
      <c r="D895" s="26"/>
      <c r="E895" s="141" t="s">
        <v>5653</v>
      </c>
      <c r="F895" s="142" t="n">
        <v>6565</v>
      </c>
      <c r="K895" s="7"/>
      <c r="L895" s="7"/>
    </row>
    <row r="896" customFormat="false" ht="26.25" hidden="false" customHeight="true" outlineLevel="0" collapsed="false">
      <c r="A896" s="26" t="s">
        <v>5877</v>
      </c>
      <c r="B896" s="28" t="s">
        <v>1568</v>
      </c>
      <c r="C896" s="160" t="n">
        <f aca="false">IFERROR(INDEX(E:H,MATCH(A896,E:E,0),2),0)</f>
        <v>2592</v>
      </c>
      <c r="D896" s="26"/>
      <c r="E896" s="141" t="s">
        <v>5654</v>
      </c>
      <c r="F896" s="142" t="n">
        <v>8455</v>
      </c>
      <c r="K896" s="7"/>
      <c r="L896" s="7"/>
    </row>
    <row r="897" customFormat="false" ht="26.25" hidden="false" customHeight="true" outlineLevel="0" collapsed="false">
      <c r="A897" s="26" t="s">
        <v>5878</v>
      </c>
      <c r="B897" s="28" t="s">
        <v>1569</v>
      </c>
      <c r="C897" s="160" t="n">
        <f aca="false">IFERROR(INDEX(E:H,MATCH(A897,E:E,0),2),0)</f>
        <v>4329</v>
      </c>
      <c r="D897" s="26"/>
      <c r="E897" s="141" t="s">
        <v>5656</v>
      </c>
      <c r="F897" s="142" t="n">
        <v>10756</v>
      </c>
      <c r="K897" s="7"/>
      <c r="L897" s="7"/>
    </row>
    <row r="898" customFormat="false" ht="26.25" hidden="false" customHeight="true" outlineLevel="0" collapsed="false">
      <c r="A898" s="26" t="s">
        <v>5879</v>
      </c>
      <c r="B898" s="28" t="s">
        <v>1570</v>
      </c>
      <c r="C898" s="160" t="n">
        <f aca="false">IFERROR(INDEX(E:H,MATCH(A898,E:E,0),2),0)</f>
        <v>2523</v>
      </c>
      <c r="D898" s="26"/>
      <c r="E898" s="143"/>
      <c r="F898" s="144"/>
      <c r="K898" s="7"/>
      <c r="L898" s="7"/>
    </row>
    <row r="899" customFormat="false" ht="26.25" hidden="false" customHeight="true" outlineLevel="0" collapsed="false">
      <c r="A899" s="26" t="s">
        <v>5879</v>
      </c>
      <c r="B899" s="28" t="s">
        <v>1571</v>
      </c>
      <c r="C899" s="160" t="n">
        <f aca="false">IFERROR(INDEX(E:H,MATCH(A899,E:E,0),2),0)</f>
        <v>2523</v>
      </c>
      <c r="D899" s="26"/>
      <c r="E899" s="137" t="s">
        <v>5880</v>
      </c>
      <c r="F899" s="138"/>
      <c r="K899" s="7"/>
      <c r="L899" s="7"/>
    </row>
    <row r="900" customFormat="false" ht="26.25" hidden="false" customHeight="true" outlineLevel="0" collapsed="false">
      <c r="A900" s="26" t="s">
        <v>5881</v>
      </c>
      <c r="B900" s="28" t="s">
        <v>1599</v>
      </c>
      <c r="C900" s="160" t="n">
        <f aca="false">IFERROR(INDEX(E:H,MATCH(A900,E:E,0),2),0)</f>
        <v>4772</v>
      </c>
      <c r="D900" s="26"/>
      <c r="E900" s="139" t="s">
        <v>4757</v>
      </c>
      <c r="F900" s="140" t="s">
        <v>4462</v>
      </c>
      <c r="K900" s="7"/>
      <c r="L900" s="7"/>
    </row>
    <row r="901" customFormat="false" ht="26.25" hidden="false" customHeight="true" outlineLevel="0" collapsed="false">
      <c r="A901" s="26" t="s">
        <v>5882</v>
      </c>
      <c r="B901" s="28" t="s">
        <v>1600</v>
      </c>
      <c r="C901" s="160" t="n">
        <f aca="false">IFERROR(INDEX(E:H,MATCH(A901,E:E,0),2),0)</f>
        <v>5326</v>
      </c>
      <c r="D901" s="26"/>
      <c r="E901" s="141" t="s">
        <v>5883</v>
      </c>
      <c r="F901" s="142" t="n">
        <v>438</v>
      </c>
      <c r="K901" s="7"/>
      <c r="L901" s="7"/>
    </row>
    <row r="902" customFormat="false" ht="26.25" hidden="false" customHeight="true" outlineLevel="0" collapsed="false">
      <c r="A902" s="26" t="s">
        <v>5884</v>
      </c>
      <c r="B902" s="28" t="s">
        <v>1601</v>
      </c>
      <c r="C902" s="160" t="n">
        <f aca="false">IFERROR(INDEX(E:H,MATCH(A902,E:E,0),2),0)</f>
        <v>5902</v>
      </c>
      <c r="D902" s="26"/>
      <c r="E902" s="141" t="s">
        <v>5885</v>
      </c>
      <c r="F902" s="142" t="n">
        <v>1389</v>
      </c>
      <c r="K902" s="7"/>
      <c r="L902" s="7"/>
    </row>
    <row r="903" customFormat="false" ht="26.25" hidden="false" customHeight="true" outlineLevel="0" collapsed="false">
      <c r="A903" s="26" t="s">
        <v>5886</v>
      </c>
      <c r="B903" s="28" t="s">
        <v>1602</v>
      </c>
      <c r="C903" s="160" t="n">
        <f aca="false">IFERROR(INDEX(E:H,MATCH(A903,E:E,0),2),0)</f>
        <v>7391</v>
      </c>
      <c r="D903" s="26"/>
      <c r="E903" s="141" t="s">
        <v>5887</v>
      </c>
      <c r="F903" s="142" t="n">
        <v>710</v>
      </c>
      <c r="K903" s="7"/>
      <c r="L903" s="7"/>
    </row>
    <row r="904" customFormat="false" ht="26.25" hidden="false" customHeight="true" outlineLevel="0" collapsed="false">
      <c r="A904" s="26" t="s">
        <v>5888</v>
      </c>
      <c r="B904" s="28" t="s">
        <v>1603</v>
      </c>
      <c r="C904" s="160" t="n">
        <f aca="false">IFERROR(INDEX(E:H,MATCH(A904,E:E,0),2),0)</f>
        <v>8693</v>
      </c>
      <c r="D904" s="26"/>
      <c r="E904" s="141" t="s">
        <v>5889</v>
      </c>
      <c r="F904" s="142" t="n">
        <v>2730</v>
      </c>
      <c r="K904" s="7"/>
      <c r="L904" s="7"/>
    </row>
    <row r="905" customFormat="false" ht="26.25" hidden="false" customHeight="true" outlineLevel="0" collapsed="false">
      <c r="A905" s="26" t="s">
        <v>5890</v>
      </c>
      <c r="B905" s="28" t="s">
        <v>5891</v>
      </c>
      <c r="C905" s="160" t="n">
        <f aca="false">IFERROR(INDEX(E:H,MATCH(A905,E:E,0),2),0)</f>
        <v>0</v>
      </c>
      <c r="D905" s="26"/>
      <c r="E905" s="141" t="s">
        <v>5892</v>
      </c>
      <c r="F905" s="142" t="n">
        <v>2015</v>
      </c>
      <c r="K905" s="7"/>
      <c r="L905" s="7"/>
    </row>
    <row r="906" customFormat="false" ht="26.25" hidden="false" customHeight="true" outlineLevel="0" collapsed="false">
      <c r="A906" s="26" t="s">
        <v>5893</v>
      </c>
      <c r="B906" s="28" t="s">
        <v>5894</v>
      </c>
      <c r="C906" s="160" t="n">
        <f aca="false">IFERROR(INDEX(E:H,MATCH(A906,E:E,0),2),0)</f>
        <v>16130</v>
      </c>
      <c r="D906" s="26"/>
      <c r="E906" s="143"/>
      <c r="F906" s="144"/>
      <c r="K906" s="7"/>
      <c r="L906" s="7"/>
    </row>
    <row r="907" customFormat="false" ht="26.25" hidden="false" customHeight="true" outlineLevel="0" collapsed="false">
      <c r="A907" s="26" t="s">
        <v>4777</v>
      </c>
      <c r="B907" s="28" t="s">
        <v>5895</v>
      </c>
      <c r="C907" s="160" t="n">
        <f aca="false">IFERROR(INDEX(E:H,MATCH(A907,E:E,0),2),0)</f>
        <v>22550</v>
      </c>
      <c r="D907" s="26"/>
      <c r="E907" s="137" t="s">
        <v>5896</v>
      </c>
      <c r="F907" s="138"/>
      <c r="K907" s="7"/>
      <c r="L907" s="7"/>
    </row>
    <row r="908" customFormat="false" ht="26.25" hidden="false" customHeight="true" outlineLevel="0" collapsed="false">
      <c r="A908" s="26" t="s">
        <v>4778</v>
      </c>
      <c r="B908" s="28" t="s">
        <v>5897</v>
      </c>
      <c r="C908" s="160" t="n">
        <f aca="false">IFERROR(INDEX(E:H,MATCH(A908,E:E,0),2),0)</f>
        <v>3295</v>
      </c>
      <c r="D908" s="26"/>
      <c r="E908" s="139" t="s">
        <v>4757</v>
      </c>
      <c r="F908" s="140" t="s">
        <v>4462</v>
      </c>
      <c r="K908" s="7"/>
      <c r="L908" s="7"/>
    </row>
    <row r="909" customFormat="false" ht="26.25" hidden="false" customHeight="true" outlineLevel="0" collapsed="false">
      <c r="A909" s="26" t="s">
        <v>4779</v>
      </c>
      <c r="B909" s="28" t="s">
        <v>5898</v>
      </c>
      <c r="C909" s="160" t="n">
        <f aca="false">IFERROR(INDEX(E:H,MATCH(A909,E:E,0),2),0)</f>
        <v>3667</v>
      </c>
      <c r="D909" s="26"/>
      <c r="E909" s="141" t="s">
        <v>5899</v>
      </c>
      <c r="F909" s="142" t="n">
        <v>14630</v>
      </c>
      <c r="K909" s="7"/>
      <c r="L909" s="7"/>
    </row>
    <row r="910" customFormat="false" ht="26.25" hidden="false" customHeight="true" outlineLevel="0" collapsed="false">
      <c r="A910" s="26" t="s">
        <v>5900</v>
      </c>
      <c r="B910" s="28" t="s">
        <v>5901</v>
      </c>
      <c r="C910" s="160" t="n">
        <f aca="false">IFERROR(INDEX(E:H,MATCH(A910,E:E,0),2),0)</f>
        <v>9774</v>
      </c>
      <c r="D910" s="26"/>
      <c r="E910" s="141" t="s">
        <v>5902</v>
      </c>
      <c r="F910" s="142" t="n">
        <v>25504</v>
      </c>
      <c r="K910" s="7"/>
      <c r="L910" s="7"/>
    </row>
    <row r="911" customFormat="false" ht="26.25" hidden="false" customHeight="true" outlineLevel="0" collapsed="false">
      <c r="A911" s="26" t="s">
        <v>4784</v>
      </c>
      <c r="B911" s="28" t="s">
        <v>718</v>
      </c>
      <c r="C911" s="160" t="n">
        <f aca="false">IFERROR(INDEX(E:H,MATCH(A911,E:E,0),2),0)</f>
        <v>6910</v>
      </c>
      <c r="D911" s="26"/>
      <c r="E911" s="141" t="s">
        <v>5903</v>
      </c>
      <c r="F911" s="142" t="n">
        <v>25504</v>
      </c>
      <c r="K911" s="7"/>
      <c r="L911" s="7"/>
    </row>
    <row r="912" customFormat="false" ht="26.25" hidden="false" customHeight="true" outlineLevel="0" collapsed="false">
      <c r="A912" s="26" t="s">
        <v>5904</v>
      </c>
      <c r="B912" s="28" t="s">
        <v>5905</v>
      </c>
      <c r="C912" s="160" t="n">
        <f aca="false">IFERROR(INDEX(E:H,MATCH(A912,E:E,0),2),0)</f>
        <v>0</v>
      </c>
      <c r="D912" s="26"/>
      <c r="E912" s="147" t="s">
        <v>5906</v>
      </c>
      <c r="F912" s="148" t="n">
        <v>38218</v>
      </c>
      <c r="K912" s="7"/>
      <c r="L912" s="7"/>
    </row>
    <row r="913" customFormat="false" ht="26.25" hidden="false" customHeight="true" outlineLevel="0" collapsed="false">
      <c r="A913" s="26" t="s">
        <v>5907</v>
      </c>
      <c r="B913" s="28" t="s">
        <v>3856</v>
      </c>
      <c r="C913" s="160" t="n">
        <f aca="false">IFERROR(INDEX(E:H,MATCH(A913,E:E,0),2),0)</f>
        <v>8968</v>
      </c>
      <c r="D913" s="26"/>
      <c r="E913" s="119"/>
      <c r="F913" s="149"/>
      <c r="K913" s="7"/>
      <c r="L913" s="7"/>
    </row>
    <row r="914" customFormat="false" ht="26.25" hidden="false" customHeight="true" outlineLevel="0" collapsed="false">
      <c r="A914" s="26" t="s">
        <v>5908</v>
      </c>
      <c r="B914" s="28" t="s">
        <v>717</v>
      </c>
      <c r="C914" s="160" t="n">
        <f aca="false">IFERROR(INDEX(E:H,MATCH(A914,E:E,0),2),0)</f>
        <v>22130</v>
      </c>
      <c r="D914" s="26"/>
      <c r="F914" s="150"/>
      <c r="K914" s="7"/>
      <c r="L914" s="7"/>
    </row>
    <row r="915" customFormat="false" ht="26.25" hidden="false" customHeight="true" outlineLevel="0" collapsed="false">
      <c r="A915" s="26" t="s">
        <v>5909</v>
      </c>
      <c r="B915" s="28" t="s">
        <v>233</v>
      </c>
      <c r="C915" s="160" t="n">
        <f aca="false">IFERROR(INDEX(E:H,MATCH(A915,E:E,0),2),0)</f>
        <v>0</v>
      </c>
      <c r="D915" s="26"/>
      <c r="E915" s="119"/>
      <c r="F915" s="149"/>
      <c r="K915" s="7"/>
      <c r="L915" s="7"/>
    </row>
    <row r="916" customFormat="false" ht="26.25" hidden="false" customHeight="true" outlineLevel="0" collapsed="false">
      <c r="A916" s="26" t="s">
        <v>5910</v>
      </c>
      <c r="B916" s="28" t="s">
        <v>236</v>
      </c>
      <c r="C916" s="160" t="n">
        <f aca="false">IFERROR(INDEX(E:H,MATCH(A916,E:E,0),2),0)</f>
        <v>0</v>
      </c>
      <c r="D916" s="26"/>
      <c r="E916" s="143"/>
      <c r="F916" s="144"/>
      <c r="K916" s="7"/>
      <c r="L916" s="7"/>
    </row>
    <row r="917" customFormat="false" ht="26.25" hidden="false" customHeight="true" outlineLevel="0" collapsed="false">
      <c r="A917" s="26" t="s">
        <v>5911</v>
      </c>
      <c r="B917" s="28" t="s">
        <v>235</v>
      </c>
      <c r="C917" s="160" t="n">
        <f aca="false">IFERROR(INDEX(E:H,MATCH(A917,E:E,0),2),0)</f>
        <v>0</v>
      </c>
      <c r="D917" s="26"/>
      <c r="E917" s="143"/>
      <c r="F917" s="144"/>
      <c r="K917" s="7"/>
      <c r="L917" s="7"/>
    </row>
    <row r="918" customFormat="false" ht="26.25" hidden="false" customHeight="true" outlineLevel="0" collapsed="false">
      <c r="A918" s="26" t="s">
        <v>5912</v>
      </c>
      <c r="B918" s="28" t="s">
        <v>233</v>
      </c>
      <c r="C918" s="160" t="n">
        <f aca="false">IFERROR(INDEX(E:H,MATCH(A918,E:E,0),2),0)</f>
        <v>0</v>
      </c>
      <c r="D918" s="26"/>
      <c r="E918" s="153" t="s">
        <v>5913</v>
      </c>
      <c r="F918" s="154"/>
      <c r="K918" s="7"/>
      <c r="L918" s="7"/>
    </row>
    <row r="919" customFormat="false" ht="26.25" hidden="false" customHeight="true" outlineLevel="0" collapsed="false">
      <c r="A919" s="26" t="s">
        <v>5914</v>
      </c>
      <c r="B919" s="28" t="s">
        <v>5915</v>
      </c>
      <c r="C919" s="160" t="n">
        <f aca="false">IFERROR(INDEX(E:H,MATCH(A919,E:E,0),2),0)</f>
        <v>0</v>
      </c>
      <c r="D919" s="26"/>
      <c r="E919" s="143"/>
      <c r="F919" s="144"/>
      <c r="K919" s="7"/>
      <c r="L919" s="7"/>
    </row>
    <row r="920" customFormat="false" ht="26.25" hidden="false" customHeight="true" outlineLevel="0" collapsed="false">
      <c r="A920" s="26" t="s">
        <v>5916</v>
      </c>
      <c r="B920" s="28" t="s">
        <v>5917</v>
      </c>
      <c r="C920" s="160" t="n">
        <f aca="false">IFERROR(INDEX(E:H,MATCH(A920,E:E,0),2),0)</f>
        <v>0</v>
      </c>
      <c r="D920" s="26"/>
      <c r="E920" s="137" t="s">
        <v>5582</v>
      </c>
      <c r="F920" s="138"/>
      <c r="K920" s="7"/>
      <c r="L920" s="7"/>
    </row>
    <row r="921" customFormat="false" ht="26.25" hidden="false" customHeight="true" outlineLevel="0" collapsed="false">
      <c r="A921" s="26" t="s">
        <v>5918</v>
      </c>
      <c r="B921" s="28" t="s">
        <v>3898</v>
      </c>
      <c r="C921" s="160" t="n">
        <f aca="false">IFERROR(INDEX(E:H,MATCH(A921,E:E,0),2),0)</f>
        <v>4421</v>
      </c>
      <c r="D921" s="26"/>
      <c r="E921" s="171" t="s">
        <v>5919</v>
      </c>
      <c r="F921" s="140" t="s">
        <v>4462</v>
      </c>
      <c r="K921" s="7"/>
      <c r="L921" s="7"/>
    </row>
    <row r="922" customFormat="false" ht="26.25" hidden="false" customHeight="true" outlineLevel="0" collapsed="false">
      <c r="A922" s="26" t="s">
        <v>5920</v>
      </c>
      <c r="B922" s="28" t="s">
        <v>5921</v>
      </c>
      <c r="C922" s="160" t="n">
        <f aca="false">IFERROR(INDEX(E:H,MATCH(A922,E:E,0),2),0)</f>
        <v>0</v>
      </c>
      <c r="D922" s="26"/>
      <c r="E922" s="171"/>
      <c r="F922" s="142" t="n">
        <v>1757</v>
      </c>
      <c r="K922" s="7"/>
      <c r="L922" s="7"/>
    </row>
    <row r="923" customFormat="false" ht="26.25" hidden="false" customHeight="true" outlineLevel="0" collapsed="false">
      <c r="A923" s="26" t="s">
        <v>5922</v>
      </c>
      <c r="B923" s="28" t="s">
        <v>5923</v>
      </c>
      <c r="C923" s="160" t="n">
        <f aca="false">IFERROR(INDEX(E:H,MATCH(A923,E:E,0),2),0)</f>
        <v>0</v>
      </c>
      <c r="D923" s="26"/>
      <c r="E923" s="141" t="s">
        <v>5523</v>
      </c>
      <c r="F923" s="142" t="n">
        <v>2463</v>
      </c>
      <c r="K923" s="7"/>
      <c r="L923" s="7"/>
    </row>
    <row r="924" customFormat="false" ht="26.25" hidden="false" customHeight="true" outlineLevel="0" collapsed="false">
      <c r="A924" s="26" t="s">
        <v>4789</v>
      </c>
      <c r="B924" s="28" t="s">
        <v>5924</v>
      </c>
      <c r="C924" s="160" t="n">
        <f aca="false">IFERROR(INDEX(E:H,MATCH(A924,E:E,0),2),0)</f>
        <v>6084</v>
      </c>
      <c r="D924" s="26"/>
      <c r="E924" s="141" t="s">
        <v>5525</v>
      </c>
      <c r="F924" s="142" t="n">
        <v>5618</v>
      </c>
      <c r="K924" s="7"/>
      <c r="L924" s="7"/>
    </row>
    <row r="925" customFormat="false" ht="26.25" hidden="false" customHeight="true" outlineLevel="0" collapsed="false">
      <c r="A925" s="26" t="s">
        <v>4790</v>
      </c>
      <c r="B925" s="28" t="s">
        <v>5925</v>
      </c>
      <c r="C925" s="160" t="n">
        <f aca="false">IFERROR(INDEX(E:H,MATCH(A925,E:E,0),2),0)</f>
        <v>6494</v>
      </c>
      <c r="D925" s="26"/>
      <c r="E925" s="141" t="s">
        <v>5926</v>
      </c>
      <c r="F925" s="142" t="n">
        <v>1229</v>
      </c>
      <c r="K925" s="7"/>
      <c r="L925" s="7"/>
    </row>
    <row r="926" customFormat="false" ht="26.25" hidden="false" customHeight="true" outlineLevel="0" collapsed="false">
      <c r="A926" s="26" t="s">
        <v>4791</v>
      </c>
      <c r="B926" s="28" t="s">
        <v>5927</v>
      </c>
      <c r="C926" s="160" t="n">
        <f aca="false">IFERROR(INDEX(E:H,MATCH(A926,E:E,0),2),0)</f>
        <v>6704</v>
      </c>
      <c r="D926" s="26"/>
      <c r="E926" s="141" t="s">
        <v>5928</v>
      </c>
      <c r="F926" s="142" t="n">
        <v>1868</v>
      </c>
      <c r="K926" s="7"/>
      <c r="L926" s="7"/>
    </row>
    <row r="927" customFormat="false" ht="26.25" hidden="false" customHeight="true" outlineLevel="0" collapsed="false">
      <c r="A927" s="26" t="s">
        <v>4792</v>
      </c>
      <c r="B927" s="28" t="s">
        <v>5929</v>
      </c>
      <c r="C927" s="160" t="n">
        <f aca="false">IFERROR(INDEX(E:H,MATCH(A927,E:E,0),2),0)</f>
        <v>6825</v>
      </c>
      <c r="D927" s="26"/>
      <c r="E927" s="141" t="s">
        <v>5930</v>
      </c>
      <c r="F927" s="142" t="n">
        <v>2596</v>
      </c>
      <c r="K927" s="7"/>
      <c r="L927" s="7"/>
    </row>
    <row r="928" customFormat="false" ht="26.25" hidden="false" customHeight="true" outlineLevel="0" collapsed="false">
      <c r="A928" s="26" t="s">
        <v>4793</v>
      </c>
      <c r="B928" s="28" t="s">
        <v>5931</v>
      </c>
      <c r="C928" s="160" t="n">
        <f aca="false">IFERROR(INDEX(E:H,MATCH(A928,E:E,0),2),0)</f>
        <v>6253</v>
      </c>
      <c r="D928" s="26"/>
      <c r="E928" s="141" t="s">
        <v>5535</v>
      </c>
      <c r="F928" s="142" t="n">
        <v>2434</v>
      </c>
      <c r="K928" s="7"/>
      <c r="L928" s="7"/>
    </row>
    <row r="929" customFormat="false" ht="26.25" hidden="false" customHeight="true" outlineLevel="0" collapsed="false">
      <c r="A929" s="26" t="s">
        <v>5932</v>
      </c>
      <c r="B929" s="28" t="s">
        <v>5933</v>
      </c>
      <c r="C929" s="160" t="n">
        <f aca="false">IFERROR(INDEX(E:H,MATCH(A929,E:E,0),2),0)</f>
        <v>3795</v>
      </c>
      <c r="D929" s="26"/>
      <c r="E929" s="141" t="s">
        <v>5537</v>
      </c>
      <c r="F929" s="142" t="n">
        <v>3427</v>
      </c>
      <c r="K929" s="7"/>
      <c r="L929" s="7"/>
    </row>
    <row r="930" customFormat="false" ht="26.25" hidden="false" customHeight="true" outlineLevel="0" collapsed="false">
      <c r="A930" s="26" t="s">
        <v>5934</v>
      </c>
      <c r="B930" s="28" t="s">
        <v>5935</v>
      </c>
      <c r="C930" s="160" t="n">
        <f aca="false">IFERROR(INDEX(E:H,MATCH(A930,E:E,0),2),0)</f>
        <v>4125</v>
      </c>
      <c r="D930" s="26"/>
      <c r="E930" s="141" t="s">
        <v>5539</v>
      </c>
      <c r="F930" s="142" t="n">
        <v>3677</v>
      </c>
      <c r="K930" s="7"/>
      <c r="L930" s="7"/>
    </row>
    <row r="931" customFormat="false" ht="26.25" hidden="false" customHeight="true" outlineLevel="0" collapsed="false">
      <c r="A931" s="26" t="s">
        <v>5936</v>
      </c>
      <c r="B931" s="28" t="s">
        <v>5937</v>
      </c>
      <c r="C931" s="160" t="n">
        <f aca="false">IFERROR(INDEX(E:H,MATCH(A931,E:E,0),2),0)</f>
        <v>5326</v>
      </c>
      <c r="D931" s="26"/>
      <c r="E931" s="141" t="s">
        <v>5541</v>
      </c>
      <c r="F931" s="142" t="n">
        <v>2892</v>
      </c>
      <c r="K931" s="7"/>
      <c r="L931" s="7"/>
    </row>
    <row r="932" customFormat="false" ht="26.25" hidden="false" customHeight="true" outlineLevel="0" collapsed="false">
      <c r="A932" s="26" t="s">
        <v>5938</v>
      </c>
      <c r="B932" s="28" t="s">
        <v>5939</v>
      </c>
      <c r="C932" s="160" t="n">
        <f aca="false">IFERROR(INDEX(E:H,MATCH(A932,E:E,0),2),0)</f>
        <v>6729</v>
      </c>
      <c r="D932" s="26"/>
      <c r="E932" s="141" t="s">
        <v>5543</v>
      </c>
      <c r="F932" s="142" t="n">
        <v>2199</v>
      </c>
      <c r="K932" s="7"/>
      <c r="L932" s="7"/>
    </row>
    <row r="933" customFormat="false" ht="26.25" hidden="false" customHeight="true" outlineLevel="0" collapsed="false">
      <c r="A933" s="26" t="s">
        <v>4800</v>
      </c>
      <c r="B933" s="28" t="s">
        <v>5940</v>
      </c>
      <c r="C933" s="160" t="n">
        <f aca="false">IFERROR(INDEX(E:H,MATCH(A933,E:E,0),2),0)</f>
        <v>3469</v>
      </c>
      <c r="D933" s="26"/>
      <c r="E933" s="141" t="s">
        <v>5545</v>
      </c>
      <c r="F933" s="142" t="n">
        <v>2437</v>
      </c>
      <c r="K933" s="7"/>
      <c r="L933" s="7"/>
    </row>
    <row r="934" customFormat="false" ht="26.25" hidden="false" customHeight="true" outlineLevel="0" collapsed="false">
      <c r="A934" s="26" t="s">
        <v>5941</v>
      </c>
      <c r="B934" s="28" t="s">
        <v>5942</v>
      </c>
      <c r="C934" s="160" t="n">
        <f aca="false">IFERROR(INDEX(E:H,MATCH(A934,E:E,0),2),0)</f>
        <v>6098</v>
      </c>
      <c r="D934" s="26"/>
      <c r="E934" s="141" t="s">
        <v>5547</v>
      </c>
      <c r="F934" s="142" t="n">
        <v>2013</v>
      </c>
      <c r="K934" s="7"/>
      <c r="L934" s="7"/>
    </row>
    <row r="935" customFormat="false" ht="26.25" hidden="false" customHeight="true" outlineLevel="0" collapsed="false">
      <c r="A935" s="26" t="s">
        <v>5943</v>
      </c>
      <c r="B935" s="28" t="s">
        <v>5944</v>
      </c>
      <c r="C935" s="160" t="n">
        <f aca="false">IFERROR(INDEX(E:H,MATCH(A935,E:E,0),2),0)</f>
        <v>6587</v>
      </c>
      <c r="D935" s="26"/>
      <c r="E935" s="141" t="s">
        <v>5549</v>
      </c>
      <c r="F935" s="142" t="n">
        <v>2518</v>
      </c>
      <c r="K935" s="7"/>
      <c r="L935" s="7"/>
    </row>
    <row r="936" customFormat="false" ht="26.25" hidden="false" customHeight="true" outlineLevel="0" collapsed="false">
      <c r="A936" s="26" t="s">
        <v>5945</v>
      </c>
      <c r="B936" s="28" t="s">
        <v>5946</v>
      </c>
      <c r="C936" s="160" t="n">
        <f aca="false">IFERROR(INDEX(E:H,MATCH(A936,E:E,0),2),0)</f>
        <v>8894</v>
      </c>
      <c r="D936" s="26"/>
      <c r="E936" s="141" t="s">
        <v>5551</v>
      </c>
      <c r="F936" s="142" t="n">
        <v>2528</v>
      </c>
      <c r="K936" s="7"/>
      <c r="L936" s="7"/>
    </row>
    <row r="937" customFormat="false" ht="26.25" hidden="false" customHeight="true" outlineLevel="0" collapsed="false">
      <c r="A937" s="26" t="s">
        <v>5947</v>
      </c>
      <c r="B937" s="28" t="s">
        <v>5948</v>
      </c>
      <c r="C937" s="160" t="n">
        <f aca="false">IFERROR(INDEX(E:H,MATCH(A937,E:E,0),2),0)</f>
        <v>11594</v>
      </c>
      <c r="D937" s="26"/>
      <c r="E937" s="141" t="s">
        <v>5553</v>
      </c>
      <c r="F937" s="142" t="n">
        <v>2335</v>
      </c>
      <c r="K937" s="7"/>
      <c r="L937" s="7"/>
    </row>
    <row r="938" customFormat="false" ht="26.25" hidden="false" customHeight="true" outlineLevel="0" collapsed="false">
      <c r="A938" s="26" t="s">
        <v>4807</v>
      </c>
      <c r="B938" s="28" t="s">
        <v>5949</v>
      </c>
      <c r="C938" s="160" t="n">
        <f aca="false">IFERROR(INDEX(E:H,MATCH(A938,E:E,0),2),0)</f>
        <v>5278</v>
      </c>
      <c r="D938" s="26"/>
      <c r="E938" s="141" t="s">
        <v>5555</v>
      </c>
      <c r="F938" s="142" t="n">
        <v>3746</v>
      </c>
      <c r="K938" s="7"/>
      <c r="L938" s="7"/>
    </row>
    <row r="939" customFormat="false" ht="26.25" hidden="false" customHeight="true" outlineLevel="0" collapsed="false">
      <c r="A939" s="26" t="s">
        <v>5950</v>
      </c>
      <c r="B939" s="28" t="s">
        <v>972</v>
      </c>
      <c r="C939" s="160" t="n">
        <f aca="false">IFERROR(INDEX(E:H,MATCH(A939,E:E,0),2),0)</f>
        <v>13700</v>
      </c>
      <c r="D939" s="26"/>
      <c r="E939" s="141" t="s">
        <v>5557</v>
      </c>
      <c r="F939" s="142" t="n">
        <v>2211</v>
      </c>
      <c r="K939" s="7"/>
      <c r="L939" s="7"/>
    </row>
    <row r="940" customFormat="false" ht="26.25" hidden="false" customHeight="true" outlineLevel="0" collapsed="false">
      <c r="A940" s="26" t="s">
        <v>5951</v>
      </c>
      <c r="B940" s="28" t="s">
        <v>973</v>
      </c>
      <c r="C940" s="160" t="n">
        <f aca="false">IFERROR(INDEX(E:H,MATCH(A940,E:E,0),2),0)</f>
        <v>20912</v>
      </c>
      <c r="D940" s="26"/>
      <c r="E940" s="141" t="s">
        <v>5559</v>
      </c>
      <c r="F940" s="142" t="n">
        <v>2517</v>
      </c>
      <c r="K940" s="7"/>
      <c r="L940" s="7"/>
    </row>
    <row r="941" customFormat="false" ht="26.25" hidden="false" customHeight="true" outlineLevel="0" collapsed="false">
      <c r="A941" s="26" t="s">
        <v>5952</v>
      </c>
      <c r="B941" s="28" t="s">
        <v>5953</v>
      </c>
      <c r="C941" s="160" t="n">
        <f aca="false">IFERROR(INDEX(E:H,MATCH(A941,E:E,0),2),0)</f>
        <v>12177</v>
      </c>
      <c r="D941" s="26"/>
      <c r="E941" s="141" t="s">
        <v>5561</v>
      </c>
      <c r="F941" s="142" t="n">
        <v>2642</v>
      </c>
      <c r="K941" s="7"/>
      <c r="L941" s="7"/>
    </row>
    <row r="942" customFormat="false" ht="26.25" hidden="false" customHeight="true" outlineLevel="0" collapsed="false">
      <c r="A942" s="26" t="s">
        <v>5954</v>
      </c>
      <c r="B942" s="28" t="s">
        <v>5955</v>
      </c>
      <c r="C942" s="160" t="n">
        <f aca="false">IFERROR(INDEX(E:H,MATCH(A942,E:E,0),2),0)</f>
        <v>13322</v>
      </c>
      <c r="D942" s="26"/>
      <c r="E942" s="141" t="s">
        <v>5562</v>
      </c>
      <c r="F942" s="142" t="n">
        <v>945</v>
      </c>
      <c r="K942" s="7"/>
      <c r="L942" s="7"/>
    </row>
    <row r="943" customFormat="false" ht="26.25" hidden="false" customHeight="true" outlineLevel="0" collapsed="false">
      <c r="A943" s="26" t="s">
        <v>5956</v>
      </c>
      <c r="B943" s="28" t="s">
        <v>5957</v>
      </c>
      <c r="C943" s="160" t="n">
        <f aca="false">IFERROR(INDEX(E:H,MATCH(A943,E:E,0),2),0)</f>
        <v>17428</v>
      </c>
      <c r="D943" s="26"/>
      <c r="E943" s="141" t="s">
        <v>5958</v>
      </c>
      <c r="F943" s="142" t="n">
        <v>3875</v>
      </c>
      <c r="K943" s="7"/>
      <c r="L943" s="7"/>
    </row>
    <row r="944" customFormat="false" ht="26.25" hidden="false" customHeight="true" outlineLevel="0" collapsed="false">
      <c r="A944" s="26" t="s">
        <v>5959</v>
      </c>
      <c r="B944" s="28" t="s">
        <v>5960</v>
      </c>
      <c r="C944" s="160" t="n">
        <f aca="false">IFERROR(INDEX(E:H,MATCH(A944,E:E,0),2),0)</f>
        <v>20602</v>
      </c>
      <c r="D944" s="26"/>
      <c r="E944" s="141" t="s">
        <v>5564</v>
      </c>
      <c r="F944" s="142" t="n">
        <v>2687</v>
      </c>
      <c r="K944" s="7"/>
      <c r="L944" s="7"/>
    </row>
    <row r="945" customFormat="false" ht="26.25" hidden="false" customHeight="true" outlineLevel="0" collapsed="false">
      <c r="A945" s="26" t="s">
        <v>4819</v>
      </c>
      <c r="B945" s="28" t="s">
        <v>5961</v>
      </c>
      <c r="C945" s="160" t="n">
        <f aca="false">IFERROR(INDEX(E:H,MATCH(A945,E:E,0),2),0)</f>
        <v>15257</v>
      </c>
      <c r="D945" s="26"/>
      <c r="E945" s="141" t="s">
        <v>5566</v>
      </c>
      <c r="F945" s="142" t="n">
        <v>1969</v>
      </c>
      <c r="K945" s="7"/>
      <c r="L945" s="7"/>
    </row>
    <row r="946" customFormat="false" ht="26.25" hidden="false" customHeight="true" outlineLevel="0" collapsed="false">
      <c r="A946" s="26" t="s">
        <v>4820</v>
      </c>
      <c r="B946" s="28" t="s">
        <v>1116</v>
      </c>
      <c r="C946" s="160" t="n">
        <f aca="false">IFERROR(INDEX(E:H,MATCH(A946,E:E,0),2),0)</f>
        <v>64878</v>
      </c>
      <c r="D946" s="26"/>
      <c r="E946" s="141" t="s">
        <v>5568</v>
      </c>
      <c r="F946" s="142" t="n">
        <v>1558</v>
      </c>
      <c r="K946" s="7"/>
      <c r="L946" s="7"/>
    </row>
    <row r="947" customFormat="false" ht="26.25" hidden="false" customHeight="true" outlineLevel="0" collapsed="false">
      <c r="A947" s="26" t="s">
        <v>5962</v>
      </c>
      <c r="B947" s="28" t="s">
        <v>119</v>
      </c>
      <c r="C947" s="160" t="n">
        <f aca="false">IFERROR(INDEX(E:H,MATCH(A947,E:E,0),2),0)</f>
        <v>0</v>
      </c>
      <c r="D947" s="26"/>
      <c r="E947" s="141" t="s">
        <v>5570</v>
      </c>
      <c r="F947" s="142" t="n">
        <v>3028</v>
      </c>
      <c r="K947" s="7"/>
      <c r="L947" s="7"/>
    </row>
    <row r="948" customFormat="false" ht="26.25" hidden="false" customHeight="true" outlineLevel="0" collapsed="false">
      <c r="A948" s="26" t="s">
        <v>5963</v>
      </c>
      <c r="B948" s="28" t="s">
        <v>5964</v>
      </c>
      <c r="C948" s="160" t="n">
        <f aca="false">IFERROR(INDEX(E:H,MATCH(A948,E:E,0),2),0)</f>
        <v>3218</v>
      </c>
      <c r="D948" s="26"/>
      <c r="E948" s="141" t="s">
        <v>5572</v>
      </c>
      <c r="F948" s="142" t="n">
        <v>5697</v>
      </c>
      <c r="K948" s="7"/>
      <c r="L948" s="7"/>
    </row>
    <row r="949" customFormat="false" ht="26.25" hidden="false" customHeight="true" outlineLevel="0" collapsed="false">
      <c r="A949" s="26" t="s">
        <v>5965</v>
      </c>
      <c r="B949" s="28" t="s">
        <v>5966</v>
      </c>
      <c r="C949" s="160" t="n">
        <f aca="false">IFERROR(INDEX(E:H,MATCH(A949,E:E,0),2),0)</f>
        <v>4538</v>
      </c>
      <c r="D949" s="26"/>
      <c r="E949" s="141" t="s">
        <v>5967</v>
      </c>
      <c r="F949" s="142" t="n">
        <v>1003</v>
      </c>
      <c r="K949" s="7"/>
      <c r="L949" s="7"/>
    </row>
    <row r="950" customFormat="false" ht="26.25" hidden="false" customHeight="true" outlineLevel="0" collapsed="false">
      <c r="A950" s="172" t="s">
        <v>5968</v>
      </c>
      <c r="B950" s="28" t="s">
        <v>5969</v>
      </c>
      <c r="C950" s="160" t="n">
        <f aca="false">IFERROR(INDEX(E:H,MATCH(A950,E:E,0),2),0)</f>
        <v>1703</v>
      </c>
      <c r="D950" s="26"/>
      <c r="E950" s="141" t="s">
        <v>5576</v>
      </c>
      <c r="F950" s="142" t="n">
        <v>1777</v>
      </c>
      <c r="K950" s="7"/>
      <c r="L950" s="7"/>
    </row>
    <row r="951" customFormat="false" ht="26.25" hidden="false" customHeight="true" outlineLevel="0" collapsed="false">
      <c r="A951" s="173" t="s">
        <v>4827</v>
      </c>
      <c r="B951" s="28" t="s">
        <v>5970</v>
      </c>
      <c r="C951" s="160" t="n">
        <f aca="false">IFERROR(INDEX(E:H,MATCH(A951,E:E,0),2),0)</f>
        <v>3162</v>
      </c>
      <c r="D951" s="26"/>
      <c r="E951" s="141" t="s">
        <v>5578</v>
      </c>
      <c r="F951" s="142" t="n">
        <v>3219</v>
      </c>
      <c r="K951" s="7"/>
      <c r="L951" s="7"/>
    </row>
    <row r="952" customFormat="false" ht="26.25" hidden="false" customHeight="true" outlineLevel="0" collapsed="false">
      <c r="A952" s="26" t="s">
        <v>4828</v>
      </c>
      <c r="B952" s="28" t="s">
        <v>5971</v>
      </c>
      <c r="C952" s="160" t="n">
        <f aca="false">IFERROR(INDEX(E:H,MATCH(A952,E:E,0),2),0)</f>
        <v>2305</v>
      </c>
      <c r="D952" s="26"/>
      <c r="E952" s="141" t="s">
        <v>5972</v>
      </c>
      <c r="F952" s="142" t="n">
        <v>1526</v>
      </c>
      <c r="K952" s="7"/>
      <c r="L952" s="7"/>
    </row>
    <row r="953" customFormat="false" ht="26.25" hidden="false" customHeight="true" outlineLevel="0" collapsed="false">
      <c r="A953" s="26" t="s">
        <v>5973</v>
      </c>
      <c r="B953" s="28" t="s">
        <v>5974</v>
      </c>
      <c r="C953" s="160" t="n">
        <f aca="false">IFERROR(INDEX(E:H,MATCH(A953,E:E,0),2),0)</f>
        <v>6896</v>
      </c>
      <c r="D953" s="26"/>
      <c r="E953" s="141" t="s">
        <v>5975</v>
      </c>
      <c r="F953" s="142" t="n">
        <v>3681</v>
      </c>
      <c r="K953" s="7"/>
      <c r="L953" s="7"/>
    </row>
    <row r="954" customFormat="false" ht="26.25" hidden="false" customHeight="true" outlineLevel="0" collapsed="false">
      <c r="A954" s="174" t="s">
        <v>5976</v>
      </c>
      <c r="B954" s="28" t="s">
        <v>5977</v>
      </c>
      <c r="C954" s="160" t="n">
        <f aca="false">IFERROR(INDEX(E:H,MATCH(A954,E:E,0),2),0)</f>
        <v>4269</v>
      </c>
      <c r="D954" s="174"/>
      <c r="E954" s="141" t="s">
        <v>5978</v>
      </c>
      <c r="F954" s="142" t="n">
        <v>7316</v>
      </c>
      <c r="K954" s="7"/>
      <c r="L954" s="7"/>
    </row>
    <row r="955" customFormat="false" ht="26.25" hidden="false" customHeight="true" outlineLevel="0" collapsed="false">
      <c r="A955" s="174" t="s">
        <v>5979</v>
      </c>
      <c r="B955" s="28" t="s">
        <v>1886</v>
      </c>
      <c r="C955" s="160" t="n">
        <f aca="false">IFERROR(INDEX(E:H,MATCH(A955,E:E,0),2),0)</f>
        <v>4592</v>
      </c>
      <c r="D955" s="174"/>
      <c r="E955" s="141" t="s">
        <v>5980</v>
      </c>
      <c r="F955" s="142" t="n">
        <v>2927</v>
      </c>
      <c r="K955" s="7"/>
      <c r="L955" s="7"/>
    </row>
    <row r="956" customFormat="false" ht="26.25" hidden="false" customHeight="true" outlineLevel="0" collapsed="false">
      <c r="A956" s="174" t="s">
        <v>5981</v>
      </c>
      <c r="B956" s="28" t="s">
        <v>5982</v>
      </c>
      <c r="C956" s="160" t="n">
        <f aca="false">IFERROR(INDEX(E:H,MATCH(A956,E:E,0),2),0)</f>
        <v>4215</v>
      </c>
      <c r="D956" s="174"/>
      <c r="E956" s="141" t="s">
        <v>5983</v>
      </c>
      <c r="F956" s="142" t="n">
        <v>3946</v>
      </c>
      <c r="K956" s="7"/>
      <c r="L956" s="7"/>
    </row>
    <row r="957" customFormat="false" ht="26.25" hidden="false" customHeight="true" outlineLevel="0" collapsed="false">
      <c r="A957" s="174" t="s">
        <v>5984</v>
      </c>
      <c r="B957" s="28" t="s">
        <v>1887</v>
      </c>
      <c r="C957" s="160" t="n">
        <f aca="false">IFERROR(INDEX(E:H,MATCH(A957,E:E,0),2),0)</f>
        <v>4215</v>
      </c>
      <c r="D957" s="174"/>
      <c r="E957" s="141" t="s">
        <v>5985</v>
      </c>
      <c r="F957" s="142" t="n">
        <v>2736</v>
      </c>
      <c r="K957" s="7"/>
      <c r="L957" s="7"/>
    </row>
    <row r="958" customFormat="false" ht="26.25" hidden="false" customHeight="true" outlineLevel="0" collapsed="false">
      <c r="A958" s="174" t="s">
        <v>5986</v>
      </c>
      <c r="B958" s="28" t="s">
        <v>1885</v>
      </c>
      <c r="C958" s="160" t="n">
        <f aca="false">IFERROR(INDEX(E:H,MATCH(A958,E:E,0),2),0)</f>
        <v>3875</v>
      </c>
      <c r="D958" s="174"/>
      <c r="E958" s="141" t="s">
        <v>5987</v>
      </c>
      <c r="F958" s="142" t="n">
        <v>4098</v>
      </c>
      <c r="K958" s="7"/>
      <c r="L958" s="7"/>
    </row>
    <row r="959" customFormat="false" ht="26.25" hidden="false" customHeight="true" outlineLevel="0" collapsed="false">
      <c r="A959" s="174" t="s">
        <v>5988</v>
      </c>
      <c r="B959" s="28" t="s">
        <v>1888</v>
      </c>
      <c r="C959" s="160" t="n">
        <f aca="false">IFERROR(INDEX(E:H,MATCH(A959,E:E,0),2),0)</f>
        <v>3987</v>
      </c>
      <c r="D959" s="174"/>
      <c r="E959" s="141" t="s">
        <v>5989</v>
      </c>
      <c r="F959" s="142" t="n">
        <v>2053</v>
      </c>
      <c r="K959" s="7"/>
      <c r="L959" s="7"/>
    </row>
    <row r="960" customFormat="false" ht="26.25" hidden="false" customHeight="true" outlineLevel="0" collapsed="false">
      <c r="A960" s="26" t="s">
        <v>5990</v>
      </c>
      <c r="B960" s="28" t="s">
        <v>5991</v>
      </c>
      <c r="C960" s="160" t="n">
        <f aca="false">IFERROR(INDEX(E:H,MATCH(A960,E:E,0),2),0)</f>
        <v>0</v>
      </c>
      <c r="D960" s="174"/>
      <c r="E960" s="141" t="s">
        <v>5992</v>
      </c>
      <c r="F960" s="142" t="n">
        <v>3964</v>
      </c>
      <c r="K960" s="7"/>
      <c r="L960" s="7"/>
    </row>
    <row r="961" customFormat="false" ht="26.25" hidden="false" customHeight="true" outlineLevel="0" collapsed="false">
      <c r="A961" s="174" t="s">
        <v>5993</v>
      </c>
      <c r="B961" s="28" t="s">
        <v>5994</v>
      </c>
      <c r="C961" s="160" t="n">
        <f aca="false">IFERROR(INDEX(E:H,MATCH(A961,E:E,0),2),0)</f>
        <v>4616</v>
      </c>
      <c r="D961" s="174"/>
      <c r="E961" s="141" t="s">
        <v>5995</v>
      </c>
      <c r="F961" s="142" t="n">
        <v>1901</v>
      </c>
      <c r="K961" s="7"/>
      <c r="L961" s="7"/>
    </row>
    <row r="962" customFormat="false" ht="26.25" hidden="false" customHeight="true" outlineLevel="0" collapsed="false">
      <c r="A962" s="26" t="s">
        <v>5996</v>
      </c>
      <c r="B962" s="28" t="s">
        <v>5997</v>
      </c>
      <c r="C962" s="160" t="n">
        <f aca="false">IFERROR(INDEX(E:H,MATCH(A962,E:E,0),2),0)</f>
        <v>0</v>
      </c>
      <c r="D962" s="174"/>
      <c r="E962" s="141" t="s">
        <v>5998</v>
      </c>
      <c r="F962" s="142" t="n">
        <v>2879</v>
      </c>
      <c r="K962" s="7"/>
      <c r="L962" s="7"/>
    </row>
    <row r="963" customFormat="false" ht="26.25" hidden="false" customHeight="true" outlineLevel="0" collapsed="false">
      <c r="A963" s="112" t="s">
        <v>4851</v>
      </c>
      <c r="B963" s="28" t="s">
        <v>5999</v>
      </c>
      <c r="C963" s="160" t="n">
        <f aca="false">IFERROR(INDEX(E:H,MATCH(A963,E:E,0),2),0)</f>
        <v>3875</v>
      </c>
      <c r="D963" s="174"/>
      <c r="E963" s="141" t="s">
        <v>6000</v>
      </c>
      <c r="F963" s="142" t="n">
        <v>3229</v>
      </c>
      <c r="K963" s="7"/>
      <c r="L963" s="7"/>
    </row>
    <row r="964" customFormat="false" ht="26.25" hidden="false" customHeight="true" outlineLevel="0" collapsed="false">
      <c r="A964" s="26" t="s">
        <v>6001</v>
      </c>
      <c r="B964" s="28" t="s">
        <v>6002</v>
      </c>
      <c r="C964" s="160" t="n">
        <f aca="false">IFERROR(INDEX(E:H,MATCH(A964,E:E,0),2),0)</f>
        <v>0</v>
      </c>
      <c r="D964" s="174"/>
      <c r="E964" s="141" t="s">
        <v>6003</v>
      </c>
      <c r="F964" s="142" t="n">
        <v>5902</v>
      </c>
      <c r="K964" s="7"/>
      <c r="L964" s="7"/>
    </row>
    <row r="965" customFormat="false" ht="26.25" hidden="false" customHeight="true" outlineLevel="0" collapsed="false">
      <c r="A965" s="26" t="s">
        <v>6004</v>
      </c>
      <c r="B965" s="28" t="s">
        <v>6005</v>
      </c>
      <c r="C965" s="160" t="n">
        <f aca="false">IFERROR(INDEX(E:H,MATCH(A965,E:E,0),2),0)</f>
        <v>0</v>
      </c>
      <c r="D965" s="174"/>
      <c r="E965" s="141" t="s">
        <v>6006</v>
      </c>
      <c r="F965" s="142" t="n">
        <v>1628</v>
      </c>
      <c r="K965" s="7"/>
      <c r="L965" s="7"/>
    </row>
    <row r="966" customFormat="false" ht="26.25" hidden="false" customHeight="true" outlineLevel="0" collapsed="false">
      <c r="A966" s="174" t="s">
        <v>6007</v>
      </c>
      <c r="B966" s="28" t="s">
        <v>6008</v>
      </c>
      <c r="C966" s="160" t="n">
        <f aca="false">IFERROR(INDEX(E:H,MATCH(A966,E:E,0),2),0)</f>
        <v>5314</v>
      </c>
      <c r="D966" s="174"/>
      <c r="E966" s="141" t="s">
        <v>6009</v>
      </c>
      <c r="F966" s="142" t="n">
        <v>2351</v>
      </c>
      <c r="K966" s="7"/>
      <c r="L966" s="7"/>
    </row>
    <row r="967" customFormat="false" ht="26.25" hidden="false" customHeight="true" outlineLevel="0" collapsed="false">
      <c r="A967" s="174" t="s">
        <v>6010</v>
      </c>
      <c r="B967" s="28" t="s">
        <v>6011</v>
      </c>
      <c r="C967" s="160" t="n">
        <f aca="false">IFERROR(INDEX(E:H,MATCH(A967,E:E,0),2),0)</f>
        <v>5314</v>
      </c>
      <c r="D967" s="174"/>
      <c r="E967" s="143"/>
      <c r="F967" s="144"/>
      <c r="K967" s="7"/>
      <c r="L967" s="7"/>
    </row>
    <row r="968" customFormat="false" ht="26.25" hidden="false" customHeight="true" outlineLevel="0" collapsed="false">
      <c r="A968" s="174" t="s">
        <v>6010</v>
      </c>
      <c r="B968" s="28" t="s">
        <v>6012</v>
      </c>
      <c r="C968" s="160" t="n">
        <f aca="false">IFERROR(INDEX(E:H,MATCH(A968,E:E,0),2),0)</f>
        <v>5314</v>
      </c>
      <c r="D968" s="174"/>
      <c r="E968" s="137" t="s">
        <v>6013</v>
      </c>
      <c r="F968" s="138"/>
      <c r="K968" s="7"/>
      <c r="L968" s="7"/>
    </row>
    <row r="969" customFormat="false" ht="26.25" hidden="false" customHeight="true" outlineLevel="0" collapsed="false">
      <c r="A969" s="26" t="s">
        <v>6014</v>
      </c>
      <c r="B969" s="28" t="s">
        <v>6015</v>
      </c>
      <c r="C969" s="160" t="n">
        <f aca="false">IFERROR(INDEX(E:H,MATCH(A969,E:E,0),2),0)</f>
        <v>0</v>
      </c>
      <c r="D969" s="174"/>
      <c r="E969" s="139" t="s">
        <v>4757</v>
      </c>
      <c r="F969" s="140" t="s">
        <v>4462</v>
      </c>
      <c r="K969" s="7"/>
      <c r="L969" s="7"/>
    </row>
    <row r="970" customFormat="false" ht="26.25" hidden="false" customHeight="true" outlineLevel="0" collapsed="false">
      <c r="A970" s="26" t="s">
        <v>6016</v>
      </c>
      <c r="B970" s="28" t="s">
        <v>6017</v>
      </c>
      <c r="C970" s="160" t="n">
        <f aca="false">IFERROR(INDEX(E:H,MATCH(A970,E:E,0),2),0)</f>
        <v>0</v>
      </c>
      <c r="D970" s="174"/>
      <c r="E970" s="141" t="s">
        <v>6018</v>
      </c>
      <c r="F970" s="142" t="n">
        <v>2348</v>
      </c>
      <c r="K970" s="7"/>
      <c r="L970" s="7"/>
    </row>
    <row r="971" customFormat="false" ht="26.25" hidden="false" customHeight="true" outlineLevel="0" collapsed="false">
      <c r="A971" s="174" t="s">
        <v>6019</v>
      </c>
      <c r="B971" s="28" t="s">
        <v>6020</v>
      </c>
      <c r="C971" s="160" t="n">
        <f aca="false">IFERROR(INDEX(E:H,MATCH(A971,E:E,0),2),0)</f>
        <v>34198</v>
      </c>
      <c r="D971" s="174"/>
      <c r="E971" s="141" t="s">
        <v>6021</v>
      </c>
      <c r="F971" s="142" t="n">
        <v>2617</v>
      </c>
      <c r="K971" s="7"/>
      <c r="L971" s="7"/>
    </row>
    <row r="972" customFormat="false" ht="26.25" hidden="false" customHeight="true" outlineLevel="0" collapsed="false">
      <c r="A972" s="26" t="s">
        <v>6022</v>
      </c>
      <c r="B972" s="28" t="s">
        <v>3202</v>
      </c>
      <c r="C972" s="160" t="n">
        <f aca="false">IFERROR(INDEX(E:H,MATCH(A972,E:E,0),2),0)</f>
        <v>0</v>
      </c>
      <c r="D972" s="174"/>
      <c r="E972" s="141" t="s">
        <v>6023</v>
      </c>
      <c r="F972" s="142" t="n">
        <v>1300</v>
      </c>
      <c r="K972" s="7"/>
      <c r="L972" s="7"/>
    </row>
    <row r="973" customFormat="false" ht="26.25" hidden="false" customHeight="true" outlineLevel="0" collapsed="false">
      <c r="A973" s="174" t="s">
        <v>6024</v>
      </c>
      <c r="B973" s="28" t="s">
        <v>1889</v>
      </c>
      <c r="C973" s="160" t="n">
        <f aca="false">IFERROR(INDEX(E:H,MATCH(A973,E:E,0),2),0)</f>
        <v>3875</v>
      </c>
      <c r="D973" s="174"/>
      <c r="E973" s="141" t="s">
        <v>6025</v>
      </c>
      <c r="F973" s="142" t="n">
        <v>3522</v>
      </c>
      <c r="K973" s="7"/>
      <c r="L973" s="7"/>
    </row>
    <row r="974" customFormat="false" ht="26.25" hidden="false" customHeight="true" outlineLevel="0" collapsed="false">
      <c r="A974" s="26" t="s">
        <v>6026</v>
      </c>
      <c r="B974" s="28" t="s">
        <v>6027</v>
      </c>
      <c r="C974" s="160" t="n">
        <f aca="false">IFERROR(INDEX(E:H,MATCH(A974,E:E,0),2),0)</f>
        <v>2187.71</v>
      </c>
      <c r="D974" s="174"/>
      <c r="E974" s="141" t="s">
        <v>6028</v>
      </c>
      <c r="F974" s="142" t="n">
        <v>7797</v>
      </c>
      <c r="K974" s="7"/>
      <c r="L974" s="7"/>
    </row>
    <row r="975" customFormat="false" ht="26.25" hidden="false" customHeight="true" outlineLevel="0" collapsed="false">
      <c r="A975" s="26" t="s">
        <v>6029</v>
      </c>
      <c r="B975" s="28" t="s">
        <v>6030</v>
      </c>
      <c r="C975" s="160" t="n">
        <f aca="false">IFERROR(INDEX(E:H,MATCH(A975,E:E,0),2),0)</f>
        <v>2389.89</v>
      </c>
      <c r="D975" s="174"/>
      <c r="E975" s="141" t="s">
        <v>6031</v>
      </c>
      <c r="F975" s="142" t="n">
        <v>5718</v>
      </c>
      <c r="K975" s="7"/>
      <c r="L975" s="7"/>
    </row>
    <row r="976" customFormat="false" ht="26.25" hidden="false" customHeight="true" outlineLevel="0" collapsed="false">
      <c r="A976" s="26" t="s">
        <v>6032</v>
      </c>
      <c r="B976" s="28" t="s">
        <v>6033</v>
      </c>
      <c r="C976" s="160" t="n">
        <f aca="false">IFERROR(INDEX(E:H,MATCH(A976,E:E,0),2),0)</f>
        <v>2884.23</v>
      </c>
      <c r="D976" s="174"/>
      <c r="E976" s="141" t="s">
        <v>6034</v>
      </c>
      <c r="F976" s="142" t="n">
        <v>8447</v>
      </c>
      <c r="K976" s="7"/>
      <c r="L976" s="7"/>
    </row>
    <row r="977" customFormat="false" ht="26.25" hidden="false" customHeight="true" outlineLevel="0" collapsed="false">
      <c r="A977" s="26" t="s">
        <v>6035</v>
      </c>
      <c r="B977" s="28" t="s">
        <v>6036</v>
      </c>
      <c r="C977" s="160" t="n">
        <f aca="false">IFERROR(INDEX(E:H,MATCH(A977,E:E,0),2),0)</f>
        <v>3188.08</v>
      </c>
      <c r="D977" s="174"/>
      <c r="E977" s="147" t="s">
        <v>6037</v>
      </c>
      <c r="F977" s="148" t="n">
        <v>4834</v>
      </c>
      <c r="K977" s="7"/>
      <c r="L977" s="7"/>
    </row>
    <row r="978" customFormat="false" ht="26.25" hidden="false" customHeight="true" outlineLevel="0" collapsed="false">
      <c r="A978" s="26" t="s">
        <v>4873</v>
      </c>
      <c r="B978" s="28" t="s">
        <v>6038</v>
      </c>
      <c r="C978" s="160" t="n">
        <f aca="false">IFERROR(INDEX(E:H,MATCH(A978,E:E,0),2),0)</f>
        <v>2100.06</v>
      </c>
      <c r="D978" s="174"/>
      <c r="E978" s="119"/>
      <c r="F978" s="149"/>
      <c r="K978" s="7"/>
      <c r="L978" s="7"/>
    </row>
    <row r="979" customFormat="false" ht="26.25" hidden="false" customHeight="true" outlineLevel="0" collapsed="false">
      <c r="A979" s="26" t="s">
        <v>4874</v>
      </c>
      <c r="B979" s="28" t="s">
        <v>6039</v>
      </c>
      <c r="C979" s="160" t="n">
        <f aca="false">IFERROR(INDEX(E:H,MATCH(A979,E:E,0),2),0)</f>
        <v>2255.5</v>
      </c>
      <c r="D979" s="174"/>
      <c r="F979" s="150"/>
      <c r="K979" s="7"/>
      <c r="L979" s="7"/>
    </row>
    <row r="980" customFormat="false" ht="26.25" hidden="false" customHeight="true" outlineLevel="0" collapsed="false">
      <c r="A980" s="112" t="s">
        <v>4864</v>
      </c>
      <c r="B980" s="28" t="s">
        <v>1247</v>
      </c>
      <c r="C980" s="160" t="n">
        <f aca="false">IFERROR(INDEX(E:H,MATCH(A980,E:E,0),2),0)</f>
        <v>5226</v>
      </c>
      <c r="D980" s="174"/>
      <c r="E980" s="119"/>
      <c r="F980" s="149"/>
      <c r="K980" s="7"/>
      <c r="L980" s="7"/>
    </row>
    <row r="981" customFormat="false" ht="26.25" hidden="false" customHeight="true" outlineLevel="0" collapsed="false">
      <c r="A981" s="112" t="s">
        <v>4865</v>
      </c>
      <c r="B981" s="28" t="s">
        <v>6040</v>
      </c>
      <c r="C981" s="160" t="n">
        <f aca="false">IFERROR(INDEX(E:H,MATCH(A981,E:E,0),2),0)</f>
        <v>6593</v>
      </c>
      <c r="D981" s="174"/>
      <c r="E981" s="141" t="s">
        <v>6041</v>
      </c>
      <c r="F981" s="142" t="n">
        <v>3184</v>
      </c>
      <c r="K981" s="7"/>
      <c r="L981" s="7"/>
    </row>
    <row r="982" customFormat="false" ht="26.25" hidden="false" customHeight="true" outlineLevel="0" collapsed="false">
      <c r="A982" s="175" t="s">
        <v>6042</v>
      </c>
      <c r="B982" s="28" t="s">
        <v>6043</v>
      </c>
      <c r="C982" s="160" t="n">
        <f aca="false">IFERROR(INDEX(E:H,MATCH(A982,E:E,0),2),0)</f>
        <v>23691</v>
      </c>
      <c r="D982" s="174"/>
      <c r="E982" s="141"/>
      <c r="F982" s="142"/>
      <c r="K982" s="7"/>
      <c r="L982" s="7"/>
    </row>
    <row r="983" customFormat="false" ht="26.25" hidden="false" customHeight="true" outlineLevel="0" collapsed="false">
      <c r="A983" s="26" t="s">
        <v>6044</v>
      </c>
      <c r="B983" s="28" t="s">
        <v>6045</v>
      </c>
      <c r="C983" s="160" t="n">
        <f aca="false">IFERROR(INDEX(E:H,MATCH(A983,E:E,0),2),0)</f>
        <v>1038</v>
      </c>
      <c r="D983" s="174"/>
      <c r="E983" s="141" t="s">
        <v>6046</v>
      </c>
      <c r="F983" s="142" t="n">
        <v>2963</v>
      </c>
      <c r="K983" s="7"/>
      <c r="L983" s="7"/>
    </row>
    <row r="984" customFormat="false" ht="26.25" hidden="false" customHeight="true" outlineLevel="0" collapsed="false">
      <c r="A984" s="26" t="s">
        <v>6047</v>
      </c>
      <c r="B984" s="28" t="s">
        <v>6048</v>
      </c>
      <c r="C984" s="160" t="n">
        <f aca="false">IFERROR(INDEX(E:H,MATCH(A984,E:E,0),2),0)</f>
        <v>1235</v>
      </c>
      <c r="D984" s="174"/>
      <c r="E984" s="141" t="s">
        <v>6049</v>
      </c>
      <c r="F984" s="142" t="n">
        <v>3119</v>
      </c>
      <c r="K984" s="7"/>
      <c r="L984" s="7"/>
    </row>
    <row r="985" customFormat="false" ht="26.25" hidden="false" customHeight="true" outlineLevel="0" collapsed="false">
      <c r="A985" s="26" t="s">
        <v>6050</v>
      </c>
      <c r="B985" s="28" t="s">
        <v>6051</v>
      </c>
      <c r="C985" s="160" t="n">
        <f aca="false">IFERROR(INDEX(E:H,MATCH(A985,E:E,0),2),0)</f>
        <v>1546</v>
      </c>
      <c r="D985" s="26"/>
      <c r="E985" s="141" t="s">
        <v>6052</v>
      </c>
      <c r="F985" s="142" t="n">
        <v>2989</v>
      </c>
      <c r="K985" s="7"/>
      <c r="L985" s="7"/>
    </row>
    <row r="986" customFormat="false" ht="26.25" hidden="false" customHeight="true" outlineLevel="0" collapsed="false">
      <c r="A986" s="26" t="s">
        <v>6053</v>
      </c>
      <c r="B986" s="28" t="s">
        <v>6054</v>
      </c>
      <c r="C986" s="160" t="n">
        <f aca="false">IFERROR(INDEX(E:H,MATCH(A986,E:E,0),2),0)</f>
        <v>1770</v>
      </c>
      <c r="D986" s="26"/>
      <c r="E986" s="141" t="s">
        <v>6055</v>
      </c>
      <c r="F986" s="142" t="n">
        <v>2339</v>
      </c>
      <c r="K986" s="7"/>
      <c r="L986" s="7"/>
    </row>
    <row r="987" customFormat="false" ht="26.25" hidden="false" customHeight="true" outlineLevel="0" collapsed="false">
      <c r="A987" s="26" t="s">
        <v>6056</v>
      </c>
      <c r="B987" s="28" t="s">
        <v>6057</v>
      </c>
      <c r="C987" s="160" t="n">
        <f aca="false">IFERROR(INDEX(E:H,MATCH(A987,E:E,0),2),0)</f>
        <v>2235</v>
      </c>
      <c r="D987" s="26"/>
      <c r="E987" s="141" t="s">
        <v>6058</v>
      </c>
      <c r="F987" s="142" t="n">
        <v>1170</v>
      </c>
      <c r="K987" s="7"/>
      <c r="L987" s="7"/>
    </row>
    <row r="988" customFormat="false" ht="26.25" hidden="false" customHeight="true" outlineLevel="0" collapsed="false">
      <c r="A988" s="26" t="s">
        <v>6059</v>
      </c>
      <c r="B988" s="28" t="s">
        <v>6060</v>
      </c>
      <c r="C988" s="160" t="n">
        <f aca="false">IFERROR(INDEX(E:H,MATCH(A988,E:E,0),2),0)</f>
        <v>1254</v>
      </c>
      <c r="D988" s="26"/>
      <c r="E988" s="141" t="s">
        <v>6061</v>
      </c>
      <c r="F988" s="142" t="n">
        <v>2340</v>
      </c>
      <c r="K988" s="7"/>
      <c r="L988" s="7"/>
    </row>
    <row r="989" customFormat="false" ht="26.25" hidden="false" customHeight="true" outlineLevel="0" collapsed="false">
      <c r="A989" s="26" t="s">
        <v>6062</v>
      </c>
      <c r="B989" s="28" t="s">
        <v>6063</v>
      </c>
      <c r="C989" s="160" t="n">
        <f aca="false">IFERROR(INDEX(E:H,MATCH(A989,E:E,0),2),0)</f>
        <v>1401</v>
      </c>
      <c r="D989" s="26"/>
      <c r="E989" s="141" t="s">
        <v>6064</v>
      </c>
      <c r="F989" s="142" t="n">
        <v>1002</v>
      </c>
      <c r="K989" s="7"/>
      <c r="L989" s="7"/>
    </row>
    <row r="990" customFormat="false" ht="26.25" hidden="false" customHeight="true" outlineLevel="0" collapsed="false">
      <c r="A990" s="26" t="s">
        <v>6065</v>
      </c>
      <c r="B990" s="28" t="s">
        <v>1871</v>
      </c>
      <c r="C990" s="160" t="n">
        <f aca="false">IFERROR(INDEX(E:H,MATCH(A990,E:E,0),2),0)</f>
        <v>2980</v>
      </c>
      <c r="D990" s="26"/>
      <c r="E990" s="141" t="s">
        <v>6066</v>
      </c>
      <c r="F990" s="142" t="n">
        <v>2028</v>
      </c>
      <c r="K990" s="7"/>
      <c r="L990" s="7"/>
    </row>
    <row r="991" customFormat="false" ht="26.25" hidden="false" customHeight="true" outlineLevel="0" collapsed="false">
      <c r="A991" s="26" t="s">
        <v>6067</v>
      </c>
      <c r="B991" s="28" t="s">
        <v>1220</v>
      </c>
      <c r="C991" s="160" t="n">
        <f aca="false">IFERROR(INDEX(E:H,MATCH(A991,E:E,0),2),0)</f>
        <v>2895</v>
      </c>
      <c r="D991" s="26"/>
      <c r="E991" s="141" t="s">
        <v>6068</v>
      </c>
      <c r="F991" s="142" t="n">
        <v>2989</v>
      </c>
      <c r="K991" s="7"/>
      <c r="L991" s="7"/>
    </row>
    <row r="992" customFormat="false" ht="26.25" hidden="false" customHeight="true" outlineLevel="0" collapsed="false">
      <c r="A992" s="26" t="s">
        <v>6069</v>
      </c>
      <c r="B992" s="28" t="s">
        <v>1218</v>
      </c>
      <c r="C992" s="160" t="n">
        <f aca="false">IFERROR(INDEX(E:H,MATCH(A992,E:E,0),2),0)</f>
        <v>22645</v>
      </c>
      <c r="D992" s="26"/>
      <c r="E992" s="141" t="s">
        <v>6070</v>
      </c>
      <c r="F992" s="142" t="n">
        <v>1300</v>
      </c>
      <c r="K992" s="7"/>
      <c r="L992" s="7"/>
    </row>
    <row r="993" customFormat="false" ht="26.25" hidden="false" customHeight="true" outlineLevel="0" collapsed="false">
      <c r="A993" s="26" t="s">
        <v>4892</v>
      </c>
      <c r="B993" s="28" t="s">
        <v>6071</v>
      </c>
      <c r="C993" s="160" t="n">
        <f aca="false">IFERROR(INDEX(E:H,MATCH(A993,E:E,0),2),0)</f>
        <v>68888</v>
      </c>
      <c r="D993" s="26"/>
      <c r="E993" s="141" t="s">
        <v>6072</v>
      </c>
      <c r="F993" s="142" t="n">
        <v>2794</v>
      </c>
      <c r="K993" s="7"/>
      <c r="L993" s="7"/>
    </row>
    <row r="994" customFormat="false" ht="26.25" hidden="false" customHeight="true" outlineLevel="0" collapsed="false">
      <c r="A994" s="141" t="s">
        <v>6073</v>
      </c>
      <c r="B994" s="28" t="s">
        <v>1548</v>
      </c>
      <c r="C994" s="160" t="n">
        <f aca="false">IFERROR(INDEX(E:H,MATCH(A994,E:E,0),2),0)</f>
        <v>10974</v>
      </c>
      <c r="D994" s="26"/>
      <c r="E994" s="141" t="s">
        <v>6074</v>
      </c>
      <c r="F994" s="142" t="n">
        <v>1170</v>
      </c>
      <c r="K994" s="7"/>
      <c r="L994" s="7"/>
    </row>
    <row r="995" customFormat="false" ht="26.25" hidden="false" customHeight="true" outlineLevel="0" collapsed="false">
      <c r="A995" s="26" t="s">
        <v>4894</v>
      </c>
      <c r="B995" s="28" t="s">
        <v>1923</v>
      </c>
      <c r="C995" s="160" t="n">
        <f aca="false">IFERROR(INDEX(E:H,MATCH(A995,E:E,0),2),0)</f>
        <v>2195</v>
      </c>
      <c r="D995" s="26"/>
      <c r="E995" s="141" t="s">
        <v>6075</v>
      </c>
      <c r="F995" s="142" t="n">
        <v>2340</v>
      </c>
      <c r="K995" s="7"/>
      <c r="L995" s="7"/>
    </row>
    <row r="996" customFormat="false" ht="26.25" hidden="false" customHeight="true" outlineLevel="0" collapsed="false">
      <c r="A996" s="26" t="s">
        <v>6076</v>
      </c>
      <c r="B996" s="28" t="s">
        <v>1920</v>
      </c>
      <c r="C996" s="160" t="n">
        <f aca="false">IFERROR(INDEX(E:H,MATCH(A996,E:E,0),2),0)</f>
        <v>2032</v>
      </c>
      <c r="D996" s="26"/>
      <c r="E996" s="141" t="s">
        <v>6077</v>
      </c>
      <c r="F996" s="142" t="n">
        <v>2107</v>
      </c>
      <c r="K996" s="7"/>
      <c r="L996" s="7"/>
    </row>
    <row r="997" customFormat="false" ht="26.25" hidden="false" customHeight="true" outlineLevel="0" collapsed="false">
      <c r="A997" s="26" t="s">
        <v>6078</v>
      </c>
      <c r="B997" s="28" t="s">
        <v>6079</v>
      </c>
      <c r="C997" s="160" t="n">
        <f aca="false">IFERROR(INDEX(E:H,MATCH(A997,E:E,0),2),0)</f>
        <v>2195</v>
      </c>
      <c r="D997" s="26"/>
      <c r="E997" s="141" t="s">
        <v>6080</v>
      </c>
      <c r="F997" s="142" t="n">
        <v>1805</v>
      </c>
      <c r="K997" s="7"/>
      <c r="L997" s="7"/>
    </row>
    <row r="998" customFormat="false" ht="26.25" hidden="false" customHeight="true" outlineLevel="0" collapsed="false">
      <c r="A998" s="26" t="s">
        <v>6081</v>
      </c>
      <c r="B998" s="28" t="s">
        <v>1921</v>
      </c>
      <c r="C998" s="160" t="n">
        <f aca="false">IFERROR(INDEX(E:H,MATCH(A998,E:E,0),2),0)</f>
        <v>2932</v>
      </c>
      <c r="D998" s="26"/>
      <c r="E998" s="141" t="s">
        <v>6082</v>
      </c>
      <c r="F998" s="142" t="n">
        <v>2407</v>
      </c>
      <c r="K998" s="7"/>
      <c r="L998" s="7"/>
    </row>
    <row r="999" customFormat="false" ht="26.25" hidden="false" customHeight="true" outlineLevel="0" collapsed="false">
      <c r="A999" s="26" t="s">
        <v>6083</v>
      </c>
      <c r="B999" s="28" t="s">
        <v>1922</v>
      </c>
      <c r="C999" s="160" t="n">
        <f aca="false">IFERROR(INDEX(E:H,MATCH(A999,E:E,0),2),0)</f>
        <v>3419</v>
      </c>
      <c r="D999" s="26"/>
      <c r="E999" s="141" t="s">
        <v>6084</v>
      </c>
      <c r="F999" s="142" t="n">
        <v>1637</v>
      </c>
      <c r="K999" s="7"/>
      <c r="L999" s="7"/>
    </row>
    <row r="1000" customFormat="false" ht="26.25" hidden="false" customHeight="true" outlineLevel="0" collapsed="false">
      <c r="A1000" s="176" t="s">
        <v>6085</v>
      </c>
      <c r="B1000" s="28" t="s">
        <v>1556</v>
      </c>
      <c r="C1000" s="160" t="n">
        <f aca="false">IFERROR(INDEX(E:H,MATCH(A1000,E:E,0),2),0)</f>
        <v>1855.35</v>
      </c>
      <c r="D1000" s="26"/>
      <c r="E1000" s="141" t="s">
        <v>6086</v>
      </c>
      <c r="F1000" s="142" t="n">
        <v>2144</v>
      </c>
      <c r="K1000" s="7"/>
      <c r="L1000" s="7"/>
    </row>
    <row r="1001" customFormat="false" ht="26.25" hidden="false" customHeight="true" outlineLevel="0" collapsed="false">
      <c r="A1001" s="26" t="s">
        <v>6087</v>
      </c>
      <c r="B1001" s="28" t="s">
        <v>1557</v>
      </c>
      <c r="C1001" s="160" t="n">
        <f aca="false">IFERROR(INDEX(E:H,MATCH(A1001,E:E,0),2),0)</f>
        <v>1897.35</v>
      </c>
      <c r="D1001" s="26"/>
      <c r="E1001" s="141" t="s">
        <v>6088</v>
      </c>
      <c r="F1001" s="142" t="n">
        <v>8707</v>
      </c>
      <c r="K1001" s="7"/>
      <c r="L1001" s="7"/>
    </row>
    <row r="1002" customFormat="false" ht="26.25" hidden="false" customHeight="true" outlineLevel="0" collapsed="false">
      <c r="A1002" s="26" t="s">
        <v>6089</v>
      </c>
      <c r="B1002" s="28" t="s">
        <v>1558</v>
      </c>
      <c r="C1002" s="160" t="n">
        <f aca="false">IFERROR(INDEX(E:H,MATCH(A1002,E:E,0),2),0)</f>
        <v>1939.35</v>
      </c>
      <c r="D1002" s="26"/>
      <c r="E1002" s="141" t="s">
        <v>6090</v>
      </c>
      <c r="F1002" s="142" t="n">
        <v>15334</v>
      </c>
      <c r="K1002" s="7"/>
      <c r="L1002" s="7"/>
    </row>
    <row r="1003" customFormat="false" ht="26.25" hidden="false" customHeight="true" outlineLevel="0" collapsed="false">
      <c r="A1003" s="176" t="s">
        <v>6091</v>
      </c>
      <c r="B1003" s="28" t="s">
        <v>1559</v>
      </c>
      <c r="C1003" s="160" t="n">
        <f aca="false">IFERROR(INDEX(E:H,MATCH(A1003,E:E,0),2),0)</f>
        <v>1996.05</v>
      </c>
      <c r="D1003" s="26"/>
      <c r="E1003" s="141" t="s">
        <v>6092</v>
      </c>
      <c r="F1003" s="142" t="n">
        <v>10656</v>
      </c>
      <c r="K1003" s="7"/>
      <c r="L1003" s="7"/>
    </row>
    <row r="1004" customFormat="false" ht="26.25" hidden="false" customHeight="true" outlineLevel="0" collapsed="false">
      <c r="A1004" s="176" t="s">
        <v>6093</v>
      </c>
      <c r="B1004" s="28" t="s">
        <v>1560</v>
      </c>
      <c r="C1004" s="160" t="n">
        <f aca="false">IFERROR(INDEX(E:H,MATCH(A1004,E:E,0),2),0)</f>
        <v>2080.05</v>
      </c>
      <c r="D1004" s="26"/>
      <c r="E1004" s="141" t="s">
        <v>6094</v>
      </c>
      <c r="F1004" s="142" t="n">
        <v>11111</v>
      </c>
      <c r="K1004" s="7"/>
      <c r="L1004" s="7"/>
    </row>
    <row r="1005" customFormat="false" ht="26.25" hidden="false" customHeight="true" outlineLevel="0" collapsed="false">
      <c r="A1005" s="26" t="s">
        <v>6095</v>
      </c>
      <c r="B1005" s="28" t="s">
        <v>1561</v>
      </c>
      <c r="C1005" s="160" t="n">
        <f aca="false">IFERROR(INDEX(E:H,MATCH(A1005,E:E,0),2),0)</f>
        <v>1814.4</v>
      </c>
      <c r="D1005" s="26"/>
      <c r="E1005" s="141" t="s">
        <v>6096</v>
      </c>
      <c r="F1005" s="142" t="n">
        <v>5783</v>
      </c>
      <c r="K1005" s="7"/>
      <c r="L1005" s="7"/>
    </row>
    <row r="1006" customFormat="false" ht="26.25" hidden="false" customHeight="true" outlineLevel="0" collapsed="false">
      <c r="A1006" s="26" t="s">
        <v>6097</v>
      </c>
      <c r="B1006" s="28" t="s">
        <v>1562</v>
      </c>
      <c r="C1006" s="160" t="n">
        <f aca="false">IFERROR(INDEX(E:H,MATCH(A1006,E:E,0),2),0)</f>
        <v>1855.35</v>
      </c>
      <c r="D1006" s="26"/>
      <c r="E1006" s="141" t="s">
        <v>6098</v>
      </c>
      <c r="F1006" s="142" t="n">
        <v>14100</v>
      </c>
      <c r="K1006" s="7"/>
      <c r="L1006" s="7"/>
    </row>
    <row r="1007" customFormat="false" ht="26.25" hidden="false" customHeight="true" outlineLevel="0" collapsed="false">
      <c r="A1007" s="26" t="s">
        <v>6099</v>
      </c>
      <c r="B1007" s="28" t="s">
        <v>6100</v>
      </c>
      <c r="C1007" s="160" t="n">
        <f aca="false">IFERROR(INDEX(E:H,MATCH(A1007,E:E,0),2),0)</f>
        <v>0</v>
      </c>
      <c r="D1007" s="26"/>
      <c r="E1007" s="141" t="s">
        <v>6101</v>
      </c>
      <c r="F1007" s="142" t="n">
        <v>1494</v>
      </c>
      <c r="K1007" s="7"/>
      <c r="L1007" s="7"/>
    </row>
    <row r="1008" customFormat="false" ht="26.25" hidden="false" customHeight="true" outlineLevel="0" collapsed="false">
      <c r="A1008" s="26" t="s">
        <v>4908</v>
      </c>
      <c r="B1008" s="28" t="s">
        <v>1973</v>
      </c>
      <c r="C1008" s="160" t="n">
        <f aca="false">IFERROR(INDEX(E:H,MATCH(A1008,E:E,0),2),0)</f>
        <v>2777.25</v>
      </c>
      <c r="D1008" s="26"/>
      <c r="E1008" s="141" t="s">
        <v>6102</v>
      </c>
      <c r="F1008" s="142" t="n">
        <v>1819</v>
      </c>
      <c r="K1008" s="7"/>
      <c r="L1008" s="7"/>
    </row>
    <row r="1009" customFormat="false" ht="26.25" hidden="false" customHeight="true" outlineLevel="0" collapsed="false">
      <c r="A1009" s="26" t="s">
        <v>6103</v>
      </c>
      <c r="B1009" s="28" t="s">
        <v>6104</v>
      </c>
      <c r="C1009" s="160" t="n">
        <f aca="false">IFERROR(INDEX(E:H,MATCH(A1009,E:E,0),2),0)</f>
        <v>2006.55</v>
      </c>
      <c r="D1009" s="26"/>
      <c r="E1009" s="141" t="s">
        <v>6105</v>
      </c>
      <c r="F1009" s="142" t="n">
        <v>1819</v>
      </c>
      <c r="K1009" s="7"/>
      <c r="L1009" s="7"/>
    </row>
    <row r="1010" customFormat="false" ht="26.25" hidden="false" customHeight="true" outlineLevel="0" collapsed="false">
      <c r="A1010" s="26" t="s">
        <v>4910</v>
      </c>
      <c r="B1010" s="28" t="s">
        <v>6106</v>
      </c>
      <c r="C1010" s="160" t="n">
        <f aca="false">IFERROR(INDEX(E:H,MATCH(A1010,E:E,0),2),0)</f>
        <v>3103.8</v>
      </c>
      <c r="D1010" s="26"/>
      <c r="E1010" s="141" t="s">
        <v>6107</v>
      </c>
      <c r="F1010" s="142" t="n">
        <v>2989</v>
      </c>
      <c r="K1010" s="7"/>
      <c r="L1010" s="7"/>
    </row>
    <row r="1011" customFormat="false" ht="26.25" hidden="false" customHeight="true" outlineLevel="0" collapsed="false">
      <c r="A1011" s="26" t="s">
        <v>4911</v>
      </c>
      <c r="B1011" s="28" t="s">
        <v>6108</v>
      </c>
      <c r="C1011" s="160" t="n">
        <f aca="false">IFERROR(INDEX(E:H,MATCH(A1011,E:E,0),2),0)</f>
        <v>2851.8</v>
      </c>
      <c r="D1011" s="26"/>
      <c r="E1011" s="141" t="s">
        <v>6109</v>
      </c>
      <c r="F1011" s="142" t="n">
        <v>2469</v>
      </c>
      <c r="K1011" s="7"/>
      <c r="L1011" s="7"/>
    </row>
    <row r="1012" customFormat="false" ht="26.25" hidden="false" customHeight="true" outlineLevel="0" collapsed="false">
      <c r="A1012" s="26" t="s">
        <v>4914</v>
      </c>
      <c r="B1012" s="28" t="s">
        <v>6110</v>
      </c>
      <c r="C1012" s="160" t="n">
        <f aca="false">IFERROR(INDEX(E:H,MATCH(A1012,E:E,0),2),0)</f>
        <v>2838.83</v>
      </c>
      <c r="D1012" s="26"/>
      <c r="E1012" s="141" t="s">
        <v>6111</v>
      </c>
      <c r="F1012" s="142" t="n">
        <v>2989</v>
      </c>
      <c r="K1012" s="7"/>
      <c r="L1012" s="7"/>
    </row>
    <row r="1013" customFormat="false" ht="26.25" hidden="false" customHeight="true" outlineLevel="0" collapsed="false">
      <c r="A1013" s="26" t="s">
        <v>4915</v>
      </c>
      <c r="B1013" s="28" t="s">
        <v>6112</v>
      </c>
      <c r="C1013" s="160" t="n">
        <f aca="false">IFERROR(INDEX(E:H,MATCH(A1013,E:E,0),2),0)</f>
        <v>27227.55</v>
      </c>
      <c r="D1013" s="26"/>
      <c r="E1013" s="141" t="s">
        <v>6113</v>
      </c>
      <c r="F1013" s="142" t="n">
        <v>1689</v>
      </c>
      <c r="K1013" s="7"/>
      <c r="L1013" s="7"/>
    </row>
    <row r="1014" customFormat="false" ht="26.25" hidden="false" customHeight="true" outlineLevel="0" collapsed="false">
      <c r="A1014" s="26" t="s">
        <v>6114</v>
      </c>
      <c r="B1014" s="28" t="s">
        <v>6115</v>
      </c>
      <c r="C1014" s="160" t="n">
        <f aca="false">IFERROR(INDEX(E:H,MATCH(A1014,E:E,0),2),0)</f>
        <v>0</v>
      </c>
      <c r="D1014" s="26"/>
      <c r="E1014" s="141" t="s">
        <v>6116</v>
      </c>
      <c r="F1014" s="142" t="n">
        <v>1689</v>
      </c>
      <c r="K1014" s="7"/>
      <c r="L1014" s="7"/>
    </row>
    <row r="1015" customFormat="false" ht="26.25" hidden="false" customHeight="true" outlineLevel="0" collapsed="false">
      <c r="A1015" s="26" t="s">
        <v>6117</v>
      </c>
      <c r="B1015" s="28" t="s">
        <v>6118</v>
      </c>
      <c r="C1015" s="160" t="n">
        <f aca="false">IFERROR(INDEX(E:H,MATCH(A1015,E:E,0),2),0)</f>
        <v>0</v>
      </c>
      <c r="D1015" s="26"/>
      <c r="E1015" s="141" t="s">
        <v>6119</v>
      </c>
      <c r="F1015" s="142" t="n">
        <v>2209</v>
      </c>
      <c r="K1015" s="7"/>
      <c r="L1015" s="7"/>
    </row>
    <row r="1016" customFormat="false" ht="26.25" hidden="false" customHeight="true" outlineLevel="0" collapsed="false">
      <c r="A1016" s="117" t="s">
        <v>4922</v>
      </c>
      <c r="B1016" s="28" t="s">
        <v>1177</v>
      </c>
      <c r="C1016" s="160" t="n">
        <f aca="false">IFERROR(INDEX(E:H,MATCH(A1016,E:E,0),2),0)</f>
        <v>120</v>
      </c>
      <c r="D1016" s="26"/>
      <c r="E1016" s="141" t="s">
        <v>6120</v>
      </c>
      <c r="F1016" s="142" t="n">
        <v>2729</v>
      </c>
      <c r="K1016" s="7"/>
      <c r="L1016" s="7"/>
    </row>
    <row r="1017" customFormat="false" ht="26.25" hidden="false" customHeight="true" outlineLevel="0" collapsed="false">
      <c r="A1017" s="26" t="s">
        <v>6121</v>
      </c>
      <c r="B1017" s="28" t="s">
        <v>6122</v>
      </c>
      <c r="C1017" s="160" t="n">
        <f aca="false">IFERROR(INDEX(E:H,MATCH(A1017,E:E,0),2),0)</f>
        <v>0</v>
      </c>
      <c r="D1017" s="26"/>
      <c r="E1017" s="141" t="s">
        <v>6123</v>
      </c>
      <c r="F1017" s="142" t="n">
        <v>3509</v>
      </c>
      <c r="K1017" s="7"/>
      <c r="L1017" s="7"/>
    </row>
    <row r="1018" customFormat="false" ht="26.25" hidden="false" customHeight="true" outlineLevel="0" collapsed="false">
      <c r="A1018" s="26" t="s">
        <v>6124</v>
      </c>
      <c r="B1018" s="28" t="s">
        <v>6125</v>
      </c>
      <c r="C1018" s="160" t="n">
        <f aca="false">IFERROR(INDEX(E:H,MATCH(A1018,E:E,0),2),0)</f>
        <v>0</v>
      </c>
      <c r="D1018" s="26"/>
      <c r="E1018" s="141" t="s">
        <v>6126</v>
      </c>
      <c r="F1018" s="142" t="n">
        <v>3119</v>
      </c>
      <c r="K1018" s="7"/>
      <c r="L1018" s="7"/>
    </row>
    <row r="1019" customFormat="false" ht="26.25" hidden="false" customHeight="true" outlineLevel="0" collapsed="false">
      <c r="A1019" s="26" t="s">
        <v>6127</v>
      </c>
      <c r="B1019" s="28" t="s">
        <v>6128</v>
      </c>
      <c r="C1019" s="160" t="n">
        <f aca="false">IFERROR(INDEX(E:H,MATCH(A1019,E:E,0),2),0)</f>
        <v>0</v>
      </c>
      <c r="D1019" s="26"/>
      <c r="E1019" s="141" t="s">
        <v>6129</v>
      </c>
      <c r="F1019" s="142" t="n">
        <v>5068</v>
      </c>
      <c r="K1019" s="7"/>
      <c r="L1019" s="7"/>
    </row>
    <row r="1020" customFormat="false" ht="26.25" hidden="false" customHeight="true" outlineLevel="0" collapsed="false">
      <c r="A1020" s="26" t="s">
        <v>6130</v>
      </c>
      <c r="B1020" s="28" t="s">
        <v>6131</v>
      </c>
      <c r="C1020" s="160" t="n">
        <f aca="false">IFERROR(INDEX(E:H,MATCH(A1020,E:E,0),2),0)</f>
        <v>0</v>
      </c>
      <c r="D1020" s="26"/>
      <c r="E1020" s="141" t="s">
        <v>6132</v>
      </c>
      <c r="F1020" s="142" t="n">
        <v>1949</v>
      </c>
      <c r="K1020" s="7"/>
      <c r="L1020" s="7"/>
    </row>
    <row r="1021" customFormat="false" ht="26.25" hidden="false" customHeight="true" outlineLevel="0" collapsed="false">
      <c r="A1021" s="26" t="s">
        <v>6133</v>
      </c>
      <c r="B1021" s="28" t="s">
        <v>6134</v>
      </c>
      <c r="C1021" s="160" t="n">
        <f aca="false">IFERROR(INDEX(E:H,MATCH(A1021,E:E,0),2),0)</f>
        <v>0</v>
      </c>
      <c r="D1021" s="26"/>
      <c r="E1021" s="141" t="s">
        <v>6135</v>
      </c>
      <c r="F1021" s="142" t="n">
        <v>2599</v>
      </c>
      <c r="K1021" s="7"/>
      <c r="L1021" s="7"/>
    </row>
    <row r="1022" customFormat="false" ht="26.25" hidden="false" customHeight="true" outlineLevel="0" collapsed="false">
      <c r="A1022" s="26" t="s">
        <v>6136</v>
      </c>
      <c r="B1022" s="28" t="s">
        <v>6137</v>
      </c>
      <c r="C1022" s="160" t="n">
        <f aca="false">IFERROR(INDEX(E:H,MATCH(A1022,E:E,0),2),0)</f>
        <v>21996</v>
      </c>
      <c r="D1022" s="26"/>
      <c r="E1022" s="141" t="s">
        <v>6138</v>
      </c>
      <c r="F1022" s="142" t="n">
        <v>3054</v>
      </c>
      <c r="K1022" s="7"/>
      <c r="L1022" s="7"/>
    </row>
    <row r="1023" customFormat="false" ht="26.25" hidden="false" customHeight="true" outlineLevel="0" collapsed="false">
      <c r="A1023" s="26" t="s">
        <v>6139</v>
      </c>
      <c r="B1023" s="28" t="s">
        <v>6122</v>
      </c>
      <c r="C1023" s="160" t="n">
        <f aca="false">IFERROR(INDEX(E:H,MATCH(A1023,E:E,0),2),0)</f>
        <v>24427</v>
      </c>
      <c r="D1023" s="26"/>
      <c r="E1023" s="141" t="s">
        <v>6140</v>
      </c>
      <c r="F1023" s="142" t="n">
        <v>4158</v>
      </c>
      <c r="K1023" s="7"/>
      <c r="L1023" s="7"/>
    </row>
    <row r="1024" customFormat="false" ht="26.25" hidden="false" customHeight="true" outlineLevel="0" collapsed="false">
      <c r="A1024" s="26" t="s">
        <v>6141</v>
      </c>
      <c r="B1024" s="28" t="s">
        <v>6142</v>
      </c>
      <c r="C1024" s="160" t="n">
        <f aca="false">IFERROR(INDEX(E:H,MATCH(A1024,E:E,0),2),0)</f>
        <v>0</v>
      </c>
      <c r="D1024" s="26"/>
      <c r="E1024" s="141" t="s">
        <v>6143</v>
      </c>
      <c r="F1024" s="142" t="n">
        <v>5523</v>
      </c>
      <c r="K1024" s="7"/>
      <c r="L1024" s="7"/>
    </row>
    <row r="1025" customFormat="false" ht="26.25" hidden="false" customHeight="true" outlineLevel="0" collapsed="false">
      <c r="A1025" s="26" t="s">
        <v>6144</v>
      </c>
      <c r="B1025" s="28" t="s">
        <v>6145</v>
      </c>
      <c r="C1025" s="160" t="n">
        <f aca="false">IFERROR(INDEX(E:H,MATCH(A1025,E:E,0),2),0)</f>
        <v>34997</v>
      </c>
      <c r="D1025" s="26"/>
      <c r="E1025" s="141" t="s">
        <v>6146</v>
      </c>
      <c r="F1025" s="142" t="n">
        <v>2209</v>
      </c>
      <c r="K1025" s="7"/>
      <c r="L1025" s="7"/>
    </row>
    <row r="1026" customFormat="false" ht="26.25" hidden="false" customHeight="true" outlineLevel="0" collapsed="false">
      <c r="A1026" s="26" t="s">
        <v>6147</v>
      </c>
      <c r="B1026" s="28" t="s">
        <v>6148</v>
      </c>
      <c r="C1026" s="160" t="n">
        <f aca="false">IFERROR(INDEX(E:H,MATCH(A1026,E:E,0),2),0)</f>
        <v>40540</v>
      </c>
      <c r="D1026" s="26"/>
      <c r="E1026" s="141" t="s">
        <v>6149</v>
      </c>
      <c r="F1026" s="142" t="n">
        <v>1364</v>
      </c>
      <c r="K1026" s="7"/>
      <c r="L1026" s="7"/>
    </row>
    <row r="1027" customFormat="false" ht="26.25" hidden="false" customHeight="true" outlineLevel="0" collapsed="false">
      <c r="A1027" s="26" t="s">
        <v>6150</v>
      </c>
      <c r="B1027" s="28" t="s">
        <v>6151</v>
      </c>
      <c r="C1027" s="160" t="n">
        <f aca="false">IFERROR(INDEX(E:H,MATCH(A1027,E:E,0),2),0)</f>
        <v>0</v>
      </c>
      <c r="D1027" s="26"/>
      <c r="E1027" s="141" t="s">
        <v>6152</v>
      </c>
      <c r="F1027" s="142" t="n">
        <v>2989</v>
      </c>
      <c r="K1027" s="7"/>
      <c r="L1027" s="7"/>
    </row>
    <row r="1028" customFormat="false" ht="26.25" hidden="false" customHeight="true" outlineLevel="0" collapsed="false">
      <c r="A1028" s="26" t="s">
        <v>6153</v>
      </c>
      <c r="B1028" s="28" t="s">
        <v>6154</v>
      </c>
      <c r="C1028" s="160" t="n">
        <f aca="false">IFERROR(INDEX(E:H,MATCH(A1028,E:E,0),2),0)</f>
        <v>7180</v>
      </c>
      <c r="D1028" s="26"/>
      <c r="E1028" s="141" t="s">
        <v>6155</v>
      </c>
      <c r="F1028" s="142" t="n">
        <v>2091</v>
      </c>
      <c r="K1028" s="7"/>
      <c r="L1028" s="7"/>
    </row>
    <row r="1029" customFormat="false" ht="26.25" hidden="false" customHeight="true" outlineLevel="0" collapsed="false">
      <c r="A1029" s="26" t="s">
        <v>6156</v>
      </c>
      <c r="B1029" s="28" t="s">
        <v>6157</v>
      </c>
      <c r="C1029" s="160" t="n">
        <f aca="false">IFERROR(INDEX(E:H,MATCH(A1029,E:E,0),2),0)</f>
        <v>0</v>
      </c>
      <c r="D1029" s="26"/>
      <c r="E1029" s="141" t="s">
        <v>6158</v>
      </c>
      <c r="F1029" s="142" t="n">
        <v>1923</v>
      </c>
      <c r="K1029" s="7"/>
      <c r="L1029" s="7"/>
    </row>
    <row r="1030" customFormat="false" ht="26.25" hidden="false" customHeight="true" outlineLevel="0" collapsed="false">
      <c r="A1030" s="26" t="s">
        <v>6159</v>
      </c>
      <c r="B1030" s="28" t="s">
        <v>6160</v>
      </c>
      <c r="C1030" s="160" t="n">
        <f aca="false">IFERROR(INDEX(E:H,MATCH(A1030,E:E,0),2),0)</f>
        <v>0</v>
      </c>
      <c r="D1030" s="26"/>
      <c r="E1030" s="141" t="s">
        <v>6161</v>
      </c>
      <c r="F1030" s="142" t="n">
        <v>5198</v>
      </c>
      <c r="K1030" s="7"/>
      <c r="L1030" s="7"/>
    </row>
    <row r="1031" customFormat="false" ht="26.25" hidden="false" customHeight="true" outlineLevel="0" collapsed="false">
      <c r="A1031" s="26" t="s">
        <v>6162</v>
      </c>
      <c r="B1031" s="28" t="s">
        <v>6163</v>
      </c>
      <c r="C1031" s="160" t="n">
        <f aca="false">IFERROR(INDEX(E:H,MATCH(A1031,E:E,0),2),0)</f>
        <v>0</v>
      </c>
      <c r="D1031" s="26"/>
      <c r="E1031" s="141" t="s">
        <v>6164</v>
      </c>
      <c r="F1031" s="142" t="n">
        <v>12605</v>
      </c>
      <c r="K1031" s="7"/>
      <c r="L1031" s="7"/>
    </row>
    <row r="1032" customFormat="false" ht="26.25" hidden="false" customHeight="true" outlineLevel="0" collapsed="false">
      <c r="A1032" s="26" t="s">
        <v>6165</v>
      </c>
      <c r="B1032" s="28" t="s">
        <v>6166</v>
      </c>
      <c r="C1032" s="160" t="n">
        <f aca="false">IFERROR(INDEX(E:H,MATCH(A1032,E:E,0),2),0)</f>
        <v>0</v>
      </c>
      <c r="D1032" s="26"/>
      <c r="E1032" s="141" t="s">
        <v>6167</v>
      </c>
      <c r="F1032" s="142" t="n">
        <v>2339</v>
      </c>
      <c r="K1032" s="7"/>
      <c r="L1032" s="7"/>
    </row>
    <row r="1033" customFormat="false" ht="26.25" hidden="false" customHeight="true" outlineLevel="0" collapsed="false">
      <c r="A1033" s="26" t="s">
        <v>6168</v>
      </c>
      <c r="B1033" s="28" t="s">
        <v>6169</v>
      </c>
      <c r="C1033" s="160" t="n">
        <f aca="false">IFERROR(INDEX(E:H,MATCH(A1033,E:E,0),2),0)</f>
        <v>0</v>
      </c>
      <c r="D1033" s="26"/>
      <c r="E1033" s="141" t="s">
        <v>6170</v>
      </c>
      <c r="F1033" s="142" t="n">
        <v>1170</v>
      </c>
      <c r="K1033" s="7"/>
      <c r="L1033" s="7"/>
    </row>
    <row r="1034" customFormat="false" ht="26.25" hidden="false" customHeight="true" outlineLevel="0" collapsed="false">
      <c r="A1034" s="26" t="s">
        <v>6171</v>
      </c>
      <c r="B1034" s="28" t="s">
        <v>6172</v>
      </c>
      <c r="C1034" s="160" t="n">
        <f aca="false">IFERROR(INDEX(E:H,MATCH(A1034,E:E,0),2),0)</f>
        <v>0</v>
      </c>
      <c r="D1034" s="26"/>
      <c r="E1034" s="141" t="s">
        <v>6173</v>
      </c>
      <c r="F1034" s="142" t="n">
        <v>2404</v>
      </c>
      <c r="K1034" s="7"/>
      <c r="L1034" s="7"/>
    </row>
    <row r="1035" customFormat="false" ht="26.25" hidden="false" customHeight="true" outlineLevel="0" collapsed="false">
      <c r="A1035" s="26" t="s">
        <v>4940</v>
      </c>
      <c r="B1035" s="28" t="s">
        <v>6174</v>
      </c>
      <c r="C1035" s="160" t="n">
        <f aca="false">IFERROR(INDEX(E:H,MATCH(A1035,E:E,0),2),0)</f>
        <v>3016</v>
      </c>
      <c r="D1035" s="26"/>
      <c r="E1035" s="141" t="s">
        <v>6175</v>
      </c>
      <c r="F1035" s="142" t="n">
        <v>325</v>
      </c>
      <c r="K1035" s="7"/>
      <c r="L1035" s="7"/>
    </row>
    <row r="1036" customFormat="false" ht="26.25" hidden="false" customHeight="true" outlineLevel="0" collapsed="false">
      <c r="A1036" s="26" t="s">
        <v>6176</v>
      </c>
      <c r="B1036" s="28" t="s">
        <v>6177</v>
      </c>
      <c r="C1036" s="160" t="n">
        <f aca="false">IFERROR(INDEX(E:H,MATCH(A1036,E:E,0),2),0)</f>
        <v>0</v>
      </c>
      <c r="D1036" s="26"/>
      <c r="E1036" s="141" t="s">
        <v>6178</v>
      </c>
      <c r="F1036" s="142" t="n">
        <v>1170</v>
      </c>
      <c r="K1036" s="7"/>
      <c r="L1036" s="7"/>
    </row>
    <row r="1037" customFormat="false" ht="26.25" hidden="false" customHeight="true" outlineLevel="0" collapsed="false">
      <c r="A1037" s="26" t="s">
        <v>6179</v>
      </c>
      <c r="B1037" s="28" t="s">
        <v>6180</v>
      </c>
      <c r="C1037" s="160" t="n">
        <f aca="false">IFERROR(INDEX(E:H,MATCH(A1037,E:E,0),2),0)</f>
        <v>0</v>
      </c>
      <c r="D1037" s="26"/>
      <c r="E1037" s="141" t="s">
        <v>6181</v>
      </c>
      <c r="F1037" s="142" t="n">
        <v>1300</v>
      </c>
      <c r="K1037" s="7"/>
      <c r="L1037" s="7"/>
    </row>
    <row r="1038" customFormat="false" ht="26.25" hidden="false" customHeight="true" outlineLevel="0" collapsed="false">
      <c r="A1038" s="26" t="s">
        <v>4943</v>
      </c>
      <c r="B1038" s="28" t="s">
        <v>6182</v>
      </c>
      <c r="C1038" s="160" t="n">
        <f aca="false">IFERROR(INDEX(E:H,MATCH(A1038,E:E,0),2),0)</f>
        <v>4345</v>
      </c>
      <c r="D1038" s="26"/>
      <c r="E1038" s="141" t="s">
        <v>6183</v>
      </c>
      <c r="F1038" s="142" t="n">
        <v>6108</v>
      </c>
      <c r="K1038" s="7"/>
      <c r="L1038" s="7"/>
    </row>
    <row r="1039" customFormat="false" ht="26.25" hidden="false" customHeight="true" outlineLevel="0" collapsed="false">
      <c r="A1039" s="26" t="s">
        <v>4944</v>
      </c>
      <c r="B1039" s="28" t="s">
        <v>6184</v>
      </c>
      <c r="C1039" s="160" t="n">
        <f aca="false">IFERROR(INDEX(E:H,MATCH(A1039,E:E,0),2),0)</f>
        <v>5070</v>
      </c>
      <c r="D1039" s="26"/>
      <c r="E1039" s="141" t="s">
        <v>6185</v>
      </c>
      <c r="F1039" s="142" t="n">
        <v>1689</v>
      </c>
      <c r="K1039" s="7"/>
      <c r="L1039" s="7"/>
    </row>
    <row r="1040" customFormat="false" ht="26.25" hidden="false" customHeight="true" outlineLevel="0" collapsed="false">
      <c r="A1040" s="26" t="s">
        <v>4945</v>
      </c>
      <c r="B1040" s="28" t="s">
        <v>6186</v>
      </c>
      <c r="C1040" s="160" t="n">
        <f aca="false">IFERROR(INDEX(E:H,MATCH(A1040,E:E,0),2),0)</f>
        <v>3203</v>
      </c>
      <c r="D1040" s="26"/>
      <c r="E1040" s="141" t="s">
        <v>6187</v>
      </c>
      <c r="F1040" s="142" t="n">
        <v>2989</v>
      </c>
      <c r="K1040" s="7"/>
      <c r="L1040" s="7"/>
    </row>
    <row r="1041" customFormat="false" ht="26.25" hidden="false" customHeight="true" outlineLevel="0" collapsed="false">
      <c r="A1041" s="26" t="s">
        <v>6188</v>
      </c>
      <c r="B1041" s="28" t="s">
        <v>6189</v>
      </c>
      <c r="C1041" s="160" t="n">
        <f aca="false">IFERROR(INDEX(E:H,MATCH(A1041,E:E,0),2),0)</f>
        <v>0</v>
      </c>
      <c r="D1041" s="26"/>
      <c r="E1041" s="141" t="s">
        <v>6190</v>
      </c>
      <c r="F1041" s="142" t="n">
        <v>3119</v>
      </c>
      <c r="K1041" s="7"/>
      <c r="L1041" s="7"/>
    </row>
    <row r="1042" customFormat="false" ht="26.25" hidden="false" customHeight="true" outlineLevel="0" collapsed="false">
      <c r="A1042" s="26" t="s">
        <v>6191</v>
      </c>
      <c r="B1042" s="28" t="s">
        <v>6192</v>
      </c>
      <c r="C1042" s="160" t="n">
        <f aca="false">IFERROR(INDEX(E:H,MATCH(A1042,E:E,0),2),0)</f>
        <v>4170</v>
      </c>
      <c r="D1042" s="26"/>
      <c r="E1042" s="147" t="s">
        <v>6193</v>
      </c>
      <c r="F1042" s="148" t="n">
        <v>1689</v>
      </c>
      <c r="K1042" s="7"/>
      <c r="L1042" s="7"/>
    </row>
    <row r="1043" customFormat="false" ht="26.25" hidden="false" customHeight="true" outlineLevel="0" collapsed="false">
      <c r="A1043" s="26" t="s">
        <v>6194</v>
      </c>
      <c r="B1043" s="28" t="s">
        <v>6195</v>
      </c>
      <c r="C1043" s="160" t="n">
        <f aca="false">IFERROR(INDEX(E:H,MATCH(A1043,E:E,0),2),0)</f>
        <v>4633.91</v>
      </c>
      <c r="D1043" s="26"/>
      <c r="E1043" s="119"/>
      <c r="F1043" s="149"/>
      <c r="K1043" s="7"/>
      <c r="L1043" s="7"/>
    </row>
    <row r="1044" customFormat="false" ht="26.25" hidden="false" customHeight="true" outlineLevel="0" collapsed="false">
      <c r="A1044" s="26" t="s">
        <v>6196</v>
      </c>
      <c r="B1044" s="28" t="s">
        <v>6197</v>
      </c>
      <c r="C1044" s="160" t="n">
        <f aca="false">IFERROR(INDEX(E:H,MATCH(A1044,E:E,0),2),0)</f>
        <v>5214.13</v>
      </c>
      <c r="D1044" s="26"/>
      <c r="F1044" s="150"/>
      <c r="K1044" s="7"/>
      <c r="L1044" s="7"/>
    </row>
    <row r="1045" customFormat="false" ht="26.25" hidden="false" customHeight="true" outlineLevel="0" collapsed="false">
      <c r="A1045" s="26" t="s">
        <v>6198</v>
      </c>
      <c r="B1045" s="28" t="s">
        <v>6199</v>
      </c>
      <c r="C1045" s="160" t="n">
        <f aca="false">IFERROR(INDEX(E:H,MATCH(A1045,E:E,0),2),0)</f>
        <v>6256.96</v>
      </c>
      <c r="D1045" s="26"/>
      <c r="E1045" s="119"/>
      <c r="F1045" s="149"/>
      <c r="K1045" s="7"/>
      <c r="L1045" s="7"/>
    </row>
    <row r="1046" customFormat="false" ht="26.25" hidden="false" customHeight="true" outlineLevel="0" collapsed="false">
      <c r="A1046" s="26" t="s">
        <v>6200</v>
      </c>
      <c r="B1046" s="28" t="s">
        <v>6201</v>
      </c>
      <c r="C1046" s="160" t="n">
        <f aca="false">IFERROR(INDEX(E:H,MATCH(A1046,E:E,0),2),0)</f>
        <v>9849.35</v>
      </c>
      <c r="D1046" s="26"/>
      <c r="E1046" s="141" t="s">
        <v>6202</v>
      </c>
      <c r="F1046" s="142" t="n">
        <v>6303</v>
      </c>
      <c r="K1046" s="7"/>
      <c r="L1046" s="7"/>
    </row>
    <row r="1047" customFormat="false" ht="26.25" hidden="false" customHeight="true" outlineLevel="0" collapsed="false">
      <c r="A1047" s="26" t="s">
        <v>4962</v>
      </c>
      <c r="B1047" s="28" t="s">
        <v>6203</v>
      </c>
      <c r="C1047" s="160" t="n">
        <f aca="false">IFERROR(INDEX(E:H,MATCH(A1047,E:E,0),2),0)</f>
        <v>12048</v>
      </c>
      <c r="D1047" s="77"/>
      <c r="E1047" s="141"/>
      <c r="F1047" s="142"/>
      <c r="K1047" s="7"/>
      <c r="L1047" s="7"/>
    </row>
    <row r="1048" customFormat="false" ht="26.25" hidden="false" customHeight="true" outlineLevel="0" collapsed="false">
      <c r="A1048" s="26" t="s">
        <v>4963</v>
      </c>
      <c r="B1048" s="28" t="s">
        <v>6204</v>
      </c>
      <c r="C1048" s="160" t="n">
        <f aca="false">IFERROR(INDEX(E:H,MATCH(A1048,E:E,0),2),0)</f>
        <v>13971</v>
      </c>
      <c r="D1048" s="26"/>
      <c r="E1048" s="141" t="s">
        <v>6205</v>
      </c>
      <c r="F1048" s="142" t="n">
        <v>5458</v>
      </c>
      <c r="K1048" s="7"/>
      <c r="L1048" s="7"/>
    </row>
    <row r="1049" customFormat="false" ht="26.25" hidden="false" customHeight="true" outlineLevel="0" collapsed="false">
      <c r="A1049" s="26" t="s">
        <v>4964</v>
      </c>
      <c r="B1049" s="28" t="s">
        <v>6206</v>
      </c>
      <c r="C1049" s="160" t="n">
        <f aca="false">IFERROR(INDEX(E:H,MATCH(A1049,E:E,0),2),0)</f>
        <v>14985</v>
      </c>
      <c r="D1049" s="26"/>
      <c r="E1049" s="141" t="s">
        <v>6207</v>
      </c>
      <c r="F1049" s="142" t="n">
        <v>7667</v>
      </c>
      <c r="K1049" s="7"/>
      <c r="L1049" s="7"/>
    </row>
    <row r="1050" customFormat="false" ht="26.25" hidden="false" customHeight="true" outlineLevel="0" collapsed="false">
      <c r="A1050" s="26" t="s">
        <v>4965</v>
      </c>
      <c r="B1050" s="28" t="s">
        <v>6208</v>
      </c>
      <c r="C1050" s="160" t="n">
        <f aca="false">IFERROR(INDEX(E:H,MATCH(A1050,E:E,0),2),0)</f>
        <v>11580</v>
      </c>
      <c r="D1050" s="26"/>
      <c r="E1050" s="141" t="s">
        <v>6209</v>
      </c>
      <c r="F1050" s="142" t="n">
        <v>2599</v>
      </c>
      <c r="K1050" s="7"/>
      <c r="L1050" s="7"/>
    </row>
    <row r="1051" customFormat="false" ht="26.25" hidden="false" customHeight="true" outlineLevel="0" collapsed="false">
      <c r="A1051" s="26" t="s">
        <v>4966</v>
      </c>
      <c r="B1051" s="28" t="s">
        <v>6210</v>
      </c>
      <c r="C1051" s="160" t="n">
        <f aca="false">IFERROR(INDEX(E:H,MATCH(A1051,E:E,0),2),0)</f>
        <v>12048</v>
      </c>
      <c r="D1051" s="26"/>
      <c r="E1051" s="141" t="s">
        <v>6211</v>
      </c>
      <c r="F1051" s="142" t="n">
        <v>7537</v>
      </c>
      <c r="K1051" s="7"/>
      <c r="L1051" s="7"/>
    </row>
    <row r="1052" customFormat="false" ht="26.25" hidden="false" customHeight="true" outlineLevel="0" collapsed="false">
      <c r="A1052" s="26" t="s">
        <v>4967</v>
      </c>
      <c r="B1052" s="28" t="s">
        <v>6212</v>
      </c>
      <c r="C1052" s="160" t="n">
        <f aca="false">IFERROR(INDEX(E:H,MATCH(A1052,E:E,0),2),0)</f>
        <v>28072</v>
      </c>
      <c r="D1052" s="26"/>
      <c r="E1052" s="141" t="s">
        <v>6213</v>
      </c>
      <c r="F1052" s="142" t="n">
        <v>4483</v>
      </c>
      <c r="K1052" s="7"/>
      <c r="L1052" s="7"/>
    </row>
    <row r="1053" customFormat="false" ht="26.25" hidden="false" customHeight="true" outlineLevel="0" collapsed="false">
      <c r="A1053" s="26" t="s">
        <v>6214</v>
      </c>
      <c r="B1053" s="28" t="s">
        <v>6215</v>
      </c>
      <c r="C1053" s="160" t="n">
        <f aca="false">IFERROR(INDEX(E:H,MATCH(A1053,E:E,0),2),0)</f>
        <v>26328</v>
      </c>
      <c r="D1053" s="26"/>
      <c r="E1053" s="141" t="s">
        <v>6216</v>
      </c>
      <c r="F1053" s="142" t="n">
        <v>2599</v>
      </c>
      <c r="K1053" s="7"/>
      <c r="L1053" s="7"/>
    </row>
    <row r="1054" customFormat="false" ht="26.25" hidden="false" customHeight="true" outlineLevel="0" collapsed="false">
      <c r="A1054" s="26" t="s">
        <v>6217</v>
      </c>
      <c r="B1054" s="28" t="s">
        <v>6218</v>
      </c>
      <c r="C1054" s="160" t="n">
        <f aca="false">IFERROR(INDEX(E:H,MATCH(A1054,E:E,0),2),0)</f>
        <v>6229</v>
      </c>
      <c r="D1054" s="26"/>
      <c r="E1054" s="141" t="s">
        <v>6219</v>
      </c>
      <c r="F1054" s="142" t="n">
        <v>7017</v>
      </c>
      <c r="K1054" s="7"/>
      <c r="L1054" s="7"/>
    </row>
    <row r="1055" customFormat="false" ht="26.25" hidden="false" customHeight="true" outlineLevel="0" collapsed="false">
      <c r="A1055" s="26" t="s">
        <v>6220</v>
      </c>
      <c r="B1055" s="28" t="s">
        <v>6221</v>
      </c>
      <c r="C1055" s="160" t="n">
        <f aca="false">IFERROR(INDEX(E:H,MATCH(A1055,E:E,0),2),0)</f>
        <v>10140</v>
      </c>
      <c r="D1055" s="26"/>
      <c r="E1055" s="141" t="s">
        <v>6222</v>
      </c>
      <c r="F1055" s="142" t="n">
        <v>2989</v>
      </c>
      <c r="K1055" s="7"/>
      <c r="L1055" s="7"/>
    </row>
    <row r="1056" customFormat="false" ht="26.25" hidden="false" customHeight="true" outlineLevel="0" collapsed="false">
      <c r="A1056" s="26" t="s">
        <v>6223</v>
      </c>
      <c r="B1056" s="28" t="s">
        <v>6224</v>
      </c>
      <c r="C1056" s="160" t="n">
        <f aca="false">IFERROR(INDEX(E:H,MATCH(A1056,E:E,0),2),0)</f>
        <v>0</v>
      </c>
      <c r="D1056" s="26"/>
      <c r="E1056" s="141" t="s">
        <v>6225</v>
      </c>
      <c r="F1056" s="142" t="n">
        <v>5718</v>
      </c>
      <c r="K1056" s="7"/>
      <c r="L1056" s="7"/>
    </row>
    <row r="1057" customFormat="false" ht="26.25" hidden="false" customHeight="true" outlineLevel="0" collapsed="false">
      <c r="A1057" s="26" t="s">
        <v>4983</v>
      </c>
      <c r="B1057" s="28" t="s">
        <v>313</v>
      </c>
      <c r="C1057" s="160" t="n">
        <f aca="false">IFERROR(INDEX(E:H,MATCH(A1057,E:E,0),2),0)</f>
        <v>22741</v>
      </c>
      <c r="D1057" s="26"/>
      <c r="E1057" s="141" t="s">
        <v>6226</v>
      </c>
      <c r="F1057" s="142" t="n">
        <v>8577</v>
      </c>
      <c r="K1057" s="7"/>
      <c r="L1057" s="7"/>
    </row>
    <row r="1058" customFormat="false" ht="26.25" hidden="false" customHeight="true" outlineLevel="0" collapsed="false">
      <c r="A1058" s="26" t="s">
        <v>4984</v>
      </c>
      <c r="B1058" s="28" t="s">
        <v>314</v>
      </c>
      <c r="C1058" s="160" t="n">
        <f aca="false">IFERROR(INDEX(E:H,MATCH(A1058,E:E,0),2),0)</f>
        <v>24044</v>
      </c>
      <c r="D1058" s="26"/>
      <c r="E1058" s="141" t="s">
        <v>6227</v>
      </c>
      <c r="F1058" s="142" t="n">
        <v>8707</v>
      </c>
      <c r="K1058" s="7"/>
      <c r="L1058" s="7"/>
    </row>
    <row r="1059" customFormat="false" ht="26.25" hidden="false" customHeight="true" outlineLevel="0" collapsed="false">
      <c r="A1059" s="26" t="s">
        <v>4985</v>
      </c>
      <c r="B1059" s="28" t="s">
        <v>315</v>
      </c>
      <c r="C1059" s="160" t="n">
        <f aca="false">IFERROR(INDEX(E:H,MATCH(A1059,E:E,0),2),0)</f>
        <v>33825</v>
      </c>
      <c r="D1059" s="26"/>
      <c r="E1059" s="141" t="s">
        <v>6228</v>
      </c>
      <c r="F1059" s="142" t="n">
        <v>6498</v>
      </c>
      <c r="K1059" s="7"/>
      <c r="L1059" s="7"/>
    </row>
    <row r="1060" customFormat="false" ht="26.25" hidden="false" customHeight="true" outlineLevel="0" collapsed="false">
      <c r="A1060" s="26" t="s">
        <v>4986</v>
      </c>
      <c r="B1060" s="28" t="s">
        <v>316</v>
      </c>
      <c r="C1060" s="160" t="n">
        <f aca="false">IFERROR(INDEX(E:H,MATCH(A1060,E:E,0),2),0)</f>
        <v>37004</v>
      </c>
      <c r="D1060" s="26"/>
      <c r="E1060" s="141" t="s">
        <v>6229</v>
      </c>
      <c r="F1060" s="142" t="n">
        <v>6498</v>
      </c>
      <c r="K1060" s="7"/>
      <c r="L1060" s="7"/>
    </row>
    <row r="1061" customFormat="false" ht="26.25" hidden="false" customHeight="true" outlineLevel="0" collapsed="false">
      <c r="A1061" s="26" t="s">
        <v>4987</v>
      </c>
      <c r="B1061" s="28" t="s">
        <v>317</v>
      </c>
      <c r="C1061" s="160" t="n">
        <f aca="false">IFERROR(INDEX(E:H,MATCH(A1061,E:E,0),2),0)</f>
        <v>40265</v>
      </c>
      <c r="D1061" s="26"/>
      <c r="E1061" s="141" t="s">
        <v>6230</v>
      </c>
      <c r="F1061" s="142" t="n">
        <v>2859</v>
      </c>
      <c r="K1061" s="7"/>
      <c r="L1061" s="7"/>
    </row>
    <row r="1062" customFormat="false" ht="26.25" hidden="false" customHeight="true" outlineLevel="0" collapsed="false">
      <c r="A1062" s="26" t="s">
        <v>6231</v>
      </c>
      <c r="B1062" s="28" t="s">
        <v>6232</v>
      </c>
      <c r="C1062" s="160" t="n">
        <f aca="false">IFERROR(INDEX(E:H,MATCH(A1062,E:E,0),2),0)</f>
        <v>26766</v>
      </c>
      <c r="D1062" s="26"/>
      <c r="E1062" s="141" t="s">
        <v>6233</v>
      </c>
      <c r="F1062" s="142" t="n">
        <v>3769</v>
      </c>
      <c r="K1062" s="7"/>
      <c r="L1062" s="7"/>
    </row>
    <row r="1063" customFormat="false" ht="26.25" hidden="false" customHeight="true" outlineLevel="0" collapsed="false">
      <c r="A1063" s="26" t="s">
        <v>6234</v>
      </c>
      <c r="B1063" s="28" t="s">
        <v>6235</v>
      </c>
      <c r="C1063" s="160" t="n">
        <f aca="false">IFERROR(INDEX(E:H,MATCH(A1063,E:E,0),2),0)</f>
        <v>28303</v>
      </c>
      <c r="D1063" s="26"/>
      <c r="E1063" s="141" t="s">
        <v>6236</v>
      </c>
      <c r="F1063" s="142" t="n">
        <v>2079</v>
      </c>
      <c r="K1063" s="7"/>
      <c r="L1063" s="7"/>
    </row>
    <row r="1064" customFormat="false" ht="26.25" hidden="false" customHeight="true" outlineLevel="0" collapsed="false">
      <c r="A1064" s="26" t="s">
        <v>4993</v>
      </c>
      <c r="B1064" s="28" t="s">
        <v>1914</v>
      </c>
      <c r="C1064" s="160" t="n">
        <f aca="false">IFERROR(INDEX(E:H,MATCH(A1064,E:E,0),2),0)</f>
        <v>9132</v>
      </c>
      <c r="D1064" s="26"/>
      <c r="E1064" s="141" t="s">
        <v>6237</v>
      </c>
      <c r="F1064" s="142" t="n">
        <v>2339</v>
      </c>
      <c r="K1064" s="7"/>
      <c r="L1064" s="7"/>
    </row>
    <row r="1065" customFormat="false" ht="26.25" hidden="false" customHeight="true" outlineLevel="0" collapsed="false">
      <c r="A1065" s="26" t="s">
        <v>4994</v>
      </c>
      <c r="B1065" s="28" t="s">
        <v>1915</v>
      </c>
      <c r="C1065" s="160" t="n">
        <f aca="false">IFERROR(INDEX(E:H,MATCH(A1065,E:E,0),2),0)</f>
        <v>9878</v>
      </c>
      <c r="D1065" s="26"/>
      <c r="E1065" s="141" t="s">
        <v>6238</v>
      </c>
      <c r="F1065" s="142" t="n">
        <v>3899</v>
      </c>
      <c r="K1065" s="7"/>
      <c r="L1065" s="7"/>
    </row>
    <row r="1066" customFormat="false" ht="26.25" hidden="false" customHeight="true" outlineLevel="0" collapsed="false">
      <c r="A1066" s="26" t="s">
        <v>4995</v>
      </c>
      <c r="B1066" s="28" t="s">
        <v>1916</v>
      </c>
      <c r="C1066" s="160" t="n">
        <f aca="false">IFERROR(INDEX(E:H,MATCH(A1066,E:E,0),2),0)</f>
        <v>10065</v>
      </c>
      <c r="D1066" s="26"/>
      <c r="E1066" s="141" t="s">
        <v>6239</v>
      </c>
      <c r="F1066" s="142" t="n">
        <v>5198</v>
      </c>
      <c r="K1066" s="7"/>
      <c r="L1066" s="7"/>
    </row>
    <row r="1067" customFormat="false" ht="26.25" hidden="false" customHeight="true" outlineLevel="0" collapsed="false">
      <c r="A1067" s="26" t="s">
        <v>4996</v>
      </c>
      <c r="B1067" s="28" t="s">
        <v>1917</v>
      </c>
      <c r="C1067" s="160" t="n">
        <f aca="false">IFERROR(INDEX(E:H,MATCH(A1067,E:E,0),2),0)</f>
        <v>13047</v>
      </c>
      <c r="D1067" s="26"/>
      <c r="E1067" s="141" t="s">
        <v>6240</v>
      </c>
      <c r="F1067" s="142" t="n">
        <v>3899</v>
      </c>
      <c r="K1067" s="7"/>
      <c r="L1067" s="7"/>
    </row>
    <row r="1068" customFormat="false" ht="26.25" hidden="false" customHeight="true" outlineLevel="0" collapsed="false">
      <c r="A1068" s="26" t="s">
        <v>4997</v>
      </c>
      <c r="B1068" s="28" t="s">
        <v>1918</v>
      </c>
      <c r="C1068" s="160" t="n">
        <f aca="false">IFERROR(INDEX(E:H,MATCH(A1068,E:E,0),2),0)</f>
        <v>15283</v>
      </c>
      <c r="D1068" s="26"/>
      <c r="E1068" s="141" t="s">
        <v>6241</v>
      </c>
      <c r="F1068" s="142" t="n">
        <v>2469</v>
      </c>
      <c r="K1068" s="7"/>
      <c r="L1068" s="7"/>
    </row>
    <row r="1069" customFormat="false" ht="26.25" hidden="false" customHeight="true" outlineLevel="0" collapsed="false">
      <c r="A1069" s="26" t="s">
        <v>4998</v>
      </c>
      <c r="B1069" s="28" t="s">
        <v>1919</v>
      </c>
      <c r="C1069" s="160" t="n">
        <f aca="false">IFERROR(INDEX(E:H,MATCH(A1069,E:E,0),2),0)</f>
        <v>17709</v>
      </c>
      <c r="D1069" s="26"/>
      <c r="E1069" s="141" t="s">
        <v>6242</v>
      </c>
      <c r="F1069" s="142" t="n">
        <v>4808</v>
      </c>
      <c r="K1069" s="7"/>
      <c r="L1069" s="7"/>
    </row>
    <row r="1070" customFormat="false" ht="26.25" hidden="false" customHeight="true" outlineLevel="0" collapsed="false">
      <c r="A1070" s="26" t="s">
        <v>6243</v>
      </c>
      <c r="B1070" s="28" t="s">
        <v>6244</v>
      </c>
      <c r="C1070" s="160" t="n">
        <f aca="false">IFERROR(INDEX(E:H,MATCH(A1070,E:E,0),2),0)</f>
        <v>0</v>
      </c>
      <c r="D1070" s="26"/>
      <c r="E1070" s="141" t="s">
        <v>6245</v>
      </c>
      <c r="F1070" s="142" t="n">
        <v>4288</v>
      </c>
      <c r="K1070" s="7"/>
      <c r="L1070" s="7"/>
    </row>
    <row r="1071" customFormat="false" ht="26.25" hidden="false" customHeight="true" outlineLevel="0" collapsed="false">
      <c r="A1071" s="26" t="s">
        <v>6246</v>
      </c>
      <c r="B1071" s="28" t="s">
        <v>6247</v>
      </c>
      <c r="C1071" s="160" t="n">
        <f aca="false">IFERROR(INDEX(E:H,MATCH(A1071,E:E,0),2),0)</f>
        <v>0</v>
      </c>
      <c r="D1071" s="26"/>
      <c r="E1071" s="141" t="s">
        <v>6248</v>
      </c>
      <c r="F1071" s="142" t="n">
        <v>5848</v>
      </c>
      <c r="K1071" s="7"/>
      <c r="L1071" s="7"/>
    </row>
    <row r="1072" customFormat="false" ht="26.25" hidden="false" customHeight="true" outlineLevel="0" collapsed="false">
      <c r="A1072" s="147" t="s">
        <v>5069</v>
      </c>
      <c r="B1072" s="28" t="s">
        <v>116</v>
      </c>
      <c r="C1072" s="160" t="n">
        <f aca="false">IFERROR(INDEX(E:H,MATCH(A1072,E:E,0),2),0)</f>
        <v>9321</v>
      </c>
      <c r="D1072" s="26"/>
      <c r="E1072" s="141" t="s">
        <v>6249</v>
      </c>
      <c r="F1072" s="142" t="n">
        <v>8057</v>
      </c>
      <c r="K1072" s="7"/>
      <c r="L1072" s="7"/>
    </row>
    <row r="1073" customFormat="false" ht="26.25" hidden="false" customHeight="true" outlineLevel="0" collapsed="false">
      <c r="A1073" s="147" t="s">
        <v>6250</v>
      </c>
      <c r="B1073" s="28" t="s">
        <v>1990</v>
      </c>
      <c r="C1073" s="160" t="n">
        <f aca="false">IFERROR(INDEX(E:H,MATCH(A1073,E:E,0),2),0)</f>
        <v>4118</v>
      </c>
      <c r="D1073" s="26"/>
      <c r="E1073" s="141" t="s">
        <v>6251</v>
      </c>
      <c r="F1073" s="142" t="n">
        <v>6757</v>
      </c>
      <c r="K1073" s="7"/>
      <c r="L1073" s="7"/>
    </row>
    <row r="1074" customFormat="false" ht="26.25" hidden="false" customHeight="true" outlineLevel="0" collapsed="false">
      <c r="A1074" s="141" t="s">
        <v>6252</v>
      </c>
      <c r="B1074" s="28" t="s">
        <v>1774</v>
      </c>
      <c r="C1074" s="160" t="n">
        <f aca="false">IFERROR(INDEX(E:H,MATCH(A1074,E:E,0),2),0)</f>
        <v>5990</v>
      </c>
      <c r="D1074" s="26"/>
      <c r="E1074" s="141" t="s">
        <v>6253</v>
      </c>
      <c r="F1074" s="142" t="n">
        <v>7017</v>
      </c>
      <c r="K1074" s="7"/>
      <c r="L1074" s="7"/>
    </row>
    <row r="1075" customFormat="false" ht="26.25" hidden="false" customHeight="true" outlineLevel="0" collapsed="false">
      <c r="A1075" s="26" t="s">
        <v>5034</v>
      </c>
      <c r="B1075" s="28" t="s">
        <v>1527</v>
      </c>
      <c r="C1075" s="160" t="n">
        <f aca="false">IFERROR(INDEX(E:H,MATCH(A1075,E:E,0),2),0)</f>
        <v>8650</v>
      </c>
      <c r="D1075" s="26"/>
      <c r="E1075" s="141" t="s">
        <v>6254</v>
      </c>
      <c r="F1075" s="142" t="n">
        <v>3119</v>
      </c>
      <c r="K1075" s="7"/>
      <c r="L1075" s="7"/>
    </row>
    <row r="1076" customFormat="false" ht="26.25" hidden="false" customHeight="true" outlineLevel="0" collapsed="false">
      <c r="A1076" s="26" t="s">
        <v>5035</v>
      </c>
      <c r="B1076" s="28" t="s">
        <v>1006</v>
      </c>
      <c r="C1076" s="160" t="n">
        <f aca="false">IFERROR(INDEX(E:H,MATCH(A1076,E:E,0),2),0)</f>
        <v>7344</v>
      </c>
      <c r="D1076" s="26"/>
      <c r="E1076" s="141" t="s">
        <v>6255</v>
      </c>
      <c r="F1076" s="142" t="n">
        <v>9876</v>
      </c>
      <c r="K1076" s="7"/>
      <c r="L1076" s="7"/>
    </row>
    <row r="1077" customFormat="false" ht="26.25" hidden="false" customHeight="true" outlineLevel="0" collapsed="false">
      <c r="A1077" s="26"/>
      <c r="B1077" s="28"/>
      <c r="C1077" s="160" t="n">
        <f aca="false">IFERROR(INDEX(E:H,MATCH(A1077,E:E,0),2),0)</f>
        <v>0</v>
      </c>
      <c r="D1077" s="26"/>
      <c r="E1077" s="141" t="s">
        <v>6256</v>
      </c>
      <c r="F1077" s="142" t="n">
        <v>4808</v>
      </c>
      <c r="K1077" s="7"/>
      <c r="L1077" s="7"/>
    </row>
    <row r="1078" customFormat="false" ht="26.25" hidden="false" customHeight="true" outlineLevel="0" collapsed="false">
      <c r="A1078" s="26"/>
      <c r="B1078" s="28"/>
      <c r="C1078" s="160" t="n">
        <f aca="false">IFERROR(INDEX(E:H,MATCH(A1078,E:E,0),2),0)</f>
        <v>0</v>
      </c>
      <c r="D1078" s="26"/>
      <c r="E1078" s="141" t="s">
        <v>6257</v>
      </c>
      <c r="F1078" s="142" t="n">
        <v>11566</v>
      </c>
      <c r="K1078" s="7"/>
      <c r="L1078" s="7"/>
    </row>
    <row r="1079" customFormat="false" ht="26.25" hidden="false" customHeight="true" outlineLevel="0" collapsed="false">
      <c r="A1079" s="26"/>
      <c r="B1079" s="28"/>
      <c r="C1079" s="160" t="n">
        <f aca="false">IFERROR(INDEX(E:H,MATCH(A1079,E:E,0),2),0)</f>
        <v>0</v>
      </c>
      <c r="D1079" s="26"/>
      <c r="E1079" s="141" t="s">
        <v>6258</v>
      </c>
      <c r="F1079" s="142" t="n">
        <v>11566</v>
      </c>
      <c r="K1079" s="7"/>
      <c r="L1079" s="7"/>
    </row>
    <row r="1080" customFormat="false" ht="26.25" hidden="false" customHeight="true" outlineLevel="0" collapsed="false">
      <c r="A1080" s="26"/>
      <c r="B1080" s="28"/>
      <c r="C1080" s="160" t="n">
        <f aca="false">IFERROR(INDEX(E:H,MATCH(A1080,E:E,0),2),0)</f>
        <v>0</v>
      </c>
      <c r="D1080" s="26"/>
      <c r="E1080" s="141" t="s">
        <v>6259</v>
      </c>
      <c r="F1080" s="142" t="n">
        <v>11566</v>
      </c>
      <c r="K1080" s="7"/>
      <c r="L1080" s="7"/>
    </row>
    <row r="1081" customFormat="false" ht="26.25" hidden="false" customHeight="true" outlineLevel="0" collapsed="false">
      <c r="A1081" s="26"/>
      <c r="B1081" s="28"/>
      <c r="C1081" s="160" t="n">
        <f aca="false">IFERROR(INDEX(E:H,MATCH(A1081,E:E,0),2),0)</f>
        <v>0</v>
      </c>
      <c r="D1081" s="26"/>
      <c r="E1081" s="141" t="s">
        <v>6260</v>
      </c>
      <c r="F1081" s="142" t="n">
        <v>8057</v>
      </c>
      <c r="K1081" s="7"/>
      <c r="L1081" s="7"/>
    </row>
    <row r="1082" customFormat="false" ht="26.25" hidden="false" customHeight="true" outlineLevel="0" collapsed="false">
      <c r="A1082" s="26"/>
      <c r="B1082" s="28"/>
      <c r="C1082" s="160" t="n">
        <f aca="false">IFERROR(INDEX(E:H,MATCH(A1082,E:E,0),2),0)</f>
        <v>0</v>
      </c>
      <c r="D1082" s="26"/>
      <c r="E1082" s="141" t="s">
        <v>6261</v>
      </c>
      <c r="F1082" s="142" t="n">
        <v>7147</v>
      </c>
      <c r="K1082" s="7"/>
      <c r="L1082" s="7"/>
    </row>
    <row r="1083" customFormat="false" ht="26.25" hidden="false" customHeight="true" outlineLevel="0" collapsed="false">
      <c r="A1083" s="26"/>
      <c r="B1083" s="28"/>
      <c r="C1083" s="160" t="n">
        <f aca="false">IFERROR(INDEX(E:H,MATCH(A1083,E:E,0),2),0)</f>
        <v>0</v>
      </c>
      <c r="D1083" s="26"/>
      <c r="E1083" s="141" t="s">
        <v>6262</v>
      </c>
      <c r="F1083" s="142" t="n">
        <v>8057</v>
      </c>
      <c r="K1083" s="7"/>
      <c r="L1083" s="7"/>
    </row>
    <row r="1084" customFormat="false" ht="26.25" hidden="false" customHeight="true" outlineLevel="0" collapsed="false">
      <c r="A1084" s="26"/>
      <c r="B1084" s="28"/>
      <c r="C1084" s="160" t="n">
        <f aca="false">IFERROR(INDEX(E:H,MATCH(A1084,E:E,0),2),0)</f>
        <v>0</v>
      </c>
      <c r="D1084" s="26"/>
      <c r="E1084" s="141" t="s">
        <v>6263</v>
      </c>
      <c r="F1084" s="142" t="n">
        <v>8577</v>
      </c>
      <c r="K1084" s="7"/>
      <c r="L1084" s="7"/>
    </row>
    <row r="1085" customFormat="false" ht="26.25" hidden="false" customHeight="true" outlineLevel="0" collapsed="false">
      <c r="A1085" s="26"/>
      <c r="B1085" s="28"/>
      <c r="C1085" s="160" t="n">
        <f aca="false">IFERROR(INDEX(E:H,MATCH(A1085,E:E,0),2),0)</f>
        <v>0</v>
      </c>
      <c r="D1085" s="26"/>
      <c r="E1085" s="141" t="s">
        <v>6264</v>
      </c>
      <c r="F1085" s="142" t="n">
        <v>5458</v>
      </c>
      <c r="K1085" s="7"/>
      <c r="L1085" s="7"/>
    </row>
    <row r="1086" customFormat="false" ht="26.25" hidden="false" customHeight="true" outlineLevel="0" collapsed="false">
      <c r="A1086" s="26"/>
      <c r="B1086" s="28"/>
      <c r="C1086" s="160" t="n">
        <f aca="false">IFERROR(INDEX(E:H,MATCH(A1086,E:E,0),2),0)</f>
        <v>0</v>
      </c>
      <c r="D1086" s="26"/>
      <c r="E1086" s="141" t="s">
        <v>6265</v>
      </c>
      <c r="F1086" s="142" t="n">
        <v>4418</v>
      </c>
      <c r="K1086" s="7"/>
      <c r="L1086" s="7"/>
    </row>
    <row r="1087" customFormat="false" ht="26.25" hidden="false" customHeight="true" outlineLevel="0" collapsed="false">
      <c r="A1087" s="26"/>
      <c r="B1087" s="28"/>
      <c r="C1087" s="160" t="n">
        <f aca="false">IFERROR(INDEX(E:H,MATCH(A1087,E:E,0),2),0)</f>
        <v>0</v>
      </c>
      <c r="D1087" s="26"/>
      <c r="E1087" s="141" t="s">
        <v>6266</v>
      </c>
      <c r="F1087" s="142" t="n">
        <v>4418</v>
      </c>
      <c r="K1087" s="7"/>
      <c r="L1087" s="7"/>
    </row>
    <row r="1088" customFormat="false" ht="26.25" hidden="false" customHeight="true" outlineLevel="0" collapsed="false">
      <c r="A1088" s="26"/>
      <c r="B1088" s="28"/>
      <c r="C1088" s="160" t="n">
        <f aca="false">IFERROR(INDEX(E:H,MATCH(A1088,E:E,0),2),0)</f>
        <v>0</v>
      </c>
      <c r="D1088" s="26"/>
      <c r="E1088" s="141" t="s">
        <v>6267</v>
      </c>
      <c r="F1088" s="142" t="n">
        <v>5198</v>
      </c>
      <c r="K1088" s="7"/>
      <c r="L1088" s="7"/>
    </row>
    <row r="1089" customFormat="false" ht="26.25" hidden="false" customHeight="true" outlineLevel="0" collapsed="false">
      <c r="A1089" s="26"/>
      <c r="B1089" s="28"/>
      <c r="C1089" s="160" t="n">
        <f aca="false">IFERROR(INDEX(E:H,MATCH(A1089,E:E,0),2),0)</f>
        <v>0</v>
      </c>
      <c r="D1089" s="26"/>
      <c r="E1089" s="141" t="s">
        <v>6268</v>
      </c>
      <c r="F1089" s="142" t="n">
        <v>3899</v>
      </c>
      <c r="K1089" s="7"/>
      <c r="L1089" s="7"/>
    </row>
    <row r="1090" customFormat="false" ht="26.25" hidden="false" customHeight="true" outlineLevel="0" collapsed="false">
      <c r="A1090" s="26"/>
      <c r="B1090" s="28"/>
      <c r="C1090" s="160" t="n">
        <f aca="false">IFERROR(INDEX(E:H,MATCH(A1090,E:E,0),2),0)</f>
        <v>0</v>
      </c>
      <c r="D1090" s="26"/>
      <c r="E1090" s="141" t="s">
        <v>6269</v>
      </c>
      <c r="F1090" s="142" t="n">
        <v>2209</v>
      </c>
      <c r="K1090" s="7"/>
      <c r="L1090" s="7"/>
    </row>
    <row r="1091" customFormat="false" ht="26.25" hidden="false" customHeight="true" outlineLevel="0" collapsed="false">
      <c r="A1091" s="26"/>
      <c r="B1091" s="28"/>
      <c r="C1091" s="160" t="n">
        <f aca="false">IFERROR(INDEX(E:H,MATCH(A1091,E:E,0),2),0)</f>
        <v>0</v>
      </c>
      <c r="D1091" s="26"/>
      <c r="E1091" s="143"/>
      <c r="F1091" s="144"/>
      <c r="K1091" s="7"/>
      <c r="L1091" s="7"/>
    </row>
    <row r="1092" customFormat="false" ht="26.25" hidden="false" customHeight="true" outlineLevel="0" collapsed="false">
      <c r="A1092" s="26"/>
      <c r="B1092" s="28"/>
      <c r="C1092" s="160" t="n">
        <f aca="false">IFERROR(INDEX(E:H,MATCH(A1092,E:E,0),2),0)</f>
        <v>0</v>
      </c>
      <c r="D1092" s="26"/>
      <c r="E1092" s="137" t="s">
        <v>6270</v>
      </c>
      <c r="F1092" s="138"/>
      <c r="K1092" s="7"/>
      <c r="L1092" s="7"/>
    </row>
    <row r="1093" customFormat="false" ht="26.25" hidden="false" customHeight="true" outlineLevel="0" collapsed="false">
      <c r="A1093" s="26"/>
      <c r="B1093" s="28"/>
      <c r="C1093" s="160" t="n">
        <f aca="false">IFERROR(INDEX(E:H,MATCH(A1093,E:E,0),2),0)</f>
        <v>0</v>
      </c>
      <c r="D1093" s="26"/>
      <c r="E1093" s="139" t="s">
        <v>4757</v>
      </c>
      <c r="F1093" s="140" t="s">
        <v>4462</v>
      </c>
      <c r="K1093" s="7"/>
      <c r="L1093" s="7"/>
    </row>
    <row r="1094" customFormat="false" ht="26.25" hidden="false" customHeight="true" outlineLevel="0" collapsed="false">
      <c r="A1094" s="26"/>
      <c r="B1094" s="28"/>
      <c r="C1094" s="160" t="n">
        <f aca="false">IFERROR(INDEX(E:H,MATCH(A1094,E:E,0),2),0)</f>
        <v>0</v>
      </c>
      <c r="D1094" s="26"/>
      <c r="E1094" s="141" t="s">
        <v>6271</v>
      </c>
      <c r="F1094" s="142" t="n">
        <v>1198</v>
      </c>
      <c r="K1094" s="7"/>
      <c r="L1094" s="7"/>
    </row>
    <row r="1095" customFormat="false" ht="26.25" hidden="false" customHeight="true" outlineLevel="0" collapsed="false">
      <c r="A1095" s="26"/>
      <c r="B1095" s="28"/>
      <c r="C1095" s="160" t="n">
        <f aca="false">IFERROR(INDEX(E:H,MATCH(A1095,E:E,0),2),0)</f>
        <v>0</v>
      </c>
      <c r="D1095" s="26"/>
      <c r="E1095" s="141" t="s">
        <v>6272</v>
      </c>
      <c r="F1095" s="142" t="n">
        <v>1752</v>
      </c>
      <c r="K1095" s="7"/>
      <c r="L1095" s="7"/>
    </row>
    <row r="1096" customFormat="false" ht="26.25" hidden="false" customHeight="true" outlineLevel="0" collapsed="false">
      <c r="A1096" s="26"/>
      <c r="B1096" s="28"/>
      <c r="C1096" s="160" t="n">
        <f aca="false">IFERROR(INDEX(E:H,MATCH(A1096,E:E,0),2),0)</f>
        <v>0</v>
      </c>
      <c r="D1096" s="26"/>
      <c r="E1096" s="141" t="s">
        <v>6273</v>
      </c>
      <c r="F1096" s="142" t="n">
        <v>1841</v>
      </c>
      <c r="K1096" s="7"/>
      <c r="L1096" s="7"/>
    </row>
    <row r="1097" customFormat="false" ht="26.25" hidden="false" customHeight="true" outlineLevel="0" collapsed="false">
      <c r="A1097" s="26"/>
      <c r="B1097" s="28"/>
      <c r="C1097" s="160" t="n">
        <f aca="false">IFERROR(INDEX(E:H,MATCH(A1097,E:E,0),2),0)</f>
        <v>0</v>
      </c>
      <c r="D1097" s="26"/>
      <c r="E1097" s="141" t="s">
        <v>6274</v>
      </c>
      <c r="F1097" s="142" t="n">
        <v>3919</v>
      </c>
      <c r="K1097" s="7"/>
      <c r="L1097" s="7"/>
    </row>
    <row r="1098" customFormat="false" ht="26.25" hidden="false" customHeight="true" outlineLevel="0" collapsed="false">
      <c r="A1098" s="26"/>
      <c r="B1098" s="28"/>
      <c r="C1098" s="160" t="n">
        <f aca="false">IFERROR(INDEX(E:H,MATCH(A1098,E:E,0),2),0)</f>
        <v>0</v>
      </c>
      <c r="D1098" s="26"/>
      <c r="E1098" s="141" t="s">
        <v>6275</v>
      </c>
      <c r="F1098" s="142" t="n">
        <v>5107</v>
      </c>
      <c r="K1098" s="7"/>
      <c r="L1098" s="7"/>
    </row>
    <row r="1099" customFormat="false" ht="26.25" hidden="false" customHeight="true" outlineLevel="0" collapsed="false">
      <c r="A1099" s="26"/>
      <c r="B1099" s="28"/>
      <c r="C1099" s="160" t="n">
        <f aca="false">IFERROR(INDEX(E:H,MATCH(A1099,E:E,0),2),0)</f>
        <v>0</v>
      </c>
      <c r="D1099" s="26"/>
      <c r="E1099" s="141" t="s">
        <v>6276</v>
      </c>
      <c r="F1099" s="142" t="n">
        <v>5020</v>
      </c>
      <c r="K1099" s="7"/>
      <c r="L1099" s="7"/>
    </row>
    <row r="1100" customFormat="false" ht="26.25" hidden="false" customHeight="true" outlineLevel="0" collapsed="false">
      <c r="A1100" s="26"/>
      <c r="B1100" s="28"/>
      <c r="C1100" s="160" t="n">
        <f aca="false">IFERROR(INDEX(E:H,MATCH(A1100,E:E,0),2),0)</f>
        <v>0</v>
      </c>
      <c r="D1100" s="26"/>
      <c r="E1100" s="141" t="s">
        <v>6277</v>
      </c>
      <c r="F1100" s="142" t="n">
        <v>3919</v>
      </c>
      <c r="K1100" s="7"/>
      <c r="L1100" s="7"/>
    </row>
    <row r="1101" customFormat="false" ht="26.25" hidden="false" customHeight="true" outlineLevel="0" collapsed="false">
      <c r="A1101" s="26"/>
      <c r="B1101" s="28"/>
      <c r="C1101" s="160" t="n">
        <f aca="false">IFERROR(INDEX(E:H,MATCH(A1101,E:E,0),2),0)</f>
        <v>0</v>
      </c>
      <c r="D1101" s="26"/>
      <c r="E1101" s="141" t="s">
        <v>6278</v>
      </c>
      <c r="F1101" s="142" t="n">
        <v>4533</v>
      </c>
      <c r="K1101" s="7"/>
      <c r="L1101" s="7"/>
    </row>
    <row r="1102" customFormat="false" ht="26.25" hidden="false" customHeight="true" outlineLevel="0" collapsed="false">
      <c r="A1102" s="26"/>
      <c r="B1102" s="28"/>
      <c r="C1102" s="160" t="n">
        <f aca="false">IFERROR(INDEX(E:H,MATCH(A1102,E:E,0),2),0)</f>
        <v>0</v>
      </c>
      <c r="D1102" s="26"/>
      <c r="E1102" s="141" t="s">
        <v>6279</v>
      </c>
      <c r="F1102" s="142" t="n">
        <v>2619</v>
      </c>
      <c r="K1102" s="7"/>
      <c r="L1102" s="7"/>
    </row>
    <row r="1103" customFormat="false" ht="26.25" hidden="false" customHeight="true" outlineLevel="0" collapsed="false">
      <c r="A1103" s="26"/>
      <c r="B1103" s="28"/>
      <c r="C1103" s="160" t="n">
        <f aca="false">IFERROR(INDEX(E:H,MATCH(A1103,E:E,0),2),0)</f>
        <v>0</v>
      </c>
      <c r="D1103" s="26"/>
      <c r="E1103" s="141" t="s">
        <v>6280</v>
      </c>
      <c r="F1103" s="142" t="n">
        <v>5944</v>
      </c>
      <c r="K1103" s="7"/>
      <c r="L1103" s="7"/>
    </row>
    <row r="1104" customFormat="false" ht="26.25" hidden="false" customHeight="true" outlineLevel="0" collapsed="false">
      <c r="A1104" s="26"/>
      <c r="B1104" s="28"/>
      <c r="C1104" s="160" t="n">
        <f aca="false">IFERROR(INDEX(E:H,MATCH(A1104,E:E,0),2),0)</f>
        <v>0</v>
      </c>
      <c r="D1104" s="26"/>
      <c r="E1104" s="141" t="s">
        <v>6281</v>
      </c>
      <c r="F1104" s="142" t="n">
        <v>7435</v>
      </c>
      <c r="K1104" s="7"/>
      <c r="L1104" s="7"/>
    </row>
    <row r="1105" customFormat="false" ht="26.25" hidden="false" customHeight="true" outlineLevel="0" collapsed="false">
      <c r="A1105" s="26"/>
      <c r="B1105" s="28"/>
      <c r="C1105" s="160" t="n">
        <f aca="false">IFERROR(INDEX(E:H,MATCH(A1105,E:E,0),2),0)</f>
        <v>0</v>
      </c>
      <c r="D1105" s="26"/>
      <c r="E1105" s="141" t="s">
        <v>6282</v>
      </c>
      <c r="F1105" s="142" t="n">
        <v>8937</v>
      </c>
      <c r="K1105" s="7"/>
      <c r="L1105" s="7"/>
    </row>
    <row r="1106" customFormat="false" ht="26.25" hidden="false" customHeight="true" outlineLevel="0" collapsed="false">
      <c r="A1106" s="26"/>
      <c r="B1106" s="28"/>
      <c r="C1106" s="160" t="n">
        <f aca="false">IFERROR(INDEX(E:H,MATCH(A1106,E:E,0),2),0)</f>
        <v>0</v>
      </c>
      <c r="D1106" s="26"/>
      <c r="E1106" s="141" t="s">
        <v>6283</v>
      </c>
      <c r="F1106" s="142" t="n">
        <v>4446</v>
      </c>
      <c r="K1106" s="7"/>
      <c r="L1106" s="7"/>
    </row>
    <row r="1107" customFormat="false" ht="26.25" hidden="false" customHeight="true" outlineLevel="0" collapsed="false">
      <c r="A1107" s="26"/>
      <c r="B1107" s="28"/>
      <c r="C1107" s="160" t="n">
        <f aca="false">IFERROR(INDEX(E:H,MATCH(A1107,E:E,0),2),0)</f>
        <v>0</v>
      </c>
      <c r="D1107" s="26"/>
      <c r="E1107" s="147" t="s">
        <v>6284</v>
      </c>
      <c r="F1107" s="148" t="n">
        <v>4446</v>
      </c>
      <c r="K1107" s="7"/>
      <c r="L1107" s="7"/>
    </row>
    <row r="1108" customFormat="false" ht="26.25" hidden="false" customHeight="true" outlineLevel="0" collapsed="false">
      <c r="A1108" s="26"/>
      <c r="B1108" s="28"/>
      <c r="C1108" s="160" t="n">
        <f aca="false">IFERROR(INDEX(E:H,MATCH(A1108,E:E,0),2),0)</f>
        <v>0</v>
      </c>
      <c r="D1108" s="26"/>
      <c r="E1108" s="119"/>
      <c r="F1108" s="149"/>
      <c r="K1108" s="7"/>
      <c r="L1108" s="7"/>
    </row>
    <row r="1109" customFormat="false" ht="26.25" hidden="false" customHeight="true" outlineLevel="0" collapsed="false">
      <c r="A1109" s="26"/>
      <c r="B1109" s="28"/>
      <c r="C1109" s="160" t="n">
        <f aca="false">IFERROR(INDEX(E:H,MATCH(A1109,E:E,0),2),0)</f>
        <v>0</v>
      </c>
      <c r="D1109" s="26"/>
      <c r="F1109" s="150"/>
      <c r="K1109" s="7"/>
      <c r="L1109" s="7"/>
    </row>
    <row r="1110" customFormat="false" ht="26.25" hidden="false" customHeight="true" outlineLevel="0" collapsed="false">
      <c r="A1110" s="26"/>
      <c r="B1110" s="28"/>
      <c r="C1110" s="160" t="n">
        <f aca="false">IFERROR(INDEX(E:H,MATCH(A1110,E:E,0),2),0)</f>
        <v>0</v>
      </c>
      <c r="D1110" s="26"/>
      <c r="E1110" s="119"/>
      <c r="F1110" s="149"/>
      <c r="K1110" s="7"/>
      <c r="L1110" s="7"/>
    </row>
    <row r="1111" customFormat="false" ht="26.25" hidden="false" customHeight="true" outlineLevel="0" collapsed="false">
      <c r="A1111" s="26"/>
      <c r="B1111" s="28"/>
      <c r="C1111" s="160" t="n">
        <f aca="false">IFERROR(INDEX(E:H,MATCH(A1111,E:E,0),2),0)</f>
        <v>0</v>
      </c>
      <c r="D1111" s="26"/>
      <c r="E1111" s="141" t="s">
        <v>6285</v>
      </c>
      <c r="F1111" s="142" t="n">
        <v>4446</v>
      </c>
      <c r="K1111" s="7"/>
      <c r="L1111" s="7"/>
    </row>
    <row r="1112" customFormat="false" ht="26.25" hidden="false" customHeight="true" outlineLevel="0" collapsed="false">
      <c r="A1112" s="26"/>
      <c r="B1112" s="28"/>
      <c r="C1112" s="160" t="n">
        <f aca="false">IFERROR(INDEX(E:H,MATCH(A1112,E:E,0),2),0)</f>
        <v>0</v>
      </c>
      <c r="D1112" s="26"/>
      <c r="E1112" s="141"/>
      <c r="F1112" s="142"/>
      <c r="K1112" s="7"/>
      <c r="L1112" s="7"/>
    </row>
    <row r="1113" customFormat="false" ht="26.25" hidden="false" customHeight="true" outlineLevel="0" collapsed="false">
      <c r="A1113" s="26"/>
      <c r="B1113" s="28"/>
      <c r="C1113" s="160" t="n">
        <f aca="false">IFERROR(INDEX(E:H,MATCH(A1113,E:E,0),2),0)</f>
        <v>0</v>
      </c>
      <c r="D1113" s="26"/>
      <c r="E1113" s="141" t="s">
        <v>6286</v>
      </c>
      <c r="F1113" s="142" t="n">
        <v>3287</v>
      </c>
      <c r="K1113" s="7"/>
      <c r="L1113" s="7"/>
    </row>
    <row r="1114" customFormat="false" ht="26.25" hidden="false" customHeight="true" outlineLevel="0" collapsed="false">
      <c r="A1114" s="26"/>
      <c r="B1114" s="28"/>
      <c r="C1114" s="160" t="n">
        <f aca="false">IFERROR(INDEX(E:H,MATCH(A1114,E:E,0),2),0)</f>
        <v>0</v>
      </c>
      <c r="D1114" s="26"/>
      <c r="E1114" s="141" t="s">
        <v>6287</v>
      </c>
      <c r="F1114" s="142" t="n">
        <v>4239</v>
      </c>
      <c r="K1114" s="7"/>
      <c r="L1114" s="7"/>
    </row>
    <row r="1115" customFormat="false" ht="26.25" hidden="false" customHeight="true" outlineLevel="0" collapsed="false">
      <c r="A1115" s="26"/>
      <c r="B1115" s="28"/>
      <c r="C1115" s="160" t="n">
        <f aca="false">IFERROR(INDEX(E:H,MATCH(A1115,E:E,0),2),0)</f>
        <v>0</v>
      </c>
      <c r="D1115" s="26"/>
      <c r="E1115" s="141" t="s">
        <v>6288</v>
      </c>
      <c r="F1115" s="142" t="n">
        <v>3287</v>
      </c>
      <c r="K1115" s="7"/>
      <c r="L1115" s="7"/>
    </row>
    <row r="1116" customFormat="false" ht="26.25" hidden="false" customHeight="true" outlineLevel="0" collapsed="false">
      <c r="A1116" s="26"/>
      <c r="B1116" s="28"/>
      <c r="C1116" s="160" t="n">
        <f aca="false">IFERROR(INDEX(E:H,MATCH(A1116,E:E,0),2),0)</f>
        <v>0</v>
      </c>
      <c r="D1116" s="26"/>
      <c r="E1116" s="141" t="s">
        <v>6289</v>
      </c>
      <c r="F1116" s="142" t="n">
        <v>3287</v>
      </c>
      <c r="K1116" s="7"/>
      <c r="L1116" s="7"/>
    </row>
    <row r="1117" customFormat="false" ht="26.25" hidden="false" customHeight="true" outlineLevel="0" collapsed="false">
      <c r="A1117" s="26"/>
      <c r="B1117" s="28"/>
      <c r="C1117" s="160" t="n">
        <f aca="false">IFERROR(INDEX(E:H,MATCH(A1117,E:E,0),2),0)</f>
        <v>0</v>
      </c>
      <c r="D1117" s="26"/>
      <c r="E1117" s="141" t="s">
        <v>6290</v>
      </c>
      <c r="F1117" s="142" t="n">
        <v>4239</v>
      </c>
      <c r="K1117" s="7"/>
      <c r="L1117" s="7"/>
    </row>
    <row r="1118" customFormat="false" ht="26.25" hidden="false" customHeight="true" outlineLevel="0" collapsed="false">
      <c r="A1118" s="26"/>
      <c r="B1118" s="28"/>
      <c r="C1118" s="160" t="n">
        <f aca="false">IFERROR(INDEX(E:H,MATCH(A1118,E:E,0),2),0)</f>
        <v>0</v>
      </c>
      <c r="D1118" s="26"/>
      <c r="E1118" s="141" t="s">
        <v>6291</v>
      </c>
      <c r="F1118" s="142" t="n">
        <v>4239</v>
      </c>
      <c r="K1118" s="7"/>
      <c r="L1118" s="7"/>
    </row>
    <row r="1119" customFormat="false" ht="26.25" hidden="false" customHeight="true" outlineLevel="0" collapsed="false">
      <c r="A1119" s="26"/>
      <c r="B1119" s="28"/>
      <c r="C1119" s="160" t="n">
        <f aca="false">IFERROR(INDEX(E:H,MATCH(A1119,E:E,0),2),0)</f>
        <v>0</v>
      </c>
      <c r="D1119" s="26"/>
      <c r="E1119" s="141" t="s">
        <v>6292</v>
      </c>
      <c r="F1119" s="142" t="n">
        <v>3015</v>
      </c>
      <c r="K1119" s="7"/>
      <c r="L1119" s="7"/>
    </row>
    <row r="1120" customFormat="false" ht="26.25" hidden="false" customHeight="true" outlineLevel="0" collapsed="false">
      <c r="A1120" s="26"/>
      <c r="B1120" s="28"/>
      <c r="C1120" s="160" t="n">
        <f aca="false">IFERROR(INDEX(E:H,MATCH(A1120,E:E,0),2),0)</f>
        <v>0</v>
      </c>
      <c r="D1120" s="26"/>
      <c r="E1120" s="141" t="s">
        <v>6293</v>
      </c>
      <c r="F1120" s="142" t="n">
        <v>3015</v>
      </c>
      <c r="K1120" s="7"/>
      <c r="L1120" s="7"/>
    </row>
    <row r="1121" customFormat="false" ht="26.25" hidden="false" customHeight="true" outlineLevel="0" collapsed="false">
      <c r="A1121" s="26"/>
      <c r="B1121" s="28"/>
      <c r="C1121" s="160" t="n">
        <f aca="false">IFERROR(INDEX(E:H,MATCH(A1121,E:E,0),2),0)</f>
        <v>0</v>
      </c>
      <c r="D1121" s="26"/>
      <c r="E1121" s="141" t="s">
        <v>6294</v>
      </c>
      <c r="F1121" s="142" t="n">
        <v>4066</v>
      </c>
      <c r="K1121" s="7"/>
      <c r="L1121" s="7"/>
    </row>
    <row r="1122" customFormat="false" ht="26.25" hidden="false" customHeight="true" outlineLevel="0" collapsed="false">
      <c r="A1122" s="26"/>
      <c r="B1122" s="28"/>
      <c r="C1122" s="160" t="n">
        <f aca="false">IFERROR(INDEX(E:H,MATCH(A1122,E:E,0),2),0)</f>
        <v>0</v>
      </c>
      <c r="D1122" s="26"/>
      <c r="E1122" s="141" t="s">
        <v>6295</v>
      </c>
      <c r="F1122" s="142" t="n">
        <v>3015</v>
      </c>
      <c r="K1122" s="7"/>
      <c r="L1122" s="7"/>
    </row>
    <row r="1123" customFormat="false" ht="26.25" hidden="false" customHeight="true" outlineLevel="0" collapsed="false">
      <c r="A1123" s="26"/>
      <c r="B1123" s="28"/>
      <c r="C1123" s="160" t="n">
        <f aca="false">IFERROR(INDEX(E:H,MATCH(A1123,E:E,0),2),0)</f>
        <v>0</v>
      </c>
      <c r="D1123" s="26"/>
      <c r="E1123" s="141" t="s">
        <v>6296</v>
      </c>
      <c r="F1123" s="142" t="n">
        <v>2151</v>
      </c>
      <c r="K1123" s="7"/>
      <c r="L1123" s="7"/>
    </row>
    <row r="1124" customFormat="false" ht="26.25" hidden="false" customHeight="true" outlineLevel="0" collapsed="false">
      <c r="A1124" s="26"/>
      <c r="B1124" s="28"/>
      <c r="C1124" s="160" t="n">
        <f aca="false">IFERROR(INDEX(E:H,MATCH(A1124,E:E,0),2),0)</f>
        <v>0</v>
      </c>
      <c r="D1124" s="26"/>
      <c r="E1124" s="141" t="s">
        <v>6297</v>
      </c>
      <c r="F1124" s="142" t="n">
        <v>4278</v>
      </c>
      <c r="K1124" s="7"/>
      <c r="L1124" s="7"/>
    </row>
    <row r="1125" customFormat="false" ht="26.25" hidden="false" customHeight="true" outlineLevel="0" collapsed="false">
      <c r="A1125" s="26"/>
      <c r="B1125" s="28"/>
      <c r="C1125" s="160" t="n">
        <f aca="false">IFERROR(INDEX(E:H,MATCH(A1125,E:E,0),2),0)</f>
        <v>0</v>
      </c>
      <c r="D1125" s="26"/>
      <c r="E1125" s="143"/>
      <c r="F1125" s="144"/>
      <c r="K1125" s="7"/>
      <c r="L1125" s="7"/>
    </row>
    <row r="1126" customFormat="false" ht="26.25" hidden="false" customHeight="true" outlineLevel="0" collapsed="false">
      <c r="A1126" s="26"/>
      <c r="B1126" s="28"/>
      <c r="C1126" s="160" t="n">
        <f aca="false">IFERROR(INDEX(E:H,MATCH(A1126,E:E,0),2),0)</f>
        <v>0</v>
      </c>
      <c r="D1126" s="26"/>
      <c r="E1126" s="151" t="s">
        <v>5351</v>
      </c>
      <c r="F1126" s="152"/>
      <c r="K1126" s="7"/>
      <c r="L1126" s="7"/>
    </row>
    <row r="1127" customFormat="false" ht="26.25" hidden="false" customHeight="true" outlineLevel="0" collapsed="false">
      <c r="A1127" s="26"/>
      <c r="B1127" s="28"/>
      <c r="C1127" s="160" t="n">
        <f aca="false">IFERROR(INDEX(E:H,MATCH(A1127,E:E,0),2),0)</f>
        <v>0</v>
      </c>
      <c r="D1127" s="26"/>
      <c r="E1127" s="177" t="s">
        <v>4757</v>
      </c>
      <c r="F1127" s="140" t="s">
        <v>4462</v>
      </c>
      <c r="K1127" s="7"/>
      <c r="L1127" s="7"/>
    </row>
    <row r="1128" customFormat="false" ht="26.25" hidden="false" customHeight="true" outlineLevel="0" collapsed="false">
      <c r="A1128" s="26"/>
      <c r="B1128" s="28"/>
      <c r="C1128" s="160" t="n">
        <f aca="false">IFERROR(INDEX(E:H,MATCH(A1128,E:E,0),2),0)</f>
        <v>0</v>
      </c>
      <c r="D1128" s="26"/>
      <c r="E1128" s="141" t="s">
        <v>6298</v>
      </c>
      <c r="F1128" s="142" t="n">
        <v>7414</v>
      </c>
      <c r="K1128" s="7"/>
      <c r="L1128" s="7"/>
    </row>
    <row r="1129" customFormat="false" ht="26.25" hidden="false" customHeight="true" outlineLevel="0" collapsed="false">
      <c r="A1129" s="26"/>
      <c r="B1129" s="28"/>
      <c r="C1129" s="160" t="n">
        <f aca="false">IFERROR(INDEX(E:H,MATCH(A1129,E:E,0),2),0)</f>
        <v>0</v>
      </c>
      <c r="D1129" s="26"/>
      <c r="E1129" s="141" t="s">
        <v>6299</v>
      </c>
      <c r="F1129" s="142" t="n">
        <v>9752</v>
      </c>
      <c r="K1129" s="7"/>
      <c r="L1129" s="7"/>
    </row>
    <row r="1130" customFormat="false" ht="26.25" hidden="false" customHeight="true" outlineLevel="0" collapsed="false">
      <c r="A1130" s="26"/>
      <c r="B1130" s="28"/>
      <c r="C1130" s="160" t="n">
        <f aca="false">IFERROR(INDEX(E:H,MATCH(A1130,E:E,0),2),0)</f>
        <v>0</v>
      </c>
      <c r="D1130" s="26"/>
      <c r="E1130" s="141" t="s">
        <v>6300</v>
      </c>
      <c r="F1130" s="142" t="n">
        <v>9752</v>
      </c>
      <c r="K1130" s="7"/>
      <c r="L1130" s="7"/>
    </row>
    <row r="1131" customFormat="false" ht="26.25" hidden="false" customHeight="true" outlineLevel="0" collapsed="false">
      <c r="A1131" s="26"/>
      <c r="B1131" s="28"/>
      <c r="C1131" s="160" t="n">
        <f aca="false">IFERROR(INDEX(E:H,MATCH(A1131,E:E,0),2),0)</f>
        <v>0</v>
      </c>
      <c r="D1131" s="26"/>
      <c r="E1131" s="141" t="s">
        <v>6301</v>
      </c>
      <c r="F1131" s="142" t="n">
        <v>9752</v>
      </c>
      <c r="K1131" s="7"/>
      <c r="L1131" s="7"/>
    </row>
    <row r="1132" customFormat="false" ht="26.25" hidden="false" customHeight="true" outlineLevel="0" collapsed="false">
      <c r="A1132" s="26"/>
      <c r="B1132" s="28"/>
      <c r="C1132" s="160" t="n">
        <f aca="false">IFERROR(INDEX(E:H,MATCH(A1132,E:E,0),2),0)</f>
        <v>0</v>
      </c>
      <c r="D1132" s="26"/>
      <c r="E1132" s="141" t="s">
        <v>6302</v>
      </c>
      <c r="F1132" s="142" t="n">
        <v>9752</v>
      </c>
      <c r="K1132" s="7"/>
      <c r="L1132" s="7"/>
    </row>
    <row r="1133" customFormat="false" ht="26.25" hidden="false" customHeight="true" outlineLevel="0" collapsed="false">
      <c r="A1133" s="26"/>
      <c r="B1133" s="28"/>
      <c r="C1133" s="160" t="n">
        <f aca="false">IFERROR(INDEX(E:H,MATCH(A1133,E:E,0),2),0)</f>
        <v>0</v>
      </c>
      <c r="D1133" s="26"/>
      <c r="E1133" s="141" t="s">
        <v>6303</v>
      </c>
      <c r="F1133" s="142" t="n">
        <v>9752</v>
      </c>
      <c r="K1133" s="7"/>
      <c r="L1133" s="7"/>
    </row>
    <row r="1134" customFormat="false" ht="26.25" hidden="false" customHeight="true" outlineLevel="0" collapsed="false">
      <c r="A1134" s="26"/>
      <c r="B1134" s="28"/>
      <c r="C1134" s="160" t="n">
        <f aca="false">IFERROR(INDEX(E:H,MATCH(A1134,E:E,0),2),0)</f>
        <v>0</v>
      </c>
      <c r="D1134" s="26"/>
      <c r="E1134" s="141" t="s">
        <v>6304</v>
      </c>
      <c r="F1134" s="142" t="n">
        <v>9752</v>
      </c>
      <c r="K1134" s="7"/>
      <c r="L1134" s="7"/>
    </row>
    <row r="1135" customFormat="false" ht="26.25" hidden="false" customHeight="true" outlineLevel="0" collapsed="false">
      <c r="A1135" s="26"/>
      <c r="B1135" s="28"/>
      <c r="C1135" s="160" t="n">
        <f aca="false">IFERROR(INDEX(E:H,MATCH(A1135,E:E,0),2),0)</f>
        <v>0</v>
      </c>
      <c r="D1135" s="26"/>
      <c r="E1135" s="141" t="s">
        <v>6305</v>
      </c>
      <c r="F1135" s="142" t="n">
        <v>10959</v>
      </c>
      <c r="K1135" s="7"/>
      <c r="L1135" s="7"/>
    </row>
    <row r="1136" customFormat="false" ht="26.25" hidden="false" customHeight="true" outlineLevel="0" collapsed="false">
      <c r="A1136" s="26"/>
      <c r="B1136" s="28"/>
      <c r="C1136" s="160" t="n">
        <f aca="false">IFERROR(INDEX(E:H,MATCH(A1136,E:E,0),2),0)</f>
        <v>0</v>
      </c>
      <c r="D1136" s="26"/>
      <c r="E1136" s="141" t="s">
        <v>6306</v>
      </c>
      <c r="F1136" s="142" t="n">
        <v>10959</v>
      </c>
      <c r="K1136" s="7"/>
      <c r="L1136" s="7"/>
    </row>
    <row r="1137" customFormat="false" ht="26.25" hidden="false" customHeight="true" outlineLevel="0" collapsed="false">
      <c r="A1137" s="26"/>
      <c r="B1137" s="28"/>
      <c r="C1137" s="160" t="n">
        <f aca="false">IFERROR(INDEX(E:H,MATCH(A1137,E:E,0),2),0)</f>
        <v>0</v>
      </c>
      <c r="D1137" s="26"/>
      <c r="E1137" s="141" t="s">
        <v>6307</v>
      </c>
      <c r="F1137" s="142" t="n">
        <v>10965</v>
      </c>
      <c r="K1137" s="7"/>
      <c r="L1137" s="7"/>
    </row>
    <row r="1138" customFormat="false" ht="26.25" hidden="false" customHeight="true" outlineLevel="0" collapsed="false">
      <c r="A1138" s="26"/>
      <c r="B1138" s="28"/>
      <c r="C1138" s="160" t="n">
        <f aca="false">IFERROR(INDEX(E:H,MATCH(A1138,E:E,0),2),0)</f>
        <v>0</v>
      </c>
      <c r="D1138" s="26"/>
      <c r="E1138" s="141" t="s">
        <v>6308</v>
      </c>
      <c r="F1138" s="142" t="n">
        <v>3468</v>
      </c>
      <c r="K1138" s="7"/>
      <c r="L1138" s="7"/>
    </row>
    <row r="1139" customFormat="false" ht="26.25" hidden="false" customHeight="true" outlineLevel="0" collapsed="false">
      <c r="A1139" s="26"/>
      <c r="B1139" s="28"/>
      <c r="C1139" s="160" t="n">
        <f aca="false">IFERROR(INDEX(E:H,MATCH(A1139,E:E,0),2),0)</f>
        <v>0</v>
      </c>
      <c r="D1139" s="26"/>
      <c r="E1139" s="141" t="s">
        <v>6309</v>
      </c>
      <c r="F1139" s="142" t="n">
        <v>5450</v>
      </c>
      <c r="K1139" s="7"/>
      <c r="L1139" s="7"/>
    </row>
    <row r="1140" customFormat="false" ht="26.25" hidden="false" customHeight="true" outlineLevel="0" collapsed="false">
      <c r="A1140" s="26"/>
      <c r="B1140" s="28"/>
      <c r="C1140" s="160" t="n">
        <f aca="false">IFERROR(INDEX(E:H,MATCH(A1140,E:E,0),2),0)</f>
        <v>0</v>
      </c>
      <c r="D1140" s="26"/>
      <c r="E1140" s="141" t="s">
        <v>6310</v>
      </c>
      <c r="F1140" s="142" t="n">
        <v>9752</v>
      </c>
      <c r="K1140" s="7"/>
      <c r="L1140" s="7"/>
    </row>
    <row r="1141" customFormat="false" ht="26.25" hidden="false" customHeight="true" outlineLevel="0" collapsed="false">
      <c r="A1141" s="26"/>
      <c r="B1141" s="28"/>
      <c r="C1141" s="160" t="n">
        <f aca="false">IFERROR(INDEX(E:H,MATCH(A1141,E:E,0),2),0)</f>
        <v>0</v>
      </c>
      <c r="D1141" s="26"/>
      <c r="E1141" s="141" t="s">
        <v>6311</v>
      </c>
      <c r="F1141" s="142" t="n">
        <v>7460</v>
      </c>
      <c r="K1141" s="7"/>
      <c r="L1141" s="7"/>
    </row>
    <row r="1142" customFormat="false" ht="26.25" hidden="false" customHeight="true" outlineLevel="0" collapsed="false">
      <c r="A1142" s="26"/>
      <c r="B1142" s="28"/>
      <c r="C1142" s="160" t="n">
        <f aca="false">IFERROR(INDEX(E:H,MATCH(A1142,E:E,0),2),0)</f>
        <v>0</v>
      </c>
      <c r="D1142" s="26"/>
      <c r="E1142" s="141" t="s">
        <v>6312</v>
      </c>
      <c r="F1142" s="142" t="n">
        <v>5207</v>
      </c>
      <c r="K1142" s="7"/>
      <c r="L1142" s="7"/>
    </row>
    <row r="1143" customFormat="false" ht="26.25" hidden="false" customHeight="true" outlineLevel="0" collapsed="false">
      <c r="A1143" s="26"/>
      <c r="B1143" s="28"/>
      <c r="C1143" s="160" t="n">
        <f aca="false">IFERROR(INDEX(E:H,MATCH(A1143,E:E,0),2),0)</f>
        <v>0</v>
      </c>
      <c r="D1143" s="26"/>
      <c r="E1143" s="141" t="s">
        <v>6313</v>
      </c>
      <c r="F1143" s="142" t="n">
        <v>9752</v>
      </c>
      <c r="K1143" s="7"/>
      <c r="L1143" s="7"/>
    </row>
    <row r="1144" customFormat="false" ht="26.25" hidden="false" customHeight="true" outlineLevel="0" collapsed="false">
      <c r="A1144" s="26"/>
      <c r="B1144" s="28"/>
      <c r="C1144" s="178"/>
      <c r="D1144" s="26"/>
      <c r="E1144" s="141" t="s">
        <v>6314</v>
      </c>
      <c r="F1144" s="142" t="n">
        <v>9752</v>
      </c>
      <c r="K1144" s="7"/>
      <c r="L1144" s="7"/>
    </row>
    <row r="1145" customFormat="false" ht="26.25" hidden="false" customHeight="true" outlineLevel="0" collapsed="false">
      <c r="A1145" s="26"/>
      <c r="B1145" s="28"/>
      <c r="C1145" s="178"/>
      <c r="D1145" s="26"/>
      <c r="E1145" s="141" t="s">
        <v>6315</v>
      </c>
      <c r="F1145" s="142" t="n">
        <v>17709</v>
      </c>
      <c r="K1145" s="7"/>
      <c r="L1145" s="7"/>
    </row>
    <row r="1146" customFormat="false" ht="26.25" hidden="false" customHeight="true" outlineLevel="0" collapsed="false">
      <c r="A1146" s="26"/>
      <c r="B1146" s="28"/>
      <c r="C1146" s="178"/>
      <c r="D1146" s="26"/>
      <c r="E1146" s="141" t="s">
        <v>6316</v>
      </c>
      <c r="F1146" s="142" t="n">
        <v>9931</v>
      </c>
      <c r="K1146" s="7"/>
      <c r="L1146" s="7"/>
    </row>
    <row r="1147" customFormat="false" ht="26.25" hidden="false" customHeight="true" outlineLevel="0" collapsed="false">
      <c r="A1147" s="26"/>
      <c r="B1147" s="28"/>
      <c r="C1147" s="178"/>
      <c r="D1147" s="26"/>
      <c r="E1147" s="141" t="s">
        <v>6317</v>
      </c>
      <c r="F1147" s="142" t="n">
        <v>10975</v>
      </c>
      <c r="K1147" s="7"/>
      <c r="L1147" s="7"/>
    </row>
    <row r="1148" customFormat="false" ht="26.25" hidden="false" customHeight="true" outlineLevel="0" collapsed="false">
      <c r="A1148" s="26"/>
      <c r="B1148" s="28"/>
      <c r="C1148" s="178"/>
      <c r="D1148" s="26"/>
      <c r="E1148" s="141" t="s">
        <v>6318</v>
      </c>
      <c r="F1148" s="142" t="n">
        <v>10975</v>
      </c>
      <c r="K1148" s="7"/>
      <c r="L1148" s="7"/>
    </row>
    <row r="1149" customFormat="false" ht="26.25" hidden="false" customHeight="true" outlineLevel="0" collapsed="false">
      <c r="A1149" s="26"/>
      <c r="B1149" s="28"/>
      <c r="C1149" s="178"/>
      <c r="D1149" s="26"/>
      <c r="E1149" s="141" t="s">
        <v>6319</v>
      </c>
      <c r="F1149" s="142" t="n">
        <v>10975</v>
      </c>
      <c r="K1149" s="7"/>
      <c r="L1149" s="7"/>
    </row>
    <row r="1150" customFormat="false" ht="26.25" hidden="false" customHeight="true" outlineLevel="0" collapsed="false">
      <c r="A1150" s="26"/>
      <c r="B1150" s="28"/>
      <c r="C1150" s="178"/>
      <c r="D1150" s="26"/>
      <c r="E1150" s="141" t="s">
        <v>6320</v>
      </c>
      <c r="F1150" s="142" t="n">
        <v>8593</v>
      </c>
      <c r="K1150" s="7"/>
      <c r="L1150" s="7"/>
    </row>
    <row r="1151" customFormat="false" ht="26.25" hidden="false" customHeight="true" outlineLevel="0" collapsed="false">
      <c r="A1151" s="26"/>
      <c r="B1151" s="28"/>
      <c r="C1151" s="178"/>
      <c r="D1151" s="26"/>
      <c r="E1151" s="141" t="s">
        <v>6321</v>
      </c>
      <c r="F1151" s="142" t="n">
        <v>8593</v>
      </c>
      <c r="K1151" s="7"/>
      <c r="L1151" s="7"/>
    </row>
    <row r="1152" customFormat="false" ht="26.25" hidden="false" customHeight="true" outlineLevel="0" collapsed="false">
      <c r="A1152" s="26"/>
      <c r="B1152" s="28"/>
      <c r="C1152" s="178"/>
      <c r="D1152" s="26"/>
      <c r="E1152" s="141" t="s">
        <v>6322</v>
      </c>
      <c r="F1152" s="142" t="n">
        <v>8593</v>
      </c>
      <c r="K1152" s="7"/>
      <c r="L1152" s="7"/>
    </row>
    <row r="1153" customFormat="false" ht="26.25" hidden="false" customHeight="true" outlineLevel="0" collapsed="false">
      <c r="A1153" s="26"/>
      <c r="B1153" s="28"/>
      <c r="C1153" s="178"/>
      <c r="D1153" s="26"/>
      <c r="E1153" s="141" t="s">
        <v>6323</v>
      </c>
      <c r="F1153" s="142" t="n">
        <v>4388</v>
      </c>
      <c r="K1153" s="7"/>
      <c r="L1153" s="7"/>
    </row>
    <row r="1154" customFormat="false" ht="26.25" hidden="false" customHeight="true" outlineLevel="0" collapsed="false">
      <c r="A1154" s="26"/>
      <c r="B1154" s="28"/>
      <c r="C1154" s="178"/>
      <c r="D1154" s="26"/>
      <c r="E1154" s="141" t="s">
        <v>6324</v>
      </c>
      <c r="F1154" s="142" t="n">
        <v>4388</v>
      </c>
      <c r="K1154" s="7"/>
      <c r="L1154" s="7"/>
    </row>
    <row r="1155" customFormat="false" ht="26.25" hidden="false" customHeight="true" outlineLevel="0" collapsed="false">
      <c r="A1155" s="26"/>
      <c r="B1155" s="28"/>
      <c r="C1155" s="178"/>
      <c r="D1155" s="26"/>
      <c r="E1155" s="141" t="s">
        <v>6325</v>
      </c>
      <c r="F1155" s="142" t="n">
        <v>2749</v>
      </c>
      <c r="K1155" s="7"/>
      <c r="L1155" s="7"/>
    </row>
    <row r="1156" customFormat="false" ht="26.25" hidden="false" customHeight="true" outlineLevel="0" collapsed="false">
      <c r="A1156" s="26"/>
      <c r="B1156" s="28"/>
      <c r="C1156" s="178"/>
      <c r="D1156" s="26"/>
      <c r="E1156" s="141" t="s">
        <v>6326</v>
      </c>
      <c r="F1156" s="142" t="n">
        <v>9821</v>
      </c>
      <c r="K1156" s="7"/>
      <c r="L1156" s="7"/>
    </row>
    <row r="1157" customFormat="false" ht="26.25" hidden="false" customHeight="true" outlineLevel="0" collapsed="false">
      <c r="A1157" s="26"/>
      <c r="B1157" s="28"/>
      <c r="C1157" s="178"/>
      <c r="D1157" s="26"/>
      <c r="E1157" s="141" t="s">
        <v>6327</v>
      </c>
      <c r="F1157" s="142" t="n">
        <v>9821</v>
      </c>
      <c r="K1157" s="7"/>
      <c r="L1157" s="7"/>
    </row>
    <row r="1158" customFormat="false" ht="26.25" hidden="false" customHeight="true" outlineLevel="0" collapsed="false">
      <c r="A1158" s="26"/>
      <c r="B1158" s="28"/>
      <c r="C1158" s="178"/>
      <c r="D1158" s="26"/>
      <c r="E1158" s="141" t="s">
        <v>6328</v>
      </c>
      <c r="F1158" s="142" t="n">
        <v>9821</v>
      </c>
      <c r="K1158" s="7"/>
      <c r="L1158" s="7"/>
    </row>
    <row r="1159" customFormat="false" ht="26.25" hidden="false" customHeight="true" outlineLevel="0" collapsed="false">
      <c r="A1159" s="26"/>
      <c r="B1159" s="28"/>
      <c r="C1159" s="178"/>
      <c r="D1159" s="26"/>
      <c r="E1159" s="141" t="s">
        <v>6329</v>
      </c>
      <c r="F1159" s="142" t="n">
        <v>5453</v>
      </c>
      <c r="K1159" s="7"/>
      <c r="L1159" s="7"/>
    </row>
    <row r="1160" customFormat="false" ht="26.25" hidden="false" customHeight="true" outlineLevel="0" collapsed="false">
      <c r="A1160" s="26"/>
      <c r="B1160" s="28"/>
      <c r="C1160" s="178"/>
      <c r="D1160" s="26"/>
      <c r="E1160" s="141" t="s">
        <v>6330</v>
      </c>
      <c r="F1160" s="142" t="n">
        <v>5453</v>
      </c>
      <c r="K1160" s="7"/>
      <c r="L1160" s="7"/>
    </row>
    <row r="1161" customFormat="false" ht="26.25" hidden="false" customHeight="true" outlineLevel="0" collapsed="false">
      <c r="A1161" s="26"/>
      <c r="B1161" s="28"/>
      <c r="C1161" s="178"/>
      <c r="D1161" s="26"/>
      <c r="E1161" s="141" t="s">
        <v>6331</v>
      </c>
      <c r="F1161" s="142" t="n">
        <v>5453</v>
      </c>
      <c r="K1161" s="7"/>
      <c r="L1161" s="7"/>
    </row>
    <row r="1162" customFormat="false" ht="26.25" hidden="false" customHeight="true" outlineLevel="0" collapsed="false">
      <c r="A1162" s="26"/>
      <c r="B1162" s="28"/>
      <c r="C1162" s="178"/>
      <c r="D1162" s="26"/>
      <c r="E1162" s="141" t="s">
        <v>6332</v>
      </c>
      <c r="F1162" s="142" t="n">
        <v>13954</v>
      </c>
      <c r="K1162" s="7"/>
      <c r="L1162" s="7"/>
    </row>
    <row r="1163" customFormat="false" ht="26.25" hidden="false" customHeight="true" outlineLevel="0" collapsed="false">
      <c r="A1163" s="26"/>
      <c r="B1163" s="28"/>
      <c r="C1163" s="178"/>
      <c r="D1163" s="26"/>
      <c r="E1163" s="141" t="s">
        <v>6333</v>
      </c>
      <c r="F1163" s="142" t="n">
        <v>9160</v>
      </c>
      <c r="K1163" s="7"/>
      <c r="L1163" s="7"/>
    </row>
    <row r="1164" customFormat="false" ht="26.25" hidden="false" customHeight="true" outlineLevel="0" collapsed="false">
      <c r="A1164" s="26"/>
      <c r="B1164" s="28"/>
      <c r="C1164" s="178"/>
      <c r="D1164" s="26"/>
      <c r="E1164" s="141" t="s">
        <v>6334</v>
      </c>
      <c r="F1164" s="142" t="n">
        <v>20640</v>
      </c>
      <c r="K1164" s="7"/>
      <c r="L1164" s="7"/>
    </row>
    <row r="1165" customFormat="false" ht="26.25" hidden="false" customHeight="true" outlineLevel="0" collapsed="false">
      <c r="A1165" s="26"/>
      <c r="B1165" s="28"/>
      <c r="C1165" s="178"/>
      <c r="D1165" s="26"/>
      <c r="E1165" s="141" t="s">
        <v>6335</v>
      </c>
      <c r="F1165" s="142" t="n">
        <v>11131</v>
      </c>
      <c r="K1165" s="7"/>
      <c r="L1165" s="7"/>
    </row>
    <row r="1166" customFormat="false" ht="26.25" hidden="false" customHeight="true" outlineLevel="0" collapsed="false">
      <c r="A1166" s="26"/>
      <c r="B1166" s="28"/>
      <c r="C1166" s="178"/>
      <c r="D1166" s="26"/>
      <c r="E1166" s="141" t="s">
        <v>6336</v>
      </c>
      <c r="F1166" s="142" t="n">
        <v>17861</v>
      </c>
      <c r="K1166" s="7"/>
      <c r="L1166" s="7"/>
    </row>
    <row r="1167" customFormat="false" ht="26.25" hidden="false" customHeight="true" outlineLevel="0" collapsed="false">
      <c r="A1167" s="26"/>
      <c r="B1167" s="28"/>
      <c r="C1167" s="178"/>
      <c r="D1167" s="26"/>
      <c r="E1167" s="141" t="s">
        <v>6337</v>
      </c>
      <c r="F1167" s="142" t="n">
        <v>11393</v>
      </c>
      <c r="K1167" s="7"/>
      <c r="L1167" s="7"/>
    </row>
    <row r="1168" customFormat="false" ht="26.25" hidden="false" customHeight="true" outlineLevel="0" collapsed="false">
      <c r="A1168" s="26"/>
      <c r="B1168" s="28"/>
      <c r="C1168" s="178"/>
      <c r="D1168" s="26"/>
      <c r="E1168" s="141" t="s">
        <v>6338</v>
      </c>
      <c r="F1168" s="142" t="n">
        <v>21803</v>
      </c>
      <c r="K1168" s="7"/>
      <c r="L1168" s="7"/>
    </row>
    <row r="1169" customFormat="false" ht="26.25" hidden="false" customHeight="true" outlineLevel="0" collapsed="false">
      <c r="A1169" s="26"/>
      <c r="B1169" s="28"/>
      <c r="C1169" s="178"/>
      <c r="D1169" s="26"/>
      <c r="E1169" s="141" t="s">
        <v>6339</v>
      </c>
      <c r="F1169" s="142" t="n">
        <v>21803</v>
      </c>
      <c r="K1169" s="7"/>
      <c r="L1169" s="7"/>
    </row>
    <row r="1170" customFormat="false" ht="26.25" hidden="false" customHeight="true" outlineLevel="0" collapsed="false">
      <c r="A1170" s="26"/>
      <c r="B1170" s="28"/>
      <c r="C1170" s="178"/>
      <c r="D1170" s="26"/>
      <c r="E1170" s="141" t="s">
        <v>6340</v>
      </c>
      <c r="F1170" s="142" t="n">
        <v>21803</v>
      </c>
      <c r="K1170" s="7"/>
      <c r="L1170" s="7"/>
    </row>
    <row r="1171" customFormat="false" ht="26.25" hidden="false" customHeight="true" outlineLevel="0" collapsed="false">
      <c r="A1171" s="26"/>
      <c r="B1171" s="28"/>
      <c r="C1171" s="178"/>
      <c r="D1171" s="26"/>
      <c r="E1171" s="141" t="s">
        <v>6341</v>
      </c>
      <c r="F1171" s="142" t="n">
        <v>12781</v>
      </c>
      <c r="K1171" s="7"/>
      <c r="L1171" s="7"/>
    </row>
    <row r="1172" customFormat="false" ht="26.25" hidden="false" customHeight="true" outlineLevel="0" collapsed="false">
      <c r="A1172" s="26"/>
      <c r="B1172" s="28"/>
      <c r="C1172" s="178"/>
      <c r="D1172" s="26"/>
      <c r="E1172" s="147" t="s">
        <v>6342</v>
      </c>
      <c r="F1172" s="148" t="n">
        <v>92183</v>
      </c>
      <c r="K1172" s="7"/>
      <c r="L1172" s="7"/>
    </row>
    <row r="1173" customFormat="false" ht="26.25" hidden="false" customHeight="true" outlineLevel="0" collapsed="false">
      <c r="A1173" s="26"/>
      <c r="B1173" s="28"/>
      <c r="C1173" s="178"/>
      <c r="D1173" s="26"/>
      <c r="E1173" s="119"/>
      <c r="F1173" s="149"/>
      <c r="K1173" s="7"/>
      <c r="L1173" s="7"/>
    </row>
    <row r="1174" customFormat="false" ht="26.25" hidden="false" customHeight="true" outlineLevel="0" collapsed="false">
      <c r="A1174" s="26"/>
      <c r="B1174" s="28"/>
      <c r="C1174" s="178"/>
      <c r="D1174" s="26"/>
      <c r="F1174" s="150"/>
      <c r="K1174" s="7"/>
      <c r="L1174" s="7"/>
    </row>
    <row r="1175" customFormat="false" ht="26.25" hidden="false" customHeight="true" outlineLevel="0" collapsed="false">
      <c r="A1175" s="26"/>
      <c r="B1175" s="28"/>
      <c r="C1175" s="178"/>
      <c r="D1175" s="26"/>
      <c r="E1175" s="119"/>
      <c r="F1175" s="149"/>
      <c r="K1175" s="7"/>
      <c r="L1175" s="7"/>
    </row>
    <row r="1176" customFormat="false" ht="26.25" hidden="false" customHeight="true" outlineLevel="0" collapsed="false">
      <c r="A1176" s="26"/>
      <c r="B1176" s="28"/>
      <c r="C1176" s="178"/>
      <c r="D1176" s="26"/>
      <c r="E1176" s="141" t="s">
        <v>6343</v>
      </c>
      <c r="F1176" s="142" t="n">
        <v>9319</v>
      </c>
      <c r="K1176" s="7"/>
      <c r="L1176" s="7"/>
    </row>
    <row r="1177" customFormat="false" ht="26.25" hidden="false" customHeight="true" outlineLevel="0" collapsed="false">
      <c r="A1177" s="26"/>
      <c r="B1177" s="28"/>
      <c r="C1177" s="178"/>
      <c r="D1177" s="26"/>
      <c r="E1177" s="141"/>
      <c r="F1177" s="142"/>
      <c r="K1177" s="7"/>
      <c r="L1177" s="7"/>
    </row>
    <row r="1178" customFormat="false" ht="26.25" hidden="false" customHeight="true" outlineLevel="0" collapsed="false">
      <c r="A1178" s="26"/>
      <c r="B1178" s="28"/>
      <c r="C1178" s="178"/>
      <c r="D1178" s="26"/>
      <c r="E1178" s="141" t="s">
        <v>6344</v>
      </c>
      <c r="F1178" s="142" t="n">
        <v>8434</v>
      </c>
      <c r="K1178" s="7"/>
      <c r="L1178" s="7"/>
    </row>
    <row r="1179" customFormat="false" ht="26.25" hidden="false" customHeight="true" outlineLevel="0" collapsed="false">
      <c r="A1179" s="26"/>
      <c r="B1179" s="28"/>
      <c r="C1179" s="178"/>
      <c r="D1179" s="26"/>
      <c r="E1179" s="141" t="s">
        <v>6345</v>
      </c>
      <c r="F1179" s="142" t="n">
        <v>17861</v>
      </c>
      <c r="K1179" s="7"/>
      <c r="L1179" s="7"/>
    </row>
    <row r="1180" customFormat="false" ht="26.25" hidden="false" customHeight="true" outlineLevel="0" collapsed="false">
      <c r="A1180" s="26"/>
      <c r="B1180" s="28"/>
      <c r="C1180" s="178"/>
      <c r="D1180" s="26"/>
      <c r="E1180" s="141" t="s">
        <v>6346</v>
      </c>
      <c r="F1180" s="142" t="n">
        <v>134657</v>
      </c>
      <c r="K1180" s="7"/>
      <c r="L1180" s="7"/>
    </row>
    <row r="1181" customFormat="false" ht="26.25" hidden="false" customHeight="true" outlineLevel="0" collapsed="false">
      <c r="A1181" s="26"/>
      <c r="B1181" s="28"/>
      <c r="C1181" s="178"/>
      <c r="D1181" s="26"/>
      <c r="E1181" s="141" t="s">
        <v>6347</v>
      </c>
      <c r="F1181" s="142" t="n">
        <v>11393</v>
      </c>
      <c r="K1181" s="7"/>
      <c r="L1181" s="7"/>
    </row>
    <row r="1182" customFormat="false" ht="26.25" hidden="false" customHeight="true" outlineLevel="0" collapsed="false">
      <c r="A1182" s="26"/>
      <c r="B1182" s="28"/>
      <c r="C1182" s="178"/>
      <c r="D1182" s="26"/>
      <c r="E1182" s="141" t="s">
        <v>6348</v>
      </c>
      <c r="F1182" s="142" t="n">
        <v>10724</v>
      </c>
      <c r="K1182" s="7"/>
      <c r="L1182" s="7"/>
    </row>
    <row r="1183" customFormat="false" ht="26.25" hidden="false" customHeight="true" outlineLevel="0" collapsed="false">
      <c r="A1183" s="26"/>
      <c r="B1183" s="28"/>
      <c r="C1183" s="178"/>
      <c r="D1183" s="26"/>
      <c r="E1183" s="141" t="s">
        <v>6349</v>
      </c>
      <c r="F1183" s="142" t="n">
        <v>9988</v>
      </c>
      <c r="K1183" s="7"/>
      <c r="L1183" s="7"/>
    </row>
    <row r="1184" customFormat="false" ht="26.25" hidden="false" customHeight="true" outlineLevel="0" collapsed="false">
      <c r="A1184" s="26"/>
      <c r="B1184" s="28"/>
      <c r="C1184" s="178"/>
      <c r="D1184" s="26"/>
      <c r="E1184" s="141" t="s">
        <v>6350</v>
      </c>
      <c r="F1184" s="142" t="n">
        <v>12781</v>
      </c>
      <c r="K1184" s="7"/>
      <c r="L1184" s="7"/>
    </row>
    <row r="1185" customFormat="false" ht="26.25" hidden="false" customHeight="true" outlineLevel="0" collapsed="false">
      <c r="A1185" s="26"/>
      <c r="B1185" s="28"/>
      <c r="C1185" s="178"/>
      <c r="D1185" s="26"/>
      <c r="E1185" s="141" t="s">
        <v>6351</v>
      </c>
      <c r="F1185" s="142" t="n">
        <v>13169</v>
      </c>
      <c r="K1185" s="7"/>
      <c r="L1185" s="7"/>
    </row>
    <row r="1186" customFormat="false" ht="26.25" hidden="false" customHeight="true" outlineLevel="0" collapsed="false">
      <c r="A1186" s="26"/>
      <c r="B1186" s="28"/>
      <c r="C1186" s="178"/>
      <c r="D1186" s="26"/>
      <c r="E1186" s="141" t="s">
        <v>6352</v>
      </c>
      <c r="F1186" s="142" t="n">
        <v>12781</v>
      </c>
      <c r="K1186" s="7"/>
      <c r="L1186" s="7"/>
    </row>
    <row r="1187" customFormat="false" ht="26.25" hidden="false" customHeight="true" outlineLevel="0" collapsed="false">
      <c r="A1187" s="26"/>
      <c r="B1187" s="28"/>
      <c r="C1187" s="178"/>
      <c r="D1187" s="26"/>
      <c r="E1187" s="141" t="s">
        <v>6353</v>
      </c>
      <c r="F1187" s="142" t="n">
        <v>14259</v>
      </c>
      <c r="K1187" s="7"/>
      <c r="L1187" s="7"/>
    </row>
    <row r="1188" customFormat="false" ht="26.25" hidden="false" customHeight="true" outlineLevel="0" collapsed="false">
      <c r="A1188" s="26"/>
      <c r="B1188" s="28"/>
      <c r="C1188" s="178"/>
      <c r="D1188" s="26"/>
      <c r="E1188" s="141" t="s">
        <v>6354</v>
      </c>
      <c r="F1188" s="142" t="n">
        <v>14259</v>
      </c>
      <c r="K1188" s="7"/>
      <c r="L1188" s="7"/>
    </row>
    <row r="1189" customFormat="false" ht="26.25" hidden="false" customHeight="true" outlineLevel="0" collapsed="false">
      <c r="A1189" s="26"/>
      <c r="B1189" s="28"/>
      <c r="C1189" s="178"/>
      <c r="D1189" s="26"/>
      <c r="E1189" s="141" t="s">
        <v>6355</v>
      </c>
      <c r="F1189" s="142" t="n">
        <v>14259</v>
      </c>
      <c r="K1189" s="7"/>
      <c r="L1189" s="7"/>
    </row>
    <row r="1190" customFormat="false" ht="26.25" hidden="false" customHeight="true" outlineLevel="0" collapsed="false">
      <c r="A1190" s="26"/>
      <c r="B1190" s="28"/>
      <c r="C1190" s="178"/>
      <c r="D1190" s="26"/>
      <c r="E1190" s="141" t="s">
        <v>6356</v>
      </c>
      <c r="F1190" s="142" t="n">
        <v>8434</v>
      </c>
      <c r="K1190" s="7"/>
      <c r="L1190" s="7"/>
    </row>
    <row r="1191" customFormat="false" ht="26.25" hidden="false" customHeight="true" outlineLevel="0" collapsed="false">
      <c r="A1191" s="26"/>
      <c r="B1191" s="28"/>
      <c r="C1191" s="178"/>
      <c r="D1191" s="26"/>
      <c r="E1191" s="141" t="s">
        <v>6357</v>
      </c>
      <c r="F1191" s="142" t="n">
        <v>8434</v>
      </c>
      <c r="K1191" s="7"/>
      <c r="L1191" s="7"/>
    </row>
    <row r="1192" customFormat="false" ht="26.25" hidden="false" customHeight="true" outlineLevel="0" collapsed="false">
      <c r="A1192" s="26"/>
      <c r="B1192" s="28"/>
      <c r="C1192" s="178"/>
      <c r="D1192" s="26"/>
      <c r="E1192" s="141" t="s">
        <v>6358</v>
      </c>
      <c r="F1192" s="142" t="n">
        <v>48293</v>
      </c>
      <c r="K1192" s="7"/>
      <c r="L1192" s="7"/>
    </row>
    <row r="1193" customFormat="false" ht="26.25" hidden="false" customHeight="true" outlineLevel="0" collapsed="false">
      <c r="A1193" s="26"/>
      <c r="B1193" s="28"/>
      <c r="C1193" s="178"/>
      <c r="D1193" s="26"/>
      <c r="E1193" s="143"/>
      <c r="F1193" s="144"/>
      <c r="K1193" s="7"/>
      <c r="L1193" s="7"/>
    </row>
    <row r="1194" customFormat="false" ht="26.25" hidden="false" customHeight="true" outlineLevel="0" collapsed="false">
      <c r="A1194" s="26"/>
      <c r="B1194" s="28"/>
      <c r="C1194" s="178"/>
      <c r="D1194" s="26"/>
      <c r="E1194" s="179" t="s">
        <v>6359</v>
      </c>
      <c r="F1194" s="180"/>
      <c r="K1194" s="7"/>
      <c r="L1194" s="7"/>
    </row>
    <row r="1195" customFormat="false" ht="26.25" hidden="false" customHeight="true" outlineLevel="0" collapsed="false">
      <c r="A1195" s="26"/>
      <c r="B1195" s="28"/>
      <c r="C1195" s="178"/>
      <c r="D1195" s="26"/>
      <c r="E1195" s="139" t="s">
        <v>4757</v>
      </c>
      <c r="F1195" s="140" t="s">
        <v>4462</v>
      </c>
      <c r="K1195" s="7"/>
      <c r="L1195" s="7"/>
    </row>
    <row r="1196" customFormat="false" ht="26.25" hidden="false" customHeight="true" outlineLevel="0" collapsed="false">
      <c r="A1196" s="26"/>
      <c r="B1196" s="28"/>
      <c r="C1196" s="178"/>
      <c r="D1196" s="26"/>
      <c r="E1196" s="141" t="s">
        <v>6360</v>
      </c>
      <c r="F1196" s="142" t="n">
        <v>5419</v>
      </c>
      <c r="K1196" s="7"/>
      <c r="L1196" s="7"/>
    </row>
    <row r="1197" customFormat="false" ht="26.25" hidden="false" customHeight="true" outlineLevel="0" collapsed="false">
      <c r="A1197" s="26"/>
      <c r="B1197" s="28"/>
      <c r="C1197" s="178"/>
      <c r="D1197" s="26"/>
      <c r="E1197" s="141" t="s">
        <v>6361</v>
      </c>
      <c r="F1197" s="142" t="n">
        <v>5419</v>
      </c>
      <c r="K1197" s="7"/>
      <c r="L1197" s="7"/>
    </row>
    <row r="1198" customFormat="false" ht="26.25" hidden="false" customHeight="true" outlineLevel="0" collapsed="false">
      <c r="A1198" s="26"/>
      <c r="B1198" s="28"/>
      <c r="C1198" s="178"/>
      <c r="D1198" s="26"/>
      <c r="E1198" s="141" t="s">
        <v>6362</v>
      </c>
      <c r="F1198" s="142" t="n">
        <v>2643</v>
      </c>
      <c r="K1198" s="7"/>
      <c r="L1198" s="7"/>
    </row>
    <row r="1199" customFormat="false" ht="26.25" hidden="false" customHeight="true" outlineLevel="0" collapsed="false">
      <c r="A1199" s="26"/>
      <c r="B1199" s="28"/>
      <c r="C1199" s="178"/>
      <c r="D1199" s="26"/>
      <c r="E1199" s="141" t="s">
        <v>6363</v>
      </c>
      <c r="F1199" s="142" t="n">
        <v>2643</v>
      </c>
      <c r="K1199" s="7"/>
      <c r="L1199" s="7"/>
    </row>
    <row r="1200" customFormat="false" ht="26.25" hidden="false" customHeight="true" outlineLevel="0" collapsed="false">
      <c r="A1200" s="26"/>
      <c r="B1200" s="28"/>
      <c r="C1200" s="178"/>
      <c r="D1200" s="26"/>
      <c r="E1200" s="141" t="s">
        <v>6364</v>
      </c>
      <c r="F1200" s="142" t="n">
        <v>3071</v>
      </c>
      <c r="K1200" s="7"/>
      <c r="L1200" s="7"/>
    </row>
    <row r="1201" customFormat="false" ht="26.25" hidden="false" customHeight="true" outlineLevel="0" collapsed="false">
      <c r="A1201" s="26"/>
      <c r="B1201" s="28"/>
      <c r="C1201" s="178"/>
      <c r="D1201" s="26"/>
      <c r="E1201" s="141" t="s">
        <v>6365</v>
      </c>
      <c r="F1201" s="142" t="n">
        <v>3071</v>
      </c>
      <c r="K1201" s="7"/>
      <c r="L1201" s="7"/>
    </row>
    <row r="1202" customFormat="false" ht="26.25" hidden="false" customHeight="true" outlineLevel="0" collapsed="false">
      <c r="A1202" s="26"/>
      <c r="B1202" s="28"/>
      <c r="C1202" s="178"/>
      <c r="D1202" s="26"/>
      <c r="E1202" s="141" t="s">
        <v>6366</v>
      </c>
      <c r="F1202" s="142" t="n">
        <v>3071</v>
      </c>
      <c r="K1202" s="7"/>
      <c r="L1202" s="7"/>
    </row>
    <row r="1203" customFormat="false" ht="26.25" hidden="false" customHeight="true" outlineLevel="0" collapsed="false">
      <c r="A1203" s="26"/>
      <c r="B1203" s="28"/>
      <c r="C1203" s="178"/>
      <c r="D1203" s="26"/>
      <c r="E1203" s="141" t="s">
        <v>6367</v>
      </c>
      <c r="F1203" s="142" t="n">
        <v>2823</v>
      </c>
      <c r="K1203" s="7"/>
      <c r="L1203" s="7"/>
    </row>
    <row r="1204" customFormat="false" ht="26.25" hidden="false" customHeight="true" outlineLevel="0" collapsed="false">
      <c r="A1204" s="26"/>
      <c r="B1204" s="28"/>
      <c r="C1204" s="178"/>
      <c r="D1204" s="26"/>
      <c r="E1204" s="141" t="s">
        <v>6368</v>
      </c>
      <c r="F1204" s="142" t="n">
        <v>2823</v>
      </c>
      <c r="K1204" s="7"/>
      <c r="L1204" s="7"/>
    </row>
    <row r="1205" customFormat="false" ht="26.25" hidden="false" customHeight="true" outlineLevel="0" collapsed="false">
      <c r="A1205" s="26"/>
      <c r="B1205" s="28"/>
      <c r="C1205" s="178"/>
      <c r="D1205" s="26"/>
      <c r="E1205" s="141" t="s">
        <v>6369</v>
      </c>
      <c r="F1205" s="142" t="n">
        <v>2708</v>
      </c>
      <c r="K1205" s="7"/>
      <c r="L1205" s="7"/>
    </row>
    <row r="1206" customFormat="false" ht="26.25" hidden="false" customHeight="true" outlineLevel="0" collapsed="false">
      <c r="A1206" s="26"/>
      <c r="B1206" s="28"/>
      <c r="C1206" s="178"/>
      <c r="D1206" s="26"/>
      <c r="E1206" s="141" t="s">
        <v>6370</v>
      </c>
      <c r="F1206" s="142" t="n">
        <v>2823</v>
      </c>
      <c r="K1206" s="7"/>
      <c r="L1206" s="7"/>
    </row>
    <row r="1207" customFormat="false" ht="26.25" hidden="false" customHeight="true" outlineLevel="0" collapsed="false">
      <c r="A1207" s="26"/>
      <c r="B1207" s="28"/>
      <c r="C1207" s="178"/>
      <c r="D1207" s="26"/>
      <c r="E1207" s="141" t="s">
        <v>6371</v>
      </c>
      <c r="F1207" s="142" t="n">
        <v>2993</v>
      </c>
      <c r="K1207" s="7"/>
      <c r="L1207" s="7"/>
    </row>
    <row r="1208" customFormat="false" ht="26.25" hidden="false" customHeight="true" outlineLevel="0" collapsed="false">
      <c r="A1208" s="26"/>
      <c r="B1208" s="28"/>
      <c r="C1208" s="178"/>
      <c r="D1208" s="26"/>
      <c r="E1208" s="141" t="s">
        <v>6372</v>
      </c>
      <c r="F1208" s="142" t="n">
        <v>2993</v>
      </c>
      <c r="K1208" s="7"/>
      <c r="L1208" s="7"/>
    </row>
    <row r="1209" customFormat="false" ht="26.25" hidden="false" customHeight="true" outlineLevel="0" collapsed="false">
      <c r="A1209" s="26"/>
      <c r="B1209" s="28"/>
      <c r="C1209" s="178"/>
      <c r="D1209" s="26"/>
      <c r="E1209" s="141" t="s">
        <v>6373</v>
      </c>
      <c r="F1209" s="142" t="n">
        <v>3396</v>
      </c>
      <c r="K1209" s="7"/>
      <c r="L1209" s="7"/>
    </row>
    <row r="1210" customFormat="false" ht="26.25" hidden="false" customHeight="true" outlineLevel="0" collapsed="false">
      <c r="A1210" s="26"/>
      <c r="B1210" s="28"/>
      <c r="C1210" s="178"/>
      <c r="D1210" s="26"/>
      <c r="E1210" s="141" t="s">
        <v>6374</v>
      </c>
      <c r="F1210" s="142" t="n">
        <v>6023</v>
      </c>
      <c r="K1210" s="7"/>
      <c r="L1210" s="7"/>
    </row>
    <row r="1211" customFormat="false" ht="26.25" hidden="false" customHeight="true" outlineLevel="0" collapsed="false">
      <c r="A1211" s="26"/>
      <c r="B1211" s="28"/>
      <c r="C1211" s="178"/>
      <c r="D1211" s="26"/>
      <c r="E1211" s="141" t="s">
        <v>6375</v>
      </c>
      <c r="F1211" s="142" t="n">
        <v>6023</v>
      </c>
      <c r="K1211" s="7"/>
      <c r="L1211" s="7"/>
    </row>
    <row r="1212" customFormat="false" ht="26.25" hidden="false" customHeight="true" outlineLevel="0" collapsed="false">
      <c r="A1212" s="26"/>
      <c r="B1212" s="28"/>
      <c r="C1212" s="178"/>
      <c r="D1212" s="26"/>
      <c r="E1212" s="141" t="s">
        <v>6376</v>
      </c>
      <c r="F1212" s="142" t="n">
        <v>6667</v>
      </c>
      <c r="K1212" s="7"/>
      <c r="L1212" s="7"/>
    </row>
    <row r="1213" customFormat="false" ht="26.25" hidden="false" customHeight="true" outlineLevel="0" collapsed="false">
      <c r="A1213" s="26"/>
      <c r="B1213" s="28"/>
      <c r="C1213" s="178"/>
      <c r="D1213" s="26"/>
      <c r="E1213" s="141" t="s">
        <v>6377</v>
      </c>
      <c r="F1213" s="142" t="n">
        <v>6209</v>
      </c>
      <c r="K1213" s="7"/>
      <c r="L1213" s="7"/>
    </row>
    <row r="1214" customFormat="false" ht="26.25" hidden="false" customHeight="true" outlineLevel="0" collapsed="false">
      <c r="A1214" s="26"/>
      <c r="B1214" s="28"/>
      <c r="C1214" s="178"/>
      <c r="D1214" s="26"/>
      <c r="E1214" s="141" t="s">
        <v>6378</v>
      </c>
      <c r="F1214" s="142" t="n">
        <v>6905</v>
      </c>
      <c r="K1214" s="7"/>
      <c r="L1214" s="7"/>
    </row>
    <row r="1215" customFormat="false" ht="26.25" hidden="false" customHeight="true" outlineLevel="0" collapsed="false">
      <c r="A1215" s="26"/>
      <c r="B1215" s="28"/>
      <c r="C1215" s="178"/>
      <c r="D1215" s="26"/>
      <c r="E1215" s="141" t="s">
        <v>6379</v>
      </c>
      <c r="F1215" s="142" t="n">
        <v>6141</v>
      </c>
      <c r="K1215" s="7"/>
      <c r="L1215" s="7"/>
    </row>
    <row r="1216" customFormat="false" ht="26.25" hidden="false" customHeight="true" outlineLevel="0" collapsed="false">
      <c r="A1216" s="26"/>
      <c r="B1216" s="28"/>
      <c r="C1216" s="178"/>
      <c r="D1216" s="26"/>
      <c r="E1216" s="141" t="s">
        <v>6380</v>
      </c>
      <c r="F1216" s="142" t="n">
        <v>6538</v>
      </c>
      <c r="K1216" s="7"/>
      <c r="L1216" s="7"/>
    </row>
    <row r="1217" customFormat="false" ht="26.25" hidden="false" customHeight="true" outlineLevel="0" collapsed="false">
      <c r="A1217" s="26"/>
      <c r="B1217" s="28"/>
      <c r="C1217" s="178"/>
      <c r="D1217" s="26"/>
      <c r="E1217" s="141" t="s">
        <v>6381</v>
      </c>
      <c r="F1217" s="142" t="n">
        <v>7631</v>
      </c>
      <c r="K1217" s="7"/>
      <c r="L1217" s="7"/>
    </row>
    <row r="1218" customFormat="false" ht="26.25" hidden="false" customHeight="true" outlineLevel="0" collapsed="false">
      <c r="A1218" s="26"/>
      <c r="B1218" s="28"/>
      <c r="C1218" s="178"/>
      <c r="D1218" s="26"/>
      <c r="E1218" s="141" t="s">
        <v>6382</v>
      </c>
      <c r="F1218" s="142" t="n">
        <v>7631</v>
      </c>
      <c r="K1218" s="7"/>
      <c r="L1218" s="7"/>
    </row>
    <row r="1219" customFormat="false" ht="26.25" hidden="false" customHeight="true" outlineLevel="0" collapsed="false">
      <c r="A1219" s="26"/>
      <c r="B1219" s="28"/>
      <c r="C1219" s="178"/>
      <c r="D1219" s="26"/>
      <c r="E1219" s="141" t="s">
        <v>6383</v>
      </c>
      <c r="F1219" s="142" t="n">
        <v>5351</v>
      </c>
      <c r="K1219" s="7"/>
      <c r="L1219" s="7"/>
    </row>
    <row r="1220" customFormat="false" ht="26.25" hidden="false" customHeight="true" outlineLevel="0" collapsed="false">
      <c r="A1220" s="26"/>
      <c r="B1220" s="28"/>
      <c r="C1220" s="178"/>
      <c r="D1220" s="26"/>
      <c r="E1220" s="141" t="s">
        <v>6384</v>
      </c>
      <c r="F1220" s="142" t="n">
        <v>5351</v>
      </c>
      <c r="K1220" s="7"/>
      <c r="L1220" s="7"/>
    </row>
    <row r="1221" customFormat="false" ht="26.25" hidden="false" customHeight="true" outlineLevel="0" collapsed="false">
      <c r="A1221" s="26"/>
      <c r="B1221" s="28"/>
      <c r="C1221" s="178"/>
      <c r="D1221" s="26"/>
      <c r="E1221" s="141" t="s">
        <v>6385</v>
      </c>
      <c r="F1221" s="142" t="n">
        <v>9989</v>
      </c>
      <c r="K1221" s="7"/>
      <c r="L1221" s="7"/>
    </row>
    <row r="1222" customFormat="false" ht="26.25" hidden="false" customHeight="true" outlineLevel="0" collapsed="false">
      <c r="A1222" s="26"/>
      <c r="B1222" s="28"/>
      <c r="C1222" s="178"/>
      <c r="D1222" s="26"/>
      <c r="E1222" s="141" t="s">
        <v>6386</v>
      </c>
      <c r="F1222" s="142" t="n">
        <v>9989</v>
      </c>
      <c r="K1222" s="7"/>
      <c r="L1222" s="7"/>
    </row>
    <row r="1223" customFormat="false" ht="26.25" hidden="false" customHeight="true" outlineLevel="0" collapsed="false">
      <c r="A1223" s="26"/>
      <c r="B1223" s="28"/>
      <c r="C1223" s="178"/>
      <c r="D1223" s="26"/>
      <c r="E1223" s="141" t="s">
        <v>6387</v>
      </c>
      <c r="F1223" s="142" t="n">
        <v>9989</v>
      </c>
      <c r="K1223" s="7"/>
      <c r="L1223" s="7"/>
    </row>
    <row r="1224" customFormat="false" ht="26.25" hidden="false" customHeight="true" outlineLevel="0" collapsed="false">
      <c r="A1224" s="26"/>
      <c r="B1224" s="28"/>
      <c r="C1224" s="178"/>
      <c r="D1224" s="26"/>
      <c r="E1224" s="141" t="s">
        <v>6388</v>
      </c>
      <c r="F1224" s="142" t="n">
        <v>9989</v>
      </c>
      <c r="K1224" s="7"/>
      <c r="L1224" s="7"/>
    </row>
    <row r="1225" customFormat="false" ht="26.25" hidden="false" customHeight="true" outlineLevel="0" collapsed="false">
      <c r="A1225" s="26"/>
      <c r="B1225" s="28"/>
      <c r="C1225" s="178"/>
      <c r="D1225" s="26"/>
      <c r="E1225" s="141" t="s">
        <v>6389</v>
      </c>
      <c r="F1225" s="142" t="n">
        <v>11984</v>
      </c>
      <c r="K1225" s="7"/>
      <c r="L1225" s="7"/>
    </row>
    <row r="1226" customFormat="false" ht="26.25" hidden="false" customHeight="true" outlineLevel="0" collapsed="false">
      <c r="A1226" s="26"/>
      <c r="B1226" s="28"/>
      <c r="C1226" s="178"/>
      <c r="D1226" s="26"/>
      <c r="E1226" s="141" t="s">
        <v>6390</v>
      </c>
      <c r="F1226" s="142" t="n">
        <v>8309</v>
      </c>
      <c r="K1226" s="7"/>
      <c r="L1226" s="7"/>
    </row>
    <row r="1227" customFormat="false" ht="26.25" hidden="false" customHeight="true" outlineLevel="0" collapsed="false">
      <c r="A1227" s="26"/>
      <c r="B1227" s="28"/>
      <c r="C1227" s="178"/>
      <c r="D1227" s="26"/>
      <c r="E1227" s="141" t="s">
        <v>6391</v>
      </c>
      <c r="F1227" s="142" t="n">
        <v>6318</v>
      </c>
      <c r="K1227" s="7"/>
      <c r="L1227" s="7"/>
    </row>
    <row r="1228" customFormat="false" ht="26.25" hidden="false" customHeight="true" outlineLevel="0" collapsed="false">
      <c r="A1228" s="26"/>
      <c r="B1228" s="28"/>
      <c r="C1228" s="178"/>
      <c r="D1228" s="26"/>
      <c r="E1228" s="141" t="s">
        <v>6392</v>
      </c>
      <c r="F1228" s="142" t="n">
        <v>4187</v>
      </c>
      <c r="K1228" s="7"/>
      <c r="L1228" s="7"/>
    </row>
    <row r="1229" customFormat="false" ht="26.25" hidden="false" customHeight="true" outlineLevel="0" collapsed="false">
      <c r="A1229" s="26"/>
      <c r="B1229" s="28"/>
      <c r="C1229" s="178"/>
      <c r="D1229" s="26"/>
      <c r="E1229" s="141" t="s">
        <v>6393</v>
      </c>
      <c r="F1229" s="142" t="n">
        <v>4187</v>
      </c>
      <c r="K1229" s="7"/>
      <c r="L1229" s="7"/>
    </row>
    <row r="1230" customFormat="false" ht="26.25" hidden="false" customHeight="true" outlineLevel="0" collapsed="false">
      <c r="A1230" s="26"/>
      <c r="B1230" s="28"/>
      <c r="C1230" s="178"/>
      <c r="D1230" s="26"/>
      <c r="E1230" s="141" t="s">
        <v>6394</v>
      </c>
      <c r="F1230" s="142" t="n">
        <v>4187</v>
      </c>
      <c r="K1230" s="7"/>
      <c r="L1230" s="7"/>
    </row>
    <row r="1231" customFormat="false" ht="26.25" hidden="false" customHeight="true" outlineLevel="0" collapsed="false">
      <c r="A1231" s="26"/>
      <c r="B1231" s="28"/>
      <c r="C1231" s="178"/>
      <c r="D1231" s="26"/>
      <c r="E1231" s="141" t="s">
        <v>6395</v>
      </c>
      <c r="F1231" s="142" t="n">
        <v>4418</v>
      </c>
      <c r="K1231" s="7"/>
      <c r="L1231" s="7"/>
    </row>
    <row r="1232" customFormat="false" ht="26.25" hidden="false" customHeight="true" outlineLevel="0" collapsed="false">
      <c r="A1232" s="26"/>
      <c r="B1232" s="28"/>
      <c r="C1232" s="178"/>
      <c r="D1232" s="26"/>
      <c r="E1232" s="141" t="s">
        <v>6396</v>
      </c>
      <c r="F1232" s="142" t="n">
        <v>37462</v>
      </c>
      <c r="K1232" s="7"/>
      <c r="L1232" s="7"/>
    </row>
    <row r="1233" customFormat="false" ht="26.25" hidden="false" customHeight="true" outlineLevel="0" collapsed="false">
      <c r="A1233" s="26"/>
      <c r="B1233" s="28"/>
      <c r="C1233" s="178"/>
      <c r="D1233" s="26"/>
      <c r="E1233" s="141" t="s">
        <v>6397</v>
      </c>
      <c r="F1233" s="142" t="n">
        <v>5123</v>
      </c>
      <c r="K1233" s="7"/>
      <c r="L1233" s="7"/>
    </row>
    <row r="1234" customFormat="false" ht="26.25" hidden="false" customHeight="true" outlineLevel="0" collapsed="false">
      <c r="A1234" s="26"/>
      <c r="B1234" s="28"/>
      <c r="C1234" s="178"/>
      <c r="D1234" s="26"/>
      <c r="E1234" s="141" t="s">
        <v>6398</v>
      </c>
      <c r="F1234" s="142" t="n">
        <v>5565</v>
      </c>
      <c r="K1234" s="7"/>
      <c r="L1234" s="7"/>
    </row>
    <row r="1235" customFormat="false" ht="26.25" hidden="false" customHeight="true" outlineLevel="0" collapsed="false">
      <c r="A1235" s="26"/>
      <c r="B1235" s="28"/>
      <c r="C1235" s="178"/>
      <c r="D1235" s="26"/>
      <c r="E1235" s="141" t="s">
        <v>6399</v>
      </c>
      <c r="F1235" s="142" t="n">
        <v>3196</v>
      </c>
      <c r="K1235" s="7"/>
      <c r="L1235" s="7"/>
    </row>
    <row r="1236" customFormat="false" ht="26.25" hidden="false" customHeight="true" outlineLevel="0" collapsed="false">
      <c r="A1236" s="26"/>
      <c r="B1236" s="28"/>
      <c r="C1236" s="178"/>
      <c r="D1236" s="26"/>
      <c r="E1236" s="141" t="s">
        <v>6400</v>
      </c>
      <c r="F1236" s="142" t="n">
        <v>3196</v>
      </c>
      <c r="K1236" s="7"/>
      <c r="L1236" s="7"/>
    </row>
    <row r="1237" customFormat="false" ht="26.25" hidden="false" customHeight="true" outlineLevel="0" collapsed="false">
      <c r="A1237" s="26"/>
      <c r="B1237" s="28"/>
      <c r="C1237" s="178"/>
      <c r="D1237" s="26"/>
      <c r="E1237" s="147" t="s">
        <v>6401</v>
      </c>
      <c r="F1237" s="148" t="n">
        <v>5351</v>
      </c>
      <c r="K1237" s="7"/>
      <c r="L1237" s="7"/>
    </row>
    <row r="1238" customFormat="false" ht="26.25" hidden="false" customHeight="true" outlineLevel="0" collapsed="false">
      <c r="A1238" s="26"/>
      <c r="B1238" s="28"/>
      <c r="C1238" s="178"/>
      <c r="D1238" s="26"/>
      <c r="E1238" s="119"/>
      <c r="F1238" s="149"/>
      <c r="K1238" s="7"/>
      <c r="L1238" s="7"/>
    </row>
    <row r="1239" customFormat="false" ht="26.25" hidden="false" customHeight="true" outlineLevel="0" collapsed="false">
      <c r="A1239" s="26"/>
      <c r="B1239" s="28"/>
      <c r="C1239" s="178"/>
      <c r="D1239" s="26"/>
      <c r="F1239" s="150"/>
      <c r="K1239" s="7"/>
      <c r="L1239" s="7"/>
    </row>
    <row r="1240" customFormat="false" ht="26.25" hidden="false" customHeight="true" outlineLevel="0" collapsed="false">
      <c r="A1240" s="26"/>
      <c r="B1240" s="28"/>
      <c r="C1240" s="178"/>
      <c r="D1240" s="26"/>
      <c r="E1240" s="119"/>
      <c r="F1240" s="149"/>
      <c r="K1240" s="7"/>
      <c r="L1240" s="7"/>
    </row>
    <row r="1241" customFormat="false" ht="26.25" hidden="false" customHeight="true" outlineLevel="0" collapsed="false">
      <c r="A1241" s="26"/>
      <c r="B1241" s="28"/>
      <c r="C1241" s="178"/>
      <c r="D1241" s="26"/>
      <c r="E1241" s="143"/>
      <c r="F1241" s="144"/>
      <c r="K1241" s="7"/>
      <c r="L1241" s="7"/>
    </row>
    <row r="1242" customFormat="false" ht="26.25" hidden="false" customHeight="true" outlineLevel="0" collapsed="false">
      <c r="A1242" s="26"/>
      <c r="B1242" s="28"/>
      <c r="C1242" s="178"/>
      <c r="D1242" s="26"/>
      <c r="E1242" s="143"/>
      <c r="F1242" s="144"/>
      <c r="K1242" s="7"/>
      <c r="L1242" s="7"/>
    </row>
    <row r="1243" customFormat="false" ht="26.25" hidden="false" customHeight="true" outlineLevel="0" collapsed="false">
      <c r="A1243" s="26"/>
      <c r="B1243" s="28"/>
      <c r="C1243" s="178"/>
      <c r="D1243" s="26"/>
      <c r="E1243" s="137" t="s">
        <v>6402</v>
      </c>
      <c r="F1243" s="138"/>
      <c r="K1243" s="7"/>
      <c r="L1243" s="7"/>
    </row>
    <row r="1244" customFormat="false" ht="26.25" hidden="false" customHeight="true" outlineLevel="0" collapsed="false">
      <c r="A1244" s="26"/>
      <c r="B1244" s="28"/>
      <c r="C1244" s="178"/>
      <c r="D1244" s="26"/>
      <c r="E1244" s="139" t="s">
        <v>4757</v>
      </c>
      <c r="F1244" s="140" t="s">
        <v>4462</v>
      </c>
      <c r="K1244" s="7"/>
      <c r="L1244" s="7"/>
    </row>
    <row r="1245" customFormat="false" ht="26.25" hidden="false" customHeight="true" outlineLevel="0" collapsed="false">
      <c r="A1245" s="26"/>
      <c r="B1245" s="28"/>
      <c r="C1245" s="178"/>
      <c r="D1245" s="26"/>
      <c r="E1245" s="141" t="s">
        <v>6403</v>
      </c>
      <c r="F1245" s="142" t="n">
        <v>1628</v>
      </c>
      <c r="K1245" s="7"/>
      <c r="L1245" s="7"/>
    </row>
    <row r="1246" customFormat="false" ht="26.25" hidden="false" customHeight="true" outlineLevel="0" collapsed="false">
      <c r="A1246" s="26"/>
      <c r="B1246" s="28"/>
      <c r="C1246" s="178"/>
      <c r="D1246" s="26"/>
      <c r="E1246" s="141" t="s">
        <v>6404</v>
      </c>
      <c r="F1246" s="142" t="n">
        <v>1997</v>
      </c>
      <c r="K1246" s="7"/>
      <c r="L1246" s="7"/>
    </row>
    <row r="1247" customFormat="false" ht="26.25" hidden="false" customHeight="true" outlineLevel="0" collapsed="false">
      <c r="A1247" s="26"/>
      <c r="B1247" s="28"/>
      <c r="C1247" s="178"/>
      <c r="D1247" s="26"/>
      <c r="E1247" s="141" t="s">
        <v>6405</v>
      </c>
      <c r="F1247" s="142" t="n">
        <v>1821</v>
      </c>
      <c r="K1247" s="7"/>
      <c r="L1247" s="7"/>
    </row>
    <row r="1248" customFormat="false" ht="26.25" hidden="false" customHeight="true" outlineLevel="0" collapsed="false">
      <c r="A1248" s="26"/>
      <c r="B1248" s="28"/>
      <c r="C1248" s="178"/>
      <c r="D1248" s="26"/>
      <c r="E1248" s="141" t="s">
        <v>6406</v>
      </c>
      <c r="F1248" s="142" t="n">
        <v>2218</v>
      </c>
      <c r="K1248" s="7"/>
      <c r="L1248" s="7"/>
    </row>
    <row r="1249" customFormat="false" ht="26.25" hidden="false" customHeight="true" outlineLevel="0" collapsed="false">
      <c r="A1249" s="26"/>
      <c r="B1249" s="28"/>
      <c r="C1249" s="178"/>
      <c r="D1249" s="26"/>
      <c r="E1249" s="141" t="s">
        <v>6407</v>
      </c>
      <c r="F1249" s="142" t="n">
        <v>1628</v>
      </c>
      <c r="K1249" s="7"/>
      <c r="L1249" s="7"/>
    </row>
    <row r="1250" customFormat="false" ht="26.25" hidden="false" customHeight="true" outlineLevel="0" collapsed="false">
      <c r="A1250" s="26"/>
      <c r="B1250" s="28"/>
      <c r="C1250" s="178"/>
      <c r="D1250" s="26"/>
      <c r="E1250" s="141" t="s">
        <v>6408</v>
      </c>
      <c r="F1250" s="142" t="n">
        <v>2957</v>
      </c>
      <c r="K1250" s="7"/>
      <c r="L1250" s="7"/>
    </row>
    <row r="1251" customFormat="false" ht="26.25" hidden="false" customHeight="true" outlineLevel="0" collapsed="false">
      <c r="A1251" s="26"/>
      <c r="B1251" s="28"/>
      <c r="C1251" s="178"/>
      <c r="D1251" s="26"/>
      <c r="E1251" s="141" t="s">
        <v>6409</v>
      </c>
      <c r="F1251" s="142" t="n">
        <v>1627</v>
      </c>
      <c r="K1251" s="7"/>
      <c r="L1251" s="7"/>
    </row>
    <row r="1252" customFormat="false" ht="26.25" hidden="false" customHeight="true" outlineLevel="0" collapsed="false">
      <c r="A1252" s="26"/>
      <c r="B1252" s="28"/>
      <c r="C1252" s="178"/>
      <c r="D1252" s="26"/>
      <c r="E1252" s="141" t="s">
        <v>6410</v>
      </c>
      <c r="F1252" s="142" t="n">
        <v>1997</v>
      </c>
      <c r="K1252" s="7"/>
      <c r="L1252" s="7"/>
    </row>
    <row r="1253" customFormat="false" ht="26.25" hidden="false" customHeight="true" outlineLevel="0" collapsed="false">
      <c r="A1253" s="26"/>
      <c r="B1253" s="28"/>
      <c r="C1253" s="178"/>
      <c r="D1253" s="26"/>
      <c r="E1253" s="141" t="s">
        <v>6411</v>
      </c>
      <c r="F1253" s="142" t="n">
        <v>1821</v>
      </c>
      <c r="K1253" s="7"/>
      <c r="L1253" s="7"/>
    </row>
    <row r="1254" customFormat="false" ht="26.25" hidden="false" customHeight="true" outlineLevel="0" collapsed="false">
      <c r="A1254" s="26"/>
      <c r="B1254" s="28"/>
      <c r="C1254" s="178"/>
      <c r="D1254" s="26"/>
      <c r="E1254" s="141" t="s">
        <v>6412</v>
      </c>
      <c r="F1254" s="142" t="n">
        <v>1598</v>
      </c>
      <c r="K1254" s="7"/>
      <c r="L1254" s="7"/>
    </row>
    <row r="1255" customFormat="false" ht="26.25" hidden="false" customHeight="true" outlineLevel="0" collapsed="false">
      <c r="A1255" s="26"/>
      <c r="B1255" s="28"/>
      <c r="C1255" s="178"/>
      <c r="D1255" s="26"/>
      <c r="E1255" s="141" t="s">
        <v>6413</v>
      </c>
      <c r="F1255" s="142" t="n">
        <v>1809</v>
      </c>
      <c r="K1255" s="7"/>
      <c r="L1255" s="7"/>
    </row>
    <row r="1256" customFormat="false" ht="26.25" hidden="false" customHeight="true" outlineLevel="0" collapsed="false">
      <c r="A1256" s="26"/>
      <c r="B1256" s="28"/>
      <c r="C1256" s="178"/>
      <c r="D1256" s="26"/>
      <c r="E1256" s="141" t="s">
        <v>6414</v>
      </c>
      <c r="F1256" s="142" t="n">
        <v>1951</v>
      </c>
      <c r="K1256" s="7"/>
      <c r="L1256" s="7"/>
    </row>
    <row r="1257" customFormat="false" ht="26.25" hidden="false" customHeight="true" outlineLevel="0" collapsed="false">
      <c r="A1257" s="26"/>
      <c r="B1257" s="28"/>
      <c r="C1257" s="178"/>
      <c r="D1257" s="26"/>
      <c r="E1257" s="141" t="s">
        <v>6415</v>
      </c>
      <c r="F1257" s="142" t="n">
        <v>1811</v>
      </c>
      <c r="K1257" s="7"/>
      <c r="L1257" s="7"/>
    </row>
    <row r="1258" customFormat="false" ht="26.25" hidden="false" customHeight="true" outlineLevel="0" collapsed="false">
      <c r="A1258" s="26"/>
      <c r="B1258" s="28"/>
      <c r="C1258" s="178"/>
      <c r="D1258" s="26"/>
      <c r="E1258" s="141" t="s">
        <v>6416</v>
      </c>
      <c r="F1258" s="142" t="n">
        <v>2164</v>
      </c>
      <c r="K1258" s="7"/>
      <c r="L1258" s="7"/>
    </row>
    <row r="1259" customFormat="false" ht="26.25" hidden="false" customHeight="true" outlineLevel="0" collapsed="false">
      <c r="A1259" s="26"/>
      <c r="B1259" s="28"/>
      <c r="C1259" s="178"/>
      <c r="D1259" s="26"/>
      <c r="E1259" s="141" t="s">
        <v>6417</v>
      </c>
      <c r="F1259" s="142" t="n">
        <v>1420</v>
      </c>
      <c r="K1259" s="7"/>
      <c r="L1259" s="7"/>
    </row>
    <row r="1260" customFormat="false" ht="26.25" hidden="false" customHeight="true" outlineLevel="0" collapsed="false">
      <c r="A1260" s="26"/>
      <c r="B1260" s="28"/>
      <c r="C1260" s="178"/>
      <c r="D1260" s="26"/>
      <c r="E1260" s="141" t="s">
        <v>6418</v>
      </c>
      <c r="F1260" s="142" t="n">
        <v>1810</v>
      </c>
      <c r="K1260" s="7"/>
      <c r="L1260" s="7"/>
    </row>
    <row r="1261" customFormat="false" ht="26.25" hidden="false" customHeight="true" outlineLevel="0" collapsed="false">
      <c r="A1261" s="26"/>
      <c r="B1261" s="28"/>
      <c r="C1261" s="178"/>
      <c r="D1261" s="26"/>
      <c r="E1261" s="141" t="s">
        <v>6419</v>
      </c>
      <c r="F1261" s="142" t="n">
        <v>1420</v>
      </c>
      <c r="K1261" s="7"/>
      <c r="L1261" s="7"/>
    </row>
    <row r="1262" customFormat="false" ht="26.25" hidden="false" customHeight="true" outlineLevel="0" collapsed="false">
      <c r="A1262" s="26"/>
      <c r="B1262" s="28"/>
      <c r="C1262" s="178"/>
      <c r="D1262" s="26"/>
      <c r="E1262" s="141" t="s">
        <v>6420</v>
      </c>
      <c r="F1262" s="142" t="n">
        <v>2164</v>
      </c>
      <c r="K1262" s="7"/>
      <c r="L1262" s="7"/>
    </row>
    <row r="1263" customFormat="false" ht="26.25" hidden="false" customHeight="true" outlineLevel="0" collapsed="false">
      <c r="A1263" s="26"/>
      <c r="B1263" s="28"/>
      <c r="C1263" s="178"/>
      <c r="D1263" s="26"/>
      <c r="E1263" s="141" t="s">
        <v>6421</v>
      </c>
      <c r="F1263" s="142" t="n">
        <v>2164</v>
      </c>
      <c r="K1263" s="7"/>
      <c r="L1263" s="7"/>
    </row>
    <row r="1264" customFormat="false" ht="26.25" hidden="false" customHeight="true" outlineLevel="0" collapsed="false">
      <c r="A1264" s="26"/>
      <c r="B1264" s="28"/>
      <c r="C1264" s="178"/>
      <c r="D1264" s="26"/>
      <c r="E1264" s="141" t="s">
        <v>6422</v>
      </c>
      <c r="F1264" s="142" t="n">
        <v>1951</v>
      </c>
      <c r="K1264" s="7"/>
      <c r="L1264" s="7"/>
    </row>
    <row r="1265" customFormat="false" ht="26.25" hidden="false" customHeight="true" outlineLevel="0" collapsed="false">
      <c r="A1265" s="26"/>
      <c r="B1265" s="28"/>
      <c r="C1265" s="178"/>
      <c r="D1265" s="26"/>
      <c r="E1265" s="141" t="s">
        <v>6423</v>
      </c>
      <c r="F1265" s="142" t="n">
        <v>2926</v>
      </c>
      <c r="K1265" s="7"/>
      <c r="L1265" s="7"/>
    </row>
    <row r="1266" customFormat="false" ht="26.25" hidden="false" customHeight="true" outlineLevel="0" collapsed="false">
      <c r="A1266" s="26"/>
      <c r="B1266" s="28"/>
      <c r="C1266" s="178"/>
      <c r="D1266" s="26"/>
      <c r="E1266" s="141" t="s">
        <v>6424</v>
      </c>
      <c r="F1266" s="142" t="n">
        <v>1810</v>
      </c>
      <c r="K1266" s="7"/>
      <c r="L1266" s="7"/>
    </row>
    <row r="1267" customFormat="false" ht="26.25" hidden="false" customHeight="true" outlineLevel="0" collapsed="false">
      <c r="A1267" s="26"/>
      <c r="B1267" s="28"/>
      <c r="C1267" s="178"/>
      <c r="D1267" s="26"/>
      <c r="E1267" s="141" t="s">
        <v>6425</v>
      </c>
      <c r="F1267" s="142" t="n">
        <v>1810</v>
      </c>
      <c r="K1267" s="7"/>
      <c r="L1267" s="7"/>
    </row>
    <row r="1268" customFormat="false" ht="26.25" hidden="false" customHeight="true" outlineLevel="0" collapsed="false">
      <c r="A1268" s="26"/>
      <c r="B1268" s="28"/>
      <c r="C1268" s="178"/>
      <c r="D1268" s="26"/>
      <c r="E1268" s="141" t="s">
        <v>6426</v>
      </c>
      <c r="F1268" s="142" t="n">
        <v>1811</v>
      </c>
      <c r="K1268" s="7"/>
      <c r="L1268" s="7"/>
    </row>
    <row r="1269" customFormat="false" ht="26.25" hidden="false" customHeight="true" outlineLevel="0" collapsed="false">
      <c r="A1269" s="26"/>
      <c r="B1269" s="28"/>
      <c r="C1269" s="178"/>
      <c r="D1269" s="26"/>
      <c r="E1269" s="141" t="s">
        <v>6427</v>
      </c>
      <c r="F1269" s="142" t="n">
        <v>1951</v>
      </c>
      <c r="K1269" s="7"/>
      <c r="L1269" s="7"/>
    </row>
    <row r="1270" customFormat="false" ht="26.25" hidden="false" customHeight="true" outlineLevel="0" collapsed="false">
      <c r="A1270" s="26"/>
      <c r="B1270" s="28"/>
      <c r="C1270" s="178"/>
      <c r="D1270" s="26"/>
      <c r="E1270" s="141" t="s">
        <v>6428</v>
      </c>
      <c r="F1270" s="142" t="n">
        <v>2483</v>
      </c>
      <c r="K1270" s="7"/>
      <c r="L1270" s="7"/>
    </row>
    <row r="1271" customFormat="false" ht="26.25" hidden="false" customHeight="true" outlineLevel="0" collapsed="false">
      <c r="A1271" s="26"/>
      <c r="B1271" s="28"/>
      <c r="C1271" s="178"/>
      <c r="D1271" s="26"/>
      <c r="E1271" s="141" t="s">
        <v>6429</v>
      </c>
      <c r="F1271" s="142" t="n">
        <v>1951</v>
      </c>
      <c r="K1271" s="7"/>
      <c r="L1271" s="7"/>
    </row>
    <row r="1272" customFormat="false" ht="26.25" hidden="false" customHeight="true" outlineLevel="0" collapsed="false">
      <c r="A1272" s="26"/>
      <c r="B1272" s="28"/>
      <c r="C1272" s="178"/>
      <c r="D1272" s="26"/>
      <c r="E1272" s="141" t="s">
        <v>6430</v>
      </c>
      <c r="F1272" s="142" t="n">
        <v>2163</v>
      </c>
      <c r="K1272" s="7"/>
      <c r="L1272" s="7"/>
    </row>
    <row r="1273" customFormat="false" ht="26.25" hidden="false" customHeight="true" outlineLevel="0" collapsed="false">
      <c r="A1273" s="26"/>
      <c r="B1273" s="28"/>
      <c r="C1273" s="178"/>
      <c r="D1273" s="26"/>
      <c r="E1273" s="141" t="s">
        <v>6431</v>
      </c>
      <c r="F1273" s="142" t="n">
        <v>2163</v>
      </c>
      <c r="K1273" s="7"/>
      <c r="L1273" s="7"/>
    </row>
    <row r="1274" customFormat="false" ht="26.25" hidden="false" customHeight="true" outlineLevel="0" collapsed="false">
      <c r="A1274" s="26"/>
      <c r="B1274" s="28"/>
      <c r="C1274" s="178"/>
      <c r="D1274" s="26"/>
      <c r="E1274" s="141" t="s">
        <v>6432</v>
      </c>
      <c r="F1274" s="142" t="n">
        <v>3190</v>
      </c>
      <c r="K1274" s="7"/>
      <c r="L1274" s="7"/>
    </row>
    <row r="1275" customFormat="false" ht="26.25" hidden="false" customHeight="true" outlineLevel="0" collapsed="false">
      <c r="A1275" s="26"/>
      <c r="B1275" s="28"/>
      <c r="C1275" s="178"/>
      <c r="D1275" s="26"/>
      <c r="E1275" s="141" t="s">
        <v>6433</v>
      </c>
      <c r="F1275" s="142" t="n">
        <v>3190</v>
      </c>
      <c r="K1275" s="7"/>
      <c r="L1275" s="7"/>
    </row>
    <row r="1276" customFormat="false" ht="26.25" hidden="false" customHeight="true" outlineLevel="0" collapsed="false">
      <c r="A1276" s="26"/>
      <c r="B1276" s="28"/>
      <c r="C1276" s="178"/>
      <c r="D1276" s="26"/>
      <c r="E1276" s="141" t="s">
        <v>6434</v>
      </c>
      <c r="F1276" s="142" t="n">
        <v>1419</v>
      </c>
      <c r="K1276" s="7"/>
      <c r="L1276" s="7"/>
    </row>
    <row r="1277" customFormat="false" ht="26.25" hidden="false" customHeight="true" outlineLevel="0" collapsed="false">
      <c r="A1277" s="26"/>
      <c r="B1277" s="28"/>
      <c r="C1277" s="178"/>
      <c r="D1277" s="26"/>
      <c r="E1277" s="141" t="s">
        <v>6435</v>
      </c>
      <c r="F1277" s="142" t="n">
        <v>3192</v>
      </c>
      <c r="K1277" s="7"/>
      <c r="L1277" s="7"/>
    </row>
    <row r="1278" customFormat="false" ht="26.25" hidden="false" customHeight="true" outlineLevel="0" collapsed="false">
      <c r="A1278" s="26"/>
      <c r="B1278" s="28"/>
      <c r="C1278" s="178"/>
      <c r="D1278" s="26"/>
      <c r="E1278" s="141" t="s">
        <v>6436</v>
      </c>
      <c r="F1278" s="142" t="n">
        <v>1809</v>
      </c>
      <c r="K1278" s="7"/>
      <c r="L1278" s="7"/>
    </row>
    <row r="1279" customFormat="false" ht="26.25" hidden="false" customHeight="true" outlineLevel="0" collapsed="false">
      <c r="A1279" s="26"/>
      <c r="B1279" s="28"/>
      <c r="C1279" s="178"/>
      <c r="D1279" s="26"/>
      <c r="E1279" s="141" t="s">
        <v>6437</v>
      </c>
      <c r="F1279" s="142" t="n">
        <v>2483</v>
      </c>
      <c r="K1279" s="7"/>
      <c r="L1279" s="7"/>
    </row>
    <row r="1280" customFormat="false" ht="26.25" hidden="false" customHeight="true" outlineLevel="0" collapsed="false">
      <c r="A1280" s="26"/>
      <c r="B1280" s="28"/>
      <c r="C1280" s="178"/>
      <c r="D1280" s="26"/>
      <c r="E1280" s="141" t="s">
        <v>6438</v>
      </c>
      <c r="F1280" s="142" t="n">
        <v>1809</v>
      </c>
      <c r="K1280" s="7"/>
      <c r="L1280" s="7"/>
    </row>
    <row r="1281" customFormat="false" ht="26.25" hidden="false" customHeight="true" outlineLevel="0" collapsed="false">
      <c r="A1281" s="26"/>
      <c r="B1281" s="28"/>
      <c r="C1281" s="178"/>
      <c r="D1281" s="26"/>
      <c r="E1281" s="141" t="s">
        <v>6439</v>
      </c>
      <c r="F1281" s="142" t="n">
        <v>3191</v>
      </c>
      <c r="K1281" s="7"/>
      <c r="L1281" s="7"/>
    </row>
    <row r="1282" customFormat="false" ht="26.25" hidden="false" customHeight="true" outlineLevel="0" collapsed="false">
      <c r="A1282" s="26"/>
      <c r="B1282" s="28"/>
      <c r="C1282" s="178"/>
      <c r="D1282" s="26"/>
      <c r="E1282" s="141" t="s">
        <v>6440</v>
      </c>
      <c r="F1282" s="142" t="n">
        <v>1419</v>
      </c>
      <c r="K1282" s="7"/>
      <c r="L1282" s="7"/>
    </row>
    <row r="1283" customFormat="false" ht="26.25" hidden="false" customHeight="true" outlineLevel="0" collapsed="false">
      <c r="A1283" s="26"/>
      <c r="B1283" s="28"/>
      <c r="C1283" s="178"/>
      <c r="D1283" s="26"/>
      <c r="E1283" s="141" t="s">
        <v>6441</v>
      </c>
      <c r="F1283" s="142" t="n">
        <v>1419</v>
      </c>
      <c r="K1283" s="7"/>
      <c r="L1283" s="7"/>
    </row>
    <row r="1284" customFormat="false" ht="26.25" hidden="false" customHeight="true" outlineLevel="0" collapsed="false">
      <c r="A1284" s="26"/>
      <c r="B1284" s="28"/>
      <c r="C1284" s="178"/>
      <c r="D1284" s="26"/>
      <c r="E1284" s="141" t="s">
        <v>6442</v>
      </c>
      <c r="F1284" s="142" t="n">
        <v>1419</v>
      </c>
      <c r="K1284" s="7"/>
      <c r="L1284" s="7"/>
    </row>
    <row r="1285" customFormat="false" ht="26.25" hidden="false" customHeight="true" outlineLevel="0" collapsed="false">
      <c r="A1285" s="26"/>
      <c r="B1285" s="28"/>
      <c r="C1285" s="178"/>
      <c r="D1285" s="26"/>
      <c r="E1285" s="141" t="s">
        <v>6443</v>
      </c>
      <c r="F1285" s="142" t="n">
        <v>1594</v>
      </c>
      <c r="K1285" s="7"/>
      <c r="L1285" s="7"/>
    </row>
    <row r="1286" customFormat="false" ht="26.25" hidden="false" customHeight="true" outlineLevel="0" collapsed="false">
      <c r="A1286" s="26"/>
      <c r="B1286" s="28"/>
      <c r="C1286" s="178"/>
      <c r="D1286" s="26"/>
      <c r="E1286" s="141" t="s">
        <v>6444</v>
      </c>
      <c r="F1286" s="142" t="n">
        <v>1419</v>
      </c>
      <c r="K1286" s="7"/>
      <c r="L1286" s="7"/>
    </row>
    <row r="1287" customFormat="false" ht="26.25" hidden="false" customHeight="true" outlineLevel="0" collapsed="false">
      <c r="A1287" s="26"/>
      <c r="B1287" s="28"/>
      <c r="C1287" s="178"/>
      <c r="D1287" s="26"/>
      <c r="E1287" s="141" t="s">
        <v>6445</v>
      </c>
      <c r="F1287" s="142" t="n">
        <v>3194</v>
      </c>
      <c r="K1287" s="7"/>
      <c r="L1287" s="7"/>
    </row>
    <row r="1288" customFormat="false" ht="26.25" hidden="false" customHeight="true" outlineLevel="0" collapsed="false">
      <c r="A1288" s="26"/>
      <c r="B1288" s="28"/>
      <c r="C1288" s="178"/>
      <c r="D1288" s="26"/>
      <c r="E1288" s="141" t="s">
        <v>6446</v>
      </c>
      <c r="F1288" s="142" t="n">
        <v>1952</v>
      </c>
      <c r="K1288" s="7"/>
      <c r="L1288" s="7"/>
    </row>
    <row r="1289" customFormat="false" ht="26.25" hidden="false" customHeight="true" outlineLevel="0" collapsed="false">
      <c r="A1289" s="26"/>
      <c r="B1289" s="28"/>
      <c r="C1289" s="178"/>
      <c r="D1289" s="26"/>
      <c r="E1289" s="141" t="s">
        <v>6447</v>
      </c>
      <c r="F1289" s="142" t="n">
        <v>3546</v>
      </c>
      <c r="K1289" s="7"/>
      <c r="L1289" s="7"/>
    </row>
    <row r="1290" customFormat="false" ht="26.25" hidden="false" customHeight="true" outlineLevel="0" collapsed="false">
      <c r="A1290" s="26"/>
      <c r="B1290" s="28"/>
      <c r="C1290" s="178"/>
      <c r="D1290" s="26"/>
      <c r="E1290" s="141" t="s">
        <v>6448</v>
      </c>
      <c r="F1290" s="142" t="n">
        <v>2925</v>
      </c>
      <c r="K1290" s="7"/>
      <c r="L1290" s="7"/>
    </row>
    <row r="1291" customFormat="false" ht="26.25" hidden="false" customHeight="true" outlineLevel="0" collapsed="false">
      <c r="A1291" s="26"/>
      <c r="B1291" s="28"/>
      <c r="C1291" s="178"/>
      <c r="D1291" s="26"/>
      <c r="E1291" s="141" t="s">
        <v>6449</v>
      </c>
      <c r="F1291" s="142" t="n">
        <v>1949</v>
      </c>
      <c r="K1291" s="7"/>
      <c r="L1291" s="7"/>
    </row>
    <row r="1292" customFormat="false" ht="26.25" hidden="false" customHeight="true" outlineLevel="0" collapsed="false">
      <c r="A1292" s="26"/>
      <c r="B1292" s="28"/>
      <c r="C1292" s="178"/>
      <c r="D1292" s="26"/>
      <c r="E1292" s="141" t="s">
        <v>6450</v>
      </c>
      <c r="F1292" s="142" t="n">
        <v>2483</v>
      </c>
      <c r="K1292" s="7"/>
      <c r="L1292" s="7"/>
    </row>
    <row r="1293" customFormat="false" ht="26.25" hidden="false" customHeight="true" outlineLevel="0" collapsed="false">
      <c r="A1293" s="26"/>
      <c r="B1293" s="28"/>
      <c r="C1293" s="178"/>
      <c r="D1293" s="26"/>
      <c r="E1293" s="141" t="s">
        <v>6451</v>
      </c>
      <c r="F1293" s="142" t="n">
        <v>1419</v>
      </c>
      <c r="K1293" s="7"/>
      <c r="L1293" s="7"/>
    </row>
    <row r="1294" customFormat="false" ht="26.25" hidden="false" customHeight="true" outlineLevel="0" collapsed="false">
      <c r="A1294" s="26"/>
      <c r="B1294" s="28"/>
      <c r="C1294" s="178"/>
      <c r="D1294" s="26"/>
      <c r="E1294" s="141" t="s">
        <v>6452</v>
      </c>
      <c r="F1294" s="142" t="n">
        <v>1809</v>
      </c>
      <c r="K1294" s="7"/>
      <c r="L1294" s="7"/>
    </row>
    <row r="1295" customFormat="false" ht="26.25" hidden="false" customHeight="true" outlineLevel="0" collapsed="false">
      <c r="A1295" s="26"/>
      <c r="B1295" s="28"/>
      <c r="C1295" s="178"/>
      <c r="D1295" s="26"/>
      <c r="E1295" s="141" t="s">
        <v>6453</v>
      </c>
      <c r="F1295" s="142" t="n">
        <v>1419</v>
      </c>
      <c r="K1295" s="7"/>
      <c r="L1295" s="7"/>
    </row>
    <row r="1296" customFormat="false" ht="26.25" hidden="false" customHeight="true" outlineLevel="0" collapsed="false">
      <c r="A1296" s="26"/>
      <c r="B1296" s="28"/>
      <c r="C1296" s="178"/>
      <c r="D1296" s="26"/>
      <c r="E1296" s="141" t="s">
        <v>6454</v>
      </c>
      <c r="F1296" s="142" t="n">
        <v>1419</v>
      </c>
      <c r="K1296" s="7"/>
      <c r="L1296" s="7"/>
    </row>
    <row r="1297" customFormat="false" ht="26.25" hidden="false" customHeight="true" outlineLevel="0" collapsed="false">
      <c r="A1297" s="26"/>
      <c r="B1297" s="28"/>
      <c r="C1297" s="178"/>
      <c r="D1297" s="26"/>
      <c r="E1297" s="143"/>
      <c r="F1297" s="144"/>
      <c r="K1297" s="7"/>
      <c r="L1297" s="7"/>
    </row>
    <row r="1298" customFormat="false" ht="26.25" hidden="false" customHeight="true" outlineLevel="0" collapsed="false">
      <c r="A1298" s="26"/>
      <c r="B1298" s="28"/>
      <c r="C1298" s="178"/>
      <c r="D1298" s="26"/>
      <c r="E1298" s="181" t="s">
        <v>5760</v>
      </c>
      <c r="F1298" s="182"/>
      <c r="K1298" s="7"/>
      <c r="L1298" s="7"/>
    </row>
    <row r="1299" customFormat="false" ht="26.25" hidden="false" customHeight="true" outlineLevel="0" collapsed="false">
      <c r="A1299" s="26"/>
      <c r="B1299" s="28"/>
      <c r="C1299" s="178"/>
      <c r="D1299" s="26"/>
      <c r="E1299" s="139" t="s">
        <v>4757</v>
      </c>
      <c r="F1299" s="140" t="s">
        <v>4462</v>
      </c>
      <c r="K1299" s="7"/>
      <c r="L1299" s="7"/>
    </row>
    <row r="1300" customFormat="false" ht="26.25" hidden="false" customHeight="true" outlineLevel="0" collapsed="false">
      <c r="A1300" s="26"/>
      <c r="B1300" s="28"/>
      <c r="C1300" s="178"/>
      <c r="D1300" s="26"/>
      <c r="E1300" s="141" t="s">
        <v>6455</v>
      </c>
      <c r="F1300" s="142" t="n">
        <v>2217</v>
      </c>
      <c r="K1300" s="7"/>
      <c r="L1300" s="7"/>
    </row>
    <row r="1301" customFormat="false" ht="26.25" hidden="false" customHeight="true" outlineLevel="0" collapsed="false">
      <c r="A1301" s="26"/>
      <c r="B1301" s="28"/>
      <c r="C1301" s="178"/>
      <c r="D1301" s="26"/>
      <c r="E1301" s="141" t="s">
        <v>6456</v>
      </c>
      <c r="F1301" s="142" t="n">
        <v>2217</v>
      </c>
      <c r="K1301" s="7"/>
      <c r="L1301" s="7"/>
    </row>
    <row r="1302" customFormat="false" ht="26.25" hidden="false" customHeight="true" outlineLevel="0" collapsed="false">
      <c r="A1302" s="26"/>
      <c r="B1302" s="28"/>
      <c r="C1302" s="178"/>
      <c r="D1302" s="26"/>
      <c r="E1302" s="147" t="s">
        <v>6457</v>
      </c>
      <c r="F1302" s="148" t="n">
        <v>2217</v>
      </c>
      <c r="K1302" s="7"/>
      <c r="L1302" s="7"/>
    </row>
    <row r="1303" customFormat="false" ht="26.25" hidden="false" customHeight="true" outlineLevel="0" collapsed="false">
      <c r="A1303" s="26"/>
      <c r="B1303" s="28"/>
      <c r="C1303" s="178"/>
      <c r="D1303" s="26"/>
      <c r="E1303" s="119"/>
      <c r="F1303" s="149"/>
      <c r="K1303" s="7"/>
      <c r="L1303" s="7"/>
    </row>
    <row r="1304" customFormat="false" ht="26.25" hidden="false" customHeight="true" outlineLevel="0" collapsed="false">
      <c r="A1304" s="26"/>
      <c r="B1304" s="28"/>
      <c r="C1304" s="178"/>
      <c r="D1304" s="26"/>
      <c r="F1304" s="150"/>
      <c r="K1304" s="7"/>
      <c r="L1304" s="7"/>
    </row>
    <row r="1305" customFormat="false" ht="26.25" hidden="false" customHeight="true" outlineLevel="0" collapsed="false">
      <c r="A1305" s="26"/>
      <c r="B1305" s="28"/>
      <c r="C1305" s="178"/>
      <c r="D1305" s="26"/>
      <c r="E1305" s="119"/>
      <c r="F1305" s="149"/>
      <c r="K1305" s="7"/>
      <c r="L1305" s="7"/>
    </row>
    <row r="1306" customFormat="false" ht="26.25" hidden="false" customHeight="true" outlineLevel="0" collapsed="false">
      <c r="A1306" s="26"/>
      <c r="B1306" s="28"/>
      <c r="C1306" s="178"/>
      <c r="D1306" s="26"/>
      <c r="E1306" s="141" t="s">
        <v>6458</v>
      </c>
      <c r="F1306" s="142" t="n">
        <v>1423</v>
      </c>
      <c r="K1306" s="7"/>
      <c r="L1306" s="7"/>
    </row>
    <row r="1307" customFormat="false" ht="26.25" hidden="false" customHeight="true" outlineLevel="0" collapsed="false">
      <c r="A1307" s="26"/>
      <c r="B1307" s="28"/>
      <c r="C1307" s="178"/>
      <c r="D1307" s="26"/>
      <c r="E1307" s="141"/>
      <c r="F1307" s="142"/>
      <c r="K1307" s="7"/>
      <c r="L1307" s="7"/>
    </row>
    <row r="1308" customFormat="false" ht="26.25" hidden="false" customHeight="true" outlineLevel="0" collapsed="false">
      <c r="A1308" s="26"/>
      <c r="B1308" s="28"/>
      <c r="C1308" s="178"/>
      <c r="D1308" s="26"/>
      <c r="E1308" s="141" t="s">
        <v>6459</v>
      </c>
      <c r="F1308" s="142" t="n">
        <v>2425</v>
      </c>
      <c r="K1308" s="7"/>
      <c r="L1308" s="7"/>
    </row>
    <row r="1309" customFormat="false" ht="26.25" hidden="false" customHeight="true" outlineLevel="0" collapsed="false">
      <c r="A1309" s="26"/>
      <c r="B1309" s="28"/>
      <c r="C1309" s="178"/>
      <c r="D1309" s="26"/>
      <c r="E1309" s="141" t="s">
        <v>6460</v>
      </c>
      <c r="F1309" s="142" t="n">
        <v>2425</v>
      </c>
      <c r="K1309" s="7"/>
      <c r="L1309" s="7"/>
    </row>
    <row r="1310" customFormat="false" ht="26.25" hidden="false" customHeight="true" outlineLevel="0" collapsed="false">
      <c r="A1310" s="26"/>
      <c r="B1310" s="28"/>
      <c r="C1310" s="178"/>
      <c r="D1310" s="26"/>
      <c r="E1310" s="141" t="s">
        <v>6461</v>
      </c>
      <c r="F1310" s="142" t="n">
        <v>2125</v>
      </c>
      <c r="K1310" s="7"/>
      <c r="L1310" s="7"/>
    </row>
    <row r="1311" customFormat="false" ht="26.25" hidden="false" customHeight="true" outlineLevel="0" collapsed="false">
      <c r="A1311" s="26"/>
      <c r="B1311" s="28"/>
      <c r="C1311" s="178"/>
      <c r="D1311" s="26"/>
      <c r="E1311" s="141" t="s">
        <v>6462</v>
      </c>
      <c r="F1311" s="142" t="n">
        <v>2751</v>
      </c>
    </row>
    <row r="1312" customFormat="false" ht="26.25" hidden="false" customHeight="true" outlineLevel="0" collapsed="false">
      <c r="A1312" s="26"/>
      <c r="B1312" s="28"/>
      <c r="C1312" s="178"/>
      <c r="D1312" s="26"/>
      <c r="E1312" s="141" t="s">
        <v>6463</v>
      </c>
      <c r="F1312" s="142" t="n">
        <v>2241</v>
      </c>
    </row>
    <row r="1313" customFormat="false" ht="26.25" hidden="false" customHeight="true" outlineLevel="0" collapsed="false">
      <c r="A1313" s="26"/>
      <c r="B1313" s="28"/>
      <c r="C1313" s="178"/>
      <c r="D1313" s="26"/>
      <c r="E1313" s="141" t="s">
        <v>6464</v>
      </c>
      <c r="F1313" s="142" t="n">
        <v>1713</v>
      </c>
    </row>
    <row r="1314" customFormat="false" ht="26.25" hidden="false" customHeight="true" outlineLevel="0" collapsed="false">
      <c r="A1314" s="26"/>
      <c r="B1314" s="28"/>
      <c r="C1314" s="178"/>
      <c r="D1314" s="26"/>
      <c r="E1314" s="141" t="s">
        <v>6465</v>
      </c>
      <c r="F1314" s="142" t="n">
        <v>1235</v>
      </c>
    </row>
    <row r="1315" customFormat="false" ht="26.25" hidden="false" customHeight="true" outlineLevel="0" collapsed="false">
      <c r="A1315" s="26"/>
      <c r="B1315" s="28"/>
      <c r="C1315" s="178"/>
      <c r="D1315" s="26"/>
      <c r="E1315" s="141" t="s">
        <v>6466</v>
      </c>
      <c r="F1315" s="142" t="n">
        <v>2650</v>
      </c>
    </row>
    <row r="1316" customFormat="false" ht="26.25" hidden="false" customHeight="true" outlineLevel="0" collapsed="false">
      <c r="A1316" s="26"/>
      <c r="B1316" s="28"/>
      <c r="C1316" s="178"/>
      <c r="D1316" s="26"/>
      <c r="E1316" s="141" t="s">
        <v>6467</v>
      </c>
      <c r="F1316" s="142" t="n">
        <v>2194</v>
      </c>
    </row>
    <row r="1317" customFormat="false" ht="26.25" hidden="false" customHeight="true" outlineLevel="0" collapsed="false">
      <c r="A1317" s="26"/>
      <c r="B1317" s="28"/>
      <c r="C1317" s="178"/>
      <c r="D1317" s="26"/>
      <c r="E1317" s="141" t="s">
        <v>6468</v>
      </c>
      <c r="F1317" s="142" t="n">
        <v>2030</v>
      </c>
    </row>
    <row r="1318" customFormat="false" ht="26.25" hidden="false" customHeight="true" outlineLevel="0" collapsed="false">
      <c r="A1318" s="26"/>
      <c r="B1318" s="28"/>
      <c r="C1318" s="178"/>
      <c r="D1318" s="26"/>
      <c r="E1318" s="141" t="s">
        <v>6469</v>
      </c>
      <c r="F1318" s="142" t="n">
        <v>912</v>
      </c>
    </row>
    <row r="1319" customFormat="false" ht="26.25" hidden="false" customHeight="true" outlineLevel="0" collapsed="false">
      <c r="A1319" s="26"/>
      <c r="B1319" s="28"/>
      <c r="C1319" s="178"/>
      <c r="D1319" s="26"/>
      <c r="E1319" s="141" t="s">
        <v>6470</v>
      </c>
      <c r="F1319" s="142" t="n">
        <v>1067</v>
      </c>
    </row>
    <row r="1320" customFormat="false" ht="26.25" hidden="false" customHeight="true" outlineLevel="0" collapsed="false">
      <c r="A1320" s="26"/>
      <c r="B1320" s="28"/>
      <c r="C1320" s="178"/>
      <c r="D1320" s="26"/>
      <c r="E1320" s="141" t="s">
        <v>6471</v>
      </c>
      <c r="F1320" s="142" t="n">
        <v>537</v>
      </c>
    </row>
    <row r="1321" customFormat="false" ht="26.25" hidden="false" customHeight="true" outlineLevel="0" collapsed="false">
      <c r="A1321" s="26"/>
      <c r="B1321" s="28"/>
      <c r="C1321" s="178"/>
      <c r="D1321" s="26"/>
      <c r="E1321" s="141" t="s">
        <v>6472</v>
      </c>
      <c r="F1321" s="142" t="n">
        <v>1594</v>
      </c>
    </row>
    <row r="1322" customFormat="false" ht="26.25" hidden="false" customHeight="true" outlineLevel="0" collapsed="false">
      <c r="A1322" s="26"/>
      <c r="B1322" s="28"/>
      <c r="C1322" s="178"/>
      <c r="D1322" s="26"/>
      <c r="E1322" s="141" t="s">
        <v>6473</v>
      </c>
      <c r="F1322" s="142" t="n">
        <v>1231</v>
      </c>
    </row>
    <row r="1323" customFormat="false" ht="26.25" hidden="false" customHeight="true" outlineLevel="0" collapsed="false">
      <c r="A1323" s="26"/>
      <c r="B1323" s="28"/>
      <c r="C1323" s="178"/>
      <c r="D1323" s="26"/>
      <c r="E1323" s="141" t="s">
        <v>6474</v>
      </c>
      <c r="F1323" s="142" t="n">
        <v>1833</v>
      </c>
    </row>
    <row r="1324" customFormat="false" ht="26.25" hidden="false" customHeight="true" outlineLevel="0" collapsed="false">
      <c r="A1324" s="26"/>
      <c r="B1324" s="28"/>
      <c r="C1324" s="178"/>
      <c r="D1324" s="26"/>
      <c r="E1324" s="141" t="s">
        <v>6475</v>
      </c>
      <c r="F1324" s="142" t="n">
        <v>3382</v>
      </c>
    </row>
    <row r="1325" customFormat="false" ht="26.25" hidden="false" customHeight="true" outlineLevel="0" collapsed="false">
      <c r="A1325" s="26"/>
      <c r="B1325" s="28"/>
      <c r="C1325" s="178"/>
      <c r="D1325" s="26"/>
      <c r="E1325" s="141" t="s">
        <v>6476</v>
      </c>
      <c r="F1325" s="142" t="n">
        <v>1231</v>
      </c>
    </row>
    <row r="1326" customFormat="false" ht="26.25" hidden="false" customHeight="true" outlineLevel="0" collapsed="false">
      <c r="A1326" s="26"/>
      <c r="B1326" s="28"/>
      <c r="C1326" s="178"/>
      <c r="D1326" s="26"/>
      <c r="E1326" s="141" t="s">
        <v>6477</v>
      </c>
      <c r="F1326" s="142" t="n">
        <v>1598</v>
      </c>
    </row>
    <row r="1327" customFormat="false" ht="26.25" hidden="false" customHeight="true" outlineLevel="0" collapsed="false">
      <c r="A1327" s="26"/>
      <c r="B1327" s="28"/>
      <c r="C1327" s="178"/>
      <c r="D1327" s="26"/>
      <c r="E1327" s="141" t="s">
        <v>6478</v>
      </c>
      <c r="F1327" s="142" t="n">
        <v>2139</v>
      </c>
    </row>
    <row r="1328" customFormat="false" ht="26.25" hidden="false" customHeight="true" outlineLevel="0" collapsed="false">
      <c r="A1328" s="26"/>
      <c r="B1328" s="28"/>
      <c r="C1328" s="178"/>
      <c r="D1328" s="26"/>
      <c r="E1328" s="141" t="s">
        <v>6479</v>
      </c>
      <c r="F1328" s="142" t="n">
        <v>1254</v>
      </c>
    </row>
    <row r="1329" customFormat="false" ht="26.25" hidden="false" customHeight="true" outlineLevel="0" collapsed="false">
      <c r="A1329" s="26"/>
      <c r="B1329" s="28"/>
      <c r="C1329" s="178"/>
      <c r="D1329" s="26"/>
      <c r="E1329" s="141" t="s">
        <v>6480</v>
      </c>
      <c r="F1329" s="142" t="n">
        <v>1549</v>
      </c>
    </row>
    <row r="1330" customFormat="false" ht="26.25" hidden="false" customHeight="true" outlineLevel="0" collapsed="false">
      <c r="A1330" s="26"/>
      <c r="B1330" s="28"/>
      <c r="C1330" s="178"/>
      <c r="D1330" s="26"/>
      <c r="E1330" s="141" t="s">
        <v>6481</v>
      </c>
      <c r="F1330" s="142" t="n">
        <v>2030</v>
      </c>
    </row>
    <row r="1331" customFormat="false" ht="26.25" hidden="false" customHeight="true" outlineLevel="0" collapsed="false">
      <c r="A1331" s="26"/>
      <c r="B1331" s="28"/>
      <c r="C1331" s="178"/>
      <c r="D1331" s="26"/>
      <c r="E1331" s="141" t="s">
        <v>5551</v>
      </c>
      <c r="F1331" s="142" t="n">
        <v>1435</v>
      </c>
    </row>
    <row r="1332" customFormat="false" ht="26.25" hidden="false" customHeight="true" outlineLevel="0" collapsed="false">
      <c r="A1332" s="26"/>
      <c r="B1332" s="28"/>
      <c r="C1332" s="178"/>
      <c r="D1332" s="26"/>
      <c r="E1332" s="141" t="s">
        <v>6482</v>
      </c>
      <c r="F1332" s="142" t="n">
        <v>1699</v>
      </c>
    </row>
    <row r="1333" customFormat="false" ht="26.25" hidden="false" customHeight="true" outlineLevel="0" collapsed="false">
      <c r="A1333" s="26"/>
      <c r="B1333" s="28"/>
      <c r="C1333" s="178"/>
      <c r="D1333" s="26"/>
      <c r="E1333" s="141" t="s">
        <v>6483</v>
      </c>
      <c r="F1333" s="142" t="n">
        <v>1867</v>
      </c>
    </row>
    <row r="1334" customFormat="false" ht="26.25" hidden="false" customHeight="true" outlineLevel="0" collapsed="false">
      <c r="A1334" s="26"/>
      <c r="B1334" s="28"/>
      <c r="C1334" s="178"/>
      <c r="D1334" s="26"/>
      <c r="E1334" s="141" t="s">
        <v>6484</v>
      </c>
      <c r="F1334" s="142" t="n">
        <v>2221</v>
      </c>
    </row>
    <row r="1335" customFormat="false" ht="26.25" hidden="false" customHeight="true" outlineLevel="0" collapsed="false">
      <c r="A1335" s="26"/>
      <c r="B1335" s="28"/>
      <c r="C1335" s="178"/>
      <c r="D1335" s="26"/>
      <c r="E1335" s="141" t="s">
        <v>6485</v>
      </c>
      <c r="F1335" s="142" t="n">
        <v>1533</v>
      </c>
    </row>
    <row r="1336" customFormat="false" ht="26.25" hidden="false" customHeight="true" outlineLevel="0" collapsed="false">
      <c r="A1336" s="26"/>
      <c r="B1336" s="28"/>
      <c r="C1336" s="178"/>
      <c r="D1336" s="26"/>
      <c r="E1336" s="143"/>
      <c r="F1336" s="144"/>
    </row>
    <row r="1337" customFormat="false" ht="26.25" hidden="false" customHeight="true" outlineLevel="0" collapsed="false">
      <c r="A1337" s="26"/>
      <c r="B1337" s="28"/>
      <c r="C1337" s="178"/>
      <c r="D1337" s="26"/>
      <c r="E1337" s="137" t="s">
        <v>5418</v>
      </c>
      <c r="F1337" s="138"/>
    </row>
    <row r="1338" customFormat="false" ht="26.25" hidden="false" customHeight="true" outlineLevel="0" collapsed="false">
      <c r="A1338" s="26"/>
      <c r="B1338" s="28"/>
      <c r="C1338" s="178"/>
      <c r="D1338" s="26"/>
      <c r="E1338" s="139" t="s">
        <v>4757</v>
      </c>
      <c r="F1338" s="140" t="s">
        <v>4462</v>
      </c>
    </row>
    <row r="1339" customFormat="false" ht="26.25" hidden="false" customHeight="true" outlineLevel="0" collapsed="false">
      <c r="A1339" s="26"/>
      <c r="B1339" s="28"/>
      <c r="C1339" s="178"/>
      <c r="D1339" s="26"/>
      <c r="E1339" s="141" t="s">
        <v>6486</v>
      </c>
      <c r="F1339" s="142" t="n">
        <v>8342</v>
      </c>
    </row>
    <row r="1340" customFormat="false" ht="26.25" hidden="false" customHeight="true" outlineLevel="0" collapsed="false">
      <c r="A1340" s="26"/>
      <c r="B1340" s="28"/>
      <c r="C1340" s="178"/>
      <c r="D1340" s="26"/>
      <c r="E1340" s="141" t="s">
        <v>6487</v>
      </c>
      <c r="F1340" s="142" t="n">
        <v>5692</v>
      </c>
    </row>
    <row r="1341" customFormat="false" ht="26.25" hidden="false" customHeight="true" outlineLevel="0" collapsed="false">
      <c r="A1341" s="26"/>
      <c r="B1341" s="28"/>
      <c r="C1341" s="178"/>
      <c r="D1341" s="26"/>
      <c r="E1341" s="141" t="s">
        <v>6488</v>
      </c>
      <c r="F1341" s="142" t="n">
        <v>4586</v>
      </c>
    </row>
    <row r="1342" customFormat="false" ht="26.25" hidden="false" customHeight="true" outlineLevel="0" collapsed="false">
      <c r="A1342" s="26"/>
      <c r="B1342" s="28"/>
      <c r="C1342" s="178"/>
      <c r="D1342" s="26"/>
      <c r="E1342" s="141" t="s">
        <v>6489</v>
      </c>
      <c r="F1342" s="142" t="n">
        <v>5990</v>
      </c>
    </row>
    <row r="1343" customFormat="false" ht="26.25" hidden="false" customHeight="true" outlineLevel="0" collapsed="false">
      <c r="A1343" s="26"/>
      <c r="B1343" s="28"/>
      <c r="C1343" s="178"/>
      <c r="D1343" s="26"/>
      <c r="E1343" s="141" t="s">
        <v>6490</v>
      </c>
      <c r="F1343" s="142" t="n">
        <v>9108</v>
      </c>
    </row>
    <row r="1344" customFormat="false" ht="26.25" hidden="false" customHeight="true" outlineLevel="0" collapsed="false">
      <c r="A1344" s="26"/>
      <c r="B1344" s="28"/>
      <c r="C1344" s="178"/>
      <c r="D1344" s="26"/>
      <c r="E1344" s="141" t="s">
        <v>6491</v>
      </c>
      <c r="F1344" s="142" t="n">
        <v>6448</v>
      </c>
    </row>
    <row r="1345" customFormat="false" ht="26.25" hidden="false" customHeight="true" outlineLevel="0" collapsed="false">
      <c r="A1345" s="26"/>
      <c r="B1345" s="28"/>
      <c r="C1345" s="178"/>
      <c r="D1345" s="26"/>
      <c r="E1345" s="141" t="s">
        <v>6492</v>
      </c>
      <c r="F1345" s="142" t="n">
        <v>7225</v>
      </c>
    </row>
    <row r="1346" customFormat="false" ht="26.25" hidden="false" customHeight="true" outlineLevel="0" collapsed="false">
      <c r="A1346" s="26"/>
      <c r="B1346" s="28"/>
      <c r="C1346" s="178"/>
      <c r="D1346" s="26"/>
      <c r="E1346" s="141" t="s">
        <v>6493</v>
      </c>
      <c r="F1346" s="142" t="n">
        <v>1277</v>
      </c>
    </row>
    <row r="1347" customFormat="false" ht="26.25" hidden="false" customHeight="true" outlineLevel="0" collapsed="false">
      <c r="A1347" s="26"/>
      <c r="B1347" s="28"/>
      <c r="C1347" s="178"/>
      <c r="D1347" s="26"/>
      <c r="E1347" s="141" t="s">
        <v>6494</v>
      </c>
      <c r="F1347" s="142" t="n">
        <v>3458</v>
      </c>
    </row>
    <row r="1348" customFormat="false" ht="26.25" hidden="false" customHeight="true" outlineLevel="0" collapsed="false">
      <c r="A1348" s="26"/>
      <c r="B1348" s="28"/>
      <c r="C1348" s="178"/>
      <c r="D1348" s="26"/>
      <c r="E1348" s="141" t="s">
        <v>6495</v>
      </c>
      <c r="F1348" s="142" t="n">
        <v>5059</v>
      </c>
    </row>
    <row r="1349" customFormat="false" ht="26.25" hidden="false" customHeight="true" outlineLevel="0" collapsed="false">
      <c r="A1349" s="26"/>
      <c r="B1349" s="28"/>
      <c r="C1349" s="178"/>
      <c r="D1349" s="26"/>
      <c r="E1349" s="141" t="s">
        <v>6496</v>
      </c>
      <c r="F1349" s="142" t="n">
        <v>10278</v>
      </c>
    </row>
    <row r="1350" customFormat="false" ht="26.25" hidden="false" customHeight="true" outlineLevel="0" collapsed="false">
      <c r="A1350" s="26"/>
      <c r="B1350" s="28"/>
      <c r="C1350" s="178"/>
      <c r="D1350" s="26"/>
      <c r="E1350" s="141" t="s">
        <v>6497</v>
      </c>
      <c r="F1350" s="142" t="n">
        <v>4921</v>
      </c>
    </row>
    <row r="1351" customFormat="false" ht="26.25" hidden="false" customHeight="true" outlineLevel="0" collapsed="false">
      <c r="A1351" s="26"/>
      <c r="B1351" s="28"/>
      <c r="C1351" s="178"/>
      <c r="D1351" s="26"/>
      <c r="E1351" s="141" t="s">
        <v>6498</v>
      </c>
      <c r="F1351" s="142" t="n">
        <v>9986</v>
      </c>
    </row>
    <row r="1352" customFormat="false" ht="26.25" hidden="false" customHeight="true" outlineLevel="0" collapsed="false">
      <c r="A1352" s="26"/>
      <c r="B1352" s="28"/>
      <c r="C1352" s="178"/>
      <c r="D1352" s="26"/>
      <c r="E1352" s="141" t="s">
        <v>6499</v>
      </c>
      <c r="F1352" s="142" t="n">
        <v>2320</v>
      </c>
    </row>
    <row r="1353" customFormat="false" ht="26.25" hidden="false" customHeight="true" outlineLevel="0" collapsed="false">
      <c r="A1353" s="26"/>
      <c r="B1353" s="28"/>
      <c r="C1353" s="178"/>
      <c r="D1353" s="26"/>
      <c r="E1353" s="141" t="s">
        <v>6500</v>
      </c>
      <c r="F1353" s="142" t="n">
        <v>1894</v>
      </c>
    </row>
    <row r="1354" customFormat="false" ht="26.25" hidden="false" customHeight="true" outlineLevel="0" collapsed="false">
      <c r="A1354" s="26"/>
      <c r="B1354" s="28"/>
      <c r="C1354" s="178"/>
      <c r="D1354" s="26"/>
      <c r="E1354" s="141" t="s">
        <v>6501</v>
      </c>
      <c r="F1354" s="142" t="n">
        <v>1575</v>
      </c>
    </row>
    <row r="1355" customFormat="false" ht="26.25" hidden="false" customHeight="true" outlineLevel="0" collapsed="false">
      <c r="A1355" s="26"/>
      <c r="B1355" s="28"/>
      <c r="C1355" s="178"/>
      <c r="D1355" s="26"/>
      <c r="E1355" s="141" t="s">
        <v>6502</v>
      </c>
      <c r="F1355" s="142" t="n">
        <v>1984</v>
      </c>
    </row>
    <row r="1356" customFormat="false" ht="26.25" hidden="false" customHeight="true" outlineLevel="0" collapsed="false">
      <c r="A1356" s="26"/>
      <c r="B1356" s="28"/>
      <c r="C1356" s="178"/>
      <c r="D1356" s="26"/>
      <c r="E1356" s="141" t="s">
        <v>6503</v>
      </c>
      <c r="F1356" s="142" t="n">
        <v>1947</v>
      </c>
    </row>
    <row r="1357" customFormat="false" ht="26.25" hidden="false" customHeight="true" outlineLevel="0" collapsed="false">
      <c r="A1357" s="26"/>
      <c r="B1357" s="28"/>
      <c r="C1357" s="178"/>
      <c r="D1357" s="26"/>
      <c r="E1357" s="141" t="s">
        <v>6504</v>
      </c>
      <c r="F1357" s="142" t="n">
        <v>1442</v>
      </c>
    </row>
    <row r="1358" customFormat="false" ht="26.25" hidden="false" customHeight="true" outlineLevel="0" collapsed="false">
      <c r="A1358" s="26"/>
      <c r="B1358" s="28"/>
      <c r="C1358" s="178"/>
      <c r="D1358" s="26"/>
      <c r="E1358" s="141" t="s">
        <v>6505</v>
      </c>
      <c r="F1358" s="142" t="n">
        <v>5309</v>
      </c>
    </row>
    <row r="1359" customFormat="false" ht="26.25" hidden="false" customHeight="true" outlineLevel="0" collapsed="false">
      <c r="A1359" s="26"/>
      <c r="B1359" s="28"/>
      <c r="C1359" s="178"/>
      <c r="D1359" s="26"/>
      <c r="E1359" s="141" t="s">
        <v>6506</v>
      </c>
      <c r="F1359" s="142" t="n">
        <v>5831</v>
      </c>
    </row>
    <row r="1360" customFormat="false" ht="26.25" hidden="false" customHeight="true" outlineLevel="0" collapsed="false">
      <c r="A1360" s="26"/>
      <c r="B1360" s="28"/>
      <c r="C1360" s="178"/>
      <c r="D1360" s="26"/>
      <c r="E1360" s="141" t="s">
        <v>6507</v>
      </c>
      <c r="F1360" s="142" t="n">
        <v>3341</v>
      </c>
    </row>
    <row r="1361" customFormat="false" ht="26.25" hidden="false" customHeight="true" outlineLevel="0" collapsed="false">
      <c r="A1361" s="26"/>
      <c r="B1361" s="28"/>
      <c r="C1361" s="178"/>
      <c r="D1361" s="26"/>
      <c r="E1361" s="141" t="s">
        <v>6508</v>
      </c>
      <c r="F1361" s="142" t="n">
        <v>3513</v>
      </c>
    </row>
    <row r="1362" customFormat="false" ht="26.25" hidden="false" customHeight="true" outlineLevel="0" collapsed="false">
      <c r="A1362" s="26"/>
      <c r="B1362" s="28"/>
      <c r="C1362" s="178"/>
      <c r="D1362" s="26"/>
      <c r="E1362" s="141" t="s">
        <v>6509</v>
      </c>
      <c r="F1362" s="142" t="n">
        <v>2867</v>
      </c>
    </row>
    <row r="1363" customFormat="false" ht="26.25" hidden="false" customHeight="true" outlineLevel="0" collapsed="false">
      <c r="A1363" s="26"/>
      <c r="B1363" s="28"/>
      <c r="C1363" s="178"/>
      <c r="D1363" s="26"/>
      <c r="E1363" s="141" t="s">
        <v>6510</v>
      </c>
      <c r="F1363" s="142" t="n">
        <v>2905</v>
      </c>
    </row>
    <row r="1364" customFormat="false" ht="26.25" hidden="false" customHeight="true" outlineLevel="0" collapsed="false">
      <c r="A1364" s="26"/>
      <c r="B1364" s="28"/>
      <c r="C1364" s="178"/>
      <c r="D1364" s="26"/>
      <c r="E1364" s="141" t="s">
        <v>6511</v>
      </c>
      <c r="F1364" s="142" t="n">
        <v>1823</v>
      </c>
    </row>
    <row r="1365" customFormat="false" ht="26.25" hidden="false" customHeight="true" outlineLevel="0" collapsed="false">
      <c r="A1365" s="26"/>
      <c r="B1365" s="28"/>
      <c r="C1365" s="178"/>
      <c r="D1365" s="26"/>
      <c r="E1365" s="141" t="s">
        <v>6512</v>
      </c>
      <c r="F1365" s="142" t="n">
        <v>2351</v>
      </c>
    </row>
    <row r="1366" customFormat="false" ht="26.25" hidden="false" customHeight="true" outlineLevel="0" collapsed="false">
      <c r="A1366" s="26"/>
      <c r="B1366" s="28"/>
      <c r="C1366" s="178"/>
      <c r="D1366" s="26"/>
      <c r="E1366" s="141" t="s">
        <v>6513</v>
      </c>
      <c r="F1366" s="142" t="n">
        <v>2628</v>
      </c>
    </row>
    <row r="1367" customFormat="false" ht="26.25" hidden="false" customHeight="true" outlineLevel="0" collapsed="false">
      <c r="A1367" s="26"/>
      <c r="B1367" s="28"/>
      <c r="C1367" s="178"/>
      <c r="D1367" s="26"/>
      <c r="E1367" s="147" t="s">
        <v>6514</v>
      </c>
      <c r="F1367" s="148" t="n">
        <v>2753</v>
      </c>
    </row>
    <row r="1368" customFormat="false" ht="26.25" hidden="false" customHeight="true" outlineLevel="0" collapsed="false">
      <c r="A1368" s="26"/>
      <c r="B1368" s="28"/>
      <c r="C1368" s="178"/>
      <c r="D1368" s="26"/>
      <c r="E1368" s="119"/>
      <c r="F1368" s="149"/>
    </row>
    <row r="1369" customFormat="false" ht="26.25" hidden="false" customHeight="true" outlineLevel="0" collapsed="false">
      <c r="A1369" s="26"/>
      <c r="B1369" s="28"/>
      <c r="C1369" s="178"/>
      <c r="D1369" s="26"/>
      <c r="F1369" s="150"/>
    </row>
    <row r="1370" customFormat="false" ht="26.25" hidden="false" customHeight="true" outlineLevel="0" collapsed="false">
      <c r="A1370" s="26"/>
      <c r="B1370" s="28"/>
      <c r="C1370" s="178"/>
      <c r="D1370" s="26"/>
      <c r="E1370" s="119"/>
      <c r="F1370" s="149"/>
    </row>
    <row r="1371" customFormat="false" ht="26.25" hidden="false" customHeight="true" outlineLevel="0" collapsed="false">
      <c r="A1371" s="26"/>
      <c r="B1371" s="28"/>
      <c r="C1371" s="178"/>
      <c r="D1371" s="26"/>
      <c r="E1371" s="141" t="s">
        <v>6515</v>
      </c>
      <c r="F1371" s="142" t="n">
        <v>1823</v>
      </c>
    </row>
    <row r="1372" customFormat="false" ht="26.25" hidden="false" customHeight="true" outlineLevel="0" collapsed="false">
      <c r="A1372" s="26"/>
      <c r="B1372" s="28"/>
      <c r="C1372" s="178"/>
      <c r="D1372" s="26"/>
      <c r="E1372" s="141"/>
      <c r="F1372" s="142"/>
    </row>
    <row r="1373" customFormat="false" ht="26.25" hidden="false" customHeight="true" outlineLevel="0" collapsed="false">
      <c r="A1373" s="26"/>
      <c r="B1373" s="28"/>
      <c r="C1373" s="178"/>
      <c r="D1373" s="26"/>
      <c r="E1373" s="141" t="s">
        <v>6516</v>
      </c>
      <c r="F1373" s="142" t="n">
        <v>1564</v>
      </c>
    </row>
    <row r="1374" customFormat="false" ht="26.25" hidden="false" customHeight="true" outlineLevel="0" collapsed="false">
      <c r="A1374" s="26"/>
      <c r="B1374" s="28"/>
      <c r="C1374" s="178"/>
      <c r="D1374" s="26"/>
      <c r="E1374" s="141" t="s">
        <v>6517</v>
      </c>
      <c r="F1374" s="142" t="n">
        <v>1433</v>
      </c>
    </row>
    <row r="1375" customFormat="false" ht="26.25" hidden="false" customHeight="true" outlineLevel="0" collapsed="false">
      <c r="A1375" s="26"/>
      <c r="B1375" s="28"/>
      <c r="C1375" s="178"/>
      <c r="D1375" s="26"/>
      <c r="E1375" s="141" t="s">
        <v>6518</v>
      </c>
      <c r="F1375" s="142" t="n">
        <v>1269</v>
      </c>
    </row>
    <row r="1376" customFormat="false" ht="26.25" hidden="false" customHeight="true" outlineLevel="0" collapsed="false">
      <c r="A1376" s="26"/>
      <c r="B1376" s="28"/>
      <c r="C1376" s="178"/>
      <c r="D1376" s="26"/>
      <c r="E1376" s="141" t="s">
        <v>6519</v>
      </c>
      <c r="F1376" s="142" t="n">
        <v>7953</v>
      </c>
    </row>
    <row r="1377" customFormat="false" ht="26.25" hidden="false" customHeight="true" outlineLevel="0" collapsed="false">
      <c r="A1377" s="26"/>
      <c r="B1377" s="28"/>
      <c r="C1377" s="178"/>
      <c r="D1377" s="26"/>
      <c r="E1377" s="141" t="s">
        <v>6520</v>
      </c>
      <c r="F1377" s="142" t="n">
        <v>8203</v>
      </c>
    </row>
    <row r="1378" customFormat="false" ht="26.25" hidden="false" customHeight="true" outlineLevel="0" collapsed="false">
      <c r="A1378" s="26"/>
      <c r="B1378" s="28"/>
      <c r="C1378" s="178"/>
      <c r="D1378" s="26"/>
      <c r="E1378" s="141" t="s">
        <v>6521</v>
      </c>
      <c r="F1378" s="142" t="n">
        <v>2905</v>
      </c>
    </row>
    <row r="1379" customFormat="false" ht="26.25" hidden="false" customHeight="true" outlineLevel="0" collapsed="false">
      <c r="A1379" s="26"/>
      <c r="B1379" s="28"/>
      <c r="C1379" s="178"/>
      <c r="D1379" s="26"/>
      <c r="E1379" s="141" t="s">
        <v>6522</v>
      </c>
      <c r="F1379" s="142" t="n">
        <v>7225</v>
      </c>
    </row>
    <row r="1380" customFormat="false" ht="26.25" hidden="false" customHeight="true" outlineLevel="0" collapsed="false">
      <c r="A1380" s="26"/>
      <c r="B1380" s="28"/>
      <c r="C1380" s="178"/>
      <c r="D1380" s="26"/>
      <c r="E1380" s="141" t="s">
        <v>6523</v>
      </c>
      <c r="F1380" s="142" t="n">
        <v>1798</v>
      </c>
    </row>
    <row r="1381" customFormat="false" ht="26.25" hidden="false" customHeight="true" outlineLevel="0" collapsed="false">
      <c r="A1381" s="26"/>
      <c r="B1381" s="28"/>
      <c r="C1381" s="178"/>
      <c r="D1381" s="26"/>
      <c r="E1381" s="141" t="s">
        <v>6524</v>
      </c>
      <c r="F1381" s="142" t="n">
        <v>1507</v>
      </c>
    </row>
    <row r="1382" customFormat="false" ht="26.25" hidden="false" customHeight="true" outlineLevel="0" collapsed="false">
      <c r="A1382" s="26"/>
      <c r="B1382" s="28"/>
      <c r="C1382" s="178"/>
      <c r="D1382" s="26"/>
      <c r="E1382" s="143"/>
      <c r="F1382" s="144"/>
    </row>
    <row r="1383" customFormat="false" ht="26.25" hidden="false" customHeight="true" outlineLevel="0" collapsed="false">
      <c r="A1383" s="26"/>
      <c r="B1383" s="28"/>
      <c r="C1383" s="178"/>
      <c r="D1383" s="26"/>
      <c r="E1383" s="137" t="s">
        <v>5812</v>
      </c>
      <c r="F1383" s="138"/>
    </row>
    <row r="1384" customFormat="false" ht="26.25" hidden="false" customHeight="true" outlineLevel="0" collapsed="false">
      <c r="A1384" s="26"/>
      <c r="B1384" s="28"/>
      <c r="C1384" s="178"/>
      <c r="D1384" s="26"/>
      <c r="E1384" s="139" t="s">
        <v>4757</v>
      </c>
      <c r="F1384" s="140" t="s">
        <v>4462</v>
      </c>
    </row>
    <row r="1385" customFormat="false" ht="26.25" hidden="false" customHeight="true" outlineLevel="0" collapsed="false">
      <c r="A1385" s="26"/>
      <c r="B1385" s="28"/>
      <c r="C1385" s="178"/>
      <c r="D1385" s="26"/>
      <c r="E1385" s="141" t="s">
        <v>6525</v>
      </c>
      <c r="F1385" s="142" t="n">
        <v>43352</v>
      </c>
    </row>
    <row r="1386" customFormat="false" ht="26.25" hidden="false" customHeight="true" outlineLevel="0" collapsed="false">
      <c r="A1386" s="26"/>
      <c r="B1386" s="28"/>
      <c r="C1386" s="178"/>
      <c r="D1386" s="26"/>
      <c r="E1386" s="141" t="s">
        <v>6526</v>
      </c>
      <c r="F1386" s="142" t="n">
        <v>40036</v>
      </c>
    </row>
    <row r="1387" customFormat="false" ht="26.25" hidden="false" customHeight="true" outlineLevel="0" collapsed="false">
      <c r="A1387" s="26"/>
      <c r="B1387" s="28"/>
      <c r="C1387" s="178"/>
      <c r="D1387" s="26"/>
      <c r="E1387" s="141" t="s">
        <v>6527</v>
      </c>
      <c r="F1387" s="142" t="n">
        <v>20845</v>
      </c>
    </row>
    <row r="1388" customFormat="false" ht="26.25" hidden="false" customHeight="true" outlineLevel="0" collapsed="false">
      <c r="A1388" s="26"/>
      <c r="B1388" s="28"/>
      <c r="C1388" s="178"/>
      <c r="D1388" s="26"/>
      <c r="E1388" s="141" t="s">
        <v>6528</v>
      </c>
      <c r="F1388" s="142" t="n">
        <v>23198</v>
      </c>
    </row>
    <row r="1389" customFormat="false" ht="26.25" hidden="false" customHeight="true" outlineLevel="0" collapsed="false">
      <c r="A1389" s="26"/>
      <c r="B1389" s="28"/>
      <c r="C1389" s="178"/>
      <c r="D1389" s="26"/>
      <c r="E1389" s="141" t="s">
        <v>6529</v>
      </c>
      <c r="F1389" s="142" t="n">
        <v>60754</v>
      </c>
    </row>
    <row r="1390" customFormat="false" ht="26.25" hidden="false" customHeight="true" outlineLevel="0" collapsed="false">
      <c r="A1390" s="26"/>
      <c r="B1390" s="28"/>
      <c r="C1390" s="178"/>
      <c r="D1390" s="26"/>
      <c r="E1390" s="141" t="s">
        <v>6530</v>
      </c>
      <c r="F1390" s="142" t="n">
        <v>42000</v>
      </c>
    </row>
    <row r="1391" customFormat="false" ht="26.25" hidden="false" customHeight="true" outlineLevel="0" collapsed="false">
      <c r="A1391" s="26"/>
      <c r="B1391" s="28"/>
      <c r="C1391" s="178"/>
      <c r="D1391" s="26"/>
      <c r="E1391" s="141" t="s">
        <v>6531</v>
      </c>
      <c r="F1391" s="142" t="n">
        <v>22313</v>
      </c>
    </row>
    <row r="1392" customFormat="false" ht="26.25" hidden="false" customHeight="true" outlineLevel="0" collapsed="false">
      <c r="A1392" s="26"/>
      <c r="B1392" s="28"/>
      <c r="C1392" s="178"/>
      <c r="D1392" s="26"/>
      <c r="E1392" s="141" t="s">
        <v>6532</v>
      </c>
      <c r="F1392" s="142" t="n">
        <v>174111</v>
      </c>
    </row>
    <row r="1393" customFormat="false" ht="26.25" hidden="false" customHeight="true" outlineLevel="0" collapsed="false">
      <c r="A1393" s="26"/>
      <c r="B1393" s="28"/>
      <c r="C1393" s="178"/>
      <c r="D1393" s="26"/>
      <c r="E1393" s="141" t="s">
        <v>6533</v>
      </c>
      <c r="F1393" s="142" t="n">
        <v>124096</v>
      </c>
    </row>
    <row r="1394" customFormat="false" ht="26.25" hidden="false" customHeight="true" outlineLevel="0" collapsed="false">
      <c r="A1394" s="26"/>
      <c r="B1394" s="28"/>
      <c r="C1394" s="178"/>
      <c r="D1394" s="26"/>
      <c r="E1394" s="141" t="s">
        <v>6534</v>
      </c>
      <c r="F1394" s="142" t="n">
        <v>84742</v>
      </c>
    </row>
    <row r="1395" customFormat="false" ht="26.25" hidden="false" customHeight="true" outlineLevel="0" collapsed="false">
      <c r="A1395" s="26"/>
      <c r="B1395" s="28"/>
      <c r="C1395" s="178"/>
      <c r="D1395" s="26"/>
      <c r="E1395" s="141" t="s">
        <v>6535</v>
      </c>
      <c r="F1395" s="142" t="n">
        <v>12936</v>
      </c>
    </row>
    <row r="1396" customFormat="false" ht="26.25" hidden="false" customHeight="true" outlineLevel="0" collapsed="false">
      <c r="A1396" s="26"/>
      <c r="B1396" s="28"/>
      <c r="C1396" s="178"/>
      <c r="D1396" s="26"/>
      <c r="E1396" s="141" t="s">
        <v>6536</v>
      </c>
      <c r="F1396" s="142" t="n">
        <v>114073</v>
      </c>
    </row>
    <row r="1397" customFormat="false" ht="26.25" hidden="false" customHeight="true" outlineLevel="0" collapsed="false">
      <c r="A1397" s="26"/>
      <c r="B1397" s="28"/>
      <c r="C1397" s="178"/>
      <c r="D1397" s="26"/>
      <c r="E1397" s="141" t="s">
        <v>6537</v>
      </c>
      <c r="F1397" s="142" t="n">
        <v>160009</v>
      </c>
    </row>
    <row r="1398" customFormat="false" ht="26.25" hidden="false" customHeight="true" outlineLevel="0" collapsed="false">
      <c r="A1398" s="26"/>
      <c r="B1398" s="28"/>
      <c r="C1398" s="178"/>
      <c r="D1398" s="26"/>
      <c r="E1398" s="141" t="s">
        <v>6538</v>
      </c>
      <c r="F1398" s="142" t="n">
        <v>100841</v>
      </c>
    </row>
    <row r="1399" customFormat="false" ht="26.25" hidden="false" customHeight="true" outlineLevel="0" collapsed="false">
      <c r="A1399" s="26"/>
      <c r="B1399" s="28"/>
      <c r="C1399" s="178"/>
      <c r="D1399" s="26"/>
      <c r="E1399" s="141" t="s">
        <v>6539</v>
      </c>
      <c r="F1399" s="142" t="n">
        <v>23701</v>
      </c>
    </row>
    <row r="1400" customFormat="false" ht="26.25" hidden="false" customHeight="true" outlineLevel="0" collapsed="false">
      <c r="A1400" s="26"/>
      <c r="B1400" s="28"/>
      <c r="C1400" s="178"/>
      <c r="D1400" s="26"/>
      <c r="E1400" s="141" t="s">
        <v>6540</v>
      </c>
      <c r="F1400" s="142" t="n">
        <v>23701</v>
      </c>
    </row>
    <row r="1401" customFormat="false" ht="26.25" hidden="false" customHeight="true" outlineLevel="0" collapsed="false">
      <c r="A1401" s="26"/>
      <c r="B1401" s="28"/>
      <c r="C1401" s="178"/>
      <c r="D1401" s="26"/>
      <c r="E1401" s="143"/>
      <c r="F1401" s="144"/>
    </row>
    <row r="1402" customFormat="false" ht="26.25" hidden="false" customHeight="true" outlineLevel="0" collapsed="false">
      <c r="A1402" s="26"/>
      <c r="B1402" s="28"/>
      <c r="C1402" s="178"/>
      <c r="D1402" s="26"/>
      <c r="E1402" s="137" t="s">
        <v>5880</v>
      </c>
      <c r="F1402" s="138"/>
    </row>
    <row r="1403" customFormat="false" ht="26.25" hidden="false" customHeight="true" outlineLevel="0" collapsed="false">
      <c r="A1403" s="26"/>
      <c r="B1403" s="28"/>
      <c r="C1403" s="178"/>
      <c r="D1403" s="26"/>
      <c r="E1403" s="139" t="s">
        <v>4757</v>
      </c>
      <c r="F1403" s="140" t="s">
        <v>4462</v>
      </c>
    </row>
    <row r="1404" customFormat="false" ht="26.25" hidden="false" customHeight="true" outlineLevel="0" collapsed="false">
      <c r="A1404" s="26"/>
      <c r="B1404" s="28"/>
      <c r="C1404" s="178"/>
      <c r="D1404" s="26"/>
      <c r="E1404" s="141" t="s">
        <v>6541</v>
      </c>
      <c r="F1404" s="142" t="n">
        <v>2954</v>
      </c>
    </row>
    <row r="1405" customFormat="false" ht="26.25" hidden="false" customHeight="true" outlineLevel="0" collapsed="false">
      <c r="A1405" s="26"/>
      <c r="B1405" s="28"/>
      <c r="C1405" s="178"/>
      <c r="D1405" s="26"/>
      <c r="E1405" s="141" t="s">
        <v>6542</v>
      </c>
      <c r="F1405" s="142" t="n">
        <v>1696</v>
      </c>
    </row>
    <row r="1406" customFormat="false" ht="26.25" hidden="false" customHeight="true" outlineLevel="0" collapsed="false">
      <c r="A1406" s="26"/>
      <c r="B1406" s="28"/>
      <c r="C1406" s="178"/>
      <c r="D1406" s="26"/>
      <c r="E1406" s="141" t="s">
        <v>6543</v>
      </c>
      <c r="F1406" s="142" t="n">
        <v>4559</v>
      </c>
    </row>
    <row r="1407" customFormat="false" ht="26.25" hidden="false" customHeight="true" outlineLevel="0" collapsed="false">
      <c r="A1407" s="26"/>
      <c r="B1407" s="28"/>
      <c r="C1407" s="178"/>
      <c r="D1407" s="26"/>
      <c r="E1407" s="141" t="s">
        <v>6544</v>
      </c>
      <c r="F1407" s="142" t="n">
        <v>1696</v>
      </c>
    </row>
    <row r="1408" customFormat="false" ht="26.25" hidden="false" customHeight="true" outlineLevel="0" collapsed="false">
      <c r="A1408" s="26"/>
      <c r="B1408" s="28"/>
      <c r="C1408" s="178"/>
      <c r="D1408" s="26"/>
      <c r="E1408" s="141" t="s">
        <v>6545</v>
      </c>
      <c r="F1408" s="142" t="n">
        <v>8873</v>
      </c>
    </row>
    <row r="1409" customFormat="false" ht="26.25" hidden="false" customHeight="true" outlineLevel="0" collapsed="false">
      <c r="A1409" s="26"/>
      <c r="B1409" s="28"/>
      <c r="C1409" s="178"/>
      <c r="D1409" s="26"/>
      <c r="E1409" s="141" t="s">
        <v>6546</v>
      </c>
      <c r="F1409" s="142" t="n">
        <v>3338</v>
      </c>
    </row>
    <row r="1410" customFormat="false" ht="26.25" hidden="false" customHeight="true" outlineLevel="0" collapsed="false">
      <c r="A1410" s="26"/>
      <c r="B1410" s="28"/>
      <c r="C1410" s="178"/>
      <c r="D1410" s="26"/>
      <c r="E1410" s="141" t="s">
        <v>6547</v>
      </c>
      <c r="F1410" s="142" t="n">
        <v>5639</v>
      </c>
    </row>
    <row r="1411" customFormat="false" ht="26.25" hidden="false" customHeight="true" outlineLevel="0" collapsed="false">
      <c r="A1411" s="26"/>
      <c r="B1411" s="28"/>
      <c r="C1411" s="178"/>
      <c r="D1411" s="26"/>
      <c r="E1411" s="141" t="s">
        <v>6548</v>
      </c>
      <c r="F1411" s="142" t="n">
        <v>3172</v>
      </c>
    </row>
    <row r="1412" customFormat="false" ht="26.25" hidden="false" customHeight="true" outlineLevel="0" collapsed="false">
      <c r="A1412" s="26"/>
      <c r="B1412" s="28"/>
      <c r="C1412" s="178"/>
      <c r="D1412" s="26"/>
      <c r="E1412" s="141" t="s">
        <v>6549</v>
      </c>
      <c r="F1412" s="142" t="n">
        <v>7600</v>
      </c>
    </row>
    <row r="1413" customFormat="false" ht="26.25" hidden="false" customHeight="true" outlineLevel="0" collapsed="false">
      <c r="A1413" s="26"/>
      <c r="B1413" s="28"/>
      <c r="C1413" s="178"/>
      <c r="D1413" s="26"/>
      <c r="E1413" s="141" t="s">
        <v>6550</v>
      </c>
      <c r="F1413" s="142" t="n">
        <v>4512</v>
      </c>
    </row>
    <row r="1414" customFormat="false" ht="26.25" hidden="false" customHeight="true" outlineLevel="0" collapsed="false">
      <c r="A1414" s="26"/>
      <c r="B1414" s="28"/>
      <c r="C1414" s="178"/>
      <c r="D1414" s="26"/>
      <c r="E1414" s="141" t="s">
        <v>6551</v>
      </c>
      <c r="F1414" s="142" t="n">
        <v>3391</v>
      </c>
    </row>
    <row r="1415" customFormat="false" ht="26.25" hidden="false" customHeight="true" outlineLevel="0" collapsed="false">
      <c r="A1415" s="26"/>
      <c r="B1415" s="28"/>
      <c r="C1415" s="178"/>
      <c r="D1415" s="26"/>
      <c r="E1415" s="141" t="s">
        <v>6552</v>
      </c>
      <c r="F1415" s="142" t="n">
        <v>6293</v>
      </c>
    </row>
    <row r="1416" customFormat="false" ht="26.25" hidden="false" customHeight="true" outlineLevel="0" collapsed="false">
      <c r="A1416" s="26"/>
      <c r="B1416" s="28"/>
      <c r="C1416" s="178"/>
      <c r="D1416" s="26"/>
      <c r="E1416" s="141" t="s">
        <v>6553</v>
      </c>
      <c r="F1416" s="142" t="n">
        <v>8272</v>
      </c>
    </row>
    <row r="1417" customFormat="false" ht="26.25" hidden="false" customHeight="true" outlineLevel="0" collapsed="false">
      <c r="A1417" s="26"/>
      <c r="B1417" s="28"/>
      <c r="C1417" s="178"/>
      <c r="D1417" s="26"/>
      <c r="E1417" s="141" t="s">
        <v>6554</v>
      </c>
      <c r="F1417" s="142" t="n">
        <v>5995</v>
      </c>
    </row>
    <row r="1418" customFormat="false" ht="26.25" hidden="false" customHeight="true" outlineLevel="0" collapsed="false">
      <c r="A1418" s="26"/>
      <c r="B1418" s="28"/>
      <c r="C1418" s="178"/>
      <c r="D1418" s="26"/>
      <c r="E1418" s="141" t="s">
        <v>6555</v>
      </c>
      <c r="F1418" s="142" t="n">
        <v>5995</v>
      </c>
    </row>
    <row r="1419" customFormat="false" ht="26.25" hidden="false" customHeight="true" outlineLevel="0" collapsed="false">
      <c r="A1419" s="26"/>
      <c r="B1419" s="28"/>
      <c r="C1419" s="178"/>
      <c r="D1419" s="26"/>
      <c r="E1419" s="141" t="s">
        <v>6556</v>
      </c>
      <c r="F1419" s="142" t="n">
        <v>2890</v>
      </c>
    </row>
    <row r="1420" customFormat="false" ht="26.25" hidden="false" customHeight="true" outlineLevel="0" collapsed="false">
      <c r="A1420" s="26"/>
      <c r="B1420" s="28"/>
      <c r="C1420" s="178"/>
      <c r="D1420" s="26"/>
      <c r="E1420" s="141" t="s">
        <v>6557</v>
      </c>
      <c r="F1420" s="142" t="n">
        <v>3970</v>
      </c>
    </row>
    <row r="1421" customFormat="false" ht="26.25" hidden="false" customHeight="true" outlineLevel="0" collapsed="false">
      <c r="A1421" s="26"/>
      <c r="B1421" s="28"/>
      <c r="C1421" s="178"/>
      <c r="D1421" s="26"/>
      <c r="E1421" s="141" t="s">
        <v>6558</v>
      </c>
      <c r="F1421" s="142" t="n">
        <v>3970</v>
      </c>
    </row>
    <row r="1422" customFormat="false" ht="26.25" hidden="false" customHeight="true" outlineLevel="0" collapsed="false">
      <c r="A1422" s="26"/>
      <c r="B1422" s="28"/>
      <c r="C1422" s="178"/>
      <c r="D1422" s="26"/>
      <c r="E1422" s="141" t="s">
        <v>6559</v>
      </c>
      <c r="F1422" s="142" t="n">
        <v>3970</v>
      </c>
    </row>
    <row r="1423" customFormat="false" ht="26.25" hidden="false" customHeight="true" outlineLevel="0" collapsed="false">
      <c r="A1423" s="26"/>
      <c r="B1423" s="28"/>
      <c r="C1423" s="178"/>
      <c r="D1423" s="26"/>
      <c r="E1423" s="141" t="s">
        <v>6560</v>
      </c>
      <c r="F1423" s="142" t="n">
        <v>4914</v>
      </c>
    </row>
    <row r="1424" customFormat="false" ht="26.25" hidden="false" customHeight="true" outlineLevel="0" collapsed="false">
      <c r="A1424" s="26"/>
      <c r="B1424" s="28"/>
      <c r="C1424" s="178"/>
      <c r="D1424" s="26"/>
      <c r="E1424" s="141" t="s">
        <v>6561</v>
      </c>
      <c r="F1424" s="142" t="n">
        <v>3340</v>
      </c>
    </row>
    <row r="1425" customFormat="false" ht="26.25" hidden="false" customHeight="true" outlineLevel="0" collapsed="false">
      <c r="A1425" s="26"/>
      <c r="B1425" s="28"/>
      <c r="C1425" s="178"/>
      <c r="D1425" s="26"/>
      <c r="E1425" s="141" t="s">
        <v>6562</v>
      </c>
      <c r="F1425" s="142" t="n">
        <v>4366</v>
      </c>
    </row>
    <row r="1426" customFormat="false" ht="26.25" hidden="false" customHeight="true" outlineLevel="0" collapsed="false">
      <c r="A1426" s="26"/>
      <c r="B1426" s="28"/>
      <c r="C1426" s="178"/>
      <c r="D1426" s="26"/>
      <c r="E1426" s="141" t="s">
        <v>6563</v>
      </c>
      <c r="F1426" s="142" t="n">
        <v>7775</v>
      </c>
    </row>
    <row r="1427" customFormat="false" ht="26.25" hidden="false" customHeight="true" outlineLevel="0" collapsed="false">
      <c r="A1427" s="26"/>
      <c r="B1427" s="28"/>
      <c r="C1427" s="178"/>
      <c r="D1427" s="26"/>
      <c r="E1427" s="141" t="s">
        <v>6564</v>
      </c>
      <c r="F1427" s="142" t="n">
        <v>11301</v>
      </c>
    </row>
    <row r="1428" customFormat="false" ht="26.25" hidden="false" customHeight="true" outlineLevel="0" collapsed="false">
      <c r="A1428" s="26"/>
      <c r="B1428" s="28"/>
      <c r="C1428" s="178"/>
      <c r="D1428" s="26"/>
      <c r="E1428" s="141" t="s">
        <v>6565</v>
      </c>
      <c r="F1428" s="142" t="n">
        <v>12960</v>
      </c>
    </row>
    <row r="1429" customFormat="false" ht="26.25" hidden="false" customHeight="true" outlineLevel="0" collapsed="false">
      <c r="A1429" s="26"/>
      <c r="B1429" s="28"/>
      <c r="C1429" s="178"/>
      <c r="D1429" s="26"/>
      <c r="E1429" s="141" t="s">
        <v>6566</v>
      </c>
      <c r="F1429" s="142" t="n">
        <v>3888</v>
      </c>
    </row>
    <row r="1430" customFormat="false" ht="26.25" hidden="false" customHeight="true" outlineLevel="0" collapsed="false">
      <c r="A1430" s="26"/>
      <c r="B1430" s="28"/>
      <c r="C1430" s="178"/>
      <c r="D1430" s="26"/>
      <c r="E1430" s="141" t="s">
        <v>6567</v>
      </c>
      <c r="F1430" s="142" t="n">
        <v>6188</v>
      </c>
    </row>
    <row r="1431" customFormat="false" ht="26.25" hidden="false" customHeight="true" outlineLevel="0" collapsed="false">
      <c r="A1431" s="26"/>
      <c r="B1431" s="28"/>
      <c r="C1431" s="178"/>
      <c r="D1431" s="26"/>
      <c r="E1431" s="141" t="s">
        <v>6568</v>
      </c>
      <c r="F1431" s="142" t="n">
        <v>9247</v>
      </c>
    </row>
    <row r="1432" customFormat="false" ht="26.25" hidden="false" customHeight="true" outlineLevel="0" collapsed="false">
      <c r="A1432" s="26"/>
      <c r="B1432" s="28"/>
      <c r="C1432" s="178"/>
      <c r="D1432" s="26"/>
      <c r="E1432" s="147" t="s">
        <v>6569</v>
      </c>
      <c r="F1432" s="148" t="n">
        <v>7089</v>
      </c>
    </row>
    <row r="1433" customFormat="false" ht="26.25" hidden="false" customHeight="true" outlineLevel="0" collapsed="false">
      <c r="A1433" s="26"/>
      <c r="B1433" s="28"/>
      <c r="C1433" s="178"/>
      <c r="D1433" s="26"/>
      <c r="E1433" s="119"/>
      <c r="F1433" s="149"/>
    </row>
    <row r="1434" customFormat="false" ht="26.25" hidden="false" customHeight="true" outlineLevel="0" collapsed="false">
      <c r="A1434" s="26"/>
      <c r="B1434" s="28"/>
      <c r="C1434" s="178"/>
      <c r="D1434" s="26"/>
      <c r="F1434" s="150"/>
    </row>
    <row r="1435" customFormat="false" ht="26.25" hidden="false" customHeight="true" outlineLevel="0" collapsed="false">
      <c r="A1435" s="26"/>
      <c r="B1435" s="28"/>
      <c r="C1435" s="178"/>
      <c r="D1435" s="26"/>
      <c r="E1435" s="119"/>
      <c r="F1435" s="149"/>
    </row>
    <row r="1436" customFormat="false" ht="26.25" hidden="false" customHeight="true" outlineLevel="0" collapsed="false">
      <c r="A1436" s="26"/>
      <c r="B1436" s="28"/>
      <c r="C1436" s="178"/>
      <c r="D1436" s="26"/>
      <c r="E1436" s="141" t="s">
        <v>6570</v>
      </c>
      <c r="F1436" s="142" t="n">
        <v>8657</v>
      </c>
    </row>
    <row r="1437" customFormat="false" ht="26.25" hidden="false" customHeight="true" outlineLevel="0" collapsed="false">
      <c r="A1437" s="26"/>
      <c r="B1437" s="28"/>
      <c r="C1437" s="178"/>
      <c r="D1437" s="26"/>
      <c r="E1437" s="141"/>
      <c r="F1437" s="142"/>
    </row>
    <row r="1438" customFormat="false" ht="26.25" hidden="false" customHeight="true" outlineLevel="0" collapsed="false">
      <c r="A1438" s="26"/>
      <c r="B1438" s="28"/>
      <c r="C1438" s="178"/>
      <c r="D1438" s="26"/>
      <c r="E1438" s="141" t="s">
        <v>6571</v>
      </c>
      <c r="F1438" s="142" t="n">
        <v>9129</v>
      </c>
    </row>
    <row r="1439" customFormat="false" ht="26.25" hidden="false" customHeight="true" outlineLevel="0" collapsed="false">
      <c r="A1439" s="26"/>
      <c r="B1439" s="28"/>
      <c r="C1439" s="178"/>
      <c r="D1439" s="26"/>
      <c r="E1439" s="141" t="s">
        <v>6572</v>
      </c>
      <c r="F1439" s="142" t="n">
        <v>7385</v>
      </c>
    </row>
    <row r="1440" customFormat="false" ht="26.25" hidden="false" customHeight="true" outlineLevel="0" collapsed="false">
      <c r="A1440" s="26"/>
      <c r="B1440" s="28"/>
      <c r="C1440" s="178"/>
      <c r="D1440" s="26"/>
      <c r="E1440" s="141" t="s">
        <v>6573</v>
      </c>
      <c r="F1440" s="142" t="n">
        <v>4956</v>
      </c>
    </row>
    <row r="1441" customFormat="false" ht="26.25" hidden="false" customHeight="true" outlineLevel="0" collapsed="false">
      <c r="A1441" s="26"/>
      <c r="B1441" s="28"/>
      <c r="C1441" s="178"/>
      <c r="D1441" s="26"/>
      <c r="E1441" s="141" t="s">
        <v>6574</v>
      </c>
      <c r="F1441" s="142" t="n">
        <v>10414</v>
      </c>
    </row>
    <row r="1442" customFormat="false" ht="26.25" hidden="false" customHeight="true" outlineLevel="0" collapsed="false">
      <c r="A1442" s="26"/>
      <c r="B1442" s="28"/>
      <c r="C1442" s="178"/>
      <c r="D1442" s="26"/>
      <c r="E1442" s="141" t="s">
        <v>6575</v>
      </c>
      <c r="F1442" s="142" t="n">
        <v>4956</v>
      </c>
    </row>
    <row r="1443" customFormat="false" ht="26.25" hidden="false" customHeight="true" outlineLevel="0" collapsed="false">
      <c r="A1443" s="26"/>
      <c r="B1443" s="28"/>
      <c r="C1443" s="178"/>
      <c r="D1443" s="26"/>
      <c r="E1443" s="141" t="s">
        <v>6576</v>
      </c>
      <c r="F1443" s="142" t="n">
        <v>6960</v>
      </c>
    </row>
    <row r="1444" customFormat="false" ht="15.75" hidden="false" customHeight="true" outlineLevel="0" collapsed="false">
      <c r="A1444" s="13"/>
      <c r="B1444" s="13"/>
      <c r="C1444" s="183"/>
      <c r="D1444" s="13"/>
      <c r="E1444" s="141" t="s">
        <v>6577</v>
      </c>
      <c r="F1444" s="142" t="n">
        <v>7665</v>
      </c>
    </row>
    <row r="1445" customFormat="false" ht="15.75" hidden="false" customHeight="true" outlineLevel="0" collapsed="false">
      <c r="A1445" s="13"/>
      <c r="B1445" s="13"/>
      <c r="C1445" s="183"/>
      <c r="D1445" s="13"/>
      <c r="E1445" s="141" t="s">
        <v>6578</v>
      </c>
      <c r="F1445" s="142" t="n">
        <v>5417</v>
      </c>
    </row>
    <row r="1446" customFormat="false" ht="15.75" hidden="false" customHeight="true" outlineLevel="0" collapsed="false">
      <c r="A1446" s="13"/>
      <c r="B1446" s="13"/>
      <c r="C1446" s="183"/>
      <c r="D1446" s="13"/>
      <c r="E1446" s="141" t="s">
        <v>6579</v>
      </c>
      <c r="F1446" s="142" t="n">
        <v>2277</v>
      </c>
    </row>
    <row r="1447" customFormat="false" ht="15.75" hidden="false" customHeight="true" outlineLevel="0" collapsed="false">
      <c r="A1447" s="13"/>
      <c r="B1447" s="13"/>
      <c r="C1447" s="183"/>
      <c r="D1447" s="13"/>
      <c r="E1447" s="141" t="s">
        <v>6580</v>
      </c>
      <c r="F1447" s="142" t="n">
        <v>1745</v>
      </c>
    </row>
    <row r="1448" customFormat="false" ht="15.75" hidden="false" customHeight="true" outlineLevel="0" collapsed="false">
      <c r="A1448" s="13"/>
      <c r="B1448" s="13"/>
      <c r="C1448" s="183"/>
      <c r="D1448" s="13"/>
      <c r="E1448" s="141" t="s">
        <v>6581</v>
      </c>
      <c r="F1448" s="142" t="n">
        <v>3747</v>
      </c>
    </row>
    <row r="1449" customFormat="false" ht="13.8" hidden="false" customHeight="false" outlineLevel="0" collapsed="false">
      <c r="E1449" s="141" t="s">
        <v>6582</v>
      </c>
      <c r="F1449" s="142" t="n">
        <v>2954</v>
      </c>
    </row>
    <row r="1450" customFormat="false" ht="13.8" hidden="false" customHeight="false" outlineLevel="0" collapsed="false">
      <c r="E1450" s="141" t="s">
        <v>6583</v>
      </c>
      <c r="F1450" s="142" t="n">
        <v>1696</v>
      </c>
    </row>
    <row r="1451" customFormat="false" ht="13.8" hidden="false" customHeight="false" outlineLevel="0" collapsed="false">
      <c r="E1451" s="141" t="s">
        <v>6584</v>
      </c>
      <c r="F1451" s="142" t="n">
        <v>4559</v>
      </c>
    </row>
    <row r="1452" customFormat="false" ht="13.8" hidden="false" customHeight="false" outlineLevel="0" collapsed="false">
      <c r="E1452" s="141" t="s">
        <v>6585</v>
      </c>
      <c r="F1452" s="142" t="n">
        <v>8873</v>
      </c>
    </row>
    <row r="1453" customFormat="false" ht="13.8" hidden="false" customHeight="false" outlineLevel="0" collapsed="false">
      <c r="E1453" s="141" t="s">
        <v>6586</v>
      </c>
      <c r="F1453" s="142" t="n">
        <v>5639</v>
      </c>
    </row>
    <row r="1454" customFormat="false" ht="13.8" hidden="false" customHeight="false" outlineLevel="0" collapsed="false">
      <c r="E1454" s="141" t="s">
        <v>6587</v>
      </c>
      <c r="F1454" s="142" t="n">
        <v>3172</v>
      </c>
    </row>
    <row r="1455" customFormat="false" ht="13.8" hidden="false" customHeight="false" outlineLevel="0" collapsed="false">
      <c r="E1455" s="141" t="s">
        <v>6588</v>
      </c>
      <c r="F1455" s="142" t="n">
        <v>4512</v>
      </c>
    </row>
    <row r="1456" customFormat="false" ht="13.8" hidden="false" customHeight="false" outlineLevel="0" collapsed="false">
      <c r="E1456" s="141" t="s">
        <v>6589</v>
      </c>
      <c r="F1456" s="142" t="n">
        <v>3390</v>
      </c>
    </row>
    <row r="1457" customFormat="false" ht="13.8" hidden="false" customHeight="false" outlineLevel="0" collapsed="false">
      <c r="E1457" s="141" t="s">
        <v>6590</v>
      </c>
      <c r="F1457" s="142" t="n">
        <v>6293</v>
      </c>
    </row>
    <row r="1458" customFormat="false" ht="13.8" hidden="false" customHeight="false" outlineLevel="0" collapsed="false">
      <c r="E1458" s="141" t="s">
        <v>6591</v>
      </c>
      <c r="F1458" s="142" t="n">
        <v>8272</v>
      </c>
    </row>
    <row r="1459" customFormat="false" ht="13.8" hidden="false" customHeight="false" outlineLevel="0" collapsed="false">
      <c r="E1459" s="141" t="s">
        <v>6592</v>
      </c>
      <c r="F1459" s="142" t="n">
        <v>5995</v>
      </c>
    </row>
    <row r="1460" customFormat="false" ht="13.8" hidden="false" customHeight="false" outlineLevel="0" collapsed="false">
      <c r="E1460" s="141" t="s">
        <v>6593</v>
      </c>
      <c r="F1460" s="142" t="n">
        <v>11301</v>
      </c>
    </row>
    <row r="1461" customFormat="false" ht="13.8" hidden="false" customHeight="false" outlineLevel="0" collapsed="false">
      <c r="E1461" s="141" t="s">
        <v>6594</v>
      </c>
      <c r="F1461" s="142" t="n">
        <v>9633</v>
      </c>
    </row>
    <row r="1462" customFormat="false" ht="13.8" hidden="false" customHeight="false" outlineLevel="0" collapsed="false">
      <c r="E1462" s="141" t="s">
        <v>6595</v>
      </c>
      <c r="F1462" s="142" t="n">
        <v>8657</v>
      </c>
    </row>
    <row r="1463" customFormat="false" ht="13.8" hidden="false" customHeight="false" outlineLevel="0" collapsed="false">
      <c r="E1463" s="141" t="s">
        <v>6596</v>
      </c>
      <c r="F1463" s="142" t="n">
        <v>7385</v>
      </c>
    </row>
    <row r="1464" customFormat="false" ht="13.8" hidden="false" customHeight="false" outlineLevel="0" collapsed="false">
      <c r="E1464" s="141" t="s">
        <v>6597</v>
      </c>
      <c r="F1464" s="142" t="n">
        <v>4956</v>
      </c>
    </row>
    <row r="1465" customFormat="false" ht="13.8" hidden="false" customHeight="false" outlineLevel="0" collapsed="false">
      <c r="E1465" s="141" t="s">
        <v>6598</v>
      </c>
      <c r="F1465" s="142" t="n">
        <v>10414</v>
      </c>
    </row>
    <row r="1466" customFormat="false" ht="13.8" hidden="false" customHeight="false" outlineLevel="0" collapsed="false">
      <c r="E1466" s="141" t="s">
        <v>6599</v>
      </c>
      <c r="F1466" s="142" t="n">
        <v>3391</v>
      </c>
    </row>
    <row r="1467" customFormat="false" ht="13.8" hidden="false" customHeight="false" outlineLevel="0" collapsed="false">
      <c r="E1467" s="141" t="s">
        <v>6600</v>
      </c>
      <c r="F1467" s="142" t="n">
        <v>9633</v>
      </c>
    </row>
    <row r="1468" customFormat="false" ht="13.8" hidden="false" customHeight="false" outlineLevel="0" collapsed="false">
      <c r="E1468" s="141" t="s">
        <v>6601</v>
      </c>
      <c r="F1468" s="142" t="n">
        <v>7087</v>
      </c>
    </row>
    <row r="1469" customFormat="false" ht="13.8" hidden="false" customHeight="false" outlineLevel="0" collapsed="false">
      <c r="E1469" s="143"/>
      <c r="F1469" s="144"/>
    </row>
    <row r="1470" customFormat="false" ht="13.8" hidden="false" customHeight="false" outlineLevel="0" collapsed="false">
      <c r="E1470" s="137" t="s">
        <v>5435</v>
      </c>
      <c r="F1470" s="138"/>
    </row>
    <row r="1471" customFormat="false" ht="13.8" hidden="false" customHeight="false" outlineLevel="0" collapsed="false">
      <c r="E1471" s="139" t="s">
        <v>4757</v>
      </c>
      <c r="F1471" s="140" t="s">
        <v>4462</v>
      </c>
    </row>
    <row r="1472" customFormat="false" ht="13.8" hidden="false" customHeight="false" outlineLevel="0" collapsed="false">
      <c r="E1472" s="141" t="s">
        <v>6602</v>
      </c>
      <c r="F1472" s="142" t="n">
        <v>7873</v>
      </c>
    </row>
    <row r="1473" customFormat="false" ht="13.8" hidden="false" customHeight="false" outlineLevel="0" collapsed="false">
      <c r="E1473" s="141" t="s">
        <v>6603</v>
      </c>
      <c r="F1473" s="142" t="n">
        <v>2374</v>
      </c>
    </row>
    <row r="1474" customFormat="false" ht="13.8" hidden="false" customHeight="false" outlineLevel="0" collapsed="false">
      <c r="E1474" s="143"/>
      <c r="F1474" s="144"/>
    </row>
    <row r="1475" customFormat="false" ht="13.8" hidden="false" customHeight="false" outlineLevel="0" collapsed="false">
      <c r="E1475" s="137" t="s">
        <v>5896</v>
      </c>
      <c r="F1475" s="138"/>
    </row>
    <row r="1476" customFormat="false" ht="13.8" hidden="false" customHeight="false" outlineLevel="0" collapsed="false">
      <c r="E1476" s="139" t="s">
        <v>4757</v>
      </c>
      <c r="F1476" s="140" t="s">
        <v>4462</v>
      </c>
    </row>
    <row r="1477" customFormat="false" ht="13.8" hidden="false" customHeight="false" outlineLevel="0" collapsed="false">
      <c r="E1477" s="141" t="s">
        <v>6604</v>
      </c>
      <c r="F1477" s="142" t="n">
        <v>1519</v>
      </c>
    </row>
    <row r="1478" customFormat="false" ht="13.8" hidden="false" customHeight="false" outlineLevel="0" collapsed="false">
      <c r="E1478" s="141" t="s">
        <v>6605</v>
      </c>
      <c r="F1478" s="142" t="n">
        <v>1519</v>
      </c>
    </row>
    <row r="1479" customFormat="false" ht="13.8" hidden="false" customHeight="false" outlineLevel="0" collapsed="false">
      <c r="E1479" s="141" t="s">
        <v>6606</v>
      </c>
      <c r="F1479" s="142" t="n">
        <v>1519</v>
      </c>
    </row>
    <row r="1480" customFormat="false" ht="13.8" hidden="false" customHeight="false" outlineLevel="0" collapsed="false">
      <c r="E1480" s="141" t="s">
        <v>6607</v>
      </c>
      <c r="F1480" s="142" t="n">
        <v>1519</v>
      </c>
    </row>
    <row r="1481" customFormat="false" ht="13.8" hidden="false" customHeight="false" outlineLevel="0" collapsed="false">
      <c r="E1481" s="141" t="s">
        <v>6608</v>
      </c>
      <c r="F1481" s="142" t="n">
        <v>1519</v>
      </c>
    </row>
    <row r="1482" customFormat="false" ht="13.8" hidden="false" customHeight="false" outlineLevel="0" collapsed="false">
      <c r="E1482" s="141" t="s">
        <v>6609</v>
      </c>
      <c r="F1482" s="142" t="n">
        <v>1519</v>
      </c>
    </row>
    <row r="1483" customFormat="false" ht="13.8" hidden="false" customHeight="false" outlineLevel="0" collapsed="false">
      <c r="E1483" s="143"/>
      <c r="F1483" s="144"/>
    </row>
    <row r="1484" customFormat="false" ht="15.6" hidden="false" customHeight="false" outlineLevel="0" collapsed="false">
      <c r="E1484" s="153" t="s">
        <v>6610</v>
      </c>
      <c r="F1484" s="154"/>
    </row>
    <row r="1485" customFormat="false" ht="13.8" hidden="false" customHeight="false" outlineLevel="0" collapsed="false">
      <c r="E1485" s="143"/>
      <c r="F1485" s="144"/>
    </row>
    <row r="1486" customFormat="false" ht="13.8" hidden="false" customHeight="false" outlineLevel="0" collapsed="false">
      <c r="E1486" s="184" t="s">
        <v>6611</v>
      </c>
      <c r="F1486" s="185"/>
    </row>
    <row r="1487" customFormat="false" ht="13.8" hidden="false" customHeight="false" outlineLevel="0" collapsed="false">
      <c r="E1487" s="139" t="s">
        <v>4757</v>
      </c>
      <c r="F1487" s="140" t="s">
        <v>4462</v>
      </c>
    </row>
    <row r="1488" customFormat="false" ht="13.8" hidden="false" customHeight="false" outlineLevel="0" collapsed="false">
      <c r="E1488" s="141" t="s">
        <v>6612</v>
      </c>
      <c r="F1488" s="142" t="n">
        <v>11040</v>
      </c>
    </row>
    <row r="1489" customFormat="false" ht="13.8" hidden="false" customHeight="false" outlineLevel="0" collapsed="false">
      <c r="E1489" s="141" t="s">
        <v>6613</v>
      </c>
      <c r="F1489" s="142" t="n">
        <v>9417</v>
      </c>
    </row>
    <row r="1490" customFormat="false" ht="13.8" hidden="false" customHeight="false" outlineLevel="0" collapsed="false">
      <c r="E1490" s="141" t="s">
        <v>6614</v>
      </c>
      <c r="F1490" s="142" t="n">
        <v>11048</v>
      </c>
    </row>
    <row r="1491" customFormat="false" ht="13.8" hidden="false" customHeight="false" outlineLevel="0" collapsed="false">
      <c r="E1491" s="141" t="s">
        <v>6615</v>
      </c>
      <c r="F1491" s="142" t="n">
        <v>31997</v>
      </c>
    </row>
    <row r="1492" customFormat="false" ht="13.8" hidden="false" customHeight="false" outlineLevel="0" collapsed="false">
      <c r="E1492" s="141" t="s">
        <v>6616</v>
      </c>
      <c r="F1492" s="142" t="n">
        <v>10866</v>
      </c>
    </row>
    <row r="1493" customFormat="false" ht="13.8" hidden="false" customHeight="false" outlineLevel="0" collapsed="false">
      <c r="E1493" s="141" t="s">
        <v>6617</v>
      </c>
      <c r="F1493" s="142" t="n">
        <v>10866</v>
      </c>
    </row>
    <row r="1494" customFormat="false" ht="13.8" hidden="false" customHeight="false" outlineLevel="0" collapsed="false">
      <c r="E1494" s="141" t="s">
        <v>6618</v>
      </c>
      <c r="F1494" s="142" t="n">
        <v>7969</v>
      </c>
    </row>
    <row r="1495" customFormat="false" ht="13.8" hidden="false" customHeight="false" outlineLevel="0" collapsed="false">
      <c r="E1495" s="141" t="s">
        <v>6619</v>
      </c>
      <c r="F1495" s="142" t="n">
        <v>3170</v>
      </c>
    </row>
    <row r="1496" customFormat="false" ht="13.8" hidden="false" customHeight="false" outlineLevel="0" collapsed="false">
      <c r="E1496" s="141" t="s">
        <v>6620</v>
      </c>
      <c r="F1496" s="142" t="n">
        <v>3441</v>
      </c>
    </row>
    <row r="1497" customFormat="false" ht="13.8" hidden="false" customHeight="false" outlineLevel="0" collapsed="false">
      <c r="E1497" s="147" t="s">
        <v>6621</v>
      </c>
      <c r="F1497" s="148" t="n">
        <v>12695</v>
      </c>
    </row>
    <row r="1498" customFormat="false" ht="13.8" hidden="false" customHeight="false" outlineLevel="0" collapsed="false">
      <c r="E1498" s="119"/>
      <c r="F1498" s="149"/>
    </row>
    <row r="1499" customFormat="false" ht="13.8" hidden="false" customHeight="false" outlineLevel="0" collapsed="false">
      <c r="F1499" s="150"/>
    </row>
    <row r="1500" customFormat="false" ht="13.8" hidden="false" customHeight="false" outlineLevel="0" collapsed="false">
      <c r="E1500" s="119"/>
      <c r="F1500" s="149"/>
    </row>
    <row r="1501" customFormat="false" ht="13.8" hidden="false" customHeight="false" outlineLevel="0" collapsed="false">
      <c r="E1501" s="141" t="s">
        <v>6622</v>
      </c>
      <c r="F1501" s="142" t="n">
        <v>2445</v>
      </c>
    </row>
    <row r="1502" customFormat="false" ht="13.8" hidden="false" customHeight="false" outlineLevel="0" collapsed="false">
      <c r="E1502" s="141"/>
      <c r="F1502" s="142"/>
    </row>
    <row r="1503" customFormat="false" ht="13.8" hidden="false" customHeight="false" outlineLevel="0" collapsed="false">
      <c r="E1503" s="141" t="s">
        <v>6623</v>
      </c>
      <c r="F1503" s="142" t="n">
        <v>13493</v>
      </c>
    </row>
    <row r="1504" customFormat="false" ht="13.8" hidden="false" customHeight="false" outlineLevel="0" collapsed="false">
      <c r="E1504" s="141" t="s">
        <v>6624</v>
      </c>
      <c r="F1504" s="142" t="n">
        <v>4527</v>
      </c>
    </row>
    <row r="1505" customFormat="false" ht="13.8" hidden="false" customHeight="false" outlineLevel="0" collapsed="false">
      <c r="E1505" s="141" t="s">
        <v>6625</v>
      </c>
      <c r="F1505" s="142" t="n">
        <v>10866</v>
      </c>
    </row>
    <row r="1506" customFormat="false" ht="13.8" hidden="false" customHeight="false" outlineLevel="0" collapsed="false">
      <c r="E1506" s="141" t="s">
        <v>6626</v>
      </c>
      <c r="F1506" s="142" t="n">
        <v>10323</v>
      </c>
    </row>
    <row r="1507" customFormat="false" ht="13.8" hidden="false" customHeight="false" outlineLevel="0" collapsed="false">
      <c r="E1507" s="141" t="s">
        <v>6627</v>
      </c>
      <c r="F1507" s="142" t="n">
        <v>19546</v>
      </c>
    </row>
    <row r="1508" customFormat="false" ht="13.8" hidden="false" customHeight="false" outlineLevel="0" collapsed="false">
      <c r="E1508" s="141" t="s">
        <v>6628</v>
      </c>
      <c r="F1508" s="142" t="n">
        <v>16596</v>
      </c>
    </row>
    <row r="1509" customFormat="false" ht="13.8" hidden="false" customHeight="false" outlineLevel="0" collapsed="false">
      <c r="E1509" s="141" t="s">
        <v>6629</v>
      </c>
      <c r="F1509" s="142" t="n">
        <v>12677</v>
      </c>
    </row>
    <row r="1510" customFormat="false" ht="13.8" hidden="false" customHeight="false" outlineLevel="0" collapsed="false">
      <c r="E1510" s="141" t="s">
        <v>6630</v>
      </c>
      <c r="F1510" s="142" t="n">
        <v>10866</v>
      </c>
    </row>
    <row r="1511" customFormat="false" ht="13.8" hidden="false" customHeight="false" outlineLevel="0" collapsed="false">
      <c r="E1511" s="141" t="s">
        <v>6631</v>
      </c>
      <c r="F1511" s="142" t="n">
        <v>11637</v>
      </c>
    </row>
    <row r="1512" customFormat="false" ht="13.8" hidden="false" customHeight="false" outlineLevel="0" collapsed="false">
      <c r="E1512" s="141" t="s">
        <v>6632</v>
      </c>
      <c r="F1512" s="142" t="n">
        <v>9417</v>
      </c>
    </row>
    <row r="1513" customFormat="false" ht="13.8" hidden="false" customHeight="false" outlineLevel="0" collapsed="false">
      <c r="E1513" s="143"/>
      <c r="F1513" s="144"/>
    </row>
    <row r="1514" customFormat="false" ht="13.8" hidden="false" customHeight="false" outlineLevel="0" collapsed="false">
      <c r="E1514" s="186" t="s">
        <v>6270</v>
      </c>
      <c r="F1514" s="187"/>
    </row>
    <row r="1515" customFormat="false" ht="13.8" hidden="false" customHeight="false" outlineLevel="0" collapsed="false">
      <c r="E1515" s="139" t="s">
        <v>4757</v>
      </c>
      <c r="F1515" s="140" t="s">
        <v>4462</v>
      </c>
    </row>
    <row r="1516" customFormat="false" ht="13.8" hidden="false" customHeight="false" outlineLevel="0" collapsed="false">
      <c r="E1516" s="141" t="s">
        <v>6633</v>
      </c>
      <c r="F1516" s="142" t="n">
        <v>13580</v>
      </c>
    </row>
    <row r="1517" customFormat="false" ht="13.8" hidden="false" customHeight="false" outlineLevel="0" collapsed="false">
      <c r="E1517" s="141" t="s">
        <v>6634</v>
      </c>
      <c r="F1517" s="142" t="n">
        <v>26010</v>
      </c>
    </row>
    <row r="1518" customFormat="false" ht="13.8" hidden="false" customHeight="false" outlineLevel="0" collapsed="false">
      <c r="E1518" s="141" t="s">
        <v>6635</v>
      </c>
      <c r="F1518" s="142" t="n">
        <v>23480</v>
      </c>
    </row>
    <row r="1519" customFormat="false" ht="13.8" hidden="false" customHeight="false" outlineLevel="0" collapsed="false">
      <c r="E1519" s="143"/>
      <c r="F1519" s="144"/>
    </row>
    <row r="1520" customFormat="false" ht="13.8" hidden="false" customHeight="false" outlineLevel="0" collapsed="false">
      <c r="E1520" s="186" t="s">
        <v>5418</v>
      </c>
      <c r="F1520" s="187"/>
    </row>
    <row r="1521" customFormat="false" ht="13.8" hidden="false" customHeight="false" outlineLevel="0" collapsed="false">
      <c r="E1521" s="139" t="s">
        <v>4757</v>
      </c>
      <c r="F1521" s="140" t="s">
        <v>4462</v>
      </c>
    </row>
    <row r="1522" customFormat="false" ht="13.8" hidden="false" customHeight="false" outlineLevel="0" collapsed="false">
      <c r="E1522" s="141" t="s">
        <v>6636</v>
      </c>
      <c r="F1522" s="142" t="n">
        <v>69825</v>
      </c>
    </row>
    <row r="1523" customFormat="false" ht="13.8" hidden="false" customHeight="false" outlineLevel="0" collapsed="false">
      <c r="E1523" s="141" t="s">
        <v>6637</v>
      </c>
      <c r="F1523" s="142" t="n">
        <v>50045</v>
      </c>
    </row>
    <row r="1524" customFormat="false" ht="13.8" hidden="false" customHeight="false" outlineLevel="0" collapsed="false">
      <c r="E1524" s="141" t="s">
        <v>6638</v>
      </c>
      <c r="F1524" s="142" t="n">
        <v>8129</v>
      </c>
    </row>
    <row r="1525" customFormat="false" ht="13.8" hidden="false" customHeight="false" outlineLevel="0" collapsed="false">
      <c r="E1525" s="141" t="s">
        <v>6639</v>
      </c>
      <c r="F1525" s="142" t="n">
        <v>50061</v>
      </c>
    </row>
    <row r="1526" customFormat="false" ht="13.8" hidden="false" customHeight="false" outlineLevel="0" collapsed="false">
      <c r="E1526" s="141" t="s">
        <v>6640</v>
      </c>
      <c r="F1526" s="142" t="n">
        <v>54849</v>
      </c>
    </row>
    <row r="1527" customFormat="false" ht="13.8" hidden="false" customHeight="false" outlineLevel="0" collapsed="false">
      <c r="E1527" s="143"/>
      <c r="F1527" s="144"/>
    </row>
    <row r="1528" customFormat="false" ht="13.8" hidden="false" customHeight="false" outlineLevel="0" collapsed="false">
      <c r="E1528" s="186" t="s">
        <v>5812</v>
      </c>
      <c r="F1528" s="187"/>
    </row>
    <row r="1529" customFormat="false" ht="13.8" hidden="false" customHeight="false" outlineLevel="0" collapsed="false">
      <c r="E1529" s="139" t="s">
        <v>4757</v>
      </c>
      <c r="F1529" s="140" t="s">
        <v>4462</v>
      </c>
    </row>
    <row r="1530" customFormat="false" ht="13.8" hidden="false" customHeight="false" outlineLevel="0" collapsed="false">
      <c r="E1530" s="141" t="s">
        <v>6641</v>
      </c>
      <c r="F1530" s="142" t="n">
        <v>17339</v>
      </c>
    </row>
    <row r="1531" customFormat="false" ht="13.8" hidden="false" customHeight="false" outlineLevel="0" collapsed="false">
      <c r="E1531" s="141" t="s">
        <v>6642</v>
      </c>
      <c r="F1531" s="142" t="n">
        <v>17339</v>
      </c>
    </row>
    <row r="1532" customFormat="false" ht="13.8" hidden="false" customHeight="false" outlineLevel="0" collapsed="false">
      <c r="E1532" s="141" t="s">
        <v>6643</v>
      </c>
      <c r="F1532" s="142" t="n">
        <v>17339</v>
      </c>
    </row>
    <row r="1533" customFormat="false" ht="13.8" hidden="false" customHeight="false" outlineLevel="0" collapsed="false">
      <c r="E1533" s="143"/>
      <c r="F1533" s="144"/>
    </row>
    <row r="1534" customFormat="false" ht="13.8" hidden="false" customHeight="false" outlineLevel="0" collapsed="false">
      <c r="E1534" s="186" t="s">
        <v>5896</v>
      </c>
      <c r="F1534" s="187"/>
    </row>
    <row r="1535" customFormat="false" ht="13.8" hidden="false" customHeight="false" outlineLevel="0" collapsed="false">
      <c r="E1535" s="139" t="s">
        <v>4757</v>
      </c>
      <c r="F1535" s="140" t="s">
        <v>4462</v>
      </c>
    </row>
    <row r="1536" customFormat="false" ht="13.8" hidden="false" customHeight="false" outlineLevel="0" collapsed="false">
      <c r="E1536" s="141" t="s">
        <v>6644</v>
      </c>
      <c r="F1536" s="142" t="n">
        <v>18948</v>
      </c>
    </row>
    <row r="1537" customFormat="false" ht="13.8" hidden="false" customHeight="false" outlineLevel="0" collapsed="false">
      <c r="E1537" s="141" t="s">
        <v>6645</v>
      </c>
      <c r="F1537" s="142" t="n">
        <v>8835</v>
      </c>
    </row>
    <row r="1538" customFormat="false" ht="13.8" hidden="false" customHeight="false" outlineLevel="0" collapsed="false">
      <c r="E1538" s="141" t="s">
        <v>6646</v>
      </c>
      <c r="F1538" s="142" t="n">
        <v>68336</v>
      </c>
    </row>
    <row r="1539" customFormat="false" ht="13.8" hidden="false" customHeight="false" outlineLevel="0" collapsed="false">
      <c r="E1539" s="188"/>
      <c r="F1539" s="189"/>
    </row>
    <row r="1540" customFormat="false" ht="15.6" hidden="false" customHeight="false" outlineLevel="0" collapsed="false">
      <c r="E1540" s="153" t="s">
        <v>6647</v>
      </c>
      <c r="F1540" s="154"/>
    </row>
    <row r="1541" customFormat="false" ht="13.8" hidden="false" customHeight="false" outlineLevel="0" collapsed="false">
      <c r="E1541" s="143"/>
      <c r="F1541" s="144"/>
    </row>
    <row r="1542" customFormat="false" ht="13.8" hidden="false" customHeight="false" outlineLevel="0" collapsed="false">
      <c r="E1542" s="190" t="s">
        <v>5435</v>
      </c>
      <c r="F1542" s="191"/>
    </row>
    <row r="1543" customFormat="false" ht="13.8" hidden="false" customHeight="false" outlineLevel="0" collapsed="false">
      <c r="E1543" s="139" t="s">
        <v>4757</v>
      </c>
      <c r="F1543" s="140" t="s">
        <v>4462</v>
      </c>
    </row>
    <row r="1544" customFormat="false" ht="13.8" hidden="false" customHeight="false" outlineLevel="0" collapsed="false">
      <c r="E1544" s="141" t="s">
        <v>6648</v>
      </c>
      <c r="F1544" s="142" t="n">
        <v>1352</v>
      </c>
    </row>
    <row r="1545" customFormat="false" ht="13.8" hidden="false" customHeight="false" outlineLevel="0" collapsed="false">
      <c r="E1545" s="141" t="s">
        <v>5658</v>
      </c>
      <c r="F1545" s="142" t="n">
        <v>1490</v>
      </c>
    </row>
    <row r="1546" customFormat="false" ht="13.8" hidden="false" customHeight="false" outlineLevel="0" collapsed="false">
      <c r="E1546" s="141" t="s">
        <v>5660</v>
      </c>
      <c r="F1546" s="142" t="n">
        <v>2204</v>
      </c>
    </row>
    <row r="1547" customFormat="false" ht="13.8" hidden="false" customHeight="false" outlineLevel="0" collapsed="false">
      <c r="E1547" s="141" t="s">
        <v>5661</v>
      </c>
      <c r="F1547" s="142" t="n">
        <v>3105</v>
      </c>
    </row>
    <row r="1548" customFormat="false" ht="13.8" hidden="false" customHeight="false" outlineLevel="0" collapsed="false">
      <c r="E1548" s="141" t="s">
        <v>6649</v>
      </c>
      <c r="F1548" s="142" t="n">
        <v>2919</v>
      </c>
    </row>
    <row r="1549" customFormat="false" ht="13.8" hidden="false" customHeight="false" outlineLevel="0" collapsed="false">
      <c r="E1549" s="141" t="s">
        <v>6650</v>
      </c>
      <c r="F1549" s="142" t="n">
        <v>3260</v>
      </c>
    </row>
    <row r="1550" customFormat="false" ht="13.8" hidden="false" customHeight="false" outlineLevel="0" collapsed="false">
      <c r="E1550" s="141" t="s">
        <v>6651</v>
      </c>
      <c r="F1550" s="142" t="n">
        <v>3778</v>
      </c>
    </row>
    <row r="1551" customFormat="false" ht="13.8" hidden="false" customHeight="false" outlineLevel="0" collapsed="false">
      <c r="E1551" s="141" t="s">
        <v>6652</v>
      </c>
      <c r="F1551" s="142" t="n">
        <v>7049</v>
      </c>
    </row>
    <row r="1552" customFormat="false" ht="13.8" hidden="false" customHeight="false" outlineLevel="0" collapsed="false">
      <c r="E1552" s="141" t="s">
        <v>6653</v>
      </c>
      <c r="F1552" s="142" t="n">
        <v>3467</v>
      </c>
    </row>
    <row r="1553" customFormat="false" ht="13.8" hidden="false" customHeight="false" outlineLevel="0" collapsed="false">
      <c r="E1553" s="141" t="s">
        <v>5663</v>
      </c>
      <c r="F1553" s="142" t="n">
        <v>1888</v>
      </c>
    </row>
    <row r="1554" customFormat="false" ht="13.8" hidden="false" customHeight="false" outlineLevel="0" collapsed="false">
      <c r="E1554" s="141" t="s">
        <v>6654</v>
      </c>
      <c r="F1554" s="142" t="n">
        <v>2301</v>
      </c>
    </row>
    <row r="1555" customFormat="false" ht="13.8" hidden="false" customHeight="false" outlineLevel="0" collapsed="false">
      <c r="E1555" s="141" t="s">
        <v>6655</v>
      </c>
      <c r="F1555" s="142" t="n">
        <v>3016</v>
      </c>
    </row>
    <row r="1556" customFormat="false" ht="13.8" hidden="false" customHeight="false" outlineLevel="0" collapsed="false">
      <c r="E1556" s="143"/>
      <c r="F1556" s="144"/>
    </row>
    <row r="1557" customFormat="false" ht="13.8" hidden="false" customHeight="false" outlineLevel="0" collapsed="false">
      <c r="E1557" s="192" t="s">
        <v>5582</v>
      </c>
      <c r="F1557" s="193"/>
    </row>
    <row r="1558" customFormat="false" ht="13.8" hidden="false" customHeight="false" outlineLevel="0" collapsed="false">
      <c r="E1558" s="139" t="s">
        <v>4757</v>
      </c>
      <c r="F1558" s="140" t="s">
        <v>4462</v>
      </c>
    </row>
    <row r="1559" customFormat="false" ht="13.8" hidden="false" customHeight="false" outlineLevel="0" collapsed="false">
      <c r="E1559" s="141" t="s">
        <v>5518</v>
      </c>
      <c r="F1559" s="142" t="n">
        <v>3271</v>
      </c>
    </row>
    <row r="1560" customFormat="false" ht="13.8" hidden="false" customHeight="false" outlineLevel="0" collapsed="false">
      <c r="E1560" s="121"/>
      <c r="F1560" s="155"/>
    </row>
    <row r="1561" customFormat="false" ht="13.8" hidden="false" customHeight="false" outlineLevel="0" collapsed="false">
      <c r="E1561" s="184" t="s">
        <v>5760</v>
      </c>
      <c r="F1561" s="185"/>
    </row>
    <row r="1562" customFormat="false" ht="13.8" hidden="false" customHeight="false" outlineLevel="0" collapsed="false">
      <c r="E1562" s="194" t="s">
        <v>4757</v>
      </c>
      <c r="F1562" s="195" t="s">
        <v>4462</v>
      </c>
    </row>
    <row r="1563" customFormat="false" ht="13.8" hidden="false" customHeight="false" outlineLevel="0" collapsed="false">
      <c r="E1563" s="119"/>
      <c r="F1563" s="149"/>
    </row>
    <row r="1564" customFormat="false" ht="13.8" hidden="false" customHeight="false" outlineLevel="0" collapsed="false">
      <c r="F1564" s="150"/>
    </row>
    <row r="1565" customFormat="false" ht="13.8" hidden="false" customHeight="false" outlineLevel="0" collapsed="false">
      <c r="E1565" s="119"/>
      <c r="F1565" s="149"/>
    </row>
    <row r="1566" customFormat="false" ht="13.8" hidden="false" customHeight="false" outlineLevel="0" collapsed="false">
      <c r="E1566" s="141" t="s">
        <v>6656</v>
      </c>
      <c r="F1566" s="142" t="n">
        <v>1617</v>
      </c>
    </row>
    <row r="1567" customFormat="false" ht="13.8" hidden="false" customHeight="false" outlineLevel="0" collapsed="false">
      <c r="E1567" s="141"/>
      <c r="F1567" s="142"/>
    </row>
    <row r="1568" customFormat="false" ht="13.8" hidden="false" customHeight="false" outlineLevel="0" collapsed="false">
      <c r="E1568" s="141" t="s">
        <v>6657</v>
      </c>
      <c r="F1568" s="142" t="n">
        <v>908</v>
      </c>
    </row>
    <row r="1569" customFormat="false" ht="13.8" hidden="false" customHeight="false" outlineLevel="0" collapsed="false">
      <c r="E1569" s="196" t="s">
        <v>5616</v>
      </c>
      <c r="F1569" s="197"/>
    </row>
    <row r="1570" customFormat="false" ht="13.8" hidden="false" customHeight="false" outlineLevel="0" collapsed="false">
      <c r="E1570" s="184" t="s">
        <v>5616</v>
      </c>
      <c r="F1570" s="185"/>
    </row>
    <row r="1571" customFormat="false" ht="13.8" hidden="false" customHeight="false" outlineLevel="0" collapsed="false">
      <c r="E1571" s="139" t="s">
        <v>4757</v>
      </c>
      <c r="F1571" s="140" t="s">
        <v>4462</v>
      </c>
    </row>
    <row r="1572" customFormat="false" ht="13.8" hidden="false" customHeight="false" outlineLevel="0" collapsed="false">
      <c r="E1572" s="141" t="s">
        <v>6658</v>
      </c>
      <c r="F1572" s="142" t="n">
        <v>5519</v>
      </c>
    </row>
    <row r="1573" customFormat="false" ht="13.8" hidden="false" customHeight="false" outlineLevel="0" collapsed="false">
      <c r="E1573" s="141" t="s">
        <v>6659</v>
      </c>
      <c r="F1573" s="142" t="n">
        <v>261</v>
      </c>
    </row>
    <row r="1574" customFormat="false" ht="13.8" hidden="false" customHeight="false" outlineLevel="0" collapsed="false">
      <c r="E1574" s="141" t="s">
        <v>6660</v>
      </c>
      <c r="F1574" s="142" t="n">
        <v>1373</v>
      </c>
    </row>
    <row r="1575" customFormat="false" ht="13.8" hidden="false" customHeight="false" outlineLevel="0" collapsed="false">
      <c r="E1575" s="143"/>
      <c r="F1575" s="144"/>
    </row>
    <row r="1576" customFormat="false" ht="13.8" hidden="false" customHeight="false" outlineLevel="0" collapsed="false">
      <c r="E1576" s="184" t="s">
        <v>5880</v>
      </c>
      <c r="F1576" s="185"/>
    </row>
    <row r="1577" customFormat="false" ht="13.8" hidden="false" customHeight="false" outlineLevel="0" collapsed="false">
      <c r="E1577" s="139" t="s">
        <v>4757</v>
      </c>
      <c r="F1577" s="140" t="s">
        <v>4462</v>
      </c>
    </row>
    <row r="1578" customFormat="false" ht="13.8" hidden="false" customHeight="false" outlineLevel="0" collapsed="false">
      <c r="E1578" s="141" t="s">
        <v>6661</v>
      </c>
      <c r="F1578" s="198" t="n">
        <v>1494</v>
      </c>
    </row>
    <row r="1579" customFormat="false" ht="13.8" hidden="false" customHeight="false" outlineLevel="0" collapsed="false">
      <c r="E1579" s="141" t="s">
        <v>6662</v>
      </c>
      <c r="F1579" s="198" t="n">
        <v>615</v>
      </c>
    </row>
    <row r="1580" customFormat="false" ht="13.8" hidden="false" customHeight="false" outlineLevel="0" collapsed="false">
      <c r="E1580" s="143"/>
      <c r="F1580" s="144"/>
    </row>
    <row r="1581" customFormat="false" ht="13.8" hidden="false" customHeight="false" outlineLevel="0" collapsed="false">
      <c r="E1581" s="184" t="s">
        <v>6663</v>
      </c>
      <c r="F1581" s="185"/>
    </row>
    <row r="1582" customFormat="false" ht="13.8" hidden="false" customHeight="false" outlineLevel="0" collapsed="false">
      <c r="E1582" s="139" t="s">
        <v>4757</v>
      </c>
      <c r="F1582" s="140" t="s">
        <v>4462</v>
      </c>
    </row>
    <row r="1583" customFormat="false" ht="13.8" hidden="false" customHeight="false" outlineLevel="0" collapsed="false">
      <c r="E1583" s="141" t="s">
        <v>6664</v>
      </c>
      <c r="F1583" s="142" t="n">
        <v>9945</v>
      </c>
    </row>
    <row r="1584" customFormat="false" ht="13.8" hidden="false" customHeight="false" outlineLevel="0" collapsed="false">
      <c r="E1584" s="141" t="s">
        <v>6665</v>
      </c>
      <c r="F1584" s="142" t="n">
        <v>9945</v>
      </c>
    </row>
    <row r="1585" customFormat="false" ht="13.8" hidden="false" customHeight="false" outlineLevel="0" collapsed="false">
      <c r="E1585" s="141" t="s">
        <v>6666</v>
      </c>
      <c r="F1585" s="142" t="n">
        <v>9945</v>
      </c>
    </row>
    <row r="1586" customFormat="false" ht="13.8" hidden="false" customHeight="false" outlineLevel="0" collapsed="false">
      <c r="E1586" s="141" t="s">
        <v>6667</v>
      </c>
      <c r="F1586" s="142" t="n">
        <v>22185</v>
      </c>
    </row>
    <row r="1587" customFormat="false" ht="13.8" hidden="false" customHeight="false" outlineLevel="0" collapsed="false">
      <c r="E1587" s="141" t="s">
        <v>6668</v>
      </c>
      <c r="F1587" s="142" t="n">
        <v>22185</v>
      </c>
    </row>
    <row r="1588" customFormat="false" ht="13.8" hidden="false" customHeight="false" outlineLevel="0" collapsed="false">
      <c r="E1588" s="141" t="s">
        <v>6669</v>
      </c>
      <c r="F1588" s="142" t="n">
        <v>22185</v>
      </c>
    </row>
    <row r="1589" customFormat="false" ht="13.8" hidden="false" customHeight="false" outlineLevel="0" collapsed="false">
      <c r="E1589" s="143"/>
      <c r="F1589" s="144"/>
    </row>
    <row r="1590" customFormat="false" ht="13.8" hidden="false" customHeight="false" outlineLevel="0" collapsed="false">
      <c r="E1590" s="184" t="s">
        <v>5208</v>
      </c>
      <c r="F1590" s="185"/>
    </row>
    <row r="1591" customFormat="false" ht="13.8" hidden="false" customHeight="false" outlineLevel="0" collapsed="false">
      <c r="E1591" s="139" t="s">
        <v>4757</v>
      </c>
      <c r="F1591" s="140" t="s">
        <v>4462</v>
      </c>
    </row>
    <row r="1592" customFormat="false" ht="13.8" hidden="false" customHeight="false" outlineLevel="0" collapsed="false">
      <c r="E1592" s="141" t="s">
        <v>6670</v>
      </c>
      <c r="F1592" s="142" t="n">
        <v>3902</v>
      </c>
    </row>
    <row r="1593" customFormat="false" ht="13.8" hidden="false" customHeight="false" outlineLevel="0" collapsed="false">
      <c r="E1593" s="143"/>
      <c r="F1593" s="144"/>
    </row>
    <row r="1594" customFormat="false" ht="15.6" hidden="false" customHeight="false" outlineLevel="0" collapsed="false">
      <c r="E1594" s="153" t="s">
        <v>6671</v>
      </c>
      <c r="F1594" s="154"/>
    </row>
    <row r="1595" customFormat="false" ht="13.8" hidden="false" customHeight="false" outlineLevel="0" collapsed="false">
      <c r="E1595" s="143"/>
      <c r="F1595" s="144"/>
    </row>
    <row r="1596" customFormat="false" ht="13.8" hidden="false" customHeight="false" outlineLevel="0" collapsed="false">
      <c r="E1596" s="156"/>
      <c r="F1596" s="157"/>
    </row>
    <row r="1597" customFormat="false" ht="13.8" hidden="false" customHeight="false" outlineLevel="0" collapsed="false">
      <c r="E1597" s="139" t="s">
        <v>4757</v>
      </c>
      <c r="F1597" s="140" t="s">
        <v>4462</v>
      </c>
    </row>
    <row r="1598" customFormat="false" ht="13.8" hidden="false" customHeight="false" outlineLevel="0" collapsed="false">
      <c r="E1598" s="141" t="s">
        <v>5756</v>
      </c>
      <c r="F1598" s="142" t="n">
        <v>6965</v>
      </c>
    </row>
    <row r="1599" customFormat="false" ht="13.8" hidden="false" customHeight="false" outlineLevel="0" collapsed="false">
      <c r="E1599" s="141" t="s">
        <v>5758</v>
      </c>
      <c r="F1599" s="142" t="n">
        <v>10023</v>
      </c>
    </row>
    <row r="1600" customFormat="false" ht="13.8" hidden="false" customHeight="false" outlineLevel="0" collapsed="false">
      <c r="E1600" s="141" t="s">
        <v>5759</v>
      </c>
      <c r="F1600" s="142" t="n">
        <v>29290</v>
      </c>
    </row>
    <row r="1601" customFormat="false" ht="13.8" hidden="false" customHeight="false" outlineLevel="0" collapsed="false">
      <c r="E1601" s="141" t="s">
        <v>5761</v>
      </c>
      <c r="F1601" s="142" t="n">
        <v>45777</v>
      </c>
    </row>
    <row r="1602" customFormat="false" ht="13.8" hidden="false" customHeight="false" outlineLevel="0" collapsed="false">
      <c r="E1602" s="141" t="s">
        <v>5762</v>
      </c>
      <c r="F1602" s="142" t="n">
        <v>2145</v>
      </c>
    </row>
    <row r="1603" customFormat="false" ht="13.8" hidden="false" customHeight="false" outlineLevel="0" collapsed="false">
      <c r="E1603" s="141" t="s">
        <v>6672</v>
      </c>
      <c r="F1603" s="142" t="n">
        <v>2145</v>
      </c>
    </row>
    <row r="1604" customFormat="false" ht="13.8" hidden="false" customHeight="false" outlineLevel="0" collapsed="false">
      <c r="E1604" s="141" t="s">
        <v>6250</v>
      </c>
      <c r="F1604" s="142" t="n">
        <v>4118</v>
      </c>
    </row>
    <row r="1605" customFormat="false" ht="13.8" hidden="false" customHeight="false" outlineLevel="0" collapsed="false">
      <c r="E1605" s="141" t="s">
        <v>6673</v>
      </c>
      <c r="F1605" s="142" t="n">
        <v>13301</v>
      </c>
    </row>
    <row r="1606" customFormat="false" ht="13.8" hidden="false" customHeight="false" outlineLevel="0" collapsed="false">
      <c r="E1606" s="141" t="s">
        <v>6674</v>
      </c>
      <c r="F1606" s="142" t="n">
        <v>4899</v>
      </c>
    </row>
    <row r="1607" customFormat="false" ht="13.8" hidden="false" customHeight="false" outlineLevel="0" collapsed="false">
      <c r="E1607" s="121"/>
      <c r="F1607" s="155"/>
    </row>
    <row r="1608" customFormat="false" ht="13.8" hidden="false" customHeight="false" outlineLevel="0" collapsed="false">
      <c r="E1608" s="179" t="s">
        <v>5418</v>
      </c>
      <c r="F1608" s="180"/>
    </row>
    <row r="1609" customFormat="false" ht="13.8" hidden="false" customHeight="false" outlineLevel="0" collapsed="false">
      <c r="E1609" s="199" t="s">
        <v>6675</v>
      </c>
      <c r="F1609" s="200"/>
    </row>
    <row r="1610" customFormat="false" ht="13.8" hidden="false" customHeight="false" outlineLevel="0" collapsed="false">
      <c r="E1610" s="141" t="s">
        <v>6676</v>
      </c>
      <c r="F1610" s="142" t="n">
        <v>25430</v>
      </c>
    </row>
    <row r="1611" customFormat="false" ht="13.8" hidden="false" customHeight="false" outlineLevel="0" collapsed="false">
      <c r="E1611" s="141" t="s">
        <v>6677</v>
      </c>
      <c r="F1611" s="142" t="n">
        <v>31494</v>
      </c>
    </row>
    <row r="1612" customFormat="false" ht="13.8" hidden="false" customHeight="false" outlineLevel="0" collapsed="false">
      <c r="E1612" s="143"/>
      <c r="F1612" s="144"/>
    </row>
    <row r="1613" customFormat="false" ht="13.8" hidden="false" customHeight="false" outlineLevel="0" collapsed="false">
      <c r="E1613" s="137" t="s">
        <v>6270</v>
      </c>
      <c r="F1613" s="138"/>
    </row>
    <row r="1614" customFormat="false" ht="13.8" hidden="false" customHeight="false" outlineLevel="0" collapsed="false">
      <c r="E1614" s="139" t="s">
        <v>4757</v>
      </c>
      <c r="F1614" s="140" t="s">
        <v>4462</v>
      </c>
    </row>
    <row r="1615" customFormat="false" ht="13.8" hidden="false" customHeight="false" outlineLevel="0" collapsed="false">
      <c r="E1615" s="141" t="s">
        <v>6678</v>
      </c>
      <c r="F1615" s="142" t="n">
        <v>3897</v>
      </c>
    </row>
    <row r="1616" customFormat="false" ht="13.8" hidden="false" customHeight="false" outlineLevel="0" collapsed="false">
      <c r="E1616" s="141" t="s">
        <v>6679</v>
      </c>
      <c r="F1616" s="142" t="n">
        <v>5246</v>
      </c>
    </row>
    <row r="1617" customFormat="false" ht="13.8" hidden="false" customHeight="false" outlineLevel="0" collapsed="false">
      <c r="E1617" s="141" t="s">
        <v>6680</v>
      </c>
      <c r="F1617" s="142" t="n">
        <v>5246</v>
      </c>
    </row>
    <row r="1618" customFormat="false" ht="13.8" hidden="false" customHeight="false" outlineLevel="0" collapsed="false">
      <c r="E1618" s="141" t="s">
        <v>6681</v>
      </c>
      <c r="F1618" s="142" t="n">
        <v>9057</v>
      </c>
    </row>
    <row r="1619" customFormat="false" ht="13.8" hidden="false" customHeight="false" outlineLevel="0" collapsed="false">
      <c r="E1619" s="121"/>
      <c r="F1619" s="155"/>
    </row>
    <row r="1620" customFormat="false" ht="15.6" hidden="false" customHeight="false" outlineLevel="0" collapsed="false">
      <c r="E1620" s="158" t="s">
        <v>6682</v>
      </c>
      <c r="F1620" s="159"/>
    </row>
    <row r="1621" customFormat="false" ht="13.8" hidden="false" customHeight="false" outlineLevel="0" collapsed="false">
      <c r="E1621" s="145" t="s">
        <v>6270</v>
      </c>
      <c r="F1621" s="146"/>
    </row>
    <row r="1622" customFormat="false" ht="13.8" hidden="false" customHeight="false" outlineLevel="0" collapsed="false">
      <c r="E1622" s="139" t="s">
        <v>4757</v>
      </c>
      <c r="F1622" s="140" t="s">
        <v>4462</v>
      </c>
    </row>
    <row r="1623" customFormat="false" ht="13.8" hidden="false" customHeight="false" outlineLevel="0" collapsed="false">
      <c r="E1623" s="141" t="s">
        <v>6683</v>
      </c>
      <c r="F1623" s="142" t="n">
        <v>390</v>
      </c>
    </row>
    <row r="1624" customFormat="false" ht="13.8" hidden="false" customHeight="false" outlineLevel="0" collapsed="false">
      <c r="E1624" s="141" t="s">
        <v>6684</v>
      </c>
      <c r="F1624" s="142" t="n">
        <v>1531</v>
      </c>
    </row>
    <row r="1625" customFormat="false" ht="13.8" hidden="false" customHeight="false" outlineLevel="0" collapsed="false">
      <c r="E1625" s="141" t="s">
        <v>6685</v>
      </c>
      <c r="F1625" s="142" t="n">
        <v>2480</v>
      </c>
    </row>
    <row r="1626" customFormat="false" ht="13.8" hidden="false" customHeight="false" outlineLevel="0" collapsed="false">
      <c r="E1626" s="147" t="s">
        <v>6252</v>
      </c>
      <c r="F1626" s="148" t="n">
        <v>5990</v>
      </c>
    </row>
    <row r="1627" customFormat="false" ht="13.8" hidden="false" customHeight="false" outlineLevel="0" collapsed="false">
      <c r="E1627" s="119"/>
      <c r="F1627" s="149"/>
    </row>
    <row r="1628" customFormat="false" ht="13.8" hidden="false" customHeight="false" outlineLevel="0" collapsed="false">
      <c r="F1628" s="150"/>
    </row>
    <row r="1629" customFormat="false" ht="13.8" hidden="false" customHeight="false" outlineLevel="0" collapsed="false">
      <c r="E1629" s="119"/>
      <c r="F1629" s="149"/>
    </row>
    <row r="1630" customFormat="false" ht="13.8" hidden="false" customHeight="false" outlineLevel="0" collapsed="false">
      <c r="E1630" s="141" t="s">
        <v>6686</v>
      </c>
      <c r="F1630" s="142" t="n">
        <v>19174</v>
      </c>
    </row>
    <row r="1631" customFormat="false" ht="13.8" hidden="false" customHeight="false" outlineLevel="0" collapsed="false">
      <c r="E1631" s="141"/>
      <c r="F1631" s="142"/>
    </row>
    <row r="1632" customFormat="false" ht="13.8" hidden="false" customHeight="false" outlineLevel="0" collapsed="false">
      <c r="E1632" s="143"/>
      <c r="F1632" s="144"/>
    </row>
    <row r="1633" customFormat="false" ht="13.8" hidden="false" customHeight="false" outlineLevel="0" collapsed="false">
      <c r="E1633" s="137" t="s">
        <v>5616</v>
      </c>
      <c r="F1633" s="138"/>
    </row>
    <row r="1634" customFormat="false" ht="13.8" hidden="false" customHeight="false" outlineLevel="0" collapsed="false">
      <c r="E1634" s="139" t="s">
        <v>4757</v>
      </c>
      <c r="F1634" s="140" t="s">
        <v>4462</v>
      </c>
    </row>
    <row r="1635" customFormat="false" ht="13.8" hidden="false" customHeight="false" outlineLevel="0" collapsed="false">
      <c r="E1635" s="141" t="s">
        <v>6687</v>
      </c>
      <c r="F1635" s="142" t="n">
        <v>517</v>
      </c>
    </row>
    <row r="1636" customFormat="false" ht="13.8" hidden="false" customHeight="false" outlineLevel="0" collapsed="false">
      <c r="E1636" s="141" t="s">
        <v>6688</v>
      </c>
      <c r="F1636" s="142" t="n">
        <v>1714</v>
      </c>
    </row>
    <row r="1637" customFormat="false" ht="13.8" hidden="false" customHeight="false" outlineLevel="0" collapsed="false">
      <c r="E1637" s="141" t="s">
        <v>6689</v>
      </c>
      <c r="F1637" s="142" t="n">
        <v>946</v>
      </c>
    </row>
    <row r="1638" customFormat="false" ht="13.8" hidden="false" customHeight="false" outlineLevel="0" collapsed="false">
      <c r="E1638" s="143"/>
      <c r="F1638" s="144"/>
    </row>
    <row r="1639" customFormat="false" ht="15.6" hidden="false" customHeight="false" outlineLevel="0" collapsed="false">
      <c r="E1639" s="201" t="s">
        <v>6690</v>
      </c>
      <c r="F1639" s="202"/>
    </row>
    <row r="1640" customFormat="false" ht="13.8" hidden="false" customHeight="false" outlineLevel="0" collapsed="false">
      <c r="E1640" s="143"/>
      <c r="F1640" s="144"/>
    </row>
    <row r="1641" customFormat="false" ht="13.8" hidden="false" customHeight="false" outlineLevel="0" collapsed="false">
      <c r="E1641" s="137" t="s">
        <v>6691</v>
      </c>
      <c r="F1641" s="138"/>
    </row>
    <row r="1642" customFormat="false" ht="13.8" hidden="false" customHeight="false" outlineLevel="0" collapsed="false">
      <c r="E1642" s="139" t="s">
        <v>4757</v>
      </c>
      <c r="F1642" s="140" t="s">
        <v>4462</v>
      </c>
    </row>
    <row r="1643" customFormat="false" ht="13.8" hidden="false" customHeight="false" outlineLevel="0" collapsed="false">
      <c r="E1643" s="141" t="s">
        <v>6692</v>
      </c>
      <c r="F1643" s="142" t="n">
        <v>6618</v>
      </c>
    </row>
    <row r="1644" customFormat="false" ht="13.8" hidden="false" customHeight="false" outlineLevel="0" collapsed="false">
      <c r="E1644" s="141" t="s">
        <v>5767</v>
      </c>
      <c r="F1644" s="142" t="n">
        <v>12535</v>
      </c>
    </row>
    <row r="1645" customFormat="false" ht="13.8" hidden="false" customHeight="false" outlineLevel="0" collapsed="false">
      <c r="E1645" s="141" t="s">
        <v>5765</v>
      </c>
      <c r="F1645" s="142" t="n">
        <v>6780</v>
      </c>
    </row>
    <row r="1646" customFormat="false" ht="13.8" hidden="false" customHeight="false" outlineLevel="0" collapsed="false">
      <c r="E1646" s="143"/>
      <c r="F1646" s="144"/>
    </row>
    <row r="1647" customFormat="false" ht="13.8" hidden="false" customHeight="false" outlineLevel="0" collapsed="false">
      <c r="E1647" s="137" t="s">
        <v>6693</v>
      </c>
      <c r="F1647" s="138"/>
    </row>
    <row r="1648" customFormat="false" ht="13.8" hidden="false" customHeight="false" outlineLevel="0" collapsed="false">
      <c r="E1648" s="139" t="s">
        <v>4757</v>
      </c>
      <c r="F1648" s="140" t="s">
        <v>4462</v>
      </c>
    </row>
    <row r="1649" customFormat="false" ht="13.8" hidden="false" customHeight="false" outlineLevel="0" collapsed="false">
      <c r="E1649" s="141" t="s">
        <v>5769</v>
      </c>
      <c r="F1649" s="142" t="n">
        <v>8140</v>
      </c>
    </row>
    <row r="1650" customFormat="false" ht="13.8" hidden="false" customHeight="false" outlineLevel="0" collapsed="false">
      <c r="E1650" s="141" t="s">
        <v>6694</v>
      </c>
      <c r="F1650" s="142" t="n">
        <v>7666</v>
      </c>
    </row>
    <row r="1651" customFormat="false" ht="13.8" hidden="false" customHeight="false" outlineLevel="0" collapsed="false">
      <c r="E1651" s="143"/>
      <c r="F1651" s="144"/>
    </row>
    <row r="1652" customFormat="false" ht="13.8" hidden="false" customHeight="false" outlineLevel="0" collapsed="false">
      <c r="E1652" s="137" t="s">
        <v>6695</v>
      </c>
      <c r="F1652" s="138"/>
    </row>
    <row r="1653" customFormat="false" ht="13.8" hidden="false" customHeight="false" outlineLevel="0" collapsed="false">
      <c r="E1653" s="139" t="s">
        <v>4757</v>
      </c>
      <c r="F1653" s="140" t="s">
        <v>4462</v>
      </c>
    </row>
    <row r="1654" customFormat="false" ht="13.8" hidden="false" customHeight="false" outlineLevel="0" collapsed="false">
      <c r="E1654" s="141" t="s">
        <v>6696</v>
      </c>
      <c r="F1654" s="142" t="n">
        <v>7932</v>
      </c>
    </row>
    <row r="1655" customFormat="false" ht="13.8" hidden="false" customHeight="false" outlineLevel="0" collapsed="false">
      <c r="E1655" s="141" t="s">
        <v>6697</v>
      </c>
      <c r="F1655" s="142" t="n">
        <v>13338</v>
      </c>
    </row>
    <row r="1656" customFormat="false" ht="13.8" hidden="false" customHeight="false" outlineLevel="0" collapsed="false">
      <c r="E1656" s="141" t="s">
        <v>6698</v>
      </c>
      <c r="F1656" s="142" t="n">
        <v>15588</v>
      </c>
    </row>
    <row r="1657" customFormat="false" ht="13.8" hidden="false" customHeight="false" outlineLevel="0" collapsed="false">
      <c r="E1657" s="141" t="s">
        <v>6699</v>
      </c>
      <c r="F1657" s="142" t="n">
        <v>20094</v>
      </c>
    </row>
    <row r="1658" customFormat="false" ht="13.8" hidden="false" customHeight="false" outlineLevel="0" collapsed="false">
      <c r="E1658" s="141" t="s">
        <v>6700</v>
      </c>
      <c r="F1658" s="142" t="n">
        <v>20094</v>
      </c>
    </row>
    <row r="1659" customFormat="false" ht="13.8" hidden="false" customHeight="false" outlineLevel="0" collapsed="false">
      <c r="E1659" s="141" t="s">
        <v>6701</v>
      </c>
      <c r="F1659" s="142" t="n">
        <v>20094</v>
      </c>
    </row>
    <row r="1660" customFormat="false" ht="13.8" hidden="false" customHeight="false" outlineLevel="0" collapsed="false">
      <c r="E1660" s="143"/>
      <c r="F1660" s="144"/>
    </row>
    <row r="1661" customFormat="false" ht="13.8" hidden="false" customHeight="false" outlineLevel="0" collapsed="false">
      <c r="E1661" s="137" t="s">
        <v>6702</v>
      </c>
      <c r="F1661" s="138"/>
    </row>
    <row r="1662" customFormat="false" ht="13.8" hidden="false" customHeight="false" outlineLevel="0" collapsed="false">
      <c r="E1662" s="139" t="s">
        <v>4757</v>
      </c>
      <c r="F1662" s="140" t="s">
        <v>4462</v>
      </c>
    </row>
    <row r="1663" customFormat="false" ht="13.8" hidden="false" customHeight="false" outlineLevel="0" collapsed="false">
      <c r="E1663" s="141" t="s">
        <v>6703</v>
      </c>
      <c r="F1663" s="142" t="n">
        <v>1039</v>
      </c>
    </row>
    <row r="1664" customFormat="false" ht="13.8" hidden="false" customHeight="false" outlineLevel="0" collapsed="false">
      <c r="E1664" s="141" t="s">
        <v>6704</v>
      </c>
      <c r="F1664" s="142" t="n">
        <v>1761</v>
      </c>
    </row>
    <row r="1665" customFormat="false" ht="13.8" hidden="false" customHeight="false" outlineLevel="0" collapsed="false">
      <c r="E1665" s="141" t="s">
        <v>6705</v>
      </c>
      <c r="F1665" s="142" t="n">
        <v>2584</v>
      </c>
    </row>
    <row r="1666" customFormat="false" ht="13.8" hidden="false" customHeight="false" outlineLevel="0" collapsed="false">
      <c r="E1666" s="141" t="s">
        <v>6706</v>
      </c>
      <c r="F1666" s="142" t="n">
        <v>6554</v>
      </c>
    </row>
    <row r="1667" customFormat="false" ht="13.8" hidden="false" customHeight="false" outlineLevel="0" collapsed="false">
      <c r="E1667" s="141" t="s">
        <v>6707</v>
      </c>
      <c r="F1667" s="142" t="n">
        <v>6554</v>
      </c>
    </row>
    <row r="1668" customFormat="false" ht="13.8" hidden="false" customHeight="false" outlineLevel="0" collapsed="false">
      <c r="E1668" s="141" t="s">
        <v>6708</v>
      </c>
      <c r="F1668" s="142" t="n">
        <v>814</v>
      </c>
    </row>
    <row r="1669" customFormat="false" ht="13.8" hidden="false" customHeight="false" outlineLevel="0" collapsed="false">
      <c r="E1669" s="141" t="s">
        <v>6709</v>
      </c>
      <c r="F1669" s="142" t="n">
        <v>1537</v>
      </c>
    </row>
    <row r="1670" customFormat="false" ht="13.8" hidden="false" customHeight="false" outlineLevel="0" collapsed="false">
      <c r="E1670" s="141" t="s">
        <v>6710</v>
      </c>
      <c r="F1670" s="142" t="n">
        <v>3314</v>
      </c>
    </row>
    <row r="1671" customFormat="false" ht="13.8" hidden="false" customHeight="false" outlineLevel="0" collapsed="false">
      <c r="E1671" s="141" t="s">
        <v>6711</v>
      </c>
      <c r="F1671" s="142" t="n">
        <v>7076</v>
      </c>
    </row>
    <row r="1672" customFormat="false" ht="13.8" hidden="false" customHeight="false" outlineLevel="0" collapsed="false">
      <c r="E1672" s="143"/>
      <c r="F1672" s="144"/>
    </row>
    <row r="1673" customFormat="false" ht="13.8" hidden="false" customHeight="false" outlineLevel="0" collapsed="false">
      <c r="E1673" s="137" t="s">
        <v>6270</v>
      </c>
      <c r="F1673" s="138"/>
    </row>
    <row r="1674" customFormat="false" ht="13.8" hidden="false" customHeight="false" outlineLevel="0" collapsed="false">
      <c r="E1674" s="139" t="s">
        <v>4757</v>
      </c>
      <c r="F1674" s="140" t="s">
        <v>4462</v>
      </c>
    </row>
    <row r="1675" customFormat="false" ht="13.8" hidden="false" customHeight="false" outlineLevel="0" collapsed="false">
      <c r="E1675" s="141" t="s">
        <v>6073</v>
      </c>
      <c r="F1675" s="142" t="n">
        <v>10974</v>
      </c>
    </row>
    <row r="1676" customFormat="false" ht="13.8" hidden="false" customHeight="false" outlineLevel="0" collapsed="false">
      <c r="E1676" s="141" t="s">
        <v>6712</v>
      </c>
      <c r="F1676" s="142" t="n">
        <v>11364</v>
      </c>
    </row>
    <row r="1677" customFormat="false" ht="13.8" hidden="false" customHeight="false" outlineLevel="0" collapsed="false">
      <c r="E1677" s="141" t="s">
        <v>6713</v>
      </c>
      <c r="F1677" s="142" t="n">
        <v>11364</v>
      </c>
    </row>
    <row r="1678" customFormat="false" ht="13.8" hidden="false" customHeight="false" outlineLevel="0" collapsed="false">
      <c r="E1678" s="141" t="s">
        <v>6714</v>
      </c>
      <c r="F1678" s="142" t="n">
        <v>11364</v>
      </c>
    </row>
    <row r="1679" customFormat="false" ht="13.8" hidden="false" customHeight="false" outlineLevel="0" collapsed="false">
      <c r="E1679" s="141" t="s">
        <v>6715</v>
      </c>
      <c r="F1679" s="142" t="n">
        <v>11364</v>
      </c>
    </row>
    <row r="1680" customFormat="false" ht="13.8" hidden="false" customHeight="false" outlineLevel="0" collapsed="false">
      <c r="E1680" s="141" t="s">
        <v>6716</v>
      </c>
      <c r="F1680" s="142" t="n">
        <v>11364</v>
      </c>
    </row>
    <row r="1681" customFormat="false" ht="13.8" hidden="false" customHeight="false" outlineLevel="0" collapsed="false">
      <c r="E1681" s="141" t="s">
        <v>6717</v>
      </c>
      <c r="F1681" s="142" t="n">
        <v>22147</v>
      </c>
    </row>
    <row r="1682" customFormat="false" ht="13.8" hidden="false" customHeight="false" outlineLevel="0" collapsed="false">
      <c r="E1682" s="141" t="s">
        <v>6718</v>
      </c>
      <c r="F1682" s="142" t="n">
        <v>22226</v>
      </c>
    </row>
    <row r="1683" customFormat="false" ht="13.8" hidden="false" customHeight="false" outlineLevel="0" collapsed="false">
      <c r="E1683" s="141" t="s">
        <v>6719</v>
      </c>
      <c r="F1683" s="142" t="n">
        <v>22226</v>
      </c>
    </row>
    <row r="1684" customFormat="false" ht="13.8" hidden="false" customHeight="false" outlineLevel="0" collapsed="false">
      <c r="E1684" s="143"/>
      <c r="F1684" s="144"/>
    </row>
    <row r="1685" customFormat="false" ht="13.8" hidden="false" customHeight="false" outlineLevel="0" collapsed="false">
      <c r="E1685" s="137" t="s">
        <v>6720</v>
      </c>
      <c r="F1685" s="138"/>
    </row>
    <row r="1686" customFormat="false" ht="13.8" hidden="false" customHeight="false" outlineLevel="0" collapsed="false">
      <c r="E1686" s="139" t="s">
        <v>4757</v>
      </c>
      <c r="F1686" s="140" t="s">
        <v>4462</v>
      </c>
    </row>
    <row r="1687" customFormat="false" ht="13.8" hidden="false" customHeight="false" outlineLevel="0" collapsed="false">
      <c r="E1687" s="141" t="s">
        <v>6721</v>
      </c>
      <c r="F1687" s="142" t="n">
        <v>882</v>
      </c>
    </row>
    <row r="1688" customFormat="false" ht="13.8" hidden="false" customHeight="false" outlineLevel="0" collapsed="false">
      <c r="E1688" s="141" t="s">
        <v>6722</v>
      </c>
      <c r="F1688" s="142" t="n">
        <v>1589</v>
      </c>
    </row>
    <row r="1689" customFormat="false" ht="13.8" hidden="false" customHeight="false" outlineLevel="0" collapsed="false">
      <c r="E1689" s="143"/>
      <c r="F1689" s="144"/>
    </row>
    <row r="1690" customFormat="false" ht="13.8" hidden="false" customHeight="false" outlineLevel="0" collapsed="false">
      <c r="E1690" s="137" t="s">
        <v>6723</v>
      </c>
      <c r="F1690" s="138"/>
    </row>
    <row r="1691" customFormat="false" ht="13.8" hidden="false" customHeight="false" outlineLevel="0" collapsed="false">
      <c r="E1691" s="194" t="s">
        <v>4757</v>
      </c>
      <c r="F1691" s="195" t="s">
        <v>4462</v>
      </c>
    </row>
    <row r="1692" customFormat="false" ht="13.8" hidden="false" customHeight="false" outlineLevel="0" collapsed="false">
      <c r="E1692" s="119"/>
      <c r="F1692" s="149"/>
    </row>
    <row r="1693" customFormat="false" ht="13.8" hidden="false" customHeight="false" outlineLevel="0" collapsed="false">
      <c r="F1693" s="150"/>
    </row>
    <row r="1694" customFormat="false" ht="13.8" hidden="false" customHeight="false" outlineLevel="0" collapsed="false">
      <c r="E1694" s="119"/>
      <c r="F1694" s="149"/>
    </row>
    <row r="1695" customFormat="false" ht="13.8" hidden="false" customHeight="false" outlineLevel="0" collapsed="false">
      <c r="E1695" s="141" t="s">
        <v>5754</v>
      </c>
      <c r="F1695" s="142" t="n">
        <v>12032</v>
      </c>
    </row>
    <row r="1696" customFormat="false" ht="13.8" hidden="false" customHeight="false" outlineLevel="0" collapsed="false">
      <c r="E1696" s="141"/>
      <c r="F1696" s="142"/>
    </row>
    <row r="1697" customFormat="false" ht="13.8" hidden="false" customHeight="false" outlineLevel="0" collapsed="false">
      <c r="E1697" s="143"/>
      <c r="F1697" s="144"/>
    </row>
    <row r="1698" customFormat="false" ht="15.6" hidden="false" customHeight="false" outlineLevel="0" collapsed="false">
      <c r="E1698" s="153" t="s">
        <v>6724</v>
      </c>
      <c r="F1698" s="154"/>
    </row>
    <row r="1699" customFormat="false" ht="13.8" hidden="false" customHeight="false" outlineLevel="0" collapsed="false">
      <c r="E1699" s="143"/>
      <c r="F1699" s="144"/>
    </row>
    <row r="1700" customFormat="false" ht="13.8" hidden="false" customHeight="false" outlineLevel="0" collapsed="false">
      <c r="E1700" s="137" t="s">
        <v>6725</v>
      </c>
      <c r="F1700" s="138"/>
    </row>
    <row r="1701" customFormat="false" ht="13.8" hidden="false" customHeight="false" outlineLevel="0" collapsed="false">
      <c r="E1701" s="139" t="s">
        <v>4757</v>
      </c>
      <c r="F1701" s="140" t="s">
        <v>4462</v>
      </c>
    </row>
    <row r="1702" customFormat="false" ht="13.8" hidden="false" customHeight="false" outlineLevel="0" collapsed="false">
      <c r="E1702" s="141" t="s">
        <v>5806</v>
      </c>
      <c r="F1702" s="142" t="n">
        <v>992</v>
      </c>
    </row>
    <row r="1703" customFormat="false" ht="13.8" hidden="false" customHeight="false" outlineLevel="0" collapsed="false">
      <c r="E1703" s="141" t="s">
        <v>5808</v>
      </c>
      <c r="F1703" s="142" t="n">
        <v>1297</v>
      </c>
    </row>
    <row r="1704" customFormat="false" ht="13.8" hidden="false" customHeight="false" outlineLevel="0" collapsed="false">
      <c r="E1704" s="141" t="s">
        <v>5810</v>
      </c>
      <c r="F1704" s="142" t="n">
        <v>1455</v>
      </c>
    </row>
    <row r="1705" customFormat="false" ht="13.8" hidden="false" customHeight="false" outlineLevel="0" collapsed="false">
      <c r="E1705" s="141" t="s">
        <v>5811</v>
      </c>
      <c r="F1705" s="142" t="n">
        <v>1654</v>
      </c>
    </row>
    <row r="1706" customFormat="false" ht="13.8" hidden="false" customHeight="false" outlineLevel="0" collapsed="false">
      <c r="E1706" s="141" t="s">
        <v>5813</v>
      </c>
      <c r="F1706" s="142" t="n">
        <v>1918</v>
      </c>
    </row>
    <row r="1707" customFormat="false" ht="13.8" hidden="false" customHeight="false" outlineLevel="0" collapsed="false">
      <c r="E1707" s="141" t="s">
        <v>5814</v>
      </c>
      <c r="F1707" s="142" t="n">
        <v>2064</v>
      </c>
    </row>
    <row r="1708" customFormat="false" ht="13.8" hidden="false" customHeight="false" outlineLevel="0" collapsed="false">
      <c r="E1708" s="141" t="s">
        <v>5816</v>
      </c>
      <c r="F1708" s="142" t="n">
        <v>2315</v>
      </c>
    </row>
    <row r="1709" customFormat="false" ht="13.8" hidden="false" customHeight="false" outlineLevel="0" collapsed="false">
      <c r="E1709" s="141" t="s">
        <v>5818</v>
      </c>
      <c r="F1709" s="142" t="n">
        <v>2514</v>
      </c>
    </row>
    <row r="1710" customFormat="false" ht="13.8" hidden="false" customHeight="false" outlineLevel="0" collapsed="false">
      <c r="E1710" s="141" t="s">
        <v>5820</v>
      </c>
      <c r="F1710" s="142" t="n">
        <v>2778</v>
      </c>
    </row>
    <row r="1711" customFormat="false" ht="13.8" hidden="false" customHeight="false" outlineLevel="0" collapsed="false">
      <c r="E1711" s="141" t="s">
        <v>5822</v>
      </c>
      <c r="F1711" s="142" t="n">
        <v>2977</v>
      </c>
    </row>
    <row r="1712" customFormat="false" ht="13.8" hidden="false" customHeight="false" outlineLevel="0" collapsed="false">
      <c r="E1712" s="141" t="s">
        <v>5824</v>
      </c>
      <c r="F1712" s="142" t="n">
        <v>3175</v>
      </c>
    </row>
    <row r="1713" customFormat="false" ht="13.8" hidden="false" customHeight="false" outlineLevel="0" collapsed="false">
      <c r="E1713" s="141" t="s">
        <v>5826</v>
      </c>
      <c r="F1713" s="142" t="n">
        <v>3506</v>
      </c>
    </row>
    <row r="1714" customFormat="false" ht="13.8" hidden="false" customHeight="false" outlineLevel="0" collapsed="false">
      <c r="E1714" s="141" t="s">
        <v>5828</v>
      </c>
      <c r="F1714" s="142" t="n">
        <v>3956</v>
      </c>
    </row>
    <row r="1715" customFormat="false" ht="13.8" hidden="false" customHeight="false" outlineLevel="0" collapsed="false">
      <c r="E1715" s="141" t="s">
        <v>5830</v>
      </c>
      <c r="F1715" s="142" t="n">
        <v>1389</v>
      </c>
    </row>
    <row r="1716" customFormat="false" ht="13.8" hidden="false" customHeight="false" outlineLevel="0" collapsed="false">
      <c r="E1716" s="141" t="s">
        <v>5832</v>
      </c>
      <c r="F1716" s="142" t="n">
        <v>1455</v>
      </c>
    </row>
    <row r="1717" customFormat="false" ht="13.8" hidden="false" customHeight="false" outlineLevel="0" collapsed="false">
      <c r="E1717" s="141" t="s">
        <v>5834</v>
      </c>
      <c r="F1717" s="142" t="n">
        <v>1654</v>
      </c>
    </row>
    <row r="1718" customFormat="false" ht="13.8" hidden="false" customHeight="false" outlineLevel="0" collapsed="false">
      <c r="E1718" s="141" t="s">
        <v>5836</v>
      </c>
      <c r="F1718" s="142" t="n">
        <v>1918</v>
      </c>
    </row>
    <row r="1719" customFormat="false" ht="13.8" hidden="false" customHeight="false" outlineLevel="0" collapsed="false">
      <c r="E1719" s="141" t="s">
        <v>5838</v>
      </c>
      <c r="F1719" s="142" t="n">
        <v>2051</v>
      </c>
    </row>
    <row r="1720" customFormat="false" ht="13.8" hidden="false" customHeight="false" outlineLevel="0" collapsed="false">
      <c r="E1720" s="141" t="s">
        <v>5840</v>
      </c>
      <c r="F1720" s="142" t="n">
        <v>2315</v>
      </c>
    </row>
    <row r="1721" customFormat="false" ht="13.8" hidden="false" customHeight="false" outlineLevel="0" collapsed="false">
      <c r="E1721" s="141" t="s">
        <v>5842</v>
      </c>
      <c r="F1721" s="142" t="n">
        <v>2514</v>
      </c>
    </row>
    <row r="1722" customFormat="false" ht="13.8" hidden="false" customHeight="false" outlineLevel="0" collapsed="false">
      <c r="E1722" s="141" t="s">
        <v>5844</v>
      </c>
      <c r="F1722" s="142" t="n">
        <v>2752</v>
      </c>
    </row>
    <row r="1723" customFormat="false" ht="13.8" hidden="false" customHeight="false" outlineLevel="0" collapsed="false">
      <c r="E1723" s="141" t="s">
        <v>5846</v>
      </c>
      <c r="F1723" s="142" t="n">
        <v>2977</v>
      </c>
    </row>
    <row r="1724" customFormat="false" ht="13.8" hidden="false" customHeight="false" outlineLevel="0" collapsed="false">
      <c r="E1724" s="141" t="s">
        <v>5848</v>
      </c>
      <c r="F1724" s="142" t="n">
        <v>3241</v>
      </c>
    </row>
    <row r="1725" customFormat="false" ht="13.8" hidden="false" customHeight="false" outlineLevel="0" collapsed="false">
      <c r="E1725" s="141" t="s">
        <v>5850</v>
      </c>
      <c r="F1725" s="142" t="n">
        <v>3572</v>
      </c>
    </row>
    <row r="1726" customFormat="false" ht="13.8" hidden="false" customHeight="false" outlineLevel="0" collapsed="false">
      <c r="E1726" s="141" t="s">
        <v>5852</v>
      </c>
      <c r="F1726" s="142" t="n">
        <v>3956</v>
      </c>
    </row>
    <row r="1727" customFormat="false" ht="13.8" hidden="false" customHeight="false" outlineLevel="0" collapsed="false">
      <c r="E1727" s="141" t="s">
        <v>5854</v>
      </c>
      <c r="F1727" s="142" t="n">
        <v>4432</v>
      </c>
    </row>
    <row r="1728" customFormat="false" ht="13.8" hidden="false" customHeight="false" outlineLevel="0" collapsed="false">
      <c r="E1728" s="141" t="s">
        <v>5856</v>
      </c>
      <c r="F1728" s="142" t="n">
        <v>1389</v>
      </c>
    </row>
    <row r="1729" customFormat="false" ht="13.8" hidden="false" customHeight="false" outlineLevel="0" collapsed="false">
      <c r="E1729" s="141" t="s">
        <v>5858</v>
      </c>
      <c r="F1729" s="142" t="n">
        <v>1654</v>
      </c>
    </row>
    <row r="1730" customFormat="false" ht="13.8" hidden="false" customHeight="false" outlineLevel="0" collapsed="false">
      <c r="E1730" s="141" t="s">
        <v>5860</v>
      </c>
      <c r="F1730" s="142" t="n">
        <v>1984</v>
      </c>
    </row>
    <row r="1731" customFormat="false" ht="13.8" hidden="false" customHeight="false" outlineLevel="0" collapsed="false">
      <c r="E1731" s="141" t="s">
        <v>5862</v>
      </c>
      <c r="F1731" s="142" t="n">
        <v>2315</v>
      </c>
    </row>
    <row r="1732" customFormat="false" ht="13.8" hidden="false" customHeight="false" outlineLevel="0" collapsed="false">
      <c r="E1732" s="141" t="s">
        <v>5864</v>
      </c>
      <c r="F1732" s="142" t="n">
        <v>2448</v>
      </c>
    </row>
    <row r="1733" customFormat="false" ht="13.8" hidden="false" customHeight="false" outlineLevel="0" collapsed="false">
      <c r="E1733" s="141" t="s">
        <v>5866</v>
      </c>
      <c r="F1733" s="142" t="n">
        <v>2712</v>
      </c>
    </row>
    <row r="1734" customFormat="false" ht="13.8" hidden="false" customHeight="false" outlineLevel="0" collapsed="false">
      <c r="E1734" s="141" t="s">
        <v>5867</v>
      </c>
      <c r="F1734" s="142" t="n">
        <v>2977</v>
      </c>
    </row>
    <row r="1735" customFormat="false" ht="13.8" hidden="false" customHeight="false" outlineLevel="0" collapsed="false">
      <c r="E1735" s="141" t="s">
        <v>5869</v>
      </c>
      <c r="F1735" s="142" t="n">
        <v>3638</v>
      </c>
    </row>
    <row r="1736" customFormat="false" ht="13.8" hidden="false" customHeight="false" outlineLevel="0" collapsed="false">
      <c r="E1736" s="141" t="s">
        <v>5870</v>
      </c>
      <c r="F1736" s="142" t="n">
        <v>3903</v>
      </c>
    </row>
    <row r="1737" customFormat="false" ht="13.8" hidden="false" customHeight="false" outlineLevel="0" collapsed="false">
      <c r="E1737" s="141" t="s">
        <v>5871</v>
      </c>
      <c r="F1737" s="142" t="n">
        <v>4234</v>
      </c>
    </row>
    <row r="1738" customFormat="false" ht="13.8" hidden="false" customHeight="false" outlineLevel="0" collapsed="false">
      <c r="E1738" s="141" t="s">
        <v>6726</v>
      </c>
      <c r="F1738" s="142" t="n">
        <v>4498</v>
      </c>
    </row>
    <row r="1739" customFormat="false" ht="13.8" hidden="false" customHeight="false" outlineLevel="0" collapsed="false">
      <c r="E1739" s="141" t="s">
        <v>6727</v>
      </c>
      <c r="F1739" s="142" t="n">
        <v>4961</v>
      </c>
    </row>
    <row r="1740" customFormat="false" ht="13.8" hidden="false" customHeight="false" outlineLevel="0" collapsed="false">
      <c r="E1740" s="141" t="s">
        <v>6728</v>
      </c>
      <c r="F1740" s="142" t="n">
        <v>5623</v>
      </c>
    </row>
    <row r="1741" customFormat="false" ht="13.8" hidden="false" customHeight="false" outlineLevel="0" collapsed="false">
      <c r="E1741" s="141" t="s">
        <v>6729</v>
      </c>
      <c r="F1741" s="142" t="n">
        <v>1369</v>
      </c>
    </row>
    <row r="1742" customFormat="false" ht="13.8" hidden="false" customHeight="false" outlineLevel="0" collapsed="false">
      <c r="E1742" s="141" t="s">
        <v>6730</v>
      </c>
      <c r="F1742" s="142" t="n">
        <v>1386</v>
      </c>
    </row>
    <row r="1743" customFormat="false" ht="13.8" hidden="false" customHeight="false" outlineLevel="0" collapsed="false">
      <c r="E1743" s="141" t="s">
        <v>6731</v>
      </c>
      <c r="F1743" s="142" t="n">
        <v>1746</v>
      </c>
    </row>
    <row r="1744" customFormat="false" ht="13.8" hidden="false" customHeight="false" outlineLevel="0" collapsed="false">
      <c r="E1744" s="141" t="s">
        <v>6732</v>
      </c>
      <c r="F1744" s="142" t="n">
        <v>1951</v>
      </c>
    </row>
    <row r="1745" customFormat="false" ht="13.8" hidden="false" customHeight="false" outlineLevel="0" collapsed="false">
      <c r="E1745" s="141" t="s">
        <v>6733</v>
      </c>
      <c r="F1745" s="142" t="n">
        <v>2054</v>
      </c>
    </row>
    <row r="1746" customFormat="false" ht="13.8" hidden="false" customHeight="false" outlineLevel="0" collapsed="false">
      <c r="E1746" s="141" t="s">
        <v>6734</v>
      </c>
      <c r="F1746" s="142" t="n">
        <v>2362</v>
      </c>
    </row>
    <row r="1747" customFormat="false" ht="13.8" hidden="false" customHeight="false" outlineLevel="0" collapsed="false">
      <c r="E1747" s="141" t="s">
        <v>6735</v>
      </c>
      <c r="F1747" s="142" t="n">
        <v>2533</v>
      </c>
    </row>
    <row r="1748" customFormat="false" ht="13.8" hidden="false" customHeight="false" outlineLevel="0" collapsed="false">
      <c r="E1748" s="141" t="s">
        <v>6736</v>
      </c>
      <c r="F1748" s="142" t="n">
        <v>2722</v>
      </c>
    </row>
    <row r="1749" customFormat="false" ht="13.8" hidden="false" customHeight="false" outlineLevel="0" collapsed="false">
      <c r="E1749" s="141" t="s">
        <v>6737</v>
      </c>
      <c r="F1749" s="142" t="n">
        <v>2739</v>
      </c>
    </row>
    <row r="1750" customFormat="false" ht="13.8" hidden="false" customHeight="false" outlineLevel="0" collapsed="false">
      <c r="E1750" s="143"/>
      <c r="F1750" s="144"/>
    </row>
    <row r="1751" customFormat="false" ht="15.6" hidden="false" customHeight="false" outlineLevel="0" collapsed="false">
      <c r="E1751" s="153" t="s">
        <v>6738</v>
      </c>
      <c r="F1751" s="154"/>
    </row>
    <row r="1752" customFormat="false" ht="13.8" hidden="false" customHeight="false" outlineLevel="0" collapsed="false">
      <c r="E1752" s="143"/>
      <c r="F1752" s="144"/>
    </row>
    <row r="1753" customFormat="false" ht="13.8" hidden="false" customHeight="false" outlineLevel="0" collapsed="false">
      <c r="E1753" s="137" t="s">
        <v>6739</v>
      </c>
      <c r="F1753" s="138"/>
    </row>
    <row r="1754" customFormat="false" ht="13.8" hidden="false" customHeight="false" outlineLevel="0" collapsed="false">
      <c r="E1754" s="139" t="s">
        <v>4757</v>
      </c>
      <c r="F1754" s="140" t="s">
        <v>4462</v>
      </c>
    </row>
    <row r="1755" customFormat="false" ht="13.8" hidden="false" customHeight="false" outlineLevel="0" collapsed="false">
      <c r="E1755" s="141" t="s">
        <v>6740</v>
      </c>
      <c r="F1755" s="142" t="n">
        <v>4980</v>
      </c>
    </row>
    <row r="1756" customFormat="false" ht="13.8" hidden="false" customHeight="false" outlineLevel="0" collapsed="false">
      <c r="E1756" s="147" t="s">
        <v>6741</v>
      </c>
      <c r="F1756" s="148" t="n">
        <v>6226</v>
      </c>
    </row>
    <row r="1757" customFormat="false" ht="13.8" hidden="false" customHeight="false" outlineLevel="0" collapsed="false">
      <c r="E1757" s="119"/>
      <c r="F1757" s="149"/>
    </row>
    <row r="1758" customFormat="false" ht="13.8" hidden="false" customHeight="false" outlineLevel="0" collapsed="false">
      <c r="F1758" s="150"/>
    </row>
    <row r="1759" customFormat="false" ht="13.8" hidden="false" customHeight="false" outlineLevel="0" collapsed="false">
      <c r="E1759" s="119"/>
      <c r="F1759" s="149"/>
    </row>
    <row r="1760" customFormat="false" ht="13.8" hidden="false" customHeight="false" outlineLevel="0" collapsed="false">
      <c r="E1760" s="141" t="s">
        <v>6742</v>
      </c>
      <c r="F1760" s="142" t="n">
        <v>9826</v>
      </c>
    </row>
    <row r="1761" customFormat="false" ht="13.8" hidden="false" customHeight="false" outlineLevel="0" collapsed="false">
      <c r="E1761" s="141"/>
      <c r="F1761" s="142"/>
    </row>
    <row r="1762" customFormat="false" ht="13.8" hidden="false" customHeight="false" outlineLevel="0" collapsed="false">
      <c r="E1762" s="141" t="s">
        <v>6743</v>
      </c>
      <c r="F1762" s="142" t="n">
        <v>12868</v>
      </c>
    </row>
    <row r="1763" customFormat="false" ht="13.8" hidden="false" customHeight="false" outlineLevel="0" collapsed="false">
      <c r="E1763" s="141" t="s">
        <v>6744</v>
      </c>
      <c r="F1763" s="142" t="n">
        <v>17848</v>
      </c>
    </row>
    <row r="1764" customFormat="false" ht="13.8" hidden="false" customHeight="false" outlineLevel="0" collapsed="false">
      <c r="E1764" s="141" t="s">
        <v>6745</v>
      </c>
      <c r="F1764" s="142" t="n">
        <v>29056</v>
      </c>
    </row>
    <row r="1765" customFormat="false" ht="13.8" hidden="false" customHeight="false" outlineLevel="0" collapsed="false">
      <c r="E1765" s="141" t="s">
        <v>6746</v>
      </c>
      <c r="F1765" s="142" t="n">
        <v>8580</v>
      </c>
    </row>
    <row r="1766" customFormat="false" ht="13.8" hidden="false" customHeight="false" outlineLevel="0" collapsed="false">
      <c r="E1766" s="141" t="s">
        <v>6747</v>
      </c>
      <c r="F1766" s="142" t="n">
        <v>10793</v>
      </c>
    </row>
    <row r="1767" customFormat="false" ht="13.8" hidden="false" customHeight="false" outlineLevel="0" collapsed="false">
      <c r="E1767" s="141" t="s">
        <v>6748</v>
      </c>
      <c r="F1767" s="142" t="n">
        <v>13978</v>
      </c>
    </row>
    <row r="1768" customFormat="false" ht="13.8" hidden="false" customHeight="false" outlineLevel="0" collapsed="false">
      <c r="E1768" s="141" t="s">
        <v>6749</v>
      </c>
      <c r="F1768" s="142" t="n">
        <v>9826</v>
      </c>
    </row>
    <row r="1769" customFormat="false" ht="13.8" hidden="false" customHeight="false" outlineLevel="0" collapsed="false">
      <c r="E1769" s="141" t="s">
        <v>6750</v>
      </c>
      <c r="F1769" s="142" t="n">
        <v>19233</v>
      </c>
    </row>
    <row r="1770" customFormat="false" ht="13.8" hidden="false" customHeight="false" outlineLevel="0" collapsed="false">
      <c r="E1770" s="141" t="s">
        <v>6751</v>
      </c>
      <c r="F1770" s="142" t="n">
        <v>30028</v>
      </c>
    </row>
    <row r="1771" customFormat="false" ht="13.8" hidden="false" customHeight="false" outlineLevel="0" collapsed="false">
      <c r="E1771" s="141" t="s">
        <v>6752</v>
      </c>
      <c r="F1771" s="142" t="n">
        <v>2627</v>
      </c>
    </row>
    <row r="1772" customFormat="false" ht="13.8" hidden="false" customHeight="false" outlineLevel="0" collapsed="false">
      <c r="E1772" s="143"/>
      <c r="F1772" s="144"/>
    </row>
    <row r="1773" customFormat="false" ht="13.8" hidden="false" customHeight="false" outlineLevel="0" collapsed="false">
      <c r="E1773" s="137" t="s">
        <v>5418</v>
      </c>
      <c r="F1773" s="138"/>
    </row>
    <row r="1774" customFormat="false" ht="13.8" hidden="false" customHeight="false" outlineLevel="0" collapsed="false">
      <c r="E1774" s="139" t="s">
        <v>4757</v>
      </c>
      <c r="F1774" s="140" t="s">
        <v>4462</v>
      </c>
    </row>
    <row r="1775" customFormat="false" ht="13.8" hidden="false" customHeight="false" outlineLevel="0" collapsed="false">
      <c r="E1775" s="141" t="s">
        <v>6753</v>
      </c>
      <c r="F1775" s="142" t="n">
        <v>16173</v>
      </c>
    </row>
    <row r="1776" customFormat="false" ht="13.8" hidden="false" customHeight="false" outlineLevel="0" collapsed="false">
      <c r="E1776" s="141" t="s">
        <v>6754</v>
      </c>
      <c r="F1776" s="142" t="n">
        <v>24259</v>
      </c>
    </row>
    <row r="1777" customFormat="false" ht="13.8" hidden="false" customHeight="false" outlineLevel="0" collapsed="false">
      <c r="E1777" s="141" t="s">
        <v>6755</v>
      </c>
      <c r="F1777" s="142" t="n">
        <v>30728</v>
      </c>
    </row>
    <row r="1778" customFormat="false" ht="13.8" hidden="false" customHeight="false" outlineLevel="0" collapsed="false">
      <c r="E1778" s="141" t="s">
        <v>6756</v>
      </c>
      <c r="F1778" s="142" t="n">
        <v>11406</v>
      </c>
    </row>
    <row r="1779" customFormat="false" ht="13.8" hidden="false" customHeight="false" outlineLevel="0" collapsed="false">
      <c r="E1779" s="141" t="s">
        <v>6757</v>
      </c>
      <c r="F1779" s="142" t="n">
        <v>15151</v>
      </c>
    </row>
    <row r="1780" customFormat="false" ht="13.8" hidden="false" customHeight="false" outlineLevel="0" collapsed="false">
      <c r="E1780" s="141" t="s">
        <v>6758</v>
      </c>
      <c r="F1780" s="142" t="n">
        <v>16173</v>
      </c>
    </row>
    <row r="1781" customFormat="false" ht="13.8" hidden="false" customHeight="false" outlineLevel="0" collapsed="false">
      <c r="E1781" s="141" t="s">
        <v>6759</v>
      </c>
      <c r="F1781" s="142" t="n">
        <v>13476</v>
      </c>
    </row>
    <row r="1782" customFormat="false" ht="13.8" hidden="false" customHeight="false" outlineLevel="0" collapsed="false">
      <c r="E1782" s="141" t="s">
        <v>6760</v>
      </c>
      <c r="F1782" s="142" t="n">
        <v>17748</v>
      </c>
    </row>
    <row r="1783" customFormat="false" ht="13.8" hidden="false" customHeight="false" outlineLevel="0" collapsed="false">
      <c r="E1783" s="141" t="s">
        <v>6761</v>
      </c>
      <c r="F1783" s="142" t="n">
        <v>25525</v>
      </c>
    </row>
    <row r="1784" customFormat="false" ht="13.8" hidden="false" customHeight="false" outlineLevel="0" collapsed="false">
      <c r="E1784" s="141" t="s">
        <v>6762</v>
      </c>
      <c r="F1784" s="142" t="n">
        <v>11917</v>
      </c>
    </row>
    <row r="1785" customFormat="false" ht="13.8" hidden="false" customHeight="false" outlineLevel="0" collapsed="false">
      <c r="E1785" s="141" t="s">
        <v>6763</v>
      </c>
      <c r="F1785" s="142" t="n">
        <v>15322</v>
      </c>
    </row>
    <row r="1786" customFormat="false" ht="13.8" hidden="false" customHeight="false" outlineLevel="0" collapsed="false">
      <c r="E1786" s="141" t="s">
        <v>6764</v>
      </c>
      <c r="F1786" s="142" t="n">
        <v>24685</v>
      </c>
    </row>
    <row r="1787" customFormat="false" ht="13.8" hidden="false" customHeight="false" outlineLevel="0" collapsed="false">
      <c r="E1787" s="141" t="s">
        <v>6765</v>
      </c>
      <c r="F1787" s="142" t="n">
        <v>26068</v>
      </c>
    </row>
    <row r="1788" customFormat="false" ht="13.8" hidden="false" customHeight="false" outlineLevel="0" collapsed="false">
      <c r="E1788" s="143"/>
      <c r="F1788" s="144"/>
    </row>
    <row r="1789" customFormat="false" ht="13.8" hidden="false" customHeight="false" outlineLevel="0" collapsed="false">
      <c r="E1789" s="137" t="s">
        <v>5812</v>
      </c>
      <c r="F1789" s="138"/>
    </row>
    <row r="1790" customFormat="false" ht="13.8" hidden="false" customHeight="false" outlineLevel="0" collapsed="false">
      <c r="E1790" s="139" t="s">
        <v>4757</v>
      </c>
      <c r="F1790" s="140" t="s">
        <v>4462</v>
      </c>
    </row>
    <row r="1791" customFormat="false" ht="13.8" hidden="false" customHeight="false" outlineLevel="0" collapsed="false">
      <c r="E1791" s="141" t="s">
        <v>6766</v>
      </c>
      <c r="F1791" s="142" t="n">
        <v>28335</v>
      </c>
    </row>
    <row r="1792" customFormat="false" ht="13.8" hidden="false" customHeight="false" outlineLevel="0" collapsed="false">
      <c r="E1792" s="141" t="s">
        <v>6767</v>
      </c>
      <c r="F1792" s="142" t="n">
        <v>28335</v>
      </c>
    </row>
    <row r="1793" customFormat="false" ht="13.8" hidden="false" customHeight="false" outlineLevel="0" collapsed="false">
      <c r="E1793" s="141" t="s">
        <v>6768</v>
      </c>
      <c r="F1793" s="142" t="n">
        <v>28335</v>
      </c>
    </row>
    <row r="1794" customFormat="false" ht="13.8" hidden="false" customHeight="false" outlineLevel="0" collapsed="false">
      <c r="E1794" s="141" t="s">
        <v>6769</v>
      </c>
      <c r="F1794" s="142" t="n">
        <v>23072</v>
      </c>
    </row>
    <row r="1795" customFormat="false" ht="13.8" hidden="false" customHeight="false" outlineLevel="0" collapsed="false">
      <c r="E1795" s="141" t="s">
        <v>6770</v>
      </c>
      <c r="F1795" s="142" t="n">
        <v>23072</v>
      </c>
    </row>
    <row r="1796" customFormat="false" ht="13.8" hidden="false" customHeight="false" outlineLevel="0" collapsed="false">
      <c r="E1796" s="141" t="s">
        <v>6771</v>
      </c>
      <c r="F1796" s="142" t="n">
        <v>23072</v>
      </c>
    </row>
    <row r="1797" customFormat="false" ht="13.8" hidden="false" customHeight="false" outlineLevel="0" collapsed="false">
      <c r="E1797" s="141" t="s">
        <v>6772</v>
      </c>
      <c r="F1797" s="142" t="n">
        <v>28335</v>
      </c>
    </row>
    <row r="1798" customFormat="false" ht="13.8" hidden="false" customHeight="false" outlineLevel="0" collapsed="false">
      <c r="E1798" s="141" t="s">
        <v>6773</v>
      </c>
      <c r="F1798" s="142" t="n">
        <v>23072</v>
      </c>
    </row>
    <row r="1799" customFormat="false" ht="13.8" hidden="false" customHeight="false" outlineLevel="0" collapsed="false">
      <c r="E1799" s="143"/>
      <c r="F1799" s="144"/>
    </row>
    <row r="1800" customFormat="false" ht="13.8" hidden="false" customHeight="false" outlineLevel="0" collapsed="false">
      <c r="E1800" s="137" t="s">
        <v>6774</v>
      </c>
      <c r="F1800" s="138"/>
    </row>
    <row r="1801" customFormat="false" ht="13.8" hidden="false" customHeight="false" outlineLevel="0" collapsed="false">
      <c r="E1801" s="139" t="s">
        <v>4757</v>
      </c>
      <c r="F1801" s="140" t="s">
        <v>4462</v>
      </c>
    </row>
    <row r="1802" customFormat="false" ht="13.8" hidden="false" customHeight="false" outlineLevel="0" collapsed="false">
      <c r="E1802" s="141" t="s">
        <v>6775</v>
      </c>
      <c r="F1802" s="142" t="n">
        <v>120096</v>
      </c>
    </row>
    <row r="1803" customFormat="false" ht="13.8" hidden="false" customHeight="false" outlineLevel="0" collapsed="false">
      <c r="E1803" s="141" t="s">
        <v>6776</v>
      </c>
      <c r="F1803" s="142" t="n">
        <v>91323</v>
      </c>
    </row>
    <row r="1804" customFormat="false" ht="13.8" hidden="false" customHeight="false" outlineLevel="0" collapsed="false">
      <c r="E1804" s="141" t="s">
        <v>6777</v>
      </c>
      <c r="F1804" s="142" t="n">
        <v>120096</v>
      </c>
    </row>
    <row r="1805" customFormat="false" ht="13.8" hidden="false" customHeight="false" outlineLevel="0" collapsed="false">
      <c r="E1805" s="141" t="s">
        <v>6778</v>
      </c>
      <c r="F1805" s="142" t="n">
        <v>91323</v>
      </c>
    </row>
    <row r="1806" customFormat="false" ht="13.8" hidden="false" customHeight="false" outlineLevel="0" collapsed="false">
      <c r="E1806" s="141" t="s">
        <v>6779</v>
      </c>
      <c r="F1806" s="142" t="n">
        <v>90072</v>
      </c>
    </row>
    <row r="1807" customFormat="false" ht="13.8" hidden="false" customHeight="false" outlineLevel="0" collapsed="false">
      <c r="E1807" s="141" t="s">
        <v>6780</v>
      </c>
      <c r="F1807" s="142" t="n">
        <v>92574</v>
      </c>
    </row>
    <row r="1808" customFormat="false" ht="13.8" hidden="false" customHeight="false" outlineLevel="0" collapsed="false">
      <c r="E1808" s="141" t="s">
        <v>6781</v>
      </c>
      <c r="F1808" s="142" t="n">
        <v>90072</v>
      </c>
    </row>
    <row r="1809" customFormat="false" ht="13.8" hidden="false" customHeight="false" outlineLevel="0" collapsed="false">
      <c r="E1809" s="141" t="s">
        <v>6782</v>
      </c>
      <c r="F1809" s="142" t="n">
        <v>92574</v>
      </c>
    </row>
    <row r="1810" customFormat="false" ht="13.8" hidden="false" customHeight="false" outlineLevel="0" collapsed="false">
      <c r="E1810" s="143"/>
      <c r="F1810" s="144"/>
    </row>
    <row r="1811" customFormat="false" ht="13.8" hidden="false" customHeight="false" outlineLevel="0" collapsed="false">
      <c r="E1811" s="137" t="s">
        <v>5896</v>
      </c>
      <c r="F1811" s="138"/>
    </row>
    <row r="1812" customFormat="false" ht="13.8" hidden="false" customHeight="false" outlineLevel="0" collapsed="false">
      <c r="E1812" s="139" t="s">
        <v>4757</v>
      </c>
      <c r="F1812" s="140" t="s">
        <v>4462</v>
      </c>
    </row>
    <row r="1813" customFormat="false" ht="13.8" hidden="false" customHeight="false" outlineLevel="0" collapsed="false">
      <c r="E1813" s="141" t="s">
        <v>6783</v>
      </c>
      <c r="F1813" s="142" t="n">
        <v>65502</v>
      </c>
    </row>
    <row r="1814" customFormat="false" ht="13.8" hidden="false" customHeight="false" outlineLevel="0" collapsed="false">
      <c r="E1814" s="141" t="s">
        <v>6784</v>
      </c>
      <c r="F1814" s="142" t="n">
        <v>27212</v>
      </c>
    </row>
    <row r="1815" customFormat="false" ht="13.8" hidden="false" customHeight="false" outlineLevel="0" collapsed="false">
      <c r="E1815" s="141" t="s">
        <v>6785</v>
      </c>
      <c r="F1815" s="142" t="n">
        <v>32132</v>
      </c>
    </row>
    <row r="1816" customFormat="false" ht="13.8" hidden="false" customHeight="false" outlineLevel="0" collapsed="false">
      <c r="E1816" s="121"/>
      <c r="F1816" s="155"/>
    </row>
    <row r="1817" customFormat="false" ht="15.6" hidden="false" customHeight="false" outlineLevel="0" collapsed="false">
      <c r="E1817" s="201" t="s">
        <v>6786</v>
      </c>
      <c r="F1817" s="202"/>
    </row>
    <row r="1818" customFormat="false" ht="13.8" hidden="false" customHeight="false" outlineLevel="0" collapsed="false">
      <c r="E1818" s="121"/>
      <c r="F1818" s="155"/>
    </row>
    <row r="1819" customFormat="false" ht="13.8" hidden="false" customHeight="false" outlineLevel="0" collapsed="false">
      <c r="E1819" s="137" t="s">
        <v>6787</v>
      </c>
      <c r="F1819" s="138"/>
    </row>
    <row r="1820" customFormat="false" ht="13.8" hidden="false" customHeight="false" outlineLevel="0" collapsed="false">
      <c r="E1820" s="139" t="s">
        <v>4757</v>
      </c>
      <c r="F1820" s="140" t="s">
        <v>4462</v>
      </c>
    </row>
    <row r="1821" customFormat="false" ht="13.8" hidden="false" customHeight="false" outlineLevel="0" collapsed="false">
      <c r="E1821" s="147" t="s">
        <v>6788</v>
      </c>
      <c r="F1821" s="148" t="n">
        <v>30136</v>
      </c>
    </row>
    <row r="1822" customFormat="false" ht="13.8" hidden="false" customHeight="false" outlineLevel="0" collapsed="false">
      <c r="E1822" s="119"/>
      <c r="F1822" s="149"/>
    </row>
    <row r="1823" customFormat="false" ht="13.8" hidden="false" customHeight="false" outlineLevel="0" collapsed="false">
      <c r="F1823" s="150"/>
    </row>
    <row r="1824" customFormat="false" ht="13.8" hidden="false" customHeight="false" outlineLevel="0" collapsed="false">
      <c r="E1824" s="119"/>
      <c r="F1824" s="149"/>
    </row>
    <row r="1825" customFormat="false" ht="13.8" hidden="false" customHeight="false" outlineLevel="0" collapsed="false">
      <c r="E1825" s="141" t="s">
        <v>6789</v>
      </c>
      <c r="F1825" s="142" t="n">
        <v>46828</v>
      </c>
    </row>
    <row r="1826" customFormat="false" ht="13.8" hidden="false" customHeight="false" outlineLevel="0" collapsed="false">
      <c r="E1826" s="141"/>
      <c r="F1826" s="142"/>
    </row>
    <row r="1827" customFormat="false" ht="13.8" hidden="false" customHeight="false" outlineLevel="0" collapsed="false">
      <c r="E1827" s="141" t="s">
        <v>6790</v>
      </c>
      <c r="F1827" s="142" t="n">
        <v>67737</v>
      </c>
    </row>
    <row r="1828" customFormat="false" ht="13.8" hidden="false" customHeight="false" outlineLevel="0" collapsed="false">
      <c r="E1828" s="141" t="s">
        <v>6791</v>
      </c>
      <c r="F1828" s="142" t="n">
        <v>64990</v>
      </c>
    </row>
    <row r="1829" customFormat="false" ht="13.8" hidden="false" customHeight="false" outlineLevel="0" collapsed="false">
      <c r="E1829" s="141" t="s">
        <v>6792</v>
      </c>
      <c r="F1829" s="142" t="n">
        <v>15950</v>
      </c>
    </row>
    <row r="1830" customFormat="false" ht="13.8" hidden="false" customHeight="false" outlineLevel="0" collapsed="false">
      <c r="E1830" s="141" t="s">
        <v>6793</v>
      </c>
      <c r="F1830" s="142" t="n">
        <v>19314</v>
      </c>
    </row>
    <row r="1831" customFormat="false" ht="13.8" hidden="false" customHeight="false" outlineLevel="0" collapsed="false">
      <c r="E1831" s="141" t="s">
        <v>6794</v>
      </c>
      <c r="F1831" s="142" t="n">
        <v>32336</v>
      </c>
    </row>
    <row r="1832" customFormat="false" ht="13.8" hidden="false" customHeight="false" outlineLevel="0" collapsed="false">
      <c r="E1832" s="141" t="s">
        <v>6795</v>
      </c>
      <c r="F1832" s="142" t="n">
        <v>21989</v>
      </c>
    </row>
    <row r="1833" customFormat="false" ht="13.8" hidden="false" customHeight="false" outlineLevel="0" collapsed="false">
      <c r="E1833" s="141" t="s">
        <v>6796</v>
      </c>
      <c r="F1833" s="142" t="n">
        <v>23121</v>
      </c>
    </row>
    <row r="1834" customFormat="false" ht="13.8" hidden="false" customHeight="false" outlineLevel="0" collapsed="false">
      <c r="E1834" s="143"/>
      <c r="F1834" s="144"/>
    </row>
    <row r="1835" customFormat="false" ht="13.8" hidden="false" customHeight="false" outlineLevel="0" collapsed="false">
      <c r="E1835" s="137" t="s">
        <v>6797</v>
      </c>
      <c r="F1835" s="138"/>
    </row>
    <row r="1836" customFormat="false" ht="13.8" hidden="false" customHeight="false" outlineLevel="0" collapsed="false">
      <c r="E1836" s="139" t="s">
        <v>4757</v>
      </c>
      <c r="F1836" s="140" t="s">
        <v>4462</v>
      </c>
    </row>
    <row r="1837" customFormat="false" ht="13.8" hidden="false" customHeight="false" outlineLevel="0" collapsed="false">
      <c r="E1837" s="141" t="s">
        <v>6798</v>
      </c>
      <c r="F1837" s="142" t="n">
        <v>52825</v>
      </c>
    </row>
    <row r="1838" customFormat="false" ht="13.8" hidden="false" customHeight="false" outlineLevel="0" collapsed="false">
      <c r="E1838" s="141" t="s">
        <v>6799</v>
      </c>
      <c r="F1838" s="142" t="n">
        <v>88892</v>
      </c>
    </row>
    <row r="1839" customFormat="false" ht="13.8" hidden="false" customHeight="false" outlineLevel="0" collapsed="false">
      <c r="E1839" s="141" t="s">
        <v>6800</v>
      </c>
      <c r="F1839" s="142" t="n">
        <v>68904</v>
      </c>
    </row>
    <row r="1840" customFormat="false" ht="13.8" hidden="false" customHeight="false" outlineLevel="0" collapsed="false">
      <c r="E1840" s="143"/>
      <c r="F1840" s="144"/>
    </row>
    <row r="1841" customFormat="false" ht="13.8" hidden="false" customHeight="false" outlineLevel="0" collapsed="false">
      <c r="E1841" s="137" t="s">
        <v>5418</v>
      </c>
      <c r="F1841" s="138"/>
    </row>
    <row r="1842" customFormat="false" ht="13.8" hidden="false" customHeight="false" outlineLevel="0" collapsed="false">
      <c r="E1842" s="139" t="s">
        <v>4757</v>
      </c>
      <c r="F1842" s="140" t="s">
        <v>4462</v>
      </c>
    </row>
    <row r="1843" customFormat="false" ht="13.8" hidden="false" customHeight="false" outlineLevel="0" collapsed="false">
      <c r="E1843" s="141" t="s">
        <v>6801</v>
      </c>
      <c r="F1843" s="142" t="n">
        <v>4974</v>
      </c>
    </row>
    <row r="1844" customFormat="false" ht="13.8" hidden="false" customHeight="false" outlineLevel="0" collapsed="false">
      <c r="E1844" s="141" t="s">
        <v>6802</v>
      </c>
      <c r="F1844" s="142" t="n">
        <v>14548</v>
      </c>
    </row>
    <row r="1845" customFormat="false" ht="13.8" hidden="false" customHeight="false" outlineLevel="0" collapsed="false">
      <c r="E1845" s="141" t="s">
        <v>6803</v>
      </c>
      <c r="F1845" s="142" t="n">
        <v>21711</v>
      </c>
    </row>
    <row r="1846" customFormat="false" ht="13.8" hidden="false" customHeight="false" outlineLevel="0" collapsed="false">
      <c r="E1846" s="143"/>
      <c r="F1846" s="144"/>
    </row>
    <row r="1847" customFormat="false" ht="15.6" hidden="false" customHeight="false" outlineLevel="0" collapsed="false">
      <c r="E1847" s="153" t="s">
        <v>6804</v>
      </c>
      <c r="F1847" s="154"/>
    </row>
    <row r="1848" customFormat="false" ht="13.8" hidden="false" customHeight="false" outlineLevel="0" collapsed="false">
      <c r="E1848" s="143"/>
      <c r="F1848" s="144"/>
    </row>
    <row r="1849" customFormat="false" ht="13.8" hidden="false" customHeight="false" outlineLevel="0" collapsed="false">
      <c r="E1849" s="139" t="s">
        <v>4757</v>
      </c>
      <c r="F1849" s="140" t="s">
        <v>4462</v>
      </c>
    </row>
    <row r="1850" customFormat="false" ht="13.8" hidden="false" customHeight="false" outlineLevel="0" collapsed="false">
      <c r="E1850" s="179" t="s">
        <v>6691</v>
      </c>
      <c r="F1850" s="180"/>
    </row>
    <row r="1851" customFormat="false" ht="13.8" hidden="false" customHeight="false" outlineLevel="0" collapsed="false">
      <c r="E1851" s="141" t="s">
        <v>6805</v>
      </c>
      <c r="F1851" s="142" t="n">
        <v>34400</v>
      </c>
    </row>
    <row r="1852" customFormat="false" ht="13.8" hidden="false" customHeight="false" outlineLevel="0" collapsed="false">
      <c r="E1852" s="141" t="s">
        <v>6806</v>
      </c>
      <c r="F1852" s="142" t="n">
        <v>4304</v>
      </c>
    </row>
    <row r="1853" customFormat="false" ht="13.8" hidden="false" customHeight="false" outlineLevel="0" collapsed="false">
      <c r="E1853" s="147" t="s">
        <v>6807</v>
      </c>
      <c r="F1853" s="148" t="n">
        <v>32800</v>
      </c>
    </row>
    <row r="1854" customFormat="false" ht="13.8" hidden="false" customHeight="false" outlineLevel="0" collapsed="false">
      <c r="F1854" s="7"/>
    </row>
    <row r="1855" customFormat="false" ht="13.8" hidden="false" customHeight="false" outlineLevel="0" collapsed="false">
      <c r="F1855" s="7"/>
    </row>
    <row r="1856" customFormat="false" ht="13.8" hidden="false" customHeight="false" outlineLevel="0" collapsed="false">
      <c r="F1856" s="7"/>
    </row>
    <row r="1857" customFormat="false" ht="13.8" hidden="false" customHeight="false" outlineLevel="0" collapsed="false">
      <c r="F1857" s="7"/>
    </row>
    <row r="1858" customFormat="false" ht="13.8" hidden="false" customHeight="false" outlineLevel="0" collapsed="false">
      <c r="F1858" s="7"/>
    </row>
    <row r="1859" customFormat="false" ht="13.8" hidden="false" customHeight="false" outlineLevel="0" collapsed="false">
      <c r="F1859" s="7"/>
    </row>
    <row r="1860" customFormat="false" ht="13.8" hidden="false" customHeight="false" outlineLevel="0" collapsed="false">
      <c r="F1860" s="7"/>
    </row>
    <row r="1861" customFormat="false" ht="13.8" hidden="false" customHeight="false" outlineLevel="0" collapsed="false">
      <c r="F1861" s="7"/>
    </row>
    <row r="1862" customFormat="false" ht="13.8" hidden="false" customHeight="false" outlineLevel="0" collapsed="false">
      <c r="F1862" s="7"/>
    </row>
    <row r="1863" customFormat="false" ht="13.8" hidden="false" customHeight="false" outlineLevel="0" collapsed="false">
      <c r="F1863" s="7"/>
    </row>
    <row r="1864" customFormat="false" ht="13.8" hidden="false" customHeight="false" outlineLevel="0" collapsed="false">
      <c r="F1864" s="7"/>
    </row>
    <row r="1865" customFormat="false" ht="13.8" hidden="false" customHeight="false" outlineLevel="0" collapsed="false">
      <c r="F1865" s="7"/>
    </row>
    <row r="1866" customFormat="false" ht="13.8" hidden="false" customHeight="false" outlineLevel="0" collapsed="false">
      <c r="F1866" s="7"/>
    </row>
    <row r="1867" customFormat="false" ht="13.8" hidden="false" customHeight="false" outlineLevel="0" collapsed="false">
      <c r="F1867" s="7"/>
    </row>
    <row r="1868" customFormat="false" ht="13.8" hidden="false" customHeight="false" outlineLevel="0" collapsed="false">
      <c r="F1868" s="7"/>
    </row>
    <row r="1869" customFormat="false" ht="13.8" hidden="false" customHeight="false" outlineLevel="0" collapsed="false">
      <c r="F1869" s="7"/>
    </row>
    <row r="1870" customFormat="false" ht="13.8" hidden="false" customHeight="false" outlineLevel="0" collapsed="false">
      <c r="F1870" s="7"/>
    </row>
    <row r="1871" customFormat="false" ht="13.8" hidden="false" customHeight="false" outlineLevel="0" collapsed="false">
      <c r="F1871" s="7"/>
    </row>
    <row r="1872" customFormat="false" ht="13.8" hidden="false" customHeight="false" outlineLevel="0" collapsed="false">
      <c r="F1872" s="7"/>
    </row>
    <row r="1873" customFormat="false" ht="13.8" hidden="false" customHeight="false" outlineLevel="0" collapsed="false">
      <c r="F1873" s="7"/>
    </row>
    <row r="1874" customFormat="false" ht="13.8" hidden="false" customHeight="false" outlineLevel="0" collapsed="false">
      <c r="F1874" s="7"/>
    </row>
    <row r="1875" customFormat="false" ht="13.8" hidden="false" customHeight="false" outlineLevel="0" collapsed="false">
      <c r="F1875" s="7"/>
    </row>
    <row r="1876" customFormat="false" ht="13.8" hidden="false" customHeight="false" outlineLevel="0" collapsed="false">
      <c r="F1876" s="7"/>
    </row>
    <row r="1877" customFormat="false" ht="13.8" hidden="false" customHeight="false" outlineLevel="0" collapsed="false">
      <c r="F1877" s="7"/>
    </row>
    <row r="1878" customFormat="false" ht="13.8" hidden="false" customHeight="false" outlineLevel="0" collapsed="false">
      <c r="F1878" s="7"/>
    </row>
    <row r="1879" customFormat="false" ht="13.8" hidden="false" customHeight="false" outlineLevel="0" collapsed="false">
      <c r="F1879" s="7"/>
    </row>
    <row r="1880" customFormat="false" ht="13.8" hidden="false" customHeight="false" outlineLevel="0" collapsed="false">
      <c r="F1880" s="7"/>
    </row>
    <row r="1881" customFormat="false" ht="13.8" hidden="false" customHeight="false" outlineLevel="0" collapsed="false">
      <c r="F1881" s="7"/>
    </row>
    <row r="1882" customFormat="false" ht="13.8" hidden="false" customHeight="false" outlineLevel="0" collapsed="false">
      <c r="F1882" s="7"/>
    </row>
    <row r="1883" customFormat="false" ht="13.8" hidden="false" customHeight="false" outlineLevel="0" collapsed="false">
      <c r="F1883" s="7"/>
    </row>
    <row r="1884" customFormat="false" ht="13.8" hidden="false" customHeight="false" outlineLevel="0" collapsed="false">
      <c r="F1884" s="7"/>
    </row>
    <row r="1885" customFormat="false" ht="13.8" hidden="false" customHeight="false" outlineLevel="0" collapsed="false">
      <c r="F1885" s="7"/>
    </row>
    <row r="1886" customFormat="false" ht="13.8" hidden="false" customHeight="false" outlineLevel="0" collapsed="false">
      <c r="F1886" s="7"/>
    </row>
    <row r="1887" customFormat="false" ht="13.8" hidden="false" customHeight="false" outlineLevel="0" collapsed="false">
      <c r="F1887" s="7"/>
    </row>
    <row r="1888" customFormat="false" ht="13.8" hidden="false" customHeight="false" outlineLevel="0" collapsed="false">
      <c r="F1888" s="7"/>
    </row>
    <row r="1889" customFormat="false" ht="13.8" hidden="false" customHeight="false" outlineLevel="0" collapsed="false">
      <c r="F1889" s="7"/>
    </row>
    <row r="1890" customFormat="false" ht="13.8" hidden="false" customHeight="false" outlineLevel="0" collapsed="false">
      <c r="F1890" s="7"/>
    </row>
    <row r="1891" customFormat="false" ht="13.8" hidden="false" customHeight="false" outlineLevel="0" collapsed="false">
      <c r="F1891" s="7"/>
    </row>
    <row r="1892" customFormat="false" ht="13.8" hidden="false" customHeight="false" outlineLevel="0" collapsed="false">
      <c r="F1892" s="7"/>
    </row>
    <row r="1893" customFormat="false" ht="13.8" hidden="false" customHeight="false" outlineLevel="0" collapsed="false">
      <c r="F1893" s="7"/>
    </row>
    <row r="1894" customFormat="false" ht="13.8" hidden="false" customHeight="false" outlineLevel="0" collapsed="false">
      <c r="F1894" s="7"/>
    </row>
    <row r="1895" customFormat="false" ht="13.8" hidden="false" customHeight="false" outlineLevel="0" collapsed="false">
      <c r="F1895" s="7"/>
    </row>
    <row r="1896" customFormat="false" ht="13.8" hidden="false" customHeight="false" outlineLevel="0" collapsed="false">
      <c r="F1896" s="7"/>
    </row>
    <row r="1897" customFormat="false" ht="13.8" hidden="false" customHeight="false" outlineLevel="0" collapsed="false">
      <c r="F1897" s="7"/>
    </row>
    <row r="1898" customFormat="false" ht="13.8" hidden="false" customHeight="false" outlineLevel="0" collapsed="false">
      <c r="F1898" s="7"/>
    </row>
    <row r="1899" customFormat="false" ht="13.8" hidden="false" customHeight="false" outlineLevel="0" collapsed="false">
      <c r="F1899" s="7"/>
    </row>
    <row r="1900" customFormat="false" ht="13.8" hidden="false" customHeight="false" outlineLevel="0" collapsed="false">
      <c r="F1900" s="7"/>
    </row>
    <row r="1901" customFormat="false" ht="13.8" hidden="false" customHeight="false" outlineLevel="0" collapsed="false">
      <c r="F1901" s="7"/>
    </row>
    <row r="1902" customFormat="false" ht="13.8" hidden="false" customHeight="false" outlineLevel="0" collapsed="false">
      <c r="F1902" s="7"/>
    </row>
    <row r="1903" customFormat="false" ht="13.8" hidden="false" customHeight="false" outlineLevel="0" collapsed="false">
      <c r="F1903" s="7"/>
    </row>
    <row r="1904" customFormat="false" ht="13.8" hidden="false" customHeight="false" outlineLevel="0" collapsed="false">
      <c r="F1904" s="7"/>
    </row>
    <row r="1905" customFormat="false" ht="13.8" hidden="false" customHeight="false" outlineLevel="0" collapsed="false">
      <c r="F1905" s="7"/>
    </row>
    <row r="1906" customFormat="false" ht="13.8" hidden="false" customHeight="false" outlineLevel="0" collapsed="false">
      <c r="F1906" s="7"/>
    </row>
    <row r="1907" customFormat="false" ht="13.8" hidden="false" customHeight="false" outlineLevel="0" collapsed="false">
      <c r="F1907" s="7"/>
    </row>
    <row r="1908" customFormat="false" ht="13.8" hidden="false" customHeight="false" outlineLevel="0" collapsed="false">
      <c r="F1908" s="7"/>
    </row>
    <row r="1909" customFormat="false" ht="13.8" hidden="false" customHeight="false" outlineLevel="0" collapsed="false">
      <c r="F1909" s="7"/>
    </row>
    <row r="1910" customFormat="false" ht="13.8" hidden="false" customHeight="false" outlineLevel="0" collapsed="false">
      <c r="F1910" s="7"/>
    </row>
    <row r="1911" customFormat="false" ht="13.8" hidden="false" customHeight="false" outlineLevel="0" collapsed="false">
      <c r="F1911" s="7"/>
    </row>
    <row r="1912" customFormat="false" ht="13.8" hidden="false" customHeight="false" outlineLevel="0" collapsed="false">
      <c r="F1912" s="7"/>
    </row>
    <row r="1913" customFormat="false" ht="13.8" hidden="false" customHeight="false" outlineLevel="0" collapsed="false">
      <c r="F1913" s="7"/>
    </row>
    <row r="1914" customFormat="false" ht="13.8" hidden="false" customHeight="false" outlineLevel="0" collapsed="false">
      <c r="F1914" s="7"/>
    </row>
    <row r="1915" customFormat="false" ht="13.8" hidden="false" customHeight="false" outlineLevel="0" collapsed="false">
      <c r="F1915" s="7"/>
    </row>
    <row r="1916" customFormat="false" ht="13.8" hidden="false" customHeight="false" outlineLevel="0" collapsed="false">
      <c r="F1916" s="7"/>
    </row>
    <row r="1917" customFormat="false" ht="13.8" hidden="false" customHeight="false" outlineLevel="0" collapsed="false">
      <c r="F1917" s="7"/>
    </row>
  </sheetData>
  <conditionalFormatting sqref="C3:C1048576">
    <cfRule type="cellIs" priority="2" operator="equal" aboveAverage="0" equalAverage="0" bottom="0" percent="0" rank="0" text="" dxfId="7">
      <formula>0</formula>
    </cfRule>
  </conditionalFormatting>
  <conditionalFormatting sqref="K1198:L1310 K186:L187 H10:I576 I577:I1048576 H575:H1048576 H1:I4">
    <cfRule type="cellIs" priority="3" operator="equal" aboveAverage="0" equalAverage="0" bottom="0" percent="0" rank="0" text="" dxfId="8">
      <formula>#ref!</formula>
    </cfRule>
    <cfRule type="cellIs" priority="4" operator="equal" aboveAverage="0" equalAverage="0" bottom="0" percent="0" rank="0" text="" dxfId="9">
      <formula>0</formula>
    </cfRule>
  </conditionalFormatting>
  <conditionalFormatting sqref="H10:I576 I577:I1048576 H575:H1048576 H1:I4">
    <cfRule type="cellIs" priority="5" operator="equal" aboveAverage="0" equalAverage="0" bottom="0" percent="0" rank="0" text="" dxfId="10">
      <formula>'3. Anea'!E1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X925"/>
  <sheetViews>
    <sheetView showFormulas="false" showGridLines="true" showRowColHeaders="true" showZeros="true" rightToLeft="false" tabSelected="false" showOutlineSymbols="true" defaultGridColor="true" view="normal" topLeftCell="A35" colorId="64" zoomScale="90" zoomScaleNormal="90" zoomScalePageLayoutView="100" workbookViewId="0">
      <selection pane="topLeft" activeCell="B54" activeCellId="0" sqref="B54"/>
    </sheetView>
  </sheetViews>
  <sheetFormatPr defaultColWidth="14.43359375" defaultRowHeight="13.8" zeroHeight="false" outlineLevelRow="0" outlineLevelCol="0"/>
  <cols>
    <col collapsed="false" customWidth="true" hidden="false" outlineLevel="0" max="1" min="1" style="18" width="51.71"/>
    <col collapsed="false" customWidth="true" hidden="false" outlineLevel="0" max="2" min="2" style="18" width="19.6"/>
    <col collapsed="false" customWidth="true" hidden="false" outlineLevel="0" max="3" min="3" style="18" width="13.86"/>
    <col collapsed="false" customWidth="true" hidden="false" outlineLevel="0" max="4" min="4" style="18" width="22"/>
    <col collapsed="false" customWidth="true" hidden="false" outlineLevel="0" max="5" min="5" style="203" width="18.79"/>
    <col collapsed="false" customWidth="true" hidden="false" outlineLevel="0" max="6" min="6" style="26" width="54.29"/>
    <col collapsed="false" customWidth="true" hidden="false" outlineLevel="0" max="24" min="7" style="18" width="54.29"/>
    <col collapsed="false" customWidth="false" hidden="false" outlineLevel="0" max="16383" min="26" style="18" width="14.43"/>
    <col collapsed="false" customWidth="true" hidden="false" outlineLevel="0" max="16384" min="16384" style="18" width="11.53"/>
  </cols>
  <sheetData>
    <row r="1" customFormat="false" ht="13.5" hidden="false" customHeight="true" outlineLevel="0" collapsed="false">
      <c r="A1" s="11" t="s">
        <v>2090</v>
      </c>
      <c r="B1" s="12" t="s">
        <v>2091</v>
      </c>
      <c r="C1" s="26"/>
      <c r="D1" s="204"/>
      <c r="E1" s="205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</row>
    <row r="2" customFormat="false" ht="23.25" hidden="false" customHeight="true" outlineLevel="0" collapsed="false">
      <c r="A2" s="28" t="s">
        <v>6808</v>
      </c>
      <c r="B2" s="29" t="n">
        <v>12730</v>
      </c>
      <c r="C2" s="26"/>
      <c r="D2" s="20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</row>
    <row r="3" customFormat="false" ht="23.25" hidden="false" customHeight="true" outlineLevel="0" collapsed="false">
      <c r="A3" s="28" t="s">
        <v>6809</v>
      </c>
      <c r="B3" s="29" t="n">
        <v>9833</v>
      </c>
      <c r="C3" s="26"/>
      <c r="D3" s="20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</row>
    <row r="4" customFormat="false" ht="23.25" hidden="false" customHeight="true" outlineLevel="0" collapsed="false">
      <c r="A4" s="28" t="s">
        <v>704</v>
      </c>
      <c r="B4" s="29" t="n">
        <v>14617</v>
      </c>
      <c r="C4" s="26"/>
      <c r="D4" s="20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</row>
    <row r="5" customFormat="false" ht="23.25" hidden="false" customHeight="true" outlineLevel="0" collapsed="false">
      <c r="A5" s="28" t="s">
        <v>706</v>
      </c>
      <c r="B5" s="29" t="n">
        <v>10172</v>
      </c>
      <c r="C5" s="26"/>
      <c r="D5" s="207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</row>
    <row r="6" customFormat="false" ht="23.25" hidden="false" customHeight="true" outlineLevel="0" collapsed="false">
      <c r="A6" s="28" t="s">
        <v>681</v>
      </c>
      <c r="B6" s="29" t="n">
        <v>13159</v>
      </c>
      <c r="C6" s="26"/>
      <c r="D6" s="20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</row>
    <row r="7" customFormat="false" ht="23.25" hidden="false" customHeight="true" outlineLevel="0" collapsed="false">
      <c r="A7" s="28" t="s">
        <v>825</v>
      </c>
      <c r="B7" s="29" t="n">
        <v>12687</v>
      </c>
      <c r="C7" s="26"/>
      <c r="D7" s="20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</row>
    <row r="8" customFormat="false" ht="23.25" hidden="false" customHeight="true" outlineLevel="0" collapsed="false">
      <c r="A8" s="28" t="s">
        <v>1597</v>
      </c>
      <c r="B8" s="29" t="n">
        <v>12687</v>
      </c>
      <c r="C8" s="26"/>
      <c r="D8" s="20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</row>
    <row r="9" customFormat="false" ht="23.25" hidden="false" customHeight="true" outlineLevel="0" collapsed="false">
      <c r="A9" s="28" t="s">
        <v>243</v>
      </c>
      <c r="B9" s="29" t="n">
        <v>12687</v>
      </c>
      <c r="C9" s="26"/>
      <c r="D9" s="20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</row>
    <row r="10" customFormat="false" ht="23.25" hidden="false" customHeight="true" outlineLevel="0" collapsed="false">
      <c r="A10" s="28" t="s">
        <v>6810</v>
      </c>
      <c r="B10" s="29" t="n">
        <v>16036</v>
      </c>
      <c r="C10" s="26"/>
      <c r="D10" s="20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</row>
    <row r="11" customFormat="false" ht="23.25" hidden="false" customHeight="true" outlineLevel="0" collapsed="false">
      <c r="A11" s="28" t="s">
        <v>1270</v>
      </c>
      <c r="B11" s="29" t="n">
        <v>10689</v>
      </c>
      <c r="C11" s="26"/>
      <c r="D11" s="20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</row>
    <row r="12" customFormat="false" ht="23.25" hidden="false" customHeight="true" outlineLevel="0" collapsed="false">
      <c r="A12" s="28" t="s">
        <v>1272</v>
      </c>
      <c r="B12" s="29" t="n">
        <v>8191</v>
      </c>
      <c r="C12" s="26"/>
      <c r="D12" s="20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</row>
    <row r="13" customFormat="false" ht="23.25" hidden="false" customHeight="true" outlineLevel="0" collapsed="false">
      <c r="A13" s="28" t="s">
        <v>1274</v>
      </c>
      <c r="B13" s="29" t="n">
        <v>8191</v>
      </c>
      <c r="C13" s="26"/>
      <c r="D13" s="20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</row>
    <row r="14" customFormat="false" ht="23.25" hidden="false" customHeight="true" outlineLevel="0" collapsed="false">
      <c r="A14" s="28" t="s">
        <v>196</v>
      </c>
      <c r="B14" s="29"/>
      <c r="C14" s="26"/>
      <c r="D14" s="20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</row>
    <row r="15" customFormat="false" ht="23.25" hidden="false" customHeight="true" outlineLevel="0" collapsed="false">
      <c r="A15" s="28" t="s">
        <v>2657</v>
      </c>
      <c r="B15" s="29" t="n">
        <v>14292</v>
      </c>
      <c r="C15" s="26"/>
      <c r="D15" s="20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</row>
    <row r="16" customFormat="false" ht="23.25" hidden="false" customHeight="true" outlineLevel="0" collapsed="false">
      <c r="A16" s="28" t="s">
        <v>1877</v>
      </c>
      <c r="B16" s="29" t="n">
        <v>8713</v>
      </c>
      <c r="C16" s="26"/>
      <c r="D16" s="208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</row>
    <row r="17" customFormat="false" ht="23.25" hidden="false" customHeight="true" outlineLevel="0" collapsed="false">
      <c r="A17" s="28" t="s">
        <v>131</v>
      </c>
      <c r="B17" s="29" t="n">
        <v>8453</v>
      </c>
      <c r="C17" s="26"/>
      <c r="D17" s="207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</row>
    <row r="18" customFormat="false" ht="23.25" hidden="false" customHeight="true" outlineLevel="0" collapsed="false">
      <c r="A18" s="28" t="s">
        <v>1024</v>
      </c>
      <c r="B18" s="29" t="n">
        <v>16622</v>
      </c>
      <c r="C18" s="26"/>
      <c r="D18" s="20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</row>
    <row r="19" customFormat="false" ht="23.25" hidden="false" customHeight="true" outlineLevel="0" collapsed="false">
      <c r="A19" s="28" t="s">
        <v>1298</v>
      </c>
      <c r="B19" s="29" t="n">
        <v>8179</v>
      </c>
      <c r="C19" s="26"/>
      <c r="D19" s="20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</row>
    <row r="20" customFormat="false" ht="23.25" hidden="false" customHeight="true" outlineLevel="0" collapsed="false">
      <c r="A20" s="28" t="s">
        <v>6811</v>
      </c>
      <c r="B20" s="29" t="n">
        <v>10071</v>
      </c>
      <c r="C20" s="26"/>
      <c r="D20" s="20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</row>
    <row r="21" customFormat="false" ht="23.25" hidden="false" customHeight="true" outlineLevel="0" collapsed="false">
      <c r="A21" s="28" t="s">
        <v>1672</v>
      </c>
      <c r="B21" s="29" t="n">
        <v>12310</v>
      </c>
      <c r="C21" s="26"/>
      <c r="D21" s="20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</row>
    <row r="22" customFormat="false" ht="23.25" hidden="false" customHeight="true" outlineLevel="0" collapsed="false">
      <c r="A22" s="28" t="s">
        <v>152</v>
      </c>
      <c r="B22" s="29" t="n">
        <v>1722</v>
      </c>
      <c r="C22" s="26"/>
      <c r="D22" s="20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</row>
    <row r="23" customFormat="false" ht="23.25" hidden="false" customHeight="true" outlineLevel="0" collapsed="false">
      <c r="A23" s="28" t="s">
        <v>2040</v>
      </c>
      <c r="B23" s="29" t="n">
        <v>7470</v>
      </c>
      <c r="C23" s="26"/>
      <c r="D23" s="208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</row>
    <row r="24" customFormat="false" ht="23.25" hidden="false" customHeight="true" outlineLevel="0" collapsed="false">
      <c r="A24" s="28" t="s">
        <v>2041</v>
      </c>
      <c r="B24" s="29" t="n">
        <v>1600</v>
      </c>
      <c r="C24" s="26"/>
      <c r="D24" s="207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</row>
    <row r="25" customFormat="false" ht="23.25" hidden="false" customHeight="true" outlineLevel="0" collapsed="false">
      <c r="A25" s="28" t="s">
        <v>1543</v>
      </c>
      <c r="B25" s="29" t="n">
        <v>8056</v>
      </c>
      <c r="C25" s="26"/>
      <c r="D25" s="20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</row>
    <row r="26" customFormat="false" ht="23.25" hidden="false" customHeight="true" outlineLevel="0" collapsed="false">
      <c r="A26" s="28" t="s">
        <v>1544</v>
      </c>
      <c r="B26" s="29" t="n">
        <v>8056</v>
      </c>
      <c r="C26" s="26"/>
      <c r="D26" s="20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</row>
    <row r="27" customFormat="false" ht="23.25" hidden="false" customHeight="true" outlineLevel="0" collapsed="false">
      <c r="A27" s="28" t="s">
        <v>1545</v>
      </c>
      <c r="B27" s="29" t="n">
        <v>3662</v>
      </c>
      <c r="C27" s="26"/>
      <c r="D27" s="20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</row>
    <row r="28" customFormat="false" ht="23.25" hidden="false" customHeight="true" outlineLevel="0" collapsed="false">
      <c r="A28" s="28" t="s">
        <v>5768</v>
      </c>
      <c r="B28" s="29" t="n">
        <v>11435</v>
      </c>
      <c r="C28" s="7"/>
      <c r="D28" s="20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</row>
    <row r="29" customFormat="false" ht="23.25" hidden="false" customHeight="true" outlineLevel="0" collapsed="false">
      <c r="A29" s="28" t="s">
        <v>2056</v>
      </c>
      <c r="B29" s="29" t="n">
        <v>31683</v>
      </c>
      <c r="C29" s="7"/>
      <c r="D29" s="208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</row>
    <row r="30" customFormat="false" ht="23.25" hidden="false" customHeight="true" outlineLevel="0" collapsed="false">
      <c r="A30" s="28" t="s">
        <v>2055</v>
      </c>
      <c r="B30" s="29" t="n">
        <v>36707</v>
      </c>
      <c r="C30" s="26"/>
      <c r="D30" s="207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</row>
    <row r="31" customFormat="false" ht="23.25" hidden="false" customHeight="true" outlineLevel="0" collapsed="false">
      <c r="A31" s="28" t="s">
        <v>6812</v>
      </c>
      <c r="B31" s="29" t="n">
        <v>31548</v>
      </c>
      <c r="C31" s="26"/>
      <c r="D31" s="207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</row>
    <row r="32" customFormat="false" ht="23.25" hidden="false" customHeight="true" outlineLevel="0" collapsed="false">
      <c r="A32" s="28" t="s">
        <v>2065</v>
      </c>
      <c r="B32" s="29" t="n">
        <v>44290</v>
      </c>
      <c r="C32" s="26"/>
      <c r="D32" s="20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</row>
    <row r="33" customFormat="false" ht="23.25" hidden="false" customHeight="true" outlineLevel="0" collapsed="false">
      <c r="A33" s="28" t="s">
        <v>3778</v>
      </c>
      <c r="B33" s="29" t="n">
        <v>22874</v>
      </c>
      <c r="C33" s="26"/>
      <c r="D33" s="209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</row>
    <row r="34" customFormat="false" ht="23.25" hidden="false" customHeight="true" outlineLevel="0" collapsed="false">
      <c r="A34" s="28" t="s">
        <v>2062</v>
      </c>
      <c r="B34" s="29" t="n">
        <v>25162</v>
      </c>
      <c r="C34" s="26"/>
      <c r="D34" s="209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</row>
    <row r="35" customFormat="false" ht="23.25" hidden="false" customHeight="true" outlineLevel="0" collapsed="false">
      <c r="A35" s="28" t="s">
        <v>2064</v>
      </c>
      <c r="B35" s="29" t="n">
        <v>24018</v>
      </c>
      <c r="C35" s="26"/>
      <c r="D35" s="209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customFormat="false" ht="23.25" hidden="false" customHeight="true" outlineLevel="0" collapsed="false">
      <c r="A36" s="28" t="s">
        <v>1062</v>
      </c>
      <c r="B36" s="29" t="n">
        <v>922</v>
      </c>
      <c r="C36" s="26"/>
      <c r="D36" s="20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</row>
    <row r="37" customFormat="false" ht="23.25" hidden="false" customHeight="true" outlineLevel="0" collapsed="false">
      <c r="A37" s="28" t="s">
        <v>1301</v>
      </c>
      <c r="B37" s="29" t="n">
        <v>1553</v>
      </c>
      <c r="C37" s="26"/>
      <c r="D37" s="20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</row>
    <row r="38" customFormat="false" ht="23.25" hidden="false" customHeight="true" outlineLevel="0" collapsed="false">
      <c r="A38" s="28" t="s">
        <v>1302</v>
      </c>
      <c r="B38" s="29" t="n">
        <v>1493</v>
      </c>
      <c r="C38" s="26"/>
      <c r="D38" s="20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</row>
    <row r="39" customFormat="false" ht="23.25" hidden="false" customHeight="true" outlineLevel="0" collapsed="false">
      <c r="A39" s="28" t="s">
        <v>810</v>
      </c>
      <c r="B39" s="29" t="n">
        <v>16235</v>
      </c>
      <c r="C39" s="26"/>
      <c r="D39" s="20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</row>
    <row r="40" customFormat="false" ht="23.25" hidden="false" customHeight="true" outlineLevel="0" collapsed="false">
      <c r="A40" s="28" t="s">
        <v>809</v>
      </c>
      <c r="B40" s="29" t="n">
        <v>12177</v>
      </c>
      <c r="C40" s="26"/>
      <c r="D40" s="20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</row>
    <row r="41" customFormat="false" ht="23.25" hidden="false" customHeight="true" outlineLevel="0" collapsed="false">
      <c r="A41" s="28" t="s">
        <v>2013</v>
      </c>
      <c r="B41" s="29" t="n">
        <v>15421</v>
      </c>
      <c r="C41" s="26"/>
      <c r="D41" s="20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</row>
    <row r="42" customFormat="false" ht="23.25" hidden="false" customHeight="true" outlineLevel="0" collapsed="false">
      <c r="A42" s="28" t="s">
        <v>2014</v>
      </c>
      <c r="B42" s="29" t="n">
        <v>29704</v>
      </c>
      <c r="C42" s="26"/>
      <c r="D42" s="20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</row>
    <row r="43" customFormat="false" ht="23.25" hidden="false" customHeight="true" outlineLevel="0" collapsed="false">
      <c r="A43" s="28" t="s">
        <v>2010</v>
      </c>
      <c r="B43" s="29" t="n">
        <v>16500</v>
      </c>
      <c r="C43" s="26"/>
      <c r="D43" s="20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</row>
    <row r="44" customFormat="false" ht="23.25" hidden="false" customHeight="true" outlineLevel="0" collapsed="false">
      <c r="A44" s="28" t="s">
        <v>2011</v>
      </c>
      <c r="B44" s="29"/>
      <c r="C44" s="26"/>
      <c r="D44" s="20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</row>
    <row r="45" customFormat="false" ht="23.25" hidden="false" customHeight="true" outlineLevel="0" collapsed="false">
      <c r="A45" s="28" t="s">
        <v>2016</v>
      </c>
      <c r="B45" s="29" t="n">
        <v>18252</v>
      </c>
      <c r="C45" s="26"/>
      <c r="D45" s="20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</row>
    <row r="46" customFormat="false" ht="23.25" hidden="false" customHeight="true" outlineLevel="0" collapsed="false">
      <c r="A46" s="28" t="s">
        <v>2015</v>
      </c>
      <c r="B46" s="29" t="n">
        <v>13688</v>
      </c>
      <c r="C46" s="26"/>
      <c r="D46" s="20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</row>
    <row r="47" customFormat="false" ht="23.25" hidden="false" customHeight="true" outlineLevel="0" collapsed="false">
      <c r="A47" s="28" t="s">
        <v>2008</v>
      </c>
      <c r="B47" s="29" t="n">
        <v>16817</v>
      </c>
      <c r="C47" s="26"/>
      <c r="D47" s="20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</row>
    <row r="48" customFormat="false" ht="23.25" hidden="false" customHeight="true" outlineLevel="0" collapsed="false">
      <c r="A48" s="28" t="s">
        <v>903</v>
      </c>
      <c r="B48" s="29" t="n">
        <v>27794</v>
      </c>
      <c r="C48" s="26"/>
      <c r="D48" s="20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</row>
    <row r="49" customFormat="false" ht="23.25" hidden="false" customHeight="true" outlineLevel="0" collapsed="false">
      <c r="A49" s="28" t="s">
        <v>904</v>
      </c>
      <c r="B49" s="29" t="n">
        <v>24697</v>
      </c>
      <c r="C49" s="26"/>
      <c r="D49" s="20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</row>
    <row r="50" customFormat="false" ht="23.25" hidden="false" customHeight="true" outlineLevel="0" collapsed="false">
      <c r="A50" s="28" t="s">
        <v>902</v>
      </c>
      <c r="B50" s="29" t="n">
        <v>25856</v>
      </c>
      <c r="C50" s="26"/>
      <c r="D50" s="20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</row>
    <row r="51" customFormat="false" ht="23.25" hidden="false" customHeight="true" outlineLevel="0" collapsed="false">
      <c r="A51" s="28" t="s">
        <v>2101</v>
      </c>
      <c r="B51" s="29" t="n">
        <v>24619</v>
      </c>
      <c r="C51" s="26"/>
      <c r="D51" s="20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</row>
    <row r="52" customFormat="false" ht="23.25" hidden="false" customHeight="true" outlineLevel="0" collapsed="false">
      <c r="A52" s="28" t="s">
        <v>2102</v>
      </c>
      <c r="B52" s="29"/>
      <c r="C52" s="26"/>
      <c r="D52" s="209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</row>
    <row r="53" customFormat="false" ht="23.25" hidden="false" customHeight="true" outlineLevel="0" collapsed="false">
      <c r="A53" s="26"/>
      <c r="B53" s="26"/>
      <c r="C53" s="26"/>
      <c r="D53" s="209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</row>
    <row r="54" customFormat="false" ht="23.25" hidden="false" customHeight="true" outlineLevel="0" collapsed="false">
      <c r="A54" s="26"/>
      <c r="B54" s="26"/>
      <c r="C54" s="26"/>
      <c r="D54" s="209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</row>
    <row r="55" customFormat="false" ht="23.25" hidden="false" customHeight="true" outlineLevel="0" collapsed="false">
      <c r="A55" s="26"/>
      <c r="B55" s="26"/>
      <c r="C55" s="26"/>
      <c r="D55" s="209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</row>
    <row r="56" customFormat="false" ht="23.25" hidden="false" customHeight="true" outlineLevel="0" collapsed="false">
      <c r="A56" s="26"/>
      <c r="B56" s="26"/>
      <c r="C56" s="26"/>
      <c r="D56" s="20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</row>
    <row r="57" customFormat="false" ht="23.25" hidden="false" customHeight="true" outlineLevel="0" collapsed="false">
      <c r="A57" s="26"/>
      <c r="B57" s="26"/>
      <c r="C57" s="26"/>
      <c r="D57" s="210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</row>
    <row r="58" customFormat="false" ht="23.25" hidden="false" customHeight="true" outlineLevel="0" collapsed="false">
      <c r="A58" s="26"/>
      <c r="B58" s="26"/>
      <c r="C58" s="26"/>
      <c r="D58" s="20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</row>
    <row r="59" customFormat="false" ht="23.25" hidden="false" customHeight="true" outlineLevel="0" collapsed="false">
      <c r="A59" s="26"/>
      <c r="B59" s="26"/>
      <c r="C59" s="26"/>
      <c r="D59" s="20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</row>
    <row r="60" customFormat="false" ht="23.25" hidden="false" customHeight="true" outlineLevel="0" collapsed="false">
      <c r="A60" s="26"/>
      <c r="B60" s="26"/>
      <c r="C60" s="26"/>
      <c r="D60" s="20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</row>
    <row r="61" customFormat="false" ht="23.25" hidden="false" customHeight="true" outlineLevel="0" collapsed="false">
      <c r="A61" s="26"/>
      <c r="B61" s="26"/>
      <c r="C61" s="26"/>
      <c r="D61" s="20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</row>
    <row r="62" customFormat="false" ht="23.25" hidden="false" customHeight="true" outlineLevel="0" collapsed="false">
      <c r="A62" s="26"/>
      <c r="B62" s="26"/>
      <c r="C62" s="26"/>
      <c r="D62" s="20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</row>
    <row r="63" customFormat="false" ht="23.25" hidden="false" customHeight="true" outlineLevel="0" collapsed="false">
      <c r="A63" s="26"/>
      <c r="B63" s="26"/>
      <c r="C63" s="26"/>
      <c r="D63" s="20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</row>
    <row r="64" customFormat="false" ht="23.25" hidden="false" customHeight="true" outlineLevel="0" collapsed="false">
      <c r="A64" s="26"/>
      <c r="B64" s="26"/>
      <c r="C64" s="26"/>
      <c r="D64" s="20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</row>
    <row r="65" customFormat="false" ht="23.25" hidden="false" customHeight="true" outlineLevel="0" collapsed="false">
      <c r="A65" s="26"/>
      <c r="B65" s="26"/>
      <c r="C65" s="26"/>
      <c r="D65" s="207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</row>
    <row r="66" customFormat="false" ht="23.25" hidden="false" customHeight="true" outlineLevel="0" collapsed="false">
      <c r="A66" s="26"/>
      <c r="B66" s="26"/>
      <c r="C66" s="26"/>
      <c r="D66" s="209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</row>
    <row r="67" customFormat="false" ht="23.25" hidden="false" customHeight="true" outlineLevel="0" collapsed="false">
      <c r="A67" s="26"/>
      <c r="B67" s="26"/>
      <c r="C67" s="26"/>
      <c r="D67" s="209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</row>
    <row r="68" customFormat="false" ht="23.25" hidden="false" customHeight="true" outlineLevel="0" collapsed="false">
      <c r="A68" s="26"/>
      <c r="B68" s="26"/>
      <c r="C68" s="26"/>
      <c r="D68" s="209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</row>
    <row r="69" customFormat="false" ht="23.25" hidden="false" customHeight="true" outlineLevel="0" collapsed="false">
      <c r="A69" s="26"/>
      <c r="B69" s="26"/>
      <c r="C69" s="26"/>
      <c r="D69" s="209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</row>
    <row r="70" customFormat="false" ht="23.25" hidden="false" customHeight="true" outlineLevel="0" collapsed="false">
      <c r="A70" s="26"/>
      <c r="B70" s="26"/>
      <c r="C70" s="26"/>
      <c r="D70" s="209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</row>
    <row r="71" customFormat="false" ht="23.25" hidden="false" customHeight="true" outlineLevel="0" collapsed="false">
      <c r="A71" s="26"/>
      <c r="B71" s="26"/>
      <c r="C71" s="26"/>
      <c r="D71" s="209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</row>
    <row r="72" customFormat="false" ht="23.25" hidden="false" customHeight="true" outlineLevel="0" collapsed="false">
      <c r="A72" s="26"/>
      <c r="B72" s="26"/>
      <c r="C72" s="26"/>
      <c r="D72" s="209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</row>
    <row r="73" customFormat="false" ht="23.25" hidden="false" customHeight="true" outlineLevel="0" collapsed="false">
      <c r="A73" s="26"/>
      <c r="B73" s="26"/>
      <c r="C73" s="26"/>
      <c r="D73" s="209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</row>
    <row r="74" customFormat="false" ht="23.25" hidden="false" customHeight="true" outlineLevel="0" collapsed="false">
      <c r="A74" s="26"/>
      <c r="B74" s="26"/>
      <c r="C74" s="26"/>
      <c r="D74" s="209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</row>
    <row r="75" customFormat="false" ht="23.25" hidden="false" customHeight="true" outlineLevel="0" collapsed="false">
      <c r="A75" s="26"/>
      <c r="B75" s="26"/>
      <c r="C75" s="26"/>
      <c r="D75" s="209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</row>
    <row r="76" customFormat="false" ht="23.25" hidden="false" customHeight="true" outlineLevel="0" collapsed="false">
      <c r="A76" s="26"/>
      <c r="B76" s="26"/>
      <c r="C76" s="26"/>
      <c r="D76" s="209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</row>
    <row r="77" customFormat="false" ht="23.25" hidden="false" customHeight="true" outlineLevel="0" collapsed="false">
      <c r="A77" s="26"/>
      <c r="B77" s="26"/>
      <c r="C77" s="26"/>
      <c r="D77" s="209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</row>
    <row r="78" customFormat="false" ht="23.25" hidden="false" customHeight="true" outlineLevel="0" collapsed="false">
      <c r="A78" s="26"/>
      <c r="B78" s="26"/>
      <c r="C78" s="26"/>
      <c r="D78" s="209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</row>
    <row r="79" customFormat="false" ht="23.25" hidden="false" customHeight="true" outlineLevel="0" collapsed="false">
      <c r="A79" s="26"/>
      <c r="B79" s="26"/>
      <c r="C79" s="26"/>
      <c r="D79" s="209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</row>
    <row r="80" customFormat="false" ht="23.25" hidden="false" customHeight="true" outlineLevel="0" collapsed="false">
      <c r="A80" s="26"/>
      <c r="B80" s="26"/>
      <c r="C80" s="26"/>
      <c r="D80" s="209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</row>
    <row r="81" customFormat="false" ht="23.25" hidden="false" customHeight="true" outlineLevel="0" collapsed="false">
      <c r="A81" s="26"/>
      <c r="B81" s="26"/>
      <c r="C81" s="26"/>
      <c r="D81" s="209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</row>
    <row r="82" customFormat="false" ht="23.25" hidden="false" customHeight="true" outlineLevel="0" collapsed="false">
      <c r="A82" s="26"/>
      <c r="B82" s="26"/>
      <c r="C82" s="26"/>
      <c r="D82" s="209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</row>
    <row r="83" customFormat="false" ht="23.25" hidden="false" customHeight="true" outlineLevel="0" collapsed="false">
      <c r="A83" s="26"/>
      <c r="B83" s="26"/>
      <c r="C83" s="26"/>
      <c r="D83" s="209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</row>
    <row r="84" customFormat="false" ht="23.25" hidden="false" customHeight="true" outlineLevel="0" collapsed="false">
      <c r="A84" s="26"/>
      <c r="B84" s="26"/>
      <c r="C84" s="26"/>
      <c r="D84" s="211"/>
      <c r="E84" s="211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</row>
    <row r="85" customFormat="false" ht="23.25" hidden="false" customHeight="true" outlineLevel="0" collapsed="false">
      <c r="A85" s="26"/>
      <c r="B85" s="26"/>
      <c r="C85" s="26"/>
      <c r="D85" s="212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</row>
    <row r="86" customFormat="false" ht="23.25" hidden="false" customHeight="true" outlineLevel="0" collapsed="false">
      <c r="A86" s="26"/>
      <c r="B86" s="26"/>
      <c r="C86" s="26"/>
      <c r="D86" s="20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</row>
    <row r="87" customFormat="false" ht="23.25" hidden="false" customHeight="true" outlineLevel="0" collapsed="false">
      <c r="A87" s="26"/>
      <c r="B87" s="26"/>
      <c r="C87" s="26"/>
      <c r="D87" s="20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</row>
    <row r="88" customFormat="false" ht="23.25" hidden="false" customHeight="true" outlineLevel="0" collapsed="false">
      <c r="A88" s="26"/>
      <c r="B88" s="26"/>
      <c r="C88" s="26"/>
      <c r="D88" s="20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</row>
    <row r="89" customFormat="false" ht="23.25" hidden="false" customHeight="true" outlineLevel="0" collapsed="false">
      <c r="A89" s="26"/>
      <c r="B89" s="26"/>
      <c r="C89" s="26"/>
      <c r="D89" s="20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</row>
    <row r="90" customFormat="false" ht="23.25" hidden="false" customHeight="true" outlineLevel="0" collapsed="false">
      <c r="A90" s="26"/>
      <c r="B90" s="26"/>
      <c r="C90" s="26"/>
      <c r="D90" s="20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</row>
    <row r="91" customFormat="false" ht="23.25" hidden="false" customHeight="true" outlineLevel="0" collapsed="false">
      <c r="A91" s="26"/>
      <c r="B91" s="26"/>
      <c r="C91" s="26"/>
      <c r="D91" s="20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</row>
    <row r="92" customFormat="false" ht="23.25" hidden="false" customHeight="true" outlineLevel="0" collapsed="false">
      <c r="A92" s="26"/>
      <c r="B92" s="26"/>
      <c r="C92" s="26"/>
      <c r="D92" s="20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</row>
    <row r="93" customFormat="false" ht="23.25" hidden="false" customHeight="true" outlineLevel="0" collapsed="false">
      <c r="A93" s="26"/>
      <c r="B93" s="26"/>
      <c r="C93" s="26"/>
      <c r="D93" s="20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</row>
    <row r="94" customFormat="false" ht="23.25" hidden="false" customHeight="true" outlineLevel="0" collapsed="false">
      <c r="A94" s="26"/>
      <c r="B94" s="26"/>
      <c r="C94" s="26"/>
      <c r="D94" s="20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</row>
    <row r="95" customFormat="false" ht="23.25" hidden="false" customHeight="true" outlineLevel="0" collapsed="false">
      <c r="A95" s="26"/>
      <c r="B95" s="26"/>
      <c r="C95" s="26"/>
      <c r="D95" s="20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</row>
    <row r="96" customFormat="false" ht="23.25" hidden="false" customHeight="true" outlineLevel="0" collapsed="false">
      <c r="A96" s="26"/>
      <c r="B96" s="26"/>
      <c r="C96" s="26"/>
      <c r="D96" s="20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</row>
    <row r="97" customFormat="false" ht="23.25" hidden="false" customHeight="true" outlineLevel="0" collapsed="false">
      <c r="A97" s="26"/>
      <c r="B97" s="26"/>
      <c r="C97" s="26"/>
      <c r="D97" s="20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</row>
    <row r="98" customFormat="false" ht="23.25" hidden="false" customHeight="true" outlineLevel="0" collapsed="false">
      <c r="A98" s="26"/>
      <c r="B98" s="26"/>
      <c r="C98" s="26"/>
      <c r="D98" s="20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</row>
    <row r="99" customFormat="false" ht="23.25" hidden="false" customHeight="true" outlineLevel="0" collapsed="false">
      <c r="A99" s="26"/>
      <c r="B99" s="26"/>
      <c r="C99" s="26"/>
      <c r="D99" s="213"/>
      <c r="E99" s="213"/>
      <c r="F99" s="213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</row>
    <row r="100" customFormat="false" ht="23.25" hidden="false" customHeight="true" outlineLevel="0" collapsed="false">
      <c r="A100" s="26"/>
      <c r="B100" s="26"/>
      <c r="C100" s="26"/>
      <c r="D100" s="207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</row>
    <row r="101" customFormat="false" ht="23.25" hidden="false" customHeight="true" outlineLevel="0" collapsed="false">
      <c r="A101" s="26"/>
      <c r="B101" s="26"/>
      <c r="C101" s="26"/>
      <c r="D101" s="20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</row>
    <row r="102" customFormat="false" ht="23.25" hidden="false" customHeight="true" outlineLevel="0" collapsed="false">
      <c r="A102" s="26"/>
      <c r="B102" s="26"/>
      <c r="C102" s="26"/>
      <c r="D102" s="20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</row>
    <row r="103" customFormat="false" ht="23.25" hidden="false" customHeight="true" outlineLevel="0" collapsed="false">
      <c r="A103" s="26"/>
      <c r="B103" s="26"/>
      <c r="C103" s="26"/>
      <c r="D103" s="20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</row>
    <row r="104" customFormat="false" ht="23.25" hidden="false" customHeight="true" outlineLevel="0" collapsed="false">
      <c r="A104" s="26"/>
      <c r="B104" s="26"/>
      <c r="C104" s="26"/>
      <c r="D104" s="20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</row>
    <row r="105" customFormat="false" ht="23.25" hidden="false" customHeight="true" outlineLevel="0" collapsed="false">
      <c r="A105" s="26"/>
      <c r="B105" s="26"/>
      <c r="C105" s="26"/>
      <c r="D105" s="20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</row>
    <row r="106" customFormat="false" ht="23.25" hidden="false" customHeight="true" outlineLevel="0" collapsed="false">
      <c r="A106" s="26"/>
      <c r="B106" s="26"/>
      <c r="C106" s="26"/>
      <c r="D106" s="20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</row>
    <row r="107" customFormat="false" ht="23.25" hidden="false" customHeight="true" outlineLevel="0" collapsed="false">
      <c r="A107" s="26"/>
      <c r="B107" s="26"/>
      <c r="C107" s="26"/>
      <c r="D107" s="20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</row>
    <row r="108" customFormat="false" ht="23.25" hidden="false" customHeight="true" outlineLevel="0" collapsed="false">
      <c r="A108" s="26"/>
      <c r="B108" s="26"/>
      <c r="C108" s="26"/>
      <c r="D108" s="20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</row>
    <row r="109" customFormat="false" ht="23.25" hidden="false" customHeight="true" outlineLevel="0" collapsed="false">
      <c r="A109" s="26"/>
      <c r="B109" s="26"/>
      <c r="C109" s="26"/>
      <c r="D109" s="20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</row>
    <row r="110" customFormat="false" ht="23.25" hidden="false" customHeight="true" outlineLevel="0" collapsed="false">
      <c r="A110" s="26"/>
      <c r="B110" s="26"/>
      <c r="C110" s="26"/>
      <c r="D110" s="20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</row>
    <row r="111" customFormat="false" ht="23.25" hidden="false" customHeight="true" outlineLevel="0" collapsed="false">
      <c r="A111" s="26"/>
      <c r="B111" s="26"/>
      <c r="C111" s="26"/>
      <c r="D111" s="20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</row>
    <row r="112" customFormat="false" ht="23.25" hidden="false" customHeight="true" outlineLevel="0" collapsed="false">
      <c r="A112" s="26"/>
      <c r="B112" s="26"/>
      <c r="C112" s="26"/>
      <c r="D112" s="20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</row>
    <row r="113" customFormat="false" ht="23.25" hidden="false" customHeight="true" outlineLevel="0" collapsed="false">
      <c r="A113" s="26"/>
      <c r="B113" s="26"/>
      <c r="C113" s="26"/>
      <c r="D113" s="20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</row>
    <row r="114" customFormat="false" ht="23.25" hidden="false" customHeight="true" outlineLevel="0" collapsed="false">
      <c r="A114" s="26"/>
      <c r="B114" s="26"/>
      <c r="C114" s="26"/>
      <c r="D114" s="20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</row>
    <row r="115" customFormat="false" ht="23.25" hidden="false" customHeight="true" outlineLevel="0" collapsed="false">
      <c r="A115" s="26"/>
      <c r="B115" s="26"/>
      <c r="C115" s="26"/>
      <c r="D115" s="20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</row>
    <row r="116" customFormat="false" ht="23.25" hidden="false" customHeight="true" outlineLevel="0" collapsed="false">
      <c r="A116" s="26"/>
      <c r="B116" s="26"/>
      <c r="C116" s="26"/>
      <c r="D116" s="20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</row>
    <row r="117" customFormat="false" ht="23.25" hidden="false" customHeight="true" outlineLevel="0" collapsed="false">
      <c r="A117" s="26"/>
      <c r="B117" s="26"/>
      <c r="C117" s="26"/>
      <c r="D117" s="207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</row>
    <row r="118" customFormat="false" ht="23.25" hidden="false" customHeight="true" outlineLevel="0" collapsed="false">
      <c r="A118" s="26"/>
      <c r="B118" s="26"/>
      <c r="C118" s="26"/>
      <c r="D118" s="214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</row>
    <row r="119" customFormat="false" ht="23.25" hidden="false" customHeight="true" outlineLevel="0" collapsed="false">
      <c r="A119" s="26"/>
      <c r="B119" s="26"/>
      <c r="C119" s="26"/>
      <c r="D119" s="214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</row>
    <row r="120" customFormat="false" ht="23.25" hidden="false" customHeight="true" outlineLevel="0" collapsed="false">
      <c r="A120" s="26"/>
      <c r="B120" s="26"/>
      <c r="C120" s="26"/>
      <c r="D120" s="214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</row>
    <row r="121" customFormat="false" ht="23.25" hidden="false" customHeight="true" outlineLevel="0" collapsed="false">
      <c r="A121" s="26"/>
      <c r="B121" s="26"/>
      <c r="C121" s="26"/>
      <c r="D121" s="214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</row>
    <row r="122" customFormat="false" ht="23.25" hidden="false" customHeight="true" outlineLevel="0" collapsed="false">
      <c r="A122" s="26"/>
      <c r="B122" s="26"/>
      <c r="C122" s="26"/>
      <c r="D122" s="214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</row>
    <row r="123" customFormat="false" ht="23.25" hidden="false" customHeight="true" outlineLevel="0" collapsed="false">
      <c r="A123" s="26"/>
      <c r="B123" s="26"/>
      <c r="C123" s="26"/>
      <c r="D123" s="214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</row>
    <row r="124" customFormat="false" ht="23.25" hidden="false" customHeight="true" outlineLevel="0" collapsed="false">
      <c r="A124" s="26"/>
      <c r="B124" s="26"/>
      <c r="C124" s="26"/>
      <c r="D124" s="214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</row>
    <row r="125" customFormat="false" ht="23.25" hidden="false" customHeight="true" outlineLevel="0" collapsed="false">
      <c r="A125" s="26"/>
      <c r="B125" s="26"/>
      <c r="C125" s="26"/>
      <c r="D125" s="214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</row>
    <row r="126" customFormat="false" ht="23.25" hidden="false" customHeight="true" outlineLevel="0" collapsed="false">
      <c r="A126" s="26"/>
      <c r="B126" s="26"/>
      <c r="C126" s="26"/>
      <c r="D126" s="214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</row>
    <row r="127" customFormat="false" ht="23.25" hidden="false" customHeight="true" outlineLevel="0" collapsed="false">
      <c r="A127" s="26"/>
      <c r="B127" s="26"/>
      <c r="C127" s="26"/>
      <c r="D127" s="214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</row>
    <row r="128" customFormat="false" ht="23.25" hidden="false" customHeight="true" outlineLevel="0" collapsed="false">
      <c r="A128" s="26"/>
      <c r="B128" s="26"/>
      <c r="C128" s="26"/>
      <c r="D128" s="215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</row>
    <row r="129" customFormat="false" ht="23.25" hidden="false" customHeight="true" outlineLevel="0" collapsed="false">
      <c r="A129" s="26"/>
      <c r="B129" s="26"/>
      <c r="C129" s="26"/>
      <c r="D129" s="208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</row>
    <row r="130" customFormat="false" ht="23.25" hidden="false" customHeight="true" outlineLevel="0" collapsed="false">
      <c r="A130" s="26"/>
      <c r="B130" s="26"/>
      <c r="C130" s="26"/>
      <c r="D130" s="207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</row>
    <row r="131" customFormat="false" ht="23.25" hidden="false" customHeight="true" outlineLevel="0" collapsed="false">
      <c r="A131" s="26"/>
      <c r="B131" s="26"/>
      <c r="C131" s="26"/>
      <c r="D131" s="214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</row>
    <row r="132" customFormat="false" ht="23.25" hidden="false" customHeight="true" outlineLevel="0" collapsed="false">
      <c r="A132" s="26"/>
      <c r="B132" s="26"/>
      <c r="C132" s="26"/>
      <c r="D132" s="214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</row>
    <row r="133" customFormat="false" ht="23.25" hidden="false" customHeight="true" outlineLevel="0" collapsed="false">
      <c r="A133" s="26"/>
      <c r="B133" s="26"/>
      <c r="C133" s="26"/>
      <c r="D133" s="214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</row>
    <row r="134" customFormat="false" ht="23.25" hidden="false" customHeight="true" outlineLevel="0" collapsed="false">
      <c r="A134" s="26"/>
      <c r="B134" s="26"/>
      <c r="C134" s="26"/>
      <c r="D134" s="214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</row>
    <row r="135" customFormat="false" ht="23.25" hidden="false" customHeight="true" outlineLevel="0" collapsed="false">
      <c r="A135" s="26"/>
      <c r="B135" s="26"/>
      <c r="C135" s="26"/>
      <c r="D135" s="214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</row>
    <row r="136" customFormat="false" ht="23.25" hidden="false" customHeight="true" outlineLevel="0" collapsed="false">
      <c r="A136" s="26"/>
      <c r="B136" s="26"/>
      <c r="C136" s="26"/>
      <c r="D136" s="214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</row>
    <row r="137" customFormat="false" ht="23.25" hidden="false" customHeight="true" outlineLevel="0" collapsed="false">
      <c r="A137" s="26"/>
      <c r="B137" s="26"/>
      <c r="C137" s="26"/>
      <c r="D137" s="214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</row>
    <row r="138" customFormat="false" ht="23.25" hidden="false" customHeight="true" outlineLevel="0" collapsed="false">
      <c r="A138" s="26"/>
      <c r="B138" s="26"/>
      <c r="C138" s="26"/>
      <c r="D138" s="214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</row>
    <row r="139" customFormat="false" ht="23.25" hidden="false" customHeight="true" outlineLevel="0" collapsed="false">
      <c r="A139" s="26"/>
      <c r="B139" s="26"/>
      <c r="C139" s="26"/>
      <c r="D139" s="214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</row>
    <row r="140" customFormat="false" ht="23.25" hidden="false" customHeight="true" outlineLevel="0" collapsed="false">
      <c r="A140" s="26"/>
      <c r="B140" s="26"/>
      <c r="C140" s="26"/>
      <c r="D140" s="20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</row>
    <row r="141" customFormat="false" ht="23.25" hidden="false" customHeight="true" outlineLevel="0" collapsed="false">
      <c r="A141" s="26"/>
      <c r="B141" s="26"/>
      <c r="C141" s="26"/>
      <c r="D141" s="214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</row>
    <row r="142" customFormat="false" ht="23.25" hidden="false" customHeight="true" outlineLevel="0" collapsed="false">
      <c r="A142" s="26"/>
      <c r="B142" s="26"/>
      <c r="C142" s="26"/>
      <c r="D142" s="20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</row>
    <row r="143" customFormat="false" ht="23.25" hidden="false" customHeight="true" outlineLevel="0" collapsed="false">
      <c r="A143" s="26"/>
      <c r="B143" s="26"/>
      <c r="C143" s="26"/>
      <c r="D143" s="20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</row>
    <row r="144" customFormat="false" ht="23.25" hidden="false" customHeight="true" outlineLevel="0" collapsed="false">
      <c r="A144" s="26"/>
      <c r="B144" s="26"/>
      <c r="C144" s="26"/>
      <c r="D144" s="20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</row>
    <row r="145" customFormat="false" ht="23.25" hidden="false" customHeight="true" outlineLevel="0" collapsed="false">
      <c r="A145" s="26"/>
      <c r="B145" s="26"/>
      <c r="C145" s="26"/>
      <c r="D145" s="209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</row>
    <row r="146" customFormat="false" ht="23.25" hidden="false" customHeight="true" outlineLevel="0" collapsed="false">
      <c r="A146" s="26"/>
      <c r="B146" s="26"/>
      <c r="C146" s="26"/>
      <c r="D146" s="20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</row>
    <row r="147" customFormat="false" ht="23.25" hidden="false" customHeight="true" outlineLevel="0" collapsed="false">
      <c r="A147" s="26"/>
      <c r="B147" s="26"/>
      <c r="C147" s="26"/>
      <c r="D147" s="20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</row>
    <row r="148" customFormat="false" ht="23.25" hidden="false" customHeight="true" outlineLevel="0" collapsed="false">
      <c r="A148" s="26"/>
      <c r="B148" s="26"/>
      <c r="C148" s="26"/>
      <c r="D148" s="20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</row>
    <row r="149" customFormat="false" ht="23.25" hidden="false" customHeight="true" outlineLevel="0" collapsed="false">
      <c r="A149" s="26"/>
      <c r="B149" s="26"/>
      <c r="C149" s="26"/>
      <c r="D149" s="20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</row>
    <row r="150" customFormat="false" ht="23.25" hidden="false" customHeight="true" outlineLevel="0" collapsed="false">
      <c r="A150" s="26"/>
      <c r="B150" s="26"/>
      <c r="C150" s="26"/>
      <c r="D150" s="214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</row>
    <row r="151" customFormat="false" ht="23.25" hidden="false" customHeight="true" outlineLevel="0" collapsed="false">
      <c r="A151" s="26"/>
      <c r="B151" s="26"/>
      <c r="C151" s="26"/>
      <c r="D151" s="20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</row>
    <row r="152" customFormat="false" ht="23.25" hidden="false" customHeight="true" outlineLevel="0" collapsed="false">
      <c r="A152" s="26"/>
      <c r="B152" s="26"/>
      <c r="C152" s="26"/>
      <c r="D152" s="214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</row>
    <row r="153" customFormat="false" ht="23.25" hidden="false" customHeight="true" outlineLevel="0" collapsed="false">
      <c r="A153" s="26"/>
      <c r="B153" s="26"/>
      <c r="C153" s="26"/>
      <c r="D153" s="214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</row>
    <row r="154" customFormat="false" ht="23.25" hidden="false" customHeight="true" outlineLevel="0" collapsed="false">
      <c r="A154" s="26"/>
      <c r="B154" s="26"/>
      <c r="C154" s="26"/>
      <c r="D154" s="208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</row>
    <row r="155" customFormat="false" ht="23.25" hidden="false" customHeight="true" outlineLevel="0" collapsed="false">
      <c r="A155" s="26"/>
      <c r="B155" s="26"/>
      <c r="C155" s="26"/>
      <c r="D155" s="212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</row>
    <row r="156" customFormat="false" ht="23.25" hidden="false" customHeight="true" outlineLevel="0" collapsed="false">
      <c r="A156" s="26"/>
      <c r="B156" s="26"/>
      <c r="C156" s="26"/>
      <c r="D156" s="214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</row>
    <row r="157" customFormat="false" ht="23.25" hidden="false" customHeight="true" outlineLevel="0" collapsed="false">
      <c r="A157" s="26"/>
      <c r="B157" s="26"/>
      <c r="C157" s="26"/>
      <c r="D157" s="20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</row>
    <row r="158" customFormat="false" ht="23.25" hidden="false" customHeight="true" outlineLevel="0" collapsed="false">
      <c r="A158" s="26"/>
      <c r="B158" s="26"/>
      <c r="C158" s="26"/>
      <c r="D158" s="20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</row>
    <row r="159" customFormat="false" ht="23.25" hidden="false" customHeight="true" outlineLevel="0" collapsed="false">
      <c r="A159" s="26"/>
      <c r="B159" s="26"/>
      <c r="C159" s="26"/>
      <c r="D159" s="20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</row>
    <row r="160" customFormat="false" ht="23.25" hidden="false" customHeight="true" outlineLevel="0" collapsed="false">
      <c r="A160" s="26"/>
      <c r="B160" s="26"/>
      <c r="C160" s="26"/>
      <c r="D160" s="20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</row>
    <row r="161" customFormat="false" ht="23.25" hidden="false" customHeight="true" outlineLevel="0" collapsed="false">
      <c r="A161" s="26"/>
      <c r="B161" s="26"/>
      <c r="C161" s="26"/>
      <c r="D161" s="20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</row>
    <row r="162" customFormat="false" ht="23.25" hidden="false" customHeight="true" outlineLevel="0" collapsed="false">
      <c r="A162" s="26"/>
      <c r="B162" s="26"/>
      <c r="C162" s="26"/>
      <c r="D162" s="20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</row>
    <row r="163" customFormat="false" ht="23.25" hidden="false" customHeight="true" outlineLevel="0" collapsed="false">
      <c r="A163" s="26"/>
      <c r="B163" s="26"/>
      <c r="C163" s="26"/>
      <c r="D163" s="20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</row>
    <row r="164" customFormat="false" ht="23.25" hidden="false" customHeight="true" outlineLevel="0" collapsed="false">
      <c r="A164" s="26"/>
      <c r="B164" s="26"/>
      <c r="C164" s="26"/>
      <c r="D164" s="20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</row>
    <row r="165" customFormat="false" ht="23.25" hidden="false" customHeight="true" outlineLevel="0" collapsed="false">
      <c r="A165" s="26"/>
      <c r="B165" s="26"/>
      <c r="C165" s="26"/>
      <c r="D165" s="20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</row>
    <row r="166" customFormat="false" ht="23.25" hidden="false" customHeight="true" outlineLevel="0" collapsed="false">
      <c r="A166" s="26"/>
      <c r="B166" s="26"/>
      <c r="C166" s="26"/>
      <c r="D166" s="20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</row>
    <row r="167" customFormat="false" ht="23.25" hidden="false" customHeight="true" outlineLevel="0" collapsed="false">
      <c r="A167" s="26"/>
      <c r="B167" s="26"/>
      <c r="C167" s="26"/>
      <c r="D167" s="20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</row>
    <row r="168" customFormat="false" ht="23.25" hidden="false" customHeight="true" outlineLevel="0" collapsed="false">
      <c r="A168" s="26"/>
      <c r="B168" s="26"/>
      <c r="C168" s="26"/>
      <c r="D168" s="20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</row>
    <row r="169" customFormat="false" ht="23.25" hidden="false" customHeight="true" outlineLevel="0" collapsed="false">
      <c r="A169" s="26"/>
      <c r="B169" s="26"/>
      <c r="C169" s="26"/>
      <c r="D169" s="20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</row>
    <row r="170" customFormat="false" ht="23.25" hidden="false" customHeight="true" outlineLevel="0" collapsed="false">
      <c r="A170" s="26"/>
      <c r="B170" s="26"/>
      <c r="C170" s="26"/>
      <c r="D170" s="20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</row>
    <row r="171" customFormat="false" ht="23.25" hidden="false" customHeight="true" outlineLevel="0" collapsed="false">
      <c r="A171" s="26"/>
      <c r="B171" s="26"/>
      <c r="C171" s="26"/>
      <c r="D171" s="209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</row>
    <row r="172" customFormat="false" ht="23.25" hidden="false" customHeight="true" outlineLevel="0" collapsed="false">
      <c r="A172" s="26"/>
      <c r="B172" s="26"/>
      <c r="C172" s="26"/>
      <c r="D172" s="20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</row>
    <row r="173" customFormat="false" ht="23.25" hidden="false" customHeight="true" outlineLevel="0" collapsed="false">
      <c r="A173" s="26"/>
      <c r="B173" s="26"/>
      <c r="C173" s="26"/>
      <c r="D173" s="209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</row>
    <row r="174" customFormat="false" ht="23.25" hidden="false" customHeight="true" outlineLevel="0" collapsed="false">
      <c r="A174" s="26"/>
      <c r="B174" s="26"/>
      <c r="C174" s="26"/>
      <c r="D174" s="20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</row>
    <row r="175" customFormat="false" ht="23.25" hidden="false" customHeight="true" outlineLevel="0" collapsed="false">
      <c r="A175" s="26"/>
      <c r="B175" s="26"/>
      <c r="C175" s="26"/>
      <c r="D175" s="20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</row>
    <row r="176" customFormat="false" ht="23.25" hidden="false" customHeight="true" outlineLevel="0" collapsed="false">
      <c r="A176" s="26"/>
      <c r="B176" s="26"/>
      <c r="C176" s="26"/>
      <c r="D176" s="20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</row>
    <row r="177" customFormat="false" ht="23.25" hidden="false" customHeight="true" outlineLevel="0" collapsed="false">
      <c r="A177" s="26"/>
      <c r="B177" s="26"/>
      <c r="C177" s="26"/>
      <c r="D177" s="20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</row>
    <row r="178" customFormat="false" ht="23.25" hidden="false" customHeight="true" outlineLevel="0" collapsed="false">
      <c r="A178" s="26"/>
      <c r="B178" s="26"/>
      <c r="C178" s="26"/>
      <c r="D178" s="209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</row>
    <row r="179" customFormat="false" ht="23.25" hidden="false" customHeight="true" outlineLevel="0" collapsed="false">
      <c r="A179" s="26"/>
      <c r="B179" s="26"/>
      <c r="C179" s="26"/>
      <c r="D179" s="20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</row>
    <row r="180" customFormat="false" ht="23.25" hidden="false" customHeight="true" outlineLevel="0" collapsed="false">
      <c r="A180" s="26"/>
      <c r="B180" s="26"/>
      <c r="C180" s="26"/>
      <c r="D180" s="20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</row>
    <row r="181" customFormat="false" ht="23.25" hidden="false" customHeight="true" outlineLevel="0" collapsed="false">
      <c r="A181" s="26"/>
      <c r="B181" s="26"/>
      <c r="C181" s="26"/>
      <c r="D181" s="20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</row>
    <row r="182" customFormat="false" ht="23.25" hidden="false" customHeight="true" outlineLevel="0" collapsed="false">
      <c r="A182" s="26"/>
      <c r="B182" s="26"/>
      <c r="C182" s="26"/>
      <c r="D182" s="20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</row>
    <row r="183" customFormat="false" ht="23.25" hidden="false" customHeight="true" outlineLevel="0" collapsed="false">
      <c r="A183" s="26"/>
      <c r="B183" s="26"/>
      <c r="C183" s="26"/>
      <c r="D183" s="20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</row>
    <row r="184" customFormat="false" ht="23.25" hidden="false" customHeight="true" outlineLevel="0" collapsed="false">
      <c r="A184" s="26"/>
      <c r="B184" s="26"/>
      <c r="C184" s="26"/>
      <c r="D184" s="20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</row>
    <row r="185" customFormat="false" ht="23.25" hidden="false" customHeight="true" outlineLevel="0" collapsed="false">
      <c r="A185" s="26"/>
      <c r="B185" s="26"/>
      <c r="C185" s="26"/>
      <c r="D185" s="20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</row>
    <row r="186" customFormat="false" ht="23.25" hidden="false" customHeight="true" outlineLevel="0" collapsed="false">
      <c r="A186" s="26"/>
      <c r="B186" s="26"/>
      <c r="C186" s="26"/>
      <c r="D186" s="20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</row>
    <row r="187" customFormat="false" ht="23.25" hidden="false" customHeight="true" outlineLevel="0" collapsed="false">
      <c r="A187" s="26"/>
      <c r="B187" s="26"/>
      <c r="C187" s="26"/>
      <c r="D187" s="20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</row>
    <row r="188" customFormat="false" ht="23.25" hidden="false" customHeight="true" outlineLevel="0" collapsed="false">
      <c r="A188" s="26"/>
      <c r="B188" s="26"/>
      <c r="C188" s="26"/>
      <c r="D188" s="20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</row>
    <row r="189" customFormat="false" ht="23.25" hidden="false" customHeight="true" outlineLevel="0" collapsed="false">
      <c r="A189" s="26"/>
      <c r="B189" s="26"/>
      <c r="C189" s="26"/>
      <c r="D189" s="207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</row>
    <row r="190" customFormat="false" ht="23.25" hidden="false" customHeight="true" outlineLevel="0" collapsed="false">
      <c r="A190" s="26"/>
      <c r="B190" s="26"/>
      <c r="C190" s="26"/>
      <c r="D190" s="214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</row>
    <row r="191" customFormat="false" ht="23.25" hidden="false" customHeight="true" outlineLevel="0" collapsed="false">
      <c r="A191" s="26"/>
      <c r="B191" s="26"/>
      <c r="C191" s="26"/>
      <c r="D191" s="20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</row>
    <row r="192" customFormat="false" ht="23.25" hidden="false" customHeight="true" outlineLevel="0" collapsed="false">
      <c r="A192" s="26"/>
      <c r="B192" s="26"/>
      <c r="C192" s="26"/>
      <c r="D192" s="20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</row>
    <row r="193" customFormat="false" ht="23.25" hidden="false" customHeight="true" outlineLevel="0" collapsed="false">
      <c r="A193" s="26"/>
      <c r="B193" s="26"/>
      <c r="C193" s="26"/>
      <c r="D193" s="214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</row>
    <row r="194" customFormat="false" ht="23.25" hidden="false" customHeight="true" outlineLevel="0" collapsed="false">
      <c r="A194" s="26"/>
      <c r="B194" s="26"/>
      <c r="C194" s="26"/>
      <c r="D194" s="20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</row>
    <row r="195" customFormat="false" ht="23.25" hidden="false" customHeight="true" outlineLevel="0" collapsed="false">
      <c r="A195" s="26"/>
      <c r="B195" s="26"/>
      <c r="C195" s="26"/>
      <c r="D195" s="20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</row>
    <row r="196" customFormat="false" ht="23.25" hidden="false" customHeight="true" outlineLevel="0" collapsed="false">
      <c r="A196" s="26"/>
      <c r="B196" s="26"/>
      <c r="C196" s="26"/>
      <c r="D196" s="214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</row>
    <row r="197" customFormat="false" ht="23.25" hidden="false" customHeight="true" outlineLevel="0" collapsed="false">
      <c r="A197" s="26"/>
      <c r="B197" s="26"/>
      <c r="C197" s="26"/>
      <c r="D197" s="20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</row>
    <row r="198" customFormat="false" ht="23.25" hidden="false" customHeight="true" outlineLevel="0" collapsed="false">
      <c r="A198" s="26"/>
      <c r="B198" s="26"/>
      <c r="C198" s="26"/>
      <c r="D198" s="20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</row>
    <row r="199" customFormat="false" ht="23.25" hidden="false" customHeight="true" outlineLevel="0" collapsed="false">
      <c r="A199" s="26"/>
      <c r="B199" s="26"/>
      <c r="C199" s="26"/>
      <c r="D199" s="20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</row>
    <row r="200" customFormat="false" ht="23.25" hidden="false" customHeight="true" outlineLevel="0" collapsed="false">
      <c r="A200" s="26"/>
      <c r="B200" s="26"/>
      <c r="C200" s="26"/>
      <c r="D200" s="20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</row>
    <row r="201" customFormat="false" ht="23.25" hidden="false" customHeight="true" outlineLevel="0" collapsed="false">
      <c r="A201" s="26"/>
      <c r="B201" s="26"/>
      <c r="C201" s="26"/>
      <c r="D201" s="20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</row>
    <row r="202" customFormat="false" ht="23.25" hidden="false" customHeight="true" outlineLevel="0" collapsed="false">
      <c r="A202" s="26"/>
      <c r="B202" s="26"/>
      <c r="C202" s="26"/>
      <c r="D202" s="20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</row>
    <row r="203" customFormat="false" ht="23.25" hidden="false" customHeight="true" outlineLevel="0" collapsed="false">
      <c r="A203" s="26"/>
      <c r="B203" s="26"/>
      <c r="C203" s="26"/>
      <c r="D203" s="20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</row>
    <row r="204" customFormat="false" ht="23.25" hidden="false" customHeight="true" outlineLevel="0" collapsed="false">
      <c r="A204" s="26"/>
      <c r="B204" s="26"/>
      <c r="C204" s="26"/>
      <c r="D204" s="20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</row>
    <row r="205" customFormat="false" ht="23.25" hidden="false" customHeight="true" outlineLevel="0" collapsed="false">
      <c r="A205" s="26"/>
      <c r="B205" s="26"/>
      <c r="C205" s="26"/>
      <c r="D205" s="20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</row>
    <row r="206" customFormat="false" ht="23.25" hidden="false" customHeight="true" outlineLevel="0" collapsed="false">
      <c r="A206" s="26"/>
      <c r="B206" s="26"/>
      <c r="C206" s="26"/>
      <c r="D206" s="20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</row>
    <row r="207" customFormat="false" ht="23.25" hidden="false" customHeight="true" outlineLevel="0" collapsed="false">
      <c r="A207" s="26"/>
      <c r="B207" s="26"/>
      <c r="C207" s="26"/>
      <c r="D207" s="20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</row>
    <row r="208" customFormat="false" ht="23.25" hidden="false" customHeight="true" outlineLevel="0" collapsed="false">
      <c r="A208" s="26"/>
      <c r="B208" s="26"/>
      <c r="C208" s="26"/>
      <c r="D208" s="21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</row>
    <row r="209" customFormat="false" ht="23.25" hidden="false" customHeight="true" outlineLevel="0" collapsed="false">
      <c r="A209" s="26"/>
      <c r="B209" s="26"/>
      <c r="C209" s="26"/>
      <c r="D209" s="20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</row>
    <row r="210" customFormat="false" ht="23.25" hidden="false" customHeight="true" outlineLevel="0" collapsed="false">
      <c r="A210" s="26"/>
      <c r="B210" s="26"/>
      <c r="C210" s="26"/>
      <c r="D210" s="20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</row>
    <row r="211" customFormat="false" ht="23.25" hidden="false" customHeight="true" outlineLevel="0" collapsed="false">
      <c r="A211" s="26"/>
      <c r="B211" s="26"/>
      <c r="C211" s="26"/>
      <c r="D211" s="20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</row>
    <row r="212" customFormat="false" ht="23.25" hidden="false" customHeight="true" outlineLevel="0" collapsed="false">
      <c r="A212" s="26"/>
      <c r="B212" s="26"/>
      <c r="C212" s="26"/>
      <c r="D212" s="20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</row>
    <row r="213" customFormat="false" ht="23.25" hidden="false" customHeight="true" outlineLevel="0" collapsed="false">
      <c r="A213" s="26"/>
      <c r="B213" s="26"/>
      <c r="C213" s="26"/>
      <c r="D213" s="20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</row>
    <row r="214" customFormat="false" ht="23.25" hidden="false" customHeight="true" outlineLevel="0" collapsed="false">
      <c r="A214" s="26"/>
      <c r="B214" s="26"/>
      <c r="C214" s="26"/>
      <c r="D214" s="20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</row>
    <row r="215" customFormat="false" ht="23.25" hidden="false" customHeight="true" outlineLevel="0" collapsed="false">
      <c r="A215" s="26"/>
      <c r="B215" s="26"/>
      <c r="C215" s="26"/>
      <c r="D215" s="20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</row>
    <row r="216" customFormat="false" ht="23.25" hidden="false" customHeight="true" outlineLevel="0" collapsed="false">
      <c r="A216" s="26"/>
      <c r="B216" s="26"/>
      <c r="C216" s="26"/>
      <c r="D216" s="207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</row>
    <row r="217" customFormat="false" ht="23.25" hidden="false" customHeight="true" outlineLevel="0" collapsed="false">
      <c r="A217" s="26"/>
      <c r="B217" s="26"/>
      <c r="C217" s="26"/>
      <c r="D217" s="20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</row>
    <row r="218" customFormat="false" ht="23.25" hidden="false" customHeight="true" outlineLevel="0" collapsed="false">
      <c r="A218" s="26"/>
      <c r="B218" s="26"/>
      <c r="C218" s="26"/>
      <c r="D218" s="20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</row>
    <row r="219" customFormat="false" ht="23.25" hidden="false" customHeight="true" outlineLevel="0" collapsed="false">
      <c r="A219" s="26"/>
      <c r="B219" s="26"/>
      <c r="C219" s="26"/>
      <c r="D219" s="20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</row>
    <row r="220" customFormat="false" ht="23.25" hidden="false" customHeight="true" outlineLevel="0" collapsed="false">
      <c r="A220" s="26"/>
      <c r="B220" s="26"/>
      <c r="C220" s="26"/>
      <c r="D220" s="20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</row>
    <row r="221" customFormat="false" ht="23.25" hidden="false" customHeight="true" outlineLevel="0" collapsed="false">
      <c r="A221" s="26"/>
      <c r="B221" s="26"/>
      <c r="C221" s="26"/>
      <c r="D221" s="20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</row>
    <row r="222" customFormat="false" ht="23.25" hidden="false" customHeight="true" outlineLevel="0" collapsed="false">
      <c r="A222" s="26"/>
      <c r="B222" s="26"/>
      <c r="C222" s="26"/>
      <c r="D222" s="20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</row>
    <row r="223" customFormat="false" ht="23.25" hidden="false" customHeight="true" outlineLevel="0" collapsed="false">
      <c r="A223" s="26"/>
      <c r="B223" s="26"/>
      <c r="C223" s="26"/>
      <c r="D223" s="20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</row>
    <row r="224" customFormat="false" ht="23.25" hidden="false" customHeight="true" outlineLevel="0" collapsed="false">
      <c r="A224" s="26"/>
      <c r="B224" s="26"/>
      <c r="C224" s="26"/>
      <c r="D224" s="20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</row>
    <row r="225" customFormat="false" ht="23.25" hidden="false" customHeight="true" outlineLevel="0" collapsed="false">
      <c r="A225" s="26"/>
      <c r="B225" s="26"/>
      <c r="C225" s="26"/>
      <c r="D225" s="20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</row>
    <row r="226" customFormat="false" ht="23.25" hidden="false" customHeight="true" outlineLevel="0" collapsed="false">
      <c r="A226" s="26"/>
      <c r="B226" s="26"/>
      <c r="C226" s="26"/>
      <c r="D226" s="212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</row>
    <row r="227" customFormat="false" ht="23.25" hidden="false" customHeight="true" outlineLevel="0" collapsed="false">
      <c r="A227" s="26"/>
      <c r="B227" s="26"/>
      <c r="C227" s="26"/>
      <c r="D227" s="20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</row>
    <row r="228" customFormat="false" ht="23.25" hidden="false" customHeight="true" outlineLevel="0" collapsed="false">
      <c r="A228" s="26"/>
      <c r="B228" s="26"/>
      <c r="C228" s="26"/>
      <c r="D228" s="20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</row>
    <row r="229" customFormat="false" ht="23.25" hidden="false" customHeight="true" outlineLevel="0" collapsed="false">
      <c r="A229" s="26"/>
      <c r="B229" s="26"/>
      <c r="C229" s="26"/>
      <c r="D229" s="214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</row>
    <row r="230" customFormat="false" ht="23.25" hidden="false" customHeight="true" outlineLevel="0" collapsed="false">
      <c r="A230" s="26"/>
      <c r="B230" s="26"/>
      <c r="C230" s="26"/>
      <c r="D230" s="207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</row>
    <row r="231" customFormat="false" ht="23.25" hidden="false" customHeight="true" outlineLevel="0" collapsed="false">
      <c r="A231" s="26"/>
      <c r="B231" s="26"/>
      <c r="C231" s="26"/>
      <c r="D231" s="210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</row>
    <row r="232" customFormat="false" ht="23.25" hidden="false" customHeight="true" outlineLevel="0" collapsed="false">
      <c r="A232" s="26"/>
      <c r="B232" s="26"/>
      <c r="C232" s="26"/>
      <c r="D232" s="210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</row>
    <row r="233" customFormat="false" ht="23.25" hidden="false" customHeight="true" outlineLevel="0" collapsed="false">
      <c r="A233" s="26"/>
      <c r="B233" s="26"/>
      <c r="C233" s="26"/>
      <c r="D233" s="210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</row>
    <row r="234" customFormat="false" ht="23.25" hidden="false" customHeight="true" outlineLevel="0" collapsed="false">
      <c r="A234" s="26"/>
      <c r="B234" s="26"/>
      <c r="C234" s="26"/>
      <c r="D234" s="210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</row>
    <row r="235" customFormat="false" ht="23.25" hidden="false" customHeight="true" outlineLevel="0" collapsed="false">
      <c r="A235" s="26"/>
      <c r="B235" s="26"/>
      <c r="C235" s="26"/>
      <c r="D235" s="210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</row>
    <row r="236" customFormat="false" ht="23.25" hidden="false" customHeight="true" outlineLevel="0" collapsed="false">
      <c r="A236" s="26"/>
      <c r="B236" s="26"/>
      <c r="C236" s="26"/>
      <c r="D236" s="210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</row>
    <row r="237" customFormat="false" ht="23.25" hidden="false" customHeight="true" outlineLevel="0" collapsed="false">
      <c r="A237" s="26"/>
      <c r="B237" s="26"/>
      <c r="C237" s="26"/>
      <c r="D237" s="210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</row>
    <row r="238" customFormat="false" ht="23.25" hidden="false" customHeight="true" outlineLevel="0" collapsed="false">
      <c r="A238" s="26"/>
      <c r="B238" s="26"/>
      <c r="C238" s="26"/>
      <c r="D238" s="20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</row>
    <row r="239" customFormat="false" ht="23.25" hidden="false" customHeight="true" outlineLevel="0" collapsed="false">
      <c r="A239" s="26"/>
      <c r="B239" s="26"/>
      <c r="C239" s="26"/>
      <c r="D239" s="20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</row>
    <row r="240" customFormat="false" ht="23.25" hidden="false" customHeight="true" outlineLevel="0" collapsed="false">
      <c r="A240" s="26"/>
      <c r="B240" s="26"/>
      <c r="C240" s="26"/>
      <c r="D240" s="20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</row>
    <row r="241" customFormat="false" ht="23.25" hidden="false" customHeight="true" outlineLevel="0" collapsed="false">
      <c r="A241" s="26"/>
      <c r="B241" s="26"/>
      <c r="C241" s="26"/>
      <c r="D241" s="20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</row>
    <row r="242" customFormat="false" ht="23.25" hidden="false" customHeight="true" outlineLevel="0" collapsed="false">
      <c r="A242" s="26"/>
      <c r="B242" s="26"/>
      <c r="C242" s="26"/>
      <c r="D242" s="210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</row>
    <row r="243" customFormat="false" ht="23.25" hidden="false" customHeight="true" outlineLevel="0" collapsed="false">
      <c r="A243" s="26"/>
      <c r="B243" s="26"/>
      <c r="C243" s="26"/>
      <c r="D243" s="210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</row>
    <row r="244" customFormat="false" ht="23.25" hidden="false" customHeight="true" outlineLevel="0" collapsed="false">
      <c r="A244" s="26"/>
      <c r="B244" s="26"/>
      <c r="C244" s="26"/>
      <c r="D244" s="210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</row>
    <row r="245" customFormat="false" ht="23.25" hidden="false" customHeight="true" outlineLevel="0" collapsed="false">
      <c r="A245" s="26"/>
      <c r="B245" s="26"/>
      <c r="C245" s="26"/>
      <c r="D245" s="210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</row>
    <row r="246" customFormat="false" ht="13.5" hidden="false" customHeight="true" outlineLevel="0" collapsed="false">
      <c r="A246" s="26"/>
      <c r="B246" s="26"/>
      <c r="C246" s="26"/>
      <c r="D246" s="210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</row>
    <row r="247" customFormat="false" ht="13.5" hidden="false" customHeight="true" outlineLevel="0" collapsed="false">
      <c r="A247" s="26"/>
      <c r="B247" s="26"/>
      <c r="C247" s="26"/>
      <c r="D247" s="210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</row>
    <row r="248" customFormat="false" ht="13.5" hidden="false" customHeight="true" outlineLevel="0" collapsed="false">
      <c r="A248" s="26"/>
      <c r="B248" s="26"/>
      <c r="C248" s="26"/>
      <c r="D248" s="20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</row>
    <row r="249" customFormat="false" ht="13.5" hidden="false" customHeight="true" outlineLevel="0" collapsed="false">
      <c r="A249" s="26"/>
      <c r="B249" s="26"/>
      <c r="C249" s="26"/>
      <c r="D249" s="210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</row>
    <row r="250" customFormat="false" ht="13.5" hidden="false" customHeight="true" outlineLevel="0" collapsed="false">
      <c r="A250" s="26"/>
      <c r="B250" s="26"/>
      <c r="C250" s="26"/>
      <c r="D250" s="20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</row>
    <row r="251" customFormat="false" ht="13.5" hidden="false" customHeight="true" outlineLevel="0" collapsed="false">
      <c r="A251" s="26"/>
      <c r="B251" s="26"/>
      <c r="C251" s="26"/>
      <c r="D251" s="20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</row>
    <row r="252" customFormat="false" ht="13.5" hidden="false" customHeight="true" outlineLevel="0" collapsed="false">
      <c r="A252" s="26"/>
      <c r="B252" s="26"/>
      <c r="C252" s="26"/>
      <c r="D252" s="20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</row>
    <row r="253" customFormat="false" ht="13.5" hidden="false" customHeight="true" outlineLevel="0" collapsed="false">
      <c r="A253" s="26"/>
      <c r="B253" s="26"/>
      <c r="C253" s="26"/>
      <c r="D253" s="20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</row>
    <row r="254" customFormat="false" ht="13.5" hidden="false" customHeight="true" outlineLevel="0" collapsed="false">
      <c r="A254" s="26"/>
      <c r="B254" s="26"/>
      <c r="C254" s="26"/>
      <c r="D254" s="20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</row>
    <row r="255" customFormat="false" ht="13.5" hidden="false" customHeight="true" outlineLevel="0" collapsed="false">
      <c r="A255" s="26"/>
      <c r="B255" s="26"/>
      <c r="C255" s="26"/>
      <c r="D255" s="20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</row>
    <row r="256" customFormat="false" ht="13.5" hidden="false" customHeight="true" outlineLevel="0" collapsed="false">
      <c r="A256" s="26"/>
      <c r="B256" s="26"/>
      <c r="C256" s="26"/>
      <c r="D256" s="207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</row>
    <row r="257" customFormat="false" ht="13.5" hidden="false" customHeight="true" outlineLevel="0" collapsed="false">
      <c r="A257" s="26"/>
      <c r="B257" s="26"/>
      <c r="C257" s="26"/>
      <c r="D257" s="20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</row>
    <row r="258" customFormat="false" ht="13.5" hidden="false" customHeight="true" outlineLevel="0" collapsed="false">
      <c r="A258" s="26"/>
      <c r="B258" s="26"/>
      <c r="C258" s="26"/>
      <c r="D258" s="20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</row>
    <row r="259" customFormat="false" ht="13.5" hidden="false" customHeight="true" outlineLevel="0" collapsed="false">
      <c r="A259" s="26"/>
      <c r="B259" s="26"/>
      <c r="C259" s="26"/>
      <c r="D259" s="20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</row>
    <row r="260" customFormat="false" ht="13.5" hidden="false" customHeight="true" outlineLevel="0" collapsed="false">
      <c r="A260" s="26"/>
      <c r="B260" s="26"/>
      <c r="C260" s="26"/>
      <c r="D260" s="20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</row>
    <row r="261" customFormat="false" ht="13.5" hidden="false" customHeight="true" outlineLevel="0" collapsed="false">
      <c r="A261" s="26"/>
      <c r="B261" s="26"/>
      <c r="C261" s="26"/>
      <c r="D261" s="20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</row>
    <row r="262" customFormat="false" ht="13.5" hidden="false" customHeight="true" outlineLevel="0" collapsed="false">
      <c r="A262" s="26"/>
      <c r="B262" s="26"/>
      <c r="C262" s="26"/>
      <c r="D262" s="210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</row>
    <row r="263" customFormat="false" ht="13.5" hidden="false" customHeight="true" outlineLevel="0" collapsed="false">
      <c r="A263" s="26"/>
      <c r="B263" s="26"/>
      <c r="C263" s="26"/>
      <c r="D263" s="214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</row>
    <row r="264" customFormat="false" ht="13.5" hidden="false" customHeight="true" outlineLevel="0" collapsed="false">
      <c r="A264" s="26"/>
      <c r="B264" s="26"/>
      <c r="C264" s="26"/>
      <c r="D264" s="214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</row>
    <row r="265" customFormat="false" ht="13.5" hidden="false" customHeight="true" outlineLevel="0" collapsed="false">
      <c r="A265" s="26"/>
      <c r="B265" s="26"/>
      <c r="C265" s="26"/>
      <c r="D265" s="214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</row>
    <row r="266" customFormat="false" ht="13.5" hidden="false" customHeight="true" outlineLevel="0" collapsed="false">
      <c r="A266" s="26"/>
      <c r="B266" s="26"/>
      <c r="C266" s="26"/>
      <c r="D266" s="20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</row>
    <row r="267" customFormat="false" ht="13.5" hidden="false" customHeight="true" outlineLevel="0" collapsed="false">
      <c r="A267" s="26"/>
      <c r="B267" s="26"/>
      <c r="C267" s="26"/>
      <c r="D267" s="20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</row>
    <row r="268" customFormat="false" ht="13.5" hidden="false" customHeight="true" outlineLevel="0" collapsed="false">
      <c r="A268" s="26"/>
      <c r="B268" s="26"/>
      <c r="C268" s="26"/>
      <c r="D268" s="20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</row>
    <row r="269" customFormat="false" ht="13.5" hidden="false" customHeight="true" outlineLevel="0" collapsed="false">
      <c r="A269" s="26"/>
      <c r="B269" s="26"/>
      <c r="C269" s="26"/>
      <c r="D269" s="20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</row>
    <row r="270" customFormat="false" ht="13.5" hidden="false" customHeight="true" outlineLevel="0" collapsed="false">
      <c r="A270" s="26"/>
      <c r="B270" s="26"/>
      <c r="C270" s="26"/>
      <c r="D270" s="20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</row>
    <row r="271" customFormat="false" ht="13.5" hidden="false" customHeight="true" outlineLevel="0" collapsed="false">
      <c r="A271" s="26"/>
      <c r="B271" s="26"/>
      <c r="C271" s="26"/>
      <c r="D271" s="20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</row>
    <row r="272" customFormat="false" ht="13.5" hidden="false" customHeight="true" outlineLevel="0" collapsed="false">
      <c r="A272" s="26"/>
      <c r="B272" s="26"/>
      <c r="C272" s="26"/>
      <c r="D272" s="20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</row>
    <row r="273" customFormat="false" ht="13.5" hidden="false" customHeight="true" outlineLevel="0" collapsed="false">
      <c r="A273" s="26"/>
      <c r="B273" s="26"/>
      <c r="C273" s="26"/>
      <c r="D273" s="20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</row>
    <row r="274" customFormat="false" ht="13.5" hidden="false" customHeight="true" outlineLevel="0" collapsed="false">
      <c r="A274" s="26"/>
      <c r="B274" s="26"/>
      <c r="C274" s="26"/>
      <c r="D274" s="214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</row>
    <row r="275" customFormat="false" ht="13.5" hidden="false" customHeight="true" outlineLevel="0" collapsed="false">
      <c r="A275" s="26"/>
      <c r="B275" s="26"/>
      <c r="C275" s="26"/>
      <c r="D275" s="214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</row>
    <row r="276" customFormat="false" ht="13.5" hidden="false" customHeight="true" outlineLevel="0" collapsed="false">
      <c r="A276" s="26"/>
      <c r="B276" s="26"/>
      <c r="C276" s="26"/>
      <c r="D276" s="214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</row>
    <row r="277" customFormat="false" ht="13.5" hidden="false" customHeight="true" outlineLevel="0" collapsed="false">
      <c r="A277" s="26"/>
      <c r="B277" s="26"/>
      <c r="C277" s="26"/>
      <c r="D277" s="20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</row>
    <row r="278" customFormat="false" ht="13.5" hidden="false" customHeight="true" outlineLevel="0" collapsed="false">
      <c r="A278" s="26"/>
      <c r="B278" s="26"/>
      <c r="C278" s="26"/>
      <c r="D278" s="20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</row>
    <row r="279" customFormat="false" ht="13.5" hidden="false" customHeight="true" outlineLevel="0" collapsed="false">
      <c r="A279" s="26"/>
      <c r="B279" s="26"/>
      <c r="C279" s="26"/>
      <c r="D279" s="209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</row>
    <row r="280" customFormat="false" ht="13.5" hidden="false" customHeight="true" outlineLevel="0" collapsed="false">
      <c r="A280" s="26"/>
      <c r="B280" s="26"/>
      <c r="C280" s="26"/>
      <c r="D280" s="209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</row>
    <row r="281" customFormat="false" ht="13.5" hidden="false" customHeight="true" outlineLevel="0" collapsed="false">
      <c r="A281" s="26"/>
      <c r="B281" s="26"/>
      <c r="C281" s="26"/>
      <c r="D281" s="209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</row>
    <row r="282" customFormat="false" ht="13.5" hidden="false" customHeight="true" outlineLevel="0" collapsed="false">
      <c r="A282" s="26"/>
      <c r="B282" s="26"/>
      <c r="C282" s="26"/>
      <c r="D282" s="209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</row>
    <row r="283" customFormat="false" ht="13.5" hidden="false" customHeight="true" outlineLevel="0" collapsed="false">
      <c r="A283" s="26"/>
      <c r="B283" s="26"/>
      <c r="C283" s="26"/>
      <c r="D283" s="209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</row>
    <row r="284" customFormat="false" ht="13.5" hidden="false" customHeight="true" outlineLevel="0" collapsed="false">
      <c r="A284" s="26"/>
      <c r="B284" s="26"/>
      <c r="C284" s="26"/>
      <c r="D284" s="209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</row>
    <row r="285" customFormat="false" ht="13.5" hidden="false" customHeight="true" outlineLevel="0" collapsed="false">
      <c r="A285" s="26"/>
      <c r="B285" s="26"/>
      <c r="C285" s="26"/>
      <c r="D285" s="209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</row>
    <row r="286" customFormat="false" ht="13.5" hidden="false" customHeight="true" outlineLevel="0" collapsed="false">
      <c r="A286" s="26"/>
      <c r="B286" s="26"/>
      <c r="C286" s="26"/>
      <c r="D286" s="209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</row>
    <row r="287" customFormat="false" ht="13.5" hidden="false" customHeight="true" outlineLevel="0" collapsed="false">
      <c r="A287" s="26"/>
      <c r="B287" s="26"/>
      <c r="C287" s="26"/>
      <c r="D287" s="209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</row>
    <row r="288" customFormat="false" ht="13.5" hidden="false" customHeight="true" outlineLevel="0" collapsed="false">
      <c r="A288" s="26"/>
      <c r="B288" s="26"/>
      <c r="C288" s="26"/>
      <c r="D288" s="209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</row>
    <row r="289" customFormat="false" ht="13.5" hidden="false" customHeight="true" outlineLevel="0" collapsed="false">
      <c r="A289" s="26"/>
      <c r="B289" s="26"/>
      <c r="C289" s="26"/>
      <c r="D289" s="209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</row>
    <row r="290" customFormat="false" ht="13.5" hidden="false" customHeight="true" outlineLevel="0" collapsed="false">
      <c r="A290" s="26"/>
      <c r="B290" s="26"/>
      <c r="C290" s="26"/>
      <c r="D290" s="209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</row>
    <row r="291" customFormat="false" ht="13.5" hidden="false" customHeight="true" outlineLevel="0" collapsed="false">
      <c r="A291" s="26"/>
      <c r="B291" s="26"/>
      <c r="C291" s="26"/>
      <c r="D291" s="209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</row>
    <row r="292" customFormat="false" ht="13.5" hidden="false" customHeight="true" outlineLevel="0" collapsed="false">
      <c r="A292" s="26"/>
      <c r="B292" s="26"/>
      <c r="C292" s="26"/>
      <c r="D292" s="209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</row>
    <row r="293" customFormat="false" ht="13.5" hidden="false" customHeight="true" outlineLevel="0" collapsed="false">
      <c r="A293" s="26"/>
      <c r="B293" s="26"/>
      <c r="C293" s="26"/>
      <c r="D293" s="209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</row>
    <row r="294" customFormat="false" ht="13.5" hidden="false" customHeight="true" outlineLevel="0" collapsed="false">
      <c r="A294" s="26"/>
      <c r="B294" s="26"/>
      <c r="C294" s="26"/>
      <c r="D294" s="209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</row>
    <row r="295" customFormat="false" ht="13.5" hidden="false" customHeight="true" outlineLevel="0" collapsed="false">
      <c r="A295" s="26"/>
      <c r="B295" s="26"/>
      <c r="C295" s="26"/>
      <c r="D295" s="209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</row>
    <row r="296" customFormat="false" ht="13.5" hidden="false" customHeight="true" outlineLevel="0" collapsed="false">
      <c r="A296" s="26"/>
      <c r="B296" s="26"/>
      <c r="C296" s="26"/>
      <c r="D296" s="209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</row>
    <row r="297" customFormat="false" ht="13.5" hidden="false" customHeight="true" outlineLevel="0" collapsed="false">
      <c r="A297" s="26"/>
      <c r="B297" s="26"/>
      <c r="C297" s="26"/>
      <c r="D297" s="209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</row>
    <row r="298" customFormat="false" ht="13.5" hidden="false" customHeight="true" outlineLevel="0" collapsed="false">
      <c r="A298" s="26"/>
      <c r="B298" s="26"/>
      <c r="C298" s="26"/>
      <c r="D298" s="209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</row>
    <row r="299" customFormat="false" ht="13.5" hidden="false" customHeight="true" outlineLevel="0" collapsed="false">
      <c r="A299" s="26"/>
      <c r="B299" s="26"/>
      <c r="C299" s="26"/>
      <c r="D299" s="209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</row>
    <row r="300" customFormat="false" ht="15.75" hidden="false" customHeight="true" outlineLevel="0" collapsed="false">
      <c r="A300" s="26"/>
      <c r="B300" s="26"/>
      <c r="C300" s="26"/>
      <c r="D300" s="209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</row>
    <row r="301" customFormat="false" ht="13.5" hidden="false" customHeight="true" outlineLevel="0" collapsed="false">
      <c r="A301" s="26"/>
      <c r="B301" s="26"/>
      <c r="C301" s="26"/>
      <c r="D301" s="209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</row>
    <row r="302" customFormat="false" ht="13.5" hidden="false" customHeight="true" outlineLevel="0" collapsed="false">
      <c r="A302" s="26"/>
      <c r="B302" s="26"/>
      <c r="C302" s="26"/>
      <c r="D302" s="207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</row>
    <row r="303" customFormat="false" ht="13.5" hidden="false" customHeight="true" outlineLevel="0" collapsed="false">
      <c r="A303" s="26"/>
      <c r="B303" s="26"/>
      <c r="C303" s="26"/>
      <c r="D303" s="20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</row>
    <row r="304" customFormat="false" ht="13.5" hidden="false" customHeight="true" outlineLevel="0" collapsed="false">
      <c r="A304" s="26"/>
      <c r="B304" s="26"/>
      <c r="C304" s="26"/>
      <c r="D304" s="20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</row>
    <row r="305" customFormat="false" ht="13.5" hidden="false" customHeight="true" outlineLevel="0" collapsed="false">
      <c r="A305" s="26"/>
      <c r="B305" s="26"/>
      <c r="C305" s="26"/>
      <c r="D305" s="20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</row>
    <row r="306" customFormat="false" ht="13.5" hidden="false" customHeight="true" outlineLevel="0" collapsed="false">
      <c r="A306" s="26"/>
      <c r="B306" s="26"/>
      <c r="C306" s="26"/>
      <c r="D306" s="207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</row>
    <row r="307" customFormat="false" ht="13.5" hidden="false" customHeight="true" outlineLevel="0" collapsed="false">
      <c r="A307" s="26"/>
      <c r="B307" s="26"/>
      <c r="C307" s="26"/>
      <c r="D307" s="20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</row>
    <row r="308" customFormat="false" ht="13.5" hidden="false" customHeight="true" outlineLevel="0" collapsed="false">
      <c r="A308" s="26"/>
      <c r="B308" s="26"/>
      <c r="C308" s="26"/>
      <c r="D308" s="20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</row>
    <row r="309" customFormat="false" ht="13.5" hidden="false" customHeight="true" outlineLevel="0" collapsed="false">
      <c r="A309" s="26"/>
      <c r="B309" s="26"/>
      <c r="C309" s="26"/>
      <c r="D309" s="20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</row>
    <row r="310" customFormat="false" ht="13.5" hidden="false" customHeight="true" outlineLevel="0" collapsed="false">
      <c r="A310" s="26"/>
      <c r="B310" s="26"/>
      <c r="C310" s="26"/>
      <c r="D310" s="21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</row>
    <row r="311" customFormat="false" ht="13.5" hidden="false" customHeight="true" outlineLevel="0" collapsed="false">
      <c r="A311" s="26"/>
      <c r="B311" s="26"/>
      <c r="C311" s="26"/>
      <c r="D311" s="217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</row>
    <row r="312" customFormat="false" ht="13.5" hidden="false" customHeight="true" outlineLevel="0" collapsed="false">
      <c r="A312" s="26"/>
      <c r="B312" s="26"/>
      <c r="C312" s="26"/>
      <c r="D312" s="218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</row>
    <row r="313" customFormat="false" ht="13.5" hidden="false" customHeight="true" outlineLevel="0" collapsed="false">
      <c r="A313" s="26"/>
      <c r="B313" s="26"/>
      <c r="C313" s="26"/>
      <c r="D313" s="219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</row>
    <row r="314" customFormat="false" ht="13.5" hidden="false" customHeight="true" outlineLevel="0" collapsed="false">
      <c r="A314" s="26"/>
      <c r="B314" s="26"/>
      <c r="C314" s="26"/>
      <c r="D314" s="20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</row>
    <row r="315" customFormat="false" ht="13.5" hidden="false" customHeight="true" outlineLevel="0" collapsed="false">
      <c r="A315" s="26"/>
      <c r="B315" s="26"/>
      <c r="C315" s="26"/>
      <c r="D315" s="20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</row>
    <row r="316" customFormat="false" ht="13.5" hidden="false" customHeight="true" outlineLevel="0" collapsed="false">
      <c r="A316" s="26"/>
      <c r="B316" s="26"/>
      <c r="C316" s="26"/>
      <c r="D316" s="20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</row>
    <row r="317" customFormat="false" ht="13.5" hidden="false" customHeight="true" outlineLevel="0" collapsed="false">
      <c r="A317" s="26"/>
      <c r="B317" s="26"/>
      <c r="C317" s="26"/>
      <c r="D317" s="20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</row>
    <row r="318" customFormat="false" ht="13.5" hidden="false" customHeight="true" outlineLevel="0" collapsed="false">
      <c r="A318" s="26"/>
      <c r="B318" s="26"/>
      <c r="C318" s="26"/>
      <c r="D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</row>
    <row r="319" customFormat="false" ht="13.5" hidden="false" customHeight="true" outlineLevel="0" collapsed="false">
      <c r="A319" s="26"/>
      <c r="B319" s="26"/>
      <c r="C319" s="26"/>
      <c r="D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</row>
    <row r="320" customFormat="false" ht="13.5" hidden="false" customHeight="true" outlineLevel="0" collapsed="false">
      <c r="A320" s="26"/>
      <c r="B320" s="26"/>
      <c r="C320" s="26"/>
      <c r="D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</row>
    <row r="321" customFormat="false" ht="13.5" hidden="false" customHeight="true" outlineLevel="0" collapsed="false">
      <c r="A321" s="26"/>
      <c r="B321" s="26"/>
      <c r="C321" s="26"/>
      <c r="D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</row>
    <row r="322" customFormat="false" ht="13.5" hidden="false" customHeight="true" outlineLevel="0" collapsed="false">
      <c r="A322" s="26"/>
      <c r="B322" s="26"/>
      <c r="C322" s="26"/>
      <c r="D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</row>
    <row r="323" customFormat="false" ht="13.5" hidden="false" customHeight="true" outlineLevel="0" collapsed="false">
      <c r="A323" s="26"/>
      <c r="B323" s="26"/>
      <c r="C323" s="26"/>
      <c r="D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</row>
    <row r="324" customFormat="false" ht="13.5" hidden="false" customHeight="true" outlineLevel="0" collapsed="false">
      <c r="A324" s="26"/>
      <c r="B324" s="26"/>
      <c r="C324" s="26"/>
      <c r="D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</row>
    <row r="325" customFormat="false" ht="13.5" hidden="false" customHeight="true" outlineLevel="0" collapsed="false">
      <c r="A325" s="26"/>
      <c r="B325" s="26"/>
      <c r="C325" s="26"/>
      <c r="D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</row>
    <row r="326" customFormat="false" ht="13.5" hidden="false" customHeight="true" outlineLevel="0" collapsed="false">
      <c r="A326" s="26"/>
      <c r="B326" s="26"/>
      <c r="C326" s="26"/>
      <c r="D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</row>
    <row r="327" customFormat="false" ht="13.5" hidden="false" customHeight="true" outlineLevel="0" collapsed="false">
      <c r="A327" s="26"/>
      <c r="B327" s="26"/>
      <c r="C327" s="26"/>
      <c r="D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</row>
    <row r="328" customFormat="false" ht="13.5" hidden="false" customHeight="true" outlineLevel="0" collapsed="false">
      <c r="A328" s="26"/>
      <c r="B328" s="26"/>
      <c r="C328" s="26"/>
      <c r="D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</row>
    <row r="329" customFormat="false" ht="13.5" hidden="false" customHeight="true" outlineLevel="0" collapsed="false">
      <c r="A329" s="26"/>
      <c r="B329" s="26"/>
      <c r="C329" s="26"/>
      <c r="D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</row>
    <row r="330" customFormat="false" ht="13.5" hidden="false" customHeight="true" outlineLevel="0" collapsed="false">
      <c r="A330" s="26"/>
      <c r="B330" s="26"/>
      <c r="C330" s="26"/>
      <c r="D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</row>
    <row r="331" customFormat="false" ht="13.5" hidden="false" customHeight="true" outlineLevel="0" collapsed="false">
      <c r="A331" s="26"/>
      <c r="B331" s="26"/>
      <c r="C331" s="26"/>
      <c r="D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</row>
    <row r="332" customFormat="false" ht="13.5" hidden="false" customHeight="true" outlineLevel="0" collapsed="false">
      <c r="A332" s="26"/>
      <c r="B332" s="26"/>
      <c r="C332" s="26"/>
      <c r="D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</row>
    <row r="333" customFormat="false" ht="13.5" hidden="false" customHeight="true" outlineLevel="0" collapsed="false">
      <c r="A333" s="26"/>
      <c r="B333" s="26"/>
      <c r="C333" s="26"/>
      <c r="D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</row>
    <row r="334" customFormat="false" ht="13.5" hidden="false" customHeight="true" outlineLevel="0" collapsed="false">
      <c r="A334" s="26"/>
      <c r="B334" s="26"/>
      <c r="C334" s="26"/>
      <c r="D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</row>
    <row r="335" customFormat="false" ht="13.5" hidden="false" customHeight="true" outlineLevel="0" collapsed="false">
      <c r="A335" s="26"/>
      <c r="B335" s="26"/>
      <c r="C335" s="26"/>
      <c r="D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</row>
    <row r="336" customFormat="false" ht="13.5" hidden="false" customHeight="true" outlineLevel="0" collapsed="false">
      <c r="A336" s="26"/>
      <c r="B336" s="26"/>
      <c r="C336" s="26"/>
      <c r="D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</row>
    <row r="337" customFormat="false" ht="13.5" hidden="false" customHeight="true" outlineLevel="0" collapsed="false">
      <c r="A337" s="26"/>
      <c r="B337" s="26"/>
      <c r="C337" s="26"/>
      <c r="D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</row>
    <row r="338" customFormat="false" ht="13.5" hidden="false" customHeight="true" outlineLevel="0" collapsed="false">
      <c r="A338" s="26"/>
      <c r="B338" s="26"/>
      <c r="C338" s="26"/>
      <c r="D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</row>
    <row r="339" customFormat="false" ht="13.5" hidden="false" customHeight="true" outlineLevel="0" collapsed="false">
      <c r="A339" s="26"/>
      <c r="B339" s="26"/>
      <c r="C339" s="26"/>
      <c r="D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</row>
    <row r="340" customFormat="false" ht="13.5" hidden="false" customHeight="true" outlineLevel="0" collapsed="false">
      <c r="A340" s="26"/>
      <c r="B340" s="26"/>
      <c r="C340" s="26"/>
      <c r="D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</row>
    <row r="341" customFormat="false" ht="13.5" hidden="false" customHeight="true" outlineLevel="0" collapsed="false">
      <c r="A341" s="26"/>
      <c r="B341" s="26"/>
      <c r="C341" s="26"/>
      <c r="D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</row>
    <row r="342" customFormat="false" ht="13.5" hidden="false" customHeight="true" outlineLevel="0" collapsed="false">
      <c r="A342" s="26"/>
      <c r="B342" s="26"/>
      <c r="C342" s="26"/>
      <c r="D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</row>
    <row r="343" customFormat="false" ht="13.5" hidden="false" customHeight="true" outlineLevel="0" collapsed="false">
      <c r="A343" s="26"/>
      <c r="B343" s="26"/>
      <c r="C343" s="26"/>
      <c r="D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</row>
    <row r="344" customFormat="false" ht="13.5" hidden="false" customHeight="true" outlineLevel="0" collapsed="false">
      <c r="A344" s="26"/>
      <c r="B344" s="26"/>
      <c r="C344" s="26"/>
      <c r="D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</row>
    <row r="345" customFormat="false" ht="13.5" hidden="false" customHeight="true" outlineLevel="0" collapsed="false">
      <c r="A345" s="26"/>
      <c r="B345" s="26"/>
      <c r="C345" s="26"/>
      <c r="D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</row>
    <row r="346" customFormat="false" ht="13.5" hidden="false" customHeight="true" outlineLevel="0" collapsed="false">
      <c r="A346" s="26"/>
      <c r="B346" s="26"/>
      <c r="C346" s="26"/>
      <c r="D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</row>
    <row r="347" customFormat="false" ht="13.5" hidden="false" customHeight="true" outlineLevel="0" collapsed="false">
      <c r="A347" s="26"/>
      <c r="B347" s="26"/>
      <c r="C347" s="26"/>
      <c r="D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</row>
    <row r="348" customFormat="false" ht="13.5" hidden="false" customHeight="true" outlineLevel="0" collapsed="false">
      <c r="A348" s="26"/>
      <c r="B348" s="26"/>
      <c r="C348" s="26"/>
      <c r="D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</row>
    <row r="349" customFormat="false" ht="13.5" hidden="false" customHeight="true" outlineLevel="0" collapsed="false">
      <c r="A349" s="26"/>
      <c r="B349" s="26"/>
      <c r="C349" s="26"/>
      <c r="D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</row>
    <row r="350" customFormat="false" ht="13.5" hidden="false" customHeight="true" outlineLevel="0" collapsed="false">
      <c r="A350" s="26"/>
      <c r="B350" s="26"/>
      <c r="C350" s="26"/>
      <c r="D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</row>
    <row r="351" customFormat="false" ht="13.5" hidden="false" customHeight="true" outlineLevel="0" collapsed="false">
      <c r="A351" s="26"/>
      <c r="B351" s="26"/>
      <c r="C351" s="26"/>
      <c r="D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</row>
    <row r="352" customFormat="false" ht="13.5" hidden="false" customHeight="true" outlineLevel="0" collapsed="false">
      <c r="A352" s="26"/>
      <c r="B352" s="26"/>
      <c r="C352" s="26"/>
      <c r="D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</row>
    <row r="353" customFormat="false" ht="13.5" hidden="false" customHeight="true" outlineLevel="0" collapsed="false">
      <c r="A353" s="26"/>
      <c r="B353" s="26"/>
      <c r="C353" s="26"/>
      <c r="D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</row>
    <row r="354" customFormat="false" ht="13.5" hidden="false" customHeight="true" outlineLevel="0" collapsed="false">
      <c r="A354" s="26"/>
      <c r="B354" s="26"/>
      <c r="C354" s="26"/>
      <c r="D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</row>
    <row r="355" customFormat="false" ht="13.5" hidden="false" customHeight="true" outlineLevel="0" collapsed="false">
      <c r="A355" s="26"/>
      <c r="B355" s="26"/>
      <c r="C355" s="26"/>
      <c r="D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</row>
    <row r="356" customFormat="false" ht="13.5" hidden="false" customHeight="true" outlineLevel="0" collapsed="false">
      <c r="A356" s="26"/>
      <c r="B356" s="26"/>
      <c r="C356" s="26"/>
      <c r="D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</row>
    <row r="357" customFormat="false" ht="13.5" hidden="false" customHeight="true" outlineLevel="0" collapsed="false">
      <c r="A357" s="26"/>
      <c r="B357" s="26"/>
      <c r="C357" s="26"/>
      <c r="D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</row>
    <row r="358" customFormat="false" ht="13.5" hidden="false" customHeight="true" outlineLevel="0" collapsed="false">
      <c r="A358" s="26"/>
      <c r="B358" s="26"/>
      <c r="C358" s="26"/>
      <c r="D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</row>
    <row r="359" customFormat="false" ht="13.5" hidden="false" customHeight="true" outlineLevel="0" collapsed="false">
      <c r="A359" s="26"/>
      <c r="B359" s="26"/>
      <c r="C359" s="26"/>
      <c r="D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</row>
    <row r="360" customFormat="false" ht="13.5" hidden="false" customHeight="true" outlineLevel="0" collapsed="false">
      <c r="A360" s="26"/>
      <c r="B360" s="26"/>
      <c r="C360" s="26"/>
      <c r="D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</row>
    <row r="361" customFormat="false" ht="13.5" hidden="false" customHeight="true" outlineLevel="0" collapsed="false">
      <c r="A361" s="26"/>
      <c r="B361" s="26"/>
      <c r="C361" s="26"/>
      <c r="D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</row>
    <row r="362" customFormat="false" ht="13.5" hidden="false" customHeight="true" outlineLevel="0" collapsed="false">
      <c r="A362" s="26"/>
      <c r="B362" s="26"/>
      <c r="C362" s="26"/>
      <c r="D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</row>
    <row r="363" customFormat="false" ht="13.5" hidden="false" customHeight="true" outlineLevel="0" collapsed="false">
      <c r="A363" s="26"/>
      <c r="B363" s="26"/>
      <c r="C363" s="26"/>
      <c r="D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</row>
    <row r="364" customFormat="false" ht="13.5" hidden="false" customHeight="true" outlineLevel="0" collapsed="false">
      <c r="A364" s="26"/>
      <c r="B364" s="26"/>
      <c r="C364" s="26"/>
      <c r="D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</row>
    <row r="365" customFormat="false" ht="13.5" hidden="false" customHeight="true" outlineLevel="0" collapsed="false">
      <c r="A365" s="26"/>
      <c r="B365" s="26"/>
      <c r="C365" s="26"/>
      <c r="D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</row>
    <row r="366" customFormat="false" ht="13.5" hidden="false" customHeight="true" outlineLevel="0" collapsed="false">
      <c r="A366" s="26"/>
      <c r="B366" s="26"/>
      <c r="C366" s="26"/>
      <c r="D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</row>
    <row r="367" customFormat="false" ht="13.5" hidden="false" customHeight="true" outlineLevel="0" collapsed="false">
      <c r="A367" s="26"/>
      <c r="B367" s="26"/>
      <c r="C367" s="26"/>
      <c r="D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</row>
    <row r="368" customFormat="false" ht="13.5" hidden="false" customHeight="true" outlineLevel="0" collapsed="false">
      <c r="A368" s="26"/>
      <c r="B368" s="26"/>
      <c r="C368" s="26"/>
      <c r="D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</row>
    <row r="369" customFormat="false" ht="13.5" hidden="false" customHeight="true" outlineLevel="0" collapsed="false">
      <c r="A369" s="26"/>
      <c r="B369" s="26"/>
      <c r="C369" s="26"/>
      <c r="D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</row>
    <row r="370" customFormat="false" ht="13.5" hidden="false" customHeight="true" outlineLevel="0" collapsed="false">
      <c r="A370" s="26"/>
      <c r="B370" s="26"/>
      <c r="C370" s="26"/>
      <c r="D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</row>
    <row r="371" customFormat="false" ht="13.5" hidden="false" customHeight="true" outlineLevel="0" collapsed="false">
      <c r="A371" s="26"/>
      <c r="B371" s="26"/>
      <c r="C371" s="26"/>
      <c r="D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</row>
    <row r="372" customFormat="false" ht="13.5" hidden="false" customHeight="true" outlineLevel="0" collapsed="false">
      <c r="A372" s="26"/>
      <c r="B372" s="26"/>
      <c r="C372" s="26"/>
      <c r="D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</row>
    <row r="373" customFormat="false" ht="13.5" hidden="false" customHeight="true" outlineLevel="0" collapsed="false">
      <c r="A373" s="26"/>
      <c r="B373" s="26"/>
      <c r="C373" s="26"/>
      <c r="D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</row>
    <row r="374" customFormat="false" ht="13.5" hidden="false" customHeight="true" outlineLevel="0" collapsed="false">
      <c r="A374" s="26"/>
      <c r="B374" s="26"/>
      <c r="C374" s="26"/>
      <c r="D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</row>
    <row r="375" customFormat="false" ht="13.5" hidden="false" customHeight="true" outlineLevel="0" collapsed="false">
      <c r="A375" s="26"/>
      <c r="B375" s="26"/>
      <c r="C375" s="26"/>
      <c r="D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</row>
    <row r="376" customFormat="false" ht="13.5" hidden="false" customHeight="true" outlineLevel="0" collapsed="false">
      <c r="A376" s="26"/>
      <c r="B376" s="26"/>
      <c r="C376" s="26"/>
      <c r="D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</row>
    <row r="377" customFormat="false" ht="13.5" hidden="false" customHeight="true" outlineLevel="0" collapsed="false">
      <c r="A377" s="26"/>
      <c r="B377" s="26"/>
      <c r="C377" s="26"/>
      <c r="D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</row>
    <row r="378" customFormat="false" ht="13.5" hidden="false" customHeight="true" outlineLevel="0" collapsed="false">
      <c r="A378" s="26"/>
      <c r="B378" s="26"/>
      <c r="C378" s="26"/>
      <c r="D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</row>
    <row r="379" customFormat="false" ht="13.5" hidden="false" customHeight="true" outlineLevel="0" collapsed="false">
      <c r="A379" s="26"/>
      <c r="B379" s="26"/>
      <c r="C379" s="26"/>
      <c r="D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</row>
    <row r="380" customFormat="false" ht="13.5" hidden="false" customHeight="true" outlineLevel="0" collapsed="false">
      <c r="A380" s="26"/>
      <c r="B380" s="26"/>
      <c r="C380" s="26"/>
      <c r="D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</row>
    <row r="381" customFormat="false" ht="13.5" hidden="false" customHeight="true" outlineLevel="0" collapsed="false">
      <c r="A381" s="26"/>
      <c r="B381" s="26"/>
      <c r="C381" s="26"/>
      <c r="D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</row>
    <row r="382" customFormat="false" ht="13.5" hidden="false" customHeight="true" outlineLevel="0" collapsed="false">
      <c r="A382" s="26"/>
      <c r="B382" s="26"/>
      <c r="C382" s="26"/>
      <c r="D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</row>
    <row r="383" customFormat="false" ht="13.5" hidden="false" customHeight="true" outlineLevel="0" collapsed="false">
      <c r="A383" s="26"/>
      <c r="B383" s="26"/>
      <c r="C383" s="26"/>
      <c r="D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</row>
    <row r="384" customFormat="false" ht="13.5" hidden="false" customHeight="true" outlineLevel="0" collapsed="false">
      <c r="A384" s="26"/>
      <c r="B384" s="26"/>
      <c r="C384" s="26"/>
      <c r="D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</row>
    <row r="385" customFormat="false" ht="13.5" hidden="false" customHeight="true" outlineLevel="0" collapsed="false">
      <c r="A385" s="26"/>
      <c r="B385" s="26"/>
      <c r="C385" s="26"/>
      <c r="D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</row>
    <row r="386" customFormat="false" ht="13.5" hidden="false" customHeight="true" outlineLevel="0" collapsed="false">
      <c r="A386" s="26"/>
      <c r="B386" s="26"/>
      <c r="C386" s="26"/>
      <c r="D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</row>
    <row r="387" customFormat="false" ht="13.5" hidden="false" customHeight="true" outlineLevel="0" collapsed="false">
      <c r="A387" s="26"/>
      <c r="B387" s="26"/>
      <c r="C387" s="26"/>
      <c r="D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</row>
    <row r="388" customFormat="false" ht="13.5" hidden="false" customHeight="true" outlineLevel="0" collapsed="false">
      <c r="A388" s="26"/>
      <c r="B388" s="26"/>
      <c r="C388" s="26"/>
      <c r="D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</row>
    <row r="389" customFormat="false" ht="13.5" hidden="false" customHeight="true" outlineLevel="0" collapsed="false">
      <c r="A389" s="26"/>
      <c r="B389" s="26"/>
      <c r="C389" s="26"/>
      <c r="D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</row>
    <row r="390" customFormat="false" ht="13.5" hidden="false" customHeight="true" outlineLevel="0" collapsed="false">
      <c r="A390" s="26"/>
      <c r="B390" s="26"/>
      <c r="C390" s="26"/>
      <c r="D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</row>
    <row r="391" customFormat="false" ht="13.5" hidden="false" customHeight="true" outlineLevel="0" collapsed="false">
      <c r="A391" s="26"/>
      <c r="B391" s="26"/>
      <c r="C391" s="26"/>
      <c r="D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</row>
    <row r="392" customFormat="false" ht="13.5" hidden="false" customHeight="true" outlineLevel="0" collapsed="false">
      <c r="A392" s="26"/>
      <c r="B392" s="26"/>
      <c r="C392" s="26"/>
      <c r="D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</row>
    <row r="393" customFormat="false" ht="13.5" hidden="false" customHeight="true" outlineLevel="0" collapsed="false">
      <c r="A393" s="26"/>
      <c r="B393" s="26"/>
      <c r="C393" s="26"/>
      <c r="D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</row>
    <row r="394" customFormat="false" ht="13.5" hidden="false" customHeight="true" outlineLevel="0" collapsed="false">
      <c r="A394" s="26"/>
      <c r="B394" s="26"/>
      <c r="C394" s="26"/>
      <c r="D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</row>
    <row r="395" customFormat="false" ht="13.5" hidden="false" customHeight="true" outlineLevel="0" collapsed="false">
      <c r="A395" s="26"/>
      <c r="B395" s="26"/>
      <c r="C395" s="26"/>
      <c r="D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</row>
    <row r="396" customFormat="false" ht="13.5" hidden="false" customHeight="true" outlineLevel="0" collapsed="false">
      <c r="A396" s="26"/>
      <c r="B396" s="26"/>
      <c r="C396" s="26"/>
      <c r="D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</row>
    <row r="397" customFormat="false" ht="13.5" hidden="false" customHeight="true" outlineLevel="0" collapsed="false">
      <c r="A397" s="26"/>
      <c r="B397" s="26"/>
      <c r="C397" s="26"/>
      <c r="D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</row>
    <row r="398" customFormat="false" ht="13.5" hidden="false" customHeight="true" outlineLevel="0" collapsed="false">
      <c r="A398" s="26"/>
      <c r="B398" s="26"/>
      <c r="C398" s="26"/>
      <c r="D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</row>
    <row r="399" customFormat="false" ht="13.5" hidden="false" customHeight="true" outlineLevel="0" collapsed="false">
      <c r="A399" s="26"/>
      <c r="B399" s="26"/>
      <c r="C399" s="26"/>
      <c r="D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</row>
    <row r="400" customFormat="false" ht="13.5" hidden="false" customHeight="true" outlineLevel="0" collapsed="false">
      <c r="A400" s="26"/>
      <c r="B400" s="26"/>
      <c r="C400" s="26"/>
      <c r="D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</row>
    <row r="401" customFormat="false" ht="13.5" hidden="false" customHeight="true" outlineLevel="0" collapsed="false">
      <c r="A401" s="26"/>
      <c r="B401" s="26"/>
      <c r="C401" s="26"/>
      <c r="D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</row>
    <row r="402" customFormat="false" ht="13.5" hidden="false" customHeight="true" outlineLevel="0" collapsed="false">
      <c r="A402" s="26"/>
      <c r="B402" s="26"/>
      <c r="C402" s="26"/>
      <c r="D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</row>
    <row r="403" customFormat="false" ht="13.5" hidden="false" customHeight="true" outlineLevel="0" collapsed="false">
      <c r="A403" s="26"/>
      <c r="B403" s="26"/>
      <c r="C403" s="26"/>
      <c r="D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</row>
    <row r="404" customFormat="false" ht="13.5" hidden="false" customHeight="true" outlineLevel="0" collapsed="false">
      <c r="A404" s="26"/>
      <c r="B404" s="26"/>
      <c r="C404" s="26"/>
      <c r="D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</row>
    <row r="405" customFormat="false" ht="13.5" hidden="false" customHeight="true" outlineLevel="0" collapsed="false">
      <c r="A405" s="26"/>
      <c r="B405" s="26"/>
      <c r="C405" s="26"/>
      <c r="D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</row>
    <row r="406" customFormat="false" ht="13.5" hidden="false" customHeight="true" outlineLevel="0" collapsed="false">
      <c r="A406" s="26"/>
      <c r="B406" s="26"/>
      <c r="C406" s="26"/>
      <c r="D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</row>
    <row r="407" customFormat="false" ht="13.5" hidden="false" customHeight="true" outlineLevel="0" collapsed="false">
      <c r="A407" s="26"/>
      <c r="B407" s="26"/>
      <c r="C407" s="26"/>
      <c r="D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</row>
    <row r="408" customFormat="false" ht="13.5" hidden="false" customHeight="true" outlineLevel="0" collapsed="false">
      <c r="A408" s="26"/>
      <c r="B408" s="26"/>
      <c r="C408" s="26"/>
      <c r="D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</row>
    <row r="409" customFormat="false" ht="13.5" hidden="false" customHeight="true" outlineLevel="0" collapsed="false">
      <c r="A409" s="26"/>
      <c r="B409" s="26"/>
      <c r="C409" s="26"/>
      <c r="D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</row>
    <row r="410" customFormat="false" ht="13.5" hidden="false" customHeight="true" outlineLevel="0" collapsed="false">
      <c r="A410" s="26"/>
      <c r="B410" s="26"/>
      <c r="C410" s="26"/>
      <c r="D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</row>
    <row r="411" customFormat="false" ht="13.5" hidden="false" customHeight="true" outlineLevel="0" collapsed="false">
      <c r="A411" s="26"/>
      <c r="B411" s="26"/>
      <c r="C411" s="26"/>
      <c r="D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</row>
    <row r="412" customFormat="false" ht="13.5" hidden="false" customHeight="true" outlineLevel="0" collapsed="false">
      <c r="A412" s="26"/>
      <c r="B412" s="26"/>
      <c r="C412" s="26"/>
      <c r="D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</row>
    <row r="413" customFormat="false" ht="13.5" hidden="false" customHeight="true" outlineLevel="0" collapsed="false">
      <c r="A413" s="26"/>
      <c r="B413" s="26"/>
      <c r="C413" s="26"/>
      <c r="D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</row>
    <row r="414" customFormat="false" ht="13.5" hidden="false" customHeight="true" outlineLevel="0" collapsed="false">
      <c r="A414" s="26"/>
      <c r="B414" s="26"/>
      <c r="C414" s="26"/>
      <c r="D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</row>
    <row r="415" customFormat="false" ht="13.5" hidden="false" customHeight="true" outlineLevel="0" collapsed="false">
      <c r="A415" s="26"/>
      <c r="B415" s="26"/>
      <c r="C415" s="26"/>
      <c r="D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</row>
    <row r="416" customFormat="false" ht="13.5" hidden="false" customHeight="true" outlineLevel="0" collapsed="false">
      <c r="A416" s="26"/>
      <c r="B416" s="26"/>
      <c r="C416" s="26"/>
      <c r="D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</row>
    <row r="417" customFormat="false" ht="13.5" hidden="false" customHeight="true" outlineLevel="0" collapsed="false">
      <c r="A417" s="26"/>
      <c r="B417" s="26"/>
      <c r="C417" s="26"/>
      <c r="D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</row>
    <row r="418" customFormat="false" ht="13.5" hidden="false" customHeight="true" outlineLevel="0" collapsed="false">
      <c r="A418" s="26"/>
      <c r="B418" s="26"/>
      <c r="C418" s="26"/>
      <c r="D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</row>
    <row r="419" customFormat="false" ht="13.5" hidden="false" customHeight="true" outlineLevel="0" collapsed="false">
      <c r="A419" s="26"/>
      <c r="B419" s="26"/>
      <c r="C419" s="26"/>
      <c r="D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</row>
    <row r="420" customFormat="false" ht="13.5" hidden="false" customHeight="true" outlineLevel="0" collapsed="false">
      <c r="A420" s="26"/>
      <c r="B420" s="26"/>
      <c r="C420" s="26"/>
      <c r="D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</row>
    <row r="421" customFormat="false" ht="13.5" hidden="false" customHeight="true" outlineLevel="0" collapsed="false">
      <c r="A421" s="26"/>
      <c r="B421" s="26"/>
      <c r="C421" s="26"/>
      <c r="D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</row>
    <row r="422" customFormat="false" ht="13.5" hidden="false" customHeight="true" outlineLevel="0" collapsed="false">
      <c r="A422" s="26"/>
      <c r="B422" s="26"/>
      <c r="C422" s="26"/>
      <c r="D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</row>
    <row r="423" customFormat="false" ht="13.5" hidden="false" customHeight="true" outlineLevel="0" collapsed="false">
      <c r="A423" s="26"/>
      <c r="B423" s="26"/>
      <c r="C423" s="26"/>
      <c r="D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</row>
    <row r="424" customFormat="false" ht="13.5" hidden="false" customHeight="true" outlineLevel="0" collapsed="false">
      <c r="A424" s="26"/>
      <c r="B424" s="26"/>
      <c r="C424" s="26"/>
      <c r="D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</row>
    <row r="425" customFormat="false" ht="13.5" hidden="false" customHeight="true" outlineLevel="0" collapsed="false">
      <c r="A425" s="26"/>
      <c r="B425" s="26"/>
      <c r="C425" s="26"/>
      <c r="D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</row>
    <row r="426" customFormat="false" ht="13.5" hidden="false" customHeight="true" outlineLevel="0" collapsed="false">
      <c r="A426" s="26"/>
      <c r="B426" s="26"/>
      <c r="C426" s="26"/>
      <c r="D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</row>
    <row r="427" customFormat="false" ht="13.5" hidden="false" customHeight="true" outlineLevel="0" collapsed="false">
      <c r="A427" s="26"/>
      <c r="B427" s="26"/>
      <c r="C427" s="26"/>
      <c r="D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</row>
    <row r="428" customFormat="false" ht="13.5" hidden="false" customHeight="true" outlineLevel="0" collapsed="false">
      <c r="A428" s="26"/>
      <c r="B428" s="26"/>
      <c r="C428" s="26"/>
      <c r="D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</row>
    <row r="429" customFormat="false" ht="13.5" hidden="false" customHeight="true" outlineLevel="0" collapsed="false">
      <c r="A429" s="26"/>
      <c r="B429" s="26"/>
      <c r="C429" s="26"/>
      <c r="D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</row>
    <row r="430" customFormat="false" ht="13.5" hidden="false" customHeight="true" outlineLevel="0" collapsed="false">
      <c r="A430" s="26"/>
      <c r="B430" s="26"/>
      <c r="C430" s="26"/>
      <c r="D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</row>
    <row r="431" customFormat="false" ht="13.5" hidden="false" customHeight="true" outlineLevel="0" collapsed="false">
      <c r="A431" s="26"/>
      <c r="B431" s="26"/>
      <c r="C431" s="26"/>
      <c r="D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</row>
    <row r="432" customFormat="false" ht="13.5" hidden="false" customHeight="true" outlineLevel="0" collapsed="false">
      <c r="A432" s="26"/>
      <c r="B432" s="26"/>
      <c r="C432" s="26"/>
      <c r="D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</row>
    <row r="433" customFormat="false" ht="13.5" hidden="false" customHeight="true" outlineLevel="0" collapsed="false">
      <c r="A433" s="26"/>
      <c r="B433" s="26"/>
      <c r="C433" s="26"/>
      <c r="D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</row>
    <row r="434" customFormat="false" ht="13.5" hidden="false" customHeight="true" outlineLevel="0" collapsed="false">
      <c r="A434" s="26"/>
      <c r="B434" s="26"/>
      <c r="C434" s="26"/>
      <c r="D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</row>
    <row r="435" customFormat="false" ht="13.5" hidden="false" customHeight="true" outlineLevel="0" collapsed="false">
      <c r="A435" s="26"/>
      <c r="B435" s="26"/>
      <c r="C435" s="26"/>
      <c r="D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</row>
    <row r="436" customFormat="false" ht="13.5" hidden="false" customHeight="true" outlineLevel="0" collapsed="false">
      <c r="A436" s="26"/>
      <c r="B436" s="26"/>
      <c r="C436" s="26"/>
      <c r="D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</row>
    <row r="437" customFormat="false" ht="13.5" hidden="false" customHeight="true" outlineLevel="0" collapsed="false">
      <c r="A437" s="26"/>
      <c r="B437" s="26"/>
      <c r="C437" s="26"/>
      <c r="D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</row>
    <row r="438" customFormat="false" ht="13.5" hidden="false" customHeight="true" outlineLevel="0" collapsed="false">
      <c r="A438" s="26"/>
      <c r="B438" s="26"/>
      <c r="C438" s="26"/>
      <c r="D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</row>
    <row r="439" customFormat="false" ht="13.5" hidden="false" customHeight="true" outlineLevel="0" collapsed="false">
      <c r="A439" s="26"/>
      <c r="B439" s="26"/>
      <c r="C439" s="26"/>
      <c r="D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</row>
    <row r="440" customFormat="false" ht="13.5" hidden="false" customHeight="true" outlineLevel="0" collapsed="false">
      <c r="A440" s="26"/>
      <c r="B440" s="26"/>
      <c r="C440" s="26"/>
      <c r="D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</row>
    <row r="441" customFormat="false" ht="13.5" hidden="false" customHeight="true" outlineLevel="0" collapsed="false">
      <c r="A441" s="26"/>
      <c r="B441" s="26"/>
      <c r="C441" s="26"/>
      <c r="D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</row>
    <row r="442" customFormat="false" ht="13.5" hidden="false" customHeight="true" outlineLevel="0" collapsed="false">
      <c r="A442" s="26"/>
      <c r="B442" s="26"/>
      <c r="C442" s="26"/>
      <c r="D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</row>
    <row r="443" customFormat="false" ht="13.5" hidden="false" customHeight="true" outlineLevel="0" collapsed="false">
      <c r="A443" s="26"/>
      <c r="B443" s="26"/>
      <c r="C443" s="26"/>
      <c r="D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</row>
    <row r="444" customFormat="false" ht="13.5" hidden="false" customHeight="true" outlineLevel="0" collapsed="false">
      <c r="A444" s="26"/>
      <c r="B444" s="26"/>
      <c r="C444" s="26"/>
      <c r="D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</row>
    <row r="445" customFormat="false" ht="13.5" hidden="false" customHeight="true" outlineLevel="0" collapsed="false">
      <c r="A445" s="26"/>
      <c r="B445" s="26"/>
      <c r="C445" s="26"/>
      <c r="D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</row>
    <row r="446" customFormat="false" ht="13.5" hidden="false" customHeight="true" outlineLevel="0" collapsed="false">
      <c r="A446" s="26"/>
      <c r="B446" s="26"/>
      <c r="C446" s="26"/>
      <c r="D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</row>
    <row r="447" customFormat="false" ht="13.5" hidden="false" customHeight="true" outlineLevel="0" collapsed="false">
      <c r="A447" s="26"/>
      <c r="B447" s="26"/>
      <c r="C447" s="26"/>
      <c r="D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</row>
    <row r="448" customFormat="false" ht="13.5" hidden="false" customHeight="true" outlineLevel="0" collapsed="false">
      <c r="A448" s="26"/>
      <c r="B448" s="26"/>
      <c r="C448" s="26"/>
      <c r="D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</row>
    <row r="449" customFormat="false" ht="13.5" hidden="false" customHeight="true" outlineLevel="0" collapsed="false">
      <c r="A449" s="26"/>
      <c r="B449" s="26"/>
      <c r="C449" s="26"/>
      <c r="D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</row>
    <row r="450" customFormat="false" ht="13.5" hidden="false" customHeight="true" outlineLevel="0" collapsed="false">
      <c r="A450" s="26"/>
      <c r="B450" s="26"/>
      <c r="C450" s="26"/>
      <c r="D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</row>
    <row r="451" customFormat="false" ht="13.5" hidden="false" customHeight="true" outlineLevel="0" collapsed="false">
      <c r="A451" s="26"/>
      <c r="B451" s="26"/>
      <c r="C451" s="26"/>
      <c r="D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</row>
    <row r="452" customFormat="false" ht="13.5" hidden="false" customHeight="true" outlineLevel="0" collapsed="false">
      <c r="A452" s="26"/>
      <c r="B452" s="26"/>
      <c r="C452" s="26"/>
      <c r="D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</row>
    <row r="453" customFormat="false" ht="13.5" hidden="false" customHeight="true" outlineLevel="0" collapsed="false">
      <c r="A453" s="26"/>
      <c r="B453" s="26"/>
      <c r="C453" s="26"/>
      <c r="D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</row>
    <row r="454" customFormat="false" ht="13.5" hidden="false" customHeight="true" outlineLevel="0" collapsed="false">
      <c r="A454" s="26"/>
      <c r="B454" s="26"/>
      <c r="C454" s="26"/>
      <c r="D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</row>
    <row r="455" customFormat="false" ht="13.5" hidden="false" customHeight="true" outlineLevel="0" collapsed="false">
      <c r="A455" s="26"/>
      <c r="B455" s="26"/>
      <c r="C455" s="26"/>
      <c r="D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</row>
    <row r="456" customFormat="false" ht="13.5" hidden="false" customHeight="true" outlineLevel="0" collapsed="false">
      <c r="A456" s="26"/>
      <c r="B456" s="26"/>
      <c r="C456" s="26"/>
      <c r="D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</row>
    <row r="457" customFormat="false" ht="13.5" hidden="false" customHeight="true" outlineLevel="0" collapsed="false">
      <c r="A457" s="26"/>
      <c r="B457" s="26"/>
      <c r="C457" s="26"/>
      <c r="D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</row>
    <row r="458" customFormat="false" ht="13.5" hidden="false" customHeight="true" outlineLevel="0" collapsed="false">
      <c r="A458" s="26"/>
      <c r="B458" s="26"/>
      <c r="C458" s="26"/>
      <c r="D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</row>
    <row r="459" customFormat="false" ht="13.5" hidden="false" customHeight="true" outlineLevel="0" collapsed="false">
      <c r="A459" s="26"/>
      <c r="B459" s="26"/>
      <c r="C459" s="26"/>
      <c r="D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</row>
    <row r="460" customFormat="false" ht="13.5" hidden="false" customHeight="true" outlineLevel="0" collapsed="false">
      <c r="A460" s="26"/>
      <c r="B460" s="26"/>
      <c r="C460" s="26"/>
      <c r="D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</row>
    <row r="461" customFormat="false" ht="13.5" hidden="false" customHeight="true" outlineLevel="0" collapsed="false">
      <c r="A461" s="26"/>
      <c r="B461" s="26"/>
      <c r="C461" s="26"/>
      <c r="D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</row>
    <row r="462" customFormat="false" ht="13.5" hidden="false" customHeight="true" outlineLevel="0" collapsed="false">
      <c r="A462" s="26"/>
      <c r="B462" s="26"/>
      <c r="C462" s="26"/>
      <c r="D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</row>
    <row r="463" customFormat="false" ht="13.5" hidden="false" customHeight="true" outlineLevel="0" collapsed="false">
      <c r="A463" s="26"/>
      <c r="B463" s="26"/>
      <c r="C463" s="26"/>
      <c r="D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</row>
    <row r="464" customFormat="false" ht="13.5" hidden="false" customHeight="true" outlineLevel="0" collapsed="false">
      <c r="A464" s="26"/>
      <c r="B464" s="26"/>
      <c r="C464" s="26"/>
      <c r="D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</row>
    <row r="465" customFormat="false" ht="13.5" hidden="false" customHeight="true" outlineLevel="0" collapsed="false">
      <c r="A465" s="26"/>
      <c r="B465" s="26"/>
      <c r="C465" s="26"/>
      <c r="D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</row>
    <row r="466" customFormat="false" ht="13.5" hidden="false" customHeight="true" outlineLevel="0" collapsed="false">
      <c r="A466" s="26"/>
      <c r="B466" s="26"/>
      <c r="C466" s="26"/>
      <c r="D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</row>
    <row r="467" customFormat="false" ht="13.5" hidden="false" customHeight="true" outlineLevel="0" collapsed="false">
      <c r="A467" s="26"/>
      <c r="B467" s="26"/>
      <c r="C467" s="26"/>
      <c r="D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</row>
    <row r="468" customFormat="false" ht="13.5" hidden="false" customHeight="true" outlineLevel="0" collapsed="false">
      <c r="A468" s="26"/>
      <c r="B468" s="26"/>
      <c r="C468" s="26"/>
      <c r="D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</row>
    <row r="469" customFormat="false" ht="13.5" hidden="false" customHeight="true" outlineLevel="0" collapsed="false">
      <c r="A469" s="26"/>
      <c r="B469" s="26"/>
      <c r="C469" s="26"/>
      <c r="D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</row>
    <row r="470" customFormat="false" ht="13.5" hidden="false" customHeight="true" outlineLevel="0" collapsed="false">
      <c r="A470" s="26"/>
      <c r="B470" s="26"/>
      <c r="C470" s="26"/>
      <c r="D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</row>
    <row r="471" customFormat="false" ht="13.5" hidden="false" customHeight="true" outlineLevel="0" collapsed="false">
      <c r="A471" s="26"/>
      <c r="B471" s="26"/>
      <c r="C471" s="26"/>
      <c r="D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</row>
    <row r="472" customFormat="false" ht="13.5" hidden="false" customHeight="true" outlineLevel="0" collapsed="false">
      <c r="A472" s="26"/>
      <c r="B472" s="26"/>
      <c r="C472" s="26"/>
      <c r="D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</row>
    <row r="473" customFormat="false" ht="13.5" hidden="false" customHeight="true" outlineLevel="0" collapsed="false">
      <c r="A473" s="26"/>
      <c r="B473" s="26"/>
      <c r="C473" s="26"/>
      <c r="D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</row>
    <row r="474" customFormat="false" ht="13.5" hidden="false" customHeight="true" outlineLevel="0" collapsed="false">
      <c r="A474" s="26"/>
      <c r="B474" s="26"/>
      <c r="C474" s="26"/>
      <c r="D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</row>
    <row r="475" customFormat="false" ht="13.5" hidden="false" customHeight="true" outlineLevel="0" collapsed="false">
      <c r="A475" s="26"/>
      <c r="B475" s="26"/>
      <c r="C475" s="26"/>
      <c r="D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</row>
    <row r="476" customFormat="false" ht="13.5" hidden="false" customHeight="true" outlineLevel="0" collapsed="false">
      <c r="A476" s="26"/>
      <c r="B476" s="26"/>
      <c r="C476" s="26"/>
      <c r="D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</row>
    <row r="477" customFormat="false" ht="13.5" hidden="false" customHeight="true" outlineLevel="0" collapsed="false">
      <c r="A477" s="26"/>
      <c r="B477" s="26"/>
      <c r="C477" s="26"/>
      <c r="D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</row>
    <row r="478" customFormat="false" ht="13.5" hidden="false" customHeight="true" outlineLevel="0" collapsed="false">
      <c r="A478" s="26"/>
      <c r="B478" s="26"/>
      <c r="C478" s="26"/>
      <c r="D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</row>
    <row r="479" customFormat="false" ht="13.5" hidden="false" customHeight="true" outlineLevel="0" collapsed="false">
      <c r="A479" s="26"/>
      <c r="B479" s="26"/>
      <c r="C479" s="26"/>
      <c r="D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</row>
    <row r="480" customFormat="false" ht="13.5" hidden="false" customHeight="true" outlineLevel="0" collapsed="false">
      <c r="A480" s="26"/>
      <c r="B480" s="26"/>
      <c r="C480" s="26"/>
      <c r="D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</row>
    <row r="481" customFormat="false" ht="13.5" hidden="false" customHeight="true" outlineLevel="0" collapsed="false">
      <c r="A481" s="26"/>
      <c r="B481" s="26"/>
      <c r="C481" s="26"/>
      <c r="D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</row>
    <row r="482" customFormat="false" ht="13.5" hidden="false" customHeight="true" outlineLevel="0" collapsed="false">
      <c r="A482" s="26"/>
      <c r="B482" s="26"/>
      <c r="C482" s="26"/>
      <c r="D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</row>
    <row r="483" customFormat="false" ht="13.5" hidden="false" customHeight="true" outlineLevel="0" collapsed="false">
      <c r="A483" s="26"/>
      <c r="B483" s="26"/>
      <c r="C483" s="26"/>
      <c r="D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</row>
    <row r="484" customFormat="false" ht="13.5" hidden="false" customHeight="true" outlineLevel="0" collapsed="false">
      <c r="A484" s="26"/>
      <c r="B484" s="26"/>
      <c r="C484" s="26"/>
      <c r="D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</row>
    <row r="485" customFormat="false" ht="13.5" hidden="false" customHeight="true" outlineLevel="0" collapsed="false">
      <c r="A485" s="26"/>
      <c r="B485" s="26"/>
      <c r="C485" s="26"/>
      <c r="D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</row>
    <row r="486" customFormat="false" ht="13.5" hidden="false" customHeight="true" outlineLevel="0" collapsed="false">
      <c r="A486" s="26"/>
      <c r="B486" s="26"/>
      <c r="C486" s="26"/>
      <c r="D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</row>
    <row r="487" customFormat="false" ht="13.5" hidden="false" customHeight="true" outlineLevel="0" collapsed="false">
      <c r="A487" s="26"/>
      <c r="B487" s="26"/>
      <c r="C487" s="26"/>
      <c r="D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</row>
    <row r="488" customFormat="false" ht="13.5" hidden="false" customHeight="true" outlineLevel="0" collapsed="false">
      <c r="A488" s="26"/>
      <c r="B488" s="26"/>
      <c r="C488" s="26"/>
      <c r="D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</row>
    <row r="489" customFormat="false" ht="13.5" hidden="false" customHeight="true" outlineLevel="0" collapsed="false">
      <c r="A489" s="26"/>
      <c r="B489" s="26"/>
      <c r="C489" s="26"/>
      <c r="D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</row>
    <row r="490" customFormat="false" ht="13.5" hidden="false" customHeight="true" outlineLevel="0" collapsed="false">
      <c r="A490" s="26"/>
      <c r="B490" s="26"/>
      <c r="C490" s="26"/>
      <c r="D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</row>
    <row r="491" customFormat="false" ht="13.5" hidden="false" customHeight="true" outlineLevel="0" collapsed="false">
      <c r="A491" s="26"/>
      <c r="B491" s="26"/>
      <c r="C491" s="26"/>
      <c r="D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</row>
    <row r="492" customFormat="false" ht="13.5" hidden="false" customHeight="true" outlineLevel="0" collapsed="false">
      <c r="A492" s="26"/>
      <c r="B492" s="26"/>
      <c r="C492" s="26"/>
      <c r="D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</row>
    <row r="493" customFormat="false" ht="13.5" hidden="false" customHeight="true" outlineLevel="0" collapsed="false">
      <c r="A493" s="26"/>
      <c r="B493" s="26"/>
      <c r="C493" s="26"/>
      <c r="D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</row>
    <row r="494" customFormat="false" ht="13.5" hidden="false" customHeight="true" outlineLevel="0" collapsed="false">
      <c r="A494" s="26"/>
      <c r="B494" s="26"/>
      <c r="C494" s="26"/>
      <c r="D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</row>
    <row r="495" customFormat="false" ht="13.5" hidden="false" customHeight="true" outlineLevel="0" collapsed="false">
      <c r="A495" s="26"/>
      <c r="B495" s="26"/>
      <c r="C495" s="26"/>
      <c r="D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</row>
    <row r="496" customFormat="false" ht="13.5" hidden="false" customHeight="true" outlineLevel="0" collapsed="false">
      <c r="A496" s="26"/>
      <c r="B496" s="26"/>
      <c r="C496" s="26"/>
      <c r="D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</row>
    <row r="497" customFormat="false" ht="13.5" hidden="false" customHeight="true" outlineLevel="0" collapsed="false">
      <c r="A497" s="26"/>
      <c r="B497" s="26"/>
      <c r="C497" s="26"/>
      <c r="D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</row>
    <row r="498" customFormat="false" ht="13.5" hidden="false" customHeight="true" outlineLevel="0" collapsed="false">
      <c r="A498" s="26"/>
      <c r="B498" s="26"/>
      <c r="C498" s="26"/>
      <c r="D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</row>
    <row r="499" customFormat="false" ht="13.5" hidden="false" customHeight="true" outlineLevel="0" collapsed="false">
      <c r="A499" s="26"/>
      <c r="B499" s="26"/>
      <c r="C499" s="26"/>
      <c r="D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</row>
    <row r="500" customFormat="false" ht="13.5" hidden="false" customHeight="true" outlineLevel="0" collapsed="false">
      <c r="A500" s="26"/>
      <c r="B500" s="26"/>
      <c r="C500" s="26"/>
      <c r="D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</row>
    <row r="501" customFormat="false" ht="13.5" hidden="false" customHeight="true" outlineLevel="0" collapsed="false">
      <c r="A501" s="26"/>
      <c r="B501" s="26"/>
      <c r="C501" s="26"/>
      <c r="D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</row>
    <row r="502" customFormat="false" ht="13.5" hidden="false" customHeight="true" outlineLevel="0" collapsed="false">
      <c r="A502" s="26"/>
      <c r="B502" s="26"/>
      <c r="C502" s="26"/>
      <c r="D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</row>
    <row r="503" customFormat="false" ht="13.5" hidden="false" customHeight="true" outlineLevel="0" collapsed="false">
      <c r="A503" s="26"/>
      <c r="B503" s="26"/>
      <c r="C503" s="26"/>
      <c r="D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</row>
    <row r="504" customFormat="false" ht="13.5" hidden="false" customHeight="true" outlineLevel="0" collapsed="false">
      <c r="A504" s="26"/>
      <c r="B504" s="26"/>
      <c r="C504" s="26"/>
      <c r="D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</row>
    <row r="505" customFormat="false" ht="13.5" hidden="false" customHeight="true" outlineLevel="0" collapsed="false">
      <c r="A505" s="26"/>
      <c r="B505" s="26"/>
      <c r="C505" s="26"/>
      <c r="D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</row>
    <row r="506" customFormat="false" ht="13.5" hidden="false" customHeight="true" outlineLevel="0" collapsed="false">
      <c r="A506" s="26"/>
      <c r="B506" s="26"/>
      <c r="C506" s="26"/>
      <c r="D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</row>
    <row r="507" customFormat="false" ht="13.5" hidden="false" customHeight="true" outlineLevel="0" collapsed="false">
      <c r="A507" s="26"/>
      <c r="B507" s="26"/>
      <c r="C507" s="26"/>
      <c r="D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</row>
    <row r="508" customFormat="false" ht="13.5" hidden="false" customHeight="true" outlineLevel="0" collapsed="false">
      <c r="A508" s="26"/>
      <c r="B508" s="26"/>
      <c r="C508" s="26"/>
      <c r="D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</row>
    <row r="509" customFormat="false" ht="13.5" hidden="false" customHeight="true" outlineLevel="0" collapsed="false">
      <c r="A509" s="26"/>
      <c r="B509" s="26"/>
      <c r="C509" s="26"/>
      <c r="D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</row>
    <row r="510" customFormat="false" ht="13.5" hidden="false" customHeight="true" outlineLevel="0" collapsed="false">
      <c r="A510" s="26"/>
      <c r="B510" s="26"/>
      <c r="C510" s="26"/>
      <c r="D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</row>
    <row r="511" customFormat="false" ht="13.5" hidden="false" customHeight="true" outlineLevel="0" collapsed="false">
      <c r="A511" s="26"/>
      <c r="B511" s="26"/>
      <c r="C511" s="26"/>
      <c r="D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</row>
    <row r="512" customFormat="false" ht="13.5" hidden="false" customHeight="true" outlineLevel="0" collapsed="false">
      <c r="A512" s="26"/>
      <c r="B512" s="26"/>
      <c r="C512" s="26"/>
      <c r="D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</row>
    <row r="513" customFormat="false" ht="13.5" hidden="false" customHeight="true" outlineLevel="0" collapsed="false">
      <c r="A513" s="26"/>
      <c r="B513" s="26"/>
      <c r="C513" s="26"/>
      <c r="D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</row>
    <row r="514" customFormat="false" ht="13.5" hidden="false" customHeight="true" outlineLevel="0" collapsed="false">
      <c r="A514" s="26"/>
      <c r="B514" s="26"/>
      <c r="C514" s="26"/>
      <c r="D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</row>
    <row r="515" customFormat="false" ht="13.5" hidden="false" customHeight="true" outlineLevel="0" collapsed="false">
      <c r="A515" s="26"/>
      <c r="B515" s="26"/>
      <c r="C515" s="26"/>
      <c r="D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</row>
    <row r="516" customFormat="false" ht="13.5" hidden="false" customHeight="true" outlineLevel="0" collapsed="false">
      <c r="A516" s="26"/>
      <c r="B516" s="26"/>
      <c r="C516" s="26"/>
      <c r="D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</row>
    <row r="517" customFormat="false" ht="13.5" hidden="false" customHeight="true" outlineLevel="0" collapsed="false">
      <c r="A517" s="26"/>
      <c r="B517" s="26"/>
      <c r="C517" s="26"/>
      <c r="D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</row>
    <row r="518" customFormat="false" ht="13.5" hidden="false" customHeight="true" outlineLevel="0" collapsed="false">
      <c r="A518" s="26"/>
      <c r="B518" s="26"/>
      <c r="C518" s="26"/>
      <c r="D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</row>
    <row r="519" customFormat="false" ht="13.5" hidden="false" customHeight="true" outlineLevel="0" collapsed="false">
      <c r="A519" s="26"/>
      <c r="B519" s="26"/>
      <c r="C519" s="26"/>
      <c r="D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</row>
    <row r="520" customFormat="false" ht="13.5" hidden="false" customHeight="true" outlineLevel="0" collapsed="false">
      <c r="A520" s="26"/>
      <c r="B520" s="26"/>
      <c r="C520" s="26"/>
      <c r="D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</row>
    <row r="521" customFormat="false" ht="13.5" hidden="false" customHeight="true" outlineLevel="0" collapsed="false">
      <c r="A521" s="26"/>
      <c r="B521" s="26"/>
      <c r="C521" s="26"/>
      <c r="D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</row>
    <row r="522" customFormat="false" ht="13.5" hidden="false" customHeight="true" outlineLevel="0" collapsed="false">
      <c r="A522" s="26"/>
      <c r="B522" s="26"/>
      <c r="C522" s="26"/>
      <c r="D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</row>
    <row r="523" customFormat="false" ht="13.5" hidden="false" customHeight="true" outlineLevel="0" collapsed="false">
      <c r="A523" s="26"/>
      <c r="B523" s="26"/>
      <c r="C523" s="26"/>
      <c r="D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</row>
    <row r="524" customFormat="false" ht="13.5" hidden="false" customHeight="true" outlineLevel="0" collapsed="false">
      <c r="A524" s="26"/>
      <c r="B524" s="26"/>
      <c r="C524" s="26"/>
      <c r="D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</row>
    <row r="525" customFormat="false" ht="13.5" hidden="false" customHeight="true" outlineLevel="0" collapsed="false">
      <c r="A525" s="26"/>
      <c r="B525" s="26"/>
      <c r="C525" s="26"/>
      <c r="D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</row>
    <row r="526" customFormat="false" ht="13.5" hidden="false" customHeight="true" outlineLevel="0" collapsed="false">
      <c r="A526" s="26"/>
      <c r="B526" s="26"/>
      <c r="C526" s="26"/>
      <c r="D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</row>
    <row r="527" customFormat="false" ht="13.5" hidden="false" customHeight="true" outlineLevel="0" collapsed="false">
      <c r="A527" s="26"/>
      <c r="B527" s="26"/>
      <c r="C527" s="26"/>
      <c r="D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</row>
    <row r="528" customFormat="false" ht="13.5" hidden="false" customHeight="true" outlineLevel="0" collapsed="false">
      <c r="A528" s="26"/>
      <c r="B528" s="26"/>
      <c r="C528" s="26"/>
      <c r="D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</row>
    <row r="529" customFormat="false" ht="13.5" hidden="false" customHeight="true" outlineLevel="0" collapsed="false">
      <c r="A529" s="26"/>
      <c r="B529" s="26"/>
      <c r="C529" s="26"/>
      <c r="D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</row>
    <row r="530" customFormat="false" ht="13.5" hidden="false" customHeight="true" outlineLevel="0" collapsed="false">
      <c r="A530" s="26"/>
      <c r="B530" s="26"/>
      <c r="C530" s="26"/>
      <c r="D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</row>
    <row r="531" customFormat="false" ht="13.5" hidden="false" customHeight="true" outlineLevel="0" collapsed="false">
      <c r="A531" s="26"/>
      <c r="B531" s="26"/>
      <c r="C531" s="26"/>
      <c r="D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</row>
    <row r="532" customFormat="false" ht="13.5" hidden="false" customHeight="true" outlineLevel="0" collapsed="false">
      <c r="A532" s="26"/>
      <c r="B532" s="26"/>
      <c r="C532" s="26"/>
      <c r="D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</row>
    <row r="533" customFormat="false" ht="13.5" hidden="false" customHeight="true" outlineLevel="0" collapsed="false">
      <c r="A533" s="26"/>
      <c r="B533" s="26"/>
      <c r="C533" s="26"/>
      <c r="D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</row>
    <row r="534" customFormat="false" ht="13.5" hidden="false" customHeight="true" outlineLevel="0" collapsed="false">
      <c r="A534" s="26"/>
      <c r="B534" s="26"/>
      <c r="C534" s="26"/>
      <c r="D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</row>
    <row r="535" customFormat="false" ht="13.5" hidden="false" customHeight="true" outlineLevel="0" collapsed="false">
      <c r="A535" s="26"/>
      <c r="B535" s="26"/>
      <c r="C535" s="26"/>
      <c r="D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</row>
    <row r="536" customFormat="false" ht="13.5" hidden="false" customHeight="true" outlineLevel="0" collapsed="false">
      <c r="A536" s="26"/>
      <c r="B536" s="26"/>
      <c r="C536" s="26"/>
      <c r="D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</row>
    <row r="537" customFormat="false" ht="13.5" hidden="false" customHeight="true" outlineLevel="0" collapsed="false">
      <c r="A537" s="26"/>
      <c r="B537" s="26"/>
      <c r="C537" s="26"/>
      <c r="D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</row>
    <row r="538" customFormat="false" ht="13.5" hidden="false" customHeight="true" outlineLevel="0" collapsed="false">
      <c r="A538" s="26"/>
      <c r="B538" s="26"/>
      <c r="C538" s="26"/>
      <c r="D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</row>
    <row r="539" customFormat="false" ht="13.5" hidden="false" customHeight="true" outlineLevel="0" collapsed="false">
      <c r="A539" s="26"/>
      <c r="B539" s="26"/>
      <c r="C539" s="26"/>
      <c r="D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</row>
    <row r="540" customFormat="false" ht="13.5" hidden="false" customHeight="true" outlineLevel="0" collapsed="false">
      <c r="A540" s="26"/>
      <c r="B540" s="26"/>
      <c r="C540" s="26"/>
      <c r="D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</row>
    <row r="541" customFormat="false" ht="13.5" hidden="false" customHeight="true" outlineLevel="0" collapsed="false">
      <c r="A541" s="26"/>
      <c r="B541" s="26"/>
      <c r="C541" s="26"/>
      <c r="D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</row>
    <row r="542" customFormat="false" ht="13.5" hidden="false" customHeight="true" outlineLevel="0" collapsed="false">
      <c r="A542" s="26"/>
      <c r="B542" s="26"/>
      <c r="C542" s="26"/>
      <c r="D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</row>
    <row r="543" customFormat="false" ht="13.5" hidden="false" customHeight="true" outlineLevel="0" collapsed="false">
      <c r="A543" s="26"/>
      <c r="B543" s="26"/>
      <c r="C543" s="26"/>
      <c r="D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</row>
    <row r="544" customFormat="false" ht="13.5" hidden="false" customHeight="true" outlineLevel="0" collapsed="false">
      <c r="A544" s="26"/>
      <c r="B544" s="26"/>
      <c r="C544" s="26"/>
      <c r="D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</row>
    <row r="545" customFormat="false" ht="13.5" hidden="false" customHeight="true" outlineLevel="0" collapsed="false">
      <c r="A545" s="26"/>
      <c r="B545" s="26"/>
      <c r="C545" s="26"/>
      <c r="D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</row>
    <row r="546" customFormat="false" ht="13.5" hidden="false" customHeight="true" outlineLevel="0" collapsed="false">
      <c r="A546" s="26"/>
      <c r="B546" s="26"/>
      <c r="C546" s="26"/>
      <c r="D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</row>
    <row r="547" customFormat="false" ht="13.5" hidden="false" customHeight="true" outlineLevel="0" collapsed="false">
      <c r="A547" s="26"/>
      <c r="B547" s="26"/>
      <c r="C547" s="26"/>
      <c r="D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</row>
    <row r="548" customFormat="false" ht="13.5" hidden="false" customHeight="true" outlineLevel="0" collapsed="false">
      <c r="A548" s="26"/>
      <c r="B548" s="26"/>
      <c r="C548" s="26"/>
      <c r="D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</row>
    <row r="549" customFormat="false" ht="13.5" hidden="false" customHeight="true" outlineLevel="0" collapsed="false">
      <c r="A549" s="26"/>
      <c r="B549" s="26"/>
      <c r="C549" s="26"/>
      <c r="D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</row>
    <row r="550" customFormat="false" ht="13.5" hidden="false" customHeight="true" outlineLevel="0" collapsed="false">
      <c r="A550" s="26"/>
      <c r="B550" s="26"/>
      <c r="C550" s="26"/>
      <c r="D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</row>
    <row r="551" customFormat="false" ht="13.5" hidden="false" customHeight="true" outlineLevel="0" collapsed="false">
      <c r="A551" s="26"/>
      <c r="B551" s="26"/>
      <c r="C551" s="26"/>
      <c r="D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</row>
    <row r="552" customFormat="false" ht="13.5" hidden="false" customHeight="true" outlineLevel="0" collapsed="false">
      <c r="A552" s="26"/>
      <c r="B552" s="26"/>
      <c r="C552" s="26"/>
      <c r="D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</row>
    <row r="553" customFormat="false" ht="13.5" hidden="false" customHeight="true" outlineLevel="0" collapsed="false">
      <c r="A553" s="26"/>
      <c r="B553" s="26"/>
      <c r="C553" s="26"/>
      <c r="D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</row>
    <row r="554" customFormat="false" ht="13.5" hidden="false" customHeight="true" outlineLevel="0" collapsed="false">
      <c r="A554" s="26"/>
      <c r="B554" s="26"/>
      <c r="C554" s="26"/>
      <c r="D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</row>
    <row r="555" customFormat="false" ht="13.5" hidden="false" customHeight="true" outlineLevel="0" collapsed="false">
      <c r="A555" s="26"/>
      <c r="B555" s="26"/>
      <c r="C555" s="26"/>
      <c r="D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</row>
    <row r="556" customFormat="false" ht="13.5" hidden="false" customHeight="true" outlineLevel="0" collapsed="false">
      <c r="A556" s="26"/>
      <c r="B556" s="26"/>
      <c r="C556" s="26"/>
      <c r="D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</row>
    <row r="557" customFormat="false" ht="13.5" hidden="false" customHeight="true" outlineLevel="0" collapsed="false">
      <c r="A557" s="26"/>
      <c r="B557" s="26"/>
      <c r="C557" s="26"/>
      <c r="D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</row>
    <row r="558" customFormat="false" ht="13.5" hidden="false" customHeight="true" outlineLevel="0" collapsed="false">
      <c r="A558" s="26"/>
      <c r="B558" s="26"/>
      <c r="C558" s="26"/>
      <c r="D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</row>
    <row r="559" customFormat="false" ht="13.5" hidden="false" customHeight="true" outlineLevel="0" collapsed="false">
      <c r="A559" s="26"/>
      <c r="B559" s="26"/>
      <c r="C559" s="26"/>
      <c r="D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</row>
    <row r="560" customFormat="false" ht="13.5" hidden="false" customHeight="true" outlineLevel="0" collapsed="false">
      <c r="A560" s="26"/>
      <c r="B560" s="26"/>
      <c r="C560" s="26"/>
      <c r="D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</row>
    <row r="561" customFormat="false" ht="13.5" hidden="false" customHeight="true" outlineLevel="0" collapsed="false">
      <c r="A561" s="26"/>
      <c r="B561" s="26"/>
      <c r="C561" s="26"/>
      <c r="D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</row>
    <row r="562" customFormat="false" ht="13.5" hidden="false" customHeight="true" outlineLevel="0" collapsed="false">
      <c r="A562" s="26"/>
      <c r="B562" s="26"/>
      <c r="C562" s="26"/>
      <c r="D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</row>
    <row r="563" customFormat="false" ht="13.5" hidden="false" customHeight="true" outlineLevel="0" collapsed="false">
      <c r="A563" s="26"/>
      <c r="B563" s="26"/>
      <c r="C563" s="26"/>
      <c r="D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</row>
    <row r="564" customFormat="false" ht="13.5" hidden="false" customHeight="true" outlineLevel="0" collapsed="false">
      <c r="A564" s="26"/>
      <c r="B564" s="26"/>
      <c r="C564" s="26"/>
      <c r="D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</row>
    <row r="565" customFormat="false" ht="13.5" hidden="false" customHeight="true" outlineLevel="0" collapsed="false">
      <c r="A565" s="26"/>
      <c r="B565" s="26"/>
      <c r="C565" s="26"/>
      <c r="D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</row>
    <row r="566" customFormat="false" ht="13.5" hidden="false" customHeight="true" outlineLevel="0" collapsed="false">
      <c r="A566" s="26"/>
      <c r="B566" s="26"/>
      <c r="C566" s="26"/>
      <c r="D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</row>
    <row r="567" customFormat="false" ht="13.5" hidden="false" customHeight="true" outlineLevel="0" collapsed="false">
      <c r="A567" s="26"/>
      <c r="B567" s="26"/>
      <c r="C567" s="26"/>
      <c r="D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</row>
    <row r="568" customFormat="false" ht="13.5" hidden="false" customHeight="true" outlineLevel="0" collapsed="false">
      <c r="A568" s="26"/>
      <c r="B568" s="26"/>
      <c r="C568" s="26"/>
      <c r="D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</row>
    <row r="569" customFormat="false" ht="13.5" hidden="false" customHeight="true" outlineLevel="0" collapsed="false">
      <c r="A569" s="26"/>
      <c r="B569" s="26"/>
      <c r="C569" s="26"/>
      <c r="D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</row>
    <row r="570" customFormat="false" ht="13.5" hidden="false" customHeight="true" outlineLevel="0" collapsed="false">
      <c r="A570" s="26"/>
      <c r="B570" s="26"/>
      <c r="C570" s="26"/>
      <c r="D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</row>
    <row r="571" customFormat="false" ht="13.5" hidden="false" customHeight="true" outlineLevel="0" collapsed="false">
      <c r="A571" s="26"/>
      <c r="B571" s="26"/>
      <c r="C571" s="26"/>
      <c r="D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</row>
    <row r="572" customFormat="false" ht="13.5" hidden="false" customHeight="true" outlineLevel="0" collapsed="false">
      <c r="A572" s="26"/>
      <c r="B572" s="26"/>
      <c r="C572" s="26"/>
      <c r="D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</row>
    <row r="573" customFormat="false" ht="13.5" hidden="false" customHeight="true" outlineLevel="0" collapsed="false">
      <c r="A573" s="26"/>
      <c r="B573" s="26"/>
      <c r="C573" s="26"/>
      <c r="D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</row>
    <row r="574" customFormat="false" ht="13.5" hidden="false" customHeight="true" outlineLevel="0" collapsed="false">
      <c r="A574" s="26"/>
      <c r="B574" s="26"/>
      <c r="C574" s="26"/>
      <c r="D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</row>
    <row r="575" customFormat="false" ht="13.5" hidden="false" customHeight="true" outlineLevel="0" collapsed="false">
      <c r="A575" s="26"/>
      <c r="B575" s="26"/>
      <c r="C575" s="26"/>
      <c r="D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</row>
    <row r="576" customFormat="false" ht="13.5" hidden="false" customHeight="true" outlineLevel="0" collapsed="false">
      <c r="A576" s="26"/>
      <c r="B576" s="26"/>
      <c r="C576" s="26"/>
      <c r="D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</row>
    <row r="577" customFormat="false" ht="13.5" hidden="false" customHeight="true" outlineLevel="0" collapsed="false">
      <c r="A577" s="26"/>
      <c r="B577" s="26"/>
      <c r="C577" s="26"/>
      <c r="D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</row>
    <row r="578" customFormat="false" ht="13.5" hidden="false" customHeight="true" outlineLevel="0" collapsed="false">
      <c r="A578" s="26"/>
      <c r="B578" s="26"/>
      <c r="C578" s="26"/>
      <c r="D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</row>
    <row r="579" customFormat="false" ht="13.5" hidden="false" customHeight="true" outlineLevel="0" collapsed="false">
      <c r="A579" s="26"/>
      <c r="B579" s="26"/>
      <c r="C579" s="26"/>
      <c r="D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</row>
    <row r="580" customFormat="false" ht="13.5" hidden="false" customHeight="true" outlineLevel="0" collapsed="false">
      <c r="A580" s="26"/>
      <c r="B580" s="26"/>
      <c r="C580" s="26"/>
      <c r="D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</row>
    <row r="581" customFormat="false" ht="13.5" hidden="false" customHeight="true" outlineLevel="0" collapsed="false">
      <c r="A581" s="26"/>
      <c r="B581" s="26"/>
      <c r="C581" s="26"/>
      <c r="D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</row>
    <row r="582" customFormat="false" ht="13.5" hidden="false" customHeight="true" outlineLevel="0" collapsed="false">
      <c r="A582" s="26"/>
      <c r="B582" s="26"/>
      <c r="C582" s="26"/>
      <c r="D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</row>
    <row r="583" customFormat="false" ht="13.5" hidden="false" customHeight="true" outlineLevel="0" collapsed="false">
      <c r="A583" s="26"/>
      <c r="B583" s="26"/>
      <c r="C583" s="26"/>
      <c r="D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</row>
    <row r="584" customFormat="false" ht="13.5" hidden="false" customHeight="true" outlineLevel="0" collapsed="false">
      <c r="A584" s="26"/>
      <c r="B584" s="26"/>
      <c r="C584" s="26"/>
      <c r="D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</row>
    <row r="585" customFormat="false" ht="13.5" hidden="false" customHeight="true" outlineLevel="0" collapsed="false">
      <c r="A585" s="26"/>
      <c r="B585" s="26"/>
      <c r="C585" s="26"/>
      <c r="D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</row>
    <row r="586" customFormat="false" ht="13.5" hidden="false" customHeight="true" outlineLevel="0" collapsed="false">
      <c r="A586" s="26"/>
      <c r="B586" s="26"/>
      <c r="C586" s="26"/>
      <c r="D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</row>
    <row r="587" customFormat="false" ht="13.5" hidden="false" customHeight="true" outlineLevel="0" collapsed="false">
      <c r="A587" s="26"/>
      <c r="B587" s="26"/>
      <c r="C587" s="26"/>
      <c r="D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</row>
    <row r="588" customFormat="false" ht="13.5" hidden="false" customHeight="true" outlineLevel="0" collapsed="false">
      <c r="A588" s="26"/>
      <c r="B588" s="26"/>
      <c r="C588" s="26"/>
      <c r="D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</row>
    <row r="589" customFormat="false" ht="13.5" hidden="false" customHeight="true" outlineLevel="0" collapsed="false">
      <c r="A589" s="26"/>
      <c r="B589" s="26"/>
      <c r="C589" s="26"/>
      <c r="D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</row>
    <row r="590" customFormat="false" ht="13.5" hidden="false" customHeight="true" outlineLevel="0" collapsed="false">
      <c r="A590" s="26"/>
      <c r="B590" s="26"/>
      <c r="C590" s="26"/>
      <c r="D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</row>
    <row r="591" customFormat="false" ht="13.5" hidden="false" customHeight="true" outlineLevel="0" collapsed="false">
      <c r="A591" s="26"/>
      <c r="B591" s="26"/>
      <c r="C591" s="26"/>
      <c r="D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</row>
    <row r="592" customFormat="false" ht="13.5" hidden="false" customHeight="true" outlineLevel="0" collapsed="false">
      <c r="A592" s="26"/>
      <c r="B592" s="26"/>
      <c r="C592" s="26"/>
      <c r="D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</row>
    <row r="593" customFormat="false" ht="13.5" hidden="false" customHeight="true" outlineLevel="0" collapsed="false">
      <c r="A593" s="26"/>
      <c r="B593" s="26"/>
      <c r="C593" s="26"/>
      <c r="D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</row>
    <row r="594" customFormat="false" ht="13.5" hidden="false" customHeight="true" outlineLevel="0" collapsed="false">
      <c r="A594" s="26"/>
      <c r="B594" s="26"/>
      <c r="C594" s="26"/>
      <c r="D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</row>
    <row r="595" customFormat="false" ht="13.5" hidden="false" customHeight="true" outlineLevel="0" collapsed="false">
      <c r="A595" s="26"/>
      <c r="B595" s="26"/>
      <c r="C595" s="26"/>
      <c r="D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</row>
    <row r="596" customFormat="false" ht="13.5" hidden="false" customHeight="true" outlineLevel="0" collapsed="false">
      <c r="A596" s="26"/>
      <c r="B596" s="26"/>
      <c r="C596" s="26"/>
      <c r="D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</row>
    <row r="597" customFormat="false" ht="13.5" hidden="false" customHeight="true" outlineLevel="0" collapsed="false">
      <c r="A597" s="26"/>
      <c r="B597" s="26"/>
      <c r="C597" s="26"/>
      <c r="D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</row>
    <row r="598" customFormat="false" ht="13.5" hidden="false" customHeight="true" outlineLevel="0" collapsed="false">
      <c r="A598" s="26"/>
      <c r="B598" s="26"/>
      <c r="C598" s="26"/>
      <c r="D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</row>
    <row r="599" customFormat="false" ht="13.5" hidden="false" customHeight="true" outlineLevel="0" collapsed="false">
      <c r="A599" s="26"/>
      <c r="B599" s="26"/>
      <c r="C599" s="26"/>
      <c r="D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</row>
    <row r="600" customFormat="false" ht="13.5" hidden="false" customHeight="true" outlineLevel="0" collapsed="false">
      <c r="A600" s="26"/>
      <c r="B600" s="26"/>
      <c r="C600" s="26"/>
      <c r="D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</row>
    <row r="601" customFormat="false" ht="13.5" hidden="false" customHeight="true" outlineLevel="0" collapsed="false">
      <c r="A601" s="26"/>
      <c r="B601" s="26"/>
      <c r="C601" s="26"/>
      <c r="D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</row>
    <row r="602" customFormat="false" ht="13.5" hidden="false" customHeight="true" outlineLevel="0" collapsed="false">
      <c r="A602" s="26"/>
      <c r="B602" s="26"/>
      <c r="C602" s="26"/>
      <c r="D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</row>
    <row r="603" customFormat="false" ht="13.5" hidden="false" customHeight="true" outlineLevel="0" collapsed="false">
      <c r="A603" s="26"/>
      <c r="B603" s="26"/>
      <c r="C603" s="26"/>
      <c r="D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</row>
    <row r="604" customFormat="false" ht="13.5" hidden="false" customHeight="true" outlineLevel="0" collapsed="false">
      <c r="A604" s="26"/>
      <c r="B604" s="26"/>
      <c r="C604" s="26"/>
      <c r="D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</row>
    <row r="605" customFormat="false" ht="13.5" hidden="false" customHeight="true" outlineLevel="0" collapsed="false">
      <c r="A605" s="26"/>
      <c r="B605" s="26"/>
      <c r="C605" s="26"/>
      <c r="D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</row>
    <row r="606" customFormat="false" ht="13.5" hidden="false" customHeight="true" outlineLevel="0" collapsed="false">
      <c r="A606" s="26"/>
      <c r="B606" s="26"/>
      <c r="C606" s="26"/>
      <c r="D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</row>
    <row r="607" customFormat="false" ht="13.5" hidden="false" customHeight="true" outlineLevel="0" collapsed="false">
      <c r="A607" s="26"/>
      <c r="B607" s="26"/>
      <c r="C607" s="26"/>
      <c r="D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</row>
    <row r="608" customFormat="false" ht="13.5" hidden="false" customHeight="true" outlineLevel="0" collapsed="false">
      <c r="A608" s="26"/>
      <c r="B608" s="26"/>
      <c r="C608" s="26"/>
      <c r="D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</row>
    <row r="609" customFormat="false" ht="13.5" hidden="false" customHeight="true" outlineLevel="0" collapsed="false">
      <c r="A609" s="26"/>
      <c r="B609" s="26"/>
      <c r="C609" s="26"/>
      <c r="D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</row>
    <row r="610" customFormat="false" ht="13.5" hidden="false" customHeight="true" outlineLevel="0" collapsed="false">
      <c r="A610" s="26"/>
      <c r="B610" s="26"/>
      <c r="C610" s="26"/>
      <c r="D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</row>
    <row r="611" customFormat="false" ht="13.5" hidden="false" customHeight="true" outlineLevel="0" collapsed="false">
      <c r="A611" s="26"/>
      <c r="B611" s="26"/>
      <c r="C611" s="26"/>
      <c r="D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</row>
    <row r="612" customFormat="false" ht="13.5" hidden="false" customHeight="true" outlineLevel="0" collapsed="false">
      <c r="A612" s="26"/>
      <c r="B612" s="26"/>
      <c r="C612" s="26"/>
      <c r="D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</row>
    <row r="613" customFormat="false" ht="13.5" hidden="false" customHeight="true" outlineLevel="0" collapsed="false">
      <c r="A613" s="26"/>
      <c r="B613" s="26"/>
      <c r="C613" s="26"/>
      <c r="D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</row>
    <row r="614" customFormat="false" ht="13.5" hidden="false" customHeight="true" outlineLevel="0" collapsed="false">
      <c r="A614" s="26"/>
      <c r="B614" s="26"/>
      <c r="C614" s="26"/>
      <c r="D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</row>
    <row r="615" customFormat="false" ht="13.5" hidden="false" customHeight="true" outlineLevel="0" collapsed="false">
      <c r="A615" s="26"/>
      <c r="B615" s="26"/>
      <c r="C615" s="26"/>
      <c r="D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</row>
    <row r="616" customFormat="false" ht="13.5" hidden="false" customHeight="true" outlineLevel="0" collapsed="false">
      <c r="A616" s="26"/>
      <c r="B616" s="26"/>
      <c r="C616" s="26"/>
      <c r="D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</row>
    <row r="617" customFormat="false" ht="13.5" hidden="false" customHeight="true" outlineLevel="0" collapsed="false">
      <c r="A617" s="26"/>
      <c r="B617" s="26"/>
      <c r="C617" s="26"/>
      <c r="D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</row>
    <row r="618" customFormat="false" ht="13.5" hidden="false" customHeight="true" outlineLevel="0" collapsed="false">
      <c r="A618" s="26"/>
      <c r="B618" s="26"/>
      <c r="C618" s="26"/>
      <c r="D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</row>
    <row r="619" customFormat="false" ht="15.75" hidden="false" customHeight="true" outlineLevel="0" collapsed="false">
      <c r="A619" s="26"/>
      <c r="B619" s="26"/>
      <c r="C619" s="26"/>
      <c r="D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</row>
    <row r="620" customFormat="false" ht="15.75" hidden="false" customHeight="true" outlineLevel="0" collapsed="false">
      <c r="A620" s="26"/>
      <c r="B620" s="26"/>
      <c r="C620" s="26"/>
      <c r="D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</row>
    <row r="621" customFormat="false" ht="15.75" hidden="false" customHeight="true" outlineLevel="0" collapsed="false">
      <c r="A621" s="26"/>
      <c r="B621" s="26"/>
      <c r="C621" s="26"/>
      <c r="D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</row>
    <row r="622" customFormat="false" ht="15.75" hidden="false" customHeight="true" outlineLevel="0" collapsed="false">
      <c r="A622" s="26"/>
      <c r="B622" s="26"/>
      <c r="C622" s="26"/>
      <c r="D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</row>
    <row r="623" customFormat="false" ht="15.75" hidden="false" customHeight="true" outlineLevel="0" collapsed="false">
      <c r="A623" s="26"/>
      <c r="B623" s="26"/>
      <c r="C623" s="26"/>
      <c r="D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</row>
    <row r="624" customFormat="false" ht="15.75" hidden="false" customHeight="true" outlineLevel="0" collapsed="false">
      <c r="A624" s="26"/>
      <c r="B624" s="26"/>
      <c r="C624" s="26"/>
      <c r="D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</row>
    <row r="625" customFormat="false" ht="15.75" hidden="false" customHeight="true" outlineLevel="0" collapsed="false">
      <c r="A625" s="26"/>
      <c r="B625" s="26"/>
      <c r="C625" s="26"/>
      <c r="D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</row>
    <row r="626" customFormat="false" ht="15.75" hidden="false" customHeight="true" outlineLevel="0" collapsed="false">
      <c r="A626" s="26"/>
      <c r="B626" s="26"/>
      <c r="C626" s="26"/>
      <c r="D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</row>
    <row r="627" customFormat="false" ht="15.75" hidden="false" customHeight="true" outlineLevel="0" collapsed="false">
      <c r="A627" s="26"/>
      <c r="B627" s="26"/>
      <c r="C627" s="26"/>
      <c r="D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</row>
    <row r="628" customFormat="false" ht="15.75" hidden="false" customHeight="true" outlineLevel="0" collapsed="false">
      <c r="A628" s="26"/>
      <c r="B628" s="26"/>
      <c r="C628" s="26"/>
      <c r="D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</row>
    <row r="629" customFormat="false" ht="15.75" hidden="false" customHeight="true" outlineLevel="0" collapsed="false">
      <c r="A629" s="26"/>
      <c r="B629" s="26"/>
      <c r="C629" s="26"/>
      <c r="D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</row>
    <row r="630" customFormat="false" ht="15.75" hidden="false" customHeight="true" outlineLevel="0" collapsed="false">
      <c r="A630" s="26"/>
      <c r="B630" s="26"/>
      <c r="C630" s="26"/>
      <c r="D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</row>
    <row r="631" customFormat="false" ht="15.75" hidden="false" customHeight="true" outlineLevel="0" collapsed="false">
      <c r="A631" s="26"/>
      <c r="B631" s="26"/>
      <c r="C631" s="26"/>
      <c r="D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</row>
    <row r="632" customFormat="false" ht="15.75" hidden="false" customHeight="true" outlineLevel="0" collapsed="false">
      <c r="A632" s="26"/>
      <c r="B632" s="26"/>
      <c r="C632" s="26"/>
      <c r="D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</row>
    <row r="633" customFormat="false" ht="15.75" hidden="false" customHeight="true" outlineLevel="0" collapsed="false">
      <c r="A633" s="26"/>
      <c r="B633" s="26"/>
      <c r="C633" s="26"/>
      <c r="D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</row>
    <row r="634" customFormat="false" ht="15.75" hidden="false" customHeight="true" outlineLevel="0" collapsed="false">
      <c r="A634" s="26"/>
      <c r="B634" s="26"/>
      <c r="C634" s="26"/>
      <c r="D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</row>
    <row r="635" customFormat="false" ht="15.75" hidden="false" customHeight="true" outlineLevel="0" collapsed="false">
      <c r="A635" s="26"/>
      <c r="B635" s="26"/>
      <c r="C635" s="26"/>
      <c r="D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</row>
    <row r="636" customFormat="false" ht="15.75" hidden="false" customHeight="true" outlineLevel="0" collapsed="false">
      <c r="A636" s="26"/>
      <c r="B636" s="26"/>
      <c r="C636" s="26"/>
      <c r="D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</row>
    <row r="637" customFormat="false" ht="15.75" hidden="false" customHeight="true" outlineLevel="0" collapsed="false">
      <c r="A637" s="26"/>
      <c r="B637" s="26"/>
      <c r="C637" s="26"/>
      <c r="D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</row>
    <row r="638" customFormat="false" ht="15.75" hidden="false" customHeight="true" outlineLevel="0" collapsed="false">
      <c r="A638" s="26"/>
      <c r="B638" s="26"/>
      <c r="C638" s="26"/>
      <c r="D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</row>
    <row r="639" customFormat="false" ht="15.75" hidden="false" customHeight="true" outlineLevel="0" collapsed="false">
      <c r="A639" s="26"/>
      <c r="B639" s="26"/>
      <c r="C639" s="26"/>
      <c r="D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</row>
    <row r="640" customFormat="false" ht="15.75" hidden="false" customHeight="true" outlineLevel="0" collapsed="false">
      <c r="A640" s="26"/>
      <c r="B640" s="26"/>
      <c r="C640" s="26"/>
      <c r="D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</row>
    <row r="641" customFormat="false" ht="15.75" hidden="false" customHeight="true" outlineLevel="0" collapsed="false">
      <c r="A641" s="26"/>
      <c r="B641" s="26"/>
      <c r="C641" s="26"/>
      <c r="D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</row>
    <row r="642" customFormat="false" ht="15.75" hidden="false" customHeight="true" outlineLevel="0" collapsed="false">
      <c r="A642" s="26"/>
      <c r="B642" s="26"/>
      <c r="C642" s="26"/>
      <c r="D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</row>
    <row r="643" customFormat="false" ht="15.75" hidden="false" customHeight="true" outlineLevel="0" collapsed="false">
      <c r="A643" s="26"/>
      <c r="B643" s="26"/>
      <c r="C643" s="26"/>
      <c r="D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</row>
    <row r="644" customFormat="false" ht="15.75" hidden="false" customHeight="true" outlineLevel="0" collapsed="false">
      <c r="A644" s="26"/>
      <c r="B644" s="26"/>
      <c r="C644" s="26"/>
      <c r="D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</row>
    <row r="645" customFormat="false" ht="15.75" hidden="false" customHeight="true" outlineLevel="0" collapsed="false">
      <c r="A645" s="26"/>
      <c r="B645" s="26"/>
      <c r="C645" s="26"/>
      <c r="D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</row>
    <row r="646" customFormat="false" ht="15.75" hidden="false" customHeight="true" outlineLevel="0" collapsed="false">
      <c r="A646" s="26"/>
      <c r="B646" s="26"/>
      <c r="C646" s="26"/>
      <c r="D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</row>
    <row r="647" customFormat="false" ht="15.75" hidden="false" customHeight="true" outlineLevel="0" collapsed="false">
      <c r="A647" s="26"/>
      <c r="B647" s="26"/>
      <c r="C647" s="26"/>
      <c r="D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</row>
    <row r="648" customFormat="false" ht="15.75" hidden="false" customHeight="true" outlineLevel="0" collapsed="false">
      <c r="A648" s="26"/>
      <c r="B648" s="26"/>
      <c r="C648" s="26"/>
      <c r="D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</row>
    <row r="649" customFormat="false" ht="15.75" hidden="false" customHeight="true" outlineLevel="0" collapsed="false">
      <c r="A649" s="26"/>
      <c r="B649" s="26"/>
      <c r="C649" s="26"/>
      <c r="D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</row>
    <row r="650" customFormat="false" ht="15.75" hidden="false" customHeight="true" outlineLevel="0" collapsed="false">
      <c r="A650" s="26"/>
      <c r="B650" s="26"/>
      <c r="C650" s="26"/>
      <c r="D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</row>
    <row r="651" customFormat="false" ht="15.75" hidden="false" customHeight="true" outlineLevel="0" collapsed="false">
      <c r="A651" s="26"/>
      <c r="B651" s="26"/>
      <c r="C651" s="26"/>
      <c r="D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</row>
    <row r="652" customFormat="false" ht="15.75" hidden="false" customHeight="true" outlineLevel="0" collapsed="false">
      <c r="A652" s="26"/>
      <c r="B652" s="26"/>
      <c r="C652" s="26"/>
      <c r="D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</row>
    <row r="653" customFormat="false" ht="15.75" hidden="false" customHeight="true" outlineLevel="0" collapsed="false">
      <c r="A653" s="26"/>
      <c r="B653" s="26"/>
      <c r="C653" s="26"/>
      <c r="D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</row>
    <row r="654" customFormat="false" ht="15.75" hidden="false" customHeight="true" outlineLevel="0" collapsed="false">
      <c r="A654" s="26"/>
      <c r="B654" s="26"/>
      <c r="C654" s="26"/>
      <c r="D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</row>
    <row r="655" customFormat="false" ht="15.75" hidden="false" customHeight="true" outlineLevel="0" collapsed="false">
      <c r="A655" s="26"/>
      <c r="B655" s="26"/>
      <c r="C655" s="26"/>
      <c r="D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</row>
    <row r="656" customFormat="false" ht="15.75" hidden="false" customHeight="true" outlineLevel="0" collapsed="false">
      <c r="A656" s="26"/>
      <c r="B656" s="26"/>
      <c r="C656" s="26"/>
      <c r="D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</row>
    <row r="657" customFormat="false" ht="15.75" hidden="false" customHeight="true" outlineLevel="0" collapsed="false">
      <c r="A657" s="26"/>
      <c r="B657" s="26"/>
      <c r="C657" s="26"/>
      <c r="D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</row>
    <row r="658" customFormat="false" ht="15.75" hidden="false" customHeight="true" outlineLevel="0" collapsed="false">
      <c r="A658" s="26"/>
      <c r="B658" s="26"/>
      <c r="C658" s="26"/>
      <c r="D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</row>
    <row r="659" customFormat="false" ht="15.75" hidden="false" customHeight="true" outlineLevel="0" collapsed="false">
      <c r="A659" s="26"/>
      <c r="B659" s="26"/>
      <c r="C659" s="26"/>
      <c r="D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</row>
    <row r="660" customFormat="false" ht="15.75" hidden="false" customHeight="true" outlineLevel="0" collapsed="false">
      <c r="A660" s="26"/>
      <c r="B660" s="26"/>
      <c r="C660" s="26"/>
      <c r="D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</row>
    <row r="661" customFormat="false" ht="15.75" hidden="false" customHeight="true" outlineLevel="0" collapsed="false">
      <c r="A661" s="26"/>
      <c r="B661" s="26"/>
      <c r="C661" s="26"/>
      <c r="D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</row>
    <row r="662" customFormat="false" ht="15.75" hidden="false" customHeight="true" outlineLevel="0" collapsed="false">
      <c r="A662" s="26"/>
      <c r="B662" s="26"/>
      <c r="C662" s="26"/>
      <c r="D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</row>
    <row r="663" customFormat="false" ht="15.75" hidden="false" customHeight="true" outlineLevel="0" collapsed="false">
      <c r="A663" s="26"/>
      <c r="B663" s="26"/>
      <c r="C663" s="26"/>
      <c r="D663" s="26"/>
      <c r="E663" s="205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</row>
    <row r="664" customFormat="false" ht="15.75" hidden="false" customHeight="true" outlineLevel="0" collapsed="false">
      <c r="A664" s="26"/>
      <c r="B664" s="26"/>
      <c r="C664" s="26"/>
      <c r="D664" s="26"/>
      <c r="E664" s="205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</row>
    <row r="665" customFormat="false" ht="15.75" hidden="false" customHeight="true" outlineLevel="0" collapsed="false">
      <c r="A665" s="26"/>
      <c r="B665" s="26"/>
      <c r="C665" s="26"/>
      <c r="D665" s="26"/>
      <c r="E665" s="205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</row>
    <row r="666" customFormat="false" ht="15.75" hidden="false" customHeight="true" outlineLevel="0" collapsed="false">
      <c r="A666" s="26"/>
      <c r="B666" s="26"/>
      <c r="C666" s="26"/>
      <c r="D666" s="26"/>
      <c r="E666" s="205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</row>
    <row r="667" customFormat="false" ht="15.75" hidden="false" customHeight="true" outlineLevel="0" collapsed="false">
      <c r="A667" s="26"/>
      <c r="B667" s="26"/>
      <c r="C667" s="26"/>
      <c r="D667" s="26"/>
      <c r="E667" s="205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</row>
    <row r="668" customFormat="false" ht="15.75" hidden="false" customHeight="true" outlineLevel="0" collapsed="false">
      <c r="A668" s="26"/>
      <c r="B668" s="26"/>
      <c r="C668" s="26"/>
      <c r="D668" s="26"/>
      <c r="E668" s="205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</row>
    <row r="669" customFormat="false" ht="15.75" hidden="false" customHeight="true" outlineLevel="0" collapsed="false">
      <c r="A669" s="26"/>
      <c r="B669" s="26"/>
      <c r="C669" s="26"/>
      <c r="D669" s="26"/>
      <c r="E669" s="205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</row>
    <row r="670" customFormat="false" ht="15.75" hidden="false" customHeight="true" outlineLevel="0" collapsed="false">
      <c r="A670" s="26"/>
      <c r="B670" s="26"/>
      <c r="C670" s="26"/>
      <c r="D670" s="26"/>
      <c r="E670" s="205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</row>
    <row r="671" customFormat="false" ht="15.75" hidden="false" customHeight="true" outlineLevel="0" collapsed="false">
      <c r="A671" s="26"/>
      <c r="B671" s="26"/>
      <c r="C671" s="26"/>
      <c r="D671" s="26"/>
      <c r="E671" s="205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</row>
    <row r="672" customFormat="false" ht="15.75" hidden="false" customHeight="true" outlineLevel="0" collapsed="false">
      <c r="A672" s="26"/>
      <c r="B672" s="26"/>
      <c r="C672" s="26"/>
      <c r="D672" s="26"/>
      <c r="E672" s="205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</row>
    <row r="673" customFormat="false" ht="15.75" hidden="false" customHeight="true" outlineLevel="0" collapsed="false">
      <c r="A673" s="26"/>
      <c r="B673" s="26"/>
      <c r="C673" s="26"/>
      <c r="D673" s="26"/>
      <c r="E673" s="205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</row>
    <row r="674" customFormat="false" ht="15.75" hidden="false" customHeight="true" outlineLevel="0" collapsed="false">
      <c r="A674" s="26"/>
      <c r="B674" s="26"/>
      <c r="C674" s="26"/>
      <c r="D674" s="26"/>
      <c r="E674" s="205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</row>
    <row r="675" customFormat="false" ht="15.75" hidden="false" customHeight="true" outlineLevel="0" collapsed="false">
      <c r="A675" s="26"/>
      <c r="B675" s="26"/>
      <c r="C675" s="26"/>
      <c r="D675" s="26"/>
      <c r="E675" s="205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</row>
    <row r="676" customFormat="false" ht="15.75" hidden="false" customHeight="true" outlineLevel="0" collapsed="false">
      <c r="A676" s="26"/>
      <c r="B676" s="26"/>
      <c r="C676" s="26"/>
      <c r="D676" s="26"/>
      <c r="E676" s="205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</row>
    <row r="677" customFormat="false" ht="15.75" hidden="false" customHeight="true" outlineLevel="0" collapsed="false">
      <c r="A677" s="26"/>
      <c r="B677" s="26"/>
      <c r="C677" s="26"/>
      <c r="D677" s="26"/>
      <c r="E677" s="205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</row>
    <row r="678" customFormat="false" ht="15.75" hidden="false" customHeight="true" outlineLevel="0" collapsed="false">
      <c r="A678" s="26"/>
      <c r="B678" s="26"/>
      <c r="C678" s="26"/>
      <c r="D678" s="26"/>
      <c r="E678" s="205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</row>
    <row r="679" customFormat="false" ht="15.75" hidden="false" customHeight="true" outlineLevel="0" collapsed="false">
      <c r="A679" s="26"/>
      <c r="B679" s="26"/>
      <c r="C679" s="26"/>
      <c r="D679" s="26"/>
      <c r="E679" s="205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</row>
    <row r="680" customFormat="false" ht="15.75" hidden="false" customHeight="true" outlineLevel="0" collapsed="false">
      <c r="A680" s="26"/>
      <c r="B680" s="26"/>
      <c r="C680" s="26"/>
      <c r="D680" s="26"/>
      <c r="E680" s="205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</row>
    <row r="681" customFormat="false" ht="15.75" hidden="false" customHeight="true" outlineLevel="0" collapsed="false">
      <c r="A681" s="26"/>
      <c r="B681" s="26"/>
      <c r="C681" s="26"/>
      <c r="D681" s="26"/>
      <c r="E681" s="205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</row>
    <row r="682" customFormat="false" ht="15.75" hidden="false" customHeight="true" outlineLevel="0" collapsed="false">
      <c r="A682" s="26"/>
      <c r="B682" s="26"/>
      <c r="C682" s="26"/>
      <c r="D682" s="26"/>
      <c r="E682" s="205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</row>
    <row r="683" customFormat="false" ht="15.75" hidden="false" customHeight="true" outlineLevel="0" collapsed="false">
      <c r="A683" s="26"/>
      <c r="B683" s="26"/>
      <c r="C683" s="26"/>
      <c r="D683" s="26"/>
      <c r="E683" s="205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</row>
    <row r="684" customFormat="false" ht="15.75" hidden="false" customHeight="true" outlineLevel="0" collapsed="false">
      <c r="A684" s="26"/>
      <c r="B684" s="26"/>
      <c r="C684" s="26"/>
      <c r="D684" s="26"/>
      <c r="E684" s="205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</row>
    <row r="685" customFormat="false" ht="15.75" hidden="false" customHeight="true" outlineLevel="0" collapsed="false">
      <c r="A685" s="26"/>
      <c r="B685" s="26"/>
      <c r="C685" s="26"/>
      <c r="D685" s="26"/>
      <c r="E685" s="205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</row>
    <row r="686" customFormat="false" ht="15.75" hidden="false" customHeight="true" outlineLevel="0" collapsed="false">
      <c r="A686" s="26"/>
      <c r="B686" s="26"/>
      <c r="C686" s="26"/>
      <c r="D686" s="26"/>
      <c r="E686" s="205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</row>
    <row r="687" customFormat="false" ht="15.75" hidden="false" customHeight="true" outlineLevel="0" collapsed="false">
      <c r="A687" s="26"/>
      <c r="B687" s="26"/>
      <c r="C687" s="26"/>
      <c r="D687" s="26"/>
      <c r="E687" s="205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</row>
    <row r="688" customFormat="false" ht="15.75" hidden="false" customHeight="true" outlineLevel="0" collapsed="false">
      <c r="A688" s="26"/>
      <c r="B688" s="26"/>
      <c r="C688" s="26"/>
      <c r="D688" s="26"/>
      <c r="E688" s="205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</row>
    <row r="689" customFormat="false" ht="15.75" hidden="false" customHeight="true" outlineLevel="0" collapsed="false">
      <c r="A689" s="26"/>
      <c r="B689" s="26"/>
      <c r="C689" s="26"/>
      <c r="D689" s="26"/>
      <c r="E689" s="205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</row>
    <row r="690" customFormat="false" ht="15.75" hidden="false" customHeight="true" outlineLevel="0" collapsed="false">
      <c r="A690" s="26"/>
      <c r="B690" s="26"/>
      <c r="C690" s="26"/>
      <c r="D690" s="26"/>
      <c r="E690" s="205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</row>
    <row r="691" customFormat="false" ht="15.75" hidden="false" customHeight="true" outlineLevel="0" collapsed="false">
      <c r="A691" s="26"/>
      <c r="B691" s="26"/>
      <c r="C691" s="26"/>
      <c r="D691" s="26"/>
      <c r="E691" s="205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</row>
    <row r="692" customFormat="false" ht="15.75" hidden="false" customHeight="true" outlineLevel="0" collapsed="false">
      <c r="A692" s="26"/>
      <c r="B692" s="26"/>
      <c r="C692" s="26"/>
      <c r="D692" s="26"/>
      <c r="E692" s="205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</row>
    <row r="693" customFormat="false" ht="15.75" hidden="false" customHeight="true" outlineLevel="0" collapsed="false">
      <c r="A693" s="26"/>
      <c r="B693" s="26"/>
      <c r="C693" s="26"/>
      <c r="D693" s="26"/>
      <c r="E693" s="205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</row>
    <row r="694" customFormat="false" ht="15.75" hidden="false" customHeight="true" outlineLevel="0" collapsed="false">
      <c r="A694" s="26"/>
      <c r="B694" s="26"/>
      <c r="C694" s="26"/>
      <c r="D694" s="26"/>
      <c r="E694" s="205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</row>
    <row r="695" customFormat="false" ht="15.75" hidden="false" customHeight="true" outlineLevel="0" collapsed="false">
      <c r="A695" s="26"/>
      <c r="B695" s="26"/>
      <c r="C695" s="26"/>
      <c r="D695" s="26"/>
      <c r="E695" s="205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</row>
    <row r="696" customFormat="false" ht="15.75" hidden="false" customHeight="true" outlineLevel="0" collapsed="false">
      <c r="A696" s="26"/>
      <c r="B696" s="26"/>
      <c r="C696" s="26"/>
      <c r="D696" s="26"/>
      <c r="E696" s="205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</row>
    <row r="697" customFormat="false" ht="15.75" hidden="false" customHeight="true" outlineLevel="0" collapsed="false">
      <c r="A697" s="26"/>
      <c r="B697" s="26"/>
      <c r="C697" s="26"/>
      <c r="D697" s="26"/>
      <c r="E697" s="205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</row>
    <row r="698" customFormat="false" ht="15.75" hidden="false" customHeight="true" outlineLevel="0" collapsed="false">
      <c r="A698" s="26"/>
      <c r="B698" s="26"/>
      <c r="C698" s="26"/>
      <c r="D698" s="26"/>
      <c r="E698" s="205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</row>
    <row r="699" customFormat="false" ht="15.75" hidden="false" customHeight="true" outlineLevel="0" collapsed="false">
      <c r="A699" s="26"/>
      <c r="B699" s="26"/>
      <c r="C699" s="26"/>
      <c r="D699" s="26"/>
      <c r="E699" s="205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</row>
    <row r="700" customFormat="false" ht="15.75" hidden="false" customHeight="true" outlineLevel="0" collapsed="false">
      <c r="A700" s="26"/>
      <c r="B700" s="26"/>
      <c r="C700" s="26"/>
      <c r="D700" s="26"/>
      <c r="E700" s="205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</row>
    <row r="701" customFormat="false" ht="15.75" hidden="false" customHeight="true" outlineLevel="0" collapsed="false">
      <c r="A701" s="26"/>
      <c r="B701" s="26"/>
      <c r="C701" s="26"/>
      <c r="D701" s="26"/>
      <c r="E701" s="205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</row>
    <row r="702" customFormat="false" ht="15.75" hidden="false" customHeight="true" outlineLevel="0" collapsed="false">
      <c r="A702" s="26"/>
      <c r="B702" s="26"/>
      <c r="C702" s="26"/>
      <c r="D702" s="26"/>
      <c r="E702" s="205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</row>
    <row r="703" customFormat="false" ht="15.75" hidden="false" customHeight="true" outlineLevel="0" collapsed="false">
      <c r="A703" s="26"/>
      <c r="B703" s="26"/>
      <c r="C703" s="26"/>
      <c r="D703" s="26"/>
      <c r="E703" s="205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</row>
    <row r="704" customFormat="false" ht="15.75" hidden="false" customHeight="true" outlineLevel="0" collapsed="false">
      <c r="A704" s="26"/>
      <c r="B704" s="26"/>
      <c r="C704" s="26"/>
      <c r="D704" s="26"/>
      <c r="E704" s="205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</row>
    <row r="705" customFormat="false" ht="15.75" hidden="false" customHeight="true" outlineLevel="0" collapsed="false">
      <c r="A705" s="26"/>
      <c r="B705" s="26"/>
      <c r="C705" s="26"/>
      <c r="D705" s="26"/>
      <c r="E705" s="205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</row>
    <row r="706" customFormat="false" ht="15.75" hidden="false" customHeight="true" outlineLevel="0" collapsed="false">
      <c r="A706" s="26"/>
      <c r="B706" s="26"/>
      <c r="C706" s="26"/>
      <c r="D706" s="26"/>
      <c r="E706" s="205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</row>
    <row r="707" customFormat="false" ht="15.75" hidden="false" customHeight="true" outlineLevel="0" collapsed="false">
      <c r="A707" s="26"/>
      <c r="B707" s="26"/>
      <c r="C707" s="26"/>
      <c r="D707" s="26"/>
      <c r="E707" s="205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</row>
    <row r="708" customFormat="false" ht="15.75" hidden="false" customHeight="true" outlineLevel="0" collapsed="false">
      <c r="A708" s="26"/>
      <c r="B708" s="26"/>
      <c r="C708" s="26"/>
      <c r="D708" s="26"/>
      <c r="E708" s="205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</row>
    <row r="709" customFormat="false" ht="15.75" hidden="false" customHeight="true" outlineLevel="0" collapsed="false">
      <c r="A709" s="26"/>
      <c r="B709" s="26"/>
      <c r="C709" s="26"/>
      <c r="D709" s="26"/>
      <c r="E709" s="205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</row>
    <row r="710" customFormat="false" ht="15.75" hidden="false" customHeight="true" outlineLevel="0" collapsed="false">
      <c r="A710" s="26"/>
      <c r="B710" s="26"/>
      <c r="C710" s="26"/>
      <c r="D710" s="26"/>
      <c r="E710" s="205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</row>
    <row r="711" customFormat="false" ht="15.75" hidden="false" customHeight="true" outlineLevel="0" collapsed="false">
      <c r="A711" s="26"/>
      <c r="B711" s="26"/>
      <c r="C711" s="26"/>
      <c r="D711" s="26"/>
      <c r="E711" s="205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</row>
    <row r="712" customFormat="false" ht="15.75" hidden="false" customHeight="true" outlineLevel="0" collapsed="false">
      <c r="A712" s="26"/>
      <c r="B712" s="26"/>
      <c r="C712" s="26"/>
      <c r="D712" s="26"/>
      <c r="E712" s="205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</row>
    <row r="713" customFormat="false" ht="15.75" hidden="false" customHeight="true" outlineLevel="0" collapsed="false">
      <c r="A713" s="26"/>
      <c r="B713" s="26"/>
      <c r="C713" s="26"/>
      <c r="D713" s="26"/>
      <c r="E713" s="205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</row>
    <row r="714" customFormat="false" ht="15.75" hidden="false" customHeight="true" outlineLevel="0" collapsed="false">
      <c r="A714" s="26"/>
      <c r="B714" s="26"/>
      <c r="C714" s="26"/>
      <c r="D714" s="26"/>
      <c r="E714" s="205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</row>
    <row r="715" customFormat="false" ht="15.75" hidden="false" customHeight="true" outlineLevel="0" collapsed="false">
      <c r="A715" s="26"/>
      <c r="B715" s="26"/>
      <c r="C715" s="26"/>
      <c r="D715" s="26"/>
      <c r="E715" s="205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</row>
    <row r="716" customFormat="false" ht="15.75" hidden="false" customHeight="true" outlineLevel="0" collapsed="false">
      <c r="A716" s="26"/>
      <c r="B716" s="26"/>
      <c r="C716" s="26"/>
      <c r="D716" s="26"/>
      <c r="E716" s="205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</row>
    <row r="717" customFormat="false" ht="15.75" hidden="false" customHeight="true" outlineLevel="0" collapsed="false">
      <c r="A717" s="26"/>
      <c r="B717" s="26"/>
      <c r="C717" s="26"/>
      <c r="D717" s="26"/>
      <c r="E717" s="205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</row>
    <row r="718" customFormat="false" ht="15.75" hidden="false" customHeight="true" outlineLevel="0" collapsed="false">
      <c r="A718" s="26"/>
      <c r="B718" s="26"/>
      <c r="C718" s="26"/>
      <c r="D718" s="26"/>
      <c r="E718" s="205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</row>
    <row r="719" customFormat="false" ht="15.75" hidden="false" customHeight="true" outlineLevel="0" collapsed="false">
      <c r="A719" s="26"/>
      <c r="B719" s="26"/>
      <c r="C719" s="26"/>
      <c r="D719" s="26"/>
      <c r="E719" s="205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</row>
    <row r="720" customFormat="false" ht="15.75" hidden="false" customHeight="true" outlineLevel="0" collapsed="false">
      <c r="A720" s="26"/>
      <c r="B720" s="26"/>
      <c r="C720" s="26"/>
      <c r="D720" s="26"/>
      <c r="E720" s="205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</row>
    <row r="721" customFormat="false" ht="15.75" hidden="false" customHeight="true" outlineLevel="0" collapsed="false">
      <c r="A721" s="26"/>
      <c r="B721" s="26"/>
      <c r="C721" s="26"/>
      <c r="D721" s="26"/>
      <c r="E721" s="205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</row>
    <row r="722" customFormat="false" ht="15.75" hidden="false" customHeight="true" outlineLevel="0" collapsed="false">
      <c r="A722" s="26"/>
      <c r="B722" s="26"/>
      <c r="C722" s="26"/>
      <c r="D722" s="26"/>
      <c r="E722" s="205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</row>
    <row r="723" customFormat="false" ht="15.75" hidden="false" customHeight="true" outlineLevel="0" collapsed="false">
      <c r="A723" s="26"/>
      <c r="B723" s="26"/>
      <c r="C723" s="26"/>
      <c r="D723" s="26"/>
      <c r="E723" s="205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</row>
    <row r="724" customFormat="false" ht="15.75" hidden="false" customHeight="true" outlineLevel="0" collapsed="false">
      <c r="A724" s="26"/>
      <c r="B724" s="26"/>
      <c r="C724" s="26"/>
      <c r="D724" s="26"/>
      <c r="E724" s="205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</row>
    <row r="725" customFormat="false" ht="15.75" hidden="false" customHeight="true" outlineLevel="0" collapsed="false">
      <c r="A725" s="26"/>
      <c r="B725" s="26"/>
      <c r="C725" s="26"/>
      <c r="D725" s="26"/>
      <c r="E725" s="205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</row>
    <row r="726" customFormat="false" ht="15.75" hidden="false" customHeight="true" outlineLevel="0" collapsed="false">
      <c r="A726" s="26"/>
      <c r="B726" s="26"/>
      <c r="C726" s="26"/>
      <c r="D726" s="26"/>
      <c r="E726" s="205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</row>
    <row r="727" customFormat="false" ht="15.75" hidden="false" customHeight="true" outlineLevel="0" collapsed="false">
      <c r="A727" s="26"/>
      <c r="B727" s="26"/>
      <c r="C727" s="26"/>
      <c r="D727" s="26"/>
      <c r="E727" s="205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</row>
    <row r="728" customFormat="false" ht="15.75" hidden="false" customHeight="true" outlineLevel="0" collapsed="false">
      <c r="A728" s="26"/>
      <c r="B728" s="26"/>
      <c r="C728" s="26"/>
      <c r="D728" s="26"/>
      <c r="E728" s="205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</row>
    <row r="729" customFormat="false" ht="15.75" hidden="false" customHeight="true" outlineLevel="0" collapsed="false">
      <c r="A729" s="26"/>
      <c r="B729" s="26"/>
      <c r="C729" s="26"/>
      <c r="D729" s="26"/>
      <c r="E729" s="205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</row>
    <row r="730" customFormat="false" ht="15.75" hidden="false" customHeight="true" outlineLevel="0" collapsed="false">
      <c r="A730" s="26"/>
      <c r="B730" s="26"/>
      <c r="C730" s="26"/>
      <c r="D730" s="26"/>
      <c r="E730" s="205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</row>
    <row r="731" customFormat="false" ht="15.75" hidden="false" customHeight="true" outlineLevel="0" collapsed="false">
      <c r="A731" s="26"/>
      <c r="B731" s="26"/>
      <c r="C731" s="26"/>
      <c r="D731" s="26"/>
      <c r="E731" s="205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</row>
    <row r="732" customFormat="false" ht="15.75" hidden="false" customHeight="true" outlineLevel="0" collapsed="false">
      <c r="A732" s="26"/>
      <c r="B732" s="26"/>
      <c r="C732" s="26"/>
      <c r="D732" s="26"/>
      <c r="E732" s="205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</row>
    <row r="733" customFormat="false" ht="15.75" hidden="false" customHeight="true" outlineLevel="0" collapsed="false">
      <c r="A733" s="26"/>
      <c r="B733" s="26"/>
      <c r="C733" s="26"/>
      <c r="D733" s="26"/>
      <c r="E733" s="205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</row>
    <row r="734" customFormat="false" ht="15.75" hidden="false" customHeight="true" outlineLevel="0" collapsed="false">
      <c r="A734" s="26"/>
      <c r="B734" s="26"/>
      <c r="C734" s="26"/>
      <c r="D734" s="26"/>
      <c r="E734" s="205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</row>
    <row r="735" customFormat="false" ht="15.75" hidden="false" customHeight="true" outlineLevel="0" collapsed="false">
      <c r="A735" s="26"/>
      <c r="B735" s="26"/>
      <c r="C735" s="26"/>
      <c r="D735" s="26"/>
      <c r="E735" s="205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</row>
    <row r="736" customFormat="false" ht="15.75" hidden="false" customHeight="true" outlineLevel="0" collapsed="false">
      <c r="A736" s="26"/>
      <c r="B736" s="26"/>
      <c r="C736" s="26"/>
      <c r="D736" s="26"/>
      <c r="E736" s="205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</row>
    <row r="737" customFormat="false" ht="15.75" hidden="false" customHeight="true" outlineLevel="0" collapsed="false">
      <c r="A737" s="26"/>
      <c r="B737" s="26"/>
      <c r="C737" s="26"/>
      <c r="D737" s="26"/>
      <c r="E737" s="205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</row>
    <row r="738" customFormat="false" ht="15.75" hidden="false" customHeight="true" outlineLevel="0" collapsed="false">
      <c r="A738" s="26"/>
      <c r="B738" s="26"/>
      <c r="C738" s="26"/>
      <c r="D738" s="26"/>
      <c r="E738" s="205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</row>
    <row r="739" customFormat="false" ht="15.75" hidden="false" customHeight="true" outlineLevel="0" collapsed="false">
      <c r="A739" s="26"/>
      <c r="B739" s="26"/>
      <c r="C739" s="26"/>
      <c r="D739" s="26"/>
      <c r="E739" s="205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</row>
    <row r="740" customFormat="false" ht="15.75" hidden="false" customHeight="true" outlineLevel="0" collapsed="false">
      <c r="A740" s="26"/>
      <c r="B740" s="26"/>
      <c r="C740" s="26"/>
      <c r="D740" s="26"/>
      <c r="E740" s="205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</row>
    <row r="741" customFormat="false" ht="15.75" hidden="false" customHeight="true" outlineLevel="0" collapsed="false">
      <c r="A741" s="26"/>
      <c r="B741" s="26"/>
      <c r="C741" s="26"/>
      <c r="D741" s="26"/>
      <c r="E741" s="205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</row>
    <row r="742" customFormat="false" ht="15.75" hidden="false" customHeight="true" outlineLevel="0" collapsed="false">
      <c r="A742" s="26"/>
      <c r="B742" s="26"/>
      <c r="C742" s="26"/>
      <c r="D742" s="26"/>
      <c r="E742" s="205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</row>
    <row r="743" customFormat="false" ht="15.75" hidden="false" customHeight="true" outlineLevel="0" collapsed="false">
      <c r="A743" s="26"/>
      <c r="B743" s="26"/>
      <c r="C743" s="26"/>
      <c r="D743" s="26"/>
      <c r="E743" s="205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</row>
    <row r="744" customFormat="false" ht="15.75" hidden="false" customHeight="true" outlineLevel="0" collapsed="false">
      <c r="A744" s="26"/>
      <c r="B744" s="26"/>
      <c r="C744" s="26"/>
      <c r="D744" s="26"/>
      <c r="E744" s="205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</row>
    <row r="745" customFormat="false" ht="15.75" hidden="false" customHeight="true" outlineLevel="0" collapsed="false">
      <c r="A745" s="26"/>
      <c r="B745" s="26"/>
      <c r="C745" s="26"/>
      <c r="D745" s="26"/>
      <c r="E745" s="205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</row>
    <row r="746" customFormat="false" ht="15.75" hidden="false" customHeight="true" outlineLevel="0" collapsed="false">
      <c r="A746" s="26"/>
      <c r="B746" s="26"/>
      <c r="C746" s="26"/>
      <c r="D746" s="26"/>
      <c r="E746" s="205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</row>
    <row r="747" customFormat="false" ht="15.75" hidden="false" customHeight="true" outlineLevel="0" collapsed="false">
      <c r="A747" s="26"/>
      <c r="B747" s="26"/>
      <c r="C747" s="26"/>
      <c r="D747" s="26"/>
      <c r="E747" s="205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</row>
    <row r="748" customFormat="false" ht="15.75" hidden="false" customHeight="true" outlineLevel="0" collapsed="false">
      <c r="A748" s="26"/>
      <c r="B748" s="26"/>
      <c r="C748" s="26"/>
      <c r="D748" s="26"/>
      <c r="E748" s="205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</row>
    <row r="749" customFormat="false" ht="15.75" hidden="false" customHeight="true" outlineLevel="0" collapsed="false">
      <c r="A749" s="26"/>
      <c r="B749" s="26"/>
      <c r="C749" s="26"/>
      <c r="D749" s="26"/>
      <c r="E749" s="205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</row>
    <row r="750" customFormat="false" ht="15.75" hidden="false" customHeight="true" outlineLevel="0" collapsed="false">
      <c r="A750" s="26"/>
      <c r="B750" s="26"/>
      <c r="C750" s="26"/>
      <c r="D750" s="26"/>
      <c r="E750" s="205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</row>
    <row r="751" customFormat="false" ht="15.75" hidden="false" customHeight="true" outlineLevel="0" collapsed="false">
      <c r="A751" s="26"/>
      <c r="B751" s="26"/>
      <c r="C751" s="26"/>
      <c r="D751" s="26"/>
      <c r="E751" s="205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</row>
    <row r="752" customFormat="false" ht="15.75" hidden="false" customHeight="true" outlineLevel="0" collapsed="false">
      <c r="A752" s="26"/>
      <c r="B752" s="26"/>
      <c r="C752" s="26"/>
      <c r="D752" s="26"/>
      <c r="E752" s="205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</row>
    <row r="753" customFormat="false" ht="15.75" hidden="false" customHeight="true" outlineLevel="0" collapsed="false">
      <c r="A753" s="26"/>
      <c r="B753" s="26"/>
      <c r="C753" s="26"/>
      <c r="D753" s="26"/>
      <c r="E753" s="205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</row>
    <row r="754" customFormat="false" ht="15.75" hidden="false" customHeight="true" outlineLevel="0" collapsed="false">
      <c r="A754" s="26"/>
      <c r="B754" s="26"/>
      <c r="C754" s="26"/>
      <c r="D754" s="26"/>
      <c r="E754" s="205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</row>
    <row r="755" customFormat="false" ht="15.75" hidden="false" customHeight="true" outlineLevel="0" collapsed="false">
      <c r="A755" s="26"/>
      <c r="B755" s="26"/>
      <c r="C755" s="26"/>
      <c r="D755" s="26"/>
      <c r="E755" s="205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</row>
    <row r="756" customFormat="false" ht="15.75" hidden="false" customHeight="true" outlineLevel="0" collapsed="false">
      <c r="A756" s="26"/>
      <c r="B756" s="26"/>
      <c r="C756" s="26"/>
      <c r="D756" s="26"/>
      <c r="E756" s="205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</row>
    <row r="757" customFormat="false" ht="15.75" hidden="false" customHeight="true" outlineLevel="0" collapsed="false">
      <c r="A757" s="26"/>
      <c r="B757" s="26"/>
      <c r="C757" s="26"/>
      <c r="D757" s="26"/>
      <c r="E757" s="205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</row>
    <row r="758" customFormat="false" ht="15.75" hidden="false" customHeight="true" outlineLevel="0" collapsed="false">
      <c r="A758" s="26"/>
      <c r="B758" s="26"/>
      <c r="C758" s="26"/>
      <c r="D758" s="26"/>
      <c r="E758" s="205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</row>
    <row r="759" customFormat="false" ht="15.75" hidden="false" customHeight="true" outlineLevel="0" collapsed="false">
      <c r="A759" s="26"/>
      <c r="B759" s="26"/>
      <c r="C759" s="26"/>
      <c r="D759" s="26"/>
      <c r="E759" s="205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</row>
    <row r="760" customFormat="false" ht="15.75" hidden="false" customHeight="true" outlineLevel="0" collapsed="false">
      <c r="A760" s="26"/>
      <c r="B760" s="26"/>
      <c r="C760" s="26"/>
      <c r="D760" s="26"/>
      <c r="E760" s="205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</row>
    <row r="761" customFormat="false" ht="15.75" hidden="false" customHeight="true" outlineLevel="0" collapsed="false">
      <c r="A761" s="26"/>
      <c r="B761" s="26"/>
      <c r="C761" s="26"/>
      <c r="D761" s="26"/>
      <c r="E761" s="205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</row>
    <row r="762" customFormat="false" ht="15.75" hidden="false" customHeight="true" outlineLevel="0" collapsed="false">
      <c r="A762" s="26"/>
      <c r="B762" s="26"/>
      <c r="C762" s="26"/>
      <c r="D762" s="26"/>
      <c r="E762" s="205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</row>
    <row r="763" customFormat="false" ht="15.75" hidden="false" customHeight="true" outlineLevel="0" collapsed="false">
      <c r="A763" s="26"/>
      <c r="B763" s="26"/>
      <c r="C763" s="26"/>
      <c r="D763" s="26"/>
      <c r="E763" s="205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</row>
    <row r="764" customFormat="false" ht="15.75" hidden="false" customHeight="true" outlineLevel="0" collapsed="false">
      <c r="A764" s="26"/>
      <c r="B764" s="26"/>
      <c r="C764" s="26"/>
      <c r="D764" s="26"/>
      <c r="E764" s="205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</row>
    <row r="765" customFormat="false" ht="15.75" hidden="false" customHeight="true" outlineLevel="0" collapsed="false">
      <c r="A765" s="26"/>
      <c r="B765" s="26"/>
      <c r="C765" s="26"/>
      <c r="D765" s="26"/>
      <c r="E765" s="205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</row>
    <row r="766" customFormat="false" ht="15.75" hidden="false" customHeight="true" outlineLevel="0" collapsed="false">
      <c r="A766" s="26"/>
      <c r="B766" s="26"/>
      <c r="C766" s="26"/>
      <c r="D766" s="26"/>
      <c r="E766" s="205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</row>
    <row r="767" customFormat="false" ht="15.75" hidden="false" customHeight="true" outlineLevel="0" collapsed="false">
      <c r="A767" s="26"/>
      <c r="B767" s="26"/>
      <c r="C767" s="26"/>
      <c r="D767" s="26"/>
      <c r="E767" s="205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</row>
    <row r="768" customFormat="false" ht="15.75" hidden="false" customHeight="true" outlineLevel="0" collapsed="false">
      <c r="A768" s="26"/>
      <c r="B768" s="26"/>
      <c r="C768" s="26"/>
      <c r="D768" s="26"/>
      <c r="E768" s="205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</row>
    <row r="769" customFormat="false" ht="15.75" hidden="false" customHeight="true" outlineLevel="0" collapsed="false">
      <c r="A769" s="26"/>
      <c r="B769" s="26"/>
      <c r="C769" s="26"/>
      <c r="D769" s="26"/>
      <c r="E769" s="205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</row>
    <row r="770" customFormat="false" ht="15.75" hidden="false" customHeight="true" outlineLevel="0" collapsed="false">
      <c r="A770" s="26"/>
      <c r="B770" s="26"/>
      <c r="C770" s="26"/>
      <c r="D770" s="26"/>
      <c r="E770" s="205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</row>
    <row r="771" customFormat="false" ht="15.75" hidden="false" customHeight="true" outlineLevel="0" collapsed="false">
      <c r="A771" s="26"/>
      <c r="B771" s="26"/>
      <c r="C771" s="26"/>
      <c r="D771" s="26"/>
      <c r="E771" s="205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</row>
    <row r="772" customFormat="false" ht="15.75" hidden="false" customHeight="true" outlineLevel="0" collapsed="false">
      <c r="A772" s="26"/>
      <c r="B772" s="26"/>
      <c r="C772" s="26"/>
      <c r="D772" s="26"/>
      <c r="E772" s="205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</row>
    <row r="773" customFormat="false" ht="15.75" hidden="false" customHeight="true" outlineLevel="0" collapsed="false">
      <c r="A773" s="26"/>
      <c r="B773" s="26"/>
      <c r="C773" s="26"/>
      <c r="D773" s="26"/>
      <c r="E773" s="205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</row>
    <row r="774" customFormat="false" ht="15.75" hidden="false" customHeight="true" outlineLevel="0" collapsed="false">
      <c r="A774" s="26"/>
      <c r="B774" s="26"/>
      <c r="C774" s="26"/>
      <c r="D774" s="26"/>
      <c r="E774" s="205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</row>
    <row r="775" customFormat="false" ht="15.75" hidden="false" customHeight="true" outlineLevel="0" collapsed="false">
      <c r="A775" s="26"/>
      <c r="B775" s="26"/>
      <c r="C775" s="26"/>
      <c r="D775" s="26"/>
      <c r="E775" s="205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</row>
    <row r="776" customFormat="false" ht="15.75" hidden="false" customHeight="true" outlineLevel="0" collapsed="false">
      <c r="A776" s="26"/>
      <c r="B776" s="26"/>
      <c r="C776" s="26"/>
      <c r="D776" s="26"/>
      <c r="E776" s="205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</row>
    <row r="777" customFormat="false" ht="15.75" hidden="false" customHeight="true" outlineLevel="0" collapsed="false">
      <c r="A777" s="26"/>
      <c r="B777" s="26"/>
      <c r="C777" s="26"/>
      <c r="D777" s="26"/>
      <c r="E777" s="205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</row>
    <row r="778" customFormat="false" ht="15.75" hidden="false" customHeight="true" outlineLevel="0" collapsed="false">
      <c r="A778" s="26"/>
      <c r="B778" s="26"/>
      <c r="C778" s="26"/>
      <c r="D778" s="26"/>
      <c r="E778" s="205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</row>
    <row r="779" customFormat="false" ht="15.75" hidden="false" customHeight="true" outlineLevel="0" collapsed="false">
      <c r="A779" s="26"/>
      <c r="B779" s="26"/>
      <c r="C779" s="26"/>
      <c r="D779" s="26"/>
      <c r="E779" s="205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</row>
    <row r="780" customFormat="false" ht="15.75" hidden="false" customHeight="true" outlineLevel="0" collapsed="false">
      <c r="A780" s="26"/>
      <c r="B780" s="26"/>
      <c r="C780" s="26"/>
      <c r="D780" s="26"/>
      <c r="E780" s="205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</row>
    <row r="781" customFormat="false" ht="15.75" hidden="false" customHeight="true" outlineLevel="0" collapsed="false">
      <c r="A781" s="26"/>
      <c r="B781" s="26"/>
      <c r="C781" s="26"/>
      <c r="D781" s="26"/>
      <c r="E781" s="205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</row>
    <row r="782" customFormat="false" ht="15.75" hidden="false" customHeight="true" outlineLevel="0" collapsed="false">
      <c r="A782" s="26"/>
      <c r="B782" s="26"/>
      <c r="C782" s="26"/>
      <c r="D782" s="26"/>
      <c r="E782" s="205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</row>
    <row r="783" customFormat="false" ht="15.75" hidden="false" customHeight="true" outlineLevel="0" collapsed="false">
      <c r="A783" s="26"/>
      <c r="B783" s="26"/>
      <c r="C783" s="26"/>
      <c r="D783" s="26"/>
      <c r="E783" s="205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</row>
    <row r="784" customFormat="false" ht="15.75" hidden="false" customHeight="true" outlineLevel="0" collapsed="false">
      <c r="A784" s="26"/>
      <c r="B784" s="26"/>
      <c r="C784" s="26"/>
      <c r="D784" s="26"/>
      <c r="E784" s="205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</row>
    <row r="785" customFormat="false" ht="15.75" hidden="false" customHeight="true" outlineLevel="0" collapsed="false">
      <c r="A785" s="26"/>
      <c r="B785" s="26"/>
      <c r="C785" s="26"/>
      <c r="D785" s="26"/>
      <c r="E785" s="205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</row>
    <row r="786" customFormat="false" ht="15.75" hidden="false" customHeight="true" outlineLevel="0" collapsed="false">
      <c r="A786" s="26"/>
      <c r="B786" s="26"/>
      <c r="C786" s="26"/>
      <c r="D786" s="26"/>
      <c r="E786" s="205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</row>
    <row r="787" customFormat="false" ht="15.75" hidden="false" customHeight="true" outlineLevel="0" collapsed="false">
      <c r="A787" s="26"/>
      <c r="B787" s="26"/>
      <c r="C787" s="26"/>
      <c r="D787" s="26"/>
      <c r="E787" s="205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</row>
    <row r="788" customFormat="false" ht="15.75" hidden="false" customHeight="true" outlineLevel="0" collapsed="false">
      <c r="A788" s="26"/>
      <c r="B788" s="26"/>
      <c r="C788" s="26"/>
      <c r="D788" s="26"/>
      <c r="E788" s="205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</row>
    <row r="789" customFormat="false" ht="15.75" hidden="false" customHeight="true" outlineLevel="0" collapsed="false">
      <c r="A789" s="26"/>
      <c r="B789" s="26"/>
      <c r="C789" s="26"/>
      <c r="D789" s="26"/>
      <c r="E789" s="205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</row>
    <row r="790" customFormat="false" ht="15.75" hidden="false" customHeight="true" outlineLevel="0" collapsed="false">
      <c r="A790" s="26"/>
      <c r="B790" s="26"/>
      <c r="C790" s="26"/>
      <c r="D790" s="26"/>
      <c r="E790" s="205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</row>
    <row r="791" customFormat="false" ht="15.75" hidden="false" customHeight="true" outlineLevel="0" collapsed="false">
      <c r="A791" s="26"/>
      <c r="B791" s="26"/>
      <c r="C791" s="26"/>
      <c r="D791" s="26"/>
      <c r="E791" s="205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</row>
    <row r="792" customFormat="false" ht="15.75" hidden="false" customHeight="true" outlineLevel="0" collapsed="false">
      <c r="A792" s="26"/>
      <c r="B792" s="26"/>
      <c r="C792" s="26"/>
      <c r="D792" s="26"/>
      <c r="E792" s="205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</row>
    <row r="793" customFormat="false" ht="15.75" hidden="false" customHeight="true" outlineLevel="0" collapsed="false">
      <c r="A793" s="26"/>
      <c r="B793" s="26"/>
      <c r="C793" s="26"/>
      <c r="D793" s="26"/>
      <c r="E793" s="205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</row>
    <row r="794" customFormat="false" ht="15.75" hidden="false" customHeight="true" outlineLevel="0" collapsed="false">
      <c r="A794" s="26"/>
      <c r="B794" s="26"/>
      <c r="C794" s="26"/>
      <c r="D794" s="26"/>
      <c r="E794" s="205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</row>
    <row r="795" customFormat="false" ht="15.75" hidden="false" customHeight="true" outlineLevel="0" collapsed="false">
      <c r="A795" s="26"/>
      <c r="B795" s="26"/>
      <c r="C795" s="26"/>
      <c r="D795" s="26"/>
      <c r="E795" s="205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</row>
    <row r="796" customFormat="false" ht="15.75" hidden="false" customHeight="true" outlineLevel="0" collapsed="false">
      <c r="A796" s="26"/>
      <c r="B796" s="26"/>
      <c r="C796" s="26"/>
      <c r="D796" s="26"/>
      <c r="E796" s="205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</row>
    <row r="797" customFormat="false" ht="15.75" hidden="false" customHeight="true" outlineLevel="0" collapsed="false">
      <c r="A797" s="26"/>
      <c r="B797" s="26"/>
      <c r="C797" s="26"/>
      <c r="D797" s="26"/>
      <c r="E797" s="205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</row>
    <row r="798" customFormat="false" ht="15.75" hidden="false" customHeight="true" outlineLevel="0" collapsed="false">
      <c r="A798" s="26"/>
      <c r="B798" s="26"/>
      <c r="C798" s="26"/>
      <c r="D798" s="26"/>
      <c r="E798" s="205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</row>
    <row r="799" customFormat="false" ht="15.75" hidden="false" customHeight="true" outlineLevel="0" collapsed="false">
      <c r="A799" s="26"/>
      <c r="B799" s="26"/>
      <c r="C799" s="26"/>
      <c r="D799" s="26"/>
      <c r="E799" s="205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</row>
    <row r="800" customFormat="false" ht="15.75" hidden="false" customHeight="true" outlineLevel="0" collapsed="false">
      <c r="A800" s="26"/>
      <c r="B800" s="26"/>
      <c r="C800" s="26"/>
      <c r="D800" s="26"/>
      <c r="E800" s="205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</row>
    <row r="801" customFormat="false" ht="15.75" hidden="false" customHeight="true" outlineLevel="0" collapsed="false">
      <c r="A801" s="26"/>
      <c r="B801" s="26"/>
      <c r="C801" s="26"/>
      <c r="D801" s="26"/>
      <c r="E801" s="205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</row>
    <row r="802" customFormat="false" ht="15.75" hidden="false" customHeight="true" outlineLevel="0" collapsed="false">
      <c r="A802" s="26"/>
      <c r="B802" s="26"/>
      <c r="C802" s="26"/>
      <c r="D802" s="26"/>
      <c r="E802" s="205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</row>
    <row r="803" customFormat="false" ht="15.75" hidden="false" customHeight="true" outlineLevel="0" collapsed="false">
      <c r="A803" s="26"/>
      <c r="B803" s="26"/>
      <c r="C803" s="26"/>
      <c r="D803" s="26"/>
      <c r="E803" s="205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</row>
    <row r="804" customFormat="false" ht="15.75" hidden="false" customHeight="true" outlineLevel="0" collapsed="false">
      <c r="A804" s="26"/>
      <c r="B804" s="26"/>
      <c r="C804" s="26"/>
      <c r="D804" s="26"/>
      <c r="E804" s="205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</row>
    <row r="805" customFormat="false" ht="15.75" hidden="false" customHeight="true" outlineLevel="0" collapsed="false">
      <c r="A805" s="26"/>
      <c r="B805" s="26"/>
      <c r="C805" s="26"/>
      <c r="D805" s="26"/>
      <c r="E805" s="205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</row>
    <row r="806" customFormat="false" ht="15.75" hidden="false" customHeight="true" outlineLevel="0" collapsed="false">
      <c r="A806" s="26"/>
      <c r="B806" s="26"/>
      <c r="C806" s="26"/>
      <c r="D806" s="26"/>
      <c r="E806" s="205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</row>
    <row r="807" customFormat="false" ht="15.75" hidden="false" customHeight="true" outlineLevel="0" collapsed="false">
      <c r="A807" s="26"/>
      <c r="B807" s="26"/>
      <c r="C807" s="26"/>
      <c r="D807" s="26"/>
      <c r="E807" s="205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</row>
    <row r="808" customFormat="false" ht="15.75" hidden="false" customHeight="true" outlineLevel="0" collapsed="false">
      <c r="A808" s="26"/>
      <c r="B808" s="26"/>
      <c r="C808" s="26"/>
      <c r="D808" s="26"/>
      <c r="E808" s="205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</row>
    <row r="809" customFormat="false" ht="15.75" hidden="false" customHeight="true" outlineLevel="0" collapsed="false">
      <c r="A809" s="26"/>
      <c r="B809" s="26"/>
      <c r="C809" s="26"/>
      <c r="D809" s="26"/>
      <c r="E809" s="205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</row>
    <row r="810" customFormat="false" ht="15.75" hidden="false" customHeight="true" outlineLevel="0" collapsed="false">
      <c r="A810" s="26"/>
      <c r="B810" s="26"/>
      <c r="C810" s="26"/>
      <c r="D810" s="26"/>
      <c r="E810" s="205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</row>
    <row r="811" customFormat="false" ht="15.75" hidden="false" customHeight="true" outlineLevel="0" collapsed="false">
      <c r="A811" s="26"/>
      <c r="B811" s="26"/>
      <c r="C811" s="26"/>
      <c r="D811" s="26"/>
      <c r="E811" s="205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</row>
    <row r="812" customFormat="false" ht="15.75" hidden="false" customHeight="true" outlineLevel="0" collapsed="false">
      <c r="A812" s="26"/>
      <c r="B812" s="26"/>
      <c r="C812" s="26"/>
      <c r="D812" s="26"/>
      <c r="E812" s="205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</row>
    <row r="813" customFormat="false" ht="15.75" hidden="false" customHeight="true" outlineLevel="0" collapsed="false">
      <c r="A813" s="26"/>
      <c r="B813" s="26"/>
      <c r="C813" s="26"/>
      <c r="D813" s="26"/>
      <c r="E813" s="205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</row>
    <row r="814" customFormat="false" ht="15.75" hidden="false" customHeight="true" outlineLevel="0" collapsed="false">
      <c r="A814" s="26"/>
      <c r="B814" s="26"/>
      <c r="C814" s="26"/>
      <c r="D814" s="26"/>
      <c r="E814" s="205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</row>
    <row r="815" customFormat="false" ht="15.75" hidden="false" customHeight="true" outlineLevel="0" collapsed="false">
      <c r="A815" s="26"/>
      <c r="B815" s="26"/>
      <c r="C815" s="26"/>
      <c r="D815" s="26"/>
      <c r="E815" s="205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</row>
    <row r="816" customFormat="false" ht="15.75" hidden="false" customHeight="true" outlineLevel="0" collapsed="false">
      <c r="A816" s="26"/>
      <c r="B816" s="26"/>
      <c r="C816" s="26"/>
      <c r="D816" s="26"/>
      <c r="E816" s="205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</row>
    <row r="817" customFormat="false" ht="15.75" hidden="false" customHeight="true" outlineLevel="0" collapsed="false">
      <c r="A817" s="26"/>
      <c r="B817" s="26"/>
      <c r="C817" s="26"/>
      <c r="D817" s="26"/>
      <c r="E817" s="205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</row>
    <row r="818" customFormat="false" ht="15.75" hidden="false" customHeight="true" outlineLevel="0" collapsed="false">
      <c r="A818" s="26"/>
      <c r="B818" s="26"/>
      <c r="C818" s="26"/>
      <c r="D818" s="26"/>
      <c r="E818" s="205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</row>
    <row r="819" customFormat="false" ht="15.75" hidden="false" customHeight="true" outlineLevel="0" collapsed="false">
      <c r="A819" s="26"/>
      <c r="B819" s="26"/>
      <c r="C819" s="26"/>
      <c r="D819" s="26"/>
      <c r="E819" s="205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</row>
    <row r="820" customFormat="false" ht="15.75" hidden="false" customHeight="true" outlineLevel="0" collapsed="false">
      <c r="A820" s="26"/>
      <c r="B820" s="26"/>
      <c r="C820" s="26"/>
      <c r="D820" s="26"/>
      <c r="E820" s="205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</row>
    <row r="821" customFormat="false" ht="15.75" hidden="false" customHeight="true" outlineLevel="0" collapsed="false">
      <c r="A821" s="26"/>
      <c r="B821" s="26"/>
      <c r="C821" s="26"/>
      <c r="D821" s="26"/>
      <c r="E821" s="205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</row>
    <row r="822" customFormat="false" ht="15.75" hidden="false" customHeight="true" outlineLevel="0" collapsed="false">
      <c r="A822" s="26"/>
      <c r="B822" s="26"/>
      <c r="C822" s="26"/>
      <c r="D822" s="26"/>
      <c r="E822" s="205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</row>
    <row r="823" customFormat="false" ht="15.75" hidden="false" customHeight="true" outlineLevel="0" collapsed="false">
      <c r="A823" s="26"/>
      <c r="B823" s="26"/>
      <c r="C823" s="26"/>
      <c r="D823" s="26"/>
      <c r="E823" s="205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</row>
    <row r="824" customFormat="false" ht="15.75" hidden="false" customHeight="true" outlineLevel="0" collapsed="false">
      <c r="A824" s="26"/>
      <c r="B824" s="26"/>
      <c r="C824" s="26"/>
      <c r="D824" s="26"/>
      <c r="E824" s="205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</row>
    <row r="825" customFormat="false" ht="15.75" hidden="false" customHeight="true" outlineLevel="0" collapsed="false">
      <c r="A825" s="26"/>
      <c r="B825" s="26"/>
      <c r="C825" s="26"/>
      <c r="D825" s="26"/>
      <c r="E825" s="205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</row>
    <row r="826" customFormat="false" ht="15.75" hidden="false" customHeight="true" outlineLevel="0" collapsed="false">
      <c r="A826" s="26"/>
      <c r="B826" s="26"/>
      <c r="C826" s="26"/>
      <c r="D826" s="26"/>
      <c r="E826" s="205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</row>
    <row r="827" customFormat="false" ht="15.75" hidden="false" customHeight="true" outlineLevel="0" collapsed="false">
      <c r="A827" s="26"/>
      <c r="B827" s="26"/>
      <c r="C827" s="26"/>
      <c r="D827" s="26"/>
      <c r="E827" s="205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</row>
    <row r="828" customFormat="false" ht="15.75" hidden="false" customHeight="true" outlineLevel="0" collapsed="false">
      <c r="A828" s="26"/>
      <c r="B828" s="26"/>
      <c r="C828" s="26"/>
      <c r="D828" s="26"/>
      <c r="E828" s="205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</row>
    <row r="829" customFormat="false" ht="15.75" hidden="false" customHeight="true" outlineLevel="0" collapsed="false">
      <c r="A829" s="26"/>
      <c r="B829" s="26"/>
      <c r="C829" s="26"/>
      <c r="D829" s="26"/>
      <c r="E829" s="205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</row>
    <row r="830" customFormat="false" ht="15.75" hidden="false" customHeight="true" outlineLevel="0" collapsed="false">
      <c r="A830" s="26"/>
      <c r="B830" s="26"/>
      <c r="C830" s="26"/>
      <c r="D830" s="26"/>
      <c r="E830" s="205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</row>
    <row r="831" customFormat="false" ht="15.75" hidden="false" customHeight="true" outlineLevel="0" collapsed="false">
      <c r="A831" s="26"/>
      <c r="B831" s="26"/>
      <c r="C831" s="26"/>
      <c r="D831" s="26"/>
      <c r="E831" s="205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</row>
    <row r="832" customFormat="false" ht="15.75" hidden="false" customHeight="true" outlineLevel="0" collapsed="false">
      <c r="A832" s="26"/>
      <c r="B832" s="26"/>
      <c r="C832" s="26"/>
      <c r="D832" s="26"/>
      <c r="E832" s="205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</row>
    <row r="833" customFormat="false" ht="15.75" hidden="false" customHeight="true" outlineLevel="0" collapsed="false">
      <c r="A833" s="26"/>
      <c r="B833" s="26"/>
      <c r="C833" s="26"/>
      <c r="D833" s="26"/>
      <c r="E833" s="205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</row>
    <row r="834" customFormat="false" ht="15.75" hidden="false" customHeight="true" outlineLevel="0" collapsed="false">
      <c r="A834" s="26"/>
      <c r="B834" s="26"/>
      <c r="C834" s="26"/>
      <c r="D834" s="26"/>
      <c r="E834" s="205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</row>
    <row r="835" customFormat="false" ht="15.75" hidden="false" customHeight="true" outlineLevel="0" collapsed="false">
      <c r="A835" s="26"/>
      <c r="B835" s="26"/>
      <c r="C835" s="26"/>
      <c r="D835" s="26"/>
      <c r="E835" s="205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</row>
    <row r="836" customFormat="false" ht="15.75" hidden="false" customHeight="true" outlineLevel="0" collapsed="false">
      <c r="A836" s="26"/>
      <c r="B836" s="26"/>
      <c r="C836" s="26"/>
      <c r="D836" s="26"/>
      <c r="E836" s="205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</row>
    <row r="837" customFormat="false" ht="15.75" hidden="false" customHeight="true" outlineLevel="0" collapsed="false">
      <c r="A837" s="26"/>
      <c r="B837" s="26"/>
      <c r="C837" s="26"/>
      <c r="D837" s="26"/>
      <c r="E837" s="205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</row>
    <row r="838" customFormat="false" ht="15.75" hidden="false" customHeight="true" outlineLevel="0" collapsed="false">
      <c r="A838" s="26"/>
      <c r="B838" s="26"/>
      <c r="C838" s="26"/>
      <c r="D838" s="26"/>
      <c r="E838" s="205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</row>
    <row r="839" customFormat="false" ht="15.75" hidden="false" customHeight="true" outlineLevel="0" collapsed="false">
      <c r="A839" s="26"/>
      <c r="B839" s="26"/>
      <c r="C839" s="26"/>
      <c r="D839" s="26"/>
      <c r="E839" s="205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</row>
    <row r="840" customFormat="false" ht="15.75" hidden="false" customHeight="true" outlineLevel="0" collapsed="false">
      <c r="A840" s="26"/>
      <c r="B840" s="26"/>
      <c r="C840" s="26"/>
      <c r="D840" s="26"/>
      <c r="E840" s="205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</row>
    <row r="841" customFormat="false" ht="15.75" hidden="false" customHeight="true" outlineLevel="0" collapsed="false">
      <c r="A841" s="26"/>
      <c r="B841" s="26"/>
      <c r="C841" s="26"/>
      <c r="D841" s="26"/>
      <c r="E841" s="205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</row>
    <row r="842" customFormat="false" ht="15.75" hidden="false" customHeight="true" outlineLevel="0" collapsed="false">
      <c r="A842" s="26"/>
      <c r="B842" s="26"/>
      <c r="C842" s="26"/>
      <c r="D842" s="26"/>
      <c r="E842" s="205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</row>
    <row r="843" customFormat="false" ht="15.75" hidden="false" customHeight="true" outlineLevel="0" collapsed="false">
      <c r="A843" s="26"/>
      <c r="B843" s="26"/>
      <c r="C843" s="26"/>
      <c r="D843" s="26"/>
      <c r="E843" s="205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</row>
    <row r="844" customFormat="false" ht="15.75" hidden="false" customHeight="true" outlineLevel="0" collapsed="false">
      <c r="A844" s="26"/>
      <c r="B844" s="26"/>
      <c r="C844" s="26"/>
      <c r="D844" s="26"/>
      <c r="E844" s="205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</row>
    <row r="845" customFormat="false" ht="15.75" hidden="false" customHeight="true" outlineLevel="0" collapsed="false">
      <c r="A845" s="26"/>
      <c r="B845" s="26"/>
      <c r="C845" s="26"/>
      <c r="D845" s="26"/>
      <c r="E845" s="205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</row>
    <row r="846" customFormat="false" ht="15.75" hidden="false" customHeight="true" outlineLevel="0" collapsed="false">
      <c r="A846" s="26"/>
      <c r="B846" s="26"/>
      <c r="C846" s="26"/>
      <c r="D846" s="26"/>
      <c r="E846" s="205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</row>
    <row r="847" customFormat="false" ht="15.75" hidden="false" customHeight="true" outlineLevel="0" collapsed="false">
      <c r="A847" s="26"/>
      <c r="B847" s="26"/>
      <c r="C847" s="26"/>
      <c r="D847" s="26"/>
      <c r="E847" s="205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</row>
    <row r="848" customFormat="false" ht="15.75" hidden="false" customHeight="true" outlineLevel="0" collapsed="false">
      <c r="A848" s="26"/>
      <c r="B848" s="26"/>
      <c r="C848" s="26"/>
      <c r="D848" s="26"/>
      <c r="E848" s="205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</row>
    <row r="849" customFormat="false" ht="15.75" hidden="false" customHeight="true" outlineLevel="0" collapsed="false">
      <c r="A849" s="26"/>
      <c r="B849" s="26"/>
      <c r="C849" s="26"/>
      <c r="D849" s="26"/>
      <c r="E849" s="205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</row>
    <row r="850" customFormat="false" ht="15.75" hidden="false" customHeight="true" outlineLevel="0" collapsed="false">
      <c r="A850" s="26"/>
      <c r="B850" s="26"/>
      <c r="C850" s="26"/>
      <c r="D850" s="26"/>
      <c r="E850" s="205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</row>
    <row r="851" customFormat="false" ht="15.75" hidden="false" customHeight="true" outlineLevel="0" collapsed="false">
      <c r="A851" s="26"/>
      <c r="B851" s="26"/>
      <c r="C851" s="26"/>
      <c r="D851" s="26"/>
      <c r="E851" s="205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</row>
    <row r="852" customFormat="false" ht="15.75" hidden="false" customHeight="true" outlineLevel="0" collapsed="false">
      <c r="A852" s="26"/>
      <c r="B852" s="26"/>
      <c r="C852" s="26"/>
      <c r="D852" s="26"/>
      <c r="E852" s="205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</row>
    <row r="853" customFormat="false" ht="15.75" hidden="false" customHeight="true" outlineLevel="0" collapsed="false">
      <c r="A853" s="26"/>
      <c r="B853" s="26"/>
      <c r="C853" s="26"/>
      <c r="D853" s="26"/>
      <c r="E853" s="205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</row>
    <row r="854" customFormat="false" ht="15.75" hidden="false" customHeight="true" outlineLevel="0" collapsed="false">
      <c r="A854" s="26"/>
      <c r="B854" s="26"/>
      <c r="C854" s="26"/>
      <c r="D854" s="26"/>
      <c r="E854" s="205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</row>
    <row r="855" customFormat="false" ht="15.75" hidden="false" customHeight="true" outlineLevel="0" collapsed="false">
      <c r="A855" s="26"/>
      <c r="B855" s="26"/>
      <c r="C855" s="26"/>
      <c r="D855" s="26"/>
      <c r="E855" s="205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</row>
    <row r="856" customFormat="false" ht="15.75" hidden="false" customHeight="true" outlineLevel="0" collapsed="false">
      <c r="A856" s="26"/>
      <c r="B856" s="26"/>
      <c r="C856" s="26"/>
      <c r="D856" s="26"/>
      <c r="E856" s="205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</row>
    <row r="857" customFormat="false" ht="15.75" hidden="false" customHeight="true" outlineLevel="0" collapsed="false">
      <c r="A857" s="26"/>
      <c r="B857" s="26"/>
      <c r="C857" s="26"/>
      <c r="D857" s="26"/>
      <c r="E857" s="205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</row>
    <row r="858" customFormat="false" ht="15.75" hidden="false" customHeight="true" outlineLevel="0" collapsed="false">
      <c r="A858" s="26"/>
      <c r="B858" s="26"/>
      <c r="C858" s="26"/>
      <c r="D858" s="26"/>
      <c r="E858" s="205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</row>
    <row r="859" customFormat="false" ht="15.75" hidden="false" customHeight="true" outlineLevel="0" collapsed="false">
      <c r="A859" s="26"/>
      <c r="B859" s="26"/>
      <c r="C859" s="26"/>
      <c r="D859" s="26"/>
      <c r="E859" s="205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</row>
    <row r="860" customFormat="false" ht="15.75" hidden="false" customHeight="true" outlineLevel="0" collapsed="false">
      <c r="A860" s="26"/>
      <c r="B860" s="26"/>
      <c r="C860" s="26"/>
      <c r="D860" s="26"/>
      <c r="E860" s="205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</row>
    <row r="861" customFormat="false" ht="15.75" hidden="false" customHeight="true" outlineLevel="0" collapsed="false">
      <c r="A861" s="26"/>
      <c r="B861" s="26"/>
      <c r="C861" s="26"/>
      <c r="D861" s="26"/>
      <c r="E861" s="205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</row>
    <row r="862" customFormat="false" ht="15.75" hidden="false" customHeight="true" outlineLevel="0" collapsed="false">
      <c r="A862" s="26"/>
      <c r="B862" s="26"/>
      <c r="C862" s="26"/>
      <c r="D862" s="26"/>
      <c r="E862" s="205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</row>
    <row r="863" customFormat="false" ht="15.75" hidden="false" customHeight="true" outlineLevel="0" collapsed="false">
      <c r="A863" s="26"/>
      <c r="B863" s="26"/>
      <c r="C863" s="26"/>
      <c r="D863" s="26"/>
      <c r="E863" s="205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</row>
    <row r="864" customFormat="false" ht="15.75" hidden="false" customHeight="true" outlineLevel="0" collapsed="false">
      <c r="A864" s="26"/>
      <c r="B864" s="26"/>
      <c r="C864" s="26"/>
      <c r="D864" s="26"/>
      <c r="E864" s="205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</row>
    <row r="865" customFormat="false" ht="15.75" hidden="false" customHeight="true" outlineLevel="0" collapsed="false">
      <c r="A865" s="26"/>
      <c r="B865" s="26"/>
      <c r="C865" s="26"/>
      <c r="D865" s="26"/>
      <c r="E865" s="205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</row>
    <row r="866" customFormat="false" ht="15.75" hidden="false" customHeight="true" outlineLevel="0" collapsed="false">
      <c r="A866" s="26"/>
      <c r="B866" s="26"/>
      <c r="C866" s="26"/>
      <c r="D866" s="26"/>
      <c r="E866" s="205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</row>
    <row r="867" customFormat="false" ht="15.75" hidden="false" customHeight="true" outlineLevel="0" collapsed="false">
      <c r="A867" s="26"/>
      <c r="B867" s="26"/>
      <c r="C867" s="26"/>
      <c r="D867" s="26"/>
      <c r="E867" s="205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</row>
    <row r="868" customFormat="false" ht="15.75" hidden="false" customHeight="true" outlineLevel="0" collapsed="false">
      <c r="A868" s="26"/>
      <c r="B868" s="26"/>
      <c r="C868" s="26"/>
      <c r="D868" s="26"/>
      <c r="E868" s="205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</row>
    <row r="869" customFormat="false" ht="15.75" hidden="false" customHeight="true" outlineLevel="0" collapsed="false">
      <c r="A869" s="26"/>
      <c r="B869" s="26"/>
      <c r="C869" s="26"/>
      <c r="D869" s="26"/>
      <c r="E869" s="205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</row>
    <row r="870" customFormat="false" ht="15.75" hidden="false" customHeight="true" outlineLevel="0" collapsed="false">
      <c r="A870" s="26"/>
      <c r="B870" s="26"/>
      <c r="C870" s="26"/>
      <c r="D870" s="26"/>
      <c r="E870" s="205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</row>
    <row r="871" customFormat="false" ht="15.75" hidden="false" customHeight="true" outlineLevel="0" collapsed="false">
      <c r="A871" s="26"/>
      <c r="B871" s="26"/>
      <c r="C871" s="26"/>
      <c r="D871" s="26"/>
      <c r="E871" s="205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</row>
    <row r="872" customFormat="false" ht="15.75" hidden="false" customHeight="true" outlineLevel="0" collapsed="false">
      <c r="A872" s="26"/>
      <c r="B872" s="26"/>
      <c r="C872" s="26"/>
      <c r="D872" s="26"/>
      <c r="E872" s="205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</row>
    <row r="873" customFormat="false" ht="15.75" hidden="false" customHeight="true" outlineLevel="0" collapsed="false">
      <c r="A873" s="26"/>
      <c r="B873" s="26"/>
      <c r="C873" s="26"/>
      <c r="D873" s="26"/>
      <c r="E873" s="205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</row>
    <row r="874" customFormat="false" ht="15.75" hidden="false" customHeight="true" outlineLevel="0" collapsed="false">
      <c r="A874" s="26"/>
      <c r="B874" s="26"/>
      <c r="C874" s="26"/>
      <c r="D874" s="26"/>
      <c r="E874" s="205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</row>
    <row r="875" customFormat="false" ht="15.75" hidden="false" customHeight="true" outlineLevel="0" collapsed="false">
      <c r="A875" s="26"/>
      <c r="B875" s="26"/>
      <c r="C875" s="26"/>
      <c r="D875" s="26"/>
      <c r="E875" s="205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</row>
    <row r="876" customFormat="false" ht="15.75" hidden="false" customHeight="true" outlineLevel="0" collapsed="false">
      <c r="A876" s="26"/>
      <c r="B876" s="26"/>
      <c r="C876" s="26"/>
      <c r="D876" s="26"/>
      <c r="E876" s="205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</row>
    <row r="877" customFormat="false" ht="15.75" hidden="false" customHeight="true" outlineLevel="0" collapsed="false">
      <c r="A877" s="26"/>
      <c r="B877" s="26"/>
      <c r="C877" s="26"/>
      <c r="D877" s="26"/>
      <c r="E877" s="205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</row>
    <row r="878" customFormat="false" ht="15.75" hidden="false" customHeight="true" outlineLevel="0" collapsed="false">
      <c r="A878" s="26"/>
      <c r="B878" s="26"/>
      <c r="C878" s="26"/>
      <c r="D878" s="26"/>
      <c r="E878" s="205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</row>
    <row r="879" customFormat="false" ht="15.75" hidden="false" customHeight="true" outlineLevel="0" collapsed="false">
      <c r="A879" s="26"/>
      <c r="B879" s="26"/>
      <c r="C879" s="26"/>
      <c r="D879" s="26"/>
      <c r="E879" s="205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</row>
    <row r="880" customFormat="false" ht="15.75" hidden="false" customHeight="true" outlineLevel="0" collapsed="false">
      <c r="A880" s="26"/>
      <c r="B880" s="26"/>
      <c r="C880" s="26"/>
      <c r="D880" s="26"/>
      <c r="E880" s="205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</row>
    <row r="881" customFormat="false" ht="15.75" hidden="false" customHeight="true" outlineLevel="0" collapsed="false">
      <c r="A881" s="26"/>
      <c r="B881" s="26"/>
      <c r="C881" s="26"/>
      <c r="D881" s="26"/>
      <c r="E881" s="205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</row>
    <row r="882" customFormat="false" ht="15.75" hidden="false" customHeight="true" outlineLevel="0" collapsed="false">
      <c r="A882" s="26"/>
      <c r="B882" s="26"/>
      <c r="C882" s="26"/>
      <c r="D882" s="26"/>
      <c r="E882" s="205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</row>
    <row r="883" customFormat="false" ht="15.75" hidden="false" customHeight="true" outlineLevel="0" collapsed="false">
      <c r="A883" s="26"/>
      <c r="B883" s="26"/>
      <c r="C883" s="26"/>
      <c r="D883" s="26"/>
      <c r="E883" s="205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</row>
    <row r="884" customFormat="false" ht="15.75" hidden="false" customHeight="true" outlineLevel="0" collapsed="false">
      <c r="A884" s="26"/>
      <c r="B884" s="26"/>
      <c r="C884" s="26"/>
      <c r="D884" s="26"/>
      <c r="E884" s="205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</row>
    <row r="885" customFormat="false" ht="15.75" hidden="false" customHeight="true" outlineLevel="0" collapsed="false">
      <c r="A885" s="26"/>
      <c r="B885" s="26"/>
      <c r="C885" s="26"/>
      <c r="D885" s="26"/>
      <c r="E885" s="205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</row>
    <row r="886" customFormat="false" ht="15.75" hidden="false" customHeight="true" outlineLevel="0" collapsed="false">
      <c r="A886" s="26"/>
      <c r="B886" s="26"/>
      <c r="C886" s="26"/>
      <c r="D886" s="26"/>
      <c r="E886" s="205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</row>
    <row r="887" customFormat="false" ht="15.75" hidden="false" customHeight="true" outlineLevel="0" collapsed="false">
      <c r="A887" s="26"/>
      <c r="B887" s="26"/>
      <c r="C887" s="26"/>
      <c r="D887" s="26"/>
      <c r="E887" s="205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</row>
    <row r="888" customFormat="false" ht="15.75" hidden="false" customHeight="true" outlineLevel="0" collapsed="false">
      <c r="A888" s="26"/>
      <c r="B888" s="26"/>
      <c r="C888" s="26"/>
      <c r="D888" s="26"/>
      <c r="E888" s="205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</row>
    <row r="889" customFormat="false" ht="15.75" hidden="false" customHeight="true" outlineLevel="0" collapsed="false">
      <c r="A889" s="26"/>
      <c r="B889" s="26"/>
      <c r="C889" s="26"/>
      <c r="D889" s="26"/>
      <c r="E889" s="205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</row>
    <row r="890" customFormat="false" ht="15.75" hidden="false" customHeight="true" outlineLevel="0" collapsed="false">
      <c r="A890" s="26"/>
      <c r="B890" s="26"/>
      <c r="C890" s="26"/>
      <c r="D890" s="26"/>
      <c r="E890" s="205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</row>
    <row r="891" customFormat="false" ht="15.75" hidden="false" customHeight="true" outlineLevel="0" collapsed="false">
      <c r="A891" s="26"/>
      <c r="B891" s="26"/>
      <c r="C891" s="26"/>
      <c r="D891" s="26"/>
      <c r="E891" s="205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</row>
    <row r="892" customFormat="false" ht="15.75" hidden="false" customHeight="true" outlineLevel="0" collapsed="false">
      <c r="A892" s="26"/>
      <c r="B892" s="26"/>
      <c r="C892" s="26"/>
      <c r="D892" s="26"/>
      <c r="E892" s="205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</row>
    <row r="893" customFormat="false" ht="15.75" hidden="false" customHeight="true" outlineLevel="0" collapsed="false">
      <c r="A893" s="26"/>
      <c r="B893" s="26"/>
      <c r="C893" s="26"/>
      <c r="D893" s="26"/>
      <c r="E893" s="205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</row>
    <row r="894" customFormat="false" ht="15.75" hidden="false" customHeight="true" outlineLevel="0" collapsed="false">
      <c r="A894" s="26"/>
      <c r="B894" s="26"/>
      <c r="C894" s="26"/>
      <c r="D894" s="26"/>
      <c r="E894" s="205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</row>
    <row r="895" customFormat="false" ht="15.75" hidden="false" customHeight="true" outlineLevel="0" collapsed="false">
      <c r="A895" s="26"/>
      <c r="B895" s="26"/>
      <c r="C895" s="26"/>
      <c r="D895" s="26"/>
      <c r="E895" s="205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</row>
    <row r="896" customFormat="false" ht="15.75" hidden="false" customHeight="true" outlineLevel="0" collapsed="false">
      <c r="A896" s="26"/>
      <c r="B896" s="26"/>
      <c r="C896" s="26"/>
      <c r="D896" s="26"/>
      <c r="E896" s="205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</row>
    <row r="897" customFormat="false" ht="15.75" hidden="false" customHeight="true" outlineLevel="0" collapsed="false">
      <c r="A897" s="26"/>
      <c r="B897" s="26"/>
      <c r="C897" s="26"/>
      <c r="D897" s="26"/>
      <c r="E897" s="205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</row>
    <row r="898" customFormat="false" ht="15.75" hidden="false" customHeight="true" outlineLevel="0" collapsed="false">
      <c r="A898" s="26"/>
      <c r="B898" s="26"/>
      <c r="C898" s="26"/>
      <c r="D898" s="26"/>
      <c r="E898" s="205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</row>
    <row r="899" customFormat="false" ht="15.75" hidden="false" customHeight="true" outlineLevel="0" collapsed="false">
      <c r="A899" s="26"/>
      <c r="B899" s="26"/>
      <c r="C899" s="26"/>
      <c r="D899" s="26"/>
      <c r="E899" s="205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</row>
    <row r="900" customFormat="false" ht="15.75" hidden="false" customHeight="true" outlineLevel="0" collapsed="false">
      <c r="A900" s="26"/>
      <c r="B900" s="26"/>
      <c r="C900" s="26"/>
      <c r="D900" s="26"/>
      <c r="E900" s="205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</row>
    <row r="901" customFormat="false" ht="15.75" hidden="false" customHeight="true" outlineLevel="0" collapsed="false">
      <c r="A901" s="26"/>
      <c r="B901" s="26"/>
      <c r="C901" s="26"/>
      <c r="D901" s="26"/>
      <c r="E901" s="205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</row>
    <row r="902" customFormat="false" ht="15.75" hidden="false" customHeight="true" outlineLevel="0" collapsed="false">
      <c r="A902" s="26"/>
      <c r="B902" s="26"/>
      <c r="C902" s="26"/>
      <c r="D902" s="26"/>
      <c r="E902" s="205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</row>
    <row r="903" customFormat="false" ht="15.75" hidden="false" customHeight="true" outlineLevel="0" collapsed="false">
      <c r="A903" s="26"/>
      <c r="B903" s="26"/>
      <c r="C903" s="26"/>
      <c r="D903" s="26"/>
      <c r="E903" s="205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</row>
    <row r="904" customFormat="false" ht="15.75" hidden="false" customHeight="true" outlineLevel="0" collapsed="false">
      <c r="A904" s="26"/>
      <c r="B904" s="26"/>
      <c r="C904" s="26"/>
      <c r="D904" s="26"/>
      <c r="E904" s="205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</row>
    <row r="905" customFormat="false" ht="15.75" hidden="false" customHeight="true" outlineLevel="0" collapsed="false">
      <c r="A905" s="26"/>
      <c r="B905" s="26"/>
      <c r="C905" s="26"/>
      <c r="D905" s="26"/>
      <c r="E905" s="205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</row>
    <row r="906" customFormat="false" ht="15.75" hidden="false" customHeight="true" outlineLevel="0" collapsed="false">
      <c r="A906" s="26"/>
      <c r="B906" s="26"/>
      <c r="C906" s="26"/>
      <c r="D906" s="26"/>
      <c r="E906" s="205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</row>
    <row r="907" customFormat="false" ht="15.75" hidden="false" customHeight="true" outlineLevel="0" collapsed="false">
      <c r="A907" s="26"/>
      <c r="B907" s="26"/>
      <c r="C907" s="26"/>
      <c r="D907" s="26"/>
      <c r="E907" s="205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</row>
    <row r="908" customFormat="false" ht="15.75" hidden="false" customHeight="true" outlineLevel="0" collapsed="false">
      <c r="A908" s="26"/>
      <c r="B908" s="26"/>
      <c r="C908" s="26"/>
      <c r="D908" s="26"/>
      <c r="E908" s="205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</row>
    <row r="909" customFormat="false" ht="15.75" hidden="false" customHeight="true" outlineLevel="0" collapsed="false">
      <c r="A909" s="26"/>
      <c r="B909" s="26"/>
      <c r="C909" s="26"/>
      <c r="D909" s="26"/>
      <c r="E909" s="205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</row>
    <row r="910" customFormat="false" ht="15.75" hidden="false" customHeight="true" outlineLevel="0" collapsed="false">
      <c r="A910" s="26"/>
      <c r="B910" s="26"/>
      <c r="C910" s="26"/>
      <c r="D910" s="26"/>
      <c r="E910" s="205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</row>
    <row r="911" customFormat="false" ht="15.75" hidden="false" customHeight="true" outlineLevel="0" collapsed="false">
      <c r="A911" s="26"/>
      <c r="B911" s="26"/>
      <c r="C911" s="26"/>
      <c r="D911" s="26"/>
      <c r="E911" s="205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</row>
    <row r="912" customFormat="false" ht="15.75" hidden="false" customHeight="true" outlineLevel="0" collapsed="false">
      <c r="A912" s="26"/>
      <c r="B912" s="26"/>
      <c r="C912" s="26"/>
      <c r="D912" s="26"/>
      <c r="E912" s="205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</row>
    <row r="913" customFormat="false" ht="15.75" hidden="false" customHeight="true" outlineLevel="0" collapsed="false">
      <c r="A913" s="26"/>
      <c r="B913" s="26"/>
      <c r="C913" s="26"/>
      <c r="D913" s="26"/>
      <c r="E913" s="205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</row>
    <row r="914" customFormat="false" ht="15.75" hidden="false" customHeight="true" outlineLevel="0" collapsed="false">
      <c r="A914" s="26"/>
      <c r="B914" s="26"/>
      <c r="C914" s="26"/>
      <c r="D914" s="26"/>
      <c r="E914" s="205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</row>
    <row r="915" customFormat="false" ht="15.75" hidden="false" customHeight="true" outlineLevel="0" collapsed="false">
      <c r="A915" s="26"/>
      <c r="B915" s="26"/>
      <c r="C915" s="26"/>
      <c r="D915" s="26"/>
      <c r="E915" s="205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</row>
    <row r="916" customFormat="false" ht="15.75" hidden="false" customHeight="true" outlineLevel="0" collapsed="false">
      <c r="A916" s="26"/>
      <c r="B916" s="26"/>
      <c r="C916" s="26"/>
      <c r="D916" s="26"/>
      <c r="E916" s="205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</row>
    <row r="917" customFormat="false" ht="15.75" hidden="false" customHeight="true" outlineLevel="0" collapsed="false">
      <c r="A917" s="26"/>
      <c r="B917" s="26"/>
      <c r="C917" s="26"/>
      <c r="D917" s="26"/>
      <c r="E917" s="205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</row>
    <row r="918" customFormat="false" ht="15.75" hidden="false" customHeight="true" outlineLevel="0" collapsed="false">
      <c r="A918" s="26"/>
      <c r="B918" s="26"/>
      <c r="C918" s="26"/>
      <c r="D918" s="26"/>
      <c r="E918" s="205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</row>
    <row r="919" customFormat="false" ht="15.75" hidden="false" customHeight="true" outlineLevel="0" collapsed="false">
      <c r="A919" s="26"/>
      <c r="B919" s="26"/>
      <c r="C919" s="26"/>
      <c r="D919" s="26"/>
      <c r="E919" s="205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</row>
    <row r="920" customFormat="false" ht="15.75" hidden="false" customHeight="true" outlineLevel="0" collapsed="false">
      <c r="A920" s="26"/>
      <c r="B920" s="26"/>
      <c r="C920" s="26"/>
      <c r="D920" s="26"/>
      <c r="E920" s="205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</row>
    <row r="921" customFormat="false" ht="15.75" hidden="false" customHeight="true" outlineLevel="0" collapsed="false">
      <c r="A921" s="26"/>
      <c r="B921" s="26"/>
      <c r="C921" s="26"/>
      <c r="D921" s="26"/>
      <c r="E921" s="205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</row>
    <row r="922" customFormat="false" ht="15.75" hidden="false" customHeight="true" outlineLevel="0" collapsed="false">
      <c r="A922" s="26"/>
      <c r="B922" s="26"/>
      <c r="C922" s="26"/>
      <c r="D922" s="26"/>
      <c r="E922" s="205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</row>
    <row r="923" customFormat="false" ht="15.75" hidden="false" customHeight="true" outlineLevel="0" collapsed="false">
      <c r="A923" s="26"/>
      <c r="B923" s="26"/>
      <c r="C923" s="26"/>
      <c r="D923" s="26"/>
      <c r="E923" s="205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</row>
    <row r="924" customFormat="false" ht="15.75" hidden="false" customHeight="true" outlineLevel="0" collapsed="false">
      <c r="A924" s="26"/>
      <c r="B924" s="26"/>
      <c r="C924" s="26"/>
      <c r="D924" s="26"/>
      <c r="E924" s="205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</row>
    <row r="925" customFormat="false" ht="15.75" hidden="false" customHeight="true" outlineLevel="0" collapsed="false">
      <c r="A925" s="26"/>
      <c r="B925" s="26"/>
      <c r="C925" s="26"/>
      <c r="D925" s="26"/>
      <c r="E925" s="205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</row>
  </sheetData>
  <mergeCells count="2">
    <mergeCell ref="D84:E84"/>
    <mergeCell ref="D99:F99"/>
  </mergeCells>
  <conditionalFormatting sqref="B1:B1048576">
    <cfRule type="cellIs" priority="2" operator="equal" aboveAverage="0" equalAverage="0" bottom="0" percent="0" rank="0" text="" dxfId="7">
      <formula>0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Z1046"/>
  <sheetViews>
    <sheetView showFormulas="false" showGridLines="true" showRowColHeaders="true" showZeros="true" rightToLeft="false" tabSelected="false" showOutlineSymbols="true" defaultGridColor="true" view="normal" topLeftCell="A241" colorId="64" zoomScale="90" zoomScaleNormal="90" zoomScalePageLayoutView="100" workbookViewId="0">
      <selection pane="topLeft" activeCell="B259" activeCellId="0" sqref="B259"/>
    </sheetView>
  </sheetViews>
  <sheetFormatPr defaultColWidth="31.6796875" defaultRowHeight="13.8" zeroHeight="false" outlineLevelRow="0" outlineLevelCol="0"/>
  <cols>
    <col collapsed="false" customWidth="true" hidden="false" outlineLevel="0" max="1" min="1" style="7" width="32.1"/>
    <col collapsed="false" customWidth="true" hidden="false" outlineLevel="0" max="2" min="2" style="220" width="40.84"/>
    <col collapsed="false" customWidth="true" hidden="false" outlineLevel="0" max="3" min="3" style="7" width="13.75"/>
    <col collapsed="false" customWidth="false" hidden="false" outlineLevel="0" max="4" min="4" style="7" width="31.68"/>
    <col collapsed="false" customWidth="true" hidden="false" outlineLevel="0" max="5" min="5" style="7" width="30.34"/>
    <col collapsed="false" customWidth="false" hidden="false" outlineLevel="0" max="6" min="6" style="2" width="31.68"/>
    <col collapsed="false" customWidth="false" hidden="false" outlineLevel="0" max="7" min="7" style="7" width="31.68"/>
  </cols>
  <sheetData>
    <row r="1" customFormat="false" ht="13.5" hidden="false" customHeight="true" outlineLevel="0" collapsed="false">
      <c r="A1" s="13"/>
      <c r="B1" s="221" t="s">
        <v>6813</v>
      </c>
      <c r="C1" s="11" t="s">
        <v>2091</v>
      </c>
      <c r="D1" s="13"/>
      <c r="E1" s="222"/>
      <c r="F1" s="22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3.5" hidden="false" customHeight="true" outlineLevel="0" collapsed="false">
      <c r="A2" s="13" t="s">
        <v>6814</v>
      </c>
      <c r="B2" s="224" t="s">
        <v>1785</v>
      </c>
      <c r="C2" s="225" t="e">
        <f aca="false">IF(B2="","",INDEX($E$2:$G$10002,MATCH(A2,$E$2:$E$10002,0),2))</f>
        <v>#N/A</v>
      </c>
      <c r="D2" s="13"/>
      <c r="E2" s="13"/>
      <c r="F2" s="226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3.5" hidden="false" customHeight="true" outlineLevel="0" collapsed="false">
      <c r="A3" s="13" t="s">
        <v>6815</v>
      </c>
      <c r="B3" s="224" t="s">
        <v>1786</v>
      </c>
      <c r="C3" s="225" t="e">
        <f aca="false">IF(B3="","",INDEX($E$2:$G$10002,MATCH(A3,$E$2:$E$10002,0),2))</f>
        <v>#N/A</v>
      </c>
      <c r="D3" s="13"/>
      <c r="E3" s="227" t="s">
        <v>6816</v>
      </c>
      <c r="F3" s="228"/>
    </row>
    <row r="4" customFormat="false" ht="13.5" hidden="false" customHeight="true" outlineLevel="0" collapsed="false">
      <c r="A4" s="13" t="s">
        <v>6817</v>
      </c>
      <c r="B4" s="224" t="s">
        <v>1782</v>
      </c>
      <c r="C4" s="225" t="e">
        <f aca="false">IF(B4="","",INDEX($E$2:$G$10002,MATCH(A4,$E$2:$E$10002,0),2))</f>
        <v>#N/A</v>
      </c>
      <c r="D4" s="13"/>
      <c r="E4" s="227"/>
      <c r="F4" s="228"/>
    </row>
    <row r="5" customFormat="false" ht="13.5" hidden="false" customHeight="true" outlineLevel="0" collapsed="false">
      <c r="A5" s="13" t="s">
        <v>6818</v>
      </c>
      <c r="B5" s="224" t="s">
        <v>1783</v>
      </c>
      <c r="C5" s="225" t="e">
        <f aca="false">IF(B5="","",INDEX($E$2:$G$10002,MATCH(A5,$E$2:$E$10002,0),2))</f>
        <v>#N/A</v>
      </c>
      <c r="D5" s="13"/>
      <c r="E5" s="229" t="s">
        <v>6819</v>
      </c>
      <c r="F5" s="230" t="n">
        <v>44510</v>
      </c>
    </row>
    <row r="6" customFormat="false" ht="13.5" hidden="false" customHeight="true" outlineLevel="0" collapsed="false">
      <c r="A6" s="13" t="s">
        <v>6820</v>
      </c>
      <c r="B6" s="224" t="s">
        <v>1780</v>
      </c>
      <c r="C6" s="225" t="e">
        <f aca="false">IF(B6="","",INDEX($E$2:$G$10002,MATCH(A6,$E$2:$E$10002,0),2))</f>
        <v>#N/A</v>
      </c>
      <c r="D6" s="13"/>
      <c r="E6" s="229" t="s">
        <v>6821</v>
      </c>
      <c r="F6" s="231" t="n">
        <v>45210</v>
      </c>
    </row>
    <row r="7" customFormat="false" ht="13.5" hidden="false" customHeight="true" outlineLevel="0" collapsed="false">
      <c r="A7" s="13" t="s">
        <v>6822</v>
      </c>
      <c r="B7" s="224" t="s">
        <v>1788</v>
      </c>
      <c r="C7" s="225" t="e">
        <f aca="false">IF(B7="","",INDEX($E$2:$G$10002,MATCH(A7,$E$2:$E$10002,0),2))</f>
        <v>#N/A</v>
      </c>
      <c r="D7" s="13"/>
      <c r="E7" s="229"/>
      <c r="F7" s="231"/>
    </row>
    <row r="8" customFormat="false" ht="13.5" hidden="false" customHeight="true" outlineLevel="0" collapsed="false">
      <c r="A8" s="13" t="s">
        <v>6823</v>
      </c>
      <c r="B8" s="224" t="s">
        <v>1790</v>
      </c>
      <c r="C8" s="225" t="e">
        <f aca="false">IF(B8="","",INDEX($E$2:$G$10002,MATCH(A8,$E$2:$E$10002,0),2))</f>
        <v>#N/A</v>
      </c>
      <c r="D8" s="13"/>
      <c r="E8" s="232" t="s">
        <v>6824</v>
      </c>
      <c r="F8" s="231" t="n">
        <v>48460</v>
      </c>
    </row>
    <row r="9" customFormat="false" ht="13.5" hidden="false" customHeight="true" outlineLevel="0" collapsed="false">
      <c r="A9" s="13" t="s">
        <v>6825</v>
      </c>
      <c r="B9" s="224" t="s">
        <v>1981</v>
      </c>
      <c r="C9" s="225" t="e">
        <f aca="false">IF(B9="","",INDEX($E$2:$G$10002,MATCH(A9,$E$2:$E$10002,0),2))</f>
        <v>#N/A</v>
      </c>
      <c r="D9" s="13"/>
      <c r="E9" s="232"/>
      <c r="F9" s="231"/>
    </row>
    <row r="10" customFormat="false" ht="13.5" hidden="false" customHeight="true" outlineLevel="0" collapsed="false">
      <c r="A10" s="13" t="s">
        <v>6826</v>
      </c>
      <c r="B10" s="224" t="s">
        <v>1980</v>
      </c>
      <c r="C10" s="225" t="e">
        <f aca="false">IF(B10="","",INDEX($E$2:$G$10002,MATCH(A10,$E$2:$E$10002,0),2))</f>
        <v>#N/A</v>
      </c>
      <c r="D10" s="13"/>
      <c r="E10" s="232" t="s">
        <v>6827</v>
      </c>
      <c r="F10" s="231" t="n">
        <v>50720</v>
      </c>
    </row>
    <row r="11" customFormat="false" ht="13.5" hidden="false" customHeight="true" outlineLevel="0" collapsed="false">
      <c r="A11" s="13" t="s">
        <v>6828</v>
      </c>
      <c r="B11" s="224" t="s">
        <v>2355</v>
      </c>
      <c r="C11" s="225" t="e">
        <f aca="false">IF(B11="","",INDEX($E$2:$G$10002,MATCH(A11,$E$2:$E$10002,0),2))</f>
        <v>#N/A</v>
      </c>
      <c r="D11" s="13"/>
      <c r="E11" s="232" t="s">
        <v>6829</v>
      </c>
      <c r="F11" s="231" t="n">
        <v>48960</v>
      </c>
    </row>
    <row r="12" customFormat="false" ht="13.5" hidden="false" customHeight="true" outlineLevel="0" collapsed="false">
      <c r="A12" s="13" t="s">
        <v>6830</v>
      </c>
      <c r="B12" s="224" t="s">
        <v>1978</v>
      </c>
      <c r="C12" s="225" t="e">
        <f aca="false">IF(B12="","",INDEX($E$2:$G$10002,MATCH(A12,$E$2:$E$10002,0),2))</f>
        <v>#N/A</v>
      </c>
      <c r="D12" s="13"/>
      <c r="E12" s="229" t="s">
        <v>6831</v>
      </c>
      <c r="F12" s="233" t="n">
        <v>19950</v>
      </c>
    </row>
    <row r="13" customFormat="false" ht="13.5" hidden="false" customHeight="true" outlineLevel="0" collapsed="false">
      <c r="A13" s="13" t="s">
        <v>6832</v>
      </c>
      <c r="B13" s="224" t="s">
        <v>1397</v>
      </c>
      <c r="C13" s="225" t="e">
        <f aca="false">IF(B13="","",INDEX($E$2:$G$10002,MATCH(A13,$E$2:$E$10002,0),2))</f>
        <v>#N/A</v>
      </c>
      <c r="D13" s="13"/>
      <c r="E13" s="229"/>
      <c r="F13" s="233"/>
    </row>
    <row r="14" customFormat="false" ht="13.5" hidden="false" customHeight="true" outlineLevel="0" collapsed="false">
      <c r="A14" s="13" t="s">
        <v>6833</v>
      </c>
      <c r="B14" s="224" t="s">
        <v>1398</v>
      </c>
      <c r="C14" s="225" t="e">
        <f aca="false">IF(B14="","",INDEX($E$2:$G$10002,MATCH(A14,$E$2:$E$10002,0),2))</f>
        <v>#N/A</v>
      </c>
      <c r="D14" s="13"/>
      <c r="E14" s="232" t="s">
        <v>6834</v>
      </c>
      <c r="F14" s="234" t="n">
        <v>12150</v>
      </c>
    </row>
    <row r="15" customFormat="false" ht="13.5" hidden="false" customHeight="true" outlineLevel="0" collapsed="false">
      <c r="A15" s="13" t="s">
        <v>6835</v>
      </c>
      <c r="B15" s="224" t="s">
        <v>2357</v>
      </c>
      <c r="C15" s="225" t="e">
        <f aca="false">IF(B15="","",INDEX($E$2:$G$10002,MATCH(A15,$E$2:$E$10002,0),2))</f>
        <v>#N/A</v>
      </c>
      <c r="D15" s="13"/>
      <c r="E15" s="235" t="s">
        <v>6836</v>
      </c>
      <c r="F15" s="236"/>
    </row>
    <row r="16" customFormat="false" ht="13.5" hidden="false" customHeight="true" outlineLevel="0" collapsed="false">
      <c r="A16" s="13" t="s">
        <v>6837</v>
      </c>
      <c r="B16" s="224" t="s">
        <v>31</v>
      </c>
      <c r="C16" s="225" t="e">
        <f aca="false">IF(B16="","",INDEX($E$2:$G$10002,MATCH(A16,$E$2:$E$10002,0),2))</f>
        <v>#N/A</v>
      </c>
      <c r="D16" s="13"/>
      <c r="E16" s="229" t="s">
        <v>6838</v>
      </c>
      <c r="F16" s="237" t="n">
        <v>50500</v>
      </c>
    </row>
    <row r="17" customFormat="false" ht="13.5" hidden="false" customHeight="true" outlineLevel="0" collapsed="false">
      <c r="A17" s="13" t="s">
        <v>6839</v>
      </c>
      <c r="B17" s="224" t="s">
        <v>429</v>
      </c>
      <c r="C17" s="225" t="e">
        <f aca="false">IF(B17="","",INDEX($E$2:$G$10002,MATCH(A17,$E$2:$E$10002,0),2))</f>
        <v>#N/A</v>
      </c>
      <c r="D17" s="13"/>
      <c r="E17" s="229"/>
      <c r="F17" s="237"/>
    </row>
    <row r="18" customFormat="false" ht="13.5" hidden="false" customHeight="true" outlineLevel="0" collapsed="false">
      <c r="A18" s="13" t="s">
        <v>6840</v>
      </c>
      <c r="B18" s="224" t="s">
        <v>430</v>
      </c>
      <c r="C18" s="225" t="e">
        <f aca="false">IF(B18="","",INDEX($E$2:$G$10002,MATCH(A18,$E$2:$E$10002,0),2))</f>
        <v>#N/A</v>
      </c>
      <c r="D18" s="13"/>
      <c r="E18" s="232" t="s">
        <v>6841</v>
      </c>
      <c r="F18" s="238" t="n">
        <v>55250</v>
      </c>
    </row>
    <row r="19" customFormat="false" ht="13.5" hidden="false" customHeight="true" outlineLevel="0" collapsed="false">
      <c r="A19" s="13" t="s">
        <v>6842</v>
      </c>
      <c r="B19" s="224" t="s">
        <v>2373</v>
      </c>
      <c r="C19" s="225" t="e">
        <f aca="false">IF(B19="","",INDEX($E$2:$G$10002,MATCH(A19,$E$2:$E$10002,0),2))</f>
        <v>#N/A</v>
      </c>
      <c r="D19" s="13"/>
      <c r="E19" s="232"/>
      <c r="F19" s="238"/>
    </row>
    <row r="20" customFormat="false" ht="13.5" hidden="false" customHeight="true" outlineLevel="0" collapsed="false">
      <c r="A20" s="13" t="s">
        <v>6843</v>
      </c>
      <c r="B20" s="224" t="s">
        <v>2386</v>
      </c>
      <c r="C20" s="225" t="e">
        <f aca="false">IF(B20="","",INDEX($E$2:$G$10002,MATCH(A20,$E$2:$E$10002,0),2))</f>
        <v>#N/A</v>
      </c>
      <c r="D20" s="13"/>
      <c r="E20" s="232" t="s">
        <v>6844</v>
      </c>
      <c r="F20" s="238" t="n">
        <v>29870</v>
      </c>
    </row>
    <row r="21" customFormat="false" ht="13.5" hidden="false" customHeight="true" outlineLevel="0" collapsed="false">
      <c r="A21" s="13" t="s">
        <v>6845</v>
      </c>
      <c r="B21" s="224" t="s">
        <v>1105</v>
      </c>
      <c r="C21" s="225" t="e">
        <f aca="false">IF(B21="","",INDEX($E$2:$G$10002,MATCH(A21,$E$2:$E$10002,0),2))</f>
        <v>#N/A</v>
      </c>
      <c r="D21" s="13"/>
      <c r="E21" s="232"/>
      <c r="F21" s="238"/>
    </row>
    <row r="22" customFormat="false" ht="13.5" hidden="false" customHeight="true" outlineLevel="0" collapsed="false">
      <c r="A22" s="13" t="s">
        <v>6846</v>
      </c>
      <c r="B22" s="224" t="s">
        <v>1107</v>
      </c>
      <c r="C22" s="225" t="e">
        <f aca="false">IF(B22="","",INDEX($E$2:$G$10002,MATCH(A22,$E$2:$E$10002,0),2))</f>
        <v>#N/A</v>
      </c>
      <c r="D22" s="13"/>
      <c r="E22" s="232" t="s">
        <v>6847</v>
      </c>
      <c r="F22" s="239" t="n">
        <v>3.265</v>
      </c>
    </row>
    <row r="23" customFormat="false" ht="13.5" hidden="false" customHeight="true" outlineLevel="0" collapsed="false">
      <c r="A23" s="13" t="s">
        <v>6848</v>
      </c>
      <c r="B23" s="224" t="s">
        <v>140</v>
      </c>
      <c r="C23" s="240" t="n">
        <f aca="false">IF(B23="","",INDEX($E$2:$G$10002,MATCH(A23,$E$2:$E$10002,0),2))</f>
        <v>41015</v>
      </c>
      <c r="D23" s="13"/>
      <c r="E23" s="229" t="s">
        <v>6849</v>
      </c>
      <c r="F23" s="241" t="n">
        <v>11700</v>
      </c>
    </row>
    <row r="24" customFormat="false" ht="13.5" hidden="false" customHeight="true" outlineLevel="0" collapsed="false">
      <c r="A24" s="13" t="s">
        <v>6848</v>
      </c>
      <c r="B24" s="224" t="s">
        <v>143</v>
      </c>
      <c r="C24" s="240" t="n">
        <f aca="false">IF(B24="","",INDEX($E$2:$G$10002,MATCH(A24,$E$2:$E$10002,0),2))</f>
        <v>41015</v>
      </c>
      <c r="D24" s="13"/>
      <c r="E24" s="242" t="s">
        <v>6850</v>
      </c>
      <c r="F24" s="236"/>
    </row>
    <row r="25" customFormat="false" ht="13.5" hidden="false" customHeight="true" outlineLevel="0" collapsed="false">
      <c r="A25" s="13" t="s">
        <v>6851</v>
      </c>
      <c r="B25" s="224" t="s">
        <v>144</v>
      </c>
      <c r="C25" s="240" t="n">
        <f aca="false">IF(B25="","",INDEX($E$2:$G$10002,MATCH(A25,$E$2:$E$10002,0),2))</f>
        <v>37850</v>
      </c>
      <c r="D25" s="13"/>
      <c r="E25" s="242"/>
      <c r="F25" s="236"/>
    </row>
    <row r="26" customFormat="false" ht="13.5" hidden="false" customHeight="true" outlineLevel="0" collapsed="false">
      <c r="A26" s="13" t="s">
        <v>6852</v>
      </c>
      <c r="B26" s="224" t="s">
        <v>146</v>
      </c>
      <c r="C26" s="240" t="n">
        <f aca="false">IF(B26="","",INDEX($E$2:$G$10002,MATCH(A26,$E$2:$E$10002,0),2))</f>
        <v>38165</v>
      </c>
      <c r="D26" s="13"/>
      <c r="E26" s="242"/>
      <c r="F26" s="236"/>
    </row>
    <row r="27" customFormat="false" ht="13.5" hidden="false" customHeight="true" outlineLevel="0" collapsed="false">
      <c r="A27" s="13" t="s">
        <v>6853</v>
      </c>
      <c r="B27" s="224" t="s">
        <v>1837</v>
      </c>
      <c r="C27" s="225" t="e">
        <f aca="false">IF(B27="","",INDEX($E$2:$G$10002,MATCH(A27,$E$2:$E$10002,0),2))</f>
        <v>#N/A</v>
      </c>
      <c r="D27" s="13"/>
      <c r="E27" s="232" t="s">
        <v>6854</v>
      </c>
      <c r="F27" s="238" t="n">
        <v>39990</v>
      </c>
    </row>
    <row r="28" customFormat="false" ht="13.5" hidden="false" customHeight="true" outlineLevel="0" collapsed="false">
      <c r="A28" s="13" t="s">
        <v>6855</v>
      </c>
      <c r="B28" s="224" t="s">
        <v>1847</v>
      </c>
      <c r="C28" s="225" t="e">
        <f aca="false">IF(B28="","",INDEX($E$2:$G$10002,MATCH(A28,$E$2:$E$10002,0),2))</f>
        <v>#N/A</v>
      </c>
      <c r="D28" s="13"/>
      <c r="E28" s="232" t="s">
        <v>6856</v>
      </c>
      <c r="F28" s="238" t="n">
        <v>41610</v>
      </c>
    </row>
    <row r="29" customFormat="false" ht="13.5" hidden="false" customHeight="true" outlineLevel="0" collapsed="false">
      <c r="A29" s="13" t="s">
        <v>6857</v>
      </c>
      <c r="B29" s="224" t="s">
        <v>1838</v>
      </c>
      <c r="C29" s="225" t="e">
        <f aca="false">IF(B29="","",INDEX($E$2:$G$10002,MATCH(A29,$E$2:$E$10002,0),2))</f>
        <v>#N/A</v>
      </c>
      <c r="D29" s="13"/>
      <c r="E29" s="232"/>
      <c r="F29" s="238"/>
    </row>
    <row r="30" customFormat="false" ht="13.5" hidden="false" customHeight="true" outlineLevel="0" collapsed="false">
      <c r="A30" s="13" t="s">
        <v>6858</v>
      </c>
      <c r="B30" s="224" t="s">
        <v>1846</v>
      </c>
      <c r="C30" s="225" t="e">
        <f aca="false">IF(B30="","",INDEX($E$2:$G$10002,MATCH(A30,$E$2:$E$10002,0),2))</f>
        <v>#N/A</v>
      </c>
      <c r="D30" s="13"/>
      <c r="E30" s="232" t="s">
        <v>6859</v>
      </c>
      <c r="F30" s="238" t="n">
        <v>79170</v>
      </c>
    </row>
    <row r="31" customFormat="false" ht="13.5" hidden="false" customHeight="true" outlineLevel="0" collapsed="false">
      <c r="A31" s="13" t="s">
        <v>6860</v>
      </c>
      <c r="B31" s="224" t="s">
        <v>6861</v>
      </c>
      <c r="C31" s="225" t="e">
        <f aca="false">IF(B31="","",INDEX($E$2:$G$10002,MATCH(A31,$E$2:$E$10002,0),2))</f>
        <v>#N/A</v>
      </c>
      <c r="D31" s="13"/>
      <c r="E31" s="232"/>
      <c r="F31" s="238"/>
    </row>
    <row r="32" customFormat="false" ht="13.5" hidden="false" customHeight="true" outlineLevel="0" collapsed="false">
      <c r="A32" s="13" t="s">
        <v>6862</v>
      </c>
      <c r="B32" s="224" t="s">
        <v>6863</v>
      </c>
      <c r="C32" s="225" t="e">
        <f aca="false">IF(B32="","",INDEX($E$2:$G$10002,MATCH(A32,$E$2:$E$10002,0),2))</f>
        <v>#N/A</v>
      </c>
      <c r="D32" s="13"/>
      <c r="E32" s="232" t="s">
        <v>6864</v>
      </c>
      <c r="F32" s="238" t="n">
        <v>17050</v>
      </c>
    </row>
    <row r="33" customFormat="false" ht="13.5" hidden="false" customHeight="true" outlineLevel="0" collapsed="false">
      <c r="A33" s="13" t="s">
        <v>6865</v>
      </c>
      <c r="B33" s="224" t="s">
        <v>2478</v>
      </c>
      <c r="C33" s="225" t="e">
        <f aca="false">IF(B33="","",INDEX($E$2:$G$10002,MATCH(A33,$E$2:$E$10002,0),2))</f>
        <v>#N/A</v>
      </c>
      <c r="D33" s="13"/>
      <c r="E33" s="232"/>
      <c r="F33" s="238"/>
    </row>
    <row r="34" customFormat="false" ht="13.5" hidden="false" customHeight="true" outlineLevel="0" collapsed="false">
      <c r="A34" s="13" t="s">
        <v>6866</v>
      </c>
      <c r="B34" s="224" t="s">
        <v>2131</v>
      </c>
      <c r="C34" s="225" t="e">
        <f aca="false">IF(B34="","",INDEX($E$2:$G$10002,MATCH(A34,$E$2:$E$10002,0),2))</f>
        <v>#N/A</v>
      </c>
      <c r="D34" s="13"/>
      <c r="E34" s="232" t="s">
        <v>6867</v>
      </c>
      <c r="F34" s="238" t="n">
        <v>36200</v>
      </c>
    </row>
    <row r="35" customFormat="false" ht="13.5" hidden="false" customHeight="true" outlineLevel="0" collapsed="false">
      <c r="A35" s="13" t="s">
        <v>6868</v>
      </c>
      <c r="B35" s="224" t="s">
        <v>1191</v>
      </c>
      <c r="C35" s="225" t="e">
        <f aca="false">IF(B35="","",INDEX($E$2:$G$10002,MATCH(A35,$E$2:$E$10002,0),2))</f>
        <v>#N/A</v>
      </c>
      <c r="D35" s="13"/>
      <c r="E35" s="232"/>
      <c r="F35" s="238"/>
    </row>
    <row r="36" customFormat="false" ht="13.5" hidden="false" customHeight="true" outlineLevel="0" collapsed="false">
      <c r="A36" s="13" t="s">
        <v>6869</v>
      </c>
      <c r="B36" s="224" t="s">
        <v>1193</v>
      </c>
      <c r="C36" s="225" t="e">
        <f aca="false">IF(B36="","",INDEX($E$2:$G$10002,MATCH(A36,$E$2:$E$10002,0),2))</f>
        <v>#N/A</v>
      </c>
      <c r="D36" s="13"/>
      <c r="E36" s="232" t="s">
        <v>6870</v>
      </c>
      <c r="F36" s="243" t="n">
        <v>68710</v>
      </c>
    </row>
    <row r="37" customFormat="false" ht="13.5" hidden="false" customHeight="true" outlineLevel="0" collapsed="false">
      <c r="A37" s="13" t="s">
        <v>6871</v>
      </c>
      <c r="B37" s="224" t="s">
        <v>2491</v>
      </c>
      <c r="C37" s="225" t="e">
        <f aca="false">IF(B37="","",INDEX($E$2:$G$10002,MATCH(A37,$E$2:$E$10002,0),2))</f>
        <v>#N/A</v>
      </c>
      <c r="D37" s="13"/>
      <c r="E37" s="232"/>
      <c r="F37" s="243"/>
    </row>
    <row r="38" customFormat="false" ht="13.5" hidden="false" customHeight="true" outlineLevel="0" collapsed="false">
      <c r="A38" s="13" t="s">
        <v>6872</v>
      </c>
      <c r="B38" s="224" t="s">
        <v>1189</v>
      </c>
      <c r="C38" s="225" t="e">
        <f aca="false">IF(B38="","",INDEX($E$2:$G$10002,MATCH(A38,$E$2:$E$10002,0),2))</f>
        <v>#N/A</v>
      </c>
      <c r="D38" s="13"/>
      <c r="E38" s="244" t="s">
        <v>6873</v>
      </c>
      <c r="F38" s="236"/>
    </row>
    <row r="39" customFormat="false" ht="13.5" hidden="false" customHeight="true" outlineLevel="0" collapsed="false">
      <c r="A39" s="13" t="s">
        <v>6874</v>
      </c>
      <c r="B39" s="224" t="s">
        <v>2076</v>
      </c>
      <c r="C39" s="225" t="e">
        <f aca="false">IF(B39="","",INDEX($E$2:$G$10002,MATCH(A39,$E$2:$E$10002,0),2))</f>
        <v>#N/A</v>
      </c>
      <c r="D39" s="13"/>
      <c r="E39" s="244"/>
      <c r="F39" s="236"/>
    </row>
    <row r="40" customFormat="false" ht="13.5" hidden="false" customHeight="true" outlineLevel="0" collapsed="false">
      <c r="A40" s="13" t="s">
        <v>6875</v>
      </c>
      <c r="B40" s="224" t="s">
        <v>2128</v>
      </c>
      <c r="C40" s="225" t="e">
        <f aca="false">IF(B40="","",INDEX($E$2:$G$10002,MATCH(A40,$E$2:$E$10002,0),2))</f>
        <v>#N/A</v>
      </c>
      <c r="D40" s="13"/>
      <c r="E40" s="232" t="s">
        <v>6876</v>
      </c>
      <c r="F40" s="231" t="n">
        <v>11860</v>
      </c>
    </row>
    <row r="41" customFormat="false" ht="13.5" hidden="false" customHeight="true" outlineLevel="0" collapsed="false">
      <c r="A41" s="13" t="s">
        <v>6877</v>
      </c>
      <c r="B41" s="224" t="s">
        <v>2126</v>
      </c>
      <c r="C41" s="225" t="e">
        <f aca="false">IF(B41="","",INDEX($E$2:$G$10002,MATCH(A41,$E$2:$E$10002,0),2))</f>
        <v>#N/A</v>
      </c>
      <c r="D41" s="13"/>
      <c r="E41" s="232" t="s">
        <v>6878</v>
      </c>
      <c r="F41" s="239" t="n">
        <v>10850</v>
      </c>
    </row>
    <row r="42" customFormat="false" ht="13.5" hidden="false" customHeight="true" outlineLevel="0" collapsed="false">
      <c r="A42" s="13" t="s">
        <v>6879</v>
      </c>
      <c r="B42" s="224" t="s">
        <v>6880</v>
      </c>
      <c r="C42" s="225" t="e">
        <f aca="false">IF(B42="","",INDEX($E$2:$G$10002,MATCH(A42,$E$2:$E$10002,0),2))</f>
        <v>#N/A</v>
      </c>
      <c r="D42" s="13"/>
      <c r="E42" s="232" t="s">
        <v>6881</v>
      </c>
      <c r="F42" s="239" t="n">
        <v>11410</v>
      </c>
    </row>
    <row r="43" customFormat="false" ht="13.5" hidden="false" customHeight="true" outlineLevel="0" collapsed="false">
      <c r="A43" s="13" t="s">
        <v>6882</v>
      </c>
      <c r="B43" s="224" t="s">
        <v>6883</v>
      </c>
      <c r="C43" s="225" t="e">
        <f aca="false">IF(B43="","",INDEX($E$2:$G$10002,MATCH(A43,$E$2:$E$10002,0),2))</f>
        <v>#N/A</v>
      </c>
      <c r="D43" s="13"/>
      <c r="E43" s="232" t="s">
        <v>6884</v>
      </c>
      <c r="F43" s="245" t="n">
        <v>45090</v>
      </c>
    </row>
    <row r="44" customFormat="false" ht="13.5" hidden="false" customHeight="true" outlineLevel="0" collapsed="false">
      <c r="A44" s="13" t="s">
        <v>6885</v>
      </c>
      <c r="B44" s="224" t="s">
        <v>1744</v>
      </c>
      <c r="C44" s="225" t="e">
        <f aca="false">IF(B44="","",INDEX($E$2:$G$10002,MATCH(A44,$E$2:$E$10002,0),2))</f>
        <v>#N/A</v>
      </c>
      <c r="D44" s="13"/>
      <c r="E44" s="232"/>
      <c r="F44" s="245"/>
    </row>
    <row r="45" customFormat="false" ht="13.5" hidden="false" customHeight="true" outlineLevel="0" collapsed="false">
      <c r="A45" s="13" t="s">
        <v>6886</v>
      </c>
      <c r="B45" s="224" t="s">
        <v>2520</v>
      </c>
      <c r="C45" s="225" t="e">
        <f aca="false">IF(B45="","",INDEX($E$2:$G$10002,MATCH(A45,$E$2:$E$10002,0),2))</f>
        <v>#N/A</v>
      </c>
      <c r="D45" s="13"/>
      <c r="E45" s="232" t="s">
        <v>6887</v>
      </c>
      <c r="F45" s="245" t="n">
        <v>53360</v>
      </c>
    </row>
    <row r="46" customFormat="false" ht="13.5" hidden="false" customHeight="true" outlineLevel="0" collapsed="false">
      <c r="A46" s="13" t="s">
        <v>6888</v>
      </c>
      <c r="B46" s="224" t="s">
        <v>1733</v>
      </c>
      <c r="C46" s="225" t="e">
        <f aca="false">IF(B46="","",INDEX($E$2:$G$10002,MATCH(A46,$E$2:$E$10002,0),2))</f>
        <v>#N/A</v>
      </c>
      <c r="D46" s="13"/>
      <c r="E46" s="232" t="s">
        <v>6889</v>
      </c>
      <c r="F46" s="231" t="n">
        <v>41290</v>
      </c>
    </row>
    <row r="47" customFormat="false" ht="13.5" hidden="false" customHeight="true" outlineLevel="0" collapsed="false">
      <c r="A47" s="13" t="s">
        <v>6890</v>
      </c>
      <c r="B47" s="224" t="s">
        <v>1740</v>
      </c>
      <c r="C47" s="225" t="e">
        <f aca="false">IF(B47="","",INDEX($E$2:$G$10002,MATCH(A47,$E$2:$E$10002,0),2))</f>
        <v>#N/A</v>
      </c>
      <c r="D47" s="13"/>
      <c r="E47" s="232" t="s">
        <v>6891</v>
      </c>
      <c r="F47" s="238" t="n">
        <v>41260</v>
      </c>
    </row>
    <row r="48" customFormat="false" ht="13.5" hidden="false" customHeight="true" outlineLevel="0" collapsed="false">
      <c r="A48" s="13" t="s">
        <v>6892</v>
      </c>
      <c r="B48" s="224" t="s">
        <v>2538</v>
      </c>
      <c r="C48" s="225" t="e">
        <f aca="false">IF(B48="","",INDEX($E$2:$G$10002,MATCH(A48,$E$2:$E$10002,0),2))</f>
        <v>#N/A</v>
      </c>
      <c r="D48" s="13"/>
      <c r="E48" s="232"/>
      <c r="F48" s="238"/>
    </row>
    <row r="49" customFormat="false" ht="13.5" hidden="false" customHeight="true" outlineLevel="0" collapsed="false">
      <c r="A49" s="13" t="s">
        <v>6893</v>
      </c>
      <c r="B49" s="224" t="s">
        <v>1738</v>
      </c>
      <c r="C49" s="225" t="e">
        <f aca="false">IF(B49="","",INDEX($E$2:$G$10002,MATCH(A49,$E$2:$E$10002,0),2))</f>
        <v>#N/A</v>
      </c>
      <c r="D49" s="13"/>
      <c r="E49" s="232" t="s">
        <v>6894</v>
      </c>
      <c r="F49" s="239" t="n">
        <v>47040</v>
      </c>
    </row>
    <row r="50" customFormat="false" ht="13.5" hidden="false" customHeight="true" outlineLevel="0" collapsed="false">
      <c r="A50" s="13" t="s">
        <v>6895</v>
      </c>
      <c r="B50" s="224"/>
      <c r="C50" s="225" t="str">
        <f aca="false">IF(B50="","",INDEX($E$2:$G$10002,MATCH(A50,$E$2:$E$10002,0),2))</f>
        <v/>
      </c>
      <c r="D50" s="13"/>
      <c r="E50" s="229" t="s">
        <v>6896</v>
      </c>
      <c r="F50" s="230" t="n">
        <v>40050</v>
      </c>
    </row>
    <row r="51" customFormat="false" ht="13.5" hidden="false" customHeight="true" outlineLevel="0" collapsed="false">
      <c r="A51" s="13" t="s">
        <v>6897</v>
      </c>
      <c r="B51" s="224" t="s">
        <v>6898</v>
      </c>
      <c r="C51" s="225" t="e">
        <f aca="false">IF(B51="","",INDEX($E$2:$G$10002,MATCH(A51,$E$2:$E$10002,0),2))</f>
        <v>#N/A</v>
      </c>
      <c r="D51" s="13"/>
      <c r="E51" s="232" t="s">
        <v>6899</v>
      </c>
      <c r="F51" s="231" t="n">
        <v>43570</v>
      </c>
    </row>
    <row r="52" customFormat="false" ht="13.5" hidden="false" customHeight="true" outlineLevel="0" collapsed="false">
      <c r="A52" s="13" t="s">
        <v>6900</v>
      </c>
      <c r="B52" s="224" t="s">
        <v>1013</v>
      </c>
      <c r="C52" s="225" t="e">
        <f aca="false">IF(B52="","",INDEX($E$2:$G$10002,MATCH(A52,$E$2:$E$10002,0),2))</f>
        <v>#N/A</v>
      </c>
      <c r="D52" s="13"/>
      <c r="E52" s="232"/>
      <c r="F52" s="231"/>
    </row>
    <row r="53" customFormat="false" ht="13.5" hidden="false" customHeight="true" outlineLevel="0" collapsed="false">
      <c r="A53" s="13" t="s">
        <v>6901</v>
      </c>
      <c r="B53" s="224" t="s">
        <v>1009</v>
      </c>
      <c r="C53" s="225" t="e">
        <f aca="false">IF(B53="","",INDEX($E$2:$G$10002,MATCH(A53,$E$2:$E$10002,0),2))</f>
        <v>#N/A</v>
      </c>
      <c r="D53" s="13"/>
      <c r="E53" s="232" t="s">
        <v>6902</v>
      </c>
      <c r="F53" s="239" t="n">
        <v>45550</v>
      </c>
    </row>
    <row r="54" customFormat="false" ht="13.5" hidden="false" customHeight="true" outlineLevel="0" collapsed="false">
      <c r="A54" s="13" t="s">
        <v>6903</v>
      </c>
      <c r="B54" s="224" t="s">
        <v>809</v>
      </c>
      <c r="C54" s="225" t="e">
        <f aca="false">IF(B54="","",INDEX($E$2:$G$10002,MATCH(A54,$E$2:$E$10002,0),2))</f>
        <v>#N/A</v>
      </c>
      <c r="D54" s="13"/>
      <c r="E54" s="246" t="s">
        <v>6904</v>
      </c>
      <c r="F54" s="234" t="n">
        <v>42780</v>
      </c>
    </row>
    <row r="55" customFormat="false" ht="13.5" hidden="false" customHeight="true" outlineLevel="0" collapsed="false">
      <c r="A55" s="13" t="s">
        <v>6905</v>
      </c>
      <c r="B55" s="224" t="s">
        <v>2509</v>
      </c>
      <c r="C55" s="225" t="e">
        <f aca="false">IF(B55="","",INDEX($E$2:$G$10002,MATCH(A55,$E$2:$E$10002,0),2))</f>
        <v>#N/A</v>
      </c>
      <c r="D55" s="13"/>
      <c r="E55" s="119"/>
      <c r="F55" s="119"/>
    </row>
    <row r="56" customFormat="false" ht="13.5" hidden="false" customHeight="true" outlineLevel="0" collapsed="false">
      <c r="A56" s="232" t="s">
        <v>6859</v>
      </c>
      <c r="B56" s="224" t="s">
        <v>931</v>
      </c>
      <c r="C56" s="225" t="n">
        <f aca="false">IF(B56="","",INDEX($E$2:$G$10002,MATCH(A56,$E$2:$E$10002,0),2))</f>
        <v>79170</v>
      </c>
      <c r="D56" s="13"/>
      <c r="F56" s="7"/>
    </row>
    <row r="57" customFormat="false" ht="13.5" hidden="false" customHeight="true" outlineLevel="0" collapsed="false">
      <c r="A57" s="13" t="s">
        <v>6906</v>
      </c>
      <c r="B57" s="224"/>
      <c r="C57" s="225" t="str">
        <f aca="false">IF(B57="","",INDEX($E$2:$G$10002,MATCH(A57,$E$2:$E$10002,0),2))</f>
        <v/>
      </c>
      <c r="D57" s="13"/>
      <c r="F57" s="7"/>
    </row>
    <row r="58" customFormat="false" ht="13.5" hidden="false" customHeight="true" outlineLevel="0" collapsed="false">
      <c r="A58" s="13"/>
      <c r="B58" s="224"/>
      <c r="C58" s="225" t="str">
        <f aca="false">IF(B58="","",INDEX($E$2:$G$10002,MATCH(A58,$E$2:$E$10002,0),2))</f>
        <v/>
      </c>
      <c r="D58" s="13"/>
      <c r="F58" s="7"/>
    </row>
    <row r="59" customFormat="false" ht="13.5" hidden="false" customHeight="true" outlineLevel="0" collapsed="false">
      <c r="A59" s="13" t="s">
        <v>6907</v>
      </c>
      <c r="B59" s="224" t="s">
        <v>6908</v>
      </c>
      <c r="C59" s="225" t="e">
        <f aca="false">IF(B59="","",INDEX($E$2:$G$10002,MATCH(A59,$E$2:$E$10002,0),2))</f>
        <v>#N/A</v>
      </c>
      <c r="D59" s="13"/>
      <c r="F59" s="7"/>
    </row>
    <row r="60" customFormat="false" ht="13.5" hidden="false" customHeight="true" outlineLevel="0" collapsed="false">
      <c r="A60" s="13" t="s">
        <v>6909</v>
      </c>
      <c r="B60" s="224" t="s">
        <v>6910</v>
      </c>
      <c r="C60" s="225" t="e">
        <f aca="false">IF(B60="","",INDEX($E$2:$G$10002,MATCH(A60,$E$2:$E$10002,0),2))</f>
        <v>#N/A</v>
      </c>
      <c r="D60" s="13"/>
      <c r="E60" s="119"/>
      <c r="F60" s="119"/>
    </row>
    <row r="61" customFormat="false" ht="13.5" hidden="false" customHeight="true" outlineLevel="0" collapsed="false">
      <c r="A61" s="13" t="s">
        <v>6911</v>
      </c>
      <c r="B61" s="224" t="s">
        <v>6912</v>
      </c>
      <c r="C61" s="225" t="e">
        <f aca="false">IF(B61="","",INDEX($E$2:$G$10002,MATCH(A61,$E$2:$E$10002,0),2))</f>
        <v>#N/A</v>
      </c>
      <c r="D61" s="13"/>
      <c r="E61" s="119"/>
      <c r="F61" s="119"/>
    </row>
    <row r="62" customFormat="false" ht="13.5" hidden="false" customHeight="true" outlineLevel="0" collapsed="false">
      <c r="A62" s="13" t="s">
        <v>6913</v>
      </c>
      <c r="B62" s="224" t="s">
        <v>6914</v>
      </c>
      <c r="C62" s="225" t="e">
        <f aca="false">IF(B62="","",INDEX($E$2:$G$10002,MATCH(A62,$E$2:$E$10002,0),2))</f>
        <v>#N/A</v>
      </c>
      <c r="D62" s="13"/>
      <c r="E62" s="237" t="s">
        <v>6915</v>
      </c>
      <c r="F62" s="228"/>
    </row>
    <row r="63" customFormat="false" ht="13.5" hidden="false" customHeight="true" outlineLevel="0" collapsed="false">
      <c r="A63" s="13"/>
      <c r="B63" s="224"/>
      <c r="C63" s="225" t="str">
        <f aca="false">IF(B63="","",INDEX($E$2:$G$10002,MATCH(A63,$E$2:$E$10002,0),2))</f>
        <v/>
      </c>
      <c r="D63" s="13"/>
      <c r="E63" s="237"/>
      <c r="F63" s="228"/>
    </row>
    <row r="64" customFormat="false" ht="13.5" hidden="false" customHeight="true" outlineLevel="0" collapsed="false">
      <c r="A64" s="13" t="s">
        <v>6916</v>
      </c>
      <c r="B64" s="224"/>
      <c r="C64" s="225" t="str">
        <f aca="false">IF(B64="","",INDEX($E$2:$G$10002,MATCH(A64,$E$2:$E$10002,0),2))</f>
        <v/>
      </c>
      <c r="D64" s="13"/>
      <c r="E64" s="237"/>
      <c r="F64" s="228"/>
    </row>
    <row r="65" customFormat="false" ht="13.5" hidden="false" customHeight="true" outlineLevel="0" collapsed="false">
      <c r="A65" s="13" t="s">
        <v>6917</v>
      </c>
      <c r="B65" s="224" t="s">
        <v>6918</v>
      </c>
      <c r="C65" s="225" t="e">
        <f aca="false">IF(B65="","",INDEX($E$2:$G$10002,MATCH(A65,$E$2:$E$10002,0),2))</f>
        <v>#N/A</v>
      </c>
      <c r="D65" s="13"/>
      <c r="E65" s="229" t="s">
        <v>6919</v>
      </c>
      <c r="F65" s="247" t="n">
        <v>33610</v>
      </c>
    </row>
    <row r="66" customFormat="false" ht="13.5" hidden="false" customHeight="true" outlineLevel="0" collapsed="false">
      <c r="A66" s="13" t="s">
        <v>6920</v>
      </c>
      <c r="B66" s="224" t="s">
        <v>6921</v>
      </c>
      <c r="C66" s="225" t="e">
        <f aca="false">IF(B66="","",INDEX($E$2:$G$10002,MATCH(A66,$E$2:$E$10002,0),2))</f>
        <v>#N/A</v>
      </c>
      <c r="D66" s="13"/>
      <c r="E66" s="229" t="s">
        <v>6922</v>
      </c>
      <c r="F66" s="248" t="n">
        <v>30490</v>
      </c>
    </row>
    <row r="67" customFormat="false" ht="13.5" hidden="false" customHeight="true" outlineLevel="0" collapsed="false">
      <c r="A67" s="13" t="s">
        <v>6923</v>
      </c>
      <c r="B67" s="224" t="s">
        <v>6924</v>
      </c>
      <c r="C67" s="225" t="e">
        <f aca="false">IF(B67="","",INDEX($E$2:$G$10002,MATCH(A67,$E$2:$E$10002,0),2))</f>
        <v>#N/A</v>
      </c>
      <c r="D67" s="13"/>
      <c r="E67" s="229"/>
      <c r="F67" s="248"/>
    </row>
    <row r="68" customFormat="false" ht="13.5" hidden="false" customHeight="true" outlineLevel="0" collapsed="false">
      <c r="A68" s="13" t="s">
        <v>6925</v>
      </c>
      <c r="B68" s="224" t="s">
        <v>6926</v>
      </c>
      <c r="C68" s="225" t="e">
        <f aca="false">IF(B68="","",INDEX($E$2:$G$10002,MATCH(A68,$E$2:$E$10002,0),2))</f>
        <v>#N/A</v>
      </c>
      <c r="D68" s="13"/>
      <c r="E68" s="232" t="s">
        <v>6927</v>
      </c>
      <c r="F68" s="247" t="n">
        <v>35110</v>
      </c>
    </row>
    <row r="69" customFormat="false" ht="13.5" hidden="false" customHeight="true" outlineLevel="0" collapsed="false">
      <c r="A69" s="13"/>
      <c r="B69" s="224"/>
      <c r="C69" s="225" t="str">
        <f aca="false">IF(B69="","",INDEX($E$2:$G$10002,MATCH(A69,$E$2:$E$10002,0),2))</f>
        <v/>
      </c>
      <c r="D69" s="13"/>
      <c r="E69" s="232"/>
      <c r="F69" s="247"/>
    </row>
    <row r="70" customFormat="false" ht="13.5" hidden="false" customHeight="true" outlineLevel="0" collapsed="false">
      <c r="A70" s="13" t="s">
        <v>6928</v>
      </c>
      <c r="B70" s="224"/>
      <c r="C70" s="225" t="str">
        <f aca="false">IF(B70="","",INDEX($E$2:$G$10002,MATCH(A70,$E$2:$E$10002,0),2))</f>
        <v/>
      </c>
      <c r="D70" s="13"/>
      <c r="E70" s="232" t="s">
        <v>6929</v>
      </c>
      <c r="F70" s="247" t="n">
        <v>23870</v>
      </c>
    </row>
    <row r="71" customFormat="false" ht="13.5" hidden="false" customHeight="true" outlineLevel="0" collapsed="false">
      <c r="A71" s="13"/>
      <c r="B71" s="224"/>
      <c r="C71" s="225" t="str">
        <f aca="false">IF(B71="","",INDEX($E$2:$G$10002,MATCH(A71,$E$2:$E$10002,0),2))</f>
        <v/>
      </c>
      <c r="D71" s="13"/>
      <c r="E71" s="232"/>
      <c r="F71" s="247"/>
    </row>
    <row r="72" customFormat="false" ht="13.5" hidden="false" customHeight="true" outlineLevel="0" collapsed="false">
      <c r="A72" s="13" t="s">
        <v>6913</v>
      </c>
      <c r="B72" s="224" t="s">
        <v>6930</v>
      </c>
      <c r="C72" s="225" t="e">
        <f aca="false">IF(B72="","",INDEX($E$2:$G$10002,MATCH(A72,$E$2:$E$10002,0),2))</f>
        <v>#N/A</v>
      </c>
      <c r="D72" s="13"/>
      <c r="E72" s="232" t="s">
        <v>6931</v>
      </c>
      <c r="F72" s="247" t="n">
        <v>39800</v>
      </c>
    </row>
    <row r="73" customFormat="false" ht="13.5" hidden="false" customHeight="true" outlineLevel="0" collapsed="false">
      <c r="A73" s="13" t="s">
        <v>6932</v>
      </c>
      <c r="B73" s="224" t="s">
        <v>6933</v>
      </c>
      <c r="C73" s="225" t="e">
        <f aca="false">IF(B73="","",INDEX($E$2:$G$10002,MATCH(A73,$E$2:$E$10002,0),2))</f>
        <v>#N/A</v>
      </c>
      <c r="D73" s="13"/>
      <c r="E73" s="232"/>
      <c r="F73" s="247"/>
    </row>
    <row r="74" customFormat="false" ht="13.5" hidden="false" customHeight="true" outlineLevel="0" collapsed="false">
      <c r="A74" s="13" t="s">
        <v>6909</v>
      </c>
      <c r="B74" s="224" t="s">
        <v>6934</v>
      </c>
      <c r="C74" s="225" t="e">
        <f aca="false">IF(B74="","",INDEX($E$2:$G$10002,MATCH(A74,$E$2:$E$10002,0),2))</f>
        <v>#N/A</v>
      </c>
      <c r="D74" s="13"/>
      <c r="E74" s="232" t="s">
        <v>6935</v>
      </c>
      <c r="F74" s="248" t="n">
        <v>38250</v>
      </c>
    </row>
    <row r="75" customFormat="false" ht="13.5" hidden="false" customHeight="true" outlineLevel="0" collapsed="false">
      <c r="A75" s="13" t="s">
        <v>6907</v>
      </c>
      <c r="B75" s="224" t="s">
        <v>6936</v>
      </c>
      <c r="C75" s="225" t="e">
        <f aca="false">IF(B75="","",INDEX($E$2:$G$10002,MATCH(A75,$E$2:$E$10002,0),2))</f>
        <v>#N/A</v>
      </c>
      <c r="D75" s="13"/>
      <c r="E75" s="232"/>
      <c r="F75" s="248"/>
    </row>
    <row r="76" customFormat="false" ht="13.5" hidden="false" customHeight="true" outlineLevel="0" collapsed="false">
      <c r="A76" s="13"/>
      <c r="B76" s="224"/>
      <c r="C76" s="225" t="str">
        <f aca="false">IF(B76="","",INDEX($E$2:$G$10002,MATCH(A76,$E$2:$E$10002,0),2))</f>
        <v/>
      </c>
      <c r="D76" s="13"/>
      <c r="E76" s="232" t="s">
        <v>6937</v>
      </c>
      <c r="F76" s="247" t="n">
        <v>62440</v>
      </c>
    </row>
    <row r="77" customFormat="false" ht="13.5" hidden="false" customHeight="true" outlineLevel="0" collapsed="false">
      <c r="A77" s="13" t="s">
        <v>6938</v>
      </c>
      <c r="B77" s="224"/>
      <c r="C77" s="225" t="str">
        <f aca="false">IF(B77="","",INDEX($E$2:$G$10002,MATCH(A77,$E$2:$E$10002,0),2))</f>
        <v/>
      </c>
      <c r="D77" s="13"/>
      <c r="E77" s="229" t="s">
        <v>6939</v>
      </c>
      <c r="F77" s="247" t="n">
        <v>24500</v>
      </c>
    </row>
    <row r="78" customFormat="false" ht="13.5" hidden="false" customHeight="true" outlineLevel="0" collapsed="false">
      <c r="A78" s="13"/>
      <c r="B78" s="224"/>
      <c r="C78" s="225" t="str">
        <f aca="false">IF(B78="","",INDEX($E$2:$G$10002,MATCH(A78,$E$2:$E$10002,0),2))</f>
        <v/>
      </c>
      <c r="D78" s="13"/>
      <c r="E78" s="249" t="s">
        <v>6940</v>
      </c>
      <c r="F78" s="249"/>
    </row>
    <row r="79" customFormat="false" ht="13.5" hidden="false" customHeight="true" outlineLevel="0" collapsed="false">
      <c r="A79" s="13" t="s">
        <v>6941</v>
      </c>
      <c r="B79" s="224" t="s">
        <v>6942</v>
      </c>
      <c r="C79" s="225" t="e">
        <f aca="false">IF(B79="","",INDEX($E$2:$G$10002,MATCH(A79,$E$2:$E$10002,0),2))</f>
        <v>#N/A</v>
      </c>
      <c r="D79" s="13"/>
      <c r="E79" s="249"/>
      <c r="F79" s="249"/>
    </row>
    <row r="80" customFormat="false" ht="13.5" hidden="false" customHeight="true" outlineLevel="0" collapsed="false">
      <c r="A80" s="13" t="s">
        <v>6943</v>
      </c>
      <c r="B80" s="224" t="s">
        <v>6944</v>
      </c>
      <c r="C80" s="225" t="e">
        <f aca="false">IF(B80="","",INDEX($E$2:$G$10002,MATCH(A80,$E$2:$E$10002,0),2))</f>
        <v>#N/A</v>
      </c>
      <c r="D80" s="13"/>
      <c r="E80" s="250" t="s">
        <v>6945</v>
      </c>
      <c r="F80" s="228"/>
    </row>
    <row r="81" customFormat="false" ht="13.5" hidden="false" customHeight="true" outlineLevel="0" collapsed="false">
      <c r="A81" s="13"/>
      <c r="B81" s="224"/>
      <c r="C81" s="225" t="str">
        <f aca="false">IF(B81="","",INDEX($E$2:$G$10002,MATCH(A81,$E$2:$E$10002,0),2))</f>
        <v/>
      </c>
      <c r="D81" s="13"/>
      <c r="E81" s="250"/>
      <c r="F81" s="228"/>
    </row>
    <row r="82" customFormat="false" ht="13.5" hidden="false" customHeight="true" outlineLevel="0" collapsed="false">
      <c r="A82" s="13" t="s">
        <v>6946</v>
      </c>
      <c r="B82" s="224"/>
      <c r="C82" s="225" t="str">
        <f aca="false">IF(B82="","",INDEX($E$2:$G$10002,MATCH(A82,$E$2:$E$10002,0),2))</f>
        <v/>
      </c>
      <c r="D82" s="13"/>
      <c r="E82" s="232" t="s">
        <v>6947</v>
      </c>
      <c r="F82" s="251" t="n">
        <v>10690</v>
      </c>
    </row>
    <row r="83" customFormat="false" ht="13.5" hidden="false" customHeight="true" outlineLevel="0" collapsed="false">
      <c r="A83" s="232" t="s">
        <v>6948</v>
      </c>
      <c r="B83" s="224" t="s">
        <v>6949</v>
      </c>
      <c r="C83" s="240" t="n">
        <f aca="false">IF(B83="","",INDEX($E$2:$G$10002,MATCH(A83,$E$2:$E$10002,0),2))</f>
        <v>10260</v>
      </c>
      <c r="D83" s="13"/>
      <c r="E83" s="232"/>
      <c r="F83" s="251"/>
    </row>
    <row r="84" customFormat="false" ht="13.5" hidden="false" customHeight="true" outlineLevel="0" collapsed="false">
      <c r="A84" s="232" t="s">
        <v>6948</v>
      </c>
      <c r="B84" s="224" t="s">
        <v>6950</v>
      </c>
      <c r="C84" s="240" t="n">
        <f aca="false">IF(B84="","",INDEX($E$2:$G$10002,MATCH(A84,$E$2:$E$10002,0),2))</f>
        <v>10260</v>
      </c>
      <c r="D84" s="13"/>
      <c r="E84" s="232" t="s">
        <v>6951</v>
      </c>
      <c r="F84" s="247" t="n">
        <v>24890</v>
      </c>
    </row>
    <row r="85" customFormat="false" ht="13.5" hidden="false" customHeight="true" outlineLevel="0" collapsed="false">
      <c r="A85" s="13"/>
      <c r="B85" s="224"/>
      <c r="C85" s="225" t="str">
        <f aca="false">IF(B85="","",INDEX($E$2:$G$10002,MATCH(A85,$E$2:$E$10002,0),2))</f>
        <v/>
      </c>
      <c r="D85" s="13"/>
      <c r="E85" s="232"/>
      <c r="F85" s="247"/>
    </row>
    <row r="86" customFormat="false" ht="13.5" hidden="false" customHeight="true" outlineLevel="0" collapsed="false">
      <c r="A86" s="232"/>
      <c r="B86" s="224"/>
      <c r="C86" s="225" t="str">
        <f aca="false">IF(B86="","",INDEX($E$2:$G$10002,MATCH(A86,$E$2:$E$10002,0),2))</f>
        <v/>
      </c>
      <c r="D86" s="13"/>
      <c r="E86" s="232" t="s">
        <v>6952</v>
      </c>
      <c r="F86" s="247" t="n">
        <v>48990</v>
      </c>
    </row>
    <row r="87" customFormat="false" ht="13.5" hidden="false" customHeight="true" outlineLevel="0" collapsed="false">
      <c r="A87" s="232" t="s">
        <v>6953</v>
      </c>
      <c r="B87" s="224" t="s">
        <v>6954</v>
      </c>
      <c r="C87" s="240" t="n">
        <f aca="false">IF(B87="","",INDEX($E$2:$G$10002,MATCH(A87,$E$2:$E$10002,0),2))</f>
        <v>25460</v>
      </c>
      <c r="D87" s="13"/>
      <c r="E87" s="232"/>
      <c r="F87" s="247"/>
    </row>
    <row r="88" customFormat="false" ht="13.5" hidden="false" customHeight="true" outlineLevel="0" collapsed="false">
      <c r="A88" s="232" t="s">
        <v>6953</v>
      </c>
      <c r="B88" s="224" t="s">
        <v>6955</v>
      </c>
      <c r="C88" s="240" t="n">
        <f aca="false">IF(B88="","",INDEX($E$2:$G$10002,MATCH(A88,$E$2:$E$10002,0),2))</f>
        <v>25460</v>
      </c>
      <c r="D88" s="13"/>
      <c r="E88" s="232" t="s">
        <v>6956</v>
      </c>
      <c r="F88" s="247" t="n">
        <v>9910</v>
      </c>
    </row>
    <row r="89" customFormat="false" ht="13.5" hidden="false" customHeight="true" outlineLevel="0" collapsed="false">
      <c r="A89" s="252" t="s">
        <v>6819</v>
      </c>
      <c r="B89" s="224" t="s">
        <v>788</v>
      </c>
      <c r="C89" s="240" t="n">
        <f aca="false">IF(B89="","",INDEX($E$2:$G$10002,MATCH(A89,$E$2:$E$10002,0),2))</f>
        <v>44510</v>
      </c>
      <c r="D89" s="13"/>
      <c r="E89" s="232"/>
      <c r="F89" s="247"/>
    </row>
    <row r="90" customFormat="false" ht="13.5" hidden="false" customHeight="true" outlineLevel="0" collapsed="false">
      <c r="A90" s="252" t="s">
        <v>6821</v>
      </c>
      <c r="B90" s="224" t="s">
        <v>790</v>
      </c>
      <c r="C90" s="240" t="n">
        <f aca="false">IF(B90="","",INDEX($E$2:$G$10002,MATCH(A90,$E$2:$E$10002,0),2))</f>
        <v>45210</v>
      </c>
      <c r="D90" s="13"/>
      <c r="E90" s="232" t="s">
        <v>6957</v>
      </c>
      <c r="F90" s="247" t="n">
        <v>20840</v>
      </c>
    </row>
    <row r="91" customFormat="false" ht="13.5" hidden="false" customHeight="true" outlineLevel="0" collapsed="false">
      <c r="A91" s="232" t="s">
        <v>6829</v>
      </c>
      <c r="B91" s="224" t="s">
        <v>791</v>
      </c>
      <c r="C91" s="240" t="n">
        <f aca="false">IF(B91="","",INDEX($E$2:$G$10002,MATCH(A91,$E$2:$E$10002,0),2))</f>
        <v>48960</v>
      </c>
      <c r="D91" s="13"/>
      <c r="E91" s="232"/>
      <c r="F91" s="247"/>
    </row>
    <row r="92" customFormat="false" ht="13.5" hidden="false" customHeight="true" outlineLevel="0" collapsed="false">
      <c r="A92" s="253" t="s">
        <v>6824</v>
      </c>
      <c r="B92" s="224" t="s">
        <v>783</v>
      </c>
      <c r="C92" s="240" t="n">
        <f aca="false">IF(B92="","",INDEX($E$2:$G$10002,MATCH(A92,$E$2:$E$10002,0),2))</f>
        <v>48460</v>
      </c>
      <c r="D92" s="13"/>
      <c r="E92" s="229" t="s">
        <v>6958</v>
      </c>
      <c r="F92" s="247" t="n">
        <v>34020</v>
      </c>
    </row>
    <row r="93" customFormat="false" ht="13.5" hidden="false" customHeight="true" outlineLevel="0" collapsed="false">
      <c r="A93" s="253" t="s">
        <v>6827</v>
      </c>
      <c r="B93" s="224" t="s">
        <v>785</v>
      </c>
      <c r="C93" s="240" t="n">
        <f aca="false">IF(B93="","",INDEX($E$2:$G$10002,MATCH(A93,$E$2:$E$10002,0),2))</f>
        <v>50720</v>
      </c>
      <c r="D93" s="13"/>
      <c r="E93" s="229"/>
      <c r="F93" s="247"/>
    </row>
    <row r="94" customFormat="false" ht="13.5" hidden="false" customHeight="true" outlineLevel="0" collapsed="false">
      <c r="A94" s="13" t="s">
        <v>6834</v>
      </c>
      <c r="B94" s="224" t="s">
        <v>4801</v>
      </c>
      <c r="C94" s="240" t="n">
        <f aca="false">IF(B94="","",INDEX($E$2:$G$10002,MATCH(A94,$E$2:$E$10002,0),2))</f>
        <v>12150</v>
      </c>
      <c r="D94" s="13"/>
      <c r="E94" s="229" t="s">
        <v>6959</v>
      </c>
      <c r="F94" s="248" t="n">
        <v>39970</v>
      </c>
    </row>
    <row r="95" customFormat="false" ht="13.5" hidden="false" customHeight="true" outlineLevel="0" collapsed="false">
      <c r="A95" s="229" t="s">
        <v>6831</v>
      </c>
      <c r="B95" s="224" t="s">
        <v>792</v>
      </c>
      <c r="C95" s="240" t="n">
        <f aca="false">IF(B95="","",INDEX($E$2:$G$10002,MATCH(A95,$E$2:$E$10002,0),2))</f>
        <v>19950</v>
      </c>
      <c r="D95" s="13"/>
      <c r="E95" s="232" t="s">
        <v>6960</v>
      </c>
      <c r="F95" s="247" t="n">
        <v>44850</v>
      </c>
    </row>
    <row r="96" customFormat="false" ht="13.5" hidden="false" customHeight="true" outlineLevel="0" collapsed="false">
      <c r="A96" s="13"/>
      <c r="B96" s="224"/>
      <c r="C96" s="225" t="str">
        <f aca="false">IF(B96="","",INDEX($E$2:$G$10002,MATCH(A96,$E$2:$E$10002,0),2))</f>
        <v/>
      </c>
      <c r="D96" s="13"/>
      <c r="E96" s="232"/>
      <c r="F96" s="247"/>
    </row>
    <row r="97" customFormat="false" ht="13.5" hidden="false" customHeight="true" outlineLevel="0" collapsed="false">
      <c r="A97" s="13" t="s">
        <v>6836</v>
      </c>
      <c r="B97" s="224"/>
      <c r="C97" s="225" t="str">
        <f aca="false">IF(B97="","",INDEX($E$2:$G$10002,MATCH(A97,$E$2:$E$10002,0),2))</f>
        <v/>
      </c>
      <c r="D97" s="13"/>
      <c r="E97" s="232" t="s">
        <v>6961</v>
      </c>
      <c r="F97" s="247" t="n">
        <v>49890</v>
      </c>
    </row>
    <row r="98" customFormat="false" ht="13.5" hidden="false" customHeight="true" outlineLevel="0" collapsed="false">
      <c r="A98" s="13" t="s">
        <v>6838</v>
      </c>
      <c r="B98" s="224" t="s">
        <v>435</v>
      </c>
      <c r="C98" s="240" t="n">
        <f aca="false">IF(B98="","",INDEX($E$2:$G$10002,MATCH(A98,$E$2:$E$10002,0),2))</f>
        <v>50500</v>
      </c>
      <c r="D98" s="13"/>
      <c r="E98" s="232" t="s">
        <v>6962</v>
      </c>
      <c r="F98" s="247" t="n">
        <v>28750</v>
      </c>
    </row>
    <row r="99" customFormat="false" ht="13.5" hidden="false" customHeight="true" outlineLevel="0" collapsed="false">
      <c r="A99" s="13" t="s">
        <v>6841</v>
      </c>
      <c r="B99" s="224" t="s">
        <v>441</v>
      </c>
      <c r="C99" s="240" t="n">
        <f aca="false">IF(B99="","",INDEX($E$2:$G$10002,MATCH(A99,$E$2:$E$10002,0),2))</f>
        <v>55250</v>
      </c>
      <c r="D99" s="13"/>
      <c r="E99" s="232"/>
      <c r="F99" s="247"/>
    </row>
    <row r="100" customFormat="false" ht="13.5" hidden="false" customHeight="true" outlineLevel="0" collapsed="false">
      <c r="A100" s="13" t="s">
        <v>6844</v>
      </c>
      <c r="B100" s="224" t="s">
        <v>436</v>
      </c>
      <c r="C100" s="240" t="n">
        <f aca="false">IF(B100="","",INDEX($E$2:$G$10002,MATCH(A100,$E$2:$E$10002,0),2))</f>
        <v>29870</v>
      </c>
      <c r="D100" s="13"/>
      <c r="E100" s="232" t="s">
        <v>6963</v>
      </c>
      <c r="F100" s="251" t="n">
        <v>36480</v>
      </c>
    </row>
    <row r="101" customFormat="false" ht="13.5" hidden="false" customHeight="true" outlineLevel="0" collapsed="false">
      <c r="A101" s="232" t="s">
        <v>6847</v>
      </c>
      <c r="B101" s="224" t="s">
        <v>442</v>
      </c>
      <c r="C101" s="240" t="n">
        <f aca="false">IF(B101="","",INDEX($E$2:$G$10002,MATCH(A101,$E$2:$E$10002,0),2))</f>
        <v>3.265</v>
      </c>
      <c r="D101" s="13"/>
      <c r="E101" s="232"/>
      <c r="F101" s="251"/>
    </row>
    <row r="102" customFormat="false" ht="13.5" hidden="false" customHeight="true" outlineLevel="0" collapsed="false">
      <c r="A102" s="13" t="s">
        <v>6849</v>
      </c>
      <c r="B102" s="224" t="s">
        <v>4803</v>
      </c>
      <c r="C102" s="240" t="n">
        <f aca="false">IF(B102="","",INDEX($E$2:$G$10002,MATCH(A102,$E$2:$E$10002,0),2))</f>
        <v>11700</v>
      </c>
      <c r="D102" s="13"/>
      <c r="E102" s="232" t="s">
        <v>6964</v>
      </c>
      <c r="F102" s="251" t="n">
        <v>42180</v>
      </c>
    </row>
    <row r="103" customFormat="false" ht="13.5" hidden="false" customHeight="true" outlineLevel="0" collapsed="false">
      <c r="A103" s="13" t="s">
        <v>6850</v>
      </c>
      <c r="B103" s="224"/>
      <c r="C103" s="225" t="str">
        <f aca="false">IF(B103="","",INDEX($E$2:$G$10002,MATCH(A103,$E$2:$E$10002,0),2))</f>
        <v/>
      </c>
      <c r="D103" s="13"/>
      <c r="E103" s="229" t="s">
        <v>6965</v>
      </c>
      <c r="F103" s="248" t="n">
        <v>38700</v>
      </c>
    </row>
    <row r="104" customFormat="false" ht="13.5" hidden="false" customHeight="true" outlineLevel="0" collapsed="false">
      <c r="A104" s="13" t="s">
        <v>6854</v>
      </c>
      <c r="B104" s="224" t="s">
        <v>927</v>
      </c>
      <c r="C104" s="240" t="n">
        <f aca="false">IF(B104="","",INDEX($E$2:$G$10002,MATCH(A104,$E$2:$E$10002,0),2))</f>
        <v>39990</v>
      </c>
      <c r="D104" s="13"/>
      <c r="E104" s="232" t="s">
        <v>6966</v>
      </c>
      <c r="F104" s="247" t="n">
        <v>37590</v>
      </c>
    </row>
    <row r="105" customFormat="false" ht="13.5" hidden="false" customHeight="true" outlineLevel="0" collapsed="false">
      <c r="A105" s="232" t="s">
        <v>6856</v>
      </c>
      <c r="B105" s="224" t="s">
        <v>932</v>
      </c>
      <c r="C105" s="240" t="n">
        <f aca="false">IF(B105="","",INDEX($E$2:$G$10002,MATCH(A105,$E$2:$E$10002,0),2))</f>
        <v>41610</v>
      </c>
      <c r="D105" s="13"/>
      <c r="E105" s="229" t="s">
        <v>6967</v>
      </c>
      <c r="F105" s="248" t="n">
        <v>34030</v>
      </c>
    </row>
    <row r="106" customFormat="false" ht="13.5" hidden="false" customHeight="true" outlineLevel="0" collapsed="false">
      <c r="A106" s="13" t="s">
        <v>6864</v>
      </c>
      <c r="B106" s="224" t="s">
        <v>934</v>
      </c>
      <c r="C106" s="240" t="n">
        <f aca="false">IF(B106="","",INDEX($E$2:$G$10002,MATCH(A106,$E$2:$E$10002,0),2))</f>
        <v>17050</v>
      </c>
      <c r="D106" s="13"/>
      <c r="E106" s="229" t="s">
        <v>6968</v>
      </c>
      <c r="F106" s="248" t="n">
        <v>62160</v>
      </c>
    </row>
    <row r="107" customFormat="false" ht="13.5" hidden="false" customHeight="true" outlineLevel="0" collapsed="false">
      <c r="A107" s="13" t="s">
        <v>6867</v>
      </c>
      <c r="B107" s="224" t="s">
        <v>935</v>
      </c>
      <c r="C107" s="240" t="n">
        <f aca="false">IF(B107="","",INDEX($E$2:$G$10002,MATCH(A107,$E$2:$E$10002,0),2))</f>
        <v>36200</v>
      </c>
      <c r="D107" s="13"/>
      <c r="E107" s="229"/>
      <c r="F107" s="248"/>
    </row>
    <row r="108" customFormat="false" ht="13.5" hidden="false" customHeight="true" outlineLevel="0" collapsed="false">
      <c r="A108" s="232" t="s">
        <v>6870</v>
      </c>
      <c r="B108" s="224" t="s">
        <v>933</v>
      </c>
      <c r="C108" s="240" t="n">
        <f aca="false">IF(B108="","",INDEX($E$2:$G$10002,MATCH(A108,$E$2:$E$10002,0),2))</f>
        <v>68710</v>
      </c>
      <c r="D108" s="13"/>
      <c r="E108" s="229" t="s">
        <v>6969</v>
      </c>
      <c r="F108" s="248" t="n">
        <v>36410</v>
      </c>
    </row>
    <row r="109" customFormat="false" ht="13.5" hidden="false" customHeight="true" outlineLevel="0" collapsed="false">
      <c r="A109" s="253" t="s">
        <v>6970</v>
      </c>
      <c r="B109" s="224" t="s">
        <v>938</v>
      </c>
      <c r="C109" s="240" t="e">
        <f aca="false">IF(B109="","",INDEX($E$2:$G$10002,MATCH(A109,$E$2:$E$10002,0),2))</f>
        <v>#N/A</v>
      </c>
      <c r="D109" s="13"/>
      <c r="E109" s="229"/>
      <c r="F109" s="248"/>
    </row>
    <row r="110" customFormat="false" ht="13.5" hidden="false" customHeight="true" outlineLevel="0" collapsed="false">
      <c r="A110" s="13" t="s">
        <v>6873</v>
      </c>
      <c r="B110" s="224"/>
      <c r="C110" s="225" t="str">
        <f aca="false">IF(B110="","",INDEX($E$2:$G$10002,MATCH(A110,$E$2:$E$10002,0),2))</f>
        <v/>
      </c>
      <c r="D110" s="13"/>
      <c r="E110" s="229" t="s">
        <v>6971</v>
      </c>
      <c r="F110" s="254" t="n">
        <v>66520</v>
      </c>
    </row>
    <row r="111" customFormat="false" ht="13.5" hidden="false" customHeight="true" outlineLevel="0" collapsed="false">
      <c r="A111" s="232" t="s">
        <v>6876</v>
      </c>
      <c r="B111" s="224" t="s">
        <v>4401</v>
      </c>
      <c r="C111" s="240" t="n">
        <f aca="false">IF(B111="","",INDEX($E$2:$G$10002,MATCH(A111,$E$2:$E$10002,0),2))</f>
        <v>11860</v>
      </c>
      <c r="D111" s="13"/>
      <c r="E111" s="229"/>
      <c r="F111" s="254"/>
    </row>
    <row r="112" customFormat="false" ht="13.5" hidden="false" customHeight="true" outlineLevel="0" collapsed="false">
      <c r="A112" s="232" t="s">
        <v>6878</v>
      </c>
      <c r="B112" s="224" t="s">
        <v>936</v>
      </c>
      <c r="C112" s="240" t="n">
        <f aca="false">IF(B112="","",INDEX($E$2:$G$10002,MATCH(A112,$E$2:$E$10002,0),2))</f>
        <v>10850</v>
      </c>
      <c r="D112" s="13"/>
      <c r="E112" s="232" t="s">
        <v>6972</v>
      </c>
      <c r="F112" s="251" t="n">
        <v>13350</v>
      </c>
    </row>
    <row r="113" customFormat="false" ht="13.5" hidden="false" customHeight="true" outlineLevel="0" collapsed="false">
      <c r="A113" s="13" t="s">
        <v>6881</v>
      </c>
      <c r="B113" s="224" t="s">
        <v>6973</v>
      </c>
      <c r="C113" s="240" t="n">
        <f aca="false">IF(B113="","",INDEX($E$2:$G$10002,MATCH(A113,$E$2:$E$10002,0),2))</f>
        <v>11410</v>
      </c>
      <c r="D113" s="13"/>
      <c r="E113" s="232"/>
      <c r="F113" s="251"/>
    </row>
    <row r="114" customFormat="false" ht="13.5" hidden="false" customHeight="true" outlineLevel="0" collapsed="false">
      <c r="A114" s="232" t="s">
        <v>6884</v>
      </c>
      <c r="B114" s="224" t="s">
        <v>6974</v>
      </c>
      <c r="C114" s="240" t="n">
        <f aca="false">IF(B114="","",INDEX($E$2:$G$10002,MATCH(A114,$E$2:$E$10002,0),2))</f>
        <v>45090</v>
      </c>
      <c r="D114" s="13"/>
      <c r="E114" s="232" t="s">
        <v>6975</v>
      </c>
      <c r="F114" s="251" t="n">
        <v>38380</v>
      </c>
    </row>
    <row r="115" customFormat="false" ht="13.5" hidden="false" customHeight="true" outlineLevel="0" collapsed="false">
      <c r="A115" s="232" t="s">
        <v>6887</v>
      </c>
      <c r="B115" s="224" t="s">
        <v>4407</v>
      </c>
      <c r="C115" s="240" t="n">
        <f aca="false">IF(B115="","",INDEX($E$2:$G$10002,MATCH(A115,$E$2:$E$10002,0),2))</f>
        <v>53360</v>
      </c>
      <c r="D115" s="13"/>
      <c r="E115" s="232"/>
      <c r="F115" s="251"/>
    </row>
    <row r="116" customFormat="false" ht="13.5" hidden="false" customHeight="true" outlineLevel="0" collapsed="false">
      <c r="A116" s="232" t="s">
        <v>6889</v>
      </c>
      <c r="B116" s="224" t="s">
        <v>924</v>
      </c>
      <c r="C116" s="240" t="n">
        <f aca="false">IF(B116="","",INDEX($E$2:$G$10002,MATCH(A116,$E$2:$E$10002,0),2))</f>
        <v>41290</v>
      </c>
      <c r="D116" s="13"/>
      <c r="E116" s="232" t="s">
        <v>6976</v>
      </c>
      <c r="F116" s="251" t="n">
        <v>37970</v>
      </c>
    </row>
    <row r="117" customFormat="false" ht="13.5" hidden="false" customHeight="true" outlineLevel="0" collapsed="false">
      <c r="A117" s="232" t="s">
        <v>6891</v>
      </c>
      <c r="B117" s="224" t="s">
        <v>6977</v>
      </c>
      <c r="C117" s="240" t="n">
        <f aca="false">IF(B117="","",INDEX($E$2:$G$10002,MATCH(A117,$E$2:$E$10002,0),2))</f>
        <v>41260</v>
      </c>
      <c r="D117" s="13"/>
      <c r="E117" s="232"/>
      <c r="F117" s="251"/>
    </row>
    <row r="118" customFormat="false" ht="13.5" hidden="false" customHeight="true" outlineLevel="0" collapsed="false">
      <c r="A118" s="13" t="s">
        <v>6978</v>
      </c>
      <c r="B118" s="224" t="s">
        <v>4410</v>
      </c>
      <c r="C118" s="240" t="e">
        <f aca="false">IF(B118="","",INDEX($E$2:$G$10002,MATCH(A118,$E$2:$E$10002,0),2))</f>
        <v>#N/A</v>
      </c>
      <c r="D118" s="13"/>
      <c r="E118" s="246" t="s">
        <v>6979</v>
      </c>
      <c r="F118" s="255" t="n">
        <v>35230</v>
      </c>
    </row>
    <row r="119" customFormat="false" ht="13.5" hidden="false" customHeight="true" outlineLevel="0" collapsed="false">
      <c r="A119" s="229" t="s">
        <v>6896</v>
      </c>
      <c r="B119" s="224" t="s">
        <v>925</v>
      </c>
      <c r="C119" s="240" t="n">
        <f aca="false">IF(B119="","",INDEX($E$2:$G$10002,MATCH(A119,$E$2:$E$10002,0),2))</f>
        <v>40050</v>
      </c>
      <c r="D119" s="13"/>
      <c r="E119" s="119"/>
      <c r="F119" s="119"/>
    </row>
    <row r="120" customFormat="false" ht="13.5" hidden="false" customHeight="true" outlineLevel="0" collapsed="false">
      <c r="A120" s="256" t="s">
        <v>6899</v>
      </c>
      <c r="B120" s="224" t="s">
        <v>6980</v>
      </c>
      <c r="C120" s="240" t="n">
        <f aca="false">IF(B120="","",INDEX($E$2:$G$10002,MATCH(A120,$E$2:$E$10002,0),2))</f>
        <v>43570</v>
      </c>
      <c r="D120" s="13"/>
      <c r="F120" s="7"/>
    </row>
    <row r="121" customFormat="false" ht="13.5" hidden="false" customHeight="true" outlineLevel="0" collapsed="false">
      <c r="A121" s="232" t="s">
        <v>6902</v>
      </c>
      <c r="B121" s="224" t="s">
        <v>6981</v>
      </c>
      <c r="C121" s="240" t="n">
        <f aca="false">IF(B121="","",INDEX($E$2:$G$10002,MATCH(A121,$E$2:$E$10002,0),2))</f>
        <v>45550</v>
      </c>
      <c r="D121" s="13"/>
      <c r="F121" s="7"/>
    </row>
    <row r="122" customFormat="false" ht="13.5" hidden="false" customHeight="true" outlineLevel="0" collapsed="false">
      <c r="A122" s="257" t="s">
        <v>6904</v>
      </c>
      <c r="B122" s="224" t="s">
        <v>6982</v>
      </c>
      <c r="C122" s="240" t="n">
        <f aca="false">IF(B122="","",INDEX($E$2:$G$10002,MATCH(A122,$E$2:$E$10002,0),2))</f>
        <v>42780</v>
      </c>
      <c r="D122" s="13"/>
      <c r="F122" s="7"/>
    </row>
    <row r="123" customFormat="false" ht="13.5" hidden="false" customHeight="true" outlineLevel="0" collapsed="false">
      <c r="A123" s="13" t="s">
        <v>6983</v>
      </c>
      <c r="B123" s="224"/>
      <c r="C123" s="225" t="str">
        <f aca="false">IF(B123="","",INDEX($E$2:$G$10002,MATCH(A123,$E$2:$E$10002,0),2))</f>
        <v/>
      </c>
      <c r="D123" s="13"/>
      <c r="F123" s="7"/>
    </row>
    <row r="124" customFormat="false" ht="13.5" hidden="false" customHeight="true" outlineLevel="0" collapsed="false">
      <c r="A124" s="13" t="s">
        <v>6984</v>
      </c>
      <c r="B124" s="224" t="s">
        <v>4332</v>
      </c>
      <c r="C124" s="240" t="n">
        <f aca="false">IF(B124="","",INDEX($E$2:$G$10002,MATCH(A124,$E$2:$E$10002,0),2))</f>
        <v>8800</v>
      </c>
      <c r="D124" s="13"/>
      <c r="E124" s="119"/>
      <c r="F124" s="119"/>
    </row>
    <row r="125" customFormat="false" ht="13.5" hidden="false" customHeight="true" outlineLevel="0" collapsed="false">
      <c r="A125" s="13" t="s">
        <v>6985</v>
      </c>
      <c r="B125" s="224" t="s">
        <v>4334</v>
      </c>
      <c r="C125" s="240" t="n">
        <f aca="false">IF(B125="","",INDEX($E$2:$G$10002,MATCH(A125,$E$2:$E$10002,0),2))</f>
        <v>23570</v>
      </c>
      <c r="D125" s="13"/>
      <c r="E125" s="258" t="s">
        <v>6986</v>
      </c>
      <c r="F125" s="121"/>
    </row>
    <row r="126" customFormat="false" ht="13.5" hidden="false" customHeight="true" outlineLevel="0" collapsed="false">
      <c r="A126" s="13" t="s">
        <v>6987</v>
      </c>
      <c r="B126" s="224" t="s">
        <v>1632</v>
      </c>
      <c r="C126" s="240" t="n">
        <f aca="false">IF(B126="","",INDEX($E$2:$G$10002,MATCH(A126,$E$2:$E$10002,0),2))</f>
        <v>48450</v>
      </c>
      <c r="D126" s="13"/>
      <c r="E126" s="232" t="s">
        <v>6988</v>
      </c>
      <c r="F126" s="251" t="n">
        <v>660</v>
      </c>
    </row>
    <row r="127" customFormat="false" ht="13.5" hidden="false" customHeight="true" outlineLevel="0" collapsed="false">
      <c r="A127" s="13" t="s">
        <v>6989</v>
      </c>
      <c r="B127" s="224" t="s">
        <v>1633</v>
      </c>
      <c r="C127" s="240" t="n">
        <f aca="false">IF(B127="","",INDEX($E$2:$G$10002,MATCH(A127,$E$2:$E$10002,0),2))</f>
        <v>75070</v>
      </c>
      <c r="D127" s="13"/>
      <c r="E127" s="232"/>
      <c r="F127" s="251"/>
    </row>
    <row r="128" customFormat="false" ht="13.5" hidden="false" customHeight="true" outlineLevel="0" collapsed="false">
      <c r="A128" s="232" t="s">
        <v>6990</v>
      </c>
      <c r="B128" s="224" t="s">
        <v>6991</v>
      </c>
      <c r="C128" s="240" t="e">
        <f aca="false">IF(B128="","",INDEX($E$2:$G$10002,MATCH(A128,$E$2:$E$10002,0),2))</f>
        <v>#N/A</v>
      </c>
      <c r="D128" s="13"/>
      <c r="E128" s="232" t="s">
        <v>6992</v>
      </c>
      <c r="F128" s="251" t="n">
        <v>1700</v>
      </c>
    </row>
    <row r="129" customFormat="false" ht="13.5" hidden="false" customHeight="true" outlineLevel="0" collapsed="false">
      <c r="A129" s="232" t="s">
        <v>6993</v>
      </c>
      <c r="B129" s="224" t="s">
        <v>1644</v>
      </c>
      <c r="C129" s="240" t="n">
        <f aca="false">IF(B129="","",INDEX($E$2:$G$10002,MATCH(A129,$E$2:$E$10002,0),2))</f>
        <v>43900</v>
      </c>
      <c r="D129" s="13"/>
      <c r="E129" s="232" t="s">
        <v>6994</v>
      </c>
      <c r="F129" s="251" t="n">
        <v>3200</v>
      </c>
    </row>
    <row r="130" customFormat="false" ht="13.5" hidden="false" customHeight="true" outlineLevel="0" collapsed="false">
      <c r="A130" s="13" t="s">
        <v>6995</v>
      </c>
      <c r="B130" s="224" t="s">
        <v>1645</v>
      </c>
      <c r="C130" s="240" t="n">
        <f aca="false">IF(B130="","",INDEX($E$2:$G$10002,MATCH(A130,$E$2:$E$10002,0),2))</f>
        <v>68290</v>
      </c>
      <c r="D130" s="13"/>
      <c r="E130" s="232" t="s">
        <v>6996</v>
      </c>
      <c r="F130" s="254" t="n">
        <v>5680</v>
      </c>
    </row>
    <row r="131" customFormat="false" ht="13.5" hidden="false" customHeight="true" outlineLevel="0" collapsed="false">
      <c r="A131" s="13" t="s">
        <v>6997</v>
      </c>
      <c r="B131" s="224"/>
      <c r="C131" s="225" t="str">
        <f aca="false">IF(B131="","",INDEX($E$2:$G$10002,MATCH(A131,$E$2:$E$10002,0),2))</f>
        <v/>
      </c>
      <c r="D131" s="13"/>
      <c r="E131" s="232" t="s">
        <v>6998</v>
      </c>
      <c r="F131" s="254" t="n">
        <v>5680</v>
      </c>
    </row>
    <row r="132" customFormat="false" ht="13.5" hidden="false" customHeight="true" outlineLevel="0" collapsed="false">
      <c r="A132" s="13" t="s">
        <v>6999</v>
      </c>
      <c r="B132" s="224"/>
      <c r="C132" s="225" t="str">
        <f aca="false">IF(B132="","",INDEX($E$2:$G$10002,MATCH(A132,$E$2:$E$10002,0),2))</f>
        <v/>
      </c>
      <c r="D132" s="13"/>
      <c r="E132" s="232" t="s">
        <v>7000</v>
      </c>
      <c r="F132" s="251" t="n">
        <v>600</v>
      </c>
    </row>
    <row r="133" customFormat="false" ht="13.5" hidden="false" customHeight="true" outlineLevel="0" collapsed="false">
      <c r="A133" s="13" t="s">
        <v>7001</v>
      </c>
      <c r="B133" s="224"/>
      <c r="C133" s="225" t="str">
        <f aca="false">IF(B133="","",INDEX($E$2:$G$10002,MATCH(A133,$E$2:$E$10002,0),2))</f>
        <v/>
      </c>
      <c r="D133" s="13"/>
      <c r="E133" s="232" t="s">
        <v>7002</v>
      </c>
      <c r="F133" s="251" t="n">
        <v>1560</v>
      </c>
    </row>
    <row r="134" customFormat="false" ht="13.5" hidden="false" customHeight="true" outlineLevel="0" collapsed="false">
      <c r="A134" s="13" t="s">
        <v>7003</v>
      </c>
      <c r="B134" s="224"/>
      <c r="C134" s="225" t="str">
        <f aca="false">IF(B134="","",INDEX($E$2:$G$10002,MATCH(A134,$E$2:$E$10002,0),2))</f>
        <v/>
      </c>
      <c r="D134" s="13"/>
      <c r="E134" s="232" t="s">
        <v>7004</v>
      </c>
      <c r="F134" s="251" t="n">
        <v>3200</v>
      </c>
    </row>
    <row r="135" customFormat="false" ht="13.5" hidden="false" customHeight="true" outlineLevel="0" collapsed="false">
      <c r="A135" s="13" t="s">
        <v>7005</v>
      </c>
      <c r="B135" s="224"/>
      <c r="C135" s="225" t="str">
        <f aca="false">IF(B135="","",INDEX($E$2:$G$10002,MATCH(A135,$E$2:$E$10002,0),2))</f>
        <v/>
      </c>
      <c r="D135" s="13"/>
      <c r="E135" s="232" t="s">
        <v>7006</v>
      </c>
      <c r="F135" s="251" t="n">
        <v>1710</v>
      </c>
    </row>
    <row r="136" customFormat="false" ht="13.5" hidden="false" customHeight="true" outlineLevel="0" collapsed="false">
      <c r="A136" s="13" t="s">
        <v>7007</v>
      </c>
      <c r="B136" s="224"/>
      <c r="C136" s="225" t="str">
        <f aca="false">IF(B136="","",INDEX($E$2:$G$10002,MATCH(A136,$E$2:$E$10002,0),2))</f>
        <v/>
      </c>
      <c r="D136" s="13"/>
      <c r="E136" s="232" t="s">
        <v>7008</v>
      </c>
      <c r="F136" s="251" t="n">
        <v>1875</v>
      </c>
    </row>
    <row r="137" customFormat="false" ht="13.5" hidden="false" customHeight="true" outlineLevel="0" collapsed="false">
      <c r="A137" s="13" t="s">
        <v>7009</v>
      </c>
      <c r="B137" s="224"/>
      <c r="C137" s="225" t="str">
        <f aca="false">IF(B137="","",INDEX($E$2:$G$10002,MATCH(A137,$E$2:$E$10002,0),2))</f>
        <v/>
      </c>
      <c r="D137" s="13"/>
      <c r="E137" s="232" t="s">
        <v>7010</v>
      </c>
      <c r="F137" s="121"/>
    </row>
    <row r="138" customFormat="false" ht="13.5" hidden="false" customHeight="true" outlineLevel="0" collapsed="false">
      <c r="A138" s="13" t="s">
        <v>7011</v>
      </c>
      <c r="B138" s="224"/>
      <c r="C138" s="225" t="str">
        <f aca="false">IF(B138="","",INDEX($E$2:$G$10002,MATCH(A138,$E$2:$E$10002,0),2))</f>
        <v/>
      </c>
      <c r="D138" s="13"/>
      <c r="E138" s="232" t="s">
        <v>7012</v>
      </c>
      <c r="F138" s="251" t="n">
        <v>5770</v>
      </c>
    </row>
    <row r="139" customFormat="false" ht="13.5" hidden="false" customHeight="true" outlineLevel="0" collapsed="false">
      <c r="A139" s="13" t="s">
        <v>7013</v>
      </c>
      <c r="B139" s="224" t="s">
        <v>3845</v>
      </c>
      <c r="C139" s="240" t="n">
        <f aca="false">IF(B139="","",INDEX($E$2:$G$10002,MATCH(A139,$E$2:$E$10002,0),2))</f>
        <v>31700</v>
      </c>
      <c r="D139" s="13"/>
      <c r="E139" s="258" t="s">
        <v>7014</v>
      </c>
      <c r="F139" s="121"/>
    </row>
    <row r="140" customFormat="false" ht="13.5" hidden="false" customHeight="true" outlineLevel="0" collapsed="false">
      <c r="A140" s="13" t="s">
        <v>7015</v>
      </c>
      <c r="B140" s="224" t="s">
        <v>1640</v>
      </c>
      <c r="C140" s="240" t="n">
        <f aca="false">IF(B140="","",INDEX($E$2:$G$10002,MATCH(A140,$E$2:$E$10002,0),2))</f>
        <v>29210</v>
      </c>
      <c r="D140" s="13"/>
      <c r="E140" s="258"/>
      <c r="F140" s="121"/>
    </row>
    <row r="141" customFormat="false" ht="13.5" hidden="false" customHeight="true" outlineLevel="0" collapsed="false">
      <c r="A141" s="232" t="s">
        <v>7016</v>
      </c>
      <c r="B141" s="224" t="s">
        <v>3815</v>
      </c>
      <c r="C141" s="240" t="n">
        <f aca="false">IF(B141="","",INDEX($E$2:$G$10002,MATCH(A141,$E$2:$E$10002,0),2))</f>
        <v>33070</v>
      </c>
      <c r="D141" s="13"/>
      <c r="E141" s="258"/>
      <c r="F141" s="121"/>
    </row>
    <row r="142" customFormat="false" ht="13.5" hidden="false" customHeight="true" outlineLevel="0" collapsed="false">
      <c r="A142" s="253" t="s">
        <v>7017</v>
      </c>
      <c r="B142" s="224" t="s">
        <v>1636</v>
      </c>
      <c r="C142" s="240" t="n">
        <f aca="false">IF(B142="","",INDEX($E$2:$G$10002,MATCH(A142,$E$2:$E$10002,0),2))</f>
        <v>33590</v>
      </c>
      <c r="D142" s="13"/>
      <c r="E142" s="232" t="s">
        <v>7018</v>
      </c>
      <c r="F142" s="251" t="n">
        <v>4278</v>
      </c>
    </row>
    <row r="143" customFormat="false" ht="13.5" hidden="false" customHeight="true" outlineLevel="0" collapsed="false">
      <c r="A143" s="13" t="s">
        <v>7019</v>
      </c>
      <c r="B143" s="224" t="s">
        <v>1639</v>
      </c>
      <c r="C143" s="240" t="n">
        <f aca="false">IF(B143="","",INDEX($E$2:$G$10002,MATCH(A143,$E$2:$E$10002,0),2))</f>
        <v>68140</v>
      </c>
      <c r="D143" s="13"/>
      <c r="E143" s="232" t="s">
        <v>7020</v>
      </c>
      <c r="F143" s="251" t="n">
        <v>5770</v>
      </c>
    </row>
    <row r="144" customFormat="false" ht="13.5" hidden="false" customHeight="true" outlineLevel="0" collapsed="false">
      <c r="A144" s="13" t="s">
        <v>7021</v>
      </c>
      <c r="B144" s="224" t="s">
        <v>3825</v>
      </c>
      <c r="C144" s="240" t="n">
        <f aca="false">IF(B144="","",INDEX($E$2:$G$10002,MATCH(A144,$E$2:$E$10002,0),2))</f>
        <v>62710</v>
      </c>
      <c r="D144" s="13"/>
      <c r="E144" s="232" t="s">
        <v>7022</v>
      </c>
      <c r="F144" s="251" t="n">
        <v>5334</v>
      </c>
    </row>
    <row r="145" customFormat="false" ht="13.5" hidden="false" customHeight="true" outlineLevel="0" collapsed="false">
      <c r="A145" s="232" t="s">
        <v>7023</v>
      </c>
      <c r="B145" s="224" t="s">
        <v>1635</v>
      </c>
      <c r="C145" s="240" t="n">
        <f aca="false">IF(B145="","",INDEX($E$2:$G$10002,MATCH(A145,$E$2:$E$10002,0),2))</f>
        <v>68700</v>
      </c>
      <c r="D145" s="13"/>
      <c r="E145" s="232" t="s">
        <v>7024</v>
      </c>
      <c r="F145" s="251" t="n">
        <v>5723</v>
      </c>
    </row>
    <row r="146" customFormat="false" ht="13.5" hidden="false" customHeight="true" outlineLevel="0" collapsed="false">
      <c r="A146" s="253" t="s">
        <v>7025</v>
      </c>
      <c r="B146" s="224" t="s">
        <v>7026</v>
      </c>
      <c r="C146" s="240" t="n">
        <f aca="false">IF(B146="","",INDEX($E$2:$G$10002,MATCH(A146,$E$2:$E$10002,0),2))</f>
        <v>72200</v>
      </c>
      <c r="D146" s="13"/>
      <c r="E146" s="232" t="s">
        <v>7027</v>
      </c>
      <c r="F146" s="251" t="n">
        <v>4357</v>
      </c>
    </row>
    <row r="147" customFormat="false" ht="13.5" hidden="false" customHeight="true" outlineLevel="0" collapsed="false">
      <c r="A147" s="229" t="s">
        <v>7028</v>
      </c>
      <c r="B147" s="224" t="s">
        <v>7029</v>
      </c>
      <c r="C147" s="240" t="n">
        <f aca="false">IF(B147="","",INDEX($E$2:$G$10002,MATCH(A147,$E$2:$E$10002,0),2))</f>
        <v>108880</v>
      </c>
      <c r="D147" s="13"/>
      <c r="E147" s="232" t="s">
        <v>7030</v>
      </c>
      <c r="F147" s="251" t="n">
        <v>5770</v>
      </c>
    </row>
    <row r="148" customFormat="false" ht="13.5" hidden="false" customHeight="true" outlineLevel="0" collapsed="false">
      <c r="A148" s="229" t="s">
        <v>7031</v>
      </c>
      <c r="B148" s="224" t="s">
        <v>1638</v>
      </c>
      <c r="C148" s="240" t="n">
        <f aca="false">IF(B148="","",INDEX($E$2:$G$10002,MATCH(A148,$E$2:$E$10002,0),2))</f>
        <v>119230</v>
      </c>
      <c r="D148" s="13"/>
      <c r="E148" s="232" t="s">
        <v>7032</v>
      </c>
      <c r="F148" s="251" t="n">
        <v>5334</v>
      </c>
    </row>
    <row r="149" customFormat="false" ht="13.5" hidden="false" customHeight="true" outlineLevel="0" collapsed="false">
      <c r="A149" s="13" t="s">
        <v>7033</v>
      </c>
      <c r="B149" s="224" t="s">
        <v>7034</v>
      </c>
      <c r="C149" s="240" t="n">
        <f aca="false">IF(B149="","",INDEX($E$2:$G$10002,MATCH(A149,$E$2:$E$10002,0),2))</f>
        <v>23400</v>
      </c>
      <c r="D149" s="13"/>
      <c r="E149" s="232" t="s">
        <v>7035</v>
      </c>
      <c r="F149" s="251" t="n">
        <v>1860</v>
      </c>
    </row>
    <row r="150" customFormat="false" ht="13.5" hidden="false" customHeight="true" outlineLevel="0" collapsed="false">
      <c r="A150" s="13" t="s">
        <v>7036</v>
      </c>
      <c r="B150" s="224" t="s">
        <v>7037</v>
      </c>
      <c r="C150" s="240" t="n">
        <f aca="false">IF(B150="","",INDEX($E$2:$G$10002,MATCH(A150,$E$2:$E$10002,0),2))</f>
        <v>17700</v>
      </c>
      <c r="D150" s="13"/>
      <c r="E150" s="232" t="s">
        <v>7038</v>
      </c>
      <c r="F150" s="251" t="n">
        <v>4260</v>
      </c>
    </row>
    <row r="151" customFormat="false" ht="13.5" hidden="false" customHeight="true" outlineLevel="0" collapsed="false">
      <c r="A151" s="13" t="s">
        <v>7039</v>
      </c>
      <c r="B151" s="224"/>
      <c r="C151" s="225" t="str">
        <f aca="false">IF(B151="","",INDEX($E$2:$G$10002,MATCH(A151,$E$2:$E$10002,0),2))</f>
        <v/>
      </c>
      <c r="D151" s="13"/>
      <c r="E151" s="258" t="s">
        <v>7040</v>
      </c>
      <c r="F151" s="121"/>
    </row>
    <row r="152" customFormat="false" ht="13.5" hidden="false" customHeight="true" outlineLevel="0" collapsed="false">
      <c r="A152" s="229" t="s">
        <v>7041</v>
      </c>
      <c r="B152" s="224" t="s">
        <v>803</v>
      </c>
      <c r="C152" s="240" t="n">
        <f aca="false">IF(B152="","",INDEX($E$2:$G$10002,MATCH(A152,$E$2:$E$10002,0),2))</f>
        <v>30680</v>
      </c>
      <c r="D152" s="13"/>
      <c r="E152" s="258"/>
      <c r="F152" s="121"/>
    </row>
    <row r="153" customFormat="false" ht="13.5" hidden="false" customHeight="true" outlineLevel="0" collapsed="false">
      <c r="A153" s="229" t="s">
        <v>7042</v>
      </c>
      <c r="B153" s="224" t="s">
        <v>804</v>
      </c>
      <c r="C153" s="240" t="n">
        <f aca="false">IF(B153="","",INDEX($E$2:$G$10002,MATCH(A153,$E$2:$E$10002,0),2))</f>
        <v>27940</v>
      </c>
      <c r="D153" s="13"/>
      <c r="E153" s="258"/>
      <c r="F153" s="121"/>
    </row>
    <row r="154" customFormat="false" ht="13.5" hidden="false" customHeight="true" outlineLevel="0" collapsed="false">
      <c r="A154" s="232" t="s">
        <v>7043</v>
      </c>
      <c r="B154" s="224" t="s">
        <v>1003</v>
      </c>
      <c r="C154" s="240" t="n">
        <f aca="false">IF(B154="","",INDEX($E$2:$G$10002,MATCH(A154,$E$2:$E$10002,0),2))</f>
        <v>29440</v>
      </c>
      <c r="D154" s="13"/>
      <c r="E154" s="232" t="s">
        <v>7044</v>
      </c>
      <c r="F154" s="251" t="n">
        <v>5236</v>
      </c>
    </row>
    <row r="155" customFormat="false" ht="13.5" hidden="false" customHeight="true" outlineLevel="0" collapsed="false">
      <c r="A155" s="13"/>
      <c r="B155" s="224"/>
      <c r="C155" s="225" t="str">
        <f aca="false">IF(B155="","",INDEX($E$2:$G$10002,MATCH(A155,$E$2:$E$10002,0),2))</f>
        <v/>
      </c>
      <c r="D155" s="13"/>
      <c r="E155" s="232"/>
      <c r="F155" s="251"/>
    </row>
    <row r="156" customFormat="false" ht="13.5" hidden="false" customHeight="true" outlineLevel="0" collapsed="false">
      <c r="A156" s="13" t="s">
        <v>6915</v>
      </c>
      <c r="B156" s="224"/>
      <c r="C156" s="225" t="str">
        <f aca="false">IF(B156="","",INDEX($E$2:$G$10002,MATCH(A156,$E$2:$E$10002,0),2))</f>
        <v/>
      </c>
      <c r="D156" s="13"/>
      <c r="E156" s="232" t="s">
        <v>7045</v>
      </c>
      <c r="F156" s="251" t="n">
        <v>1750</v>
      </c>
    </row>
    <row r="157" customFormat="false" ht="13.5" hidden="false" customHeight="true" outlineLevel="0" collapsed="false">
      <c r="A157" s="252" t="s">
        <v>6919</v>
      </c>
      <c r="B157" s="224" t="s">
        <v>2069</v>
      </c>
      <c r="C157" s="240" t="n">
        <f aca="false">IF(B157="","",INDEX($E$2:$G$10002,MATCH(A157,$E$2:$E$10002,0),2))</f>
        <v>33610</v>
      </c>
      <c r="D157" s="13"/>
      <c r="E157" s="232"/>
      <c r="F157" s="251"/>
    </row>
    <row r="158" customFormat="false" ht="13.5" hidden="false" customHeight="true" outlineLevel="0" collapsed="false">
      <c r="A158" s="252" t="s">
        <v>6922</v>
      </c>
      <c r="B158" s="224" t="s">
        <v>2075</v>
      </c>
      <c r="C158" s="240" t="n">
        <f aca="false">IF(B158="","",INDEX($E$2:$G$10002,MATCH(A158,$E$2:$E$10002,0),2))</f>
        <v>30490</v>
      </c>
      <c r="D158" s="13"/>
      <c r="E158" s="232" t="s">
        <v>7046</v>
      </c>
      <c r="F158" s="251" t="n">
        <v>3688</v>
      </c>
    </row>
    <row r="159" customFormat="false" ht="13.5" hidden="false" customHeight="true" outlineLevel="0" collapsed="false">
      <c r="A159" s="13" t="s">
        <v>6927</v>
      </c>
      <c r="B159" s="224"/>
      <c r="C159" s="225" t="str">
        <f aca="false">IF(B159="","",INDEX($E$2:$G$10002,MATCH(A159,$E$2:$E$10002,0),2))</f>
        <v/>
      </c>
      <c r="D159" s="13"/>
      <c r="E159" s="232" t="s">
        <v>7047</v>
      </c>
      <c r="F159" s="251" t="n">
        <v>3688</v>
      </c>
    </row>
    <row r="160" customFormat="false" ht="13.5" hidden="false" customHeight="true" outlineLevel="0" collapsed="false">
      <c r="A160" s="13" t="s">
        <v>6929</v>
      </c>
      <c r="B160" s="224" t="s">
        <v>7048</v>
      </c>
      <c r="C160" s="240" t="n">
        <f aca="false">IF(B160="","",INDEX($E$2:$G$10002,MATCH(A160,$E$2:$E$10002,0),2))</f>
        <v>23870</v>
      </c>
      <c r="D160" s="13"/>
      <c r="E160" s="232" t="s">
        <v>7049</v>
      </c>
      <c r="F160" s="251" t="n">
        <v>3688</v>
      </c>
    </row>
    <row r="161" customFormat="false" ht="13.5" hidden="false" customHeight="true" outlineLevel="0" collapsed="false">
      <c r="A161" s="13" t="s">
        <v>6931</v>
      </c>
      <c r="B161" s="224" t="s">
        <v>2098</v>
      </c>
      <c r="C161" s="240" t="n">
        <f aca="false">IF(B161="","",INDEX($E$2:$G$10002,MATCH(A161,$E$2:$E$10002,0),2))</f>
        <v>39800</v>
      </c>
      <c r="D161" s="13"/>
      <c r="E161" s="232" t="s">
        <v>7050</v>
      </c>
      <c r="F161" s="251" t="n">
        <v>3688</v>
      </c>
    </row>
    <row r="162" customFormat="false" ht="13.5" hidden="false" customHeight="true" outlineLevel="0" collapsed="false">
      <c r="A162" s="13" t="s">
        <v>6935</v>
      </c>
      <c r="B162" s="224" t="s">
        <v>2072</v>
      </c>
      <c r="C162" s="240" t="n">
        <f aca="false">IF(B162="","",INDEX($E$2:$G$10002,MATCH(A162,$E$2:$E$10002,0),2))</f>
        <v>38250</v>
      </c>
      <c r="D162" s="13"/>
      <c r="E162" s="232" t="s">
        <v>7051</v>
      </c>
      <c r="F162" s="251" t="n">
        <v>3688</v>
      </c>
    </row>
    <row r="163" customFormat="false" ht="13.5" hidden="false" customHeight="true" outlineLevel="0" collapsed="false">
      <c r="A163" s="232" t="s">
        <v>6927</v>
      </c>
      <c r="B163" s="259" t="s">
        <v>2074</v>
      </c>
      <c r="C163" s="240" t="n">
        <f aca="false">IF(B163="","",INDEX($E$2:$G$10002,MATCH(A163,$E$2:$E$10002,0),2))</f>
        <v>35110</v>
      </c>
      <c r="D163" s="13"/>
      <c r="E163" s="258" t="s">
        <v>7052</v>
      </c>
      <c r="F163" s="121"/>
    </row>
    <row r="164" customFormat="false" ht="13.5" hidden="false" customHeight="true" outlineLevel="0" collapsed="false">
      <c r="A164" s="229" t="s">
        <v>6939</v>
      </c>
      <c r="B164" s="224" t="s">
        <v>2071</v>
      </c>
      <c r="C164" s="240" t="n">
        <f aca="false">IF(B164="","",INDEX($E$2:$G$10002,MATCH(A164,$E$2:$E$10002,0),2))</f>
        <v>24500</v>
      </c>
      <c r="D164" s="13"/>
      <c r="E164" s="258"/>
      <c r="F164" s="121"/>
    </row>
    <row r="165" customFormat="false" ht="13.5" hidden="false" customHeight="true" outlineLevel="0" collapsed="false">
      <c r="A165" s="13" t="s">
        <v>6940</v>
      </c>
      <c r="B165" s="224"/>
      <c r="C165" s="225" t="str">
        <f aca="false">IF(B165="","",INDEX($E$2:$G$10002,MATCH(A165,$E$2:$E$10002,0),2))</f>
        <v/>
      </c>
      <c r="D165" s="13"/>
      <c r="E165" s="232" t="s">
        <v>7053</v>
      </c>
      <c r="F165" s="239" t="n">
        <v>1430</v>
      </c>
    </row>
    <row r="166" customFormat="false" ht="13.5" hidden="false" customHeight="true" outlineLevel="0" collapsed="false">
      <c r="A166" s="13" t="s">
        <v>6945</v>
      </c>
      <c r="B166" s="224"/>
      <c r="C166" s="225" t="str">
        <f aca="false">IF(B166="","",INDEX($E$2:$G$10002,MATCH(A166,$E$2:$E$10002,0),2))</f>
        <v/>
      </c>
      <c r="D166" s="13"/>
      <c r="E166" s="232"/>
      <c r="F166" s="239"/>
    </row>
    <row r="167" customFormat="false" ht="13.5" hidden="false" customHeight="true" outlineLevel="0" collapsed="false">
      <c r="A167" s="13" t="s">
        <v>6947</v>
      </c>
      <c r="B167" s="224" t="s">
        <v>3734</v>
      </c>
      <c r="C167" s="240" t="n">
        <f aca="false">IF(B167="","",INDEX($E$2:$G$10002,MATCH(A167,$E$2:$E$10002,0),2))</f>
        <v>10690</v>
      </c>
      <c r="D167" s="13"/>
      <c r="E167" s="232" t="s">
        <v>7054</v>
      </c>
      <c r="F167" s="239" t="n">
        <v>4960</v>
      </c>
    </row>
    <row r="168" customFormat="false" ht="13.5" hidden="false" customHeight="true" outlineLevel="0" collapsed="false">
      <c r="A168" s="13" t="s">
        <v>6951</v>
      </c>
      <c r="B168" s="224" t="s">
        <v>3736</v>
      </c>
      <c r="C168" s="240" t="n">
        <f aca="false">IF(B168="","",INDEX($E$2:$G$10002,MATCH(A168,$E$2:$E$10002,0),2))</f>
        <v>24890</v>
      </c>
      <c r="D168" s="13"/>
      <c r="E168" s="232"/>
      <c r="F168" s="239"/>
    </row>
    <row r="169" customFormat="false" ht="13.5" hidden="false" customHeight="true" outlineLevel="0" collapsed="false">
      <c r="A169" s="13" t="s">
        <v>6952</v>
      </c>
      <c r="B169" s="224" t="s">
        <v>2094</v>
      </c>
      <c r="C169" s="240" t="n">
        <f aca="false">IF(B169="","",INDEX($E$2:$G$10002,MATCH(A169,$E$2:$E$10002,0),2))</f>
        <v>48990</v>
      </c>
      <c r="D169" s="13"/>
      <c r="E169" s="232" t="s">
        <v>7055</v>
      </c>
      <c r="F169" s="239" t="n">
        <v>1480</v>
      </c>
    </row>
    <row r="170" customFormat="false" ht="13.5" hidden="false" customHeight="true" outlineLevel="0" collapsed="false">
      <c r="A170" s="232" t="s">
        <v>6956</v>
      </c>
      <c r="B170" s="224" t="s">
        <v>3693</v>
      </c>
      <c r="C170" s="240" t="n">
        <f aca="false">IF(B170="","",INDEX($E$2:$G$10002,MATCH(A170,$E$2:$E$10002,0),2))</f>
        <v>9910</v>
      </c>
      <c r="D170" s="13"/>
      <c r="E170" s="232"/>
      <c r="F170" s="239"/>
    </row>
    <row r="171" customFormat="false" ht="13.5" hidden="false" customHeight="true" outlineLevel="0" collapsed="false">
      <c r="A171" s="232" t="s">
        <v>6957</v>
      </c>
      <c r="B171" s="224" t="s">
        <v>3695</v>
      </c>
      <c r="C171" s="240" t="n">
        <f aca="false">IF(B171="","",INDEX($E$2:$G$10002,MATCH(A171,$E$2:$E$10002,0),2))</f>
        <v>20840</v>
      </c>
      <c r="D171" s="13"/>
      <c r="E171" s="246" t="s">
        <v>7056</v>
      </c>
      <c r="F171" s="234" t="n">
        <v>3130</v>
      </c>
    </row>
    <row r="172" customFormat="false" ht="13.5" hidden="false" customHeight="true" outlineLevel="0" collapsed="false">
      <c r="A172" s="229" t="s">
        <v>6958</v>
      </c>
      <c r="B172" s="224" t="s">
        <v>2096</v>
      </c>
      <c r="C172" s="240" t="n">
        <f aca="false">IF(B172="","",INDEX($E$2:$G$10002,MATCH(A172,$E$2:$E$10002,0),2))</f>
        <v>34020</v>
      </c>
      <c r="D172" s="13"/>
      <c r="E172" s="246"/>
      <c r="F172" s="234"/>
    </row>
    <row r="173" customFormat="false" ht="13.5" hidden="false" customHeight="true" outlineLevel="0" collapsed="false">
      <c r="A173" s="260" t="s">
        <v>6959</v>
      </c>
      <c r="B173" s="224" t="s">
        <v>2133</v>
      </c>
      <c r="C173" s="240" t="n">
        <f aca="false">IF(B173="","",INDEX($E$2:$G$10002,MATCH(A173,$E$2:$E$10002,0),2))</f>
        <v>39970</v>
      </c>
      <c r="D173" s="13"/>
      <c r="E173" s="119"/>
      <c r="F173" s="119"/>
    </row>
    <row r="174" customFormat="false" ht="13.5" hidden="false" customHeight="true" outlineLevel="0" collapsed="false">
      <c r="A174" s="13" t="s">
        <v>6960</v>
      </c>
      <c r="B174" s="224" t="s">
        <v>3702</v>
      </c>
      <c r="C174" s="240" t="n">
        <f aca="false">IF(B174="","",INDEX($E$2:$G$10002,MATCH(A174,$E$2:$E$10002,0),2))</f>
        <v>44850</v>
      </c>
      <c r="D174" s="13"/>
      <c r="F174" s="7"/>
    </row>
    <row r="175" customFormat="false" ht="13.5" hidden="false" customHeight="true" outlineLevel="0" collapsed="false">
      <c r="A175" s="13" t="s">
        <v>6961</v>
      </c>
      <c r="B175" s="224" t="s">
        <v>3702</v>
      </c>
      <c r="C175" s="240" t="n">
        <f aca="false">IF(B175="","",INDEX($E$2:$G$10002,MATCH(A175,$E$2:$E$10002,0),2))</f>
        <v>49890</v>
      </c>
      <c r="D175" s="13"/>
      <c r="F175" s="7"/>
    </row>
    <row r="176" customFormat="false" ht="13.5" hidden="false" customHeight="true" outlineLevel="0" collapsed="false">
      <c r="A176" s="13" t="s">
        <v>6962</v>
      </c>
      <c r="B176" s="224"/>
      <c r="C176" s="225" t="str">
        <f aca="false">IF(B176="","",INDEX($E$2:$G$10002,MATCH(A176,$E$2:$E$10002,0),2))</f>
        <v/>
      </c>
      <c r="D176" s="13"/>
      <c r="F176" s="7"/>
    </row>
    <row r="177" customFormat="false" ht="13.5" hidden="false" customHeight="true" outlineLevel="0" collapsed="false">
      <c r="A177" s="13" t="s">
        <v>6963</v>
      </c>
      <c r="B177" s="224"/>
      <c r="C177" s="225" t="str">
        <f aca="false">IF(B177="","",INDEX($E$2:$G$10002,MATCH(A177,$E$2:$E$10002,0),2))</f>
        <v/>
      </c>
      <c r="D177" s="13"/>
      <c r="F177" s="7"/>
    </row>
    <row r="178" customFormat="false" ht="13.5" hidden="false" customHeight="true" outlineLevel="0" collapsed="false">
      <c r="A178" s="253" t="s">
        <v>7057</v>
      </c>
      <c r="B178" s="224"/>
      <c r="C178" s="225" t="str">
        <f aca="false">IF(B178="","",INDEX($E$2:$G$10002,MATCH(A178,$E$2:$E$10002,0),2))</f>
        <v/>
      </c>
      <c r="D178" s="13"/>
      <c r="F178" s="7"/>
    </row>
    <row r="179" customFormat="false" ht="13.5" hidden="false" customHeight="true" outlineLevel="0" collapsed="false">
      <c r="A179" s="260" t="s">
        <v>7058</v>
      </c>
      <c r="B179" s="224"/>
      <c r="C179" s="225" t="str">
        <f aca="false">IF(B179="","",INDEX($E$2:$G$10002,MATCH(A179,$E$2:$E$10002,0),2))</f>
        <v/>
      </c>
      <c r="D179" s="13"/>
      <c r="E179" s="119"/>
      <c r="F179" s="119"/>
    </row>
    <row r="180" customFormat="false" ht="13.5" hidden="false" customHeight="true" outlineLevel="0" collapsed="false">
      <c r="A180" s="13" t="s">
        <v>6966</v>
      </c>
      <c r="B180" s="224" t="s">
        <v>2058</v>
      </c>
      <c r="C180" s="240" t="n">
        <f aca="false">IF(B180="","",INDEX($E$2:$G$10002,MATCH(A180,$E$2:$E$10002,0),2))</f>
        <v>37590</v>
      </c>
      <c r="D180" s="13"/>
      <c r="E180" s="261" t="s">
        <v>2437</v>
      </c>
      <c r="F180" s="261"/>
    </row>
    <row r="181" customFormat="false" ht="13.5" hidden="false" customHeight="true" outlineLevel="0" collapsed="false">
      <c r="A181" s="260" t="s">
        <v>6967</v>
      </c>
      <c r="B181" s="224" t="s">
        <v>7059</v>
      </c>
      <c r="C181" s="240" t="n">
        <f aca="false">IF(B181="","",INDEX($E$2:$G$10002,MATCH(A181,$E$2:$E$10002,0),2))</f>
        <v>34030</v>
      </c>
      <c r="D181" s="13"/>
      <c r="E181" s="232" t="s">
        <v>7060</v>
      </c>
      <c r="F181" s="247" t="n">
        <v>19000</v>
      </c>
    </row>
    <row r="182" customFormat="false" ht="13.5" hidden="false" customHeight="true" outlineLevel="0" collapsed="false">
      <c r="A182" s="260" t="s">
        <v>6968</v>
      </c>
      <c r="B182" s="224" t="s">
        <v>7061</v>
      </c>
      <c r="C182" s="240" t="n">
        <f aca="false">IF(B182="","",INDEX($E$2:$G$10002,MATCH(A182,$E$2:$E$10002,0),2))</f>
        <v>62160</v>
      </c>
      <c r="D182" s="13"/>
      <c r="E182" s="232" t="s">
        <v>7062</v>
      </c>
      <c r="F182" s="247" t="n">
        <v>23150</v>
      </c>
    </row>
    <row r="183" customFormat="false" ht="13.5" hidden="false" customHeight="true" outlineLevel="0" collapsed="false">
      <c r="A183" s="260" t="s">
        <v>7063</v>
      </c>
      <c r="B183" s="224"/>
      <c r="C183" s="225" t="str">
        <f aca="false">IF(B183="","",INDEX($E$2:$G$10002,MATCH(A183,$E$2:$E$10002,0),2))</f>
        <v/>
      </c>
      <c r="D183" s="13"/>
      <c r="E183" s="232" t="s">
        <v>7064</v>
      </c>
      <c r="F183" s="247" t="n">
        <v>15450</v>
      </c>
    </row>
    <row r="184" customFormat="false" ht="13.5" hidden="false" customHeight="true" outlineLevel="0" collapsed="false">
      <c r="A184" s="260" t="s">
        <v>7065</v>
      </c>
      <c r="B184" s="224"/>
      <c r="C184" s="225" t="str">
        <f aca="false">IF(B184="","",INDEX($E$2:$G$10002,MATCH(A184,$E$2:$E$10002,0),2))</f>
        <v/>
      </c>
      <c r="D184" s="13"/>
      <c r="E184" s="232" t="s">
        <v>7066</v>
      </c>
      <c r="F184" s="247" t="n">
        <v>19700</v>
      </c>
    </row>
    <row r="185" customFormat="false" ht="13.5" hidden="false" customHeight="true" outlineLevel="0" collapsed="false">
      <c r="A185" s="262" t="s">
        <v>6972</v>
      </c>
      <c r="B185" s="224"/>
      <c r="C185" s="225" t="str">
        <f aca="false">IF(B185="","",INDEX($E$2:$G$10002,MATCH(A185,$E$2:$E$10002,0),2))</f>
        <v/>
      </c>
      <c r="D185" s="13"/>
      <c r="E185" s="232"/>
      <c r="F185" s="247"/>
    </row>
    <row r="186" customFormat="false" ht="13.5" hidden="false" customHeight="true" outlineLevel="0" collapsed="false">
      <c r="A186" s="262" t="s">
        <v>6975</v>
      </c>
      <c r="B186" s="224" t="s">
        <v>7067</v>
      </c>
      <c r="C186" s="240" t="n">
        <f aca="false">IF(B186="","",INDEX($E$2:$G$10002,MATCH(A186,$E$2:$E$10002,0),2))</f>
        <v>38380</v>
      </c>
      <c r="D186" s="13"/>
      <c r="E186" s="263" t="s">
        <v>7068</v>
      </c>
      <c r="F186" s="143"/>
    </row>
    <row r="187" customFormat="false" ht="13.5" hidden="false" customHeight="true" outlineLevel="0" collapsed="false">
      <c r="A187" s="262" t="s">
        <v>6976</v>
      </c>
      <c r="B187" s="224" t="s">
        <v>7069</v>
      </c>
      <c r="C187" s="240" t="n">
        <f aca="false">IF(B187="","",INDEX($E$2:$G$10002,MATCH(A187,$E$2:$E$10002,0),2))</f>
        <v>37970</v>
      </c>
      <c r="D187" s="13"/>
      <c r="E187" s="264" t="s">
        <v>7070</v>
      </c>
      <c r="F187" s="248" t="n">
        <v>4350</v>
      </c>
    </row>
    <row r="188" customFormat="false" ht="13.5" hidden="false" customHeight="true" outlineLevel="0" collapsed="false">
      <c r="A188" s="262" t="s">
        <v>6979</v>
      </c>
      <c r="B188" s="224"/>
      <c r="C188" s="225" t="str">
        <f aca="false">IF(B188="","",INDEX($E$2:$G$10002,MATCH(A188,$E$2:$E$10002,0),2))</f>
        <v/>
      </c>
      <c r="D188" s="13"/>
      <c r="E188" s="264" t="s">
        <v>7071</v>
      </c>
      <c r="F188" s="254" t="n">
        <v>5950</v>
      </c>
    </row>
    <row r="189" customFormat="false" ht="13.5" hidden="false" customHeight="true" outlineLevel="0" collapsed="false">
      <c r="A189" s="13"/>
      <c r="B189" s="224"/>
      <c r="C189" s="225" t="str">
        <f aca="false">IF(B189="","",INDEX($E$2:$G$10002,MATCH(A189,$E$2:$E$10002,0),2))</f>
        <v/>
      </c>
      <c r="D189" s="13"/>
      <c r="E189" s="264"/>
      <c r="F189" s="254"/>
    </row>
    <row r="190" customFormat="false" ht="13.5" hidden="false" customHeight="true" outlineLevel="0" collapsed="false">
      <c r="A190" s="232" t="s">
        <v>7072</v>
      </c>
      <c r="B190" s="224" t="s">
        <v>128</v>
      </c>
      <c r="C190" s="240" t="n">
        <f aca="false">IF(B190="","",INDEX($E$2:$G$10002,MATCH(A190,$E$2:$E$10002,0),2))</f>
        <v>29030</v>
      </c>
      <c r="D190" s="13"/>
      <c r="E190" s="264" t="s">
        <v>7073</v>
      </c>
      <c r="F190" s="254" t="n">
        <v>3740</v>
      </c>
    </row>
    <row r="191" customFormat="false" ht="13.5" hidden="false" customHeight="true" outlineLevel="0" collapsed="false">
      <c r="A191" s="13"/>
      <c r="B191" s="224"/>
      <c r="C191" s="225" t="str">
        <f aca="false">IF(B191="","",INDEX($E$2:$G$10002,MATCH(A191,$E$2:$E$10002,0),2))</f>
        <v/>
      </c>
      <c r="D191" s="13"/>
      <c r="E191" s="264"/>
      <c r="F191" s="254"/>
    </row>
    <row r="192" customFormat="false" ht="13.5" hidden="false" customHeight="true" outlineLevel="0" collapsed="false">
      <c r="A192" s="229" t="s">
        <v>7074</v>
      </c>
      <c r="B192" s="224" t="s">
        <v>1541</v>
      </c>
      <c r="C192" s="240" t="n">
        <f aca="false">IF(B192="","",INDEX($E$2:$G$10002,MATCH(A192,$E$2:$E$10002,0),2))</f>
        <v>3850</v>
      </c>
      <c r="D192" s="13"/>
      <c r="E192" s="232" t="s">
        <v>7075</v>
      </c>
      <c r="F192" s="254" t="n">
        <v>6450</v>
      </c>
    </row>
    <row r="193" customFormat="false" ht="13.5" hidden="false" customHeight="true" outlineLevel="0" collapsed="false">
      <c r="A193" s="13" t="s">
        <v>7076</v>
      </c>
      <c r="B193" s="224"/>
      <c r="C193" s="225" t="str">
        <f aca="false">IF(B193="","",INDEX($E$2:$G$10002,MATCH(A193,$E$2:$E$10002,0),2))</f>
        <v/>
      </c>
      <c r="D193" s="13"/>
      <c r="E193" s="232"/>
      <c r="F193" s="254"/>
    </row>
    <row r="194" customFormat="false" ht="13.5" hidden="false" customHeight="true" outlineLevel="0" collapsed="false">
      <c r="A194" s="13" t="s">
        <v>7077</v>
      </c>
      <c r="B194" s="224"/>
      <c r="C194" s="225" t="str">
        <f aca="false">IF(B194="","",INDEX($E$2:$G$10002,MATCH(A194,$E$2:$E$10002,0),2))</f>
        <v/>
      </c>
      <c r="D194" s="13"/>
      <c r="E194" s="232" t="s">
        <v>7078</v>
      </c>
      <c r="F194" s="254" t="n">
        <v>7000</v>
      </c>
    </row>
    <row r="195" customFormat="false" ht="13.5" hidden="false" customHeight="true" outlineLevel="0" collapsed="false">
      <c r="A195" s="13" t="s">
        <v>7079</v>
      </c>
      <c r="B195" s="224"/>
      <c r="C195" s="225" t="str">
        <f aca="false">IF(B195="","",INDEX($E$2:$G$10002,MATCH(A195,$E$2:$E$10002,0),2))</f>
        <v/>
      </c>
      <c r="D195" s="13"/>
      <c r="E195" s="232" t="s">
        <v>7080</v>
      </c>
      <c r="F195" s="254" t="n">
        <v>7750</v>
      </c>
    </row>
    <row r="196" customFormat="false" ht="13.5" hidden="false" customHeight="true" outlineLevel="0" collapsed="false">
      <c r="A196" s="13" t="s">
        <v>7081</v>
      </c>
      <c r="B196" s="224"/>
      <c r="C196" s="225" t="str">
        <f aca="false">IF(B196="","",INDEX($E$2:$G$10002,MATCH(A196,$E$2:$E$10002,0),2))</f>
        <v/>
      </c>
      <c r="D196" s="13"/>
      <c r="E196" s="232"/>
      <c r="F196" s="254"/>
    </row>
    <row r="197" customFormat="false" ht="13.5" hidden="false" customHeight="true" outlineLevel="0" collapsed="false">
      <c r="A197" s="13" t="s">
        <v>7082</v>
      </c>
      <c r="B197" s="224"/>
      <c r="C197" s="225" t="str">
        <f aca="false">IF(B197="","",INDEX($E$2:$G$10002,MATCH(A197,$E$2:$E$10002,0),2))</f>
        <v/>
      </c>
      <c r="D197" s="13"/>
      <c r="E197" s="232" t="s">
        <v>7083</v>
      </c>
      <c r="F197" s="254" t="n">
        <v>8250</v>
      </c>
    </row>
    <row r="198" customFormat="false" ht="13.5" hidden="false" customHeight="true" outlineLevel="0" collapsed="false">
      <c r="A198" s="13" t="s">
        <v>7084</v>
      </c>
      <c r="B198" s="224"/>
      <c r="C198" s="225" t="str">
        <f aca="false">IF(B198="","",INDEX($E$2:$G$10002,MATCH(A198,$E$2:$E$10002,0),2))</f>
        <v/>
      </c>
      <c r="D198" s="13"/>
      <c r="E198" s="232"/>
      <c r="F198" s="254"/>
    </row>
    <row r="199" customFormat="false" ht="13.5" hidden="false" customHeight="true" outlineLevel="0" collapsed="false">
      <c r="A199" s="13" t="s">
        <v>7085</v>
      </c>
      <c r="B199" s="224"/>
      <c r="C199" s="225" t="str">
        <f aca="false">IF(B199="","",INDEX($E$2:$G$10002,MATCH(A199,$E$2:$E$10002,0),2))</f>
        <v/>
      </c>
      <c r="D199" s="13"/>
      <c r="E199" s="232" t="s">
        <v>7086</v>
      </c>
      <c r="F199" s="254" t="n">
        <v>6700</v>
      </c>
    </row>
    <row r="200" customFormat="false" ht="13.5" hidden="false" customHeight="true" outlineLevel="0" collapsed="false">
      <c r="A200" s="13" t="s">
        <v>7087</v>
      </c>
      <c r="B200" s="224"/>
      <c r="C200" s="225" t="str">
        <f aca="false">IF(B200="","",INDEX($E$2:$G$10002,MATCH(A200,$E$2:$E$10002,0),2))</f>
        <v/>
      </c>
      <c r="D200" s="13"/>
      <c r="E200" s="232" t="s">
        <v>7088</v>
      </c>
      <c r="F200" s="248" t="n">
        <v>6720</v>
      </c>
    </row>
    <row r="201" customFormat="false" ht="13.5" hidden="false" customHeight="true" outlineLevel="0" collapsed="false">
      <c r="A201" s="13" t="s">
        <v>7089</v>
      </c>
      <c r="B201" s="224"/>
      <c r="C201" s="225" t="str">
        <f aca="false">IF(B201="","",INDEX($E$2:$G$10002,MATCH(A201,$E$2:$E$10002,0),2))</f>
        <v/>
      </c>
      <c r="D201" s="13"/>
      <c r="E201" s="232"/>
      <c r="F201" s="248"/>
    </row>
    <row r="202" customFormat="false" ht="13.5" hidden="false" customHeight="true" outlineLevel="0" collapsed="false">
      <c r="A202" s="13" t="s">
        <v>7090</v>
      </c>
      <c r="B202" s="224"/>
      <c r="C202" s="225" t="str">
        <f aca="false">IF(B202="","",INDEX($E$2:$G$10002,MATCH(A202,$E$2:$E$10002,0),2))</f>
        <v/>
      </c>
      <c r="D202" s="13"/>
      <c r="E202" s="232"/>
      <c r="F202" s="248"/>
    </row>
    <row r="203" customFormat="false" ht="13.5" hidden="false" customHeight="true" outlineLevel="0" collapsed="false">
      <c r="A203" s="13" t="s">
        <v>7091</v>
      </c>
      <c r="B203" s="224"/>
      <c r="C203" s="225" t="str">
        <f aca="false">IF(B203="","",INDEX($E$2:$G$10002,MATCH(A203,$E$2:$E$10002,0),2))</f>
        <v/>
      </c>
      <c r="D203" s="13"/>
      <c r="E203" s="232" t="s">
        <v>7092</v>
      </c>
      <c r="F203" s="254" t="n">
        <v>12750</v>
      </c>
    </row>
    <row r="204" customFormat="false" ht="13.5" hidden="false" customHeight="true" outlineLevel="0" collapsed="false">
      <c r="A204" s="13" t="s">
        <v>7093</v>
      </c>
      <c r="B204" s="224"/>
      <c r="C204" s="225" t="str">
        <f aca="false">IF(B204="","",INDEX($E$2:$G$10002,MATCH(A204,$E$2:$E$10002,0),2))</f>
        <v/>
      </c>
      <c r="D204" s="13"/>
      <c r="E204" s="232" t="s">
        <v>7094</v>
      </c>
      <c r="F204" s="248" t="n">
        <v>6700</v>
      </c>
    </row>
    <row r="205" customFormat="false" ht="13.5" hidden="false" customHeight="true" outlineLevel="0" collapsed="false">
      <c r="A205" s="13" t="s">
        <v>7095</v>
      </c>
      <c r="B205" s="224"/>
      <c r="C205" s="225" t="str">
        <f aca="false">IF(B205="","",INDEX($E$2:$G$10002,MATCH(A205,$E$2:$E$10002,0),2))</f>
        <v/>
      </c>
      <c r="D205" s="13"/>
      <c r="E205" s="232"/>
      <c r="F205" s="248"/>
    </row>
    <row r="206" customFormat="false" ht="13.5" hidden="false" customHeight="true" outlineLevel="0" collapsed="false">
      <c r="A206" s="13" t="s">
        <v>7096</v>
      </c>
      <c r="B206" s="224"/>
      <c r="C206" s="225" t="str">
        <f aca="false">IF(B206="","",INDEX($E$2:$G$10002,MATCH(A206,$E$2:$E$10002,0),2))</f>
        <v/>
      </c>
      <c r="D206" s="13"/>
      <c r="E206" s="232" t="s">
        <v>7097</v>
      </c>
      <c r="F206" s="254" t="n">
        <v>1240</v>
      </c>
    </row>
    <row r="207" customFormat="false" ht="13.5" hidden="false" customHeight="true" outlineLevel="0" collapsed="false">
      <c r="A207" s="13" t="s">
        <v>7098</v>
      </c>
      <c r="B207" s="224"/>
      <c r="C207" s="225" t="str">
        <f aca="false">IF(B207="","",INDEX($E$2:$G$10002,MATCH(A207,$E$2:$E$10002,0),2))</f>
        <v/>
      </c>
      <c r="D207" s="13"/>
      <c r="E207" s="232"/>
      <c r="F207" s="254"/>
    </row>
    <row r="208" customFormat="false" ht="13.5" hidden="false" customHeight="true" outlineLevel="0" collapsed="false">
      <c r="A208" s="13" t="s">
        <v>7099</v>
      </c>
      <c r="B208" s="224"/>
      <c r="C208" s="225" t="str">
        <f aca="false">IF(B208="","",INDEX($E$2:$G$10002,MATCH(A208,$E$2:$E$10002,0),2))</f>
        <v/>
      </c>
      <c r="D208" s="13"/>
      <c r="E208" s="232" t="s">
        <v>7100</v>
      </c>
      <c r="F208" s="254" t="n">
        <v>3900</v>
      </c>
    </row>
    <row r="209" customFormat="false" ht="13.5" hidden="false" customHeight="true" outlineLevel="0" collapsed="false">
      <c r="A209" s="13" t="s">
        <v>7101</v>
      </c>
      <c r="B209" s="224"/>
      <c r="C209" s="225" t="str">
        <f aca="false">IF(B209="","",INDEX($E$2:$G$10002,MATCH(A209,$E$2:$E$10002,0),2))</f>
        <v/>
      </c>
      <c r="D209" s="13"/>
      <c r="E209" s="232"/>
      <c r="F209" s="254"/>
    </row>
    <row r="210" customFormat="false" ht="13.5" hidden="false" customHeight="true" outlineLevel="0" collapsed="false">
      <c r="A210" s="13" t="s">
        <v>7102</v>
      </c>
      <c r="B210" s="224"/>
      <c r="C210" s="225" t="str">
        <f aca="false">IF(B210="","",INDEX($E$2:$G$10002,MATCH(A210,$E$2:$E$10002,0),2))</f>
        <v/>
      </c>
      <c r="D210" s="13"/>
      <c r="E210" s="229" t="s">
        <v>7103</v>
      </c>
      <c r="F210" s="254" t="n">
        <v>4200</v>
      </c>
    </row>
    <row r="211" customFormat="false" ht="13.5" hidden="false" customHeight="true" outlineLevel="0" collapsed="false">
      <c r="A211" s="13" t="s">
        <v>7104</v>
      </c>
      <c r="B211" s="224"/>
      <c r="C211" s="225" t="str">
        <f aca="false">IF(B211="","",INDEX($E$2:$G$10002,MATCH(A211,$E$2:$E$10002,0),2))</f>
        <v/>
      </c>
      <c r="D211" s="13"/>
      <c r="E211" s="229" t="s">
        <v>7074</v>
      </c>
      <c r="F211" s="230" t="n">
        <v>3850</v>
      </c>
    </row>
    <row r="212" customFormat="false" ht="13.5" hidden="false" customHeight="true" outlineLevel="0" collapsed="false">
      <c r="A212" s="13" t="s">
        <v>7105</v>
      </c>
      <c r="B212" s="224"/>
      <c r="C212" s="225" t="str">
        <f aca="false">IF(B212="","",INDEX($E$2:$G$10002,MATCH(A212,$E$2:$E$10002,0),2))</f>
        <v/>
      </c>
      <c r="D212" s="13"/>
      <c r="E212" s="229"/>
      <c r="F212" s="230"/>
    </row>
    <row r="213" customFormat="false" ht="13.5" hidden="false" customHeight="true" outlineLevel="0" collapsed="false">
      <c r="A213" s="13" t="s">
        <v>7106</v>
      </c>
      <c r="B213" s="224"/>
      <c r="C213" s="225" t="str">
        <f aca="false">IF(B213="","",INDEX($E$2:$G$10002,MATCH(A213,$E$2:$E$10002,0),2))</f>
        <v/>
      </c>
      <c r="D213" s="13"/>
      <c r="E213" s="229" t="s">
        <v>7107</v>
      </c>
      <c r="F213" s="233" t="n">
        <v>4330</v>
      </c>
    </row>
    <row r="214" customFormat="false" ht="13.5" hidden="false" customHeight="true" outlineLevel="0" collapsed="false">
      <c r="A214" s="13" t="s">
        <v>7108</v>
      </c>
      <c r="B214" s="224"/>
      <c r="C214" s="225" t="str">
        <f aca="false">IF(B214="","",INDEX($E$2:$G$10002,MATCH(A214,$E$2:$E$10002,0),2))</f>
        <v/>
      </c>
      <c r="D214" s="13"/>
      <c r="E214" s="229"/>
      <c r="F214" s="233"/>
    </row>
    <row r="215" customFormat="false" ht="13.5" hidden="false" customHeight="true" outlineLevel="0" collapsed="false">
      <c r="A215" s="13" t="s">
        <v>7109</v>
      </c>
      <c r="B215" s="224"/>
      <c r="C215" s="225" t="str">
        <f aca="false">IF(B215="","",INDEX($E$2:$G$10002,MATCH(A215,$E$2:$E$10002,0),2))</f>
        <v/>
      </c>
      <c r="D215" s="13"/>
      <c r="E215" s="229" t="s">
        <v>7110</v>
      </c>
      <c r="F215" s="265" t="n">
        <v>7300</v>
      </c>
    </row>
    <row r="216" customFormat="false" ht="13.5" hidden="false" customHeight="true" outlineLevel="0" collapsed="false">
      <c r="A216" s="13" t="s">
        <v>7111</v>
      </c>
      <c r="B216" s="224"/>
      <c r="C216" s="225" t="str">
        <f aca="false">IF(B216="","",INDEX($E$2:$G$10002,MATCH(A216,$E$2:$E$10002,0),2))</f>
        <v/>
      </c>
      <c r="D216" s="13"/>
      <c r="E216" s="229"/>
      <c r="F216" s="265"/>
    </row>
    <row r="217" customFormat="false" ht="13.5" hidden="false" customHeight="true" outlineLevel="0" collapsed="false">
      <c r="A217" s="13" t="s">
        <v>7112</v>
      </c>
      <c r="B217" s="224"/>
      <c r="C217" s="225" t="str">
        <f aca="false">IF(B217="","",INDEX($E$2:$G$10002,MATCH(A217,$E$2:$E$10002,0),2))</f>
        <v/>
      </c>
      <c r="D217" s="13"/>
      <c r="E217" s="266" t="s">
        <v>7113</v>
      </c>
      <c r="F217" s="236"/>
    </row>
    <row r="218" customFormat="false" ht="13.5" hidden="false" customHeight="true" outlineLevel="0" collapsed="false">
      <c r="A218" s="13" t="s">
        <v>7114</v>
      </c>
      <c r="B218" s="224"/>
      <c r="C218" s="225" t="str">
        <f aca="false">IF(B218="","",INDEX($E$2:$G$10002,MATCH(A218,$E$2:$E$10002,0),2))</f>
        <v/>
      </c>
      <c r="D218" s="13"/>
      <c r="E218" s="232" t="s">
        <v>7115</v>
      </c>
      <c r="F218" s="230" t="n">
        <v>45500</v>
      </c>
    </row>
    <row r="219" customFormat="false" ht="13.5" hidden="false" customHeight="true" outlineLevel="0" collapsed="false">
      <c r="A219" s="13" t="s">
        <v>7116</v>
      </c>
      <c r="B219" s="224"/>
      <c r="C219" s="225" t="str">
        <f aca="false">IF(B219="","",INDEX($E$2:$G$10002,MATCH(A219,$E$2:$E$10002,0),2))</f>
        <v/>
      </c>
      <c r="D219" s="13"/>
      <c r="E219" s="232"/>
      <c r="F219" s="230"/>
    </row>
    <row r="220" customFormat="false" ht="13.5" hidden="false" customHeight="true" outlineLevel="0" collapsed="false">
      <c r="A220" s="13" t="s">
        <v>7117</v>
      </c>
      <c r="B220" s="224"/>
      <c r="C220" s="225" t="str">
        <f aca="false">IF(B220="","",INDEX($E$2:$G$10002,MATCH(A220,$E$2:$E$10002,0),2))</f>
        <v/>
      </c>
      <c r="D220" s="13"/>
      <c r="E220" s="232" t="s">
        <v>7118</v>
      </c>
      <c r="F220" s="233" t="n">
        <v>42590</v>
      </c>
    </row>
    <row r="221" customFormat="false" ht="13.5" hidden="false" customHeight="true" outlineLevel="0" collapsed="false">
      <c r="A221" s="252" t="s">
        <v>7119</v>
      </c>
      <c r="B221" s="224" t="s">
        <v>2056</v>
      </c>
      <c r="C221" s="240" t="n">
        <f aca="false">IF(B221="","",INDEX($E$2:$G$10002,MATCH(A221,$E$2:$E$10002,0),2))</f>
        <v>29510</v>
      </c>
      <c r="D221" s="13"/>
      <c r="E221" s="232" t="s">
        <v>7120</v>
      </c>
      <c r="F221" s="233" t="n">
        <v>32550</v>
      </c>
    </row>
    <row r="222" customFormat="false" ht="13.5" hidden="false" customHeight="true" outlineLevel="0" collapsed="false">
      <c r="A222" s="252" t="s">
        <v>7121</v>
      </c>
      <c r="B222" s="224" t="s">
        <v>7122</v>
      </c>
      <c r="C222" s="240" t="n">
        <f aca="false">IF(B222="","",INDEX($E$2:$G$10002,MATCH(A222,$E$2:$E$10002,0),2))</f>
        <v>34930</v>
      </c>
      <c r="D222" s="13"/>
      <c r="E222" s="232" t="s">
        <v>7123</v>
      </c>
      <c r="F222" s="233" t="n">
        <v>32240</v>
      </c>
    </row>
    <row r="223" customFormat="false" ht="13.5" hidden="false" customHeight="true" outlineLevel="0" collapsed="false">
      <c r="A223" s="253" t="s">
        <v>7124</v>
      </c>
      <c r="B223" s="224" t="s">
        <v>4822</v>
      </c>
      <c r="C223" s="240" t="n">
        <f aca="false">IF(B223="","",INDEX($E$2:$G$10002,MATCH(A223,$E$2:$E$10002,0),2))</f>
        <v>24530</v>
      </c>
      <c r="D223" s="13"/>
      <c r="E223" s="232" t="s">
        <v>7125</v>
      </c>
      <c r="F223" s="233" t="n">
        <v>36040</v>
      </c>
    </row>
    <row r="224" customFormat="false" ht="13.5" hidden="false" customHeight="true" outlineLevel="0" collapsed="false">
      <c r="A224" s="253" t="s">
        <v>7126</v>
      </c>
      <c r="B224" s="224" t="s">
        <v>7127</v>
      </c>
      <c r="C224" s="240" t="n">
        <f aca="false">IF(B224="","",INDEX($E$2:$G$10002,MATCH(A224,$E$2:$E$10002,0),2))</f>
        <v>12210</v>
      </c>
      <c r="D224" s="13"/>
      <c r="E224" s="232" t="s">
        <v>7128</v>
      </c>
      <c r="F224" s="239" t="n">
        <v>7770</v>
      </c>
    </row>
    <row r="225" customFormat="false" ht="13.5" hidden="false" customHeight="true" outlineLevel="0" collapsed="false">
      <c r="A225" s="253" t="s">
        <v>7129</v>
      </c>
      <c r="B225" s="224" t="s">
        <v>2055</v>
      </c>
      <c r="C225" s="240" t="n">
        <f aca="false">IF(B225="","",INDEX($E$2:$G$10002,MATCH(A225,$E$2:$E$10002,0),2))</f>
        <v>34810</v>
      </c>
      <c r="D225" s="13"/>
      <c r="E225" s="232" t="s">
        <v>7130</v>
      </c>
      <c r="F225" s="239" t="n">
        <v>2180</v>
      </c>
    </row>
    <row r="226" customFormat="false" ht="13.5" hidden="false" customHeight="true" outlineLevel="0" collapsed="false">
      <c r="A226" s="13" t="s">
        <v>6986</v>
      </c>
      <c r="B226" s="224"/>
      <c r="C226" s="225" t="str">
        <f aca="false">IF(B226="","",INDEX($E$2:$G$10002,MATCH(A226,$E$2:$E$10002,0),2))</f>
        <v/>
      </c>
      <c r="D226" s="13"/>
      <c r="E226" s="232" t="s">
        <v>7131</v>
      </c>
      <c r="F226" s="239" t="n">
        <v>360</v>
      </c>
    </row>
    <row r="227" customFormat="false" ht="13.5" hidden="false" customHeight="true" outlineLevel="0" collapsed="false">
      <c r="A227" s="13"/>
      <c r="B227" s="224" t="s">
        <v>1815</v>
      </c>
      <c r="C227" s="267" t="n">
        <v>22260</v>
      </c>
      <c r="D227" s="13"/>
      <c r="E227" s="264" t="s">
        <v>7132</v>
      </c>
      <c r="F227" s="231" t="n">
        <v>2000</v>
      </c>
    </row>
    <row r="228" customFormat="false" ht="13.5" hidden="false" customHeight="true" outlineLevel="0" collapsed="false">
      <c r="A228" s="13"/>
      <c r="B228" s="224" t="s">
        <v>1816</v>
      </c>
      <c r="C228" s="267" t="n">
        <v>44420</v>
      </c>
      <c r="D228" s="13"/>
      <c r="E228" s="264" t="s">
        <v>7133</v>
      </c>
      <c r="F228" s="239" t="n">
        <v>430</v>
      </c>
    </row>
    <row r="229" customFormat="false" ht="13.5" hidden="false" customHeight="true" outlineLevel="0" collapsed="false">
      <c r="A229" s="13"/>
      <c r="B229" s="224" t="s">
        <v>1814</v>
      </c>
      <c r="C229" s="267" t="n">
        <v>82770</v>
      </c>
      <c r="D229" s="13"/>
      <c r="E229" s="264" t="s">
        <v>7134</v>
      </c>
      <c r="F229" s="239" t="n">
        <v>1220</v>
      </c>
    </row>
    <row r="230" customFormat="false" ht="13.5" hidden="false" customHeight="true" outlineLevel="0" collapsed="false">
      <c r="A230" s="13"/>
      <c r="B230" s="224"/>
      <c r="C230" s="267" t="str">
        <f aca="false">IF(B230="","",INDEX($E$2:$G$10002,MATCH(A257,$E$2:$E$10002,0),2))</f>
        <v/>
      </c>
      <c r="D230" s="13"/>
      <c r="E230" s="268" t="s">
        <v>7135</v>
      </c>
      <c r="F230" s="269" t="n">
        <v>2400</v>
      </c>
    </row>
    <row r="231" customFormat="false" ht="13.5" hidden="false" customHeight="true" outlineLevel="0" collapsed="false">
      <c r="A231" s="13"/>
      <c r="B231" s="224" t="s">
        <v>1817</v>
      </c>
      <c r="C231" s="267" t="n">
        <v>21330</v>
      </c>
      <c r="D231" s="13"/>
      <c r="F231" s="119"/>
    </row>
    <row r="232" customFormat="false" ht="13.5" hidden="false" customHeight="true" outlineLevel="0" collapsed="false">
      <c r="A232" s="13"/>
      <c r="B232" s="224" t="s">
        <v>1818</v>
      </c>
      <c r="C232" s="267" t="n">
        <v>48390</v>
      </c>
      <c r="D232" s="13"/>
      <c r="F232" s="7"/>
    </row>
    <row r="233" customFormat="false" ht="13.5" hidden="false" customHeight="true" outlineLevel="0" collapsed="false">
      <c r="A233" s="13"/>
      <c r="B233" s="224"/>
      <c r="C233" s="267" t="str">
        <f aca="false">IF(B233="","",INDEX($E$2:$G$10002,MATCH(A260,$E$2:$E$10002,0),2))</f>
        <v/>
      </c>
      <c r="D233" s="13"/>
      <c r="F233" s="7"/>
    </row>
    <row r="234" customFormat="false" ht="13.5" hidden="false" customHeight="true" outlineLevel="0" collapsed="false">
      <c r="A234" s="13"/>
      <c r="B234" s="224" t="s">
        <v>1807</v>
      </c>
      <c r="C234" s="267" t="n">
        <v>75100</v>
      </c>
      <c r="D234" s="13"/>
      <c r="F234" s="7"/>
    </row>
    <row r="235" customFormat="false" ht="13.5" hidden="false" customHeight="true" outlineLevel="0" collapsed="false">
      <c r="A235" s="13"/>
      <c r="B235" s="224" t="s">
        <v>1806</v>
      </c>
      <c r="C235" s="267" t="n">
        <v>80620</v>
      </c>
      <c r="D235" s="13"/>
      <c r="F235" s="7"/>
    </row>
    <row r="236" customFormat="false" ht="13.5" hidden="false" customHeight="true" outlineLevel="0" collapsed="false">
      <c r="A236" s="13"/>
      <c r="B236" s="224" t="s">
        <v>1811</v>
      </c>
      <c r="C236" s="267" t="n">
        <v>75830</v>
      </c>
      <c r="D236" s="13"/>
      <c r="F236" s="7"/>
    </row>
    <row r="237" customFormat="false" ht="13.5" hidden="false" customHeight="true" outlineLevel="0" collapsed="false">
      <c r="A237" s="13"/>
      <c r="B237" s="224" t="s">
        <v>1810</v>
      </c>
      <c r="C237" s="267" t="n">
        <v>80620</v>
      </c>
      <c r="D237" s="13"/>
      <c r="F237" s="7"/>
    </row>
    <row r="238" customFormat="false" ht="13.5" hidden="false" customHeight="true" outlineLevel="0" collapsed="false">
      <c r="A238" s="13"/>
      <c r="B238" s="225" t="str">
        <f aca="false">IF(A238="","",INDEX($E$2:$G$10002,MATCH(#REF!,$E$2:$E$10002,0),2))</f>
        <v/>
      </c>
      <c r="C238" s="225" t="str">
        <f aca="false">IF(B238="","",INDEX($E$2:$G$10002,MATCH(A265,$E$2:$E$10002,0),2))</f>
        <v/>
      </c>
      <c r="D238" s="13"/>
      <c r="F238" s="7"/>
    </row>
    <row r="239" customFormat="false" ht="13.5" hidden="false" customHeight="true" outlineLevel="0" collapsed="false">
      <c r="A239" s="13"/>
      <c r="B239" s="224" t="s">
        <v>1516</v>
      </c>
      <c r="C239" s="267" t="n">
        <v>49720</v>
      </c>
      <c r="D239" s="13"/>
      <c r="F239" s="7"/>
    </row>
    <row r="240" customFormat="false" ht="13.5" hidden="false" customHeight="true" outlineLevel="0" collapsed="false">
      <c r="A240" s="13"/>
      <c r="B240" s="224" t="s">
        <v>1519</v>
      </c>
      <c r="C240" s="267" t="n">
        <v>46070</v>
      </c>
      <c r="D240" s="13"/>
      <c r="F240" s="7"/>
    </row>
    <row r="241" customFormat="false" ht="13.5" hidden="false" customHeight="true" outlineLevel="0" collapsed="false">
      <c r="A241" s="13"/>
      <c r="B241" s="224" t="s">
        <v>1520</v>
      </c>
      <c r="C241" s="267" t="n">
        <v>58970</v>
      </c>
      <c r="D241" s="13"/>
      <c r="E241" s="270" t="s">
        <v>7136</v>
      </c>
      <c r="F241" s="236"/>
    </row>
    <row r="242" customFormat="false" ht="13.5" hidden="false" customHeight="true" outlineLevel="0" collapsed="false">
      <c r="A242" s="13"/>
      <c r="B242" s="7"/>
      <c r="D242" s="13"/>
      <c r="E242" s="229" t="s">
        <v>7137</v>
      </c>
      <c r="F242" s="230" t="n">
        <v>18770</v>
      </c>
    </row>
    <row r="243" customFormat="false" ht="13.5" hidden="false" customHeight="true" outlineLevel="0" collapsed="false">
      <c r="A243" s="13"/>
      <c r="B243" s="224" t="s">
        <v>1833</v>
      </c>
      <c r="C243" s="267" t="n">
        <v>12070</v>
      </c>
      <c r="D243" s="13"/>
      <c r="E243" s="229"/>
      <c r="F243" s="230"/>
    </row>
    <row r="244" customFormat="false" ht="13.5" hidden="false" customHeight="true" outlineLevel="0" collapsed="false">
      <c r="A244" s="13"/>
      <c r="B244" s="224" t="s">
        <v>1834</v>
      </c>
      <c r="C244" s="267" t="e">
        <f aca="false">IF(B244="","",INDEX($E$2:$G$10002,MATCH(A246,$E$2:$E$10002,0),2))</f>
        <v>#N/A</v>
      </c>
      <c r="D244" s="13"/>
      <c r="E244" s="229" t="s">
        <v>7138</v>
      </c>
      <c r="F244" s="254" t="n">
        <v>13200</v>
      </c>
    </row>
    <row r="245" customFormat="false" ht="13.5" hidden="false" customHeight="true" outlineLevel="0" collapsed="false">
      <c r="A245" s="13"/>
      <c r="B245" s="224"/>
      <c r="C245" s="267" t="str">
        <f aca="false">IF(B245="","",INDEX($E$2:$G$10002,MATCH(A269,$E$2:$E$10002,0),2))</f>
        <v/>
      </c>
      <c r="D245" s="13"/>
      <c r="E245" s="229"/>
      <c r="F245" s="254"/>
    </row>
    <row r="246" customFormat="false" ht="13.5" hidden="false" customHeight="true" outlineLevel="0" collapsed="false">
      <c r="A246" s="13"/>
      <c r="B246" s="224" t="s">
        <v>1793</v>
      </c>
      <c r="C246" s="267" t="n">
        <v>15930</v>
      </c>
      <c r="D246" s="13"/>
      <c r="E246" s="229" t="s">
        <v>7139</v>
      </c>
      <c r="F246" s="254" t="n">
        <v>9850</v>
      </c>
    </row>
    <row r="247" customFormat="false" ht="13.5" hidden="false" customHeight="true" outlineLevel="0" collapsed="false">
      <c r="A247" s="13"/>
      <c r="B247" s="224"/>
      <c r="C247" s="267" t="str">
        <f aca="false">IF(B247="","",INDEX($E$2:$G$10002,MATCH(A271,$E$2:$E$10002,0),2))</f>
        <v/>
      </c>
      <c r="D247" s="13"/>
      <c r="E247" s="229"/>
      <c r="F247" s="254"/>
    </row>
    <row r="248" customFormat="false" ht="13.5" hidden="false" customHeight="true" outlineLevel="0" collapsed="false">
      <c r="A248" s="13"/>
      <c r="B248" s="224" t="s">
        <v>1803</v>
      </c>
      <c r="C248" s="267" t="n">
        <v>12880</v>
      </c>
      <c r="D248" s="13"/>
      <c r="E248" s="229" t="s">
        <v>7140</v>
      </c>
      <c r="F248" s="254" t="n">
        <v>9850</v>
      </c>
    </row>
    <row r="249" customFormat="false" ht="13.5" hidden="false" customHeight="true" outlineLevel="0" collapsed="false">
      <c r="A249" s="13"/>
      <c r="B249" s="224"/>
      <c r="C249" s="267" t="str">
        <f aca="false">IF(B249="","",INDEX($E$2:$G$10002,MATCH(A273,$E$2:$E$10002,0),2))</f>
        <v/>
      </c>
      <c r="D249" s="13"/>
      <c r="E249" s="229"/>
      <c r="F249" s="254"/>
    </row>
    <row r="250" customFormat="false" ht="13.5" hidden="false" customHeight="true" outlineLevel="0" collapsed="false">
      <c r="A250" s="13"/>
      <c r="B250" s="224" t="s">
        <v>1831</v>
      </c>
      <c r="C250" s="267" t="n">
        <v>11760</v>
      </c>
      <c r="D250" s="13"/>
      <c r="E250" s="271" t="s">
        <v>7141</v>
      </c>
      <c r="F250" s="272" t="n">
        <v>16600</v>
      </c>
    </row>
    <row r="251" customFormat="false" ht="13.5" hidden="false" customHeight="true" outlineLevel="0" collapsed="false">
      <c r="A251" s="13"/>
      <c r="B251" s="224" t="s">
        <v>1832</v>
      </c>
      <c r="C251" s="267" t="n">
        <v>62380</v>
      </c>
      <c r="D251" s="13"/>
      <c r="E251" s="273" t="s">
        <v>7142</v>
      </c>
      <c r="F251" s="273"/>
    </row>
    <row r="252" customFormat="false" ht="13.5" hidden="false" customHeight="true" outlineLevel="0" collapsed="false">
      <c r="A252" s="13"/>
      <c r="B252" s="7"/>
      <c r="D252" s="13"/>
      <c r="E252" s="273"/>
      <c r="F252" s="273"/>
    </row>
    <row r="253" customFormat="false" ht="13.5" hidden="false" customHeight="true" outlineLevel="0" collapsed="false">
      <c r="A253" s="13"/>
      <c r="B253" s="224" t="s">
        <v>1798</v>
      </c>
      <c r="C253" s="267" t="n">
        <v>23620</v>
      </c>
      <c r="D253" s="13"/>
      <c r="E253" s="274" t="s">
        <v>7143</v>
      </c>
      <c r="F253" s="248" t="n">
        <v>35070</v>
      </c>
    </row>
    <row r="254" customFormat="false" ht="13.5" hidden="false" customHeight="true" outlineLevel="0" collapsed="false">
      <c r="A254" s="13"/>
      <c r="B254" s="224"/>
      <c r="C254" s="267" t="str">
        <f aca="false">IF(B254="","",INDEX($E$2:$G$10002,MATCH(A278,$E$2:$E$10002,0),2))</f>
        <v/>
      </c>
      <c r="D254" s="13"/>
      <c r="E254" s="274"/>
      <c r="F254" s="248"/>
    </row>
    <row r="255" customFormat="false" ht="13.5" hidden="false" customHeight="true" outlineLevel="0" collapsed="false">
      <c r="A255" s="13"/>
      <c r="B255" s="224" t="s">
        <v>1801</v>
      </c>
      <c r="C255" s="267" t="n">
        <v>21610</v>
      </c>
      <c r="D255" s="13"/>
      <c r="E255" s="232" t="s">
        <v>7144</v>
      </c>
      <c r="F255" s="254" t="n">
        <v>7930</v>
      </c>
    </row>
    <row r="256" customFormat="false" ht="13.5" hidden="false" customHeight="true" outlineLevel="0" collapsed="false">
      <c r="A256" s="13"/>
      <c r="B256" s="7"/>
      <c r="D256" s="13"/>
      <c r="E256" s="232" t="s">
        <v>7145</v>
      </c>
      <c r="F256" s="254" t="n">
        <v>26150</v>
      </c>
    </row>
    <row r="257" customFormat="false" ht="13.5" hidden="false" customHeight="true" outlineLevel="0" collapsed="false">
      <c r="A257" s="13"/>
      <c r="B257" s="224" t="s">
        <v>1795</v>
      </c>
      <c r="C257" s="267" t="n">
        <v>64900</v>
      </c>
      <c r="D257" s="13"/>
      <c r="E257" s="232"/>
      <c r="F257" s="254"/>
    </row>
    <row r="258" customFormat="false" ht="13.5" hidden="false" customHeight="true" outlineLevel="0" collapsed="false">
      <c r="A258" s="13"/>
      <c r="B258" s="224"/>
      <c r="C258" s="267" t="str">
        <f aca="false">IF(B258="","",INDEX($E$2:$G$10002,MATCH(A282,$E$2:$E$10002,0),2))</f>
        <v/>
      </c>
      <c r="D258" s="13"/>
      <c r="E258" s="232" t="s">
        <v>7146</v>
      </c>
      <c r="F258" s="254" t="n">
        <v>5460</v>
      </c>
    </row>
    <row r="259" customFormat="false" ht="13.5" hidden="false" customHeight="true" outlineLevel="0" collapsed="false">
      <c r="A259" s="13"/>
      <c r="B259" s="224" t="s">
        <v>1800</v>
      </c>
      <c r="C259" s="267" t="n">
        <v>66090</v>
      </c>
      <c r="D259" s="13"/>
      <c r="E259" s="232" t="s">
        <v>7147</v>
      </c>
      <c r="F259" s="254" t="n">
        <v>20690</v>
      </c>
    </row>
    <row r="260" customFormat="false" ht="13.5" hidden="false" customHeight="true" outlineLevel="0" collapsed="false">
      <c r="A260" s="13"/>
      <c r="B260" s="224"/>
      <c r="C260" s="267" t="str">
        <f aca="false">IF(B260="","",INDEX($E$2:$G$10002,MATCH(A284,$E$2:$E$10002,0),2))</f>
        <v/>
      </c>
      <c r="D260" s="13"/>
      <c r="E260" s="232" t="s">
        <v>7148</v>
      </c>
      <c r="F260" s="254" t="n">
        <v>7220</v>
      </c>
    </row>
    <row r="261" customFormat="false" ht="13.5" hidden="false" customHeight="true" outlineLevel="0" collapsed="false">
      <c r="A261" s="13"/>
      <c r="B261" s="224" t="s">
        <v>1797</v>
      </c>
      <c r="C261" s="267" t="n">
        <v>64940</v>
      </c>
      <c r="D261" s="13"/>
      <c r="E261" s="232" t="s">
        <v>7149</v>
      </c>
      <c r="F261" s="254" t="n">
        <v>21520</v>
      </c>
    </row>
    <row r="262" customFormat="false" ht="13.5" hidden="false" customHeight="true" outlineLevel="0" collapsed="false">
      <c r="A262" s="13"/>
      <c r="B262" s="7"/>
      <c r="D262" s="13"/>
      <c r="E262" s="232" t="s">
        <v>7150</v>
      </c>
      <c r="F262" s="254" t="n">
        <v>3550</v>
      </c>
    </row>
    <row r="263" customFormat="false" ht="13.5" hidden="false" customHeight="true" outlineLevel="0" collapsed="false">
      <c r="A263" s="13"/>
      <c r="B263" s="224" t="s">
        <v>1796</v>
      </c>
      <c r="C263" s="267" t="n">
        <v>32730</v>
      </c>
      <c r="D263" s="13"/>
      <c r="E263" s="232" t="s">
        <v>7151</v>
      </c>
      <c r="F263" s="254" t="n">
        <v>21100</v>
      </c>
    </row>
    <row r="264" customFormat="false" ht="13.5" hidden="false" customHeight="true" outlineLevel="0" collapsed="false">
      <c r="A264" s="13"/>
      <c r="B264" s="7"/>
      <c r="D264" s="13"/>
      <c r="E264" s="232" t="s">
        <v>7152</v>
      </c>
      <c r="F264" s="254" t="n">
        <v>5055</v>
      </c>
    </row>
    <row r="265" customFormat="false" ht="13.5" hidden="false" customHeight="true" outlineLevel="0" collapsed="false">
      <c r="A265" s="13"/>
      <c r="B265" s="224" t="s">
        <v>7153</v>
      </c>
      <c r="C265" s="267" t="n">
        <v>38730</v>
      </c>
      <c r="D265" s="13"/>
      <c r="E265" s="232" t="s">
        <v>7154</v>
      </c>
      <c r="F265" s="254" t="n">
        <v>33960</v>
      </c>
    </row>
    <row r="266" customFormat="false" ht="13.5" hidden="false" customHeight="true" outlineLevel="0" collapsed="false">
      <c r="A266" s="13"/>
      <c r="B266" s="7"/>
      <c r="D266" s="13"/>
      <c r="E266" s="232" t="s">
        <v>7072</v>
      </c>
      <c r="F266" s="254" t="n">
        <v>29030</v>
      </c>
    </row>
    <row r="267" customFormat="false" ht="13.5" hidden="false" customHeight="true" outlineLevel="0" collapsed="false">
      <c r="A267" s="13"/>
      <c r="B267" s="224"/>
      <c r="C267" s="225"/>
      <c r="D267" s="13"/>
      <c r="E267" s="232" t="s">
        <v>7155</v>
      </c>
      <c r="F267" s="248" t="n">
        <v>32700</v>
      </c>
    </row>
    <row r="268" customFormat="false" ht="13.5" hidden="false" customHeight="true" outlineLevel="0" collapsed="false">
      <c r="A268" s="13"/>
      <c r="B268" s="224"/>
      <c r="C268" s="225"/>
      <c r="D268" s="13"/>
      <c r="E268" s="232"/>
      <c r="F268" s="248"/>
    </row>
    <row r="269" customFormat="false" ht="13.5" hidden="false" customHeight="true" outlineLevel="0" collapsed="false">
      <c r="A269" s="13"/>
      <c r="B269" s="224"/>
      <c r="C269" s="225"/>
      <c r="D269" s="13"/>
      <c r="E269" s="232" t="s">
        <v>7156</v>
      </c>
      <c r="F269" s="254" t="n">
        <v>29820</v>
      </c>
    </row>
    <row r="270" customFormat="false" ht="13.5" hidden="false" customHeight="true" outlineLevel="0" collapsed="false">
      <c r="A270" s="13"/>
      <c r="B270" s="224"/>
      <c r="C270" s="225"/>
      <c r="D270" s="13"/>
      <c r="E270" s="232" t="s">
        <v>7157</v>
      </c>
      <c r="F270" s="254" t="n">
        <v>27460</v>
      </c>
    </row>
    <row r="271" customFormat="false" ht="13.5" hidden="false" customHeight="true" outlineLevel="0" collapsed="false">
      <c r="A271" s="13"/>
      <c r="B271" s="224"/>
      <c r="C271" s="225"/>
      <c r="D271" s="13"/>
      <c r="E271" s="232" t="s">
        <v>7158</v>
      </c>
      <c r="F271" s="254" t="n">
        <v>35490</v>
      </c>
    </row>
    <row r="272" customFormat="false" ht="13.5" hidden="false" customHeight="true" outlineLevel="0" collapsed="false">
      <c r="A272" s="13"/>
      <c r="B272" s="224"/>
      <c r="C272" s="225"/>
      <c r="D272" s="13"/>
      <c r="E272" s="232"/>
      <c r="F272" s="254"/>
    </row>
    <row r="273" customFormat="false" ht="13.5" hidden="false" customHeight="true" outlineLevel="0" collapsed="false">
      <c r="A273" s="13"/>
      <c r="B273" s="224"/>
      <c r="C273" s="225"/>
      <c r="D273" s="13"/>
      <c r="E273" s="232" t="s">
        <v>7159</v>
      </c>
      <c r="F273" s="254" t="n">
        <v>36960</v>
      </c>
    </row>
    <row r="274" customFormat="false" ht="13.5" hidden="false" customHeight="true" outlineLevel="0" collapsed="false">
      <c r="A274" s="13"/>
      <c r="B274" s="224"/>
      <c r="C274" s="225"/>
      <c r="D274" s="13"/>
      <c r="E274" s="232"/>
      <c r="F274" s="254"/>
    </row>
    <row r="275" customFormat="false" ht="13.5" hidden="false" customHeight="true" outlineLevel="0" collapsed="false">
      <c r="A275" s="13"/>
      <c r="B275" s="224"/>
      <c r="C275" s="225"/>
      <c r="D275" s="13"/>
      <c r="E275" s="232" t="s">
        <v>7160</v>
      </c>
      <c r="F275" s="248" t="n">
        <v>1000</v>
      </c>
    </row>
    <row r="276" customFormat="false" ht="13.5" hidden="false" customHeight="true" outlineLevel="0" collapsed="false">
      <c r="A276" s="13"/>
      <c r="B276" s="224"/>
      <c r="C276" s="225"/>
      <c r="D276" s="13"/>
      <c r="E276" s="232"/>
      <c r="F276" s="248"/>
    </row>
    <row r="277" customFormat="false" ht="13.5" hidden="false" customHeight="true" outlineLevel="0" collapsed="false">
      <c r="A277" s="13"/>
      <c r="B277" s="224"/>
      <c r="C277" s="225"/>
      <c r="D277" s="13"/>
      <c r="E277" s="232" t="s">
        <v>7161</v>
      </c>
      <c r="F277" s="254" t="n">
        <v>1260</v>
      </c>
    </row>
    <row r="278" customFormat="false" ht="13.5" hidden="false" customHeight="true" outlineLevel="0" collapsed="false">
      <c r="A278" s="13"/>
      <c r="B278" s="224"/>
      <c r="C278" s="225"/>
      <c r="D278" s="13"/>
      <c r="E278" s="232"/>
      <c r="F278" s="254"/>
    </row>
    <row r="279" customFormat="false" ht="13.5" hidden="false" customHeight="true" outlineLevel="0" collapsed="false">
      <c r="A279" s="13"/>
      <c r="B279" s="224"/>
      <c r="C279" s="225"/>
      <c r="D279" s="13"/>
      <c r="E279" s="232" t="s">
        <v>7162</v>
      </c>
      <c r="F279" s="254" t="n">
        <v>23360</v>
      </c>
    </row>
    <row r="280" customFormat="false" ht="13.5" hidden="false" customHeight="true" outlineLevel="0" collapsed="false">
      <c r="A280" s="13"/>
      <c r="B280" s="224"/>
      <c r="C280" s="225"/>
      <c r="D280" s="13"/>
      <c r="E280" s="232"/>
      <c r="F280" s="254"/>
    </row>
    <row r="281" customFormat="false" ht="13.5" hidden="false" customHeight="true" outlineLevel="0" collapsed="false">
      <c r="A281" s="13"/>
      <c r="B281" s="224"/>
      <c r="C281" s="225"/>
      <c r="D281" s="13"/>
      <c r="E281" s="232" t="s">
        <v>7163</v>
      </c>
      <c r="F281" s="248" t="n">
        <v>21940</v>
      </c>
    </row>
    <row r="282" customFormat="false" ht="13.5" hidden="false" customHeight="true" outlineLevel="0" collapsed="false">
      <c r="A282" s="13"/>
      <c r="B282" s="224"/>
      <c r="C282" s="225"/>
      <c r="D282" s="13"/>
      <c r="E282" s="232"/>
      <c r="F282" s="248"/>
    </row>
    <row r="283" customFormat="false" ht="13.5" hidden="false" customHeight="true" outlineLevel="0" collapsed="false">
      <c r="A283" s="13"/>
      <c r="B283" s="224"/>
      <c r="C283" s="225"/>
      <c r="D283" s="13"/>
      <c r="E283" s="232" t="s">
        <v>7164</v>
      </c>
      <c r="F283" s="254" t="n">
        <v>23890</v>
      </c>
    </row>
    <row r="284" customFormat="false" ht="13.5" hidden="false" customHeight="true" outlineLevel="0" collapsed="false">
      <c r="A284" s="13"/>
      <c r="B284" s="224"/>
      <c r="C284" s="225"/>
      <c r="D284" s="13"/>
      <c r="E284" s="232"/>
      <c r="F284" s="254"/>
    </row>
    <row r="285" customFormat="false" ht="13.5" hidden="false" customHeight="true" outlineLevel="0" collapsed="false">
      <c r="A285" s="13"/>
      <c r="B285" s="224"/>
      <c r="C285" s="225"/>
      <c r="D285" s="13"/>
      <c r="E285" s="232" t="s">
        <v>7165</v>
      </c>
      <c r="F285" s="254" t="n">
        <v>17000</v>
      </c>
    </row>
    <row r="286" customFormat="false" ht="13.5" hidden="false" customHeight="true" outlineLevel="0" collapsed="false">
      <c r="A286" s="13"/>
      <c r="B286" s="224"/>
      <c r="C286" s="225"/>
      <c r="D286" s="13"/>
      <c r="E286" s="232"/>
      <c r="F286" s="254"/>
    </row>
    <row r="287" customFormat="false" ht="13.5" hidden="false" customHeight="true" outlineLevel="0" collapsed="false">
      <c r="A287" s="13"/>
      <c r="B287" s="224"/>
      <c r="C287" s="225"/>
      <c r="D287" s="13"/>
      <c r="E287" s="232" t="s">
        <v>7166</v>
      </c>
      <c r="F287" s="254" t="n">
        <v>21210</v>
      </c>
    </row>
    <row r="288" customFormat="false" ht="13.5" hidden="false" customHeight="true" outlineLevel="0" collapsed="false">
      <c r="A288" s="13"/>
      <c r="B288" s="224"/>
      <c r="C288" s="225"/>
      <c r="D288" s="13"/>
      <c r="E288" s="232" t="s">
        <v>7167</v>
      </c>
      <c r="F288" s="254" t="n">
        <v>18760</v>
      </c>
    </row>
    <row r="289" customFormat="false" ht="13.5" hidden="false" customHeight="true" outlineLevel="0" collapsed="false">
      <c r="A289" s="13"/>
      <c r="B289" s="224"/>
      <c r="C289" s="225"/>
      <c r="D289" s="13"/>
      <c r="E289" s="232"/>
      <c r="F289" s="254"/>
    </row>
    <row r="290" customFormat="false" ht="13.5" hidden="false" customHeight="true" outlineLevel="0" collapsed="false">
      <c r="A290" s="13"/>
      <c r="B290" s="224"/>
      <c r="C290" s="225"/>
      <c r="D290" s="13"/>
      <c r="E290" s="232" t="s">
        <v>7168</v>
      </c>
      <c r="F290" s="254" t="n">
        <v>13210</v>
      </c>
    </row>
    <row r="291" customFormat="false" ht="13.5" hidden="false" customHeight="true" outlineLevel="0" collapsed="false">
      <c r="A291" s="13"/>
      <c r="B291" s="224"/>
      <c r="C291" s="225"/>
      <c r="D291" s="13"/>
      <c r="E291" s="232"/>
      <c r="F291" s="254"/>
    </row>
    <row r="292" customFormat="false" ht="13.5" hidden="false" customHeight="true" outlineLevel="0" collapsed="false">
      <c r="A292" s="13"/>
      <c r="B292" s="224"/>
      <c r="C292" s="225"/>
      <c r="D292" s="13"/>
      <c r="E292" s="232" t="s">
        <v>7169</v>
      </c>
      <c r="F292" s="254" t="n">
        <v>15220</v>
      </c>
    </row>
    <row r="293" customFormat="false" ht="13.5" hidden="false" customHeight="true" outlineLevel="0" collapsed="false">
      <c r="A293" s="13"/>
      <c r="B293" s="224"/>
      <c r="C293" s="225"/>
      <c r="D293" s="13"/>
      <c r="E293" s="246" t="s">
        <v>7170</v>
      </c>
      <c r="F293" s="272" t="n">
        <v>12440</v>
      </c>
    </row>
    <row r="294" customFormat="false" ht="13.5" hidden="false" customHeight="true" outlineLevel="0" collapsed="false">
      <c r="A294" s="13"/>
      <c r="B294" s="224"/>
      <c r="C294" s="225"/>
      <c r="D294" s="13"/>
      <c r="E294" s="119"/>
      <c r="F294" s="119"/>
    </row>
    <row r="295" customFormat="false" ht="13.5" hidden="false" customHeight="true" outlineLevel="0" collapsed="false">
      <c r="A295" s="13"/>
      <c r="B295" s="224"/>
      <c r="C295" s="225"/>
      <c r="D295" s="13"/>
      <c r="F295" s="7"/>
    </row>
    <row r="296" customFormat="false" ht="13.5" hidden="false" customHeight="true" outlineLevel="0" collapsed="false">
      <c r="A296" s="13"/>
      <c r="B296" s="224"/>
      <c r="C296" s="225"/>
      <c r="D296" s="13"/>
      <c r="F296" s="7"/>
    </row>
    <row r="297" customFormat="false" ht="13.5" hidden="false" customHeight="true" outlineLevel="0" collapsed="false">
      <c r="A297" s="13"/>
      <c r="B297" s="224"/>
      <c r="C297" s="225"/>
      <c r="D297" s="13"/>
      <c r="F297" s="7"/>
    </row>
    <row r="298" customFormat="false" ht="13.5" hidden="false" customHeight="true" outlineLevel="0" collapsed="false">
      <c r="A298" s="13" t="s">
        <v>2437</v>
      </c>
      <c r="B298" s="224"/>
      <c r="C298" s="225" t="str">
        <f aca="false">IF(B298="","",INDEX($E$2:$G$10002,MATCH(A298,$E$2:$E$10002,0),2))</f>
        <v/>
      </c>
      <c r="D298" s="13"/>
      <c r="E298" s="119"/>
      <c r="F298" s="7"/>
    </row>
    <row r="299" customFormat="false" ht="13.5" hidden="false" customHeight="true" outlineLevel="0" collapsed="false">
      <c r="A299" s="13" t="s">
        <v>7060</v>
      </c>
      <c r="B299" s="224" t="s">
        <v>260</v>
      </c>
      <c r="C299" s="240" t="n">
        <f aca="false">IF(B299="","",INDEX($E$2:$G$10002,MATCH(A299,$E$2:$E$10002,0),2))</f>
        <v>19000</v>
      </c>
      <c r="D299" s="13"/>
      <c r="E299" s="275" t="s">
        <v>7171</v>
      </c>
      <c r="F299" s="236"/>
    </row>
    <row r="300" customFormat="false" ht="13.5" hidden="false" customHeight="true" outlineLevel="0" collapsed="false">
      <c r="A300" s="13" t="s">
        <v>7064</v>
      </c>
      <c r="B300" s="224" t="s">
        <v>259</v>
      </c>
      <c r="C300" s="240" t="n">
        <f aca="false">IF(B300="","",INDEX($E$2:$G$10002,MATCH(A300,$E$2:$E$10002,0),2))</f>
        <v>15450</v>
      </c>
      <c r="D300" s="13"/>
      <c r="E300" s="275"/>
      <c r="F300" s="236"/>
    </row>
    <row r="301" customFormat="false" ht="13.5" hidden="false" customHeight="true" outlineLevel="0" collapsed="false">
      <c r="A301" s="13" t="s">
        <v>7066</v>
      </c>
      <c r="B301" s="224" t="s">
        <v>253</v>
      </c>
      <c r="C301" s="240" t="n">
        <f aca="false">IF(B301="","",INDEX($E$2:$G$10002,MATCH(A301,$E$2:$E$10002,0),2))</f>
        <v>19700</v>
      </c>
      <c r="D301" s="13"/>
      <c r="E301" s="275"/>
      <c r="F301" s="236"/>
    </row>
    <row r="302" customFormat="false" ht="13.5" hidden="false" customHeight="true" outlineLevel="0" collapsed="false">
      <c r="A302" s="13" t="s">
        <v>1258</v>
      </c>
      <c r="B302" s="224"/>
      <c r="C302" s="225" t="str">
        <f aca="false">IF(B302="","",INDEX($E$2:$G$10002,MATCH(A302,$E$2:$E$10002,0),2))</f>
        <v/>
      </c>
      <c r="D302" s="13"/>
      <c r="E302" s="276" t="s">
        <v>7172</v>
      </c>
      <c r="F302" s="277"/>
    </row>
    <row r="303" customFormat="false" ht="13.5" hidden="false" customHeight="true" outlineLevel="0" collapsed="false">
      <c r="A303" s="232" t="s">
        <v>7173</v>
      </c>
      <c r="B303" s="224" t="s">
        <v>1267</v>
      </c>
      <c r="C303" s="240" t="n">
        <f aca="false">IF(B303="","",INDEX($E$2:$G$10002,MATCH(A303,$E$2:$E$10002,0),2))</f>
        <v>19000</v>
      </c>
      <c r="D303" s="13"/>
      <c r="E303" s="276" t="s">
        <v>7174</v>
      </c>
      <c r="F303" s="277"/>
    </row>
    <row r="304" customFormat="false" ht="13.5" hidden="false" customHeight="true" outlineLevel="0" collapsed="false">
      <c r="A304" s="232" t="s">
        <v>7175</v>
      </c>
      <c r="B304" s="224" t="s">
        <v>1260</v>
      </c>
      <c r="C304" s="240" t="n">
        <f aca="false">IF(B304="","",INDEX($E$2:$G$10002,MATCH(A304,$E$2:$E$10002,0),2))</f>
        <v>15800</v>
      </c>
      <c r="D304" s="13"/>
      <c r="E304" s="276"/>
      <c r="F304" s="277"/>
    </row>
    <row r="305" customFormat="false" ht="13.5" hidden="false" customHeight="true" outlineLevel="0" collapsed="false">
      <c r="A305" s="232" t="s">
        <v>7176</v>
      </c>
      <c r="B305" s="224" t="s">
        <v>7177</v>
      </c>
      <c r="C305" s="240" t="n">
        <f aca="false">IF(B305="","",INDEX($E$2:$G$10002,MATCH(A305,$E$2:$E$10002,0),2))</f>
        <v>21400</v>
      </c>
      <c r="D305" s="13"/>
      <c r="E305" s="276" t="s">
        <v>7178</v>
      </c>
      <c r="F305" s="278" t="n">
        <v>1750</v>
      </c>
    </row>
    <row r="306" customFormat="false" ht="13.5" hidden="false" customHeight="true" outlineLevel="0" collapsed="false">
      <c r="A306" s="232" t="s">
        <v>7179</v>
      </c>
      <c r="B306" s="224" t="s">
        <v>1265</v>
      </c>
      <c r="C306" s="240" t="n">
        <f aca="false">IF(B306="","",INDEX($E$2:$G$10002,MATCH(A306,$E$2:$E$10002,0),2))</f>
        <v>14000</v>
      </c>
      <c r="D306" s="13"/>
      <c r="E306" s="276" t="s">
        <v>7180</v>
      </c>
      <c r="F306" s="278" t="n">
        <v>1900</v>
      </c>
    </row>
    <row r="307" customFormat="false" ht="13.5" hidden="false" customHeight="true" outlineLevel="0" collapsed="false">
      <c r="A307" s="13" t="s">
        <v>7070</v>
      </c>
      <c r="B307" s="224" t="s">
        <v>7181</v>
      </c>
      <c r="C307" s="240" t="n">
        <f aca="false">IF(B307="","",INDEX($E$2:$G$10002,MATCH(A307,$E$2:$E$10002,0),2))</f>
        <v>4350</v>
      </c>
      <c r="D307" s="13"/>
      <c r="E307" s="276" t="s">
        <v>7182</v>
      </c>
      <c r="F307" s="278" t="n">
        <v>2130</v>
      </c>
    </row>
    <row r="308" customFormat="false" ht="13.5" hidden="false" customHeight="true" outlineLevel="0" collapsed="false">
      <c r="A308" s="13" t="s">
        <v>7073</v>
      </c>
      <c r="B308" s="224" t="s">
        <v>7183</v>
      </c>
      <c r="C308" s="240" t="n">
        <f aca="false">IF(B308="","",INDEX($E$2:$G$10002,MATCH(A308,$E$2:$E$10002,0),2))</f>
        <v>3740</v>
      </c>
      <c r="D308" s="13"/>
      <c r="E308" s="276" t="s">
        <v>7184</v>
      </c>
      <c r="F308" s="278" t="n">
        <v>2880</v>
      </c>
    </row>
    <row r="309" customFormat="false" ht="13.5" hidden="false" customHeight="true" outlineLevel="0" collapsed="false">
      <c r="A309" s="232" t="s">
        <v>7075</v>
      </c>
      <c r="B309" s="224" t="s">
        <v>7185</v>
      </c>
      <c r="C309" s="240" t="n">
        <f aca="false">IF(B309="","",INDEX($E$2:$G$10002,MATCH(A309,$E$2:$E$10002,0),2))</f>
        <v>6450</v>
      </c>
      <c r="D309" s="13"/>
      <c r="E309" s="276" t="s">
        <v>7186</v>
      </c>
      <c r="F309" s="278" t="n">
        <v>3600</v>
      </c>
    </row>
    <row r="310" customFormat="false" ht="13.5" hidden="false" customHeight="true" outlineLevel="0" collapsed="false">
      <c r="A310" s="232" t="s">
        <v>7083</v>
      </c>
      <c r="B310" s="224" t="s">
        <v>7187</v>
      </c>
      <c r="C310" s="240" t="n">
        <f aca="false">IF(B310="","",INDEX($E$2:$G$10002,MATCH(A310,$E$2:$E$10002,0),2))</f>
        <v>8250</v>
      </c>
      <c r="D310" s="13"/>
      <c r="E310" s="276" t="s">
        <v>7188</v>
      </c>
      <c r="F310" s="278" t="n">
        <v>3500</v>
      </c>
    </row>
    <row r="311" customFormat="false" ht="13.5" hidden="false" customHeight="true" outlineLevel="0" collapsed="false">
      <c r="A311" s="232" t="s">
        <v>7086</v>
      </c>
      <c r="B311" s="224" t="s">
        <v>7189</v>
      </c>
      <c r="C311" s="240" t="n">
        <f aca="false">IF(B311="","",INDEX($E$2:$G$10002,MATCH(A311,$E$2:$E$10002,0),2))</f>
        <v>6700</v>
      </c>
      <c r="D311" s="13"/>
      <c r="E311" s="276" t="s">
        <v>7190</v>
      </c>
      <c r="F311" s="278" t="n">
        <v>3900</v>
      </c>
    </row>
    <row r="312" customFormat="false" ht="13.5" hidden="false" customHeight="true" outlineLevel="0" collapsed="false">
      <c r="A312" s="232" t="s">
        <v>7092</v>
      </c>
      <c r="B312" s="224" t="s">
        <v>1540</v>
      </c>
      <c r="C312" s="240" t="n">
        <f aca="false">IF(B312="","",INDEX($E$2:$G$10002,MATCH(A312,$E$2:$E$10002,0),2))</f>
        <v>12750</v>
      </c>
      <c r="D312" s="13"/>
      <c r="E312" s="276" t="s">
        <v>7191</v>
      </c>
      <c r="F312" s="278" t="n">
        <v>4320</v>
      </c>
    </row>
    <row r="313" customFormat="false" ht="13.5" hidden="false" customHeight="true" outlineLevel="0" collapsed="false">
      <c r="A313" s="229" t="s">
        <v>7103</v>
      </c>
      <c r="B313" s="224" t="s">
        <v>7192</v>
      </c>
      <c r="C313" s="240" t="n">
        <f aca="false">IF(B313="","",INDEX($E$2:$G$10002,MATCH(A313,$E$2:$E$10002,0),2))</f>
        <v>4200</v>
      </c>
      <c r="D313" s="13"/>
      <c r="E313" s="276" t="s">
        <v>7193</v>
      </c>
      <c r="F313" s="278" t="n">
        <v>5420</v>
      </c>
    </row>
    <row r="314" customFormat="false" ht="13.5" hidden="false" customHeight="true" outlineLevel="0" collapsed="false">
      <c r="A314" s="13" t="s">
        <v>7094</v>
      </c>
      <c r="B314" s="224" t="s">
        <v>1538</v>
      </c>
      <c r="C314" s="240" t="n">
        <f aca="false">IF(B314="","",INDEX($E$2:$G$10002,MATCH(A314,$E$2:$E$10002,0),2))</f>
        <v>6700</v>
      </c>
      <c r="D314" s="13"/>
      <c r="E314" s="276" t="s">
        <v>7194</v>
      </c>
      <c r="F314" s="278" t="n">
        <v>6350</v>
      </c>
    </row>
    <row r="315" customFormat="false" ht="13.5" hidden="false" customHeight="true" outlineLevel="0" collapsed="false">
      <c r="A315" s="13" t="s">
        <v>7137</v>
      </c>
      <c r="B315" s="224" t="s">
        <v>1175</v>
      </c>
      <c r="C315" s="240" t="n">
        <f aca="false">IF(B315="","",INDEX($E$2:$G$10002,MATCH(A315,$E$2:$E$10002,0),2))</f>
        <v>18770</v>
      </c>
      <c r="D315" s="13"/>
      <c r="E315" s="276"/>
      <c r="F315" s="278"/>
    </row>
    <row r="316" customFormat="false" ht="13.5" hidden="false" customHeight="true" outlineLevel="0" collapsed="false">
      <c r="A316" s="13" t="s">
        <v>7138</v>
      </c>
      <c r="B316" s="224" t="s">
        <v>408</v>
      </c>
      <c r="C316" s="240" t="n">
        <f aca="false">IF(B316="","",INDEX($E$2:$G$10002,MATCH(A316,$E$2:$E$10002,0),2))</f>
        <v>13200</v>
      </c>
      <c r="D316" s="13"/>
      <c r="E316" s="279" t="s">
        <v>7195</v>
      </c>
      <c r="F316" s="280" t="n">
        <v>1120</v>
      </c>
    </row>
    <row r="317" customFormat="false" ht="13.5" hidden="false" customHeight="true" outlineLevel="0" collapsed="false">
      <c r="A317" s="13" t="s">
        <v>7139</v>
      </c>
      <c r="B317" s="224" t="s">
        <v>407</v>
      </c>
      <c r="C317" s="240" t="n">
        <f aca="false">IF(B317="","",INDEX($E$2:$G$10002,MATCH(A317,$E$2:$E$10002,0),2))</f>
        <v>9850</v>
      </c>
      <c r="D317" s="13"/>
      <c r="E317" s="279"/>
      <c r="F317" s="280"/>
    </row>
    <row r="318" customFormat="false" ht="13.5" hidden="false" customHeight="true" outlineLevel="0" collapsed="false">
      <c r="A318" s="13" t="s">
        <v>7140</v>
      </c>
      <c r="B318" s="224" t="s">
        <v>7196</v>
      </c>
      <c r="C318" s="240" t="n">
        <f aca="false">IF(B318="","",INDEX($E$2:$G$10002,MATCH(A318,$E$2:$E$10002,0),2))</f>
        <v>9850</v>
      </c>
      <c r="D318" s="13"/>
      <c r="E318" s="279" t="s">
        <v>7197</v>
      </c>
      <c r="F318" s="280" t="n">
        <v>1120</v>
      </c>
    </row>
    <row r="319" customFormat="false" ht="13.5" hidden="false" customHeight="true" outlineLevel="0" collapsed="false">
      <c r="A319" s="13" t="s">
        <v>7141</v>
      </c>
      <c r="B319" s="224" t="s">
        <v>1458</v>
      </c>
      <c r="C319" s="240" t="n">
        <f aca="false">IF(B319="","",INDEX($E$2:$G$10002,MATCH(A319,$E$2:$E$10002,0),2))</f>
        <v>16600</v>
      </c>
      <c r="D319" s="13"/>
      <c r="E319" s="279"/>
      <c r="F319" s="280"/>
    </row>
    <row r="320" customFormat="false" ht="13.5" hidden="false" customHeight="true" outlineLevel="0" collapsed="false">
      <c r="A320" s="13" t="s">
        <v>7113</v>
      </c>
      <c r="B320" s="224"/>
      <c r="C320" s="225" t="str">
        <f aca="false">IF(B320="","",INDEX($E$2:$G$10002,MATCH(A320,$E$2:$E$10002,0),2))</f>
        <v/>
      </c>
      <c r="D320" s="13"/>
      <c r="E320" s="279" t="s">
        <v>7198</v>
      </c>
      <c r="F320" s="280" t="n">
        <v>1120</v>
      </c>
    </row>
    <row r="321" customFormat="false" ht="13.5" hidden="false" customHeight="true" outlineLevel="0" collapsed="false">
      <c r="A321" s="13" t="s">
        <v>7115</v>
      </c>
      <c r="B321" s="224" t="s">
        <v>1464</v>
      </c>
      <c r="C321" s="240" t="n">
        <f aca="false">IF(B321="","",INDEX($E$2:$G$10002,MATCH(A321,$E$2:$E$10002,0),2))</f>
        <v>45500</v>
      </c>
      <c r="D321" s="13"/>
      <c r="E321" s="279"/>
      <c r="F321" s="280"/>
    </row>
    <row r="322" customFormat="false" ht="13.5" hidden="false" customHeight="true" outlineLevel="0" collapsed="false">
      <c r="A322" s="13" t="s">
        <v>7118</v>
      </c>
      <c r="B322" s="224" t="s">
        <v>1473</v>
      </c>
      <c r="C322" s="240" t="n">
        <f aca="false">IF(B322="","",INDEX($E$2:$G$10002,MATCH(A322,$E$2:$E$10002,0),2))</f>
        <v>42590</v>
      </c>
      <c r="D322" s="13"/>
      <c r="E322" s="279" t="s">
        <v>7199</v>
      </c>
      <c r="F322" s="280" t="n">
        <v>1120</v>
      </c>
    </row>
    <row r="323" customFormat="false" ht="13.5" hidden="false" customHeight="true" outlineLevel="0" collapsed="false">
      <c r="A323" s="13" t="s">
        <v>7120</v>
      </c>
      <c r="B323" s="224" t="s">
        <v>1472</v>
      </c>
      <c r="C323" s="240" t="n">
        <f aca="false">IF(B323="","",INDEX($E$2:$G$10002,MATCH(A323,$E$2:$E$10002,0),2))</f>
        <v>32550</v>
      </c>
      <c r="D323" s="13"/>
      <c r="E323" s="279"/>
      <c r="F323" s="280"/>
    </row>
    <row r="324" customFormat="false" ht="13.5" hidden="false" customHeight="true" outlineLevel="0" collapsed="false">
      <c r="A324" s="13" t="s">
        <v>7123</v>
      </c>
      <c r="B324" s="224" t="s">
        <v>7200</v>
      </c>
      <c r="C324" s="240" t="n">
        <f aca="false">IF(B324="","",INDEX($E$2:$G$10002,MATCH(A324,$E$2:$E$10002,0),2))</f>
        <v>32240</v>
      </c>
      <c r="D324" s="13"/>
      <c r="E324" s="279" t="s">
        <v>7201</v>
      </c>
      <c r="F324" s="280" t="n">
        <v>1260</v>
      </c>
    </row>
    <row r="325" customFormat="false" ht="13.5" hidden="false" customHeight="true" outlineLevel="0" collapsed="false">
      <c r="A325" s="13" t="s">
        <v>7125</v>
      </c>
      <c r="B325" s="224" t="s">
        <v>2079</v>
      </c>
      <c r="C325" s="240" t="n">
        <f aca="false">IF(B325="","",INDEX($E$2:$G$10002,MATCH(A325,$E$2:$E$10002,0),2))</f>
        <v>36040</v>
      </c>
      <c r="D325" s="13"/>
      <c r="E325" s="279"/>
      <c r="F325" s="280"/>
    </row>
    <row r="326" customFormat="false" ht="13.5" hidden="false" customHeight="true" outlineLevel="0" collapsed="false">
      <c r="A326" s="13" t="s">
        <v>7128</v>
      </c>
      <c r="B326" s="224" t="s">
        <v>7202</v>
      </c>
      <c r="C326" s="240" t="n">
        <f aca="false">IF(B326="","",INDEX($E$2:$G$10002,MATCH(A326,$E$2:$E$10002,0),2))</f>
        <v>7770</v>
      </c>
      <c r="D326" s="13"/>
      <c r="E326" s="279" t="s">
        <v>7203</v>
      </c>
      <c r="F326" s="280" t="n">
        <v>1260</v>
      </c>
    </row>
    <row r="327" customFormat="false" ht="13.5" hidden="false" customHeight="true" outlineLevel="0" collapsed="false">
      <c r="A327" s="13" t="s">
        <v>7130</v>
      </c>
      <c r="B327" s="224" t="s">
        <v>2220</v>
      </c>
      <c r="C327" s="240" t="n">
        <f aca="false">IF(B327="","",INDEX($E$2:$G$10002,MATCH(A327,$E$2:$E$10002,0),2))</f>
        <v>2180</v>
      </c>
      <c r="D327" s="13"/>
      <c r="E327" s="279"/>
      <c r="F327" s="280"/>
    </row>
    <row r="328" customFormat="false" ht="13.5" hidden="false" customHeight="true" outlineLevel="0" collapsed="false">
      <c r="A328" s="13" t="s">
        <v>7131</v>
      </c>
      <c r="B328" s="224" t="s">
        <v>7204</v>
      </c>
      <c r="C328" s="240" t="n">
        <f aca="false">IF(B328="","",INDEX($E$2:$G$10002,MATCH(A328,$E$2:$E$10002,0),2))</f>
        <v>360</v>
      </c>
      <c r="D328" s="13"/>
      <c r="E328" s="279" t="s">
        <v>7205</v>
      </c>
      <c r="F328" s="280" t="n">
        <v>1260</v>
      </c>
    </row>
    <row r="329" customFormat="false" ht="13.5" hidden="false" customHeight="true" outlineLevel="0" collapsed="false">
      <c r="A329" s="13" t="s">
        <v>7132</v>
      </c>
      <c r="B329" s="224" t="s">
        <v>1469</v>
      </c>
      <c r="C329" s="240" t="n">
        <f aca="false">IF(B329="","",INDEX($E$2:$G$10002,MATCH(A329,$E$2:$E$10002,0),2))</f>
        <v>2000</v>
      </c>
      <c r="D329" s="13"/>
      <c r="E329" s="276" t="s">
        <v>7206</v>
      </c>
      <c r="F329" s="278" t="n">
        <v>5930</v>
      </c>
    </row>
    <row r="330" customFormat="false" ht="13.5" hidden="false" customHeight="true" outlineLevel="0" collapsed="false">
      <c r="A330" s="13" t="s">
        <v>7132</v>
      </c>
      <c r="B330" s="224" t="s">
        <v>1470</v>
      </c>
      <c r="C330" s="240" t="n">
        <f aca="false">IF(B330="","",INDEX($E$2:$G$10002,MATCH(A330,$E$2:$E$10002,0),2))</f>
        <v>2000</v>
      </c>
      <c r="D330" s="13"/>
      <c r="E330" s="276" t="s">
        <v>7207</v>
      </c>
      <c r="F330" s="278" t="n">
        <v>6400</v>
      </c>
    </row>
    <row r="331" customFormat="false" ht="13.5" hidden="false" customHeight="true" outlineLevel="0" collapsed="false">
      <c r="A331" s="13" t="s">
        <v>7133</v>
      </c>
      <c r="B331" s="224" t="s">
        <v>7208</v>
      </c>
      <c r="C331" s="240" t="n">
        <f aca="false">IF(B331="","",INDEX($E$2:$G$10002,MATCH(A331,$E$2:$E$10002,0),2))</f>
        <v>430</v>
      </c>
      <c r="D331" s="13"/>
      <c r="E331" s="276" t="s">
        <v>7209</v>
      </c>
      <c r="F331" s="278" t="n">
        <v>8640</v>
      </c>
    </row>
    <row r="332" customFormat="false" ht="13.5" hidden="false" customHeight="true" outlineLevel="0" collapsed="false">
      <c r="A332" s="13" t="s">
        <v>7134</v>
      </c>
      <c r="B332" s="224" t="s">
        <v>1466</v>
      </c>
      <c r="C332" s="240" t="n">
        <f aca="false">IF(B332="","",INDEX($E$2:$G$10002,MATCH(A332,$E$2:$E$10002,0),2))</f>
        <v>1220</v>
      </c>
      <c r="D332" s="13"/>
      <c r="E332" s="276" t="s">
        <v>7210</v>
      </c>
      <c r="F332" s="278" t="n">
        <v>11270</v>
      </c>
    </row>
    <row r="333" customFormat="false" ht="13.5" hidden="false" customHeight="true" outlineLevel="0" collapsed="false">
      <c r="A333" s="13" t="s">
        <v>7135</v>
      </c>
      <c r="B333" s="224" t="s">
        <v>1467</v>
      </c>
      <c r="C333" s="240" t="n">
        <f aca="false">IF(B333="","",INDEX($E$2:$G$10002,MATCH(A333,$E$2:$E$10002,0),2))</f>
        <v>2400</v>
      </c>
      <c r="D333" s="13"/>
      <c r="E333" s="276" t="s">
        <v>7211</v>
      </c>
      <c r="F333" s="278" t="n">
        <v>5130</v>
      </c>
    </row>
    <row r="334" customFormat="false" ht="13.5" hidden="false" customHeight="true" outlineLevel="0" collapsed="false">
      <c r="A334" s="13" t="s">
        <v>7212</v>
      </c>
      <c r="B334" s="224"/>
      <c r="C334" s="225" t="str">
        <f aca="false">IF(B334="","",INDEX($E$2:$G$10002,MATCH(A334,$E$2:$E$10002,0),2))</f>
        <v/>
      </c>
      <c r="D334" s="13"/>
      <c r="E334" s="276"/>
      <c r="F334" s="278"/>
    </row>
    <row r="335" customFormat="false" ht="13.5" hidden="false" customHeight="true" outlineLevel="0" collapsed="false">
      <c r="A335" s="13" t="s">
        <v>7213</v>
      </c>
      <c r="B335" s="224" t="s">
        <v>800</v>
      </c>
      <c r="C335" s="240" t="n">
        <f aca="false">IF(B335="","",INDEX($E$2:$G$10002,MATCH(A335,$E$2:$E$10002,0),2))</f>
        <v>26500</v>
      </c>
      <c r="D335" s="13"/>
      <c r="E335" s="276" t="s">
        <v>7214</v>
      </c>
      <c r="F335" s="278" t="n">
        <v>3690</v>
      </c>
    </row>
    <row r="336" customFormat="false" ht="13.5" hidden="false" customHeight="true" outlineLevel="0" collapsed="false">
      <c r="A336" s="232" t="s">
        <v>7215</v>
      </c>
      <c r="B336" s="224" t="s">
        <v>799</v>
      </c>
      <c r="C336" s="240" t="n">
        <f aca="false">IF(B336="","",INDEX($E$2:$G$10002,MATCH(A336,$E$2:$E$10002,0),2))</f>
        <v>20000</v>
      </c>
      <c r="D336" s="13"/>
      <c r="E336" s="276"/>
      <c r="F336" s="278"/>
    </row>
    <row r="337" customFormat="false" ht="13.5" hidden="false" customHeight="true" outlineLevel="0" collapsed="false">
      <c r="A337" s="13" t="s">
        <v>7216</v>
      </c>
      <c r="B337" s="224" t="s">
        <v>795</v>
      </c>
      <c r="C337" s="240" t="n">
        <f aca="false">IF(B337="","",INDEX($E$2:$G$10002,MATCH(A337,$E$2:$E$10002,0),2))</f>
        <v>30000</v>
      </c>
      <c r="D337" s="13"/>
      <c r="E337" s="276" t="s">
        <v>7217</v>
      </c>
      <c r="F337" s="278" t="n">
        <v>4010</v>
      </c>
      <c r="I337" s="231"/>
      <c r="J337" s="281"/>
      <c r="K337" s="281"/>
      <c r="L337" s="281"/>
    </row>
    <row r="338" customFormat="false" ht="13.5" hidden="false" customHeight="true" outlineLevel="0" collapsed="false">
      <c r="A338" s="13"/>
      <c r="B338" s="224"/>
      <c r="C338" s="225" t="str">
        <f aca="false">IF(B338="","",INDEX($E$2:$G$10002,MATCH(A338,$E$2:$E$10002,0),2))</f>
        <v/>
      </c>
      <c r="D338" s="13"/>
      <c r="E338" s="276" t="s">
        <v>7218</v>
      </c>
      <c r="F338" s="278" t="n">
        <v>5180</v>
      </c>
      <c r="I338" s="231"/>
      <c r="J338" s="281"/>
      <c r="K338" s="281"/>
      <c r="L338" s="281"/>
    </row>
    <row r="339" customFormat="false" ht="13.5" hidden="false" customHeight="true" outlineLevel="0" collapsed="false">
      <c r="A339" s="13"/>
      <c r="B339" s="224"/>
      <c r="C339" s="225" t="str">
        <f aca="false">IF(B339="","",INDEX($E$2:$G$10002,MATCH(A339,$E$2:$E$10002,0),2))</f>
        <v/>
      </c>
      <c r="D339" s="13"/>
      <c r="E339" s="276"/>
      <c r="F339" s="278"/>
      <c r="I339" s="239"/>
      <c r="J339" s="281"/>
      <c r="K339" s="281"/>
      <c r="L339" s="281"/>
    </row>
    <row r="340" customFormat="false" ht="13.5" hidden="false" customHeight="true" outlineLevel="0" collapsed="false">
      <c r="A340" s="13" t="s">
        <v>7219</v>
      </c>
      <c r="B340" s="224" t="s">
        <v>313</v>
      </c>
      <c r="C340" s="240" t="n">
        <f aca="false">IF(B340="","",INDEX($E$2:$G$10002,MATCH(A340,$E$2:$E$10002,0),2))</f>
        <v>19570</v>
      </c>
      <c r="D340" s="13"/>
      <c r="E340" s="276" t="s">
        <v>7220</v>
      </c>
      <c r="F340" s="278" t="n">
        <v>6730</v>
      </c>
      <c r="I340" s="239"/>
      <c r="J340" s="281"/>
      <c r="K340" s="281"/>
      <c r="L340" s="281"/>
    </row>
    <row r="341" customFormat="false" ht="13.5" hidden="false" customHeight="true" outlineLevel="0" collapsed="false">
      <c r="A341" s="13" t="s">
        <v>7221</v>
      </c>
      <c r="B341" s="224" t="s">
        <v>314</v>
      </c>
      <c r="C341" s="240" t="n">
        <f aca="false">IF(B341="","",INDEX($E$2:$G$10002,MATCH(A341,$E$2:$E$10002,0),2))</f>
        <v>20690</v>
      </c>
      <c r="D341" s="13"/>
      <c r="E341" s="276" t="s">
        <v>4800</v>
      </c>
      <c r="F341" s="278" t="n">
        <v>3380</v>
      </c>
      <c r="I341" s="239"/>
      <c r="J341" s="281"/>
      <c r="K341" s="281"/>
      <c r="L341" s="281"/>
    </row>
    <row r="342" customFormat="false" ht="13.5" hidden="false" customHeight="true" outlineLevel="0" collapsed="false">
      <c r="A342" s="13" t="s">
        <v>7222</v>
      </c>
      <c r="B342" s="224" t="s">
        <v>315</v>
      </c>
      <c r="C342" s="240" t="n">
        <f aca="false">IF(B342="","",INDEX($E$2:$G$10002,MATCH(A342,$E$2:$E$10002,0),2))</f>
        <v>29110</v>
      </c>
      <c r="D342" s="13"/>
      <c r="E342" s="276" t="s">
        <v>4809</v>
      </c>
      <c r="F342" s="278" t="n">
        <v>20320</v>
      </c>
      <c r="I342" s="237"/>
      <c r="J342" s="282"/>
      <c r="K342" s="282"/>
      <c r="L342" s="282"/>
    </row>
    <row r="343" customFormat="false" ht="13.5" hidden="false" customHeight="true" outlineLevel="0" collapsed="false">
      <c r="A343" s="13" t="s">
        <v>7223</v>
      </c>
      <c r="B343" s="224" t="s">
        <v>316</v>
      </c>
      <c r="C343" s="240" t="n">
        <f aca="false">IF(B343="","",INDEX($E$2:$G$10002,MATCH(A343,$E$2:$E$10002,0),2))</f>
        <v>31840</v>
      </c>
      <c r="D343" s="13"/>
      <c r="E343" s="276"/>
      <c r="F343" s="278"/>
      <c r="I343" s="231"/>
      <c r="J343" s="143"/>
      <c r="K343" s="143"/>
      <c r="L343" s="143"/>
    </row>
    <row r="344" customFormat="false" ht="13.5" hidden="false" customHeight="true" outlineLevel="0" collapsed="false">
      <c r="A344" s="13" t="s">
        <v>7224</v>
      </c>
      <c r="B344" s="224" t="s">
        <v>317</v>
      </c>
      <c r="C344" s="240" t="n">
        <f aca="false">IF(B344="","",INDEX($E$2:$G$10002,MATCH(A344,$E$2:$E$10002,0),2))</f>
        <v>34650</v>
      </c>
      <c r="D344" s="13"/>
      <c r="E344" s="276" t="s">
        <v>7225</v>
      </c>
      <c r="F344" s="278" t="n">
        <v>4750</v>
      </c>
      <c r="I344" s="239"/>
      <c r="J344" s="143"/>
      <c r="K344" s="143"/>
      <c r="L344" s="143"/>
    </row>
    <row r="345" customFormat="false" ht="13.5" hidden="false" customHeight="true" outlineLevel="0" collapsed="false">
      <c r="A345" s="13" t="s">
        <v>7226</v>
      </c>
      <c r="B345" s="224" t="s">
        <v>318</v>
      </c>
      <c r="C345" s="240" t="n">
        <f aca="false">IF(B345="","",INDEX($E$2:$G$10002,MATCH(A345,$E$2:$E$10002,0),2))</f>
        <v>20150</v>
      </c>
      <c r="D345" s="13"/>
      <c r="E345" s="276"/>
      <c r="F345" s="278"/>
      <c r="I345" s="237"/>
      <c r="J345" s="282"/>
      <c r="K345" s="282"/>
      <c r="L345" s="282"/>
    </row>
    <row r="346" customFormat="false" ht="13.5" hidden="false" customHeight="true" outlineLevel="0" collapsed="false">
      <c r="A346" s="13" t="s">
        <v>7227</v>
      </c>
      <c r="B346" s="224" t="s">
        <v>320</v>
      </c>
      <c r="C346" s="240" t="n">
        <f aca="false">IF(B346="","",INDEX($E$2:$G$10002,MATCH(A346,$E$2:$E$10002,0),2))</f>
        <v>21310</v>
      </c>
      <c r="D346" s="13"/>
      <c r="E346" s="276" t="s">
        <v>7228</v>
      </c>
      <c r="F346" s="283" t="n">
        <v>6350</v>
      </c>
      <c r="I346" s="237"/>
      <c r="J346" s="282"/>
      <c r="K346" s="282"/>
      <c r="L346" s="282"/>
    </row>
    <row r="347" customFormat="false" ht="13.5" hidden="false" customHeight="true" outlineLevel="0" collapsed="false">
      <c r="A347" s="13" t="s">
        <v>7229</v>
      </c>
      <c r="B347" s="224" t="s">
        <v>319</v>
      </c>
      <c r="C347" s="240" t="n">
        <f aca="false">IF(B347="","",INDEX($E$2:$G$10002,MATCH(A347,$E$2:$E$10002,0),2))</f>
        <v>29980</v>
      </c>
      <c r="D347" s="13"/>
      <c r="E347" s="276" t="s">
        <v>7230</v>
      </c>
      <c r="F347" s="283" t="n">
        <v>7000</v>
      </c>
      <c r="I347" s="231"/>
      <c r="J347" s="143"/>
      <c r="K347" s="143"/>
      <c r="L347" s="143"/>
    </row>
    <row r="348" customFormat="false" ht="13.5" hidden="false" customHeight="true" outlineLevel="0" collapsed="false">
      <c r="A348" s="13" t="s">
        <v>7231</v>
      </c>
      <c r="B348" s="224" t="s">
        <v>1357</v>
      </c>
      <c r="C348" s="240" t="n">
        <f aca="false">IF(B348="","",INDEX($E$2:$G$10002,MATCH(A348,$E$2:$E$10002,0),2))</f>
        <v>9800</v>
      </c>
      <c r="D348" s="13"/>
      <c r="E348" s="284" t="s">
        <v>7232</v>
      </c>
      <c r="F348" s="285" t="n">
        <v>6350</v>
      </c>
      <c r="I348" s="231"/>
      <c r="J348" s="143"/>
      <c r="K348" s="143"/>
      <c r="L348" s="143"/>
    </row>
    <row r="349" customFormat="false" ht="13.5" hidden="false" customHeight="true" outlineLevel="0" collapsed="false">
      <c r="A349" s="13" t="s">
        <v>7233</v>
      </c>
      <c r="B349" s="224" t="s">
        <v>1358</v>
      </c>
      <c r="C349" s="240" t="n">
        <f aca="false">IF(B349="","",INDEX($E$2:$G$10002,MATCH(A349,$E$2:$E$10002,0),2))</f>
        <v>10800</v>
      </c>
      <c r="D349" s="13"/>
      <c r="E349" s="119"/>
      <c r="F349" s="119"/>
      <c r="I349" s="239"/>
      <c r="J349" s="143"/>
      <c r="K349" s="143"/>
      <c r="L349" s="143"/>
    </row>
    <row r="350" customFormat="false" ht="13.5" hidden="false" customHeight="true" outlineLevel="0" collapsed="false">
      <c r="A350" s="13" t="s">
        <v>7234</v>
      </c>
      <c r="B350" s="224" t="s">
        <v>1359</v>
      </c>
      <c r="C350" s="240" t="n">
        <f aca="false">IF(B350="","",INDEX($E$2:$G$10002,MATCH(A350,$E$2:$E$10002,0),2))</f>
        <v>14100</v>
      </c>
      <c r="D350" s="13"/>
      <c r="F350" s="7"/>
      <c r="I350" s="239"/>
      <c r="J350" s="143"/>
      <c r="K350" s="143"/>
      <c r="L350" s="143"/>
    </row>
    <row r="351" customFormat="false" ht="13.5" hidden="false" customHeight="true" outlineLevel="0" collapsed="false">
      <c r="A351" s="13" t="s">
        <v>7235</v>
      </c>
      <c r="B351" s="224" t="s">
        <v>1360</v>
      </c>
      <c r="C351" s="240" t="n">
        <f aca="false">IF(B351="","",INDEX($E$2:$G$10002,MATCH(A351,$E$2:$E$10002,0),2))</f>
        <v>16700</v>
      </c>
      <c r="D351" s="13"/>
      <c r="F351" s="7"/>
      <c r="I351" s="245"/>
      <c r="J351" s="143"/>
      <c r="K351" s="143"/>
      <c r="L351" s="143"/>
    </row>
    <row r="352" customFormat="false" ht="13.5" hidden="false" customHeight="true" outlineLevel="0" collapsed="false">
      <c r="A352" s="276" t="s">
        <v>7236</v>
      </c>
      <c r="B352" s="224" t="s">
        <v>1914</v>
      </c>
      <c r="C352" s="240" t="n">
        <f aca="false">IF(B352="","",INDEX($E$2:$G$10002,MATCH(A352,$E$2:$E$10002,0),2))</f>
        <v>8700</v>
      </c>
      <c r="D352" s="13"/>
      <c r="F352" s="7"/>
      <c r="I352" s="245"/>
      <c r="J352" s="143"/>
      <c r="K352" s="143"/>
      <c r="L352" s="143"/>
    </row>
    <row r="353" customFormat="false" ht="13.5" hidden="false" customHeight="true" outlineLevel="0" collapsed="false">
      <c r="A353" s="13" t="s">
        <v>7237</v>
      </c>
      <c r="B353" s="224" t="s">
        <v>1915</v>
      </c>
      <c r="C353" s="240" t="n">
        <f aca="false">IF(B353="","",INDEX($E$2:$G$10002,MATCH(A353,$E$2:$E$10002,0),2))</f>
        <v>9400</v>
      </c>
      <c r="D353" s="13"/>
      <c r="E353" s="119"/>
      <c r="F353" s="7"/>
      <c r="I353" s="239"/>
      <c r="J353" s="143"/>
      <c r="K353" s="143"/>
      <c r="L353" s="143"/>
    </row>
    <row r="354" customFormat="false" ht="13.5" hidden="false" customHeight="true" outlineLevel="0" collapsed="false">
      <c r="A354" s="13" t="s">
        <v>7238</v>
      </c>
      <c r="B354" s="224" t="s">
        <v>1916</v>
      </c>
      <c r="C354" s="240" t="n">
        <f aca="false">IF(B354="","",INDEX($E$2:$G$10002,MATCH(A354,$E$2:$E$10002,0),2))</f>
        <v>9600</v>
      </c>
      <c r="D354" s="13"/>
      <c r="E354" s="275" t="s">
        <v>7171</v>
      </c>
      <c r="F354" s="236"/>
      <c r="I354" s="239"/>
      <c r="J354" s="143"/>
      <c r="K354" s="143"/>
      <c r="L354" s="143"/>
    </row>
    <row r="355" customFormat="false" ht="13.5" hidden="false" customHeight="true" outlineLevel="0" collapsed="false">
      <c r="A355" s="13" t="s">
        <v>7239</v>
      </c>
      <c r="B355" s="224" t="s">
        <v>1917</v>
      </c>
      <c r="C355" s="240" t="n">
        <f aca="false">IF(B355="","",INDEX($E$2:$G$10002,MATCH(A355,$E$2:$E$10002,0),2))</f>
        <v>12400</v>
      </c>
      <c r="D355" s="13"/>
      <c r="E355" s="275"/>
      <c r="F355" s="236"/>
      <c r="I355" s="239"/>
      <c r="J355" s="143"/>
      <c r="K355" s="143"/>
      <c r="L355" s="143"/>
    </row>
    <row r="356" customFormat="false" ht="13.5" hidden="false" customHeight="true" outlineLevel="0" collapsed="false">
      <c r="A356" s="13" t="s">
        <v>7240</v>
      </c>
      <c r="B356" s="224" t="s">
        <v>1918</v>
      </c>
      <c r="C356" s="240" t="n">
        <f aca="false">IF(B356="","",INDEX($E$2:$G$10002,MATCH(A356,$E$2:$E$10002,0),2))</f>
        <v>14500</v>
      </c>
      <c r="D356" s="13"/>
      <c r="E356" s="276" t="s">
        <v>7241</v>
      </c>
      <c r="F356" s="283" t="n">
        <v>3380</v>
      </c>
      <c r="I356" s="239"/>
      <c r="J356" s="143"/>
      <c r="K356" s="143"/>
      <c r="L356" s="143"/>
    </row>
    <row r="357" customFormat="false" ht="13.5" hidden="false" customHeight="true" outlineLevel="0" collapsed="false">
      <c r="A357" s="13" t="s">
        <v>7242</v>
      </c>
      <c r="B357" s="224" t="s">
        <v>1919</v>
      </c>
      <c r="C357" s="240" t="n">
        <f aca="false">IF(B357="","",INDEX($E$2:$G$10002,MATCH(A357,$E$2:$E$10002,0),2))</f>
        <v>17000</v>
      </c>
      <c r="D357" s="13"/>
      <c r="E357" s="276"/>
      <c r="F357" s="283"/>
      <c r="I357" s="239"/>
      <c r="J357" s="143"/>
      <c r="K357" s="143"/>
      <c r="L357" s="143"/>
    </row>
    <row r="358" customFormat="false" ht="13.5" hidden="false" customHeight="true" outlineLevel="0" collapsed="false">
      <c r="A358" s="13" t="s">
        <v>7243</v>
      </c>
      <c r="B358" s="224" t="s">
        <v>1220</v>
      </c>
      <c r="C358" s="240" t="n">
        <f aca="false">IF(B358="","",INDEX($E$2:$G$10002,MATCH(A358,$E$2:$E$10002,0),2))</f>
        <v>1850</v>
      </c>
      <c r="D358" s="13"/>
      <c r="E358" s="276" t="s">
        <v>7244</v>
      </c>
      <c r="F358" s="283" t="n">
        <v>4690</v>
      </c>
      <c r="I358" s="239"/>
      <c r="J358" s="143"/>
      <c r="K358" s="143"/>
      <c r="L358" s="143"/>
    </row>
    <row r="359" customFormat="false" ht="13.5" hidden="false" customHeight="true" outlineLevel="0" collapsed="false">
      <c r="A359" s="13" t="s">
        <v>7245</v>
      </c>
      <c r="B359" s="224" t="s">
        <v>119</v>
      </c>
      <c r="C359" s="240" t="n">
        <f aca="false">IF(B359="","",INDEX($E$2:$G$10002,MATCH(A359,$E$2:$E$10002,0),2))</f>
        <v>1960</v>
      </c>
      <c r="D359" s="13"/>
      <c r="E359" s="276" t="s">
        <v>7246</v>
      </c>
      <c r="F359" s="283" t="n">
        <v>1820</v>
      </c>
      <c r="I359" s="255"/>
      <c r="J359" s="143"/>
      <c r="K359" s="143"/>
      <c r="L359" s="143"/>
    </row>
    <row r="360" customFormat="false" ht="13.5" hidden="false" customHeight="true" outlineLevel="0" collapsed="false">
      <c r="A360" s="13" t="s">
        <v>7247</v>
      </c>
      <c r="B360" s="224"/>
      <c r="C360" s="225" t="str">
        <f aca="false">IF(B360="","",INDEX($E$2:$G$10002,MATCH(A360,$E$2:$E$10002,0),2))</f>
        <v/>
      </c>
      <c r="D360" s="13"/>
      <c r="E360" s="276" t="s">
        <v>7248</v>
      </c>
      <c r="F360" s="283" t="n">
        <v>4800</v>
      </c>
    </row>
    <row r="361" customFormat="false" ht="13.5" hidden="false" customHeight="true" outlineLevel="0" collapsed="false">
      <c r="A361" s="13" t="s">
        <v>7249</v>
      </c>
      <c r="B361" s="224"/>
      <c r="C361" s="225" t="str">
        <f aca="false">IF(B361="","",INDEX($E$2:$G$10002,MATCH(A361,$E$2:$E$10002,0),2))</f>
        <v/>
      </c>
      <c r="D361" s="13"/>
      <c r="E361" s="276"/>
      <c r="F361" s="283"/>
    </row>
    <row r="362" customFormat="false" ht="13.5" hidden="false" customHeight="true" outlineLevel="0" collapsed="false">
      <c r="A362" s="13" t="s">
        <v>7250</v>
      </c>
      <c r="B362" s="224"/>
      <c r="C362" s="225" t="str">
        <f aca="false">IF(B362="","",INDEX($E$2:$G$10002,MATCH(A362,$E$2:$E$10002,0),2))</f>
        <v/>
      </c>
      <c r="D362" s="13"/>
      <c r="E362" s="276" t="s">
        <v>7251</v>
      </c>
      <c r="F362" s="283" t="n">
        <v>7550</v>
      </c>
    </row>
    <row r="363" customFormat="false" ht="13.5" hidden="false" customHeight="true" outlineLevel="0" collapsed="false">
      <c r="A363" s="286" t="s">
        <v>7252</v>
      </c>
      <c r="B363" s="224" t="s">
        <v>807</v>
      </c>
      <c r="C363" s="240" t="n">
        <f aca="false">IF(B363="","",INDEX($E$2:$G$10002,MATCH(A363,$E$2:$E$10002,0),2))</f>
        <v>20900</v>
      </c>
      <c r="D363" s="13"/>
      <c r="E363" s="276"/>
      <c r="F363" s="283"/>
      <c r="I363" s="231"/>
      <c r="J363" s="236"/>
      <c r="K363" s="236"/>
      <c r="L363" s="236"/>
    </row>
    <row r="364" customFormat="false" ht="13.5" hidden="false" customHeight="true" outlineLevel="0" collapsed="false">
      <c r="A364" s="13" t="s">
        <v>7253</v>
      </c>
      <c r="B364" s="224"/>
      <c r="C364" s="225" t="str">
        <f aca="false">IF(B364="","",INDEX($E$2:$G$10002,MATCH(A364,$E$2:$E$10002,0),2))</f>
        <v/>
      </c>
      <c r="D364" s="13"/>
      <c r="E364" s="276" t="s">
        <v>7254</v>
      </c>
      <c r="F364" s="278" t="n">
        <v>7140</v>
      </c>
      <c r="I364" s="231"/>
      <c r="J364" s="236"/>
      <c r="K364" s="236"/>
      <c r="L364" s="236"/>
    </row>
    <row r="365" customFormat="false" ht="13.5" hidden="false" customHeight="true" outlineLevel="0" collapsed="false">
      <c r="A365" s="13" t="s">
        <v>7255</v>
      </c>
      <c r="B365" s="224" t="s">
        <v>3898</v>
      </c>
      <c r="C365" s="240" t="n">
        <f aca="false">IF(B365="","",INDEX($E$2:$G$10002,MATCH(A365,$E$2:$E$10002,0),2))</f>
        <v>5450</v>
      </c>
      <c r="D365" s="13"/>
      <c r="E365" s="276"/>
      <c r="F365" s="278"/>
      <c r="I365" s="239"/>
      <c r="J365" s="236"/>
      <c r="K365" s="236"/>
      <c r="L365" s="236"/>
    </row>
    <row r="366" customFormat="false" ht="13.5" hidden="false" customHeight="true" outlineLevel="0" collapsed="false">
      <c r="A366" s="13" t="s">
        <v>7256</v>
      </c>
      <c r="B366" s="224"/>
      <c r="C366" s="225" t="str">
        <f aca="false">IF(B366="","",INDEX($E$2:$G$10002,MATCH(A366,$E$2:$E$10002,0),2))</f>
        <v/>
      </c>
      <c r="D366" s="13"/>
      <c r="E366" s="276" t="s">
        <v>7257</v>
      </c>
      <c r="F366" s="278" t="n">
        <v>7210</v>
      </c>
      <c r="I366" s="239"/>
      <c r="J366" s="236"/>
      <c r="K366" s="236"/>
      <c r="L366" s="236"/>
    </row>
    <row r="367" customFormat="false" ht="13.5" hidden="false" customHeight="true" outlineLevel="0" collapsed="false">
      <c r="A367" s="13" t="s">
        <v>7258</v>
      </c>
      <c r="B367" s="224"/>
      <c r="C367" s="225" t="str">
        <f aca="false">IF(B367="","",INDEX($E$2:$G$10002,MATCH(A367,$E$2:$E$10002,0),2))</f>
        <v/>
      </c>
      <c r="D367" s="13"/>
      <c r="E367" s="276"/>
      <c r="F367" s="278"/>
      <c r="I367" s="239"/>
      <c r="J367" s="236"/>
      <c r="K367" s="236"/>
      <c r="L367" s="236"/>
    </row>
    <row r="368" customFormat="false" ht="13.5" hidden="false" customHeight="true" outlineLevel="0" collapsed="false">
      <c r="A368" s="13" t="s">
        <v>7259</v>
      </c>
      <c r="B368" s="224"/>
      <c r="C368" s="225" t="str">
        <f aca="false">IF(B368="","",INDEX($E$2:$G$10002,MATCH(A368,$E$2:$E$10002,0),2))</f>
        <v/>
      </c>
      <c r="D368" s="13"/>
      <c r="E368" s="276" t="s">
        <v>7260</v>
      </c>
      <c r="F368" s="278" t="n">
        <v>6120</v>
      </c>
      <c r="I368" s="239"/>
      <c r="J368" s="236"/>
      <c r="K368" s="236"/>
      <c r="L368" s="236"/>
    </row>
    <row r="369" customFormat="false" ht="13.5" hidden="false" customHeight="true" outlineLevel="0" collapsed="false">
      <c r="A369" s="13" t="s">
        <v>7261</v>
      </c>
      <c r="B369" s="224"/>
      <c r="C369" s="225" t="str">
        <f aca="false">IF(B369="","",INDEX($E$2:$G$10002,MATCH(A369,$E$2:$E$10002,0),2))</f>
        <v/>
      </c>
      <c r="D369" s="13"/>
      <c r="E369" s="276"/>
      <c r="F369" s="278"/>
      <c r="I369" s="239"/>
      <c r="J369" s="236"/>
      <c r="K369" s="236"/>
      <c r="L369" s="236"/>
    </row>
    <row r="370" customFormat="false" ht="13.5" hidden="false" customHeight="true" outlineLevel="0" collapsed="false">
      <c r="A370" s="13" t="s">
        <v>7262</v>
      </c>
      <c r="B370" s="224"/>
      <c r="C370" s="225" t="str">
        <f aca="false">IF(B370="","",INDEX($E$2:$G$10002,MATCH(A370,$E$2:$E$10002,0),2))</f>
        <v/>
      </c>
      <c r="D370" s="13"/>
      <c r="E370" s="276"/>
      <c r="F370" s="278"/>
      <c r="I370" s="239"/>
      <c r="J370" s="236"/>
      <c r="K370" s="236"/>
      <c r="L370" s="236"/>
    </row>
    <row r="371" customFormat="false" ht="13.5" hidden="false" customHeight="true" outlineLevel="0" collapsed="false">
      <c r="A371" s="13" t="s">
        <v>7263</v>
      </c>
      <c r="B371" s="224"/>
      <c r="C371" s="225" t="str">
        <f aca="false">IF(B371="","",INDEX($E$2:$G$10002,MATCH(A371,$E$2:$E$10002,0),2))</f>
        <v/>
      </c>
      <c r="D371" s="13"/>
      <c r="E371" s="276" t="s">
        <v>7264</v>
      </c>
      <c r="F371" s="283" t="n">
        <v>25300</v>
      </c>
      <c r="I371" s="239"/>
      <c r="J371" s="236"/>
      <c r="K371" s="236"/>
      <c r="L371" s="236"/>
    </row>
    <row r="372" customFormat="false" ht="13.5" hidden="false" customHeight="true" outlineLevel="0" collapsed="false">
      <c r="A372" s="13" t="s">
        <v>7265</v>
      </c>
      <c r="B372" s="224"/>
      <c r="C372" s="225" t="str">
        <f aca="false">IF(B372="","",INDEX($E$2:$G$10002,MATCH(A372,$E$2:$E$10002,0),2))</f>
        <v/>
      </c>
      <c r="D372" s="13"/>
      <c r="E372" s="276" t="s">
        <v>7266</v>
      </c>
      <c r="F372" s="283" t="n">
        <v>5750</v>
      </c>
      <c r="I372" s="239"/>
      <c r="J372" s="236"/>
      <c r="K372" s="236"/>
      <c r="L372" s="236"/>
    </row>
    <row r="373" customFormat="false" ht="13.5" hidden="false" customHeight="true" outlineLevel="0" collapsed="false">
      <c r="A373" s="13" t="s">
        <v>7267</v>
      </c>
      <c r="B373" s="224"/>
      <c r="C373" s="225" t="str">
        <f aca="false">IF(B373="","",INDEX($E$2:$G$10002,MATCH(A373,$E$2:$E$10002,0),2))</f>
        <v/>
      </c>
      <c r="D373" s="13"/>
      <c r="E373" s="276" t="s">
        <v>7268</v>
      </c>
      <c r="F373" s="283" t="n">
        <v>2650</v>
      </c>
      <c r="I373" s="239"/>
      <c r="J373" s="236"/>
      <c r="K373" s="236"/>
      <c r="L373" s="236"/>
    </row>
    <row r="374" customFormat="false" ht="13.5" hidden="false" customHeight="true" outlineLevel="0" collapsed="false">
      <c r="A374" s="13"/>
      <c r="B374" s="224"/>
      <c r="C374" s="225" t="str">
        <f aca="false">IF(B374="","",INDEX($E$2:$G$10002,MATCH(A374,$E$2:$E$10002,0),2))</f>
        <v/>
      </c>
      <c r="D374" s="13"/>
      <c r="E374" s="276" t="s">
        <v>7269</v>
      </c>
      <c r="F374" s="280" t="n">
        <v>7860</v>
      </c>
      <c r="I374" s="239"/>
      <c r="J374" s="236"/>
      <c r="K374" s="236"/>
      <c r="L374" s="236"/>
    </row>
    <row r="375" customFormat="false" ht="13.5" hidden="false" customHeight="true" outlineLevel="0" collapsed="false">
      <c r="A375" s="13"/>
      <c r="B375" s="224"/>
      <c r="C375" s="225" t="str">
        <f aca="false">IF(B375="","",INDEX($E$2:$G$10002,MATCH(A375,$E$2:$E$10002,0),2))</f>
        <v/>
      </c>
      <c r="D375" s="13"/>
      <c r="E375" s="276"/>
      <c r="F375" s="280"/>
      <c r="I375" s="239"/>
      <c r="J375" s="236"/>
      <c r="K375" s="236"/>
      <c r="L375" s="236"/>
    </row>
    <row r="376" customFormat="false" ht="13.5" hidden="false" customHeight="true" outlineLevel="0" collapsed="false">
      <c r="A376" s="13"/>
      <c r="B376" s="224"/>
      <c r="C376" s="225" t="str">
        <f aca="false">IF(B376="","",INDEX($E$2:$G$10002,MATCH(A376,$E$2:$E$10002,0),2))</f>
        <v/>
      </c>
      <c r="D376" s="13"/>
      <c r="E376" s="276" t="s">
        <v>7270</v>
      </c>
      <c r="F376" s="283" t="n">
        <v>5500</v>
      </c>
      <c r="I376" s="233"/>
      <c r="J376" s="236"/>
      <c r="K376" s="236"/>
      <c r="L376" s="236"/>
    </row>
    <row r="377" customFormat="false" ht="13.5" hidden="false" customHeight="true" outlineLevel="0" collapsed="false">
      <c r="A377" s="13"/>
      <c r="B377" s="224"/>
      <c r="C377" s="225" t="str">
        <f aca="false">IF(B377="","",INDEX($E$2:$G$10002,MATCH(A377,$E$2:$E$10002,0),2))</f>
        <v/>
      </c>
      <c r="D377" s="13"/>
      <c r="E377" s="276" t="s">
        <v>7271</v>
      </c>
      <c r="F377" s="283" t="n">
        <v>3330</v>
      </c>
      <c r="I377" s="233"/>
      <c r="J377" s="236"/>
      <c r="K377" s="236"/>
      <c r="L377" s="236"/>
    </row>
    <row r="378" customFormat="false" ht="13.5" hidden="false" customHeight="true" outlineLevel="0" collapsed="false">
      <c r="A378" s="13" t="s">
        <v>7171</v>
      </c>
      <c r="B378" s="224"/>
      <c r="C378" s="225" t="str">
        <f aca="false">IF(B378="","",INDEX($E$2:$G$10002,MATCH(A378,$E$2:$E$10002,0),2))</f>
        <v/>
      </c>
      <c r="D378" s="13"/>
      <c r="E378" s="276"/>
      <c r="F378" s="283"/>
      <c r="I378" s="247"/>
      <c r="J378" s="281"/>
      <c r="K378" s="281"/>
      <c r="L378" s="281"/>
    </row>
    <row r="379" customFormat="false" ht="13.5" hidden="false" customHeight="true" outlineLevel="0" collapsed="false">
      <c r="A379" s="13" t="s">
        <v>7241</v>
      </c>
      <c r="B379" s="224" t="s">
        <v>819</v>
      </c>
      <c r="C379" s="240" t="n">
        <f aca="false">IF(B379="","",INDEX($E$2:$G$10002,MATCH(A379,$E$2:$E$10002,0),2))</f>
        <v>3380</v>
      </c>
      <c r="D379" s="13"/>
      <c r="E379" s="276" t="s">
        <v>7272</v>
      </c>
      <c r="F379" s="283" t="n">
        <v>3290</v>
      </c>
      <c r="I379" s="247"/>
      <c r="J379" s="281"/>
      <c r="K379" s="281"/>
      <c r="L379" s="281"/>
    </row>
    <row r="380" customFormat="false" ht="13.5" hidden="false" customHeight="true" outlineLevel="0" collapsed="false">
      <c r="A380" s="13" t="s">
        <v>7244</v>
      </c>
      <c r="B380" s="224" t="s">
        <v>818</v>
      </c>
      <c r="C380" s="240" t="n">
        <f aca="false">IF(B380="","",INDEX($E$2:$G$10002,MATCH(A380,$E$2:$E$10002,0),2))</f>
        <v>4690</v>
      </c>
      <c r="D380" s="13"/>
      <c r="E380" s="276"/>
      <c r="F380" s="283"/>
      <c r="I380" s="251"/>
      <c r="J380" s="281"/>
      <c r="K380" s="281"/>
      <c r="L380" s="281"/>
    </row>
    <row r="381" customFormat="false" ht="13.5" hidden="false" customHeight="true" outlineLevel="0" collapsed="false">
      <c r="A381" s="13" t="s">
        <v>7273</v>
      </c>
      <c r="B381" s="224" t="s">
        <v>7274</v>
      </c>
      <c r="C381" s="225" t="e">
        <f aca="false">IF(B381="","",INDEX($E$2:$G$10002,MATCH(A381,$E$2:$E$10002,0),2))</f>
        <v>#N/A</v>
      </c>
      <c r="D381" s="13"/>
      <c r="E381" s="276" t="s">
        <v>7275</v>
      </c>
      <c r="F381" s="278" t="n">
        <v>3880</v>
      </c>
      <c r="I381" s="287"/>
      <c r="J381" s="281"/>
      <c r="K381" s="281"/>
      <c r="L381" s="281"/>
    </row>
    <row r="382" customFormat="false" ht="13.5" hidden="false" customHeight="true" outlineLevel="0" collapsed="false">
      <c r="A382" s="13" t="s">
        <v>7276</v>
      </c>
      <c r="B382" s="224" t="s">
        <v>7277</v>
      </c>
      <c r="C382" s="225" t="e">
        <f aca="false">IF(B382="","",INDEX($E$2:$G$10002,MATCH(A382,$E$2:$E$10002,0),2))</f>
        <v>#N/A</v>
      </c>
      <c r="D382" s="13"/>
      <c r="E382" s="276"/>
      <c r="F382" s="278"/>
      <c r="I382" s="231"/>
      <c r="J382" s="282"/>
      <c r="K382" s="282"/>
      <c r="L382" s="282"/>
    </row>
    <row r="383" customFormat="false" ht="13.5" hidden="false" customHeight="true" outlineLevel="0" collapsed="false">
      <c r="A383" s="13" t="s">
        <v>7251</v>
      </c>
      <c r="B383" s="224" t="s">
        <v>718</v>
      </c>
      <c r="C383" s="240" t="n">
        <f aca="false">IF(B383="","",INDEX($E$2:$G$10002,MATCH(A383,$E$2:$E$10002,0),2))</f>
        <v>7550</v>
      </c>
      <c r="D383" s="13"/>
      <c r="E383" s="276" t="s">
        <v>7278</v>
      </c>
      <c r="F383" s="278" t="n">
        <v>3720</v>
      </c>
      <c r="I383" s="231"/>
      <c r="J383" s="282"/>
      <c r="K383" s="282"/>
      <c r="L383" s="282"/>
    </row>
    <row r="384" customFormat="false" ht="13.5" hidden="false" customHeight="true" outlineLevel="0" collapsed="false">
      <c r="A384" s="13" t="s">
        <v>7254</v>
      </c>
      <c r="B384" s="224" t="s">
        <v>7279</v>
      </c>
      <c r="C384" s="240" t="n">
        <f aca="false">IF(B384="","",INDEX($E$2:$G$10002,MATCH(A384,$E$2:$E$10002,0),2))</f>
        <v>7140</v>
      </c>
      <c r="D384" s="13"/>
      <c r="E384" s="276"/>
      <c r="F384" s="278"/>
      <c r="I384" s="230"/>
      <c r="J384" s="282"/>
      <c r="K384" s="282"/>
      <c r="L384" s="282"/>
    </row>
    <row r="385" customFormat="false" ht="13.5" hidden="false" customHeight="true" outlineLevel="0" collapsed="false">
      <c r="A385" s="13" t="s">
        <v>7280</v>
      </c>
      <c r="B385" s="224"/>
      <c r="C385" s="225" t="str">
        <f aca="false">IF(B385="","",INDEX($E$2:$G$10002,MATCH(A385,$E$2:$E$10002,0),2))</f>
        <v/>
      </c>
      <c r="D385" s="13"/>
      <c r="E385" s="276" t="s">
        <v>7281</v>
      </c>
      <c r="F385" s="278" t="n">
        <v>4000</v>
      </c>
      <c r="I385" s="247"/>
      <c r="J385" s="282"/>
      <c r="K385" s="282"/>
      <c r="L385" s="282"/>
    </row>
    <row r="386" customFormat="false" ht="13.5" hidden="false" customHeight="true" outlineLevel="0" collapsed="false">
      <c r="A386" s="13" t="s">
        <v>7282</v>
      </c>
      <c r="B386" s="224"/>
      <c r="C386" s="225" t="str">
        <f aca="false">IF(B386="","",INDEX($E$2:$G$10002,MATCH(A386,$E$2:$E$10002,0),2))</f>
        <v/>
      </c>
      <c r="D386" s="13"/>
      <c r="E386" s="276"/>
      <c r="F386" s="278"/>
      <c r="I386" s="248"/>
      <c r="J386" s="288"/>
      <c r="K386" s="288"/>
      <c r="L386" s="288"/>
    </row>
    <row r="387" customFormat="false" ht="13.5" hidden="false" customHeight="true" outlineLevel="0" collapsed="false">
      <c r="A387" s="13" t="s">
        <v>7264</v>
      </c>
      <c r="B387" s="224"/>
      <c r="C387" s="225" t="str">
        <f aca="false">IF(B387="","",INDEX($E$2:$G$10002,MATCH(A387,$E$2:$E$10002,0),2))</f>
        <v/>
      </c>
      <c r="D387" s="13"/>
      <c r="E387" s="276" t="s">
        <v>7283</v>
      </c>
      <c r="F387" s="278" t="n">
        <v>4130</v>
      </c>
      <c r="I387" s="248"/>
      <c r="J387" s="288"/>
      <c r="K387" s="288"/>
      <c r="L387" s="288"/>
    </row>
    <row r="388" customFormat="false" ht="13.5" hidden="false" customHeight="true" outlineLevel="0" collapsed="false">
      <c r="A388" s="13" t="s">
        <v>7266</v>
      </c>
      <c r="B388" s="224"/>
      <c r="C388" s="225" t="str">
        <f aca="false">IF(B388="","",INDEX($E$2:$G$10002,MATCH(A388,$E$2:$E$10002,0),2))</f>
        <v/>
      </c>
      <c r="D388" s="13"/>
      <c r="E388" s="276"/>
      <c r="F388" s="278"/>
      <c r="I388" s="255"/>
      <c r="J388" s="288"/>
      <c r="K388" s="288"/>
      <c r="L388" s="288"/>
    </row>
    <row r="389" customFormat="false" ht="13.5" hidden="false" customHeight="true" outlineLevel="0" collapsed="false">
      <c r="A389" s="13" t="s">
        <v>7268</v>
      </c>
      <c r="B389" s="224" t="s">
        <v>7284</v>
      </c>
      <c r="C389" s="240" t="n">
        <f aca="false">IF(B389="","",INDEX($E$2:$G$10002,MATCH(A389,$E$2:$E$10002,0),2))</f>
        <v>2650</v>
      </c>
      <c r="D389" s="13"/>
      <c r="E389" s="276" t="s">
        <v>7285</v>
      </c>
      <c r="F389" s="278" t="n">
        <v>4000</v>
      </c>
    </row>
    <row r="390" customFormat="false" ht="13.5" hidden="false" customHeight="true" outlineLevel="0" collapsed="false">
      <c r="A390" s="13" t="s">
        <v>7286</v>
      </c>
      <c r="B390" s="224" t="s">
        <v>5974</v>
      </c>
      <c r="C390" s="240" t="e">
        <f aca="false">IF(B390="","",INDEX($E$2:$G$10002,MATCH(A390,$E$2:$E$10002,0),2))</f>
        <v>#N/A</v>
      </c>
      <c r="D390" s="13"/>
      <c r="E390" s="276"/>
      <c r="F390" s="278"/>
    </row>
    <row r="391" customFormat="false" ht="13.5" hidden="false" customHeight="true" outlineLevel="0" collapsed="false">
      <c r="A391" s="13" t="s">
        <v>7270</v>
      </c>
      <c r="B391" s="224" t="s">
        <v>5200</v>
      </c>
      <c r="C391" s="240" t="n">
        <f aca="false">IF(B391="","",INDEX($E$2:$G$10002,MATCH(A391,$E$2:$E$10002,0),2))</f>
        <v>5500</v>
      </c>
      <c r="D391" s="13"/>
      <c r="E391" s="276" t="s">
        <v>7287</v>
      </c>
      <c r="F391" s="278" t="n">
        <v>4930</v>
      </c>
    </row>
    <row r="392" customFormat="false" ht="13.5" hidden="false" customHeight="true" outlineLevel="0" collapsed="false">
      <c r="A392" s="13" t="s">
        <v>7271</v>
      </c>
      <c r="B392" s="224" t="s">
        <v>7288</v>
      </c>
      <c r="C392" s="240" t="n">
        <f aca="false">IF(B392="","",INDEX($E$2:$G$10002,MATCH(A392,$E$2:$E$10002,0),2))</f>
        <v>3330</v>
      </c>
      <c r="D392" s="13"/>
      <c r="E392" s="276"/>
      <c r="F392" s="278"/>
    </row>
    <row r="393" customFormat="false" ht="13.5" hidden="false" customHeight="true" outlineLevel="0" collapsed="false">
      <c r="A393" s="13" t="s">
        <v>7272</v>
      </c>
      <c r="B393" s="224" t="s">
        <v>1888</v>
      </c>
      <c r="C393" s="240" t="n">
        <f aca="false">IF(B393="","",INDEX($E$2:$G$10002,MATCH(A393,$E$2:$E$10002,0),2))</f>
        <v>3290</v>
      </c>
      <c r="D393" s="13"/>
      <c r="E393" s="276" t="s">
        <v>7289</v>
      </c>
      <c r="F393" s="278" t="n">
        <v>3950</v>
      </c>
    </row>
    <row r="394" customFormat="false" ht="13.5" hidden="false" customHeight="true" outlineLevel="0" collapsed="false">
      <c r="A394" s="13" t="s">
        <v>7275</v>
      </c>
      <c r="B394" s="224" t="s">
        <v>5982</v>
      </c>
      <c r="C394" s="240" t="n">
        <f aca="false">IF(B394="","",INDEX($E$2:$G$10002,MATCH(A394,$E$2:$E$10002,0),2))</f>
        <v>3880</v>
      </c>
      <c r="D394" s="13"/>
      <c r="E394" s="276"/>
      <c r="F394" s="278"/>
    </row>
    <row r="395" customFormat="false" ht="13.5" hidden="false" customHeight="true" outlineLevel="0" collapsed="false">
      <c r="A395" s="13" t="s">
        <v>7278</v>
      </c>
      <c r="B395" s="224" t="s">
        <v>1890</v>
      </c>
      <c r="C395" s="240" t="n">
        <f aca="false">IF(B395="","",INDEX($E$2:$G$10002,MATCH(A395,$E$2:$E$10002,0),2))</f>
        <v>3720</v>
      </c>
      <c r="D395" s="13"/>
      <c r="E395" s="276" t="s">
        <v>7290</v>
      </c>
      <c r="F395" s="283" t="n">
        <v>3600</v>
      </c>
    </row>
    <row r="396" customFormat="false" ht="13.5" hidden="false" customHeight="true" outlineLevel="0" collapsed="false">
      <c r="A396" s="13" t="s">
        <v>7281</v>
      </c>
      <c r="B396" s="224" t="s">
        <v>1886</v>
      </c>
      <c r="C396" s="240" t="n">
        <f aca="false">IF(B396="","",INDEX($E$2:$G$10002,MATCH(A396,$E$2:$E$10002,0),2))</f>
        <v>4000</v>
      </c>
      <c r="D396" s="13"/>
      <c r="E396" s="276" t="s">
        <v>7291</v>
      </c>
      <c r="F396" s="278" t="n">
        <v>3800</v>
      </c>
    </row>
    <row r="397" customFormat="false" ht="13.5" hidden="false" customHeight="true" outlineLevel="0" collapsed="false">
      <c r="A397" s="13" t="s">
        <v>7283</v>
      </c>
      <c r="B397" s="224" t="s">
        <v>7292</v>
      </c>
      <c r="C397" s="240" t="n">
        <f aca="false">IF(B397="","",INDEX($E$2:$G$10002,MATCH(A397,$E$2:$E$10002,0),2))</f>
        <v>4130</v>
      </c>
      <c r="D397" s="13"/>
      <c r="E397" s="276"/>
      <c r="F397" s="278"/>
    </row>
    <row r="398" customFormat="false" ht="13.5" hidden="false" customHeight="true" outlineLevel="0" collapsed="false">
      <c r="A398" s="13" t="s">
        <v>7293</v>
      </c>
      <c r="B398" s="224" t="s">
        <v>7294</v>
      </c>
      <c r="C398" s="240" t="e">
        <f aca="false">IF(B398="","",INDEX($E$2:$G$10002,MATCH(A398,$E$2:$E$10002,0),2))</f>
        <v>#N/A</v>
      </c>
      <c r="D398" s="13"/>
      <c r="E398" s="276" t="s">
        <v>7295</v>
      </c>
      <c r="F398" s="278" t="n">
        <v>3570</v>
      </c>
    </row>
    <row r="399" customFormat="false" ht="13.5" hidden="false" customHeight="true" outlineLevel="0" collapsed="false">
      <c r="A399" s="13" t="s">
        <v>7287</v>
      </c>
      <c r="B399" s="224" t="s">
        <v>6008</v>
      </c>
      <c r="C399" s="240" t="n">
        <f aca="false">IF(B399="","",INDEX($E$2:$G$10002,MATCH(A399,$E$2:$E$10002,0),2))</f>
        <v>4930</v>
      </c>
      <c r="D399" s="13"/>
      <c r="E399" s="276"/>
      <c r="F399" s="278"/>
    </row>
    <row r="400" customFormat="false" ht="13.5" hidden="false" customHeight="true" outlineLevel="0" collapsed="false">
      <c r="A400" s="13" t="s">
        <v>7289</v>
      </c>
      <c r="B400" s="224"/>
      <c r="C400" s="225" t="str">
        <f aca="false">IF(B400="","",INDEX($E$2:$G$10002,MATCH(A400,$E$2:$E$10002,0),2))</f>
        <v/>
      </c>
      <c r="D400" s="13"/>
      <c r="E400" s="276" t="s">
        <v>7296</v>
      </c>
      <c r="F400" s="278" t="n">
        <v>3900</v>
      </c>
    </row>
    <row r="401" customFormat="false" ht="13.5" hidden="false" customHeight="true" outlineLevel="0" collapsed="false">
      <c r="A401" s="13" t="s">
        <v>7290</v>
      </c>
      <c r="B401" s="224"/>
      <c r="C401" s="225" t="str">
        <f aca="false">IF(B401="","",INDEX($E$2:$G$10002,MATCH(A401,$E$2:$E$10002,0),2))</f>
        <v/>
      </c>
      <c r="D401" s="13"/>
      <c r="E401" s="276"/>
      <c r="F401" s="278"/>
    </row>
    <row r="402" customFormat="false" ht="13.5" hidden="false" customHeight="true" outlineLevel="0" collapsed="false">
      <c r="A402" s="13" t="s">
        <v>7291</v>
      </c>
      <c r="B402" s="224"/>
      <c r="C402" s="225" t="str">
        <f aca="false">IF(B402="","",INDEX($E$2:$G$10002,MATCH(A402,$E$2:$E$10002,0),2))</f>
        <v/>
      </c>
      <c r="D402" s="13"/>
      <c r="E402" s="276" t="s">
        <v>7297</v>
      </c>
      <c r="F402" s="278" t="n">
        <v>3710</v>
      </c>
    </row>
    <row r="403" customFormat="false" ht="13.5" hidden="false" customHeight="true" outlineLevel="0" collapsed="false">
      <c r="A403" s="13" t="s">
        <v>7295</v>
      </c>
      <c r="B403" s="224" t="s">
        <v>5999</v>
      </c>
      <c r="C403" s="240" t="n">
        <f aca="false">IF(B403="","",INDEX($E$2:$G$10002,MATCH(A403,$E$2:$E$10002,0),2))</f>
        <v>3570</v>
      </c>
      <c r="D403" s="13"/>
      <c r="E403" s="276"/>
      <c r="F403" s="278"/>
    </row>
    <row r="404" customFormat="false" ht="13.5" hidden="false" customHeight="true" outlineLevel="0" collapsed="false">
      <c r="A404" s="13" t="s">
        <v>7296</v>
      </c>
      <c r="B404" s="224" t="s">
        <v>7298</v>
      </c>
      <c r="C404" s="240" t="n">
        <f aca="false">IF(B404="","",INDEX($E$2:$G$10002,MATCH(A404,$E$2:$E$10002,0),2))</f>
        <v>3900</v>
      </c>
      <c r="D404" s="13"/>
      <c r="E404" s="276" t="s">
        <v>7299</v>
      </c>
      <c r="F404" s="278" t="n">
        <v>5650</v>
      </c>
    </row>
    <row r="405" customFormat="false" ht="13.5" hidden="false" customHeight="true" outlineLevel="0" collapsed="false">
      <c r="A405" s="13" t="s">
        <v>7297</v>
      </c>
      <c r="B405" s="224" t="s">
        <v>1885</v>
      </c>
      <c r="C405" s="240" t="n">
        <f aca="false">IF(B405="","",INDEX($E$2:$G$10002,MATCH(A405,$E$2:$E$10002,0),2))</f>
        <v>3710</v>
      </c>
      <c r="D405" s="13"/>
      <c r="E405" s="276"/>
      <c r="F405" s="278"/>
    </row>
    <row r="406" customFormat="false" ht="13.5" hidden="false" customHeight="true" outlineLevel="0" collapsed="false">
      <c r="A406" s="13" t="s">
        <v>7299</v>
      </c>
      <c r="B406" s="224"/>
      <c r="C406" s="225" t="str">
        <f aca="false">IF(B406="","",INDEX($E$2:$G$10002,MATCH(A406,$E$2:$E$10002,0),2))</f>
        <v/>
      </c>
      <c r="D406" s="13"/>
      <c r="E406" s="276" t="s">
        <v>7300</v>
      </c>
      <c r="F406" s="278" t="n">
        <v>3930</v>
      </c>
    </row>
    <row r="407" customFormat="false" ht="13.5" hidden="false" customHeight="true" outlineLevel="0" collapsed="false">
      <c r="A407" s="13" t="s">
        <v>7300</v>
      </c>
      <c r="B407" s="224"/>
      <c r="C407" s="225" t="str">
        <f aca="false">IF(B407="","",INDEX($E$2:$G$10002,MATCH(A407,$E$2:$E$10002,0),2))</f>
        <v/>
      </c>
      <c r="D407" s="13"/>
      <c r="E407" s="276"/>
      <c r="F407" s="278"/>
    </row>
    <row r="408" customFormat="false" ht="13.5" hidden="false" customHeight="true" outlineLevel="0" collapsed="false">
      <c r="A408" s="13" t="s">
        <v>7301</v>
      </c>
      <c r="B408" s="224"/>
      <c r="C408" s="225" t="str">
        <f aca="false">IF(B408="","",INDEX($E$2:$G$10002,MATCH(A408,$E$2:$E$10002,0),2))</f>
        <v/>
      </c>
      <c r="D408" s="13"/>
      <c r="E408" s="276"/>
      <c r="F408" s="278"/>
    </row>
    <row r="409" customFormat="false" ht="13.5" hidden="false" customHeight="true" outlineLevel="0" collapsed="false">
      <c r="A409" s="13" t="s">
        <v>7302</v>
      </c>
      <c r="B409" s="224"/>
      <c r="C409" s="225" t="str">
        <f aca="false">IF(B409="","",INDEX($E$2:$G$10002,MATCH(A409,$E$2:$E$10002,0),2))</f>
        <v/>
      </c>
      <c r="D409" s="13"/>
      <c r="E409" s="276" t="s">
        <v>7301</v>
      </c>
      <c r="F409" s="283" t="n">
        <v>5900</v>
      </c>
    </row>
    <row r="410" customFormat="false" ht="13.5" hidden="false" customHeight="true" outlineLevel="0" collapsed="false">
      <c r="A410" s="13" t="s">
        <v>7303</v>
      </c>
      <c r="B410" s="224"/>
      <c r="C410" s="225" t="str">
        <f aca="false">IF(B410="","",INDEX($E$2:$G$10002,MATCH(A410,$E$2:$E$10002,0),2))</f>
        <v/>
      </c>
      <c r="D410" s="13"/>
      <c r="E410" s="276" t="s">
        <v>7302</v>
      </c>
      <c r="F410" s="278" t="n">
        <v>3940</v>
      </c>
    </row>
    <row r="411" customFormat="false" ht="13.5" hidden="false" customHeight="true" outlineLevel="0" collapsed="false">
      <c r="A411" s="13" t="s">
        <v>7304</v>
      </c>
      <c r="B411" s="224"/>
      <c r="C411" s="225" t="str">
        <f aca="false">IF(B411="","",INDEX($E$2:$G$10002,MATCH(A411,$E$2:$E$10002,0),2))</f>
        <v/>
      </c>
      <c r="D411" s="13"/>
      <c r="E411" s="276"/>
      <c r="F411" s="278"/>
    </row>
    <row r="412" customFormat="false" ht="13.5" hidden="false" customHeight="true" outlineLevel="0" collapsed="false">
      <c r="A412" s="13"/>
      <c r="B412" s="224"/>
      <c r="C412" s="225" t="str">
        <f aca="false">IF(B412="","",INDEX($E$2:$G$10002,MATCH(A412,$E$2:$E$10002,0),2))</f>
        <v/>
      </c>
      <c r="D412" s="13"/>
      <c r="E412" s="276" t="s">
        <v>7305</v>
      </c>
      <c r="F412" s="278" t="n">
        <v>6100</v>
      </c>
    </row>
    <row r="413" customFormat="false" ht="13.5" hidden="false" customHeight="true" outlineLevel="0" collapsed="false">
      <c r="A413" s="13" t="s">
        <v>7306</v>
      </c>
      <c r="B413" s="224"/>
      <c r="C413" s="225" t="str">
        <f aca="false">IF(B413="","",INDEX($E$2:$G$10002,MATCH(A413,$E$2:$E$10002,0),2))</f>
        <v/>
      </c>
      <c r="D413" s="13"/>
      <c r="E413" s="276"/>
      <c r="F413" s="278"/>
    </row>
    <row r="414" customFormat="false" ht="13.5" hidden="false" customHeight="true" outlineLevel="0" collapsed="false">
      <c r="A414" s="13" t="s">
        <v>7307</v>
      </c>
      <c r="B414" s="224" t="s">
        <v>7308</v>
      </c>
      <c r="C414" s="240" t="n">
        <f aca="false">IF(B414="","",INDEX($E$2:$G$10002,MATCH(A414,$E$2:$E$10002,0),2))</f>
        <v>1100</v>
      </c>
      <c r="D414" s="13"/>
      <c r="E414" s="284" t="s">
        <v>7304</v>
      </c>
      <c r="F414" s="285" t="n">
        <v>9520</v>
      </c>
    </row>
    <row r="415" customFormat="false" ht="13.5" hidden="false" customHeight="true" outlineLevel="0" collapsed="false">
      <c r="A415" s="13" t="s">
        <v>7309</v>
      </c>
      <c r="B415" s="224" t="s">
        <v>3926</v>
      </c>
      <c r="C415" s="225" t="e">
        <f aca="false">IF(B415="","",INDEX($E$2:$G$10002,MATCH(A415,$E$2:$E$10002,0),2))</f>
        <v>#N/A</v>
      </c>
      <c r="D415" s="13"/>
      <c r="E415" s="119"/>
      <c r="F415" s="119"/>
    </row>
    <row r="416" customFormat="false" ht="13.5" hidden="false" customHeight="true" outlineLevel="0" collapsed="false">
      <c r="A416" s="13" t="s">
        <v>7310</v>
      </c>
      <c r="B416" s="224"/>
      <c r="C416" s="225" t="str">
        <f aca="false">IF(B416="","",INDEX($E$2:$G$10002,MATCH(A416,$E$2:$E$10002,0),2))</f>
        <v/>
      </c>
      <c r="D416" s="13"/>
      <c r="F416" s="7"/>
    </row>
    <row r="417" customFormat="false" ht="13.5" hidden="false" customHeight="true" outlineLevel="0" collapsed="false">
      <c r="A417" s="13" t="s">
        <v>7311</v>
      </c>
      <c r="B417" s="224"/>
      <c r="C417" s="225" t="str">
        <f aca="false">IF(B417="","",INDEX($E$2:$G$10002,MATCH(A417,$E$2:$E$10002,0),2))</f>
        <v/>
      </c>
      <c r="D417" s="13"/>
      <c r="F417" s="7"/>
    </row>
    <row r="418" customFormat="false" ht="13.5" hidden="false" customHeight="true" outlineLevel="0" collapsed="false">
      <c r="A418" s="13" t="s">
        <v>7312</v>
      </c>
      <c r="B418" s="224" t="s">
        <v>7313</v>
      </c>
      <c r="C418" s="225" t="e">
        <f aca="false">IF(B418="","",INDEX($E$2:$G$10002,MATCH(A418,$E$2:$E$10002,0),2))</f>
        <v>#N/A</v>
      </c>
      <c r="D418" s="13"/>
      <c r="F418" s="7"/>
    </row>
    <row r="419" customFormat="false" ht="13.5" hidden="false" customHeight="true" outlineLevel="0" collapsed="false">
      <c r="A419" s="13" t="s">
        <v>7314</v>
      </c>
      <c r="B419" s="224" t="s">
        <v>7315</v>
      </c>
      <c r="C419" s="225" t="e">
        <f aca="false">IF(B419="","",INDEX($E$2:$G$10002,MATCH(A419,$E$2:$E$10002,0),2))</f>
        <v>#N/A</v>
      </c>
      <c r="D419" s="13"/>
      <c r="F419" s="7"/>
    </row>
    <row r="420" customFormat="false" ht="13.5" hidden="false" customHeight="true" outlineLevel="0" collapsed="false">
      <c r="A420" s="13" t="s">
        <v>7316</v>
      </c>
      <c r="B420" s="224"/>
      <c r="C420" s="225" t="str">
        <f aca="false">IF(B420="","",INDEX($E$2:$G$10002,MATCH(A420,$E$2:$E$10002,0),2))</f>
        <v/>
      </c>
      <c r="D420" s="13"/>
      <c r="F420" s="7"/>
    </row>
    <row r="421" customFormat="false" ht="13.5" hidden="false" customHeight="true" outlineLevel="0" collapsed="false">
      <c r="A421" s="276" t="s">
        <v>7257</v>
      </c>
      <c r="B421" s="224" t="s">
        <v>1527</v>
      </c>
      <c r="C421" s="240" t="n">
        <f aca="false">IF(B421="","",INDEX($E$2:$G$10002,MATCH(A421,$E$2:$E$10002,0),2))</f>
        <v>7210</v>
      </c>
      <c r="D421" s="13"/>
      <c r="F421" s="7"/>
    </row>
    <row r="422" customFormat="false" ht="13.5" hidden="false" customHeight="true" outlineLevel="0" collapsed="false">
      <c r="A422" s="276" t="s">
        <v>7260</v>
      </c>
      <c r="B422" s="224" t="s">
        <v>1006</v>
      </c>
      <c r="C422" s="240" t="n">
        <f aca="false">IF(B422="","",INDEX($E$2:$G$10002,MATCH(A422,$E$2:$E$10002,0),2))</f>
        <v>6120</v>
      </c>
      <c r="D422" s="13"/>
      <c r="E422" s="119"/>
      <c r="F422" s="119"/>
    </row>
    <row r="423" customFormat="false" ht="13.5" hidden="false" customHeight="true" outlineLevel="0" collapsed="false">
      <c r="A423" s="13" t="s">
        <v>7317</v>
      </c>
      <c r="B423" s="224"/>
      <c r="C423" s="225" t="str">
        <f aca="false">IF(B423="","",INDEX($E$2:$G$10002,MATCH(A423,$E$2:$E$10002,0),2))</f>
        <v/>
      </c>
      <c r="D423" s="13"/>
      <c r="E423" s="275" t="s">
        <v>7171</v>
      </c>
      <c r="F423" s="289" t="n">
        <v>23940</v>
      </c>
    </row>
    <row r="424" customFormat="false" ht="13.5" hidden="false" customHeight="true" outlineLevel="0" collapsed="false">
      <c r="A424" s="13" t="s">
        <v>7318</v>
      </c>
      <c r="B424" s="224" t="s">
        <v>1093</v>
      </c>
      <c r="C424" s="240" t="n">
        <f aca="false">IF(B424="","",INDEX($E$2:$G$10002,MATCH(A424,$E$2:$E$10002,0),2))</f>
        <v>500</v>
      </c>
      <c r="D424" s="13"/>
      <c r="E424" s="275"/>
      <c r="F424" s="289"/>
    </row>
    <row r="425" customFormat="false" ht="13.5" hidden="false" customHeight="true" outlineLevel="0" collapsed="false">
      <c r="A425" s="13" t="s">
        <v>7319</v>
      </c>
      <c r="B425" s="224" t="s">
        <v>1094</v>
      </c>
      <c r="C425" s="240" t="n">
        <f aca="false">IF(B425="","",INDEX($E$2:$G$10002,MATCH(A425,$E$2:$E$10002,0),2))</f>
        <v>910</v>
      </c>
      <c r="D425" s="13"/>
      <c r="E425" s="276" t="s">
        <v>7320</v>
      </c>
      <c r="F425" s="289"/>
    </row>
    <row r="426" customFormat="false" ht="13.5" hidden="false" customHeight="true" outlineLevel="0" collapsed="false">
      <c r="A426" s="13" t="s">
        <v>7321</v>
      </c>
      <c r="B426" s="224" t="s">
        <v>1095</v>
      </c>
      <c r="C426" s="240" t="n">
        <f aca="false">IF(B426="","",INDEX($E$2:$G$10002,MATCH(A426,$E$2:$E$10002,0),2))</f>
        <v>1500</v>
      </c>
      <c r="D426" s="13"/>
      <c r="E426" s="276"/>
      <c r="F426" s="289"/>
    </row>
    <row r="427" customFormat="false" ht="13.5" hidden="false" customHeight="true" outlineLevel="0" collapsed="false">
      <c r="A427" s="13" t="s">
        <v>7322</v>
      </c>
      <c r="B427" s="224" t="s">
        <v>1096</v>
      </c>
      <c r="C427" s="240" t="n">
        <f aca="false">IF(B427="","",INDEX($E$2:$G$10002,MATCH(A427,$E$2:$E$10002,0),2))</f>
        <v>2400</v>
      </c>
      <c r="D427" s="13"/>
      <c r="E427" s="276" t="s">
        <v>7323</v>
      </c>
      <c r="F427" s="289"/>
    </row>
    <row r="428" customFormat="false" ht="13.5" hidden="false" customHeight="true" outlineLevel="0" collapsed="false">
      <c r="A428" s="13" t="s">
        <v>7324</v>
      </c>
      <c r="B428" s="224" t="s">
        <v>5272</v>
      </c>
      <c r="C428" s="240" t="n">
        <f aca="false">IF(B428="","",INDEX($E$2:$G$10002,MATCH(A428,$E$2:$E$10002,0),2))</f>
        <v>3870</v>
      </c>
      <c r="D428" s="13"/>
      <c r="E428" s="276"/>
      <c r="F428" s="289"/>
    </row>
    <row r="429" customFormat="false" ht="13.5" hidden="false" customHeight="true" outlineLevel="0" collapsed="false">
      <c r="A429" s="13" t="s">
        <v>7325</v>
      </c>
      <c r="B429" s="224" t="s">
        <v>5276</v>
      </c>
      <c r="C429" s="240" t="n">
        <f aca="false">IF(B429="","",INDEX($E$2:$G$10002,MATCH(A429,$E$2:$E$10002,0),2))</f>
        <v>5630</v>
      </c>
      <c r="D429" s="13"/>
      <c r="E429" s="276" t="s">
        <v>7326</v>
      </c>
      <c r="F429" s="289"/>
    </row>
    <row r="430" customFormat="false" ht="13.5" hidden="false" customHeight="true" outlineLevel="0" collapsed="false">
      <c r="A430" s="13" t="s">
        <v>7327</v>
      </c>
      <c r="B430" s="224" t="s">
        <v>5280</v>
      </c>
      <c r="C430" s="240" t="n">
        <f aca="false">IF(B430="","",INDEX($E$2:$G$10002,MATCH(A430,$E$2:$E$10002,0),2))</f>
        <v>6270</v>
      </c>
      <c r="D430" s="13"/>
      <c r="E430" s="276"/>
      <c r="F430" s="289"/>
    </row>
    <row r="431" customFormat="false" ht="13.5" hidden="false" customHeight="true" outlineLevel="0" collapsed="false">
      <c r="A431" s="13" t="s">
        <v>7328</v>
      </c>
      <c r="B431" s="224" t="s">
        <v>7329</v>
      </c>
      <c r="C431" s="240" t="n">
        <f aca="false">IF(B431="","",INDEX($E$2:$G$10002,MATCH(A431,$E$2:$E$10002,0),2))</f>
        <v>6990</v>
      </c>
      <c r="D431" s="13"/>
      <c r="E431" s="276" t="s">
        <v>7330</v>
      </c>
      <c r="F431" s="289"/>
    </row>
    <row r="432" customFormat="false" ht="13.5" hidden="false" customHeight="true" outlineLevel="0" collapsed="false">
      <c r="A432" s="13" t="s">
        <v>7331</v>
      </c>
      <c r="B432" s="224" t="s">
        <v>5283</v>
      </c>
      <c r="C432" s="240" t="n">
        <f aca="false">IF(B432="","",INDEX($E$2:$G$10002,MATCH(A432,$E$2:$E$10002,0),2))</f>
        <v>8300</v>
      </c>
      <c r="D432" s="13"/>
      <c r="E432" s="276" t="s">
        <v>7332</v>
      </c>
      <c r="F432" s="289"/>
    </row>
    <row r="433" customFormat="false" ht="13.5" hidden="false" customHeight="true" outlineLevel="0" collapsed="false">
      <c r="A433" s="13" t="s">
        <v>7333</v>
      </c>
      <c r="B433" s="224" t="s">
        <v>7334</v>
      </c>
      <c r="C433" s="240" t="n">
        <f aca="false">IF(B433="","",INDEX($E$2:$G$10002,MATCH(A433,$E$2:$E$10002,0),2))</f>
        <v>12350</v>
      </c>
      <c r="D433" s="13"/>
      <c r="E433" s="276" t="s">
        <v>7335</v>
      </c>
      <c r="F433" s="290" t="n">
        <v>1050</v>
      </c>
    </row>
    <row r="434" customFormat="false" ht="13.5" hidden="false" customHeight="true" outlineLevel="0" collapsed="false">
      <c r="A434" s="13" t="s">
        <v>7336</v>
      </c>
      <c r="B434" s="224" t="s">
        <v>424</v>
      </c>
      <c r="C434" s="240" t="n">
        <f aca="false">IF(B434="","",INDEX($E$2:$G$10002,MATCH(A434,$E$2:$E$10002,0),2))</f>
        <v>4950</v>
      </c>
      <c r="D434" s="13"/>
      <c r="E434" s="276" t="s">
        <v>7337</v>
      </c>
      <c r="F434" s="283" t="n">
        <v>1050</v>
      </c>
    </row>
    <row r="435" customFormat="false" ht="13.5" hidden="false" customHeight="true" outlineLevel="0" collapsed="false">
      <c r="A435" s="13" t="s">
        <v>7338</v>
      </c>
      <c r="B435" s="224" t="s">
        <v>7339</v>
      </c>
      <c r="C435" s="240" t="n">
        <f aca="false">IF(B435="","",INDEX($E$2:$G$10002,MATCH(A435,$E$2:$E$10002,0),2))</f>
        <v>6990</v>
      </c>
      <c r="D435" s="13"/>
      <c r="E435" s="291" t="s">
        <v>7340</v>
      </c>
      <c r="F435" s="292" t="n">
        <v>980</v>
      </c>
    </row>
    <row r="436" customFormat="false" ht="13.5" hidden="false" customHeight="true" outlineLevel="0" collapsed="false">
      <c r="A436" s="13" t="s">
        <v>7341</v>
      </c>
      <c r="B436" s="224" t="s">
        <v>7342</v>
      </c>
      <c r="C436" s="240" t="n">
        <f aca="false">IF(B436="","",INDEX($E$2:$G$10002,MATCH(A436,$E$2:$E$10002,0),2))</f>
        <v>4130</v>
      </c>
      <c r="D436" s="13"/>
      <c r="E436" s="276" t="s">
        <v>7343</v>
      </c>
      <c r="F436" s="278" t="n">
        <v>2000</v>
      </c>
    </row>
    <row r="437" customFormat="false" ht="13.5" hidden="false" customHeight="true" outlineLevel="0" collapsed="false">
      <c r="A437" s="13" t="s">
        <v>7344</v>
      </c>
      <c r="B437" s="224" t="s">
        <v>7345</v>
      </c>
      <c r="C437" s="240" t="e">
        <f aca="false">IF(B437="","",INDEX($E$2:$G$10002,MATCH(A437,$E$2:$E$10002,0),2))</f>
        <v>#N/A</v>
      </c>
      <c r="D437" s="13"/>
      <c r="E437" s="276" t="s">
        <v>7346</v>
      </c>
      <c r="F437" s="278" t="n">
        <v>2000</v>
      </c>
    </row>
    <row r="438" customFormat="false" ht="13.5" hidden="false" customHeight="true" outlineLevel="0" collapsed="false">
      <c r="A438" s="13" t="s">
        <v>7347</v>
      </c>
      <c r="B438" s="224" t="s">
        <v>7348</v>
      </c>
      <c r="C438" s="240" t="n">
        <f aca="false">IF(B438="","",INDEX($E$2:$G$10002,MATCH(A438,$E$2:$E$10002,0),2))</f>
        <v>3150</v>
      </c>
      <c r="D438" s="13"/>
      <c r="E438" s="276" t="s">
        <v>7349</v>
      </c>
      <c r="F438" s="278" t="n">
        <v>1800</v>
      </c>
    </row>
    <row r="439" customFormat="false" ht="13.5" hidden="false" customHeight="true" outlineLevel="0" collapsed="false">
      <c r="A439" s="13" t="s">
        <v>7350</v>
      </c>
      <c r="B439" s="224" t="s">
        <v>7351</v>
      </c>
      <c r="C439" s="240" t="n">
        <f aca="false">IF(B439="","",INDEX($E$2:$G$10002,MATCH(A439,$E$2:$E$10002,0),2))</f>
        <v>1780</v>
      </c>
      <c r="D439" s="13"/>
      <c r="E439" s="276" t="s">
        <v>7352</v>
      </c>
      <c r="F439" s="278" t="n">
        <v>2100</v>
      </c>
    </row>
    <row r="440" customFormat="false" ht="13.5" hidden="false" customHeight="true" outlineLevel="0" collapsed="false">
      <c r="A440" s="13" t="s">
        <v>7353</v>
      </c>
      <c r="B440" s="224" t="s">
        <v>5295</v>
      </c>
      <c r="C440" s="240" t="n">
        <f aca="false">IF(B440="","",INDEX($E$2:$G$10002,MATCH(A440,$E$2:$E$10002,0),2))</f>
        <v>8290</v>
      </c>
      <c r="D440" s="13"/>
      <c r="E440" s="276" t="s">
        <v>7354</v>
      </c>
      <c r="F440" s="283" t="n">
        <v>3950</v>
      </c>
    </row>
    <row r="441" customFormat="false" ht="13.5" hidden="false" customHeight="true" outlineLevel="0" collapsed="false">
      <c r="A441" s="13" t="s">
        <v>5552</v>
      </c>
      <c r="B441" s="224" t="s">
        <v>7355</v>
      </c>
      <c r="C441" s="240" t="n">
        <f aca="false">IF(B441="","",INDEX($E$2:$G$10002,MATCH(A441,$E$2:$E$10002,0),2))</f>
        <v>1800</v>
      </c>
      <c r="D441" s="13"/>
      <c r="E441" s="276" t="s">
        <v>7356</v>
      </c>
      <c r="F441" s="283" t="n">
        <v>1110</v>
      </c>
    </row>
    <row r="442" customFormat="false" ht="13.5" hidden="false" customHeight="true" outlineLevel="0" collapsed="false">
      <c r="A442" s="13" t="s">
        <v>7357</v>
      </c>
      <c r="B442" s="224" t="s">
        <v>7358</v>
      </c>
      <c r="C442" s="240" t="n">
        <f aca="false">IF(B442="","",INDEX($E$2:$G$10002,MATCH(A442,$E$2:$E$10002,0),2))</f>
        <v>1800</v>
      </c>
      <c r="D442" s="13"/>
      <c r="E442" s="276" t="s">
        <v>7359</v>
      </c>
      <c r="F442" s="283" t="n">
        <v>1170</v>
      </c>
    </row>
    <row r="443" customFormat="false" ht="13.5" hidden="false" customHeight="true" outlineLevel="0" collapsed="false">
      <c r="A443" s="276" t="s">
        <v>7360</v>
      </c>
      <c r="B443" s="224" t="s">
        <v>7361</v>
      </c>
      <c r="C443" s="240" t="n">
        <f aca="false">IF(B443="","",INDEX($E$2:$G$10002,MATCH(A443,$E$2:$E$10002,0),2))</f>
        <v>7300</v>
      </c>
      <c r="D443" s="13"/>
      <c r="E443" s="276" t="s">
        <v>7362</v>
      </c>
      <c r="F443" s="283" t="n">
        <v>1170</v>
      </c>
    </row>
    <row r="444" customFormat="false" ht="13.5" hidden="false" customHeight="true" outlineLevel="0" collapsed="false">
      <c r="A444" s="232" t="s">
        <v>7363</v>
      </c>
      <c r="B444" s="224" t="s">
        <v>7364</v>
      </c>
      <c r="C444" s="240" t="n">
        <f aca="false">IF(B444="","",INDEX($E$2:$G$10002,MATCH(A444,$E$2:$E$10002,0),2))</f>
        <v>68000</v>
      </c>
      <c r="D444" s="13"/>
      <c r="E444" s="276" t="s">
        <v>7365</v>
      </c>
      <c r="F444" s="292" t="n">
        <v>1270</v>
      </c>
    </row>
    <row r="445" customFormat="false" ht="13.5" hidden="false" customHeight="true" outlineLevel="0" collapsed="false">
      <c r="A445" s="276" t="s">
        <v>7366</v>
      </c>
      <c r="B445" s="224" t="s">
        <v>7367</v>
      </c>
      <c r="C445" s="240" t="n">
        <f aca="false">IF(B445="","",INDEX($E$2:$G$10002,MATCH(A445,$E$2:$E$10002,0),2))</f>
        <v>4800</v>
      </c>
      <c r="D445" s="13"/>
      <c r="E445" s="276"/>
      <c r="F445" s="292"/>
    </row>
    <row r="446" customFormat="false" ht="13.5" hidden="false" customHeight="true" outlineLevel="0" collapsed="false">
      <c r="A446" s="13" t="s">
        <v>7368</v>
      </c>
      <c r="B446" s="224" t="s">
        <v>7369</v>
      </c>
      <c r="C446" s="225" t="e">
        <f aca="false">IF(B446="","",INDEX($E$2:$G$10002,MATCH(A446,$E$2:$E$10002,0),2))</f>
        <v>#N/A</v>
      </c>
      <c r="D446" s="13"/>
      <c r="E446" s="276"/>
      <c r="F446" s="292"/>
    </row>
    <row r="447" customFormat="false" ht="13.5" hidden="false" customHeight="true" outlineLevel="0" collapsed="false">
      <c r="A447" s="13" t="s">
        <v>7370</v>
      </c>
      <c r="B447" s="224" t="s">
        <v>1391</v>
      </c>
      <c r="C447" s="225" t="n">
        <f aca="false">C444/200</f>
        <v>340</v>
      </c>
      <c r="D447" s="13"/>
      <c r="E447" s="276" t="s">
        <v>7371</v>
      </c>
      <c r="F447" s="292" t="n">
        <v>1500</v>
      </c>
    </row>
    <row r="448" customFormat="false" ht="13.5" hidden="false" customHeight="true" outlineLevel="0" collapsed="false">
      <c r="A448" s="232" t="s">
        <v>7372</v>
      </c>
      <c r="B448" s="224" t="s">
        <v>1386</v>
      </c>
      <c r="C448" s="240" t="n">
        <f aca="false">IF(B448="","",INDEX($E$2:$G$10002,MATCH(A448,$E$2:$E$10002,0),2))</f>
        <v>43400</v>
      </c>
      <c r="D448" s="13"/>
      <c r="E448" s="276" t="s">
        <v>7373</v>
      </c>
      <c r="F448" s="292" t="n">
        <v>1700</v>
      </c>
    </row>
    <row r="449" customFormat="false" ht="13.5" hidden="false" customHeight="true" outlineLevel="0" collapsed="false">
      <c r="A449" s="232" t="s">
        <v>7374</v>
      </c>
      <c r="B449" s="224" t="s">
        <v>1383</v>
      </c>
      <c r="C449" s="240" t="n">
        <f aca="false">IF(B449="","",INDEX($E$2:$G$10002,MATCH(A449,$E$2:$E$10002,0),2))</f>
        <v>49200</v>
      </c>
      <c r="D449" s="13"/>
      <c r="E449" s="276" t="s">
        <v>7375</v>
      </c>
      <c r="F449" s="292" t="n">
        <v>2750</v>
      </c>
    </row>
    <row r="450" customFormat="false" ht="13.5" hidden="false" customHeight="true" outlineLevel="0" collapsed="false">
      <c r="A450" s="232" t="s">
        <v>7376</v>
      </c>
      <c r="B450" s="224" t="s">
        <v>7377</v>
      </c>
      <c r="C450" s="240" t="n">
        <f aca="false">IF(B450="","",INDEX($E$2:$G$10002,MATCH(A450,$E$2:$E$10002,0),2))</f>
        <v>32500</v>
      </c>
      <c r="D450" s="13"/>
      <c r="E450" s="276" t="s">
        <v>7378</v>
      </c>
      <c r="F450" s="292" t="n">
        <v>3050</v>
      </c>
    </row>
    <row r="451" customFormat="false" ht="13.5" hidden="false" customHeight="true" outlineLevel="0" collapsed="false">
      <c r="A451" s="232" t="s">
        <v>7379</v>
      </c>
      <c r="B451" s="224" t="s">
        <v>1385</v>
      </c>
      <c r="C451" s="240" t="n">
        <f aca="false">IF(B451="","",INDEX($E$2:$G$10002,MATCH(A451,$E$2:$E$10002,0),2))</f>
        <v>49200</v>
      </c>
      <c r="D451" s="13"/>
      <c r="E451" s="276" t="s">
        <v>7380</v>
      </c>
      <c r="F451" s="292" t="n">
        <v>3350</v>
      </c>
    </row>
    <row r="452" customFormat="false" ht="13.5" hidden="false" customHeight="true" outlineLevel="0" collapsed="false">
      <c r="A452" s="232" t="s">
        <v>7381</v>
      </c>
      <c r="B452" s="224" t="s">
        <v>1380</v>
      </c>
      <c r="C452" s="240" t="e">
        <f aca="false">IF(B452="","",INDEX($E$2:$G$10002,MATCH(A452,$E$2:$E$10002,0),2))</f>
        <v>#N/A</v>
      </c>
      <c r="D452" s="13"/>
      <c r="E452" s="276" t="s">
        <v>7382</v>
      </c>
      <c r="F452" s="292" t="n">
        <v>5200</v>
      </c>
    </row>
    <row r="453" customFormat="false" ht="13.5" hidden="false" customHeight="true" outlineLevel="0" collapsed="false">
      <c r="A453" s="232" t="s">
        <v>7383</v>
      </c>
      <c r="B453" s="224" t="s">
        <v>7384</v>
      </c>
      <c r="C453" s="240" t="n">
        <f aca="false">IF(B453="","",INDEX($E$2:$G$10002,MATCH(A453,$E$2:$E$10002,0),2))</f>
        <v>23400</v>
      </c>
      <c r="D453" s="13"/>
      <c r="E453" s="276"/>
      <c r="F453" s="292"/>
    </row>
    <row r="454" customFormat="false" ht="13.5" hidden="false" customHeight="true" outlineLevel="0" collapsed="false">
      <c r="A454" s="232" t="s">
        <v>7385</v>
      </c>
      <c r="B454" s="224" t="s">
        <v>1388</v>
      </c>
      <c r="C454" s="240" t="n">
        <f aca="false">IF(B454="","",INDEX($E$2:$G$10002,MATCH(A454,$E$2:$E$10002,0),2))</f>
        <v>35000</v>
      </c>
      <c r="D454" s="13"/>
      <c r="E454" s="284" t="s">
        <v>7386</v>
      </c>
      <c r="F454" s="293" t="n">
        <v>9220</v>
      </c>
    </row>
    <row r="455" customFormat="false" ht="13.5" hidden="false" customHeight="true" outlineLevel="0" collapsed="false">
      <c r="A455" s="232" t="s">
        <v>7387</v>
      </c>
      <c r="B455" s="224" t="s">
        <v>7388</v>
      </c>
      <c r="C455" s="240" t="n">
        <f aca="false">IF(B455="","",INDEX($E$2:$G$10002,MATCH(A455,$E$2:$E$10002,0),2))</f>
        <v>39200</v>
      </c>
      <c r="D455" s="13"/>
      <c r="E455" s="119"/>
      <c r="F455" s="119"/>
    </row>
    <row r="456" customFormat="false" ht="13.5" hidden="false" customHeight="true" outlineLevel="0" collapsed="false">
      <c r="A456" s="13" t="s">
        <v>7389</v>
      </c>
      <c r="B456" s="224"/>
      <c r="C456" s="225" t="str">
        <f aca="false">IF(B456="","",INDEX($E$2:$G$10002,MATCH(A456,$E$2:$E$10002,0),2))</f>
        <v/>
      </c>
      <c r="D456" s="13"/>
      <c r="E456" s="273" t="s">
        <v>7390</v>
      </c>
      <c r="F456" s="273"/>
    </row>
    <row r="457" customFormat="false" ht="13.5" hidden="false" customHeight="true" outlineLevel="0" collapsed="false">
      <c r="A457" s="13" t="s">
        <v>7391</v>
      </c>
      <c r="B457" s="224"/>
      <c r="C457" s="225" t="str">
        <f aca="false">IF(B457="","",INDEX($E$2:$G$10002,MATCH(A457,$E$2:$E$10002,0),2))</f>
        <v/>
      </c>
      <c r="D457" s="13"/>
      <c r="E457" s="273"/>
      <c r="F457" s="273"/>
    </row>
    <row r="458" customFormat="false" ht="13.5" hidden="false" customHeight="true" outlineLevel="0" collapsed="false">
      <c r="A458" s="13"/>
      <c r="B458" s="224" t="s">
        <v>7392</v>
      </c>
      <c r="C458" s="225" t="n">
        <f aca="false">C445/10</f>
        <v>480</v>
      </c>
      <c r="D458" s="13"/>
      <c r="E458" s="274" t="s">
        <v>6984</v>
      </c>
      <c r="F458" s="231" t="n">
        <v>8800</v>
      </c>
    </row>
    <row r="459" customFormat="false" ht="13.5" hidden="false" customHeight="true" outlineLevel="0" collapsed="false">
      <c r="A459" s="13" t="s">
        <v>7393</v>
      </c>
      <c r="B459" s="224"/>
      <c r="C459" s="225" t="str">
        <f aca="false">IF(B459="","",INDEX($E$2:$G$10002,MATCH(A459,$E$2:$E$10002,0),2))</f>
        <v/>
      </c>
      <c r="D459" s="13"/>
      <c r="E459" s="274"/>
      <c r="F459" s="231"/>
    </row>
    <row r="460" customFormat="false" ht="13.5" hidden="false" customHeight="true" outlineLevel="0" collapsed="false">
      <c r="A460" s="13" t="s">
        <v>7394</v>
      </c>
      <c r="B460" s="224"/>
      <c r="C460" s="225" t="str">
        <f aca="false">IF(B460="","",INDEX($E$2:$G$10002,MATCH(A460,$E$2:$E$10002,0),2))</f>
        <v/>
      </c>
      <c r="D460" s="13"/>
      <c r="E460" s="232" t="s">
        <v>6985</v>
      </c>
      <c r="F460" s="239" t="n">
        <v>23570</v>
      </c>
    </row>
    <row r="461" customFormat="false" ht="13.5" hidden="false" customHeight="true" outlineLevel="0" collapsed="false">
      <c r="A461" s="13" t="s">
        <v>7395</v>
      </c>
      <c r="B461" s="224"/>
      <c r="C461" s="225" t="str">
        <f aca="false">IF(B461="","",INDEX($E$2:$G$10002,MATCH(A461,$E$2:$E$10002,0),2))</f>
        <v/>
      </c>
      <c r="D461" s="13"/>
      <c r="E461" s="232"/>
      <c r="F461" s="239"/>
    </row>
    <row r="462" customFormat="false" ht="13.5" hidden="false" customHeight="true" outlineLevel="0" collapsed="false">
      <c r="A462" s="232" t="s">
        <v>7169</v>
      </c>
      <c r="B462" s="224" t="s">
        <v>1054</v>
      </c>
      <c r="C462" s="240" t="n">
        <f aca="false">IF(B462="","",INDEX($E$2:$G$10002,MATCH(A462,$E$2:$E$10002,0),2))</f>
        <v>15220</v>
      </c>
      <c r="D462" s="13"/>
      <c r="E462" s="232" t="s">
        <v>6987</v>
      </c>
      <c r="F462" s="239" t="n">
        <v>48450</v>
      </c>
    </row>
    <row r="463" customFormat="false" ht="13.5" hidden="false" customHeight="true" outlineLevel="0" collapsed="false">
      <c r="A463" s="13" t="s">
        <v>2475</v>
      </c>
      <c r="B463" s="224"/>
      <c r="C463" s="225" t="str">
        <f aca="false">IF(B463="","",INDEX($E$2:$G$10002,MATCH(A463,$E$2:$E$10002,0),2))</f>
        <v/>
      </c>
      <c r="D463" s="13"/>
      <c r="E463" s="294" t="s">
        <v>6989</v>
      </c>
      <c r="F463" s="237" t="n">
        <v>75070</v>
      </c>
    </row>
    <row r="464" customFormat="false" ht="13.5" hidden="false" customHeight="true" outlineLevel="0" collapsed="false">
      <c r="A464" s="13" t="s">
        <v>7396</v>
      </c>
      <c r="B464" s="224" t="s">
        <v>1904</v>
      </c>
      <c r="C464" s="240" t="n">
        <f aca="false">IF(B464="","",INDEX($E$2:$G$10002,MATCH(A464,$E$2:$E$10002,0),2))</f>
        <v>53700</v>
      </c>
      <c r="D464" s="13"/>
      <c r="E464" s="232" t="s">
        <v>7397</v>
      </c>
      <c r="F464" s="231" t="n">
        <v>21350</v>
      </c>
    </row>
    <row r="465" customFormat="false" ht="13.5" hidden="false" customHeight="true" outlineLevel="0" collapsed="false">
      <c r="A465" s="13" t="s">
        <v>7398</v>
      </c>
      <c r="B465" s="224"/>
      <c r="C465" s="225" t="str">
        <f aca="false">IF(B465="","",INDEX($E$2:$G$10002,MATCH(A465,$E$2:$E$10002,0),2))</f>
        <v/>
      </c>
      <c r="D465" s="13"/>
      <c r="E465" s="232" t="s">
        <v>6993</v>
      </c>
      <c r="F465" s="239" t="n">
        <v>43900</v>
      </c>
    </row>
    <row r="466" customFormat="false" ht="13.5" hidden="false" customHeight="true" outlineLevel="0" collapsed="false">
      <c r="A466" s="232" t="s">
        <v>7399</v>
      </c>
      <c r="B466" s="224" t="s">
        <v>912</v>
      </c>
      <c r="C466" s="240" t="n">
        <f aca="false">IF(B466="","",INDEX($E$2:$G$10002,MATCH(A466,$E$2:$E$10002,0),2))</f>
        <v>51900</v>
      </c>
      <c r="D466" s="13"/>
      <c r="E466" s="294" t="s">
        <v>6995</v>
      </c>
      <c r="F466" s="237" t="n">
        <v>68290</v>
      </c>
    </row>
    <row r="467" customFormat="false" ht="13.5" hidden="false" customHeight="true" outlineLevel="0" collapsed="false">
      <c r="A467" s="232" t="s">
        <v>7400</v>
      </c>
      <c r="B467" s="224" t="s">
        <v>907</v>
      </c>
      <c r="C467" s="240" t="n">
        <f aca="false">IF(B467="","",INDEX($E$2:$G$10002,MATCH(A467,$E$2:$E$10002,0),2))</f>
        <v>49340</v>
      </c>
      <c r="D467" s="13"/>
      <c r="E467" s="294"/>
      <c r="F467" s="237"/>
    </row>
    <row r="468" customFormat="false" ht="13.5" hidden="false" customHeight="true" outlineLevel="0" collapsed="false">
      <c r="A468" s="232" t="s">
        <v>7401</v>
      </c>
      <c r="B468" s="224" t="s">
        <v>909</v>
      </c>
      <c r="C468" s="240" t="n">
        <f aca="false">IF(B468="","",INDEX($E$2:$G$10002,MATCH(A468,$E$2:$E$10002,0),2))</f>
        <v>49340</v>
      </c>
      <c r="D468" s="13"/>
      <c r="E468" s="232" t="s">
        <v>6997</v>
      </c>
      <c r="F468" s="231" t="n">
        <v>23500</v>
      </c>
    </row>
    <row r="469" customFormat="false" ht="13.5" hidden="false" customHeight="true" outlineLevel="0" collapsed="false">
      <c r="A469" s="232" t="s">
        <v>7402</v>
      </c>
      <c r="B469" s="224" t="s">
        <v>920</v>
      </c>
      <c r="C469" s="240" t="n">
        <f aca="false">IF(B469="","",INDEX($E$2:$G$10002,MATCH(A469,$E$2:$E$10002,0),2))</f>
        <v>50600</v>
      </c>
      <c r="D469" s="13"/>
      <c r="E469" s="232"/>
      <c r="F469" s="231"/>
    </row>
    <row r="470" customFormat="false" ht="13.5" hidden="false" customHeight="true" outlineLevel="0" collapsed="false">
      <c r="A470" s="232" t="s">
        <v>7403</v>
      </c>
      <c r="B470" s="224" t="s">
        <v>918</v>
      </c>
      <c r="C470" s="240" t="n">
        <f aca="false">IF(B470="","",INDEX($E$2:$G$10002,MATCH(A470,$E$2:$E$10002,0),2))</f>
        <v>49130</v>
      </c>
      <c r="D470" s="13"/>
      <c r="E470" s="232" t="s">
        <v>6999</v>
      </c>
      <c r="F470" s="239" t="n">
        <v>48430</v>
      </c>
    </row>
    <row r="471" customFormat="false" ht="13.5" hidden="false" customHeight="true" outlineLevel="0" collapsed="false">
      <c r="A471" s="232" t="s">
        <v>7404</v>
      </c>
      <c r="B471" s="224" t="s">
        <v>916</v>
      </c>
      <c r="C471" s="240" t="n">
        <f aca="false">IF(B471="","",INDEX($E$2:$G$10002,MATCH(A471,$E$2:$E$10002,0),2))</f>
        <v>48920</v>
      </c>
      <c r="D471" s="13"/>
      <c r="E471" s="232"/>
      <c r="F471" s="239"/>
    </row>
    <row r="472" customFormat="false" ht="13.5" hidden="false" customHeight="true" outlineLevel="0" collapsed="false">
      <c r="A472" s="13" t="s">
        <v>7405</v>
      </c>
      <c r="B472" s="224"/>
      <c r="C472" s="225" t="str">
        <f aca="false">IF(B472="","",INDEX($E$2:$G$10002,MATCH(A472,$E$2:$E$10002,0),2))</f>
        <v/>
      </c>
      <c r="D472" s="13"/>
      <c r="E472" s="232" t="s">
        <v>7406</v>
      </c>
      <c r="F472" s="245" t="n">
        <v>76120</v>
      </c>
    </row>
    <row r="473" customFormat="false" ht="13.5" hidden="false" customHeight="true" outlineLevel="0" collapsed="false">
      <c r="A473" s="13" t="s">
        <v>7407</v>
      </c>
      <c r="B473" s="224"/>
      <c r="C473" s="225" t="str">
        <f aca="false">IF(B473="","",INDEX($E$2:$G$10002,MATCH(A473,$E$2:$E$10002,0),2))</f>
        <v/>
      </c>
      <c r="D473" s="13"/>
      <c r="E473" s="232"/>
      <c r="F473" s="245"/>
    </row>
    <row r="474" customFormat="false" ht="13.5" hidden="false" customHeight="true" outlineLevel="0" collapsed="false">
      <c r="A474" s="13" t="s">
        <v>7408</v>
      </c>
      <c r="B474" s="224"/>
      <c r="C474" s="225" t="str">
        <f aca="false">IF(B474="","",INDEX($E$2:$G$10002,MATCH(A474,$E$2:$E$10002,0),2))</f>
        <v/>
      </c>
      <c r="D474" s="13"/>
      <c r="E474" s="232" t="s">
        <v>7409</v>
      </c>
      <c r="F474" s="239" t="n">
        <v>24590</v>
      </c>
    </row>
    <row r="475" customFormat="false" ht="13.5" hidden="false" customHeight="true" outlineLevel="0" collapsed="false">
      <c r="A475" s="13" t="s">
        <v>6953</v>
      </c>
      <c r="B475" s="224" t="s">
        <v>1373</v>
      </c>
      <c r="C475" s="240" t="n">
        <f aca="false">IF(B475="","",INDEX($E$2:$G$10002,MATCH(A475,$E$2:$E$10002,0),2))</f>
        <v>25460</v>
      </c>
      <c r="D475" s="13"/>
      <c r="E475" s="232" t="s">
        <v>7410</v>
      </c>
      <c r="F475" s="239" t="n">
        <v>50500</v>
      </c>
    </row>
    <row r="476" customFormat="false" ht="13.5" hidden="false" customHeight="true" outlineLevel="0" collapsed="false">
      <c r="A476" s="13" t="s">
        <v>6948</v>
      </c>
      <c r="B476" s="224" t="s">
        <v>1374</v>
      </c>
      <c r="C476" s="240" t="n">
        <f aca="false">IF(B476="","",INDEX($E$2:$G$10002,MATCH(A476,$E$2:$E$10002,0),2))</f>
        <v>10260</v>
      </c>
      <c r="D476" s="13"/>
      <c r="E476" s="232" t="s">
        <v>7411</v>
      </c>
      <c r="F476" s="239" t="n">
        <v>79720</v>
      </c>
    </row>
    <row r="477" customFormat="false" ht="13.5" hidden="false" customHeight="true" outlineLevel="0" collapsed="false">
      <c r="A477" s="13" t="s">
        <v>7412</v>
      </c>
      <c r="B477" s="224" t="s">
        <v>7413</v>
      </c>
      <c r="C477" s="240" t="n">
        <f aca="false">IF(B477="","",INDEX($E$2:$G$10002,MATCH(A477,$E$2:$E$10002,0),2))</f>
        <v>21640</v>
      </c>
      <c r="D477" s="13"/>
      <c r="E477" s="232"/>
      <c r="F477" s="239"/>
    </row>
    <row r="478" customFormat="false" ht="13.5" hidden="false" customHeight="true" outlineLevel="0" collapsed="false">
      <c r="A478" s="13" t="s">
        <v>7171</v>
      </c>
      <c r="B478" s="224"/>
      <c r="C478" s="225" t="str">
        <f aca="false">IF(B478="","",INDEX($E$2:$G$10002,MATCH(A478,$E$2:$E$10002,0),2))</f>
        <v/>
      </c>
      <c r="D478" s="13"/>
      <c r="E478" s="246" t="s">
        <v>7009</v>
      </c>
      <c r="F478" s="234" t="n">
        <v>21750</v>
      </c>
    </row>
    <row r="479" customFormat="false" ht="13.5" hidden="false" customHeight="true" outlineLevel="0" collapsed="false">
      <c r="A479" s="13" t="s">
        <v>7172</v>
      </c>
      <c r="B479" s="224" t="s">
        <v>1570</v>
      </c>
      <c r="C479" s="225" t="n">
        <f aca="false">IF(B479="","",INDEX($E$2:$G$10002,MATCH(A479,$E$2:$E$10002,0),2))</f>
        <v>0</v>
      </c>
      <c r="D479" s="13"/>
      <c r="E479" s="273" t="s">
        <v>7011</v>
      </c>
      <c r="F479" s="273"/>
    </row>
    <row r="480" customFormat="false" ht="13.5" hidden="false" customHeight="true" outlineLevel="0" collapsed="false">
      <c r="A480" s="13" t="s">
        <v>7174</v>
      </c>
      <c r="B480" s="224" t="s">
        <v>1571</v>
      </c>
      <c r="C480" s="225" t="n">
        <f aca="false">IF(B480="","",INDEX($E$2:$G$10002,MATCH(A480,$E$2:$E$10002,0),2))</f>
        <v>0</v>
      </c>
      <c r="D480" s="13"/>
      <c r="E480" s="273"/>
      <c r="F480" s="273"/>
    </row>
    <row r="481" customFormat="false" ht="13.5" hidden="false" customHeight="true" outlineLevel="0" collapsed="false">
      <c r="A481" s="13" t="s">
        <v>7178</v>
      </c>
      <c r="B481" s="224" t="s">
        <v>1565</v>
      </c>
      <c r="C481" s="240" t="n">
        <f aca="false">IF(B481="","",INDEX($E$2:$G$10002,MATCH(A481,$E$2:$E$10002,0),2))</f>
        <v>1750</v>
      </c>
      <c r="D481" s="13"/>
      <c r="E481" s="273"/>
      <c r="F481" s="273"/>
    </row>
    <row r="482" customFormat="false" ht="13.5" hidden="false" customHeight="true" outlineLevel="0" collapsed="false">
      <c r="A482" s="13" t="s">
        <v>7180</v>
      </c>
      <c r="B482" s="224" t="s">
        <v>1566</v>
      </c>
      <c r="C482" s="240" t="n">
        <f aca="false">IF(B482="","",INDEX($E$2:$G$10002,MATCH(A482,$E$2:$E$10002,0),2))</f>
        <v>1900</v>
      </c>
      <c r="D482" s="13"/>
      <c r="E482" s="274" t="s">
        <v>7013</v>
      </c>
      <c r="F482" s="231" t="n">
        <v>31700</v>
      </c>
    </row>
    <row r="483" customFormat="false" ht="13.5" hidden="false" customHeight="true" outlineLevel="0" collapsed="false">
      <c r="A483" s="13" t="s">
        <v>7182</v>
      </c>
      <c r="B483" s="224" t="s">
        <v>1567</v>
      </c>
      <c r="C483" s="240" t="n">
        <f aca="false">IF(B483="","",INDEX($E$2:$G$10002,MATCH(A483,$E$2:$E$10002,0),2))</f>
        <v>2130</v>
      </c>
      <c r="D483" s="13"/>
      <c r="E483" s="274"/>
      <c r="F483" s="231"/>
    </row>
    <row r="484" customFormat="false" ht="13.5" hidden="false" customHeight="true" outlineLevel="0" collapsed="false">
      <c r="A484" s="13" t="s">
        <v>7184</v>
      </c>
      <c r="B484" s="224" t="s">
        <v>1568</v>
      </c>
      <c r="C484" s="240" t="n">
        <f aca="false">IF(B484="","",INDEX($E$2:$G$10002,MATCH(A484,$E$2:$E$10002,0),2))</f>
        <v>2880</v>
      </c>
      <c r="D484" s="13"/>
      <c r="E484" s="232" t="s">
        <v>7015</v>
      </c>
      <c r="F484" s="239" t="n">
        <v>29210</v>
      </c>
    </row>
    <row r="485" customFormat="false" ht="13.5" hidden="false" customHeight="true" outlineLevel="0" collapsed="false">
      <c r="A485" s="13" t="s">
        <v>7186</v>
      </c>
      <c r="B485" s="224" t="s">
        <v>1569</v>
      </c>
      <c r="C485" s="240" t="n">
        <f aca="false">IF(B485="","",INDEX($E$2:$G$10002,MATCH(A485,$E$2:$E$10002,0),2))</f>
        <v>3600</v>
      </c>
      <c r="D485" s="13"/>
      <c r="E485" s="232"/>
      <c r="F485" s="239"/>
    </row>
    <row r="486" customFormat="false" ht="13.5" hidden="false" customHeight="true" outlineLevel="0" collapsed="false">
      <c r="A486" s="13" t="s">
        <v>7188</v>
      </c>
      <c r="B486" s="224" t="s">
        <v>1599</v>
      </c>
      <c r="C486" s="240" t="n">
        <f aca="false">IF(B486="","",INDEX($E$2:$G$10002,MATCH(A486,$E$2:$E$10002,0),2))</f>
        <v>3500</v>
      </c>
      <c r="D486" s="13"/>
      <c r="E486" s="232" t="s">
        <v>7016</v>
      </c>
      <c r="F486" s="239" t="n">
        <v>33070</v>
      </c>
    </row>
    <row r="487" customFormat="false" ht="13.5" hidden="false" customHeight="true" outlineLevel="0" collapsed="false">
      <c r="A487" s="13" t="s">
        <v>7190</v>
      </c>
      <c r="B487" s="224" t="s">
        <v>1600</v>
      </c>
      <c r="C487" s="240" t="n">
        <f aca="false">IF(B487="","",INDEX($E$2:$G$10002,MATCH(A487,$E$2:$E$10002,0),2))</f>
        <v>3900</v>
      </c>
      <c r="D487" s="13"/>
      <c r="E487" s="232"/>
      <c r="F487" s="239"/>
    </row>
    <row r="488" customFormat="false" ht="13.5" hidden="false" customHeight="true" outlineLevel="0" collapsed="false">
      <c r="A488" s="13" t="s">
        <v>7191</v>
      </c>
      <c r="B488" s="224" t="s">
        <v>1601</v>
      </c>
      <c r="C488" s="240" t="n">
        <f aca="false">IF(B488="","",INDEX($E$2:$G$10002,MATCH(A488,$E$2:$E$10002,0),2))</f>
        <v>4320</v>
      </c>
      <c r="D488" s="13"/>
      <c r="E488" s="232" t="s">
        <v>7017</v>
      </c>
      <c r="F488" s="239" t="n">
        <v>33590</v>
      </c>
    </row>
    <row r="489" customFormat="false" ht="13.5" hidden="false" customHeight="true" outlineLevel="0" collapsed="false">
      <c r="A489" s="13" t="s">
        <v>7193</v>
      </c>
      <c r="B489" s="224" t="s">
        <v>1602</v>
      </c>
      <c r="C489" s="240" t="n">
        <f aca="false">IF(B489="","",INDEX($E$2:$G$10002,MATCH(A489,$E$2:$E$10002,0),2))</f>
        <v>5420</v>
      </c>
      <c r="D489" s="13"/>
      <c r="E489" s="232"/>
      <c r="F489" s="239"/>
    </row>
    <row r="490" customFormat="false" ht="13.5" hidden="false" customHeight="true" outlineLevel="0" collapsed="false">
      <c r="A490" s="13" t="s">
        <v>7194</v>
      </c>
      <c r="B490" s="224" t="s">
        <v>1603</v>
      </c>
      <c r="C490" s="240" t="n">
        <f aca="false">IF(B490="","",INDEX($E$2:$G$10002,MATCH(A490,$E$2:$E$10002,0),2))</f>
        <v>6350</v>
      </c>
      <c r="D490" s="13"/>
      <c r="E490" s="232" t="s">
        <v>7019</v>
      </c>
      <c r="F490" s="239" t="n">
        <v>68140</v>
      </c>
    </row>
    <row r="491" customFormat="false" ht="13.5" hidden="false" customHeight="true" outlineLevel="0" collapsed="false">
      <c r="A491" s="13" t="s">
        <v>7195</v>
      </c>
      <c r="B491" s="224" t="s">
        <v>7414</v>
      </c>
      <c r="C491" s="240" t="n">
        <f aca="false">IF(B491="","",INDEX($E$2:$G$10002,MATCH(A491,$E$2:$E$10002,0),2))</f>
        <v>1120</v>
      </c>
      <c r="D491" s="13"/>
      <c r="E491" s="232"/>
      <c r="F491" s="239"/>
    </row>
    <row r="492" customFormat="false" ht="13.5" hidden="false" customHeight="true" outlineLevel="0" collapsed="false">
      <c r="A492" s="13" t="s">
        <v>7197</v>
      </c>
      <c r="B492" s="224" t="s">
        <v>1578</v>
      </c>
      <c r="C492" s="240" t="n">
        <f aca="false">IF(B492="","",INDEX($E$2:$G$10002,MATCH(A492,$E$2:$E$10002,0),2))</f>
        <v>1120</v>
      </c>
      <c r="D492" s="13"/>
      <c r="E492" s="232" t="s">
        <v>7021</v>
      </c>
      <c r="F492" s="239" t="n">
        <v>62710</v>
      </c>
    </row>
    <row r="493" customFormat="false" ht="13.5" hidden="false" customHeight="true" outlineLevel="0" collapsed="false">
      <c r="A493" s="13" t="s">
        <v>7198</v>
      </c>
      <c r="B493" s="224" t="s">
        <v>1572</v>
      </c>
      <c r="C493" s="240" t="n">
        <f aca="false">IF(B493="","",INDEX($E$2:$G$10002,MATCH(A493,$E$2:$E$10002,0),2))</f>
        <v>1120</v>
      </c>
      <c r="D493" s="13"/>
      <c r="E493" s="232" t="s">
        <v>7023</v>
      </c>
      <c r="F493" s="239" t="n">
        <v>68700</v>
      </c>
    </row>
    <row r="494" customFormat="false" ht="13.5" hidden="false" customHeight="true" outlineLevel="0" collapsed="false">
      <c r="A494" s="13" t="s">
        <v>7199</v>
      </c>
      <c r="B494" s="224" t="s">
        <v>1573</v>
      </c>
      <c r="C494" s="240" t="n">
        <f aca="false">IF(B494="","",INDEX($E$2:$G$10002,MATCH(A494,$E$2:$E$10002,0),2))</f>
        <v>1120</v>
      </c>
      <c r="D494" s="13"/>
      <c r="E494" s="232" t="s">
        <v>7025</v>
      </c>
      <c r="F494" s="239" t="n">
        <v>72200</v>
      </c>
    </row>
    <row r="495" customFormat="false" ht="13.5" hidden="false" customHeight="true" outlineLevel="0" collapsed="false">
      <c r="A495" s="13" t="s">
        <v>7201</v>
      </c>
      <c r="B495" s="224" t="s">
        <v>1574</v>
      </c>
      <c r="C495" s="240" t="n">
        <f aca="false">IF(B495="","",INDEX($E$2:$G$10002,MATCH(A495,$E$2:$E$10002,0),2))</f>
        <v>1260</v>
      </c>
      <c r="D495" s="13"/>
      <c r="E495" s="229" t="s">
        <v>7028</v>
      </c>
      <c r="F495" s="233" t="n">
        <v>108880</v>
      </c>
    </row>
    <row r="496" customFormat="false" ht="13.5" hidden="false" customHeight="true" outlineLevel="0" collapsed="false">
      <c r="A496" s="13" t="s">
        <v>7203</v>
      </c>
      <c r="B496" s="224" t="s">
        <v>1575</v>
      </c>
      <c r="C496" s="240" t="n">
        <f aca="false">IF(B496="","",INDEX($E$2:$G$10002,MATCH(A496,$E$2:$E$10002,0),2))</f>
        <v>1260</v>
      </c>
      <c r="D496" s="13"/>
      <c r="E496" s="229" t="s">
        <v>7031</v>
      </c>
      <c r="F496" s="233" t="n">
        <v>119230</v>
      </c>
    </row>
    <row r="497" customFormat="false" ht="13.5" hidden="false" customHeight="true" outlineLevel="0" collapsed="false">
      <c r="A497" s="13" t="s">
        <v>7205</v>
      </c>
      <c r="B497" s="224" t="s">
        <v>1576</v>
      </c>
      <c r="C497" s="240" t="n">
        <f aca="false">IF(B497="","",INDEX($E$2:$G$10002,MATCH(A497,$E$2:$E$10002,0),2))</f>
        <v>1260</v>
      </c>
      <c r="D497" s="13"/>
      <c r="E497" s="232" t="s">
        <v>7033</v>
      </c>
      <c r="F497" s="231" t="n">
        <v>23400</v>
      </c>
    </row>
    <row r="498" customFormat="false" ht="13.5" hidden="false" customHeight="true" outlineLevel="0" collapsed="false">
      <c r="A498" s="13" t="s">
        <v>7206</v>
      </c>
      <c r="B498" s="224" t="s">
        <v>7415</v>
      </c>
      <c r="C498" s="240" t="n">
        <f aca="false">IF(B498="","",INDEX($E$2:$G$10002,MATCH(A498,$E$2:$E$10002,0),2))</f>
        <v>5930</v>
      </c>
      <c r="D498" s="13"/>
      <c r="E498" s="232"/>
      <c r="F498" s="231"/>
    </row>
    <row r="499" customFormat="false" ht="13.5" hidden="false" customHeight="true" outlineLevel="0" collapsed="false">
      <c r="A499" s="13" t="s">
        <v>7207</v>
      </c>
      <c r="B499" s="224" t="s">
        <v>7416</v>
      </c>
      <c r="C499" s="240" t="n">
        <f aca="false">IF(B499="","",INDEX($E$2:$G$10002,MATCH(A499,$E$2:$E$10002,0),2))</f>
        <v>6400</v>
      </c>
      <c r="D499" s="13"/>
      <c r="E499" s="229" t="s">
        <v>7036</v>
      </c>
      <c r="F499" s="239" t="n">
        <v>17700</v>
      </c>
    </row>
    <row r="500" customFormat="false" ht="13.5" hidden="false" customHeight="true" outlineLevel="0" collapsed="false">
      <c r="A500" s="13" t="s">
        <v>7209</v>
      </c>
      <c r="B500" s="224" t="s">
        <v>7417</v>
      </c>
      <c r="C500" s="240" t="n">
        <f aca="false">IF(B500="","",INDEX($E$2:$G$10002,MATCH(A500,$E$2:$E$10002,0),2))</f>
        <v>8640</v>
      </c>
      <c r="D500" s="13"/>
      <c r="E500" s="287" t="s">
        <v>7039</v>
      </c>
      <c r="F500" s="287"/>
    </row>
    <row r="501" customFormat="false" ht="13.5" hidden="false" customHeight="true" outlineLevel="0" collapsed="false">
      <c r="A501" s="13" t="s">
        <v>7210</v>
      </c>
      <c r="B501" s="224" t="s">
        <v>7418</v>
      </c>
      <c r="C501" s="240" t="n">
        <f aca="false">IF(B501="","",INDEX($E$2:$G$10002,MATCH(A501,$E$2:$E$10002,0),2))</f>
        <v>11270</v>
      </c>
      <c r="D501" s="13"/>
      <c r="E501" s="237" t="s">
        <v>7041</v>
      </c>
      <c r="F501" s="231" t="n">
        <v>30680</v>
      </c>
    </row>
    <row r="502" customFormat="false" ht="13.5" hidden="false" customHeight="true" outlineLevel="0" collapsed="false">
      <c r="A502" s="13" t="s">
        <v>7211</v>
      </c>
      <c r="B502" s="224" t="s">
        <v>7419</v>
      </c>
      <c r="C502" s="240" t="n">
        <f aca="false">IF(B502="","",INDEX($E$2:$G$10002,MATCH(A502,$E$2:$E$10002,0),2))</f>
        <v>5130</v>
      </c>
      <c r="D502" s="13"/>
      <c r="E502" s="237"/>
      <c r="F502" s="231"/>
    </row>
    <row r="503" customFormat="false" ht="13.5" hidden="false" customHeight="true" outlineLevel="0" collapsed="false">
      <c r="A503" s="13" t="s">
        <v>7214</v>
      </c>
      <c r="B503" s="224" t="s">
        <v>7420</v>
      </c>
      <c r="C503" s="240" t="n">
        <f aca="false">IF(B503="","",INDEX($E$2:$G$10002,MATCH(A503,$E$2:$E$10002,0),2))</f>
        <v>3690</v>
      </c>
      <c r="D503" s="13"/>
      <c r="E503" s="237" t="s">
        <v>7042</v>
      </c>
      <c r="F503" s="230" t="n">
        <v>27940</v>
      </c>
    </row>
    <row r="504" customFormat="false" ht="13.5" hidden="false" customHeight="true" outlineLevel="0" collapsed="false">
      <c r="A504" s="13" t="s">
        <v>7217</v>
      </c>
      <c r="B504" s="224" t="s">
        <v>7421</v>
      </c>
      <c r="C504" s="240" t="n">
        <f aca="false">IF(B504="","",INDEX($E$2:$G$10002,MATCH(A504,$E$2:$E$10002,0),2))</f>
        <v>4010</v>
      </c>
      <c r="D504" s="13"/>
      <c r="E504" s="232" t="s">
        <v>7043</v>
      </c>
      <c r="F504" s="231" t="n">
        <v>29440</v>
      </c>
    </row>
    <row r="505" customFormat="false" ht="13.5" hidden="false" customHeight="true" outlineLevel="0" collapsed="false">
      <c r="A505" s="13" t="s">
        <v>7218</v>
      </c>
      <c r="B505" s="224" t="s">
        <v>7422</v>
      </c>
      <c r="C505" s="240" t="n">
        <f aca="false">IF(B505="","",INDEX($E$2:$G$10002,MATCH(A505,$E$2:$E$10002,0),2))</f>
        <v>5180</v>
      </c>
      <c r="D505" s="13"/>
      <c r="E505" s="229" t="s">
        <v>7423</v>
      </c>
      <c r="F505" s="230" t="n">
        <v>46000</v>
      </c>
    </row>
    <row r="506" customFormat="false" ht="13.5" hidden="false" customHeight="true" outlineLevel="0" collapsed="false">
      <c r="A506" s="13" t="s">
        <v>7220</v>
      </c>
      <c r="B506" s="224" t="s">
        <v>7424</v>
      </c>
      <c r="C506" s="240" t="n">
        <f aca="false">IF(B506="","",INDEX($E$2:$G$10002,MATCH(A506,$E$2:$E$10002,0),2))</f>
        <v>6730</v>
      </c>
      <c r="D506" s="13"/>
      <c r="E506" s="229"/>
      <c r="F506" s="230"/>
    </row>
    <row r="507" customFormat="false" ht="13.5" hidden="false" customHeight="true" outlineLevel="0" collapsed="false">
      <c r="A507" s="13" t="s">
        <v>4800</v>
      </c>
      <c r="B507" s="224" t="s">
        <v>7425</v>
      </c>
      <c r="C507" s="240" t="n">
        <f aca="false">IF(B507="","",INDEX($E$2:$G$10002,MATCH(A507,$E$2:$E$10002,0),2))</f>
        <v>3380</v>
      </c>
      <c r="D507" s="13"/>
      <c r="E507" s="246" t="s">
        <v>7426</v>
      </c>
      <c r="F507" s="234" t="n">
        <v>21000</v>
      </c>
    </row>
    <row r="508" customFormat="false" ht="13.5" hidden="false" customHeight="true" outlineLevel="0" collapsed="false">
      <c r="A508" s="13" t="s">
        <v>4809</v>
      </c>
      <c r="B508" s="224" t="s">
        <v>973</v>
      </c>
      <c r="C508" s="240" t="n">
        <f aca="false">IF(B508="","",INDEX($E$2:$G$10002,MATCH(A508,$E$2:$E$10002,0),2))</f>
        <v>20320</v>
      </c>
      <c r="D508" s="13"/>
      <c r="E508" s="119"/>
      <c r="F508" s="119"/>
    </row>
    <row r="509" customFormat="false" ht="13.5" hidden="false" customHeight="true" outlineLevel="0" collapsed="false">
      <c r="A509" s="13"/>
      <c r="B509" s="224"/>
      <c r="C509" s="225" t="str">
        <f aca="false">IF(B509="","",INDEX($E$2:$G$10002,MATCH(A509,$E$2:$E$10002,0),2))</f>
        <v/>
      </c>
      <c r="D509" s="13"/>
      <c r="E509" s="295"/>
      <c r="F509" s="7"/>
    </row>
    <row r="510" customFormat="false" ht="13.5" hidden="false" customHeight="true" outlineLevel="0" collapsed="false">
      <c r="A510" s="13"/>
      <c r="B510" s="224"/>
      <c r="C510" s="225"/>
      <c r="D510" s="13"/>
      <c r="F510" s="7"/>
    </row>
    <row r="511" customFormat="false" ht="13.5" hidden="false" customHeight="true" outlineLevel="0" collapsed="false">
      <c r="A511" s="13"/>
      <c r="B511" s="224"/>
      <c r="C511" s="225"/>
      <c r="D511" s="13"/>
      <c r="F511" s="7"/>
    </row>
    <row r="512" customFormat="false" ht="13.5" hidden="false" customHeight="true" outlineLevel="0" collapsed="false">
      <c r="A512" s="277"/>
      <c r="B512" s="224"/>
      <c r="C512" s="240"/>
      <c r="D512" s="13"/>
      <c r="F512" s="7"/>
    </row>
    <row r="513" customFormat="false" ht="13.5" hidden="false" customHeight="true" outlineLevel="0" collapsed="false">
      <c r="A513" s="277"/>
      <c r="B513" s="224"/>
      <c r="C513" s="240"/>
      <c r="D513" s="13"/>
      <c r="F513" s="7"/>
    </row>
    <row r="514" customFormat="false" ht="13.5" hidden="false" customHeight="true" outlineLevel="0" collapsed="false">
      <c r="A514" s="13"/>
      <c r="B514" s="224"/>
      <c r="C514" s="225"/>
      <c r="D514" s="13"/>
      <c r="F514" s="7"/>
    </row>
    <row r="515" customFormat="false" ht="13.5" hidden="false" customHeight="true" outlineLevel="0" collapsed="false">
      <c r="A515" s="13"/>
      <c r="B515" s="224"/>
      <c r="C515" s="225"/>
      <c r="D515" s="13"/>
      <c r="F515" s="7"/>
    </row>
    <row r="516" customFormat="false" ht="13.5" hidden="false" customHeight="true" outlineLevel="0" collapsed="false">
      <c r="A516" s="277"/>
      <c r="B516" s="224"/>
      <c r="C516" s="225"/>
      <c r="D516" s="13"/>
      <c r="E516" s="296" t="s">
        <v>7427</v>
      </c>
      <c r="F516" s="296"/>
    </row>
    <row r="517" customFormat="false" ht="13.5" hidden="false" customHeight="true" outlineLevel="0" collapsed="false">
      <c r="A517" s="297"/>
      <c r="B517" s="224"/>
      <c r="C517" s="240"/>
      <c r="D517" s="13"/>
      <c r="E517" s="296"/>
      <c r="F517" s="296"/>
    </row>
    <row r="518" customFormat="false" ht="13.5" hidden="false" customHeight="true" outlineLevel="0" collapsed="false">
      <c r="A518" s="277"/>
      <c r="B518" s="224"/>
      <c r="C518" s="225"/>
      <c r="D518" s="13"/>
      <c r="E518" s="232" t="s">
        <v>7076</v>
      </c>
      <c r="F518" s="247" t="n">
        <v>17550</v>
      </c>
    </row>
    <row r="519" customFormat="false" ht="13.5" hidden="false" customHeight="true" outlineLevel="0" collapsed="false">
      <c r="A519" s="298"/>
      <c r="B519" s="224"/>
      <c r="C519" s="240"/>
      <c r="D519" s="13"/>
      <c r="E519" s="232"/>
      <c r="F519" s="247"/>
    </row>
    <row r="520" customFormat="false" ht="13.5" hidden="false" customHeight="true" outlineLevel="0" collapsed="false">
      <c r="B520" s="224"/>
      <c r="C520" s="225"/>
      <c r="D520" s="13"/>
      <c r="E520" s="232" t="s">
        <v>7077</v>
      </c>
      <c r="F520" s="251" t="n">
        <v>21910</v>
      </c>
    </row>
    <row r="521" customFormat="false" ht="13.5" hidden="false" customHeight="true" outlineLevel="0" collapsed="false">
      <c r="A521" s="277"/>
      <c r="B521" s="224"/>
      <c r="C521" s="240"/>
      <c r="D521" s="13"/>
      <c r="E521" s="232"/>
      <c r="F521" s="251"/>
    </row>
    <row r="522" customFormat="false" ht="13.5" hidden="false" customHeight="true" outlineLevel="0" collapsed="false">
      <c r="A522" s="277"/>
      <c r="B522" s="224"/>
      <c r="C522" s="225"/>
      <c r="D522" s="13"/>
      <c r="E522" s="232" t="s">
        <v>7079</v>
      </c>
      <c r="F522" s="251" t="n">
        <v>15340</v>
      </c>
    </row>
    <row r="523" customFormat="false" ht="13.5" hidden="false" customHeight="true" outlineLevel="0" collapsed="false">
      <c r="B523" s="224"/>
      <c r="C523" s="225"/>
      <c r="D523" s="13"/>
      <c r="E523" s="232"/>
      <c r="F523" s="251"/>
    </row>
    <row r="524" customFormat="false" ht="13.5" hidden="false" customHeight="true" outlineLevel="0" collapsed="false">
      <c r="A524" s="277"/>
      <c r="B524" s="224"/>
      <c r="C524" s="240"/>
      <c r="D524" s="13"/>
      <c r="E524" s="232" t="s">
        <v>7081</v>
      </c>
      <c r="F524" s="251" t="n">
        <v>16410</v>
      </c>
    </row>
    <row r="525" customFormat="false" ht="13.5" hidden="false" customHeight="true" outlineLevel="0" collapsed="false">
      <c r="A525" s="277"/>
      <c r="B525" s="224"/>
      <c r="C525" s="240"/>
      <c r="D525" s="13"/>
      <c r="E525" s="232"/>
      <c r="F525" s="251"/>
    </row>
    <row r="526" customFormat="false" ht="13.5" hidden="false" customHeight="true" outlineLevel="0" collapsed="false">
      <c r="B526" s="224"/>
      <c r="C526" s="225"/>
      <c r="D526" s="13"/>
      <c r="E526" s="232" t="s">
        <v>7082</v>
      </c>
      <c r="F526" s="251" t="n">
        <v>17910</v>
      </c>
    </row>
    <row r="527" customFormat="false" ht="13.5" hidden="false" customHeight="true" outlineLevel="0" collapsed="false">
      <c r="A527" s="13"/>
      <c r="B527" s="224"/>
      <c r="C527" s="240"/>
      <c r="D527" s="13"/>
      <c r="E527" s="232"/>
      <c r="F527" s="251"/>
    </row>
    <row r="528" customFormat="false" ht="13.5" hidden="false" customHeight="true" outlineLevel="0" collapsed="false">
      <c r="A528" s="299"/>
      <c r="B528" s="224"/>
      <c r="C528" s="225"/>
      <c r="D528" s="13"/>
      <c r="E528" s="246" t="s">
        <v>7084</v>
      </c>
      <c r="F528" s="255" t="n">
        <v>54440</v>
      </c>
    </row>
    <row r="529" customFormat="false" ht="13.5" hidden="false" customHeight="true" outlineLevel="0" collapsed="false">
      <c r="A529" s="300"/>
      <c r="B529" s="224"/>
      <c r="C529" s="13"/>
      <c r="D529" s="13"/>
      <c r="E529" s="301" t="s">
        <v>7085</v>
      </c>
      <c r="F529" s="301"/>
    </row>
    <row r="530" customFormat="false" ht="13.5" hidden="false" customHeight="true" outlineLevel="0" collapsed="false">
      <c r="B530" s="224"/>
      <c r="C530" s="225"/>
      <c r="D530" s="13"/>
      <c r="E530" s="232" t="s">
        <v>7087</v>
      </c>
      <c r="F530" s="247" t="n">
        <v>14250</v>
      </c>
    </row>
    <row r="531" customFormat="false" ht="13.5" hidden="false" customHeight="true" outlineLevel="0" collapsed="false">
      <c r="A531" s="277"/>
      <c r="B531" s="224"/>
      <c r="C531" s="13"/>
      <c r="D531" s="13"/>
      <c r="E531" s="232"/>
      <c r="F531" s="247"/>
    </row>
    <row r="532" customFormat="false" ht="13.5" hidden="false" customHeight="true" outlineLevel="0" collapsed="false">
      <c r="B532" s="224"/>
      <c r="C532" s="225"/>
      <c r="D532" s="13"/>
      <c r="E532" s="232" t="s">
        <v>7089</v>
      </c>
      <c r="F532" s="251" t="n">
        <v>53720</v>
      </c>
    </row>
    <row r="533" customFormat="false" ht="13.5" hidden="false" customHeight="true" outlineLevel="0" collapsed="false">
      <c r="B533" s="224"/>
      <c r="C533" s="225"/>
      <c r="D533" s="13"/>
      <c r="E533" s="232"/>
      <c r="F533" s="251"/>
    </row>
    <row r="534" customFormat="false" ht="13.5" hidden="false" customHeight="true" outlineLevel="0" collapsed="false">
      <c r="A534" s="302"/>
      <c r="B534" s="224"/>
      <c r="C534" s="13"/>
      <c r="D534" s="13"/>
      <c r="E534" s="232" t="s">
        <v>7090</v>
      </c>
      <c r="F534" s="251" t="n">
        <v>11660</v>
      </c>
    </row>
    <row r="535" customFormat="false" ht="13.5" hidden="false" customHeight="true" outlineLevel="0" collapsed="false">
      <c r="B535" s="224"/>
      <c r="C535" s="225"/>
      <c r="D535" s="13"/>
      <c r="E535" s="232"/>
      <c r="F535" s="251"/>
    </row>
    <row r="536" customFormat="false" ht="13.5" hidden="false" customHeight="true" outlineLevel="0" collapsed="false">
      <c r="A536" s="303"/>
      <c r="B536" s="224"/>
      <c r="C536" s="225"/>
      <c r="D536" s="13"/>
      <c r="E536" s="232" t="s">
        <v>7091</v>
      </c>
      <c r="F536" s="251" t="n">
        <v>45660</v>
      </c>
    </row>
    <row r="537" customFormat="false" ht="13.5" hidden="false" customHeight="true" outlineLevel="0" collapsed="false">
      <c r="A537" s="13"/>
      <c r="C537" s="13"/>
      <c r="D537" s="13"/>
      <c r="E537" s="232"/>
      <c r="F537" s="251"/>
    </row>
    <row r="538" customFormat="false" ht="13.5" hidden="false" customHeight="true" outlineLevel="0" collapsed="false">
      <c r="A538" s="13"/>
      <c r="C538" s="13"/>
      <c r="D538" s="13"/>
      <c r="E538" s="232" t="s">
        <v>7093</v>
      </c>
      <c r="F538" s="251" t="n">
        <v>16030</v>
      </c>
    </row>
    <row r="539" customFormat="false" ht="13.5" hidden="false" customHeight="true" outlineLevel="0" collapsed="false">
      <c r="A539" s="13"/>
      <c r="C539" s="13"/>
      <c r="D539" s="13"/>
      <c r="E539" s="232"/>
      <c r="F539" s="251"/>
    </row>
    <row r="540" customFormat="false" ht="13.5" hidden="false" customHeight="true" outlineLevel="0" collapsed="false">
      <c r="A540" s="13"/>
      <c r="C540" s="13"/>
      <c r="D540" s="13"/>
      <c r="E540" s="232" t="s">
        <v>7095</v>
      </c>
      <c r="F540" s="251" t="n">
        <v>61380</v>
      </c>
    </row>
    <row r="541" customFormat="false" ht="13.5" hidden="false" customHeight="true" outlineLevel="0" collapsed="false">
      <c r="A541" s="13"/>
      <c r="C541" s="13"/>
      <c r="D541" s="13"/>
      <c r="E541" s="232"/>
      <c r="F541" s="251"/>
    </row>
    <row r="542" customFormat="false" ht="13.5" hidden="false" customHeight="true" outlineLevel="0" collapsed="false">
      <c r="A542" s="13"/>
      <c r="C542" s="13"/>
      <c r="D542" s="13"/>
      <c r="E542" s="232" t="s">
        <v>7096</v>
      </c>
      <c r="F542" s="251" t="n">
        <v>13500</v>
      </c>
    </row>
    <row r="543" customFormat="false" ht="13.5" hidden="false" customHeight="true" outlineLevel="0" collapsed="false">
      <c r="A543" s="13"/>
      <c r="C543" s="13"/>
      <c r="D543" s="13"/>
      <c r="E543" s="232"/>
      <c r="F543" s="251"/>
    </row>
    <row r="544" customFormat="false" ht="13.5" hidden="false" customHeight="true" outlineLevel="0" collapsed="false">
      <c r="A544" s="13"/>
      <c r="C544" s="13"/>
      <c r="D544" s="13"/>
      <c r="E544" s="232" t="s">
        <v>7099</v>
      </c>
      <c r="F544" s="251" t="n">
        <v>13100</v>
      </c>
    </row>
    <row r="545" customFormat="false" ht="13.5" hidden="false" customHeight="true" outlineLevel="0" collapsed="false">
      <c r="A545" s="13"/>
      <c r="C545" s="13"/>
      <c r="D545" s="13"/>
      <c r="E545" s="232"/>
      <c r="F545" s="251"/>
    </row>
    <row r="546" customFormat="false" ht="13.5" hidden="false" customHeight="true" outlineLevel="0" collapsed="false">
      <c r="A546" s="13"/>
      <c r="C546" s="13"/>
      <c r="D546" s="13"/>
      <c r="E546" s="232" t="s">
        <v>7101</v>
      </c>
      <c r="F546" s="251" t="n">
        <v>71960</v>
      </c>
    </row>
    <row r="547" customFormat="false" ht="13.5" hidden="false" customHeight="true" outlineLevel="0" collapsed="false">
      <c r="A547" s="13"/>
      <c r="C547" s="13"/>
      <c r="D547" s="13"/>
      <c r="E547" s="232" t="s">
        <v>7102</v>
      </c>
      <c r="F547" s="247" t="n">
        <v>11340</v>
      </c>
    </row>
    <row r="548" customFormat="false" ht="13.5" hidden="false" customHeight="true" outlineLevel="0" collapsed="false">
      <c r="A548" s="13"/>
      <c r="C548" s="13"/>
      <c r="D548" s="13"/>
      <c r="E548" s="232"/>
      <c r="F548" s="247"/>
    </row>
    <row r="549" customFormat="false" ht="13.5" hidden="false" customHeight="true" outlineLevel="0" collapsed="false">
      <c r="A549" s="13"/>
      <c r="C549" s="13"/>
      <c r="D549" s="13"/>
      <c r="E549" s="232" t="s">
        <v>7104</v>
      </c>
      <c r="F549" s="251" t="n">
        <v>47490</v>
      </c>
    </row>
    <row r="550" customFormat="false" ht="13.5" hidden="false" customHeight="true" outlineLevel="0" collapsed="false">
      <c r="A550" s="13"/>
      <c r="C550" s="13"/>
      <c r="D550" s="13"/>
      <c r="E550" s="304" t="s">
        <v>7105</v>
      </c>
      <c r="F550" s="304"/>
    </row>
    <row r="551" customFormat="false" ht="13.5" hidden="false" customHeight="true" outlineLevel="0" collapsed="false">
      <c r="A551" s="13"/>
      <c r="C551" s="13"/>
      <c r="D551" s="13"/>
      <c r="E551" s="232" t="s">
        <v>7106</v>
      </c>
      <c r="F551" s="231" t="n">
        <v>19530</v>
      </c>
    </row>
    <row r="552" customFormat="false" ht="13.5" hidden="false" customHeight="true" outlineLevel="0" collapsed="false">
      <c r="A552" s="13"/>
      <c r="C552" s="13"/>
      <c r="D552" s="13"/>
      <c r="E552" s="232" t="s">
        <v>7428</v>
      </c>
      <c r="F552" s="231" t="n">
        <v>15590</v>
      </c>
    </row>
    <row r="553" customFormat="false" ht="13.5" hidden="false" customHeight="true" outlineLevel="0" collapsed="false">
      <c r="A553" s="13"/>
      <c r="C553" s="13"/>
      <c r="D553" s="13"/>
      <c r="E553" s="232"/>
      <c r="F553" s="231"/>
    </row>
    <row r="554" customFormat="false" ht="13.5" hidden="false" customHeight="true" outlineLevel="0" collapsed="false">
      <c r="A554" s="13"/>
      <c r="C554" s="13"/>
      <c r="D554" s="13"/>
      <c r="E554" s="246" t="s">
        <v>7429</v>
      </c>
      <c r="F554" s="234" t="n">
        <v>15750</v>
      </c>
    </row>
    <row r="555" customFormat="false" ht="13.5" hidden="false" customHeight="true" outlineLevel="0" collapsed="false">
      <c r="A555" s="13"/>
      <c r="C555" s="13"/>
      <c r="D555" s="13"/>
      <c r="E555" s="246"/>
      <c r="F555" s="234"/>
    </row>
    <row r="556" customFormat="false" ht="13.5" hidden="false" customHeight="true" outlineLevel="0" collapsed="false">
      <c r="A556" s="13"/>
      <c r="C556" s="13"/>
      <c r="D556" s="13"/>
      <c r="E556" s="296" t="s">
        <v>7111</v>
      </c>
      <c r="F556" s="296"/>
    </row>
    <row r="557" customFormat="false" ht="13.5" hidden="false" customHeight="true" outlineLevel="0" collapsed="false">
      <c r="A557" s="13"/>
      <c r="C557" s="13"/>
      <c r="D557" s="13"/>
      <c r="E557" s="232" t="s">
        <v>7112</v>
      </c>
      <c r="F557" s="247" t="n">
        <v>21500</v>
      </c>
    </row>
    <row r="558" customFormat="false" ht="13.5" hidden="false" customHeight="true" outlineLevel="0" collapsed="false">
      <c r="A558" s="13"/>
      <c r="C558" s="13"/>
      <c r="D558" s="13"/>
      <c r="E558" s="232" t="s">
        <v>7114</v>
      </c>
      <c r="F558" s="247" t="n">
        <v>12000</v>
      </c>
    </row>
    <row r="559" customFormat="false" ht="13.5" hidden="false" customHeight="true" outlineLevel="0" collapsed="false">
      <c r="A559" s="13"/>
      <c r="C559" s="13"/>
      <c r="D559" s="13"/>
      <c r="E559" s="232"/>
      <c r="F559" s="247"/>
    </row>
    <row r="560" customFormat="false" ht="13.5" hidden="false" customHeight="true" outlineLevel="0" collapsed="false">
      <c r="A560" s="13"/>
      <c r="C560" s="13"/>
      <c r="D560" s="13"/>
      <c r="E560" s="246" t="s">
        <v>7116</v>
      </c>
      <c r="F560" s="255" t="n">
        <v>35000</v>
      </c>
    </row>
    <row r="561" customFormat="false" ht="13.5" hidden="false" customHeight="true" outlineLevel="0" collapsed="false">
      <c r="A561" s="13"/>
      <c r="C561" s="13"/>
      <c r="D561" s="13"/>
      <c r="E561" s="305" t="s">
        <v>7117</v>
      </c>
      <c r="F561" s="305"/>
    </row>
    <row r="562" customFormat="false" ht="13.5" hidden="false" customHeight="true" outlineLevel="0" collapsed="false">
      <c r="A562" s="13"/>
      <c r="C562" s="13"/>
      <c r="D562" s="13"/>
      <c r="E562" s="229" t="s">
        <v>7119</v>
      </c>
      <c r="F562" s="231" t="n">
        <v>29510</v>
      </c>
    </row>
    <row r="563" customFormat="false" ht="13.5" hidden="false" customHeight="true" outlineLevel="0" collapsed="false">
      <c r="A563" s="13"/>
      <c r="C563" s="13"/>
      <c r="D563" s="13"/>
      <c r="E563" s="229"/>
      <c r="F563" s="231"/>
    </row>
    <row r="564" customFormat="false" ht="13.5" hidden="false" customHeight="true" outlineLevel="0" collapsed="false">
      <c r="A564" s="13"/>
      <c r="C564" s="13"/>
      <c r="D564" s="13"/>
      <c r="E564" s="229" t="s">
        <v>7121</v>
      </c>
      <c r="F564" s="230" t="n">
        <v>34930</v>
      </c>
    </row>
    <row r="565" customFormat="false" ht="13.5" hidden="false" customHeight="true" outlineLevel="0" collapsed="false">
      <c r="A565" s="13"/>
      <c r="C565" s="13"/>
      <c r="D565" s="13"/>
      <c r="E565" s="229"/>
      <c r="F565" s="230"/>
    </row>
    <row r="566" customFormat="false" ht="13.5" hidden="false" customHeight="true" outlineLevel="0" collapsed="false">
      <c r="A566" s="13"/>
      <c r="C566" s="13"/>
      <c r="D566" s="13"/>
      <c r="E566" s="232" t="s">
        <v>7124</v>
      </c>
      <c r="F566" s="231" t="n">
        <v>24530</v>
      </c>
    </row>
    <row r="567" customFormat="false" ht="13.5" hidden="false" customHeight="true" outlineLevel="0" collapsed="false">
      <c r="A567" s="13"/>
      <c r="C567" s="13"/>
      <c r="D567" s="13"/>
      <c r="E567" s="232"/>
      <c r="F567" s="231"/>
    </row>
    <row r="568" customFormat="false" ht="13.5" hidden="false" customHeight="true" outlineLevel="0" collapsed="false">
      <c r="A568" s="13"/>
      <c r="C568" s="13"/>
      <c r="D568" s="13"/>
      <c r="E568" s="232" t="s">
        <v>7126</v>
      </c>
      <c r="F568" s="231" t="n">
        <v>12210</v>
      </c>
    </row>
    <row r="569" customFormat="false" ht="13.5" hidden="false" customHeight="true" outlineLevel="0" collapsed="false">
      <c r="A569" s="13"/>
      <c r="C569" s="13"/>
      <c r="D569" s="13"/>
      <c r="E569" s="232"/>
      <c r="F569" s="231"/>
    </row>
    <row r="570" customFormat="false" ht="13.5" hidden="false" customHeight="true" outlineLevel="0" collapsed="false">
      <c r="A570" s="13"/>
      <c r="C570" s="13"/>
      <c r="D570" s="13"/>
      <c r="E570" s="246" t="s">
        <v>7129</v>
      </c>
      <c r="F570" s="234" t="n">
        <v>34810</v>
      </c>
    </row>
    <row r="571" customFormat="false" ht="13.5" hidden="false" customHeight="true" outlineLevel="0" collapsed="false">
      <c r="A571" s="13"/>
      <c r="C571" s="13"/>
      <c r="D571" s="13"/>
      <c r="E571" s="246"/>
      <c r="F571" s="234"/>
    </row>
    <row r="572" customFormat="false" ht="13.5" hidden="false" customHeight="true" outlineLevel="0" collapsed="false">
      <c r="A572" s="13"/>
      <c r="C572" s="13"/>
      <c r="D572" s="13"/>
      <c r="F572" s="7"/>
    </row>
    <row r="573" customFormat="false" ht="13.5" hidden="false" customHeight="true" outlineLevel="0" collapsed="false">
      <c r="A573" s="13"/>
      <c r="C573" s="13"/>
      <c r="D573" s="13"/>
      <c r="E573" s="306" t="s">
        <v>1258</v>
      </c>
      <c r="F573" s="306"/>
    </row>
    <row r="574" customFormat="false" ht="13.5" hidden="false" customHeight="true" outlineLevel="0" collapsed="false">
      <c r="A574" s="13"/>
      <c r="C574" s="13"/>
      <c r="D574" s="13"/>
      <c r="E574" s="232" t="s">
        <v>7173</v>
      </c>
      <c r="F574" s="247" t="n">
        <v>19000</v>
      </c>
    </row>
    <row r="575" customFormat="false" ht="13.5" hidden="false" customHeight="true" outlineLevel="0" collapsed="false">
      <c r="A575" s="13"/>
      <c r="C575" s="13"/>
      <c r="D575" s="13"/>
      <c r="E575" s="232" t="s">
        <v>7179</v>
      </c>
      <c r="F575" s="247" t="n">
        <v>14000</v>
      </c>
    </row>
    <row r="576" customFormat="false" ht="13.5" hidden="false" customHeight="true" outlineLevel="0" collapsed="false">
      <c r="A576" s="13"/>
      <c r="C576" s="13"/>
      <c r="D576" s="13"/>
      <c r="E576" s="232" t="s">
        <v>7175</v>
      </c>
      <c r="F576" s="247" t="n">
        <v>15800</v>
      </c>
    </row>
    <row r="577" customFormat="false" ht="13.5" hidden="false" customHeight="true" outlineLevel="0" collapsed="false">
      <c r="A577" s="13"/>
      <c r="C577" s="13"/>
      <c r="D577" s="13"/>
      <c r="E577" s="232"/>
      <c r="F577" s="247"/>
    </row>
    <row r="578" customFormat="false" ht="13.5" hidden="false" customHeight="true" outlineLevel="0" collapsed="false">
      <c r="A578" s="13"/>
      <c r="C578" s="13"/>
      <c r="D578" s="13"/>
      <c r="E578" s="232" t="s">
        <v>7176</v>
      </c>
      <c r="F578" s="251" t="n">
        <v>21400</v>
      </c>
    </row>
    <row r="579" customFormat="false" ht="13.5" hidden="false" customHeight="true" outlineLevel="0" collapsed="false">
      <c r="A579" s="13"/>
      <c r="C579" s="13"/>
      <c r="D579" s="13"/>
      <c r="E579" s="307" t="s">
        <v>7212</v>
      </c>
      <c r="F579" s="121"/>
    </row>
    <row r="580" customFormat="false" ht="13.5" hidden="false" customHeight="true" outlineLevel="0" collapsed="false">
      <c r="A580" s="13"/>
      <c r="C580" s="13"/>
      <c r="D580" s="13"/>
      <c r="E580" s="232" t="s">
        <v>7213</v>
      </c>
      <c r="F580" s="248" t="n">
        <v>26500</v>
      </c>
    </row>
    <row r="581" customFormat="false" ht="13.5" hidden="false" customHeight="true" outlineLevel="0" collapsed="false">
      <c r="A581" s="13"/>
      <c r="C581" s="13"/>
      <c r="D581" s="13"/>
      <c r="E581" s="232" t="s">
        <v>7215</v>
      </c>
      <c r="F581" s="248" t="n">
        <v>20000</v>
      </c>
    </row>
    <row r="582" customFormat="false" ht="13.5" hidden="false" customHeight="true" outlineLevel="0" collapsed="false">
      <c r="A582" s="13"/>
      <c r="C582" s="13"/>
      <c r="D582" s="13"/>
      <c r="E582" s="232" t="s">
        <v>7216</v>
      </c>
      <c r="F582" s="248" t="n">
        <v>30000</v>
      </c>
    </row>
    <row r="583" customFormat="false" ht="13.5" hidden="false" customHeight="true" outlineLevel="0" collapsed="false">
      <c r="A583" s="13"/>
      <c r="C583" s="13"/>
      <c r="D583" s="13"/>
      <c r="E583" s="232"/>
      <c r="F583" s="248"/>
    </row>
    <row r="584" customFormat="false" ht="13.5" hidden="false" customHeight="true" outlineLevel="0" collapsed="false">
      <c r="A584" s="13"/>
      <c r="C584" s="13"/>
      <c r="D584" s="13"/>
      <c r="E584" s="232" t="s">
        <v>7430</v>
      </c>
      <c r="F584" s="248" t="n">
        <v>23900</v>
      </c>
    </row>
    <row r="585" customFormat="false" ht="13.5" hidden="false" customHeight="true" outlineLevel="0" collapsed="false">
      <c r="A585" s="13"/>
      <c r="C585" s="13"/>
      <c r="D585" s="13"/>
      <c r="E585" s="232"/>
      <c r="F585" s="248"/>
    </row>
    <row r="586" customFormat="false" ht="13.5" hidden="false" customHeight="true" outlineLevel="0" collapsed="false">
      <c r="A586" s="13"/>
      <c r="C586" s="13"/>
      <c r="D586" s="13"/>
      <c r="E586" s="232"/>
      <c r="F586" s="248"/>
    </row>
    <row r="587" customFormat="false" ht="13.5" hidden="false" customHeight="true" outlineLevel="0" collapsed="false">
      <c r="A587" s="13"/>
      <c r="C587" s="13"/>
      <c r="D587" s="13"/>
      <c r="E587" s="232" t="s">
        <v>7431</v>
      </c>
      <c r="F587" s="254" t="n">
        <v>22600</v>
      </c>
    </row>
    <row r="588" customFormat="false" ht="13.5" hidden="false" customHeight="true" outlineLevel="0" collapsed="false">
      <c r="A588" s="13"/>
      <c r="C588" s="13"/>
      <c r="D588" s="13"/>
      <c r="E588" s="232" t="s">
        <v>7432</v>
      </c>
      <c r="F588" s="272" t="n">
        <v>24600</v>
      </c>
    </row>
    <row r="589" customFormat="false" ht="13.5" hidden="false" customHeight="true" outlineLevel="0" collapsed="false">
      <c r="A589" s="13"/>
      <c r="C589" s="13"/>
      <c r="D589" s="13"/>
      <c r="E589" s="308" t="s">
        <v>7370</v>
      </c>
      <c r="F589" s="236"/>
    </row>
    <row r="590" customFormat="false" ht="13.5" hidden="false" customHeight="true" outlineLevel="0" collapsed="false">
      <c r="A590" s="13"/>
      <c r="C590" s="13"/>
      <c r="D590" s="13"/>
      <c r="E590" s="308"/>
      <c r="F590" s="236"/>
    </row>
    <row r="591" customFormat="false" ht="13.5" hidden="false" customHeight="true" outlineLevel="0" collapsed="false">
      <c r="A591" s="13"/>
      <c r="C591" s="13"/>
      <c r="D591" s="13"/>
      <c r="E591" s="232" t="s">
        <v>7372</v>
      </c>
      <c r="F591" s="247" t="n">
        <v>43400</v>
      </c>
    </row>
    <row r="592" customFormat="false" ht="13.5" hidden="false" customHeight="true" outlineLevel="0" collapsed="false">
      <c r="A592" s="13"/>
      <c r="C592" s="13"/>
      <c r="D592" s="13"/>
      <c r="E592" s="232"/>
      <c r="F592" s="247"/>
    </row>
    <row r="593" customFormat="false" ht="13.5" hidden="false" customHeight="true" outlineLevel="0" collapsed="false">
      <c r="A593" s="13"/>
      <c r="C593" s="13"/>
      <c r="D593" s="13"/>
      <c r="E593" s="232"/>
      <c r="F593" s="247"/>
    </row>
    <row r="594" customFormat="false" ht="13.5" hidden="false" customHeight="true" outlineLevel="0" collapsed="false">
      <c r="A594" s="13"/>
      <c r="C594" s="13"/>
      <c r="D594" s="13"/>
      <c r="E594" s="232" t="s">
        <v>7374</v>
      </c>
      <c r="F594" s="251" t="n">
        <v>49200</v>
      </c>
    </row>
    <row r="595" customFormat="false" ht="13.5" hidden="false" customHeight="true" outlineLevel="0" collapsed="false">
      <c r="A595" s="13"/>
      <c r="C595" s="13"/>
      <c r="D595" s="13"/>
      <c r="E595" s="232"/>
      <c r="F595" s="251"/>
    </row>
    <row r="596" customFormat="false" ht="13.5" hidden="false" customHeight="true" outlineLevel="0" collapsed="false">
      <c r="A596" s="13"/>
      <c r="C596" s="13"/>
      <c r="D596" s="13"/>
      <c r="E596" s="232" t="s">
        <v>7379</v>
      </c>
      <c r="F596" s="251" t="n">
        <v>49200</v>
      </c>
    </row>
    <row r="597" customFormat="false" ht="13.5" hidden="false" customHeight="true" outlineLevel="0" collapsed="false">
      <c r="A597" s="13"/>
      <c r="C597" s="13"/>
      <c r="D597" s="13"/>
      <c r="E597" s="232"/>
      <c r="F597" s="251"/>
    </row>
    <row r="598" customFormat="false" ht="13.5" hidden="false" customHeight="true" outlineLevel="0" collapsed="false">
      <c r="A598" s="13"/>
      <c r="C598" s="13"/>
      <c r="D598" s="13"/>
      <c r="E598" s="232" t="s">
        <v>7433</v>
      </c>
      <c r="F598" s="251" t="n">
        <v>37900</v>
      </c>
    </row>
    <row r="599" customFormat="false" ht="13.5" hidden="false" customHeight="true" outlineLevel="0" collapsed="false">
      <c r="A599" s="13"/>
      <c r="C599" s="13"/>
      <c r="D599" s="13"/>
      <c r="E599" s="232"/>
      <c r="F599" s="251"/>
    </row>
    <row r="600" customFormat="false" ht="13.5" hidden="false" customHeight="true" outlineLevel="0" collapsed="false">
      <c r="A600" s="13"/>
      <c r="C600" s="13"/>
      <c r="D600" s="13"/>
      <c r="E600" s="232" t="s">
        <v>7376</v>
      </c>
      <c r="F600" s="251" t="n">
        <v>32500</v>
      </c>
    </row>
    <row r="601" customFormat="false" ht="13.5" hidden="false" customHeight="true" outlineLevel="0" collapsed="false">
      <c r="A601" s="13"/>
      <c r="C601" s="13"/>
      <c r="D601" s="13"/>
      <c r="E601" s="232"/>
      <c r="F601" s="251"/>
    </row>
    <row r="602" customFormat="false" ht="13.5" hidden="false" customHeight="true" outlineLevel="0" collapsed="false">
      <c r="A602" s="13"/>
      <c r="C602" s="13"/>
      <c r="D602" s="13"/>
      <c r="E602" s="232" t="s">
        <v>7434</v>
      </c>
      <c r="F602" s="251" t="n">
        <v>27050</v>
      </c>
    </row>
    <row r="603" customFormat="false" ht="13.5" hidden="false" customHeight="true" outlineLevel="0" collapsed="false">
      <c r="A603" s="13"/>
      <c r="C603" s="13"/>
      <c r="D603" s="13"/>
      <c r="E603" s="232" t="s">
        <v>7383</v>
      </c>
      <c r="F603" s="251" t="n">
        <v>23400</v>
      </c>
    </row>
    <row r="604" customFormat="false" ht="13.5" hidden="false" customHeight="true" outlineLevel="0" collapsed="false">
      <c r="A604" s="13"/>
      <c r="C604" s="13"/>
      <c r="D604" s="13"/>
      <c r="E604" s="232"/>
      <c r="F604" s="251"/>
    </row>
    <row r="605" customFormat="false" ht="13.5" hidden="false" customHeight="true" outlineLevel="0" collapsed="false">
      <c r="A605" s="13"/>
      <c r="C605" s="13"/>
      <c r="D605" s="13"/>
      <c r="E605" s="232" t="s">
        <v>7385</v>
      </c>
      <c r="F605" s="251" t="n">
        <v>35000</v>
      </c>
    </row>
    <row r="606" customFormat="false" ht="13.5" hidden="false" customHeight="true" outlineLevel="0" collapsed="false">
      <c r="A606" s="13"/>
      <c r="C606" s="13"/>
      <c r="D606" s="13"/>
      <c r="E606" s="232"/>
      <c r="F606" s="251"/>
    </row>
    <row r="607" customFormat="false" ht="13.5" hidden="false" customHeight="true" outlineLevel="0" collapsed="false">
      <c r="A607" s="13"/>
      <c r="C607" s="13"/>
      <c r="D607" s="13"/>
      <c r="E607" s="232" t="s">
        <v>7387</v>
      </c>
      <c r="F607" s="251" t="n">
        <v>39200</v>
      </c>
    </row>
    <row r="608" customFormat="false" ht="13.5" hidden="false" customHeight="true" outlineLevel="0" collapsed="false">
      <c r="A608" s="13"/>
      <c r="C608" s="13"/>
      <c r="D608" s="13"/>
      <c r="E608" s="232"/>
      <c r="F608" s="251"/>
    </row>
    <row r="609" customFormat="false" ht="13.5" hidden="false" customHeight="true" outlineLevel="0" collapsed="false">
      <c r="A609" s="13"/>
      <c r="C609" s="13"/>
      <c r="D609" s="13"/>
      <c r="E609" s="232" t="s">
        <v>7435</v>
      </c>
      <c r="F609" s="251" t="n">
        <v>29000</v>
      </c>
    </row>
    <row r="610" customFormat="false" ht="13.5" hidden="false" customHeight="true" outlineLevel="0" collapsed="false">
      <c r="A610" s="13"/>
      <c r="C610" s="13"/>
      <c r="D610" s="13"/>
      <c r="E610" s="246" t="s">
        <v>7436</v>
      </c>
      <c r="F610" s="255" t="n">
        <v>33300</v>
      </c>
    </row>
    <row r="611" customFormat="false" ht="13.5" hidden="false" customHeight="true" outlineLevel="0" collapsed="false">
      <c r="A611" s="13"/>
      <c r="C611" s="13"/>
      <c r="D611" s="13"/>
      <c r="E611" s="309" t="s">
        <v>7398</v>
      </c>
      <c r="F611" s="309"/>
    </row>
    <row r="612" customFormat="false" ht="13.5" hidden="false" customHeight="true" outlineLevel="0" collapsed="false">
      <c r="A612" s="13"/>
      <c r="C612" s="13"/>
      <c r="D612" s="13"/>
      <c r="E612" s="232" t="s">
        <v>7399</v>
      </c>
      <c r="F612" s="231" t="n">
        <v>51900</v>
      </c>
    </row>
    <row r="613" customFormat="false" ht="13.5" hidden="false" customHeight="true" outlineLevel="0" collapsed="false">
      <c r="A613" s="13"/>
      <c r="C613" s="13"/>
      <c r="D613" s="13"/>
      <c r="E613" s="232"/>
      <c r="F613" s="231"/>
    </row>
    <row r="614" customFormat="false" ht="13.5" hidden="false" customHeight="true" outlineLevel="0" collapsed="false">
      <c r="A614" s="13"/>
      <c r="C614" s="13"/>
      <c r="D614" s="13"/>
      <c r="E614" s="232" t="s">
        <v>7437</v>
      </c>
      <c r="F614" s="239" t="n">
        <v>49340</v>
      </c>
    </row>
    <row r="615" customFormat="false" ht="13.5" hidden="false" customHeight="true" outlineLevel="0" collapsed="false">
      <c r="A615" s="13"/>
      <c r="C615" s="13"/>
      <c r="D615" s="13"/>
      <c r="E615" s="232" t="s">
        <v>7438</v>
      </c>
      <c r="F615" s="239" t="n">
        <v>49340</v>
      </c>
    </row>
    <row r="616" customFormat="false" ht="13.5" hidden="false" customHeight="true" outlineLevel="0" collapsed="false">
      <c r="A616" s="13"/>
      <c r="C616" s="13"/>
      <c r="D616" s="13"/>
      <c r="E616" s="232" t="s">
        <v>7402</v>
      </c>
      <c r="F616" s="239" t="n">
        <v>50600</v>
      </c>
    </row>
    <row r="617" customFormat="false" ht="13.5" hidden="false" customHeight="true" outlineLevel="0" collapsed="false">
      <c r="A617" s="13"/>
      <c r="C617" s="13"/>
      <c r="D617" s="13"/>
      <c r="E617" s="232" t="s">
        <v>7403</v>
      </c>
      <c r="F617" s="239" t="n">
        <v>49130</v>
      </c>
    </row>
    <row r="618" customFormat="false" ht="13.5" hidden="false" customHeight="true" outlineLevel="0" collapsed="false">
      <c r="A618" s="13"/>
      <c r="C618" s="13"/>
      <c r="D618" s="13"/>
      <c r="E618" s="232" t="s">
        <v>7404</v>
      </c>
      <c r="F618" s="239" t="n">
        <v>48920</v>
      </c>
    </row>
    <row r="619" customFormat="false" ht="13.5" hidden="false" customHeight="true" outlineLevel="0" collapsed="false">
      <c r="A619" s="13"/>
      <c r="C619" s="13"/>
      <c r="D619" s="13"/>
      <c r="E619" s="232" t="s">
        <v>7439</v>
      </c>
      <c r="F619" s="239" t="n">
        <v>55540</v>
      </c>
    </row>
    <row r="620" customFormat="false" ht="13.5" hidden="false" customHeight="true" outlineLevel="0" collapsed="false">
      <c r="A620" s="13"/>
      <c r="C620" s="13"/>
      <c r="D620" s="13"/>
      <c r="E620" s="232" t="s">
        <v>7440</v>
      </c>
      <c r="F620" s="239" t="n">
        <v>55040</v>
      </c>
    </row>
    <row r="621" customFormat="false" ht="13.5" hidden="false" customHeight="true" outlineLevel="0" collapsed="false">
      <c r="A621" s="13"/>
      <c r="C621" s="13"/>
      <c r="D621" s="13"/>
      <c r="E621" s="232" t="s">
        <v>7441</v>
      </c>
      <c r="F621" s="239" t="n">
        <v>51390</v>
      </c>
    </row>
    <row r="622" customFormat="false" ht="13.5" hidden="false" customHeight="true" outlineLevel="0" collapsed="false">
      <c r="A622" s="13"/>
      <c r="C622" s="13"/>
      <c r="D622" s="13"/>
      <c r="E622" s="232" t="s">
        <v>7442</v>
      </c>
      <c r="F622" s="239" t="n">
        <v>14130</v>
      </c>
    </row>
    <row r="623" customFormat="false" ht="13.5" hidden="false" customHeight="true" outlineLevel="0" collapsed="false">
      <c r="A623" s="13"/>
      <c r="C623" s="13"/>
      <c r="D623" s="13"/>
      <c r="E623" s="246" t="s">
        <v>7443</v>
      </c>
      <c r="F623" s="234" t="n">
        <v>13660</v>
      </c>
    </row>
    <row r="624" customFormat="false" ht="13.5" hidden="false" customHeight="true" outlineLevel="0" collapsed="false">
      <c r="A624" s="13"/>
      <c r="C624" s="13"/>
      <c r="D624" s="13"/>
      <c r="F624" s="7"/>
    </row>
    <row r="625" customFormat="false" ht="13.5" hidden="false" customHeight="true" outlineLevel="0" collapsed="false">
      <c r="A625" s="13"/>
      <c r="C625" s="13"/>
      <c r="D625" s="13"/>
      <c r="E625" s="295"/>
      <c r="F625" s="295"/>
    </row>
    <row r="626" customFormat="false" ht="13.5" hidden="false" customHeight="true" outlineLevel="0" collapsed="false">
      <c r="A626" s="13"/>
      <c r="C626" s="13"/>
      <c r="D626" s="13"/>
      <c r="F626" s="7"/>
    </row>
    <row r="627" customFormat="false" ht="13.5" hidden="false" customHeight="true" outlineLevel="0" collapsed="false">
      <c r="A627" s="13"/>
      <c r="C627" s="13"/>
      <c r="D627" s="13"/>
      <c r="F627" s="7"/>
    </row>
    <row r="628" customFormat="false" ht="13.5" hidden="false" customHeight="true" outlineLevel="0" collapsed="false">
      <c r="A628" s="13"/>
      <c r="C628" s="13"/>
      <c r="D628" s="13"/>
      <c r="F628" s="7"/>
    </row>
    <row r="629" customFormat="false" ht="13.5" hidden="false" customHeight="true" outlineLevel="0" collapsed="false">
      <c r="A629" s="13"/>
      <c r="C629" s="13"/>
      <c r="D629" s="13"/>
      <c r="F629" s="7"/>
    </row>
    <row r="630" customFormat="false" ht="13.5" hidden="false" customHeight="true" outlineLevel="0" collapsed="false">
      <c r="A630" s="13"/>
      <c r="C630" s="13"/>
      <c r="D630" s="13"/>
      <c r="E630" s="119"/>
      <c r="F630" s="119"/>
    </row>
    <row r="631" customFormat="false" ht="13.5" hidden="false" customHeight="true" outlineLevel="0" collapsed="false">
      <c r="A631" s="13"/>
      <c r="C631" s="13"/>
      <c r="D631" s="13"/>
      <c r="E631" s="237" t="s">
        <v>7444</v>
      </c>
      <c r="F631" s="237"/>
    </row>
    <row r="632" customFormat="false" ht="13.5" hidden="false" customHeight="true" outlineLevel="0" collapsed="false">
      <c r="A632" s="13"/>
      <c r="C632" s="13"/>
      <c r="D632" s="13"/>
      <c r="E632" s="232" t="s">
        <v>6953</v>
      </c>
      <c r="F632" s="247" t="n">
        <v>25460</v>
      </c>
    </row>
    <row r="633" customFormat="false" ht="13.5" hidden="false" customHeight="true" outlineLevel="0" collapsed="false">
      <c r="A633" s="13"/>
      <c r="C633" s="13"/>
      <c r="D633" s="13"/>
      <c r="E633" s="232"/>
      <c r="F633" s="247"/>
    </row>
    <row r="634" customFormat="false" ht="13.5" hidden="false" customHeight="true" outlineLevel="0" collapsed="false">
      <c r="A634" s="13"/>
      <c r="C634" s="13"/>
      <c r="D634" s="13"/>
      <c r="E634" s="232"/>
      <c r="F634" s="247"/>
    </row>
    <row r="635" customFormat="false" ht="13.5" hidden="false" customHeight="true" outlineLevel="0" collapsed="false">
      <c r="A635" s="13"/>
      <c r="C635" s="13"/>
      <c r="D635" s="13"/>
      <c r="E635" s="232" t="s">
        <v>6948</v>
      </c>
      <c r="F635" s="247" t="n">
        <v>10260</v>
      </c>
    </row>
    <row r="636" customFormat="false" ht="13.5" hidden="false" customHeight="true" outlineLevel="0" collapsed="false">
      <c r="A636" s="13"/>
      <c r="C636" s="13"/>
      <c r="D636" s="13"/>
      <c r="E636" s="232" t="s">
        <v>7412</v>
      </c>
      <c r="F636" s="251" t="n">
        <v>21640</v>
      </c>
    </row>
    <row r="637" customFormat="false" ht="13.5" hidden="false" customHeight="true" outlineLevel="0" collapsed="false">
      <c r="A637" s="13"/>
      <c r="C637" s="13"/>
      <c r="D637" s="13"/>
      <c r="E637" s="232"/>
      <c r="F637" s="251"/>
    </row>
    <row r="638" customFormat="false" ht="13.5" hidden="false" customHeight="true" outlineLevel="0" collapsed="false">
      <c r="A638" s="13"/>
      <c r="C638" s="13"/>
      <c r="D638" s="13"/>
      <c r="E638" s="232" t="s">
        <v>7445</v>
      </c>
      <c r="F638" s="247" t="n">
        <v>12930</v>
      </c>
    </row>
    <row r="639" customFormat="false" ht="13.5" hidden="false" customHeight="true" outlineLevel="0" collapsed="false">
      <c r="A639" s="13"/>
      <c r="C639" s="13"/>
      <c r="D639" s="13"/>
      <c r="E639" s="232"/>
      <c r="F639" s="247"/>
    </row>
    <row r="640" customFormat="false" ht="13.5" hidden="false" customHeight="true" outlineLevel="0" collapsed="false">
      <c r="A640" s="13"/>
      <c r="C640" s="13"/>
      <c r="D640" s="13"/>
      <c r="E640" s="310"/>
      <c r="F640" s="143"/>
    </row>
    <row r="641" customFormat="false" ht="13.5" hidden="false" customHeight="true" outlineLevel="0" collapsed="false">
      <c r="A641" s="13"/>
      <c r="C641" s="13"/>
      <c r="D641" s="13"/>
      <c r="E641" s="310"/>
      <c r="F641" s="143"/>
    </row>
    <row r="642" customFormat="false" ht="13.5" hidden="false" customHeight="true" outlineLevel="0" collapsed="false">
      <c r="A642" s="13"/>
      <c r="C642" s="13"/>
      <c r="D642" s="13"/>
      <c r="E642" s="276" t="s">
        <v>7446</v>
      </c>
      <c r="F642" s="292" t="n">
        <v>7700</v>
      </c>
    </row>
    <row r="643" customFormat="false" ht="13.5" hidden="false" customHeight="true" outlineLevel="0" collapsed="false">
      <c r="A643" s="13"/>
      <c r="C643" s="13"/>
      <c r="D643" s="13"/>
      <c r="E643" s="276"/>
      <c r="F643" s="292"/>
    </row>
    <row r="644" customFormat="false" ht="13.5" hidden="false" customHeight="true" outlineLevel="0" collapsed="false">
      <c r="A644" s="13"/>
      <c r="C644" s="13"/>
      <c r="D644" s="13"/>
      <c r="E644" s="276"/>
      <c r="F644" s="292"/>
    </row>
    <row r="645" customFormat="false" ht="13.5" hidden="false" customHeight="true" outlineLevel="0" collapsed="false">
      <c r="A645" s="13"/>
      <c r="C645" s="13"/>
      <c r="D645" s="13"/>
      <c r="E645" s="276" t="s">
        <v>7447</v>
      </c>
      <c r="F645" s="283" t="n">
        <v>21700</v>
      </c>
    </row>
    <row r="646" customFormat="false" ht="13.5" hidden="false" customHeight="true" outlineLevel="0" collapsed="false">
      <c r="A646" s="13"/>
      <c r="C646" s="13"/>
      <c r="D646" s="13"/>
      <c r="E646" s="276"/>
      <c r="F646" s="283"/>
    </row>
    <row r="647" customFormat="false" ht="13.5" hidden="false" customHeight="true" outlineLevel="0" collapsed="false">
      <c r="A647" s="13"/>
      <c r="C647" s="13"/>
      <c r="D647" s="13"/>
      <c r="E647" s="276" t="s">
        <v>7448</v>
      </c>
      <c r="F647" s="283" t="n">
        <v>31625</v>
      </c>
    </row>
    <row r="648" customFormat="false" ht="13.5" hidden="false" customHeight="true" outlineLevel="0" collapsed="false">
      <c r="A648" s="13"/>
      <c r="C648" s="13"/>
      <c r="D648" s="13"/>
      <c r="E648" s="276" t="s">
        <v>7449</v>
      </c>
      <c r="F648" s="283" t="n">
        <v>39650</v>
      </c>
    </row>
    <row r="649" customFormat="false" ht="13.5" hidden="false" customHeight="true" outlineLevel="0" collapsed="false">
      <c r="A649" s="13"/>
      <c r="C649" s="13"/>
      <c r="D649" s="13"/>
      <c r="E649" s="276"/>
      <c r="F649" s="283"/>
    </row>
    <row r="650" customFormat="false" ht="13.5" hidden="false" customHeight="true" outlineLevel="0" collapsed="false">
      <c r="A650" s="13"/>
      <c r="C650" s="13"/>
      <c r="D650" s="13"/>
      <c r="E650" s="276" t="s">
        <v>7450</v>
      </c>
      <c r="F650" s="283" t="n">
        <v>7700</v>
      </c>
    </row>
    <row r="651" customFormat="false" ht="13.5" hidden="false" customHeight="true" outlineLevel="0" collapsed="false">
      <c r="A651" s="13"/>
      <c r="C651" s="13"/>
      <c r="D651" s="13"/>
      <c r="E651" s="276" t="s">
        <v>7451</v>
      </c>
      <c r="F651" s="283" t="n">
        <v>22000</v>
      </c>
    </row>
    <row r="652" customFormat="false" ht="13.5" hidden="false" customHeight="true" outlineLevel="0" collapsed="false">
      <c r="A652" s="13"/>
      <c r="C652" s="13"/>
      <c r="D652" s="13"/>
      <c r="E652" s="276" t="s">
        <v>7452</v>
      </c>
      <c r="F652" s="283" t="n">
        <v>9600</v>
      </c>
    </row>
    <row r="653" customFormat="false" ht="13.5" hidden="false" customHeight="true" outlineLevel="0" collapsed="false">
      <c r="A653" s="13"/>
      <c r="C653" s="13"/>
      <c r="D653" s="13"/>
      <c r="E653" s="276" t="s">
        <v>7453</v>
      </c>
      <c r="F653" s="283" t="n">
        <v>26890</v>
      </c>
    </row>
    <row r="654" customFormat="false" ht="13.5" hidden="false" customHeight="true" outlineLevel="0" collapsed="false">
      <c r="A654" s="13"/>
      <c r="C654" s="13"/>
      <c r="D654" s="13"/>
      <c r="E654" s="276" t="s">
        <v>7454</v>
      </c>
      <c r="F654" s="283" t="n">
        <v>39710</v>
      </c>
    </row>
    <row r="655" customFormat="false" ht="13.5" hidden="false" customHeight="true" outlineLevel="0" collapsed="false">
      <c r="A655" s="13"/>
      <c r="C655" s="13"/>
      <c r="D655" s="13"/>
      <c r="E655" s="276" t="s">
        <v>7455</v>
      </c>
      <c r="F655" s="283" t="n">
        <v>10290</v>
      </c>
    </row>
    <row r="656" customFormat="false" ht="13.5" hidden="false" customHeight="true" outlineLevel="0" collapsed="false">
      <c r="A656" s="13"/>
      <c r="C656" s="13"/>
      <c r="D656" s="13"/>
      <c r="E656" s="276" t="s">
        <v>7456</v>
      </c>
      <c r="F656" s="283" t="n">
        <v>40150</v>
      </c>
    </row>
    <row r="657" customFormat="false" ht="13.5" hidden="false" customHeight="true" outlineLevel="0" collapsed="false">
      <c r="A657" s="13"/>
      <c r="C657" s="13"/>
      <c r="D657" s="13"/>
      <c r="E657" s="276" t="s">
        <v>7457</v>
      </c>
      <c r="F657" s="283" t="n">
        <v>4050</v>
      </c>
    </row>
    <row r="658" customFormat="false" ht="13.5" hidden="false" customHeight="true" outlineLevel="0" collapsed="false">
      <c r="A658" s="13"/>
      <c r="C658" s="13"/>
      <c r="D658" s="13"/>
      <c r="E658" s="276" t="s">
        <v>7458</v>
      </c>
      <c r="F658" s="283" t="n">
        <v>11300</v>
      </c>
    </row>
    <row r="659" customFormat="false" ht="13.5" hidden="false" customHeight="true" outlineLevel="0" collapsed="false">
      <c r="A659" s="13"/>
      <c r="C659" s="13"/>
      <c r="D659" s="13"/>
      <c r="E659" s="276" t="s">
        <v>7459</v>
      </c>
      <c r="F659" s="283" t="n">
        <v>3500</v>
      </c>
    </row>
    <row r="660" customFormat="false" ht="13.5" hidden="false" customHeight="true" outlineLevel="0" collapsed="false">
      <c r="A660" s="13"/>
      <c r="C660" s="13"/>
      <c r="D660" s="13"/>
      <c r="E660" s="276"/>
      <c r="F660" s="283"/>
    </row>
    <row r="661" customFormat="false" ht="13.5" hidden="false" customHeight="true" outlineLevel="0" collapsed="false">
      <c r="A661" s="13"/>
      <c r="C661" s="13"/>
      <c r="D661" s="13"/>
      <c r="E661" s="276" t="s">
        <v>7460</v>
      </c>
      <c r="F661" s="283" t="n">
        <v>9830</v>
      </c>
    </row>
    <row r="662" customFormat="false" ht="13.5" hidden="false" customHeight="true" outlineLevel="0" collapsed="false">
      <c r="A662" s="13"/>
      <c r="C662" s="13"/>
      <c r="D662" s="13"/>
      <c r="E662" s="276" t="s">
        <v>7461</v>
      </c>
      <c r="F662" s="283" t="n">
        <v>25750</v>
      </c>
    </row>
    <row r="663" customFormat="false" ht="13.5" hidden="false" customHeight="true" outlineLevel="0" collapsed="false">
      <c r="A663" s="13"/>
      <c r="C663" s="13"/>
      <c r="D663" s="13"/>
      <c r="E663" s="276" t="s">
        <v>7462</v>
      </c>
      <c r="F663" s="283" t="n">
        <v>4050</v>
      </c>
    </row>
    <row r="664" customFormat="false" ht="13.5" hidden="false" customHeight="true" outlineLevel="0" collapsed="false">
      <c r="A664" s="13"/>
      <c r="C664" s="13"/>
      <c r="D664" s="13"/>
      <c r="E664" s="284" t="s">
        <v>7463</v>
      </c>
      <c r="F664" s="285" t="n">
        <v>11660</v>
      </c>
    </row>
    <row r="665" customFormat="false" ht="13.5" hidden="false" customHeight="true" outlineLevel="0" collapsed="false">
      <c r="A665" s="13"/>
      <c r="C665" s="13"/>
      <c r="D665" s="13"/>
      <c r="E665" s="311" t="s">
        <v>2475</v>
      </c>
      <c r="F665" s="311"/>
    </row>
    <row r="666" customFormat="false" ht="13.5" hidden="false" customHeight="true" outlineLevel="0" collapsed="false">
      <c r="A666" s="13"/>
      <c r="C666" s="13"/>
      <c r="D666" s="13"/>
      <c r="E666" s="311"/>
      <c r="F666" s="311"/>
    </row>
    <row r="667" customFormat="false" ht="13.5" hidden="false" customHeight="true" outlineLevel="0" collapsed="false">
      <c r="A667" s="13"/>
      <c r="C667" s="13"/>
      <c r="D667" s="13"/>
      <c r="E667" s="232" t="s">
        <v>7396</v>
      </c>
      <c r="F667" s="247" t="n">
        <v>53700</v>
      </c>
    </row>
    <row r="668" customFormat="false" ht="13.5" hidden="false" customHeight="true" outlineLevel="0" collapsed="false">
      <c r="A668" s="13"/>
      <c r="C668" s="13"/>
      <c r="D668" s="13"/>
      <c r="E668" s="232"/>
      <c r="F668" s="247"/>
    </row>
    <row r="669" customFormat="false" ht="13.5" hidden="false" customHeight="true" outlineLevel="0" collapsed="false">
      <c r="A669" s="13"/>
      <c r="C669" s="13"/>
      <c r="D669" s="13"/>
      <c r="E669" s="232" t="s">
        <v>6852</v>
      </c>
      <c r="F669" s="254" t="n">
        <v>38165</v>
      </c>
    </row>
    <row r="670" customFormat="false" ht="13.5" hidden="false" customHeight="true" outlineLevel="0" collapsed="false">
      <c r="A670" s="13"/>
      <c r="C670" s="13"/>
      <c r="D670" s="13"/>
      <c r="E670" s="232"/>
      <c r="F670" s="254"/>
    </row>
    <row r="671" customFormat="false" ht="13.5" hidden="false" customHeight="true" outlineLevel="0" collapsed="false">
      <c r="A671" s="13"/>
      <c r="C671" s="13"/>
      <c r="D671" s="13"/>
      <c r="E671" s="232" t="s">
        <v>7464</v>
      </c>
      <c r="F671" s="254" t="n">
        <v>43700</v>
      </c>
    </row>
    <row r="672" customFormat="false" ht="13.5" hidden="false" customHeight="true" outlineLevel="0" collapsed="false">
      <c r="A672" s="13"/>
      <c r="C672" s="13"/>
      <c r="D672" s="13"/>
      <c r="E672" s="232"/>
      <c r="F672" s="254"/>
    </row>
    <row r="673" customFormat="false" ht="13.5" hidden="false" customHeight="true" outlineLevel="0" collapsed="false">
      <c r="A673" s="13"/>
      <c r="C673" s="13"/>
      <c r="D673" s="13"/>
      <c r="E673" s="232" t="s">
        <v>6848</v>
      </c>
      <c r="F673" s="254" t="n">
        <v>41015</v>
      </c>
    </row>
    <row r="674" customFormat="false" ht="13.5" hidden="false" customHeight="true" outlineLevel="0" collapsed="false">
      <c r="A674" s="13"/>
      <c r="C674" s="13"/>
      <c r="D674" s="13"/>
      <c r="E674" s="232"/>
      <c r="F674" s="254"/>
    </row>
    <row r="675" customFormat="false" ht="13.5" hidden="false" customHeight="true" outlineLevel="0" collapsed="false">
      <c r="A675" s="13"/>
      <c r="C675" s="13"/>
      <c r="D675" s="13"/>
      <c r="E675" s="232" t="s">
        <v>6851</v>
      </c>
      <c r="F675" s="254" t="n">
        <v>37850</v>
      </c>
    </row>
    <row r="676" customFormat="false" ht="13.5" hidden="false" customHeight="true" outlineLevel="0" collapsed="false">
      <c r="A676" s="13"/>
      <c r="C676" s="13"/>
      <c r="D676" s="13"/>
      <c r="E676" s="232"/>
      <c r="F676" s="254"/>
    </row>
    <row r="677" customFormat="false" ht="13.5" hidden="false" customHeight="true" outlineLevel="0" collapsed="false">
      <c r="A677" s="13"/>
      <c r="C677" s="13"/>
      <c r="D677" s="13"/>
      <c r="E677" s="232" t="s">
        <v>7465</v>
      </c>
      <c r="F677" s="254" t="n">
        <v>31140</v>
      </c>
    </row>
    <row r="678" customFormat="false" ht="13.5" hidden="false" customHeight="true" outlineLevel="0" collapsed="false">
      <c r="A678" s="13"/>
      <c r="C678" s="13"/>
      <c r="D678" s="13"/>
      <c r="E678" s="232"/>
      <c r="F678" s="254"/>
    </row>
    <row r="679" customFormat="false" ht="13.5" hidden="false" customHeight="true" outlineLevel="0" collapsed="false">
      <c r="A679" s="13"/>
      <c r="C679" s="13"/>
      <c r="D679" s="13"/>
      <c r="E679" s="232" t="s">
        <v>7466</v>
      </c>
      <c r="F679" s="254" t="n">
        <v>37780</v>
      </c>
    </row>
    <row r="680" customFormat="false" ht="13.5" hidden="false" customHeight="true" outlineLevel="0" collapsed="false">
      <c r="A680" s="13"/>
      <c r="C680" s="13"/>
      <c r="D680" s="13"/>
      <c r="E680" s="232"/>
      <c r="F680" s="254"/>
    </row>
    <row r="681" customFormat="false" ht="13.5" hidden="false" customHeight="true" outlineLevel="0" collapsed="false">
      <c r="A681" s="13"/>
      <c r="C681" s="13"/>
      <c r="D681" s="13"/>
      <c r="E681" s="232" t="s">
        <v>7467</v>
      </c>
      <c r="F681" s="254" t="n">
        <v>34600</v>
      </c>
    </row>
    <row r="682" customFormat="false" ht="13.5" hidden="false" customHeight="true" outlineLevel="0" collapsed="false">
      <c r="A682" s="13"/>
      <c r="C682" s="13"/>
      <c r="D682" s="13"/>
      <c r="E682" s="232" t="s">
        <v>7468</v>
      </c>
      <c r="F682" s="254" t="n">
        <v>35600</v>
      </c>
    </row>
    <row r="683" customFormat="false" ht="13.5" hidden="false" customHeight="true" outlineLevel="0" collapsed="false">
      <c r="A683" s="13"/>
      <c r="C683" s="13"/>
      <c r="D683" s="13"/>
      <c r="E683" s="232"/>
      <c r="F683" s="254"/>
    </row>
    <row r="684" customFormat="false" ht="13.5" hidden="false" customHeight="true" outlineLevel="0" collapsed="false">
      <c r="A684" s="13"/>
      <c r="C684" s="13"/>
      <c r="D684" s="13"/>
      <c r="E684" s="232" t="s">
        <v>7469</v>
      </c>
      <c r="F684" s="254" t="n">
        <v>66640</v>
      </c>
    </row>
    <row r="685" customFormat="false" ht="13.5" hidden="false" customHeight="true" outlineLevel="0" collapsed="false">
      <c r="A685" s="13"/>
      <c r="C685" s="13"/>
      <c r="D685" s="13"/>
      <c r="E685" s="232"/>
      <c r="F685" s="254"/>
    </row>
    <row r="686" customFormat="false" ht="13.5" hidden="false" customHeight="true" outlineLevel="0" collapsed="false">
      <c r="A686" s="13"/>
      <c r="C686" s="13"/>
      <c r="D686" s="13"/>
      <c r="E686" s="246" t="s">
        <v>7470</v>
      </c>
      <c r="F686" s="272" t="n">
        <v>42780</v>
      </c>
    </row>
    <row r="687" customFormat="false" ht="13.5" hidden="false" customHeight="true" outlineLevel="0" collapsed="false">
      <c r="A687" s="13"/>
      <c r="C687" s="13"/>
      <c r="D687" s="13"/>
      <c r="E687" s="119"/>
      <c r="F687" s="119"/>
    </row>
    <row r="688" customFormat="false" ht="13.5" hidden="false" customHeight="true" outlineLevel="0" collapsed="false">
      <c r="A688" s="13"/>
      <c r="C688" s="13"/>
      <c r="D688" s="13"/>
      <c r="E688" s="295"/>
      <c r="F688" s="7"/>
    </row>
    <row r="689" customFormat="false" ht="13.5" hidden="false" customHeight="true" outlineLevel="0" collapsed="false">
      <c r="A689" s="13"/>
      <c r="C689" s="13"/>
      <c r="D689" s="13"/>
      <c r="F689" s="7"/>
    </row>
    <row r="690" customFormat="false" ht="13.5" hidden="false" customHeight="true" outlineLevel="0" collapsed="false">
      <c r="A690" s="13"/>
      <c r="C690" s="13"/>
      <c r="D690" s="13"/>
      <c r="F690" s="7"/>
    </row>
    <row r="691" customFormat="false" ht="13.5" hidden="false" customHeight="true" outlineLevel="0" collapsed="false">
      <c r="A691" s="13"/>
      <c r="C691" s="13"/>
      <c r="D691" s="13"/>
      <c r="F691" s="7"/>
    </row>
    <row r="692" customFormat="false" ht="13.5" hidden="false" customHeight="true" outlineLevel="0" collapsed="false">
      <c r="A692" s="13"/>
      <c r="C692" s="13"/>
      <c r="D692" s="13"/>
      <c r="F692" s="7"/>
    </row>
    <row r="693" customFormat="false" ht="13.5" hidden="false" customHeight="true" outlineLevel="0" collapsed="false">
      <c r="A693" s="13"/>
      <c r="C693" s="13"/>
      <c r="D693" s="13"/>
      <c r="F693" s="7"/>
    </row>
    <row r="694" customFormat="false" ht="13.5" hidden="false" customHeight="true" outlineLevel="0" collapsed="false">
      <c r="A694" s="13"/>
      <c r="C694" s="13"/>
      <c r="D694" s="13"/>
      <c r="E694" s="312"/>
      <c r="F694" s="312"/>
    </row>
    <row r="695" customFormat="false" ht="13.5" hidden="false" customHeight="true" outlineLevel="0" collapsed="false">
      <c r="A695" s="13"/>
      <c r="C695" s="13"/>
      <c r="D695" s="13"/>
      <c r="E695" s="276" t="s">
        <v>7219</v>
      </c>
      <c r="F695" s="313" t="n">
        <v>19570</v>
      </c>
    </row>
    <row r="696" customFormat="false" ht="13.5" hidden="false" customHeight="true" outlineLevel="0" collapsed="false">
      <c r="A696" s="13"/>
      <c r="C696" s="13"/>
      <c r="D696" s="13"/>
      <c r="E696" s="276"/>
      <c r="F696" s="313"/>
    </row>
    <row r="697" customFormat="false" ht="13.5" hidden="false" customHeight="true" outlineLevel="0" collapsed="false">
      <c r="A697" s="13"/>
      <c r="C697" s="13"/>
      <c r="D697" s="13"/>
      <c r="E697" s="276" t="s">
        <v>7221</v>
      </c>
      <c r="F697" s="278" t="n">
        <v>20690</v>
      </c>
    </row>
    <row r="698" customFormat="false" ht="13.5" hidden="false" customHeight="true" outlineLevel="0" collapsed="false">
      <c r="A698" s="13"/>
      <c r="C698" s="13"/>
      <c r="D698" s="13"/>
      <c r="E698" s="276" t="s">
        <v>7222</v>
      </c>
      <c r="F698" s="278" t="n">
        <v>29110</v>
      </c>
    </row>
    <row r="699" customFormat="false" ht="13.5" hidden="false" customHeight="true" outlineLevel="0" collapsed="false">
      <c r="A699" s="13"/>
      <c r="C699" s="13"/>
      <c r="D699" s="13"/>
      <c r="E699" s="276" t="s">
        <v>7223</v>
      </c>
      <c r="F699" s="278" t="n">
        <v>31840</v>
      </c>
    </row>
    <row r="700" customFormat="false" ht="13.5" hidden="false" customHeight="true" outlineLevel="0" collapsed="false">
      <c r="A700" s="13"/>
      <c r="C700" s="13"/>
      <c r="D700" s="13"/>
      <c r="E700" s="276" t="s">
        <v>7224</v>
      </c>
      <c r="F700" s="278" t="n">
        <v>34650</v>
      </c>
    </row>
    <row r="701" customFormat="false" ht="13.5" hidden="false" customHeight="true" outlineLevel="0" collapsed="false">
      <c r="A701" s="13"/>
      <c r="C701" s="13"/>
      <c r="D701" s="13"/>
      <c r="E701" s="276" t="s">
        <v>7226</v>
      </c>
      <c r="F701" s="278" t="n">
        <v>20150</v>
      </c>
    </row>
    <row r="702" customFormat="false" ht="13.5" hidden="false" customHeight="true" outlineLevel="0" collapsed="false">
      <c r="A702" s="13"/>
      <c r="C702" s="13"/>
      <c r="D702" s="13"/>
      <c r="E702" s="276" t="s">
        <v>7227</v>
      </c>
      <c r="F702" s="278" t="n">
        <v>21310</v>
      </c>
    </row>
    <row r="703" customFormat="false" ht="13.5" hidden="false" customHeight="true" outlineLevel="0" collapsed="false">
      <c r="A703" s="13"/>
      <c r="C703" s="13"/>
      <c r="D703" s="13"/>
      <c r="E703" s="276" t="s">
        <v>7229</v>
      </c>
      <c r="F703" s="278" t="n">
        <v>29980</v>
      </c>
    </row>
    <row r="704" customFormat="false" ht="13.5" hidden="false" customHeight="true" outlineLevel="0" collapsed="false">
      <c r="A704" s="13"/>
      <c r="C704" s="13"/>
      <c r="D704" s="13"/>
      <c r="E704" s="276" t="s">
        <v>7231</v>
      </c>
      <c r="F704" s="292" t="n">
        <v>9800</v>
      </c>
    </row>
    <row r="705" customFormat="false" ht="13.5" hidden="false" customHeight="true" outlineLevel="0" collapsed="false">
      <c r="A705" s="13"/>
      <c r="C705" s="13"/>
      <c r="D705" s="13"/>
      <c r="E705" s="276" t="s">
        <v>7233</v>
      </c>
      <c r="F705" s="283" t="n">
        <v>10800</v>
      </c>
    </row>
    <row r="706" customFormat="false" ht="13.5" hidden="false" customHeight="true" outlineLevel="0" collapsed="false">
      <c r="A706" s="13"/>
      <c r="C706" s="13"/>
      <c r="D706" s="13"/>
      <c r="E706" s="276" t="s">
        <v>7234</v>
      </c>
      <c r="F706" s="283" t="n">
        <v>14100</v>
      </c>
    </row>
    <row r="707" customFormat="false" ht="13.5" hidden="false" customHeight="true" outlineLevel="0" collapsed="false">
      <c r="A707" s="13"/>
      <c r="C707" s="13"/>
      <c r="D707" s="13"/>
      <c r="E707" s="276" t="s">
        <v>7235</v>
      </c>
      <c r="F707" s="283" t="n">
        <v>16700</v>
      </c>
    </row>
    <row r="708" customFormat="false" ht="13.5" hidden="false" customHeight="true" outlineLevel="0" collapsed="false">
      <c r="A708" s="13"/>
      <c r="C708" s="13"/>
      <c r="D708" s="13"/>
      <c r="E708" s="276" t="s">
        <v>7236</v>
      </c>
      <c r="F708" s="278" t="n">
        <v>8700</v>
      </c>
    </row>
    <row r="709" customFormat="false" ht="13.5" hidden="false" customHeight="true" outlineLevel="0" collapsed="false">
      <c r="A709" s="13"/>
      <c r="C709" s="13"/>
      <c r="D709" s="13"/>
      <c r="E709" s="276"/>
      <c r="F709" s="278"/>
    </row>
    <row r="710" customFormat="false" ht="13.5" hidden="false" customHeight="true" outlineLevel="0" collapsed="false">
      <c r="A710" s="13"/>
      <c r="C710" s="13"/>
      <c r="D710" s="13"/>
      <c r="E710" s="276" t="s">
        <v>7237</v>
      </c>
      <c r="F710" s="278" t="n">
        <v>9400</v>
      </c>
    </row>
    <row r="711" customFormat="false" ht="13.5" hidden="false" customHeight="true" outlineLevel="0" collapsed="false">
      <c r="A711" s="13"/>
      <c r="C711" s="13"/>
      <c r="D711" s="13"/>
      <c r="E711" s="276"/>
      <c r="F711" s="278"/>
    </row>
    <row r="712" customFormat="false" ht="13.5" hidden="false" customHeight="true" outlineLevel="0" collapsed="false">
      <c r="A712" s="13"/>
      <c r="C712" s="13"/>
      <c r="D712" s="13"/>
      <c r="E712" s="276" t="s">
        <v>7238</v>
      </c>
      <c r="F712" s="278" t="n">
        <v>9600</v>
      </c>
    </row>
    <row r="713" customFormat="false" ht="13.5" hidden="false" customHeight="true" outlineLevel="0" collapsed="false">
      <c r="A713" s="13"/>
      <c r="C713" s="13"/>
      <c r="D713" s="13"/>
      <c r="E713" s="276"/>
      <c r="F713" s="278"/>
    </row>
    <row r="714" customFormat="false" ht="13.5" hidden="false" customHeight="true" outlineLevel="0" collapsed="false">
      <c r="A714" s="13"/>
      <c r="C714" s="13"/>
      <c r="D714" s="13"/>
      <c r="E714" s="276" t="s">
        <v>7239</v>
      </c>
      <c r="F714" s="278" t="n">
        <v>12400</v>
      </c>
    </row>
    <row r="715" customFormat="false" ht="13.5" hidden="false" customHeight="true" outlineLevel="0" collapsed="false">
      <c r="A715" s="13"/>
      <c r="C715" s="13"/>
      <c r="D715" s="13"/>
      <c r="E715" s="276"/>
      <c r="F715" s="278"/>
    </row>
    <row r="716" customFormat="false" ht="13.5" hidden="false" customHeight="true" outlineLevel="0" collapsed="false">
      <c r="A716" s="13"/>
      <c r="C716" s="13"/>
      <c r="D716" s="13"/>
      <c r="E716" s="276" t="s">
        <v>7240</v>
      </c>
      <c r="F716" s="278" t="n">
        <v>14500</v>
      </c>
    </row>
    <row r="717" customFormat="false" ht="13.5" hidden="false" customHeight="true" outlineLevel="0" collapsed="false">
      <c r="A717" s="13"/>
      <c r="C717" s="13"/>
      <c r="D717" s="13"/>
      <c r="E717" s="276"/>
      <c r="F717" s="278"/>
    </row>
    <row r="718" customFormat="false" ht="13.5" hidden="false" customHeight="true" outlineLevel="0" collapsed="false">
      <c r="A718" s="13"/>
      <c r="C718" s="13"/>
      <c r="D718" s="13"/>
      <c r="E718" s="276" t="s">
        <v>7242</v>
      </c>
      <c r="F718" s="278" t="n">
        <v>17000</v>
      </c>
    </row>
    <row r="719" customFormat="false" ht="13.5" hidden="false" customHeight="true" outlineLevel="0" collapsed="false">
      <c r="A719" s="13"/>
      <c r="C719" s="13"/>
      <c r="D719" s="13"/>
      <c r="E719" s="276"/>
      <c r="F719" s="278"/>
    </row>
    <row r="720" customFormat="false" ht="13.5" hidden="false" customHeight="true" outlineLevel="0" collapsed="false">
      <c r="A720" s="13"/>
      <c r="C720" s="13"/>
      <c r="D720" s="13"/>
      <c r="E720" s="276" t="s">
        <v>7471</v>
      </c>
      <c r="F720" s="278" t="n">
        <v>15260</v>
      </c>
    </row>
    <row r="721" customFormat="false" ht="13.5" hidden="false" customHeight="true" outlineLevel="0" collapsed="false">
      <c r="A721" s="13"/>
      <c r="C721" s="13"/>
      <c r="D721" s="13"/>
      <c r="E721" s="276"/>
      <c r="F721" s="278"/>
    </row>
    <row r="722" customFormat="false" ht="13.5" hidden="false" customHeight="true" outlineLevel="0" collapsed="false">
      <c r="A722" s="13"/>
      <c r="C722" s="13"/>
      <c r="D722" s="13"/>
      <c r="E722" s="276" t="s">
        <v>7472</v>
      </c>
      <c r="F722" s="278" t="n">
        <v>16350</v>
      </c>
    </row>
    <row r="723" customFormat="false" ht="13.5" hidden="false" customHeight="true" outlineLevel="0" collapsed="false">
      <c r="A723" s="13"/>
      <c r="C723" s="13"/>
      <c r="D723" s="13"/>
      <c r="E723" s="276" t="s">
        <v>7473</v>
      </c>
      <c r="F723" s="278" t="n">
        <v>22890</v>
      </c>
    </row>
    <row r="724" customFormat="false" ht="13.5" hidden="false" customHeight="true" outlineLevel="0" collapsed="false">
      <c r="A724" s="13"/>
      <c r="C724" s="13"/>
      <c r="D724" s="13"/>
      <c r="E724" s="276" t="s">
        <v>7474</v>
      </c>
      <c r="F724" s="278" t="n">
        <v>26160</v>
      </c>
    </row>
    <row r="725" customFormat="false" ht="13.5" hidden="false" customHeight="true" outlineLevel="0" collapsed="false">
      <c r="A725" s="13"/>
      <c r="C725" s="13"/>
      <c r="D725" s="13"/>
      <c r="E725" s="276" t="s">
        <v>7475</v>
      </c>
      <c r="F725" s="278" t="n">
        <v>31830</v>
      </c>
    </row>
    <row r="726" customFormat="false" ht="13.5" hidden="false" customHeight="true" outlineLevel="0" collapsed="false">
      <c r="A726" s="13"/>
      <c r="C726" s="13"/>
      <c r="D726" s="13"/>
      <c r="E726" s="276"/>
      <c r="F726" s="278"/>
    </row>
    <row r="727" customFormat="false" ht="13.5" hidden="false" customHeight="true" outlineLevel="0" collapsed="false">
      <c r="A727" s="13"/>
      <c r="C727" s="13"/>
      <c r="D727" s="13"/>
      <c r="E727" s="276" t="s">
        <v>7243</v>
      </c>
      <c r="F727" s="283" t="n">
        <v>1850</v>
      </c>
    </row>
    <row r="728" customFormat="false" ht="13.5" hidden="false" customHeight="true" outlineLevel="0" collapsed="false">
      <c r="A728" s="13"/>
      <c r="C728" s="13"/>
      <c r="D728" s="13"/>
      <c r="E728" s="276"/>
      <c r="F728" s="283"/>
    </row>
    <row r="729" customFormat="false" ht="13.5" hidden="false" customHeight="true" outlineLevel="0" collapsed="false">
      <c r="A729" s="13"/>
      <c r="C729" s="13"/>
      <c r="D729" s="13"/>
      <c r="E729" s="276" t="s">
        <v>7245</v>
      </c>
      <c r="F729" s="283" t="n">
        <v>1960</v>
      </c>
    </row>
    <row r="730" customFormat="false" ht="13.5" hidden="false" customHeight="true" outlineLevel="0" collapsed="false">
      <c r="A730" s="13"/>
      <c r="C730" s="13"/>
      <c r="D730" s="13"/>
      <c r="E730" s="276" t="s">
        <v>7247</v>
      </c>
      <c r="F730" s="278" t="n">
        <v>16750</v>
      </c>
    </row>
    <row r="731" customFormat="false" ht="13.5" hidden="false" customHeight="true" outlineLevel="0" collapsed="false">
      <c r="A731" s="13"/>
      <c r="C731" s="13"/>
      <c r="D731" s="13"/>
      <c r="E731" s="276"/>
      <c r="F731" s="278"/>
    </row>
    <row r="732" customFormat="false" ht="13.5" hidden="false" customHeight="true" outlineLevel="0" collapsed="false">
      <c r="A732" s="13"/>
      <c r="C732" s="13"/>
      <c r="D732" s="13"/>
      <c r="E732" s="276" t="s">
        <v>7249</v>
      </c>
      <c r="F732" s="283" t="n">
        <v>12150</v>
      </c>
    </row>
    <row r="733" customFormat="false" ht="13.5" hidden="false" customHeight="true" outlineLevel="0" collapsed="false">
      <c r="A733" s="13"/>
      <c r="C733" s="13"/>
      <c r="D733" s="13"/>
      <c r="E733" s="276" t="s">
        <v>7250</v>
      </c>
      <c r="F733" s="278" t="n">
        <v>2500</v>
      </c>
    </row>
    <row r="734" customFormat="false" ht="13.5" hidden="false" customHeight="true" outlineLevel="0" collapsed="false">
      <c r="A734" s="13"/>
      <c r="C734" s="13"/>
      <c r="D734" s="13"/>
      <c r="E734" s="276" t="s">
        <v>7476</v>
      </c>
      <c r="F734" s="278" t="n">
        <v>1300</v>
      </c>
    </row>
    <row r="735" customFormat="false" ht="13.5" hidden="false" customHeight="true" outlineLevel="0" collapsed="false">
      <c r="A735" s="13"/>
      <c r="C735" s="13"/>
      <c r="D735" s="13"/>
      <c r="E735" s="276"/>
      <c r="F735" s="278"/>
    </row>
    <row r="736" customFormat="false" ht="13.5" hidden="false" customHeight="true" outlineLevel="0" collapsed="false">
      <c r="A736" s="13"/>
      <c r="C736" s="13"/>
      <c r="D736" s="13"/>
      <c r="E736" s="276" t="s">
        <v>7253</v>
      </c>
      <c r="F736" s="283" t="n">
        <v>5250</v>
      </c>
    </row>
    <row r="737" customFormat="false" ht="13.5" hidden="false" customHeight="true" outlineLevel="0" collapsed="false">
      <c r="A737" s="13"/>
      <c r="C737" s="13"/>
      <c r="D737" s="13"/>
      <c r="E737" s="276"/>
      <c r="F737" s="283"/>
    </row>
    <row r="738" customFormat="false" ht="13.5" hidden="false" customHeight="true" outlineLevel="0" collapsed="false">
      <c r="A738" s="13"/>
      <c r="C738" s="13"/>
      <c r="D738" s="13"/>
      <c r="E738" s="314" t="s">
        <v>7255</v>
      </c>
      <c r="F738" s="283" t="n">
        <v>5450</v>
      </c>
    </row>
    <row r="739" customFormat="false" ht="13.5" hidden="false" customHeight="true" outlineLevel="0" collapsed="false">
      <c r="A739" s="13"/>
      <c r="C739" s="13"/>
      <c r="D739" s="13"/>
      <c r="E739" s="314" t="s">
        <v>7256</v>
      </c>
      <c r="F739" s="283" t="n">
        <v>3400</v>
      </c>
    </row>
    <row r="740" customFormat="false" ht="13.5" hidden="false" customHeight="true" outlineLevel="0" collapsed="false">
      <c r="A740" s="13"/>
      <c r="C740" s="13"/>
      <c r="D740" s="13"/>
      <c r="E740" s="276" t="s">
        <v>7265</v>
      </c>
      <c r="F740" s="283" t="n">
        <v>830</v>
      </c>
    </row>
    <row r="741" customFormat="false" ht="13.5" hidden="false" customHeight="true" outlineLevel="0" collapsed="false">
      <c r="A741" s="13"/>
      <c r="C741" s="13"/>
      <c r="D741" s="13"/>
      <c r="E741" s="284" t="s">
        <v>7267</v>
      </c>
      <c r="F741" s="285" t="n">
        <v>3400</v>
      </c>
    </row>
    <row r="742" customFormat="false" ht="13.5" hidden="false" customHeight="true" outlineLevel="0" collapsed="false">
      <c r="A742" s="13"/>
      <c r="C742" s="13"/>
      <c r="D742" s="13"/>
      <c r="E742" s="119"/>
      <c r="F742" s="119"/>
    </row>
    <row r="743" customFormat="false" ht="13.5" hidden="false" customHeight="true" outlineLevel="0" collapsed="false">
      <c r="A743" s="13"/>
      <c r="C743" s="13"/>
      <c r="D743" s="13"/>
      <c r="E743" s="295"/>
      <c r="F743" s="7"/>
    </row>
    <row r="744" customFormat="false" ht="13.5" hidden="false" customHeight="true" outlineLevel="0" collapsed="false">
      <c r="A744" s="13"/>
      <c r="C744" s="13"/>
      <c r="D744" s="13"/>
      <c r="F744" s="7"/>
    </row>
    <row r="745" customFormat="false" ht="13.5" hidden="false" customHeight="true" outlineLevel="0" collapsed="false">
      <c r="A745" s="13"/>
      <c r="C745" s="13"/>
      <c r="D745" s="13"/>
      <c r="F745" s="7"/>
    </row>
    <row r="746" customFormat="false" ht="13.5" hidden="false" customHeight="true" outlineLevel="0" collapsed="false">
      <c r="A746" s="13"/>
      <c r="C746" s="13"/>
      <c r="D746" s="13"/>
      <c r="F746" s="7"/>
    </row>
    <row r="747" customFormat="false" ht="13.5" hidden="false" customHeight="true" outlineLevel="0" collapsed="false">
      <c r="A747" s="13"/>
      <c r="C747" s="13"/>
      <c r="D747" s="13"/>
      <c r="F747" s="7"/>
    </row>
    <row r="748" customFormat="false" ht="13.5" hidden="false" customHeight="true" outlineLevel="0" collapsed="false">
      <c r="A748" s="13"/>
      <c r="C748" s="13"/>
      <c r="D748" s="13"/>
      <c r="E748" s="119"/>
      <c r="F748" s="119"/>
    </row>
    <row r="749" customFormat="false" ht="13.5" hidden="false" customHeight="true" outlineLevel="0" collapsed="false">
      <c r="A749" s="13"/>
      <c r="C749" s="13"/>
      <c r="D749" s="13"/>
      <c r="E749" s="276" t="s">
        <v>7258</v>
      </c>
      <c r="F749" s="283" t="n">
        <v>3440</v>
      </c>
    </row>
    <row r="750" customFormat="false" ht="13.5" hidden="false" customHeight="true" outlineLevel="0" collapsed="false">
      <c r="A750" s="13"/>
      <c r="C750" s="13"/>
      <c r="D750" s="13"/>
      <c r="E750" s="276"/>
      <c r="F750" s="283"/>
    </row>
    <row r="751" customFormat="false" ht="13.5" hidden="false" customHeight="true" outlineLevel="0" collapsed="false">
      <c r="A751" s="13"/>
      <c r="C751" s="13"/>
      <c r="D751" s="13"/>
      <c r="E751" s="276" t="s">
        <v>7259</v>
      </c>
      <c r="F751" s="283" t="n">
        <v>3380</v>
      </c>
    </row>
    <row r="752" customFormat="false" ht="13.5" hidden="false" customHeight="true" outlineLevel="0" collapsed="false">
      <c r="A752" s="13"/>
      <c r="C752" s="13"/>
      <c r="D752" s="13"/>
      <c r="E752" s="276" t="s">
        <v>7261</v>
      </c>
      <c r="F752" s="283" t="n">
        <v>4690</v>
      </c>
    </row>
    <row r="753" customFormat="false" ht="13.5" hidden="false" customHeight="true" outlineLevel="0" collapsed="false">
      <c r="A753" s="13"/>
      <c r="C753" s="13"/>
      <c r="D753" s="13"/>
      <c r="E753" s="276" t="s">
        <v>7262</v>
      </c>
      <c r="F753" s="283" t="n">
        <v>2020</v>
      </c>
    </row>
    <row r="754" customFormat="false" ht="13.5" hidden="false" customHeight="true" outlineLevel="0" collapsed="false">
      <c r="A754" s="13"/>
      <c r="C754" s="13"/>
      <c r="D754" s="13"/>
      <c r="E754" s="276"/>
      <c r="F754" s="283"/>
    </row>
    <row r="755" customFormat="false" ht="13.5" hidden="false" customHeight="true" outlineLevel="0" collapsed="false">
      <c r="A755" s="13"/>
      <c r="C755" s="13"/>
      <c r="D755" s="13"/>
      <c r="E755" s="276" t="s">
        <v>7263</v>
      </c>
      <c r="F755" s="283" t="n">
        <v>3490</v>
      </c>
    </row>
    <row r="756" customFormat="false" ht="13.5" hidden="false" customHeight="true" outlineLevel="0" collapsed="false">
      <c r="A756" s="13"/>
      <c r="C756" s="13"/>
      <c r="D756" s="13"/>
      <c r="E756" s="276"/>
      <c r="F756" s="283"/>
    </row>
    <row r="757" customFormat="false" ht="13.5" hidden="false" customHeight="true" outlineLevel="0" collapsed="false">
      <c r="A757" s="13"/>
      <c r="C757" s="13"/>
      <c r="D757" s="13"/>
      <c r="E757" s="276"/>
      <c r="F757" s="283"/>
    </row>
    <row r="758" customFormat="false" ht="13.5" hidden="false" customHeight="true" outlineLevel="0" collapsed="false">
      <c r="A758" s="13"/>
      <c r="C758" s="13"/>
      <c r="D758" s="13"/>
      <c r="E758" s="276" t="s">
        <v>7477</v>
      </c>
      <c r="F758" s="283" t="n">
        <v>2070</v>
      </c>
    </row>
    <row r="759" customFormat="false" ht="13.5" hidden="false" customHeight="true" outlineLevel="0" collapsed="false">
      <c r="A759" s="13"/>
      <c r="C759" s="13"/>
      <c r="D759" s="13"/>
      <c r="E759" s="276"/>
      <c r="F759" s="283"/>
    </row>
    <row r="760" customFormat="false" ht="13.5" hidden="false" customHeight="true" outlineLevel="0" collapsed="false">
      <c r="A760" s="13"/>
      <c r="C760" s="13"/>
      <c r="D760" s="13"/>
      <c r="E760" s="276" t="s">
        <v>7478</v>
      </c>
      <c r="F760" s="283" t="n">
        <v>1750</v>
      </c>
    </row>
    <row r="761" customFormat="false" ht="13.5" hidden="false" customHeight="true" outlineLevel="0" collapsed="false">
      <c r="A761" s="13"/>
      <c r="C761" s="13"/>
      <c r="D761" s="13"/>
      <c r="E761" s="276"/>
      <c r="F761" s="283"/>
    </row>
    <row r="762" customFormat="false" ht="13.5" hidden="false" customHeight="true" outlineLevel="0" collapsed="false">
      <c r="A762" s="13"/>
      <c r="C762" s="13"/>
      <c r="D762" s="13"/>
      <c r="E762" s="276" t="s">
        <v>7306</v>
      </c>
      <c r="F762" s="283" t="n">
        <v>2950</v>
      </c>
    </row>
    <row r="763" customFormat="false" ht="13.5" hidden="false" customHeight="true" outlineLevel="0" collapsed="false">
      <c r="A763" s="13"/>
      <c r="C763" s="13"/>
      <c r="D763" s="13"/>
      <c r="E763" s="276"/>
      <c r="F763" s="283"/>
    </row>
    <row r="764" customFormat="false" ht="13.5" hidden="false" customHeight="true" outlineLevel="0" collapsed="false">
      <c r="A764" s="13"/>
      <c r="C764" s="13"/>
      <c r="D764" s="13"/>
      <c r="E764" s="276" t="s">
        <v>7307</v>
      </c>
      <c r="F764" s="283" t="n">
        <v>1100</v>
      </c>
    </row>
    <row r="765" customFormat="false" ht="13.5" hidden="false" customHeight="true" outlineLevel="0" collapsed="false">
      <c r="A765" s="13"/>
      <c r="C765" s="13"/>
      <c r="D765" s="13"/>
      <c r="E765" s="276" t="s">
        <v>7310</v>
      </c>
      <c r="F765" s="283" t="n">
        <v>10300</v>
      </c>
    </row>
    <row r="766" customFormat="false" ht="13.5" hidden="false" customHeight="true" outlineLevel="0" collapsed="false">
      <c r="A766" s="13"/>
      <c r="C766" s="13"/>
      <c r="D766" s="13"/>
      <c r="E766" s="276" t="s">
        <v>7311</v>
      </c>
      <c r="F766" s="283" t="n">
        <v>11000</v>
      </c>
    </row>
    <row r="767" customFormat="false" ht="13.5" hidden="false" customHeight="true" outlineLevel="0" collapsed="false">
      <c r="A767" s="13"/>
      <c r="C767" s="13"/>
      <c r="D767" s="13"/>
      <c r="E767" s="276" t="s">
        <v>7316</v>
      </c>
      <c r="F767" s="283" t="n">
        <v>6950</v>
      </c>
    </row>
    <row r="768" customFormat="false" ht="13.5" hidden="false" customHeight="true" outlineLevel="0" collapsed="false">
      <c r="A768" s="13"/>
      <c r="C768" s="13"/>
      <c r="D768" s="13"/>
      <c r="E768" s="276" t="s">
        <v>7318</v>
      </c>
      <c r="F768" s="283" t="n">
        <v>500</v>
      </c>
    </row>
    <row r="769" customFormat="false" ht="13.5" hidden="false" customHeight="true" outlineLevel="0" collapsed="false">
      <c r="A769" s="13"/>
      <c r="C769" s="13"/>
      <c r="D769" s="13"/>
      <c r="E769" s="276"/>
      <c r="F769" s="283"/>
    </row>
    <row r="770" customFormat="false" ht="13.5" hidden="false" customHeight="true" outlineLevel="0" collapsed="false">
      <c r="A770" s="13"/>
      <c r="C770" s="13"/>
      <c r="D770" s="13"/>
      <c r="E770" s="276" t="s">
        <v>7319</v>
      </c>
      <c r="F770" s="283" t="n">
        <v>910</v>
      </c>
    </row>
    <row r="771" customFormat="false" ht="13.5" hidden="false" customHeight="true" outlineLevel="0" collapsed="false">
      <c r="A771" s="13"/>
      <c r="C771" s="13"/>
      <c r="D771" s="13"/>
      <c r="E771" s="276"/>
      <c r="F771" s="283"/>
    </row>
    <row r="772" customFormat="false" ht="13.5" hidden="false" customHeight="true" outlineLevel="0" collapsed="false">
      <c r="A772" s="13"/>
      <c r="C772" s="13"/>
      <c r="D772" s="13"/>
      <c r="E772" s="276" t="s">
        <v>7321</v>
      </c>
      <c r="F772" s="283" t="n">
        <v>1500</v>
      </c>
    </row>
    <row r="773" customFormat="false" ht="13.5" hidden="false" customHeight="true" outlineLevel="0" collapsed="false">
      <c r="A773" s="13"/>
      <c r="C773" s="13"/>
      <c r="D773" s="13"/>
      <c r="E773" s="276"/>
      <c r="F773" s="283"/>
    </row>
    <row r="774" customFormat="false" ht="13.5" hidden="false" customHeight="true" outlineLevel="0" collapsed="false">
      <c r="A774" s="13"/>
      <c r="C774" s="13"/>
      <c r="D774" s="13"/>
      <c r="E774" s="276"/>
      <c r="F774" s="283"/>
    </row>
    <row r="775" customFormat="false" ht="13.5" hidden="false" customHeight="true" outlineLevel="0" collapsed="false">
      <c r="A775" s="13"/>
      <c r="C775" s="13"/>
      <c r="D775" s="13"/>
      <c r="E775" s="276" t="s">
        <v>7322</v>
      </c>
      <c r="F775" s="283" t="n">
        <v>2400</v>
      </c>
    </row>
    <row r="776" customFormat="false" ht="13.5" hidden="false" customHeight="true" outlineLevel="0" collapsed="false">
      <c r="A776" s="13"/>
      <c r="C776" s="13"/>
      <c r="D776" s="13"/>
      <c r="E776" s="276"/>
      <c r="F776" s="283"/>
    </row>
    <row r="777" customFormat="false" ht="13.5" hidden="false" customHeight="true" outlineLevel="0" collapsed="false">
      <c r="A777" s="13"/>
      <c r="C777" s="13"/>
      <c r="D777" s="13"/>
      <c r="E777" s="276" t="s">
        <v>7324</v>
      </c>
      <c r="F777" s="283" t="n">
        <v>3870</v>
      </c>
    </row>
    <row r="778" customFormat="false" ht="13.5" hidden="false" customHeight="true" outlineLevel="0" collapsed="false">
      <c r="A778" s="13"/>
      <c r="C778" s="13"/>
      <c r="D778" s="13"/>
      <c r="E778" s="276"/>
      <c r="F778" s="283"/>
    </row>
    <row r="779" customFormat="false" ht="13.5" hidden="false" customHeight="true" outlineLevel="0" collapsed="false">
      <c r="A779" s="13"/>
      <c r="C779" s="13"/>
      <c r="D779" s="13"/>
      <c r="E779" s="276" t="s">
        <v>7325</v>
      </c>
      <c r="F779" s="283" t="n">
        <v>5630</v>
      </c>
    </row>
    <row r="780" customFormat="false" ht="13.5" hidden="false" customHeight="true" outlineLevel="0" collapsed="false">
      <c r="A780" s="13"/>
      <c r="C780" s="13"/>
      <c r="D780" s="13"/>
      <c r="E780" s="276"/>
      <c r="F780" s="283"/>
    </row>
    <row r="781" customFormat="false" ht="13.5" hidden="false" customHeight="true" outlineLevel="0" collapsed="false">
      <c r="A781" s="13"/>
      <c r="C781" s="13"/>
      <c r="D781" s="13"/>
      <c r="E781" s="276" t="s">
        <v>7327</v>
      </c>
      <c r="F781" s="283" t="n">
        <v>6270</v>
      </c>
    </row>
    <row r="782" customFormat="false" ht="13.5" hidden="false" customHeight="true" outlineLevel="0" collapsed="false">
      <c r="A782" s="13"/>
      <c r="C782" s="13"/>
      <c r="D782" s="13"/>
      <c r="E782" s="276"/>
      <c r="F782" s="283"/>
    </row>
    <row r="783" customFormat="false" ht="13.5" hidden="false" customHeight="true" outlineLevel="0" collapsed="false">
      <c r="A783" s="13"/>
      <c r="C783" s="13"/>
      <c r="D783" s="13"/>
      <c r="E783" s="276" t="s">
        <v>7328</v>
      </c>
      <c r="F783" s="283" t="n">
        <v>6990</v>
      </c>
    </row>
    <row r="784" customFormat="false" ht="13.5" hidden="false" customHeight="true" outlineLevel="0" collapsed="false">
      <c r="A784" s="13"/>
      <c r="C784" s="13"/>
      <c r="D784" s="13"/>
      <c r="E784" s="276"/>
      <c r="F784" s="283"/>
    </row>
    <row r="785" customFormat="false" ht="13.5" hidden="false" customHeight="true" outlineLevel="0" collapsed="false">
      <c r="A785" s="13"/>
      <c r="C785" s="13"/>
      <c r="D785" s="13"/>
      <c r="E785" s="276" t="s">
        <v>7331</v>
      </c>
      <c r="F785" s="283" t="n">
        <v>8300</v>
      </c>
    </row>
    <row r="786" customFormat="false" ht="13.5" hidden="false" customHeight="true" outlineLevel="0" collapsed="false">
      <c r="A786" s="13"/>
      <c r="C786" s="13"/>
      <c r="D786" s="13"/>
      <c r="E786" s="276"/>
      <c r="F786" s="283"/>
    </row>
    <row r="787" customFormat="false" ht="13.5" hidden="false" customHeight="true" outlineLevel="0" collapsed="false">
      <c r="A787" s="13"/>
      <c r="C787" s="13"/>
      <c r="D787" s="13"/>
      <c r="E787" s="276" t="s">
        <v>7333</v>
      </c>
      <c r="F787" s="283" t="n">
        <v>12350</v>
      </c>
    </row>
    <row r="788" customFormat="false" ht="13.5" hidden="false" customHeight="true" outlineLevel="0" collapsed="false">
      <c r="A788" s="13"/>
      <c r="C788" s="13"/>
      <c r="D788" s="13"/>
      <c r="E788" s="276" t="s">
        <v>7336</v>
      </c>
      <c r="F788" s="283" t="n">
        <v>4950</v>
      </c>
    </row>
    <row r="789" customFormat="false" ht="13.5" hidden="false" customHeight="true" outlineLevel="0" collapsed="false">
      <c r="A789" s="13"/>
      <c r="C789" s="13"/>
      <c r="D789" s="13"/>
      <c r="E789" s="276"/>
      <c r="F789" s="283"/>
    </row>
    <row r="790" customFormat="false" ht="13.5" hidden="false" customHeight="true" outlineLevel="0" collapsed="false">
      <c r="A790" s="13"/>
      <c r="C790" s="13"/>
      <c r="D790" s="13"/>
      <c r="E790" s="276" t="s">
        <v>7338</v>
      </c>
      <c r="F790" s="283" t="n">
        <v>6990</v>
      </c>
    </row>
    <row r="791" customFormat="false" ht="13.5" hidden="false" customHeight="true" outlineLevel="0" collapsed="false">
      <c r="A791" s="13"/>
      <c r="C791" s="13"/>
      <c r="D791" s="13"/>
      <c r="E791" s="276"/>
      <c r="F791" s="283"/>
    </row>
    <row r="792" customFormat="false" ht="13.5" hidden="false" customHeight="true" outlineLevel="0" collapsed="false">
      <c r="A792" s="13"/>
      <c r="C792" s="13"/>
      <c r="D792" s="13"/>
      <c r="E792" s="276" t="s">
        <v>7341</v>
      </c>
      <c r="F792" s="283" t="n">
        <v>4130</v>
      </c>
    </row>
    <row r="793" customFormat="false" ht="13.5" hidden="false" customHeight="true" outlineLevel="0" collapsed="false">
      <c r="A793" s="13"/>
      <c r="C793" s="13"/>
      <c r="D793" s="13"/>
      <c r="E793" s="276"/>
      <c r="F793" s="283"/>
    </row>
    <row r="794" customFormat="false" ht="13.5" hidden="false" customHeight="true" outlineLevel="0" collapsed="false">
      <c r="A794" s="13"/>
      <c r="C794" s="13"/>
      <c r="D794" s="13"/>
      <c r="E794" s="276" t="s">
        <v>7347</v>
      </c>
      <c r="F794" s="283" t="n">
        <v>3150</v>
      </c>
    </row>
    <row r="795" customFormat="false" ht="13.5" hidden="false" customHeight="true" outlineLevel="0" collapsed="false">
      <c r="A795" s="13"/>
      <c r="C795" s="13"/>
      <c r="D795" s="13"/>
      <c r="E795" s="276"/>
      <c r="F795" s="283"/>
    </row>
    <row r="796" customFormat="false" ht="13.5" hidden="false" customHeight="true" outlineLevel="0" collapsed="false">
      <c r="A796" s="13"/>
      <c r="C796" s="13"/>
      <c r="D796" s="13"/>
      <c r="E796" s="276" t="s">
        <v>7350</v>
      </c>
      <c r="F796" s="283" t="n">
        <v>1780</v>
      </c>
    </row>
    <row r="797" customFormat="false" ht="13.5" hidden="false" customHeight="true" outlineLevel="0" collapsed="false">
      <c r="A797" s="13"/>
      <c r="C797" s="13"/>
      <c r="D797" s="13"/>
      <c r="E797" s="276"/>
      <c r="F797" s="283"/>
    </row>
    <row r="798" customFormat="false" ht="13.5" hidden="false" customHeight="true" outlineLevel="0" collapsed="false">
      <c r="A798" s="13"/>
      <c r="C798" s="13"/>
      <c r="D798" s="13"/>
      <c r="E798" s="276" t="s">
        <v>7353</v>
      </c>
      <c r="F798" s="283" t="n">
        <v>8290</v>
      </c>
    </row>
    <row r="799" customFormat="false" ht="13.5" hidden="false" customHeight="true" outlineLevel="0" collapsed="false">
      <c r="A799" s="13"/>
      <c r="C799" s="13"/>
      <c r="D799" s="13"/>
      <c r="E799" s="276"/>
      <c r="F799" s="283"/>
    </row>
    <row r="800" customFormat="false" ht="13.5" hidden="false" customHeight="true" outlineLevel="0" collapsed="false">
      <c r="A800" s="13"/>
      <c r="C800" s="13"/>
      <c r="D800" s="13"/>
      <c r="E800" s="276" t="s">
        <v>5552</v>
      </c>
      <c r="F800" s="283" t="n">
        <v>1800</v>
      </c>
    </row>
    <row r="801" customFormat="false" ht="13.5" hidden="false" customHeight="true" outlineLevel="0" collapsed="false">
      <c r="A801" s="13"/>
      <c r="C801" s="13"/>
      <c r="D801" s="13"/>
      <c r="E801" s="276"/>
      <c r="F801" s="283"/>
    </row>
    <row r="802" customFormat="false" ht="13.5" hidden="false" customHeight="true" outlineLevel="0" collapsed="false">
      <c r="A802" s="13"/>
      <c r="C802" s="13"/>
      <c r="D802" s="13"/>
      <c r="E802" s="276" t="s">
        <v>7357</v>
      </c>
      <c r="F802" s="283" t="n">
        <v>1800</v>
      </c>
    </row>
    <row r="803" customFormat="false" ht="13.5" hidden="false" customHeight="true" outlineLevel="0" collapsed="false">
      <c r="A803" s="13"/>
      <c r="C803" s="13"/>
      <c r="D803" s="13"/>
      <c r="E803" s="276"/>
      <c r="F803" s="283"/>
    </row>
    <row r="804" customFormat="false" ht="13.5" hidden="false" customHeight="true" outlineLevel="0" collapsed="false">
      <c r="A804" s="13"/>
      <c r="C804" s="13"/>
      <c r="D804" s="13"/>
      <c r="E804" s="276" t="s">
        <v>7360</v>
      </c>
      <c r="F804" s="283" t="n">
        <v>7300</v>
      </c>
    </row>
    <row r="805" customFormat="false" ht="13.5" hidden="false" customHeight="true" outlineLevel="0" collapsed="false">
      <c r="A805" s="13"/>
      <c r="C805" s="13"/>
      <c r="D805" s="13"/>
      <c r="E805" s="276"/>
      <c r="F805" s="283"/>
    </row>
    <row r="806" customFormat="false" ht="13.5" hidden="false" customHeight="true" outlineLevel="0" collapsed="false">
      <c r="A806" s="13"/>
      <c r="C806" s="13"/>
      <c r="D806" s="13"/>
      <c r="E806" s="232" t="s">
        <v>7363</v>
      </c>
      <c r="F806" s="283" t="n">
        <v>68000</v>
      </c>
    </row>
    <row r="807" customFormat="false" ht="13.5" hidden="false" customHeight="true" outlineLevel="0" collapsed="false">
      <c r="A807" s="13"/>
      <c r="C807" s="13"/>
      <c r="D807" s="13"/>
      <c r="E807" s="276" t="s">
        <v>7366</v>
      </c>
      <c r="F807" s="283" t="n">
        <v>4800</v>
      </c>
    </row>
    <row r="808" customFormat="false" ht="13.5" hidden="false" customHeight="true" outlineLevel="0" collapsed="false">
      <c r="A808" s="13"/>
      <c r="C808" s="13"/>
      <c r="D808" s="13"/>
      <c r="E808" s="276"/>
      <c r="F808" s="283"/>
    </row>
    <row r="809" customFormat="false" ht="13.5" hidden="false" customHeight="true" outlineLevel="0" collapsed="false">
      <c r="A809" s="13"/>
      <c r="C809" s="13"/>
      <c r="D809" s="13"/>
      <c r="E809" s="284" t="s">
        <v>7479</v>
      </c>
      <c r="F809" s="285" t="n">
        <v>44500</v>
      </c>
    </row>
    <row r="810" customFormat="false" ht="13.5" hidden="false" customHeight="true" outlineLevel="0" collapsed="false">
      <c r="A810" s="13"/>
      <c r="C810" s="13"/>
      <c r="D810" s="13"/>
      <c r="E810" s="119"/>
      <c r="F810" s="119"/>
    </row>
    <row r="811" customFormat="false" ht="13.5" hidden="false" customHeight="true" outlineLevel="0" collapsed="false">
      <c r="A811" s="13"/>
      <c r="C811" s="13"/>
      <c r="D811" s="13"/>
      <c r="E811" s="315" t="s">
        <v>7480</v>
      </c>
      <c r="F811" s="236"/>
    </row>
    <row r="812" customFormat="false" ht="13.5" hidden="false" customHeight="true" outlineLevel="0" collapsed="false">
      <c r="A812" s="13"/>
      <c r="C812" s="13"/>
      <c r="D812" s="13"/>
      <c r="E812" s="316" t="s">
        <v>7481</v>
      </c>
      <c r="F812" s="317" t="n">
        <v>8720</v>
      </c>
    </row>
    <row r="813" customFormat="false" ht="13.5" hidden="false" customHeight="true" outlineLevel="0" collapsed="false">
      <c r="A813" s="13"/>
      <c r="C813" s="13"/>
      <c r="D813" s="13"/>
      <c r="E813" s="316" t="s">
        <v>7482</v>
      </c>
      <c r="F813" s="317" t="n">
        <v>8720</v>
      </c>
    </row>
    <row r="814" customFormat="false" ht="13.5" hidden="false" customHeight="true" outlineLevel="0" collapsed="false">
      <c r="A814" s="13"/>
      <c r="C814" s="13"/>
      <c r="D814" s="13"/>
      <c r="E814" s="316" t="s">
        <v>7483</v>
      </c>
      <c r="F814" s="317" t="n">
        <v>30710</v>
      </c>
    </row>
    <row r="815" customFormat="false" ht="13.5" hidden="false" customHeight="true" outlineLevel="0" collapsed="false">
      <c r="A815" s="13"/>
      <c r="C815" s="13"/>
      <c r="D815" s="13"/>
      <c r="E815" s="316" t="s">
        <v>7484</v>
      </c>
      <c r="F815" s="317" t="n">
        <v>30710</v>
      </c>
    </row>
    <row r="816" customFormat="false" ht="13.5" hidden="false" customHeight="true" outlineLevel="0" collapsed="false">
      <c r="A816" s="13"/>
      <c r="C816" s="13"/>
      <c r="D816" s="13"/>
      <c r="E816" s="316" t="s">
        <v>7485</v>
      </c>
      <c r="F816" s="317" t="n">
        <v>8090</v>
      </c>
    </row>
    <row r="817" customFormat="false" ht="13.5" hidden="false" customHeight="true" outlineLevel="0" collapsed="false">
      <c r="A817" s="13"/>
      <c r="C817" s="13"/>
      <c r="D817" s="13"/>
      <c r="E817" s="316" t="s">
        <v>7486</v>
      </c>
      <c r="F817" s="317" t="n">
        <v>8090</v>
      </c>
    </row>
    <row r="818" customFormat="false" ht="13.5" hidden="false" customHeight="true" outlineLevel="0" collapsed="false">
      <c r="A818" s="13"/>
      <c r="C818" s="13"/>
      <c r="D818" s="13"/>
      <c r="E818" s="316" t="s">
        <v>7487</v>
      </c>
      <c r="F818" s="317" t="n">
        <v>26780</v>
      </c>
    </row>
    <row r="819" customFormat="false" ht="13.5" hidden="false" customHeight="true" outlineLevel="0" collapsed="false">
      <c r="A819" s="13"/>
      <c r="C819" s="13"/>
      <c r="D819" s="13"/>
      <c r="E819" s="316" t="s">
        <v>7488</v>
      </c>
      <c r="F819" s="317" t="n">
        <v>31920</v>
      </c>
    </row>
    <row r="820" customFormat="false" ht="13.5" hidden="false" customHeight="true" outlineLevel="0" collapsed="false">
      <c r="A820" s="13"/>
      <c r="C820" s="13"/>
      <c r="D820" s="13"/>
      <c r="E820" s="316" t="s">
        <v>7489</v>
      </c>
      <c r="F820" s="317" t="n">
        <v>10400</v>
      </c>
    </row>
    <row r="821" customFormat="false" ht="13.5" hidden="false" customHeight="true" outlineLevel="0" collapsed="false">
      <c r="A821" s="13"/>
      <c r="C821" s="13"/>
      <c r="D821" s="13"/>
      <c r="E821" s="316" t="s">
        <v>7490</v>
      </c>
      <c r="F821" s="317" t="n">
        <v>22050</v>
      </c>
    </row>
    <row r="822" customFormat="false" ht="13.5" hidden="false" customHeight="true" outlineLevel="0" collapsed="false">
      <c r="A822" s="13"/>
      <c r="C822" s="13"/>
      <c r="D822" s="13"/>
      <c r="E822" s="289"/>
      <c r="F822" s="289"/>
    </row>
    <row r="823" customFormat="false" ht="13.5" hidden="false" customHeight="true" outlineLevel="0" collapsed="false">
      <c r="A823" s="13"/>
      <c r="C823" s="13"/>
      <c r="D823" s="13"/>
      <c r="E823" s="289"/>
      <c r="F823" s="289"/>
    </row>
    <row r="824" customFormat="false" ht="13.5" hidden="false" customHeight="true" outlineLevel="0" collapsed="false">
      <c r="A824" s="13"/>
      <c r="C824" s="13"/>
      <c r="D824" s="13"/>
      <c r="E824" s="289"/>
      <c r="F824" s="289"/>
    </row>
    <row r="825" customFormat="false" ht="13.5" hidden="false" customHeight="true" outlineLevel="0" collapsed="false">
      <c r="A825" s="13"/>
      <c r="C825" s="13"/>
      <c r="D825" s="13"/>
      <c r="E825" s="289"/>
      <c r="F825" s="289"/>
    </row>
    <row r="826" customFormat="false" ht="13.5" hidden="false" customHeight="true" outlineLevel="0" collapsed="false">
      <c r="A826" s="13"/>
      <c r="C826" s="13"/>
      <c r="D826" s="13"/>
      <c r="E826" s="289"/>
      <c r="F826" s="289"/>
    </row>
    <row r="827" customFormat="false" ht="13.5" hidden="false" customHeight="true" outlineLevel="0" collapsed="false">
      <c r="A827" s="13"/>
      <c r="C827" s="13"/>
      <c r="D827" s="13"/>
      <c r="E827" s="289"/>
      <c r="F827" s="289"/>
    </row>
    <row r="828" customFormat="false" ht="13.5" hidden="false" customHeight="true" outlineLevel="0" collapsed="false">
      <c r="A828" s="13"/>
      <c r="C828" s="13"/>
      <c r="D828" s="13"/>
      <c r="E828" s="289"/>
      <c r="F828" s="289"/>
    </row>
    <row r="829" customFormat="false" ht="13.5" hidden="false" customHeight="true" outlineLevel="0" collapsed="false">
      <c r="A829" s="13"/>
      <c r="C829" s="13"/>
      <c r="D829" s="13"/>
      <c r="E829" s="289"/>
      <c r="F829" s="289"/>
    </row>
    <row r="830" customFormat="false" ht="13.5" hidden="false" customHeight="true" outlineLevel="0" collapsed="false">
      <c r="A830" s="13"/>
      <c r="C830" s="13"/>
      <c r="D830" s="13"/>
      <c r="E830" s="289"/>
      <c r="F830" s="289"/>
    </row>
    <row r="831" customFormat="false" ht="13.5" hidden="false" customHeight="true" outlineLevel="0" collapsed="false">
      <c r="A831" s="13"/>
      <c r="C831" s="13"/>
      <c r="D831" s="13"/>
      <c r="E831" s="289"/>
      <c r="F831" s="289"/>
    </row>
    <row r="832" customFormat="false" ht="13.5" hidden="false" customHeight="true" outlineLevel="0" collapsed="false">
      <c r="A832" s="13"/>
      <c r="C832" s="13"/>
      <c r="D832" s="13"/>
      <c r="E832" s="289"/>
      <c r="F832" s="289"/>
    </row>
    <row r="833" customFormat="false" ht="13.5" hidden="false" customHeight="true" outlineLevel="0" collapsed="false">
      <c r="A833" s="13"/>
      <c r="C833" s="13"/>
      <c r="D833" s="13"/>
      <c r="E833" s="289"/>
      <c r="F833" s="289"/>
    </row>
    <row r="834" customFormat="false" ht="13.5" hidden="false" customHeight="true" outlineLevel="0" collapsed="false">
      <c r="A834" s="13"/>
      <c r="C834" s="13"/>
      <c r="D834" s="13"/>
      <c r="E834" s="286" t="s">
        <v>7252</v>
      </c>
      <c r="F834" s="318" t="n">
        <v>20900</v>
      </c>
    </row>
    <row r="835" customFormat="false" ht="13.5" hidden="false" customHeight="true" outlineLevel="0" collapsed="false">
      <c r="A835" s="13"/>
      <c r="C835" s="13"/>
      <c r="D835" s="13"/>
      <c r="E835" s="119"/>
      <c r="F835" s="119"/>
    </row>
    <row r="836" customFormat="false" ht="13.5" hidden="false" customHeight="true" outlineLevel="0" collapsed="false">
      <c r="A836" s="13"/>
      <c r="C836" s="13"/>
      <c r="D836" s="13"/>
      <c r="E836" s="119"/>
      <c r="F836" s="7"/>
    </row>
    <row r="837" customFormat="false" ht="13.5" hidden="false" customHeight="true" outlineLevel="0" collapsed="false">
      <c r="A837" s="13"/>
      <c r="C837" s="13"/>
      <c r="D837" s="13"/>
      <c r="E837" s="319" t="s">
        <v>7491</v>
      </c>
      <c r="F837" s="236"/>
    </row>
    <row r="838" customFormat="false" ht="13.5" hidden="false" customHeight="true" outlineLevel="0" collapsed="false">
      <c r="A838" s="13"/>
      <c r="C838" s="13"/>
      <c r="D838" s="13"/>
      <c r="E838" s="316" t="s">
        <v>7492</v>
      </c>
      <c r="F838" s="317" t="n">
        <v>2840</v>
      </c>
    </row>
    <row r="839" customFormat="false" ht="13.5" hidden="false" customHeight="true" outlineLevel="0" collapsed="false">
      <c r="A839" s="13"/>
      <c r="C839" s="13"/>
      <c r="D839" s="13"/>
      <c r="E839" s="316" t="s">
        <v>7493</v>
      </c>
      <c r="F839" s="317" t="n">
        <v>2840</v>
      </c>
    </row>
    <row r="840" customFormat="false" ht="13.5" hidden="false" customHeight="true" outlineLevel="0" collapsed="false">
      <c r="A840" s="13"/>
      <c r="C840" s="13"/>
      <c r="D840" s="13"/>
      <c r="E840" s="316" t="s">
        <v>7494</v>
      </c>
      <c r="F840" s="317" t="n">
        <v>2840</v>
      </c>
    </row>
    <row r="841" customFormat="false" ht="13.5" hidden="false" customHeight="true" outlineLevel="0" collapsed="false">
      <c r="A841" s="13"/>
      <c r="C841" s="13"/>
      <c r="D841" s="13"/>
      <c r="E841" s="286" t="s">
        <v>7495</v>
      </c>
      <c r="F841" s="318" t="n">
        <v>3360</v>
      </c>
    </row>
    <row r="842" customFormat="false" ht="13.5" hidden="false" customHeight="true" outlineLevel="0" collapsed="false">
      <c r="A842" s="13"/>
      <c r="C842" s="13"/>
      <c r="D842" s="13"/>
      <c r="E842" s="232" t="s">
        <v>7077</v>
      </c>
      <c r="F842" s="251" t="n">
        <v>21910</v>
      </c>
    </row>
    <row r="843" customFormat="false" ht="13.5" hidden="false" customHeight="true" outlineLevel="0" collapsed="false">
      <c r="A843" s="13"/>
      <c r="C843" s="13"/>
      <c r="D843" s="13"/>
      <c r="E843" s="232"/>
      <c r="F843" s="251"/>
    </row>
    <row r="844" customFormat="false" ht="13.5" hidden="false" customHeight="true" outlineLevel="0" collapsed="false">
      <c r="A844" s="13"/>
      <c r="C844" s="13"/>
      <c r="D844" s="13"/>
      <c r="E844" s="232" t="s">
        <v>7079</v>
      </c>
      <c r="F844" s="251" t="n">
        <v>15340</v>
      </c>
    </row>
    <row r="845" customFormat="false" ht="13.5" hidden="false" customHeight="true" outlineLevel="0" collapsed="false">
      <c r="A845" s="13"/>
      <c r="C845" s="13"/>
      <c r="D845" s="13"/>
      <c r="E845" s="232"/>
      <c r="F845" s="251"/>
    </row>
    <row r="846" customFormat="false" ht="13.5" hidden="false" customHeight="true" outlineLevel="0" collapsed="false">
      <c r="A846" s="13"/>
      <c r="C846" s="13"/>
      <c r="D846" s="13"/>
      <c r="E846" s="232" t="s">
        <v>7081</v>
      </c>
      <c r="F846" s="251" t="n">
        <v>16410</v>
      </c>
    </row>
    <row r="847" customFormat="false" ht="13.5" hidden="false" customHeight="true" outlineLevel="0" collapsed="false">
      <c r="A847" s="13"/>
      <c r="C847" s="13"/>
      <c r="D847" s="13"/>
      <c r="E847" s="232"/>
      <c r="F847" s="251"/>
    </row>
    <row r="848" customFormat="false" ht="13.5" hidden="false" customHeight="true" outlineLevel="0" collapsed="false">
      <c r="A848" s="13"/>
      <c r="C848" s="13"/>
      <c r="D848" s="13"/>
      <c r="E848" s="232" t="s">
        <v>7082</v>
      </c>
      <c r="F848" s="251" t="n">
        <v>17910</v>
      </c>
    </row>
    <row r="849" customFormat="false" ht="13.5" hidden="false" customHeight="true" outlineLevel="0" collapsed="false">
      <c r="A849" s="13"/>
      <c r="C849" s="13"/>
      <c r="D849" s="13"/>
      <c r="E849" s="232"/>
      <c r="F849" s="251"/>
    </row>
    <row r="850" customFormat="false" ht="13.5" hidden="false" customHeight="true" outlineLevel="0" collapsed="false">
      <c r="A850" s="13"/>
      <c r="C850" s="13"/>
      <c r="D850" s="13"/>
      <c r="E850" s="246" t="s">
        <v>7084</v>
      </c>
      <c r="F850" s="255" t="n">
        <v>54440</v>
      </c>
    </row>
    <row r="851" customFormat="false" ht="13.5" hidden="false" customHeight="true" outlineLevel="0" collapsed="false">
      <c r="A851" s="13"/>
      <c r="C851" s="13"/>
      <c r="D851" s="13"/>
      <c r="E851" s="301" t="s">
        <v>7085</v>
      </c>
      <c r="F851" s="301"/>
    </row>
    <row r="852" customFormat="false" ht="13.5" hidden="false" customHeight="true" outlineLevel="0" collapsed="false">
      <c r="A852" s="13"/>
      <c r="C852" s="13"/>
      <c r="D852" s="13"/>
      <c r="E852" s="232" t="s">
        <v>7087</v>
      </c>
      <c r="F852" s="247" t="n">
        <v>14250</v>
      </c>
    </row>
    <row r="853" customFormat="false" ht="13.5" hidden="false" customHeight="true" outlineLevel="0" collapsed="false">
      <c r="A853" s="13"/>
      <c r="C853" s="13"/>
      <c r="D853" s="13"/>
      <c r="E853" s="232"/>
      <c r="F853" s="247"/>
    </row>
    <row r="854" customFormat="false" ht="13.5" hidden="false" customHeight="true" outlineLevel="0" collapsed="false">
      <c r="A854" s="13"/>
      <c r="C854" s="13"/>
      <c r="D854" s="13"/>
      <c r="E854" s="232" t="s">
        <v>7089</v>
      </c>
      <c r="F854" s="251" t="n">
        <v>53720</v>
      </c>
    </row>
    <row r="855" customFormat="false" ht="13.5" hidden="false" customHeight="true" outlineLevel="0" collapsed="false">
      <c r="A855" s="13"/>
      <c r="C855" s="13"/>
      <c r="D855" s="13"/>
      <c r="E855" s="232"/>
      <c r="F855" s="251"/>
    </row>
    <row r="856" customFormat="false" ht="13.5" hidden="false" customHeight="true" outlineLevel="0" collapsed="false">
      <c r="A856" s="13"/>
      <c r="C856" s="13"/>
      <c r="D856" s="13"/>
      <c r="E856" s="232" t="s">
        <v>7090</v>
      </c>
      <c r="F856" s="251" t="n">
        <v>11660</v>
      </c>
    </row>
    <row r="857" customFormat="false" ht="13.5" hidden="false" customHeight="true" outlineLevel="0" collapsed="false">
      <c r="A857" s="13"/>
      <c r="C857" s="13"/>
      <c r="D857" s="13"/>
      <c r="E857" s="232"/>
      <c r="F857" s="251"/>
    </row>
    <row r="858" customFormat="false" ht="13.5" hidden="false" customHeight="true" outlineLevel="0" collapsed="false">
      <c r="A858" s="13"/>
      <c r="C858" s="13"/>
      <c r="D858" s="13"/>
      <c r="E858" s="232" t="s">
        <v>7091</v>
      </c>
      <c r="F858" s="251" t="n">
        <v>45660</v>
      </c>
    </row>
    <row r="859" customFormat="false" ht="13.5" hidden="false" customHeight="true" outlineLevel="0" collapsed="false">
      <c r="A859" s="13"/>
      <c r="C859" s="13"/>
      <c r="D859" s="13"/>
      <c r="E859" s="232"/>
      <c r="F859" s="251"/>
    </row>
    <row r="860" customFormat="false" ht="13.5" hidden="false" customHeight="true" outlineLevel="0" collapsed="false">
      <c r="A860" s="13"/>
      <c r="C860" s="13"/>
      <c r="D860" s="13"/>
      <c r="E860" s="232" t="s">
        <v>7093</v>
      </c>
      <c r="F860" s="251" t="n">
        <v>16030</v>
      </c>
    </row>
    <row r="861" customFormat="false" ht="13.5" hidden="false" customHeight="true" outlineLevel="0" collapsed="false">
      <c r="A861" s="13"/>
      <c r="C861" s="13"/>
      <c r="D861" s="13"/>
      <c r="E861" s="232"/>
      <c r="F861" s="251"/>
    </row>
    <row r="862" customFormat="false" ht="13.5" hidden="false" customHeight="true" outlineLevel="0" collapsed="false">
      <c r="A862" s="13"/>
      <c r="C862" s="13"/>
      <c r="D862" s="13"/>
      <c r="E862" s="232" t="s">
        <v>7095</v>
      </c>
      <c r="F862" s="251" t="n">
        <v>61380</v>
      </c>
    </row>
    <row r="863" customFormat="false" ht="13.5" hidden="false" customHeight="true" outlineLevel="0" collapsed="false">
      <c r="A863" s="13"/>
      <c r="C863" s="13"/>
      <c r="D863" s="13"/>
      <c r="E863" s="232"/>
      <c r="F863" s="251"/>
    </row>
    <row r="864" customFormat="false" ht="13.5" hidden="false" customHeight="true" outlineLevel="0" collapsed="false">
      <c r="A864" s="13"/>
      <c r="C864" s="13"/>
      <c r="D864" s="13"/>
      <c r="E864" s="232" t="s">
        <v>7096</v>
      </c>
      <c r="F864" s="251" t="n">
        <v>13500</v>
      </c>
    </row>
    <row r="865" customFormat="false" ht="13.5" hidden="false" customHeight="true" outlineLevel="0" collapsed="false">
      <c r="A865" s="13"/>
      <c r="C865" s="13"/>
      <c r="D865" s="13"/>
      <c r="E865" s="232"/>
      <c r="F865" s="251"/>
    </row>
    <row r="866" customFormat="false" ht="13.5" hidden="false" customHeight="true" outlineLevel="0" collapsed="false">
      <c r="A866" s="13"/>
      <c r="C866" s="13"/>
      <c r="D866" s="13"/>
      <c r="E866" s="232" t="s">
        <v>7099</v>
      </c>
      <c r="F866" s="251" t="n">
        <v>13100</v>
      </c>
    </row>
    <row r="867" customFormat="false" ht="13.5" hidden="false" customHeight="true" outlineLevel="0" collapsed="false">
      <c r="A867" s="13"/>
      <c r="C867" s="13"/>
      <c r="D867" s="13"/>
      <c r="E867" s="232"/>
      <c r="F867" s="251"/>
    </row>
    <row r="868" customFormat="false" ht="13.5" hidden="false" customHeight="true" outlineLevel="0" collapsed="false">
      <c r="A868" s="13"/>
      <c r="C868" s="13"/>
      <c r="D868" s="13"/>
      <c r="E868" s="232" t="s">
        <v>7101</v>
      </c>
      <c r="F868" s="251" t="n">
        <v>71960</v>
      </c>
    </row>
    <row r="869" customFormat="false" ht="13.5" hidden="false" customHeight="true" outlineLevel="0" collapsed="false">
      <c r="A869" s="13"/>
      <c r="C869" s="13"/>
      <c r="D869" s="13"/>
      <c r="E869" s="232" t="s">
        <v>7102</v>
      </c>
      <c r="F869" s="247" t="n">
        <v>11340</v>
      </c>
    </row>
    <row r="870" customFormat="false" ht="13.5" hidden="false" customHeight="true" outlineLevel="0" collapsed="false">
      <c r="A870" s="13"/>
      <c r="C870" s="13"/>
      <c r="D870" s="13"/>
      <c r="E870" s="232"/>
      <c r="F870" s="247"/>
    </row>
    <row r="871" customFormat="false" ht="13.5" hidden="false" customHeight="true" outlineLevel="0" collapsed="false">
      <c r="A871" s="13"/>
      <c r="C871" s="13"/>
      <c r="D871" s="13"/>
      <c r="E871" s="232" t="s">
        <v>7104</v>
      </c>
      <c r="F871" s="251" t="n">
        <v>47490</v>
      </c>
    </row>
    <row r="872" customFormat="false" ht="13.5" hidden="false" customHeight="true" outlineLevel="0" collapsed="false">
      <c r="A872" s="13"/>
      <c r="C872" s="13"/>
      <c r="D872" s="13"/>
      <c r="E872" s="304" t="s">
        <v>7105</v>
      </c>
      <c r="F872" s="304"/>
    </row>
    <row r="873" customFormat="false" ht="13.5" hidden="false" customHeight="true" outlineLevel="0" collapsed="false">
      <c r="A873" s="13"/>
      <c r="C873" s="13"/>
      <c r="D873" s="13"/>
      <c r="E873" s="232" t="s">
        <v>7106</v>
      </c>
      <c r="F873" s="247" t="n">
        <v>17920</v>
      </c>
    </row>
    <row r="874" customFormat="false" ht="13.5" hidden="false" customHeight="true" outlineLevel="0" collapsed="false">
      <c r="A874" s="13"/>
      <c r="C874" s="13"/>
      <c r="D874" s="13"/>
      <c r="E874" s="232" t="s">
        <v>7428</v>
      </c>
      <c r="F874" s="247" t="n">
        <v>14300</v>
      </c>
    </row>
    <row r="875" customFormat="false" ht="13.5" hidden="false" customHeight="true" outlineLevel="0" collapsed="false">
      <c r="A875" s="13"/>
      <c r="C875" s="13"/>
      <c r="D875" s="13"/>
      <c r="E875" s="232"/>
      <c r="F875" s="247"/>
    </row>
    <row r="876" customFormat="false" ht="13.5" hidden="false" customHeight="true" outlineLevel="0" collapsed="false">
      <c r="A876" s="13"/>
      <c r="C876" s="13"/>
      <c r="D876" s="13"/>
      <c r="E876" s="246" t="s">
        <v>7429</v>
      </c>
      <c r="F876" s="255" t="n">
        <v>14450</v>
      </c>
    </row>
    <row r="877" customFormat="false" ht="13.5" hidden="false" customHeight="true" outlineLevel="0" collapsed="false">
      <c r="A877" s="13"/>
      <c r="C877" s="13"/>
      <c r="D877" s="13"/>
      <c r="E877" s="296" t="s">
        <v>7111</v>
      </c>
      <c r="F877" s="296"/>
    </row>
    <row r="878" customFormat="false" ht="13.5" hidden="false" customHeight="true" outlineLevel="0" collapsed="false">
      <c r="A878" s="13"/>
      <c r="C878" s="13"/>
      <c r="D878" s="13"/>
      <c r="E878" s="232" t="s">
        <v>7112</v>
      </c>
      <c r="F878" s="247" t="n">
        <v>21500</v>
      </c>
    </row>
    <row r="879" customFormat="false" ht="13.5" hidden="false" customHeight="true" outlineLevel="0" collapsed="false">
      <c r="A879" s="13"/>
      <c r="C879" s="13"/>
      <c r="D879" s="13"/>
      <c r="E879" s="232" t="s">
        <v>7114</v>
      </c>
      <c r="F879" s="247" t="n">
        <v>12000</v>
      </c>
    </row>
    <row r="880" customFormat="false" ht="13.5" hidden="false" customHeight="true" outlineLevel="0" collapsed="false">
      <c r="A880" s="13"/>
      <c r="C880" s="13"/>
      <c r="D880" s="13"/>
      <c r="E880" s="232"/>
      <c r="F880" s="247"/>
    </row>
    <row r="881" customFormat="false" ht="13.5" hidden="false" customHeight="true" outlineLevel="0" collapsed="false">
      <c r="A881" s="13"/>
      <c r="C881" s="13"/>
      <c r="D881" s="13"/>
      <c r="E881" s="246" t="s">
        <v>7116</v>
      </c>
      <c r="F881" s="255" t="n">
        <v>35000</v>
      </c>
    </row>
    <row r="882" customFormat="false" ht="13.5" hidden="false" customHeight="true" outlineLevel="0" collapsed="false">
      <c r="A882" s="13"/>
      <c r="C882" s="13"/>
      <c r="D882" s="13"/>
      <c r="E882" s="305" t="s">
        <v>7117</v>
      </c>
      <c r="F882" s="305"/>
    </row>
    <row r="883" customFormat="false" ht="13.5" hidden="false" customHeight="true" outlineLevel="0" collapsed="false">
      <c r="A883" s="13"/>
      <c r="C883" s="13"/>
      <c r="D883" s="13"/>
      <c r="E883" s="229" t="s">
        <v>7119</v>
      </c>
      <c r="F883" s="247" t="n">
        <v>27070</v>
      </c>
    </row>
    <row r="884" customFormat="false" ht="13.5" hidden="false" customHeight="true" outlineLevel="0" collapsed="false">
      <c r="A884" s="13"/>
      <c r="C884" s="13"/>
      <c r="D884" s="13"/>
      <c r="E884" s="229"/>
      <c r="F884" s="247"/>
    </row>
    <row r="885" customFormat="false" ht="13.5" hidden="false" customHeight="true" outlineLevel="0" collapsed="false">
      <c r="A885" s="13"/>
      <c r="C885" s="13"/>
      <c r="D885" s="13"/>
      <c r="E885" s="229" t="s">
        <v>7121</v>
      </c>
      <c r="F885" s="248" t="n">
        <v>32050</v>
      </c>
    </row>
    <row r="886" customFormat="false" ht="13.5" hidden="false" customHeight="true" outlineLevel="0" collapsed="false">
      <c r="A886" s="13"/>
      <c r="C886" s="13"/>
      <c r="D886" s="13"/>
      <c r="E886" s="229"/>
      <c r="F886" s="248"/>
    </row>
    <row r="887" customFormat="false" ht="13.5" hidden="false" customHeight="true" outlineLevel="0" collapsed="false">
      <c r="A887" s="13"/>
      <c r="C887" s="13"/>
      <c r="D887" s="13"/>
      <c r="E887" s="232" t="s">
        <v>7124</v>
      </c>
      <c r="F887" s="247" t="n">
        <v>22500</v>
      </c>
    </row>
    <row r="888" customFormat="false" ht="13.5" hidden="false" customHeight="true" outlineLevel="0" collapsed="false">
      <c r="A888" s="13"/>
      <c r="C888" s="13"/>
      <c r="D888" s="13"/>
      <c r="E888" s="232"/>
      <c r="F888" s="247"/>
    </row>
    <row r="889" customFormat="false" ht="13.5" hidden="false" customHeight="true" outlineLevel="0" collapsed="false">
      <c r="A889" s="13"/>
      <c r="C889" s="13"/>
      <c r="D889" s="13"/>
      <c r="E889" s="232" t="s">
        <v>7126</v>
      </c>
      <c r="F889" s="247" t="n">
        <v>11200</v>
      </c>
    </row>
    <row r="890" customFormat="false" ht="13.5" hidden="false" customHeight="true" outlineLevel="0" collapsed="false">
      <c r="A890" s="13"/>
      <c r="C890" s="13"/>
      <c r="D890" s="13"/>
      <c r="E890" s="232"/>
      <c r="F890" s="247"/>
    </row>
    <row r="891" customFormat="false" ht="13.5" hidden="false" customHeight="true" outlineLevel="0" collapsed="false">
      <c r="A891" s="13"/>
      <c r="C891" s="13"/>
      <c r="D891" s="13"/>
      <c r="E891" s="246" t="s">
        <v>7129</v>
      </c>
      <c r="F891" s="255" t="n">
        <v>31940</v>
      </c>
    </row>
    <row r="892" customFormat="false" ht="13.5" hidden="false" customHeight="true" outlineLevel="0" collapsed="false">
      <c r="A892" s="13"/>
      <c r="C892" s="13"/>
      <c r="D892" s="13"/>
      <c r="F892" s="7"/>
    </row>
    <row r="893" customFormat="false" ht="13.5" hidden="false" customHeight="true" outlineLevel="0" collapsed="false">
      <c r="A893" s="13"/>
      <c r="C893" s="13"/>
      <c r="D893" s="13"/>
      <c r="F893" s="7"/>
    </row>
    <row r="894" customFormat="false" ht="13.5" hidden="false" customHeight="true" outlineLevel="0" collapsed="false">
      <c r="A894" s="13"/>
      <c r="C894" s="13"/>
      <c r="D894" s="13"/>
      <c r="F894" s="7"/>
    </row>
    <row r="895" customFormat="false" ht="13.5" hidden="false" customHeight="true" outlineLevel="0" collapsed="false">
      <c r="A895" s="13"/>
      <c r="C895" s="13"/>
      <c r="D895" s="13"/>
      <c r="F895" s="7"/>
    </row>
    <row r="896" customFormat="false" ht="13.5" hidden="false" customHeight="true" outlineLevel="0" collapsed="false">
      <c r="A896" s="13"/>
      <c r="C896" s="13"/>
      <c r="D896" s="13"/>
      <c r="F896" s="7"/>
    </row>
    <row r="897" customFormat="false" ht="13.5" hidden="false" customHeight="true" outlineLevel="0" collapsed="false">
      <c r="A897" s="13"/>
      <c r="C897" s="13"/>
      <c r="D897" s="13"/>
      <c r="F897" s="7"/>
    </row>
    <row r="898" customFormat="false" ht="13.5" hidden="false" customHeight="true" outlineLevel="0" collapsed="false">
      <c r="A898" s="13"/>
      <c r="C898" s="13"/>
      <c r="D898" s="13"/>
      <c r="F898" s="7"/>
    </row>
    <row r="899" customFormat="false" ht="13.5" hidden="false" customHeight="true" outlineLevel="0" collapsed="false">
      <c r="A899" s="13"/>
      <c r="C899" s="13"/>
      <c r="D899" s="13"/>
      <c r="F899" s="7"/>
    </row>
    <row r="900" customFormat="false" ht="13.5" hidden="false" customHeight="true" outlineLevel="0" collapsed="false">
      <c r="A900" s="13"/>
      <c r="C900" s="13"/>
      <c r="D900" s="13"/>
      <c r="F900" s="7"/>
    </row>
    <row r="901" customFormat="false" ht="13.5" hidden="false" customHeight="true" outlineLevel="0" collapsed="false">
      <c r="A901" s="13"/>
      <c r="C901" s="13"/>
      <c r="D901" s="13"/>
      <c r="F901" s="7"/>
    </row>
    <row r="902" customFormat="false" ht="13.5" hidden="false" customHeight="true" outlineLevel="0" collapsed="false">
      <c r="A902" s="13"/>
      <c r="C902" s="13"/>
      <c r="D902" s="13"/>
      <c r="F902" s="7"/>
    </row>
    <row r="903" customFormat="false" ht="13.5" hidden="false" customHeight="true" outlineLevel="0" collapsed="false">
      <c r="A903" s="13"/>
      <c r="C903" s="13"/>
      <c r="D903" s="13"/>
      <c r="F903" s="7"/>
    </row>
    <row r="904" customFormat="false" ht="13.5" hidden="false" customHeight="true" outlineLevel="0" collapsed="false">
      <c r="A904" s="13"/>
      <c r="C904" s="13"/>
      <c r="D904" s="13"/>
      <c r="F904" s="7"/>
    </row>
    <row r="905" customFormat="false" ht="13.5" hidden="false" customHeight="true" outlineLevel="0" collapsed="false">
      <c r="A905" s="13"/>
      <c r="C905" s="13"/>
      <c r="D905" s="13"/>
      <c r="F905" s="7"/>
    </row>
    <row r="906" customFormat="false" ht="13.5" hidden="false" customHeight="true" outlineLevel="0" collapsed="false">
      <c r="A906" s="13"/>
      <c r="C906" s="13"/>
      <c r="D906" s="13"/>
      <c r="F906" s="7"/>
    </row>
    <row r="907" customFormat="false" ht="13.5" hidden="false" customHeight="true" outlineLevel="0" collapsed="false">
      <c r="A907" s="13"/>
      <c r="C907" s="13"/>
      <c r="D907" s="13"/>
      <c r="F907" s="7"/>
    </row>
    <row r="908" customFormat="false" ht="13.5" hidden="false" customHeight="true" outlineLevel="0" collapsed="false">
      <c r="A908" s="13"/>
      <c r="C908" s="13"/>
      <c r="D908" s="13"/>
      <c r="F908" s="7"/>
    </row>
    <row r="909" customFormat="false" ht="13.5" hidden="false" customHeight="true" outlineLevel="0" collapsed="false">
      <c r="A909" s="13"/>
      <c r="C909" s="13"/>
      <c r="D909" s="13"/>
      <c r="F909" s="7"/>
    </row>
    <row r="910" customFormat="false" ht="13.5" hidden="false" customHeight="true" outlineLevel="0" collapsed="false">
      <c r="A910" s="13"/>
      <c r="C910" s="13"/>
      <c r="D910" s="13"/>
      <c r="F910" s="7"/>
    </row>
    <row r="911" customFormat="false" ht="13.5" hidden="false" customHeight="true" outlineLevel="0" collapsed="false">
      <c r="A911" s="13"/>
      <c r="C911" s="13"/>
      <c r="D911" s="13"/>
      <c r="F911" s="7"/>
    </row>
    <row r="912" customFormat="false" ht="13.5" hidden="false" customHeight="true" outlineLevel="0" collapsed="false">
      <c r="A912" s="13"/>
      <c r="C912" s="13"/>
      <c r="D912" s="13"/>
      <c r="F912" s="7"/>
    </row>
    <row r="913" customFormat="false" ht="13.5" hidden="false" customHeight="true" outlineLevel="0" collapsed="false">
      <c r="A913" s="13"/>
      <c r="C913" s="13"/>
      <c r="D913" s="13"/>
      <c r="F913" s="7"/>
    </row>
    <row r="914" customFormat="false" ht="13.5" hidden="false" customHeight="true" outlineLevel="0" collapsed="false">
      <c r="A914" s="13"/>
      <c r="C914" s="13"/>
      <c r="D914" s="13"/>
      <c r="F914" s="7"/>
    </row>
    <row r="915" customFormat="false" ht="13.5" hidden="false" customHeight="true" outlineLevel="0" collapsed="false">
      <c r="A915" s="13"/>
      <c r="C915" s="13"/>
      <c r="D915" s="13"/>
      <c r="F915" s="7"/>
    </row>
    <row r="916" customFormat="false" ht="13.5" hidden="false" customHeight="true" outlineLevel="0" collapsed="false">
      <c r="A916" s="13"/>
      <c r="C916" s="13"/>
      <c r="D916" s="13"/>
      <c r="F916" s="7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3.5" hidden="false" customHeight="true" outlineLevel="0" collapsed="false">
      <c r="A917" s="13"/>
      <c r="C917" s="13"/>
      <c r="D917" s="13"/>
      <c r="F917" s="7"/>
      <c r="G917" s="13"/>
    </row>
    <row r="918" customFormat="false" ht="13.5" hidden="false" customHeight="true" outlineLevel="0" collapsed="false">
      <c r="A918" s="13"/>
      <c r="C918" s="13"/>
      <c r="D918" s="13"/>
      <c r="F918" s="7"/>
      <c r="G918" s="13"/>
    </row>
    <row r="919" customFormat="false" ht="13.5" hidden="false" customHeight="true" outlineLevel="0" collapsed="false">
      <c r="A919" s="13"/>
      <c r="C919" s="13"/>
      <c r="D919" s="13"/>
      <c r="F919" s="7"/>
      <c r="G919" s="13"/>
    </row>
    <row r="920" customFormat="false" ht="13.5" hidden="false" customHeight="true" outlineLevel="0" collapsed="false">
      <c r="A920" s="13"/>
      <c r="C920" s="13"/>
      <c r="D920" s="13"/>
      <c r="F920" s="7"/>
      <c r="G920" s="13"/>
    </row>
    <row r="921" customFormat="false" ht="13.5" hidden="false" customHeight="true" outlineLevel="0" collapsed="false">
      <c r="A921" s="13"/>
      <c r="C921" s="13"/>
      <c r="D921" s="13"/>
      <c r="F921" s="7"/>
      <c r="G921" s="13"/>
    </row>
    <row r="922" customFormat="false" ht="13.5" hidden="false" customHeight="true" outlineLevel="0" collapsed="false">
      <c r="A922" s="13"/>
      <c r="C922" s="13"/>
      <c r="D922" s="13"/>
      <c r="F922" s="7"/>
      <c r="G922" s="13"/>
    </row>
    <row r="923" customFormat="false" ht="13.5" hidden="false" customHeight="true" outlineLevel="0" collapsed="false">
      <c r="A923" s="13"/>
      <c r="C923" s="13"/>
      <c r="D923" s="13"/>
      <c r="F923" s="7"/>
      <c r="G923" s="13"/>
    </row>
    <row r="924" customFormat="false" ht="13.5" hidden="false" customHeight="true" outlineLevel="0" collapsed="false">
      <c r="A924" s="13"/>
      <c r="C924" s="13"/>
      <c r="D924" s="13"/>
      <c r="F924" s="7"/>
      <c r="G924" s="13"/>
    </row>
    <row r="925" customFormat="false" ht="13.5" hidden="false" customHeight="true" outlineLevel="0" collapsed="false">
      <c r="A925" s="13"/>
      <c r="C925" s="13"/>
      <c r="D925" s="13"/>
      <c r="F925" s="7"/>
      <c r="G925" s="13"/>
    </row>
    <row r="926" customFormat="false" ht="13.5" hidden="false" customHeight="true" outlineLevel="0" collapsed="false">
      <c r="A926" s="13"/>
      <c r="C926" s="13"/>
      <c r="D926" s="13"/>
      <c r="F926" s="7"/>
      <c r="G926" s="13"/>
    </row>
    <row r="927" customFormat="false" ht="13.5" hidden="false" customHeight="true" outlineLevel="0" collapsed="false">
      <c r="A927" s="13"/>
      <c r="C927" s="13"/>
      <c r="D927" s="13"/>
      <c r="F927" s="7"/>
      <c r="G927" s="13"/>
    </row>
    <row r="928" customFormat="false" ht="13.5" hidden="false" customHeight="true" outlineLevel="0" collapsed="false">
      <c r="A928" s="13"/>
      <c r="C928" s="13"/>
      <c r="D928" s="13"/>
      <c r="F928" s="7"/>
      <c r="G928" s="13"/>
    </row>
    <row r="929" customFormat="false" ht="13.5" hidden="false" customHeight="true" outlineLevel="0" collapsed="false">
      <c r="A929" s="13"/>
      <c r="C929" s="13"/>
      <c r="D929" s="13"/>
      <c r="F929" s="7"/>
      <c r="G929" s="13"/>
    </row>
    <row r="930" customFormat="false" ht="13.5" hidden="false" customHeight="true" outlineLevel="0" collapsed="false">
      <c r="A930" s="13"/>
      <c r="C930" s="13"/>
      <c r="D930" s="13"/>
      <c r="F930" s="7"/>
      <c r="G930" s="13"/>
    </row>
    <row r="931" customFormat="false" ht="13.5" hidden="false" customHeight="true" outlineLevel="0" collapsed="false">
      <c r="A931" s="13"/>
      <c r="C931" s="13"/>
      <c r="D931" s="13"/>
      <c r="F931" s="7"/>
      <c r="G931" s="13"/>
    </row>
    <row r="932" customFormat="false" ht="13.5" hidden="false" customHeight="true" outlineLevel="0" collapsed="false">
      <c r="A932" s="13"/>
      <c r="C932" s="13"/>
      <c r="D932" s="13"/>
      <c r="F932" s="7"/>
      <c r="G932" s="13"/>
    </row>
    <row r="933" customFormat="false" ht="13.5" hidden="false" customHeight="true" outlineLevel="0" collapsed="false">
      <c r="A933" s="13"/>
      <c r="C933" s="13"/>
      <c r="D933" s="13"/>
      <c r="F933" s="7"/>
      <c r="G933" s="13"/>
    </row>
    <row r="934" customFormat="false" ht="13.5" hidden="false" customHeight="true" outlineLevel="0" collapsed="false">
      <c r="A934" s="13"/>
      <c r="C934" s="13"/>
      <c r="D934" s="13"/>
      <c r="F934" s="7"/>
      <c r="G934" s="13"/>
    </row>
    <row r="935" customFormat="false" ht="13.5" hidden="false" customHeight="true" outlineLevel="0" collapsed="false">
      <c r="A935" s="13"/>
      <c r="C935" s="13"/>
      <c r="D935" s="13"/>
      <c r="F935" s="7"/>
    </row>
    <row r="936" customFormat="false" ht="13.5" hidden="false" customHeight="true" outlineLevel="0" collapsed="false">
      <c r="A936" s="13"/>
      <c r="C936" s="13"/>
      <c r="D936" s="13"/>
      <c r="F936" s="7"/>
    </row>
    <row r="937" customFormat="false" ht="13.5" hidden="false" customHeight="true" outlineLevel="0" collapsed="false">
      <c r="A937" s="13"/>
      <c r="C937" s="13"/>
      <c r="D937" s="13"/>
      <c r="F937" s="7"/>
      <c r="G937" s="13"/>
    </row>
    <row r="938" customFormat="false" ht="13.5" hidden="false" customHeight="true" outlineLevel="0" collapsed="false">
      <c r="A938" s="13"/>
      <c r="C938" s="13"/>
      <c r="D938" s="13"/>
      <c r="F938" s="7"/>
      <c r="G938" s="13"/>
    </row>
    <row r="939" customFormat="false" ht="13.5" hidden="false" customHeight="true" outlineLevel="0" collapsed="false">
      <c r="A939" s="13"/>
      <c r="C939" s="13"/>
      <c r="D939" s="13"/>
      <c r="F939" s="7"/>
      <c r="G939" s="13"/>
    </row>
    <row r="940" customFormat="false" ht="13.5" hidden="false" customHeight="true" outlineLevel="0" collapsed="false">
      <c r="A940" s="13"/>
      <c r="C940" s="13"/>
      <c r="D940" s="13"/>
      <c r="F940" s="7"/>
      <c r="G940" s="13"/>
    </row>
    <row r="941" customFormat="false" ht="13.5" hidden="false" customHeight="true" outlineLevel="0" collapsed="false">
      <c r="A941" s="13"/>
      <c r="C941" s="13"/>
      <c r="D941" s="13"/>
      <c r="F941" s="7"/>
      <c r="G941" s="13"/>
    </row>
    <row r="942" customFormat="false" ht="13.5" hidden="false" customHeight="true" outlineLevel="0" collapsed="false">
      <c r="A942" s="13"/>
      <c r="C942" s="13"/>
      <c r="D942" s="13"/>
      <c r="F942" s="7"/>
      <c r="G942" s="13"/>
    </row>
    <row r="943" customFormat="false" ht="13.5" hidden="false" customHeight="true" outlineLevel="0" collapsed="false">
      <c r="A943" s="13"/>
      <c r="C943" s="13"/>
      <c r="D943" s="13"/>
      <c r="F943" s="7"/>
      <c r="G943" s="13"/>
    </row>
    <row r="944" customFormat="false" ht="13.5" hidden="false" customHeight="true" outlineLevel="0" collapsed="false">
      <c r="A944" s="13"/>
      <c r="C944" s="13"/>
      <c r="D944" s="13"/>
      <c r="F944" s="7"/>
      <c r="G944" s="13"/>
    </row>
    <row r="945" customFormat="false" ht="13.5" hidden="false" customHeight="true" outlineLevel="0" collapsed="false">
      <c r="A945" s="13"/>
      <c r="C945" s="13"/>
      <c r="D945" s="13"/>
      <c r="F945" s="7"/>
      <c r="G945" s="13"/>
    </row>
    <row r="946" customFormat="false" ht="13.5" hidden="false" customHeight="true" outlineLevel="0" collapsed="false">
      <c r="A946" s="13"/>
      <c r="C946" s="13"/>
      <c r="D946" s="13"/>
      <c r="F946" s="7"/>
      <c r="G946" s="13"/>
    </row>
    <row r="947" customFormat="false" ht="13.5" hidden="false" customHeight="true" outlineLevel="0" collapsed="false">
      <c r="A947" s="13"/>
      <c r="C947" s="13"/>
      <c r="D947" s="13"/>
      <c r="F947" s="7"/>
      <c r="G947" s="13"/>
    </row>
    <row r="948" customFormat="false" ht="13.5" hidden="false" customHeight="true" outlineLevel="0" collapsed="false">
      <c r="A948" s="13"/>
      <c r="C948" s="13"/>
      <c r="D948" s="13"/>
      <c r="F948" s="7"/>
      <c r="G948" s="13"/>
    </row>
    <row r="949" customFormat="false" ht="13.5" hidden="false" customHeight="true" outlineLevel="0" collapsed="false">
      <c r="A949" s="13"/>
      <c r="C949" s="13"/>
      <c r="D949" s="13"/>
      <c r="F949" s="7"/>
      <c r="G949" s="13"/>
    </row>
    <row r="950" customFormat="false" ht="13.5" hidden="false" customHeight="true" outlineLevel="0" collapsed="false">
      <c r="A950" s="13"/>
      <c r="C950" s="13"/>
      <c r="D950" s="13"/>
      <c r="F950" s="7"/>
      <c r="G950" s="13"/>
    </row>
    <row r="951" customFormat="false" ht="13.5" hidden="false" customHeight="true" outlineLevel="0" collapsed="false">
      <c r="A951" s="13"/>
      <c r="C951" s="13"/>
      <c r="D951" s="13"/>
      <c r="F951" s="7"/>
      <c r="G951" s="13"/>
    </row>
    <row r="952" customFormat="false" ht="13.5" hidden="false" customHeight="true" outlineLevel="0" collapsed="false">
      <c r="A952" s="13"/>
      <c r="C952" s="13"/>
      <c r="D952" s="13"/>
      <c r="F952" s="7"/>
      <c r="G952" s="13"/>
    </row>
    <row r="953" customFormat="false" ht="13.5" hidden="false" customHeight="true" outlineLevel="0" collapsed="false">
      <c r="A953" s="13"/>
      <c r="C953" s="13"/>
      <c r="D953" s="13"/>
      <c r="F953" s="7"/>
      <c r="G953" s="13"/>
    </row>
    <row r="954" customFormat="false" ht="13.5" hidden="false" customHeight="true" outlineLevel="0" collapsed="false">
      <c r="A954" s="13"/>
      <c r="C954" s="13"/>
      <c r="D954" s="13"/>
      <c r="F954" s="7"/>
      <c r="G954" s="13"/>
    </row>
    <row r="955" customFormat="false" ht="13.5" hidden="false" customHeight="true" outlineLevel="0" collapsed="false">
      <c r="A955" s="13"/>
      <c r="C955" s="13"/>
      <c r="D955" s="13"/>
      <c r="F955" s="7"/>
      <c r="G955" s="13"/>
    </row>
    <row r="956" customFormat="false" ht="13.5" hidden="false" customHeight="true" outlineLevel="0" collapsed="false">
      <c r="A956" s="13"/>
      <c r="C956" s="13"/>
      <c r="D956" s="13"/>
      <c r="F956" s="7"/>
      <c r="G956" s="13"/>
    </row>
    <row r="957" customFormat="false" ht="13.5" hidden="false" customHeight="true" outlineLevel="0" collapsed="false">
      <c r="A957" s="13"/>
      <c r="C957" s="13"/>
      <c r="D957" s="13"/>
      <c r="F957" s="7"/>
      <c r="G957" s="13"/>
    </row>
    <row r="958" customFormat="false" ht="13.5" hidden="false" customHeight="true" outlineLevel="0" collapsed="false">
      <c r="A958" s="13"/>
      <c r="C958" s="13"/>
      <c r="D958" s="13"/>
      <c r="F958" s="7"/>
      <c r="G958" s="13"/>
    </row>
    <row r="959" customFormat="false" ht="13.5" hidden="false" customHeight="true" outlineLevel="0" collapsed="false">
      <c r="A959" s="13"/>
      <c r="C959" s="13"/>
      <c r="D959" s="13"/>
      <c r="F959" s="7"/>
      <c r="G959" s="13"/>
    </row>
    <row r="960" customFormat="false" ht="13.5" hidden="false" customHeight="true" outlineLevel="0" collapsed="false">
      <c r="A960" s="13"/>
      <c r="C960" s="13"/>
      <c r="D960" s="13"/>
      <c r="F960" s="7"/>
      <c r="G960" s="13"/>
    </row>
    <row r="961" customFormat="false" ht="13.5" hidden="false" customHeight="true" outlineLevel="0" collapsed="false">
      <c r="A961" s="13"/>
      <c r="C961" s="13"/>
      <c r="D961" s="13"/>
      <c r="F961" s="7"/>
      <c r="G961" s="13"/>
    </row>
    <row r="962" customFormat="false" ht="13.5" hidden="false" customHeight="true" outlineLevel="0" collapsed="false">
      <c r="A962" s="13"/>
      <c r="C962" s="13"/>
      <c r="D962" s="13"/>
      <c r="F962" s="7"/>
      <c r="G962" s="13"/>
    </row>
    <row r="963" customFormat="false" ht="13.5" hidden="false" customHeight="true" outlineLevel="0" collapsed="false">
      <c r="A963" s="13"/>
      <c r="C963" s="13"/>
      <c r="D963" s="13"/>
      <c r="F963" s="7"/>
      <c r="G963" s="13"/>
    </row>
    <row r="964" customFormat="false" ht="13.5" hidden="false" customHeight="true" outlineLevel="0" collapsed="false">
      <c r="A964" s="13"/>
      <c r="C964" s="13"/>
      <c r="D964" s="13"/>
      <c r="F964" s="7"/>
      <c r="G964" s="13"/>
    </row>
    <row r="965" customFormat="false" ht="13.5" hidden="false" customHeight="true" outlineLevel="0" collapsed="false">
      <c r="A965" s="13"/>
      <c r="C965" s="13"/>
      <c r="D965" s="13"/>
      <c r="F965" s="7"/>
      <c r="G965" s="13"/>
    </row>
    <row r="966" customFormat="false" ht="13.5" hidden="false" customHeight="true" outlineLevel="0" collapsed="false">
      <c r="A966" s="13"/>
      <c r="C966" s="13"/>
      <c r="D966" s="13"/>
      <c r="F966" s="7"/>
      <c r="G966" s="13"/>
    </row>
    <row r="967" customFormat="false" ht="13.5" hidden="false" customHeight="true" outlineLevel="0" collapsed="false">
      <c r="A967" s="13"/>
      <c r="C967" s="13"/>
      <c r="D967" s="13"/>
      <c r="F967" s="7"/>
      <c r="G967" s="13"/>
    </row>
    <row r="968" customFormat="false" ht="13.5" hidden="false" customHeight="true" outlineLevel="0" collapsed="false">
      <c r="A968" s="13"/>
      <c r="C968" s="13"/>
      <c r="D968" s="13"/>
      <c r="F968" s="7"/>
      <c r="G968" s="13"/>
    </row>
    <row r="969" customFormat="false" ht="13.5" hidden="false" customHeight="true" outlineLevel="0" collapsed="false">
      <c r="A969" s="13"/>
      <c r="C969" s="13"/>
      <c r="D969" s="13"/>
      <c r="F969" s="7"/>
      <c r="G969" s="13"/>
    </row>
    <row r="970" customFormat="false" ht="13.5" hidden="false" customHeight="true" outlineLevel="0" collapsed="false">
      <c r="A970" s="13"/>
      <c r="C970" s="13"/>
      <c r="D970" s="13"/>
      <c r="F970" s="7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3.5" hidden="false" customHeight="true" outlineLevel="0" collapsed="false">
      <c r="A971" s="13"/>
      <c r="C971" s="13"/>
      <c r="D971" s="13"/>
      <c r="F971" s="7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.75" hidden="false" customHeight="true" outlineLevel="0" collapsed="false">
      <c r="A972" s="13"/>
      <c r="C972" s="13"/>
      <c r="D972" s="13"/>
      <c r="F972" s="7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.75" hidden="false" customHeight="true" outlineLevel="0" collapsed="false">
      <c r="A973" s="13"/>
      <c r="C973" s="13"/>
      <c r="D973" s="13"/>
      <c r="F973" s="7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.75" hidden="false" customHeight="true" outlineLevel="0" collapsed="false">
      <c r="A974" s="13"/>
      <c r="C974" s="13"/>
      <c r="D974" s="13"/>
      <c r="F974" s="7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.75" hidden="false" customHeight="true" outlineLevel="0" collapsed="false">
      <c r="A975" s="13"/>
      <c r="C975" s="13"/>
      <c r="D975" s="13"/>
      <c r="F975" s="7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.75" hidden="false" customHeight="true" outlineLevel="0" collapsed="false">
      <c r="A976" s="13"/>
      <c r="C976" s="13"/>
      <c r="D976" s="13"/>
      <c r="F976" s="7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.75" hidden="false" customHeight="true" outlineLevel="0" collapsed="false">
      <c r="A977" s="13"/>
      <c r="C977" s="13"/>
      <c r="D977" s="13"/>
      <c r="F977" s="7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.75" hidden="false" customHeight="true" outlineLevel="0" collapsed="false">
      <c r="A978" s="13"/>
      <c r="C978" s="13"/>
      <c r="D978" s="13"/>
      <c r="F978" s="7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.75" hidden="false" customHeight="true" outlineLevel="0" collapsed="false">
      <c r="A979" s="13"/>
      <c r="C979" s="13"/>
      <c r="D979" s="13"/>
      <c r="F979" s="7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.75" hidden="false" customHeight="true" outlineLevel="0" collapsed="false">
      <c r="A980" s="13"/>
      <c r="C980" s="13"/>
      <c r="D980" s="13"/>
      <c r="F980" s="7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.75" hidden="false" customHeight="true" outlineLevel="0" collapsed="false">
      <c r="A981" s="13"/>
      <c r="C981" s="13"/>
      <c r="D981" s="13"/>
      <c r="F981" s="7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.75" hidden="false" customHeight="true" outlineLevel="0" collapsed="false">
      <c r="A982" s="13"/>
      <c r="C982" s="13"/>
      <c r="D982" s="13"/>
      <c r="F982" s="7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.75" hidden="false" customHeight="true" outlineLevel="0" collapsed="false">
      <c r="A983" s="13"/>
      <c r="C983" s="13"/>
      <c r="D983" s="13"/>
      <c r="F983" s="7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.75" hidden="false" customHeight="true" outlineLevel="0" collapsed="false">
      <c r="A984" s="13"/>
      <c r="C984" s="13"/>
      <c r="D984" s="13"/>
      <c r="F984" s="7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.75" hidden="false" customHeight="true" outlineLevel="0" collapsed="false">
      <c r="A985" s="13"/>
      <c r="C985" s="13"/>
      <c r="D985" s="13"/>
      <c r="F985" s="7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.75" hidden="false" customHeight="true" outlineLevel="0" collapsed="false">
      <c r="A986" s="13"/>
      <c r="C986" s="13"/>
      <c r="D986" s="13"/>
      <c r="F986" s="7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.75" hidden="false" customHeight="true" outlineLevel="0" collapsed="false">
      <c r="A987" s="13"/>
      <c r="C987" s="13"/>
      <c r="D987" s="13"/>
      <c r="F987" s="7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.75" hidden="false" customHeight="true" outlineLevel="0" collapsed="false">
      <c r="A988" s="13"/>
      <c r="C988" s="13"/>
      <c r="D988" s="13"/>
      <c r="F988" s="7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.75" hidden="false" customHeight="true" outlineLevel="0" collapsed="false">
      <c r="A989" s="13"/>
      <c r="C989" s="13"/>
      <c r="D989" s="13"/>
      <c r="F989" s="7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.75" hidden="false" customHeight="true" outlineLevel="0" collapsed="false">
      <c r="A990" s="13"/>
      <c r="C990" s="13"/>
      <c r="D990" s="13"/>
      <c r="F990" s="7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.75" hidden="false" customHeight="true" outlineLevel="0" collapsed="false">
      <c r="A991" s="13"/>
      <c r="C991" s="13"/>
      <c r="D991" s="13"/>
      <c r="F991" s="7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.75" hidden="false" customHeight="true" outlineLevel="0" collapsed="false">
      <c r="A992" s="13"/>
      <c r="C992" s="13"/>
      <c r="D992" s="13"/>
      <c r="F992" s="7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.75" hidden="false" customHeight="true" outlineLevel="0" collapsed="false">
      <c r="A993" s="13"/>
      <c r="C993" s="13"/>
      <c r="D993" s="13"/>
      <c r="F993" s="7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.75" hidden="false" customHeight="true" outlineLevel="0" collapsed="false">
      <c r="A994" s="13"/>
      <c r="C994" s="13"/>
      <c r="D994" s="13"/>
      <c r="F994" s="7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.75" hidden="false" customHeight="true" outlineLevel="0" collapsed="false">
      <c r="A995" s="13"/>
      <c r="C995" s="13"/>
      <c r="D995" s="13"/>
      <c r="F995" s="7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.75" hidden="false" customHeight="true" outlineLevel="0" collapsed="false">
      <c r="A996" s="13"/>
      <c r="C996" s="13"/>
      <c r="D996" s="13"/>
      <c r="F996" s="7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.75" hidden="false" customHeight="true" outlineLevel="0" collapsed="false">
      <c r="A997" s="13"/>
      <c r="C997" s="13"/>
      <c r="D997" s="13"/>
      <c r="F997" s="7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.75" hidden="false" customHeight="true" outlineLevel="0" collapsed="false">
      <c r="A998" s="13"/>
      <c r="C998" s="13"/>
      <c r="D998" s="13"/>
      <c r="F998" s="7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.75" hidden="false" customHeight="true" outlineLevel="0" collapsed="false">
      <c r="A999" s="13"/>
      <c r="C999" s="13"/>
      <c r="D999" s="13"/>
      <c r="F999" s="7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.75" hidden="false" customHeight="true" outlineLevel="0" collapsed="false">
      <c r="A1000" s="13"/>
      <c r="C1000" s="13"/>
      <c r="D1000" s="13"/>
      <c r="F1000" s="7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5.75" hidden="false" customHeight="true" outlineLevel="0" collapsed="false">
      <c r="A1001" s="13"/>
      <c r="C1001" s="13"/>
      <c r="D1001" s="13"/>
      <c r="F1001" s="7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customFormat="false" ht="13.8" hidden="false" customHeight="false" outlineLevel="0" collapsed="false">
      <c r="F1002" s="7"/>
    </row>
    <row r="1003" customFormat="false" ht="13.8" hidden="false" customHeight="false" outlineLevel="0" collapsed="false">
      <c r="F1003" s="7"/>
    </row>
    <row r="1004" customFormat="false" ht="13.8" hidden="false" customHeight="false" outlineLevel="0" collapsed="false">
      <c r="F1004" s="7"/>
    </row>
    <row r="1005" customFormat="false" ht="13.8" hidden="false" customHeight="false" outlineLevel="0" collapsed="false">
      <c r="F1005" s="7"/>
    </row>
    <row r="1006" customFormat="false" ht="13.8" hidden="false" customHeight="false" outlineLevel="0" collapsed="false">
      <c r="F1006" s="7"/>
    </row>
    <row r="1007" customFormat="false" ht="13.8" hidden="false" customHeight="false" outlineLevel="0" collapsed="false">
      <c r="F1007" s="7"/>
    </row>
    <row r="1008" customFormat="false" ht="13.8" hidden="false" customHeight="false" outlineLevel="0" collapsed="false">
      <c r="F1008" s="7"/>
    </row>
    <row r="1009" customFormat="false" ht="13.8" hidden="false" customHeight="false" outlineLevel="0" collapsed="false">
      <c r="F1009" s="7"/>
    </row>
    <row r="1010" customFormat="false" ht="13.8" hidden="false" customHeight="false" outlineLevel="0" collapsed="false">
      <c r="F1010" s="7"/>
    </row>
    <row r="1011" customFormat="false" ht="13.8" hidden="false" customHeight="false" outlineLevel="0" collapsed="false">
      <c r="F1011" s="7"/>
    </row>
    <row r="1012" customFormat="false" ht="13.8" hidden="false" customHeight="false" outlineLevel="0" collapsed="false">
      <c r="F1012" s="7"/>
    </row>
    <row r="1013" customFormat="false" ht="13.8" hidden="false" customHeight="false" outlineLevel="0" collapsed="false">
      <c r="F1013" s="7"/>
    </row>
    <row r="1014" customFormat="false" ht="13.8" hidden="false" customHeight="false" outlineLevel="0" collapsed="false">
      <c r="F1014" s="7"/>
    </row>
    <row r="1015" customFormat="false" ht="13.8" hidden="false" customHeight="false" outlineLevel="0" collapsed="false">
      <c r="F1015" s="7"/>
    </row>
    <row r="1016" customFormat="false" ht="13.8" hidden="false" customHeight="false" outlineLevel="0" collapsed="false">
      <c r="F1016" s="7"/>
    </row>
    <row r="1017" customFormat="false" ht="13.8" hidden="false" customHeight="false" outlineLevel="0" collapsed="false">
      <c r="F1017" s="7"/>
    </row>
    <row r="1018" customFormat="false" ht="13.8" hidden="false" customHeight="false" outlineLevel="0" collapsed="false">
      <c r="F1018" s="7"/>
    </row>
    <row r="1019" customFormat="false" ht="13.8" hidden="false" customHeight="false" outlineLevel="0" collapsed="false">
      <c r="F1019" s="7"/>
    </row>
    <row r="1020" customFormat="false" ht="13.8" hidden="false" customHeight="false" outlineLevel="0" collapsed="false">
      <c r="F1020" s="7"/>
    </row>
    <row r="1021" customFormat="false" ht="13.8" hidden="false" customHeight="false" outlineLevel="0" collapsed="false">
      <c r="F1021" s="7"/>
    </row>
    <row r="1022" customFormat="false" ht="13.8" hidden="false" customHeight="false" outlineLevel="0" collapsed="false">
      <c r="F1022" s="7"/>
    </row>
    <row r="1023" customFormat="false" ht="13.8" hidden="false" customHeight="false" outlineLevel="0" collapsed="false">
      <c r="F1023" s="7"/>
    </row>
    <row r="1024" customFormat="false" ht="13.8" hidden="false" customHeight="false" outlineLevel="0" collapsed="false">
      <c r="F1024" s="7"/>
    </row>
    <row r="1025" customFormat="false" ht="13.8" hidden="false" customHeight="false" outlineLevel="0" collapsed="false">
      <c r="F1025" s="7"/>
    </row>
    <row r="1026" customFormat="false" ht="13.8" hidden="false" customHeight="false" outlineLevel="0" collapsed="false">
      <c r="F1026" s="7"/>
    </row>
    <row r="1027" customFormat="false" ht="13.8" hidden="false" customHeight="false" outlineLevel="0" collapsed="false">
      <c r="F1027" s="7"/>
    </row>
    <row r="1028" customFormat="false" ht="13.8" hidden="false" customHeight="false" outlineLevel="0" collapsed="false">
      <c r="F1028" s="7"/>
    </row>
    <row r="1029" customFormat="false" ht="13.8" hidden="false" customHeight="false" outlineLevel="0" collapsed="false">
      <c r="F1029" s="7"/>
    </row>
    <row r="1030" customFormat="false" ht="13.8" hidden="false" customHeight="false" outlineLevel="0" collapsed="false">
      <c r="F1030" s="7"/>
    </row>
    <row r="1031" customFormat="false" ht="13.8" hidden="false" customHeight="false" outlineLevel="0" collapsed="false">
      <c r="F1031" s="7"/>
    </row>
    <row r="1032" customFormat="false" ht="13.8" hidden="false" customHeight="false" outlineLevel="0" collapsed="false">
      <c r="F1032" s="7"/>
    </row>
    <row r="1033" customFormat="false" ht="13.8" hidden="false" customHeight="false" outlineLevel="0" collapsed="false">
      <c r="F1033" s="7"/>
    </row>
    <row r="1034" customFormat="false" ht="13.8" hidden="false" customHeight="false" outlineLevel="0" collapsed="false">
      <c r="F1034" s="7"/>
    </row>
    <row r="1035" customFormat="false" ht="13.8" hidden="false" customHeight="false" outlineLevel="0" collapsed="false">
      <c r="F1035" s="7"/>
    </row>
    <row r="1036" customFormat="false" ht="13.8" hidden="false" customHeight="false" outlineLevel="0" collapsed="false">
      <c r="F1036" s="7"/>
    </row>
    <row r="1037" customFormat="false" ht="13.8" hidden="false" customHeight="false" outlineLevel="0" collapsed="false">
      <c r="F1037" s="7"/>
    </row>
    <row r="1038" customFormat="false" ht="13.8" hidden="false" customHeight="false" outlineLevel="0" collapsed="false">
      <c r="F1038" s="7"/>
    </row>
    <row r="1039" customFormat="false" ht="13.8" hidden="false" customHeight="false" outlineLevel="0" collapsed="false">
      <c r="F1039" s="7"/>
    </row>
    <row r="1040" customFormat="false" ht="13.8" hidden="false" customHeight="false" outlineLevel="0" collapsed="false">
      <c r="F1040" s="7"/>
    </row>
    <row r="1041" customFormat="false" ht="13.8" hidden="false" customHeight="false" outlineLevel="0" collapsed="false">
      <c r="F1041" s="7"/>
    </row>
    <row r="1042" customFormat="false" ht="13.8" hidden="false" customHeight="false" outlineLevel="0" collapsed="false">
      <c r="F1042" s="7"/>
    </row>
    <row r="1043" customFormat="false" ht="13.8" hidden="false" customHeight="false" outlineLevel="0" collapsed="false">
      <c r="F1043" s="7"/>
    </row>
    <row r="1044" customFormat="false" ht="13.8" hidden="false" customHeight="false" outlineLevel="0" collapsed="false">
      <c r="F1044" s="7"/>
    </row>
    <row r="1045" customFormat="false" ht="13.8" hidden="false" customHeight="false" outlineLevel="0" collapsed="false">
      <c r="F1045" s="7"/>
    </row>
    <row r="1046" customFormat="false" ht="13.8" hidden="false" customHeight="false" outlineLevel="0" collapsed="false">
      <c r="F1046" s="7"/>
    </row>
  </sheetData>
  <mergeCells count="11">
    <mergeCell ref="J337:M341"/>
    <mergeCell ref="J342:M342"/>
    <mergeCell ref="J343:M344"/>
    <mergeCell ref="J345:M346"/>
    <mergeCell ref="J347:M359"/>
    <mergeCell ref="J363:M377"/>
    <mergeCell ref="J378:M381"/>
    <mergeCell ref="J382:M383"/>
    <mergeCell ref="J384:M384"/>
    <mergeCell ref="J385:M385"/>
    <mergeCell ref="J386:M388"/>
  </mergeCells>
  <conditionalFormatting sqref="C265 C267:C1048576 B238 C253:C255 C243:C251 C257:C261 C263 C1:C241">
    <cfRule type="cellIs" priority="2" operator="equal" aboveAverage="0" equalAverage="0" bottom="0" percent="0" rank="0" text="" dxfId="7">
      <formula>0</formula>
    </cfRule>
  </conditionalFormatting>
  <conditionalFormatting sqref="A23:A26 A307 A317 A321 A353:A357 A391:A392 A397:A398 A475">
    <cfRule type="cellIs" priority="3" operator="equal" aboveAverage="0" equalAverage="0" bottom="0" percent="0" rank="0" text="" dxfId="11">
      <formula>'5. Tortuguitas'!A24</formula>
    </cfRule>
  </conditionalFormatting>
  <conditionalFormatting sqref="A23:A26 A307 A317 A321 A353:A357 A391:A392 A397:A398 A475">
    <cfRule type="cellIs" priority="4" operator="equal" aboveAverage="0" equalAverage="0" bottom="0" percent="0" rank="0" text="" dxfId="11">
      <formula>'5. Tortuguitas'!$A23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Z1011"/>
  <sheetViews>
    <sheetView showFormulas="false" showGridLines="true" showRowColHeaders="true" showZeros="true" rightToLeft="false" tabSelected="false" showOutlineSymbols="true" defaultGridColor="true" view="normal" topLeftCell="AG1" colorId="64" zoomScale="90" zoomScaleNormal="90" zoomScalePageLayoutView="100" workbookViewId="0">
      <selection pane="topLeft" activeCell="B8" activeCellId="0" sqref="B8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40.84"/>
    <col collapsed="false" customWidth="true" hidden="false" outlineLevel="0" max="2" min="2" style="7" width="10.71"/>
    <col collapsed="false" customWidth="true" hidden="false" outlineLevel="0" max="3" min="3" style="7" width="13.53"/>
    <col collapsed="false" customWidth="true" hidden="false" outlineLevel="0" max="6" min="4" style="7" width="10.71"/>
  </cols>
  <sheetData>
    <row r="1" customFormat="false" ht="13.8" hidden="false" customHeight="false" outlineLevel="0" collapsed="false">
      <c r="A1" s="11" t="s">
        <v>6813</v>
      </c>
      <c r="B1" s="12" t="s">
        <v>2091</v>
      </c>
      <c r="C1" s="12" t="s">
        <v>2092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3.8" hidden="false" customHeight="false" outlineLevel="0" collapsed="false">
      <c r="A2" s="14" t="s">
        <v>407</v>
      </c>
      <c r="B2" s="15"/>
      <c r="C2" s="15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3.8" hidden="false" customHeight="false" outlineLevel="0" collapsed="false">
      <c r="A3" s="14" t="s">
        <v>408</v>
      </c>
      <c r="B3" s="15"/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3.8" hidden="false" customHeight="false" outlineLevel="0" collapsed="false">
      <c r="A4" s="14" t="s">
        <v>260</v>
      </c>
      <c r="B4" s="15" t="n">
        <v>17600</v>
      </c>
      <c r="C4" s="15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3.8" hidden="false" customHeight="false" outlineLevel="0" collapsed="false">
      <c r="A5" s="14" t="s">
        <v>253</v>
      </c>
      <c r="B5" s="15"/>
      <c r="C5" s="15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3.8" hidden="false" customHeight="false" outlineLevel="0" collapsed="false">
      <c r="A6" s="14" t="s">
        <v>259</v>
      </c>
      <c r="B6" s="15"/>
      <c r="C6" s="15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3.8" hidden="false" customHeight="false" outlineLevel="0" collapsed="false">
      <c r="A7" s="14" t="s">
        <v>1267</v>
      </c>
      <c r="B7" s="15" t="n">
        <v>18900</v>
      </c>
      <c r="C7" s="15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3.8" hidden="false" customHeight="false" outlineLevel="0" collapsed="false">
      <c r="A8" s="14" t="s">
        <v>1260</v>
      </c>
      <c r="B8" s="15"/>
      <c r="C8" s="15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3.8" hidden="false" customHeight="false" outlineLevel="0" collapsed="false">
      <c r="A9" s="14" t="s">
        <v>1262</v>
      </c>
      <c r="B9" s="15"/>
      <c r="C9" s="15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3.8" hidden="false" customHeight="false" outlineLevel="0" collapsed="false">
      <c r="A10" s="14" t="s">
        <v>7496</v>
      </c>
      <c r="B10" s="15"/>
      <c r="C10" s="15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3.8" hidden="false" customHeight="false" outlineLevel="0" collapsed="false">
      <c r="A11" s="14" t="s">
        <v>7497</v>
      </c>
      <c r="B11" s="15"/>
      <c r="C11" s="15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3.8" hidden="false" customHeight="false" outlineLevel="0" collapsed="false">
      <c r="A12" s="14" t="s">
        <v>232</v>
      </c>
      <c r="B12" s="15"/>
      <c r="C12" s="15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3.8" hidden="false" customHeight="false" outlineLevel="0" collapsed="false">
      <c r="A13" s="14" t="s">
        <v>7498</v>
      </c>
      <c r="B13" s="15"/>
      <c r="C13" s="15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3.8" hidden="false" customHeight="false" outlineLevel="0" collapsed="false">
      <c r="A14" s="14" t="s">
        <v>7499</v>
      </c>
      <c r="B14" s="15"/>
      <c r="C14" s="15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3.8" hidden="false" customHeight="false" outlineLevel="0" collapsed="false">
      <c r="A15" s="14" t="s">
        <v>7500</v>
      </c>
      <c r="B15" s="15"/>
      <c r="C15" s="15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3.8" hidden="false" customHeight="false" outlineLevel="0" collapsed="false">
      <c r="A16" s="14" t="s">
        <v>7196</v>
      </c>
      <c r="B16" s="15"/>
      <c r="C16" s="15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3.8" hidden="false" customHeight="false" outlineLevel="0" collapsed="false">
      <c r="A17" s="14" t="s">
        <v>7501</v>
      </c>
      <c r="B17" s="15"/>
      <c r="C17" s="15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3.8" hidden="false" customHeight="false" outlineLevel="0" collapsed="false">
      <c r="A18" s="14" t="s">
        <v>7502</v>
      </c>
      <c r="B18" s="15"/>
      <c r="C18" s="15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3.8" hidden="false" customHeight="false" outlineLevel="0" collapsed="false">
      <c r="A19" s="14" t="s">
        <v>7503</v>
      </c>
      <c r="B19" s="15"/>
      <c r="C19" s="15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3.8" hidden="false" customHeight="false" outlineLevel="0" collapsed="false">
      <c r="A20" s="14" t="s">
        <v>7504</v>
      </c>
      <c r="B20" s="15"/>
      <c r="C20" s="15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.75" hidden="false" customHeight="true" outlineLevel="0" collapsed="false">
      <c r="A21" s="14" t="s">
        <v>7505</v>
      </c>
      <c r="B21" s="320"/>
      <c r="C21" s="15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5.75" hidden="false" customHeight="true" outlineLevel="0" collapsed="false">
      <c r="A22" s="14" t="s">
        <v>6808</v>
      </c>
      <c r="B22" s="320"/>
      <c r="C22" s="15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.75" hidden="false" customHeight="true" outlineLevel="0" collapsed="false">
      <c r="A23" s="14" t="s">
        <v>706</v>
      </c>
      <c r="B23" s="15"/>
      <c r="C23" s="15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.75" hidden="false" customHeight="true" outlineLevel="0" collapsed="false">
      <c r="A24" s="14" t="s">
        <v>1386</v>
      </c>
      <c r="B24" s="320"/>
      <c r="C24" s="15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.75" hidden="false" customHeight="true" outlineLevel="0" collapsed="false">
      <c r="A25" s="259" t="s">
        <v>7506</v>
      </c>
      <c r="B25" s="320"/>
      <c r="C25" s="15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.75" hidden="false" customHeight="true" outlineLevel="0" collapsed="false">
      <c r="A26" s="259"/>
      <c r="B26" s="15"/>
      <c r="C26" s="15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.75" hidden="false" customHeight="true" outlineLevel="0" collapsed="false">
      <c r="A27" s="259"/>
      <c r="B27" s="15"/>
      <c r="C27" s="15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5.75" hidden="false" customHeight="true" outlineLevel="0" collapsed="false">
      <c r="A28" s="259"/>
      <c r="B28" s="15"/>
      <c r="C28" s="15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.75" hidden="false" customHeight="true" outlineLevel="0" collapsed="false">
      <c r="A29" s="259"/>
      <c r="B29" s="15"/>
      <c r="C29" s="15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.75" hidden="false" customHeight="true" outlineLevel="0" collapsed="false">
      <c r="A30" s="259"/>
      <c r="B30" s="15"/>
      <c r="C30" s="15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.75" hidden="false" customHeight="true" outlineLevel="0" collapsed="false">
      <c r="A31" s="259"/>
      <c r="B31" s="15"/>
      <c r="C31" s="15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.75" hidden="false" customHeight="true" outlineLevel="0" collapsed="false">
      <c r="A32" s="259"/>
      <c r="B32" s="15"/>
      <c r="C32" s="15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.75" hidden="false" customHeight="true" outlineLevel="0" collapsed="false">
      <c r="A33" s="259"/>
      <c r="B33" s="15"/>
      <c r="C33" s="15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5.75" hidden="false" customHeight="true" outlineLevel="0" collapsed="false">
      <c r="A34" s="259"/>
      <c r="B34" s="15"/>
      <c r="C34" s="15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.75" hidden="false" customHeight="true" outlineLevel="0" collapsed="false">
      <c r="A35" s="259"/>
      <c r="B35" s="15"/>
      <c r="C35" s="15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.75" hidden="false" customHeight="true" outlineLevel="0" collapsed="false">
      <c r="A36" s="259"/>
      <c r="B36" s="15"/>
      <c r="C36" s="15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.75" hidden="false" customHeight="true" outlineLevel="0" collapsed="false">
      <c r="A37" s="259"/>
      <c r="B37" s="15"/>
      <c r="C37" s="15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.75" hidden="false" customHeight="true" outlineLevel="0" collapsed="false">
      <c r="A38" s="259"/>
      <c r="B38" s="15"/>
      <c r="C38" s="15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.75" hidden="false" customHeight="true" outlineLevel="0" collapsed="false">
      <c r="A39" s="259"/>
      <c r="B39" s="15"/>
      <c r="C39" s="15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5.75" hidden="false" customHeight="true" outlineLevel="0" collapsed="false">
      <c r="A40" s="259"/>
      <c r="B40" s="15"/>
      <c r="C40" s="15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.75" hidden="false" customHeight="true" outlineLevel="0" collapsed="false">
      <c r="A41" s="259"/>
      <c r="B41" s="15"/>
      <c r="C41" s="15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.75" hidden="false" customHeight="true" outlineLevel="0" collapsed="false">
      <c r="A42" s="259"/>
      <c r="B42" s="15"/>
      <c r="C42" s="15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.75" hidden="false" customHeight="true" outlineLevel="0" collapsed="false">
      <c r="A43" s="259"/>
      <c r="B43" s="15"/>
      <c r="C43" s="15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.75" hidden="false" customHeight="true" outlineLevel="0" collapsed="false">
      <c r="A44" s="259"/>
      <c r="B44" s="15"/>
      <c r="C44" s="15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.75" hidden="false" customHeight="true" outlineLevel="0" collapsed="false">
      <c r="A45" s="259"/>
      <c r="B45" s="15"/>
      <c r="C45" s="15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5.75" hidden="false" customHeight="true" outlineLevel="0" collapsed="false">
      <c r="A46" s="259"/>
      <c r="B46" s="15"/>
      <c r="C46" s="15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.75" hidden="false" customHeight="true" outlineLevel="0" collapsed="false">
      <c r="A47" s="259"/>
      <c r="B47" s="15"/>
      <c r="C47" s="15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.75" hidden="false" customHeight="true" outlineLevel="0" collapsed="false">
      <c r="A48" s="259"/>
      <c r="B48" s="15"/>
      <c r="C48" s="15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.75" hidden="false" customHeight="true" outlineLevel="0" collapsed="false">
      <c r="A49" s="259"/>
      <c r="B49" s="15"/>
      <c r="C49" s="15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.75" hidden="false" customHeight="true" outlineLevel="0" collapsed="false">
      <c r="A50" s="259"/>
      <c r="B50" s="15"/>
      <c r="C50" s="15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.75" hidden="false" customHeight="true" outlineLevel="0" collapsed="false">
      <c r="A51" s="259"/>
      <c r="B51" s="15"/>
      <c r="C51" s="15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5.75" hidden="false" customHeight="true" outlineLevel="0" collapsed="false">
      <c r="A52" s="259"/>
      <c r="B52" s="15"/>
      <c r="C52" s="15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.75" hidden="false" customHeight="true" outlineLevel="0" collapsed="false">
      <c r="A53" s="259"/>
      <c r="B53" s="15"/>
      <c r="C53" s="15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.75" hidden="false" customHeight="true" outlineLevel="0" collapsed="false">
      <c r="A54" s="259"/>
      <c r="B54" s="15"/>
      <c r="C54" s="15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.75" hidden="false" customHeight="true" outlineLevel="0" collapsed="false">
      <c r="A55" s="259"/>
      <c r="B55" s="15"/>
      <c r="C55" s="15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.75" hidden="false" customHeight="true" outlineLevel="0" collapsed="false">
      <c r="A56" s="259"/>
      <c r="B56" s="15"/>
      <c r="C56" s="15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.75" hidden="false" customHeight="true" outlineLevel="0" collapsed="false">
      <c r="A57" s="259"/>
      <c r="B57" s="15"/>
      <c r="C57" s="15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.75" hidden="false" customHeight="true" outlineLevel="0" collapsed="false">
      <c r="A58" s="259"/>
      <c r="B58" s="15"/>
      <c r="C58" s="15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.75" hidden="false" customHeight="true" outlineLevel="0" collapsed="false">
      <c r="A59" s="259"/>
      <c r="B59" s="15"/>
      <c r="C59" s="15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.75" hidden="false" customHeight="true" outlineLevel="0" collapsed="false">
      <c r="A60" s="259"/>
      <c r="B60" s="15"/>
      <c r="C60" s="15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.75" hidden="false" customHeight="true" outlineLevel="0" collapsed="false">
      <c r="A61" s="259"/>
      <c r="B61" s="15"/>
      <c r="C61" s="15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.75" hidden="false" customHeight="true" outlineLevel="0" collapsed="false">
      <c r="A62" s="259"/>
      <c r="B62" s="15"/>
      <c r="C62" s="15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.75" hidden="false" customHeight="true" outlineLevel="0" collapsed="false">
      <c r="A63" s="259"/>
      <c r="B63" s="15"/>
      <c r="C63" s="15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.75" hidden="false" customHeight="true" outlineLevel="0" collapsed="false">
      <c r="A64" s="259"/>
      <c r="B64" s="15"/>
      <c r="C64" s="15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.75" hidden="false" customHeight="true" outlineLevel="0" collapsed="false">
      <c r="A65" s="259"/>
      <c r="B65" s="15"/>
      <c r="C65" s="15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.75" hidden="false" customHeight="true" outlineLevel="0" collapsed="false">
      <c r="A66" s="259"/>
      <c r="B66" s="15"/>
      <c r="C66" s="15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.75" hidden="false" customHeight="true" outlineLevel="0" collapsed="false">
      <c r="A67" s="259"/>
      <c r="B67" s="15"/>
      <c r="C67" s="15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.75" hidden="false" customHeight="true" outlineLevel="0" collapsed="false">
      <c r="A68" s="259"/>
      <c r="B68" s="15"/>
      <c r="C68" s="15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.75" hidden="false" customHeight="true" outlineLevel="0" collapsed="false">
      <c r="A69" s="259"/>
      <c r="B69" s="15"/>
      <c r="C69" s="15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.75" hidden="false" customHeight="true" outlineLevel="0" collapsed="false">
      <c r="A70" s="259"/>
      <c r="B70" s="15"/>
      <c r="C70" s="15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.75" hidden="false" customHeight="true" outlineLevel="0" collapsed="false">
      <c r="A71" s="259"/>
      <c r="B71" s="15"/>
      <c r="C71" s="15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.75" hidden="false" customHeight="true" outlineLevel="0" collapsed="false">
      <c r="A72" s="259"/>
      <c r="B72" s="15"/>
      <c r="C72" s="15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.75" hidden="false" customHeight="true" outlineLevel="0" collapsed="false">
      <c r="A73" s="259"/>
      <c r="B73" s="15"/>
      <c r="C73" s="15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.75" hidden="false" customHeight="true" outlineLevel="0" collapsed="false">
      <c r="A74" s="259"/>
      <c r="B74" s="15"/>
      <c r="C74" s="15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.75" hidden="false" customHeight="true" outlineLevel="0" collapsed="false">
      <c r="A75" s="259"/>
      <c r="B75" s="15"/>
      <c r="C75" s="15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.75" hidden="false" customHeight="true" outlineLevel="0" collapsed="false">
      <c r="A76" s="259"/>
      <c r="B76" s="15"/>
      <c r="C76" s="15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.75" hidden="false" customHeight="true" outlineLevel="0" collapsed="false">
      <c r="A77" s="259"/>
      <c r="B77" s="15"/>
      <c r="C77" s="15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.75" hidden="false" customHeight="true" outlineLevel="0" collapsed="false">
      <c r="A78" s="259"/>
      <c r="B78" s="15"/>
      <c r="C78" s="15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.75" hidden="false" customHeight="true" outlineLevel="0" collapsed="false">
      <c r="A79" s="259"/>
      <c r="B79" s="15"/>
      <c r="C79" s="15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.75" hidden="false" customHeight="true" outlineLevel="0" collapsed="false">
      <c r="A80" s="259"/>
      <c r="B80" s="15"/>
      <c r="C80" s="15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.75" hidden="false" customHeight="true" outlineLevel="0" collapsed="false">
      <c r="A81" s="259"/>
      <c r="B81" s="15"/>
      <c r="C81" s="15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.75" hidden="false" customHeight="true" outlineLevel="0" collapsed="false">
      <c r="A82" s="259"/>
      <c r="B82" s="15"/>
      <c r="C82" s="1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.75" hidden="false" customHeight="true" outlineLevel="0" collapsed="false">
      <c r="A83" s="259"/>
      <c r="B83" s="15"/>
      <c r="C83" s="15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.75" hidden="false" customHeight="true" outlineLevel="0" collapsed="false">
      <c r="A84" s="259"/>
      <c r="B84" s="15"/>
      <c r="C84" s="15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.75" hidden="false" customHeight="true" outlineLevel="0" collapsed="false">
      <c r="A85" s="259"/>
      <c r="B85" s="15"/>
      <c r="C85" s="15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.75" hidden="false" customHeight="true" outlineLevel="0" collapsed="false">
      <c r="A86" s="259"/>
      <c r="B86" s="15"/>
      <c r="C86" s="15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.75" hidden="false" customHeight="true" outlineLevel="0" collapsed="false">
      <c r="A87" s="259"/>
      <c r="B87" s="15"/>
      <c r="C87" s="15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.75" hidden="false" customHeight="true" outlineLevel="0" collapsed="false">
      <c r="A88" s="259"/>
      <c r="B88" s="15"/>
      <c r="C88" s="15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.75" hidden="false" customHeight="true" outlineLevel="0" collapsed="false">
      <c r="A89" s="259"/>
      <c r="B89" s="15"/>
      <c r="C89" s="15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.75" hidden="false" customHeight="true" outlineLevel="0" collapsed="false">
      <c r="A90" s="259"/>
      <c r="B90" s="15"/>
      <c r="C90" s="15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.75" hidden="false" customHeight="true" outlineLevel="0" collapsed="false">
      <c r="A91" s="259"/>
      <c r="B91" s="15"/>
      <c r="C91" s="15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.75" hidden="false" customHeight="true" outlineLevel="0" collapsed="false">
      <c r="A92" s="259"/>
      <c r="B92" s="15"/>
      <c r="C92" s="15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.75" hidden="false" customHeight="true" outlineLevel="0" collapsed="false">
      <c r="A93" s="259"/>
      <c r="B93" s="15"/>
      <c r="C93" s="15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.75" hidden="false" customHeight="true" outlineLevel="0" collapsed="false">
      <c r="A94" s="259"/>
      <c r="B94" s="15"/>
      <c r="C94" s="15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.75" hidden="false" customHeight="true" outlineLevel="0" collapsed="false">
      <c r="A95" s="259"/>
      <c r="B95" s="15"/>
      <c r="C95" s="15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.75" hidden="false" customHeight="true" outlineLevel="0" collapsed="false">
      <c r="A96" s="259"/>
      <c r="B96" s="15"/>
      <c r="C96" s="15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.75" hidden="false" customHeight="true" outlineLevel="0" collapsed="false">
      <c r="A97" s="259"/>
      <c r="B97" s="15"/>
      <c r="C97" s="15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.75" hidden="false" customHeight="true" outlineLevel="0" collapsed="false">
      <c r="A98" s="259"/>
      <c r="B98" s="15"/>
      <c r="C98" s="15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.75" hidden="false" customHeight="true" outlineLevel="0" collapsed="false">
      <c r="A99" s="259"/>
      <c r="B99" s="15"/>
      <c r="C99" s="15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.75" hidden="false" customHeight="true" outlineLevel="0" collapsed="false">
      <c r="A100" s="259"/>
      <c r="B100" s="15"/>
      <c r="C100" s="15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.75" hidden="false" customHeight="true" outlineLevel="0" collapsed="false">
      <c r="A101" s="259"/>
      <c r="B101" s="15"/>
      <c r="C101" s="15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.75" hidden="false" customHeight="true" outlineLevel="0" collapsed="false">
      <c r="A102" s="259"/>
      <c r="B102" s="15"/>
      <c r="C102" s="15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.75" hidden="false" customHeight="true" outlineLevel="0" collapsed="false">
      <c r="A103" s="259"/>
      <c r="B103" s="15"/>
      <c r="C103" s="15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.75" hidden="false" customHeight="true" outlineLevel="0" collapsed="false">
      <c r="A104" s="259"/>
      <c r="B104" s="15"/>
      <c r="C104" s="15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.75" hidden="false" customHeight="true" outlineLevel="0" collapsed="false">
      <c r="A105" s="259"/>
      <c r="B105" s="15"/>
      <c r="C105" s="15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.75" hidden="false" customHeight="true" outlineLevel="0" collapsed="false">
      <c r="A106" s="259"/>
      <c r="B106" s="15"/>
      <c r="C106" s="15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.75" hidden="false" customHeight="true" outlineLevel="0" collapsed="false">
      <c r="A107" s="259"/>
      <c r="B107" s="15"/>
      <c r="C107" s="15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.75" hidden="false" customHeight="true" outlineLevel="0" collapsed="false">
      <c r="A108" s="259"/>
      <c r="B108" s="15"/>
      <c r="C108" s="15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.75" hidden="false" customHeight="true" outlineLevel="0" collapsed="false">
      <c r="A109" s="259"/>
      <c r="B109" s="15"/>
      <c r="C109" s="15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.75" hidden="false" customHeight="true" outlineLevel="0" collapsed="false">
      <c r="A110" s="259"/>
      <c r="B110" s="15"/>
      <c r="C110" s="15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.75" hidden="false" customHeight="true" outlineLevel="0" collapsed="false">
      <c r="A111" s="259"/>
      <c r="B111" s="15"/>
      <c r="C111" s="15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.75" hidden="false" customHeight="true" outlineLevel="0" collapsed="false">
      <c r="A112" s="259"/>
      <c r="B112" s="15"/>
      <c r="C112" s="15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.75" hidden="false" customHeight="true" outlineLevel="0" collapsed="false">
      <c r="A113" s="259"/>
      <c r="B113" s="15"/>
      <c r="C113" s="15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.75" hidden="false" customHeight="true" outlineLevel="0" collapsed="false">
      <c r="A114" s="259"/>
      <c r="B114" s="15"/>
      <c r="C114" s="15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.75" hidden="false" customHeight="true" outlineLevel="0" collapsed="false">
      <c r="A115" s="259"/>
      <c r="B115" s="15"/>
      <c r="C115" s="15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.75" hidden="false" customHeight="true" outlineLevel="0" collapsed="false">
      <c r="A116" s="259"/>
      <c r="B116" s="15"/>
      <c r="C116" s="15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.75" hidden="false" customHeight="true" outlineLevel="0" collapsed="false">
      <c r="A117" s="259"/>
      <c r="B117" s="15"/>
      <c r="C117" s="15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.75" hidden="false" customHeight="true" outlineLevel="0" collapsed="false">
      <c r="A118" s="259"/>
      <c r="B118" s="15"/>
      <c r="C118" s="15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.75" hidden="false" customHeight="true" outlineLevel="0" collapsed="false">
      <c r="A119" s="259"/>
      <c r="B119" s="15"/>
      <c r="C119" s="15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.75" hidden="false" customHeight="true" outlineLevel="0" collapsed="false">
      <c r="A120" s="259"/>
      <c r="B120" s="15"/>
      <c r="C120" s="15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.75" hidden="false" customHeight="true" outlineLevel="0" collapsed="false">
      <c r="A121" s="259"/>
      <c r="B121" s="15"/>
      <c r="C121" s="15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.75" hidden="false" customHeight="true" outlineLevel="0" collapsed="false">
      <c r="A122" s="259"/>
      <c r="B122" s="15"/>
      <c r="C122" s="15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.75" hidden="false" customHeight="true" outlineLevel="0" collapsed="false">
      <c r="A123" s="259"/>
      <c r="B123" s="15"/>
      <c r="C123" s="15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.75" hidden="false" customHeight="true" outlineLevel="0" collapsed="false">
      <c r="A124" s="259"/>
      <c r="B124" s="15"/>
      <c r="C124" s="15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.75" hidden="false" customHeight="true" outlineLevel="0" collapsed="false">
      <c r="A125" s="259"/>
      <c r="B125" s="15"/>
      <c r="C125" s="15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.75" hidden="false" customHeight="true" outlineLevel="0" collapsed="false">
      <c r="A126" s="259"/>
      <c r="B126" s="15"/>
      <c r="C126" s="15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.75" hidden="false" customHeight="true" outlineLevel="0" collapsed="false">
      <c r="A127" s="259"/>
      <c r="B127" s="15"/>
      <c r="C127" s="15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.75" hidden="false" customHeight="true" outlineLevel="0" collapsed="false">
      <c r="A128" s="259"/>
      <c r="B128" s="15"/>
      <c r="C128" s="15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.75" hidden="false" customHeight="true" outlineLevel="0" collapsed="false">
      <c r="A129" s="259"/>
      <c r="B129" s="15"/>
      <c r="C129" s="15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.75" hidden="false" customHeight="true" outlineLevel="0" collapsed="false">
      <c r="A130" s="259"/>
      <c r="B130" s="15"/>
      <c r="C130" s="15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.75" hidden="false" customHeight="true" outlineLevel="0" collapsed="false">
      <c r="A131" s="259"/>
      <c r="B131" s="15"/>
      <c r="C131" s="15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.75" hidden="false" customHeight="true" outlineLevel="0" collapsed="false">
      <c r="A132" s="259"/>
      <c r="B132" s="15"/>
      <c r="C132" s="15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.75" hidden="false" customHeight="true" outlineLevel="0" collapsed="false">
      <c r="A133" s="259"/>
      <c r="B133" s="15"/>
      <c r="C133" s="15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.75" hidden="false" customHeight="true" outlineLevel="0" collapsed="false">
      <c r="A134" s="259"/>
      <c r="B134" s="15"/>
      <c r="C134" s="15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.75" hidden="false" customHeight="true" outlineLevel="0" collapsed="false">
      <c r="A135" s="259"/>
      <c r="B135" s="15"/>
      <c r="C135" s="15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.75" hidden="false" customHeight="true" outlineLevel="0" collapsed="false">
      <c r="A136" s="259"/>
      <c r="B136" s="15"/>
      <c r="C136" s="15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.75" hidden="false" customHeight="true" outlineLevel="0" collapsed="false">
      <c r="A137" s="259"/>
      <c r="B137" s="15"/>
      <c r="C137" s="15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.75" hidden="false" customHeight="true" outlineLevel="0" collapsed="false">
      <c r="A138" s="259"/>
      <c r="B138" s="15"/>
      <c r="C138" s="15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.75" hidden="false" customHeight="true" outlineLevel="0" collapsed="false">
      <c r="A139" s="259"/>
      <c r="B139" s="15"/>
      <c r="C139" s="15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.75" hidden="false" customHeight="true" outlineLevel="0" collapsed="false">
      <c r="A140" s="259"/>
      <c r="B140" s="15"/>
      <c r="C140" s="15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.75" hidden="false" customHeight="true" outlineLevel="0" collapsed="false">
      <c r="A141" s="259"/>
      <c r="B141" s="15"/>
      <c r="C141" s="15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.75" hidden="false" customHeight="true" outlineLevel="0" collapsed="false">
      <c r="A142" s="259"/>
      <c r="B142" s="15"/>
      <c r="C142" s="15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.75" hidden="false" customHeight="true" outlineLevel="0" collapsed="false">
      <c r="A143" s="259"/>
      <c r="B143" s="15"/>
      <c r="C143" s="15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.75" hidden="false" customHeight="true" outlineLevel="0" collapsed="false">
      <c r="A144" s="259"/>
      <c r="B144" s="15"/>
      <c r="C144" s="15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.75" hidden="false" customHeight="true" outlineLevel="0" collapsed="false">
      <c r="A145" s="259"/>
      <c r="B145" s="15"/>
      <c r="C145" s="15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.75" hidden="false" customHeight="true" outlineLevel="0" collapsed="false">
      <c r="A146" s="259"/>
      <c r="B146" s="17"/>
      <c r="C146" s="15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.75" hidden="false" customHeight="true" outlineLevel="0" collapsed="false">
      <c r="A147" s="259"/>
      <c r="B147" s="17"/>
      <c r="C147" s="15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.75" hidden="false" customHeight="true" outlineLevel="0" collapsed="false">
      <c r="A148" s="259"/>
      <c r="B148" s="15"/>
      <c r="C148" s="15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.75" hidden="false" customHeight="true" outlineLevel="0" collapsed="false">
      <c r="A149" s="13"/>
      <c r="B149" s="13"/>
      <c r="C149" s="15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.75" hidden="false" customHeight="true" outlineLevel="0" collapsed="false">
      <c r="A150" s="13"/>
      <c r="B150" s="13"/>
      <c r="C150" s="15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.75" hidden="false" customHeight="true" outlineLevel="0" collapsed="false">
      <c r="A151" s="13"/>
      <c r="B151" s="13"/>
      <c r="C151" s="15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.75" hidden="false" customHeight="true" outlineLevel="0" collapsed="false">
      <c r="A152" s="13"/>
      <c r="B152" s="13"/>
      <c r="C152" s="15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.75" hidden="false" customHeight="true" outlineLevel="0" collapsed="false">
      <c r="A153" s="13"/>
      <c r="B153" s="13"/>
      <c r="C153" s="15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.75" hidden="false" customHeight="true" outlineLevel="0" collapsed="false">
      <c r="A154" s="13"/>
      <c r="B154" s="13"/>
      <c r="C154" s="15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.75" hidden="false" customHeight="true" outlineLevel="0" collapsed="false">
      <c r="A155" s="13"/>
      <c r="B155" s="13"/>
      <c r="C155" s="15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.75" hidden="false" customHeight="true" outlineLevel="0" collapsed="false">
      <c r="A156" s="13"/>
      <c r="B156" s="13"/>
      <c r="C156" s="15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.75" hidden="false" customHeight="true" outlineLevel="0" collapsed="false">
      <c r="A157" s="13"/>
      <c r="B157" s="13"/>
      <c r="C157" s="15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.75" hidden="false" customHeight="true" outlineLevel="0" collapsed="false">
      <c r="A158" s="13"/>
      <c r="B158" s="13"/>
      <c r="C158" s="15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.75" hidden="false" customHeight="true" outlineLevel="0" collapsed="false">
      <c r="A159" s="13"/>
      <c r="B159" s="13"/>
      <c r="C159" s="15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.75" hidden="false" customHeight="true" outlineLevel="0" collapsed="false">
      <c r="A160" s="13"/>
      <c r="B160" s="13"/>
      <c r="C160" s="15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.75" hidden="false" customHeight="true" outlineLevel="0" collapsed="false">
      <c r="A161" s="13"/>
      <c r="B161" s="13"/>
      <c r="C161" s="15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.75" hidden="false" customHeight="true" outlineLevel="0" collapsed="false">
      <c r="A162" s="13"/>
      <c r="B162" s="13"/>
      <c r="C162" s="15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.75" hidden="false" customHeight="true" outlineLevel="0" collapsed="false">
      <c r="A163" s="13"/>
      <c r="B163" s="13"/>
      <c r="C163" s="15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.75" hidden="false" customHeight="true" outlineLevel="0" collapsed="false">
      <c r="A164" s="13"/>
      <c r="B164" s="13"/>
      <c r="C164" s="15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.75" hidden="false" customHeight="true" outlineLevel="0" collapsed="false">
      <c r="A165" s="13"/>
      <c r="B165" s="13"/>
      <c r="C165" s="15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.75" hidden="false" customHeight="true" outlineLevel="0" collapsed="false">
      <c r="A166" s="13"/>
      <c r="B166" s="13"/>
      <c r="C166" s="15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.75" hidden="false" customHeight="true" outlineLevel="0" collapsed="false">
      <c r="A167" s="13"/>
      <c r="B167" s="13"/>
      <c r="C167" s="15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.75" hidden="false" customHeight="true" outlineLevel="0" collapsed="false">
      <c r="A168" s="13"/>
      <c r="B168" s="13"/>
      <c r="C168" s="15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.75" hidden="false" customHeight="true" outlineLevel="0" collapsed="false">
      <c r="A169" s="13"/>
      <c r="B169" s="13"/>
      <c r="C169" s="15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.75" hidden="false" customHeight="true" outlineLevel="0" collapsed="false">
      <c r="A170" s="13"/>
      <c r="B170" s="13"/>
      <c r="C170" s="15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.75" hidden="false" customHeight="true" outlineLevel="0" collapsed="false">
      <c r="A171" s="13"/>
      <c r="B171" s="13"/>
      <c r="C171" s="15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.75" hidden="false" customHeight="true" outlineLevel="0" collapsed="false">
      <c r="A172" s="13"/>
      <c r="B172" s="13"/>
      <c r="C172" s="15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.75" hidden="false" customHeight="true" outlineLevel="0" collapsed="false">
      <c r="A173" s="13"/>
      <c r="B173" s="13"/>
      <c r="C173" s="15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.75" hidden="false" customHeight="true" outlineLevel="0" collapsed="false">
      <c r="A174" s="13"/>
      <c r="B174" s="13"/>
      <c r="C174" s="15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.75" hidden="false" customHeight="true" outlineLevel="0" collapsed="false">
      <c r="A175" s="13"/>
      <c r="B175" s="13"/>
      <c r="C175" s="15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.75" hidden="false" customHeight="true" outlineLevel="0" collapsed="false">
      <c r="A176" s="13"/>
      <c r="B176" s="13"/>
      <c r="C176" s="15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.75" hidden="false" customHeight="true" outlineLevel="0" collapsed="false">
      <c r="A177" s="13"/>
      <c r="B177" s="13"/>
      <c r="C177" s="15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.75" hidden="false" customHeight="true" outlineLevel="0" collapsed="false">
      <c r="A178" s="13"/>
      <c r="B178" s="13"/>
      <c r="C178" s="15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.75" hidden="false" customHeight="true" outlineLevel="0" collapsed="false">
      <c r="A179" s="13"/>
      <c r="B179" s="13"/>
      <c r="C179" s="15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.75" hidden="false" customHeight="true" outlineLevel="0" collapsed="false">
      <c r="A180" s="13"/>
      <c r="B180" s="13"/>
      <c r="C180" s="15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.75" hidden="false" customHeight="true" outlineLevel="0" collapsed="false">
      <c r="A181" s="13"/>
      <c r="B181" s="13"/>
      <c r="C181" s="15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.75" hidden="false" customHeight="true" outlineLevel="0" collapsed="false">
      <c r="A182" s="13"/>
      <c r="B182" s="13"/>
      <c r="C182" s="15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.75" hidden="false" customHeight="true" outlineLevel="0" collapsed="false">
      <c r="A183" s="13"/>
      <c r="B183" s="13"/>
      <c r="C183" s="15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.75" hidden="false" customHeight="true" outlineLevel="0" collapsed="false">
      <c r="A184" s="13"/>
      <c r="B184" s="13"/>
      <c r="C184" s="15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.75" hidden="false" customHeight="true" outlineLevel="0" collapsed="false">
      <c r="A185" s="13"/>
      <c r="B185" s="13"/>
      <c r="C185" s="15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.75" hidden="false" customHeight="true" outlineLevel="0" collapsed="false">
      <c r="A186" s="13"/>
      <c r="B186" s="13"/>
      <c r="C186" s="15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.75" hidden="false" customHeight="true" outlineLevel="0" collapsed="false">
      <c r="A187" s="13"/>
      <c r="B187" s="13"/>
      <c r="C187" s="15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.75" hidden="false" customHeight="true" outlineLevel="0" collapsed="false">
      <c r="A188" s="13"/>
      <c r="B188" s="13"/>
      <c r="C188" s="15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.75" hidden="false" customHeight="true" outlineLevel="0" collapsed="false">
      <c r="A189" s="13"/>
      <c r="B189" s="13"/>
      <c r="C189" s="15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.75" hidden="false" customHeight="true" outlineLevel="0" collapsed="false">
      <c r="A190" s="13"/>
      <c r="B190" s="13"/>
      <c r="C190" s="15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.75" hidden="false" customHeight="true" outlineLevel="0" collapsed="false">
      <c r="A191" s="13"/>
      <c r="B191" s="13"/>
      <c r="C191" s="15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.75" hidden="false" customHeight="true" outlineLevel="0" collapsed="false">
      <c r="A192" s="13"/>
      <c r="B192" s="13"/>
      <c r="C192" s="15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.75" hidden="false" customHeight="true" outlineLevel="0" collapsed="false">
      <c r="A193" s="13"/>
      <c r="B193" s="13"/>
      <c r="C193" s="15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.75" hidden="false" customHeight="true" outlineLevel="0" collapsed="false">
      <c r="A194" s="13"/>
      <c r="B194" s="13"/>
      <c r="C194" s="15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.75" hidden="false" customHeight="true" outlineLevel="0" collapsed="false">
      <c r="A195" s="13"/>
      <c r="B195" s="13"/>
      <c r="C195" s="15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.75" hidden="false" customHeight="true" outlineLevel="0" collapsed="false">
      <c r="A196" s="13"/>
      <c r="B196" s="13"/>
      <c r="C196" s="15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.75" hidden="false" customHeight="true" outlineLevel="0" collapsed="false">
      <c r="A197" s="13"/>
      <c r="B197" s="13"/>
      <c r="C197" s="15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.75" hidden="false" customHeight="true" outlineLevel="0" collapsed="false">
      <c r="A198" s="13"/>
      <c r="B198" s="13"/>
      <c r="C198" s="15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.75" hidden="false" customHeight="true" outlineLevel="0" collapsed="false">
      <c r="A199" s="13"/>
      <c r="B199" s="13"/>
      <c r="C199" s="15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.75" hidden="false" customHeight="true" outlineLevel="0" collapsed="false">
      <c r="A200" s="13"/>
      <c r="B200" s="13"/>
      <c r="C200" s="15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.75" hidden="false" customHeight="true" outlineLevel="0" collapsed="false">
      <c r="A201" s="13"/>
      <c r="B201" s="13"/>
      <c r="C201" s="15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.75" hidden="false" customHeight="true" outlineLevel="0" collapsed="false">
      <c r="A202" s="13"/>
      <c r="B202" s="13"/>
      <c r="C202" s="15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.75" hidden="false" customHeight="true" outlineLevel="0" collapsed="false">
      <c r="A203" s="13"/>
      <c r="B203" s="13"/>
      <c r="C203" s="15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.75" hidden="false" customHeight="true" outlineLevel="0" collapsed="false">
      <c r="A204" s="13"/>
      <c r="B204" s="13"/>
      <c r="C204" s="15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.75" hidden="false" customHeight="true" outlineLevel="0" collapsed="false">
      <c r="A205" s="13"/>
      <c r="B205" s="13"/>
      <c r="C205" s="15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.75" hidden="false" customHeight="true" outlineLevel="0" collapsed="false">
      <c r="A206" s="13"/>
      <c r="B206" s="13"/>
      <c r="C206" s="15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.75" hidden="false" customHeight="true" outlineLevel="0" collapsed="false">
      <c r="A207" s="13"/>
      <c r="B207" s="13"/>
      <c r="C207" s="15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.75" hidden="false" customHeight="true" outlineLevel="0" collapsed="false">
      <c r="A208" s="13"/>
      <c r="B208" s="13"/>
      <c r="C208" s="15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.75" hidden="false" customHeight="true" outlineLevel="0" collapsed="false">
      <c r="A209" s="13"/>
      <c r="B209" s="13"/>
      <c r="C209" s="15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.75" hidden="false" customHeight="true" outlineLevel="0" collapsed="false">
      <c r="A210" s="13"/>
      <c r="B210" s="13"/>
      <c r="C210" s="15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.75" hidden="false" customHeight="true" outlineLevel="0" collapsed="false">
      <c r="A211" s="13"/>
      <c r="B211" s="13"/>
      <c r="C211" s="15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.75" hidden="false" customHeight="true" outlineLevel="0" collapsed="false">
      <c r="A212" s="13"/>
      <c r="B212" s="13"/>
      <c r="C212" s="15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.75" hidden="false" customHeight="true" outlineLevel="0" collapsed="false">
      <c r="A213" s="13"/>
      <c r="B213" s="13"/>
      <c r="C213" s="15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.75" hidden="false" customHeight="true" outlineLevel="0" collapsed="false">
      <c r="A214" s="13"/>
      <c r="B214" s="13"/>
      <c r="C214" s="15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.75" hidden="false" customHeight="true" outlineLevel="0" collapsed="false">
      <c r="A215" s="13"/>
      <c r="B215" s="13"/>
      <c r="C215" s="15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.75" hidden="false" customHeight="true" outlineLevel="0" collapsed="false">
      <c r="A216" s="13"/>
      <c r="B216" s="13"/>
      <c r="C216" s="15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.75" hidden="false" customHeight="true" outlineLevel="0" collapsed="false">
      <c r="A217" s="13"/>
      <c r="B217" s="13"/>
      <c r="C217" s="15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.75" hidden="false" customHeight="true" outlineLevel="0" collapsed="false">
      <c r="A218" s="13"/>
      <c r="B218" s="13"/>
      <c r="C218" s="15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.75" hidden="false" customHeight="true" outlineLevel="0" collapsed="false">
      <c r="A219" s="13"/>
      <c r="B219" s="13"/>
      <c r="C219" s="15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.75" hidden="false" customHeight="true" outlineLevel="0" collapsed="false">
      <c r="A220" s="13"/>
      <c r="B220" s="13"/>
      <c r="C220" s="15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.75" hidden="false" customHeight="true" outlineLevel="0" collapsed="false">
      <c r="A221" s="13"/>
      <c r="B221" s="13"/>
      <c r="C221" s="15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.75" hidden="false" customHeight="true" outlineLevel="0" collapsed="false">
      <c r="A222" s="13"/>
      <c r="B222" s="13"/>
      <c r="C222" s="15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.75" hidden="false" customHeight="true" outlineLevel="0" collapsed="false">
      <c r="A223" s="13"/>
      <c r="B223" s="13"/>
      <c r="C223" s="15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.75" hidden="false" customHeight="true" outlineLevel="0" collapsed="false">
      <c r="A224" s="13"/>
      <c r="B224" s="13"/>
      <c r="C224" s="15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.75" hidden="false" customHeight="true" outlineLevel="0" collapsed="false">
      <c r="A225" s="13"/>
      <c r="B225" s="13"/>
      <c r="C225" s="15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.75" hidden="false" customHeight="true" outlineLevel="0" collapsed="false">
      <c r="A226" s="13"/>
      <c r="B226" s="13"/>
      <c r="C226" s="15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.75" hidden="false" customHeight="true" outlineLevel="0" collapsed="false">
      <c r="A227" s="13"/>
      <c r="B227" s="13"/>
      <c r="C227" s="15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.75" hidden="false" customHeight="true" outlineLevel="0" collapsed="false">
      <c r="A228" s="13"/>
      <c r="B228" s="13"/>
      <c r="C228" s="15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.75" hidden="false" customHeight="true" outlineLevel="0" collapsed="false">
      <c r="A229" s="13"/>
      <c r="B229" s="13"/>
      <c r="C229" s="15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.75" hidden="false" customHeight="true" outlineLevel="0" collapsed="false">
      <c r="A230" s="13"/>
      <c r="B230" s="13"/>
      <c r="C230" s="15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.75" hidden="false" customHeight="true" outlineLevel="0" collapsed="false">
      <c r="A231" s="13"/>
      <c r="B231" s="13"/>
      <c r="C231" s="15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.75" hidden="false" customHeight="true" outlineLevel="0" collapsed="false">
      <c r="A232" s="13"/>
      <c r="B232" s="13"/>
      <c r="C232" s="15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.75" hidden="false" customHeight="true" outlineLevel="0" collapsed="false">
      <c r="A233" s="13"/>
      <c r="B233" s="13"/>
      <c r="C233" s="15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.75" hidden="false" customHeight="true" outlineLevel="0" collapsed="false">
      <c r="A234" s="13"/>
      <c r="B234" s="13"/>
      <c r="C234" s="15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.75" hidden="false" customHeight="true" outlineLevel="0" collapsed="false">
      <c r="A235" s="13"/>
      <c r="B235" s="13"/>
      <c r="C235" s="15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.75" hidden="false" customHeight="true" outlineLevel="0" collapsed="false">
      <c r="A236" s="13"/>
      <c r="B236" s="13"/>
      <c r="C236" s="15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.75" hidden="false" customHeight="true" outlineLevel="0" collapsed="false">
      <c r="A237" s="13"/>
      <c r="B237" s="13"/>
      <c r="C237" s="15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.75" hidden="false" customHeight="true" outlineLevel="0" collapsed="false">
      <c r="A238" s="13"/>
      <c r="B238" s="13"/>
      <c r="C238" s="15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.75" hidden="false" customHeight="true" outlineLevel="0" collapsed="false">
      <c r="A239" s="13"/>
      <c r="B239" s="13"/>
      <c r="C239" s="15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.75" hidden="false" customHeight="true" outlineLevel="0" collapsed="false">
      <c r="A240" s="13"/>
      <c r="B240" s="13"/>
      <c r="C240" s="15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.75" hidden="false" customHeight="true" outlineLevel="0" collapsed="false">
      <c r="A241" s="13"/>
      <c r="B241" s="13"/>
      <c r="C241" s="15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.75" hidden="false" customHeight="true" outlineLevel="0" collapsed="false">
      <c r="A242" s="13"/>
      <c r="B242" s="13"/>
      <c r="C242" s="15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.75" hidden="false" customHeight="true" outlineLevel="0" collapsed="false">
      <c r="A243" s="13"/>
      <c r="B243" s="13"/>
      <c r="C243" s="15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.75" hidden="false" customHeight="true" outlineLevel="0" collapsed="false">
      <c r="A244" s="13"/>
      <c r="B244" s="13"/>
      <c r="C244" s="15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.75" hidden="false" customHeight="true" outlineLevel="0" collapsed="false">
      <c r="A245" s="13"/>
      <c r="B245" s="13"/>
      <c r="C245" s="15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.75" hidden="false" customHeight="true" outlineLevel="0" collapsed="false">
      <c r="A246" s="13"/>
      <c r="B246" s="13"/>
      <c r="C246" s="15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.75" hidden="false" customHeight="true" outlineLevel="0" collapsed="false">
      <c r="A247" s="13"/>
      <c r="B247" s="13"/>
      <c r="C247" s="15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.75" hidden="false" customHeight="true" outlineLevel="0" collapsed="false">
      <c r="A248" s="13"/>
      <c r="B248" s="13"/>
      <c r="C248" s="15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.75" hidden="false" customHeight="true" outlineLevel="0" collapsed="false">
      <c r="A249" s="13"/>
      <c r="B249" s="13"/>
      <c r="C249" s="15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.75" hidden="false" customHeight="true" outlineLevel="0" collapsed="false">
      <c r="A250" s="13"/>
      <c r="B250" s="13"/>
      <c r="C250" s="15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.75" hidden="false" customHeight="true" outlineLevel="0" collapsed="false">
      <c r="A251" s="13"/>
      <c r="B251" s="13"/>
      <c r="C251" s="15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.75" hidden="false" customHeight="true" outlineLevel="0" collapsed="false">
      <c r="A252" s="13"/>
      <c r="B252" s="13"/>
      <c r="C252" s="15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.75" hidden="false" customHeight="true" outlineLevel="0" collapsed="false">
      <c r="A253" s="13"/>
      <c r="B253" s="13"/>
      <c r="C253" s="15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.75" hidden="false" customHeight="true" outlineLevel="0" collapsed="false">
      <c r="A254" s="13"/>
      <c r="B254" s="13"/>
      <c r="C254" s="15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.75" hidden="false" customHeight="true" outlineLevel="0" collapsed="false">
      <c r="A255" s="13"/>
      <c r="B255" s="13"/>
      <c r="C255" s="15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.75" hidden="false" customHeight="true" outlineLevel="0" collapsed="false">
      <c r="A256" s="13"/>
      <c r="B256" s="13"/>
      <c r="C256" s="15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.75" hidden="false" customHeight="true" outlineLevel="0" collapsed="false">
      <c r="A257" s="13"/>
      <c r="B257" s="13"/>
      <c r="C257" s="15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.75" hidden="false" customHeight="true" outlineLevel="0" collapsed="false">
      <c r="A258" s="13"/>
      <c r="B258" s="13"/>
      <c r="C258" s="15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.75" hidden="false" customHeight="true" outlineLevel="0" collapsed="false">
      <c r="A259" s="13"/>
      <c r="B259" s="13"/>
      <c r="C259" s="15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.75" hidden="false" customHeight="true" outlineLevel="0" collapsed="false">
      <c r="A260" s="13"/>
      <c r="B260" s="13"/>
      <c r="C260" s="15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.75" hidden="false" customHeight="true" outlineLevel="0" collapsed="false">
      <c r="A261" s="13"/>
      <c r="B261" s="13"/>
      <c r="C261" s="15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.75" hidden="false" customHeight="true" outlineLevel="0" collapsed="false">
      <c r="A262" s="13"/>
      <c r="B262" s="13"/>
      <c r="C262" s="15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.75" hidden="false" customHeight="true" outlineLevel="0" collapsed="false">
      <c r="A263" s="13"/>
      <c r="B263" s="13"/>
      <c r="C263" s="15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.75" hidden="false" customHeight="true" outlineLevel="0" collapsed="false">
      <c r="A264" s="13"/>
      <c r="B264" s="13"/>
      <c r="C264" s="15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.75" hidden="false" customHeight="true" outlineLevel="0" collapsed="false">
      <c r="A265" s="13"/>
      <c r="B265" s="13"/>
      <c r="C265" s="15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.75" hidden="false" customHeight="true" outlineLevel="0" collapsed="false">
      <c r="A266" s="13"/>
      <c r="B266" s="13"/>
      <c r="C266" s="15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.75" hidden="false" customHeight="true" outlineLevel="0" collapsed="false">
      <c r="A267" s="13"/>
      <c r="B267" s="13"/>
      <c r="C267" s="15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.75" hidden="false" customHeight="true" outlineLevel="0" collapsed="false">
      <c r="A268" s="13"/>
      <c r="B268" s="13"/>
      <c r="C268" s="15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.75" hidden="false" customHeight="true" outlineLevel="0" collapsed="false">
      <c r="A269" s="13"/>
      <c r="B269" s="13"/>
      <c r="C269" s="15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.75" hidden="false" customHeight="true" outlineLevel="0" collapsed="false">
      <c r="A270" s="13"/>
      <c r="B270" s="13"/>
      <c r="C270" s="15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.75" hidden="false" customHeight="true" outlineLevel="0" collapsed="false">
      <c r="A271" s="13"/>
      <c r="B271" s="13"/>
      <c r="C271" s="15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.75" hidden="false" customHeight="true" outlineLevel="0" collapsed="false">
      <c r="A272" s="13"/>
      <c r="B272" s="13"/>
      <c r="C272" s="15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.75" hidden="false" customHeight="true" outlineLevel="0" collapsed="false">
      <c r="A273" s="13"/>
      <c r="B273" s="13"/>
      <c r="C273" s="15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.75" hidden="false" customHeight="true" outlineLevel="0" collapsed="false">
      <c r="A274" s="13"/>
      <c r="B274" s="13"/>
      <c r="C274" s="15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.75" hidden="false" customHeight="true" outlineLevel="0" collapsed="false">
      <c r="A275" s="13"/>
      <c r="B275" s="13"/>
      <c r="C275" s="15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.75" hidden="false" customHeight="true" outlineLevel="0" collapsed="false">
      <c r="A276" s="13"/>
      <c r="B276" s="13"/>
      <c r="C276" s="15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.75" hidden="false" customHeight="true" outlineLevel="0" collapsed="false">
      <c r="A277" s="13"/>
      <c r="B277" s="13"/>
      <c r="C277" s="15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.75" hidden="false" customHeight="true" outlineLevel="0" collapsed="false">
      <c r="A278" s="13"/>
      <c r="B278" s="13"/>
      <c r="C278" s="15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.75" hidden="false" customHeight="true" outlineLevel="0" collapsed="false">
      <c r="A279" s="13"/>
      <c r="B279" s="13"/>
      <c r="C279" s="15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.75" hidden="false" customHeight="true" outlineLevel="0" collapsed="false">
      <c r="A280" s="13"/>
      <c r="B280" s="13"/>
      <c r="C280" s="15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.75" hidden="false" customHeight="true" outlineLevel="0" collapsed="false">
      <c r="A281" s="13"/>
      <c r="B281" s="13"/>
      <c r="C281" s="15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.75" hidden="false" customHeight="true" outlineLevel="0" collapsed="false">
      <c r="A282" s="13"/>
      <c r="B282" s="13"/>
      <c r="C282" s="15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.75" hidden="false" customHeight="true" outlineLevel="0" collapsed="false">
      <c r="A283" s="13"/>
      <c r="B283" s="13"/>
      <c r="C283" s="15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.75" hidden="false" customHeight="true" outlineLevel="0" collapsed="false">
      <c r="A284" s="13"/>
      <c r="B284" s="13"/>
      <c r="C284" s="15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.75" hidden="false" customHeight="true" outlineLevel="0" collapsed="false">
      <c r="A285" s="13"/>
      <c r="B285" s="13"/>
      <c r="C285" s="15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.75" hidden="false" customHeight="true" outlineLevel="0" collapsed="false">
      <c r="A286" s="13"/>
      <c r="B286" s="13"/>
      <c r="C286" s="15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.75" hidden="false" customHeight="true" outlineLevel="0" collapsed="false">
      <c r="A287" s="13"/>
      <c r="B287" s="13"/>
      <c r="C287" s="15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.75" hidden="false" customHeight="true" outlineLevel="0" collapsed="false">
      <c r="A288" s="13"/>
      <c r="B288" s="13"/>
      <c r="C288" s="15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.75" hidden="false" customHeight="true" outlineLevel="0" collapsed="false">
      <c r="A289" s="13"/>
      <c r="B289" s="13"/>
      <c r="C289" s="15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.75" hidden="false" customHeight="true" outlineLevel="0" collapsed="false">
      <c r="A290" s="13"/>
      <c r="B290" s="13"/>
      <c r="C290" s="15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.75" hidden="false" customHeight="true" outlineLevel="0" collapsed="false">
      <c r="A291" s="13"/>
      <c r="B291" s="13"/>
      <c r="C291" s="15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.75" hidden="false" customHeight="true" outlineLevel="0" collapsed="false">
      <c r="A292" s="13"/>
      <c r="B292" s="13"/>
      <c r="C292" s="15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.75" hidden="false" customHeight="true" outlineLevel="0" collapsed="false">
      <c r="A293" s="13"/>
      <c r="B293" s="13"/>
      <c r="C293" s="15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.75" hidden="false" customHeight="true" outlineLevel="0" collapsed="false">
      <c r="A294" s="13"/>
      <c r="B294" s="13"/>
      <c r="C294" s="15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.75" hidden="false" customHeight="true" outlineLevel="0" collapsed="false">
      <c r="A295" s="13"/>
      <c r="B295" s="13"/>
      <c r="C295" s="15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.75" hidden="false" customHeight="true" outlineLevel="0" collapsed="false">
      <c r="A296" s="13"/>
      <c r="B296" s="13"/>
      <c r="C296" s="15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.75" hidden="false" customHeight="true" outlineLevel="0" collapsed="false">
      <c r="A297" s="13"/>
      <c r="B297" s="13"/>
      <c r="C297" s="15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.75" hidden="false" customHeight="true" outlineLevel="0" collapsed="false">
      <c r="A298" s="13"/>
      <c r="B298" s="13"/>
      <c r="C298" s="15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.75" hidden="false" customHeight="true" outlineLevel="0" collapsed="false">
      <c r="A299" s="13"/>
      <c r="B299" s="13"/>
      <c r="C299" s="15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.75" hidden="false" customHeight="true" outlineLevel="0" collapsed="false">
      <c r="A300" s="13"/>
      <c r="B300" s="13"/>
      <c r="C300" s="15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.75" hidden="false" customHeight="true" outlineLevel="0" collapsed="false">
      <c r="A301" s="13"/>
      <c r="B301" s="13"/>
      <c r="C301" s="15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.75" hidden="false" customHeight="true" outlineLevel="0" collapsed="false">
      <c r="A302" s="13"/>
      <c r="B302" s="13"/>
      <c r="C302" s="15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.75" hidden="false" customHeight="true" outlineLevel="0" collapsed="false">
      <c r="A303" s="13"/>
      <c r="B303" s="13"/>
      <c r="C303" s="15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.75" hidden="false" customHeight="true" outlineLevel="0" collapsed="false">
      <c r="A304" s="13"/>
      <c r="B304" s="13"/>
      <c r="C304" s="15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.75" hidden="false" customHeight="true" outlineLevel="0" collapsed="false">
      <c r="A305" s="13"/>
      <c r="B305" s="13"/>
      <c r="C305" s="15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.75" hidden="false" customHeight="true" outlineLevel="0" collapsed="false">
      <c r="A306" s="13"/>
      <c r="B306" s="13"/>
      <c r="C306" s="15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.75" hidden="false" customHeight="true" outlineLevel="0" collapsed="false">
      <c r="A307" s="13"/>
      <c r="B307" s="13"/>
      <c r="C307" s="15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.75" hidden="false" customHeight="true" outlineLevel="0" collapsed="false">
      <c r="A308" s="13"/>
      <c r="B308" s="13"/>
      <c r="C308" s="15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.75" hidden="false" customHeight="true" outlineLevel="0" collapsed="false">
      <c r="A309" s="13"/>
      <c r="B309" s="13"/>
      <c r="C309" s="15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.75" hidden="false" customHeight="true" outlineLevel="0" collapsed="false">
      <c r="A310" s="13"/>
      <c r="B310" s="13"/>
      <c r="C310" s="15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.75" hidden="false" customHeight="true" outlineLevel="0" collapsed="false">
      <c r="A311" s="13"/>
      <c r="B311" s="13"/>
      <c r="C311" s="15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.75" hidden="false" customHeight="true" outlineLevel="0" collapsed="false">
      <c r="A312" s="13"/>
      <c r="B312" s="13"/>
      <c r="C312" s="15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.75" hidden="false" customHeight="true" outlineLevel="0" collapsed="false">
      <c r="A313" s="13"/>
      <c r="B313" s="13"/>
      <c r="C313" s="15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.75" hidden="false" customHeight="true" outlineLevel="0" collapsed="false">
      <c r="A314" s="13"/>
      <c r="B314" s="13"/>
      <c r="C314" s="15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.75" hidden="false" customHeight="true" outlineLevel="0" collapsed="false">
      <c r="A315" s="13"/>
      <c r="B315" s="13"/>
      <c r="C315" s="15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.75" hidden="false" customHeight="true" outlineLevel="0" collapsed="false">
      <c r="A316" s="13"/>
      <c r="B316" s="13"/>
      <c r="C316" s="15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.75" hidden="false" customHeight="true" outlineLevel="0" collapsed="false">
      <c r="A317" s="13"/>
      <c r="B317" s="13"/>
      <c r="C317" s="15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.75" hidden="false" customHeight="true" outlineLevel="0" collapsed="false">
      <c r="A318" s="13"/>
      <c r="B318" s="13"/>
      <c r="C318" s="15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.75" hidden="false" customHeight="true" outlineLevel="0" collapsed="false">
      <c r="A319" s="13"/>
      <c r="B319" s="13"/>
      <c r="C319" s="15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.75" hidden="false" customHeight="true" outlineLevel="0" collapsed="false">
      <c r="A320" s="13"/>
      <c r="B320" s="13"/>
      <c r="C320" s="15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.75" hidden="false" customHeight="true" outlineLevel="0" collapsed="false">
      <c r="A321" s="13"/>
      <c r="B321" s="13"/>
      <c r="C321" s="15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.75" hidden="false" customHeight="true" outlineLevel="0" collapsed="false">
      <c r="A322" s="13"/>
      <c r="B322" s="13"/>
      <c r="C322" s="15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.75" hidden="false" customHeight="true" outlineLevel="0" collapsed="false">
      <c r="A323" s="13"/>
      <c r="B323" s="13"/>
      <c r="C323" s="15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.75" hidden="false" customHeight="true" outlineLevel="0" collapsed="false">
      <c r="A324" s="13"/>
      <c r="B324" s="13"/>
      <c r="C324" s="15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.75" hidden="false" customHeight="true" outlineLevel="0" collapsed="false">
      <c r="A325" s="13"/>
      <c r="B325" s="13"/>
      <c r="C325" s="15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.75" hidden="false" customHeight="true" outlineLevel="0" collapsed="false">
      <c r="A326" s="13"/>
      <c r="B326" s="13"/>
      <c r="C326" s="15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.75" hidden="false" customHeight="true" outlineLevel="0" collapsed="false">
      <c r="A327" s="13"/>
      <c r="B327" s="13"/>
      <c r="C327" s="15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.75" hidden="false" customHeight="true" outlineLevel="0" collapsed="false">
      <c r="A328" s="13"/>
      <c r="B328" s="13"/>
      <c r="C328" s="15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.75" hidden="false" customHeight="true" outlineLevel="0" collapsed="false">
      <c r="A329" s="13"/>
      <c r="B329" s="13"/>
      <c r="C329" s="15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.75" hidden="false" customHeight="true" outlineLevel="0" collapsed="false">
      <c r="A330" s="13"/>
      <c r="B330" s="13"/>
      <c r="C330" s="15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.75" hidden="false" customHeight="true" outlineLevel="0" collapsed="false">
      <c r="A331" s="13"/>
      <c r="B331" s="13"/>
      <c r="C331" s="15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.75" hidden="false" customHeight="true" outlineLevel="0" collapsed="false">
      <c r="A332" s="13"/>
      <c r="B332" s="13"/>
      <c r="C332" s="15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.75" hidden="false" customHeight="true" outlineLevel="0" collapsed="false">
      <c r="A333" s="13"/>
      <c r="B333" s="13"/>
      <c r="C333" s="15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.75" hidden="false" customHeight="true" outlineLevel="0" collapsed="false">
      <c r="A334" s="13"/>
      <c r="B334" s="13"/>
      <c r="C334" s="15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.75" hidden="false" customHeight="true" outlineLevel="0" collapsed="false">
      <c r="A335" s="13"/>
      <c r="B335" s="13"/>
      <c r="C335" s="15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.75" hidden="false" customHeight="true" outlineLevel="0" collapsed="false">
      <c r="A336" s="13"/>
      <c r="B336" s="13"/>
      <c r="C336" s="15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.75" hidden="false" customHeight="true" outlineLevel="0" collapsed="false">
      <c r="A337" s="13"/>
      <c r="B337" s="13"/>
      <c r="C337" s="15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.75" hidden="false" customHeight="true" outlineLevel="0" collapsed="false">
      <c r="A338" s="13"/>
      <c r="B338" s="13"/>
      <c r="C338" s="15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.75" hidden="false" customHeight="true" outlineLevel="0" collapsed="false">
      <c r="A339" s="13"/>
      <c r="B339" s="13"/>
      <c r="C339" s="15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.75" hidden="false" customHeight="true" outlineLevel="0" collapsed="false">
      <c r="A340" s="13"/>
      <c r="B340" s="13"/>
      <c r="C340" s="15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.75" hidden="false" customHeight="true" outlineLevel="0" collapsed="false">
      <c r="A341" s="13"/>
      <c r="B341" s="13"/>
      <c r="C341" s="15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.75" hidden="false" customHeight="true" outlineLevel="0" collapsed="false">
      <c r="A342" s="13"/>
      <c r="B342" s="13"/>
      <c r="C342" s="15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.75" hidden="false" customHeight="true" outlineLevel="0" collapsed="false">
      <c r="A343" s="13"/>
      <c r="B343" s="13"/>
      <c r="C343" s="15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.75" hidden="false" customHeight="true" outlineLevel="0" collapsed="false">
      <c r="A344" s="13"/>
      <c r="B344" s="13"/>
      <c r="C344" s="15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.75" hidden="false" customHeight="true" outlineLevel="0" collapsed="false">
      <c r="A345" s="13"/>
      <c r="B345" s="13"/>
      <c r="C345" s="15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.75" hidden="false" customHeight="true" outlineLevel="0" collapsed="false">
      <c r="A346" s="13"/>
      <c r="B346" s="13"/>
      <c r="C346" s="15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.75" hidden="false" customHeight="true" outlineLevel="0" collapsed="false">
      <c r="A347" s="13"/>
      <c r="B347" s="13"/>
      <c r="C347" s="15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.75" hidden="false" customHeight="true" outlineLevel="0" collapsed="false">
      <c r="A348" s="13"/>
      <c r="B348" s="13"/>
      <c r="C348" s="15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.75" hidden="false" customHeight="true" outlineLevel="0" collapsed="false">
      <c r="A349" s="13"/>
      <c r="B349" s="13"/>
      <c r="C349" s="15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.75" hidden="false" customHeight="true" outlineLevel="0" collapsed="false">
      <c r="A350" s="13"/>
      <c r="B350" s="13"/>
      <c r="C350" s="15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.75" hidden="false" customHeight="true" outlineLevel="0" collapsed="false">
      <c r="A351" s="13"/>
      <c r="B351" s="13"/>
      <c r="C351" s="15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.75" hidden="false" customHeight="true" outlineLevel="0" collapsed="false">
      <c r="A352" s="13"/>
      <c r="B352" s="13"/>
      <c r="C352" s="15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.75" hidden="false" customHeight="true" outlineLevel="0" collapsed="false">
      <c r="A353" s="13"/>
      <c r="B353" s="13"/>
      <c r="C353" s="15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.75" hidden="false" customHeight="true" outlineLevel="0" collapsed="false">
      <c r="A354" s="13"/>
      <c r="B354" s="13"/>
      <c r="C354" s="15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.75" hidden="false" customHeight="true" outlineLevel="0" collapsed="false">
      <c r="A355" s="13"/>
      <c r="B355" s="13"/>
      <c r="C355" s="15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.75" hidden="false" customHeight="true" outlineLevel="0" collapsed="false">
      <c r="A356" s="13"/>
      <c r="B356" s="13"/>
      <c r="C356" s="15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.75" hidden="false" customHeight="true" outlineLevel="0" collapsed="false">
      <c r="A357" s="13"/>
      <c r="B357" s="13"/>
      <c r="C357" s="15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.75" hidden="false" customHeight="true" outlineLevel="0" collapsed="false">
      <c r="A358" s="13"/>
      <c r="B358" s="13"/>
      <c r="C358" s="15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.75" hidden="false" customHeight="true" outlineLevel="0" collapsed="false">
      <c r="A359" s="13"/>
      <c r="B359" s="13"/>
      <c r="C359" s="15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.75" hidden="false" customHeight="true" outlineLevel="0" collapsed="false">
      <c r="A360" s="13"/>
      <c r="B360" s="13"/>
      <c r="C360" s="15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.75" hidden="false" customHeight="true" outlineLevel="0" collapsed="false">
      <c r="A361" s="13"/>
      <c r="B361" s="13"/>
      <c r="C361" s="15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.75" hidden="false" customHeight="true" outlineLevel="0" collapsed="false">
      <c r="A362" s="13"/>
      <c r="B362" s="13"/>
      <c r="C362" s="15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.75" hidden="false" customHeight="true" outlineLevel="0" collapsed="false">
      <c r="A363" s="13"/>
      <c r="B363" s="13"/>
      <c r="C363" s="15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.75" hidden="false" customHeight="true" outlineLevel="0" collapsed="false">
      <c r="A364" s="13"/>
      <c r="B364" s="13"/>
      <c r="C364" s="15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.75" hidden="false" customHeight="true" outlineLevel="0" collapsed="false">
      <c r="A365" s="13"/>
      <c r="B365" s="13"/>
      <c r="C365" s="15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.75" hidden="false" customHeight="true" outlineLevel="0" collapsed="false">
      <c r="A366" s="13"/>
      <c r="B366" s="13"/>
      <c r="C366" s="15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.75" hidden="false" customHeight="true" outlineLevel="0" collapsed="false">
      <c r="A367" s="13"/>
      <c r="B367" s="13"/>
      <c r="C367" s="15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.75" hidden="false" customHeight="true" outlineLevel="0" collapsed="false">
      <c r="A368" s="13"/>
      <c r="B368" s="13"/>
      <c r="C368" s="15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.75" hidden="false" customHeight="true" outlineLevel="0" collapsed="false">
      <c r="A369" s="13"/>
      <c r="B369" s="13"/>
      <c r="C369" s="15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.75" hidden="false" customHeight="true" outlineLevel="0" collapsed="false">
      <c r="A370" s="13"/>
      <c r="B370" s="13"/>
      <c r="C370" s="15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.75" hidden="false" customHeight="true" outlineLevel="0" collapsed="false">
      <c r="A371" s="13"/>
      <c r="B371" s="13"/>
      <c r="C371" s="15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.75" hidden="false" customHeight="true" outlineLevel="0" collapsed="false">
      <c r="A372" s="13"/>
      <c r="B372" s="13"/>
      <c r="C372" s="15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.75" hidden="false" customHeight="true" outlineLevel="0" collapsed="false">
      <c r="A373" s="13"/>
      <c r="B373" s="13"/>
      <c r="C373" s="15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.75" hidden="false" customHeight="true" outlineLevel="0" collapsed="false">
      <c r="A374" s="13"/>
      <c r="B374" s="13"/>
      <c r="C374" s="15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.75" hidden="false" customHeight="true" outlineLevel="0" collapsed="false">
      <c r="A375" s="13"/>
      <c r="B375" s="13"/>
      <c r="C375" s="15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.75" hidden="false" customHeight="true" outlineLevel="0" collapsed="false">
      <c r="A376" s="13"/>
      <c r="B376" s="13"/>
      <c r="C376" s="15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.75" hidden="false" customHeight="true" outlineLevel="0" collapsed="false">
      <c r="A377" s="13"/>
      <c r="B377" s="13"/>
      <c r="C377" s="15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.75" hidden="false" customHeight="true" outlineLevel="0" collapsed="false">
      <c r="A378" s="13"/>
      <c r="B378" s="13"/>
      <c r="C378" s="15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.75" hidden="false" customHeight="true" outlineLevel="0" collapsed="false">
      <c r="A379" s="13"/>
      <c r="B379" s="13"/>
      <c r="C379" s="15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.75" hidden="false" customHeight="true" outlineLevel="0" collapsed="false">
      <c r="A380" s="13"/>
      <c r="B380" s="13"/>
      <c r="C380" s="15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.75" hidden="false" customHeight="true" outlineLevel="0" collapsed="false">
      <c r="A381" s="13"/>
      <c r="B381" s="13"/>
      <c r="C381" s="15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.75" hidden="false" customHeight="true" outlineLevel="0" collapsed="false">
      <c r="A382" s="13"/>
      <c r="B382" s="13"/>
      <c r="C382" s="15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.75" hidden="false" customHeight="true" outlineLevel="0" collapsed="false">
      <c r="A383" s="13"/>
      <c r="B383" s="13"/>
      <c r="C383" s="15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.75" hidden="false" customHeight="true" outlineLevel="0" collapsed="false">
      <c r="A384" s="13"/>
      <c r="B384" s="13"/>
      <c r="C384" s="15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.75" hidden="false" customHeight="true" outlineLevel="0" collapsed="false">
      <c r="A385" s="13"/>
      <c r="B385" s="13"/>
      <c r="C385" s="15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.75" hidden="false" customHeight="true" outlineLevel="0" collapsed="false">
      <c r="A386" s="13"/>
      <c r="B386" s="13"/>
      <c r="C386" s="15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.75" hidden="false" customHeight="true" outlineLevel="0" collapsed="false">
      <c r="A387" s="13"/>
      <c r="B387" s="13"/>
      <c r="C387" s="15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.75" hidden="false" customHeight="true" outlineLevel="0" collapsed="false">
      <c r="A388" s="13"/>
      <c r="B388" s="13"/>
      <c r="C388" s="15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.75" hidden="false" customHeight="true" outlineLevel="0" collapsed="false">
      <c r="A389" s="13"/>
      <c r="B389" s="13"/>
      <c r="C389" s="15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.75" hidden="false" customHeight="true" outlineLevel="0" collapsed="false">
      <c r="A390" s="13"/>
      <c r="B390" s="13"/>
      <c r="C390" s="15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.75" hidden="false" customHeight="true" outlineLevel="0" collapsed="false">
      <c r="A391" s="13"/>
      <c r="B391" s="13"/>
      <c r="C391" s="15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.75" hidden="false" customHeight="true" outlineLevel="0" collapsed="false">
      <c r="A392" s="13"/>
      <c r="B392" s="13"/>
      <c r="C392" s="15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.75" hidden="false" customHeight="true" outlineLevel="0" collapsed="false">
      <c r="A393" s="13"/>
      <c r="B393" s="13"/>
      <c r="C393" s="15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.75" hidden="false" customHeight="true" outlineLevel="0" collapsed="false">
      <c r="A394" s="13"/>
      <c r="B394" s="13"/>
      <c r="C394" s="15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.75" hidden="false" customHeight="true" outlineLevel="0" collapsed="false">
      <c r="A395" s="13"/>
      <c r="B395" s="13"/>
      <c r="C395" s="15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.75" hidden="false" customHeight="true" outlineLevel="0" collapsed="false">
      <c r="A396" s="13"/>
      <c r="B396" s="13"/>
      <c r="C396" s="15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.75" hidden="false" customHeight="true" outlineLevel="0" collapsed="false">
      <c r="A397" s="13"/>
      <c r="B397" s="13"/>
      <c r="C397" s="15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.75" hidden="false" customHeight="true" outlineLevel="0" collapsed="false">
      <c r="A398" s="13"/>
      <c r="B398" s="13"/>
      <c r="C398" s="15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.75" hidden="false" customHeight="true" outlineLevel="0" collapsed="false">
      <c r="A399" s="13"/>
      <c r="B399" s="13"/>
      <c r="C399" s="15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.75" hidden="false" customHeight="true" outlineLevel="0" collapsed="false">
      <c r="A400" s="13"/>
      <c r="B400" s="13"/>
      <c r="C400" s="15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.75" hidden="false" customHeight="true" outlineLevel="0" collapsed="false">
      <c r="A401" s="13"/>
      <c r="B401" s="13"/>
      <c r="C401" s="15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.75" hidden="false" customHeight="true" outlineLevel="0" collapsed="false">
      <c r="A402" s="13"/>
      <c r="B402" s="13"/>
      <c r="C402" s="15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.75" hidden="false" customHeight="true" outlineLevel="0" collapsed="false">
      <c r="A403" s="13"/>
      <c r="B403" s="13"/>
      <c r="C403" s="15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.75" hidden="false" customHeight="true" outlineLevel="0" collapsed="false">
      <c r="A404" s="13"/>
      <c r="B404" s="13"/>
      <c r="C404" s="15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.75" hidden="false" customHeight="true" outlineLevel="0" collapsed="false">
      <c r="A405" s="13"/>
      <c r="B405" s="13"/>
      <c r="C405" s="15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.75" hidden="false" customHeight="true" outlineLevel="0" collapsed="false">
      <c r="A406" s="13"/>
      <c r="B406" s="13"/>
      <c r="C406" s="15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.75" hidden="false" customHeight="true" outlineLevel="0" collapsed="false">
      <c r="A407" s="13"/>
      <c r="B407" s="13"/>
      <c r="C407" s="15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.75" hidden="false" customHeight="true" outlineLevel="0" collapsed="false">
      <c r="A408" s="13"/>
      <c r="B408" s="13"/>
      <c r="C408" s="15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.75" hidden="false" customHeight="true" outlineLevel="0" collapsed="false">
      <c r="A409" s="13"/>
      <c r="B409" s="13"/>
      <c r="C409" s="15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.75" hidden="false" customHeight="true" outlineLevel="0" collapsed="false">
      <c r="A410" s="13"/>
      <c r="B410" s="13"/>
      <c r="C410" s="15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.75" hidden="false" customHeight="true" outlineLevel="0" collapsed="false">
      <c r="A411" s="13"/>
      <c r="B411" s="13"/>
      <c r="C411" s="15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.75" hidden="false" customHeight="true" outlineLevel="0" collapsed="false">
      <c r="A412" s="13"/>
      <c r="B412" s="13"/>
      <c r="C412" s="15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.75" hidden="false" customHeight="true" outlineLevel="0" collapsed="false">
      <c r="A413" s="13"/>
      <c r="B413" s="13"/>
      <c r="C413" s="15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.75" hidden="false" customHeight="true" outlineLevel="0" collapsed="false">
      <c r="A414" s="13"/>
      <c r="B414" s="13"/>
      <c r="C414" s="15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.75" hidden="false" customHeight="true" outlineLevel="0" collapsed="false">
      <c r="A415" s="13"/>
      <c r="B415" s="13"/>
      <c r="C415" s="15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.75" hidden="false" customHeight="true" outlineLevel="0" collapsed="false">
      <c r="A416" s="13"/>
      <c r="B416" s="13"/>
      <c r="C416" s="15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.75" hidden="false" customHeight="true" outlineLevel="0" collapsed="false">
      <c r="A417" s="13"/>
      <c r="B417" s="13"/>
      <c r="C417" s="15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.75" hidden="false" customHeight="true" outlineLevel="0" collapsed="false">
      <c r="A418" s="13"/>
      <c r="B418" s="13"/>
      <c r="C418" s="15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.75" hidden="false" customHeight="true" outlineLevel="0" collapsed="false">
      <c r="A419" s="13"/>
      <c r="B419" s="13"/>
      <c r="C419" s="15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.75" hidden="false" customHeight="true" outlineLevel="0" collapsed="false">
      <c r="A420" s="13"/>
      <c r="B420" s="13"/>
      <c r="C420" s="15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.75" hidden="false" customHeight="true" outlineLevel="0" collapsed="false">
      <c r="A421" s="13"/>
      <c r="B421" s="13"/>
      <c r="C421" s="15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.75" hidden="false" customHeight="true" outlineLevel="0" collapsed="false">
      <c r="A422" s="13"/>
      <c r="B422" s="13"/>
      <c r="C422" s="15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.75" hidden="false" customHeight="true" outlineLevel="0" collapsed="false">
      <c r="A423" s="13"/>
      <c r="B423" s="13"/>
      <c r="C423" s="15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.75" hidden="false" customHeight="true" outlineLevel="0" collapsed="false">
      <c r="A424" s="13"/>
      <c r="B424" s="13"/>
      <c r="C424" s="15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.75" hidden="false" customHeight="true" outlineLevel="0" collapsed="false">
      <c r="A425" s="13"/>
      <c r="B425" s="13"/>
      <c r="C425" s="15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.75" hidden="false" customHeight="true" outlineLevel="0" collapsed="false">
      <c r="A426" s="13"/>
      <c r="B426" s="13"/>
      <c r="C426" s="15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.75" hidden="false" customHeight="true" outlineLevel="0" collapsed="false">
      <c r="A427" s="13"/>
      <c r="B427" s="13"/>
      <c r="C427" s="15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.75" hidden="false" customHeight="true" outlineLevel="0" collapsed="false">
      <c r="A428" s="13"/>
      <c r="B428" s="13"/>
      <c r="C428" s="15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.75" hidden="false" customHeight="true" outlineLevel="0" collapsed="false">
      <c r="A429" s="13"/>
      <c r="B429" s="13"/>
      <c r="C429" s="15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.75" hidden="false" customHeight="true" outlineLevel="0" collapsed="false">
      <c r="A430" s="13"/>
      <c r="B430" s="13"/>
      <c r="C430" s="15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.75" hidden="false" customHeight="true" outlineLevel="0" collapsed="false">
      <c r="A431" s="13"/>
      <c r="B431" s="13"/>
      <c r="C431" s="15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.75" hidden="false" customHeight="true" outlineLevel="0" collapsed="false">
      <c r="A432" s="13"/>
      <c r="B432" s="13"/>
      <c r="C432" s="15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.75" hidden="false" customHeight="true" outlineLevel="0" collapsed="false">
      <c r="A433" s="13"/>
      <c r="B433" s="13"/>
      <c r="C433" s="15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.75" hidden="false" customHeight="true" outlineLevel="0" collapsed="false">
      <c r="A434" s="13"/>
      <c r="B434" s="13"/>
      <c r="C434" s="15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.75" hidden="false" customHeight="true" outlineLevel="0" collapsed="false">
      <c r="A435" s="13"/>
      <c r="B435" s="13"/>
      <c r="C435" s="15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.75" hidden="false" customHeight="true" outlineLevel="0" collapsed="false">
      <c r="A436" s="13"/>
      <c r="B436" s="13"/>
      <c r="C436" s="15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.75" hidden="false" customHeight="true" outlineLevel="0" collapsed="false">
      <c r="A437" s="13"/>
      <c r="B437" s="13"/>
      <c r="C437" s="15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.75" hidden="false" customHeight="true" outlineLevel="0" collapsed="false">
      <c r="A438" s="13"/>
      <c r="B438" s="13"/>
      <c r="C438" s="15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.75" hidden="false" customHeight="true" outlineLevel="0" collapsed="false">
      <c r="A439" s="13"/>
      <c r="B439" s="13"/>
      <c r="C439" s="15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.75" hidden="false" customHeight="true" outlineLevel="0" collapsed="false">
      <c r="A440" s="13"/>
      <c r="B440" s="13"/>
      <c r="C440" s="15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.75" hidden="false" customHeight="true" outlineLevel="0" collapsed="false">
      <c r="A441" s="13"/>
      <c r="B441" s="13"/>
      <c r="C441" s="15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.75" hidden="false" customHeight="true" outlineLevel="0" collapsed="false">
      <c r="A442" s="13"/>
      <c r="B442" s="13"/>
      <c r="C442" s="15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.75" hidden="false" customHeight="true" outlineLevel="0" collapsed="false">
      <c r="A443" s="13"/>
      <c r="B443" s="13"/>
      <c r="C443" s="15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.75" hidden="false" customHeight="true" outlineLevel="0" collapsed="false">
      <c r="A444" s="13"/>
      <c r="B444" s="13"/>
      <c r="C444" s="15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.75" hidden="false" customHeight="true" outlineLevel="0" collapsed="false">
      <c r="A445" s="13"/>
      <c r="B445" s="13"/>
      <c r="C445" s="15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.75" hidden="false" customHeight="true" outlineLevel="0" collapsed="false">
      <c r="A446" s="13"/>
      <c r="B446" s="13"/>
      <c r="C446" s="15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.75" hidden="false" customHeight="true" outlineLevel="0" collapsed="false">
      <c r="A447" s="13"/>
      <c r="B447" s="13"/>
      <c r="C447" s="15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.75" hidden="false" customHeight="true" outlineLevel="0" collapsed="false">
      <c r="A448" s="13"/>
      <c r="B448" s="13"/>
      <c r="C448" s="15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.75" hidden="false" customHeight="true" outlineLevel="0" collapsed="false">
      <c r="A449" s="13"/>
      <c r="B449" s="13"/>
      <c r="C449" s="15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.75" hidden="false" customHeight="true" outlineLevel="0" collapsed="false">
      <c r="A450" s="13"/>
      <c r="B450" s="13"/>
      <c r="C450" s="15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.75" hidden="false" customHeight="true" outlineLevel="0" collapsed="false">
      <c r="A451" s="13"/>
      <c r="B451" s="13"/>
      <c r="C451" s="15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.75" hidden="false" customHeight="true" outlineLevel="0" collapsed="false">
      <c r="A452" s="13"/>
      <c r="B452" s="13"/>
      <c r="C452" s="15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.75" hidden="false" customHeight="true" outlineLevel="0" collapsed="false">
      <c r="A453" s="13"/>
      <c r="B453" s="13"/>
      <c r="C453" s="15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.75" hidden="false" customHeight="true" outlineLevel="0" collapsed="false">
      <c r="A454" s="13"/>
      <c r="B454" s="13"/>
      <c r="C454" s="15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.75" hidden="false" customHeight="true" outlineLevel="0" collapsed="false">
      <c r="A455" s="13"/>
      <c r="B455" s="13"/>
      <c r="C455" s="15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.75" hidden="false" customHeight="true" outlineLevel="0" collapsed="false">
      <c r="A456" s="13"/>
      <c r="B456" s="13"/>
      <c r="C456" s="15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.75" hidden="false" customHeight="true" outlineLevel="0" collapsed="false">
      <c r="A457" s="13"/>
      <c r="B457" s="13"/>
      <c r="C457" s="15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.75" hidden="false" customHeight="true" outlineLevel="0" collapsed="false">
      <c r="A458" s="13"/>
      <c r="B458" s="13"/>
      <c r="C458" s="15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.75" hidden="false" customHeight="true" outlineLevel="0" collapsed="false">
      <c r="A459" s="13"/>
      <c r="B459" s="13"/>
      <c r="C459" s="15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.75" hidden="false" customHeight="true" outlineLevel="0" collapsed="false">
      <c r="A460" s="13"/>
      <c r="B460" s="13"/>
      <c r="C460" s="15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.75" hidden="false" customHeight="true" outlineLevel="0" collapsed="false">
      <c r="A461" s="13"/>
      <c r="B461" s="13"/>
      <c r="C461" s="15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.75" hidden="false" customHeight="true" outlineLevel="0" collapsed="false">
      <c r="A462" s="13"/>
      <c r="B462" s="13"/>
      <c r="C462" s="15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.75" hidden="false" customHeight="true" outlineLevel="0" collapsed="false">
      <c r="A463" s="13"/>
      <c r="B463" s="13"/>
      <c r="C463" s="15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.75" hidden="false" customHeight="true" outlineLevel="0" collapsed="false">
      <c r="A464" s="13"/>
      <c r="B464" s="13"/>
      <c r="C464" s="15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.75" hidden="false" customHeight="true" outlineLevel="0" collapsed="false">
      <c r="A465" s="13"/>
      <c r="B465" s="13"/>
      <c r="C465" s="15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.75" hidden="false" customHeight="true" outlineLevel="0" collapsed="false">
      <c r="A466" s="13"/>
      <c r="B466" s="13"/>
      <c r="C466" s="15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.75" hidden="false" customHeight="true" outlineLevel="0" collapsed="false">
      <c r="A467" s="13"/>
      <c r="B467" s="13"/>
      <c r="C467" s="15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.75" hidden="false" customHeight="true" outlineLevel="0" collapsed="false">
      <c r="A468" s="13"/>
      <c r="B468" s="13"/>
      <c r="C468" s="15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.75" hidden="false" customHeight="true" outlineLevel="0" collapsed="false">
      <c r="A469" s="13"/>
      <c r="B469" s="13"/>
      <c r="C469" s="15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.75" hidden="false" customHeight="true" outlineLevel="0" collapsed="false">
      <c r="A470" s="13"/>
      <c r="B470" s="13"/>
      <c r="C470" s="15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.75" hidden="false" customHeight="true" outlineLevel="0" collapsed="false">
      <c r="A471" s="13"/>
      <c r="B471" s="13"/>
      <c r="C471" s="15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.75" hidden="false" customHeight="true" outlineLevel="0" collapsed="false">
      <c r="A472" s="13"/>
      <c r="B472" s="13"/>
      <c r="C472" s="15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.75" hidden="false" customHeight="true" outlineLevel="0" collapsed="false">
      <c r="A473" s="13"/>
      <c r="B473" s="13"/>
      <c r="C473" s="15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.75" hidden="false" customHeight="true" outlineLevel="0" collapsed="false">
      <c r="A474" s="13"/>
      <c r="B474" s="13"/>
      <c r="C474" s="15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.75" hidden="false" customHeight="true" outlineLevel="0" collapsed="false">
      <c r="A475" s="13"/>
      <c r="B475" s="13"/>
      <c r="C475" s="15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.75" hidden="false" customHeight="true" outlineLevel="0" collapsed="false">
      <c r="A476" s="13"/>
      <c r="B476" s="13"/>
      <c r="C476" s="15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.75" hidden="false" customHeight="true" outlineLevel="0" collapsed="false">
      <c r="A477" s="13"/>
      <c r="B477" s="13"/>
      <c r="C477" s="15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.75" hidden="false" customHeight="true" outlineLevel="0" collapsed="false">
      <c r="A478" s="13"/>
      <c r="B478" s="13"/>
      <c r="C478" s="15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.75" hidden="false" customHeight="true" outlineLevel="0" collapsed="false">
      <c r="A479" s="13"/>
      <c r="B479" s="13"/>
      <c r="C479" s="15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.75" hidden="false" customHeight="true" outlineLevel="0" collapsed="false">
      <c r="A480" s="13"/>
      <c r="B480" s="13"/>
      <c r="C480" s="15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.75" hidden="false" customHeight="true" outlineLevel="0" collapsed="false">
      <c r="A481" s="13"/>
      <c r="B481" s="13"/>
      <c r="C481" s="15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.75" hidden="false" customHeight="true" outlineLevel="0" collapsed="false">
      <c r="A482" s="13"/>
      <c r="B482" s="13"/>
      <c r="C482" s="15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.75" hidden="false" customHeight="true" outlineLevel="0" collapsed="false">
      <c r="A483" s="13"/>
      <c r="B483" s="13"/>
      <c r="C483" s="15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.75" hidden="false" customHeight="true" outlineLevel="0" collapsed="false">
      <c r="A484" s="13"/>
      <c r="B484" s="13"/>
      <c r="C484" s="15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.75" hidden="false" customHeight="true" outlineLevel="0" collapsed="false">
      <c r="A485" s="13"/>
      <c r="B485" s="13"/>
      <c r="C485" s="15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.75" hidden="false" customHeight="true" outlineLevel="0" collapsed="false">
      <c r="A486" s="13"/>
      <c r="B486" s="13"/>
      <c r="C486" s="15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.75" hidden="false" customHeight="true" outlineLevel="0" collapsed="false">
      <c r="A487" s="13"/>
      <c r="B487" s="13"/>
      <c r="C487" s="15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.75" hidden="false" customHeight="true" outlineLevel="0" collapsed="false">
      <c r="A488" s="13"/>
      <c r="B488" s="13"/>
      <c r="C488" s="15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.75" hidden="false" customHeight="true" outlineLevel="0" collapsed="false">
      <c r="A489" s="13"/>
      <c r="B489" s="13"/>
      <c r="C489" s="15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.75" hidden="false" customHeight="true" outlineLevel="0" collapsed="false">
      <c r="A490" s="13"/>
      <c r="B490" s="13"/>
      <c r="C490" s="15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.75" hidden="false" customHeight="true" outlineLevel="0" collapsed="false">
      <c r="A491" s="13"/>
      <c r="B491" s="13"/>
      <c r="C491" s="15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.75" hidden="false" customHeight="true" outlineLevel="0" collapsed="false">
      <c r="A492" s="13"/>
      <c r="B492" s="13"/>
      <c r="C492" s="15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.75" hidden="false" customHeight="true" outlineLevel="0" collapsed="false">
      <c r="A493" s="13"/>
      <c r="B493" s="13"/>
      <c r="C493" s="15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.75" hidden="false" customHeight="true" outlineLevel="0" collapsed="false">
      <c r="A494" s="13"/>
      <c r="B494" s="13"/>
      <c r="C494" s="15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.75" hidden="false" customHeight="true" outlineLevel="0" collapsed="false">
      <c r="A495" s="13"/>
      <c r="B495" s="13"/>
      <c r="C495" s="15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.75" hidden="false" customHeight="true" outlineLevel="0" collapsed="false">
      <c r="A496" s="13"/>
      <c r="B496" s="13"/>
      <c r="C496" s="15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.75" hidden="false" customHeight="true" outlineLevel="0" collapsed="false">
      <c r="A497" s="13"/>
      <c r="B497" s="13"/>
      <c r="C497" s="15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.75" hidden="false" customHeight="true" outlineLevel="0" collapsed="false">
      <c r="A498" s="13"/>
      <c r="B498" s="13"/>
      <c r="C498" s="15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.75" hidden="false" customHeight="true" outlineLevel="0" collapsed="false">
      <c r="A499" s="13"/>
      <c r="B499" s="13"/>
      <c r="C499" s="15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.75" hidden="false" customHeight="true" outlineLevel="0" collapsed="false">
      <c r="A500" s="13"/>
      <c r="B500" s="13"/>
      <c r="C500" s="15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.75" hidden="false" customHeight="true" outlineLevel="0" collapsed="false">
      <c r="A501" s="13"/>
      <c r="B501" s="13"/>
      <c r="C501" s="15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.75" hidden="false" customHeight="true" outlineLevel="0" collapsed="false">
      <c r="A502" s="13"/>
      <c r="B502" s="13"/>
      <c r="C502" s="15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.75" hidden="false" customHeight="true" outlineLevel="0" collapsed="false">
      <c r="A503" s="13"/>
      <c r="B503" s="13"/>
      <c r="C503" s="15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.75" hidden="false" customHeight="true" outlineLevel="0" collapsed="false">
      <c r="A504" s="13"/>
      <c r="B504" s="13"/>
      <c r="C504" s="15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.75" hidden="false" customHeight="true" outlineLevel="0" collapsed="false">
      <c r="A505" s="13"/>
      <c r="B505" s="13"/>
      <c r="C505" s="15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.75" hidden="false" customHeight="true" outlineLevel="0" collapsed="false">
      <c r="A506" s="13"/>
      <c r="B506" s="13"/>
      <c r="C506" s="15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.75" hidden="false" customHeight="true" outlineLevel="0" collapsed="false">
      <c r="A507" s="13"/>
      <c r="B507" s="13"/>
      <c r="C507" s="15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.75" hidden="false" customHeight="true" outlineLevel="0" collapsed="false">
      <c r="A508" s="13"/>
      <c r="B508" s="13"/>
      <c r="C508" s="15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.75" hidden="false" customHeight="true" outlineLevel="0" collapsed="false">
      <c r="A509" s="13"/>
      <c r="B509" s="13"/>
      <c r="C509" s="15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.75" hidden="false" customHeight="true" outlineLevel="0" collapsed="false">
      <c r="A510" s="13"/>
      <c r="B510" s="13"/>
      <c r="C510" s="15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.75" hidden="false" customHeight="true" outlineLevel="0" collapsed="false">
      <c r="A511" s="13"/>
      <c r="B511" s="13"/>
      <c r="C511" s="15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.75" hidden="false" customHeight="true" outlineLevel="0" collapsed="false">
      <c r="A512" s="13"/>
      <c r="B512" s="13"/>
      <c r="C512" s="15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.75" hidden="false" customHeight="true" outlineLevel="0" collapsed="false">
      <c r="A513" s="13"/>
      <c r="B513" s="13"/>
      <c r="C513" s="15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.75" hidden="false" customHeight="true" outlineLevel="0" collapsed="false">
      <c r="A514" s="13"/>
      <c r="B514" s="13"/>
      <c r="C514" s="15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.75" hidden="false" customHeight="true" outlineLevel="0" collapsed="false">
      <c r="A515" s="13"/>
      <c r="B515" s="13"/>
      <c r="C515" s="15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.75" hidden="false" customHeight="true" outlineLevel="0" collapsed="false">
      <c r="A516" s="13"/>
      <c r="B516" s="13"/>
      <c r="C516" s="15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.75" hidden="false" customHeight="true" outlineLevel="0" collapsed="false">
      <c r="A517" s="13"/>
      <c r="B517" s="13"/>
      <c r="C517" s="15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.75" hidden="false" customHeight="true" outlineLevel="0" collapsed="false">
      <c r="A518" s="13"/>
      <c r="B518" s="13"/>
      <c r="C518" s="15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.75" hidden="false" customHeight="true" outlineLevel="0" collapsed="false">
      <c r="A519" s="13"/>
      <c r="B519" s="13"/>
      <c r="C519" s="15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.75" hidden="false" customHeight="true" outlineLevel="0" collapsed="false">
      <c r="A520" s="13"/>
      <c r="B520" s="13"/>
      <c r="C520" s="15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.75" hidden="false" customHeight="true" outlineLevel="0" collapsed="false">
      <c r="A521" s="13"/>
      <c r="B521" s="13"/>
      <c r="C521" s="15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.75" hidden="false" customHeight="true" outlineLevel="0" collapsed="false">
      <c r="A522" s="13"/>
      <c r="B522" s="13"/>
      <c r="C522" s="15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.75" hidden="false" customHeight="true" outlineLevel="0" collapsed="false">
      <c r="A523" s="13"/>
      <c r="B523" s="13"/>
      <c r="C523" s="15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.75" hidden="false" customHeight="true" outlineLevel="0" collapsed="false">
      <c r="A524" s="13"/>
      <c r="B524" s="13"/>
      <c r="C524" s="15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.75" hidden="false" customHeight="true" outlineLevel="0" collapsed="false">
      <c r="A525" s="13"/>
      <c r="B525" s="13"/>
      <c r="C525" s="15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.75" hidden="false" customHeight="true" outlineLevel="0" collapsed="false">
      <c r="A526" s="13"/>
      <c r="B526" s="13"/>
      <c r="C526" s="15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.75" hidden="false" customHeight="true" outlineLevel="0" collapsed="false">
      <c r="A527" s="13"/>
      <c r="B527" s="13"/>
      <c r="C527" s="15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.75" hidden="false" customHeight="true" outlineLevel="0" collapsed="false">
      <c r="A528" s="13"/>
      <c r="B528" s="13"/>
      <c r="C528" s="15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.75" hidden="false" customHeight="true" outlineLevel="0" collapsed="false">
      <c r="A529" s="13"/>
      <c r="B529" s="13"/>
      <c r="C529" s="15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.75" hidden="false" customHeight="true" outlineLevel="0" collapsed="false">
      <c r="A530" s="13"/>
      <c r="B530" s="13"/>
      <c r="C530" s="15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.75" hidden="false" customHeight="true" outlineLevel="0" collapsed="false">
      <c r="A531" s="13"/>
      <c r="B531" s="13"/>
      <c r="C531" s="15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.75" hidden="false" customHeight="true" outlineLevel="0" collapsed="false">
      <c r="A532" s="13"/>
      <c r="B532" s="13"/>
      <c r="C532" s="15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.75" hidden="false" customHeight="true" outlineLevel="0" collapsed="false">
      <c r="A533" s="13"/>
      <c r="B533" s="13"/>
      <c r="C533" s="15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.75" hidden="false" customHeight="true" outlineLevel="0" collapsed="false">
      <c r="A534" s="13"/>
      <c r="B534" s="13"/>
      <c r="C534" s="15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.75" hidden="false" customHeight="true" outlineLevel="0" collapsed="false">
      <c r="A535" s="13"/>
      <c r="B535" s="13"/>
      <c r="C535" s="15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.75" hidden="false" customHeight="true" outlineLevel="0" collapsed="false">
      <c r="A536" s="13"/>
      <c r="B536" s="13"/>
      <c r="C536" s="15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.75" hidden="false" customHeight="true" outlineLevel="0" collapsed="false">
      <c r="A537" s="13"/>
      <c r="B537" s="13"/>
      <c r="C537" s="15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.75" hidden="false" customHeight="true" outlineLevel="0" collapsed="false">
      <c r="A538" s="13"/>
      <c r="B538" s="13"/>
      <c r="C538" s="15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.75" hidden="false" customHeight="true" outlineLevel="0" collapsed="false">
      <c r="A539" s="13"/>
      <c r="B539" s="13"/>
      <c r="C539" s="15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.75" hidden="false" customHeight="true" outlineLevel="0" collapsed="false">
      <c r="A540" s="13"/>
      <c r="B540" s="13"/>
      <c r="C540" s="15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.75" hidden="false" customHeight="true" outlineLevel="0" collapsed="false">
      <c r="A541" s="13"/>
      <c r="B541" s="13"/>
      <c r="C541" s="15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.75" hidden="false" customHeight="true" outlineLevel="0" collapsed="false">
      <c r="A542" s="13"/>
      <c r="B542" s="13"/>
      <c r="C542" s="15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.75" hidden="false" customHeight="true" outlineLevel="0" collapsed="false">
      <c r="A543" s="13"/>
      <c r="B543" s="13"/>
      <c r="C543" s="15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.75" hidden="false" customHeight="true" outlineLevel="0" collapsed="false">
      <c r="A544" s="13"/>
      <c r="B544" s="13"/>
      <c r="C544" s="15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.75" hidden="false" customHeight="true" outlineLevel="0" collapsed="false">
      <c r="A545" s="13"/>
      <c r="B545" s="13"/>
      <c r="C545" s="15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.75" hidden="false" customHeight="true" outlineLevel="0" collapsed="false">
      <c r="A546" s="13"/>
      <c r="B546" s="13"/>
      <c r="C546" s="15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.75" hidden="false" customHeight="true" outlineLevel="0" collapsed="false">
      <c r="A547" s="13"/>
      <c r="B547" s="13"/>
      <c r="C547" s="15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.75" hidden="false" customHeight="true" outlineLevel="0" collapsed="false">
      <c r="A548" s="13"/>
      <c r="B548" s="13"/>
      <c r="C548" s="15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.75" hidden="false" customHeight="true" outlineLevel="0" collapsed="false">
      <c r="A549" s="13"/>
      <c r="B549" s="13"/>
      <c r="C549" s="15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.75" hidden="false" customHeight="true" outlineLevel="0" collapsed="false">
      <c r="A550" s="13"/>
      <c r="B550" s="13"/>
      <c r="C550" s="15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.75" hidden="false" customHeight="true" outlineLevel="0" collapsed="false">
      <c r="A551" s="13"/>
      <c r="B551" s="13"/>
      <c r="C551" s="15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.75" hidden="false" customHeight="true" outlineLevel="0" collapsed="false">
      <c r="A552" s="13"/>
      <c r="B552" s="13"/>
      <c r="C552" s="15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.75" hidden="false" customHeight="true" outlineLevel="0" collapsed="false">
      <c r="A553" s="13"/>
      <c r="B553" s="13"/>
      <c r="C553" s="15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.75" hidden="false" customHeight="true" outlineLevel="0" collapsed="false">
      <c r="A554" s="13"/>
      <c r="B554" s="13"/>
      <c r="C554" s="15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.75" hidden="false" customHeight="true" outlineLevel="0" collapsed="false">
      <c r="A555" s="13"/>
      <c r="B555" s="13"/>
      <c r="C555" s="15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.75" hidden="false" customHeight="true" outlineLevel="0" collapsed="false">
      <c r="A556" s="13"/>
      <c r="B556" s="13"/>
      <c r="C556" s="15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.75" hidden="false" customHeight="true" outlineLevel="0" collapsed="false">
      <c r="A557" s="13"/>
      <c r="B557" s="13"/>
      <c r="C557" s="15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.75" hidden="false" customHeight="true" outlineLevel="0" collapsed="false">
      <c r="A558" s="13"/>
      <c r="B558" s="13"/>
      <c r="C558" s="15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.75" hidden="false" customHeight="true" outlineLevel="0" collapsed="false">
      <c r="A559" s="13"/>
      <c r="B559" s="13"/>
      <c r="C559" s="15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3.8" hidden="false" customHeight="false" outlineLevel="0" collapsed="false">
      <c r="C1001" s="13"/>
    </row>
    <row r="1002" customFormat="false" ht="13.8" hidden="false" customHeight="false" outlineLevel="0" collapsed="false">
      <c r="C1002" s="13"/>
    </row>
    <row r="1003" customFormat="false" ht="13.8" hidden="false" customHeight="false" outlineLevel="0" collapsed="false">
      <c r="C1003" s="13"/>
    </row>
    <row r="1004" customFormat="false" ht="13.8" hidden="false" customHeight="false" outlineLevel="0" collapsed="false">
      <c r="C1004" s="13"/>
    </row>
    <row r="1005" customFormat="false" ht="13.8" hidden="false" customHeight="false" outlineLevel="0" collapsed="false">
      <c r="C1005" s="13"/>
    </row>
    <row r="1006" customFormat="false" ht="13.8" hidden="false" customHeight="false" outlineLevel="0" collapsed="false">
      <c r="C1006" s="13"/>
    </row>
    <row r="1007" customFormat="false" ht="13.8" hidden="false" customHeight="false" outlineLevel="0" collapsed="false">
      <c r="C1007" s="13"/>
    </row>
    <row r="1008" customFormat="false" ht="13.8" hidden="false" customHeight="false" outlineLevel="0" collapsed="false">
      <c r="C1008" s="13"/>
    </row>
    <row r="1009" customFormat="false" ht="13.8" hidden="false" customHeight="false" outlineLevel="0" collapsed="false">
      <c r="C1009" s="13"/>
    </row>
    <row r="1010" customFormat="false" ht="13.8" hidden="false" customHeight="false" outlineLevel="0" collapsed="false">
      <c r="C1010" s="13"/>
    </row>
    <row r="1011" customFormat="false" ht="13.8" hidden="false" customHeight="false" outlineLevel="0" collapsed="false">
      <c r="C1011" s="13"/>
    </row>
  </sheetData>
  <conditionalFormatting sqref="C2:C559">
    <cfRule type="cellIs" priority="2" operator="equal" aboveAverage="0" equalAverage="0" bottom="0" percent="0" rank="0" text="" dxfId="6">
      <formula>'6. Del Viso'!$B2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AB1000"/>
  <sheetViews>
    <sheetView showFormulas="false" showGridLines="true" showRowColHeaders="true" showZeros="true" rightToLeft="false" tabSelected="false" showOutlineSymbols="true" defaultGridColor="true" view="normal" topLeftCell="A37" colorId="64" zoomScale="90" zoomScaleNormal="90" zoomScalePageLayoutView="100" workbookViewId="0">
      <selection pane="topLeft" activeCell="A46" activeCellId="0" sqref="A46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19.16"/>
    <col collapsed="false" customWidth="true" hidden="false" outlineLevel="0" max="2" min="2" style="7" width="41.72"/>
    <col collapsed="false" customWidth="true" hidden="false" outlineLevel="0" max="6" min="3" style="7" width="10.71"/>
    <col collapsed="false" customWidth="true" hidden="false" outlineLevel="0" max="7" min="7" style="7" width="8.57"/>
    <col collapsed="false" customWidth="true" hidden="false" outlineLevel="0" max="8" min="8" style="7" width="52.86"/>
    <col collapsed="false" customWidth="true" hidden="true" outlineLevel="0" max="9" min="9" style="7" width="8"/>
    <col collapsed="false" customWidth="true" hidden="true" outlineLevel="0" max="10" min="10" style="7" width="13.15"/>
    <col collapsed="false" customWidth="true" hidden="true" outlineLevel="0" max="11" min="11" style="7" width="14.71"/>
    <col collapsed="false" customWidth="true" hidden="true" outlineLevel="0" max="12" min="12" style="7" width="9.86"/>
    <col collapsed="false" customWidth="true" hidden="true" outlineLevel="0" max="13" min="13" style="7" width="12.29"/>
    <col collapsed="false" customWidth="true" hidden="true" outlineLevel="0" max="14" min="14" style="7" width="14.86"/>
    <col collapsed="false" customWidth="true" hidden="true" outlineLevel="0" max="15" min="15" style="7" width="14.14"/>
    <col collapsed="false" customWidth="true" hidden="false" outlineLevel="0" max="16" min="16" style="7" width="12"/>
    <col collapsed="false" customWidth="true" hidden="false" outlineLevel="0" max="28" min="17" style="7" width="10.71"/>
  </cols>
  <sheetData>
    <row r="1" customFormat="false" ht="13.5" hidden="false" customHeight="true" outlineLevel="0" collapsed="false">
      <c r="A1" s="11" t="s">
        <v>6813</v>
      </c>
      <c r="B1" s="11" t="s">
        <v>6813</v>
      </c>
      <c r="C1" s="11"/>
      <c r="D1" s="11" t="s">
        <v>7507</v>
      </c>
      <c r="E1" s="12" t="s">
        <v>2091</v>
      </c>
      <c r="F1" s="321"/>
      <c r="G1" s="322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321"/>
      <c r="U1" s="321"/>
      <c r="V1" s="321"/>
      <c r="W1" s="321"/>
      <c r="X1" s="321"/>
      <c r="Y1" s="321"/>
      <c r="Z1" s="321"/>
      <c r="AA1" s="321"/>
      <c r="AB1" s="321"/>
    </row>
    <row r="2" customFormat="false" ht="13.5" hidden="false" customHeight="true" outlineLevel="0" collapsed="false">
      <c r="A2" s="321" t="n">
        <v>82</v>
      </c>
      <c r="B2" s="14" t="s">
        <v>7508</v>
      </c>
      <c r="C2" s="323" t="n">
        <f aca="false">IFERROR(INDEX($G$1:$AB$9593,MATCH(A2,$G$1:$G$9593,0),10),0)</f>
        <v>1666.14243</v>
      </c>
      <c r="D2" s="14" t="n">
        <v>1999</v>
      </c>
      <c r="E2" s="29" t="n">
        <f aca="false">IF(D2&gt;0,D2,C2)</f>
        <v>1999</v>
      </c>
      <c r="F2" s="321"/>
      <c r="G2" s="324" t="s">
        <v>7509</v>
      </c>
      <c r="H2" s="324" t="s">
        <v>7510</v>
      </c>
      <c r="I2" s="324" t="s">
        <v>7511</v>
      </c>
      <c r="J2" s="324" t="s">
        <v>7512</v>
      </c>
      <c r="K2" s="324" t="s">
        <v>7513</v>
      </c>
      <c r="L2" s="324" t="s">
        <v>7514</v>
      </c>
      <c r="M2" s="324" t="s">
        <v>7515</v>
      </c>
      <c r="N2" s="324" t="s">
        <v>7516</v>
      </c>
      <c r="O2" s="324" t="s">
        <v>7517</v>
      </c>
      <c r="P2" s="325" t="s">
        <v>7517</v>
      </c>
      <c r="Q2" s="26"/>
      <c r="R2" s="26"/>
      <c r="S2" s="26"/>
      <c r="T2" s="321"/>
      <c r="U2" s="321"/>
      <c r="V2" s="321"/>
      <c r="W2" s="321"/>
      <c r="X2" s="321"/>
      <c r="Y2" s="321"/>
      <c r="Z2" s="321"/>
      <c r="AA2" s="321"/>
      <c r="AB2" s="321"/>
    </row>
    <row r="3" customFormat="false" ht="13.5" hidden="false" customHeight="true" outlineLevel="0" collapsed="false">
      <c r="A3" s="321" t="n">
        <v>83</v>
      </c>
      <c r="B3" s="14" t="s">
        <v>817</v>
      </c>
      <c r="C3" s="323" t="n">
        <f aca="false">IFERROR(INDEX($G$1:$AB$9593,MATCH(A3,$G$1:$G$9593,0),10),0)</f>
        <v>2288.39241</v>
      </c>
      <c r="D3" s="14" t="n">
        <v>3085</v>
      </c>
      <c r="E3" s="29" t="n">
        <f aca="false">IF(D3&gt;0,D3,C3)</f>
        <v>3085</v>
      </c>
      <c r="F3" s="321"/>
      <c r="G3" s="326" t="n">
        <v>48679</v>
      </c>
      <c r="H3" s="327" t="s">
        <v>7518</v>
      </c>
      <c r="I3" s="327" t="s">
        <v>7519</v>
      </c>
      <c r="J3" s="326" t="n">
        <v>48679</v>
      </c>
      <c r="K3" s="326" t="n">
        <v>10</v>
      </c>
      <c r="L3" s="326" t="n">
        <v>40</v>
      </c>
      <c r="M3" s="328" t="n">
        <f aca="false">N3/1.21</f>
        <v>1544.10413223141</v>
      </c>
      <c r="N3" s="328" t="n">
        <v>1868.366</v>
      </c>
      <c r="O3" s="328" t="n">
        <f aca="false">N3-(N3*7%)</f>
        <v>1737.58038</v>
      </c>
      <c r="P3" s="329" t="n">
        <f aca="false">N3-(N3*7%)</f>
        <v>1737.58038</v>
      </c>
      <c r="Q3" s="26"/>
      <c r="R3" s="26"/>
      <c r="S3" s="26"/>
      <c r="T3" s="321"/>
      <c r="U3" s="321"/>
      <c r="V3" s="321"/>
      <c r="W3" s="321"/>
      <c r="X3" s="321"/>
      <c r="Y3" s="321"/>
      <c r="Z3" s="321"/>
      <c r="AA3" s="321"/>
      <c r="AB3" s="321"/>
    </row>
    <row r="4" customFormat="false" ht="13.5" hidden="false" customHeight="true" outlineLevel="0" collapsed="false">
      <c r="A4" s="321" t="n">
        <v>86</v>
      </c>
      <c r="B4" s="14" t="s">
        <v>1336</v>
      </c>
      <c r="C4" s="323" t="n">
        <f aca="false">IFERROR(INDEX($G$1:$AB$9593,MATCH(A4,$G$1:$G$9593,0),10),0)</f>
        <v>1154.45736</v>
      </c>
      <c r="D4" s="14" t="n">
        <v>1299</v>
      </c>
      <c r="E4" s="29" t="n">
        <f aca="false">IF(D4&gt;0,D4,C4)</f>
        <v>1299</v>
      </c>
      <c r="F4" s="321"/>
      <c r="G4" s="330" t="n">
        <v>45928</v>
      </c>
      <c r="H4" s="331" t="s">
        <v>7520</v>
      </c>
      <c r="I4" s="331" t="s">
        <v>7521</v>
      </c>
      <c r="J4" s="330" t="n">
        <v>45928</v>
      </c>
      <c r="K4" s="330" t="n">
        <v>10</v>
      </c>
      <c r="L4" s="330" t="n">
        <v>340</v>
      </c>
      <c r="M4" s="332" t="n">
        <f aca="false">N4/1.21</f>
        <v>3322.07520661157</v>
      </c>
      <c r="N4" s="332" t="n">
        <v>4019.711</v>
      </c>
      <c r="O4" s="332" t="n">
        <f aca="false">N4-(N4*7%)</f>
        <v>3738.33123</v>
      </c>
      <c r="P4" s="333" t="n">
        <f aca="false">N4-(N4*7%)</f>
        <v>3738.33123</v>
      </c>
      <c r="Q4" s="26"/>
      <c r="R4" s="26"/>
      <c r="S4" s="26"/>
      <c r="T4" s="321"/>
      <c r="U4" s="321"/>
      <c r="V4" s="321"/>
      <c r="W4" s="321"/>
      <c r="X4" s="321"/>
      <c r="Y4" s="321"/>
      <c r="Z4" s="321"/>
      <c r="AA4" s="321"/>
      <c r="AB4" s="321"/>
    </row>
    <row r="5" customFormat="false" ht="13.5" hidden="false" customHeight="true" outlineLevel="0" collapsed="false">
      <c r="A5" s="321" t="n">
        <v>89</v>
      </c>
      <c r="B5" s="14" t="s">
        <v>1335</v>
      </c>
      <c r="C5" s="323" t="n">
        <f aca="false">IFERROR(INDEX($G$1:$AB$9593,MATCH(A5,$G$1:$G$9593,0),10),0)</f>
        <v>1212.30894</v>
      </c>
      <c r="D5" s="14" t="n">
        <v>1299</v>
      </c>
      <c r="E5" s="29" t="n">
        <f aca="false">IF(D5&gt;0,D5,C5)</f>
        <v>1299</v>
      </c>
      <c r="F5" s="321"/>
      <c r="G5" s="330" t="n">
        <v>48371</v>
      </c>
      <c r="H5" s="331" t="s">
        <v>7522</v>
      </c>
      <c r="I5" s="331" t="s">
        <v>7523</v>
      </c>
      <c r="J5" s="330" t="n">
        <v>48371</v>
      </c>
      <c r="K5" s="330" t="n">
        <v>10</v>
      </c>
      <c r="L5" s="330" t="n">
        <v>340</v>
      </c>
      <c r="M5" s="332" t="n">
        <f aca="false">N5/1.21</f>
        <v>1828.51818181818</v>
      </c>
      <c r="N5" s="332" t="n">
        <v>2212.507</v>
      </c>
      <c r="O5" s="332" t="n">
        <f aca="false">N5-(N5*7%)</f>
        <v>2057.63151</v>
      </c>
      <c r="P5" s="333" t="n">
        <f aca="false">N5-(N5*7%)</f>
        <v>2057.63151</v>
      </c>
      <c r="Q5" s="26"/>
      <c r="R5" s="26"/>
      <c r="S5" s="26"/>
      <c r="T5" s="321"/>
      <c r="U5" s="321"/>
      <c r="V5" s="321"/>
      <c r="W5" s="321"/>
      <c r="X5" s="321"/>
      <c r="Y5" s="321"/>
      <c r="Z5" s="321"/>
      <c r="AA5" s="321"/>
      <c r="AB5" s="321"/>
    </row>
    <row r="6" customFormat="false" ht="13.5" hidden="false" customHeight="true" outlineLevel="0" collapsed="false">
      <c r="A6" s="321" t="n">
        <v>100</v>
      </c>
      <c r="B6" s="14" t="s">
        <v>263</v>
      </c>
      <c r="C6" s="323" t="n">
        <f aca="false">IFERROR(INDEX($G$1:$AB$9593,MATCH(A6,$G$1:$G$9593,0),10),0)</f>
        <v>2614.28673</v>
      </c>
      <c r="D6" s="14" t="n">
        <v>2290</v>
      </c>
      <c r="E6" s="29" t="n">
        <f aca="false">IF(D6&gt;0,D6,C6)</f>
        <v>2290</v>
      </c>
      <c r="F6" s="321"/>
      <c r="G6" s="330" t="n">
        <v>40103</v>
      </c>
      <c r="H6" s="331" t="s">
        <v>7524</v>
      </c>
      <c r="I6" s="331" t="s">
        <v>7525</v>
      </c>
      <c r="J6" s="330" t="n">
        <v>40103</v>
      </c>
      <c r="K6" s="330" t="n">
        <v>12</v>
      </c>
      <c r="L6" s="330" t="n">
        <v>204</v>
      </c>
      <c r="M6" s="332" t="n">
        <f aca="false">N6/1.21</f>
        <v>1828.51818181818</v>
      </c>
      <c r="N6" s="332" t="n">
        <v>2212.507</v>
      </c>
      <c r="O6" s="332" t="n">
        <f aca="false">N6-(N6*7%)</f>
        <v>2057.63151</v>
      </c>
      <c r="P6" s="333" t="n">
        <f aca="false">N6-(N6*7%)</f>
        <v>2057.63151</v>
      </c>
      <c r="Q6" s="26"/>
      <c r="R6" s="26"/>
      <c r="S6" s="26"/>
      <c r="T6" s="321"/>
      <c r="U6" s="321"/>
      <c r="V6" s="321"/>
      <c r="W6" s="321"/>
      <c r="X6" s="321"/>
      <c r="Y6" s="321"/>
      <c r="Z6" s="321"/>
      <c r="AA6" s="321"/>
      <c r="AB6" s="321"/>
    </row>
    <row r="7" customFormat="false" ht="13.5" hidden="false" customHeight="true" outlineLevel="0" collapsed="false">
      <c r="A7" s="321" t="n">
        <v>117</v>
      </c>
      <c r="B7" s="14" t="s">
        <v>261</v>
      </c>
      <c r="C7" s="323" t="n">
        <f aca="false">IFERROR(INDEX($G$1:$AB$9593,MATCH(A7,$G$1:$G$9593,0),10),0)</f>
        <v>2614.28673</v>
      </c>
      <c r="D7" s="14" t="n">
        <v>2290</v>
      </c>
      <c r="E7" s="29" t="n">
        <f aca="false">IF(D7&gt;0,D7,C7)</f>
        <v>2290</v>
      </c>
      <c r="F7" s="321"/>
      <c r="G7" s="330" t="n">
        <v>48774</v>
      </c>
      <c r="H7" s="331" t="s">
        <v>7526</v>
      </c>
      <c r="I7" s="331" t="s">
        <v>7527</v>
      </c>
      <c r="J7" s="330" t="n">
        <v>48774</v>
      </c>
      <c r="K7" s="330" t="n">
        <v>10</v>
      </c>
      <c r="L7" s="330" t="n">
        <v>324</v>
      </c>
      <c r="M7" s="332" t="n">
        <f aca="false">N7/1.21</f>
        <v>1828.51818181818</v>
      </c>
      <c r="N7" s="332" t="n">
        <v>2212.507</v>
      </c>
      <c r="O7" s="332" t="n">
        <f aca="false">N7-(N7*7%)</f>
        <v>2057.63151</v>
      </c>
      <c r="P7" s="333" t="n">
        <f aca="false">N7-(N7*7%)</f>
        <v>2057.63151</v>
      </c>
      <c r="Q7" s="26"/>
      <c r="R7" s="26"/>
      <c r="S7" s="26"/>
      <c r="T7" s="321"/>
      <c r="U7" s="321"/>
      <c r="V7" s="321"/>
      <c r="W7" s="321"/>
      <c r="X7" s="321"/>
      <c r="Y7" s="321"/>
      <c r="Z7" s="321"/>
      <c r="AA7" s="321"/>
      <c r="AB7" s="321"/>
    </row>
    <row r="8" customFormat="false" ht="13.5" hidden="false" customHeight="true" outlineLevel="0" collapsed="false">
      <c r="A8" s="321" t="n">
        <v>132</v>
      </c>
      <c r="B8" s="14" t="s">
        <v>7528</v>
      </c>
      <c r="C8" s="323" t="n">
        <f aca="false">IFERROR(INDEX($G$1:$AB$9593,MATCH(A8,$G$1:$G$9593,0),10),0)</f>
        <v>2355.80532</v>
      </c>
      <c r="D8" s="14" t="n">
        <v>2799</v>
      </c>
      <c r="E8" s="29" t="n">
        <f aca="false">IF(D8&gt;0,D8,C8)</f>
        <v>2799</v>
      </c>
      <c r="F8" s="321"/>
      <c r="G8" s="330" t="n">
        <v>46041</v>
      </c>
      <c r="H8" s="331" t="s">
        <v>7529</v>
      </c>
      <c r="I8" s="331" t="s">
        <v>7530</v>
      </c>
      <c r="J8" s="330" t="n">
        <v>46041</v>
      </c>
      <c r="K8" s="330" t="n">
        <v>10</v>
      </c>
      <c r="L8" s="330" t="n">
        <v>507</v>
      </c>
      <c r="M8" s="332" t="n">
        <f aca="false">N8/1.21</f>
        <v>1691.97768595041</v>
      </c>
      <c r="N8" s="332" t="n">
        <v>2047.293</v>
      </c>
      <c r="O8" s="332" t="n">
        <f aca="false">N8-(N8*7%)</f>
        <v>1903.98249</v>
      </c>
      <c r="P8" s="333" t="n">
        <f aca="false">N8-(N8*7%)</f>
        <v>1903.98249</v>
      </c>
      <c r="Q8" s="26"/>
      <c r="R8" s="26"/>
      <c r="S8" s="26"/>
      <c r="T8" s="321"/>
      <c r="U8" s="321"/>
      <c r="V8" s="321"/>
      <c r="W8" s="321"/>
      <c r="X8" s="321"/>
      <c r="Y8" s="321"/>
      <c r="Z8" s="321"/>
      <c r="AA8" s="321"/>
      <c r="AB8" s="321"/>
    </row>
    <row r="9" customFormat="false" ht="13.5" hidden="false" customHeight="true" outlineLevel="0" collapsed="false">
      <c r="A9" s="321" t="n">
        <v>152</v>
      </c>
      <c r="B9" s="14" t="s">
        <v>265</v>
      </c>
      <c r="C9" s="323" t="n">
        <f aca="false">IFERROR(INDEX($G$1:$AB$9593,MATCH(A9,$G$1:$G$9593,0),10),0)</f>
        <v>2883.37293</v>
      </c>
      <c r="D9" s="14" t="n">
        <v>3886</v>
      </c>
      <c r="E9" s="29" t="n">
        <f aca="false">IF(D9&gt;0,D9,C9)</f>
        <v>3886</v>
      </c>
      <c r="F9" s="321"/>
      <c r="G9" s="330" t="n">
        <v>47087</v>
      </c>
      <c r="H9" s="331" t="s">
        <v>7531</v>
      </c>
      <c r="I9" s="331" t="s">
        <v>7532</v>
      </c>
      <c r="J9" s="330" t="n">
        <v>47087</v>
      </c>
      <c r="K9" s="330" t="n">
        <v>288</v>
      </c>
      <c r="L9" s="330" t="n">
        <v>340</v>
      </c>
      <c r="M9" s="332" t="n">
        <f aca="false">N9/1.21</f>
        <v>563.269421487603</v>
      </c>
      <c r="N9" s="332" t="n">
        <v>681.556</v>
      </c>
      <c r="O9" s="332" t="n">
        <f aca="false">N9-(N9*7%)</f>
        <v>633.84708</v>
      </c>
      <c r="P9" s="333" t="n">
        <f aca="false">N9-(N9*7%)</f>
        <v>633.84708</v>
      </c>
      <c r="Q9" s="26"/>
      <c r="R9" s="26"/>
      <c r="S9" s="26"/>
      <c r="T9" s="321"/>
      <c r="U9" s="321"/>
      <c r="V9" s="321"/>
      <c r="W9" s="321"/>
      <c r="X9" s="321"/>
      <c r="Y9" s="321"/>
      <c r="Z9" s="321"/>
      <c r="AA9" s="321"/>
      <c r="AB9" s="321"/>
    </row>
    <row r="10" customFormat="false" ht="13.5" hidden="false" customHeight="true" outlineLevel="0" collapsed="false">
      <c r="A10" s="321" t="n">
        <v>153</v>
      </c>
      <c r="B10" s="14" t="s">
        <v>264</v>
      </c>
      <c r="C10" s="323" t="n">
        <f aca="false">IFERROR(INDEX($G$1:$AB$9593,MATCH(A10,$G$1:$G$9593,0),10),0)</f>
        <v>2883.37293</v>
      </c>
      <c r="D10" s="14" t="n">
        <v>3886</v>
      </c>
      <c r="E10" s="29" t="n">
        <f aca="false">IF(D10&gt;0,D10,C10)</f>
        <v>3886</v>
      </c>
      <c r="F10" s="321"/>
      <c r="G10" s="330" t="n">
        <v>45777</v>
      </c>
      <c r="H10" s="331" t="s">
        <v>7533</v>
      </c>
      <c r="I10" s="331" t="s">
        <v>7534</v>
      </c>
      <c r="J10" s="330" t="n">
        <v>45777</v>
      </c>
      <c r="K10" s="330" t="n">
        <v>12</v>
      </c>
      <c r="L10" s="330" t="n">
        <v>40</v>
      </c>
      <c r="M10" s="332" t="n">
        <f aca="false">N10/1.21</f>
        <v>962.471900826446</v>
      </c>
      <c r="N10" s="332" t="n">
        <v>1164.591</v>
      </c>
      <c r="O10" s="332" t="n">
        <f aca="false">N10-(N10*7%)</f>
        <v>1083.06963</v>
      </c>
      <c r="P10" s="333" t="n">
        <f aca="false">N10-(N10*7%)</f>
        <v>1083.06963</v>
      </c>
      <c r="Q10" s="26"/>
      <c r="R10" s="26"/>
      <c r="S10" s="26"/>
      <c r="T10" s="321"/>
      <c r="U10" s="321"/>
      <c r="V10" s="321"/>
      <c r="W10" s="321"/>
      <c r="X10" s="321"/>
      <c r="Y10" s="321"/>
      <c r="Z10" s="321"/>
      <c r="AA10" s="321"/>
      <c r="AB10" s="321"/>
    </row>
    <row r="11" customFormat="false" ht="13.5" hidden="false" customHeight="true" outlineLevel="0" collapsed="false">
      <c r="A11" s="321" t="n">
        <v>251</v>
      </c>
      <c r="B11" s="14" t="s">
        <v>1039</v>
      </c>
      <c r="C11" s="323" t="n">
        <f aca="false">IFERROR(INDEX($G$1:$AB$9593,MATCH(A11,$G$1:$G$9593,0),10),0)</f>
        <v>2626.32</v>
      </c>
      <c r="D11" s="14" t="n">
        <v>2799</v>
      </c>
      <c r="E11" s="29" t="n">
        <f aca="false">IF(D11&gt;0,D11,C11)</f>
        <v>2799</v>
      </c>
      <c r="F11" s="321"/>
      <c r="G11" s="330" t="n">
        <v>67087</v>
      </c>
      <c r="H11" s="331" t="s">
        <v>7535</v>
      </c>
      <c r="I11" s="331" t="s">
        <v>7536</v>
      </c>
      <c r="J11" s="330" t="n">
        <v>67087</v>
      </c>
      <c r="K11" s="330" t="n">
        <v>288</v>
      </c>
      <c r="L11" s="330" t="n">
        <v>432</v>
      </c>
      <c r="M11" s="332" t="n">
        <f aca="false">N11/1.21</f>
        <v>469.777685950413</v>
      </c>
      <c r="N11" s="332" t="n">
        <v>568.431</v>
      </c>
      <c r="O11" s="332" t="n">
        <f aca="false">N11-(N11*7%)</f>
        <v>528.64083</v>
      </c>
      <c r="P11" s="333" t="n">
        <f aca="false">N11-(N11*7%)</f>
        <v>528.64083</v>
      </c>
      <c r="Q11" s="26"/>
      <c r="R11" s="26"/>
      <c r="S11" s="26"/>
      <c r="T11" s="321"/>
      <c r="U11" s="321"/>
      <c r="V11" s="321"/>
      <c r="W11" s="321"/>
      <c r="X11" s="321"/>
      <c r="Y11" s="321"/>
      <c r="Z11" s="321"/>
      <c r="AA11" s="321"/>
      <c r="AB11" s="321"/>
    </row>
    <row r="12" customFormat="false" ht="13.5" hidden="false" customHeight="true" outlineLevel="0" collapsed="false">
      <c r="A12" s="321" t="n">
        <v>261</v>
      </c>
      <c r="B12" s="14" t="s">
        <v>1043</v>
      </c>
      <c r="C12" s="323" t="n">
        <f aca="false">IFERROR(INDEX($G$1:$AB$9593,MATCH(A12,$G$1:$G$9593,0),10),0)</f>
        <v>1974.17517</v>
      </c>
      <c r="D12" s="14" t="n">
        <v>2450</v>
      </c>
      <c r="E12" s="29" t="n">
        <f aca="false">IF(D12&gt;0,D12,C12)</f>
        <v>2450</v>
      </c>
      <c r="F12" s="321"/>
      <c r="G12" s="330" t="n">
        <v>46928</v>
      </c>
      <c r="H12" s="331" t="s">
        <v>7537</v>
      </c>
      <c r="I12" s="331" t="s">
        <v>7538</v>
      </c>
      <c r="J12" s="330" t="n">
        <v>46928</v>
      </c>
      <c r="K12" s="330" t="n">
        <v>24</v>
      </c>
      <c r="L12" s="330" t="n">
        <v>315</v>
      </c>
      <c r="M12" s="332" t="n">
        <f aca="false">N12/1.21</f>
        <v>630.718181818182</v>
      </c>
      <c r="N12" s="332" t="n">
        <v>763.169</v>
      </c>
      <c r="O12" s="332" t="n">
        <f aca="false">N12-(N12*7%)</f>
        <v>709.74717</v>
      </c>
      <c r="P12" s="333" t="n">
        <f aca="false">N12-(N12*7%)</f>
        <v>709.74717</v>
      </c>
      <c r="Q12" s="26"/>
      <c r="R12" s="26"/>
      <c r="S12" s="26"/>
      <c r="T12" s="321"/>
      <c r="U12" s="321"/>
      <c r="V12" s="321"/>
      <c r="W12" s="321"/>
      <c r="X12" s="321"/>
      <c r="Y12" s="321"/>
      <c r="Z12" s="321"/>
      <c r="AA12" s="321"/>
      <c r="AB12" s="321"/>
    </row>
    <row r="13" customFormat="false" ht="13.5" hidden="false" customHeight="true" outlineLevel="0" collapsed="false">
      <c r="A13" s="321" t="n">
        <v>311</v>
      </c>
      <c r="B13" s="14" t="s">
        <v>7539</v>
      </c>
      <c r="C13" s="323" t="n">
        <f aca="false">IFERROR(INDEX($G$1:$AB$9593,MATCH(A13,$G$1:$G$9593,0),10),0)</f>
        <v>1454.72274</v>
      </c>
      <c r="D13" s="14" t="n">
        <v>1961</v>
      </c>
      <c r="E13" s="29" t="n">
        <f aca="false">IF(D13&gt;0,D13,C13)</f>
        <v>1961</v>
      </c>
      <c r="F13" s="321"/>
      <c r="G13" s="330" t="n">
        <v>46929</v>
      </c>
      <c r="H13" s="331" t="s">
        <v>7540</v>
      </c>
      <c r="I13" s="331" t="s">
        <v>7541</v>
      </c>
      <c r="J13" s="330" t="n">
        <v>46929</v>
      </c>
      <c r="K13" s="330" t="n">
        <v>12</v>
      </c>
      <c r="L13" s="330" t="n">
        <v>432</v>
      </c>
      <c r="M13" s="332" t="n">
        <f aca="false">N13/1.21</f>
        <v>1077.94462809917</v>
      </c>
      <c r="N13" s="332" t="n">
        <v>1304.313</v>
      </c>
      <c r="O13" s="332" t="n">
        <f aca="false">N13-(N13*7%)</f>
        <v>1213.01109</v>
      </c>
      <c r="P13" s="333" t="n">
        <f aca="false">N13-(N13*7%)</f>
        <v>1213.01109</v>
      </c>
      <c r="Q13" s="26"/>
      <c r="R13" s="26"/>
      <c r="S13" s="26"/>
      <c r="T13" s="321"/>
      <c r="U13" s="321"/>
      <c r="V13" s="321"/>
      <c r="W13" s="321"/>
      <c r="X13" s="321"/>
      <c r="Y13" s="321"/>
      <c r="Z13" s="321"/>
      <c r="AA13" s="321"/>
      <c r="AB13" s="321"/>
    </row>
    <row r="14" customFormat="false" ht="13.5" hidden="false" customHeight="true" outlineLevel="0" collapsed="false">
      <c r="A14" s="321" t="n">
        <v>371</v>
      </c>
      <c r="B14" s="14" t="s">
        <v>482</v>
      </c>
      <c r="C14" s="323" t="n">
        <f aca="false">IFERROR(INDEX($G$1:$AB$9593,MATCH(A14,$G$1:$G$9593,0),10),0)</f>
        <v>2119.87083</v>
      </c>
      <c r="D14" s="14" t="n">
        <v>1999</v>
      </c>
      <c r="E14" s="29" t="n">
        <f aca="false">IF(D14&gt;0,D14,C14)</f>
        <v>1999</v>
      </c>
      <c r="F14" s="321"/>
      <c r="G14" s="330" t="n">
        <v>45907</v>
      </c>
      <c r="H14" s="331" t="s">
        <v>7542</v>
      </c>
      <c r="I14" s="331" t="s">
        <v>7543</v>
      </c>
      <c r="J14" s="330" t="n">
        <v>45907</v>
      </c>
      <c r="K14" s="330" t="n">
        <v>10</v>
      </c>
      <c r="L14" s="330" t="n">
        <v>315</v>
      </c>
      <c r="M14" s="332" t="n">
        <f aca="false">N14/1.21</f>
        <v>2669.43388429752</v>
      </c>
      <c r="N14" s="332" t="n">
        <v>3230.015</v>
      </c>
      <c r="O14" s="332" t="n">
        <f aca="false">N14-(N14*7%)</f>
        <v>3003.91395</v>
      </c>
      <c r="P14" s="333" t="n">
        <f aca="false">N14-(N14*7%)</f>
        <v>3003.91395</v>
      </c>
      <c r="Q14" s="26"/>
      <c r="R14" s="26"/>
      <c r="S14" s="26"/>
      <c r="T14" s="321"/>
      <c r="U14" s="321"/>
      <c r="V14" s="321"/>
      <c r="W14" s="321"/>
      <c r="X14" s="321"/>
      <c r="Y14" s="321"/>
      <c r="Z14" s="321"/>
      <c r="AA14" s="321"/>
      <c r="AB14" s="321"/>
    </row>
    <row r="15" customFormat="false" ht="13.5" hidden="false" customHeight="true" outlineLevel="0" collapsed="false">
      <c r="A15" s="321" t="n">
        <v>395</v>
      </c>
      <c r="B15" s="14" t="s">
        <v>7544</v>
      </c>
      <c r="C15" s="323" t="n">
        <f aca="false">IFERROR(INDEX($G$1:$AB$9593,MATCH(A15,$G$1:$G$9593,0),10),0)</f>
        <v>1249.9944</v>
      </c>
      <c r="D15" s="14" t="n">
        <v>1250</v>
      </c>
      <c r="E15" s="29" t="n">
        <f aca="false">IF(D15&gt;0,D15,C15)</f>
        <v>1250</v>
      </c>
      <c r="F15" s="321"/>
      <c r="G15" s="330" t="n">
        <v>48766</v>
      </c>
      <c r="H15" s="331" t="s">
        <v>7545</v>
      </c>
      <c r="I15" s="331" t="s">
        <v>7546</v>
      </c>
      <c r="J15" s="330" t="n">
        <v>48766</v>
      </c>
      <c r="K15" s="330" t="n">
        <v>12</v>
      </c>
      <c r="L15" s="330" t="n">
        <v>432</v>
      </c>
      <c r="M15" s="332" t="n">
        <f aca="false">N15/1.21</f>
        <v>1873.49504132231</v>
      </c>
      <c r="N15" s="332" t="n">
        <v>2266.929</v>
      </c>
      <c r="O15" s="332" t="n">
        <f aca="false">N15-(N15*7%)</f>
        <v>2108.24397</v>
      </c>
      <c r="P15" s="333" t="n">
        <f aca="false">N15-(N15*7%)</f>
        <v>2108.24397</v>
      </c>
      <c r="Q15" s="26"/>
      <c r="R15" s="26"/>
      <c r="S15" s="26"/>
      <c r="T15" s="321"/>
      <c r="U15" s="321"/>
      <c r="V15" s="321"/>
      <c r="W15" s="321"/>
      <c r="X15" s="321"/>
      <c r="Y15" s="321"/>
      <c r="Z15" s="321"/>
      <c r="AA15" s="321"/>
      <c r="AB15" s="321"/>
    </row>
    <row r="16" customFormat="false" ht="13.5" hidden="false" customHeight="true" outlineLevel="0" collapsed="false">
      <c r="A16" s="321" t="n">
        <v>572</v>
      </c>
      <c r="B16" s="14" t="s">
        <v>1253</v>
      </c>
      <c r="C16" s="323" t="n">
        <f aca="false">IFERROR(INDEX($G$1:$AB$9593,MATCH(A16,$G$1:$G$9593,0),10),0)</f>
        <v>2094.52647</v>
      </c>
      <c r="D16" s="14" t="n">
        <v>1799</v>
      </c>
      <c r="E16" s="29" t="n">
        <f aca="false">IF(D16&gt;0,D16,C16)</f>
        <v>1799</v>
      </c>
      <c r="F16" s="321"/>
      <c r="G16" s="330" t="n">
        <v>48574</v>
      </c>
      <c r="H16" s="331" t="s">
        <v>7547</v>
      </c>
      <c r="I16" s="331" t="s">
        <v>7548</v>
      </c>
      <c r="J16" s="330" t="n">
        <v>48574</v>
      </c>
      <c r="K16" s="330" t="n">
        <v>12</v>
      </c>
      <c r="L16" s="330" t="n">
        <v>40</v>
      </c>
      <c r="M16" s="332" t="n">
        <f aca="false">N16/1.21</f>
        <v>1873.49504132231</v>
      </c>
      <c r="N16" s="332" t="n">
        <v>2266.929</v>
      </c>
      <c r="O16" s="332" t="n">
        <f aca="false">N16-(N16*7%)</f>
        <v>2108.24397</v>
      </c>
      <c r="P16" s="333" t="n">
        <f aca="false">N16-(N16*7%)</f>
        <v>2108.24397</v>
      </c>
      <c r="Q16" s="26"/>
      <c r="R16" s="26"/>
      <c r="S16" s="26"/>
      <c r="T16" s="321"/>
      <c r="U16" s="321"/>
      <c r="V16" s="321"/>
      <c r="W16" s="321"/>
      <c r="X16" s="321"/>
      <c r="Y16" s="321"/>
      <c r="Z16" s="321"/>
      <c r="AA16" s="321"/>
      <c r="AB16" s="321"/>
    </row>
    <row r="17" customFormat="false" ht="13.5" hidden="false" customHeight="true" outlineLevel="0" collapsed="false">
      <c r="A17" s="321" t="n">
        <v>591</v>
      </c>
      <c r="B17" s="14" t="s">
        <v>1040</v>
      </c>
      <c r="C17" s="323" t="n">
        <f aca="false">IFERROR(INDEX($G$1:$AB$9593,MATCH(A17,$G$1:$G$9593,0),10),0)</f>
        <v>3841.2348</v>
      </c>
      <c r="D17" s="14" t="n">
        <v>4399</v>
      </c>
      <c r="E17" s="29" t="n">
        <f aca="false">IF(D17&gt;0,D17,C17)</f>
        <v>4399</v>
      </c>
      <c r="F17" s="321"/>
      <c r="G17" s="330" t="n">
        <v>94134</v>
      </c>
      <c r="H17" s="331" t="s">
        <v>7549</v>
      </c>
      <c r="I17" s="330"/>
      <c r="J17" s="330" t="n">
        <v>0</v>
      </c>
      <c r="K17" s="330" t="n">
        <v>12</v>
      </c>
      <c r="L17" s="330" t="n">
        <v>266</v>
      </c>
      <c r="M17" s="332" t="n">
        <f aca="false">N17/1.21</f>
        <v>13582.6107438017</v>
      </c>
      <c r="N17" s="332" t="n">
        <v>16434.959</v>
      </c>
      <c r="O17" s="332" t="n">
        <f aca="false">N17-(N17*7%)</f>
        <v>15284.51187</v>
      </c>
      <c r="P17" s="333" t="n">
        <f aca="false">N17-(N17*7%)</f>
        <v>15284.51187</v>
      </c>
      <c r="Q17" s="26"/>
      <c r="R17" s="26"/>
      <c r="S17" s="26"/>
      <c r="T17" s="321"/>
      <c r="U17" s="321"/>
      <c r="V17" s="321"/>
      <c r="W17" s="321"/>
      <c r="X17" s="321"/>
      <c r="Y17" s="321"/>
      <c r="Z17" s="321"/>
      <c r="AA17" s="321"/>
      <c r="AB17" s="321"/>
    </row>
    <row r="18" customFormat="false" ht="13.5" hidden="false" customHeight="true" outlineLevel="0" collapsed="false">
      <c r="A18" s="321" t="n">
        <v>598</v>
      </c>
      <c r="B18" s="14" t="s">
        <v>1042</v>
      </c>
      <c r="C18" s="323" t="n">
        <f aca="false">IFERROR(INDEX($G$1:$AB$9593,MATCH(A18,$G$1:$G$9593,0),10),0)</f>
        <v>3186.79938</v>
      </c>
      <c r="D18" s="14"/>
      <c r="E18" s="29" t="n">
        <f aca="false">IF(D18&gt;0,D18,C18)</f>
        <v>3186.79938</v>
      </c>
      <c r="F18" s="321"/>
      <c r="G18" s="330" t="n">
        <v>85345</v>
      </c>
      <c r="H18" s="331" t="s">
        <v>7550</v>
      </c>
      <c r="I18" s="331" t="s">
        <v>7551</v>
      </c>
      <c r="J18" s="330" t="n">
        <v>85345</v>
      </c>
      <c r="K18" s="330" t="n">
        <v>12</v>
      </c>
      <c r="L18" s="330" t="n">
        <v>315</v>
      </c>
      <c r="M18" s="332" t="n">
        <f aca="false">N18/1.21</f>
        <v>2476.48099173554</v>
      </c>
      <c r="N18" s="332" t="n">
        <v>2996.542</v>
      </c>
      <c r="O18" s="332" t="n">
        <f aca="false">N18-(N18*7%)</f>
        <v>2786.78406</v>
      </c>
      <c r="P18" s="333" t="n">
        <f aca="false">N18-(N18*7%)</f>
        <v>2786.78406</v>
      </c>
      <c r="Q18" s="26"/>
      <c r="R18" s="26"/>
      <c r="S18" s="26"/>
      <c r="T18" s="321"/>
      <c r="U18" s="321"/>
      <c r="V18" s="321"/>
      <c r="W18" s="321"/>
      <c r="X18" s="321"/>
      <c r="Y18" s="321"/>
      <c r="Z18" s="321"/>
      <c r="AA18" s="321"/>
      <c r="AB18" s="321"/>
    </row>
    <row r="19" customFormat="false" ht="13.5" hidden="false" customHeight="true" outlineLevel="0" collapsed="false">
      <c r="A19" s="321" t="n">
        <v>666</v>
      </c>
      <c r="B19" s="14" t="s">
        <v>1033</v>
      </c>
      <c r="C19" s="323" t="n">
        <f aca="false">IFERROR(INDEX($G$1:$AB$9593,MATCH(A19,$G$1:$G$9593,0),10),0)</f>
        <v>5457.77847</v>
      </c>
      <c r="D19" s="14" t="n">
        <v>7492</v>
      </c>
      <c r="E19" s="29" t="n">
        <f aca="false">IF(D19&gt;0,D19,C19)</f>
        <v>7492</v>
      </c>
      <c r="F19" s="321"/>
      <c r="G19" s="330" t="n">
        <v>85323</v>
      </c>
      <c r="H19" s="331" t="s">
        <v>7552</v>
      </c>
      <c r="I19" s="331" t="s">
        <v>7553</v>
      </c>
      <c r="J19" s="330" t="n">
        <v>85323</v>
      </c>
      <c r="K19" s="330" t="n">
        <v>12</v>
      </c>
      <c r="L19" s="330" t="n">
        <v>376</v>
      </c>
      <c r="M19" s="332" t="n">
        <f aca="false">N19/1.21</f>
        <v>2476.48099173554</v>
      </c>
      <c r="N19" s="332" t="n">
        <v>2996.542</v>
      </c>
      <c r="O19" s="332" t="n">
        <f aca="false">N19-(N19*7%)</f>
        <v>2786.78406</v>
      </c>
      <c r="P19" s="333" t="n">
        <f aca="false">N19-(N19*7%)</f>
        <v>2786.78406</v>
      </c>
      <c r="Q19" s="26"/>
      <c r="R19" s="26"/>
      <c r="S19" s="26"/>
      <c r="T19" s="321"/>
      <c r="U19" s="321"/>
      <c r="V19" s="321"/>
      <c r="W19" s="321"/>
      <c r="X19" s="321"/>
      <c r="Y19" s="321"/>
      <c r="Z19" s="321"/>
      <c r="AA19" s="321"/>
      <c r="AB19" s="321"/>
    </row>
    <row r="20" customFormat="false" ht="13.5" hidden="false" customHeight="true" outlineLevel="0" collapsed="false">
      <c r="A20" s="321" t="n">
        <v>755</v>
      </c>
      <c r="B20" s="14" t="s">
        <v>7554</v>
      </c>
      <c r="C20" s="323" t="n">
        <f aca="false">IFERROR(INDEX($G$1:$AB$9593,MATCH(A20,$G$1:$G$9593,0),10),0)</f>
        <v>1118.5482</v>
      </c>
      <c r="D20" s="14" t="n">
        <v>1383</v>
      </c>
      <c r="E20" s="29" t="n">
        <f aca="false">IF(D20&gt;0,D20,C20)</f>
        <v>1383</v>
      </c>
      <c r="F20" s="321"/>
      <c r="G20" s="330" t="n">
        <v>81300</v>
      </c>
      <c r="H20" s="331" t="s">
        <v>7555</v>
      </c>
      <c r="I20" s="331" t="s">
        <v>7556</v>
      </c>
      <c r="J20" s="330" t="n">
        <v>81300</v>
      </c>
      <c r="K20" s="330" t="n">
        <v>12</v>
      </c>
      <c r="L20" s="330" t="n">
        <v>315</v>
      </c>
      <c r="M20" s="332" t="n">
        <f aca="false">N20/1.21</f>
        <v>6692.93966942149</v>
      </c>
      <c r="N20" s="332" t="n">
        <v>8098.457</v>
      </c>
      <c r="O20" s="332" t="n">
        <f aca="false">N20-(N20*7%)</f>
        <v>7531.56501</v>
      </c>
      <c r="P20" s="333" t="n">
        <f aca="false">N20-(N20*7%)</f>
        <v>7531.56501</v>
      </c>
      <c r="Q20" s="26"/>
      <c r="R20" s="26"/>
      <c r="S20" s="26"/>
      <c r="T20" s="321"/>
      <c r="U20" s="321"/>
      <c r="V20" s="321"/>
      <c r="W20" s="321"/>
      <c r="X20" s="321"/>
      <c r="Y20" s="321"/>
      <c r="Z20" s="321"/>
      <c r="AA20" s="321"/>
      <c r="AB20" s="321"/>
    </row>
    <row r="21" customFormat="false" ht="13.5" hidden="false" customHeight="true" outlineLevel="0" collapsed="false">
      <c r="A21" s="321" t="n">
        <v>759</v>
      </c>
      <c r="B21" s="334" t="s">
        <v>1449</v>
      </c>
      <c r="C21" s="323" t="n">
        <f aca="false">IFERROR(INDEX($G$1:$AB$9593,MATCH(A21,$G$1:$G$9593,0),10),0)</f>
        <v>2682.97095</v>
      </c>
      <c r="D21" s="14" t="n">
        <v>2949</v>
      </c>
      <c r="E21" s="29" t="n">
        <f aca="false">IF(D21&gt;0,D21,C21)</f>
        <v>2949</v>
      </c>
      <c r="F21" s="321"/>
      <c r="G21" s="330" t="n">
        <v>81306</v>
      </c>
      <c r="H21" s="331" t="s">
        <v>7557</v>
      </c>
      <c r="I21" s="331" t="s">
        <v>7558</v>
      </c>
      <c r="J21" s="330" t="n">
        <v>81306</v>
      </c>
      <c r="K21" s="330" t="n">
        <v>12</v>
      </c>
      <c r="L21" s="330" t="n">
        <v>376</v>
      </c>
      <c r="M21" s="332" t="n">
        <f aca="false">N21/1.21</f>
        <v>6692.93966942149</v>
      </c>
      <c r="N21" s="332" t="n">
        <v>8098.457</v>
      </c>
      <c r="O21" s="332" t="n">
        <f aca="false">N21-(N21*7%)</f>
        <v>7531.56501</v>
      </c>
      <c r="P21" s="333" t="n">
        <f aca="false">N21-(N21*7%)</f>
        <v>7531.56501</v>
      </c>
      <c r="Q21" s="26"/>
      <c r="R21" s="26"/>
      <c r="S21" s="26"/>
      <c r="T21" s="321"/>
      <c r="U21" s="321"/>
      <c r="V21" s="321"/>
      <c r="W21" s="321"/>
      <c r="X21" s="321"/>
      <c r="Y21" s="321"/>
      <c r="Z21" s="321"/>
      <c r="AA21" s="321"/>
      <c r="AB21" s="321"/>
    </row>
    <row r="22" customFormat="false" ht="13.5" hidden="false" customHeight="true" outlineLevel="0" collapsed="false">
      <c r="A22" s="321" t="n">
        <v>760</v>
      </c>
      <c r="B22" s="14" t="s">
        <v>7559</v>
      </c>
      <c r="C22" s="323" t="n">
        <f aca="false">IFERROR(INDEX($G$1:$AB$9593,MATCH(A22,$G$1:$G$9593,0),10),0)</f>
        <v>1067.15361</v>
      </c>
      <c r="D22" s="14" t="n">
        <v>1399</v>
      </c>
      <c r="E22" s="29" t="n">
        <f aca="false">IF(D22&gt;0,D22,C22)</f>
        <v>1399</v>
      </c>
      <c r="F22" s="321"/>
      <c r="G22" s="330" t="n">
        <v>88514</v>
      </c>
      <c r="H22" s="331" t="s">
        <v>7560</v>
      </c>
      <c r="I22" s="331" t="s">
        <v>7561</v>
      </c>
      <c r="J22" s="330" t="n">
        <v>88514</v>
      </c>
      <c r="K22" s="330" t="n">
        <v>12</v>
      </c>
      <c r="L22" s="330" t="n">
        <v>280</v>
      </c>
      <c r="M22" s="332" t="n">
        <f aca="false">N22/1.21</f>
        <v>6574.07107438017</v>
      </c>
      <c r="N22" s="332" t="n">
        <v>7954.626</v>
      </c>
      <c r="O22" s="332" t="n">
        <f aca="false">N22-(N22*7%)</f>
        <v>7397.80218</v>
      </c>
      <c r="P22" s="333" t="n">
        <f aca="false">N22-(N22*7%)</f>
        <v>7397.80218</v>
      </c>
      <c r="Q22" s="26"/>
      <c r="R22" s="26"/>
      <c r="S22" s="26"/>
      <c r="T22" s="321"/>
      <c r="U22" s="321"/>
      <c r="V22" s="321"/>
      <c r="W22" s="321"/>
      <c r="X22" s="321"/>
      <c r="Y22" s="321"/>
      <c r="Z22" s="321"/>
      <c r="AA22" s="321"/>
      <c r="AB22" s="321"/>
    </row>
    <row r="23" customFormat="false" ht="13.5" hidden="false" customHeight="true" outlineLevel="0" collapsed="false">
      <c r="A23" s="321" t="n">
        <v>766</v>
      </c>
      <c r="B23" s="14" t="s">
        <v>1035</v>
      </c>
      <c r="C23" s="323" t="n">
        <f aca="false">IFERROR(INDEX($G$1:$AB$9593,MATCH(A23,$G$1:$G$9593,0),10),0)</f>
        <v>2571.1803</v>
      </c>
      <c r="D23" s="14" t="n">
        <v>2353</v>
      </c>
      <c r="E23" s="29" t="n">
        <f aca="false">IF(D23&gt;0,D23,C23)</f>
        <v>2353</v>
      </c>
      <c r="F23" s="321"/>
      <c r="G23" s="330" t="n">
        <v>86698</v>
      </c>
      <c r="H23" s="331" t="s">
        <v>7562</v>
      </c>
      <c r="I23" s="331" t="s">
        <v>7563</v>
      </c>
      <c r="J23" s="330" t="n">
        <v>86698</v>
      </c>
      <c r="K23" s="330" t="n">
        <v>24</v>
      </c>
      <c r="L23" s="330" t="n">
        <v>240</v>
      </c>
      <c r="M23" s="332" t="n">
        <f aca="false">N23/1.21</f>
        <v>5805.23223140496</v>
      </c>
      <c r="N23" s="332" t="n">
        <v>7024.331</v>
      </c>
      <c r="O23" s="332" t="n">
        <f aca="false">N23-(N23*7%)</f>
        <v>6532.62783</v>
      </c>
      <c r="P23" s="333" t="n">
        <f aca="false">N23-(N23*7%)</f>
        <v>6532.62783</v>
      </c>
      <c r="Q23" s="26"/>
      <c r="R23" s="26"/>
      <c r="S23" s="26"/>
      <c r="T23" s="321"/>
      <c r="U23" s="321"/>
      <c r="V23" s="321"/>
      <c r="W23" s="321"/>
      <c r="X23" s="321"/>
      <c r="Y23" s="321"/>
      <c r="Z23" s="321"/>
      <c r="AA23" s="321"/>
      <c r="AB23" s="321"/>
    </row>
    <row r="24" customFormat="false" ht="13.5" hidden="false" customHeight="true" outlineLevel="0" collapsed="false">
      <c r="A24" s="321" t="n">
        <v>789</v>
      </c>
      <c r="B24" s="14" t="s">
        <v>1254</v>
      </c>
      <c r="C24" s="323" t="n">
        <f aca="false">IFERROR(INDEX($G$1:$AB$9593,MATCH(A24,$G$1:$G$9593,0),10),0)</f>
        <v>2396.2287</v>
      </c>
      <c r="D24" s="14" t="n">
        <v>3173</v>
      </c>
      <c r="E24" s="29" t="n">
        <f aca="false">IF(D24&gt;0,D24,C24)</f>
        <v>3173</v>
      </c>
      <c r="F24" s="321"/>
      <c r="G24" s="330" t="n">
        <v>89256</v>
      </c>
      <c r="H24" s="331" t="s">
        <v>7564</v>
      </c>
      <c r="I24" s="331" t="s">
        <v>7565</v>
      </c>
      <c r="J24" s="330" t="n">
        <v>89256</v>
      </c>
      <c r="K24" s="330" t="n">
        <v>10</v>
      </c>
      <c r="L24" s="330" t="n">
        <v>153</v>
      </c>
      <c r="M24" s="332" t="n">
        <f aca="false">N24/1.21</f>
        <v>6574.07107438017</v>
      </c>
      <c r="N24" s="332" t="n">
        <v>7954.626</v>
      </c>
      <c r="O24" s="332" t="n">
        <f aca="false">N24-(N24*7%)</f>
        <v>7397.80218</v>
      </c>
      <c r="P24" s="333" t="n">
        <f aca="false">N24-(N24*7%)</f>
        <v>7397.80218</v>
      </c>
      <c r="Q24" s="26"/>
      <c r="R24" s="26"/>
      <c r="S24" s="26"/>
      <c r="T24" s="321"/>
      <c r="U24" s="321"/>
      <c r="V24" s="321"/>
      <c r="W24" s="321"/>
      <c r="X24" s="321"/>
      <c r="Y24" s="321"/>
      <c r="Z24" s="321"/>
      <c r="AA24" s="321"/>
      <c r="AB24" s="321"/>
    </row>
    <row r="25" customFormat="false" ht="13.5" hidden="false" customHeight="true" outlineLevel="0" collapsed="false">
      <c r="A25" s="321" t="n">
        <v>793</v>
      </c>
      <c r="B25" s="14" t="s">
        <v>1036</v>
      </c>
      <c r="C25" s="323" t="n">
        <f aca="false">IFERROR(INDEX($G$1:$AB$9593,MATCH(A25,$G$1:$G$9593,0),10),0)</f>
        <v>2610.04593</v>
      </c>
      <c r="D25" s="14" t="n">
        <v>2235</v>
      </c>
      <c r="E25" s="29" t="n">
        <f aca="false">IF(D25&gt;0,D25,C25)</f>
        <v>2235</v>
      </c>
      <c r="F25" s="321"/>
      <c r="G25" s="330" t="n">
        <v>94244</v>
      </c>
      <c r="H25" s="331" t="s">
        <v>7566</v>
      </c>
      <c r="I25" s="331" t="s">
        <v>7567</v>
      </c>
      <c r="J25" s="330" t="n">
        <v>94244</v>
      </c>
      <c r="K25" s="330" t="n">
        <v>10</v>
      </c>
      <c r="L25" s="330" t="n">
        <v>333</v>
      </c>
      <c r="M25" s="332" t="n">
        <f aca="false">N25/1.21</f>
        <v>6574.07107438017</v>
      </c>
      <c r="N25" s="332" t="n">
        <v>7954.626</v>
      </c>
      <c r="O25" s="332" t="n">
        <f aca="false">N25-(N25*7%)</f>
        <v>7397.80218</v>
      </c>
      <c r="P25" s="333" t="n">
        <f aca="false">N25-(N25*7%)</f>
        <v>7397.80218</v>
      </c>
      <c r="Q25" s="26"/>
      <c r="R25" s="26"/>
      <c r="S25" s="26"/>
      <c r="T25" s="321"/>
      <c r="U25" s="321"/>
      <c r="V25" s="321"/>
      <c r="W25" s="321"/>
      <c r="X25" s="321"/>
      <c r="Y25" s="321"/>
      <c r="Z25" s="321"/>
      <c r="AA25" s="321"/>
      <c r="AB25" s="321"/>
    </row>
    <row r="26" customFormat="false" ht="13.5" hidden="false" customHeight="true" outlineLevel="0" collapsed="false">
      <c r="A26" s="321" t="n">
        <v>805</v>
      </c>
      <c r="B26" s="14" t="s">
        <v>1338</v>
      </c>
      <c r="C26" s="323" t="n">
        <f aca="false">IFERROR(INDEX($G$1:$AB$9593,MATCH(A26,$G$1:$G$9593,0),10),0)</f>
        <v>3901.99542</v>
      </c>
      <c r="D26" s="14" t="n">
        <v>4825</v>
      </c>
      <c r="E26" s="29" t="n">
        <f aca="false">IF(D26&gt;0,D26,C26)</f>
        <v>4825</v>
      </c>
      <c r="F26" s="321"/>
      <c r="G26" s="330" t="n">
        <v>82612</v>
      </c>
      <c r="H26" s="331" t="s">
        <v>7568</v>
      </c>
      <c r="I26" s="331" t="s">
        <v>7569</v>
      </c>
      <c r="J26" s="330" t="n">
        <v>82612</v>
      </c>
      <c r="K26" s="330" t="n">
        <v>12</v>
      </c>
      <c r="L26" s="330" t="n">
        <v>315</v>
      </c>
      <c r="M26" s="332" t="n">
        <f aca="false">N26/1.21</f>
        <v>13387.0785123967</v>
      </c>
      <c r="N26" s="332" t="n">
        <v>16198.365</v>
      </c>
      <c r="O26" s="332" t="n">
        <f aca="false">N26-(N26*7%)</f>
        <v>15064.47945</v>
      </c>
      <c r="P26" s="333" t="n">
        <f aca="false">N26-(N26*7%)</f>
        <v>15064.47945</v>
      </c>
      <c r="Q26" s="26"/>
      <c r="R26" s="26"/>
      <c r="S26" s="26"/>
      <c r="T26" s="321"/>
      <c r="U26" s="321"/>
      <c r="V26" s="321"/>
      <c r="W26" s="321"/>
      <c r="X26" s="321"/>
      <c r="Y26" s="321"/>
      <c r="Z26" s="321"/>
      <c r="AA26" s="321"/>
      <c r="AB26" s="321"/>
    </row>
    <row r="27" customFormat="false" ht="13.5" hidden="false" customHeight="true" outlineLevel="0" collapsed="false">
      <c r="A27" s="321" t="n">
        <v>819</v>
      </c>
      <c r="B27" s="14" t="s">
        <v>1450</v>
      </c>
      <c r="C27" s="323" t="n">
        <f aca="false">IFERROR(INDEX($G$1:$AB$9593,MATCH(A27,$G$1:$G$9593,0),10),0)</f>
        <v>2293.58832</v>
      </c>
      <c r="D27" s="14" t="n">
        <v>2390</v>
      </c>
      <c r="E27" s="29" t="n">
        <f aca="false">IF(D27&gt;0,D27,C27)</f>
        <v>2390</v>
      </c>
      <c r="F27" s="321"/>
      <c r="G27" s="330" t="n">
        <v>82613</v>
      </c>
      <c r="H27" s="331" t="s">
        <v>7570</v>
      </c>
      <c r="I27" s="331" t="s">
        <v>7571</v>
      </c>
      <c r="J27" s="330" t="n">
        <v>82613</v>
      </c>
      <c r="K27" s="330" t="n">
        <v>12</v>
      </c>
      <c r="L27" s="330" t="n">
        <v>170</v>
      </c>
      <c r="M27" s="332" t="n">
        <f aca="false">N27/1.21</f>
        <v>13387.0785123967</v>
      </c>
      <c r="N27" s="332" t="n">
        <v>16198.365</v>
      </c>
      <c r="O27" s="332" t="n">
        <f aca="false">N27-(N27*7%)</f>
        <v>15064.47945</v>
      </c>
      <c r="P27" s="333" t="n">
        <f aca="false">N27-(N27*7%)</f>
        <v>15064.47945</v>
      </c>
      <c r="Q27" s="26"/>
      <c r="R27" s="26"/>
      <c r="S27" s="26"/>
      <c r="T27" s="321"/>
      <c r="U27" s="321"/>
      <c r="V27" s="321"/>
      <c r="W27" s="321"/>
      <c r="X27" s="321"/>
      <c r="Y27" s="321"/>
      <c r="Z27" s="321"/>
      <c r="AA27" s="321"/>
      <c r="AB27" s="321"/>
    </row>
    <row r="28" customFormat="false" ht="13.5" hidden="false" customHeight="true" outlineLevel="0" collapsed="false">
      <c r="A28" s="321" t="n">
        <v>838</v>
      </c>
      <c r="B28" s="14" t="s">
        <v>1446</v>
      </c>
      <c r="C28" s="323" t="n">
        <f aca="false">IFERROR(INDEX($G$1:$AB$9593,MATCH(A28,$G$1:$G$9593,0),10),0)</f>
        <v>1076.67681</v>
      </c>
      <c r="D28" s="14" t="n">
        <v>1199</v>
      </c>
      <c r="E28" s="29" t="n">
        <f aca="false">IF(D28&gt;0,D28,C28)</f>
        <v>1199</v>
      </c>
      <c r="F28" s="321"/>
      <c r="G28" s="330" t="n">
        <v>86466</v>
      </c>
      <c r="H28" s="331" t="s">
        <v>7572</v>
      </c>
      <c r="I28" s="331" t="s">
        <v>7573</v>
      </c>
      <c r="J28" s="330" t="n">
        <v>86466</v>
      </c>
      <c r="K28" s="330" t="n">
        <v>12</v>
      </c>
      <c r="L28" s="330" t="n">
        <v>210</v>
      </c>
      <c r="M28" s="332" t="n">
        <f aca="false">N28/1.21</f>
        <v>11695.8082644628</v>
      </c>
      <c r="N28" s="332" t="n">
        <v>14151.928</v>
      </c>
      <c r="O28" s="332" t="n">
        <f aca="false">N28-(N28*7%)</f>
        <v>13161.29304</v>
      </c>
      <c r="P28" s="333" t="n">
        <f aca="false">N28-(N28*7%)</f>
        <v>13161.29304</v>
      </c>
      <c r="Q28" s="26"/>
      <c r="R28" s="26"/>
      <c r="S28" s="26"/>
      <c r="T28" s="321"/>
      <c r="U28" s="321"/>
      <c r="V28" s="321"/>
      <c r="W28" s="321"/>
      <c r="X28" s="321"/>
      <c r="Y28" s="321"/>
      <c r="Z28" s="321"/>
      <c r="AA28" s="321"/>
      <c r="AB28" s="321"/>
    </row>
    <row r="29" customFormat="false" ht="13.5" hidden="false" customHeight="true" outlineLevel="0" collapsed="false">
      <c r="A29" s="321" t="n">
        <v>840</v>
      </c>
      <c r="B29" s="14" t="s">
        <v>1339</v>
      </c>
      <c r="C29" s="323" t="n">
        <f aca="false">IFERROR(INDEX($G$1:$AB$9593,MATCH(A29,$G$1:$G$9593,0),10),0)</f>
        <v>2758.75665</v>
      </c>
      <c r="D29" s="14"/>
      <c r="E29" s="29" t="n">
        <f aca="false">IF(D29&gt;0,D29,C29)</f>
        <v>2758.75665</v>
      </c>
      <c r="F29" s="321"/>
      <c r="G29" s="330" t="n">
        <v>82322</v>
      </c>
      <c r="H29" s="331" t="s">
        <v>7574</v>
      </c>
      <c r="I29" s="331" t="s">
        <v>7575</v>
      </c>
      <c r="J29" s="330" t="n">
        <v>82322</v>
      </c>
      <c r="K29" s="330" t="n">
        <v>12</v>
      </c>
      <c r="L29" s="330" t="n">
        <v>300</v>
      </c>
      <c r="M29" s="332" t="n">
        <f aca="false">N29/1.21</f>
        <v>11113.3314049587</v>
      </c>
      <c r="N29" s="332" t="n">
        <v>13447.131</v>
      </c>
      <c r="O29" s="332" t="n">
        <f aca="false">N29-(N29*7%)</f>
        <v>12505.83183</v>
      </c>
      <c r="P29" s="333" t="n">
        <f aca="false">N29-(N29*7%)</f>
        <v>12505.83183</v>
      </c>
      <c r="Q29" s="26"/>
      <c r="R29" s="26"/>
      <c r="S29" s="26"/>
      <c r="T29" s="321"/>
      <c r="U29" s="321"/>
      <c r="V29" s="321"/>
      <c r="W29" s="321"/>
      <c r="X29" s="321"/>
      <c r="Y29" s="321"/>
      <c r="Z29" s="321"/>
      <c r="AA29" s="321"/>
      <c r="AB29" s="321"/>
    </row>
    <row r="30" customFormat="false" ht="13.5" hidden="false" customHeight="true" outlineLevel="0" collapsed="false">
      <c r="A30" s="321" t="n">
        <v>860</v>
      </c>
      <c r="B30" s="14" t="s">
        <v>1252</v>
      </c>
      <c r="C30" s="323" t="n">
        <f aca="false">IFERROR(INDEX($G$1:$AB$9593,MATCH(A30,$G$1:$G$9593,0),10),0)</f>
        <v>1817.39019</v>
      </c>
      <c r="D30" s="14"/>
      <c r="E30" s="29" t="n">
        <f aca="false">IF(D30&gt;0,D30,C30)</f>
        <v>1817.39019</v>
      </c>
      <c r="F30" s="321"/>
      <c r="G30" s="330" t="n">
        <v>87026</v>
      </c>
      <c r="H30" s="331" t="s">
        <v>7576</v>
      </c>
      <c r="I30" s="331" t="s">
        <v>7577</v>
      </c>
      <c r="J30" s="330" t="n">
        <v>87026</v>
      </c>
      <c r="K30" s="330" t="n">
        <v>6</v>
      </c>
      <c r="L30" s="330" t="n">
        <v>160</v>
      </c>
      <c r="M30" s="332" t="n">
        <f aca="false">N30/1.21</f>
        <v>11113.3314049587</v>
      </c>
      <c r="N30" s="332" t="n">
        <v>13447.131</v>
      </c>
      <c r="O30" s="332" t="n">
        <f aca="false">N30-(N30*7%)</f>
        <v>12505.83183</v>
      </c>
      <c r="P30" s="333" t="n">
        <f aca="false">N30-(N30*7%)</f>
        <v>12505.83183</v>
      </c>
      <c r="Q30" s="26"/>
      <c r="R30" s="26"/>
      <c r="S30" s="26"/>
      <c r="T30" s="321"/>
      <c r="U30" s="321"/>
      <c r="V30" s="321"/>
      <c r="W30" s="321"/>
      <c r="X30" s="321"/>
      <c r="Y30" s="321"/>
      <c r="Z30" s="321"/>
      <c r="AA30" s="321"/>
      <c r="AB30" s="321"/>
    </row>
    <row r="31" customFormat="false" ht="13.5" hidden="false" customHeight="true" outlineLevel="0" collapsed="false">
      <c r="A31" s="321" t="n">
        <v>882</v>
      </c>
      <c r="B31" s="14" t="s">
        <v>7578</v>
      </c>
      <c r="C31" s="323" t="n">
        <f aca="false">IFERROR(INDEX($G$1:$AB$9593,MATCH(A31,$G$1:$G$9593,0),10),0)</f>
        <v>1090.64913</v>
      </c>
      <c r="D31" s="14" t="n">
        <v>1199</v>
      </c>
      <c r="E31" s="29" t="n">
        <f aca="false">IF(D31&gt;0,D31,C31)</f>
        <v>1199</v>
      </c>
      <c r="F31" s="321"/>
      <c r="G31" s="330" t="n">
        <v>81180</v>
      </c>
      <c r="H31" s="331" t="s">
        <v>7579</v>
      </c>
      <c r="I31" s="331" t="s">
        <v>7580</v>
      </c>
      <c r="J31" s="330" t="n">
        <v>81180</v>
      </c>
      <c r="K31" s="330" t="n">
        <v>12</v>
      </c>
      <c r="L31" s="330" t="n">
        <v>136</v>
      </c>
      <c r="M31" s="332" t="n">
        <f aca="false">N31/1.21</f>
        <v>8447.19917355372</v>
      </c>
      <c r="N31" s="332" t="n">
        <v>10221.111</v>
      </c>
      <c r="O31" s="332" t="n">
        <f aca="false">N31-(N31*7%)</f>
        <v>9505.63323</v>
      </c>
      <c r="P31" s="333" t="n">
        <f aca="false">N31-(N31*7%)</f>
        <v>9505.63323</v>
      </c>
      <c r="Q31" s="26"/>
      <c r="R31" s="26"/>
      <c r="S31" s="26"/>
      <c r="T31" s="321"/>
      <c r="U31" s="321"/>
      <c r="V31" s="321"/>
      <c r="W31" s="321"/>
      <c r="X31" s="321"/>
      <c r="Y31" s="321"/>
      <c r="Z31" s="321"/>
      <c r="AA31" s="321"/>
      <c r="AB31" s="321"/>
    </row>
    <row r="32" customFormat="false" ht="13.5" hidden="false" customHeight="true" outlineLevel="0" collapsed="false">
      <c r="A32" s="321" t="n">
        <v>887</v>
      </c>
      <c r="B32" s="14" t="s">
        <v>7581</v>
      </c>
      <c r="C32" s="323" t="n">
        <f aca="false">IFERROR(INDEX($G$1:$AB$9593,MATCH(A32,$G$1:$G$9593,0),10),0)</f>
        <v>2013.87501</v>
      </c>
      <c r="D32" s="14" t="n">
        <v>2715</v>
      </c>
      <c r="E32" s="29" t="n">
        <f aca="false">IF(D32&gt;0,D32,C32)</f>
        <v>2715</v>
      </c>
      <c r="F32" s="321"/>
      <c r="G32" s="330" t="n">
        <v>81271</v>
      </c>
      <c r="H32" s="331" t="s">
        <v>7582</v>
      </c>
      <c r="I32" s="331" t="s">
        <v>7583</v>
      </c>
      <c r="J32" s="330" t="n">
        <v>81271</v>
      </c>
      <c r="K32" s="330" t="n">
        <v>12</v>
      </c>
      <c r="L32" s="330" t="n">
        <v>126</v>
      </c>
      <c r="M32" s="332" t="n">
        <f aca="false">N32/1.21</f>
        <v>8109.41652892562</v>
      </c>
      <c r="N32" s="332" t="n">
        <v>9812.394</v>
      </c>
      <c r="O32" s="332" t="n">
        <f aca="false">N32-(N32*7%)</f>
        <v>9125.52642</v>
      </c>
      <c r="P32" s="333" t="n">
        <f aca="false">N32-(N32*7%)</f>
        <v>9125.52642</v>
      </c>
      <c r="Q32" s="26"/>
      <c r="R32" s="26"/>
      <c r="S32" s="26"/>
      <c r="T32" s="321"/>
      <c r="U32" s="321"/>
      <c r="V32" s="321"/>
      <c r="W32" s="321"/>
      <c r="X32" s="321"/>
      <c r="Y32" s="321"/>
      <c r="Z32" s="321"/>
      <c r="AA32" s="321"/>
      <c r="AB32" s="321"/>
    </row>
    <row r="33" customFormat="false" ht="13.5" hidden="false" customHeight="true" outlineLevel="0" collapsed="false">
      <c r="A33" s="321" t="n">
        <v>899</v>
      </c>
      <c r="B33" s="14" t="s">
        <v>484</v>
      </c>
      <c r="C33" s="323" t="n">
        <f aca="false">IFERROR(INDEX($G$1:$AB$9593,MATCH(A33,$G$1:$G$9593,0),10),0)</f>
        <v>3037.09914</v>
      </c>
      <c r="D33" s="14" t="n">
        <v>4094</v>
      </c>
      <c r="E33" s="29" t="n">
        <f aca="false">IF(D33&gt;0,D33,C33)</f>
        <v>4094</v>
      </c>
      <c r="F33" s="321"/>
      <c r="G33" s="330" t="n">
        <v>81281</v>
      </c>
      <c r="H33" s="331" t="s">
        <v>7584</v>
      </c>
      <c r="I33" s="331" t="s">
        <v>7585</v>
      </c>
      <c r="J33" s="330" t="n">
        <v>81281</v>
      </c>
      <c r="K33" s="330" t="n">
        <v>12</v>
      </c>
      <c r="L33" s="330" t="n">
        <v>200</v>
      </c>
      <c r="M33" s="332" t="n">
        <f aca="false">N33/1.21</f>
        <v>8109.41652892562</v>
      </c>
      <c r="N33" s="332" t="n">
        <v>9812.394</v>
      </c>
      <c r="O33" s="332" t="n">
        <f aca="false">N33-(N33*7%)</f>
        <v>9125.52642</v>
      </c>
      <c r="P33" s="333" t="n">
        <f aca="false">N33-(N33*7%)</f>
        <v>9125.52642</v>
      </c>
      <c r="Q33" s="26"/>
      <c r="R33" s="26"/>
      <c r="S33" s="26"/>
      <c r="T33" s="321"/>
      <c r="U33" s="321"/>
      <c r="V33" s="321"/>
      <c r="W33" s="321"/>
      <c r="X33" s="321"/>
      <c r="Y33" s="321"/>
      <c r="Z33" s="321"/>
      <c r="AA33" s="321"/>
      <c r="AB33" s="321"/>
    </row>
    <row r="34" customFormat="false" ht="13.5" hidden="false" customHeight="true" outlineLevel="0" collapsed="false">
      <c r="A34" s="321" t="n">
        <v>901</v>
      </c>
      <c r="B34" s="14" t="s">
        <v>1038</v>
      </c>
      <c r="C34" s="323" t="n">
        <f aca="false">IFERROR(INDEX($G$1:$AB$9593,MATCH(A34,$G$1:$G$9593,0),10),0)</f>
        <v>1793.87049</v>
      </c>
      <c r="D34" s="14" t="n">
        <v>1999</v>
      </c>
      <c r="E34" s="29" t="n">
        <f aca="false">IF(D34&gt;0,D34,C34)</f>
        <v>1999</v>
      </c>
      <c r="F34" s="321"/>
      <c r="G34" s="330" t="n">
        <v>98913</v>
      </c>
      <c r="H34" s="331" t="s">
        <v>7586</v>
      </c>
      <c r="I34" s="331" t="s">
        <v>7587</v>
      </c>
      <c r="J34" s="330" t="n">
        <v>98913</v>
      </c>
      <c r="K34" s="330" t="n">
        <v>12</v>
      </c>
      <c r="L34" s="330" t="n">
        <v>238</v>
      </c>
      <c r="M34" s="332" t="n">
        <f aca="false">N34/1.21</f>
        <v>2009.1</v>
      </c>
      <c r="N34" s="332" t="n">
        <v>2431.011</v>
      </c>
      <c r="O34" s="332" t="n">
        <f aca="false">N34-(N34*7%)</f>
        <v>2260.84023</v>
      </c>
      <c r="P34" s="333" t="n">
        <f aca="false">N34-(N34*7%)</f>
        <v>2260.84023</v>
      </c>
      <c r="Q34" s="26"/>
      <c r="R34" s="26"/>
      <c r="S34" s="26"/>
      <c r="T34" s="321"/>
      <c r="U34" s="321"/>
      <c r="V34" s="321"/>
      <c r="W34" s="321"/>
      <c r="X34" s="321"/>
      <c r="Y34" s="321"/>
      <c r="Z34" s="321"/>
      <c r="AA34" s="321"/>
      <c r="AB34" s="321"/>
    </row>
    <row r="35" customFormat="false" ht="13.5" hidden="false" customHeight="true" outlineLevel="0" collapsed="false">
      <c r="A35" s="321" t="n">
        <v>910</v>
      </c>
      <c r="B35" s="14" t="s">
        <v>1454</v>
      </c>
      <c r="C35" s="323" t="n">
        <f aca="false">IFERROR(INDEX($G$1:$AB$9593,MATCH(A35,$G$1:$G$9593,0),10),0)</f>
        <v>2427.00891</v>
      </c>
      <c r="D35" s="14" t="n">
        <v>3271</v>
      </c>
      <c r="E35" s="29" t="n">
        <f aca="false">IF(D35&gt;0,D35,C35)</f>
        <v>3271</v>
      </c>
      <c r="F35" s="321"/>
      <c r="G35" s="330" t="n">
        <v>98914</v>
      </c>
      <c r="H35" s="331" t="s">
        <v>7588</v>
      </c>
      <c r="I35" s="331" t="s">
        <v>7589</v>
      </c>
      <c r="J35" s="330" t="n">
        <v>98914</v>
      </c>
      <c r="K35" s="330" t="n">
        <v>12</v>
      </c>
      <c r="L35" s="330" t="n">
        <v>280</v>
      </c>
      <c r="M35" s="332" t="n">
        <f aca="false">N35/1.21</f>
        <v>3491.08512396694</v>
      </c>
      <c r="N35" s="332" t="n">
        <v>4224.213</v>
      </c>
      <c r="O35" s="332" t="n">
        <f aca="false">N35-(N35*7%)</f>
        <v>3928.51809</v>
      </c>
      <c r="P35" s="333" t="n">
        <f aca="false">N35-(N35*7%)</f>
        <v>3928.51809</v>
      </c>
      <c r="Q35" s="26"/>
      <c r="R35" s="26"/>
      <c r="S35" s="26"/>
      <c r="T35" s="321"/>
      <c r="U35" s="321"/>
      <c r="V35" s="321"/>
      <c r="W35" s="321"/>
      <c r="X35" s="321"/>
      <c r="Y35" s="321"/>
      <c r="Z35" s="321"/>
      <c r="AA35" s="321"/>
      <c r="AB35" s="321"/>
    </row>
    <row r="36" customFormat="false" ht="13.5" hidden="false" customHeight="true" outlineLevel="0" collapsed="false">
      <c r="A36" s="321" t="n">
        <v>915</v>
      </c>
      <c r="B36" s="14" t="s">
        <v>1447</v>
      </c>
      <c r="C36" s="323" t="n">
        <f aca="false">IFERROR(INDEX($G$1:$AB$9593,MATCH(A36,$G$1:$G$9593,0),10),0)</f>
        <v>1702.40313</v>
      </c>
      <c r="D36" s="14" t="n">
        <v>2295</v>
      </c>
      <c r="E36" s="29" t="n">
        <f aca="false">IF(D36&gt;0,D36,C36)</f>
        <v>2295</v>
      </c>
      <c r="F36" s="321"/>
      <c r="G36" s="330" t="n">
        <v>98915</v>
      </c>
      <c r="H36" s="331" t="s">
        <v>7590</v>
      </c>
      <c r="I36" s="331" t="s">
        <v>7591</v>
      </c>
      <c r="J36" s="330" t="n">
        <v>98915</v>
      </c>
      <c r="K36" s="330" t="n">
        <v>6</v>
      </c>
      <c r="L36" s="330" t="n">
        <v>224</v>
      </c>
      <c r="M36" s="332" t="n">
        <f aca="false">N36/1.21</f>
        <v>4747.87685950413</v>
      </c>
      <c r="N36" s="332" t="n">
        <v>5744.931</v>
      </c>
      <c r="O36" s="332" t="n">
        <f aca="false">N36-(N36*7%)</f>
        <v>5342.78583</v>
      </c>
      <c r="P36" s="333" t="n">
        <f aca="false">N36-(N36*7%)</f>
        <v>5342.78583</v>
      </c>
      <c r="Q36" s="26"/>
      <c r="R36" s="26"/>
      <c r="S36" s="26"/>
      <c r="T36" s="321"/>
      <c r="U36" s="321"/>
      <c r="V36" s="321"/>
      <c r="W36" s="321"/>
      <c r="X36" s="321"/>
      <c r="Y36" s="321"/>
      <c r="Z36" s="321"/>
      <c r="AA36" s="321"/>
      <c r="AB36" s="321"/>
    </row>
    <row r="37" customFormat="false" ht="13.5" hidden="false" customHeight="true" outlineLevel="0" collapsed="false">
      <c r="A37" s="321" t="n">
        <v>920</v>
      </c>
      <c r="B37" s="14" t="s">
        <v>1256</v>
      </c>
      <c r="C37" s="323" t="n">
        <f aca="false">IFERROR(INDEX($G$1:$AB$9593,MATCH(A37,$G$1:$G$9593,0),10),0)</f>
        <v>2398.79643</v>
      </c>
      <c r="D37" s="14" t="n">
        <v>2499</v>
      </c>
      <c r="E37" s="29" t="n">
        <f aca="false">IF(D37&gt;0,D37,C37)</f>
        <v>2499</v>
      </c>
      <c r="F37" s="321"/>
      <c r="G37" s="330" t="n">
        <v>98916</v>
      </c>
      <c r="H37" s="331" t="s">
        <v>7592</v>
      </c>
      <c r="I37" s="331" t="s">
        <v>7593</v>
      </c>
      <c r="J37" s="330" t="n">
        <v>98916</v>
      </c>
      <c r="K37" s="330" t="n">
        <v>6</v>
      </c>
      <c r="L37" s="330" t="n">
        <v>224</v>
      </c>
      <c r="M37" s="332" t="n">
        <f aca="false">N37/1.21</f>
        <v>6505.16859504132</v>
      </c>
      <c r="N37" s="332" t="n">
        <v>7871.254</v>
      </c>
      <c r="O37" s="332" t="n">
        <f aca="false">N37-(N37*7%)</f>
        <v>7320.26622</v>
      </c>
      <c r="P37" s="333" t="n">
        <f aca="false">N37-(N37*7%)</f>
        <v>7320.26622</v>
      </c>
      <c r="Q37" s="26"/>
      <c r="R37" s="26"/>
      <c r="S37" s="26"/>
      <c r="T37" s="321"/>
      <c r="U37" s="321"/>
      <c r="V37" s="321"/>
      <c r="W37" s="321"/>
      <c r="X37" s="321"/>
      <c r="Y37" s="321"/>
      <c r="Z37" s="321"/>
      <c r="AA37" s="321"/>
      <c r="AB37" s="321"/>
    </row>
    <row r="38" customFormat="false" ht="13.5" hidden="false" customHeight="true" outlineLevel="0" collapsed="false">
      <c r="A38" s="321" t="n">
        <v>931</v>
      </c>
      <c r="B38" s="14" t="s">
        <v>1453</v>
      </c>
      <c r="C38" s="323" t="n">
        <f aca="false">IFERROR(INDEX($G$1:$AB$9593,MATCH(A38,$G$1:$G$9593,0),10),0)</f>
        <v>3709.38219</v>
      </c>
      <c r="D38" s="14" t="n">
        <v>4287</v>
      </c>
      <c r="E38" s="29" t="n">
        <f aca="false">IF(D38&gt;0,D38,C38)</f>
        <v>4287</v>
      </c>
      <c r="F38" s="321"/>
      <c r="G38" s="330" t="n">
        <v>88430</v>
      </c>
      <c r="H38" s="331" t="s">
        <v>7594</v>
      </c>
      <c r="I38" s="331" t="s">
        <v>7595</v>
      </c>
      <c r="J38" s="330" t="n">
        <v>88430</v>
      </c>
      <c r="K38" s="330" t="n">
        <v>12</v>
      </c>
      <c r="L38" s="330" t="n">
        <v>530</v>
      </c>
      <c r="M38" s="332" t="n">
        <f aca="false">N38/1.21</f>
        <v>5449.62727272727</v>
      </c>
      <c r="N38" s="332" t="n">
        <v>6594.049</v>
      </c>
      <c r="O38" s="332" t="n">
        <f aca="false">N38-(N38*7%)</f>
        <v>6132.46557</v>
      </c>
      <c r="P38" s="333" t="n">
        <f aca="false">N38-(N38*7%)</f>
        <v>6132.46557</v>
      </c>
      <c r="Q38" s="26"/>
      <c r="R38" s="26"/>
      <c r="S38" s="26"/>
      <c r="T38" s="321"/>
      <c r="U38" s="321"/>
      <c r="V38" s="321"/>
      <c r="W38" s="321"/>
      <c r="X38" s="321"/>
      <c r="Y38" s="321"/>
      <c r="Z38" s="321"/>
      <c r="AA38" s="321"/>
      <c r="AB38" s="321"/>
    </row>
    <row r="39" customFormat="false" ht="13.5" hidden="false" customHeight="true" outlineLevel="0" collapsed="false">
      <c r="A39" s="321" t="n">
        <v>1018</v>
      </c>
      <c r="B39" s="14" t="s">
        <v>239</v>
      </c>
      <c r="C39" s="323" t="n">
        <f aca="false">IFERROR(INDEX($G$1:$AB$9593,MATCH(A39,$G$1:$G$9593,0),10),0)</f>
        <v>2012.00292</v>
      </c>
      <c r="D39" s="14" t="n">
        <v>2150</v>
      </c>
      <c r="E39" s="29" t="n">
        <f aca="false">IF(D39&gt;0,D39,C39)</f>
        <v>2150</v>
      </c>
      <c r="F39" s="321"/>
      <c r="G39" s="330" t="n">
        <v>80301</v>
      </c>
      <c r="H39" s="331" t="s">
        <v>7596</v>
      </c>
      <c r="I39" s="331" t="s">
        <v>7597</v>
      </c>
      <c r="J39" s="330" t="n">
        <v>80301</v>
      </c>
      <c r="K39" s="330" t="n">
        <v>12</v>
      </c>
      <c r="L39" s="330" t="n">
        <v>238</v>
      </c>
      <c r="M39" s="332" t="n">
        <f aca="false">N39/1.21</f>
        <v>3491.08512396694</v>
      </c>
      <c r="N39" s="332" t="n">
        <v>4224.213</v>
      </c>
      <c r="O39" s="332" t="n">
        <f aca="false">N39-(N39*7%)</f>
        <v>3928.51809</v>
      </c>
      <c r="P39" s="333" t="n">
        <f aca="false">N39-(N39*7%)</f>
        <v>3928.51809</v>
      </c>
      <c r="Q39" s="26"/>
      <c r="R39" s="26"/>
      <c r="S39" s="26"/>
      <c r="T39" s="321"/>
      <c r="U39" s="321"/>
      <c r="V39" s="321"/>
      <c r="W39" s="321"/>
      <c r="X39" s="321"/>
      <c r="Y39" s="321"/>
      <c r="Z39" s="321"/>
      <c r="AA39" s="321"/>
      <c r="AB39" s="321"/>
    </row>
    <row r="40" customFormat="false" ht="13.5" hidden="false" customHeight="true" outlineLevel="0" collapsed="false">
      <c r="A40" s="321" t="n">
        <v>1033</v>
      </c>
      <c r="B40" s="14" t="s">
        <v>988</v>
      </c>
      <c r="C40" s="323" t="n">
        <f aca="false">IFERROR(INDEX($G$1:$AB$9593,MATCH(A40,$G$1:$G$9593,0),10),0)</f>
        <v>1733.80551</v>
      </c>
      <c r="D40" s="14" t="n">
        <v>1799</v>
      </c>
      <c r="E40" s="29" t="n">
        <f aca="false">IF(D40&gt;0,D40,C40)</f>
        <v>1799</v>
      </c>
      <c r="F40" s="321"/>
      <c r="G40" s="330" t="n">
        <v>83921</v>
      </c>
      <c r="H40" s="331" t="s">
        <v>7598</v>
      </c>
      <c r="I40" s="331" t="s">
        <v>7599</v>
      </c>
      <c r="J40" s="330" t="n">
        <v>83921</v>
      </c>
      <c r="K40" s="330" t="n">
        <v>30</v>
      </c>
      <c r="L40" s="330" t="n">
        <v>238</v>
      </c>
      <c r="M40" s="332" t="n">
        <f aca="false">N40/1.21</f>
        <v>3249.09173553719</v>
      </c>
      <c r="N40" s="332" t="n">
        <v>3931.401</v>
      </c>
      <c r="O40" s="332" t="n">
        <f aca="false">N40-(N40*7%)</f>
        <v>3656.20293</v>
      </c>
      <c r="P40" s="333" t="n">
        <f aca="false">N40-(N40*7%)</f>
        <v>3656.20293</v>
      </c>
      <c r="Q40" s="26"/>
      <c r="R40" s="26"/>
      <c r="S40" s="26"/>
      <c r="T40" s="321"/>
      <c r="U40" s="321"/>
      <c r="V40" s="321"/>
      <c r="W40" s="321"/>
      <c r="X40" s="321"/>
      <c r="Y40" s="321"/>
      <c r="Z40" s="321"/>
      <c r="AA40" s="321"/>
      <c r="AB40" s="321"/>
    </row>
    <row r="41" customFormat="false" ht="13.5" hidden="false" customHeight="true" outlineLevel="0" collapsed="false">
      <c r="A41" s="321" t="n">
        <v>1034</v>
      </c>
      <c r="B41" s="14" t="s">
        <v>989</v>
      </c>
      <c r="C41" s="323" t="n">
        <f aca="false">IFERROR(INDEX($G$1:$AB$9593,MATCH(A41,$G$1:$G$9593,0),10),0)</f>
        <v>2859.14364</v>
      </c>
      <c r="D41" s="14" t="n">
        <v>2889</v>
      </c>
      <c r="E41" s="29" t="n">
        <f aca="false">IF(D41&gt;0,D41,C41)</f>
        <v>2889</v>
      </c>
      <c r="F41" s="321"/>
      <c r="G41" s="330" t="n">
        <v>98406</v>
      </c>
      <c r="H41" s="331" t="s">
        <v>7600</v>
      </c>
      <c r="I41" s="331" t="s">
        <v>7601</v>
      </c>
      <c r="J41" s="330" t="n">
        <v>98406</v>
      </c>
      <c r="K41" s="330" t="n">
        <v>12</v>
      </c>
      <c r="L41" s="330" t="n">
        <v>182</v>
      </c>
      <c r="M41" s="332" t="n">
        <f aca="false">N41/1.21</f>
        <v>4189.19504132232</v>
      </c>
      <c r="N41" s="332" t="n">
        <v>5068.926</v>
      </c>
      <c r="O41" s="332" t="n">
        <f aca="false">N41-(N41*7%)</f>
        <v>4714.10118</v>
      </c>
      <c r="P41" s="333" t="n">
        <f aca="false">N41-(N41*7%)</f>
        <v>4714.10118</v>
      </c>
      <c r="Q41" s="26"/>
      <c r="R41" s="26"/>
      <c r="S41" s="26"/>
      <c r="T41" s="321"/>
      <c r="U41" s="321"/>
      <c r="V41" s="321"/>
      <c r="W41" s="321"/>
      <c r="X41" s="321"/>
      <c r="Y41" s="321"/>
      <c r="Z41" s="321"/>
      <c r="AA41" s="321"/>
      <c r="AB41" s="321"/>
    </row>
    <row r="42" customFormat="false" ht="13.5" hidden="false" customHeight="true" outlineLevel="0" collapsed="false">
      <c r="A42" s="321" t="n">
        <v>1046</v>
      </c>
      <c r="B42" s="14" t="s">
        <v>1699</v>
      </c>
      <c r="C42" s="323" t="n">
        <f aca="false">IFERROR(INDEX($G$1:$AB$9593,MATCH(A42,$G$1:$G$9593,0),10),0)</f>
        <v>4688.72148</v>
      </c>
      <c r="D42" s="14" t="n">
        <v>5299</v>
      </c>
      <c r="E42" s="29" t="n">
        <f aca="false">IF(D42&gt;0,D42,C42)</f>
        <v>5299</v>
      </c>
      <c r="F42" s="321"/>
      <c r="G42" s="330" t="n">
        <v>98407</v>
      </c>
      <c r="H42" s="331" t="s">
        <v>7602</v>
      </c>
      <c r="I42" s="331" t="s">
        <v>7603</v>
      </c>
      <c r="J42" s="330" t="n">
        <v>98407</v>
      </c>
      <c r="K42" s="330" t="n">
        <v>6</v>
      </c>
      <c r="L42" s="330" t="n">
        <v>182</v>
      </c>
      <c r="M42" s="332" t="n">
        <f aca="false">N42/1.21</f>
        <v>5697.4520661157</v>
      </c>
      <c r="N42" s="332" t="n">
        <v>6893.917</v>
      </c>
      <c r="O42" s="332" t="n">
        <f aca="false">N42-(N42*7%)</f>
        <v>6411.34281</v>
      </c>
      <c r="P42" s="333" t="n">
        <f aca="false">N42-(N42*7%)</f>
        <v>6411.34281</v>
      </c>
      <c r="Q42" s="26"/>
      <c r="R42" s="26"/>
      <c r="S42" s="26"/>
      <c r="T42" s="321"/>
      <c r="U42" s="321"/>
      <c r="V42" s="321"/>
      <c r="W42" s="321"/>
      <c r="X42" s="321"/>
      <c r="Y42" s="321"/>
      <c r="Z42" s="321"/>
      <c r="AA42" s="321"/>
      <c r="AB42" s="321"/>
    </row>
    <row r="43" customFormat="false" ht="13.5" hidden="false" customHeight="true" outlineLevel="0" collapsed="false">
      <c r="A43" s="321" t="n">
        <v>1053</v>
      </c>
      <c r="B43" s="14" t="s">
        <v>1694</v>
      </c>
      <c r="C43" s="323" t="n">
        <f aca="false">IFERROR(INDEX($G$1:$AB$9593,MATCH(A43,$G$1:$G$9593,0),10),0)</f>
        <v>3279.18651</v>
      </c>
      <c r="D43" s="14" t="n">
        <v>4461</v>
      </c>
      <c r="E43" s="29" t="n">
        <f aca="false">IF(D43&gt;0,D43,C43)</f>
        <v>4461</v>
      </c>
      <c r="F43" s="321"/>
      <c r="G43" s="330" t="n">
        <v>98403</v>
      </c>
      <c r="H43" s="331" t="s">
        <v>7604</v>
      </c>
      <c r="I43" s="331" t="s">
        <v>7605</v>
      </c>
      <c r="J43" s="330" t="n">
        <v>98403</v>
      </c>
      <c r="K43" s="330" t="n">
        <v>12</v>
      </c>
      <c r="L43" s="330" t="n">
        <v>376</v>
      </c>
      <c r="M43" s="332" t="n">
        <f aca="false">N43/1.21</f>
        <v>1365.80661157025</v>
      </c>
      <c r="N43" s="332" t="n">
        <v>1652.626</v>
      </c>
      <c r="O43" s="332" t="n">
        <f aca="false">N43-(N43*7%)</f>
        <v>1536.94218</v>
      </c>
      <c r="P43" s="333" t="n">
        <f aca="false">N43-(N43*7%)</f>
        <v>1536.94218</v>
      </c>
      <c r="Q43" s="26"/>
      <c r="R43" s="26"/>
      <c r="S43" s="26"/>
      <c r="T43" s="321"/>
      <c r="U43" s="321"/>
      <c r="V43" s="321"/>
      <c r="W43" s="321"/>
      <c r="X43" s="321"/>
      <c r="Y43" s="321"/>
      <c r="Z43" s="321"/>
      <c r="AA43" s="321"/>
      <c r="AB43" s="321"/>
    </row>
    <row r="44" customFormat="false" ht="13.5" hidden="false" customHeight="true" outlineLevel="0" collapsed="false">
      <c r="A44" s="321" t="n">
        <v>1054</v>
      </c>
      <c r="B44" s="14" t="s">
        <v>987</v>
      </c>
      <c r="C44" s="323" t="n">
        <f aca="false">IFERROR(INDEX($G$1:$AB$9593,MATCH(A44,$G$1:$G$9593,0),10),0)</f>
        <v>2159.62461</v>
      </c>
      <c r="D44" s="14"/>
      <c r="E44" s="29" t="n">
        <f aca="false">IF(D44&gt;0,D44,C44)</f>
        <v>2159.62461</v>
      </c>
      <c r="F44" s="321"/>
      <c r="G44" s="330" t="n">
        <v>98405</v>
      </c>
      <c r="H44" s="331" t="s">
        <v>7606</v>
      </c>
      <c r="I44" s="331" t="s">
        <v>7607</v>
      </c>
      <c r="J44" s="330" t="n">
        <v>98405</v>
      </c>
      <c r="K44" s="330" t="n">
        <v>6</v>
      </c>
      <c r="L44" s="330" t="n">
        <v>165</v>
      </c>
      <c r="M44" s="332" t="n">
        <f aca="false">N44/1.21</f>
        <v>3218.27933884298</v>
      </c>
      <c r="N44" s="332" t="n">
        <v>3894.118</v>
      </c>
      <c r="O44" s="332" t="n">
        <f aca="false">N44-(N44*7%)</f>
        <v>3621.52974</v>
      </c>
      <c r="P44" s="333" t="n">
        <f aca="false">N44-(N44*7%)</f>
        <v>3621.52974</v>
      </c>
      <c r="Q44" s="26"/>
      <c r="R44" s="26"/>
      <c r="S44" s="26"/>
      <c r="T44" s="321"/>
      <c r="U44" s="321"/>
      <c r="V44" s="321"/>
      <c r="W44" s="321"/>
      <c r="X44" s="321"/>
      <c r="Y44" s="321"/>
      <c r="Z44" s="321"/>
      <c r="AA44" s="321"/>
      <c r="AB44" s="321"/>
    </row>
    <row r="45" customFormat="false" ht="13.5" hidden="false" customHeight="true" outlineLevel="0" collapsed="false">
      <c r="A45" s="321" t="n">
        <v>1066</v>
      </c>
      <c r="B45" s="14" t="s">
        <v>1701</v>
      </c>
      <c r="C45" s="323" t="n">
        <f aca="false">IFERROR(INDEX($G$1:$AB$9593,MATCH(A45,$G$1:$G$9593,0),10),0)</f>
        <v>3670.03017</v>
      </c>
      <c r="D45" s="14" t="n">
        <v>3899</v>
      </c>
      <c r="E45" s="29" t="n">
        <f aca="false">IF(D45&gt;0,D45,C45)</f>
        <v>3899</v>
      </c>
      <c r="F45" s="321"/>
      <c r="G45" s="330" t="n">
        <v>88232</v>
      </c>
      <c r="H45" s="331" t="s">
        <v>7608</v>
      </c>
      <c r="I45" s="331" t="s">
        <v>7609</v>
      </c>
      <c r="J45" s="330" t="n">
        <v>88232</v>
      </c>
      <c r="K45" s="330" t="n">
        <v>12</v>
      </c>
      <c r="L45" s="330" t="n">
        <v>165</v>
      </c>
      <c r="M45" s="332" t="n">
        <f aca="false">N45/1.21</f>
        <v>3491.08512396694</v>
      </c>
      <c r="N45" s="332" t="n">
        <v>4224.213</v>
      </c>
      <c r="O45" s="332" t="n">
        <f aca="false">N45-(N45*7%)</f>
        <v>3928.51809</v>
      </c>
      <c r="P45" s="333" t="n">
        <f aca="false">N45-(N45*7%)</f>
        <v>3928.51809</v>
      </c>
      <c r="Q45" s="26"/>
      <c r="R45" s="26"/>
      <c r="S45" s="26"/>
      <c r="T45" s="321"/>
      <c r="U45" s="321"/>
      <c r="V45" s="321"/>
      <c r="W45" s="321"/>
      <c r="X45" s="321"/>
      <c r="Y45" s="321"/>
      <c r="Z45" s="321"/>
      <c r="AA45" s="321"/>
      <c r="AB45" s="321"/>
    </row>
    <row r="46" customFormat="false" ht="13.5" hidden="false" customHeight="true" outlineLevel="0" collapsed="false">
      <c r="A46" s="321" t="n">
        <v>1068</v>
      </c>
      <c r="B46" s="14" t="s">
        <v>1695</v>
      </c>
      <c r="C46" s="323" t="n">
        <f aca="false">IFERROR(INDEX($G$1:$AB$9593,MATCH(A46,$G$1:$G$9593,0),10),0)</f>
        <v>3464.03703</v>
      </c>
      <c r="D46" s="14" t="n">
        <v>3990</v>
      </c>
      <c r="E46" s="29" t="n">
        <f aca="false">IF(D46&gt;0,D46,C46)</f>
        <v>3990</v>
      </c>
      <c r="F46" s="321"/>
      <c r="G46" s="330" t="n">
        <v>88130</v>
      </c>
      <c r="H46" s="331" t="s">
        <v>7610</v>
      </c>
      <c r="I46" s="331" t="s">
        <v>7611</v>
      </c>
      <c r="J46" s="330" t="n">
        <v>88130</v>
      </c>
      <c r="K46" s="330" t="n">
        <v>12</v>
      </c>
      <c r="L46" s="330" t="n">
        <v>120</v>
      </c>
      <c r="M46" s="332" t="n">
        <f aca="false">N46/1.21</f>
        <v>3491.08512396694</v>
      </c>
      <c r="N46" s="332" t="n">
        <v>4224.213</v>
      </c>
      <c r="O46" s="332" t="n">
        <f aca="false">N46-(N46*7%)</f>
        <v>3928.51809</v>
      </c>
      <c r="P46" s="333" t="n">
        <f aca="false">N46-(N46*7%)</f>
        <v>3928.51809</v>
      </c>
      <c r="Q46" s="26"/>
      <c r="R46" s="26"/>
      <c r="S46" s="26"/>
      <c r="T46" s="321"/>
      <c r="U46" s="321"/>
      <c r="V46" s="321"/>
      <c r="W46" s="321"/>
      <c r="X46" s="321"/>
      <c r="Y46" s="321"/>
      <c r="Z46" s="321"/>
      <c r="AA46" s="321"/>
      <c r="AB46" s="321"/>
    </row>
    <row r="47" customFormat="false" ht="13.5" hidden="false" customHeight="true" outlineLevel="0" collapsed="false">
      <c r="A47" s="321" t="n">
        <v>1120</v>
      </c>
      <c r="B47" s="14" t="s">
        <v>1698</v>
      </c>
      <c r="C47" s="323" t="n">
        <f aca="false">IFERROR(INDEX($G$1:$AB$9593,MATCH(A47,$G$1:$G$9593,0),10),0)</f>
        <v>2658.15762</v>
      </c>
      <c r="D47" s="14" t="n">
        <v>2899</v>
      </c>
      <c r="E47" s="29" t="n">
        <f aca="false">IF(D47&gt;0,D47,C47)</f>
        <v>2899</v>
      </c>
      <c r="F47" s="321"/>
      <c r="G47" s="330" t="n">
        <v>88144</v>
      </c>
      <c r="H47" s="331" t="s">
        <v>7612</v>
      </c>
      <c r="I47" s="331" t="s">
        <v>7613</v>
      </c>
      <c r="J47" s="330" t="n">
        <v>88144</v>
      </c>
      <c r="K47" s="330" t="n">
        <v>6</v>
      </c>
      <c r="L47" s="330" t="n">
        <v>160</v>
      </c>
      <c r="M47" s="332" t="n">
        <f aca="false">N47/1.21</f>
        <v>4747.87685950413</v>
      </c>
      <c r="N47" s="332" t="n">
        <v>5744.931</v>
      </c>
      <c r="O47" s="332" t="n">
        <f aca="false">N47-(N47*7%)</f>
        <v>5342.78583</v>
      </c>
      <c r="P47" s="333" t="n">
        <f aca="false">N47-(N47*7%)</f>
        <v>5342.78583</v>
      </c>
      <c r="Q47" s="26"/>
      <c r="R47" s="26"/>
      <c r="S47" s="26"/>
      <c r="T47" s="321"/>
      <c r="U47" s="321"/>
      <c r="V47" s="321"/>
      <c r="W47" s="321"/>
      <c r="X47" s="321"/>
      <c r="Y47" s="321"/>
      <c r="Z47" s="321"/>
      <c r="AA47" s="321"/>
      <c r="AB47" s="321"/>
    </row>
    <row r="48" customFormat="false" ht="13.5" hidden="false" customHeight="true" outlineLevel="0" collapsed="false">
      <c r="A48" s="321" t="n">
        <v>1123</v>
      </c>
      <c r="B48" s="14" t="s">
        <v>1696</v>
      </c>
      <c r="C48" s="323" t="n">
        <f aca="false">IFERROR(INDEX($G$1:$AB$9593,MATCH(A48,$G$1:$G$9593,0),10),0)</f>
        <v>4857.02637</v>
      </c>
      <c r="D48" s="14" t="n">
        <v>6564</v>
      </c>
      <c r="E48" s="29" t="n">
        <f aca="false">IF(D48&gt;0,D48,C48)</f>
        <v>6564</v>
      </c>
      <c r="F48" s="321"/>
      <c r="G48" s="330" t="n">
        <v>80288</v>
      </c>
      <c r="H48" s="331" t="s">
        <v>7614</v>
      </c>
      <c r="I48" s="331" t="s">
        <v>7615</v>
      </c>
      <c r="J48" s="330" t="n">
        <v>80288</v>
      </c>
      <c r="K48" s="330" t="n">
        <v>12</v>
      </c>
      <c r="L48" s="330" t="n">
        <v>300</v>
      </c>
      <c r="M48" s="332" t="n">
        <f aca="false">N48/1.21</f>
        <v>2009.1</v>
      </c>
      <c r="N48" s="332" t="n">
        <v>2431.011</v>
      </c>
      <c r="O48" s="332" t="n">
        <f aca="false">N48-(N48*7%)</f>
        <v>2260.84023</v>
      </c>
      <c r="P48" s="333" t="n">
        <f aca="false">N48-(N48*7%)</f>
        <v>2260.84023</v>
      </c>
      <c r="Q48" s="26"/>
      <c r="R48" s="26"/>
      <c r="S48" s="26"/>
      <c r="T48" s="321"/>
      <c r="U48" s="321"/>
      <c r="V48" s="321"/>
      <c r="W48" s="321"/>
      <c r="X48" s="321"/>
      <c r="Y48" s="321"/>
      <c r="Z48" s="321"/>
      <c r="AA48" s="321"/>
      <c r="AB48" s="321"/>
    </row>
    <row r="49" customFormat="false" ht="13.5" hidden="false" customHeight="true" outlineLevel="0" collapsed="false">
      <c r="A49" s="321" t="n">
        <v>1131</v>
      </c>
      <c r="B49" s="14" t="s">
        <v>1703</v>
      </c>
      <c r="C49" s="323" t="n">
        <f aca="false">IFERROR(INDEX($G$1:$AB$9593,MATCH(A49,$G$1:$G$9593,0),10),0)</f>
        <v>3257.05065</v>
      </c>
      <c r="D49" s="14" t="n">
        <v>4519</v>
      </c>
      <c r="E49" s="29" t="n">
        <f aca="false">IF(D49&gt;0,D49,C49)</f>
        <v>4519</v>
      </c>
      <c r="F49" s="321"/>
      <c r="G49" s="330" t="n">
        <v>83235</v>
      </c>
      <c r="H49" s="331" t="s">
        <v>7616</v>
      </c>
      <c r="I49" s="331" t="s">
        <v>7617</v>
      </c>
      <c r="J49" s="330" t="n">
        <v>83235</v>
      </c>
      <c r="K49" s="330" t="n">
        <v>12</v>
      </c>
      <c r="L49" s="330" t="n">
        <v>270</v>
      </c>
      <c r="M49" s="332" t="n">
        <f aca="false">N49/1.21</f>
        <v>6747.4694214876</v>
      </c>
      <c r="N49" s="332" t="n">
        <v>8164.438</v>
      </c>
      <c r="O49" s="332" t="n">
        <f aca="false">N49-(N49*7%)</f>
        <v>7592.92734</v>
      </c>
      <c r="P49" s="333" t="n">
        <f aca="false">N49-(N49*7%)</f>
        <v>7592.92734</v>
      </c>
      <c r="Q49" s="26"/>
      <c r="R49" s="26"/>
      <c r="S49" s="26"/>
      <c r="T49" s="321"/>
      <c r="U49" s="321"/>
      <c r="V49" s="321"/>
      <c r="W49" s="321"/>
      <c r="X49" s="321"/>
      <c r="Y49" s="321"/>
      <c r="Z49" s="321"/>
      <c r="AA49" s="321"/>
      <c r="AB49" s="321"/>
    </row>
    <row r="50" customFormat="false" ht="13.5" hidden="false" customHeight="true" outlineLevel="0" collapsed="false">
      <c r="A50" s="321" t="n">
        <v>1151</v>
      </c>
      <c r="B50" s="14" t="s">
        <v>1706</v>
      </c>
      <c r="C50" s="323" t="n">
        <f aca="false">IFERROR(INDEX($G$1:$AB$9593,MATCH(A50,$G$1:$G$9593,0),10),0)</f>
        <v>2239.05963</v>
      </c>
      <c r="D50" s="14" t="n">
        <v>2999</v>
      </c>
      <c r="E50" s="29" t="n">
        <f aca="false">IF(D50&gt;0,D50,C50)</f>
        <v>2999</v>
      </c>
      <c r="F50" s="321"/>
      <c r="G50" s="330" t="n">
        <v>81860</v>
      </c>
      <c r="H50" s="331" t="s">
        <v>7618</v>
      </c>
      <c r="I50" s="331" t="s">
        <v>7619</v>
      </c>
      <c r="J50" s="330" t="n">
        <v>81860</v>
      </c>
      <c r="K50" s="330" t="n">
        <v>12</v>
      </c>
      <c r="L50" s="330" t="n">
        <v>530</v>
      </c>
      <c r="M50" s="332" t="n">
        <f aca="false">N50/1.21</f>
        <v>2866.51818181818</v>
      </c>
      <c r="N50" s="332" t="n">
        <v>3468.487</v>
      </c>
      <c r="O50" s="332" t="n">
        <f aca="false">N50-(N50*7%)</f>
        <v>3225.69291</v>
      </c>
      <c r="P50" s="333" t="n">
        <f aca="false">N50-(N50*7%)</f>
        <v>3225.69291</v>
      </c>
      <c r="Q50" s="26"/>
      <c r="R50" s="26"/>
      <c r="S50" s="26"/>
      <c r="T50" s="321"/>
      <c r="U50" s="321"/>
      <c r="V50" s="321"/>
      <c r="W50" s="321"/>
      <c r="X50" s="321"/>
      <c r="Y50" s="321"/>
      <c r="Z50" s="321"/>
      <c r="AA50" s="321"/>
      <c r="AB50" s="321"/>
    </row>
    <row r="51" customFormat="false" ht="13.5" hidden="false" customHeight="true" outlineLevel="0" collapsed="false">
      <c r="A51" s="321" t="n">
        <v>1152</v>
      </c>
      <c r="B51" s="14" t="s">
        <v>1705</v>
      </c>
      <c r="C51" s="323" t="n">
        <f aca="false">IFERROR(INDEX($G$1:$AB$9593,MATCH(A51,$G$1:$G$9593,0),10),0)</f>
        <v>1794.78189</v>
      </c>
      <c r="D51" s="14" t="n">
        <v>1999</v>
      </c>
      <c r="E51" s="29" t="n">
        <f aca="false">IF(D51&gt;0,D51,C51)</f>
        <v>1999</v>
      </c>
      <c r="F51" s="321"/>
      <c r="G51" s="330" t="n">
        <v>81835</v>
      </c>
      <c r="H51" s="331" t="s">
        <v>7620</v>
      </c>
      <c r="I51" s="331" t="s">
        <v>7621</v>
      </c>
      <c r="J51" s="330" t="n">
        <v>81835</v>
      </c>
      <c r="K51" s="330" t="n">
        <v>12</v>
      </c>
      <c r="L51" s="330" t="n">
        <v>128</v>
      </c>
      <c r="M51" s="332" t="n">
        <f aca="false">N51/1.21</f>
        <v>4975.82066115703</v>
      </c>
      <c r="N51" s="332" t="n">
        <v>6020.743</v>
      </c>
      <c r="O51" s="332" t="n">
        <f aca="false">N51-(N51*7%)</f>
        <v>5599.29099</v>
      </c>
      <c r="P51" s="333" t="n">
        <f aca="false">N51-(N51*7%)</f>
        <v>5599.29099</v>
      </c>
      <c r="Q51" s="26"/>
      <c r="R51" s="26"/>
      <c r="S51" s="26"/>
      <c r="T51" s="321"/>
      <c r="U51" s="321"/>
      <c r="V51" s="321"/>
      <c r="W51" s="321"/>
      <c r="X51" s="321"/>
      <c r="Y51" s="321"/>
      <c r="Z51" s="321"/>
      <c r="AA51" s="321"/>
      <c r="AB51" s="321"/>
    </row>
    <row r="52" customFormat="false" ht="13.5" hidden="false" customHeight="true" outlineLevel="0" collapsed="false">
      <c r="A52" s="321" t="n">
        <v>1163</v>
      </c>
      <c r="B52" s="14" t="s">
        <v>1700</v>
      </c>
      <c r="C52" s="323" t="n">
        <f aca="false">IFERROR(INDEX($G$1:$AB$9593,MATCH(A52,$G$1:$G$9593,0),10),0)</f>
        <v>4688.72148</v>
      </c>
      <c r="D52" s="14" t="n">
        <v>6455</v>
      </c>
      <c r="E52" s="29" t="n">
        <f aca="false">IF(D52&gt;0,D52,C52)</f>
        <v>6455</v>
      </c>
      <c r="F52" s="321"/>
      <c r="G52" s="330" t="n">
        <v>88196</v>
      </c>
      <c r="H52" s="331" t="s">
        <v>7622</v>
      </c>
      <c r="I52" s="331" t="s">
        <v>7623</v>
      </c>
      <c r="J52" s="330" t="n">
        <v>88196</v>
      </c>
      <c r="K52" s="330" t="n">
        <v>6</v>
      </c>
      <c r="L52" s="330" t="n">
        <v>376</v>
      </c>
      <c r="M52" s="332" t="n">
        <f aca="false">N52/1.21</f>
        <v>6745.43801652893</v>
      </c>
      <c r="N52" s="332" t="n">
        <v>8161.98</v>
      </c>
      <c r="O52" s="332" t="n">
        <f aca="false">N52-(N52*7%)</f>
        <v>7590.6414</v>
      </c>
      <c r="P52" s="333" t="n">
        <f aca="false">N52-(N52*7%)</f>
        <v>7590.6414</v>
      </c>
      <c r="Q52" s="26"/>
      <c r="R52" s="26"/>
      <c r="S52" s="26"/>
      <c r="T52" s="321"/>
      <c r="U52" s="321"/>
      <c r="V52" s="321"/>
      <c r="W52" s="321"/>
      <c r="X52" s="321"/>
      <c r="Y52" s="321"/>
      <c r="Z52" s="321"/>
      <c r="AA52" s="321"/>
      <c r="AB52" s="321"/>
    </row>
    <row r="53" customFormat="false" ht="13.5" hidden="false" customHeight="true" outlineLevel="0" collapsed="false">
      <c r="A53" s="335" t="n">
        <v>1217</v>
      </c>
      <c r="B53" s="14" t="s">
        <v>7624</v>
      </c>
      <c r="C53" s="323" t="n">
        <f aca="false">IFERROR(INDEX($G$1:$AB$9593,MATCH(A53,$G$1:$G$9593,0),10),0)</f>
        <v>3730.18815</v>
      </c>
      <c r="D53" s="14"/>
      <c r="E53" s="29" t="n">
        <f aca="false">IF(D53&gt;0,D53,C53)</f>
        <v>3730.18815</v>
      </c>
      <c r="F53" s="321"/>
      <c r="G53" s="330" t="n">
        <v>88419</v>
      </c>
      <c r="H53" s="331" t="s">
        <v>7625</v>
      </c>
      <c r="I53" s="331" t="s">
        <v>7626</v>
      </c>
      <c r="J53" s="330" t="n">
        <v>88419</v>
      </c>
      <c r="K53" s="330" t="n">
        <v>12</v>
      </c>
      <c r="L53" s="330" t="n">
        <v>376</v>
      </c>
      <c r="M53" s="332" t="n">
        <f aca="false">N53/1.21</f>
        <v>5449.62727272727</v>
      </c>
      <c r="N53" s="332" t="n">
        <v>6594.049</v>
      </c>
      <c r="O53" s="332" t="n">
        <f aca="false">N53-(N53*7%)</f>
        <v>6132.46557</v>
      </c>
      <c r="P53" s="333" t="n">
        <f aca="false">N53-(N53*7%)</f>
        <v>6132.46557</v>
      </c>
      <c r="Q53" s="26"/>
      <c r="R53" s="26"/>
      <c r="S53" s="26"/>
      <c r="T53" s="321"/>
      <c r="U53" s="321"/>
      <c r="V53" s="321"/>
      <c r="W53" s="321"/>
      <c r="X53" s="321"/>
      <c r="Y53" s="321"/>
      <c r="Z53" s="321"/>
      <c r="AA53" s="321"/>
      <c r="AB53" s="321"/>
    </row>
    <row r="54" customFormat="false" ht="13.5" hidden="false" customHeight="true" outlineLevel="0" collapsed="false">
      <c r="A54" s="321" t="n">
        <v>1220</v>
      </c>
      <c r="B54" s="14" t="s">
        <v>986</v>
      </c>
      <c r="C54" s="323" t="n">
        <f aca="false">IFERROR(INDEX($G$1:$AB$9593,MATCH(A54,$G$1:$G$9593,0),10),0)</f>
        <v>2464.85433</v>
      </c>
      <c r="D54" s="14" t="n">
        <v>2799</v>
      </c>
      <c r="E54" s="29" t="n">
        <f aca="false">IF(D54&gt;0,D54,C54)</f>
        <v>2799</v>
      </c>
      <c r="F54" s="321"/>
      <c r="G54" s="330" t="n">
        <v>81182</v>
      </c>
      <c r="H54" s="331" t="s">
        <v>7627</v>
      </c>
      <c r="I54" s="331" t="s">
        <v>7628</v>
      </c>
      <c r="J54" s="330" t="n">
        <v>81182</v>
      </c>
      <c r="K54" s="330" t="n">
        <v>12</v>
      </c>
      <c r="L54" s="330" t="n">
        <v>315</v>
      </c>
      <c r="M54" s="332" t="n">
        <f aca="false">N54/1.21</f>
        <v>5821.47272727273</v>
      </c>
      <c r="N54" s="332" t="n">
        <v>7043.982</v>
      </c>
      <c r="O54" s="332" t="n">
        <f aca="false">N54-(N54*7%)</f>
        <v>6550.90326</v>
      </c>
      <c r="P54" s="333" t="n">
        <f aca="false">N54-(N54*7%)</f>
        <v>6550.90326</v>
      </c>
      <c r="Q54" s="26"/>
      <c r="R54" s="26"/>
      <c r="S54" s="26"/>
      <c r="T54" s="321"/>
      <c r="U54" s="321"/>
      <c r="V54" s="321"/>
      <c r="W54" s="321"/>
      <c r="X54" s="321"/>
      <c r="Y54" s="321"/>
      <c r="Z54" s="321"/>
      <c r="AA54" s="321"/>
      <c r="AB54" s="321"/>
    </row>
    <row r="55" customFormat="false" ht="13.5" hidden="false" customHeight="true" outlineLevel="0" collapsed="false">
      <c r="A55" s="321" t="n">
        <v>1302</v>
      </c>
      <c r="B55" s="14" t="s">
        <v>240</v>
      </c>
      <c r="C55" s="323" t="n">
        <f aca="false">IFERROR(INDEX($G$1:$AB$9593,MATCH(A55,$G$1:$G$9593,0),10),0)</f>
        <v>2012.00292</v>
      </c>
      <c r="D55" s="14" t="n">
        <v>2712</v>
      </c>
      <c r="E55" s="29" t="n">
        <f aca="false">IF(D55&gt;0,D55,C55)</f>
        <v>2712</v>
      </c>
      <c r="F55" s="321"/>
      <c r="G55" s="330" t="n">
        <v>88579</v>
      </c>
      <c r="H55" s="331" t="s">
        <v>7629</v>
      </c>
      <c r="I55" s="331" t="s">
        <v>7630</v>
      </c>
      <c r="J55" s="330" t="n">
        <v>88579</v>
      </c>
      <c r="K55" s="330" t="n">
        <v>12</v>
      </c>
      <c r="L55" s="330" t="n">
        <v>315</v>
      </c>
      <c r="M55" s="332" t="n">
        <f aca="false">N55/1.21</f>
        <v>3813.27438016529</v>
      </c>
      <c r="N55" s="332" t="n">
        <v>4614.062</v>
      </c>
      <c r="O55" s="332" t="n">
        <f aca="false">N55-(N55*7%)</f>
        <v>4291.07766</v>
      </c>
      <c r="P55" s="333" t="n">
        <f aca="false">N55-(N55*7%)</f>
        <v>4291.07766</v>
      </c>
      <c r="Q55" s="26"/>
      <c r="R55" s="26"/>
      <c r="S55" s="26"/>
      <c r="T55" s="321"/>
      <c r="U55" s="321"/>
      <c r="V55" s="321"/>
      <c r="W55" s="321"/>
      <c r="X55" s="321"/>
      <c r="Y55" s="321"/>
      <c r="Z55" s="321"/>
      <c r="AA55" s="321"/>
      <c r="AB55" s="321"/>
    </row>
    <row r="56" customFormat="false" ht="13.5" hidden="false" customHeight="true" outlineLevel="0" collapsed="false">
      <c r="A56" s="321" t="n">
        <v>1511</v>
      </c>
      <c r="B56" s="14" t="s">
        <v>1034</v>
      </c>
      <c r="C56" s="323" t="n">
        <f aca="false">IFERROR(INDEX($G$1:$AB$9593,MATCH(A56,$G$1:$G$9593,0),10),0)</f>
        <v>3864.63825</v>
      </c>
      <c r="D56" s="14" t="n">
        <v>4399</v>
      </c>
      <c r="E56" s="29" t="n">
        <f aca="false">IF(D56&gt;0,D56,C56)</f>
        <v>4399</v>
      </c>
      <c r="F56" s="321"/>
      <c r="G56" s="330" t="n">
        <v>81700</v>
      </c>
      <c r="H56" s="331" t="s">
        <v>7631</v>
      </c>
      <c r="I56" s="331" t="s">
        <v>7632</v>
      </c>
      <c r="J56" s="330" t="n">
        <v>81700</v>
      </c>
      <c r="K56" s="330" t="n">
        <v>12</v>
      </c>
      <c r="L56" s="330" t="n">
        <v>315</v>
      </c>
      <c r="M56" s="332" t="n">
        <f aca="false">N56/1.21</f>
        <v>3813.27438016529</v>
      </c>
      <c r="N56" s="332" t="n">
        <v>4614.062</v>
      </c>
      <c r="O56" s="332" t="n">
        <f aca="false">N56-(N56*7%)</f>
        <v>4291.07766</v>
      </c>
      <c r="P56" s="333" t="n">
        <f aca="false">N56-(N56*7%)</f>
        <v>4291.07766</v>
      </c>
      <c r="Q56" s="26"/>
      <c r="R56" s="26"/>
      <c r="S56" s="26"/>
      <c r="T56" s="321"/>
      <c r="U56" s="321"/>
      <c r="V56" s="321"/>
      <c r="W56" s="321"/>
      <c r="X56" s="321"/>
      <c r="Y56" s="321"/>
      <c r="Z56" s="321"/>
      <c r="AA56" s="321"/>
      <c r="AB56" s="321"/>
    </row>
    <row r="57" customFormat="false" ht="13.5" hidden="false" customHeight="true" outlineLevel="0" collapsed="false">
      <c r="A57" s="321" t="n">
        <v>1594</v>
      </c>
      <c r="B57" s="14" t="s">
        <v>1041</v>
      </c>
      <c r="C57" s="323" t="n">
        <f aca="false">IFERROR(INDEX($G$1:$AB$9593,MATCH(A57,$G$1:$G$9593,0),10),0)</f>
        <v>14901.54903</v>
      </c>
      <c r="D57" s="14" t="n">
        <v>20250</v>
      </c>
      <c r="E57" s="29" t="n">
        <f aca="false">IF(D57&gt;0,D57,C57)</f>
        <v>20250</v>
      </c>
      <c r="F57" s="321"/>
      <c r="G57" s="330" t="n">
        <v>81720</v>
      </c>
      <c r="H57" s="331" t="s">
        <v>7633</v>
      </c>
      <c r="I57" s="331" t="s">
        <v>7634</v>
      </c>
      <c r="J57" s="330" t="n">
        <v>81720</v>
      </c>
      <c r="K57" s="330" t="n">
        <v>12</v>
      </c>
      <c r="L57" s="330" t="n">
        <v>238</v>
      </c>
      <c r="M57" s="332" t="n">
        <f aca="false">N57/1.21</f>
        <v>3813.27438016529</v>
      </c>
      <c r="N57" s="332" t="n">
        <v>4614.062</v>
      </c>
      <c r="O57" s="332" t="n">
        <f aca="false">N57-(N57*7%)</f>
        <v>4291.07766</v>
      </c>
      <c r="P57" s="333" t="n">
        <f aca="false">N57-(N57*7%)</f>
        <v>4291.07766</v>
      </c>
      <c r="Q57" s="26"/>
      <c r="R57" s="26"/>
      <c r="S57" s="26"/>
      <c r="T57" s="321"/>
      <c r="U57" s="321"/>
      <c r="V57" s="321"/>
      <c r="W57" s="321"/>
      <c r="X57" s="321"/>
      <c r="Y57" s="321"/>
      <c r="Z57" s="321"/>
      <c r="AA57" s="321"/>
      <c r="AB57" s="321"/>
    </row>
    <row r="58" customFormat="false" ht="13.5" hidden="false" customHeight="true" outlineLevel="0" collapsed="false">
      <c r="A58" s="321" t="n">
        <v>5051</v>
      </c>
      <c r="B58" s="14" t="s">
        <v>1032</v>
      </c>
      <c r="C58" s="323" t="n">
        <f aca="false">IFERROR(INDEX($G$1:$AB$9593,MATCH(A58,$G$1:$G$9593,0),10),0)</f>
        <v>1648.36176</v>
      </c>
      <c r="D58" s="14" t="n">
        <v>1699</v>
      </c>
      <c r="E58" s="29" t="n">
        <f aca="false">IF(D58&gt;0,D58,C58)</f>
        <v>1699</v>
      </c>
      <c r="F58" s="321"/>
      <c r="G58" s="330" t="n">
        <v>80146</v>
      </c>
      <c r="H58" s="331" t="s">
        <v>7635</v>
      </c>
      <c r="I58" s="331" t="s">
        <v>7636</v>
      </c>
      <c r="J58" s="330" t="n">
        <v>80146</v>
      </c>
      <c r="K58" s="330" t="n">
        <v>12</v>
      </c>
      <c r="L58" s="330" t="n">
        <v>68</v>
      </c>
      <c r="M58" s="332" t="n">
        <f aca="false">N58/1.21</f>
        <v>3421.26280991736</v>
      </c>
      <c r="N58" s="332" t="n">
        <v>4139.728</v>
      </c>
      <c r="O58" s="332" t="n">
        <f aca="false">N58-(N58*7%)</f>
        <v>3849.94704</v>
      </c>
      <c r="P58" s="333" t="n">
        <f aca="false">N58-(N58*7%)</f>
        <v>3849.94704</v>
      </c>
      <c r="Q58" s="26"/>
      <c r="R58" s="26"/>
      <c r="S58" s="26"/>
      <c r="T58" s="321"/>
      <c r="U58" s="321"/>
      <c r="V58" s="321"/>
      <c r="W58" s="321"/>
      <c r="X58" s="321"/>
      <c r="Y58" s="321"/>
      <c r="Z58" s="321"/>
      <c r="AA58" s="321"/>
      <c r="AB58" s="321"/>
    </row>
    <row r="59" customFormat="false" ht="13.5" hidden="false" customHeight="true" outlineLevel="0" collapsed="false">
      <c r="A59" s="321"/>
      <c r="B59" s="14" t="s">
        <v>1769</v>
      </c>
      <c r="C59" s="323" t="n">
        <f aca="false">IFERROR(INDEX($G$1:$AB$9593,MATCH(A59,$G$1:$G$9593,0),10),0)</f>
        <v>0</v>
      </c>
      <c r="D59" s="14"/>
      <c r="E59" s="29" t="n">
        <f aca="false">IF(D59&gt;0,D59,C59)</f>
        <v>0</v>
      </c>
      <c r="F59" s="321"/>
      <c r="G59" s="330" t="n">
        <v>85885</v>
      </c>
      <c r="H59" s="331" t="s">
        <v>7637</v>
      </c>
      <c r="I59" s="331" t="s">
        <v>7638</v>
      </c>
      <c r="J59" s="330" t="n">
        <v>85885</v>
      </c>
      <c r="K59" s="330" t="n">
        <v>24</v>
      </c>
      <c r="L59" s="330" t="n">
        <v>150</v>
      </c>
      <c r="M59" s="332" t="n">
        <f aca="false">N59/1.21</f>
        <v>3051.23140495868</v>
      </c>
      <c r="N59" s="332" t="n">
        <v>3691.99</v>
      </c>
      <c r="O59" s="332" t="n">
        <f aca="false">N59-(N59*7%)</f>
        <v>3433.5507</v>
      </c>
      <c r="P59" s="333" t="n">
        <f aca="false">N59-(N59*7%)</f>
        <v>3433.5507</v>
      </c>
      <c r="Q59" s="26"/>
      <c r="R59" s="26"/>
      <c r="S59" s="26"/>
      <c r="T59" s="321"/>
      <c r="U59" s="321"/>
      <c r="V59" s="321"/>
      <c r="W59" s="321"/>
      <c r="X59" s="321"/>
      <c r="Y59" s="321"/>
      <c r="Z59" s="321"/>
      <c r="AA59" s="321"/>
      <c r="AB59" s="321"/>
    </row>
    <row r="60" customFormat="false" ht="13.5" hidden="false" customHeight="true" outlineLevel="0" collapsed="false">
      <c r="A60" s="321"/>
      <c r="B60" s="321"/>
      <c r="C60" s="321"/>
      <c r="D60" s="321"/>
      <c r="E60" s="321"/>
      <c r="F60" s="321"/>
      <c r="G60" s="330" t="n">
        <v>84311</v>
      </c>
      <c r="H60" s="331" t="s">
        <v>7639</v>
      </c>
      <c r="I60" s="331" t="s">
        <v>7640</v>
      </c>
      <c r="J60" s="330" t="n">
        <v>84311</v>
      </c>
      <c r="K60" s="330" t="n">
        <v>24</v>
      </c>
      <c r="L60" s="330" t="n">
        <v>160</v>
      </c>
      <c r="M60" s="332" t="n">
        <f aca="false">N60/1.21</f>
        <v>3051.23140495868</v>
      </c>
      <c r="N60" s="332" t="n">
        <v>3691.99</v>
      </c>
      <c r="O60" s="332" t="n">
        <f aca="false">N60-(N60*7%)</f>
        <v>3433.5507</v>
      </c>
      <c r="P60" s="333" t="n">
        <f aca="false">N60-(N60*7%)</f>
        <v>3433.5507</v>
      </c>
      <c r="Q60" s="26"/>
      <c r="R60" s="26"/>
      <c r="S60" s="26"/>
      <c r="T60" s="321"/>
      <c r="U60" s="321"/>
      <c r="V60" s="321"/>
      <c r="W60" s="321"/>
      <c r="X60" s="321"/>
      <c r="Y60" s="321"/>
      <c r="Z60" s="321"/>
      <c r="AA60" s="321"/>
      <c r="AB60" s="321"/>
    </row>
    <row r="61" customFormat="false" ht="13.5" hidden="false" customHeight="true" outlineLevel="0" collapsed="false">
      <c r="A61" s="321"/>
      <c r="B61" s="321"/>
      <c r="C61" s="321"/>
      <c r="D61" s="321"/>
      <c r="E61" s="321"/>
      <c r="F61" s="321"/>
      <c r="G61" s="330" t="n">
        <v>80138</v>
      </c>
      <c r="H61" s="331" t="s">
        <v>7641</v>
      </c>
      <c r="I61" s="331" t="s">
        <v>7642</v>
      </c>
      <c r="J61" s="330" t="n">
        <v>80138</v>
      </c>
      <c r="K61" s="330" t="n">
        <v>24</v>
      </c>
      <c r="L61" s="330" t="n">
        <v>224</v>
      </c>
      <c r="M61" s="332" t="n">
        <f aca="false">N61/1.21</f>
        <v>3421.26280991736</v>
      </c>
      <c r="N61" s="332" t="n">
        <v>4139.728</v>
      </c>
      <c r="O61" s="332" t="n">
        <f aca="false">N61-(N61*7%)</f>
        <v>3849.94704</v>
      </c>
      <c r="P61" s="333" t="n">
        <f aca="false">N61-(N61*7%)</f>
        <v>3849.94704</v>
      </c>
      <c r="Q61" s="26"/>
      <c r="R61" s="26"/>
      <c r="S61" s="26"/>
      <c r="T61" s="321"/>
      <c r="U61" s="321"/>
      <c r="V61" s="321"/>
      <c r="W61" s="321"/>
      <c r="X61" s="321"/>
      <c r="Y61" s="321"/>
      <c r="Z61" s="321"/>
      <c r="AA61" s="321"/>
      <c r="AB61" s="321"/>
    </row>
    <row r="62" customFormat="false" ht="13.5" hidden="false" customHeight="true" outlineLevel="0" collapsed="false">
      <c r="A62" s="321"/>
      <c r="B62" s="321"/>
      <c r="C62" s="321"/>
      <c r="D62" s="321"/>
      <c r="E62" s="321"/>
      <c r="F62" s="321"/>
      <c r="G62" s="330" t="n">
        <v>82267</v>
      </c>
      <c r="H62" s="331" t="s">
        <v>7643</v>
      </c>
      <c r="I62" s="331" t="s">
        <v>7644</v>
      </c>
      <c r="J62" s="330" t="n">
        <v>82267</v>
      </c>
      <c r="K62" s="330" t="n">
        <v>12</v>
      </c>
      <c r="L62" s="330" t="n">
        <v>224</v>
      </c>
      <c r="M62" s="332" t="n">
        <f aca="false">N62/1.21</f>
        <v>2548.18595041322</v>
      </c>
      <c r="N62" s="332" t="n">
        <v>3083.305</v>
      </c>
      <c r="O62" s="332" t="n">
        <f aca="false">N62-(N62*7%)</f>
        <v>2867.47365</v>
      </c>
      <c r="P62" s="333" t="n">
        <f aca="false">N62-(N62*7%)</f>
        <v>2867.47365</v>
      </c>
      <c r="Q62" s="26"/>
      <c r="R62" s="26"/>
      <c r="S62" s="26"/>
      <c r="T62" s="321"/>
      <c r="U62" s="321"/>
      <c r="V62" s="321"/>
      <c r="W62" s="321"/>
      <c r="X62" s="321"/>
      <c r="Y62" s="321"/>
      <c r="Z62" s="321"/>
      <c r="AA62" s="321"/>
      <c r="AB62" s="321"/>
    </row>
    <row r="63" customFormat="false" ht="13.5" hidden="false" customHeight="true" outlineLevel="0" collapsed="false">
      <c r="A63" s="321"/>
      <c r="B63" s="321"/>
      <c r="C63" s="321"/>
      <c r="D63" s="321"/>
      <c r="E63" s="321"/>
      <c r="F63" s="321"/>
      <c r="G63" s="330" t="n">
        <v>81740</v>
      </c>
      <c r="H63" s="331" t="s">
        <v>7645</v>
      </c>
      <c r="I63" s="331" t="s">
        <v>7646</v>
      </c>
      <c r="J63" s="330" t="n">
        <v>81740</v>
      </c>
      <c r="K63" s="330" t="n">
        <v>12</v>
      </c>
      <c r="L63" s="330" t="n">
        <v>315</v>
      </c>
      <c r="M63" s="332" t="n">
        <f aca="false">N63/1.21</f>
        <v>4365.06280991736</v>
      </c>
      <c r="N63" s="332" t="n">
        <v>5281.726</v>
      </c>
      <c r="O63" s="332" t="n">
        <f aca="false">N63-(N63*7%)</f>
        <v>4912.00518</v>
      </c>
      <c r="P63" s="333" t="n">
        <f aca="false">N63-(N63*7%)</f>
        <v>4912.00518</v>
      </c>
      <c r="Q63" s="26"/>
      <c r="R63" s="26"/>
      <c r="S63" s="26"/>
      <c r="T63" s="321"/>
      <c r="U63" s="321"/>
      <c r="V63" s="321"/>
      <c r="W63" s="321"/>
      <c r="X63" s="321"/>
      <c r="Y63" s="321"/>
      <c r="Z63" s="321"/>
      <c r="AA63" s="321"/>
      <c r="AB63" s="321"/>
    </row>
    <row r="64" customFormat="false" ht="13.5" hidden="false" customHeight="true" outlineLevel="0" collapsed="false">
      <c r="A64" s="321"/>
      <c r="B64" s="321"/>
      <c r="C64" s="321"/>
      <c r="D64" s="321"/>
      <c r="E64" s="321"/>
      <c r="F64" s="321"/>
      <c r="G64" s="330" t="n">
        <v>84931</v>
      </c>
      <c r="H64" s="331" t="s">
        <v>7647</v>
      </c>
      <c r="I64" s="331" t="s">
        <v>7648</v>
      </c>
      <c r="J64" s="330" t="n">
        <v>84931</v>
      </c>
      <c r="K64" s="330" t="n">
        <v>12</v>
      </c>
      <c r="L64" s="330" t="n">
        <v>376</v>
      </c>
      <c r="M64" s="332" t="n">
        <f aca="false">N64/1.21</f>
        <v>4156.44049586777</v>
      </c>
      <c r="N64" s="332" t="n">
        <v>5029.293</v>
      </c>
      <c r="O64" s="332" t="n">
        <f aca="false">N64-(N64*7%)</f>
        <v>4677.24249</v>
      </c>
      <c r="P64" s="333" t="n">
        <f aca="false">N64-(N64*7%)</f>
        <v>4677.24249</v>
      </c>
      <c r="Q64" s="26"/>
      <c r="R64" s="26"/>
      <c r="S64" s="26"/>
      <c r="T64" s="321"/>
      <c r="U64" s="321"/>
      <c r="V64" s="321"/>
      <c r="W64" s="321"/>
      <c r="X64" s="321"/>
      <c r="Y64" s="321"/>
      <c r="Z64" s="321"/>
      <c r="AA64" s="321"/>
      <c r="AB64" s="321"/>
    </row>
    <row r="65" customFormat="false" ht="13.5" hidden="false" customHeight="true" outlineLevel="0" collapsed="false">
      <c r="A65" s="321"/>
      <c r="B65" s="321"/>
      <c r="C65" s="321"/>
      <c r="D65" s="321"/>
      <c r="E65" s="321"/>
      <c r="F65" s="321"/>
      <c r="G65" s="330" t="n">
        <v>81244</v>
      </c>
      <c r="H65" s="331" t="s">
        <v>7649</v>
      </c>
      <c r="I65" s="331" t="s">
        <v>7650</v>
      </c>
      <c r="J65" s="330" t="n">
        <v>81244</v>
      </c>
      <c r="K65" s="330" t="n">
        <v>12</v>
      </c>
      <c r="L65" s="330" t="n">
        <v>126</v>
      </c>
      <c r="M65" s="332" t="n">
        <f aca="false">N65/1.21</f>
        <v>5259.28842975207</v>
      </c>
      <c r="N65" s="332" t="n">
        <v>6363.739</v>
      </c>
      <c r="O65" s="332" t="n">
        <f aca="false">N65-(N65*7%)</f>
        <v>5918.27727</v>
      </c>
      <c r="P65" s="333" t="n">
        <f aca="false">N65-(N65*7%)</f>
        <v>5918.27727</v>
      </c>
      <c r="Q65" s="26"/>
      <c r="R65" s="26"/>
      <c r="S65" s="26"/>
      <c r="T65" s="321"/>
      <c r="U65" s="321"/>
      <c r="V65" s="321"/>
      <c r="W65" s="321"/>
      <c r="X65" s="321"/>
      <c r="Y65" s="321"/>
      <c r="Z65" s="321"/>
      <c r="AA65" s="321"/>
      <c r="AB65" s="321"/>
    </row>
    <row r="66" customFormat="false" ht="13.5" hidden="false" customHeight="true" outlineLevel="0" collapsed="false">
      <c r="A66" s="321"/>
      <c r="B66" s="321"/>
      <c r="C66" s="321"/>
      <c r="D66" s="321"/>
      <c r="E66" s="321"/>
      <c r="F66" s="321"/>
      <c r="G66" s="330" t="n">
        <v>81153</v>
      </c>
      <c r="H66" s="331" t="s">
        <v>7651</v>
      </c>
      <c r="I66" s="331" t="s">
        <v>7652</v>
      </c>
      <c r="J66" s="330" t="n">
        <v>81153</v>
      </c>
      <c r="K66" s="330" t="n">
        <v>12</v>
      </c>
      <c r="L66" s="330" t="n">
        <v>315</v>
      </c>
      <c r="M66" s="332" t="n">
        <f aca="false">N66/1.21</f>
        <v>5259.28842975207</v>
      </c>
      <c r="N66" s="332" t="n">
        <v>6363.739</v>
      </c>
      <c r="O66" s="332" t="n">
        <f aca="false">N66-(N66*7%)</f>
        <v>5918.27727</v>
      </c>
      <c r="P66" s="333" t="n">
        <f aca="false">N66-(N66*7%)</f>
        <v>5918.27727</v>
      </c>
      <c r="Q66" s="26"/>
      <c r="R66" s="26"/>
      <c r="S66" s="26"/>
      <c r="T66" s="321"/>
      <c r="U66" s="321"/>
      <c r="V66" s="321"/>
      <c r="W66" s="321"/>
      <c r="X66" s="321"/>
      <c r="Y66" s="321"/>
      <c r="Z66" s="321"/>
      <c r="AA66" s="321"/>
      <c r="AB66" s="321"/>
    </row>
    <row r="67" customFormat="false" ht="13.5" hidden="false" customHeight="true" outlineLevel="0" collapsed="false">
      <c r="A67" s="321"/>
      <c r="B67" s="321"/>
      <c r="C67" s="321"/>
      <c r="D67" s="321"/>
      <c r="E67" s="321"/>
      <c r="F67" s="321"/>
      <c r="G67" s="330" t="n">
        <v>81203</v>
      </c>
      <c r="H67" s="331" t="s">
        <v>7653</v>
      </c>
      <c r="I67" s="331" t="s">
        <v>7654</v>
      </c>
      <c r="J67" s="330" t="n">
        <v>81203</v>
      </c>
      <c r="K67" s="330" t="n">
        <v>12</v>
      </c>
      <c r="L67" s="330" t="n">
        <v>376</v>
      </c>
      <c r="M67" s="332" t="n">
        <f aca="false">N67/1.21</f>
        <v>5259.28842975207</v>
      </c>
      <c r="N67" s="332" t="n">
        <v>6363.739</v>
      </c>
      <c r="O67" s="332" t="n">
        <f aca="false">N67-(N67*7%)</f>
        <v>5918.27727</v>
      </c>
      <c r="P67" s="333" t="n">
        <f aca="false">N67-(N67*7%)</f>
        <v>5918.27727</v>
      </c>
      <c r="Q67" s="26"/>
      <c r="R67" s="26"/>
      <c r="S67" s="26"/>
      <c r="T67" s="321"/>
      <c r="U67" s="321"/>
      <c r="V67" s="321"/>
      <c r="W67" s="321"/>
      <c r="X67" s="321"/>
      <c r="Y67" s="321"/>
      <c r="Z67" s="321"/>
      <c r="AA67" s="321"/>
      <c r="AB67" s="321"/>
    </row>
    <row r="68" customFormat="false" ht="13.5" hidden="false" customHeight="true" outlineLevel="0" collapsed="false">
      <c r="A68" s="321"/>
      <c r="B68" s="321"/>
      <c r="C68" s="321"/>
      <c r="D68" s="321"/>
      <c r="E68" s="321"/>
      <c r="F68" s="321"/>
      <c r="G68" s="330" t="n">
        <v>94416</v>
      </c>
      <c r="H68" s="331" t="s">
        <v>7655</v>
      </c>
      <c r="I68" s="331" t="s">
        <v>7656</v>
      </c>
      <c r="J68" s="330" t="n">
        <v>94416</v>
      </c>
      <c r="K68" s="330" t="n">
        <v>12</v>
      </c>
      <c r="L68" s="330" t="n">
        <v>80</v>
      </c>
      <c r="M68" s="332" t="n">
        <f aca="false">N68/1.21</f>
        <v>7235.92231404959</v>
      </c>
      <c r="N68" s="332" t="n">
        <v>8755.466</v>
      </c>
      <c r="O68" s="332" t="n">
        <f aca="false">N68-(N68*7%)</f>
        <v>8142.58338</v>
      </c>
      <c r="P68" s="333" t="n">
        <f aca="false">N68-(N68*7%)</f>
        <v>8142.58338</v>
      </c>
      <c r="Q68" s="26"/>
      <c r="R68" s="26"/>
      <c r="S68" s="26"/>
      <c r="T68" s="321"/>
      <c r="U68" s="321"/>
      <c r="V68" s="321"/>
      <c r="W68" s="321"/>
      <c r="X68" s="321"/>
      <c r="Y68" s="321"/>
      <c r="Z68" s="321"/>
      <c r="AA68" s="321"/>
      <c r="AB68" s="321"/>
    </row>
    <row r="69" customFormat="false" ht="13.5" hidden="false" customHeight="true" outlineLevel="0" collapsed="false">
      <c r="A69" s="321"/>
      <c r="B69" s="321"/>
      <c r="C69" s="321"/>
      <c r="D69" s="321"/>
      <c r="E69" s="321"/>
      <c r="F69" s="321"/>
      <c r="G69" s="330" t="n">
        <v>94415</v>
      </c>
      <c r="H69" s="331" t="s">
        <v>7657</v>
      </c>
      <c r="I69" s="331" t="s">
        <v>7658</v>
      </c>
      <c r="J69" s="330" t="n">
        <v>94415</v>
      </c>
      <c r="K69" s="330" t="n">
        <v>18</v>
      </c>
      <c r="L69" s="330" t="n">
        <v>162</v>
      </c>
      <c r="M69" s="332" t="n">
        <f aca="false">N69/1.21</f>
        <v>9547.34958677686</v>
      </c>
      <c r="N69" s="332" t="n">
        <v>11552.293</v>
      </c>
      <c r="O69" s="332" t="n">
        <f aca="false">N69-(N69*7%)</f>
        <v>10743.63249</v>
      </c>
      <c r="P69" s="333" t="n">
        <f aca="false">N69-(N69*7%)</f>
        <v>10743.63249</v>
      </c>
      <c r="Q69" s="26"/>
      <c r="R69" s="26"/>
      <c r="S69" s="26"/>
      <c r="T69" s="321"/>
      <c r="U69" s="321"/>
      <c r="V69" s="321"/>
      <c r="W69" s="321"/>
      <c r="X69" s="321"/>
      <c r="Y69" s="321"/>
      <c r="Z69" s="321"/>
      <c r="AA69" s="321"/>
      <c r="AB69" s="321"/>
    </row>
    <row r="70" customFormat="false" ht="13.5" hidden="false" customHeight="true" outlineLevel="0" collapsed="false">
      <c r="A70" s="321"/>
      <c r="B70" s="321"/>
      <c r="C70" s="321"/>
      <c r="D70" s="321"/>
      <c r="E70" s="321"/>
      <c r="F70" s="321"/>
      <c r="G70" s="330" t="n">
        <v>93542</v>
      </c>
      <c r="H70" s="331" t="s">
        <v>7659</v>
      </c>
      <c r="I70" s="331" t="s">
        <v>7660</v>
      </c>
      <c r="J70" s="330" t="n">
        <v>93542</v>
      </c>
      <c r="K70" s="330" t="n">
        <v>24</v>
      </c>
      <c r="L70" s="330" t="n">
        <v>259</v>
      </c>
      <c r="M70" s="332" t="n">
        <f aca="false">N70/1.21</f>
        <v>1514.61900826446</v>
      </c>
      <c r="N70" s="332" t="n">
        <v>1832.689</v>
      </c>
      <c r="O70" s="332" t="n">
        <f aca="false">N70-(N70*7%)</f>
        <v>1704.40077</v>
      </c>
      <c r="P70" s="333" t="n">
        <f aca="false">N70-(N70*7%)</f>
        <v>1704.40077</v>
      </c>
      <c r="Q70" s="26"/>
      <c r="R70" s="26"/>
      <c r="S70" s="26"/>
      <c r="T70" s="321"/>
      <c r="U70" s="321"/>
      <c r="V70" s="321"/>
      <c r="W70" s="321"/>
      <c r="X70" s="321"/>
      <c r="Y70" s="321"/>
      <c r="Z70" s="321"/>
      <c r="AA70" s="321"/>
      <c r="AB70" s="321"/>
    </row>
    <row r="71" customFormat="false" ht="13.5" hidden="false" customHeight="true" outlineLevel="0" collapsed="false">
      <c r="A71" s="321"/>
      <c r="B71" s="321"/>
      <c r="C71" s="321"/>
      <c r="D71" s="321"/>
      <c r="E71" s="321"/>
      <c r="F71" s="321"/>
      <c r="G71" s="330" t="n">
        <v>93539</v>
      </c>
      <c r="H71" s="331" t="s">
        <v>7661</v>
      </c>
      <c r="I71" s="331" t="s">
        <v>7662</v>
      </c>
      <c r="J71" s="330" t="n">
        <v>93539</v>
      </c>
      <c r="K71" s="330" t="n">
        <v>36</v>
      </c>
      <c r="L71" s="330" t="n">
        <v>315</v>
      </c>
      <c r="M71" s="332" t="n">
        <f aca="false">N71/1.21</f>
        <v>562.676033057851</v>
      </c>
      <c r="N71" s="332" t="n">
        <v>680.838</v>
      </c>
      <c r="O71" s="332" t="n">
        <f aca="false">N71-(N71*7%)</f>
        <v>633.17934</v>
      </c>
      <c r="P71" s="333" t="n">
        <f aca="false">N71-(N71*7%)</f>
        <v>633.17934</v>
      </c>
      <c r="Q71" s="26"/>
      <c r="R71" s="26"/>
      <c r="S71" s="26"/>
      <c r="T71" s="321"/>
      <c r="U71" s="321"/>
      <c r="V71" s="321"/>
      <c r="W71" s="321"/>
      <c r="X71" s="321"/>
      <c r="Y71" s="321"/>
      <c r="Z71" s="321"/>
      <c r="AA71" s="321"/>
      <c r="AB71" s="321"/>
    </row>
    <row r="72" customFormat="false" ht="13.5" hidden="false" customHeight="true" outlineLevel="0" collapsed="false">
      <c r="A72" s="321"/>
      <c r="B72" s="321"/>
      <c r="C72" s="321"/>
      <c r="D72" s="321"/>
      <c r="E72" s="321"/>
      <c r="F72" s="321"/>
      <c r="G72" s="330" t="n">
        <v>93545</v>
      </c>
      <c r="H72" s="331" t="s">
        <v>7663</v>
      </c>
      <c r="I72" s="331" t="s">
        <v>7664</v>
      </c>
      <c r="J72" s="330" t="n">
        <v>93545</v>
      </c>
      <c r="K72" s="330" t="n">
        <v>24</v>
      </c>
      <c r="L72" s="330" t="n">
        <v>90</v>
      </c>
      <c r="M72" s="332" t="n">
        <f aca="false">N72/1.21</f>
        <v>2226.71157024793</v>
      </c>
      <c r="N72" s="332" t="n">
        <v>2694.321</v>
      </c>
      <c r="O72" s="332" t="n">
        <f aca="false">N72-(N72*7%)</f>
        <v>2505.71853</v>
      </c>
      <c r="P72" s="333" t="n">
        <f aca="false">N72-(N72*7%)</f>
        <v>2505.71853</v>
      </c>
      <c r="Q72" s="26"/>
      <c r="R72" s="26"/>
      <c r="S72" s="26"/>
      <c r="T72" s="321"/>
      <c r="U72" s="321"/>
      <c r="V72" s="321"/>
      <c r="W72" s="321"/>
      <c r="X72" s="321"/>
      <c r="Y72" s="321"/>
      <c r="Z72" s="321"/>
      <c r="AA72" s="321"/>
      <c r="AB72" s="321"/>
    </row>
    <row r="73" customFormat="false" ht="13.5" hidden="false" customHeight="true" outlineLevel="0" collapsed="false">
      <c r="A73" s="321"/>
      <c r="B73" s="321"/>
      <c r="C73" s="321"/>
      <c r="D73" s="321"/>
      <c r="E73" s="321"/>
      <c r="F73" s="321"/>
      <c r="G73" s="330" t="n">
        <v>83365</v>
      </c>
      <c r="H73" s="331" t="s">
        <v>7665</v>
      </c>
      <c r="I73" s="331" t="s">
        <v>7666</v>
      </c>
      <c r="J73" s="330" t="n">
        <v>83365</v>
      </c>
      <c r="K73" s="330" t="n">
        <v>24</v>
      </c>
      <c r="L73" s="330" t="n">
        <v>90</v>
      </c>
      <c r="M73" s="332" t="n">
        <f aca="false">N73/1.21</f>
        <v>2226.71157024793</v>
      </c>
      <c r="N73" s="332" t="n">
        <v>2694.321</v>
      </c>
      <c r="O73" s="332" t="n">
        <f aca="false">N73-(N73*7%)</f>
        <v>2505.71853</v>
      </c>
      <c r="P73" s="333" t="n">
        <f aca="false">N73-(N73*7%)</f>
        <v>2505.71853</v>
      </c>
      <c r="Q73" s="26"/>
      <c r="R73" s="26"/>
      <c r="S73" s="26"/>
      <c r="T73" s="321"/>
      <c r="U73" s="321"/>
      <c r="V73" s="321"/>
      <c r="W73" s="321"/>
      <c r="X73" s="321"/>
      <c r="Y73" s="321"/>
      <c r="Z73" s="321"/>
      <c r="AA73" s="321"/>
      <c r="AB73" s="321"/>
    </row>
    <row r="74" customFormat="false" ht="13.5" hidden="false" customHeight="true" outlineLevel="0" collapsed="false">
      <c r="A74" s="321"/>
      <c r="B74" s="321"/>
      <c r="C74" s="321"/>
      <c r="D74" s="321"/>
      <c r="E74" s="321"/>
      <c r="F74" s="321"/>
      <c r="G74" s="330" t="n">
        <v>92820</v>
      </c>
      <c r="H74" s="331" t="s">
        <v>7667</v>
      </c>
      <c r="I74" s="331" t="s">
        <v>7668</v>
      </c>
      <c r="J74" s="330" t="n">
        <v>92820</v>
      </c>
      <c r="K74" s="330" t="n">
        <v>36</v>
      </c>
      <c r="L74" s="330" t="n">
        <v>90</v>
      </c>
      <c r="M74" s="332" t="n">
        <f aca="false">N74/1.21</f>
        <v>835.587603305785</v>
      </c>
      <c r="N74" s="332" t="n">
        <v>1011.061</v>
      </c>
      <c r="O74" s="332" t="n">
        <f aca="false">N74-(N74*7%)</f>
        <v>940.28673</v>
      </c>
      <c r="P74" s="333" t="n">
        <f aca="false">N74-(N74*7%)</f>
        <v>940.28673</v>
      </c>
      <c r="Q74" s="26"/>
      <c r="R74" s="26"/>
      <c r="S74" s="26"/>
      <c r="T74" s="321"/>
      <c r="U74" s="321"/>
      <c r="V74" s="321"/>
      <c r="W74" s="321"/>
      <c r="X74" s="321"/>
      <c r="Y74" s="321"/>
      <c r="Z74" s="321"/>
      <c r="AA74" s="321"/>
      <c r="AB74" s="321"/>
    </row>
    <row r="75" customFormat="false" ht="13.5" hidden="false" customHeight="true" outlineLevel="0" collapsed="false">
      <c r="A75" s="321"/>
      <c r="B75" s="321"/>
      <c r="C75" s="321"/>
      <c r="D75" s="321"/>
      <c r="E75" s="321"/>
      <c r="F75" s="321"/>
      <c r="G75" s="330" t="n">
        <v>92818</v>
      </c>
      <c r="H75" s="331" t="s">
        <v>7669</v>
      </c>
      <c r="I75" s="331" t="s">
        <v>7670</v>
      </c>
      <c r="J75" s="330" t="n">
        <v>92818</v>
      </c>
      <c r="K75" s="330" t="n">
        <v>24</v>
      </c>
      <c r="L75" s="330" t="n">
        <v>90</v>
      </c>
      <c r="M75" s="332" t="n">
        <f aca="false">N75/1.21</f>
        <v>2226.71157024793</v>
      </c>
      <c r="N75" s="332" t="n">
        <v>2694.321</v>
      </c>
      <c r="O75" s="332" t="n">
        <f aca="false">N75-(N75*7%)</f>
        <v>2505.71853</v>
      </c>
      <c r="P75" s="333" t="n">
        <f aca="false">N75-(N75*7%)</f>
        <v>2505.71853</v>
      </c>
      <c r="Q75" s="26"/>
      <c r="R75" s="26"/>
      <c r="S75" s="26"/>
      <c r="T75" s="321"/>
      <c r="U75" s="321"/>
      <c r="V75" s="321"/>
      <c r="W75" s="321"/>
      <c r="X75" s="321"/>
      <c r="Y75" s="321"/>
      <c r="Z75" s="321"/>
      <c r="AA75" s="321"/>
      <c r="AB75" s="321"/>
    </row>
    <row r="76" customFormat="false" ht="13.5" hidden="false" customHeight="true" outlineLevel="0" collapsed="false">
      <c r="A76" s="321"/>
      <c r="B76" s="321"/>
      <c r="C76" s="321"/>
      <c r="D76" s="321"/>
      <c r="E76" s="321"/>
      <c r="F76" s="321"/>
      <c r="G76" s="330" t="n">
        <v>92824</v>
      </c>
      <c r="H76" s="331" t="s">
        <v>7671</v>
      </c>
      <c r="I76" s="331" t="s">
        <v>7672</v>
      </c>
      <c r="J76" s="330" t="n">
        <v>92824</v>
      </c>
      <c r="K76" s="330" t="n">
        <v>24</v>
      </c>
      <c r="L76" s="330" t="n">
        <v>558</v>
      </c>
      <c r="M76" s="332" t="n">
        <f aca="false">N76/1.21</f>
        <v>1574.34049586777</v>
      </c>
      <c r="N76" s="332" t="n">
        <v>1904.952</v>
      </c>
      <c r="O76" s="332" t="n">
        <f aca="false">N76-(N76*7%)</f>
        <v>1771.60536</v>
      </c>
      <c r="P76" s="333" t="n">
        <f aca="false">N76-(N76*7%)</f>
        <v>1771.60536</v>
      </c>
      <c r="Q76" s="26"/>
      <c r="R76" s="26"/>
      <c r="S76" s="26"/>
      <c r="T76" s="321"/>
      <c r="U76" s="321"/>
      <c r="V76" s="321"/>
      <c r="W76" s="321"/>
      <c r="X76" s="321"/>
      <c r="Y76" s="321"/>
      <c r="Z76" s="321"/>
      <c r="AA76" s="321"/>
      <c r="AB76" s="321"/>
    </row>
    <row r="77" customFormat="false" ht="13.5" hidden="false" customHeight="true" outlineLevel="0" collapsed="false">
      <c r="A77" s="321"/>
      <c r="B77" s="321"/>
      <c r="C77" s="321"/>
      <c r="D77" s="321"/>
      <c r="E77" s="321"/>
      <c r="F77" s="321"/>
      <c r="G77" s="330" t="n">
        <v>92823</v>
      </c>
      <c r="H77" s="331" t="s">
        <v>7673</v>
      </c>
      <c r="I77" s="331" t="s">
        <v>7674</v>
      </c>
      <c r="J77" s="330" t="n">
        <v>92823</v>
      </c>
      <c r="K77" s="330" t="n">
        <v>24</v>
      </c>
      <c r="L77" s="330" t="n">
        <v>90</v>
      </c>
      <c r="M77" s="332" t="n">
        <f aca="false">N77/1.21</f>
        <v>2242.49256198347</v>
      </c>
      <c r="N77" s="332" t="n">
        <v>2713.416</v>
      </c>
      <c r="O77" s="332" t="n">
        <f aca="false">N77-(N77*7%)</f>
        <v>2523.47688</v>
      </c>
      <c r="P77" s="333" t="n">
        <f aca="false">N77-(N77*7%)</f>
        <v>2523.47688</v>
      </c>
      <c r="Q77" s="26"/>
      <c r="R77" s="26"/>
      <c r="S77" s="26"/>
      <c r="T77" s="321"/>
      <c r="U77" s="321"/>
      <c r="V77" s="321"/>
      <c r="W77" s="321"/>
      <c r="X77" s="321"/>
      <c r="Y77" s="321"/>
      <c r="Z77" s="321"/>
      <c r="AA77" s="321"/>
      <c r="AB77" s="321"/>
    </row>
    <row r="78" customFormat="false" ht="13.5" hidden="false" customHeight="true" outlineLevel="0" collapsed="false">
      <c r="A78" s="321"/>
      <c r="B78" s="321"/>
      <c r="C78" s="321"/>
      <c r="D78" s="321"/>
      <c r="E78" s="321"/>
      <c r="F78" s="321"/>
      <c r="G78" s="330" t="n">
        <v>80719</v>
      </c>
      <c r="H78" s="331" t="s">
        <v>7675</v>
      </c>
      <c r="I78" s="331" t="s">
        <v>7676</v>
      </c>
      <c r="J78" s="330" t="n">
        <v>80719</v>
      </c>
      <c r="K78" s="330" t="n">
        <v>12</v>
      </c>
      <c r="L78" s="330" t="n">
        <v>558</v>
      </c>
      <c r="M78" s="332" t="n">
        <f aca="false">N78/1.21</f>
        <v>2781.31239669422</v>
      </c>
      <c r="N78" s="332" t="n">
        <v>3365.388</v>
      </c>
      <c r="O78" s="332" t="n">
        <f aca="false">N78-(N78*7%)</f>
        <v>3129.81084</v>
      </c>
      <c r="P78" s="333" t="n">
        <f aca="false">N78-(N78*7%)</f>
        <v>3129.81084</v>
      </c>
      <c r="Q78" s="26"/>
      <c r="R78" s="26"/>
      <c r="S78" s="26"/>
      <c r="T78" s="321"/>
      <c r="U78" s="321"/>
      <c r="V78" s="321"/>
      <c r="W78" s="321"/>
      <c r="X78" s="321"/>
      <c r="Y78" s="321"/>
      <c r="Z78" s="321"/>
      <c r="AA78" s="321"/>
      <c r="AB78" s="321"/>
    </row>
    <row r="79" customFormat="false" ht="13.5" hidden="false" customHeight="true" outlineLevel="0" collapsed="false">
      <c r="A79" s="321"/>
      <c r="B79" s="321"/>
      <c r="C79" s="321"/>
      <c r="D79" s="321"/>
      <c r="E79" s="321"/>
      <c r="F79" s="321"/>
      <c r="G79" s="330" t="n">
        <v>92829</v>
      </c>
      <c r="H79" s="331" t="s">
        <v>7677</v>
      </c>
      <c r="I79" s="331" t="s">
        <v>7678</v>
      </c>
      <c r="J79" s="330" t="n">
        <v>92829</v>
      </c>
      <c r="K79" s="330" t="n">
        <v>24</v>
      </c>
      <c r="L79" s="330" t="n">
        <v>558</v>
      </c>
      <c r="M79" s="332" t="n">
        <f aca="false">N79/1.21</f>
        <v>1539.80247933884</v>
      </c>
      <c r="N79" s="332" t="n">
        <v>1863.161</v>
      </c>
      <c r="O79" s="332" t="n">
        <f aca="false">N79-(N79*7%)</f>
        <v>1732.73973</v>
      </c>
      <c r="P79" s="333" t="n">
        <f aca="false">N79-(N79*7%)</f>
        <v>1732.73973</v>
      </c>
      <c r="Q79" s="26"/>
      <c r="R79" s="26"/>
      <c r="S79" s="26"/>
      <c r="T79" s="321"/>
      <c r="U79" s="321"/>
      <c r="V79" s="321"/>
      <c r="W79" s="321"/>
      <c r="X79" s="321"/>
      <c r="Y79" s="321"/>
      <c r="Z79" s="321"/>
      <c r="AA79" s="321"/>
      <c r="AB79" s="321"/>
    </row>
    <row r="80" customFormat="false" ht="13.5" hidden="false" customHeight="true" outlineLevel="0" collapsed="false">
      <c r="A80" s="321"/>
      <c r="B80" s="321"/>
      <c r="C80" s="321"/>
      <c r="D80" s="321"/>
      <c r="E80" s="321"/>
      <c r="F80" s="321"/>
      <c r="G80" s="330" t="n">
        <v>850772</v>
      </c>
      <c r="H80" s="331" t="s">
        <v>7679</v>
      </c>
      <c r="I80" s="331" t="s">
        <v>7680</v>
      </c>
      <c r="J80" s="330" t="n">
        <v>85077</v>
      </c>
      <c r="K80" s="330" t="n">
        <v>16</v>
      </c>
      <c r="L80" s="330" t="n">
        <v>315</v>
      </c>
      <c r="M80" s="332" t="n">
        <f aca="false">N80/1.21</f>
        <v>3196.10330578512</v>
      </c>
      <c r="N80" s="332" t="n">
        <v>3867.285</v>
      </c>
      <c r="O80" s="332" t="n">
        <f aca="false">N80-(N80*7%)</f>
        <v>3596.57505</v>
      </c>
      <c r="P80" s="333" t="n">
        <f aca="false">N80-(N80*7%)</f>
        <v>3596.57505</v>
      </c>
      <c r="Q80" s="26"/>
      <c r="R80" s="26"/>
      <c r="S80" s="26"/>
      <c r="T80" s="321"/>
      <c r="U80" s="321"/>
      <c r="V80" s="321"/>
      <c r="W80" s="321"/>
      <c r="X80" s="321"/>
      <c r="Y80" s="321"/>
      <c r="Z80" s="321"/>
      <c r="AA80" s="321"/>
      <c r="AB80" s="321"/>
    </row>
    <row r="81" customFormat="false" ht="13.5" hidden="false" customHeight="true" outlineLevel="0" collapsed="false">
      <c r="A81" s="321"/>
      <c r="B81" s="321"/>
      <c r="C81" s="321"/>
      <c r="D81" s="321"/>
      <c r="E81" s="321"/>
      <c r="F81" s="321"/>
      <c r="G81" s="330" t="n">
        <v>852862</v>
      </c>
      <c r="H81" s="331" t="s">
        <v>7681</v>
      </c>
      <c r="I81" s="331" t="s">
        <v>7682</v>
      </c>
      <c r="J81" s="330" t="n">
        <v>85286</v>
      </c>
      <c r="K81" s="330" t="n">
        <v>16</v>
      </c>
      <c r="L81" s="330" t="n">
        <v>315</v>
      </c>
      <c r="M81" s="332" t="n">
        <f aca="false">N81/1.21</f>
        <v>3196.10330578512</v>
      </c>
      <c r="N81" s="332" t="n">
        <v>3867.285</v>
      </c>
      <c r="O81" s="332" t="n">
        <f aca="false">N81-(N81*7%)</f>
        <v>3596.57505</v>
      </c>
      <c r="P81" s="333" t="n">
        <f aca="false">N81-(N81*7%)</f>
        <v>3596.57505</v>
      </c>
      <c r="Q81" s="26"/>
      <c r="R81" s="26"/>
      <c r="S81" s="26"/>
      <c r="T81" s="321"/>
      <c r="U81" s="321"/>
      <c r="V81" s="321"/>
      <c r="W81" s="321"/>
      <c r="X81" s="321"/>
      <c r="Y81" s="321"/>
      <c r="Z81" s="321"/>
      <c r="AA81" s="321"/>
      <c r="AB81" s="321"/>
    </row>
    <row r="82" customFormat="false" ht="13.5" hidden="false" customHeight="true" outlineLevel="0" collapsed="false">
      <c r="A82" s="321"/>
      <c r="B82" s="321"/>
      <c r="C82" s="321"/>
      <c r="D82" s="321"/>
      <c r="E82" s="321"/>
      <c r="F82" s="321"/>
      <c r="G82" s="330" t="n">
        <v>850632</v>
      </c>
      <c r="H82" s="331" t="s">
        <v>7683</v>
      </c>
      <c r="I82" s="331" t="s">
        <v>7684</v>
      </c>
      <c r="J82" s="330" t="n">
        <v>85063</v>
      </c>
      <c r="K82" s="330" t="n">
        <v>16</v>
      </c>
      <c r="L82" s="330" t="n">
        <v>315</v>
      </c>
      <c r="M82" s="332" t="n">
        <f aca="false">N82/1.21</f>
        <v>3196.10330578512</v>
      </c>
      <c r="N82" s="332" t="n">
        <v>3867.285</v>
      </c>
      <c r="O82" s="332" t="n">
        <f aca="false">N82-(N82*7%)</f>
        <v>3596.57505</v>
      </c>
      <c r="P82" s="333" t="n">
        <f aca="false">N82-(N82*7%)</f>
        <v>3596.57505</v>
      </c>
      <c r="Q82" s="26"/>
      <c r="R82" s="26"/>
      <c r="S82" s="26"/>
      <c r="T82" s="321"/>
      <c r="U82" s="321"/>
      <c r="V82" s="321"/>
      <c r="W82" s="321"/>
      <c r="X82" s="321"/>
      <c r="Y82" s="321"/>
      <c r="Z82" s="321"/>
      <c r="AA82" s="321"/>
      <c r="AB82" s="321"/>
    </row>
    <row r="83" customFormat="false" ht="13.5" hidden="false" customHeight="true" outlineLevel="0" collapsed="false">
      <c r="A83" s="321"/>
      <c r="B83" s="321"/>
      <c r="C83" s="321"/>
      <c r="D83" s="321"/>
      <c r="E83" s="321"/>
      <c r="F83" s="321"/>
      <c r="G83" s="330" t="n">
        <v>850612</v>
      </c>
      <c r="H83" s="331" t="s">
        <v>7685</v>
      </c>
      <c r="I83" s="331" t="s">
        <v>7686</v>
      </c>
      <c r="J83" s="330" t="n">
        <v>85061</v>
      </c>
      <c r="K83" s="330" t="n">
        <v>16</v>
      </c>
      <c r="L83" s="330" t="n">
        <v>252</v>
      </c>
      <c r="M83" s="332" t="n">
        <f aca="false">N83/1.21</f>
        <v>3196.10330578512</v>
      </c>
      <c r="N83" s="332" t="n">
        <v>3867.285</v>
      </c>
      <c r="O83" s="332" t="n">
        <f aca="false">N83-(N83*7%)</f>
        <v>3596.57505</v>
      </c>
      <c r="P83" s="333" t="n">
        <f aca="false">N83-(N83*7%)</f>
        <v>3596.57505</v>
      </c>
      <c r="Q83" s="26"/>
      <c r="R83" s="26"/>
      <c r="S83" s="26"/>
      <c r="T83" s="321"/>
      <c r="U83" s="321"/>
      <c r="V83" s="321"/>
      <c r="W83" s="321"/>
      <c r="X83" s="321"/>
      <c r="Y83" s="321"/>
      <c r="Z83" s="321"/>
      <c r="AA83" s="321"/>
      <c r="AB83" s="321"/>
    </row>
    <row r="84" customFormat="false" ht="13.5" hidden="false" customHeight="true" outlineLevel="0" collapsed="false">
      <c r="A84" s="321"/>
      <c r="B84" s="321"/>
      <c r="C84" s="321"/>
      <c r="D84" s="321"/>
      <c r="E84" s="321"/>
      <c r="F84" s="321"/>
      <c r="G84" s="330" t="n">
        <v>850662</v>
      </c>
      <c r="H84" s="331" t="s">
        <v>7687</v>
      </c>
      <c r="I84" s="331" t="s">
        <v>7688</v>
      </c>
      <c r="J84" s="330" t="n">
        <v>85066</v>
      </c>
      <c r="K84" s="330" t="n">
        <v>16</v>
      </c>
      <c r="L84" s="330" t="n">
        <v>252</v>
      </c>
      <c r="M84" s="332" t="n">
        <f aca="false">N84/1.21</f>
        <v>3196.10330578512</v>
      </c>
      <c r="N84" s="332" t="n">
        <v>3867.285</v>
      </c>
      <c r="O84" s="332" t="n">
        <f aca="false">N84-(N84*7%)</f>
        <v>3596.57505</v>
      </c>
      <c r="P84" s="333" t="n">
        <f aca="false">N84-(N84*7%)</f>
        <v>3596.57505</v>
      </c>
      <c r="Q84" s="26"/>
      <c r="R84" s="26"/>
      <c r="S84" s="26"/>
      <c r="T84" s="321"/>
      <c r="U84" s="321"/>
      <c r="V84" s="321"/>
      <c r="W84" s="321"/>
      <c r="X84" s="321"/>
      <c r="Y84" s="321"/>
      <c r="Z84" s="321"/>
      <c r="AA84" s="321"/>
      <c r="AB84" s="321"/>
    </row>
    <row r="85" customFormat="false" ht="13.5" hidden="false" customHeight="true" outlineLevel="0" collapsed="false">
      <c r="A85" s="321"/>
      <c r="B85" s="321"/>
      <c r="C85" s="321"/>
      <c r="D85" s="321"/>
      <c r="E85" s="321"/>
      <c r="F85" s="321"/>
      <c r="G85" s="330" t="n">
        <v>880012</v>
      </c>
      <c r="H85" s="331" t="s">
        <v>7689</v>
      </c>
      <c r="I85" s="330"/>
      <c r="J85" s="330" t="n">
        <v>88001</v>
      </c>
      <c r="K85" s="330" t="n">
        <v>16</v>
      </c>
      <c r="L85" s="330" t="n">
        <v>252</v>
      </c>
      <c r="M85" s="332" t="n">
        <f aca="false">N85/1.21</f>
        <v>3196.10330578512</v>
      </c>
      <c r="N85" s="332" t="n">
        <v>3867.285</v>
      </c>
      <c r="O85" s="332" t="n">
        <f aca="false">N85-(N85*7%)</f>
        <v>3596.57505</v>
      </c>
      <c r="P85" s="333" t="n">
        <f aca="false">N85-(N85*7%)</f>
        <v>3596.57505</v>
      </c>
      <c r="Q85" s="26"/>
      <c r="R85" s="26"/>
      <c r="S85" s="26"/>
      <c r="T85" s="321"/>
      <c r="U85" s="321"/>
      <c r="V85" s="321"/>
      <c r="W85" s="321"/>
      <c r="X85" s="321"/>
      <c r="Y85" s="321"/>
      <c r="Z85" s="321"/>
      <c r="AA85" s="321"/>
      <c r="AB85" s="321"/>
    </row>
    <row r="86" customFormat="false" ht="13.5" hidden="false" customHeight="true" outlineLevel="0" collapsed="false">
      <c r="A86" s="321"/>
      <c r="B86" s="321"/>
      <c r="C86" s="321"/>
      <c r="D86" s="321"/>
      <c r="E86" s="321"/>
      <c r="F86" s="321"/>
      <c r="G86" s="330" t="n">
        <v>80104</v>
      </c>
      <c r="H86" s="331" t="s">
        <v>7690</v>
      </c>
      <c r="I86" s="331" t="s">
        <v>7691</v>
      </c>
      <c r="J86" s="330" t="n">
        <v>80104</v>
      </c>
      <c r="K86" s="330" t="n">
        <v>12</v>
      </c>
      <c r="L86" s="330" t="n">
        <v>252</v>
      </c>
      <c r="M86" s="332" t="n">
        <f aca="false">N86/1.21</f>
        <v>3664.45371900826</v>
      </c>
      <c r="N86" s="332" t="n">
        <v>4433.989</v>
      </c>
      <c r="O86" s="332" t="n">
        <f aca="false">N86-(N86*7%)</f>
        <v>4123.60977</v>
      </c>
      <c r="P86" s="333" t="n">
        <f aca="false">N86-(N86*7%)</f>
        <v>4123.60977</v>
      </c>
      <c r="Q86" s="26"/>
      <c r="R86" s="26"/>
      <c r="S86" s="26"/>
      <c r="T86" s="321"/>
      <c r="U86" s="321"/>
      <c r="V86" s="321"/>
      <c r="W86" s="321"/>
      <c r="X86" s="321"/>
      <c r="Y86" s="321"/>
      <c r="Z86" s="321"/>
      <c r="AA86" s="321"/>
      <c r="AB86" s="321"/>
    </row>
    <row r="87" customFormat="false" ht="13.5" hidden="false" customHeight="true" outlineLevel="0" collapsed="false">
      <c r="A87" s="321"/>
      <c r="B87" s="321"/>
      <c r="C87" s="321"/>
      <c r="D87" s="321"/>
      <c r="E87" s="321"/>
      <c r="F87" s="321"/>
      <c r="G87" s="330" t="n">
        <v>80102</v>
      </c>
      <c r="H87" s="331" t="s">
        <v>7692</v>
      </c>
      <c r="I87" s="331" t="s">
        <v>7693</v>
      </c>
      <c r="J87" s="330" t="n">
        <v>80102</v>
      </c>
      <c r="K87" s="330" t="n">
        <v>36</v>
      </c>
      <c r="L87" s="330" t="n">
        <v>252</v>
      </c>
      <c r="M87" s="332" t="n">
        <f aca="false">N87/1.21</f>
        <v>2089.19338842975</v>
      </c>
      <c r="N87" s="332" t="n">
        <v>2527.924</v>
      </c>
      <c r="O87" s="332" t="n">
        <f aca="false">N87-(N87*7%)</f>
        <v>2350.96932</v>
      </c>
      <c r="P87" s="333" t="n">
        <f aca="false">N87-(N87*7%)</f>
        <v>2350.96932</v>
      </c>
      <c r="Q87" s="26"/>
      <c r="R87" s="26"/>
      <c r="S87" s="26"/>
      <c r="T87" s="321"/>
      <c r="U87" s="321"/>
      <c r="V87" s="321"/>
      <c r="W87" s="321"/>
      <c r="X87" s="321"/>
      <c r="Y87" s="321"/>
      <c r="Z87" s="321"/>
      <c r="AA87" s="321"/>
      <c r="AB87" s="321"/>
    </row>
    <row r="88" customFormat="false" ht="13.5" hidden="false" customHeight="true" outlineLevel="0" collapsed="false">
      <c r="A88" s="321"/>
      <c r="B88" s="321"/>
      <c r="C88" s="321"/>
      <c r="D88" s="321"/>
      <c r="E88" s="321"/>
      <c r="F88" s="321"/>
      <c r="G88" s="330" t="n">
        <v>81100</v>
      </c>
      <c r="H88" s="331" t="s">
        <v>7694</v>
      </c>
      <c r="I88" s="331" t="s">
        <v>7695</v>
      </c>
      <c r="J88" s="330" t="n">
        <v>81100</v>
      </c>
      <c r="K88" s="330" t="n">
        <v>12</v>
      </c>
      <c r="L88" s="330" t="n">
        <v>162</v>
      </c>
      <c r="M88" s="332" t="n">
        <f aca="false">N88/1.21</f>
        <v>4878.35702479339</v>
      </c>
      <c r="N88" s="332" t="n">
        <v>5902.812</v>
      </c>
      <c r="O88" s="332" t="n">
        <f aca="false">N88-(N88*7%)</f>
        <v>5489.61516</v>
      </c>
      <c r="P88" s="333" t="n">
        <f aca="false">N88-(N88*7%)</f>
        <v>5489.61516</v>
      </c>
      <c r="Q88" s="26"/>
      <c r="R88" s="26"/>
      <c r="S88" s="26"/>
      <c r="T88" s="321"/>
      <c r="U88" s="321"/>
      <c r="V88" s="321"/>
      <c r="W88" s="321"/>
      <c r="X88" s="321"/>
      <c r="Y88" s="321"/>
      <c r="Z88" s="321"/>
      <c r="AA88" s="321"/>
      <c r="AB88" s="321"/>
    </row>
    <row r="89" customFormat="false" ht="13.5" hidden="false" customHeight="true" outlineLevel="0" collapsed="false">
      <c r="A89" s="321"/>
      <c r="B89" s="321"/>
      <c r="C89" s="321"/>
      <c r="D89" s="321"/>
      <c r="E89" s="321"/>
      <c r="F89" s="321"/>
      <c r="G89" s="330" t="n">
        <v>84695</v>
      </c>
      <c r="H89" s="331" t="s">
        <v>7696</v>
      </c>
      <c r="I89" s="331" t="s">
        <v>7697</v>
      </c>
      <c r="J89" s="330" t="n">
        <v>84695</v>
      </c>
      <c r="K89" s="330" t="n">
        <v>6</v>
      </c>
      <c r="L89" s="330" t="n">
        <v>315</v>
      </c>
      <c r="M89" s="332" t="n">
        <f aca="false">N89/1.21</f>
        <v>2876.85785123967</v>
      </c>
      <c r="N89" s="332" t="n">
        <v>3480.998</v>
      </c>
      <c r="O89" s="332" t="n">
        <f aca="false">N89-(N89*7%)</f>
        <v>3237.32814</v>
      </c>
      <c r="P89" s="333" t="n">
        <f aca="false">N89-(N89*7%)</f>
        <v>3237.32814</v>
      </c>
      <c r="Q89" s="26"/>
      <c r="R89" s="26"/>
      <c r="S89" s="26"/>
      <c r="T89" s="321"/>
      <c r="U89" s="321"/>
      <c r="V89" s="321"/>
      <c r="W89" s="321"/>
      <c r="X89" s="321"/>
      <c r="Y89" s="321"/>
      <c r="Z89" s="321"/>
      <c r="AA89" s="321"/>
      <c r="AB89" s="321"/>
    </row>
    <row r="90" customFormat="false" ht="13.5" hidden="false" customHeight="true" outlineLevel="0" collapsed="false">
      <c r="A90" s="321"/>
      <c r="B90" s="321"/>
      <c r="C90" s="321"/>
      <c r="D90" s="321"/>
      <c r="E90" s="321"/>
      <c r="F90" s="321"/>
      <c r="G90" s="330" t="n">
        <v>82004</v>
      </c>
      <c r="H90" s="331" t="s">
        <v>7698</v>
      </c>
      <c r="I90" s="331" t="s">
        <v>7699</v>
      </c>
      <c r="J90" s="330" t="n">
        <v>82004</v>
      </c>
      <c r="K90" s="330" t="n">
        <v>24</v>
      </c>
      <c r="L90" s="330" t="n">
        <v>315</v>
      </c>
      <c r="M90" s="332" t="n">
        <f aca="false">N90/1.21</f>
        <v>3827.32314049587</v>
      </c>
      <c r="N90" s="332" t="n">
        <v>4631.061</v>
      </c>
      <c r="O90" s="332" t="n">
        <f aca="false">N90-(N90*7%)</f>
        <v>4306.88673</v>
      </c>
      <c r="P90" s="333" t="n">
        <f aca="false">N90-(N90*7%)</f>
        <v>4306.88673</v>
      </c>
      <c r="Q90" s="26"/>
      <c r="R90" s="26"/>
      <c r="S90" s="26"/>
      <c r="T90" s="321"/>
      <c r="U90" s="321"/>
      <c r="V90" s="321"/>
      <c r="W90" s="321"/>
      <c r="X90" s="321"/>
      <c r="Y90" s="321"/>
      <c r="Z90" s="321"/>
      <c r="AA90" s="321"/>
      <c r="AB90" s="321"/>
    </row>
    <row r="91" customFormat="false" ht="13.5" hidden="false" customHeight="true" outlineLevel="0" collapsed="false">
      <c r="A91" s="321"/>
      <c r="B91" s="321"/>
      <c r="C91" s="321"/>
      <c r="D91" s="321"/>
      <c r="E91" s="321"/>
      <c r="F91" s="321"/>
      <c r="G91" s="330" t="n">
        <v>84624</v>
      </c>
      <c r="H91" s="331" t="s">
        <v>7700</v>
      </c>
      <c r="I91" s="331" t="s">
        <v>7701</v>
      </c>
      <c r="J91" s="330" t="n">
        <v>84624</v>
      </c>
      <c r="K91" s="330" t="n">
        <v>12</v>
      </c>
      <c r="L91" s="330" t="n">
        <v>315</v>
      </c>
      <c r="M91" s="332" t="n">
        <f aca="false">N91/1.21</f>
        <v>2876.85785123967</v>
      </c>
      <c r="N91" s="332" t="n">
        <v>3480.998</v>
      </c>
      <c r="O91" s="332" t="n">
        <f aca="false">N91-(N91*7%)</f>
        <v>3237.32814</v>
      </c>
      <c r="P91" s="333" t="n">
        <f aca="false">N91-(N91*7%)</f>
        <v>3237.32814</v>
      </c>
      <c r="Q91" s="26"/>
      <c r="R91" s="26"/>
      <c r="S91" s="26"/>
      <c r="T91" s="321"/>
      <c r="U91" s="321"/>
      <c r="V91" s="321"/>
      <c r="W91" s="321"/>
      <c r="X91" s="321"/>
      <c r="Y91" s="321"/>
      <c r="Z91" s="321"/>
      <c r="AA91" s="321"/>
      <c r="AB91" s="321"/>
    </row>
    <row r="92" customFormat="false" ht="13.5" hidden="false" customHeight="true" outlineLevel="0" collapsed="false">
      <c r="A92" s="321"/>
      <c r="B92" s="321"/>
      <c r="C92" s="321"/>
      <c r="D92" s="321"/>
      <c r="E92" s="321"/>
      <c r="F92" s="321"/>
      <c r="G92" s="330" t="n">
        <v>86427</v>
      </c>
      <c r="H92" s="331" t="s">
        <v>7702</v>
      </c>
      <c r="I92" s="331" t="s">
        <v>7703</v>
      </c>
      <c r="J92" s="330" t="n">
        <v>86427</v>
      </c>
      <c r="K92" s="330" t="n">
        <v>15</v>
      </c>
      <c r="L92" s="330" t="n">
        <v>252</v>
      </c>
      <c r="M92" s="332" t="n">
        <f aca="false">N92/1.21</f>
        <v>4800.69421487603</v>
      </c>
      <c r="N92" s="332" t="n">
        <v>5808.84</v>
      </c>
      <c r="O92" s="332" t="n">
        <f aca="false">N92-(N92*7%)</f>
        <v>5402.2212</v>
      </c>
      <c r="P92" s="333" t="n">
        <f aca="false">N92-(N92*7%)</f>
        <v>5402.2212</v>
      </c>
      <c r="Q92" s="26"/>
      <c r="R92" s="26"/>
      <c r="S92" s="26"/>
      <c r="T92" s="321"/>
      <c r="U92" s="321"/>
      <c r="V92" s="321"/>
      <c r="W92" s="321"/>
      <c r="X92" s="321"/>
      <c r="Y92" s="321"/>
      <c r="Z92" s="321"/>
      <c r="AA92" s="321"/>
      <c r="AB92" s="321"/>
    </row>
    <row r="93" customFormat="false" ht="13.5" hidden="false" customHeight="true" outlineLevel="0" collapsed="false">
      <c r="A93" s="321"/>
      <c r="B93" s="321"/>
      <c r="C93" s="321"/>
      <c r="D93" s="321"/>
      <c r="E93" s="321"/>
      <c r="F93" s="321"/>
      <c r="G93" s="330" t="n">
        <v>81265</v>
      </c>
      <c r="H93" s="331" t="s">
        <v>7704</v>
      </c>
      <c r="I93" s="331" t="s">
        <v>7705</v>
      </c>
      <c r="J93" s="330" t="n">
        <v>81265</v>
      </c>
      <c r="K93" s="330" t="n">
        <v>15</v>
      </c>
      <c r="L93" s="330" t="n">
        <v>252</v>
      </c>
      <c r="M93" s="332" t="n">
        <f aca="false">N93/1.21</f>
        <v>3664.6826446281</v>
      </c>
      <c r="N93" s="332" t="n">
        <v>4434.266</v>
      </c>
      <c r="O93" s="332" t="n">
        <f aca="false">N93-(N93*7%)</f>
        <v>4123.86738</v>
      </c>
      <c r="P93" s="333" t="n">
        <f aca="false">N93-(N93*7%)</f>
        <v>4123.86738</v>
      </c>
      <c r="Q93" s="26"/>
      <c r="R93" s="26"/>
      <c r="S93" s="26"/>
      <c r="T93" s="321"/>
      <c r="U93" s="321"/>
      <c r="V93" s="321"/>
      <c r="W93" s="321"/>
      <c r="X93" s="321"/>
      <c r="Y93" s="321"/>
      <c r="Z93" s="321"/>
      <c r="AA93" s="321"/>
      <c r="AB93" s="321"/>
    </row>
    <row r="94" customFormat="false" ht="13.5" hidden="false" customHeight="true" outlineLevel="0" collapsed="false">
      <c r="A94" s="321"/>
      <c r="B94" s="321"/>
      <c r="C94" s="321"/>
      <c r="D94" s="321"/>
      <c r="E94" s="321"/>
      <c r="F94" s="321"/>
      <c r="G94" s="330" t="n">
        <v>81984</v>
      </c>
      <c r="H94" s="331" t="s">
        <v>7706</v>
      </c>
      <c r="I94" s="331" t="s">
        <v>7707</v>
      </c>
      <c r="J94" s="330" t="n">
        <v>81984</v>
      </c>
      <c r="K94" s="330" t="n">
        <v>15</v>
      </c>
      <c r="L94" s="330" t="n">
        <v>535</v>
      </c>
      <c r="M94" s="332" t="n">
        <f aca="false">N94/1.21</f>
        <v>3664.6826446281</v>
      </c>
      <c r="N94" s="332" t="n">
        <v>4434.266</v>
      </c>
      <c r="O94" s="332" t="n">
        <f aca="false">N94-(N94*7%)</f>
        <v>4123.86738</v>
      </c>
      <c r="P94" s="333" t="n">
        <f aca="false">N94-(N94*7%)</f>
        <v>4123.86738</v>
      </c>
      <c r="Q94" s="26"/>
      <c r="R94" s="26"/>
      <c r="S94" s="26"/>
      <c r="T94" s="321"/>
      <c r="U94" s="321"/>
      <c r="V94" s="321"/>
      <c r="W94" s="321"/>
      <c r="X94" s="321"/>
      <c r="Y94" s="321"/>
      <c r="Z94" s="321"/>
      <c r="AA94" s="321"/>
      <c r="AB94" s="321"/>
    </row>
    <row r="95" customFormat="false" ht="13.5" hidden="false" customHeight="true" outlineLevel="0" collapsed="false">
      <c r="A95" s="321"/>
      <c r="B95" s="321"/>
      <c r="C95" s="321"/>
      <c r="D95" s="321"/>
      <c r="E95" s="321"/>
      <c r="F95" s="321"/>
      <c r="G95" s="330" t="n">
        <v>95670</v>
      </c>
      <c r="H95" s="331" t="s">
        <v>7708</v>
      </c>
      <c r="I95" s="331" t="s">
        <v>7709</v>
      </c>
      <c r="J95" s="330" t="n">
        <v>95670</v>
      </c>
      <c r="K95" s="330" t="n">
        <v>12</v>
      </c>
      <c r="L95" s="330" t="n">
        <v>238</v>
      </c>
      <c r="M95" s="332" t="n">
        <f aca="false">N95/1.21</f>
        <v>2548.18595041322</v>
      </c>
      <c r="N95" s="332" t="n">
        <v>3083.305</v>
      </c>
      <c r="O95" s="332" t="n">
        <f aca="false">N95-(N95*7%)</f>
        <v>2867.47365</v>
      </c>
      <c r="P95" s="333" t="n">
        <f aca="false">N95-(N95*7%)</f>
        <v>2867.47365</v>
      </c>
      <c r="Q95" s="26"/>
      <c r="R95" s="26"/>
      <c r="S95" s="26"/>
      <c r="T95" s="321"/>
      <c r="U95" s="321"/>
      <c r="V95" s="321"/>
      <c r="W95" s="321"/>
      <c r="X95" s="321"/>
      <c r="Y95" s="321"/>
      <c r="Z95" s="321"/>
      <c r="AA95" s="321"/>
      <c r="AB95" s="321"/>
    </row>
    <row r="96" customFormat="false" ht="13.5" hidden="false" customHeight="true" outlineLevel="0" collapsed="false">
      <c r="A96" s="321"/>
      <c r="B96" s="321"/>
      <c r="C96" s="321"/>
      <c r="D96" s="321"/>
      <c r="E96" s="321"/>
      <c r="F96" s="321"/>
      <c r="G96" s="330" t="n">
        <v>85942</v>
      </c>
      <c r="H96" s="331" t="s">
        <v>7710</v>
      </c>
      <c r="I96" s="331" t="s">
        <v>7711</v>
      </c>
      <c r="J96" s="330" t="n">
        <v>85942</v>
      </c>
      <c r="K96" s="330" t="n">
        <v>12</v>
      </c>
      <c r="L96" s="330" t="n">
        <v>133</v>
      </c>
      <c r="M96" s="332" t="n">
        <f aca="false">N96/1.21</f>
        <v>2548.18595041322</v>
      </c>
      <c r="N96" s="332" t="n">
        <v>3083.305</v>
      </c>
      <c r="O96" s="332" t="n">
        <f aca="false">N96-(N96*7%)</f>
        <v>2867.47365</v>
      </c>
      <c r="P96" s="333" t="n">
        <f aca="false">N96-(N96*7%)</f>
        <v>2867.47365</v>
      </c>
      <c r="Q96" s="26"/>
      <c r="R96" s="26"/>
      <c r="S96" s="26"/>
      <c r="T96" s="321"/>
      <c r="U96" s="321"/>
      <c r="V96" s="321"/>
      <c r="W96" s="321"/>
      <c r="X96" s="321"/>
      <c r="Y96" s="321"/>
      <c r="Z96" s="321"/>
      <c r="AA96" s="321"/>
      <c r="AB96" s="321"/>
    </row>
    <row r="97" customFormat="false" ht="13.5" hidden="false" customHeight="true" outlineLevel="0" collapsed="false">
      <c r="A97" s="321"/>
      <c r="B97" s="321"/>
      <c r="C97" s="321"/>
      <c r="D97" s="321"/>
      <c r="E97" s="321"/>
      <c r="F97" s="321"/>
      <c r="G97" s="330" t="n">
        <v>80200</v>
      </c>
      <c r="H97" s="331" t="s">
        <v>7712</v>
      </c>
      <c r="I97" s="331" t="s">
        <v>7713</v>
      </c>
      <c r="J97" s="330" t="n">
        <v>80200</v>
      </c>
      <c r="K97" s="330" t="n">
        <v>15</v>
      </c>
      <c r="L97" s="330" t="n">
        <v>442</v>
      </c>
      <c r="M97" s="332" t="n">
        <f aca="false">N97/1.21</f>
        <v>1105.20413223141</v>
      </c>
      <c r="N97" s="332" t="n">
        <v>1337.297</v>
      </c>
      <c r="O97" s="332" t="n">
        <f aca="false">N97-(N97*7%)</f>
        <v>1243.68621</v>
      </c>
      <c r="P97" s="333" t="n">
        <f aca="false">N97-(N97*7%)</f>
        <v>1243.68621</v>
      </c>
      <c r="Q97" s="26"/>
      <c r="R97" s="26"/>
      <c r="S97" s="26"/>
      <c r="T97" s="321"/>
      <c r="U97" s="321"/>
      <c r="V97" s="321"/>
      <c r="W97" s="321"/>
      <c r="X97" s="321"/>
      <c r="Y97" s="321"/>
      <c r="Z97" s="321"/>
      <c r="AA97" s="321"/>
      <c r="AB97" s="321"/>
    </row>
    <row r="98" customFormat="false" ht="13.5" hidden="false" customHeight="true" outlineLevel="0" collapsed="false">
      <c r="A98" s="321"/>
      <c r="B98" s="321"/>
      <c r="C98" s="321"/>
      <c r="D98" s="321"/>
      <c r="E98" s="321"/>
      <c r="F98" s="321"/>
      <c r="G98" s="330" t="n">
        <v>89059</v>
      </c>
      <c r="H98" s="331" t="s">
        <v>7714</v>
      </c>
      <c r="I98" s="331" t="s">
        <v>7715</v>
      </c>
      <c r="J98" s="330" t="n">
        <v>89059</v>
      </c>
      <c r="K98" s="330" t="n">
        <v>24</v>
      </c>
      <c r="L98" s="330" t="n">
        <v>168</v>
      </c>
      <c r="M98" s="332" t="n">
        <f aca="false">N98/1.21</f>
        <v>3051.53966942149</v>
      </c>
      <c r="N98" s="332" t="n">
        <v>3692.363</v>
      </c>
      <c r="O98" s="332" t="n">
        <f aca="false">N98-(N98*7%)</f>
        <v>3433.89759</v>
      </c>
      <c r="P98" s="333" t="n">
        <f aca="false">N98-(N98*7%)</f>
        <v>3433.89759</v>
      </c>
      <c r="Q98" s="26"/>
      <c r="R98" s="26"/>
      <c r="S98" s="26"/>
      <c r="T98" s="321"/>
      <c r="U98" s="321"/>
      <c r="V98" s="321"/>
      <c r="W98" s="321"/>
      <c r="X98" s="321"/>
      <c r="Y98" s="321"/>
      <c r="Z98" s="321"/>
      <c r="AA98" s="321"/>
      <c r="AB98" s="321"/>
    </row>
    <row r="99" customFormat="false" ht="13.5" hidden="false" customHeight="true" outlineLevel="0" collapsed="false">
      <c r="A99" s="321"/>
      <c r="B99" s="321"/>
      <c r="C99" s="321"/>
      <c r="D99" s="321"/>
      <c r="E99" s="321"/>
      <c r="F99" s="321"/>
      <c r="G99" s="330" t="n">
        <v>89050</v>
      </c>
      <c r="H99" s="331" t="s">
        <v>7716</v>
      </c>
      <c r="I99" s="331" t="s">
        <v>7717</v>
      </c>
      <c r="J99" s="330" t="n">
        <v>89050</v>
      </c>
      <c r="K99" s="330" t="n">
        <v>12</v>
      </c>
      <c r="L99" s="330" t="n">
        <v>168</v>
      </c>
      <c r="M99" s="332" t="n">
        <f aca="false">N99/1.21</f>
        <v>4736.72644628099</v>
      </c>
      <c r="N99" s="332" t="n">
        <v>5731.439</v>
      </c>
      <c r="O99" s="332" t="n">
        <f aca="false">N99-(N99*7%)</f>
        <v>5330.23827</v>
      </c>
      <c r="P99" s="333" t="n">
        <f aca="false">N99-(N99*7%)</f>
        <v>5330.23827</v>
      </c>
      <c r="Q99" s="26"/>
      <c r="R99" s="26"/>
      <c r="S99" s="26"/>
      <c r="T99" s="321"/>
      <c r="U99" s="321"/>
      <c r="V99" s="321"/>
      <c r="W99" s="321"/>
      <c r="X99" s="321"/>
      <c r="Y99" s="321"/>
      <c r="Z99" s="321"/>
      <c r="AA99" s="321"/>
      <c r="AB99" s="321"/>
    </row>
    <row r="100" customFormat="false" ht="13.5" hidden="false" customHeight="true" outlineLevel="0" collapsed="false">
      <c r="A100" s="321"/>
      <c r="B100" s="321"/>
      <c r="C100" s="321"/>
      <c r="D100" s="321"/>
      <c r="E100" s="321"/>
      <c r="F100" s="321"/>
      <c r="G100" s="330" t="n">
        <v>81611</v>
      </c>
      <c r="H100" s="331" t="s">
        <v>7718</v>
      </c>
      <c r="I100" s="331" t="s">
        <v>7719</v>
      </c>
      <c r="J100" s="330" t="n">
        <v>81611</v>
      </c>
      <c r="K100" s="330" t="n">
        <v>12</v>
      </c>
      <c r="L100" s="330" t="n">
        <v>126</v>
      </c>
      <c r="M100" s="332" t="n">
        <f aca="false">N100/1.21</f>
        <v>1047.92561983471</v>
      </c>
      <c r="N100" s="332" t="n">
        <v>1267.99</v>
      </c>
      <c r="O100" s="332" t="n">
        <f aca="false">N100-(N100*7%)</f>
        <v>1179.2307</v>
      </c>
      <c r="P100" s="333" t="n">
        <f aca="false">N100-(N100*7%)</f>
        <v>1179.2307</v>
      </c>
      <c r="Q100" s="26"/>
      <c r="R100" s="26"/>
      <c r="S100" s="26"/>
      <c r="T100" s="321"/>
      <c r="U100" s="321"/>
      <c r="V100" s="321"/>
      <c r="W100" s="321"/>
      <c r="X100" s="321"/>
      <c r="Y100" s="321"/>
      <c r="Z100" s="321"/>
      <c r="AA100" s="321"/>
      <c r="AB100" s="321"/>
    </row>
    <row r="101" customFormat="false" ht="13.5" hidden="false" customHeight="true" outlineLevel="0" collapsed="false">
      <c r="A101" s="321"/>
      <c r="B101" s="321"/>
      <c r="C101" s="321"/>
      <c r="D101" s="321"/>
      <c r="E101" s="321"/>
      <c r="F101" s="321"/>
      <c r="G101" s="330" t="n">
        <v>82240</v>
      </c>
      <c r="H101" s="331" t="s">
        <v>7720</v>
      </c>
      <c r="I101" s="331" t="s">
        <v>7721</v>
      </c>
      <c r="J101" s="330" t="n">
        <v>82240</v>
      </c>
      <c r="K101" s="330" t="n">
        <v>12</v>
      </c>
      <c r="L101" s="330" t="n">
        <v>68</v>
      </c>
      <c r="M101" s="332" t="n">
        <f aca="false">N101/1.21</f>
        <v>1047.92561983471</v>
      </c>
      <c r="N101" s="332" t="n">
        <v>1267.99</v>
      </c>
      <c r="O101" s="332" t="n">
        <f aca="false">N101-(N101*7%)</f>
        <v>1179.2307</v>
      </c>
      <c r="P101" s="333" t="n">
        <f aca="false">N101-(N101*7%)</f>
        <v>1179.2307</v>
      </c>
      <c r="Q101" s="26"/>
      <c r="R101" s="26"/>
      <c r="S101" s="26"/>
      <c r="T101" s="321"/>
      <c r="U101" s="321"/>
      <c r="V101" s="321"/>
      <c r="W101" s="321"/>
      <c r="X101" s="321"/>
      <c r="Y101" s="321"/>
      <c r="Z101" s="321"/>
      <c r="AA101" s="321"/>
      <c r="AB101" s="321"/>
    </row>
    <row r="102" customFormat="false" ht="13.5" hidden="false" customHeight="true" outlineLevel="0" collapsed="false">
      <c r="A102" s="321"/>
      <c r="B102" s="321"/>
      <c r="C102" s="321"/>
      <c r="D102" s="321"/>
      <c r="E102" s="321"/>
      <c r="F102" s="321"/>
      <c r="G102" s="330" t="n">
        <v>83735</v>
      </c>
      <c r="H102" s="331" t="s">
        <v>7722</v>
      </c>
      <c r="I102" s="331" t="s">
        <v>7723</v>
      </c>
      <c r="J102" s="330" t="n">
        <v>83735</v>
      </c>
      <c r="K102" s="330" t="n">
        <v>12</v>
      </c>
      <c r="L102" s="330" t="n">
        <v>68</v>
      </c>
      <c r="M102" s="332" t="n">
        <f aca="false">N102/1.21</f>
        <v>1047.92561983471</v>
      </c>
      <c r="N102" s="332" t="n">
        <v>1267.99</v>
      </c>
      <c r="O102" s="332" t="n">
        <f aca="false">N102-(N102*7%)</f>
        <v>1179.2307</v>
      </c>
      <c r="P102" s="333" t="n">
        <f aca="false">N102-(N102*7%)</f>
        <v>1179.2307</v>
      </c>
      <c r="Q102" s="26"/>
      <c r="R102" s="26"/>
      <c r="S102" s="26"/>
      <c r="T102" s="321"/>
      <c r="U102" s="321"/>
      <c r="V102" s="321"/>
      <c r="W102" s="321"/>
      <c r="X102" s="321"/>
      <c r="Y102" s="321"/>
      <c r="Z102" s="321"/>
      <c r="AA102" s="321"/>
      <c r="AB102" s="321"/>
    </row>
    <row r="103" customFormat="false" ht="13.5" hidden="false" customHeight="true" outlineLevel="0" collapsed="false">
      <c r="A103" s="321"/>
      <c r="B103" s="321"/>
      <c r="C103" s="321"/>
      <c r="D103" s="321"/>
      <c r="E103" s="321"/>
      <c r="F103" s="321"/>
      <c r="G103" s="330" t="n">
        <v>80014</v>
      </c>
      <c r="H103" s="331" t="s">
        <v>7724</v>
      </c>
      <c r="I103" s="331" t="s">
        <v>7725</v>
      </c>
      <c r="J103" s="330" t="n">
        <v>80014</v>
      </c>
      <c r="K103" s="330" t="n">
        <v>12</v>
      </c>
      <c r="L103" s="330" t="n">
        <v>85</v>
      </c>
      <c r="M103" s="332" t="n">
        <f aca="false">N103/1.21</f>
        <v>1047.92561983471</v>
      </c>
      <c r="N103" s="332" t="n">
        <v>1267.99</v>
      </c>
      <c r="O103" s="332" t="n">
        <f aca="false">N103-(N103*7%)</f>
        <v>1179.2307</v>
      </c>
      <c r="P103" s="333" t="n">
        <f aca="false">N103-(N103*7%)</f>
        <v>1179.2307</v>
      </c>
      <c r="Q103" s="26"/>
      <c r="R103" s="26"/>
      <c r="S103" s="26"/>
      <c r="T103" s="321"/>
      <c r="U103" s="321"/>
      <c r="V103" s="321"/>
      <c r="W103" s="321"/>
      <c r="X103" s="321"/>
      <c r="Y103" s="321"/>
      <c r="Z103" s="321"/>
      <c r="AA103" s="321"/>
      <c r="AB103" s="321"/>
    </row>
    <row r="104" customFormat="false" ht="13.5" hidden="false" customHeight="true" outlineLevel="0" collapsed="false">
      <c r="A104" s="321"/>
      <c r="B104" s="321"/>
      <c r="C104" s="321"/>
      <c r="D104" s="321"/>
      <c r="E104" s="321"/>
      <c r="F104" s="321"/>
      <c r="G104" s="330" t="n">
        <v>81610</v>
      </c>
      <c r="H104" s="331" t="s">
        <v>7726</v>
      </c>
      <c r="I104" s="331" t="s">
        <v>7727</v>
      </c>
      <c r="J104" s="330" t="n">
        <v>81610</v>
      </c>
      <c r="K104" s="330" t="n">
        <v>12</v>
      </c>
      <c r="L104" s="330" t="n">
        <v>252</v>
      </c>
      <c r="M104" s="332" t="n">
        <f aca="false">N104/1.21</f>
        <v>1047.92561983471</v>
      </c>
      <c r="N104" s="332" t="n">
        <v>1267.99</v>
      </c>
      <c r="O104" s="332" t="n">
        <f aca="false">N104-(N104*7%)</f>
        <v>1179.2307</v>
      </c>
      <c r="P104" s="333" t="n">
        <f aca="false">N104-(N104*7%)</f>
        <v>1179.2307</v>
      </c>
      <c r="Q104" s="26"/>
      <c r="R104" s="26"/>
      <c r="S104" s="26"/>
      <c r="T104" s="321"/>
      <c r="U104" s="321"/>
      <c r="V104" s="321"/>
      <c r="W104" s="321"/>
      <c r="X104" s="321"/>
      <c r="Y104" s="321"/>
      <c r="Z104" s="321"/>
      <c r="AA104" s="321"/>
      <c r="AB104" s="321"/>
    </row>
    <row r="105" customFormat="false" ht="13.5" hidden="false" customHeight="true" outlineLevel="0" collapsed="false">
      <c r="A105" s="321"/>
      <c r="B105" s="321"/>
      <c r="C105" s="321"/>
      <c r="D105" s="321"/>
      <c r="E105" s="321"/>
      <c r="F105" s="321"/>
      <c r="G105" s="330" t="n">
        <v>80035</v>
      </c>
      <c r="H105" s="331" t="s">
        <v>7728</v>
      </c>
      <c r="I105" s="331" t="s">
        <v>7729</v>
      </c>
      <c r="J105" s="330" t="n">
        <v>80035</v>
      </c>
      <c r="K105" s="330" t="n">
        <v>12</v>
      </c>
      <c r="L105" s="330" t="n">
        <v>165</v>
      </c>
      <c r="M105" s="332" t="n">
        <f aca="false">N105/1.21</f>
        <v>1047.92561983471</v>
      </c>
      <c r="N105" s="332" t="n">
        <v>1267.99</v>
      </c>
      <c r="O105" s="332" t="n">
        <f aca="false">N105-(N105*7%)</f>
        <v>1179.2307</v>
      </c>
      <c r="P105" s="333" t="n">
        <f aca="false">N105-(N105*7%)</f>
        <v>1179.2307</v>
      </c>
      <c r="Q105" s="26"/>
      <c r="R105" s="26"/>
      <c r="S105" s="26"/>
      <c r="T105" s="321"/>
      <c r="U105" s="321"/>
      <c r="V105" s="321"/>
      <c r="W105" s="321"/>
      <c r="X105" s="321"/>
      <c r="Y105" s="321"/>
      <c r="Z105" s="321"/>
      <c r="AA105" s="321"/>
      <c r="AB105" s="321"/>
    </row>
    <row r="106" customFormat="false" ht="13.5" hidden="false" customHeight="true" outlineLevel="0" collapsed="false">
      <c r="A106" s="321"/>
      <c r="B106" s="321"/>
      <c r="C106" s="321"/>
      <c r="D106" s="321"/>
      <c r="E106" s="321"/>
      <c r="F106" s="321"/>
      <c r="G106" s="330" t="n">
        <v>82245</v>
      </c>
      <c r="H106" s="331" t="s">
        <v>7730</v>
      </c>
      <c r="I106" s="331" t="s">
        <v>7731</v>
      </c>
      <c r="J106" s="330" t="n">
        <v>82245</v>
      </c>
      <c r="K106" s="330" t="n">
        <v>12</v>
      </c>
      <c r="L106" s="330" t="n">
        <v>315</v>
      </c>
      <c r="M106" s="332" t="n">
        <f aca="false">N106/1.21</f>
        <v>1047.92561983471</v>
      </c>
      <c r="N106" s="332" t="n">
        <v>1267.99</v>
      </c>
      <c r="O106" s="332" t="n">
        <f aca="false">N106-(N106*7%)</f>
        <v>1179.2307</v>
      </c>
      <c r="P106" s="333" t="n">
        <f aca="false">N106-(N106*7%)</f>
        <v>1179.2307</v>
      </c>
      <c r="Q106" s="26"/>
      <c r="R106" s="26"/>
      <c r="S106" s="26"/>
      <c r="T106" s="321"/>
      <c r="U106" s="321"/>
      <c r="V106" s="321"/>
      <c r="W106" s="321"/>
      <c r="X106" s="321"/>
      <c r="Y106" s="321"/>
      <c r="Z106" s="321"/>
      <c r="AA106" s="321"/>
      <c r="AB106" s="321"/>
    </row>
    <row r="107" customFormat="false" ht="13.5" hidden="false" customHeight="true" outlineLevel="0" collapsed="false">
      <c r="A107" s="321"/>
      <c r="B107" s="321"/>
      <c r="C107" s="321"/>
      <c r="D107" s="321"/>
      <c r="E107" s="321"/>
      <c r="F107" s="321"/>
      <c r="G107" s="330" t="n">
        <v>82983</v>
      </c>
      <c r="H107" s="331" t="s">
        <v>7732</v>
      </c>
      <c r="I107" s="331" t="s">
        <v>7733</v>
      </c>
      <c r="J107" s="330" t="n">
        <v>82983</v>
      </c>
      <c r="K107" s="330" t="n">
        <v>12</v>
      </c>
      <c r="L107" s="330" t="n">
        <v>315</v>
      </c>
      <c r="M107" s="332" t="n">
        <f aca="false">N107/1.21</f>
        <v>1047.92561983471</v>
      </c>
      <c r="N107" s="332" t="n">
        <v>1267.99</v>
      </c>
      <c r="O107" s="332" t="n">
        <f aca="false">N107-(N107*7%)</f>
        <v>1179.2307</v>
      </c>
      <c r="P107" s="333" t="n">
        <f aca="false">N107-(N107*7%)</f>
        <v>1179.2307</v>
      </c>
      <c r="Q107" s="26"/>
      <c r="R107" s="26"/>
      <c r="S107" s="26"/>
      <c r="T107" s="321"/>
      <c r="U107" s="321"/>
      <c r="V107" s="321"/>
      <c r="W107" s="321"/>
      <c r="X107" s="321"/>
      <c r="Y107" s="321"/>
      <c r="Z107" s="321"/>
      <c r="AA107" s="321"/>
      <c r="AB107" s="321"/>
    </row>
    <row r="108" customFormat="false" ht="13.5" hidden="false" customHeight="true" outlineLevel="0" collapsed="false">
      <c r="A108" s="321"/>
      <c r="B108" s="321"/>
      <c r="C108" s="321"/>
      <c r="D108" s="321"/>
      <c r="E108" s="321"/>
      <c r="F108" s="321"/>
      <c r="G108" s="330" t="n">
        <v>82366</v>
      </c>
      <c r="H108" s="331" t="s">
        <v>7734</v>
      </c>
      <c r="I108" s="331" t="s">
        <v>7735</v>
      </c>
      <c r="J108" s="330" t="n">
        <v>82366</v>
      </c>
      <c r="K108" s="330" t="n">
        <v>12</v>
      </c>
      <c r="L108" s="330" t="n">
        <v>180</v>
      </c>
      <c r="M108" s="332" t="n">
        <f aca="false">N108/1.21</f>
        <v>6574.07107438017</v>
      </c>
      <c r="N108" s="332" t="n">
        <v>7954.626</v>
      </c>
      <c r="O108" s="332" t="n">
        <f aca="false">N108-(N108*7%)</f>
        <v>7397.80218</v>
      </c>
      <c r="P108" s="333" t="n">
        <f aca="false">N108-(N108*7%)</f>
        <v>7397.80218</v>
      </c>
      <c r="Q108" s="26"/>
      <c r="R108" s="26"/>
      <c r="S108" s="26"/>
      <c r="T108" s="321"/>
      <c r="U108" s="321"/>
      <c r="V108" s="321"/>
      <c r="W108" s="321"/>
      <c r="X108" s="321"/>
      <c r="Y108" s="321"/>
      <c r="Z108" s="321"/>
      <c r="AA108" s="321"/>
      <c r="AB108" s="321"/>
    </row>
    <row r="109" customFormat="false" ht="13.5" hidden="false" customHeight="true" outlineLevel="0" collapsed="false">
      <c r="A109" s="321"/>
      <c r="B109" s="321"/>
      <c r="C109" s="321"/>
      <c r="D109" s="321"/>
      <c r="E109" s="321"/>
      <c r="F109" s="321"/>
      <c r="G109" s="330" t="n">
        <v>82368</v>
      </c>
      <c r="H109" s="331" t="s">
        <v>7736</v>
      </c>
      <c r="I109" s="331" t="s">
        <v>7737</v>
      </c>
      <c r="J109" s="330" t="n">
        <v>82368</v>
      </c>
      <c r="K109" s="330" t="n">
        <v>12</v>
      </c>
      <c r="L109" s="330" t="n">
        <v>168</v>
      </c>
      <c r="M109" s="332" t="n">
        <f aca="false">N109/1.21</f>
        <v>5854.05537190083</v>
      </c>
      <c r="N109" s="332" t="n">
        <v>7083.407</v>
      </c>
      <c r="O109" s="332" t="n">
        <f aca="false">N109-(N109*7%)</f>
        <v>6587.56851</v>
      </c>
      <c r="P109" s="333" t="n">
        <f aca="false">N109-(N109*7%)</f>
        <v>6587.56851</v>
      </c>
      <c r="Q109" s="26"/>
      <c r="R109" s="26"/>
      <c r="S109" s="26"/>
      <c r="T109" s="321"/>
      <c r="U109" s="321"/>
      <c r="V109" s="321"/>
      <c r="W109" s="321"/>
      <c r="X109" s="321"/>
      <c r="Y109" s="321"/>
      <c r="Z109" s="321"/>
      <c r="AA109" s="321"/>
      <c r="AB109" s="321"/>
    </row>
    <row r="110" customFormat="false" ht="13.5" hidden="false" customHeight="true" outlineLevel="0" collapsed="false">
      <c r="A110" s="321"/>
      <c r="B110" s="321"/>
      <c r="C110" s="321"/>
      <c r="D110" s="321"/>
      <c r="E110" s="321"/>
      <c r="F110" s="321"/>
      <c r="G110" s="330" t="n">
        <v>82369</v>
      </c>
      <c r="H110" s="331" t="s">
        <v>7738</v>
      </c>
      <c r="I110" s="331" t="s">
        <v>7739</v>
      </c>
      <c r="J110" s="330" t="n">
        <v>82369</v>
      </c>
      <c r="K110" s="330" t="n">
        <v>12</v>
      </c>
      <c r="L110" s="330" t="n">
        <v>270</v>
      </c>
      <c r="M110" s="332" t="n">
        <f aca="false">N110/1.21</f>
        <v>5854.05537190083</v>
      </c>
      <c r="N110" s="332" t="n">
        <v>7083.407</v>
      </c>
      <c r="O110" s="332" t="n">
        <f aca="false">N110-(N110*7%)</f>
        <v>6587.56851</v>
      </c>
      <c r="P110" s="333" t="n">
        <f aca="false">N110-(N110*7%)</f>
        <v>6587.56851</v>
      </c>
      <c r="Q110" s="26"/>
      <c r="R110" s="26"/>
      <c r="S110" s="26"/>
      <c r="T110" s="321"/>
      <c r="U110" s="321"/>
      <c r="V110" s="321"/>
      <c r="W110" s="321"/>
      <c r="X110" s="321"/>
      <c r="Y110" s="321"/>
      <c r="Z110" s="321"/>
      <c r="AA110" s="321"/>
      <c r="AB110" s="321"/>
    </row>
    <row r="111" customFormat="false" ht="13.5" hidden="false" customHeight="true" outlineLevel="0" collapsed="false">
      <c r="A111" s="321"/>
      <c r="B111" s="321"/>
      <c r="C111" s="321"/>
      <c r="D111" s="321"/>
      <c r="E111" s="321"/>
      <c r="F111" s="321"/>
      <c r="G111" s="330" t="n">
        <v>83731</v>
      </c>
      <c r="H111" s="331" t="s">
        <v>7740</v>
      </c>
      <c r="I111" s="331" t="s">
        <v>7741</v>
      </c>
      <c r="J111" s="330" t="n">
        <v>83731</v>
      </c>
      <c r="K111" s="330" t="n">
        <v>12</v>
      </c>
      <c r="L111" s="330" t="n">
        <v>315</v>
      </c>
      <c r="M111" s="332" t="n">
        <f aca="false">N111/1.21</f>
        <v>2476.48099173554</v>
      </c>
      <c r="N111" s="332" t="n">
        <v>2996.542</v>
      </c>
      <c r="O111" s="332" t="n">
        <f aca="false">N111-(N111*7%)</f>
        <v>2786.78406</v>
      </c>
      <c r="P111" s="333" t="n">
        <f aca="false">N111-(N111*7%)</f>
        <v>2786.78406</v>
      </c>
      <c r="Q111" s="26"/>
      <c r="R111" s="26"/>
      <c r="S111" s="26"/>
      <c r="T111" s="321"/>
      <c r="U111" s="321"/>
      <c r="V111" s="321"/>
      <c r="W111" s="321"/>
      <c r="X111" s="321"/>
      <c r="Y111" s="321"/>
      <c r="Z111" s="321"/>
      <c r="AA111" s="321"/>
      <c r="AB111" s="321"/>
    </row>
    <row r="112" customFormat="false" ht="13.5" hidden="false" customHeight="true" outlineLevel="0" collapsed="false">
      <c r="A112" s="321"/>
      <c r="B112" s="321"/>
      <c r="C112" s="321"/>
      <c r="D112" s="321"/>
      <c r="E112" s="321"/>
      <c r="F112" s="321"/>
      <c r="G112" s="330" t="n">
        <v>88696</v>
      </c>
      <c r="H112" s="331" t="s">
        <v>7742</v>
      </c>
      <c r="I112" s="331" t="s">
        <v>7743</v>
      </c>
      <c r="J112" s="330" t="n">
        <v>88696</v>
      </c>
      <c r="K112" s="330" t="n">
        <v>12</v>
      </c>
      <c r="L112" s="330" t="n">
        <v>315</v>
      </c>
      <c r="M112" s="332" t="n">
        <f aca="false">N112/1.21</f>
        <v>2476.48099173554</v>
      </c>
      <c r="N112" s="332" t="n">
        <v>2996.542</v>
      </c>
      <c r="O112" s="332" t="n">
        <f aca="false">N112-(N112*7%)</f>
        <v>2786.78406</v>
      </c>
      <c r="P112" s="333" t="n">
        <f aca="false">N112-(N112*7%)</f>
        <v>2786.78406</v>
      </c>
      <c r="Q112" s="26"/>
      <c r="R112" s="26"/>
      <c r="S112" s="26"/>
      <c r="T112" s="321"/>
      <c r="U112" s="321"/>
      <c r="V112" s="321"/>
      <c r="W112" s="321"/>
      <c r="X112" s="321"/>
      <c r="Y112" s="321"/>
      <c r="Z112" s="321"/>
      <c r="AA112" s="321"/>
      <c r="AB112" s="321"/>
    </row>
    <row r="113" customFormat="false" ht="13.5" hidden="false" customHeight="true" outlineLevel="0" collapsed="false">
      <c r="A113" s="321"/>
      <c r="B113" s="321"/>
      <c r="C113" s="321"/>
      <c r="D113" s="321"/>
      <c r="E113" s="321"/>
      <c r="F113" s="321"/>
      <c r="G113" s="330" t="n">
        <v>88674</v>
      </c>
      <c r="H113" s="331" t="s">
        <v>7744</v>
      </c>
      <c r="I113" s="331" t="s">
        <v>7745</v>
      </c>
      <c r="J113" s="330" t="n">
        <v>88674</v>
      </c>
      <c r="K113" s="330" t="n">
        <v>12</v>
      </c>
      <c r="L113" s="330" t="n">
        <v>252</v>
      </c>
      <c r="M113" s="332" t="n">
        <f aca="false">N113/1.21</f>
        <v>2476.48099173554</v>
      </c>
      <c r="N113" s="332" t="n">
        <v>2996.542</v>
      </c>
      <c r="O113" s="332" t="n">
        <f aca="false">N113-(N113*7%)</f>
        <v>2786.78406</v>
      </c>
      <c r="P113" s="333" t="n">
        <f aca="false">N113-(N113*7%)</f>
        <v>2786.78406</v>
      </c>
      <c r="Q113" s="26"/>
      <c r="R113" s="26"/>
      <c r="S113" s="26"/>
      <c r="T113" s="321"/>
      <c r="U113" s="321"/>
      <c r="V113" s="321"/>
      <c r="W113" s="321"/>
      <c r="X113" s="321"/>
      <c r="Y113" s="321"/>
      <c r="Z113" s="321"/>
      <c r="AA113" s="321"/>
      <c r="AB113" s="321"/>
    </row>
    <row r="114" customFormat="false" ht="13.5" hidden="false" customHeight="true" outlineLevel="0" collapsed="false">
      <c r="A114" s="321"/>
      <c r="B114" s="321"/>
      <c r="C114" s="321"/>
      <c r="D114" s="321"/>
      <c r="E114" s="321"/>
      <c r="F114" s="321"/>
      <c r="G114" s="330" t="n">
        <v>85324</v>
      </c>
      <c r="H114" s="331" t="s">
        <v>7746</v>
      </c>
      <c r="I114" s="331" t="s">
        <v>7747</v>
      </c>
      <c r="J114" s="330" t="n">
        <v>85324</v>
      </c>
      <c r="K114" s="330" t="n">
        <v>12</v>
      </c>
      <c r="L114" s="330" t="n">
        <v>252</v>
      </c>
      <c r="M114" s="332" t="n">
        <f aca="false">N114/1.21</f>
        <v>2476.48099173554</v>
      </c>
      <c r="N114" s="332" t="n">
        <v>2996.542</v>
      </c>
      <c r="O114" s="332" t="n">
        <f aca="false">N114-(N114*7%)</f>
        <v>2786.78406</v>
      </c>
      <c r="P114" s="333" t="n">
        <f aca="false">N114-(N114*7%)</f>
        <v>2786.78406</v>
      </c>
      <c r="Q114" s="26"/>
      <c r="R114" s="26"/>
      <c r="S114" s="26"/>
      <c r="T114" s="321"/>
      <c r="U114" s="321"/>
      <c r="V114" s="321"/>
      <c r="W114" s="321"/>
      <c r="X114" s="321"/>
      <c r="Y114" s="321"/>
      <c r="Z114" s="321"/>
      <c r="AA114" s="321"/>
      <c r="AB114" s="321"/>
    </row>
    <row r="115" customFormat="false" ht="13.5" hidden="false" customHeight="true" outlineLevel="0" collapsed="false">
      <c r="A115" s="321"/>
      <c r="B115" s="321"/>
      <c r="C115" s="321"/>
      <c r="D115" s="321"/>
      <c r="E115" s="321"/>
      <c r="F115" s="321"/>
      <c r="G115" s="330" t="n">
        <v>82282</v>
      </c>
      <c r="H115" s="331" t="s">
        <v>7748</v>
      </c>
      <c r="I115" s="331" t="s">
        <v>7749</v>
      </c>
      <c r="J115" s="330" t="n">
        <v>82282</v>
      </c>
      <c r="K115" s="330" t="n">
        <v>12</v>
      </c>
      <c r="L115" s="330" t="n">
        <v>252</v>
      </c>
      <c r="M115" s="332" t="n">
        <f aca="false">N115/1.21</f>
        <v>1281.03223140496</v>
      </c>
      <c r="N115" s="332" t="n">
        <v>1550.049</v>
      </c>
      <c r="O115" s="332" t="n">
        <f aca="false">N115-(N115*7%)</f>
        <v>1441.54557</v>
      </c>
      <c r="P115" s="333" t="n">
        <f aca="false">N115-(N115*7%)</f>
        <v>1441.54557</v>
      </c>
      <c r="Q115" s="26"/>
      <c r="R115" s="26"/>
      <c r="S115" s="26"/>
      <c r="T115" s="321"/>
      <c r="U115" s="321"/>
      <c r="V115" s="321"/>
      <c r="W115" s="321"/>
      <c r="X115" s="321"/>
      <c r="Y115" s="321"/>
      <c r="Z115" s="321"/>
      <c r="AA115" s="321"/>
      <c r="AB115" s="321"/>
    </row>
    <row r="116" customFormat="false" ht="13.5" hidden="false" customHeight="true" outlineLevel="0" collapsed="false">
      <c r="A116" s="321"/>
      <c r="B116" s="321"/>
      <c r="C116" s="321"/>
      <c r="D116" s="321"/>
      <c r="E116" s="321"/>
      <c r="F116" s="321"/>
      <c r="G116" s="330" t="n">
        <v>80013</v>
      </c>
      <c r="H116" s="331" t="s">
        <v>7750</v>
      </c>
      <c r="I116" s="331" t="s">
        <v>7751</v>
      </c>
      <c r="J116" s="330" t="n">
        <v>80013</v>
      </c>
      <c r="K116" s="330" t="n">
        <v>12</v>
      </c>
      <c r="L116" s="330" t="n">
        <v>252</v>
      </c>
      <c r="M116" s="332" t="n">
        <f aca="false">N116/1.21</f>
        <v>2476.48099173554</v>
      </c>
      <c r="N116" s="332" t="n">
        <v>2996.542</v>
      </c>
      <c r="O116" s="332" t="n">
        <f aca="false">N116-(N116*7%)</f>
        <v>2786.78406</v>
      </c>
      <c r="P116" s="333" t="n">
        <f aca="false">N116-(N116*7%)</f>
        <v>2786.78406</v>
      </c>
      <c r="Q116" s="26"/>
      <c r="R116" s="26"/>
      <c r="S116" s="26"/>
      <c r="T116" s="321"/>
      <c r="U116" s="321"/>
      <c r="V116" s="321"/>
      <c r="W116" s="321"/>
      <c r="X116" s="321"/>
      <c r="Y116" s="321"/>
      <c r="Z116" s="321"/>
      <c r="AA116" s="321"/>
      <c r="AB116" s="321"/>
    </row>
    <row r="117" customFormat="false" ht="13.5" hidden="false" customHeight="true" outlineLevel="0" collapsed="false">
      <c r="A117" s="321"/>
      <c r="B117" s="321"/>
      <c r="C117" s="321"/>
      <c r="D117" s="321"/>
      <c r="E117" s="321"/>
      <c r="F117" s="321"/>
      <c r="G117" s="330" t="n">
        <v>95780</v>
      </c>
      <c r="H117" s="331" t="s">
        <v>7752</v>
      </c>
      <c r="I117" s="331" t="s">
        <v>7753</v>
      </c>
      <c r="J117" s="330" t="n">
        <v>95780</v>
      </c>
      <c r="K117" s="330" t="n">
        <v>12</v>
      </c>
      <c r="L117" s="330" t="n">
        <v>252</v>
      </c>
      <c r="M117" s="332" t="n">
        <f aca="false">N117/1.21</f>
        <v>1143.40495867769</v>
      </c>
      <c r="N117" s="332" t="n">
        <v>1383.52</v>
      </c>
      <c r="O117" s="332" t="n">
        <f aca="false">N117-(N117*7%)</f>
        <v>1286.6736</v>
      </c>
      <c r="P117" s="333" t="n">
        <f aca="false">N117-(N117*7%)</f>
        <v>1286.6736</v>
      </c>
      <c r="Q117" s="26"/>
      <c r="R117" s="26"/>
      <c r="S117" s="26"/>
      <c r="T117" s="321"/>
      <c r="U117" s="321"/>
      <c r="V117" s="321"/>
      <c r="W117" s="321"/>
      <c r="X117" s="321"/>
      <c r="Y117" s="321"/>
      <c r="Z117" s="321"/>
      <c r="AA117" s="321"/>
      <c r="AB117" s="321"/>
    </row>
    <row r="118" customFormat="false" ht="13.5" hidden="false" customHeight="true" outlineLevel="0" collapsed="false">
      <c r="A118" s="321"/>
      <c r="B118" s="321"/>
      <c r="C118" s="321"/>
      <c r="D118" s="321"/>
      <c r="E118" s="321"/>
      <c r="F118" s="321"/>
      <c r="G118" s="330" t="n">
        <v>80027</v>
      </c>
      <c r="H118" s="331" t="s">
        <v>7754</v>
      </c>
      <c r="I118" s="331" t="s">
        <v>7755</v>
      </c>
      <c r="J118" s="330" t="n">
        <v>80027</v>
      </c>
      <c r="K118" s="330" t="n">
        <v>12</v>
      </c>
      <c r="L118" s="330" t="n">
        <v>300</v>
      </c>
      <c r="M118" s="332" t="n">
        <f aca="false">N118/1.21</f>
        <v>2548.18595041322</v>
      </c>
      <c r="N118" s="332" t="n">
        <v>3083.305</v>
      </c>
      <c r="O118" s="332" t="n">
        <f aca="false">N118-(N118*7%)</f>
        <v>2867.47365</v>
      </c>
      <c r="P118" s="333" t="n">
        <f aca="false">N118-(N118*7%)</f>
        <v>2867.47365</v>
      </c>
      <c r="Q118" s="26"/>
      <c r="R118" s="26"/>
      <c r="S118" s="26"/>
      <c r="T118" s="321"/>
      <c r="U118" s="321"/>
      <c r="V118" s="321"/>
      <c r="W118" s="321"/>
      <c r="X118" s="321"/>
      <c r="Y118" s="321"/>
      <c r="Z118" s="321"/>
      <c r="AA118" s="321"/>
      <c r="AB118" s="321"/>
    </row>
    <row r="119" customFormat="false" ht="13.5" hidden="false" customHeight="true" outlineLevel="0" collapsed="false">
      <c r="A119" s="321"/>
      <c r="B119" s="321"/>
      <c r="C119" s="321"/>
      <c r="D119" s="321"/>
      <c r="E119" s="321"/>
      <c r="F119" s="321"/>
      <c r="G119" s="330" t="n">
        <v>85996</v>
      </c>
      <c r="H119" s="331" t="s">
        <v>7756</v>
      </c>
      <c r="I119" s="331" t="s">
        <v>7757</v>
      </c>
      <c r="J119" s="330" t="n">
        <v>85996</v>
      </c>
      <c r="K119" s="330" t="n">
        <v>12</v>
      </c>
      <c r="L119" s="330" t="n">
        <v>168</v>
      </c>
      <c r="M119" s="332" t="n">
        <f aca="false">N119/1.21</f>
        <v>2548.18595041322</v>
      </c>
      <c r="N119" s="332" t="n">
        <v>3083.305</v>
      </c>
      <c r="O119" s="332" t="n">
        <f aca="false">N119-(N119*7%)</f>
        <v>2867.47365</v>
      </c>
      <c r="P119" s="333" t="n">
        <f aca="false">N119-(N119*7%)</f>
        <v>2867.47365</v>
      </c>
      <c r="Q119" s="26"/>
      <c r="R119" s="26"/>
      <c r="S119" s="26"/>
      <c r="T119" s="321"/>
      <c r="U119" s="321"/>
      <c r="V119" s="321"/>
      <c r="W119" s="321"/>
      <c r="X119" s="321"/>
      <c r="Y119" s="321"/>
      <c r="Z119" s="321"/>
      <c r="AA119" s="321"/>
      <c r="AB119" s="321"/>
    </row>
    <row r="120" customFormat="false" ht="13.5" hidden="false" customHeight="true" outlineLevel="0" collapsed="false">
      <c r="A120" s="321"/>
      <c r="B120" s="321"/>
      <c r="C120" s="321"/>
      <c r="D120" s="321"/>
      <c r="E120" s="321"/>
      <c r="F120" s="321"/>
      <c r="G120" s="330" t="n">
        <v>85974</v>
      </c>
      <c r="H120" s="331" t="s">
        <v>7758</v>
      </c>
      <c r="I120" s="331" t="s">
        <v>7759</v>
      </c>
      <c r="J120" s="330" t="n">
        <v>85974</v>
      </c>
      <c r="K120" s="330" t="n">
        <v>12</v>
      </c>
      <c r="L120" s="330" t="n">
        <v>160</v>
      </c>
      <c r="M120" s="332" t="n">
        <f aca="false">N120/1.21</f>
        <v>2548.18595041322</v>
      </c>
      <c r="N120" s="332" t="n">
        <v>3083.305</v>
      </c>
      <c r="O120" s="332" t="n">
        <f aca="false">N120-(N120*7%)</f>
        <v>2867.47365</v>
      </c>
      <c r="P120" s="333" t="n">
        <f aca="false">N120-(N120*7%)</f>
        <v>2867.47365</v>
      </c>
      <c r="Q120" s="26"/>
      <c r="R120" s="26"/>
      <c r="S120" s="26"/>
      <c r="T120" s="321"/>
      <c r="U120" s="321"/>
      <c r="V120" s="321"/>
      <c r="W120" s="321"/>
      <c r="X120" s="321"/>
      <c r="Y120" s="321"/>
      <c r="Z120" s="321"/>
      <c r="AA120" s="321"/>
      <c r="AB120" s="321"/>
    </row>
    <row r="121" customFormat="false" ht="13.5" hidden="false" customHeight="true" outlineLevel="0" collapsed="false">
      <c r="A121" s="321"/>
      <c r="B121" s="321"/>
      <c r="C121" s="321"/>
      <c r="D121" s="321"/>
      <c r="E121" s="321"/>
      <c r="F121" s="321"/>
      <c r="G121" s="330" t="n">
        <v>82980</v>
      </c>
      <c r="H121" s="331" t="s">
        <v>7760</v>
      </c>
      <c r="I121" s="331" t="s">
        <v>7761</v>
      </c>
      <c r="J121" s="330" t="n">
        <v>82980</v>
      </c>
      <c r="K121" s="330" t="n">
        <v>12</v>
      </c>
      <c r="L121" s="330" t="n">
        <v>168</v>
      </c>
      <c r="M121" s="332" t="n">
        <f aca="false">N121/1.21</f>
        <v>2548.18595041322</v>
      </c>
      <c r="N121" s="332" t="n">
        <v>3083.305</v>
      </c>
      <c r="O121" s="332" t="n">
        <f aca="false">N121-(N121*7%)</f>
        <v>2867.47365</v>
      </c>
      <c r="P121" s="333" t="n">
        <f aca="false">N121-(N121*7%)</f>
        <v>2867.47365</v>
      </c>
      <c r="Q121" s="26"/>
      <c r="R121" s="26"/>
      <c r="S121" s="26"/>
      <c r="T121" s="321"/>
      <c r="U121" s="321"/>
      <c r="V121" s="321"/>
      <c r="W121" s="321"/>
      <c r="X121" s="321"/>
      <c r="Y121" s="321"/>
      <c r="Z121" s="321"/>
      <c r="AA121" s="321"/>
      <c r="AB121" s="321"/>
    </row>
    <row r="122" customFormat="false" ht="13.5" hidden="false" customHeight="true" outlineLevel="0" collapsed="false">
      <c r="A122" s="321"/>
      <c r="B122" s="321"/>
      <c r="C122" s="321"/>
      <c r="D122" s="321"/>
      <c r="E122" s="321"/>
      <c r="F122" s="321"/>
      <c r="G122" s="330" t="n">
        <v>85856</v>
      </c>
      <c r="H122" s="331" t="s">
        <v>7762</v>
      </c>
      <c r="I122" s="331" t="s">
        <v>7763</v>
      </c>
      <c r="J122" s="330" t="n">
        <v>85856</v>
      </c>
      <c r="K122" s="330" t="n">
        <v>12</v>
      </c>
      <c r="L122" s="330" t="n">
        <v>252</v>
      </c>
      <c r="M122" s="332" t="n">
        <f aca="false">N122/1.21</f>
        <v>10435.947107438</v>
      </c>
      <c r="N122" s="332" t="n">
        <v>12627.496</v>
      </c>
      <c r="O122" s="332" t="n">
        <f aca="false">N122-(N122*7%)</f>
        <v>11743.57128</v>
      </c>
      <c r="P122" s="333" t="n">
        <f aca="false">N122-(N122*7%)</f>
        <v>11743.57128</v>
      </c>
      <c r="Q122" s="26"/>
      <c r="R122" s="26"/>
      <c r="S122" s="26"/>
      <c r="T122" s="321"/>
      <c r="U122" s="321"/>
      <c r="V122" s="321"/>
      <c r="W122" s="321"/>
      <c r="X122" s="321"/>
      <c r="Y122" s="321"/>
      <c r="Z122" s="321"/>
      <c r="AA122" s="321"/>
      <c r="AB122" s="321"/>
    </row>
    <row r="123" customFormat="false" ht="13.5" hidden="false" customHeight="true" outlineLevel="0" collapsed="false">
      <c r="A123" s="321"/>
      <c r="B123" s="321"/>
      <c r="C123" s="321"/>
      <c r="D123" s="321"/>
      <c r="E123" s="321"/>
      <c r="F123" s="321"/>
      <c r="G123" s="330" t="n">
        <v>93611</v>
      </c>
      <c r="H123" s="331" t="s">
        <v>7764</v>
      </c>
      <c r="I123" s="331" t="s">
        <v>7765</v>
      </c>
      <c r="J123" s="330" t="n">
        <v>93611</v>
      </c>
      <c r="K123" s="330" t="n">
        <v>12</v>
      </c>
      <c r="L123" s="330" t="n">
        <v>216</v>
      </c>
      <c r="M123" s="332" t="n">
        <f aca="false">N123/1.21</f>
        <v>10524.2247933884</v>
      </c>
      <c r="N123" s="332" t="n">
        <v>12734.312</v>
      </c>
      <c r="O123" s="332" t="n">
        <f aca="false">N123-(N123*7%)</f>
        <v>11842.91016</v>
      </c>
      <c r="P123" s="333" t="n">
        <f aca="false">N123-(N123*7%)</f>
        <v>11842.91016</v>
      </c>
      <c r="Q123" s="26"/>
      <c r="R123" s="26"/>
      <c r="S123" s="26"/>
      <c r="T123" s="321"/>
      <c r="U123" s="321"/>
      <c r="V123" s="321"/>
      <c r="W123" s="321"/>
      <c r="X123" s="321"/>
      <c r="Y123" s="321"/>
      <c r="Z123" s="321"/>
      <c r="AA123" s="321"/>
      <c r="AB123" s="321"/>
    </row>
    <row r="124" customFormat="false" ht="13.5" hidden="false" customHeight="true" outlineLevel="0" collapsed="false">
      <c r="A124" s="321"/>
      <c r="B124" s="321"/>
      <c r="C124" s="321"/>
      <c r="D124" s="321"/>
      <c r="E124" s="321"/>
      <c r="F124" s="321"/>
      <c r="G124" s="330" t="n">
        <v>86007</v>
      </c>
      <c r="H124" s="331" t="s">
        <v>7766</v>
      </c>
      <c r="I124" s="331" t="s">
        <v>7767</v>
      </c>
      <c r="J124" s="330" t="n">
        <v>86007</v>
      </c>
      <c r="K124" s="330" t="n">
        <v>12</v>
      </c>
      <c r="L124" s="330" t="n">
        <v>252</v>
      </c>
      <c r="M124" s="332" t="n">
        <f aca="false">N124/1.21</f>
        <v>12479.773553719</v>
      </c>
      <c r="N124" s="332" t="n">
        <v>15100.526</v>
      </c>
      <c r="O124" s="332" t="n">
        <f aca="false">N124-(N124*7%)</f>
        <v>14043.48918</v>
      </c>
      <c r="P124" s="333" t="n">
        <f aca="false">N124-(N124*7%)</f>
        <v>14043.48918</v>
      </c>
      <c r="Q124" s="26"/>
      <c r="R124" s="26"/>
      <c r="S124" s="26"/>
      <c r="T124" s="321"/>
      <c r="U124" s="321"/>
      <c r="V124" s="321"/>
      <c r="W124" s="321"/>
      <c r="X124" s="321"/>
      <c r="Y124" s="321"/>
      <c r="Z124" s="321"/>
      <c r="AA124" s="321"/>
      <c r="AB124" s="321"/>
    </row>
    <row r="125" customFormat="false" ht="13.5" hidden="false" customHeight="true" outlineLevel="0" collapsed="false">
      <c r="A125" s="321"/>
      <c r="B125" s="321"/>
      <c r="C125" s="321"/>
      <c r="D125" s="321"/>
      <c r="E125" s="321"/>
      <c r="F125" s="321"/>
      <c r="G125" s="330" t="n">
        <v>85778</v>
      </c>
      <c r="H125" s="331" t="s">
        <v>7768</v>
      </c>
      <c r="I125" s="331" t="s">
        <v>7769</v>
      </c>
      <c r="J125" s="330" t="n">
        <v>85778</v>
      </c>
      <c r="K125" s="330" t="n">
        <v>12</v>
      </c>
      <c r="L125" s="330" t="n">
        <v>324</v>
      </c>
      <c r="M125" s="332" t="n">
        <f aca="false">N125/1.21</f>
        <v>7228.27107438017</v>
      </c>
      <c r="N125" s="332" t="n">
        <v>8746.208</v>
      </c>
      <c r="O125" s="332" t="n">
        <f aca="false">N125-(N125*7%)</f>
        <v>8133.97344</v>
      </c>
      <c r="P125" s="333" t="n">
        <f aca="false">N125-(N125*7%)</f>
        <v>8133.97344</v>
      </c>
      <c r="Q125" s="26"/>
      <c r="R125" s="26"/>
      <c r="S125" s="26"/>
      <c r="T125" s="321"/>
      <c r="U125" s="321"/>
      <c r="V125" s="321"/>
      <c r="W125" s="321"/>
      <c r="X125" s="321"/>
      <c r="Y125" s="321"/>
      <c r="Z125" s="321"/>
      <c r="AA125" s="321"/>
      <c r="AB125" s="321"/>
    </row>
    <row r="126" customFormat="false" ht="13.5" hidden="false" customHeight="true" outlineLevel="0" collapsed="false">
      <c r="A126" s="321"/>
      <c r="B126" s="321"/>
      <c r="C126" s="321"/>
      <c r="D126" s="321"/>
      <c r="E126" s="321"/>
      <c r="F126" s="321"/>
      <c r="G126" s="330" t="n">
        <v>85833</v>
      </c>
      <c r="H126" s="331" t="s">
        <v>7770</v>
      </c>
      <c r="I126" s="331" t="s">
        <v>7771</v>
      </c>
      <c r="J126" s="330" t="n">
        <v>85833</v>
      </c>
      <c r="K126" s="330" t="n">
        <v>12</v>
      </c>
      <c r="L126" s="330" t="n">
        <v>240</v>
      </c>
      <c r="M126" s="332" t="n">
        <f aca="false">N126/1.21</f>
        <v>10264.3636363636</v>
      </c>
      <c r="N126" s="332" t="n">
        <v>12419.88</v>
      </c>
      <c r="O126" s="332" t="n">
        <f aca="false">N126-(N126*7%)</f>
        <v>11550.4884</v>
      </c>
      <c r="P126" s="333" t="n">
        <f aca="false">N126-(N126*7%)</f>
        <v>11550.4884</v>
      </c>
      <c r="Q126" s="26"/>
      <c r="R126" s="26"/>
      <c r="S126" s="26"/>
      <c r="T126" s="321"/>
      <c r="U126" s="321"/>
      <c r="V126" s="321"/>
      <c r="W126" s="321"/>
      <c r="X126" s="321"/>
      <c r="Y126" s="321"/>
      <c r="Z126" s="321"/>
      <c r="AA126" s="321"/>
      <c r="AB126" s="321"/>
    </row>
    <row r="127" customFormat="false" ht="13.5" hidden="false" customHeight="true" outlineLevel="0" collapsed="false">
      <c r="A127" s="321"/>
      <c r="B127" s="321"/>
      <c r="C127" s="321"/>
      <c r="D127" s="321"/>
      <c r="E127" s="321"/>
      <c r="F127" s="321"/>
      <c r="G127" s="330" t="n">
        <v>98326</v>
      </c>
      <c r="H127" s="331" t="s">
        <v>7772</v>
      </c>
      <c r="I127" s="331" t="s">
        <v>7773</v>
      </c>
      <c r="J127" s="330" t="n">
        <v>98326</v>
      </c>
      <c r="K127" s="330" t="n">
        <v>12</v>
      </c>
      <c r="L127" s="330" t="n">
        <v>100</v>
      </c>
      <c r="M127" s="332" t="n">
        <f aca="false">N127/1.21</f>
        <v>15099.7983471074</v>
      </c>
      <c r="N127" s="332" t="n">
        <v>18270.756</v>
      </c>
      <c r="O127" s="332" t="n">
        <f aca="false">N127-(N127*7%)</f>
        <v>16991.80308</v>
      </c>
      <c r="P127" s="333" t="n">
        <f aca="false">N127-(N127*7%)</f>
        <v>16991.80308</v>
      </c>
      <c r="Q127" s="26"/>
      <c r="R127" s="26"/>
      <c r="S127" s="26"/>
      <c r="T127" s="321"/>
      <c r="U127" s="321"/>
      <c r="V127" s="321"/>
      <c r="W127" s="321"/>
      <c r="X127" s="321"/>
      <c r="Y127" s="321"/>
      <c r="Z127" s="321"/>
      <c r="AA127" s="321"/>
      <c r="AB127" s="321"/>
    </row>
    <row r="128" customFormat="false" ht="13.5" hidden="false" customHeight="true" outlineLevel="0" collapsed="false">
      <c r="A128" s="321"/>
      <c r="B128" s="321"/>
      <c r="C128" s="321"/>
      <c r="D128" s="321"/>
      <c r="E128" s="321"/>
      <c r="F128" s="321"/>
      <c r="G128" s="330" t="n">
        <v>85825</v>
      </c>
      <c r="H128" s="331" t="s">
        <v>7774</v>
      </c>
      <c r="I128" s="331" t="s">
        <v>7775</v>
      </c>
      <c r="J128" s="330" t="n">
        <v>85825</v>
      </c>
      <c r="K128" s="330" t="n">
        <v>12</v>
      </c>
      <c r="L128" s="330" t="n">
        <v>216</v>
      </c>
      <c r="M128" s="332" t="n">
        <f aca="false">N128/1.21</f>
        <v>8835.52809917355</v>
      </c>
      <c r="N128" s="332" t="n">
        <v>10690.989</v>
      </c>
      <c r="O128" s="332" t="n">
        <f aca="false">N128-(N128*7%)</f>
        <v>9942.61977</v>
      </c>
      <c r="P128" s="333" t="n">
        <f aca="false">N128-(N128*7%)</f>
        <v>9942.61977</v>
      </c>
      <c r="Q128" s="26"/>
      <c r="R128" s="26"/>
      <c r="S128" s="26"/>
      <c r="T128" s="321"/>
      <c r="U128" s="321"/>
      <c r="V128" s="321"/>
      <c r="W128" s="321"/>
      <c r="X128" s="321"/>
      <c r="Y128" s="321"/>
      <c r="Z128" s="321"/>
      <c r="AA128" s="321"/>
      <c r="AB128" s="321"/>
    </row>
    <row r="129" customFormat="false" ht="13.5" hidden="false" customHeight="true" outlineLevel="0" collapsed="false">
      <c r="A129" s="321"/>
      <c r="B129" s="321"/>
      <c r="C129" s="321"/>
      <c r="D129" s="321"/>
      <c r="E129" s="321"/>
      <c r="F129" s="321"/>
      <c r="G129" s="330" t="n">
        <v>85810</v>
      </c>
      <c r="H129" s="331" t="s">
        <v>7776</v>
      </c>
      <c r="I129" s="331" t="s">
        <v>7777</v>
      </c>
      <c r="J129" s="330" t="n">
        <v>85810</v>
      </c>
      <c r="K129" s="330" t="n">
        <v>12</v>
      </c>
      <c r="L129" s="330" t="n">
        <v>126</v>
      </c>
      <c r="M129" s="332" t="n">
        <f aca="false">N129/1.21</f>
        <v>12295.0388429752</v>
      </c>
      <c r="N129" s="332" t="n">
        <v>14876.997</v>
      </c>
      <c r="O129" s="332" t="n">
        <f aca="false">N129-(N129*7%)</f>
        <v>13835.60721</v>
      </c>
      <c r="P129" s="333" t="n">
        <f aca="false">N129-(N129*7%)</f>
        <v>13835.60721</v>
      </c>
      <c r="Q129" s="26"/>
      <c r="R129" s="26"/>
      <c r="S129" s="26"/>
      <c r="T129" s="321"/>
      <c r="U129" s="321"/>
      <c r="V129" s="321"/>
      <c r="W129" s="321"/>
      <c r="X129" s="321"/>
      <c r="Y129" s="321"/>
      <c r="Z129" s="321"/>
      <c r="AA129" s="321"/>
      <c r="AB129" s="321"/>
    </row>
    <row r="130" customFormat="false" ht="13.5" hidden="false" customHeight="true" outlineLevel="0" collapsed="false">
      <c r="A130" s="321"/>
      <c r="B130" s="321"/>
      <c r="C130" s="321"/>
      <c r="D130" s="321"/>
      <c r="E130" s="321"/>
      <c r="F130" s="321"/>
      <c r="G130" s="330" t="n">
        <v>85824</v>
      </c>
      <c r="H130" s="331" t="s">
        <v>7778</v>
      </c>
      <c r="I130" s="331" t="s">
        <v>7779</v>
      </c>
      <c r="J130" s="330" t="n">
        <v>85824</v>
      </c>
      <c r="K130" s="330" t="n">
        <v>12</v>
      </c>
      <c r="L130" s="330" t="n">
        <v>252</v>
      </c>
      <c r="M130" s="332" t="n">
        <f aca="false">N130/1.21</f>
        <v>8294.12975206612</v>
      </c>
      <c r="N130" s="332" t="n">
        <v>10035.897</v>
      </c>
      <c r="O130" s="332" t="n">
        <f aca="false">N130-(N130*7%)</f>
        <v>9333.38421</v>
      </c>
      <c r="P130" s="333" t="n">
        <f aca="false">N130-(N130*7%)</f>
        <v>9333.38421</v>
      </c>
      <c r="Q130" s="26"/>
      <c r="R130" s="26"/>
      <c r="S130" s="26"/>
      <c r="T130" s="321"/>
      <c r="U130" s="321"/>
      <c r="V130" s="321"/>
      <c r="W130" s="321"/>
      <c r="X130" s="321"/>
      <c r="Y130" s="321"/>
      <c r="Z130" s="321"/>
      <c r="AA130" s="321"/>
      <c r="AB130" s="321"/>
    </row>
    <row r="131" customFormat="false" ht="13.5" hidden="false" customHeight="true" outlineLevel="0" collapsed="false">
      <c r="A131" s="321"/>
      <c r="B131" s="321"/>
      <c r="C131" s="321"/>
      <c r="D131" s="321"/>
      <c r="E131" s="321"/>
      <c r="F131" s="321"/>
      <c r="G131" s="330" t="n">
        <v>85581</v>
      </c>
      <c r="H131" s="331" t="s">
        <v>7780</v>
      </c>
      <c r="I131" s="331" t="s">
        <v>7781</v>
      </c>
      <c r="J131" s="330" t="n">
        <v>85581</v>
      </c>
      <c r="K131" s="330" t="n">
        <v>12</v>
      </c>
      <c r="L131" s="330" t="n">
        <v>252</v>
      </c>
      <c r="M131" s="332" t="n">
        <f aca="false">N131/1.21</f>
        <v>8781.20743801653</v>
      </c>
      <c r="N131" s="332" t="n">
        <v>10625.261</v>
      </c>
      <c r="O131" s="332" t="n">
        <f aca="false">N131-(N131*7%)</f>
        <v>9881.49273</v>
      </c>
      <c r="P131" s="333" t="n">
        <f aca="false">N131-(N131*7%)</f>
        <v>9881.49273</v>
      </c>
      <c r="Q131" s="26"/>
      <c r="R131" s="26"/>
      <c r="S131" s="26"/>
      <c r="T131" s="321"/>
      <c r="U131" s="321"/>
      <c r="V131" s="321"/>
      <c r="W131" s="321"/>
      <c r="X131" s="321"/>
      <c r="Y131" s="321"/>
      <c r="Z131" s="321"/>
      <c r="AA131" s="321"/>
      <c r="AB131" s="321"/>
    </row>
    <row r="132" customFormat="false" ht="13.5" hidden="false" customHeight="true" outlineLevel="0" collapsed="false">
      <c r="A132" s="321"/>
      <c r="B132" s="321"/>
      <c r="C132" s="321"/>
      <c r="D132" s="321"/>
      <c r="E132" s="321"/>
      <c r="F132" s="321"/>
      <c r="G132" s="330" t="n">
        <v>85662</v>
      </c>
      <c r="H132" s="331" t="s">
        <v>7782</v>
      </c>
      <c r="I132" s="331" t="s">
        <v>7783</v>
      </c>
      <c r="J132" s="330" t="n">
        <v>85662</v>
      </c>
      <c r="K132" s="330" t="n">
        <v>12</v>
      </c>
      <c r="L132" s="330" t="n">
        <v>216</v>
      </c>
      <c r="M132" s="332" t="n">
        <f aca="false">N132/1.21</f>
        <v>9757.98677685951</v>
      </c>
      <c r="N132" s="332" t="n">
        <v>11807.164</v>
      </c>
      <c r="O132" s="332" t="n">
        <f aca="false">N132-(N132*7%)</f>
        <v>10980.66252</v>
      </c>
      <c r="P132" s="333" t="n">
        <f aca="false">N132-(N132*7%)</f>
        <v>10980.66252</v>
      </c>
      <c r="Q132" s="26"/>
      <c r="R132" s="26"/>
      <c r="S132" s="26"/>
      <c r="T132" s="321"/>
      <c r="U132" s="321"/>
      <c r="V132" s="321"/>
      <c r="W132" s="321"/>
      <c r="X132" s="321"/>
      <c r="Y132" s="321"/>
      <c r="Z132" s="321"/>
      <c r="AA132" s="321"/>
      <c r="AB132" s="321"/>
    </row>
    <row r="133" customFormat="false" ht="13.5" hidden="false" customHeight="true" outlineLevel="0" collapsed="false">
      <c r="A133" s="321"/>
      <c r="B133" s="321"/>
      <c r="C133" s="321"/>
      <c r="D133" s="321"/>
      <c r="E133" s="321"/>
      <c r="F133" s="321"/>
      <c r="G133" s="330" t="n">
        <v>86062</v>
      </c>
      <c r="H133" s="331" t="s">
        <v>7784</v>
      </c>
      <c r="I133" s="331" t="s">
        <v>7785</v>
      </c>
      <c r="J133" s="330" t="n">
        <v>86062</v>
      </c>
      <c r="K133" s="330" t="n">
        <v>12</v>
      </c>
      <c r="L133" s="330" t="n">
        <v>216</v>
      </c>
      <c r="M133" s="332" t="n">
        <f aca="false">N133/1.21</f>
        <v>10732.9842975207</v>
      </c>
      <c r="N133" s="332" t="n">
        <v>12986.911</v>
      </c>
      <c r="O133" s="332" t="n">
        <f aca="false">N133-(N133*7%)</f>
        <v>12077.82723</v>
      </c>
      <c r="P133" s="333" t="n">
        <f aca="false">N133-(N133*7%)</f>
        <v>12077.82723</v>
      </c>
      <c r="Q133" s="26"/>
      <c r="R133" s="26"/>
      <c r="S133" s="26"/>
      <c r="T133" s="321"/>
      <c r="U133" s="321"/>
      <c r="V133" s="321"/>
      <c r="W133" s="321"/>
      <c r="X133" s="321"/>
      <c r="Y133" s="321"/>
      <c r="Z133" s="321"/>
      <c r="AA133" s="321"/>
      <c r="AB133" s="321"/>
    </row>
    <row r="134" customFormat="false" ht="13.5" hidden="false" customHeight="true" outlineLevel="0" collapsed="false">
      <c r="A134" s="321"/>
      <c r="B134" s="321"/>
      <c r="C134" s="321"/>
      <c r="D134" s="321"/>
      <c r="E134" s="321"/>
      <c r="F134" s="321"/>
      <c r="G134" s="330" t="n">
        <v>89252</v>
      </c>
      <c r="H134" s="331" t="s">
        <v>7786</v>
      </c>
      <c r="I134" s="331" t="s">
        <v>7787</v>
      </c>
      <c r="J134" s="330" t="n">
        <v>89252</v>
      </c>
      <c r="K134" s="330" t="n">
        <v>6</v>
      </c>
      <c r="L134" s="330" t="n">
        <v>315</v>
      </c>
      <c r="M134" s="332" t="n">
        <f aca="false">N134/1.21</f>
        <v>2745.19421487603</v>
      </c>
      <c r="N134" s="332" t="n">
        <v>3321.685</v>
      </c>
      <c r="O134" s="332" t="n">
        <f aca="false">N134-(N134*7%)</f>
        <v>3089.16705</v>
      </c>
      <c r="P134" s="333" t="n">
        <f aca="false">N134-(N134*7%)</f>
        <v>3089.16705</v>
      </c>
      <c r="Q134" s="26"/>
      <c r="R134" s="26"/>
      <c r="S134" s="26"/>
      <c r="T134" s="321"/>
      <c r="U134" s="321"/>
      <c r="V134" s="321"/>
      <c r="W134" s="321"/>
      <c r="X134" s="321"/>
      <c r="Y134" s="321"/>
      <c r="Z134" s="321"/>
      <c r="AA134" s="321"/>
      <c r="AB134" s="321"/>
    </row>
    <row r="135" customFormat="false" ht="13.5" hidden="false" customHeight="true" outlineLevel="0" collapsed="false">
      <c r="A135" s="321"/>
      <c r="B135" s="321"/>
      <c r="C135" s="321"/>
      <c r="D135" s="321"/>
      <c r="E135" s="321"/>
      <c r="F135" s="321"/>
      <c r="G135" s="330" t="n">
        <v>81906</v>
      </c>
      <c r="H135" s="331" t="s">
        <v>7788</v>
      </c>
      <c r="I135" s="331" t="s">
        <v>7789</v>
      </c>
      <c r="J135" s="330" t="n">
        <v>81906</v>
      </c>
      <c r="K135" s="330" t="n">
        <v>6</v>
      </c>
      <c r="L135" s="330" t="n">
        <v>120</v>
      </c>
      <c r="M135" s="332" t="n">
        <f aca="false">N135/1.21</f>
        <v>2745.19421487603</v>
      </c>
      <c r="N135" s="332" t="n">
        <v>3321.685</v>
      </c>
      <c r="O135" s="332" t="n">
        <f aca="false">N135-(N135*7%)</f>
        <v>3089.16705</v>
      </c>
      <c r="P135" s="333" t="n">
        <f aca="false">N135-(N135*7%)</f>
        <v>3089.16705</v>
      </c>
      <c r="Q135" s="26"/>
      <c r="R135" s="26"/>
      <c r="S135" s="26"/>
      <c r="T135" s="321"/>
      <c r="U135" s="321"/>
      <c r="V135" s="321"/>
      <c r="W135" s="321"/>
      <c r="X135" s="321"/>
      <c r="Y135" s="321"/>
      <c r="Z135" s="321"/>
      <c r="AA135" s="321"/>
      <c r="AB135" s="321"/>
    </row>
    <row r="136" customFormat="false" ht="13.5" hidden="false" customHeight="true" outlineLevel="0" collapsed="false">
      <c r="A136" s="321"/>
      <c r="B136" s="321"/>
      <c r="C136" s="321"/>
      <c r="D136" s="321"/>
      <c r="E136" s="321"/>
      <c r="F136" s="321"/>
      <c r="G136" s="330" t="n">
        <v>88547</v>
      </c>
      <c r="H136" s="331" t="s">
        <v>7790</v>
      </c>
      <c r="I136" s="331" t="s">
        <v>7791</v>
      </c>
      <c r="J136" s="330" t="n">
        <v>88547</v>
      </c>
      <c r="K136" s="330" t="n">
        <v>6</v>
      </c>
      <c r="L136" s="330" t="n">
        <v>250</v>
      </c>
      <c r="M136" s="332" t="n">
        <f aca="false">N136/1.21</f>
        <v>2745.19421487603</v>
      </c>
      <c r="N136" s="332" t="n">
        <v>3321.685</v>
      </c>
      <c r="O136" s="332" t="n">
        <f aca="false">N136-(N136*7%)</f>
        <v>3089.16705</v>
      </c>
      <c r="P136" s="333" t="n">
        <f aca="false">N136-(N136*7%)</f>
        <v>3089.16705</v>
      </c>
      <c r="Q136" s="26"/>
      <c r="R136" s="26"/>
      <c r="S136" s="26"/>
      <c r="T136" s="321"/>
      <c r="U136" s="321"/>
      <c r="V136" s="321"/>
      <c r="W136" s="321"/>
      <c r="X136" s="321"/>
      <c r="Y136" s="321"/>
      <c r="Z136" s="321"/>
      <c r="AA136" s="321"/>
      <c r="AB136" s="321"/>
    </row>
    <row r="137" customFormat="false" ht="13.5" hidden="false" customHeight="true" outlineLevel="0" collapsed="false">
      <c r="A137" s="321"/>
      <c r="B137" s="321"/>
      <c r="C137" s="321"/>
      <c r="D137" s="321"/>
      <c r="E137" s="321"/>
      <c r="F137" s="321"/>
      <c r="G137" s="330" t="n">
        <v>94429</v>
      </c>
      <c r="H137" s="331" t="s">
        <v>7792</v>
      </c>
      <c r="I137" s="330"/>
      <c r="J137" s="330" t="n">
        <v>94429</v>
      </c>
      <c r="K137" s="330" t="n">
        <v>12</v>
      </c>
      <c r="L137" s="330" t="n">
        <v>192</v>
      </c>
      <c r="M137" s="332" t="n">
        <f aca="false">N137/1.21</f>
        <v>12794.6239669422</v>
      </c>
      <c r="N137" s="332" t="n">
        <v>15481.495</v>
      </c>
      <c r="O137" s="332" t="n">
        <f aca="false">N137-(N137*7%)</f>
        <v>14397.79035</v>
      </c>
      <c r="P137" s="333" t="n">
        <f aca="false">N137-(N137*7%)</f>
        <v>14397.79035</v>
      </c>
      <c r="Q137" s="26"/>
      <c r="R137" s="26"/>
      <c r="S137" s="26"/>
      <c r="T137" s="321"/>
      <c r="U137" s="321"/>
      <c r="V137" s="321"/>
      <c r="W137" s="321"/>
      <c r="X137" s="321"/>
      <c r="Y137" s="321"/>
      <c r="Z137" s="321"/>
      <c r="AA137" s="321"/>
      <c r="AB137" s="321"/>
    </row>
    <row r="138" customFormat="false" ht="13.5" hidden="false" customHeight="true" outlineLevel="0" collapsed="false">
      <c r="A138" s="321"/>
      <c r="B138" s="321"/>
      <c r="C138" s="321"/>
      <c r="D138" s="321"/>
      <c r="E138" s="321"/>
      <c r="F138" s="321"/>
      <c r="G138" s="330" t="n">
        <v>1018</v>
      </c>
      <c r="H138" s="331" t="s">
        <v>7793</v>
      </c>
      <c r="I138" s="331" t="s">
        <v>7794</v>
      </c>
      <c r="J138" s="330" t="n">
        <v>341454</v>
      </c>
      <c r="K138" s="330" t="n">
        <v>12</v>
      </c>
      <c r="L138" s="330" t="n">
        <v>168</v>
      </c>
      <c r="M138" s="332" t="n">
        <f aca="false">N138/1.21</f>
        <v>1787.97024793388</v>
      </c>
      <c r="N138" s="332" t="n">
        <v>2163.444</v>
      </c>
      <c r="O138" s="332" t="n">
        <f aca="false">N138-(N138*7%)</f>
        <v>2012.00292</v>
      </c>
      <c r="P138" s="333" t="n">
        <f aca="false">N138-(N138*7%)</f>
        <v>2012.00292</v>
      </c>
      <c r="Q138" s="26"/>
      <c r="R138" s="26"/>
      <c r="S138" s="26"/>
      <c r="T138" s="321"/>
      <c r="U138" s="321"/>
      <c r="V138" s="321"/>
      <c r="W138" s="321"/>
      <c r="X138" s="321"/>
      <c r="Y138" s="321"/>
      <c r="Z138" s="321"/>
      <c r="AA138" s="321"/>
      <c r="AB138" s="321"/>
    </row>
    <row r="139" customFormat="false" ht="13.5" hidden="false" customHeight="true" outlineLevel="0" collapsed="false">
      <c r="A139" s="321"/>
      <c r="B139" s="321"/>
      <c r="C139" s="321"/>
      <c r="D139" s="321"/>
      <c r="E139" s="321"/>
      <c r="F139" s="321"/>
      <c r="G139" s="330" t="n">
        <v>1300</v>
      </c>
      <c r="H139" s="331" t="s">
        <v>7795</v>
      </c>
      <c r="I139" s="331" t="s">
        <v>7796</v>
      </c>
      <c r="J139" s="330" t="n">
        <v>324161</v>
      </c>
      <c r="K139" s="330" t="n">
        <v>12</v>
      </c>
      <c r="L139" s="330" t="n">
        <v>168</v>
      </c>
      <c r="M139" s="332" t="n">
        <f aca="false">N139/1.21</f>
        <v>1787.97024793388</v>
      </c>
      <c r="N139" s="332" t="n">
        <v>2163.444</v>
      </c>
      <c r="O139" s="332" t="n">
        <f aca="false">N139-(N139*7%)</f>
        <v>2012.00292</v>
      </c>
      <c r="P139" s="333" t="n">
        <f aca="false">N139-(N139*7%)</f>
        <v>2012.00292</v>
      </c>
      <c r="Q139" s="26"/>
      <c r="R139" s="26"/>
      <c r="S139" s="26"/>
      <c r="T139" s="321"/>
      <c r="U139" s="321"/>
      <c r="V139" s="321"/>
      <c r="W139" s="321"/>
      <c r="X139" s="321"/>
      <c r="Y139" s="321"/>
      <c r="Z139" s="321"/>
      <c r="AA139" s="321"/>
      <c r="AB139" s="321"/>
    </row>
    <row r="140" customFormat="false" ht="13.5" hidden="false" customHeight="true" outlineLevel="0" collapsed="false">
      <c r="A140" s="321"/>
      <c r="B140" s="321"/>
      <c r="C140" s="321"/>
      <c r="D140" s="321"/>
      <c r="E140" s="321"/>
      <c r="F140" s="321"/>
      <c r="G140" s="330" t="n">
        <v>1302</v>
      </c>
      <c r="H140" s="331" t="s">
        <v>7797</v>
      </c>
      <c r="I140" s="331" t="s">
        <v>7798</v>
      </c>
      <c r="J140" s="330" t="n">
        <v>324158</v>
      </c>
      <c r="K140" s="330" t="n">
        <v>12</v>
      </c>
      <c r="L140" s="330" t="n">
        <v>168</v>
      </c>
      <c r="M140" s="332" t="n">
        <f aca="false">N140/1.21</f>
        <v>1787.97024793388</v>
      </c>
      <c r="N140" s="332" t="n">
        <v>2163.444</v>
      </c>
      <c r="O140" s="332" t="n">
        <f aca="false">N140-(N140*7%)</f>
        <v>2012.00292</v>
      </c>
      <c r="P140" s="333" t="n">
        <f aca="false">N140-(N140*7%)</f>
        <v>2012.00292</v>
      </c>
      <c r="Q140" s="26"/>
      <c r="R140" s="26"/>
      <c r="S140" s="26"/>
      <c r="T140" s="321"/>
      <c r="U140" s="321"/>
      <c r="V140" s="321"/>
      <c r="W140" s="321"/>
      <c r="X140" s="321"/>
      <c r="Y140" s="321"/>
      <c r="Z140" s="321"/>
      <c r="AA140" s="321"/>
      <c r="AB140" s="321"/>
    </row>
    <row r="141" customFormat="false" ht="13.5" hidden="false" customHeight="true" outlineLevel="0" collapsed="false">
      <c r="A141" s="321"/>
      <c r="B141" s="321"/>
      <c r="C141" s="321"/>
      <c r="D141" s="321"/>
      <c r="E141" s="321"/>
      <c r="F141" s="321"/>
      <c r="G141" s="330" t="n">
        <v>152</v>
      </c>
      <c r="H141" s="331" t="s">
        <v>7799</v>
      </c>
      <c r="I141" s="331" t="s">
        <v>7800</v>
      </c>
      <c r="J141" s="330" t="n">
        <v>341731</v>
      </c>
      <c r="K141" s="330" t="n">
        <v>15</v>
      </c>
      <c r="L141" s="330" t="n">
        <v>88</v>
      </c>
      <c r="M141" s="332" t="n">
        <f aca="false">N141/1.21</f>
        <v>2562.31487603306</v>
      </c>
      <c r="N141" s="332" t="n">
        <v>3100.401</v>
      </c>
      <c r="O141" s="332" t="n">
        <f aca="false">N141-(N141*7%)</f>
        <v>2883.37293</v>
      </c>
      <c r="P141" s="333" t="n">
        <f aca="false">N141-(N141*7%)</f>
        <v>2883.37293</v>
      </c>
      <c r="Q141" s="26"/>
      <c r="R141" s="26"/>
      <c r="S141" s="26"/>
      <c r="T141" s="321"/>
      <c r="U141" s="321"/>
      <c r="V141" s="321"/>
      <c r="W141" s="321"/>
      <c r="X141" s="321"/>
      <c r="Y141" s="321"/>
      <c r="Z141" s="321"/>
      <c r="AA141" s="321"/>
      <c r="AB141" s="321"/>
    </row>
    <row r="142" customFormat="false" ht="13.5" hidden="false" customHeight="true" outlineLevel="0" collapsed="false">
      <c r="A142" s="321"/>
      <c r="B142" s="321"/>
      <c r="C142" s="321"/>
      <c r="D142" s="321"/>
      <c r="E142" s="321"/>
      <c r="F142" s="321"/>
      <c r="G142" s="330" t="n">
        <v>108</v>
      </c>
      <c r="H142" s="331" t="s">
        <v>7801</v>
      </c>
      <c r="I142" s="331" t="s">
        <v>7802</v>
      </c>
      <c r="J142" s="330" t="n">
        <v>329315</v>
      </c>
      <c r="K142" s="330" t="n">
        <v>12</v>
      </c>
      <c r="L142" s="330" t="n">
        <v>140</v>
      </c>
      <c r="M142" s="332" t="n">
        <f aca="false">N142/1.21</f>
        <v>2323.19090909091</v>
      </c>
      <c r="N142" s="332" t="n">
        <v>2811.061</v>
      </c>
      <c r="O142" s="332" t="n">
        <f aca="false">N142-(N142*7%)</f>
        <v>2614.28673</v>
      </c>
      <c r="P142" s="333" t="n">
        <f aca="false">N142-(N142*7%)</f>
        <v>2614.28673</v>
      </c>
      <c r="Q142" s="26"/>
      <c r="R142" s="26"/>
      <c r="S142" s="26"/>
      <c r="T142" s="321"/>
      <c r="U142" s="321"/>
      <c r="V142" s="321"/>
      <c r="W142" s="321"/>
      <c r="X142" s="321"/>
      <c r="Y142" s="321"/>
      <c r="Z142" s="321"/>
      <c r="AA142" s="321"/>
      <c r="AB142" s="321"/>
    </row>
    <row r="143" customFormat="false" ht="13.5" hidden="false" customHeight="true" outlineLevel="0" collapsed="false">
      <c r="A143" s="321"/>
      <c r="B143" s="321"/>
      <c r="C143" s="321"/>
      <c r="D143" s="321"/>
      <c r="E143" s="321"/>
      <c r="F143" s="321"/>
      <c r="G143" s="330" t="n">
        <v>117</v>
      </c>
      <c r="H143" s="331" t="s">
        <v>7803</v>
      </c>
      <c r="I143" s="331" t="s">
        <v>7804</v>
      </c>
      <c r="J143" s="330" t="n">
        <v>329316</v>
      </c>
      <c r="K143" s="330" t="n">
        <v>12</v>
      </c>
      <c r="L143" s="330" t="n">
        <v>140</v>
      </c>
      <c r="M143" s="332" t="n">
        <f aca="false">N143/1.21</f>
        <v>2323.19090909091</v>
      </c>
      <c r="N143" s="332" t="n">
        <v>2811.061</v>
      </c>
      <c r="O143" s="332" t="n">
        <f aca="false">N143-(N143*7%)</f>
        <v>2614.28673</v>
      </c>
      <c r="P143" s="333" t="n">
        <f aca="false">N143-(N143*7%)</f>
        <v>2614.28673</v>
      </c>
      <c r="Q143" s="26"/>
      <c r="R143" s="26"/>
      <c r="S143" s="26"/>
      <c r="T143" s="321"/>
      <c r="U143" s="321"/>
      <c r="V143" s="321"/>
      <c r="W143" s="321"/>
      <c r="X143" s="321"/>
      <c r="Y143" s="321"/>
      <c r="Z143" s="321"/>
      <c r="AA143" s="321"/>
      <c r="AB143" s="321"/>
    </row>
    <row r="144" customFormat="false" ht="13.5" hidden="false" customHeight="true" outlineLevel="0" collapsed="false">
      <c r="A144" s="321"/>
      <c r="B144" s="321"/>
      <c r="C144" s="321"/>
      <c r="D144" s="321"/>
      <c r="E144" s="321"/>
      <c r="F144" s="321"/>
      <c r="G144" s="330" t="n">
        <v>119</v>
      </c>
      <c r="H144" s="331" t="s">
        <v>7805</v>
      </c>
      <c r="I144" s="331" t="s">
        <v>7806</v>
      </c>
      <c r="J144" s="330" t="n">
        <v>349322</v>
      </c>
      <c r="K144" s="330" t="n">
        <v>12</v>
      </c>
      <c r="L144" s="330" t="n">
        <v>140</v>
      </c>
      <c r="M144" s="332" t="n">
        <f aca="false">N144/1.21</f>
        <v>1960.32809917355</v>
      </c>
      <c r="N144" s="332" t="n">
        <v>2371.997</v>
      </c>
      <c r="O144" s="332" t="n">
        <f aca="false">N144-(N144*7%)</f>
        <v>2205.95721</v>
      </c>
      <c r="P144" s="333" t="n">
        <f aca="false">N144-(N144*7%)</f>
        <v>2205.95721</v>
      </c>
      <c r="Q144" s="26"/>
      <c r="R144" s="26"/>
      <c r="S144" s="26"/>
      <c r="T144" s="321"/>
      <c r="U144" s="321"/>
      <c r="V144" s="321"/>
      <c r="W144" s="321"/>
      <c r="X144" s="321"/>
      <c r="Y144" s="321"/>
      <c r="Z144" s="321"/>
      <c r="AA144" s="321"/>
      <c r="AB144" s="321"/>
    </row>
    <row r="145" customFormat="false" ht="13.5" hidden="false" customHeight="true" outlineLevel="0" collapsed="false">
      <c r="A145" s="321"/>
      <c r="B145" s="321"/>
      <c r="C145" s="321"/>
      <c r="D145" s="321"/>
      <c r="E145" s="321"/>
      <c r="F145" s="321"/>
      <c r="G145" s="330" t="n">
        <v>120</v>
      </c>
      <c r="H145" s="331" t="s">
        <v>7807</v>
      </c>
      <c r="I145" s="331" t="s">
        <v>7808</v>
      </c>
      <c r="J145" s="330" t="n">
        <v>349321</v>
      </c>
      <c r="K145" s="330" t="n">
        <v>12</v>
      </c>
      <c r="L145" s="330" t="n">
        <v>140</v>
      </c>
      <c r="M145" s="332" t="n">
        <f aca="false">N145/1.21</f>
        <v>1960.32809917355</v>
      </c>
      <c r="N145" s="332" t="n">
        <v>2371.997</v>
      </c>
      <c r="O145" s="332" t="n">
        <f aca="false">N145-(N145*7%)</f>
        <v>2205.95721</v>
      </c>
      <c r="P145" s="333" t="n">
        <f aca="false">N145-(N145*7%)</f>
        <v>2205.95721</v>
      </c>
      <c r="Q145" s="26"/>
      <c r="R145" s="26"/>
      <c r="S145" s="26"/>
      <c r="T145" s="321"/>
      <c r="U145" s="321"/>
      <c r="V145" s="321"/>
      <c r="W145" s="321"/>
      <c r="X145" s="321"/>
      <c r="Y145" s="321"/>
      <c r="Z145" s="321"/>
      <c r="AA145" s="321"/>
      <c r="AB145" s="321"/>
    </row>
    <row r="146" customFormat="false" ht="13.5" hidden="false" customHeight="true" outlineLevel="0" collapsed="false">
      <c r="A146" s="321"/>
      <c r="B146" s="321"/>
      <c r="C146" s="321"/>
      <c r="D146" s="321"/>
      <c r="E146" s="321"/>
      <c r="F146" s="321"/>
      <c r="G146" s="330" t="n">
        <v>118</v>
      </c>
      <c r="H146" s="331" t="s">
        <v>7809</v>
      </c>
      <c r="I146" s="331" t="s">
        <v>7810</v>
      </c>
      <c r="J146" s="330" t="n">
        <v>316323</v>
      </c>
      <c r="K146" s="330" t="n">
        <v>12</v>
      </c>
      <c r="L146" s="330" t="n">
        <v>140</v>
      </c>
      <c r="M146" s="332" t="n">
        <f aca="false">N146/1.21</f>
        <v>2323.19090909091</v>
      </c>
      <c r="N146" s="332" t="n">
        <v>2811.061</v>
      </c>
      <c r="O146" s="332" t="n">
        <f aca="false">N146-(N146*7%)</f>
        <v>2614.28673</v>
      </c>
      <c r="P146" s="333" t="n">
        <f aca="false">N146-(N146*7%)</f>
        <v>2614.28673</v>
      </c>
      <c r="Q146" s="26"/>
      <c r="R146" s="26"/>
      <c r="S146" s="26"/>
      <c r="T146" s="321"/>
      <c r="U146" s="321"/>
      <c r="V146" s="321"/>
      <c r="W146" s="321"/>
      <c r="X146" s="321"/>
      <c r="Y146" s="321"/>
      <c r="Z146" s="321"/>
      <c r="AA146" s="321"/>
      <c r="AB146" s="321"/>
    </row>
    <row r="147" customFormat="false" ht="13.5" hidden="false" customHeight="true" outlineLevel="0" collapsed="false">
      <c r="A147" s="321"/>
      <c r="B147" s="321"/>
      <c r="C147" s="321"/>
      <c r="D147" s="321"/>
      <c r="E147" s="321"/>
      <c r="F147" s="321"/>
      <c r="G147" s="330" t="n">
        <v>100</v>
      </c>
      <c r="H147" s="331" t="s">
        <v>7811</v>
      </c>
      <c r="I147" s="331" t="s">
        <v>7812</v>
      </c>
      <c r="J147" s="330" t="n">
        <v>329314</v>
      </c>
      <c r="K147" s="330" t="n">
        <v>12</v>
      </c>
      <c r="L147" s="330" t="n">
        <v>140</v>
      </c>
      <c r="M147" s="332" t="n">
        <f aca="false">N147/1.21</f>
        <v>2323.19090909091</v>
      </c>
      <c r="N147" s="332" t="n">
        <v>2811.061</v>
      </c>
      <c r="O147" s="332" t="n">
        <f aca="false">N147-(N147*7%)</f>
        <v>2614.28673</v>
      </c>
      <c r="P147" s="333" t="n">
        <f aca="false">N147-(N147*7%)</f>
        <v>2614.28673</v>
      </c>
      <c r="Q147" s="26"/>
      <c r="R147" s="26"/>
      <c r="S147" s="26"/>
      <c r="T147" s="321"/>
      <c r="U147" s="321"/>
      <c r="V147" s="321"/>
      <c r="W147" s="321"/>
      <c r="X147" s="321"/>
      <c r="Y147" s="321"/>
      <c r="Z147" s="321"/>
      <c r="AA147" s="321"/>
      <c r="AB147" s="321"/>
    </row>
    <row r="148" customFormat="false" ht="13.5" hidden="false" customHeight="true" outlineLevel="0" collapsed="false">
      <c r="A148" s="321"/>
      <c r="B148" s="321"/>
      <c r="C148" s="321"/>
      <c r="D148" s="321"/>
      <c r="E148" s="321"/>
      <c r="F148" s="321"/>
      <c r="G148" s="330" t="n">
        <v>103</v>
      </c>
      <c r="H148" s="331" t="s">
        <v>7813</v>
      </c>
      <c r="I148" s="331" t="s">
        <v>7814</v>
      </c>
      <c r="J148" s="330" t="n">
        <v>324273</v>
      </c>
      <c r="K148" s="330" t="n">
        <v>12</v>
      </c>
      <c r="L148" s="330" t="n">
        <v>140</v>
      </c>
      <c r="M148" s="332" t="n">
        <f aca="false">N148/1.21</f>
        <v>2785.27933884298</v>
      </c>
      <c r="N148" s="332" t="n">
        <v>3370.188</v>
      </c>
      <c r="O148" s="332" t="n">
        <f aca="false">N148-(N148*7%)</f>
        <v>3134.27484</v>
      </c>
      <c r="P148" s="333" t="n">
        <f aca="false">N148-(N148*7%)</f>
        <v>3134.27484</v>
      </c>
      <c r="Q148" s="26"/>
      <c r="R148" s="26"/>
      <c r="S148" s="26"/>
      <c r="T148" s="321"/>
      <c r="U148" s="321"/>
      <c r="V148" s="321"/>
      <c r="W148" s="321"/>
      <c r="X148" s="321"/>
      <c r="Y148" s="321"/>
      <c r="Z148" s="321"/>
      <c r="AA148" s="321"/>
      <c r="AB148" s="321"/>
    </row>
    <row r="149" customFormat="false" ht="13.5" hidden="false" customHeight="true" outlineLevel="0" collapsed="false">
      <c r="A149" s="321"/>
      <c r="B149" s="321"/>
      <c r="C149" s="321"/>
      <c r="D149" s="321"/>
      <c r="E149" s="321"/>
      <c r="F149" s="321"/>
      <c r="G149" s="330" t="n">
        <v>156</v>
      </c>
      <c r="H149" s="331" t="s">
        <v>7815</v>
      </c>
      <c r="I149" s="331" t="s">
        <v>7816</v>
      </c>
      <c r="J149" s="336"/>
      <c r="K149" s="330" t="n">
        <v>15</v>
      </c>
      <c r="L149" s="330" t="n">
        <v>88</v>
      </c>
      <c r="M149" s="332" t="n">
        <f aca="false">N149/1.21</f>
        <v>2562.31487603306</v>
      </c>
      <c r="N149" s="332" t="n">
        <v>3100.401</v>
      </c>
      <c r="O149" s="332" t="n">
        <f aca="false">N149-(N149*7%)</f>
        <v>2883.37293</v>
      </c>
      <c r="P149" s="333" t="n">
        <f aca="false">N149-(N149*7%)</f>
        <v>2883.37293</v>
      </c>
      <c r="Q149" s="26"/>
      <c r="R149" s="26"/>
      <c r="S149" s="26"/>
      <c r="T149" s="321"/>
      <c r="U149" s="321"/>
      <c r="V149" s="321"/>
      <c r="W149" s="321"/>
      <c r="X149" s="321"/>
      <c r="Y149" s="321"/>
      <c r="Z149" s="321"/>
      <c r="AA149" s="321"/>
      <c r="AB149" s="321"/>
    </row>
    <row r="150" customFormat="false" ht="13.5" hidden="false" customHeight="true" outlineLevel="0" collapsed="false">
      <c r="A150" s="321"/>
      <c r="B150" s="321"/>
      <c r="C150" s="321"/>
      <c r="D150" s="321"/>
      <c r="E150" s="321"/>
      <c r="F150" s="321"/>
      <c r="G150" s="330" t="n">
        <v>91</v>
      </c>
      <c r="H150" s="331" t="s">
        <v>7817</v>
      </c>
      <c r="I150" s="331" t="s">
        <v>7818</v>
      </c>
      <c r="J150" s="330" t="n">
        <v>341605</v>
      </c>
      <c r="K150" s="330" t="n">
        <v>12</v>
      </c>
      <c r="L150" s="330" t="n">
        <v>55</v>
      </c>
      <c r="M150" s="332" t="n">
        <f aca="false">N150/1.21</f>
        <v>5301.87933884298</v>
      </c>
      <c r="N150" s="332" t="n">
        <v>6415.274</v>
      </c>
      <c r="O150" s="332" t="n">
        <f aca="false">N150-(N150*7%)</f>
        <v>5966.20482</v>
      </c>
      <c r="P150" s="333" t="n">
        <f aca="false">N150-(N150*7%)</f>
        <v>5966.20482</v>
      </c>
      <c r="Q150" s="26"/>
      <c r="R150" s="26"/>
      <c r="S150" s="26"/>
      <c r="T150" s="321"/>
      <c r="U150" s="321"/>
      <c r="V150" s="321"/>
      <c r="W150" s="321"/>
      <c r="X150" s="321"/>
      <c r="Y150" s="321"/>
      <c r="Z150" s="321"/>
      <c r="AA150" s="321"/>
      <c r="AB150" s="321"/>
    </row>
    <row r="151" customFormat="false" ht="13.5" hidden="false" customHeight="true" outlineLevel="0" collapsed="false">
      <c r="A151" s="321"/>
      <c r="B151" s="321"/>
      <c r="C151" s="321"/>
      <c r="D151" s="321"/>
      <c r="E151" s="321"/>
      <c r="F151" s="321"/>
      <c r="G151" s="330" t="n">
        <v>92</v>
      </c>
      <c r="H151" s="331" t="s">
        <v>7819</v>
      </c>
      <c r="I151" s="331" t="s">
        <v>7820</v>
      </c>
      <c r="J151" s="330" t="n">
        <v>341604</v>
      </c>
      <c r="K151" s="330" t="n">
        <v>12</v>
      </c>
      <c r="L151" s="330" t="n">
        <v>55</v>
      </c>
      <c r="M151" s="332" t="n">
        <f aca="false">N151/1.21</f>
        <v>4194.6867768595</v>
      </c>
      <c r="N151" s="332" t="n">
        <v>5075.571</v>
      </c>
      <c r="O151" s="332" t="n">
        <f aca="false">N151-(N151*7%)</f>
        <v>4720.28103</v>
      </c>
      <c r="P151" s="333" t="n">
        <f aca="false">N151-(N151*7%)</f>
        <v>4720.28103</v>
      </c>
      <c r="Q151" s="26"/>
      <c r="R151" s="26"/>
      <c r="S151" s="26"/>
      <c r="T151" s="321"/>
      <c r="U151" s="321"/>
      <c r="V151" s="321"/>
      <c r="W151" s="321"/>
      <c r="X151" s="321"/>
      <c r="Y151" s="321"/>
      <c r="Z151" s="321"/>
      <c r="AA151" s="321"/>
      <c r="AB151" s="321"/>
    </row>
    <row r="152" customFormat="false" ht="13.5" hidden="false" customHeight="true" outlineLevel="0" collapsed="false">
      <c r="A152" s="321"/>
      <c r="B152" s="321"/>
      <c r="C152" s="321"/>
      <c r="D152" s="321"/>
      <c r="E152" s="321"/>
      <c r="F152" s="321"/>
      <c r="G152" s="330" t="n">
        <v>94</v>
      </c>
      <c r="H152" s="331" t="s">
        <v>7821</v>
      </c>
      <c r="I152" s="331" t="s">
        <v>7822</v>
      </c>
      <c r="J152" s="330" t="n">
        <v>341607</v>
      </c>
      <c r="K152" s="330" t="n">
        <v>12</v>
      </c>
      <c r="L152" s="330" t="n">
        <v>55</v>
      </c>
      <c r="M152" s="332" t="n">
        <f aca="false">N152/1.21</f>
        <v>4194.6867768595</v>
      </c>
      <c r="N152" s="332" t="n">
        <v>5075.571</v>
      </c>
      <c r="O152" s="332" t="n">
        <f aca="false">N152-(N152*7%)</f>
        <v>4720.28103</v>
      </c>
      <c r="P152" s="333" t="n">
        <f aca="false">N152-(N152*7%)</f>
        <v>4720.28103</v>
      </c>
      <c r="Q152" s="26"/>
      <c r="R152" s="26"/>
      <c r="S152" s="26"/>
      <c r="T152" s="321"/>
      <c r="U152" s="321"/>
      <c r="V152" s="321"/>
      <c r="W152" s="321"/>
      <c r="X152" s="321"/>
      <c r="Y152" s="321"/>
      <c r="Z152" s="321"/>
      <c r="AA152" s="321"/>
      <c r="AB152" s="321"/>
    </row>
    <row r="153" customFormat="false" ht="13.5" hidden="false" customHeight="true" outlineLevel="0" collapsed="false">
      <c r="A153" s="321"/>
      <c r="B153" s="321"/>
      <c r="C153" s="321"/>
      <c r="D153" s="321"/>
      <c r="E153" s="321"/>
      <c r="F153" s="321"/>
      <c r="G153" s="330" t="n">
        <v>93</v>
      </c>
      <c r="H153" s="331" t="s">
        <v>7823</v>
      </c>
      <c r="I153" s="331" t="s">
        <v>7824</v>
      </c>
      <c r="J153" s="330" t="n">
        <v>341606</v>
      </c>
      <c r="K153" s="330" t="n">
        <v>12</v>
      </c>
      <c r="L153" s="330" t="n">
        <v>55</v>
      </c>
      <c r="M153" s="332" t="n">
        <f aca="false">N153/1.21</f>
        <v>4194.6867768595</v>
      </c>
      <c r="N153" s="332" t="n">
        <v>5075.571</v>
      </c>
      <c r="O153" s="332" t="n">
        <f aca="false">N153-(N153*7%)</f>
        <v>4720.28103</v>
      </c>
      <c r="P153" s="333" t="n">
        <f aca="false">N153-(N153*7%)</f>
        <v>4720.28103</v>
      </c>
      <c r="Q153" s="26"/>
      <c r="R153" s="26"/>
      <c r="S153" s="26"/>
      <c r="T153" s="321"/>
      <c r="U153" s="321"/>
      <c r="V153" s="321"/>
      <c r="W153" s="321"/>
      <c r="X153" s="321"/>
      <c r="Y153" s="321"/>
      <c r="Z153" s="321"/>
      <c r="AA153" s="321"/>
      <c r="AB153" s="321"/>
    </row>
    <row r="154" customFormat="false" ht="13.5" hidden="false" customHeight="true" outlineLevel="0" collapsed="false">
      <c r="A154" s="321"/>
      <c r="B154" s="321"/>
      <c r="C154" s="321"/>
      <c r="D154" s="321"/>
      <c r="E154" s="321"/>
      <c r="F154" s="321"/>
      <c r="G154" s="330" t="n">
        <v>357</v>
      </c>
      <c r="H154" s="331" t="s">
        <v>7825</v>
      </c>
      <c r="I154" s="331" t="s">
        <v>7826</v>
      </c>
      <c r="J154" s="330" t="n">
        <v>0</v>
      </c>
      <c r="K154" s="330" t="n">
        <v>15</v>
      </c>
      <c r="L154" s="330" t="n">
        <v>88</v>
      </c>
      <c r="M154" s="332" t="n">
        <f aca="false">N154/1.21</f>
        <v>2562.27355371901</v>
      </c>
      <c r="N154" s="332" t="n">
        <v>3100.351</v>
      </c>
      <c r="O154" s="332" t="n">
        <f aca="false">N154-(N154*7%)</f>
        <v>2883.32643</v>
      </c>
      <c r="P154" s="333" t="n">
        <f aca="false">N154-(N154*7%)</f>
        <v>2883.32643</v>
      </c>
      <c r="Q154" s="26"/>
      <c r="R154" s="26"/>
      <c r="S154" s="26"/>
      <c r="T154" s="321"/>
      <c r="U154" s="321"/>
      <c r="V154" s="321"/>
      <c r="W154" s="321"/>
      <c r="X154" s="321"/>
      <c r="Y154" s="321"/>
      <c r="Z154" s="321"/>
      <c r="AA154" s="321"/>
      <c r="AB154" s="321"/>
    </row>
    <row r="155" customFormat="false" ht="13.5" hidden="false" customHeight="true" outlineLevel="0" collapsed="false">
      <c r="A155" s="321"/>
      <c r="B155" s="321"/>
      <c r="C155" s="321"/>
      <c r="D155" s="321"/>
      <c r="E155" s="321"/>
      <c r="F155" s="321"/>
      <c r="G155" s="330" t="n">
        <v>355</v>
      </c>
      <c r="H155" s="331" t="s">
        <v>7827</v>
      </c>
      <c r="I155" s="331" t="s">
        <v>7828</v>
      </c>
      <c r="J155" s="330" t="n">
        <v>341609</v>
      </c>
      <c r="K155" s="330" t="n">
        <v>12</v>
      </c>
      <c r="L155" s="330" t="n">
        <v>55</v>
      </c>
      <c r="M155" s="332" t="n">
        <f aca="false">N155/1.21</f>
        <v>4194.6867768595</v>
      </c>
      <c r="N155" s="332" t="n">
        <v>5075.571</v>
      </c>
      <c r="O155" s="332" t="n">
        <f aca="false">N155-(N155*7%)</f>
        <v>4720.28103</v>
      </c>
      <c r="P155" s="333" t="n">
        <f aca="false">N155-(N155*7%)</f>
        <v>4720.28103</v>
      </c>
      <c r="Q155" s="26"/>
      <c r="R155" s="26"/>
      <c r="S155" s="26"/>
      <c r="T155" s="321"/>
      <c r="U155" s="321"/>
      <c r="V155" s="321"/>
      <c r="W155" s="321"/>
      <c r="X155" s="321"/>
      <c r="Y155" s="321"/>
      <c r="Z155" s="321"/>
      <c r="AA155" s="321"/>
      <c r="AB155" s="321"/>
    </row>
    <row r="156" customFormat="false" ht="13.5" hidden="false" customHeight="true" outlineLevel="0" collapsed="false">
      <c r="A156" s="321"/>
      <c r="B156" s="321"/>
      <c r="C156" s="321"/>
      <c r="D156" s="321"/>
      <c r="E156" s="321"/>
      <c r="F156" s="321"/>
      <c r="G156" s="330" t="n">
        <v>864</v>
      </c>
      <c r="H156" s="331" t="s">
        <v>7829</v>
      </c>
      <c r="I156" s="331" t="s">
        <v>7830</v>
      </c>
      <c r="J156" s="330" t="n">
        <v>320264</v>
      </c>
      <c r="K156" s="330" t="n">
        <v>6</v>
      </c>
      <c r="L156" s="330" t="n">
        <v>56</v>
      </c>
      <c r="M156" s="332" t="n">
        <f aca="false">N156/1.21</f>
        <v>7303.0132231405</v>
      </c>
      <c r="N156" s="332" t="n">
        <v>8836.646</v>
      </c>
      <c r="O156" s="332" t="n">
        <f aca="false">N156-(N156*7%)</f>
        <v>8218.08078</v>
      </c>
      <c r="P156" s="333" t="n">
        <f aca="false">N156-(N156*7%)</f>
        <v>8218.08078</v>
      </c>
      <c r="Q156" s="26"/>
      <c r="R156" s="26"/>
      <c r="S156" s="26"/>
      <c r="T156" s="321"/>
      <c r="U156" s="321"/>
      <c r="V156" s="321"/>
      <c r="W156" s="321"/>
      <c r="X156" s="321"/>
      <c r="Y156" s="321"/>
      <c r="Z156" s="321"/>
      <c r="AA156" s="321"/>
      <c r="AB156" s="321"/>
    </row>
    <row r="157" customFormat="false" ht="13.5" hidden="false" customHeight="true" outlineLevel="0" collapsed="false">
      <c r="A157" s="321"/>
      <c r="B157" s="321"/>
      <c r="C157" s="321"/>
      <c r="D157" s="321"/>
      <c r="E157" s="321"/>
      <c r="F157" s="321"/>
      <c r="G157" s="330" t="n">
        <v>865</v>
      </c>
      <c r="H157" s="331" t="s">
        <v>7831</v>
      </c>
      <c r="I157" s="331" t="s">
        <v>7832</v>
      </c>
      <c r="J157" s="330" t="n">
        <v>320265</v>
      </c>
      <c r="K157" s="330" t="n">
        <v>4</v>
      </c>
      <c r="L157" s="330" t="n">
        <v>40</v>
      </c>
      <c r="M157" s="332" t="n">
        <f aca="false">N157/1.21</f>
        <v>10994.7487603306</v>
      </c>
      <c r="N157" s="332" t="n">
        <v>13303.646</v>
      </c>
      <c r="O157" s="332" t="n">
        <f aca="false">N157-(N157*7%)</f>
        <v>12372.39078</v>
      </c>
      <c r="P157" s="333" t="n">
        <f aca="false">N157-(N157*7%)</f>
        <v>12372.39078</v>
      </c>
      <c r="Q157" s="26"/>
      <c r="R157" s="26"/>
      <c r="S157" s="26"/>
      <c r="T157" s="321"/>
      <c r="U157" s="321"/>
      <c r="V157" s="321"/>
      <c r="W157" s="321"/>
      <c r="X157" s="321"/>
      <c r="Y157" s="321"/>
      <c r="Z157" s="321"/>
      <c r="AA157" s="321"/>
      <c r="AB157" s="321"/>
    </row>
    <row r="158" customFormat="false" ht="13.5" hidden="false" customHeight="true" outlineLevel="0" collapsed="false">
      <c r="A158" s="321"/>
      <c r="B158" s="321"/>
      <c r="C158" s="321"/>
      <c r="D158" s="321"/>
      <c r="E158" s="321"/>
      <c r="F158" s="321"/>
      <c r="G158" s="330" t="n">
        <v>153</v>
      </c>
      <c r="H158" s="331" t="s">
        <v>7833</v>
      </c>
      <c r="I158" s="331" t="s">
        <v>7834</v>
      </c>
      <c r="J158" s="330" t="n">
        <v>341733</v>
      </c>
      <c r="K158" s="330" t="n">
        <v>15</v>
      </c>
      <c r="L158" s="330" t="n">
        <v>88</v>
      </c>
      <c r="M158" s="332" t="n">
        <f aca="false">N158/1.21</f>
        <v>2562.31487603306</v>
      </c>
      <c r="N158" s="332" t="n">
        <v>3100.401</v>
      </c>
      <c r="O158" s="332" t="n">
        <f aca="false">N158-(N158*7%)</f>
        <v>2883.37293</v>
      </c>
      <c r="P158" s="333" t="n">
        <f aca="false">N158-(N158*7%)</f>
        <v>2883.37293</v>
      </c>
      <c r="Q158" s="26"/>
      <c r="R158" s="26"/>
      <c r="S158" s="26"/>
      <c r="T158" s="321"/>
      <c r="U158" s="321"/>
      <c r="V158" s="321"/>
      <c r="W158" s="321"/>
      <c r="X158" s="321"/>
      <c r="Y158" s="321"/>
      <c r="Z158" s="321"/>
      <c r="AA158" s="321"/>
      <c r="AB158" s="321"/>
    </row>
    <row r="159" customFormat="false" ht="13.5" hidden="false" customHeight="true" outlineLevel="0" collapsed="false">
      <c r="A159" s="321"/>
      <c r="B159" s="321"/>
      <c r="C159" s="321"/>
      <c r="D159" s="321"/>
      <c r="E159" s="321"/>
      <c r="F159" s="321"/>
      <c r="G159" s="330" t="n">
        <v>354</v>
      </c>
      <c r="H159" s="331" t="s">
        <v>7835</v>
      </c>
      <c r="I159" s="331" t="s">
        <v>7836</v>
      </c>
      <c r="J159" s="330" t="n">
        <v>341608</v>
      </c>
      <c r="K159" s="330" t="n">
        <v>12</v>
      </c>
      <c r="L159" s="330" t="n">
        <v>55</v>
      </c>
      <c r="M159" s="332" t="n">
        <f aca="false">N159/1.21</f>
        <v>4194.6867768595</v>
      </c>
      <c r="N159" s="332" t="n">
        <v>5075.571</v>
      </c>
      <c r="O159" s="332" t="n">
        <f aca="false">N159-(N159*7%)</f>
        <v>4720.28103</v>
      </c>
      <c r="P159" s="333" t="n">
        <f aca="false">N159-(N159*7%)</f>
        <v>4720.28103</v>
      </c>
      <c r="Q159" s="26"/>
      <c r="R159" s="26"/>
      <c r="S159" s="26"/>
      <c r="T159" s="321"/>
      <c r="U159" s="321"/>
      <c r="V159" s="321"/>
      <c r="W159" s="321"/>
      <c r="X159" s="321"/>
      <c r="Y159" s="321"/>
      <c r="Z159" s="321"/>
      <c r="AA159" s="321"/>
      <c r="AB159" s="321"/>
    </row>
    <row r="160" customFormat="false" ht="13.5" hidden="false" customHeight="true" outlineLevel="0" collapsed="false">
      <c r="A160" s="321"/>
      <c r="B160" s="321"/>
      <c r="C160" s="321"/>
      <c r="D160" s="321"/>
      <c r="E160" s="321"/>
      <c r="F160" s="321"/>
      <c r="G160" s="330" t="n">
        <v>155</v>
      </c>
      <c r="H160" s="331" t="s">
        <v>7837</v>
      </c>
      <c r="I160" s="331" t="s">
        <v>7838</v>
      </c>
      <c r="J160" s="330" t="n">
        <v>341734</v>
      </c>
      <c r="K160" s="330" t="n">
        <v>15</v>
      </c>
      <c r="L160" s="330" t="n">
        <v>88</v>
      </c>
      <c r="M160" s="332" t="n">
        <f aca="false">N160/1.21</f>
        <v>2562.31487603306</v>
      </c>
      <c r="N160" s="332" t="n">
        <v>3100.401</v>
      </c>
      <c r="O160" s="332" t="n">
        <f aca="false">N160-(N160*7%)</f>
        <v>2883.37293</v>
      </c>
      <c r="P160" s="333" t="n">
        <f aca="false">N160-(N160*7%)</f>
        <v>2883.37293</v>
      </c>
      <c r="Q160" s="26"/>
      <c r="R160" s="26"/>
      <c r="S160" s="26"/>
      <c r="T160" s="321"/>
      <c r="U160" s="321"/>
      <c r="V160" s="321"/>
      <c r="W160" s="321"/>
      <c r="X160" s="321"/>
      <c r="Y160" s="321"/>
      <c r="Z160" s="321"/>
      <c r="AA160" s="321"/>
      <c r="AB160" s="321"/>
    </row>
    <row r="161" customFormat="false" ht="13.5" hidden="false" customHeight="true" outlineLevel="0" collapsed="false">
      <c r="A161" s="321"/>
      <c r="B161" s="321"/>
      <c r="C161" s="321"/>
      <c r="D161" s="321"/>
      <c r="E161" s="321"/>
      <c r="F161" s="321"/>
      <c r="G161" s="330" t="n">
        <v>110</v>
      </c>
      <c r="H161" s="331" t="s">
        <v>7839</v>
      </c>
      <c r="I161" s="331" t="s">
        <v>7840</v>
      </c>
      <c r="J161" s="330" t="n">
        <v>334976</v>
      </c>
      <c r="K161" s="330" t="n">
        <v>12</v>
      </c>
      <c r="L161" s="330" t="n">
        <v>204</v>
      </c>
      <c r="M161" s="332" t="n">
        <f aca="false">N161/1.21</f>
        <v>1785.07107438017</v>
      </c>
      <c r="N161" s="332" t="n">
        <v>2159.936</v>
      </c>
      <c r="O161" s="332" t="n">
        <f aca="false">N161-(N161*7%)</f>
        <v>2008.74048</v>
      </c>
      <c r="P161" s="333" t="n">
        <f aca="false">N161-(N161*7%)</f>
        <v>2008.74048</v>
      </c>
      <c r="Q161" s="26"/>
      <c r="R161" s="26"/>
      <c r="S161" s="26"/>
      <c r="T161" s="321"/>
      <c r="U161" s="321"/>
      <c r="V161" s="321"/>
      <c r="W161" s="321"/>
      <c r="X161" s="321"/>
      <c r="Y161" s="321"/>
      <c r="Z161" s="321"/>
      <c r="AA161" s="321"/>
      <c r="AB161" s="321"/>
    </row>
    <row r="162" customFormat="false" ht="13.5" hidden="false" customHeight="true" outlineLevel="0" collapsed="false">
      <c r="A162" s="321"/>
      <c r="B162" s="321"/>
      <c r="C162" s="321"/>
      <c r="D162" s="321"/>
      <c r="E162" s="321"/>
      <c r="F162" s="321"/>
      <c r="G162" s="330" t="n">
        <v>109</v>
      </c>
      <c r="H162" s="331" t="s">
        <v>7841</v>
      </c>
      <c r="I162" s="331" t="s">
        <v>7842</v>
      </c>
      <c r="J162" s="330" t="n">
        <v>334975</v>
      </c>
      <c r="K162" s="330" t="n">
        <v>12</v>
      </c>
      <c r="L162" s="330" t="n">
        <v>204</v>
      </c>
      <c r="M162" s="332" t="n">
        <f aca="false">N162/1.21</f>
        <v>1785.07107438017</v>
      </c>
      <c r="N162" s="332" t="n">
        <v>2159.936</v>
      </c>
      <c r="O162" s="332" t="n">
        <f aca="false">N162-(N162*7%)</f>
        <v>2008.74048</v>
      </c>
      <c r="P162" s="333" t="n">
        <f aca="false">N162-(N162*7%)</f>
        <v>2008.74048</v>
      </c>
      <c r="Q162" s="26"/>
      <c r="R162" s="26"/>
      <c r="S162" s="26"/>
      <c r="T162" s="321"/>
      <c r="U162" s="321"/>
      <c r="V162" s="321"/>
      <c r="W162" s="321"/>
      <c r="X162" s="321"/>
      <c r="Y162" s="321"/>
      <c r="Z162" s="321"/>
      <c r="AA162" s="321"/>
      <c r="AB162" s="321"/>
    </row>
    <row r="163" customFormat="false" ht="13.5" hidden="false" customHeight="true" outlineLevel="0" collapsed="false">
      <c r="A163" s="321"/>
      <c r="B163" s="321"/>
      <c r="C163" s="321"/>
      <c r="D163" s="321"/>
      <c r="E163" s="321"/>
      <c r="F163" s="321"/>
      <c r="G163" s="330" t="n">
        <v>79</v>
      </c>
      <c r="H163" s="331" t="s">
        <v>7843</v>
      </c>
      <c r="I163" s="331" t="s">
        <v>7844</v>
      </c>
      <c r="J163" s="330" t="n">
        <v>336139</v>
      </c>
      <c r="K163" s="330" t="n">
        <v>15</v>
      </c>
      <c r="L163" s="330" t="n">
        <v>88</v>
      </c>
      <c r="M163" s="332" t="n">
        <f aca="false">N163/1.21</f>
        <v>1707.05041322314</v>
      </c>
      <c r="N163" s="332" t="n">
        <v>2065.531</v>
      </c>
      <c r="O163" s="332" t="n">
        <f aca="false">N163-(N163*7%)</f>
        <v>1920.94383</v>
      </c>
      <c r="P163" s="333" t="n">
        <f aca="false">N163-(N163*7%)</f>
        <v>1920.94383</v>
      </c>
      <c r="Q163" s="26"/>
      <c r="R163" s="26"/>
      <c r="S163" s="26"/>
      <c r="T163" s="321"/>
      <c r="U163" s="321"/>
      <c r="V163" s="321"/>
      <c r="W163" s="321"/>
      <c r="X163" s="321"/>
      <c r="Y163" s="321"/>
      <c r="Z163" s="321"/>
      <c r="AA163" s="321"/>
      <c r="AB163" s="321"/>
    </row>
    <row r="164" customFormat="false" ht="13.5" hidden="false" customHeight="true" outlineLevel="0" collapsed="false">
      <c r="A164" s="321"/>
      <c r="B164" s="321"/>
      <c r="C164" s="321"/>
      <c r="D164" s="321"/>
      <c r="E164" s="321"/>
      <c r="F164" s="321"/>
      <c r="G164" s="330" t="n">
        <v>145</v>
      </c>
      <c r="H164" s="331" t="s">
        <v>7845</v>
      </c>
      <c r="I164" s="331" t="s">
        <v>7846</v>
      </c>
      <c r="J164" s="330" t="n">
        <v>329596</v>
      </c>
      <c r="K164" s="330" t="n">
        <v>15</v>
      </c>
      <c r="L164" s="330" t="n">
        <v>88</v>
      </c>
      <c r="M164" s="332" t="n">
        <f aca="false">N164/1.21</f>
        <v>1060.1132231405</v>
      </c>
      <c r="N164" s="332" t="n">
        <v>1282.737</v>
      </c>
      <c r="O164" s="332" t="n">
        <f aca="false">N164-(N164*7%)</f>
        <v>1192.94541</v>
      </c>
      <c r="P164" s="333" t="n">
        <f aca="false">N164-(N164*7%)</f>
        <v>1192.94541</v>
      </c>
      <c r="Q164" s="26"/>
      <c r="R164" s="26"/>
      <c r="S164" s="26"/>
      <c r="T164" s="321"/>
      <c r="U164" s="321"/>
      <c r="V164" s="321"/>
      <c r="W164" s="321"/>
      <c r="X164" s="321"/>
      <c r="Y164" s="321"/>
      <c r="Z164" s="321"/>
      <c r="AA164" s="321"/>
      <c r="AB164" s="321"/>
    </row>
    <row r="165" customFormat="false" ht="13.5" hidden="false" customHeight="true" outlineLevel="0" collapsed="false">
      <c r="A165" s="321"/>
      <c r="B165" s="321"/>
      <c r="C165" s="321"/>
      <c r="D165" s="321"/>
      <c r="E165" s="321"/>
      <c r="F165" s="321"/>
      <c r="G165" s="330" t="n">
        <v>144</v>
      </c>
      <c r="H165" s="331" t="s">
        <v>7847</v>
      </c>
      <c r="I165" s="331" t="s">
        <v>7848</v>
      </c>
      <c r="J165" s="330" t="n">
        <v>329319</v>
      </c>
      <c r="K165" s="330" t="n">
        <v>12</v>
      </c>
      <c r="L165" s="330" t="n">
        <v>64</v>
      </c>
      <c r="M165" s="332" t="n">
        <f aca="false">N165/1.21</f>
        <v>2394.26280991736</v>
      </c>
      <c r="N165" s="332" t="n">
        <v>2897.058</v>
      </c>
      <c r="O165" s="332" t="n">
        <f aca="false">N165-(N165*7%)</f>
        <v>2694.26394</v>
      </c>
      <c r="P165" s="333" t="n">
        <f aca="false">N165-(N165*7%)</f>
        <v>2694.26394</v>
      </c>
      <c r="Q165" s="26"/>
      <c r="R165" s="26"/>
      <c r="S165" s="26"/>
      <c r="T165" s="321"/>
      <c r="U165" s="321"/>
      <c r="V165" s="321"/>
      <c r="W165" s="321"/>
      <c r="X165" s="321"/>
      <c r="Y165" s="321"/>
      <c r="Z165" s="321"/>
      <c r="AA165" s="321"/>
      <c r="AB165" s="321"/>
    </row>
    <row r="166" customFormat="false" ht="13.5" hidden="false" customHeight="true" outlineLevel="0" collapsed="false">
      <c r="A166" s="321"/>
      <c r="B166" s="321"/>
      <c r="C166" s="321"/>
      <c r="D166" s="321"/>
      <c r="E166" s="321"/>
      <c r="F166" s="321"/>
      <c r="G166" s="330" t="n">
        <v>81</v>
      </c>
      <c r="H166" s="331" t="s">
        <v>7849</v>
      </c>
      <c r="I166" s="331" t="s">
        <v>7850</v>
      </c>
      <c r="J166" s="336"/>
      <c r="K166" s="330" t="n">
        <v>15</v>
      </c>
      <c r="L166" s="330" t="n">
        <v>88</v>
      </c>
      <c r="M166" s="332" t="n">
        <f aca="false">N166/1.21</f>
        <v>1706.99669421488</v>
      </c>
      <c r="N166" s="332" t="n">
        <v>2065.466</v>
      </c>
      <c r="O166" s="332" t="n">
        <f aca="false">N166-(N166*7%)</f>
        <v>1920.88338</v>
      </c>
      <c r="P166" s="333" t="n">
        <f aca="false">N166-(N166*7%)</f>
        <v>1920.88338</v>
      </c>
      <c r="Q166" s="26"/>
      <c r="R166" s="26"/>
      <c r="S166" s="26"/>
      <c r="T166" s="321"/>
      <c r="U166" s="321"/>
      <c r="V166" s="321"/>
      <c r="W166" s="321"/>
      <c r="X166" s="321"/>
      <c r="Y166" s="321"/>
      <c r="Z166" s="321"/>
      <c r="AA166" s="321"/>
      <c r="AB166" s="321"/>
    </row>
    <row r="167" customFormat="false" ht="13.5" hidden="false" customHeight="true" outlineLevel="0" collapsed="false">
      <c r="A167" s="321"/>
      <c r="B167" s="321"/>
      <c r="C167" s="321"/>
      <c r="D167" s="321"/>
      <c r="E167" s="321"/>
      <c r="F167" s="321"/>
      <c r="G167" s="330" t="n">
        <v>923</v>
      </c>
      <c r="H167" s="331" t="s">
        <v>7851</v>
      </c>
      <c r="I167" s="331" t="s">
        <v>7852</v>
      </c>
      <c r="J167" s="330" t="n">
        <v>336135</v>
      </c>
      <c r="K167" s="330" t="n">
        <v>12</v>
      </c>
      <c r="L167" s="330" t="n">
        <v>55</v>
      </c>
      <c r="M167" s="332" t="n">
        <f aca="false">N167/1.21</f>
        <v>2387.4826446281</v>
      </c>
      <c r="N167" s="332" t="n">
        <v>2888.854</v>
      </c>
      <c r="O167" s="332" t="n">
        <f aca="false">N167-(N167*7%)</f>
        <v>2686.63422</v>
      </c>
      <c r="P167" s="333" t="n">
        <f aca="false">N167-(N167*7%)</f>
        <v>2686.63422</v>
      </c>
      <c r="Q167" s="26"/>
      <c r="R167" s="26"/>
      <c r="S167" s="26"/>
      <c r="T167" s="321"/>
      <c r="U167" s="321"/>
      <c r="V167" s="321"/>
      <c r="W167" s="321"/>
      <c r="X167" s="321"/>
      <c r="Y167" s="321"/>
      <c r="Z167" s="321"/>
      <c r="AA167" s="321"/>
      <c r="AB167" s="321"/>
    </row>
    <row r="168" customFormat="false" ht="13.5" hidden="false" customHeight="true" outlineLevel="0" collapsed="false">
      <c r="A168" s="321"/>
      <c r="B168" s="321"/>
      <c r="C168" s="321"/>
      <c r="D168" s="321"/>
      <c r="E168" s="321"/>
      <c r="F168" s="321"/>
      <c r="G168" s="330" t="n">
        <v>154</v>
      </c>
      <c r="H168" s="331" t="s">
        <v>7853</v>
      </c>
      <c r="I168" s="331" t="s">
        <v>7854</v>
      </c>
      <c r="J168" s="330" t="n">
        <v>336136</v>
      </c>
      <c r="K168" s="330" t="n">
        <v>15</v>
      </c>
      <c r="L168" s="330" t="n">
        <v>88</v>
      </c>
      <c r="M168" s="332" t="n">
        <f aca="false">N168/1.21</f>
        <v>1551.86363636364</v>
      </c>
      <c r="N168" s="332" t="n">
        <v>1877.755</v>
      </c>
      <c r="O168" s="332" t="n">
        <f aca="false">N168-(N168*7%)</f>
        <v>1746.31215</v>
      </c>
      <c r="P168" s="333" t="n">
        <f aca="false">N168-(N168*7%)</f>
        <v>1746.31215</v>
      </c>
      <c r="Q168" s="26"/>
      <c r="R168" s="26"/>
      <c r="S168" s="26"/>
      <c r="T168" s="321"/>
      <c r="U168" s="321"/>
      <c r="V168" s="321"/>
      <c r="W168" s="321"/>
      <c r="X168" s="321"/>
      <c r="Y168" s="321"/>
      <c r="Z168" s="321"/>
      <c r="AA168" s="321"/>
      <c r="AB168" s="321"/>
    </row>
    <row r="169" customFormat="false" ht="13.5" hidden="false" customHeight="true" outlineLevel="0" collapsed="false">
      <c r="A169" s="321"/>
      <c r="B169" s="321"/>
      <c r="C169" s="321"/>
      <c r="D169" s="321"/>
      <c r="E169" s="321"/>
      <c r="F169" s="321"/>
      <c r="G169" s="330" t="n">
        <v>371</v>
      </c>
      <c r="H169" s="331" t="s">
        <v>7855</v>
      </c>
      <c r="I169" s="331" t="s">
        <v>7856</v>
      </c>
      <c r="J169" s="330" t="n">
        <v>329318</v>
      </c>
      <c r="K169" s="330" t="n">
        <v>12</v>
      </c>
      <c r="L169" s="330" t="n">
        <v>140</v>
      </c>
      <c r="M169" s="332" t="n">
        <f aca="false">N169/1.21</f>
        <v>1883.82727272727</v>
      </c>
      <c r="N169" s="332" t="n">
        <v>2279.431</v>
      </c>
      <c r="O169" s="332" t="n">
        <f aca="false">N169-(N169*7%)</f>
        <v>2119.87083</v>
      </c>
      <c r="P169" s="333" t="n">
        <f aca="false">N169-(N169*7%)</f>
        <v>2119.87083</v>
      </c>
      <c r="Q169" s="26"/>
      <c r="R169" s="26"/>
      <c r="S169" s="26"/>
      <c r="T169" s="321"/>
      <c r="U169" s="321"/>
      <c r="V169" s="321"/>
      <c r="W169" s="321"/>
      <c r="X169" s="321"/>
      <c r="Y169" s="321"/>
      <c r="Z169" s="321"/>
      <c r="AA169" s="321"/>
      <c r="AB169" s="321"/>
    </row>
    <row r="170" customFormat="false" ht="13.5" hidden="false" customHeight="true" outlineLevel="0" collapsed="false">
      <c r="A170" s="321"/>
      <c r="B170" s="321"/>
      <c r="C170" s="321"/>
      <c r="D170" s="321"/>
      <c r="E170" s="321"/>
      <c r="F170" s="321"/>
      <c r="G170" s="330" t="n">
        <v>370</v>
      </c>
      <c r="H170" s="331" t="s">
        <v>7857</v>
      </c>
      <c r="I170" s="331" t="s">
        <v>7858</v>
      </c>
      <c r="J170" s="330" t="n">
        <v>317186</v>
      </c>
      <c r="K170" s="330" t="n">
        <v>12</v>
      </c>
      <c r="L170" s="330" t="n">
        <v>140</v>
      </c>
      <c r="M170" s="332" t="n">
        <f aca="false">N170/1.21</f>
        <v>1883.82727272727</v>
      </c>
      <c r="N170" s="332" t="n">
        <v>2279.431</v>
      </c>
      <c r="O170" s="332" t="n">
        <f aca="false">N170-(N170*7%)</f>
        <v>2119.87083</v>
      </c>
      <c r="P170" s="333" t="n">
        <f aca="false">N170-(N170*7%)</f>
        <v>2119.87083</v>
      </c>
      <c r="Q170" s="26"/>
      <c r="R170" s="26"/>
      <c r="S170" s="26"/>
      <c r="T170" s="321"/>
      <c r="U170" s="321"/>
      <c r="V170" s="321"/>
      <c r="W170" s="321"/>
      <c r="X170" s="321"/>
      <c r="Y170" s="321"/>
      <c r="Z170" s="321"/>
      <c r="AA170" s="321"/>
      <c r="AB170" s="321"/>
    </row>
    <row r="171" customFormat="false" ht="13.5" hidden="false" customHeight="true" outlineLevel="0" collapsed="false">
      <c r="A171" s="321"/>
      <c r="B171" s="321"/>
      <c r="C171" s="321"/>
      <c r="D171" s="321"/>
      <c r="E171" s="321"/>
      <c r="F171" s="321"/>
      <c r="G171" s="330" t="n">
        <v>150</v>
      </c>
      <c r="H171" s="331" t="s">
        <v>7859</v>
      </c>
      <c r="I171" s="331" t="s">
        <v>7860</v>
      </c>
      <c r="J171" s="330" t="n">
        <v>324272</v>
      </c>
      <c r="K171" s="330" t="n">
        <v>12</v>
      </c>
      <c r="L171" s="330" t="n">
        <v>140</v>
      </c>
      <c r="M171" s="332" t="n">
        <f aca="false">N171/1.21</f>
        <v>1883.82727272727</v>
      </c>
      <c r="N171" s="332" t="n">
        <v>2279.431</v>
      </c>
      <c r="O171" s="332" t="n">
        <f aca="false">N171-(N171*7%)</f>
        <v>2119.87083</v>
      </c>
      <c r="P171" s="333" t="n">
        <f aca="false">N171-(N171*7%)</f>
        <v>2119.87083</v>
      </c>
      <c r="Q171" s="26"/>
      <c r="R171" s="26"/>
      <c r="S171" s="26"/>
      <c r="T171" s="321"/>
      <c r="U171" s="321"/>
      <c r="V171" s="321"/>
      <c r="W171" s="321"/>
      <c r="X171" s="321"/>
      <c r="Y171" s="321"/>
      <c r="Z171" s="321"/>
      <c r="AA171" s="321"/>
      <c r="AB171" s="321"/>
    </row>
    <row r="172" customFormat="false" ht="13.5" hidden="false" customHeight="true" outlineLevel="0" collapsed="false">
      <c r="A172" s="321"/>
      <c r="B172" s="321"/>
      <c r="C172" s="321"/>
      <c r="D172" s="321"/>
      <c r="E172" s="321"/>
      <c r="F172" s="321"/>
      <c r="G172" s="330" t="n">
        <v>922</v>
      </c>
      <c r="H172" s="331" t="s">
        <v>7861</v>
      </c>
      <c r="I172" s="331" t="s">
        <v>7862</v>
      </c>
      <c r="J172" s="330" t="n">
        <v>320276</v>
      </c>
      <c r="K172" s="330" t="n">
        <v>12</v>
      </c>
      <c r="L172" s="330" t="n">
        <v>55</v>
      </c>
      <c r="M172" s="332" t="n">
        <f aca="false">N172/1.21</f>
        <v>2698.92396694215</v>
      </c>
      <c r="N172" s="332" t="n">
        <v>3265.698</v>
      </c>
      <c r="O172" s="332" t="n">
        <f aca="false">N172-(N172*7%)</f>
        <v>3037.09914</v>
      </c>
      <c r="P172" s="333" t="n">
        <f aca="false">N172-(N172*7%)</f>
        <v>3037.09914</v>
      </c>
      <c r="Q172" s="26"/>
      <c r="R172" s="26"/>
      <c r="S172" s="26"/>
      <c r="T172" s="321"/>
      <c r="U172" s="321"/>
      <c r="V172" s="321"/>
      <c r="W172" s="321"/>
      <c r="X172" s="321"/>
      <c r="Y172" s="321"/>
      <c r="Z172" s="321"/>
      <c r="AA172" s="321"/>
      <c r="AB172" s="321"/>
    </row>
    <row r="173" customFormat="false" ht="13.5" hidden="false" customHeight="true" outlineLevel="0" collapsed="false">
      <c r="A173" s="321"/>
      <c r="B173" s="321"/>
      <c r="C173" s="321"/>
      <c r="D173" s="321"/>
      <c r="E173" s="321"/>
      <c r="F173" s="321"/>
      <c r="G173" s="330" t="n">
        <v>916</v>
      </c>
      <c r="H173" s="331" t="s">
        <v>7863</v>
      </c>
      <c r="I173" s="331" t="s">
        <v>7864</v>
      </c>
      <c r="J173" s="330" t="n">
        <v>320279</v>
      </c>
      <c r="K173" s="330" t="n">
        <v>12</v>
      </c>
      <c r="L173" s="330" t="n">
        <v>55</v>
      </c>
      <c r="M173" s="332" t="n">
        <f aca="false">N173/1.21</f>
        <v>2698.92396694215</v>
      </c>
      <c r="N173" s="332" t="n">
        <v>3265.698</v>
      </c>
      <c r="O173" s="332" t="n">
        <f aca="false">N173-(N173*7%)</f>
        <v>3037.09914</v>
      </c>
      <c r="P173" s="333" t="n">
        <f aca="false">N173-(N173*7%)</f>
        <v>3037.09914</v>
      </c>
      <c r="Q173" s="26"/>
      <c r="R173" s="26"/>
      <c r="S173" s="26"/>
      <c r="T173" s="321"/>
      <c r="U173" s="321"/>
      <c r="V173" s="321"/>
      <c r="W173" s="321"/>
      <c r="X173" s="321"/>
      <c r="Y173" s="321"/>
      <c r="Z173" s="321"/>
      <c r="AA173" s="321"/>
      <c r="AB173" s="321"/>
    </row>
    <row r="174" customFormat="false" ht="13.5" hidden="false" customHeight="true" outlineLevel="0" collapsed="false">
      <c r="A174" s="321"/>
      <c r="B174" s="321"/>
      <c r="C174" s="321"/>
      <c r="D174" s="321"/>
      <c r="E174" s="321"/>
      <c r="F174" s="321"/>
      <c r="G174" s="330" t="n">
        <v>899</v>
      </c>
      <c r="H174" s="331" t="s">
        <v>7865</v>
      </c>
      <c r="I174" s="331" t="s">
        <v>7866</v>
      </c>
      <c r="J174" s="330" t="n">
        <v>320278</v>
      </c>
      <c r="K174" s="330" t="n">
        <v>12</v>
      </c>
      <c r="L174" s="330" t="n">
        <v>55</v>
      </c>
      <c r="M174" s="332" t="n">
        <f aca="false">N174/1.21</f>
        <v>2698.92396694215</v>
      </c>
      <c r="N174" s="332" t="n">
        <v>3265.698</v>
      </c>
      <c r="O174" s="332" t="n">
        <f aca="false">N174-(N174*7%)</f>
        <v>3037.09914</v>
      </c>
      <c r="P174" s="333" t="n">
        <f aca="false">N174-(N174*7%)</f>
        <v>3037.09914</v>
      </c>
      <c r="Q174" s="26"/>
      <c r="R174" s="26"/>
      <c r="S174" s="26"/>
      <c r="T174" s="321"/>
      <c r="U174" s="321"/>
      <c r="V174" s="321"/>
      <c r="W174" s="321"/>
      <c r="X174" s="321"/>
      <c r="Y174" s="321"/>
      <c r="Z174" s="321"/>
      <c r="AA174" s="321"/>
      <c r="AB174" s="321"/>
    </row>
    <row r="175" customFormat="false" ht="13.5" hidden="false" customHeight="true" outlineLevel="0" collapsed="false">
      <c r="A175" s="321"/>
      <c r="B175" s="321"/>
      <c r="C175" s="321"/>
      <c r="D175" s="321"/>
      <c r="E175" s="321"/>
      <c r="F175" s="321"/>
      <c r="G175" s="330" t="n">
        <v>82</v>
      </c>
      <c r="H175" s="331" t="s">
        <v>7867</v>
      </c>
      <c r="I175" s="331" t="s">
        <v>7868</v>
      </c>
      <c r="J175" s="330" t="n">
        <v>320277</v>
      </c>
      <c r="K175" s="330" t="n">
        <v>15</v>
      </c>
      <c r="L175" s="330" t="n">
        <v>88</v>
      </c>
      <c r="M175" s="332" t="n">
        <f aca="false">N175/1.21</f>
        <v>1480.62066115702</v>
      </c>
      <c r="N175" s="332" t="n">
        <v>1791.551</v>
      </c>
      <c r="O175" s="332" t="n">
        <f aca="false">N175-(N175*7%)</f>
        <v>1666.14243</v>
      </c>
      <c r="P175" s="333" t="n">
        <f aca="false">N175-(N175*7%)</f>
        <v>1666.14243</v>
      </c>
      <c r="Q175" s="26"/>
      <c r="R175" s="26"/>
      <c r="S175" s="26"/>
      <c r="T175" s="321"/>
      <c r="U175" s="321"/>
      <c r="V175" s="321"/>
      <c r="W175" s="321"/>
      <c r="X175" s="321"/>
      <c r="Y175" s="321"/>
      <c r="Z175" s="321"/>
      <c r="AA175" s="321"/>
      <c r="AB175" s="321"/>
    </row>
    <row r="176" customFormat="false" ht="13.5" hidden="false" customHeight="true" outlineLevel="0" collapsed="false">
      <c r="A176" s="321"/>
      <c r="B176" s="321"/>
      <c r="C176" s="321"/>
      <c r="D176" s="321"/>
      <c r="E176" s="321"/>
      <c r="F176" s="321"/>
      <c r="G176" s="330" t="n">
        <v>378</v>
      </c>
      <c r="H176" s="331" t="s">
        <v>7869</v>
      </c>
      <c r="I176" s="331" t="s">
        <v>7870</v>
      </c>
      <c r="J176" s="330" t="n">
        <v>668520</v>
      </c>
      <c r="K176" s="330" t="n">
        <v>12</v>
      </c>
      <c r="L176" s="330" t="n">
        <v>75</v>
      </c>
      <c r="M176" s="332" t="n">
        <f aca="false">N176/1.21</f>
        <v>2009.69256198347</v>
      </c>
      <c r="N176" s="332" t="n">
        <v>2431.728</v>
      </c>
      <c r="O176" s="332" t="n">
        <f aca="false">N176-(N176*7%)</f>
        <v>2261.50704</v>
      </c>
      <c r="P176" s="333" t="n">
        <f aca="false">N176-(N176*7%)</f>
        <v>2261.50704</v>
      </c>
      <c r="Q176" s="26"/>
      <c r="R176" s="26"/>
      <c r="S176" s="26"/>
      <c r="T176" s="321"/>
      <c r="U176" s="321"/>
      <c r="V176" s="321"/>
      <c r="W176" s="321"/>
      <c r="X176" s="321"/>
      <c r="Y176" s="321"/>
      <c r="Z176" s="321"/>
      <c r="AA176" s="321"/>
      <c r="AB176" s="321"/>
    </row>
    <row r="177" customFormat="false" ht="13.5" hidden="false" customHeight="true" outlineLevel="0" collapsed="false">
      <c r="A177" s="321"/>
      <c r="B177" s="321"/>
      <c r="C177" s="321"/>
      <c r="D177" s="321"/>
      <c r="E177" s="321"/>
      <c r="F177" s="321"/>
      <c r="G177" s="330" t="n">
        <v>368</v>
      </c>
      <c r="H177" s="331" t="s">
        <v>7871</v>
      </c>
      <c r="I177" s="331" t="s">
        <v>7872</v>
      </c>
      <c r="J177" s="330" t="n">
        <v>667926</v>
      </c>
      <c r="K177" s="330" t="n">
        <v>12</v>
      </c>
      <c r="L177" s="330" t="n">
        <v>75</v>
      </c>
      <c r="M177" s="332" t="n">
        <f aca="false">N177/1.21</f>
        <v>1337.42148760331</v>
      </c>
      <c r="N177" s="332" t="n">
        <v>1618.28</v>
      </c>
      <c r="O177" s="332" t="n">
        <f aca="false">N177-(N177*7%)</f>
        <v>1505.0004</v>
      </c>
      <c r="P177" s="333" t="n">
        <f aca="false">N177-(N177*7%)</f>
        <v>1505.0004</v>
      </c>
      <c r="Q177" s="26"/>
      <c r="R177" s="26"/>
      <c r="S177" s="26"/>
      <c r="T177" s="321"/>
      <c r="U177" s="321"/>
      <c r="V177" s="321"/>
      <c r="W177" s="321"/>
      <c r="X177" s="321"/>
      <c r="Y177" s="321"/>
      <c r="Z177" s="321"/>
      <c r="AA177" s="321"/>
      <c r="AB177" s="321"/>
    </row>
    <row r="178" customFormat="false" ht="13.5" hidden="false" customHeight="true" outlineLevel="0" collapsed="false">
      <c r="A178" s="321"/>
      <c r="B178" s="321"/>
      <c r="C178" s="321"/>
      <c r="D178" s="321"/>
      <c r="E178" s="321"/>
      <c r="F178" s="321"/>
      <c r="G178" s="330" t="n">
        <v>302</v>
      </c>
      <c r="H178" s="331" t="s">
        <v>7873</v>
      </c>
      <c r="I178" s="331" t="s">
        <v>7874</v>
      </c>
      <c r="J178" s="330" t="n">
        <v>320285</v>
      </c>
      <c r="K178" s="330" t="n">
        <v>6</v>
      </c>
      <c r="L178" s="330" t="n">
        <v>56</v>
      </c>
      <c r="M178" s="332" t="n">
        <f aca="false">N178/1.21</f>
        <v>5894.13140495868</v>
      </c>
      <c r="N178" s="332" t="n">
        <v>7131.899</v>
      </c>
      <c r="O178" s="332" t="n">
        <f aca="false">N178-(N178*7%)</f>
        <v>6632.66607</v>
      </c>
      <c r="P178" s="333" t="n">
        <f aca="false">N178-(N178*7%)</f>
        <v>6632.66607</v>
      </c>
      <c r="Q178" s="26"/>
      <c r="R178" s="26"/>
      <c r="S178" s="26"/>
      <c r="T178" s="321"/>
      <c r="U178" s="321"/>
      <c r="V178" s="321"/>
      <c r="W178" s="321"/>
      <c r="X178" s="321"/>
      <c r="Y178" s="321"/>
      <c r="Z178" s="321"/>
      <c r="AA178" s="321"/>
      <c r="AB178" s="321"/>
    </row>
    <row r="179" customFormat="false" ht="13.5" hidden="false" customHeight="true" outlineLevel="0" collapsed="false">
      <c r="A179" s="321"/>
      <c r="B179" s="321"/>
      <c r="C179" s="321"/>
      <c r="D179" s="321"/>
      <c r="E179" s="321"/>
      <c r="F179" s="321"/>
      <c r="G179" s="330" t="n">
        <v>303</v>
      </c>
      <c r="H179" s="331" t="s">
        <v>7875</v>
      </c>
      <c r="I179" s="331" t="s">
        <v>7876</v>
      </c>
      <c r="J179" s="330" t="n">
        <v>320286</v>
      </c>
      <c r="K179" s="330" t="n">
        <v>4</v>
      </c>
      <c r="L179" s="330" t="n">
        <v>40</v>
      </c>
      <c r="M179" s="332" t="n">
        <f aca="false">N179/1.21</f>
        <v>10544.0983471074</v>
      </c>
      <c r="N179" s="332" t="n">
        <v>12758.359</v>
      </c>
      <c r="O179" s="332" t="n">
        <f aca="false">N179-(N179*7%)</f>
        <v>11865.27387</v>
      </c>
      <c r="P179" s="333" t="n">
        <f aca="false">N179-(N179*7%)</f>
        <v>11865.27387</v>
      </c>
      <c r="Q179" s="26"/>
      <c r="R179" s="26"/>
      <c r="S179" s="26"/>
      <c r="T179" s="321"/>
      <c r="U179" s="321"/>
      <c r="V179" s="321"/>
      <c r="W179" s="321"/>
      <c r="X179" s="321"/>
      <c r="Y179" s="321"/>
      <c r="Z179" s="321"/>
      <c r="AA179" s="321"/>
      <c r="AB179" s="321"/>
    </row>
    <row r="180" customFormat="false" ht="13.5" hidden="false" customHeight="true" outlineLevel="0" collapsed="false">
      <c r="A180" s="321"/>
      <c r="B180" s="321"/>
      <c r="C180" s="321"/>
      <c r="D180" s="321"/>
      <c r="E180" s="321"/>
      <c r="F180" s="321"/>
      <c r="G180" s="330" t="n">
        <v>849</v>
      </c>
      <c r="H180" s="331" t="s">
        <v>7877</v>
      </c>
      <c r="I180" s="331" t="s">
        <v>7878</v>
      </c>
      <c r="J180" s="330" t="n">
        <v>320280</v>
      </c>
      <c r="K180" s="330" t="n">
        <v>12</v>
      </c>
      <c r="L180" s="330" t="n">
        <v>55</v>
      </c>
      <c r="M180" s="332" t="n">
        <f aca="false">N180/1.21</f>
        <v>3389.30743801653</v>
      </c>
      <c r="N180" s="332" t="n">
        <v>4101.062</v>
      </c>
      <c r="O180" s="332" t="n">
        <f aca="false">N180-(N180*7%)</f>
        <v>3813.98766</v>
      </c>
      <c r="P180" s="333" t="n">
        <f aca="false">N180-(N180*7%)</f>
        <v>3813.98766</v>
      </c>
      <c r="Q180" s="26"/>
      <c r="R180" s="26"/>
      <c r="S180" s="26"/>
      <c r="T180" s="321"/>
      <c r="U180" s="321"/>
      <c r="V180" s="321"/>
      <c r="W180" s="321"/>
      <c r="X180" s="321"/>
      <c r="Y180" s="321"/>
      <c r="Z180" s="321"/>
      <c r="AA180" s="321"/>
      <c r="AB180" s="321"/>
    </row>
    <row r="181" customFormat="false" ht="13.5" hidden="false" customHeight="true" outlineLevel="0" collapsed="false">
      <c r="A181" s="321"/>
      <c r="B181" s="321"/>
      <c r="C181" s="321"/>
      <c r="D181" s="321"/>
      <c r="E181" s="321"/>
      <c r="F181" s="321"/>
      <c r="G181" s="330" t="n">
        <v>83</v>
      </c>
      <c r="H181" s="331" t="s">
        <v>7879</v>
      </c>
      <c r="I181" s="331" t="s">
        <v>7880</v>
      </c>
      <c r="J181" s="330" t="n">
        <v>320281</v>
      </c>
      <c r="K181" s="330" t="n">
        <v>15</v>
      </c>
      <c r="L181" s="330" t="n">
        <v>88</v>
      </c>
      <c r="M181" s="332" t="n">
        <f aca="false">N181/1.21</f>
        <v>2033.58429752066</v>
      </c>
      <c r="N181" s="332" t="n">
        <v>2460.637</v>
      </c>
      <c r="O181" s="332" t="n">
        <f aca="false">N181-(N181*7%)</f>
        <v>2288.39241</v>
      </c>
      <c r="P181" s="333" t="n">
        <f aca="false">N181-(N181*7%)</f>
        <v>2288.39241</v>
      </c>
      <c r="Q181" s="26"/>
      <c r="R181" s="26"/>
      <c r="S181" s="26"/>
      <c r="T181" s="321"/>
      <c r="U181" s="321"/>
      <c r="V181" s="321"/>
      <c r="W181" s="321"/>
      <c r="X181" s="321"/>
      <c r="Y181" s="321"/>
      <c r="Z181" s="321"/>
      <c r="AA181" s="321"/>
      <c r="AB181" s="321"/>
    </row>
    <row r="182" customFormat="false" ht="13.5" hidden="false" customHeight="true" outlineLevel="0" collapsed="false">
      <c r="A182" s="321"/>
      <c r="B182" s="321"/>
      <c r="C182" s="321"/>
      <c r="D182" s="321"/>
      <c r="E182" s="321"/>
      <c r="F182" s="321"/>
      <c r="G182" s="330" t="n">
        <v>918</v>
      </c>
      <c r="H182" s="331" t="s">
        <v>7881</v>
      </c>
      <c r="I182" s="331" t="s">
        <v>7882</v>
      </c>
      <c r="J182" s="330" t="n">
        <v>320282</v>
      </c>
      <c r="K182" s="330" t="n">
        <v>12</v>
      </c>
      <c r="L182" s="330" t="n">
        <v>55</v>
      </c>
      <c r="M182" s="332" t="n">
        <f aca="false">N182/1.21</f>
        <v>3389.30743801653</v>
      </c>
      <c r="N182" s="332" t="n">
        <v>4101.062</v>
      </c>
      <c r="O182" s="332" t="n">
        <f aca="false">N182-(N182*7%)</f>
        <v>3813.98766</v>
      </c>
      <c r="P182" s="333" t="n">
        <f aca="false">N182-(N182*7%)</f>
        <v>3813.98766</v>
      </c>
      <c r="Q182" s="26"/>
      <c r="R182" s="26"/>
      <c r="S182" s="26"/>
      <c r="T182" s="321"/>
      <c r="U182" s="321"/>
      <c r="V182" s="321"/>
      <c r="W182" s="321"/>
      <c r="X182" s="321"/>
      <c r="Y182" s="321"/>
      <c r="Z182" s="321"/>
      <c r="AA182" s="321"/>
      <c r="AB182" s="321"/>
    </row>
    <row r="183" customFormat="false" ht="13.5" hidden="false" customHeight="true" outlineLevel="0" collapsed="false">
      <c r="A183" s="321"/>
      <c r="B183" s="321"/>
      <c r="C183" s="321"/>
      <c r="D183" s="321"/>
      <c r="E183" s="321"/>
      <c r="F183" s="321"/>
      <c r="G183" s="330" t="n">
        <v>919</v>
      </c>
      <c r="H183" s="331" t="s">
        <v>7883</v>
      </c>
      <c r="I183" s="331" t="s">
        <v>7884</v>
      </c>
      <c r="J183" s="330" t="n">
        <v>320284</v>
      </c>
      <c r="K183" s="330" t="n">
        <v>12</v>
      </c>
      <c r="L183" s="330" t="n">
        <v>55</v>
      </c>
      <c r="M183" s="332" t="n">
        <f aca="false">N183/1.21</f>
        <v>2253.1520661157</v>
      </c>
      <c r="N183" s="332" t="n">
        <v>2726.314</v>
      </c>
      <c r="O183" s="332" t="n">
        <f aca="false">N183-(N183*7%)</f>
        <v>2535.47202</v>
      </c>
      <c r="P183" s="333" t="n">
        <f aca="false">N183-(N183*7%)</f>
        <v>2535.47202</v>
      </c>
      <c r="Q183" s="26"/>
      <c r="R183" s="26"/>
      <c r="S183" s="26"/>
      <c r="T183" s="321"/>
      <c r="U183" s="321"/>
      <c r="V183" s="321"/>
      <c r="W183" s="321"/>
      <c r="X183" s="321"/>
      <c r="Y183" s="321"/>
      <c r="Z183" s="321"/>
      <c r="AA183" s="321"/>
      <c r="AB183" s="321"/>
    </row>
    <row r="184" customFormat="false" ht="13.5" hidden="false" customHeight="true" outlineLevel="0" collapsed="false">
      <c r="A184" s="321"/>
      <c r="B184" s="321"/>
      <c r="C184" s="321"/>
      <c r="D184" s="321"/>
      <c r="E184" s="321"/>
      <c r="F184" s="321"/>
      <c r="G184" s="330" t="n">
        <v>90</v>
      </c>
      <c r="H184" s="331" t="s">
        <v>7885</v>
      </c>
      <c r="I184" s="331" t="s">
        <v>7886</v>
      </c>
      <c r="J184" s="330" t="n">
        <v>320283</v>
      </c>
      <c r="K184" s="330" t="n">
        <v>12</v>
      </c>
      <c r="L184" s="330" t="n">
        <v>55</v>
      </c>
      <c r="M184" s="332" t="n">
        <f aca="false">N184/1.21</f>
        <v>2253.1520661157</v>
      </c>
      <c r="N184" s="332" t="n">
        <v>2726.314</v>
      </c>
      <c r="O184" s="332" t="n">
        <f aca="false">N184-(N184*7%)</f>
        <v>2535.47202</v>
      </c>
      <c r="P184" s="333" t="n">
        <f aca="false">N184-(N184*7%)</f>
        <v>2535.47202</v>
      </c>
      <c r="Q184" s="26"/>
      <c r="R184" s="26"/>
      <c r="S184" s="26"/>
      <c r="T184" s="321"/>
      <c r="U184" s="321"/>
      <c r="V184" s="321"/>
      <c r="W184" s="321"/>
      <c r="X184" s="321"/>
      <c r="Y184" s="321"/>
      <c r="Z184" s="321"/>
      <c r="AA184" s="321"/>
      <c r="AB184" s="321"/>
    </row>
    <row r="185" customFormat="false" ht="13.5" hidden="false" customHeight="true" outlineLevel="0" collapsed="false">
      <c r="A185" s="321"/>
      <c r="B185" s="321"/>
      <c r="C185" s="321"/>
      <c r="D185" s="321"/>
      <c r="E185" s="321"/>
      <c r="F185" s="321"/>
      <c r="G185" s="330" t="n">
        <v>1215</v>
      </c>
      <c r="H185" s="331" t="s">
        <v>7887</v>
      </c>
      <c r="I185" s="331" t="s">
        <v>7888</v>
      </c>
      <c r="J185" s="330" t="n">
        <v>324096</v>
      </c>
      <c r="K185" s="330" t="n">
        <v>48</v>
      </c>
      <c r="L185" s="330" t="n">
        <v>119</v>
      </c>
      <c r="M185" s="332" t="n">
        <f aca="false">N185/1.21</f>
        <v>283.645454545455</v>
      </c>
      <c r="N185" s="332" t="n">
        <v>343.211</v>
      </c>
      <c r="O185" s="332" t="n">
        <f aca="false">N185-(N185*7%)</f>
        <v>319.18623</v>
      </c>
      <c r="P185" s="333" t="n">
        <f aca="false">N185-(N185*7%)</f>
        <v>319.18623</v>
      </c>
      <c r="Q185" s="26"/>
      <c r="R185" s="26"/>
      <c r="S185" s="26"/>
      <c r="T185" s="321"/>
      <c r="U185" s="321"/>
      <c r="V185" s="321"/>
      <c r="W185" s="321"/>
      <c r="X185" s="321"/>
      <c r="Y185" s="321"/>
      <c r="Z185" s="321"/>
      <c r="AA185" s="321"/>
      <c r="AB185" s="321"/>
    </row>
    <row r="186" customFormat="false" ht="13.5" hidden="false" customHeight="true" outlineLevel="0" collapsed="false">
      <c r="A186" s="321"/>
      <c r="B186" s="321"/>
      <c r="C186" s="321"/>
      <c r="D186" s="321"/>
      <c r="E186" s="321"/>
      <c r="F186" s="321"/>
      <c r="G186" s="330" t="n">
        <v>1047</v>
      </c>
      <c r="H186" s="331" t="s">
        <v>7889</v>
      </c>
      <c r="I186" s="331" t="s">
        <v>7890</v>
      </c>
      <c r="J186" s="330" t="n">
        <v>336065</v>
      </c>
      <c r="K186" s="330" t="n">
        <v>6</v>
      </c>
      <c r="L186" s="330" t="n">
        <v>448</v>
      </c>
      <c r="M186" s="332" t="n">
        <f aca="false">N186/1.21</f>
        <v>3548.20743801653</v>
      </c>
      <c r="N186" s="332" t="n">
        <v>4293.331</v>
      </c>
      <c r="O186" s="332" t="n">
        <f aca="false">N186-(N186*7%)</f>
        <v>3992.79783</v>
      </c>
      <c r="P186" s="333" t="n">
        <f aca="false">N186-(N186*7%)</f>
        <v>3992.79783</v>
      </c>
      <c r="Q186" s="26"/>
      <c r="R186" s="26"/>
      <c r="S186" s="26"/>
      <c r="T186" s="321"/>
      <c r="U186" s="321"/>
      <c r="V186" s="321"/>
      <c r="W186" s="321"/>
      <c r="X186" s="321"/>
      <c r="Y186" s="321"/>
      <c r="Z186" s="321"/>
      <c r="AA186" s="321"/>
      <c r="AB186" s="321"/>
    </row>
    <row r="187" customFormat="false" ht="13.5" hidden="false" customHeight="true" outlineLevel="0" collapsed="false">
      <c r="A187" s="321"/>
      <c r="B187" s="321"/>
      <c r="C187" s="321"/>
      <c r="D187" s="321"/>
      <c r="E187" s="321"/>
      <c r="F187" s="321"/>
      <c r="G187" s="330" t="n">
        <v>1164</v>
      </c>
      <c r="H187" s="331" t="s">
        <v>7891</v>
      </c>
      <c r="I187" s="331" t="s">
        <v>7892</v>
      </c>
      <c r="J187" s="330" t="n">
        <v>324778</v>
      </c>
      <c r="K187" s="330" t="n">
        <v>12</v>
      </c>
      <c r="L187" s="330" t="n">
        <v>448</v>
      </c>
      <c r="M187" s="332" t="n">
        <f aca="false">N187/1.21</f>
        <v>3548.20743801653</v>
      </c>
      <c r="N187" s="332" t="n">
        <v>4293.331</v>
      </c>
      <c r="O187" s="332" t="n">
        <f aca="false">N187-(N187*7%)</f>
        <v>3992.79783</v>
      </c>
      <c r="P187" s="333" t="n">
        <f aca="false">N187-(N187*7%)</f>
        <v>3992.79783</v>
      </c>
      <c r="Q187" s="26"/>
      <c r="R187" s="26"/>
      <c r="S187" s="26"/>
      <c r="T187" s="321"/>
      <c r="U187" s="321"/>
      <c r="V187" s="321"/>
      <c r="W187" s="321"/>
      <c r="X187" s="321"/>
      <c r="Y187" s="321"/>
      <c r="Z187" s="321"/>
      <c r="AA187" s="321"/>
      <c r="AB187" s="321"/>
    </row>
    <row r="188" customFormat="false" ht="13.5" hidden="false" customHeight="true" outlineLevel="0" collapsed="false">
      <c r="A188" s="321"/>
      <c r="B188" s="321"/>
      <c r="C188" s="321"/>
      <c r="D188" s="321"/>
      <c r="E188" s="321"/>
      <c r="F188" s="321"/>
      <c r="G188" s="330" t="n">
        <v>1220</v>
      </c>
      <c r="H188" s="331" t="s">
        <v>7893</v>
      </c>
      <c r="I188" s="331" t="s">
        <v>7894</v>
      </c>
      <c r="J188" s="330" t="n">
        <v>346931</v>
      </c>
      <c r="K188" s="330" t="n">
        <v>12</v>
      </c>
      <c r="L188" s="330" t="n">
        <v>112</v>
      </c>
      <c r="M188" s="332" t="n">
        <f aca="false">N188/1.21</f>
        <v>2190.39752066116</v>
      </c>
      <c r="N188" s="332" t="n">
        <v>2650.381</v>
      </c>
      <c r="O188" s="332" t="n">
        <f aca="false">N188-(N188*7%)</f>
        <v>2464.85433</v>
      </c>
      <c r="P188" s="333" t="n">
        <f aca="false">N188-(N188*7%)</f>
        <v>2464.85433</v>
      </c>
      <c r="Q188" s="26"/>
      <c r="R188" s="26"/>
      <c r="S188" s="26"/>
      <c r="T188" s="321"/>
      <c r="U188" s="321"/>
      <c r="V188" s="321"/>
      <c r="W188" s="321"/>
      <c r="X188" s="321"/>
      <c r="Y188" s="321"/>
      <c r="Z188" s="321"/>
      <c r="AA188" s="321"/>
      <c r="AB188" s="321"/>
    </row>
    <row r="189" customFormat="false" ht="13.5" hidden="false" customHeight="true" outlineLevel="0" collapsed="false">
      <c r="A189" s="321"/>
      <c r="B189" s="321"/>
      <c r="C189" s="321"/>
      <c r="D189" s="321"/>
      <c r="E189" s="321"/>
      <c r="F189" s="321"/>
      <c r="G189" s="330" t="n">
        <v>1054</v>
      </c>
      <c r="H189" s="331" t="s">
        <v>7895</v>
      </c>
      <c r="I189" s="331" t="s">
        <v>7896</v>
      </c>
      <c r="J189" s="330" t="n">
        <v>329626</v>
      </c>
      <c r="K189" s="330" t="n">
        <v>12</v>
      </c>
      <c r="L189" s="330" t="n">
        <v>279</v>
      </c>
      <c r="M189" s="332" t="n">
        <f aca="false">N189/1.21</f>
        <v>1919.15454545455</v>
      </c>
      <c r="N189" s="332" t="n">
        <v>2322.177</v>
      </c>
      <c r="O189" s="332" t="n">
        <f aca="false">N189-(N189*7%)</f>
        <v>2159.62461</v>
      </c>
      <c r="P189" s="333" t="n">
        <f aca="false">N189-(N189*7%)</f>
        <v>2159.62461</v>
      </c>
      <c r="Q189" s="26"/>
      <c r="R189" s="26"/>
      <c r="S189" s="26"/>
      <c r="T189" s="321"/>
      <c r="U189" s="321"/>
      <c r="V189" s="321"/>
      <c r="W189" s="321"/>
      <c r="X189" s="321"/>
      <c r="Y189" s="321"/>
      <c r="Z189" s="321"/>
      <c r="AA189" s="321"/>
      <c r="AB189" s="321"/>
    </row>
    <row r="190" customFormat="false" ht="13.5" hidden="false" customHeight="true" outlineLevel="0" collapsed="false">
      <c r="A190" s="321"/>
      <c r="B190" s="321"/>
      <c r="C190" s="321"/>
      <c r="D190" s="321"/>
      <c r="E190" s="321"/>
      <c r="F190" s="321"/>
      <c r="G190" s="330" t="n">
        <v>1217</v>
      </c>
      <c r="H190" s="331" t="s">
        <v>7897</v>
      </c>
      <c r="I190" s="331" t="s">
        <v>7898</v>
      </c>
      <c r="J190" s="330" t="n">
        <v>693934</v>
      </c>
      <c r="K190" s="330" t="n">
        <v>12</v>
      </c>
      <c r="L190" s="330" t="n">
        <v>98</v>
      </c>
      <c r="M190" s="332" t="n">
        <f aca="false">N190/1.21</f>
        <v>3314.83884297521</v>
      </c>
      <c r="N190" s="332" t="n">
        <v>4010.955</v>
      </c>
      <c r="O190" s="332" t="n">
        <f aca="false">N190-(N190*7%)</f>
        <v>3730.18815</v>
      </c>
      <c r="P190" s="333" t="n">
        <f aca="false">N190-(N190*7%)</f>
        <v>3730.18815</v>
      </c>
      <c r="Q190" s="26"/>
      <c r="R190" s="26"/>
      <c r="S190" s="26"/>
      <c r="T190" s="321"/>
      <c r="U190" s="321"/>
      <c r="V190" s="321"/>
      <c r="W190" s="321"/>
      <c r="X190" s="321"/>
      <c r="Y190" s="321"/>
      <c r="Z190" s="321"/>
      <c r="AA190" s="321"/>
      <c r="AB190" s="321"/>
    </row>
    <row r="191" customFormat="false" ht="13.5" hidden="false" customHeight="true" outlineLevel="0" collapsed="false">
      <c r="A191" s="321"/>
      <c r="B191" s="321"/>
      <c r="C191" s="321"/>
      <c r="D191" s="321"/>
      <c r="E191" s="321"/>
      <c r="F191" s="321"/>
      <c r="G191" s="330" t="n">
        <v>1033</v>
      </c>
      <c r="H191" s="331" t="s">
        <v>7899</v>
      </c>
      <c r="I191" s="331" t="s">
        <v>7900</v>
      </c>
      <c r="J191" s="330" t="n">
        <v>329901</v>
      </c>
      <c r="K191" s="330" t="n">
        <v>20</v>
      </c>
      <c r="L191" s="330" t="n">
        <v>270</v>
      </c>
      <c r="M191" s="332" t="n">
        <f aca="false">N191/1.21</f>
        <v>1540.74958677686</v>
      </c>
      <c r="N191" s="332" t="n">
        <v>1864.307</v>
      </c>
      <c r="O191" s="332" t="n">
        <f aca="false">N191-(N191*7%)</f>
        <v>1733.80551</v>
      </c>
      <c r="P191" s="333" t="n">
        <f aca="false">N191-(N191*7%)</f>
        <v>1733.80551</v>
      </c>
      <c r="Q191" s="26"/>
      <c r="R191" s="26"/>
      <c r="S191" s="26"/>
      <c r="T191" s="321"/>
      <c r="U191" s="321"/>
      <c r="V191" s="321"/>
      <c r="W191" s="321"/>
      <c r="X191" s="321"/>
      <c r="Y191" s="321"/>
      <c r="Z191" s="321"/>
      <c r="AA191" s="321"/>
      <c r="AB191" s="321"/>
    </row>
    <row r="192" customFormat="false" ht="13.5" hidden="false" customHeight="true" outlineLevel="0" collapsed="false">
      <c r="A192" s="321"/>
      <c r="B192" s="321"/>
      <c r="C192" s="321"/>
      <c r="D192" s="321"/>
      <c r="E192" s="321"/>
      <c r="F192" s="321"/>
      <c r="G192" s="330" t="n">
        <v>1034</v>
      </c>
      <c r="H192" s="331" t="s">
        <v>7901</v>
      </c>
      <c r="I192" s="331" t="s">
        <v>7902</v>
      </c>
      <c r="J192" s="330" t="n">
        <v>329902</v>
      </c>
      <c r="K192" s="330" t="n">
        <v>80</v>
      </c>
      <c r="L192" s="330" t="n">
        <v>60</v>
      </c>
      <c r="M192" s="332" t="n">
        <f aca="false">N192/1.21</f>
        <v>2540.78347107438</v>
      </c>
      <c r="N192" s="332" t="n">
        <v>3074.348</v>
      </c>
      <c r="O192" s="332" t="n">
        <f aca="false">N192-(N192*7%)</f>
        <v>2859.14364</v>
      </c>
      <c r="P192" s="333" t="n">
        <f aca="false">N192-(N192*7%)</f>
        <v>2859.14364</v>
      </c>
      <c r="Q192" s="26"/>
      <c r="R192" s="26"/>
      <c r="S192" s="26"/>
      <c r="T192" s="321"/>
      <c r="U192" s="321"/>
      <c r="V192" s="321"/>
      <c r="W192" s="321"/>
      <c r="X192" s="321"/>
      <c r="Y192" s="321"/>
      <c r="Z192" s="321"/>
      <c r="AA192" s="321"/>
      <c r="AB192" s="321"/>
    </row>
    <row r="193" customFormat="false" ht="13.5" hidden="false" customHeight="true" outlineLevel="0" collapsed="false">
      <c r="A193" s="321"/>
      <c r="B193" s="321"/>
      <c r="C193" s="321"/>
      <c r="D193" s="321"/>
      <c r="E193" s="321"/>
      <c r="F193" s="321"/>
      <c r="G193" s="330" t="n">
        <v>1035</v>
      </c>
      <c r="H193" s="331" t="s">
        <v>7903</v>
      </c>
      <c r="I193" s="331" t="s">
        <v>7904</v>
      </c>
      <c r="J193" s="330" t="n">
        <v>329903</v>
      </c>
      <c r="K193" s="330" t="n">
        <v>8</v>
      </c>
      <c r="L193" s="330" t="n">
        <v>260</v>
      </c>
      <c r="M193" s="332" t="n">
        <f aca="false">N193/1.21</f>
        <v>7352.70165289256</v>
      </c>
      <c r="N193" s="332" t="n">
        <v>8896.769</v>
      </c>
      <c r="O193" s="332" t="n">
        <f aca="false">N193-(N193*7%)</f>
        <v>8273.99517</v>
      </c>
      <c r="P193" s="333" t="n">
        <f aca="false">N193-(N193*7%)</f>
        <v>8273.99517</v>
      </c>
      <c r="Q193" s="26"/>
      <c r="R193" s="26"/>
      <c r="S193" s="26"/>
      <c r="T193" s="321"/>
      <c r="U193" s="321"/>
      <c r="V193" s="321"/>
      <c r="W193" s="321"/>
      <c r="X193" s="321"/>
      <c r="Y193" s="321"/>
      <c r="Z193" s="321"/>
      <c r="AA193" s="321"/>
      <c r="AB193" s="321"/>
    </row>
    <row r="194" customFormat="false" ht="13.5" hidden="false" customHeight="true" outlineLevel="0" collapsed="false">
      <c r="A194" s="321"/>
      <c r="B194" s="321"/>
      <c r="C194" s="321"/>
      <c r="D194" s="321"/>
      <c r="E194" s="321"/>
      <c r="F194" s="321"/>
      <c r="G194" s="330" t="n">
        <v>561</v>
      </c>
      <c r="H194" s="331" t="s">
        <v>7905</v>
      </c>
      <c r="I194" s="331" t="s">
        <v>7906</v>
      </c>
      <c r="J194" s="330" t="n">
        <v>319670</v>
      </c>
      <c r="K194" s="330" t="n">
        <v>6</v>
      </c>
      <c r="L194" s="330" t="n">
        <v>189</v>
      </c>
      <c r="M194" s="332" t="n">
        <f aca="false">N194/1.21</f>
        <v>6717.03636363636</v>
      </c>
      <c r="N194" s="332" t="n">
        <v>8127.614</v>
      </c>
      <c r="O194" s="332" t="n">
        <f aca="false">N194-(N194*7%)</f>
        <v>7558.68102</v>
      </c>
      <c r="P194" s="333" t="n">
        <f aca="false">N194-(N194*7%)</f>
        <v>7558.68102</v>
      </c>
      <c r="Q194" s="26"/>
      <c r="R194" s="26"/>
      <c r="S194" s="26"/>
      <c r="T194" s="321"/>
      <c r="U194" s="321"/>
      <c r="V194" s="321"/>
      <c r="W194" s="321"/>
      <c r="X194" s="321"/>
      <c r="Y194" s="321"/>
      <c r="Z194" s="321"/>
      <c r="AA194" s="321"/>
      <c r="AB194" s="321"/>
    </row>
    <row r="195" customFormat="false" ht="13.5" hidden="false" customHeight="true" outlineLevel="0" collapsed="false">
      <c r="A195" s="321"/>
      <c r="B195" s="321"/>
      <c r="C195" s="321"/>
      <c r="D195" s="321"/>
      <c r="E195" s="321"/>
      <c r="F195" s="321"/>
      <c r="G195" s="330" t="n">
        <v>558</v>
      </c>
      <c r="H195" s="331" t="s">
        <v>7907</v>
      </c>
      <c r="I195" s="331" t="s">
        <v>7908</v>
      </c>
      <c r="J195" s="330" t="n">
        <v>321892</v>
      </c>
      <c r="K195" s="330" t="n">
        <v>6</v>
      </c>
      <c r="L195" s="330" t="n">
        <v>336</v>
      </c>
      <c r="M195" s="332" t="n">
        <f aca="false">N195/1.21</f>
        <v>4409.77438016529</v>
      </c>
      <c r="N195" s="332" t="n">
        <v>5335.827</v>
      </c>
      <c r="O195" s="332" t="n">
        <f aca="false">N195-(N195*7%)</f>
        <v>4962.31911</v>
      </c>
      <c r="P195" s="333" t="n">
        <f aca="false">N195-(N195*7%)</f>
        <v>4962.31911</v>
      </c>
      <c r="Q195" s="26"/>
      <c r="R195" s="26"/>
      <c r="S195" s="26"/>
      <c r="T195" s="321"/>
      <c r="U195" s="321"/>
      <c r="V195" s="321"/>
      <c r="W195" s="321"/>
      <c r="X195" s="321"/>
      <c r="Y195" s="321"/>
      <c r="Z195" s="321"/>
      <c r="AA195" s="321"/>
      <c r="AB195" s="321"/>
    </row>
    <row r="196" customFormat="false" ht="13.5" hidden="false" customHeight="true" outlineLevel="0" collapsed="false">
      <c r="A196" s="321"/>
      <c r="B196" s="321"/>
      <c r="C196" s="321"/>
      <c r="D196" s="321"/>
      <c r="E196" s="321"/>
      <c r="F196" s="321"/>
      <c r="G196" s="330" t="n">
        <v>565</v>
      </c>
      <c r="H196" s="331" t="s">
        <v>7909</v>
      </c>
      <c r="I196" s="331" t="s">
        <v>7910</v>
      </c>
      <c r="J196" s="330" t="n">
        <v>321894</v>
      </c>
      <c r="K196" s="330" t="n">
        <v>6</v>
      </c>
      <c r="L196" s="330" t="n">
        <v>336</v>
      </c>
      <c r="M196" s="332" t="n">
        <f aca="false">N196/1.21</f>
        <v>4409.77438016529</v>
      </c>
      <c r="N196" s="332" t="n">
        <v>5335.827</v>
      </c>
      <c r="O196" s="332" t="n">
        <f aca="false">N196-(N196*7%)</f>
        <v>4962.31911</v>
      </c>
      <c r="P196" s="333" t="n">
        <f aca="false">N196-(N196*7%)</f>
        <v>4962.31911</v>
      </c>
      <c r="Q196" s="26"/>
      <c r="R196" s="26"/>
      <c r="S196" s="26"/>
      <c r="T196" s="321"/>
      <c r="U196" s="321"/>
      <c r="V196" s="321"/>
      <c r="W196" s="321"/>
      <c r="X196" s="321"/>
      <c r="Y196" s="321"/>
      <c r="Z196" s="321"/>
      <c r="AA196" s="321"/>
      <c r="AB196" s="321"/>
    </row>
    <row r="197" customFormat="false" ht="13.5" hidden="false" customHeight="true" outlineLevel="0" collapsed="false">
      <c r="A197" s="321"/>
      <c r="B197" s="321"/>
      <c r="C197" s="321"/>
      <c r="D197" s="321"/>
      <c r="E197" s="321"/>
      <c r="F197" s="321"/>
      <c r="G197" s="330" t="n">
        <v>556</v>
      </c>
      <c r="H197" s="331" t="s">
        <v>7911</v>
      </c>
      <c r="I197" s="331" t="s">
        <v>7912</v>
      </c>
      <c r="J197" s="330" t="n">
        <v>309020</v>
      </c>
      <c r="K197" s="330" t="n">
        <v>6</v>
      </c>
      <c r="L197" s="330" t="n">
        <v>336</v>
      </c>
      <c r="M197" s="332" t="n">
        <f aca="false">N197/1.21</f>
        <v>4409.77438016529</v>
      </c>
      <c r="N197" s="332" t="n">
        <v>5335.827</v>
      </c>
      <c r="O197" s="332" t="n">
        <f aca="false">N197-(N197*7%)</f>
        <v>4962.31911</v>
      </c>
      <c r="P197" s="333" t="n">
        <f aca="false">N197-(N197*7%)</f>
        <v>4962.31911</v>
      </c>
      <c r="Q197" s="26"/>
      <c r="R197" s="26"/>
      <c r="S197" s="26"/>
      <c r="T197" s="321"/>
      <c r="U197" s="321"/>
      <c r="V197" s="321"/>
      <c r="W197" s="321"/>
      <c r="X197" s="321"/>
      <c r="Y197" s="321"/>
      <c r="Z197" s="321"/>
      <c r="AA197" s="321"/>
      <c r="AB197" s="321"/>
    </row>
    <row r="198" customFormat="false" ht="13.5" hidden="false" customHeight="true" outlineLevel="0" collapsed="false">
      <c r="A198" s="321"/>
      <c r="B198" s="321"/>
      <c r="C198" s="321"/>
      <c r="D198" s="321"/>
      <c r="E198" s="321"/>
      <c r="F198" s="321"/>
      <c r="G198" s="330" t="n">
        <v>5005</v>
      </c>
      <c r="H198" s="331" t="s">
        <v>7913</v>
      </c>
      <c r="I198" s="331" t="s">
        <v>7914</v>
      </c>
      <c r="J198" s="330" t="n">
        <v>321897</v>
      </c>
      <c r="K198" s="330" t="n">
        <v>6</v>
      </c>
      <c r="L198" s="330" t="n">
        <v>336</v>
      </c>
      <c r="M198" s="332" t="n">
        <f aca="false">N198/1.21</f>
        <v>4409.77438016529</v>
      </c>
      <c r="N198" s="332" t="n">
        <v>5335.827</v>
      </c>
      <c r="O198" s="332" t="n">
        <f aca="false">N198-(N198*7%)</f>
        <v>4962.31911</v>
      </c>
      <c r="P198" s="333" t="n">
        <f aca="false">N198-(N198*7%)</f>
        <v>4962.31911</v>
      </c>
      <c r="Q198" s="26"/>
      <c r="R198" s="26"/>
      <c r="S198" s="26"/>
      <c r="T198" s="321"/>
      <c r="U198" s="321"/>
      <c r="V198" s="321"/>
      <c r="W198" s="321"/>
      <c r="X198" s="321"/>
      <c r="Y198" s="321"/>
      <c r="Z198" s="321"/>
      <c r="AA198" s="321"/>
      <c r="AB198" s="321"/>
    </row>
    <row r="199" customFormat="false" ht="13.5" hidden="false" customHeight="true" outlineLevel="0" collapsed="false">
      <c r="A199" s="321"/>
      <c r="B199" s="321"/>
      <c r="C199" s="321"/>
      <c r="D199" s="321"/>
      <c r="E199" s="321"/>
      <c r="F199" s="321"/>
      <c r="G199" s="330" t="n">
        <v>566</v>
      </c>
      <c r="H199" s="331" t="s">
        <v>7915</v>
      </c>
      <c r="I199" s="331" t="s">
        <v>7916</v>
      </c>
      <c r="J199" s="330" t="n">
        <v>319671</v>
      </c>
      <c r="K199" s="330" t="n">
        <v>6</v>
      </c>
      <c r="L199" s="330" t="n">
        <v>336</v>
      </c>
      <c r="M199" s="332" t="n">
        <f aca="false">N199/1.21</f>
        <v>4409.77438016529</v>
      </c>
      <c r="N199" s="332" t="n">
        <v>5335.827</v>
      </c>
      <c r="O199" s="332" t="n">
        <f aca="false">N199-(N199*7%)</f>
        <v>4962.31911</v>
      </c>
      <c r="P199" s="333" t="n">
        <f aca="false">N199-(N199*7%)</f>
        <v>4962.31911</v>
      </c>
      <c r="Q199" s="26"/>
      <c r="R199" s="26"/>
      <c r="S199" s="26"/>
      <c r="T199" s="321"/>
      <c r="U199" s="321"/>
      <c r="V199" s="321"/>
      <c r="W199" s="321"/>
      <c r="X199" s="321"/>
      <c r="Y199" s="321"/>
      <c r="Z199" s="321"/>
      <c r="AA199" s="321"/>
      <c r="AB199" s="321"/>
    </row>
    <row r="200" customFormat="false" ht="13.5" hidden="false" customHeight="true" outlineLevel="0" collapsed="false">
      <c r="A200" s="321"/>
      <c r="B200" s="321"/>
      <c r="C200" s="321"/>
      <c r="D200" s="321"/>
      <c r="E200" s="321"/>
      <c r="F200" s="321"/>
      <c r="G200" s="330" t="n">
        <v>5040</v>
      </c>
      <c r="H200" s="331" t="s">
        <v>7917</v>
      </c>
      <c r="I200" s="331" t="s">
        <v>7918</v>
      </c>
      <c r="J200" s="330" t="n">
        <v>341537</v>
      </c>
      <c r="K200" s="330" t="n">
        <v>6</v>
      </c>
      <c r="L200" s="330" t="n">
        <v>252</v>
      </c>
      <c r="M200" s="332" t="n">
        <f aca="false">N200/1.21</f>
        <v>3139.78512396694</v>
      </c>
      <c r="N200" s="332" t="n">
        <v>3799.14</v>
      </c>
      <c r="O200" s="332" t="n">
        <f aca="false">N200-(N200*7%)</f>
        <v>3533.2002</v>
      </c>
      <c r="P200" s="333" t="n">
        <f aca="false">N200-(N200*7%)</f>
        <v>3533.2002</v>
      </c>
      <c r="Q200" s="26"/>
      <c r="R200" s="26"/>
      <c r="S200" s="26"/>
      <c r="T200" s="321"/>
      <c r="U200" s="321"/>
      <c r="V200" s="321"/>
      <c r="W200" s="321"/>
      <c r="X200" s="321"/>
      <c r="Y200" s="321"/>
      <c r="Z200" s="321"/>
      <c r="AA200" s="321"/>
      <c r="AB200" s="321"/>
    </row>
    <row r="201" customFormat="false" ht="13.5" hidden="false" customHeight="true" outlineLevel="0" collapsed="false">
      <c r="A201" s="321"/>
      <c r="B201" s="321"/>
      <c r="C201" s="321"/>
      <c r="D201" s="321"/>
      <c r="E201" s="321"/>
      <c r="F201" s="321"/>
      <c r="G201" s="330" t="n">
        <v>259</v>
      </c>
      <c r="H201" s="331" t="s">
        <v>7919</v>
      </c>
      <c r="I201" s="331" t="s">
        <v>7920</v>
      </c>
      <c r="J201" s="330" t="n">
        <v>319672</v>
      </c>
      <c r="K201" s="330" t="n">
        <v>6</v>
      </c>
      <c r="L201" s="330" t="n">
        <v>252</v>
      </c>
      <c r="M201" s="332" t="n">
        <f aca="false">N201/1.21</f>
        <v>6986.33966942149</v>
      </c>
      <c r="N201" s="332" t="n">
        <v>8453.471</v>
      </c>
      <c r="O201" s="332" t="n">
        <f aca="false">N201-(N201*7%)</f>
        <v>7861.72803</v>
      </c>
      <c r="P201" s="333" t="n">
        <f aca="false">N201-(N201*7%)</f>
        <v>7861.72803</v>
      </c>
      <c r="Q201" s="26"/>
      <c r="R201" s="26"/>
      <c r="S201" s="26"/>
      <c r="T201" s="321"/>
      <c r="U201" s="321"/>
      <c r="V201" s="321"/>
      <c r="W201" s="321"/>
      <c r="X201" s="321"/>
      <c r="Y201" s="321"/>
      <c r="Z201" s="321"/>
      <c r="AA201" s="321"/>
      <c r="AB201" s="321"/>
    </row>
    <row r="202" customFormat="false" ht="13.5" hidden="false" customHeight="true" outlineLevel="0" collapsed="false">
      <c r="A202" s="321"/>
      <c r="B202" s="321"/>
      <c r="C202" s="321"/>
      <c r="D202" s="321"/>
      <c r="E202" s="321"/>
      <c r="F202" s="321"/>
      <c r="G202" s="330" t="n">
        <v>626</v>
      </c>
      <c r="H202" s="331" t="s">
        <v>7921</v>
      </c>
      <c r="I202" s="331" t="s">
        <v>7922</v>
      </c>
      <c r="J202" s="330" t="n">
        <v>321896</v>
      </c>
      <c r="K202" s="330" t="n">
        <v>6</v>
      </c>
      <c r="L202" s="330" t="n">
        <v>252</v>
      </c>
      <c r="M202" s="332" t="n">
        <f aca="false">N202/1.21</f>
        <v>6986.33966942149</v>
      </c>
      <c r="N202" s="332" t="n">
        <v>8453.471</v>
      </c>
      <c r="O202" s="332" t="n">
        <f aca="false">N202-(N202*7%)</f>
        <v>7861.72803</v>
      </c>
      <c r="P202" s="333" t="n">
        <f aca="false">N202-(N202*7%)</f>
        <v>7861.72803</v>
      </c>
      <c r="Q202" s="26"/>
      <c r="R202" s="26"/>
      <c r="S202" s="26"/>
      <c r="T202" s="321"/>
      <c r="U202" s="321"/>
      <c r="V202" s="321"/>
      <c r="W202" s="321"/>
      <c r="X202" s="321"/>
      <c r="Y202" s="321"/>
      <c r="Z202" s="321"/>
      <c r="AA202" s="321"/>
      <c r="AB202" s="321"/>
    </row>
    <row r="203" customFormat="false" ht="13.5" hidden="false" customHeight="true" outlineLevel="0" collapsed="false">
      <c r="A203" s="321"/>
      <c r="B203" s="321"/>
      <c r="C203" s="321"/>
      <c r="D203" s="321"/>
      <c r="E203" s="321"/>
      <c r="F203" s="321"/>
      <c r="G203" s="330" t="n">
        <v>559</v>
      </c>
      <c r="H203" s="331" t="s">
        <v>7923</v>
      </c>
      <c r="I203" s="331" t="s">
        <v>7924</v>
      </c>
      <c r="J203" s="330" t="n">
        <v>321899</v>
      </c>
      <c r="K203" s="330" t="n">
        <v>6</v>
      </c>
      <c r="L203" s="330" t="n">
        <v>336</v>
      </c>
      <c r="M203" s="332" t="n">
        <f aca="false">N203/1.21</f>
        <v>4409.77438016529</v>
      </c>
      <c r="N203" s="332" t="n">
        <v>5335.827</v>
      </c>
      <c r="O203" s="332" t="n">
        <f aca="false">N203-(N203*7%)</f>
        <v>4962.31911</v>
      </c>
      <c r="P203" s="333" t="n">
        <f aca="false">N203-(N203*7%)</f>
        <v>4962.31911</v>
      </c>
      <c r="Q203" s="26"/>
      <c r="R203" s="26"/>
      <c r="S203" s="26"/>
      <c r="T203" s="321"/>
      <c r="U203" s="321"/>
      <c r="V203" s="321"/>
      <c r="W203" s="321"/>
      <c r="X203" s="321"/>
      <c r="Y203" s="321"/>
      <c r="Z203" s="321"/>
      <c r="AA203" s="321"/>
      <c r="AB203" s="321"/>
    </row>
    <row r="204" customFormat="false" ht="13.5" hidden="false" customHeight="true" outlineLevel="0" collapsed="false">
      <c r="A204" s="321"/>
      <c r="B204" s="321"/>
      <c r="C204" s="321"/>
      <c r="D204" s="321"/>
      <c r="E204" s="321"/>
      <c r="F204" s="321"/>
      <c r="G204" s="330" t="n">
        <v>5051</v>
      </c>
      <c r="H204" s="331" t="s">
        <v>7925</v>
      </c>
      <c r="I204" s="330"/>
      <c r="J204" s="330" t="n">
        <v>0</v>
      </c>
      <c r="K204" s="330" t="n">
        <v>6</v>
      </c>
      <c r="L204" s="330" t="n">
        <v>240</v>
      </c>
      <c r="M204" s="332" t="n">
        <f aca="false">N204/1.21</f>
        <v>1464.81983471074</v>
      </c>
      <c r="N204" s="332" t="n">
        <v>1772.432</v>
      </c>
      <c r="O204" s="332" t="n">
        <f aca="false">N204-(N204*7%)</f>
        <v>1648.36176</v>
      </c>
      <c r="P204" s="333" t="n">
        <f aca="false">N204-(N204*7%)</f>
        <v>1648.36176</v>
      </c>
      <c r="Q204" s="26"/>
      <c r="R204" s="26"/>
      <c r="S204" s="26"/>
      <c r="T204" s="321"/>
      <c r="U204" s="321"/>
      <c r="V204" s="321"/>
      <c r="W204" s="321"/>
      <c r="X204" s="321"/>
      <c r="Y204" s="321"/>
      <c r="Z204" s="321"/>
      <c r="AA204" s="321"/>
      <c r="AB204" s="321"/>
    </row>
    <row r="205" customFormat="false" ht="13.5" hidden="false" customHeight="true" outlineLevel="0" collapsed="false">
      <c r="A205" s="321"/>
      <c r="B205" s="321"/>
      <c r="C205" s="321"/>
      <c r="D205" s="321"/>
      <c r="E205" s="321"/>
      <c r="F205" s="321"/>
      <c r="G205" s="330" t="n">
        <v>5045</v>
      </c>
      <c r="H205" s="331" t="s">
        <v>7926</v>
      </c>
      <c r="I205" s="331" t="s">
        <v>7927</v>
      </c>
      <c r="J205" s="330" t="n">
        <v>0</v>
      </c>
      <c r="K205" s="330" t="n">
        <v>6</v>
      </c>
      <c r="L205" s="330" t="n">
        <v>240</v>
      </c>
      <c r="M205" s="332" t="n">
        <f aca="false">N205/1.21</f>
        <v>1537.97107438017</v>
      </c>
      <c r="N205" s="332" t="n">
        <v>1860.945</v>
      </c>
      <c r="O205" s="332" t="n">
        <f aca="false">N205-(N205*7%)</f>
        <v>1730.67885</v>
      </c>
      <c r="P205" s="333" t="n">
        <f aca="false">N205-(N205*7%)</f>
        <v>1730.67885</v>
      </c>
      <c r="Q205" s="26"/>
      <c r="R205" s="26"/>
      <c r="S205" s="26"/>
      <c r="T205" s="321"/>
      <c r="U205" s="321"/>
      <c r="V205" s="321"/>
      <c r="W205" s="321"/>
      <c r="X205" s="321"/>
      <c r="Y205" s="321"/>
      <c r="Z205" s="321"/>
      <c r="AA205" s="321"/>
      <c r="AB205" s="321"/>
    </row>
    <row r="206" customFormat="false" ht="13.5" hidden="false" customHeight="true" outlineLevel="0" collapsed="false">
      <c r="A206" s="321"/>
      <c r="B206" s="321"/>
      <c r="C206" s="321"/>
      <c r="D206" s="321"/>
      <c r="E206" s="321"/>
      <c r="F206" s="321"/>
      <c r="G206" s="330" t="n">
        <v>936</v>
      </c>
      <c r="H206" s="331" t="s">
        <v>7928</v>
      </c>
      <c r="I206" s="331" t="s">
        <v>7929</v>
      </c>
      <c r="J206" s="336"/>
      <c r="K206" s="330" t="n">
        <v>6</v>
      </c>
      <c r="L206" s="330" t="n">
        <v>240</v>
      </c>
      <c r="M206" s="332" t="n">
        <f aca="false">N206/1.21</f>
        <v>1538.06115702479</v>
      </c>
      <c r="N206" s="332" t="n">
        <v>1861.054</v>
      </c>
      <c r="O206" s="332" t="n">
        <f aca="false">N206-(N206*7%)</f>
        <v>1730.78022</v>
      </c>
      <c r="P206" s="333" t="n">
        <f aca="false">N206-(N206*7%)</f>
        <v>1730.78022</v>
      </c>
      <c r="Q206" s="26"/>
      <c r="R206" s="26"/>
      <c r="S206" s="26"/>
      <c r="T206" s="321"/>
      <c r="U206" s="321"/>
      <c r="V206" s="321"/>
      <c r="W206" s="321"/>
      <c r="X206" s="321"/>
      <c r="Y206" s="321"/>
      <c r="Z206" s="321"/>
      <c r="AA206" s="321"/>
      <c r="AB206" s="321"/>
    </row>
    <row r="207" customFormat="false" ht="13.5" hidden="false" customHeight="true" outlineLevel="0" collapsed="false">
      <c r="A207" s="321"/>
      <c r="B207" s="321"/>
      <c r="C207" s="321"/>
      <c r="D207" s="321"/>
      <c r="E207" s="321"/>
      <c r="F207" s="321"/>
      <c r="G207" s="330" t="n">
        <v>517</v>
      </c>
      <c r="H207" s="331" t="s">
        <v>7930</v>
      </c>
      <c r="I207" s="331" t="s">
        <v>7931</v>
      </c>
      <c r="J207" s="330" t="n">
        <v>339942</v>
      </c>
      <c r="K207" s="330" t="n">
        <v>6</v>
      </c>
      <c r="L207" s="330" t="n">
        <v>240</v>
      </c>
      <c r="M207" s="332" t="n">
        <f aca="false">N207/1.21</f>
        <v>1537.97107438017</v>
      </c>
      <c r="N207" s="332" t="n">
        <v>1860.945</v>
      </c>
      <c r="O207" s="332" t="n">
        <f aca="false">N207-(N207*7%)</f>
        <v>1730.67885</v>
      </c>
      <c r="P207" s="333" t="n">
        <f aca="false">N207-(N207*7%)</f>
        <v>1730.67885</v>
      </c>
      <c r="Q207" s="26"/>
      <c r="R207" s="26"/>
      <c r="S207" s="26"/>
      <c r="T207" s="321"/>
      <c r="U207" s="321"/>
      <c r="V207" s="321"/>
      <c r="W207" s="321"/>
      <c r="X207" s="321"/>
      <c r="Y207" s="321"/>
      <c r="Z207" s="321"/>
      <c r="AA207" s="321"/>
      <c r="AB207" s="321"/>
    </row>
    <row r="208" customFormat="false" ht="13.5" hidden="false" customHeight="true" outlineLevel="0" collapsed="false">
      <c r="A208" s="321"/>
      <c r="B208" s="321"/>
      <c r="C208" s="321"/>
      <c r="D208" s="321"/>
      <c r="E208" s="321"/>
      <c r="F208" s="321"/>
      <c r="G208" s="330" t="n">
        <v>395</v>
      </c>
      <c r="H208" s="331" t="s">
        <v>7932</v>
      </c>
      <c r="I208" s="331" t="s">
        <v>7933</v>
      </c>
      <c r="J208" s="330" t="n">
        <v>312348</v>
      </c>
      <c r="K208" s="330" t="n">
        <v>12</v>
      </c>
      <c r="L208" s="330" t="n">
        <v>75</v>
      </c>
      <c r="M208" s="332" t="n">
        <f aca="false">N208/1.21</f>
        <v>1110.80991735537</v>
      </c>
      <c r="N208" s="332" t="n">
        <v>1344.08</v>
      </c>
      <c r="O208" s="332" t="n">
        <f aca="false">N208-(N208*7%)</f>
        <v>1249.9944</v>
      </c>
      <c r="P208" s="333" t="n">
        <f aca="false">N208-(N208*7%)</f>
        <v>1249.9944</v>
      </c>
      <c r="Q208" s="26"/>
      <c r="R208" s="26"/>
      <c r="S208" s="26"/>
      <c r="T208" s="321"/>
      <c r="U208" s="321"/>
      <c r="V208" s="321"/>
      <c r="W208" s="321"/>
      <c r="X208" s="321"/>
      <c r="Y208" s="321"/>
      <c r="Z208" s="321"/>
      <c r="AA208" s="321"/>
      <c r="AB208" s="321"/>
    </row>
    <row r="209" customFormat="false" ht="13.5" hidden="false" customHeight="true" outlineLevel="0" collapsed="false">
      <c r="A209" s="321"/>
      <c r="B209" s="321"/>
      <c r="C209" s="321"/>
      <c r="D209" s="321"/>
      <c r="E209" s="321"/>
      <c r="F209" s="321"/>
      <c r="G209" s="330" t="n">
        <v>414</v>
      </c>
      <c r="H209" s="331" t="s">
        <v>7934</v>
      </c>
      <c r="I209" s="331" t="s">
        <v>7935</v>
      </c>
      <c r="J209" s="330" t="n">
        <v>312367</v>
      </c>
      <c r="K209" s="330" t="n">
        <v>8</v>
      </c>
      <c r="L209" s="330" t="n">
        <v>48</v>
      </c>
      <c r="M209" s="332" t="n">
        <f aca="false">N209/1.21</f>
        <v>1843.64214876033</v>
      </c>
      <c r="N209" s="332" t="n">
        <v>2230.807</v>
      </c>
      <c r="O209" s="332" t="n">
        <f aca="false">N209-(N209*7%)</f>
        <v>2074.65051</v>
      </c>
      <c r="P209" s="333" t="n">
        <v>2321</v>
      </c>
      <c r="Q209" s="26"/>
      <c r="R209" s="26"/>
      <c r="S209" s="26"/>
      <c r="T209" s="321"/>
      <c r="U209" s="321"/>
      <c r="V209" s="321"/>
      <c r="W209" s="321"/>
      <c r="X209" s="321"/>
      <c r="Y209" s="321"/>
      <c r="Z209" s="321"/>
      <c r="AA209" s="321"/>
      <c r="AB209" s="321"/>
    </row>
    <row r="210" customFormat="false" ht="13.5" hidden="false" customHeight="true" outlineLevel="0" collapsed="false">
      <c r="A210" s="321"/>
      <c r="B210" s="321"/>
      <c r="C210" s="321"/>
      <c r="D210" s="321"/>
      <c r="E210" s="321"/>
      <c r="F210" s="321"/>
      <c r="G210" s="330" t="n">
        <v>394</v>
      </c>
      <c r="H210" s="331" t="s">
        <v>7936</v>
      </c>
      <c r="I210" s="331" t="s">
        <v>7937</v>
      </c>
      <c r="J210" s="330" t="n">
        <v>312342</v>
      </c>
      <c r="K210" s="330" t="n">
        <v>12</v>
      </c>
      <c r="L210" s="330" t="n">
        <v>75</v>
      </c>
      <c r="M210" s="332" t="n">
        <f aca="false">N210/1.21</f>
        <v>1110.80991735537</v>
      </c>
      <c r="N210" s="332" t="n">
        <v>1344.08</v>
      </c>
      <c r="O210" s="332" t="n">
        <f aca="false">N210-(N210*7%)</f>
        <v>1249.9944</v>
      </c>
      <c r="P210" s="333" t="n">
        <f aca="false">N210-(N210*7%)</f>
        <v>1249.9944</v>
      </c>
      <c r="Q210" s="26"/>
      <c r="R210" s="26"/>
      <c r="S210" s="26"/>
      <c r="T210" s="321"/>
      <c r="U210" s="321"/>
      <c r="V210" s="321"/>
      <c r="W210" s="321"/>
      <c r="X210" s="321"/>
      <c r="Y210" s="321"/>
      <c r="Z210" s="321"/>
      <c r="AA210" s="321"/>
      <c r="AB210" s="321"/>
    </row>
    <row r="211" customFormat="false" ht="13.5" hidden="false" customHeight="true" outlineLevel="0" collapsed="false">
      <c r="A211" s="321"/>
      <c r="B211" s="321"/>
      <c r="C211" s="321"/>
      <c r="D211" s="321"/>
      <c r="E211" s="321"/>
      <c r="F211" s="321"/>
      <c r="G211" s="330" t="n">
        <v>401</v>
      </c>
      <c r="H211" s="331" t="s">
        <v>7938</v>
      </c>
      <c r="I211" s="331" t="s">
        <v>7939</v>
      </c>
      <c r="J211" s="330" t="n">
        <v>0</v>
      </c>
      <c r="K211" s="330" t="n">
        <v>4</v>
      </c>
      <c r="L211" s="330" t="n">
        <v>40</v>
      </c>
      <c r="M211" s="332" t="n">
        <f aca="false">N211/1.21</f>
        <v>3848.51404958678</v>
      </c>
      <c r="N211" s="332" t="n">
        <v>4656.702</v>
      </c>
      <c r="O211" s="332" t="n">
        <f aca="false">N211-(N211*7%)</f>
        <v>4330.73286</v>
      </c>
      <c r="P211" s="333" t="n">
        <f aca="false">N211-(N211*7%)</f>
        <v>4330.73286</v>
      </c>
      <c r="Q211" s="26"/>
      <c r="R211" s="26"/>
      <c r="S211" s="26"/>
      <c r="T211" s="321"/>
      <c r="U211" s="321"/>
      <c r="V211" s="321"/>
      <c r="W211" s="321"/>
      <c r="X211" s="321"/>
      <c r="Y211" s="321"/>
      <c r="Z211" s="321"/>
      <c r="AA211" s="321"/>
      <c r="AB211" s="321"/>
    </row>
    <row r="212" customFormat="false" ht="13.5" hidden="false" customHeight="true" outlineLevel="0" collapsed="false">
      <c r="A212" s="321"/>
      <c r="B212" s="321"/>
      <c r="C212" s="321"/>
      <c r="D212" s="321"/>
      <c r="E212" s="321"/>
      <c r="F212" s="321"/>
      <c r="G212" s="330" t="n">
        <v>412</v>
      </c>
      <c r="H212" s="331" t="s">
        <v>7940</v>
      </c>
      <c r="I212" s="331" t="s">
        <v>7941</v>
      </c>
      <c r="J212" s="330" t="n">
        <v>312363</v>
      </c>
      <c r="K212" s="330" t="n">
        <v>8</v>
      </c>
      <c r="L212" s="330" t="n">
        <v>48</v>
      </c>
      <c r="M212" s="332" t="n">
        <f aca="false">N212/1.21</f>
        <v>1927.63553719008</v>
      </c>
      <c r="N212" s="332" t="n">
        <v>2332.439</v>
      </c>
      <c r="O212" s="332" t="n">
        <f aca="false">N212-(N212*7%)</f>
        <v>2169.16827</v>
      </c>
      <c r="P212" s="333" t="n">
        <f aca="false">N212-(N212*7%)</f>
        <v>2169.16827</v>
      </c>
      <c r="Q212" s="26"/>
      <c r="R212" s="26"/>
      <c r="S212" s="26"/>
      <c r="T212" s="321"/>
      <c r="U212" s="321"/>
      <c r="V212" s="321"/>
      <c r="W212" s="321"/>
      <c r="X212" s="321"/>
      <c r="Y212" s="321"/>
      <c r="Z212" s="321"/>
      <c r="AA212" s="321"/>
      <c r="AB212" s="321"/>
    </row>
    <row r="213" customFormat="false" ht="13.5" hidden="false" customHeight="true" outlineLevel="0" collapsed="false">
      <c r="A213" s="321"/>
      <c r="B213" s="321"/>
      <c r="C213" s="321"/>
      <c r="D213" s="321"/>
      <c r="E213" s="321"/>
      <c r="F213" s="321"/>
      <c r="G213" s="330" t="n">
        <v>386</v>
      </c>
      <c r="H213" s="331" t="s">
        <v>7942</v>
      </c>
      <c r="I213" s="331" t="s">
        <v>7943</v>
      </c>
      <c r="J213" s="330" t="n">
        <v>312377</v>
      </c>
      <c r="K213" s="330" t="n">
        <v>3</v>
      </c>
      <c r="L213" s="330" t="n">
        <v>52</v>
      </c>
      <c r="M213" s="332" t="n">
        <f aca="false">N213/1.21</f>
        <v>3963.0652892562</v>
      </c>
      <c r="N213" s="332" t="n">
        <v>4795.309</v>
      </c>
      <c r="O213" s="332" t="n">
        <f aca="false">N213-(N213*7%)</f>
        <v>4459.63737</v>
      </c>
      <c r="P213" s="333" t="n">
        <f aca="false">N213-(N213*7%)</f>
        <v>4459.63737</v>
      </c>
      <c r="Q213" s="26"/>
      <c r="R213" s="26"/>
      <c r="S213" s="26"/>
      <c r="T213" s="321"/>
      <c r="U213" s="321"/>
      <c r="V213" s="321"/>
      <c r="W213" s="321"/>
      <c r="X213" s="321"/>
      <c r="Y213" s="321"/>
      <c r="Z213" s="321"/>
      <c r="AA213" s="321"/>
      <c r="AB213" s="321"/>
    </row>
    <row r="214" customFormat="false" ht="13.5" hidden="false" customHeight="true" outlineLevel="0" collapsed="false">
      <c r="A214" s="321"/>
      <c r="B214" s="321"/>
      <c r="C214" s="321"/>
      <c r="D214" s="321"/>
      <c r="E214" s="321"/>
      <c r="F214" s="321"/>
      <c r="G214" s="330" t="n">
        <v>392</v>
      </c>
      <c r="H214" s="331" t="s">
        <v>7944</v>
      </c>
      <c r="I214" s="331" t="s">
        <v>7945</v>
      </c>
      <c r="J214" s="330" t="n">
        <v>312340</v>
      </c>
      <c r="K214" s="330" t="n">
        <v>12</v>
      </c>
      <c r="L214" s="330" t="n">
        <v>75</v>
      </c>
      <c r="M214" s="332" t="n">
        <f aca="false">N214/1.21</f>
        <v>1110.80991735537</v>
      </c>
      <c r="N214" s="332" t="n">
        <v>1344.08</v>
      </c>
      <c r="O214" s="332" t="n">
        <f aca="false">N214-(N214*7%)</f>
        <v>1249.9944</v>
      </c>
      <c r="P214" s="333" t="n">
        <f aca="false">N214-(N214*7%)</f>
        <v>1249.9944</v>
      </c>
      <c r="Q214" s="26"/>
      <c r="R214" s="26"/>
      <c r="S214" s="26"/>
      <c r="T214" s="321"/>
      <c r="U214" s="321"/>
      <c r="V214" s="321"/>
      <c r="W214" s="321"/>
      <c r="X214" s="321"/>
      <c r="Y214" s="321"/>
      <c r="Z214" s="321"/>
      <c r="AA214" s="321"/>
      <c r="AB214" s="321"/>
    </row>
    <row r="215" customFormat="false" ht="13.5" hidden="false" customHeight="true" outlineLevel="0" collapsed="false">
      <c r="A215" s="321"/>
      <c r="B215" s="321"/>
      <c r="C215" s="321"/>
      <c r="D215" s="321"/>
      <c r="E215" s="321"/>
      <c r="F215" s="321"/>
      <c r="G215" s="330" t="n">
        <v>388</v>
      </c>
      <c r="H215" s="331" t="s">
        <v>7946</v>
      </c>
      <c r="I215" s="331" t="s">
        <v>7947</v>
      </c>
      <c r="J215" s="330" t="n">
        <v>312380</v>
      </c>
      <c r="K215" s="330" t="n">
        <v>3</v>
      </c>
      <c r="L215" s="330" t="n">
        <v>52</v>
      </c>
      <c r="M215" s="332" t="n">
        <f aca="false">N215/1.21</f>
        <v>3963.0652892562</v>
      </c>
      <c r="N215" s="332" t="n">
        <v>4795.309</v>
      </c>
      <c r="O215" s="332" t="n">
        <f aca="false">N215-(N215*7%)</f>
        <v>4459.63737</v>
      </c>
      <c r="P215" s="333" t="n">
        <f aca="false">N215-(N215*7%)</f>
        <v>4459.63737</v>
      </c>
      <c r="Q215" s="26"/>
      <c r="R215" s="26"/>
      <c r="S215" s="26"/>
      <c r="T215" s="321"/>
      <c r="U215" s="321"/>
      <c r="V215" s="321"/>
      <c r="W215" s="321"/>
      <c r="X215" s="321"/>
      <c r="Y215" s="321"/>
      <c r="Z215" s="321"/>
      <c r="AA215" s="321"/>
      <c r="AB215" s="321"/>
    </row>
    <row r="216" customFormat="false" ht="13.5" hidden="false" customHeight="true" outlineLevel="0" collapsed="false">
      <c r="A216" s="321"/>
      <c r="B216" s="321"/>
      <c r="C216" s="321"/>
      <c r="D216" s="321"/>
      <c r="E216" s="321"/>
      <c r="F216" s="321"/>
      <c r="G216" s="330" t="n">
        <v>397</v>
      </c>
      <c r="H216" s="331" t="s">
        <v>7948</v>
      </c>
      <c r="I216" s="331" t="s">
        <v>7949</v>
      </c>
      <c r="J216" s="330" t="n">
        <v>312350</v>
      </c>
      <c r="K216" s="330" t="n">
        <v>12</v>
      </c>
      <c r="L216" s="330" t="n">
        <v>75</v>
      </c>
      <c r="M216" s="332" t="n">
        <f aca="false">N216/1.21</f>
        <v>1110.80991735537</v>
      </c>
      <c r="N216" s="332" t="n">
        <v>1344.08</v>
      </c>
      <c r="O216" s="332" t="n">
        <f aca="false">N216-(N216*7%)</f>
        <v>1249.9944</v>
      </c>
      <c r="P216" s="333" t="n">
        <f aca="false">N216-(N216*7%)</f>
        <v>1249.9944</v>
      </c>
      <c r="Q216" s="26"/>
      <c r="R216" s="26"/>
      <c r="S216" s="26"/>
      <c r="T216" s="321"/>
      <c r="U216" s="321"/>
      <c r="V216" s="321"/>
      <c r="W216" s="321"/>
      <c r="X216" s="321"/>
      <c r="Y216" s="321"/>
      <c r="Z216" s="321"/>
      <c r="AA216" s="321"/>
      <c r="AB216" s="321"/>
    </row>
    <row r="217" customFormat="false" ht="13.5" hidden="false" customHeight="true" outlineLevel="0" collapsed="false">
      <c r="A217" s="321"/>
      <c r="B217" s="321"/>
      <c r="C217" s="321"/>
      <c r="D217" s="321"/>
      <c r="E217" s="321"/>
      <c r="F217" s="321"/>
      <c r="G217" s="330" t="n">
        <v>398</v>
      </c>
      <c r="H217" s="331" t="s">
        <v>7950</v>
      </c>
      <c r="I217" s="331" t="s">
        <v>7951</v>
      </c>
      <c r="J217" s="330" t="n">
        <v>312351</v>
      </c>
      <c r="K217" s="330" t="n">
        <v>12</v>
      </c>
      <c r="L217" s="330" t="n">
        <v>75</v>
      </c>
      <c r="M217" s="332" t="n">
        <f aca="false">N217/1.21</f>
        <v>1110.69917355372</v>
      </c>
      <c r="N217" s="332" t="n">
        <v>1343.946</v>
      </c>
      <c r="O217" s="332" t="n">
        <f aca="false">N217-(N217*7%)</f>
        <v>1249.86978</v>
      </c>
      <c r="P217" s="333" t="n">
        <f aca="false">N217-(N217*7%)</f>
        <v>1249.86978</v>
      </c>
      <c r="Q217" s="26"/>
      <c r="R217" s="26"/>
      <c r="S217" s="26"/>
      <c r="T217" s="321"/>
      <c r="U217" s="321"/>
      <c r="V217" s="321"/>
      <c r="W217" s="321"/>
      <c r="X217" s="321"/>
      <c r="Y217" s="321"/>
      <c r="Z217" s="321"/>
      <c r="AA217" s="321"/>
      <c r="AB217" s="321"/>
    </row>
    <row r="218" customFormat="false" ht="13.5" hidden="false" customHeight="true" outlineLevel="0" collapsed="false">
      <c r="A218" s="321"/>
      <c r="B218" s="321"/>
      <c r="C218" s="321"/>
      <c r="D218" s="321"/>
      <c r="E218" s="321"/>
      <c r="F218" s="321"/>
      <c r="G218" s="330" t="n">
        <v>413</v>
      </c>
      <c r="H218" s="331" t="s">
        <v>7952</v>
      </c>
      <c r="I218" s="331" t="s">
        <v>7953</v>
      </c>
      <c r="J218" s="330" t="n">
        <v>312365</v>
      </c>
      <c r="K218" s="330" t="n">
        <v>8</v>
      </c>
      <c r="L218" s="330" t="n">
        <v>48</v>
      </c>
      <c r="M218" s="332" t="n">
        <f aca="false">N218/1.21</f>
        <v>1843.82479338843</v>
      </c>
      <c r="N218" s="332" t="n">
        <v>2231.028</v>
      </c>
      <c r="O218" s="332" t="n">
        <f aca="false">N218-(N218*7%)</f>
        <v>2074.85604</v>
      </c>
      <c r="P218" s="333" t="n">
        <f aca="false">N218-(N218*7%)</f>
        <v>2074.85604</v>
      </c>
      <c r="Q218" s="26"/>
      <c r="R218" s="26"/>
      <c r="S218" s="26"/>
      <c r="T218" s="321"/>
      <c r="U218" s="321"/>
      <c r="V218" s="321"/>
      <c r="W218" s="321"/>
      <c r="X218" s="321"/>
      <c r="Y218" s="321"/>
      <c r="Z218" s="321"/>
      <c r="AA218" s="321"/>
      <c r="AB218" s="321"/>
    </row>
    <row r="219" customFormat="false" ht="13.5" hidden="false" customHeight="true" outlineLevel="0" collapsed="false">
      <c r="A219" s="321"/>
      <c r="B219" s="321"/>
      <c r="C219" s="321"/>
      <c r="D219" s="321"/>
      <c r="E219" s="321"/>
      <c r="F219" s="321"/>
      <c r="G219" s="330" t="n">
        <v>387</v>
      </c>
      <c r="H219" s="331" t="s">
        <v>7954</v>
      </c>
      <c r="I219" s="331" t="s">
        <v>7955</v>
      </c>
      <c r="J219" s="330" t="n">
        <v>312379</v>
      </c>
      <c r="K219" s="330" t="n">
        <v>3</v>
      </c>
      <c r="L219" s="330" t="n">
        <v>52</v>
      </c>
      <c r="M219" s="332" t="n">
        <f aca="false">N219/1.21</f>
        <v>3963.0652892562</v>
      </c>
      <c r="N219" s="332" t="n">
        <v>4795.309</v>
      </c>
      <c r="O219" s="332" t="n">
        <f aca="false">N219-(N219*7%)</f>
        <v>4459.63737</v>
      </c>
      <c r="P219" s="333" t="n">
        <f aca="false">N219-(N219*7%)</f>
        <v>4459.63737</v>
      </c>
      <c r="Q219" s="26"/>
      <c r="R219" s="26"/>
      <c r="S219" s="26"/>
      <c r="T219" s="321"/>
      <c r="U219" s="321"/>
      <c r="V219" s="321"/>
      <c r="W219" s="321"/>
      <c r="X219" s="321"/>
      <c r="Y219" s="321"/>
      <c r="Z219" s="321"/>
      <c r="AA219" s="321"/>
      <c r="AB219" s="321"/>
    </row>
    <row r="220" customFormat="false" ht="13.5" hidden="false" customHeight="true" outlineLevel="0" collapsed="false">
      <c r="A220" s="321"/>
      <c r="B220" s="321"/>
      <c r="C220" s="321"/>
      <c r="D220" s="321"/>
      <c r="E220" s="321"/>
      <c r="F220" s="321"/>
      <c r="G220" s="330" t="n">
        <v>400</v>
      </c>
      <c r="H220" s="331" t="s">
        <v>7956</v>
      </c>
      <c r="I220" s="331" t="s">
        <v>7957</v>
      </c>
      <c r="J220" s="330" t="n">
        <v>0</v>
      </c>
      <c r="K220" s="330" t="n">
        <v>4</v>
      </c>
      <c r="L220" s="330" t="n">
        <v>40</v>
      </c>
      <c r="M220" s="332" t="n">
        <f aca="false">N220/1.21</f>
        <v>3848.51404958678</v>
      </c>
      <c r="N220" s="332" t="n">
        <v>4656.702</v>
      </c>
      <c r="O220" s="332" t="n">
        <f aca="false">N220-(N220*7%)</f>
        <v>4330.73286</v>
      </c>
      <c r="P220" s="333" t="n">
        <f aca="false">N220-(N220*7%)</f>
        <v>4330.73286</v>
      </c>
      <c r="Q220" s="26"/>
      <c r="R220" s="26"/>
      <c r="S220" s="26"/>
      <c r="T220" s="321"/>
      <c r="U220" s="321"/>
      <c r="V220" s="321"/>
      <c r="W220" s="321"/>
      <c r="X220" s="321"/>
      <c r="Y220" s="321"/>
      <c r="Z220" s="321"/>
      <c r="AA220" s="321"/>
      <c r="AB220" s="321"/>
    </row>
    <row r="221" customFormat="false" ht="13.5" hidden="false" customHeight="true" outlineLevel="0" collapsed="false">
      <c r="A221" s="321"/>
      <c r="B221" s="321"/>
      <c r="C221" s="321"/>
      <c r="D221" s="321"/>
      <c r="E221" s="321"/>
      <c r="F221" s="321"/>
      <c r="G221" s="330" t="n">
        <v>396</v>
      </c>
      <c r="H221" s="331" t="s">
        <v>7958</v>
      </c>
      <c r="I221" s="331" t="s">
        <v>7959</v>
      </c>
      <c r="J221" s="330" t="n">
        <v>312349</v>
      </c>
      <c r="K221" s="330" t="n">
        <v>12</v>
      </c>
      <c r="L221" s="330" t="n">
        <v>75</v>
      </c>
      <c r="M221" s="332" t="n">
        <f aca="false">N221/1.21</f>
        <v>1110.80991735537</v>
      </c>
      <c r="N221" s="332" t="n">
        <v>1344.08</v>
      </c>
      <c r="O221" s="332" t="n">
        <f aca="false">N221-(N221*7%)</f>
        <v>1249.9944</v>
      </c>
      <c r="P221" s="333" t="n">
        <f aca="false">N221-(N221*7%)</f>
        <v>1249.9944</v>
      </c>
      <c r="Q221" s="26"/>
      <c r="R221" s="26"/>
      <c r="S221" s="26"/>
      <c r="T221" s="321"/>
      <c r="U221" s="321"/>
      <c r="V221" s="321"/>
      <c r="W221" s="321"/>
      <c r="X221" s="321"/>
      <c r="Y221" s="321"/>
      <c r="Z221" s="321"/>
      <c r="AA221" s="321"/>
      <c r="AB221" s="321"/>
    </row>
    <row r="222" customFormat="false" ht="13.5" hidden="false" customHeight="true" outlineLevel="0" collapsed="false">
      <c r="A222" s="321"/>
      <c r="B222" s="321"/>
      <c r="C222" s="321"/>
      <c r="D222" s="321"/>
      <c r="E222" s="321"/>
      <c r="F222" s="321"/>
      <c r="G222" s="330" t="n">
        <v>399</v>
      </c>
      <c r="H222" s="331" t="s">
        <v>7960</v>
      </c>
      <c r="I222" s="331" t="s">
        <v>7961</v>
      </c>
      <c r="J222" s="330" t="n">
        <v>312352</v>
      </c>
      <c r="K222" s="330" t="n">
        <v>12</v>
      </c>
      <c r="L222" s="330" t="n">
        <v>75</v>
      </c>
      <c r="M222" s="332" t="n">
        <f aca="false">N222/1.21</f>
        <v>1110.80991735537</v>
      </c>
      <c r="N222" s="332" t="n">
        <v>1344.08</v>
      </c>
      <c r="O222" s="332" t="n">
        <f aca="false">N222-(N222*7%)</f>
        <v>1249.9944</v>
      </c>
      <c r="P222" s="333" t="n">
        <f aca="false">N222-(N222*7%)</f>
        <v>1249.9944</v>
      </c>
      <c r="Q222" s="26"/>
      <c r="R222" s="26"/>
      <c r="S222" s="26"/>
      <c r="T222" s="321"/>
      <c r="U222" s="321"/>
      <c r="V222" s="321"/>
      <c r="W222" s="321"/>
      <c r="X222" s="321"/>
      <c r="Y222" s="321"/>
      <c r="Z222" s="321"/>
      <c r="AA222" s="321"/>
      <c r="AB222" s="321"/>
    </row>
    <row r="223" customFormat="false" ht="13.5" hidden="false" customHeight="true" outlineLevel="0" collapsed="false">
      <c r="A223" s="321"/>
      <c r="B223" s="321"/>
      <c r="C223" s="321"/>
      <c r="D223" s="321"/>
      <c r="E223" s="321"/>
      <c r="F223" s="321"/>
      <c r="G223" s="330" t="n">
        <v>415</v>
      </c>
      <c r="H223" s="331" t="s">
        <v>7962</v>
      </c>
      <c r="I223" s="331" t="s">
        <v>7963</v>
      </c>
      <c r="J223" s="330" t="n">
        <v>312369</v>
      </c>
      <c r="K223" s="330" t="n">
        <v>8</v>
      </c>
      <c r="L223" s="330" t="n">
        <v>48</v>
      </c>
      <c r="M223" s="332" t="n">
        <f aca="false">N223/1.21</f>
        <v>1927.63553719008</v>
      </c>
      <c r="N223" s="332" t="n">
        <v>2332.439</v>
      </c>
      <c r="O223" s="332" t="n">
        <f aca="false">N223-(N223*7%)</f>
        <v>2169.16827</v>
      </c>
      <c r="P223" s="333" t="n">
        <f aca="false">N223-(N223*7%)</f>
        <v>2169.16827</v>
      </c>
      <c r="Q223" s="26"/>
      <c r="R223" s="26"/>
      <c r="S223" s="26"/>
      <c r="T223" s="321"/>
      <c r="U223" s="321"/>
      <c r="V223" s="321"/>
      <c r="W223" s="321"/>
      <c r="X223" s="321"/>
      <c r="Y223" s="321"/>
      <c r="Z223" s="321"/>
      <c r="AA223" s="321"/>
      <c r="AB223" s="321"/>
    </row>
    <row r="224" customFormat="false" ht="13.5" hidden="false" customHeight="true" outlineLevel="0" collapsed="false">
      <c r="A224" s="321"/>
      <c r="B224" s="321"/>
      <c r="C224" s="321"/>
      <c r="D224" s="321"/>
      <c r="E224" s="321"/>
      <c r="F224" s="321"/>
      <c r="G224" s="330" t="n">
        <v>393</v>
      </c>
      <c r="H224" s="331" t="s">
        <v>7964</v>
      </c>
      <c r="I224" s="331" t="s">
        <v>7965</v>
      </c>
      <c r="J224" s="330" t="n">
        <v>312341</v>
      </c>
      <c r="K224" s="330" t="n">
        <v>12</v>
      </c>
      <c r="L224" s="330" t="n">
        <v>75</v>
      </c>
      <c r="M224" s="332" t="n">
        <f aca="false">N224/1.21</f>
        <v>1110.80991735537</v>
      </c>
      <c r="N224" s="332" t="n">
        <v>1344.08</v>
      </c>
      <c r="O224" s="332" t="n">
        <f aca="false">N224-(N224*7%)</f>
        <v>1249.9944</v>
      </c>
      <c r="P224" s="333" t="n">
        <f aca="false">N224-(N224*7%)</f>
        <v>1249.9944</v>
      </c>
      <c r="Q224" s="26"/>
      <c r="R224" s="26"/>
      <c r="S224" s="26"/>
      <c r="T224" s="321"/>
      <c r="U224" s="321"/>
      <c r="V224" s="321"/>
      <c r="W224" s="321"/>
      <c r="X224" s="321"/>
      <c r="Y224" s="321"/>
      <c r="Z224" s="321"/>
      <c r="AA224" s="321"/>
      <c r="AB224" s="321"/>
    </row>
    <row r="225" customFormat="false" ht="13.5" hidden="false" customHeight="true" outlineLevel="0" collapsed="false">
      <c r="A225" s="321"/>
      <c r="B225" s="321"/>
      <c r="C225" s="321"/>
      <c r="D225" s="321"/>
      <c r="E225" s="321"/>
      <c r="F225" s="321"/>
      <c r="G225" s="330" t="n">
        <v>943</v>
      </c>
      <c r="H225" s="331" t="s">
        <v>7966</v>
      </c>
      <c r="I225" s="331" t="s">
        <v>7967</v>
      </c>
      <c r="J225" s="336"/>
      <c r="K225" s="330" t="n">
        <v>6</v>
      </c>
      <c r="L225" s="330" t="n">
        <v>240</v>
      </c>
      <c r="M225" s="332" t="n">
        <f aca="false">N225/1.21</f>
        <v>1538.06115702479</v>
      </c>
      <c r="N225" s="332" t="n">
        <v>1861.054</v>
      </c>
      <c r="O225" s="332" t="n">
        <f aca="false">N225-(N225*7%)</f>
        <v>1730.78022</v>
      </c>
      <c r="P225" s="333" t="n">
        <f aca="false">N225-(N225*7%)</f>
        <v>1730.78022</v>
      </c>
      <c r="Q225" s="26"/>
      <c r="R225" s="26"/>
      <c r="S225" s="26"/>
      <c r="T225" s="321"/>
      <c r="U225" s="321"/>
      <c r="V225" s="321"/>
      <c r="W225" s="321"/>
      <c r="X225" s="321"/>
      <c r="Y225" s="321"/>
      <c r="Z225" s="321"/>
      <c r="AA225" s="321"/>
      <c r="AB225" s="321"/>
    </row>
    <row r="226" customFormat="false" ht="13.5" hidden="false" customHeight="true" outlineLevel="0" collapsed="false">
      <c r="A226" s="321"/>
      <c r="B226" s="321"/>
      <c r="C226" s="321"/>
      <c r="D226" s="321"/>
      <c r="E226" s="321"/>
      <c r="F226" s="321"/>
      <c r="G226" s="330" t="n">
        <v>1594</v>
      </c>
      <c r="H226" s="331" t="s">
        <v>7968</v>
      </c>
      <c r="I226" s="331" t="s">
        <v>7969</v>
      </c>
      <c r="J226" s="330" t="n">
        <v>337993</v>
      </c>
      <c r="K226" s="330" t="n">
        <v>4</v>
      </c>
      <c r="L226" s="330" t="n">
        <v>180</v>
      </c>
      <c r="M226" s="332" t="n">
        <f aca="false">N226/1.21</f>
        <v>13242.2900826446</v>
      </c>
      <c r="N226" s="332" t="n">
        <v>16023.171</v>
      </c>
      <c r="O226" s="332" t="n">
        <f aca="false">N226-(N226*7%)</f>
        <v>14901.54903</v>
      </c>
      <c r="P226" s="333" t="n">
        <f aca="false">N226-(N226*7%)</f>
        <v>14901.54903</v>
      </c>
      <c r="Q226" s="26"/>
      <c r="R226" s="26"/>
      <c r="S226" s="26"/>
      <c r="T226" s="321"/>
      <c r="U226" s="321"/>
      <c r="V226" s="321"/>
      <c r="W226" s="321"/>
      <c r="X226" s="321"/>
      <c r="Y226" s="321"/>
      <c r="Z226" s="321"/>
      <c r="AA226" s="321"/>
      <c r="AB226" s="321"/>
    </row>
    <row r="227" customFormat="false" ht="13.5" hidden="false" customHeight="true" outlineLevel="0" collapsed="false">
      <c r="A227" s="321"/>
      <c r="B227" s="321"/>
      <c r="C227" s="321"/>
      <c r="D227" s="321"/>
      <c r="E227" s="321"/>
      <c r="F227" s="321"/>
      <c r="G227" s="330" t="n">
        <v>587</v>
      </c>
      <c r="H227" s="331" t="s">
        <v>7970</v>
      </c>
      <c r="I227" s="331" t="s">
        <v>7971</v>
      </c>
      <c r="J227" s="330" t="n">
        <v>337994</v>
      </c>
      <c r="K227" s="330" t="n">
        <v>4</v>
      </c>
      <c r="L227" s="330" t="n">
        <v>180</v>
      </c>
      <c r="M227" s="332" t="n">
        <f aca="false">N227/1.21</f>
        <v>13242.2900826446</v>
      </c>
      <c r="N227" s="332" t="n">
        <v>16023.171</v>
      </c>
      <c r="O227" s="332" t="n">
        <f aca="false">N227-(N227*7%)</f>
        <v>14901.54903</v>
      </c>
      <c r="P227" s="333" t="n">
        <f aca="false">N227-(N227*7%)</f>
        <v>14901.54903</v>
      </c>
      <c r="Q227" s="26"/>
      <c r="R227" s="26"/>
      <c r="S227" s="26"/>
      <c r="T227" s="321"/>
      <c r="U227" s="321"/>
      <c r="V227" s="321"/>
      <c r="W227" s="321"/>
      <c r="X227" s="321"/>
      <c r="Y227" s="321"/>
      <c r="Z227" s="321"/>
      <c r="AA227" s="321"/>
      <c r="AB227" s="321"/>
    </row>
    <row r="228" customFormat="false" ht="13.5" hidden="false" customHeight="true" outlineLevel="0" collapsed="false">
      <c r="A228" s="321"/>
      <c r="B228" s="321"/>
      <c r="C228" s="321"/>
      <c r="D228" s="321"/>
      <c r="E228" s="321"/>
      <c r="F228" s="321"/>
      <c r="G228" s="330" t="n">
        <v>5046</v>
      </c>
      <c r="H228" s="331" t="s">
        <v>7972</v>
      </c>
      <c r="I228" s="331" t="s">
        <v>7973</v>
      </c>
      <c r="J228" s="330" t="n">
        <v>0</v>
      </c>
      <c r="K228" s="330" t="n">
        <v>6</v>
      </c>
      <c r="L228" s="330" t="n">
        <v>384</v>
      </c>
      <c r="M228" s="332" t="n">
        <f aca="false">N228/1.21</f>
        <v>3863.86776859504</v>
      </c>
      <c r="N228" s="332" t="n">
        <v>4675.28</v>
      </c>
      <c r="O228" s="332" t="n">
        <f aca="false">N228-(N228*7%)</f>
        <v>4348.0104</v>
      </c>
      <c r="P228" s="333" t="n">
        <f aca="false">N228-(N228*7%)</f>
        <v>4348.0104</v>
      </c>
      <c r="Q228" s="26"/>
      <c r="R228" s="26"/>
      <c r="S228" s="26"/>
      <c r="T228" s="321"/>
      <c r="U228" s="321"/>
      <c r="V228" s="321"/>
      <c r="W228" s="321"/>
      <c r="X228" s="321"/>
      <c r="Y228" s="321"/>
      <c r="Z228" s="321"/>
      <c r="AA228" s="321"/>
      <c r="AB228" s="321"/>
    </row>
    <row r="229" customFormat="false" ht="13.5" hidden="false" customHeight="true" outlineLevel="0" collapsed="false">
      <c r="A229" s="321"/>
      <c r="B229" s="321"/>
      <c r="C229" s="321"/>
      <c r="D229" s="321"/>
      <c r="E229" s="321"/>
      <c r="F229" s="321"/>
      <c r="G229" s="330" t="n">
        <v>589</v>
      </c>
      <c r="H229" s="331" t="s">
        <v>7974</v>
      </c>
      <c r="I229" s="331" t="s">
        <v>7975</v>
      </c>
      <c r="J229" s="330" t="n">
        <v>337983</v>
      </c>
      <c r="K229" s="330" t="n">
        <v>6</v>
      </c>
      <c r="L229" s="330" t="n">
        <v>336</v>
      </c>
      <c r="M229" s="332" t="n">
        <f aca="false">N229/1.21</f>
        <v>3863.86776859504</v>
      </c>
      <c r="N229" s="332" t="n">
        <v>4675.28</v>
      </c>
      <c r="O229" s="332" t="n">
        <f aca="false">N229-(N229*7%)</f>
        <v>4348.0104</v>
      </c>
      <c r="P229" s="333" t="n">
        <f aca="false">N229-(N229*7%)</f>
        <v>4348.0104</v>
      </c>
      <c r="Q229" s="26"/>
      <c r="R229" s="26"/>
      <c r="S229" s="26"/>
      <c r="T229" s="321"/>
      <c r="U229" s="321"/>
      <c r="V229" s="321"/>
      <c r="W229" s="321"/>
      <c r="X229" s="321"/>
      <c r="Y229" s="321"/>
      <c r="Z229" s="321"/>
      <c r="AA229" s="321"/>
      <c r="AB229" s="321"/>
    </row>
    <row r="230" customFormat="false" ht="13.5" hidden="false" customHeight="true" outlineLevel="0" collapsed="false">
      <c r="A230" s="321"/>
      <c r="B230" s="321"/>
      <c r="C230" s="321"/>
      <c r="D230" s="321"/>
      <c r="E230" s="321"/>
      <c r="F230" s="321"/>
      <c r="G230" s="330" t="n">
        <v>5048</v>
      </c>
      <c r="H230" s="331" t="s">
        <v>7976</v>
      </c>
      <c r="I230" s="330"/>
      <c r="J230" s="330" t="n">
        <v>0</v>
      </c>
      <c r="K230" s="330" t="n">
        <v>6</v>
      </c>
      <c r="L230" s="330" t="n">
        <v>384</v>
      </c>
      <c r="M230" s="332" t="n">
        <f aca="false">N230/1.21</f>
        <v>2439.97024793388</v>
      </c>
      <c r="N230" s="332" t="n">
        <v>2952.364</v>
      </c>
      <c r="O230" s="332" t="n">
        <f aca="false">N230-(N230*7%)</f>
        <v>2745.69852</v>
      </c>
      <c r="P230" s="333" t="n">
        <f aca="false">N230-(N230*7%)</f>
        <v>2745.69852</v>
      </c>
      <c r="Q230" s="26"/>
      <c r="R230" s="26"/>
      <c r="S230" s="26"/>
      <c r="T230" s="321"/>
      <c r="U230" s="321"/>
      <c r="V230" s="321"/>
      <c r="W230" s="321"/>
      <c r="X230" s="321"/>
      <c r="Y230" s="321"/>
      <c r="Z230" s="321"/>
      <c r="AA230" s="321"/>
      <c r="AB230" s="321"/>
    </row>
    <row r="231" customFormat="false" ht="13.5" hidden="false" customHeight="true" outlineLevel="0" collapsed="false">
      <c r="A231" s="321"/>
      <c r="B231" s="321"/>
      <c r="C231" s="321"/>
      <c r="D231" s="321"/>
      <c r="E231" s="321"/>
      <c r="F231" s="321"/>
      <c r="G231" s="330" t="n">
        <v>5038</v>
      </c>
      <c r="H231" s="331" t="s">
        <v>7977</v>
      </c>
      <c r="I231" s="331" t="s">
        <v>7978</v>
      </c>
      <c r="J231" s="330" t="n">
        <v>341535</v>
      </c>
      <c r="K231" s="330" t="n">
        <v>6</v>
      </c>
      <c r="L231" s="330" t="n">
        <v>384</v>
      </c>
      <c r="M231" s="332" t="n">
        <f aca="false">N231/1.21</f>
        <v>1962.36611570248</v>
      </c>
      <c r="N231" s="332" t="n">
        <v>2374.463</v>
      </c>
      <c r="O231" s="332" t="n">
        <f aca="false">N231-(N231*7%)</f>
        <v>2208.25059</v>
      </c>
      <c r="P231" s="333" t="n">
        <f aca="false">N231-(N231*7%)</f>
        <v>2208.25059</v>
      </c>
      <c r="Q231" s="26"/>
      <c r="R231" s="26"/>
      <c r="S231" s="26"/>
      <c r="T231" s="321"/>
      <c r="U231" s="321"/>
      <c r="V231" s="321"/>
      <c r="W231" s="321"/>
      <c r="X231" s="321"/>
      <c r="Y231" s="321"/>
      <c r="Z231" s="321"/>
      <c r="AA231" s="321"/>
      <c r="AB231" s="321"/>
    </row>
    <row r="232" customFormat="false" ht="13.5" hidden="false" customHeight="true" outlineLevel="0" collapsed="false">
      <c r="A232" s="321"/>
      <c r="B232" s="321"/>
      <c r="C232" s="321"/>
      <c r="D232" s="321"/>
      <c r="E232" s="321"/>
      <c r="F232" s="321"/>
      <c r="G232" s="330" t="n">
        <v>250</v>
      </c>
      <c r="H232" s="331" t="s">
        <v>7979</v>
      </c>
      <c r="I232" s="331" t="s">
        <v>7980</v>
      </c>
      <c r="J232" s="330" t="n">
        <v>337980</v>
      </c>
      <c r="K232" s="330" t="n">
        <v>6</v>
      </c>
      <c r="L232" s="330" t="n">
        <v>384</v>
      </c>
      <c r="M232" s="332" t="n">
        <f aca="false">N232/1.21</f>
        <v>2333.88429752066</v>
      </c>
      <c r="N232" s="332" t="n">
        <v>2824</v>
      </c>
      <c r="O232" s="332" t="n">
        <f aca="false">N232-(N232*7%)</f>
        <v>2626.32</v>
      </c>
      <c r="P232" s="333" t="n">
        <f aca="false">N232-(N232*7%)</f>
        <v>2626.32</v>
      </c>
      <c r="Q232" s="26"/>
      <c r="R232" s="26"/>
      <c r="S232" s="26"/>
      <c r="T232" s="321"/>
      <c r="U232" s="321"/>
      <c r="V232" s="321"/>
      <c r="W232" s="321"/>
      <c r="X232" s="321"/>
      <c r="Y232" s="321"/>
      <c r="Z232" s="321"/>
      <c r="AA232" s="321"/>
      <c r="AB232" s="321"/>
    </row>
    <row r="233" customFormat="false" ht="13.5" hidden="false" customHeight="true" outlineLevel="0" collapsed="false">
      <c r="A233" s="321"/>
      <c r="B233" s="321"/>
      <c r="C233" s="321"/>
      <c r="D233" s="321"/>
      <c r="E233" s="321"/>
      <c r="F233" s="321"/>
      <c r="G233" s="330" t="n">
        <v>5039</v>
      </c>
      <c r="H233" s="331" t="s">
        <v>7981</v>
      </c>
      <c r="I233" s="331" t="s">
        <v>7982</v>
      </c>
      <c r="J233" s="330" t="n">
        <v>341536</v>
      </c>
      <c r="K233" s="330" t="n">
        <v>6</v>
      </c>
      <c r="L233" s="330" t="n">
        <v>384</v>
      </c>
      <c r="M233" s="332" t="n">
        <f aca="false">N233/1.21</f>
        <v>1962.36611570248</v>
      </c>
      <c r="N233" s="332" t="n">
        <v>2374.463</v>
      </c>
      <c r="O233" s="332" t="n">
        <f aca="false">N233-(N233*7%)</f>
        <v>2208.25059</v>
      </c>
      <c r="P233" s="333" t="n">
        <f aca="false">N233-(N233*7%)</f>
        <v>2208.25059</v>
      </c>
      <c r="Q233" s="26"/>
      <c r="R233" s="26"/>
      <c r="S233" s="26"/>
      <c r="T233" s="321"/>
      <c r="U233" s="321"/>
      <c r="V233" s="321"/>
      <c r="W233" s="321"/>
      <c r="X233" s="321"/>
      <c r="Y233" s="321"/>
      <c r="Z233" s="321"/>
      <c r="AA233" s="321"/>
      <c r="AB233" s="321"/>
    </row>
    <row r="234" customFormat="false" ht="13.5" hidden="false" customHeight="true" outlineLevel="0" collapsed="false">
      <c r="A234" s="321"/>
      <c r="B234" s="321"/>
      <c r="C234" s="321"/>
      <c r="D234" s="321"/>
      <c r="E234" s="321"/>
      <c r="F234" s="321"/>
      <c r="G234" s="330" t="n">
        <v>5049</v>
      </c>
      <c r="H234" s="331" t="s">
        <v>7983</v>
      </c>
      <c r="I234" s="330"/>
      <c r="J234" s="330" t="n">
        <v>0</v>
      </c>
      <c r="K234" s="330" t="n">
        <v>6</v>
      </c>
      <c r="L234" s="330" t="n">
        <v>384</v>
      </c>
      <c r="M234" s="332" t="n">
        <f aca="false">N234/1.21</f>
        <v>2439.97024793388</v>
      </c>
      <c r="N234" s="332" t="n">
        <v>2952.364</v>
      </c>
      <c r="O234" s="332" t="n">
        <f aca="false">N234-(N234*7%)</f>
        <v>2745.69852</v>
      </c>
      <c r="P234" s="333" t="n">
        <f aca="false">N234-(N234*7%)</f>
        <v>2745.69852</v>
      </c>
      <c r="Q234" s="26"/>
      <c r="R234" s="26"/>
      <c r="S234" s="26"/>
      <c r="T234" s="321"/>
      <c r="U234" s="321"/>
      <c r="V234" s="321"/>
      <c r="W234" s="321"/>
      <c r="X234" s="321"/>
      <c r="Y234" s="321"/>
      <c r="Z234" s="321"/>
      <c r="AA234" s="321"/>
      <c r="AB234" s="321"/>
    </row>
    <row r="235" customFormat="false" ht="13.5" hidden="false" customHeight="true" outlineLevel="0" collapsed="false">
      <c r="A235" s="321"/>
      <c r="B235" s="321"/>
      <c r="C235" s="321"/>
      <c r="D235" s="321"/>
      <c r="E235" s="321"/>
      <c r="F235" s="321"/>
      <c r="G235" s="330" t="n">
        <v>691</v>
      </c>
      <c r="H235" s="331" t="s">
        <v>7984</v>
      </c>
      <c r="I235" s="331" t="s">
        <v>7985</v>
      </c>
      <c r="J235" s="336"/>
      <c r="K235" s="330" t="n">
        <v>6</v>
      </c>
      <c r="L235" s="330" t="n">
        <v>336</v>
      </c>
      <c r="M235" s="332" t="n">
        <f aca="false">N235/1.21</f>
        <v>3863.86776859504</v>
      </c>
      <c r="N235" s="332" t="n">
        <v>4675.28</v>
      </c>
      <c r="O235" s="332" t="n">
        <f aca="false">N235-(N235*7%)</f>
        <v>4348.0104</v>
      </c>
      <c r="P235" s="333" t="n">
        <f aca="false">N235-(N235*7%)</f>
        <v>4348.0104</v>
      </c>
      <c r="Q235" s="26"/>
      <c r="R235" s="26"/>
      <c r="S235" s="26"/>
      <c r="T235" s="321"/>
      <c r="U235" s="321"/>
      <c r="V235" s="321"/>
      <c r="W235" s="321"/>
      <c r="X235" s="321"/>
      <c r="Y235" s="321"/>
      <c r="Z235" s="321"/>
      <c r="AA235" s="321"/>
      <c r="AB235" s="321"/>
    </row>
    <row r="236" customFormat="false" ht="13.5" hidden="false" customHeight="true" outlineLevel="0" collapsed="false">
      <c r="A236" s="321"/>
      <c r="B236" s="321"/>
      <c r="C236" s="321"/>
      <c r="D236" s="321"/>
      <c r="E236" s="321"/>
      <c r="F236" s="321"/>
      <c r="G236" s="330" t="n">
        <v>260</v>
      </c>
      <c r="H236" s="331" t="s">
        <v>7986</v>
      </c>
      <c r="I236" s="331" t="s">
        <v>7987</v>
      </c>
      <c r="J236" s="330" t="n">
        <v>337988</v>
      </c>
      <c r="K236" s="330" t="n">
        <v>6</v>
      </c>
      <c r="L236" s="330" t="n">
        <v>336</v>
      </c>
      <c r="M236" s="332" t="n">
        <f aca="false">N236/1.21</f>
        <v>3863.86776859504</v>
      </c>
      <c r="N236" s="332" t="n">
        <v>4675.28</v>
      </c>
      <c r="O236" s="332" t="n">
        <f aca="false">N236-(N236*7%)</f>
        <v>4348.0104</v>
      </c>
      <c r="P236" s="333" t="n">
        <f aca="false">N236-(N236*7%)</f>
        <v>4348.0104</v>
      </c>
      <c r="Q236" s="26"/>
      <c r="R236" s="26"/>
      <c r="S236" s="26"/>
      <c r="T236" s="321"/>
      <c r="U236" s="321"/>
      <c r="V236" s="321"/>
      <c r="W236" s="321"/>
      <c r="X236" s="321"/>
      <c r="Y236" s="321"/>
      <c r="Z236" s="321"/>
      <c r="AA236" s="321"/>
      <c r="AB236" s="321"/>
    </row>
    <row r="237" customFormat="false" ht="13.5" hidden="false" customHeight="true" outlineLevel="0" collapsed="false">
      <c r="A237" s="321"/>
      <c r="B237" s="321"/>
      <c r="C237" s="321"/>
      <c r="D237" s="321"/>
      <c r="E237" s="321"/>
      <c r="F237" s="321"/>
      <c r="G237" s="330" t="n">
        <v>590</v>
      </c>
      <c r="H237" s="331" t="s">
        <v>7988</v>
      </c>
      <c r="I237" s="331" t="s">
        <v>7989</v>
      </c>
      <c r="J237" s="330" t="n">
        <v>337984</v>
      </c>
      <c r="K237" s="330" t="n">
        <v>6</v>
      </c>
      <c r="L237" s="330" t="n">
        <v>336</v>
      </c>
      <c r="M237" s="332" t="n">
        <f aca="false">N237/1.21</f>
        <v>3863.86776859504</v>
      </c>
      <c r="N237" s="332" t="n">
        <v>4675.28</v>
      </c>
      <c r="O237" s="332" t="n">
        <f aca="false">N237-(N237*7%)</f>
        <v>4348.0104</v>
      </c>
      <c r="P237" s="333" t="n">
        <f aca="false">N237-(N237*7%)</f>
        <v>4348.0104</v>
      </c>
      <c r="Q237" s="26"/>
      <c r="R237" s="26"/>
      <c r="S237" s="26"/>
      <c r="T237" s="321"/>
      <c r="U237" s="321"/>
      <c r="V237" s="321"/>
      <c r="W237" s="321"/>
      <c r="X237" s="321"/>
      <c r="Y237" s="321"/>
      <c r="Z237" s="321"/>
      <c r="AA237" s="321"/>
      <c r="AB237" s="321"/>
    </row>
    <row r="238" customFormat="false" ht="13.5" hidden="false" customHeight="true" outlineLevel="0" collapsed="false">
      <c r="A238" s="321"/>
      <c r="B238" s="321"/>
      <c r="C238" s="321"/>
      <c r="D238" s="321"/>
      <c r="E238" s="321"/>
      <c r="F238" s="321"/>
      <c r="G238" s="330" t="n">
        <v>591</v>
      </c>
      <c r="H238" s="331" t="s">
        <v>7990</v>
      </c>
      <c r="I238" s="331" t="s">
        <v>7991</v>
      </c>
      <c r="J238" s="330" t="n">
        <v>337985</v>
      </c>
      <c r="K238" s="330" t="n">
        <v>6</v>
      </c>
      <c r="L238" s="330" t="n">
        <v>336</v>
      </c>
      <c r="M238" s="332" t="n">
        <f aca="false">N238/1.21</f>
        <v>3413.52066115702</v>
      </c>
      <c r="N238" s="332" t="n">
        <v>4130.36</v>
      </c>
      <c r="O238" s="332" t="n">
        <f aca="false">N238-(N238*7%)</f>
        <v>3841.2348</v>
      </c>
      <c r="P238" s="333" t="n">
        <f aca="false">N238-(N238*7%)</f>
        <v>3841.2348</v>
      </c>
      <c r="Q238" s="26"/>
      <c r="R238" s="26"/>
      <c r="S238" s="26"/>
      <c r="T238" s="321"/>
      <c r="U238" s="321"/>
      <c r="V238" s="321"/>
      <c r="W238" s="321"/>
      <c r="X238" s="321"/>
      <c r="Y238" s="321"/>
      <c r="Z238" s="321"/>
      <c r="AA238" s="321"/>
      <c r="AB238" s="321"/>
    </row>
    <row r="239" customFormat="false" ht="13.5" hidden="false" customHeight="true" outlineLevel="0" collapsed="false">
      <c r="A239" s="321"/>
      <c r="B239" s="321"/>
      <c r="C239" s="321"/>
      <c r="D239" s="321"/>
      <c r="E239" s="321"/>
      <c r="F239" s="321"/>
      <c r="G239" s="330" t="n">
        <v>251</v>
      </c>
      <c r="H239" s="331" t="s">
        <v>7992</v>
      </c>
      <c r="I239" s="331" t="s">
        <v>7993</v>
      </c>
      <c r="J239" s="330" t="n">
        <v>337981</v>
      </c>
      <c r="K239" s="330" t="n">
        <v>6</v>
      </c>
      <c r="L239" s="330" t="n">
        <v>384</v>
      </c>
      <c r="M239" s="332" t="n">
        <f aca="false">N239/1.21</f>
        <v>2333.88429752066</v>
      </c>
      <c r="N239" s="332" t="n">
        <v>2824</v>
      </c>
      <c r="O239" s="332" t="n">
        <f aca="false">N239-(N239*7%)</f>
        <v>2626.32</v>
      </c>
      <c r="P239" s="333" t="n">
        <f aca="false">N239-(N239*7%)</f>
        <v>2626.32</v>
      </c>
      <c r="Q239" s="26"/>
      <c r="R239" s="26"/>
      <c r="S239" s="26"/>
      <c r="T239" s="321"/>
      <c r="U239" s="321"/>
      <c r="V239" s="321"/>
      <c r="W239" s="321"/>
      <c r="X239" s="321"/>
      <c r="Y239" s="321"/>
      <c r="Z239" s="321"/>
      <c r="AA239" s="321"/>
      <c r="AB239" s="321"/>
    </row>
    <row r="240" customFormat="false" ht="13.5" hidden="false" customHeight="true" outlineLevel="0" collapsed="false">
      <c r="A240" s="321"/>
      <c r="B240" s="321"/>
      <c r="C240" s="321"/>
      <c r="D240" s="321"/>
      <c r="E240" s="321"/>
      <c r="F240" s="321"/>
      <c r="G240" s="330" t="n">
        <v>1589</v>
      </c>
      <c r="H240" s="331" t="s">
        <v>7994</v>
      </c>
      <c r="I240" s="331" t="s">
        <v>7995</v>
      </c>
      <c r="J240" s="330" t="n">
        <v>337989</v>
      </c>
      <c r="K240" s="330" t="n">
        <v>6</v>
      </c>
      <c r="L240" s="330" t="n">
        <v>336</v>
      </c>
      <c r="M240" s="332" t="n">
        <f aca="false">N240/1.21</f>
        <v>3863.86776859504</v>
      </c>
      <c r="N240" s="332" t="n">
        <v>4675.28</v>
      </c>
      <c r="O240" s="332" t="n">
        <f aca="false">N240-(N240*7%)</f>
        <v>4348.0104</v>
      </c>
      <c r="P240" s="333" t="n">
        <f aca="false">N240-(N240*7%)</f>
        <v>4348.0104</v>
      </c>
      <c r="Q240" s="26"/>
      <c r="R240" s="26"/>
      <c r="S240" s="26"/>
      <c r="T240" s="321"/>
      <c r="U240" s="321"/>
      <c r="V240" s="321"/>
      <c r="W240" s="321"/>
      <c r="X240" s="321"/>
      <c r="Y240" s="321"/>
      <c r="Z240" s="321"/>
      <c r="AA240" s="321"/>
      <c r="AB240" s="321"/>
    </row>
    <row r="241" customFormat="false" ht="13.5" hidden="false" customHeight="true" outlineLevel="0" collapsed="false">
      <c r="A241" s="321"/>
      <c r="B241" s="321"/>
      <c r="C241" s="321"/>
      <c r="D241" s="321"/>
      <c r="E241" s="321"/>
      <c r="F241" s="321"/>
      <c r="G241" s="330" t="n">
        <v>588</v>
      </c>
      <c r="H241" s="331" t="s">
        <v>7996</v>
      </c>
      <c r="I241" s="331" t="s">
        <v>7997</v>
      </c>
      <c r="J241" s="330" t="n">
        <v>337982</v>
      </c>
      <c r="K241" s="330" t="n">
        <v>6</v>
      </c>
      <c r="L241" s="330" t="n">
        <v>336</v>
      </c>
      <c r="M241" s="332" t="n">
        <f aca="false">N241/1.21</f>
        <v>3863.86776859504</v>
      </c>
      <c r="N241" s="332" t="n">
        <v>4675.28</v>
      </c>
      <c r="O241" s="332" t="n">
        <f aca="false">N241-(N241*7%)</f>
        <v>4348.0104</v>
      </c>
      <c r="P241" s="333" t="n">
        <f aca="false">N241-(N241*7%)</f>
        <v>4348.0104</v>
      </c>
      <c r="Q241" s="26"/>
      <c r="R241" s="26"/>
      <c r="S241" s="26"/>
      <c r="T241" s="321"/>
      <c r="U241" s="321"/>
      <c r="V241" s="321"/>
      <c r="W241" s="321"/>
      <c r="X241" s="321"/>
      <c r="Y241" s="321"/>
      <c r="Z241" s="321"/>
      <c r="AA241" s="321"/>
      <c r="AB241" s="321"/>
    </row>
    <row r="242" customFormat="false" ht="13.5" hidden="false" customHeight="true" outlineLevel="0" collapsed="false">
      <c r="A242" s="321"/>
      <c r="B242" s="321"/>
      <c r="C242" s="321"/>
      <c r="D242" s="321"/>
      <c r="E242" s="321"/>
      <c r="F242" s="321"/>
      <c r="G242" s="330" t="n">
        <v>1593</v>
      </c>
      <c r="H242" s="331" t="s">
        <v>7998</v>
      </c>
      <c r="I242" s="331" t="s">
        <v>7999</v>
      </c>
      <c r="J242" s="330" t="n">
        <v>337986</v>
      </c>
      <c r="K242" s="330" t="n">
        <v>6</v>
      </c>
      <c r="L242" s="330" t="n">
        <v>336</v>
      </c>
      <c r="M242" s="332" t="n">
        <f aca="false">N242/1.21</f>
        <v>3863.86776859504</v>
      </c>
      <c r="N242" s="332" t="n">
        <v>4675.28</v>
      </c>
      <c r="O242" s="332" t="n">
        <f aca="false">N242-(N242*7%)</f>
        <v>4348.0104</v>
      </c>
      <c r="P242" s="333" t="n">
        <f aca="false">N242-(N242*7%)</f>
        <v>4348.0104</v>
      </c>
      <c r="Q242" s="26"/>
      <c r="R242" s="26"/>
      <c r="S242" s="26"/>
      <c r="T242" s="321"/>
      <c r="U242" s="321"/>
      <c r="V242" s="321"/>
      <c r="W242" s="321"/>
      <c r="X242" s="321"/>
      <c r="Y242" s="321"/>
      <c r="Z242" s="321"/>
      <c r="AA242" s="321"/>
      <c r="AB242" s="321"/>
    </row>
    <row r="243" customFormat="false" ht="13.5" hidden="false" customHeight="true" outlineLevel="0" collapsed="false">
      <c r="A243" s="321"/>
      <c r="B243" s="321"/>
      <c r="C243" s="321"/>
      <c r="D243" s="321"/>
      <c r="E243" s="321"/>
      <c r="F243" s="321"/>
      <c r="G243" s="330" t="n">
        <v>5003</v>
      </c>
      <c r="H243" s="331" t="s">
        <v>8000</v>
      </c>
      <c r="I243" s="331" t="s">
        <v>8001</v>
      </c>
      <c r="J243" s="330" t="n">
        <v>329296</v>
      </c>
      <c r="K243" s="330" t="n">
        <v>6</v>
      </c>
      <c r="L243" s="330" t="n">
        <v>384</v>
      </c>
      <c r="M243" s="332" t="n">
        <f aca="false">N243/1.21</f>
        <v>3863.86776859504</v>
      </c>
      <c r="N243" s="332" t="n">
        <v>4675.28</v>
      </c>
      <c r="O243" s="332" t="n">
        <f aca="false">N243-(N243*7%)</f>
        <v>4348.0104</v>
      </c>
      <c r="P243" s="333" t="n">
        <f aca="false">N243-(N243*7%)</f>
        <v>4348.0104</v>
      </c>
      <c r="Q243" s="26"/>
      <c r="R243" s="26"/>
      <c r="S243" s="26"/>
      <c r="T243" s="321"/>
      <c r="U243" s="321"/>
      <c r="V243" s="321"/>
      <c r="W243" s="321"/>
      <c r="X243" s="321"/>
      <c r="Y243" s="321"/>
      <c r="Z243" s="321"/>
      <c r="AA243" s="321"/>
      <c r="AB243" s="321"/>
    </row>
    <row r="244" customFormat="false" ht="13.5" hidden="false" customHeight="true" outlineLevel="0" collapsed="false">
      <c r="A244" s="321"/>
      <c r="B244" s="321"/>
      <c r="C244" s="321"/>
      <c r="D244" s="321"/>
      <c r="E244" s="321"/>
      <c r="F244" s="321"/>
      <c r="G244" s="330" t="n">
        <v>5047</v>
      </c>
      <c r="H244" s="331" t="s">
        <v>8002</v>
      </c>
      <c r="I244" s="331" t="s">
        <v>8003</v>
      </c>
      <c r="J244" s="330" t="n">
        <v>0</v>
      </c>
      <c r="K244" s="330" t="n">
        <v>6</v>
      </c>
      <c r="L244" s="330" t="n">
        <v>384</v>
      </c>
      <c r="M244" s="332" t="n">
        <f aca="false">N244/1.21</f>
        <v>3863.86776859504</v>
      </c>
      <c r="N244" s="332" t="n">
        <v>4675.28</v>
      </c>
      <c r="O244" s="332" t="n">
        <f aca="false">N244-(N244*7%)</f>
        <v>4348.0104</v>
      </c>
      <c r="P244" s="333" t="n">
        <f aca="false">N244-(N244*7%)</f>
        <v>4348.0104</v>
      </c>
      <c r="Q244" s="26"/>
      <c r="R244" s="26"/>
      <c r="S244" s="26"/>
      <c r="T244" s="321"/>
      <c r="U244" s="321"/>
      <c r="V244" s="321"/>
      <c r="W244" s="321"/>
      <c r="X244" s="321"/>
      <c r="Y244" s="321"/>
      <c r="Z244" s="321"/>
      <c r="AA244" s="321"/>
      <c r="AB244" s="321"/>
    </row>
    <row r="245" customFormat="false" ht="13.5" hidden="false" customHeight="true" outlineLevel="0" collapsed="false">
      <c r="A245" s="321"/>
      <c r="B245" s="321"/>
      <c r="C245" s="321"/>
      <c r="D245" s="321"/>
      <c r="E245" s="321"/>
      <c r="F245" s="321"/>
      <c r="G245" s="330" t="n">
        <v>671</v>
      </c>
      <c r="H245" s="331" t="s">
        <v>8004</v>
      </c>
      <c r="I245" s="331" t="s">
        <v>8005</v>
      </c>
      <c r="J245" s="330" t="n">
        <v>0</v>
      </c>
      <c r="K245" s="330" t="n">
        <v>6</v>
      </c>
      <c r="L245" s="330" t="n">
        <v>150</v>
      </c>
      <c r="M245" s="332" t="n">
        <f aca="false">N245/1.21</f>
        <v>6181.97520661157</v>
      </c>
      <c r="N245" s="332" t="n">
        <v>7480.19</v>
      </c>
      <c r="O245" s="332" t="n">
        <f aca="false">N245-(N245*7%)</f>
        <v>6956.5767</v>
      </c>
      <c r="P245" s="333" t="n">
        <f aca="false">N245-(N245*7%)</f>
        <v>6956.5767</v>
      </c>
      <c r="Q245" s="26"/>
      <c r="R245" s="26"/>
      <c r="S245" s="26"/>
      <c r="T245" s="321"/>
      <c r="U245" s="321"/>
      <c r="V245" s="321"/>
      <c r="W245" s="321"/>
      <c r="X245" s="321"/>
      <c r="Y245" s="321"/>
      <c r="Z245" s="321"/>
      <c r="AA245" s="321"/>
      <c r="AB245" s="321"/>
    </row>
    <row r="246" customFormat="false" ht="13.5" hidden="false" customHeight="true" outlineLevel="0" collapsed="false">
      <c r="A246" s="321"/>
      <c r="B246" s="321"/>
      <c r="C246" s="321"/>
      <c r="D246" s="321"/>
      <c r="E246" s="321"/>
      <c r="F246" s="321"/>
      <c r="G246" s="330" t="n">
        <v>595</v>
      </c>
      <c r="H246" s="331" t="s">
        <v>8006</v>
      </c>
      <c r="I246" s="331" t="s">
        <v>8007</v>
      </c>
      <c r="J246" s="330" t="n">
        <v>337991</v>
      </c>
      <c r="K246" s="330" t="n">
        <v>6</v>
      </c>
      <c r="L246" s="330" t="n">
        <v>336</v>
      </c>
      <c r="M246" s="332" t="n">
        <f aca="false">N246/1.21</f>
        <v>3863.86776859504</v>
      </c>
      <c r="N246" s="332" t="n">
        <v>4675.28</v>
      </c>
      <c r="O246" s="332" t="n">
        <f aca="false">N246-(N246*7%)</f>
        <v>4348.0104</v>
      </c>
      <c r="P246" s="333" t="n">
        <f aca="false">N246-(N246*7%)</f>
        <v>4348.0104</v>
      </c>
      <c r="Q246" s="26"/>
      <c r="R246" s="26"/>
      <c r="S246" s="26"/>
      <c r="T246" s="321"/>
      <c r="U246" s="321"/>
      <c r="V246" s="321"/>
      <c r="W246" s="321"/>
      <c r="X246" s="321"/>
      <c r="Y246" s="321"/>
      <c r="Z246" s="321"/>
      <c r="AA246" s="321"/>
      <c r="AB246" s="321"/>
    </row>
    <row r="247" customFormat="false" ht="13.5" hidden="false" customHeight="true" outlineLevel="0" collapsed="false">
      <c r="A247" s="321"/>
      <c r="B247" s="321"/>
      <c r="C247" s="321"/>
      <c r="D247" s="321"/>
      <c r="E247" s="321"/>
      <c r="F247" s="321"/>
      <c r="G247" s="330" t="n">
        <v>666</v>
      </c>
      <c r="H247" s="331" t="s">
        <v>8008</v>
      </c>
      <c r="I247" s="331" t="s">
        <v>8009</v>
      </c>
      <c r="J247" s="330" t="n">
        <v>674342</v>
      </c>
      <c r="K247" s="330" t="n">
        <v>6</v>
      </c>
      <c r="L247" s="330" t="n">
        <v>252</v>
      </c>
      <c r="M247" s="332" t="n">
        <f aca="false">N247/1.21</f>
        <v>4850.0652892562</v>
      </c>
      <c r="N247" s="332" t="n">
        <v>5868.579</v>
      </c>
      <c r="O247" s="332" t="n">
        <f aca="false">N247-(N247*7%)</f>
        <v>5457.77847</v>
      </c>
      <c r="P247" s="333" t="n">
        <f aca="false">N247-(N247*7%)</f>
        <v>5457.77847</v>
      </c>
      <c r="Q247" s="26"/>
      <c r="R247" s="26"/>
      <c r="S247" s="26"/>
      <c r="T247" s="321"/>
      <c r="U247" s="321"/>
      <c r="V247" s="321"/>
      <c r="W247" s="321"/>
      <c r="X247" s="321"/>
      <c r="Y247" s="321"/>
      <c r="Z247" s="321"/>
      <c r="AA247" s="321"/>
      <c r="AB247" s="321"/>
    </row>
    <row r="248" customFormat="false" ht="13.5" hidden="false" customHeight="true" outlineLevel="0" collapsed="false">
      <c r="A248" s="321"/>
      <c r="B248" s="321"/>
      <c r="C248" s="321"/>
      <c r="D248" s="321"/>
      <c r="E248" s="321"/>
      <c r="F248" s="321"/>
      <c r="G248" s="330" t="n">
        <v>1518</v>
      </c>
      <c r="H248" s="331" t="s">
        <v>8010</v>
      </c>
      <c r="I248" s="331" t="s">
        <v>8011</v>
      </c>
      <c r="J248" s="330" t="n">
        <v>677698</v>
      </c>
      <c r="K248" s="330" t="n">
        <v>6</v>
      </c>
      <c r="L248" s="330" t="n">
        <v>252</v>
      </c>
      <c r="M248" s="332" t="n">
        <f aca="false">N248/1.21</f>
        <v>4850.0652892562</v>
      </c>
      <c r="N248" s="332" t="n">
        <v>5868.579</v>
      </c>
      <c r="O248" s="332" t="n">
        <f aca="false">N248-(N248*7%)</f>
        <v>5457.77847</v>
      </c>
      <c r="P248" s="333" t="n">
        <f aca="false">N248-(N248*7%)</f>
        <v>5457.77847</v>
      </c>
      <c r="Q248" s="26"/>
      <c r="R248" s="26"/>
      <c r="S248" s="26"/>
      <c r="T248" s="321"/>
      <c r="U248" s="321"/>
      <c r="V248" s="321"/>
      <c r="W248" s="321"/>
      <c r="X248" s="321"/>
      <c r="Y248" s="321"/>
      <c r="Z248" s="321"/>
      <c r="AA248" s="321"/>
      <c r="AB248" s="321"/>
    </row>
    <row r="249" customFormat="false" ht="13.5" hidden="false" customHeight="true" outlineLevel="0" collapsed="false">
      <c r="A249" s="321"/>
      <c r="B249" s="321"/>
      <c r="C249" s="321"/>
      <c r="D249" s="321"/>
      <c r="E249" s="321"/>
      <c r="F249" s="321"/>
      <c r="G249" s="330" t="n">
        <v>669</v>
      </c>
      <c r="H249" s="331" t="s">
        <v>8012</v>
      </c>
      <c r="I249" s="331" t="s">
        <v>8013</v>
      </c>
      <c r="J249" s="330" t="n">
        <v>683481</v>
      </c>
      <c r="K249" s="330" t="n">
        <v>6</v>
      </c>
      <c r="L249" s="330" t="n">
        <v>252</v>
      </c>
      <c r="M249" s="332" t="n">
        <f aca="false">N249/1.21</f>
        <v>4850.0652892562</v>
      </c>
      <c r="N249" s="332" t="n">
        <v>5868.579</v>
      </c>
      <c r="O249" s="332" t="n">
        <f aca="false">N249-(N249*7%)</f>
        <v>5457.77847</v>
      </c>
      <c r="P249" s="333" t="n">
        <f aca="false">N249-(N249*7%)</f>
        <v>5457.77847</v>
      </c>
      <c r="Q249" s="26"/>
      <c r="R249" s="26"/>
      <c r="S249" s="26"/>
      <c r="T249" s="321"/>
      <c r="U249" s="321"/>
      <c r="V249" s="321"/>
      <c r="W249" s="321"/>
      <c r="X249" s="321"/>
      <c r="Y249" s="321"/>
      <c r="Z249" s="321"/>
      <c r="AA249" s="321"/>
      <c r="AB249" s="321"/>
    </row>
    <row r="250" customFormat="false" ht="13.5" hidden="false" customHeight="true" outlineLevel="0" collapsed="false">
      <c r="A250" s="321"/>
      <c r="B250" s="321"/>
      <c r="C250" s="321"/>
      <c r="D250" s="321"/>
      <c r="E250" s="321"/>
      <c r="F250" s="321"/>
      <c r="G250" s="330" t="n">
        <v>1511</v>
      </c>
      <c r="H250" s="331" t="s">
        <v>8014</v>
      </c>
      <c r="I250" s="331" t="s">
        <v>8015</v>
      </c>
      <c r="J250" s="330" t="n">
        <v>674349</v>
      </c>
      <c r="K250" s="330" t="n">
        <v>12</v>
      </c>
      <c r="L250" s="330" t="n">
        <v>280</v>
      </c>
      <c r="M250" s="332" t="n">
        <f aca="false">N250/1.21</f>
        <v>3434.31818181818</v>
      </c>
      <c r="N250" s="332" t="n">
        <v>4155.525</v>
      </c>
      <c r="O250" s="332" t="n">
        <f aca="false">N250-(N250*7%)</f>
        <v>3864.63825</v>
      </c>
      <c r="P250" s="333" t="n">
        <f aca="false">N250-(N250*7%)</f>
        <v>3864.63825</v>
      </c>
      <c r="Q250" s="26"/>
      <c r="R250" s="26"/>
      <c r="S250" s="26"/>
      <c r="T250" s="321"/>
      <c r="U250" s="321"/>
      <c r="V250" s="321"/>
      <c r="W250" s="321"/>
      <c r="X250" s="321"/>
      <c r="Y250" s="321"/>
      <c r="Z250" s="321"/>
      <c r="AA250" s="321"/>
      <c r="AB250" s="321"/>
    </row>
    <row r="251" customFormat="false" ht="13.5" hidden="false" customHeight="true" outlineLevel="0" collapsed="false">
      <c r="A251" s="321"/>
      <c r="B251" s="321"/>
      <c r="C251" s="321"/>
      <c r="D251" s="321"/>
      <c r="E251" s="321"/>
      <c r="F251" s="321"/>
      <c r="G251" s="330" t="n">
        <v>1520</v>
      </c>
      <c r="H251" s="331" t="s">
        <v>8016</v>
      </c>
      <c r="I251" s="331" t="s">
        <v>8017</v>
      </c>
      <c r="J251" s="330" t="n">
        <v>677704</v>
      </c>
      <c r="K251" s="330" t="n">
        <v>12</v>
      </c>
      <c r="L251" s="330" t="n">
        <v>280</v>
      </c>
      <c r="M251" s="332" t="n">
        <f aca="false">N251/1.21</f>
        <v>3434.31818181818</v>
      </c>
      <c r="N251" s="332" t="n">
        <v>4155.525</v>
      </c>
      <c r="O251" s="332" t="n">
        <f aca="false">N251-(N251*7%)</f>
        <v>3864.63825</v>
      </c>
      <c r="P251" s="333" t="n">
        <f aca="false">N251-(N251*7%)</f>
        <v>3864.63825</v>
      </c>
      <c r="Q251" s="26"/>
      <c r="R251" s="26"/>
      <c r="S251" s="26"/>
      <c r="T251" s="321"/>
      <c r="U251" s="321"/>
      <c r="V251" s="321"/>
      <c r="W251" s="321"/>
      <c r="X251" s="321"/>
      <c r="Y251" s="321"/>
      <c r="Z251" s="321"/>
      <c r="AA251" s="321"/>
      <c r="AB251" s="321"/>
    </row>
    <row r="252" customFormat="false" ht="13.5" hidden="false" customHeight="true" outlineLevel="0" collapsed="false">
      <c r="A252" s="321"/>
      <c r="B252" s="321"/>
      <c r="C252" s="321"/>
      <c r="D252" s="321"/>
      <c r="E252" s="321"/>
      <c r="F252" s="321"/>
      <c r="G252" s="330" t="n">
        <v>1523</v>
      </c>
      <c r="H252" s="331" t="s">
        <v>8018</v>
      </c>
      <c r="I252" s="331" t="s">
        <v>8019</v>
      </c>
      <c r="J252" s="330" t="n">
        <v>667733</v>
      </c>
      <c r="K252" s="330" t="n">
        <v>12</v>
      </c>
      <c r="L252" s="330" t="n">
        <v>280</v>
      </c>
      <c r="M252" s="332" t="n">
        <f aca="false">N252/1.21</f>
        <v>3065.77851239669</v>
      </c>
      <c r="N252" s="332" t="n">
        <v>3709.592</v>
      </c>
      <c r="O252" s="332" t="n">
        <f aca="false">N252-(N252*7%)</f>
        <v>3449.92056</v>
      </c>
      <c r="P252" s="333" t="n">
        <f aca="false">N252-(N252*7%)</f>
        <v>3449.92056</v>
      </c>
      <c r="Q252" s="26"/>
      <c r="R252" s="26"/>
      <c r="S252" s="26"/>
      <c r="T252" s="321"/>
      <c r="U252" s="321"/>
      <c r="V252" s="321"/>
      <c r="W252" s="321"/>
      <c r="X252" s="321"/>
      <c r="Y252" s="321"/>
      <c r="Z252" s="321"/>
      <c r="AA252" s="321"/>
      <c r="AB252" s="321"/>
    </row>
    <row r="253" customFormat="false" ht="13.5" hidden="false" customHeight="true" outlineLevel="0" collapsed="false">
      <c r="A253" s="321"/>
      <c r="B253" s="321"/>
      <c r="C253" s="321"/>
      <c r="D253" s="321"/>
      <c r="E253" s="321"/>
      <c r="F253" s="321"/>
      <c r="G253" s="330" t="n">
        <v>1524</v>
      </c>
      <c r="H253" s="331" t="s">
        <v>8020</v>
      </c>
      <c r="I253" s="331" t="s">
        <v>8021</v>
      </c>
      <c r="J253" s="330" t="n">
        <v>683482</v>
      </c>
      <c r="K253" s="330" t="n">
        <v>12</v>
      </c>
      <c r="L253" s="330" t="n">
        <v>280</v>
      </c>
      <c r="M253" s="332" t="n">
        <f aca="false">N253/1.21</f>
        <v>3065.73801652893</v>
      </c>
      <c r="N253" s="332" t="n">
        <v>3709.543</v>
      </c>
      <c r="O253" s="332" t="n">
        <f aca="false">N253-(N253*7%)</f>
        <v>3449.87499</v>
      </c>
      <c r="P253" s="333" t="n">
        <f aca="false">N253-(N253*7%)</f>
        <v>3449.87499</v>
      </c>
      <c r="Q253" s="26"/>
      <c r="R253" s="26"/>
      <c r="S253" s="26"/>
      <c r="T253" s="321"/>
      <c r="U253" s="321"/>
      <c r="V253" s="321"/>
      <c r="W253" s="321"/>
      <c r="X253" s="321"/>
      <c r="Y253" s="321"/>
      <c r="Z253" s="321"/>
      <c r="AA253" s="321"/>
      <c r="AB253" s="321"/>
    </row>
    <row r="254" customFormat="false" ht="13.5" hidden="false" customHeight="true" outlineLevel="0" collapsed="false">
      <c r="A254" s="321"/>
      <c r="B254" s="321"/>
      <c r="C254" s="321"/>
      <c r="D254" s="321"/>
      <c r="E254" s="321"/>
      <c r="F254" s="321"/>
      <c r="G254" s="330" t="n">
        <v>766</v>
      </c>
      <c r="H254" s="331" t="s">
        <v>8022</v>
      </c>
      <c r="I254" s="331" t="s">
        <v>8023</v>
      </c>
      <c r="J254" s="330" t="n">
        <v>658581</v>
      </c>
      <c r="K254" s="330" t="n">
        <v>12</v>
      </c>
      <c r="L254" s="330" t="n">
        <v>112</v>
      </c>
      <c r="M254" s="332" t="n">
        <f aca="false">N254/1.21</f>
        <v>2284.88429752066</v>
      </c>
      <c r="N254" s="332" t="n">
        <v>2764.71</v>
      </c>
      <c r="O254" s="332" t="n">
        <f aca="false">N254-(N254*7%)</f>
        <v>2571.1803</v>
      </c>
      <c r="P254" s="333" t="n">
        <f aca="false">N254-(N254*7%)</f>
        <v>2571.1803</v>
      </c>
      <c r="Q254" s="26"/>
      <c r="R254" s="26"/>
      <c r="S254" s="26"/>
      <c r="T254" s="321"/>
      <c r="U254" s="321"/>
      <c r="V254" s="321"/>
      <c r="W254" s="321"/>
      <c r="X254" s="321"/>
      <c r="Y254" s="321"/>
      <c r="Z254" s="321"/>
      <c r="AA254" s="321"/>
      <c r="AB254" s="321"/>
    </row>
    <row r="255" customFormat="false" ht="13.5" hidden="false" customHeight="true" outlineLevel="0" collapsed="false">
      <c r="A255" s="321"/>
      <c r="B255" s="321"/>
      <c r="C255" s="321"/>
      <c r="D255" s="321"/>
      <c r="E255" s="321"/>
      <c r="F255" s="321"/>
      <c r="G255" s="330" t="n">
        <v>780</v>
      </c>
      <c r="H255" s="331" t="s">
        <v>8024</v>
      </c>
      <c r="I255" s="331" t="s">
        <v>8025</v>
      </c>
      <c r="J255" s="330" t="n">
        <v>658576</v>
      </c>
      <c r="K255" s="330" t="n">
        <v>12</v>
      </c>
      <c r="L255" s="330" t="n">
        <v>112</v>
      </c>
      <c r="M255" s="332" t="n">
        <f aca="false">N255/1.21</f>
        <v>2284.88429752066</v>
      </c>
      <c r="N255" s="332" t="n">
        <v>2764.71</v>
      </c>
      <c r="O255" s="332" t="n">
        <f aca="false">N255-(N255*7%)</f>
        <v>2571.1803</v>
      </c>
      <c r="P255" s="333" t="n">
        <f aca="false">N255-(N255*7%)</f>
        <v>2571.1803</v>
      </c>
      <c r="Q255" s="26"/>
      <c r="R255" s="26"/>
      <c r="S255" s="26"/>
      <c r="T255" s="321"/>
      <c r="U255" s="321"/>
      <c r="V255" s="321"/>
      <c r="W255" s="321"/>
      <c r="X255" s="321"/>
      <c r="Y255" s="321"/>
      <c r="Z255" s="321"/>
      <c r="AA255" s="321"/>
      <c r="AB255" s="321"/>
    </row>
    <row r="256" customFormat="false" ht="13.5" hidden="false" customHeight="true" outlineLevel="0" collapsed="false">
      <c r="A256" s="321"/>
      <c r="B256" s="321"/>
      <c r="C256" s="321"/>
      <c r="D256" s="321"/>
      <c r="E256" s="321"/>
      <c r="F256" s="321"/>
      <c r="G256" s="330" t="n">
        <v>791</v>
      </c>
      <c r="H256" s="331" t="s">
        <v>8026</v>
      </c>
      <c r="I256" s="331" t="s">
        <v>8027</v>
      </c>
      <c r="J256" s="330" t="n">
        <v>658578</v>
      </c>
      <c r="K256" s="330" t="n">
        <v>12</v>
      </c>
      <c r="L256" s="330" t="n">
        <v>112</v>
      </c>
      <c r="M256" s="332" t="n">
        <f aca="false">N256/1.21</f>
        <v>2284.88429752066</v>
      </c>
      <c r="N256" s="332" t="n">
        <v>2764.71</v>
      </c>
      <c r="O256" s="332" t="n">
        <f aca="false">N256-(N256*7%)</f>
        <v>2571.1803</v>
      </c>
      <c r="P256" s="333" t="n">
        <f aca="false">N256-(N256*7%)</f>
        <v>2571.1803</v>
      </c>
      <c r="Q256" s="26"/>
      <c r="R256" s="26"/>
      <c r="S256" s="26"/>
      <c r="T256" s="321"/>
      <c r="U256" s="321"/>
      <c r="V256" s="321"/>
      <c r="W256" s="321"/>
      <c r="X256" s="321"/>
      <c r="Y256" s="321"/>
      <c r="Z256" s="321"/>
      <c r="AA256" s="321"/>
      <c r="AB256" s="321"/>
    </row>
    <row r="257" customFormat="false" ht="13.5" hidden="false" customHeight="true" outlineLevel="0" collapsed="false">
      <c r="A257" s="321"/>
      <c r="B257" s="321"/>
      <c r="C257" s="321"/>
      <c r="D257" s="321"/>
      <c r="E257" s="321"/>
      <c r="F257" s="321"/>
      <c r="G257" s="330" t="n">
        <v>793</v>
      </c>
      <c r="H257" s="331" t="s">
        <v>8028</v>
      </c>
      <c r="I257" s="331" t="s">
        <v>8029</v>
      </c>
      <c r="J257" s="330" t="n">
        <v>658580</v>
      </c>
      <c r="K257" s="330" t="n">
        <v>12</v>
      </c>
      <c r="L257" s="330" t="n">
        <v>112</v>
      </c>
      <c r="M257" s="332" t="n">
        <f aca="false">N257/1.21</f>
        <v>2319.42231404959</v>
      </c>
      <c r="N257" s="332" t="n">
        <v>2806.501</v>
      </c>
      <c r="O257" s="332" t="n">
        <f aca="false">N257-(N257*7%)</f>
        <v>2610.04593</v>
      </c>
      <c r="P257" s="333" t="n">
        <f aca="false">N257-(N257*7%)</f>
        <v>2610.04593</v>
      </c>
      <c r="Q257" s="26"/>
      <c r="R257" s="26"/>
      <c r="S257" s="26"/>
      <c r="T257" s="321"/>
      <c r="U257" s="321"/>
      <c r="V257" s="321"/>
      <c r="W257" s="321"/>
      <c r="X257" s="321"/>
      <c r="Y257" s="321"/>
      <c r="Z257" s="321"/>
      <c r="AA257" s="321"/>
      <c r="AB257" s="321"/>
    </row>
    <row r="258" customFormat="false" ht="13.5" hidden="false" customHeight="true" outlineLevel="0" collapsed="false">
      <c r="A258" s="321"/>
      <c r="B258" s="321"/>
      <c r="C258" s="321"/>
      <c r="D258" s="321"/>
      <c r="E258" s="321"/>
      <c r="F258" s="321"/>
      <c r="G258" s="330" t="n">
        <v>767</v>
      </c>
      <c r="H258" s="331" t="s">
        <v>8030</v>
      </c>
      <c r="I258" s="331" t="s">
        <v>8031</v>
      </c>
      <c r="J258" s="330" t="n">
        <v>658582</v>
      </c>
      <c r="K258" s="330" t="n">
        <v>12</v>
      </c>
      <c r="L258" s="330" t="n">
        <v>112</v>
      </c>
      <c r="M258" s="332" t="n">
        <f aca="false">N258/1.21</f>
        <v>1953.27603305785</v>
      </c>
      <c r="N258" s="332" t="n">
        <v>2363.464</v>
      </c>
      <c r="O258" s="332" t="n">
        <f aca="false">N258-(N258*7%)</f>
        <v>2198.02152</v>
      </c>
      <c r="P258" s="333" t="n">
        <f aca="false">N258-(N258*7%)</f>
        <v>2198.02152</v>
      </c>
      <c r="Q258" s="26"/>
      <c r="R258" s="26"/>
      <c r="S258" s="26"/>
      <c r="T258" s="321"/>
      <c r="U258" s="321"/>
      <c r="V258" s="321"/>
      <c r="W258" s="321"/>
      <c r="X258" s="321"/>
      <c r="Y258" s="321"/>
      <c r="Z258" s="321"/>
      <c r="AA258" s="321"/>
      <c r="AB258" s="321"/>
    </row>
    <row r="259" customFormat="false" ht="13.5" hidden="false" customHeight="true" outlineLevel="0" collapsed="false">
      <c r="A259" s="321"/>
      <c r="B259" s="321"/>
      <c r="C259" s="321"/>
      <c r="D259" s="321"/>
      <c r="E259" s="321"/>
      <c r="F259" s="321"/>
      <c r="G259" s="330" t="n">
        <v>781</v>
      </c>
      <c r="H259" s="331" t="s">
        <v>8032</v>
      </c>
      <c r="I259" s="331" t="s">
        <v>8033</v>
      </c>
      <c r="J259" s="330" t="n">
        <v>658577</v>
      </c>
      <c r="K259" s="330" t="n">
        <v>12</v>
      </c>
      <c r="L259" s="330" t="n">
        <v>112</v>
      </c>
      <c r="M259" s="332" t="n">
        <f aca="false">N259/1.21</f>
        <v>1953.27603305785</v>
      </c>
      <c r="N259" s="332" t="n">
        <v>2363.464</v>
      </c>
      <c r="O259" s="332" t="n">
        <f aca="false">N259-(N259*7%)</f>
        <v>2198.02152</v>
      </c>
      <c r="P259" s="333" t="n">
        <f aca="false">N259-(N259*7%)</f>
        <v>2198.02152</v>
      </c>
      <c r="Q259" s="26"/>
      <c r="R259" s="26"/>
      <c r="S259" s="26"/>
      <c r="T259" s="321"/>
      <c r="U259" s="321"/>
      <c r="V259" s="321"/>
      <c r="W259" s="321"/>
      <c r="X259" s="321"/>
      <c r="Y259" s="321"/>
      <c r="Z259" s="321"/>
      <c r="AA259" s="321"/>
      <c r="AB259" s="321"/>
    </row>
    <row r="260" customFormat="false" ht="13.5" hidden="false" customHeight="true" outlineLevel="0" collapsed="false">
      <c r="A260" s="321"/>
      <c r="B260" s="321"/>
      <c r="C260" s="321"/>
      <c r="D260" s="321"/>
      <c r="E260" s="321"/>
      <c r="F260" s="321"/>
      <c r="G260" s="330" t="n">
        <v>760</v>
      </c>
      <c r="H260" s="331" t="s">
        <v>8034</v>
      </c>
      <c r="I260" s="331" t="s">
        <v>8035</v>
      </c>
      <c r="J260" s="330" t="n">
        <v>673715</v>
      </c>
      <c r="K260" s="330" t="n">
        <v>12</v>
      </c>
      <c r="L260" s="330" t="n">
        <v>168</v>
      </c>
      <c r="M260" s="332" t="n">
        <f aca="false">N260/1.21</f>
        <v>948.328099173554</v>
      </c>
      <c r="N260" s="332" t="n">
        <v>1147.477</v>
      </c>
      <c r="O260" s="332" t="n">
        <f aca="false">N260-(N260*7%)</f>
        <v>1067.15361</v>
      </c>
      <c r="P260" s="333" t="n">
        <f aca="false">N260-(N260*7%)</f>
        <v>1067.15361</v>
      </c>
      <c r="Q260" s="26"/>
      <c r="R260" s="26"/>
      <c r="S260" s="26"/>
      <c r="T260" s="321"/>
      <c r="U260" s="321"/>
      <c r="V260" s="321"/>
      <c r="W260" s="321"/>
      <c r="X260" s="321"/>
      <c r="Y260" s="321"/>
      <c r="Z260" s="321"/>
      <c r="AA260" s="321"/>
      <c r="AB260" s="321"/>
    </row>
    <row r="261" customFormat="false" ht="13.5" hidden="false" customHeight="true" outlineLevel="0" collapsed="false">
      <c r="A261" s="321"/>
      <c r="B261" s="321"/>
      <c r="C261" s="321"/>
      <c r="D261" s="321"/>
      <c r="E261" s="321"/>
      <c r="F261" s="321"/>
      <c r="G261" s="330" t="n">
        <v>761</v>
      </c>
      <c r="H261" s="331" t="s">
        <v>8036</v>
      </c>
      <c r="I261" s="331" t="s">
        <v>8037</v>
      </c>
      <c r="J261" s="330" t="n">
        <v>673716</v>
      </c>
      <c r="K261" s="330" t="n">
        <v>24</v>
      </c>
      <c r="L261" s="330" t="n">
        <v>425</v>
      </c>
      <c r="M261" s="332" t="n">
        <f aca="false">N261/1.21</f>
        <v>687.876033057851</v>
      </c>
      <c r="N261" s="332" t="n">
        <v>832.33</v>
      </c>
      <c r="O261" s="332" t="n">
        <f aca="false">N261-(N261*7%)</f>
        <v>774.0669</v>
      </c>
      <c r="P261" s="333" t="n">
        <f aca="false">N261-(N261*7%)</f>
        <v>774.0669</v>
      </c>
      <c r="Q261" s="26"/>
      <c r="R261" s="26"/>
      <c r="S261" s="26"/>
      <c r="T261" s="321"/>
      <c r="U261" s="321"/>
      <c r="V261" s="321"/>
      <c r="W261" s="321"/>
      <c r="X261" s="321"/>
      <c r="Y261" s="321"/>
      <c r="Z261" s="321"/>
      <c r="AA261" s="321"/>
      <c r="AB261" s="321"/>
    </row>
    <row r="262" customFormat="false" ht="13.5" hidden="false" customHeight="true" outlineLevel="0" collapsed="false">
      <c r="A262" s="321"/>
      <c r="B262" s="321"/>
      <c r="C262" s="321"/>
      <c r="D262" s="321"/>
      <c r="E262" s="321"/>
      <c r="F262" s="321"/>
      <c r="G262" s="330" t="n">
        <v>757</v>
      </c>
      <c r="H262" s="331" t="s">
        <v>8038</v>
      </c>
      <c r="I262" s="331" t="s">
        <v>8039</v>
      </c>
      <c r="J262" s="330" t="n">
        <v>308541</v>
      </c>
      <c r="K262" s="330" t="n">
        <v>24</v>
      </c>
      <c r="L262" s="330" t="n">
        <v>54</v>
      </c>
      <c r="M262" s="332" t="n">
        <f aca="false">N262/1.21</f>
        <v>784.946280991736</v>
      </c>
      <c r="N262" s="332" t="n">
        <v>949.785</v>
      </c>
      <c r="O262" s="332" t="n">
        <f aca="false">N262-(N262*7%)</f>
        <v>883.30005</v>
      </c>
      <c r="P262" s="333" t="n">
        <f aca="false">N262-(N262*7%)</f>
        <v>883.30005</v>
      </c>
      <c r="Q262" s="26"/>
      <c r="R262" s="26"/>
      <c r="S262" s="26"/>
      <c r="T262" s="321"/>
      <c r="U262" s="321"/>
      <c r="V262" s="321"/>
      <c r="W262" s="321"/>
      <c r="X262" s="321"/>
      <c r="Y262" s="321"/>
      <c r="Z262" s="321"/>
      <c r="AA262" s="321"/>
      <c r="AB262" s="321"/>
    </row>
    <row r="263" customFormat="false" ht="13.5" hidden="false" customHeight="true" outlineLevel="0" collapsed="false">
      <c r="A263" s="321"/>
      <c r="B263" s="321"/>
      <c r="C263" s="321"/>
      <c r="D263" s="321"/>
      <c r="E263" s="321"/>
      <c r="F263" s="321"/>
      <c r="G263" s="330" t="n">
        <v>778</v>
      </c>
      <c r="H263" s="331" t="s">
        <v>8040</v>
      </c>
      <c r="I263" s="331" t="s">
        <v>8041</v>
      </c>
      <c r="J263" s="330" t="n">
        <v>306611</v>
      </c>
      <c r="K263" s="330" t="n">
        <v>24</v>
      </c>
      <c r="L263" s="330" t="n">
        <v>192</v>
      </c>
      <c r="M263" s="332" t="n">
        <f aca="false">N263/1.21</f>
        <v>905.879338842975</v>
      </c>
      <c r="N263" s="332" t="n">
        <v>1096.114</v>
      </c>
      <c r="O263" s="332" t="n">
        <f aca="false">N263-(N263*7%)</f>
        <v>1019.38602</v>
      </c>
      <c r="P263" s="333" t="n">
        <f aca="false">N263-(N263*7%)</f>
        <v>1019.38602</v>
      </c>
      <c r="Q263" s="26"/>
      <c r="R263" s="26"/>
      <c r="S263" s="26"/>
      <c r="T263" s="321"/>
      <c r="U263" s="321"/>
      <c r="V263" s="321"/>
      <c r="W263" s="321"/>
      <c r="X263" s="321"/>
      <c r="Y263" s="321"/>
      <c r="Z263" s="321"/>
      <c r="AA263" s="321"/>
      <c r="AB263" s="321"/>
    </row>
    <row r="264" customFormat="false" ht="13.5" hidden="false" customHeight="true" outlineLevel="0" collapsed="false">
      <c r="A264" s="321"/>
      <c r="B264" s="321"/>
      <c r="C264" s="321"/>
      <c r="D264" s="321"/>
      <c r="E264" s="321"/>
      <c r="F264" s="321"/>
      <c r="G264" s="330" t="n">
        <v>818</v>
      </c>
      <c r="H264" s="331" t="s">
        <v>8042</v>
      </c>
      <c r="I264" s="331" t="s">
        <v>8043</v>
      </c>
      <c r="J264" s="330" t="n">
        <v>303179</v>
      </c>
      <c r="K264" s="330" t="n">
        <v>24</v>
      </c>
      <c r="L264" s="330" t="n">
        <v>192</v>
      </c>
      <c r="M264" s="332" t="n">
        <f aca="false">N264/1.21</f>
        <v>905.879338842975</v>
      </c>
      <c r="N264" s="332" t="n">
        <v>1096.114</v>
      </c>
      <c r="O264" s="332" t="n">
        <f aca="false">N264-(N264*7%)</f>
        <v>1019.38602</v>
      </c>
      <c r="P264" s="333" t="n">
        <f aca="false">N264-(N264*7%)</f>
        <v>1019.38602</v>
      </c>
      <c r="Q264" s="26"/>
      <c r="R264" s="26"/>
      <c r="S264" s="26"/>
      <c r="T264" s="321"/>
      <c r="U264" s="321"/>
      <c r="V264" s="321"/>
      <c r="W264" s="321"/>
      <c r="X264" s="321"/>
      <c r="Y264" s="321"/>
      <c r="Z264" s="321"/>
      <c r="AA264" s="321"/>
      <c r="AB264" s="321"/>
    </row>
    <row r="265" customFormat="false" ht="13.5" hidden="false" customHeight="true" outlineLevel="0" collapsed="false">
      <c r="A265" s="321"/>
      <c r="B265" s="321"/>
      <c r="C265" s="321"/>
      <c r="D265" s="321"/>
      <c r="E265" s="321"/>
      <c r="F265" s="321"/>
      <c r="G265" s="330" t="n">
        <v>764</v>
      </c>
      <c r="H265" s="331" t="s">
        <v>8044</v>
      </c>
      <c r="I265" s="331" t="s">
        <v>8045</v>
      </c>
      <c r="J265" s="330" t="n">
        <v>316908</v>
      </c>
      <c r="K265" s="330" t="n">
        <v>72</v>
      </c>
      <c r="L265" s="330" t="n">
        <v>192</v>
      </c>
      <c r="M265" s="332" t="n">
        <f aca="false">N265/1.21</f>
        <v>434.617355371901</v>
      </c>
      <c r="N265" s="332" t="n">
        <v>525.887</v>
      </c>
      <c r="O265" s="332" t="n">
        <f aca="false">N265-(N265*7%)</f>
        <v>489.07491</v>
      </c>
      <c r="P265" s="333" t="n">
        <f aca="false">N265-(N265*7%)</f>
        <v>489.07491</v>
      </c>
      <c r="Q265" s="26"/>
      <c r="R265" s="26"/>
      <c r="S265" s="26"/>
      <c r="T265" s="321"/>
      <c r="U265" s="321"/>
      <c r="V265" s="321"/>
      <c r="W265" s="321"/>
      <c r="X265" s="321"/>
      <c r="Y265" s="321"/>
      <c r="Z265" s="321"/>
      <c r="AA265" s="321"/>
      <c r="AB265" s="321"/>
    </row>
    <row r="266" customFormat="false" ht="13.5" hidden="false" customHeight="true" outlineLevel="0" collapsed="false">
      <c r="A266" s="321"/>
      <c r="B266" s="321"/>
      <c r="C266" s="321"/>
      <c r="D266" s="321"/>
      <c r="E266" s="321"/>
      <c r="F266" s="321"/>
      <c r="G266" s="330" t="n">
        <v>901</v>
      </c>
      <c r="H266" s="331" t="s">
        <v>8046</v>
      </c>
      <c r="I266" s="331" t="s">
        <v>8047</v>
      </c>
      <c r="J266" s="330" t="n">
        <v>696973</v>
      </c>
      <c r="K266" s="330" t="n">
        <v>12</v>
      </c>
      <c r="L266" s="330" t="n">
        <v>360</v>
      </c>
      <c r="M266" s="332" t="n">
        <f aca="false">N266/1.21</f>
        <v>1594.12644628099</v>
      </c>
      <c r="N266" s="332" t="n">
        <v>1928.893</v>
      </c>
      <c r="O266" s="332" t="n">
        <f aca="false">N266-(N266*7%)</f>
        <v>1793.87049</v>
      </c>
      <c r="P266" s="333" t="n">
        <f aca="false">N266-(N266*7%)</f>
        <v>1793.87049</v>
      </c>
      <c r="Q266" s="26"/>
      <c r="R266" s="26"/>
      <c r="S266" s="26"/>
      <c r="T266" s="321"/>
      <c r="U266" s="321"/>
      <c r="V266" s="321"/>
      <c r="W266" s="321"/>
      <c r="X266" s="321"/>
      <c r="Y266" s="321"/>
      <c r="Z266" s="321"/>
      <c r="AA266" s="321"/>
      <c r="AB266" s="321"/>
    </row>
    <row r="267" customFormat="false" ht="13.5" hidden="false" customHeight="true" outlineLevel="0" collapsed="false">
      <c r="A267" s="321"/>
      <c r="B267" s="321"/>
      <c r="C267" s="321"/>
      <c r="D267" s="321"/>
      <c r="E267" s="321"/>
      <c r="F267" s="321"/>
      <c r="G267" s="330" t="n">
        <v>907</v>
      </c>
      <c r="H267" s="331" t="s">
        <v>8048</v>
      </c>
      <c r="I267" s="331" t="s">
        <v>8049</v>
      </c>
      <c r="J267" s="330" t="n">
        <v>344851</v>
      </c>
      <c r="K267" s="330" t="n">
        <v>12</v>
      </c>
      <c r="L267" s="330" t="n">
        <v>360</v>
      </c>
      <c r="M267" s="332" t="n">
        <f aca="false">N267/1.21</f>
        <v>1594.12644628099</v>
      </c>
      <c r="N267" s="332" t="n">
        <v>1928.893</v>
      </c>
      <c r="O267" s="332" t="n">
        <f aca="false">N267-(N267*7%)</f>
        <v>1793.87049</v>
      </c>
      <c r="P267" s="333" t="n">
        <f aca="false">N267-(N267*7%)</f>
        <v>1793.87049</v>
      </c>
      <c r="Q267" s="26"/>
      <c r="R267" s="26"/>
      <c r="S267" s="26"/>
      <c r="T267" s="321"/>
      <c r="U267" s="321"/>
      <c r="V267" s="321"/>
      <c r="W267" s="321"/>
      <c r="X267" s="321"/>
      <c r="Y267" s="321"/>
      <c r="Z267" s="321"/>
      <c r="AA267" s="321"/>
      <c r="AB267" s="321"/>
    </row>
    <row r="268" customFormat="false" ht="13.5" hidden="false" customHeight="true" outlineLevel="0" collapsed="false">
      <c r="A268" s="321"/>
      <c r="B268" s="321"/>
      <c r="C268" s="321"/>
      <c r="D268" s="321"/>
      <c r="E268" s="321"/>
      <c r="F268" s="321"/>
      <c r="G268" s="330" t="n">
        <v>900</v>
      </c>
      <c r="H268" s="331" t="s">
        <v>8050</v>
      </c>
      <c r="I268" s="331" t="s">
        <v>8051</v>
      </c>
      <c r="J268" s="330" t="n">
        <v>696974</v>
      </c>
      <c r="K268" s="330" t="n">
        <v>12</v>
      </c>
      <c r="L268" s="330" t="n">
        <v>360</v>
      </c>
      <c r="M268" s="332" t="n">
        <f aca="false">N268/1.21</f>
        <v>1594.12644628099</v>
      </c>
      <c r="N268" s="332" t="n">
        <v>1928.893</v>
      </c>
      <c r="O268" s="332" t="n">
        <f aca="false">N268-(N268*7%)</f>
        <v>1793.87049</v>
      </c>
      <c r="P268" s="333" t="n">
        <f aca="false">N268-(N268*7%)</f>
        <v>1793.87049</v>
      </c>
      <c r="Q268" s="26"/>
      <c r="R268" s="26"/>
      <c r="S268" s="26"/>
      <c r="T268" s="321"/>
      <c r="U268" s="321"/>
      <c r="V268" s="321"/>
      <c r="W268" s="321"/>
      <c r="X268" s="321"/>
      <c r="Y268" s="321"/>
      <c r="Z268" s="321"/>
      <c r="AA268" s="321"/>
      <c r="AB268" s="321"/>
    </row>
    <row r="269" customFormat="false" ht="13.5" hidden="false" customHeight="true" outlineLevel="0" collapsed="false">
      <c r="A269" s="321"/>
      <c r="B269" s="321"/>
      <c r="C269" s="321"/>
      <c r="D269" s="321"/>
      <c r="E269" s="321"/>
      <c r="F269" s="321"/>
      <c r="G269" s="330" t="n">
        <v>902</v>
      </c>
      <c r="H269" s="331" t="s">
        <v>8052</v>
      </c>
      <c r="I269" s="331" t="s">
        <v>8053</v>
      </c>
      <c r="J269" s="330" t="n">
        <v>696978</v>
      </c>
      <c r="K269" s="330" t="n">
        <v>12</v>
      </c>
      <c r="L269" s="330" t="n">
        <v>360</v>
      </c>
      <c r="M269" s="332" t="n">
        <f aca="false">N269/1.21</f>
        <v>1594.12644628099</v>
      </c>
      <c r="N269" s="332" t="n">
        <v>1928.893</v>
      </c>
      <c r="O269" s="332" t="n">
        <f aca="false">N269-(N269*7%)</f>
        <v>1793.87049</v>
      </c>
      <c r="P269" s="333" t="n">
        <f aca="false">N269-(N269*7%)</f>
        <v>1793.87049</v>
      </c>
      <c r="Q269" s="26"/>
      <c r="R269" s="26"/>
      <c r="S269" s="26"/>
      <c r="T269" s="321"/>
      <c r="U269" s="321"/>
      <c r="V269" s="321"/>
      <c r="W269" s="321"/>
      <c r="X269" s="321"/>
      <c r="Y269" s="321"/>
      <c r="Z269" s="321"/>
      <c r="AA269" s="321"/>
      <c r="AB269" s="321"/>
    </row>
    <row r="270" customFormat="false" ht="13.5" hidden="false" customHeight="true" outlineLevel="0" collapsed="false">
      <c r="A270" s="321"/>
      <c r="B270" s="321"/>
      <c r="C270" s="321"/>
      <c r="D270" s="321"/>
      <c r="E270" s="321"/>
      <c r="F270" s="321"/>
      <c r="G270" s="330" t="n">
        <v>601</v>
      </c>
      <c r="H270" s="331" t="s">
        <v>8054</v>
      </c>
      <c r="I270" s="331" t="s">
        <v>8055</v>
      </c>
      <c r="J270" s="330" t="n">
        <v>696976</v>
      </c>
      <c r="K270" s="330" t="n">
        <v>12</v>
      </c>
      <c r="L270" s="330" t="n">
        <v>360</v>
      </c>
      <c r="M270" s="332" t="n">
        <f aca="false">N270/1.21</f>
        <v>1594.12644628099</v>
      </c>
      <c r="N270" s="332" t="n">
        <v>1928.893</v>
      </c>
      <c r="O270" s="332" t="n">
        <f aca="false">N270-(N270*7%)</f>
        <v>1793.87049</v>
      </c>
      <c r="P270" s="333" t="n">
        <f aca="false">N270-(N270*7%)</f>
        <v>1793.87049</v>
      </c>
      <c r="Q270" s="26"/>
      <c r="R270" s="26"/>
      <c r="S270" s="26"/>
      <c r="T270" s="321"/>
      <c r="U270" s="321"/>
      <c r="V270" s="321"/>
      <c r="W270" s="321"/>
      <c r="X270" s="321"/>
      <c r="Y270" s="321"/>
      <c r="Z270" s="321"/>
      <c r="AA270" s="321"/>
      <c r="AB270" s="321"/>
    </row>
    <row r="271" customFormat="false" ht="13.5" hidden="false" customHeight="true" outlineLevel="0" collapsed="false">
      <c r="A271" s="321"/>
      <c r="B271" s="321"/>
      <c r="C271" s="321"/>
      <c r="D271" s="321"/>
      <c r="E271" s="321"/>
      <c r="F271" s="321"/>
      <c r="G271" s="330" t="n">
        <v>903</v>
      </c>
      <c r="H271" s="331" t="s">
        <v>8056</v>
      </c>
      <c r="I271" s="331" t="s">
        <v>8057</v>
      </c>
      <c r="J271" s="330" t="n">
        <v>696977</v>
      </c>
      <c r="K271" s="330" t="n">
        <v>12</v>
      </c>
      <c r="L271" s="330" t="n">
        <v>360</v>
      </c>
      <c r="M271" s="332" t="n">
        <f aca="false">N271/1.21</f>
        <v>1594.12644628099</v>
      </c>
      <c r="N271" s="332" t="n">
        <v>1928.893</v>
      </c>
      <c r="O271" s="332" t="n">
        <f aca="false">N271-(N271*7%)</f>
        <v>1793.87049</v>
      </c>
      <c r="P271" s="333" t="n">
        <f aca="false">N271-(N271*7%)</f>
        <v>1793.87049</v>
      </c>
      <c r="Q271" s="26"/>
      <c r="R271" s="26"/>
      <c r="S271" s="26"/>
      <c r="T271" s="321"/>
      <c r="U271" s="321"/>
      <c r="V271" s="321"/>
      <c r="W271" s="321"/>
      <c r="X271" s="321"/>
      <c r="Y271" s="321"/>
      <c r="Z271" s="321"/>
      <c r="AA271" s="321"/>
      <c r="AB271" s="321"/>
    </row>
    <row r="272" customFormat="false" ht="13.5" hidden="false" customHeight="true" outlineLevel="0" collapsed="false">
      <c r="A272" s="321"/>
      <c r="B272" s="321"/>
      <c r="C272" s="321"/>
      <c r="D272" s="321"/>
      <c r="E272" s="321"/>
      <c r="F272" s="321"/>
      <c r="G272" s="330" t="n">
        <v>904</v>
      </c>
      <c r="H272" s="331" t="s">
        <v>8058</v>
      </c>
      <c r="I272" s="331" t="s">
        <v>8059</v>
      </c>
      <c r="J272" s="330" t="n">
        <v>301968</v>
      </c>
      <c r="K272" s="330" t="n">
        <v>12</v>
      </c>
      <c r="L272" s="330" t="n">
        <v>360</v>
      </c>
      <c r="M272" s="332" t="n">
        <f aca="false">N272/1.21</f>
        <v>1594.12644628099</v>
      </c>
      <c r="N272" s="332" t="n">
        <v>1928.893</v>
      </c>
      <c r="O272" s="332" t="n">
        <f aca="false">N272-(N272*7%)</f>
        <v>1793.87049</v>
      </c>
      <c r="P272" s="333" t="n">
        <f aca="false">N272-(N272*7%)</f>
        <v>1793.87049</v>
      </c>
      <c r="Q272" s="26"/>
      <c r="R272" s="26"/>
      <c r="S272" s="26"/>
      <c r="T272" s="321"/>
      <c r="U272" s="321"/>
      <c r="V272" s="321"/>
      <c r="W272" s="321"/>
      <c r="X272" s="321"/>
      <c r="Y272" s="321"/>
      <c r="Z272" s="321"/>
      <c r="AA272" s="321"/>
      <c r="AB272" s="321"/>
    </row>
    <row r="273" customFormat="false" ht="13.5" hidden="false" customHeight="true" outlineLevel="0" collapsed="false">
      <c r="A273" s="321"/>
      <c r="B273" s="321"/>
      <c r="C273" s="321"/>
      <c r="D273" s="321"/>
      <c r="E273" s="321"/>
      <c r="F273" s="321"/>
      <c r="G273" s="330" t="n">
        <v>794</v>
      </c>
      <c r="H273" s="331" t="s">
        <v>8060</v>
      </c>
      <c r="I273" s="331" t="s">
        <v>8061</v>
      </c>
      <c r="J273" s="330" t="n">
        <v>673711</v>
      </c>
      <c r="K273" s="330" t="n">
        <v>24</v>
      </c>
      <c r="L273" s="330" t="n">
        <v>240</v>
      </c>
      <c r="M273" s="332" t="n">
        <f aca="false">N273/1.21</f>
        <v>559.27520661157</v>
      </c>
      <c r="N273" s="332" t="n">
        <v>676.723</v>
      </c>
      <c r="O273" s="332" t="n">
        <f aca="false">N273-(N273*7%)</f>
        <v>629.35239</v>
      </c>
      <c r="P273" s="333" t="n">
        <f aca="false">N273-(N273*7%)</f>
        <v>629.35239</v>
      </c>
      <c r="Q273" s="26"/>
      <c r="R273" s="26"/>
      <c r="S273" s="26"/>
      <c r="T273" s="321"/>
      <c r="U273" s="321"/>
      <c r="V273" s="321"/>
      <c r="W273" s="321"/>
      <c r="X273" s="321"/>
      <c r="Y273" s="321"/>
      <c r="Z273" s="321"/>
      <c r="AA273" s="321"/>
      <c r="AB273" s="321"/>
    </row>
    <row r="274" customFormat="false" ht="13.5" hidden="false" customHeight="true" outlineLevel="0" collapsed="false">
      <c r="A274" s="321"/>
      <c r="B274" s="321"/>
      <c r="C274" s="321"/>
      <c r="D274" s="321"/>
      <c r="E274" s="321"/>
      <c r="F274" s="321"/>
      <c r="G274" s="330" t="n">
        <v>796</v>
      </c>
      <c r="H274" s="331" t="s">
        <v>8062</v>
      </c>
      <c r="I274" s="331" t="s">
        <v>8063</v>
      </c>
      <c r="J274" s="330" t="n">
        <v>673712</v>
      </c>
      <c r="K274" s="330" t="n">
        <v>24</v>
      </c>
      <c r="L274" s="330" t="n">
        <v>240</v>
      </c>
      <c r="M274" s="332" t="n">
        <f aca="false">N274/1.21</f>
        <v>559.27520661157</v>
      </c>
      <c r="N274" s="332" t="n">
        <v>676.723</v>
      </c>
      <c r="O274" s="332" t="n">
        <f aca="false">N274-(N274*7%)</f>
        <v>629.35239</v>
      </c>
      <c r="P274" s="333" t="n">
        <f aca="false">N274-(N274*7%)</f>
        <v>629.35239</v>
      </c>
      <c r="Q274" s="26"/>
      <c r="R274" s="26"/>
      <c r="S274" s="26"/>
      <c r="T274" s="321"/>
      <c r="U274" s="321"/>
      <c r="V274" s="321"/>
      <c r="W274" s="321"/>
      <c r="X274" s="321"/>
      <c r="Y274" s="321"/>
      <c r="Z274" s="321"/>
      <c r="AA274" s="321"/>
      <c r="AB274" s="321"/>
    </row>
    <row r="275" customFormat="false" ht="13.5" hidden="false" customHeight="true" outlineLevel="0" collapsed="false">
      <c r="A275" s="321"/>
      <c r="B275" s="321"/>
      <c r="C275" s="321"/>
      <c r="D275" s="321"/>
      <c r="E275" s="321"/>
      <c r="F275" s="321"/>
      <c r="G275" s="330" t="n">
        <v>795</v>
      </c>
      <c r="H275" s="331" t="s">
        <v>8064</v>
      </c>
      <c r="I275" s="331" t="s">
        <v>8065</v>
      </c>
      <c r="J275" s="330" t="n">
        <v>673713</v>
      </c>
      <c r="K275" s="330" t="n">
        <v>24</v>
      </c>
      <c r="L275" s="330" t="n">
        <v>240</v>
      </c>
      <c r="M275" s="332" t="n">
        <f aca="false">N275/1.21</f>
        <v>559.27520661157</v>
      </c>
      <c r="N275" s="332" t="n">
        <v>676.723</v>
      </c>
      <c r="O275" s="332" t="n">
        <f aca="false">N275-(N275*7%)</f>
        <v>629.35239</v>
      </c>
      <c r="P275" s="333" t="n">
        <f aca="false">N275-(N275*7%)</f>
        <v>629.35239</v>
      </c>
      <c r="Q275" s="26"/>
      <c r="R275" s="26"/>
      <c r="S275" s="26"/>
      <c r="T275" s="321"/>
      <c r="U275" s="321"/>
      <c r="V275" s="321"/>
      <c r="W275" s="321"/>
      <c r="X275" s="321"/>
      <c r="Y275" s="321"/>
      <c r="Z275" s="321"/>
      <c r="AA275" s="321"/>
      <c r="AB275" s="321"/>
    </row>
    <row r="276" customFormat="false" ht="13.5" hidden="false" customHeight="true" outlineLevel="0" collapsed="false">
      <c r="A276" s="321"/>
      <c r="B276" s="321"/>
      <c r="C276" s="321"/>
      <c r="D276" s="321"/>
      <c r="E276" s="321"/>
      <c r="F276" s="321"/>
      <c r="G276" s="330" t="n">
        <v>598</v>
      </c>
      <c r="H276" s="331" t="s">
        <v>8066</v>
      </c>
      <c r="I276" s="331" t="s">
        <v>8067</v>
      </c>
      <c r="J276" s="330" t="n">
        <v>329249</v>
      </c>
      <c r="K276" s="330" t="n">
        <v>12</v>
      </c>
      <c r="L276" s="330" t="n">
        <v>105</v>
      </c>
      <c r="M276" s="332" t="n">
        <f aca="false">N276/1.21</f>
        <v>2831.95537190083</v>
      </c>
      <c r="N276" s="332" t="n">
        <v>3426.666</v>
      </c>
      <c r="O276" s="332" t="n">
        <f aca="false">N276-(N276*7%)</f>
        <v>3186.79938</v>
      </c>
      <c r="P276" s="333" t="n">
        <f aca="false">N276-(N276*7%)</f>
        <v>3186.79938</v>
      </c>
      <c r="Q276" s="26"/>
      <c r="R276" s="26"/>
      <c r="S276" s="26"/>
      <c r="T276" s="321"/>
      <c r="U276" s="321"/>
      <c r="V276" s="321"/>
      <c r="W276" s="321"/>
      <c r="X276" s="321"/>
      <c r="Y276" s="321"/>
      <c r="Z276" s="321"/>
      <c r="AA276" s="321"/>
      <c r="AB276" s="321"/>
    </row>
    <row r="277" customFormat="false" ht="13.5" hidden="false" customHeight="true" outlineLevel="0" collapsed="false">
      <c r="A277" s="321"/>
      <c r="B277" s="321"/>
      <c r="C277" s="321"/>
      <c r="D277" s="321"/>
      <c r="E277" s="321"/>
      <c r="F277" s="321"/>
      <c r="G277" s="330" t="n">
        <v>1548</v>
      </c>
      <c r="H277" s="331" t="s">
        <v>8068</v>
      </c>
      <c r="I277" s="331" t="s">
        <v>8069</v>
      </c>
      <c r="J277" s="330" t="n">
        <v>329251</v>
      </c>
      <c r="K277" s="330" t="n">
        <v>12</v>
      </c>
      <c r="L277" s="330" t="n">
        <v>105</v>
      </c>
      <c r="M277" s="332" t="n">
        <f aca="false">N277/1.21</f>
        <v>2831.98595041322</v>
      </c>
      <c r="N277" s="332" t="n">
        <v>3426.703</v>
      </c>
      <c r="O277" s="332" t="n">
        <f aca="false">N277-(N277*7%)</f>
        <v>3186.83379</v>
      </c>
      <c r="P277" s="333" t="n">
        <f aca="false">N277-(N277*7%)</f>
        <v>3186.83379</v>
      </c>
      <c r="Q277" s="26"/>
      <c r="R277" s="26"/>
      <c r="S277" s="26"/>
      <c r="T277" s="321"/>
      <c r="U277" s="321"/>
      <c r="V277" s="321"/>
      <c r="W277" s="321"/>
      <c r="X277" s="321"/>
      <c r="Y277" s="321"/>
      <c r="Z277" s="321"/>
      <c r="AA277" s="321"/>
      <c r="AB277" s="321"/>
    </row>
    <row r="278" customFormat="false" ht="13.5" hidden="false" customHeight="true" outlineLevel="0" collapsed="false">
      <c r="A278" s="321"/>
      <c r="B278" s="321"/>
      <c r="C278" s="321"/>
      <c r="D278" s="321"/>
      <c r="E278" s="321"/>
      <c r="F278" s="321"/>
      <c r="G278" s="330" t="n">
        <v>261</v>
      </c>
      <c r="H278" s="331" t="s">
        <v>8070</v>
      </c>
      <c r="I278" s="331" t="s">
        <v>8071</v>
      </c>
      <c r="J278" s="330" t="n">
        <v>329257</v>
      </c>
      <c r="K278" s="330" t="n">
        <v>12</v>
      </c>
      <c r="L278" s="330" t="n">
        <v>280</v>
      </c>
      <c r="M278" s="332" t="n">
        <f aca="false">N278/1.21</f>
        <v>1754.35454545455</v>
      </c>
      <c r="N278" s="332" t="n">
        <v>2122.769</v>
      </c>
      <c r="O278" s="332" t="n">
        <f aca="false">N278-(N278*7%)</f>
        <v>1974.17517</v>
      </c>
      <c r="P278" s="333" t="n">
        <f aca="false">N278-(N278*7%)</f>
        <v>1974.17517</v>
      </c>
      <c r="Q278" s="26"/>
      <c r="R278" s="26"/>
      <c r="S278" s="26"/>
      <c r="T278" s="321"/>
      <c r="U278" s="321"/>
      <c r="V278" s="321"/>
      <c r="W278" s="321"/>
      <c r="X278" s="321"/>
      <c r="Y278" s="321"/>
      <c r="Z278" s="321"/>
      <c r="AA278" s="321"/>
      <c r="AB278" s="321"/>
    </row>
    <row r="279" customFormat="false" ht="13.5" hidden="false" customHeight="true" outlineLevel="0" collapsed="false">
      <c r="A279" s="321"/>
      <c r="B279" s="321"/>
      <c r="C279" s="321"/>
      <c r="D279" s="321"/>
      <c r="E279" s="321"/>
      <c r="F279" s="321"/>
      <c r="G279" s="330" t="n">
        <v>620</v>
      </c>
      <c r="H279" s="331" t="s">
        <v>8072</v>
      </c>
      <c r="I279" s="331" t="s">
        <v>8073</v>
      </c>
      <c r="J279" s="330" t="n">
        <v>329254</v>
      </c>
      <c r="K279" s="330" t="n">
        <v>6</v>
      </c>
      <c r="L279" s="330" t="n">
        <v>490</v>
      </c>
      <c r="M279" s="332" t="n">
        <f aca="false">N279/1.21</f>
        <v>3160.52231404959</v>
      </c>
      <c r="N279" s="332" t="n">
        <v>3824.232</v>
      </c>
      <c r="O279" s="332" t="n">
        <f aca="false">N279-(N279*7%)</f>
        <v>3556.53576</v>
      </c>
      <c r="P279" s="333" t="n">
        <f aca="false">N279-(N279*7%)</f>
        <v>3556.53576</v>
      </c>
      <c r="Q279" s="26"/>
      <c r="R279" s="26"/>
      <c r="S279" s="26"/>
      <c r="T279" s="321"/>
      <c r="U279" s="321"/>
      <c r="V279" s="321"/>
      <c r="W279" s="321"/>
      <c r="X279" s="321"/>
      <c r="Y279" s="321"/>
      <c r="Z279" s="321"/>
      <c r="AA279" s="321"/>
      <c r="AB279" s="321"/>
    </row>
    <row r="280" customFormat="false" ht="13.5" hidden="false" customHeight="true" outlineLevel="0" collapsed="false">
      <c r="A280" s="321"/>
      <c r="B280" s="321"/>
      <c r="C280" s="321"/>
      <c r="D280" s="321"/>
      <c r="E280" s="321"/>
      <c r="F280" s="321"/>
      <c r="G280" s="330" t="n">
        <v>633</v>
      </c>
      <c r="H280" s="331" t="s">
        <v>8074</v>
      </c>
      <c r="I280" s="331" t="s">
        <v>8075</v>
      </c>
      <c r="J280" s="330" t="n">
        <v>329253</v>
      </c>
      <c r="K280" s="330" t="n">
        <v>12</v>
      </c>
      <c r="L280" s="330" t="n">
        <v>280</v>
      </c>
      <c r="M280" s="332" t="n">
        <f aca="false">N280/1.21</f>
        <v>1754.39421487603</v>
      </c>
      <c r="N280" s="332" t="n">
        <v>2122.817</v>
      </c>
      <c r="O280" s="332" t="n">
        <f aca="false">N280-(N280*7%)</f>
        <v>1974.21981</v>
      </c>
      <c r="P280" s="333" t="n">
        <f aca="false">N280-(N280*7%)</f>
        <v>1974.21981</v>
      </c>
      <c r="Q280" s="26"/>
      <c r="R280" s="26"/>
      <c r="S280" s="26"/>
      <c r="T280" s="321"/>
      <c r="U280" s="321"/>
      <c r="V280" s="321"/>
      <c r="W280" s="321"/>
      <c r="X280" s="321"/>
      <c r="Y280" s="321"/>
      <c r="Z280" s="321"/>
      <c r="AA280" s="321"/>
      <c r="AB280" s="321"/>
    </row>
    <row r="281" customFormat="false" ht="13.5" hidden="false" customHeight="true" outlineLevel="0" collapsed="false">
      <c r="A281" s="321"/>
      <c r="B281" s="321"/>
      <c r="C281" s="321"/>
      <c r="D281" s="321"/>
      <c r="E281" s="321"/>
      <c r="F281" s="321"/>
      <c r="G281" s="330" t="n">
        <v>1549</v>
      </c>
      <c r="H281" s="331" t="s">
        <v>8076</v>
      </c>
      <c r="I281" s="331" t="s">
        <v>8077</v>
      </c>
      <c r="J281" s="330" t="n">
        <v>329255</v>
      </c>
      <c r="K281" s="330" t="n">
        <v>12</v>
      </c>
      <c r="L281" s="330" t="n">
        <v>280</v>
      </c>
      <c r="M281" s="332" t="n">
        <f aca="false">N281/1.21</f>
        <v>1754.39421487603</v>
      </c>
      <c r="N281" s="332" t="n">
        <v>2122.817</v>
      </c>
      <c r="O281" s="332" t="n">
        <f aca="false">N281-(N281*7%)</f>
        <v>1974.21981</v>
      </c>
      <c r="P281" s="333" t="n">
        <f aca="false">N281-(N281*7%)</f>
        <v>1974.21981</v>
      </c>
      <c r="Q281" s="26"/>
      <c r="R281" s="26"/>
      <c r="S281" s="26"/>
      <c r="T281" s="321"/>
      <c r="U281" s="321"/>
      <c r="V281" s="321"/>
      <c r="W281" s="321"/>
      <c r="X281" s="321"/>
      <c r="Y281" s="321"/>
      <c r="Z281" s="321"/>
      <c r="AA281" s="321"/>
      <c r="AB281" s="321"/>
    </row>
    <row r="282" customFormat="false" ht="13.5" hidden="false" customHeight="true" outlineLevel="0" collapsed="false">
      <c r="A282" s="321"/>
      <c r="B282" s="321"/>
      <c r="C282" s="321"/>
      <c r="D282" s="321"/>
      <c r="E282" s="321"/>
      <c r="F282" s="321"/>
      <c r="G282" s="330" t="n">
        <v>1547</v>
      </c>
      <c r="H282" s="331" t="s">
        <v>8078</v>
      </c>
      <c r="I282" s="331" t="s">
        <v>8079</v>
      </c>
      <c r="J282" s="330" t="n">
        <v>329263</v>
      </c>
      <c r="K282" s="330" t="n">
        <v>6</v>
      </c>
      <c r="L282" s="330" t="n">
        <v>490</v>
      </c>
      <c r="M282" s="332" t="n">
        <f aca="false">N282/1.21</f>
        <v>3160.52231404959</v>
      </c>
      <c r="N282" s="332" t="n">
        <v>3824.232</v>
      </c>
      <c r="O282" s="332" t="n">
        <f aca="false">N282-(N282*7%)</f>
        <v>3556.53576</v>
      </c>
      <c r="P282" s="333" t="n">
        <f aca="false">N282-(N282*7%)</f>
        <v>3556.53576</v>
      </c>
      <c r="Q282" s="26"/>
      <c r="R282" s="26"/>
      <c r="S282" s="26"/>
      <c r="T282" s="321"/>
      <c r="U282" s="321"/>
      <c r="V282" s="321"/>
      <c r="W282" s="321"/>
      <c r="X282" s="321"/>
      <c r="Y282" s="321"/>
      <c r="Z282" s="321"/>
      <c r="AA282" s="321"/>
      <c r="AB282" s="321"/>
    </row>
    <row r="283" customFormat="false" ht="13.5" hidden="false" customHeight="true" outlineLevel="0" collapsed="false">
      <c r="A283" s="321"/>
      <c r="B283" s="321"/>
      <c r="C283" s="321"/>
      <c r="D283" s="321"/>
      <c r="E283" s="321"/>
      <c r="F283" s="321"/>
      <c r="G283" s="330" t="n">
        <v>648</v>
      </c>
      <c r="H283" s="331" t="s">
        <v>8080</v>
      </c>
      <c r="I283" s="331" t="s">
        <v>8081</v>
      </c>
      <c r="J283" s="330" t="n">
        <v>329256</v>
      </c>
      <c r="K283" s="330" t="n">
        <v>12</v>
      </c>
      <c r="L283" s="330" t="n">
        <v>280</v>
      </c>
      <c r="M283" s="332" t="n">
        <f aca="false">N283/1.21</f>
        <v>1754.39421487603</v>
      </c>
      <c r="N283" s="332" t="n">
        <v>2122.817</v>
      </c>
      <c r="O283" s="332" t="n">
        <f aca="false">N283-(N283*7%)</f>
        <v>1974.21981</v>
      </c>
      <c r="P283" s="333" t="n">
        <f aca="false">N283-(N283*7%)</f>
        <v>1974.21981</v>
      </c>
      <c r="Q283" s="26"/>
      <c r="R283" s="26"/>
      <c r="S283" s="26"/>
      <c r="T283" s="321"/>
      <c r="U283" s="321"/>
      <c r="V283" s="321"/>
      <c r="W283" s="321"/>
      <c r="X283" s="321"/>
      <c r="Y283" s="321"/>
      <c r="Z283" s="321"/>
      <c r="AA283" s="321"/>
      <c r="AB283" s="321"/>
    </row>
    <row r="284" customFormat="false" ht="13.5" hidden="false" customHeight="true" outlineLevel="0" collapsed="false">
      <c r="A284" s="321"/>
      <c r="B284" s="321"/>
      <c r="C284" s="321"/>
      <c r="D284" s="321"/>
      <c r="E284" s="321"/>
      <c r="F284" s="321"/>
      <c r="G284" s="330" t="n">
        <v>5002</v>
      </c>
      <c r="H284" s="331" t="s">
        <v>8082</v>
      </c>
      <c r="I284" s="331" t="s">
        <v>8083</v>
      </c>
      <c r="J284" s="330" t="n">
        <v>329262</v>
      </c>
      <c r="K284" s="330" t="n">
        <v>12</v>
      </c>
      <c r="L284" s="330" t="n">
        <v>280</v>
      </c>
      <c r="M284" s="332" t="n">
        <f aca="false">N284/1.21</f>
        <v>1754.39421487603</v>
      </c>
      <c r="N284" s="332" t="n">
        <v>2122.817</v>
      </c>
      <c r="O284" s="332" t="n">
        <f aca="false">N284-(N284*7%)</f>
        <v>1974.21981</v>
      </c>
      <c r="P284" s="333" t="n">
        <f aca="false">N284-(N284*7%)</f>
        <v>1974.21981</v>
      </c>
      <c r="Q284" s="26"/>
      <c r="R284" s="26"/>
      <c r="S284" s="26"/>
      <c r="T284" s="321"/>
      <c r="U284" s="321"/>
      <c r="V284" s="321"/>
      <c r="W284" s="321"/>
      <c r="X284" s="321"/>
      <c r="Y284" s="321"/>
      <c r="Z284" s="321"/>
      <c r="AA284" s="321"/>
      <c r="AB284" s="321"/>
    </row>
    <row r="285" customFormat="false" ht="13.5" hidden="false" customHeight="true" outlineLevel="0" collapsed="false">
      <c r="A285" s="321"/>
      <c r="B285" s="321"/>
      <c r="C285" s="321"/>
      <c r="D285" s="321"/>
      <c r="E285" s="321"/>
      <c r="F285" s="321"/>
      <c r="G285" s="330" t="n">
        <v>8037</v>
      </c>
      <c r="H285" s="331" t="s">
        <v>8084</v>
      </c>
      <c r="I285" s="331" t="s">
        <v>8085</v>
      </c>
      <c r="J285" s="330" t="n">
        <v>329259</v>
      </c>
      <c r="K285" s="330" t="n">
        <v>6</v>
      </c>
      <c r="L285" s="330" t="n">
        <v>364</v>
      </c>
      <c r="M285" s="332" t="n">
        <f aca="false">N285/1.21</f>
        <v>3508.70991735537</v>
      </c>
      <c r="N285" s="332" t="n">
        <v>4245.539</v>
      </c>
      <c r="O285" s="332" t="n">
        <f aca="false">N285-(N285*7%)</f>
        <v>3948.35127</v>
      </c>
      <c r="P285" s="333" t="n">
        <f aca="false">N285-(N285*7%)</f>
        <v>3948.35127</v>
      </c>
      <c r="Q285" s="26"/>
      <c r="R285" s="26"/>
      <c r="S285" s="26"/>
      <c r="T285" s="321"/>
      <c r="U285" s="321"/>
      <c r="V285" s="321"/>
      <c r="W285" s="321"/>
      <c r="X285" s="321"/>
      <c r="Y285" s="321"/>
      <c r="Z285" s="321"/>
      <c r="AA285" s="321"/>
      <c r="AB285" s="321"/>
    </row>
    <row r="286" customFormat="false" ht="13.5" hidden="false" customHeight="true" outlineLevel="0" collapsed="false">
      <c r="A286" s="321"/>
      <c r="B286" s="321"/>
      <c r="C286" s="321"/>
      <c r="D286" s="321"/>
      <c r="E286" s="321"/>
      <c r="F286" s="321"/>
      <c r="G286" s="330" t="n">
        <v>654</v>
      </c>
      <c r="H286" s="331" t="s">
        <v>8086</v>
      </c>
      <c r="I286" s="331" t="s">
        <v>8087</v>
      </c>
      <c r="J286" s="330" t="n">
        <v>0</v>
      </c>
      <c r="K286" s="330" t="n">
        <v>6</v>
      </c>
      <c r="L286" s="330" t="n">
        <v>560</v>
      </c>
      <c r="M286" s="332" t="n">
        <f aca="false">N286/1.21</f>
        <v>3160.45537190083</v>
      </c>
      <c r="N286" s="332" t="n">
        <v>3824.151</v>
      </c>
      <c r="O286" s="332" t="n">
        <f aca="false">N286-(N286*7%)</f>
        <v>3556.46043</v>
      </c>
      <c r="P286" s="333" t="n">
        <f aca="false">N286-(N286*7%)</f>
        <v>3556.46043</v>
      </c>
      <c r="Q286" s="26"/>
      <c r="R286" s="26"/>
      <c r="S286" s="26"/>
      <c r="T286" s="321"/>
      <c r="U286" s="321"/>
      <c r="V286" s="321"/>
      <c r="W286" s="321"/>
      <c r="X286" s="321"/>
      <c r="Y286" s="321"/>
      <c r="Z286" s="321"/>
      <c r="AA286" s="321"/>
      <c r="AB286" s="321"/>
    </row>
    <row r="287" customFormat="false" ht="13.5" hidden="false" customHeight="true" outlineLevel="0" collapsed="false">
      <c r="A287" s="321"/>
      <c r="B287" s="321"/>
      <c r="C287" s="321"/>
      <c r="D287" s="321"/>
      <c r="E287" s="321"/>
      <c r="F287" s="321"/>
      <c r="G287" s="330" t="n">
        <v>700</v>
      </c>
      <c r="H287" s="331" t="s">
        <v>8088</v>
      </c>
      <c r="I287" s="331" t="s">
        <v>8089</v>
      </c>
      <c r="J287" s="330" t="n">
        <v>329261</v>
      </c>
      <c r="K287" s="330" t="n">
        <v>12</v>
      </c>
      <c r="L287" s="330" t="n">
        <v>280</v>
      </c>
      <c r="M287" s="332" t="n">
        <f aca="false">N287/1.21</f>
        <v>1754.35454545455</v>
      </c>
      <c r="N287" s="332" t="n">
        <v>2122.769</v>
      </c>
      <c r="O287" s="332" t="n">
        <f aca="false">N287-(N287*7%)</f>
        <v>1974.17517</v>
      </c>
      <c r="P287" s="333" t="n">
        <f aca="false">N287-(N287*7%)</f>
        <v>1974.17517</v>
      </c>
      <c r="Q287" s="26"/>
      <c r="R287" s="26"/>
      <c r="S287" s="26"/>
      <c r="T287" s="321"/>
      <c r="U287" s="321"/>
      <c r="V287" s="321"/>
      <c r="W287" s="321"/>
      <c r="X287" s="321"/>
      <c r="Y287" s="321"/>
      <c r="Z287" s="321"/>
      <c r="AA287" s="321"/>
      <c r="AB287" s="321"/>
    </row>
    <row r="288" customFormat="false" ht="13.5" hidden="false" customHeight="true" outlineLevel="0" collapsed="false">
      <c r="A288" s="321"/>
      <c r="B288" s="321"/>
      <c r="C288" s="321"/>
      <c r="D288" s="321"/>
      <c r="E288" s="321"/>
      <c r="F288" s="321"/>
      <c r="G288" s="330" t="n">
        <v>935</v>
      </c>
      <c r="H288" s="331" t="s">
        <v>8090</v>
      </c>
      <c r="I288" s="331" t="s">
        <v>8091</v>
      </c>
      <c r="J288" s="336"/>
      <c r="K288" s="330" t="n">
        <v>6</v>
      </c>
      <c r="L288" s="330" t="n">
        <v>240</v>
      </c>
      <c r="M288" s="332" t="n">
        <f aca="false">N288/1.21</f>
        <v>1538.06115702479</v>
      </c>
      <c r="N288" s="332" t="n">
        <v>1861.054</v>
      </c>
      <c r="O288" s="332" t="n">
        <f aca="false">N288-(N288*7%)</f>
        <v>1730.78022</v>
      </c>
      <c r="P288" s="333" t="n">
        <f aca="false">N288-(N288*7%)</f>
        <v>1730.78022</v>
      </c>
      <c r="Q288" s="26"/>
      <c r="R288" s="26"/>
      <c r="S288" s="26"/>
      <c r="T288" s="321"/>
      <c r="U288" s="321"/>
      <c r="V288" s="321"/>
      <c r="W288" s="321"/>
      <c r="X288" s="321"/>
      <c r="Y288" s="321"/>
      <c r="Z288" s="321"/>
      <c r="AA288" s="321"/>
      <c r="AB288" s="321"/>
    </row>
    <row r="289" customFormat="false" ht="13.5" hidden="false" customHeight="true" outlineLevel="0" collapsed="false">
      <c r="A289" s="321"/>
      <c r="B289" s="321"/>
      <c r="C289" s="321"/>
      <c r="D289" s="321"/>
      <c r="E289" s="321"/>
      <c r="F289" s="321"/>
      <c r="G289" s="330" t="n">
        <v>937</v>
      </c>
      <c r="H289" s="331" t="s">
        <v>8092</v>
      </c>
      <c r="I289" s="331" t="s">
        <v>8093</v>
      </c>
      <c r="J289" s="336"/>
      <c r="K289" s="330" t="n">
        <v>6</v>
      </c>
      <c r="L289" s="330" t="n">
        <v>240</v>
      </c>
      <c r="M289" s="332" t="n">
        <f aca="false">N289/1.21</f>
        <v>1538.06115702479</v>
      </c>
      <c r="N289" s="332" t="n">
        <v>1861.054</v>
      </c>
      <c r="O289" s="332" t="n">
        <f aca="false">N289-(N289*7%)</f>
        <v>1730.78022</v>
      </c>
      <c r="P289" s="333" t="n">
        <f aca="false">N289-(N289*7%)</f>
        <v>1730.78022</v>
      </c>
      <c r="Q289" s="26"/>
      <c r="R289" s="26"/>
      <c r="S289" s="26"/>
      <c r="T289" s="321"/>
      <c r="U289" s="321"/>
      <c r="V289" s="321"/>
      <c r="W289" s="321"/>
      <c r="X289" s="321"/>
      <c r="Y289" s="321"/>
      <c r="Z289" s="321"/>
      <c r="AA289" s="321"/>
      <c r="AB289" s="321"/>
    </row>
    <row r="290" customFormat="false" ht="13.5" hidden="false" customHeight="true" outlineLevel="0" collapsed="false">
      <c r="A290" s="321"/>
      <c r="B290" s="321"/>
      <c r="C290" s="321"/>
      <c r="D290" s="321"/>
      <c r="E290" s="321"/>
      <c r="F290" s="321"/>
      <c r="G290" s="330" t="n">
        <v>933</v>
      </c>
      <c r="H290" s="331" t="s">
        <v>8094</v>
      </c>
      <c r="I290" s="331" t="s">
        <v>8095</v>
      </c>
      <c r="J290" s="336"/>
      <c r="K290" s="330" t="n">
        <v>6</v>
      </c>
      <c r="L290" s="330" t="n">
        <v>240</v>
      </c>
      <c r="M290" s="332" t="n">
        <f aca="false">N290/1.21</f>
        <v>1538.06115702479</v>
      </c>
      <c r="N290" s="332" t="n">
        <v>1861.054</v>
      </c>
      <c r="O290" s="332" t="n">
        <f aca="false">N290-(N290*7%)</f>
        <v>1730.78022</v>
      </c>
      <c r="P290" s="333" t="n">
        <f aca="false">N290-(N290*7%)</f>
        <v>1730.78022</v>
      </c>
      <c r="Q290" s="26"/>
      <c r="R290" s="26"/>
      <c r="S290" s="26"/>
      <c r="T290" s="321"/>
      <c r="U290" s="321"/>
      <c r="V290" s="321"/>
      <c r="W290" s="321"/>
      <c r="X290" s="321"/>
      <c r="Y290" s="321"/>
      <c r="Z290" s="321"/>
      <c r="AA290" s="321"/>
      <c r="AB290" s="321"/>
    </row>
    <row r="291" customFormat="false" ht="13.5" hidden="false" customHeight="true" outlineLevel="0" collapsed="false">
      <c r="A291" s="321"/>
      <c r="B291" s="321"/>
      <c r="C291" s="321"/>
      <c r="D291" s="321"/>
      <c r="E291" s="321"/>
      <c r="F291" s="321"/>
      <c r="G291" s="330" t="n">
        <v>940</v>
      </c>
      <c r="H291" s="331" t="s">
        <v>8096</v>
      </c>
      <c r="I291" s="331" t="s">
        <v>8097</v>
      </c>
      <c r="J291" s="336"/>
      <c r="K291" s="330" t="n">
        <v>6</v>
      </c>
      <c r="L291" s="330" t="n">
        <v>240</v>
      </c>
      <c r="M291" s="332" t="n">
        <f aca="false">N291/1.21</f>
        <v>1538.06115702479</v>
      </c>
      <c r="N291" s="332" t="n">
        <v>1861.054</v>
      </c>
      <c r="O291" s="332" t="n">
        <f aca="false">N291-(N291*7%)</f>
        <v>1730.78022</v>
      </c>
      <c r="P291" s="333" t="n">
        <f aca="false">N291-(N291*7%)</f>
        <v>1730.78022</v>
      </c>
      <c r="Q291" s="26"/>
      <c r="R291" s="26"/>
      <c r="S291" s="26"/>
      <c r="T291" s="321"/>
      <c r="U291" s="321"/>
      <c r="V291" s="321"/>
      <c r="W291" s="321"/>
      <c r="X291" s="321"/>
      <c r="Y291" s="321"/>
      <c r="Z291" s="321"/>
      <c r="AA291" s="321"/>
      <c r="AB291" s="321"/>
    </row>
    <row r="292" customFormat="false" ht="13.5" hidden="false" customHeight="true" outlineLevel="0" collapsed="false">
      <c r="A292" s="321"/>
      <c r="B292" s="321"/>
      <c r="C292" s="321"/>
      <c r="D292" s="321"/>
      <c r="E292" s="321"/>
      <c r="F292" s="321"/>
      <c r="G292" s="330" t="n">
        <v>941</v>
      </c>
      <c r="H292" s="331" t="s">
        <v>8098</v>
      </c>
      <c r="I292" s="331" t="s">
        <v>8099</v>
      </c>
      <c r="J292" s="336"/>
      <c r="K292" s="330" t="n">
        <v>6</v>
      </c>
      <c r="L292" s="330" t="n">
        <v>240</v>
      </c>
      <c r="M292" s="332" t="n">
        <f aca="false">N292/1.21</f>
        <v>1538.06115702479</v>
      </c>
      <c r="N292" s="332" t="n">
        <v>1861.054</v>
      </c>
      <c r="O292" s="332" t="n">
        <f aca="false">N292-(N292*7%)</f>
        <v>1730.78022</v>
      </c>
      <c r="P292" s="333" t="n">
        <f aca="false">N292-(N292*7%)</f>
        <v>1730.78022</v>
      </c>
      <c r="Q292" s="26"/>
      <c r="R292" s="26"/>
      <c r="S292" s="26"/>
      <c r="T292" s="321"/>
      <c r="U292" s="321"/>
      <c r="V292" s="321"/>
      <c r="W292" s="321"/>
      <c r="X292" s="321"/>
      <c r="Y292" s="321"/>
      <c r="Z292" s="321"/>
      <c r="AA292" s="321"/>
      <c r="AB292" s="321"/>
    </row>
    <row r="293" customFormat="false" ht="13.5" hidden="false" customHeight="true" outlineLevel="0" collapsed="false">
      <c r="A293" s="321"/>
      <c r="B293" s="321"/>
      <c r="C293" s="321"/>
      <c r="D293" s="321"/>
      <c r="E293" s="321"/>
      <c r="F293" s="321"/>
      <c r="G293" s="330" t="n">
        <v>938</v>
      </c>
      <c r="H293" s="331" t="s">
        <v>8100</v>
      </c>
      <c r="I293" s="331" t="s">
        <v>8101</v>
      </c>
      <c r="J293" s="336"/>
      <c r="K293" s="330" t="n">
        <v>6</v>
      </c>
      <c r="L293" s="330" t="n">
        <v>240</v>
      </c>
      <c r="M293" s="332" t="n">
        <f aca="false">N293/1.21</f>
        <v>1538.06115702479</v>
      </c>
      <c r="N293" s="332" t="n">
        <v>1861.054</v>
      </c>
      <c r="O293" s="332" t="n">
        <f aca="false">N293-(N293*7%)</f>
        <v>1730.78022</v>
      </c>
      <c r="P293" s="333" t="n">
        <f aca="false">N293-(N293*7%)</f>
        <v>1730.78022</v>
      </c>
      <c r="Q293" s="26"/>
      <c r="R293" s="26"/>
      <c r="S293" s="26"/>
      <c r="T293" s="321"/>
      <c r="U293" s="321"/>
      <c r="V293" s="321"/>
      <c r="W293" s="321"/>
      <c r="X293" s="321"/>
      <c r="Y293" s="321"/>
      <c r="Z293" s="321"/>
      <c r="AA293" s="321"/>
      <c r="AB293" s="321"/>
    </row>
    <row r="294" customFormat="false" ht="13.5" hidden="false" customHeight="true" outlineLevel="0" collapsed="false">
      <c r="A294" s="321"/>
      <c r="B294" s="321"/>
      <c r="C294" s="321"/>
      <c r="D294" s="321"/>
      <c r="E294" s="321"/>
      <c r="F294" s="321"/>
      <c r="G294" s="330" t="n">
        <v>942</v>
      </c>
      <c r="H294" s="331" t="s">
        <v>8102</v>
      </c>
      <c r="I294" s="331" t="s">
        <v>8103</v>
      </c>
      <c r="J294" s="336"/>
      <c r="K294" s="330" t="n">
        <v>6</v>
      </c>
      <c r="L294" s="330" t="n">
        <v>240</v>
      </c>
      <c r="M294" s="332" t="n">
        <f aca="false">N294/1.21</f>
        <v>1538.06115702479</v>
      </c>
      <c r="N294" s="332" t="n">
        <v>1861.054</v>
      </c>
      <c r="O294" s="332" t="n">
        <f aca="false">N294-(N294*7%)</f>
        <v>1730.78022</v>
      </c>
      <c r="P294" s="333" t="n">
        <f aca="false">N294-(N294*7%)</f>
        <v>1730.78022</v>
      </c>
      <c r="Q294" s="26"/>
      <c r="R294" s="26"/>
      <c r="S294" s="26"/>
      <c r="T294" s="321"/>
      <c r="U294" s="321"/>
      <c r="V294" s="321"/>
      <c r="W294" s="321"/>
      <c r="X294" s="321"/>
      <c r="Y294" s="321"/>
      <c r="Z294" s="321"/>
      <c r="AA294" s="321"/>
      <c r="AB294" s="321"/>
    </row>
    <row r="295" customFormat="false" ht="13.5" hidden="false" customHeight="true" outlineLevel="0" collapsed="false">
      <c r="A295" s="321"/>
      <c r="B295" s="321"/>
      <c r="C295" s="321"/>
      <c r="D295" s="321"/>
      <c r="E295" s="321"/>
      <c r="F295" s="321"/>
      <c r="G295" s="330" t="n">
        <v>939</v>
      </c>
      <c r="H295" s="331" t="s">
        <v>8104</v>
      </c>
      <c r="I295" s="331" t="s">
        <v>8105</v>
      </c>
      <c r="J295" s="336"/>
      <c r="K295" s="330" t="n">
        <v>6</v>
      </c>
      <c r="L295" s="330" t="n">
        <v>240</v>
      </c>
      <c r="M295" s="332" t="n">
        <f aca="false">N295/1.21</f>
        <v>1538.06115702479</v>
      </c>
      <c r="N295" s="332" t="n">
        <v>1861.054</v>
      </c>
      <c r="O295" s="332" t="n">
        <f aca="false">N295-(N295*7%)</f>
        <v>1730.78022</v>
      </c>
      <c r="P295" s="333" t="n">
        <f aca="false">N295-(N295*7%)</f>
        <v>1730.78022</v>
      </c>
      <c r="Q295" s="26"/>
      <c r="R295" s="26"/>
      <c r="S295" s="26"/>
      <c r="T295" s="321"/>
      <c r="U295" s="321"/>
      <c r="V295" s="321"/>
      <c r="W295" s="321"/>
      <c r="X295" s="321"/>
      <c r="Y295" s="321"/>
      <c r="Z295" s="321"/>
      <c r="AA295" s="321"/>
      <c r="AB295" s="321"/>
    </row>
    <row r="296" customFormat="false" ht="13.5" hidden="false" customHeight="true" outlineLevel="0" collapsed="false">
      <c r="A296" s="321"/>
      <c r="B296" s="321"/>
      <c r="C296" s="321"/>
      <c r="D296" s="321"/>
      <c r="E296" s="321"/>
      <c r="F296" s="321"/>
      <c r="G296" s="330" t="n">
        <v>934</v>
      </c>
      <c r="H296" s="331" t="s">
        <v>8106</v>
      </c>
      <c r="I296" s="331" t="s">
        <v>8107</v>
      </c>
      <c r="J296" s="336"/>
      <c r="K296" s="330" t="n">
        <v>6</v>
      </c>
      <c r="L296" s="330" t="n">
        <v>240</v>
      </c>
      <c r="M296" s="332" t="n">
        <f aca="false">N296/1.21</f>
        <v>1538.06115702479</v>
      </c>
      <c r="N296" s="332" t="n">
        <v>1861.054</v>
      </c>
      <c r="O296" s="332" t="n">
        <f aca="false">N296-(N296*7%)</f>
        <v>1730.78022</v>
      </c>
      <c r="P296" s="333" t="n">
        <f aca="false">N296-(N296*7%)</f>
        <v>1730.78022</v>
      </c>
      <c r="Q296" s="26"/>
      <c r="R296" s="26"/>
      <c r="S296" s="26"/>
      <c r="T296" s="321"/>
      <c r="U296" s="321"/>
      <c r="V296" s="321"/>
      <c r="W296" s="321"/>
      <c r="X296" s="321"/>
      <c r="Y296" s="321"/>
      <c r="Z296" s="321"/>
      <c r="AA296" s="321"/>
      <c r="AB296" s="321"/>
    </row>
    <row r="297" customFormat="false" ht="13.5" hidden="false" customHeight="true" outlineLevel="0" collapsed="false">
      <c r="A297" s="321"/>
      <c r="B297" s="321"/>
      <c r="C297" s="321"/>
      <c r="D297" s="321"/>
      <c r="E297" s="321"/>
      <c r="F297" s="321"/>
      <c r="G297" s="330" t="n">
        <v>755</v>
      </c>
      <c r="H297" s="331" t="s">
        <v>8108</v>
      </c>
      <c r="I297" s="331" t="s">
        <v>8109</v>
      </c>
      <c r="J297" s="330" t="n">
        <v>314910</v>
      </c>
      <c r="K297" s="330" t="n">
        <v>24</v>
      </c>
      <c r="L297" s="330" t="n">
        <v>192</v>
      </c>
      <c r="M297" s="332" t="n">
        <f aca="false">N297/1.21</f>
        <v>994</v>
      </c>
      <c r="N297" s="332" t="n">
        <v>1202.74</v>
      </c>
      <c r="O297" s="332" t="n">
        <f aca="false">N297-(N297*7%)</f>
        <v>1118.5482</v>
      </c>
      <c r="P297" s="333" t="n">
        <f aca="false">N297-(N297*7%)</f>
        <v>1118.5482</v>
      </c>
      <c r="Q297" s="26"/>
      <c r="R297" s="26"/>
      <c r="S297" s="26"/>
      <c r="T297" s="321"/>
      <c r="U297" s="321"/>
      <c r="V297" s="321"/>
      <c r="W297" s="321"/>
      <c r="X297" s="321"/>
      <c r="Y297" s="321"/>
      <c r="Z297" s="321"/>
      <c r="AA297" s="321"/>
      <c r="AB297" s="321"/>
    </row>
    <row r="298" customFormat="false" ht="13.5" hidden="false" customHeight="true" outlineLevel="0" collapsed="false">
      <c r="A298" s="321"/>
      <c r="B298" s="321"/>
      <c r="C298" s="321"/>
      <c r="D298" s="321"/>
      <c r="E298" s="321"/>
      <c r="F298" s="321"/>
      <c r="G298" s="330" t="n">
        <v>754</v>
      </c>
      <c r="H298" s="331" t="s">
        <v>8110</v>
      </c>
      <c r="I298" s="331" t="s">
        <v>8111</v>
      </c>
      <c r="J298" s="330" t="n">
        <v>314909</v>
      </c>
      <c r="K298" s="330" t="n">
        <v>24</v>
      </c>
      <c r="L298" s="330" t="n">
        <v>192</v>
      </c>
      <c r="M298" s="332" t="n">
        <f aca="false">N298/1.21</f>
        <v>994</v>
      </c>
      <c r="N298" s="332" t="n">
        <v>1202.74</v>
      </c>
      <c r="O298" s="332" t="n">
        <f aca="false">N298-(N298*7%)</f>
        <v>1118.5482</v>
      </c>
      <c r="P298" s="333" t="n">
        <f aca="false">N298-(N298*7%)</f>
        <v>1118.5482</v>
      </c>
      <c r="Q298" s="26"/>
      <c r="R298" s="26"/>
      <c r="S298" s="26"/>
      <c r="T298" s="321"/>
      <c r="U298" s="321"/>
      <c r="V298" s="321"/>
      <c r="W298" s="321"/>
      <c r="X298" s="321"/>
      <c r="Y298" s="321"/>
      <c r="Z298" s="321"/>
      <c r="AA298" s="321"/>
      <c r="AB298" s="321"/>
    </row>
    <row r="299" customFormat="false" ht="13.5" hidden="false" customHeight="true" outlineLevel="0" collapsed="false">
      <c r="A299" s="321"/>
      <c r="B299" s="321"/>
      <c r="C299" s="321"/>
      <c r="D299" s="321"/>
      <c r="E299" s="321"/>
      <c r="F299" s="321"/>
      <c r="G299" s="330" t="n">
        <v>572</v>
      </c>
      <c r="H299" s="331" t="s">
        <v>8112</v>
      </c>
      <c r="I299" s="331" t="s">
        <v>8113</v>
      </c>
      <c r="J299" s="330" t="n">
        <v>328580</v>
      </c>
      <c r="K299" s="330" t="n">
        <v>12</v>
      </c>
      <c r="L299" s="330" t="n">
        <v>140</v>
      </c>
      <c r="M299" s="332" t="n">
        <f aca="false">N299/1.21</f>
        <v>1861.30495867769</v>
      </c>
      <c r="N299" s="332" t="n">
        <v>2252.179</v>
      </c>
      <c r="O299" s="332" t="n">
        <f aca="false">N299-(N299*7%)</f>
        <v>2094.52647</v>
      </c>
      <c r="P299" s="333" t="n">
        <f aca="false">N299-(N299*7%)</f>
        <v>2094.52647</v>
      </c>
      <c r="Q299" s="26"/>
      <c r="R299" s="26"/>
      <c r="S299" s="26"/>
      <c r="T299" s="321"/>
      <c r="U299" s="321"/>
      <c r="V299" s="321"/>
      <c r="W299" s="321"/>
      <c r="X299" s="321"/>
      <c r="Y299" s="321"/>
      <c r="Z299" s="321"/>
      <c r="AA299" s="321"/>
      <c r="AB299" s="321"/>
    </row>
    <row r="300" customFormat="false" ht="13.5" hidden="false" customHeight="true" outlineLevel="0" collapsed="false">
      <c r="A300" s="321"/>
      <c r="B300" s="321"/>
      <c r="C300" s="321"/>
      <c r="D300" s="321"/>
      <c r="E300" s="321"/>
      <c r="F300" s="321"/>
      <c r="G300" s="330" t="n">
        <v>860</v>
      </c>
      <c r="H300" s="331" t="s">
        <v>8114</v>
      </c>
      <c r="I300" s="331" t="s">
        <v>8115</v>
      </c>
      <c r="J300" s="330" t="n">
        <v>329485</v>
      </c>
      <c r="K300" s="330" t="n">
        <v>12</v>
      </c>
      <c r="L300" s="330" t="n">
        <v>168</v>
      </c>
      <c r="M300" s="332" t="n">
        <f aca="false">N300/1.21</f>
        <v>1615.02727272727</v>
      </c>
      <c r="N300" s="332" t="n">
        <v>1954.183</v>
      </c>
      <c r="O300" s="332" t="n">
        <f aca="false">N300-(N300*7%)</f>
        <v>1817.39019</v>
      </c>
      <c r="P300" s="333" t="n">
        <f aca="false">N300-(N300*7%)</f>
        <v>1817.39019</v>
      </c>
      <c r="Q300" s="26"/>
      <c r="R300" s="26"/>
      <c r="S300" s="26"/>
      <c r="T300" s="321"/>
      <c r="U300" s="321"/>
      <c r="V300" s="321"/>
      <c r="W300" s="321"/>
      <c r="X300" s="321"/>
      <c r="Y300" s="321"/>
      <c r="Z300" s="321"/>
      <c r="AA300" s="321"/>
      <c r="AB300" s="321"/>
    </row>
    <row r="301" customFormat="false" ht="13.5" hidden="false" customHeight="true" outlineLevel="0" collapsed="false">
      <c r="A301" s="321"/>
      <c r="B301" s="321"/>
      <c r="C301" s="321"/>
      <c r="D301" s="321"/>
      <c r="E301" s="321"/>
      <c r="F301" s="321"/>
      <c r="G301" s="330" t="n">
        <v>857</v>
      </c>
      <c r="H301" s="331" t="s">
        <v>8116</v>
      </c>
      <c r="I301" s="331" t="s">
        <v>8117</v>
      </c>
      <c r="J301" s="330" t="n">
        <v>329480</v>
      </c>
      <c r="K301" s="330" t="n">
        <v>12</v>
      </c>
      <c r="L301" s="330" t="n">
        <v>168</v>
      </c>
      <c r="M301" s="332" t="n">
        <f aca="false">N301/1.21</f>
        <v>1615.09752066116</v>
      </c>
      <c r="N301" s="332" t="n">
        <v>1954.268</v>
      </c>
      <c r="O301" s="332" t="n">
        <f aca="false">N301-(N301*7%)</f>
        <v>1817.46924</v>
      </c>
      <c r="P301" s="333" t="n">
        <f aca="false">N301-(N301*7%)</f>
        <v>1817.46924</v>
      </c>
      <c r="Q301" s="26"/>
      <c r="R301" s="26"/>
      <c r="S301" s="26"/>
      <c r="T301" s="321"/>
      <c r="U301" s="321"/>
      <c r="V301" s="321"/>
      <c r="W301" s="321"/>
      <c r="X301" s="321"/>
      <c r="Y301" s="321"/>
      <c r="Z301" s="321"/>
      <c r="AA301" s="321"/>
      <c r="AB301" s="321"/>
    </row>
    <row r="302" customFormat="false" ht="13.5" hidden="false" customHeight="true" outlineLevel="0" collapsed="false">
      <c r="A302" s="321"/>
      <c r="B302" s="321"/>
      <c r="C302" s="321"/>
      <c r="D302" s="321"/>
      <c r="E302" s="321"/>
      <c r="F302" s="321"/>
      <c r="G302" s="330" t="n">
        <v>856</v>
      </c>
      <c r="H302" s="331" t="s">
        <v>8118</v>
      </c>
      <c r="I302" s="331" t="s">
        <v>8119</v>
      </c>
      <c r="J302" s="330" t="n">
        <v>329481</v>
      </c>
      <c r="K302" s="330" t="n">
        <v>12</v>
      </c>
      <c r="L302" s="330" t="n">
        <v>168</v>
      </c>
      <c r="M302" s="332" t="n">
        <f aca="false">N302/1.21</f>
        <v>1615.09752066116</v>
      </c>
      <c r="N302" s="332" t="n">
        <v>1954.268</v>
      </c>
      <c r="O302" s="332" t="n">
        <f aca="false">N302-(N302*7%)</f>
        <v>1817.46924</v>
      </c>
      <c r="P302" s="333" t="n">
        <f aca="false">N302-(N302*7%)</f>
        <v>1817.46924</v>
      </c>
      <c r="Q302" s="26"/>
      <c r="R302" s="26"/>
      <c r="S302" s="26"/>
      <c r="T302" s="321"/>
      <c r="U302" s="321"/>
      <c r="V302" s="321"/>
      <c r="W302" s="321"/>
      <c r="X302" s="321"/>
      <c r="Y302" s="321"/>
      <c r="Z302" s="321"/>
      <c r="AA302" s="321"/>
      <c r="AB302" s="321"/>
    </row>
    <row r="303" customFormat="false" ht="13.5" hidden="false" customHeight="true" outlineLevel="0" collapsed="false">
      <c r="A303" s="321"/>
      <c r="B303" s="321"/>
      <c r="C303" s="321"/>
      <c r="D303" s="321"/>
      <c r="E303" s="321"/>
      <c r="F303" s="321"/>
      <c r="G303" s="330" t="n">
        <v>573</v>
      </c>
      <c r="H303" s="331" t="s">
        <v>8120</v>
      </c>
      <c r="I303" s="331" t="s">
        <v>8121</v>
      </c>
      <c r="J303" s="330" t="n">
        <v>328582</v>
      </c>
      <c r="K303" s="330" t="n">
        <v>12</v>
      </c>
      <c r="L303" s="330" t="n">
        <v>140</v>
      </c>
      <c r="M303" s="332" t="n">
        <f aca="false">N303/1.21</f>
        <v>1861.30495867769</v>
      </c>
      <c r="N303" s="332" t="n">
        <v>2252.179</v>
      </c>
      <c r="O303" s="332" t="n">
        <f aca="false">N303-(N303*7%)</f>
        <v>2094.52647</v>
      </c>
      <c r="P303" s="333" t="n">
        <f aca="false">N303-(N303*7%)</f>
        <v>2094.52647</v>
      </c>
      <c r="Q303" s="26"/>
      <c r="R303" s="26"/>
      <c r="S303" s="26"/>
      <c r="T303" s="321"/>
      <c r="U303" s="321"/>
      <c r="V303" s="321"/>
      <c r="W303" s="321"/>
      <c r="X303" s="321"/>
      <c r="Y303" s="321"/>
      <c r="Z303" s="321"/>
      <c r="AA303" s="321"/>
      <c r="AB303" s="321"/>
    </row>
    <row r="304" customFormat="false" ht="13.5" hidden="false" customHeight="true" outlineLevel="0" collapsed="false">
      <c r="A304" s="321"/>
      <c r="B304" s="321"/>
      <c r="C304" s="321"/>
      <c r="D304" s="321"/>
      <c r="E304" s="321"/>
      <c r="F304" s="321"/>
      <c r="G304" s="330" t="n">
        <v>600</v>
      </c>
      <c r="H304" s="331" t="s">
        <v>8122</v>
      </c>
      <c r="I304" s="331" t="s">
        <v>8123</v>
      </c>
      <c r="J304" s="330" t="n">
        <v>328583</v>
      </c>
      <c r="K304" s="330" t="n">
        <v>12</v>
      </c>
      <c r="L304" s="330" t="n">
        <v>140</v>
      </c>
      <c r="M304" s="332" t="n">
        <f aca="false">N304/1.21</f>
        <v>1861.30578512397</v>
      </c>
      <c r="N304" s="332" t="n">
        <v>2252.18</v>
      </c>
      <c r="O304" s="332" t="n">
        <f aca="false">N304-(N304*7%)</f>
        <v>2094.5274</v>
      </c>
      <c r="P304" s="333" t="n">
        <f aca="false">N304-(N304*7%)</f>
        <v>2094.5274</v>
      </c>
      <c r="Q304" s="26"/>
      <c r="R304" s="26"/>
      <c r="S304" s="26"/>
      <c r="T304" s="321"/>
      <c r="U304" s="321"/>
      <c r="V304" s="321"/>
      <c r="W304" s="321"/>
      <c r="X304" s="321"/>
      <c r="Y304" s="321"/>
      <c r="Z304" s="321"/>
      <c r="AA304" s="321"/>
      <c r="AB304" s="321"/>
    </row>
    <row r="305" customFormat="false" ht="13.5" hidden="false" customHeight="true" outlineLevel="0" collapsed="false">
      <c r="A305" s="321"/>
      <c r="B305" s="321"/>
      <c r="C305" s="321"/>
      <c r="D305" s="321"/>
      <c r="E305" s="321"/>
      <c r="F305" s="321"/>
      <c r="G305" s="330" t="n">
        <v>574</v>
      </c>
      <c r="H305" s="331" t="s">
        <v>8124</v>
      </c>
      <c r="I305" s="331" t="s">
        <v>8125</v>
      </c>
      <c r="J305" s="330" t="n">
        <v>328581</v>
      </c>
      <c r="K305" s="330" t="n">
        <v>12</v>
      </c>
      <c r="L305" s="330" t="n">
        <v>140</v>
      </c>
      <c r="M305" s="332" t="n">
        <f aca="false">N305/1.21</f>
        <v>1861.30495867769</v>
      </c>
      <c r="N305" s="332" t="n">
        <v>2252.179</v>
      </c>
      <c r="O305" s="332" t="n">
        <f aca="false">N305-(N305*7%)</f>
        <v>2094.52647</v>
      </c>
      <c r="P305" s="333" t="n">
        <f aca="false">N305-(N305*7%)</f>
        <v>2094.52647</v>
      </c>
      <c r="Q305" s="26"/>
      <c r="R305" s="26"/>
      <c r="S305" s="26"/>
      <c r="T305" s="321"/>
      <c r="U305" s="321"/>
      <c r="V305" s="321"/>
      <c r="W305" s="321"/>
      <c r="X305" s="321"/>
      <c r="Y305" s="321"/>
      <c r="Z305" s="321"/>
      <c r="AA305" s="321"/>
      <c r="AB305" s="321"/>
    </row>
    <row r="306" customFormat="false" ht="13.5" hidden="false" customHeight="true" outlineLevel="0" collapsed="false">
      <c r="A306" s="321"/>
      <c r="B306" s="321"/>
      <c r="C306" s="321"/>
      <c r="D306" s="321"/>
      <c r="E306" s="321"/>
      <c r="F306" s="321"/>
      <c r="G306" s="330" t="n">
        <v>854</v>
      </c>
      <c r="H306" s="331" t="s">
        <v>8126</v>
      </c>
      <c r="I306" s="331" t="s">
        <v>8127</v>
      </c>
      <c r="J306" s="336"/>
      <c r="K306" s="330" t="n">
        <v>12</v>
      </c>
      <c r="L306" s="330" t="n">
        <v>112</v>
      </c>
      <c r="M306" s="332" t="n">
        <f aca="false">N306/1.21</f>
        <v>2237.78512396694</v>
      </c>
      <c r="N306" s="332" t="n">
        <v>2707.72</v>
      </c>
      <c r="O306" s="332" t="n">
        <f aca="false">N306-(N306*7%)</f>
        <v>2518.1796</v>
      </c>
      <c r="P306" s="333" t="n">
        <f aca="false">N306-(N306*7%)</f>
        <v>2518.1796</v>
      </c>
      <c r="Q306" s="26"/>
      <c r="R306" s="26"/>
      <c r="S306" s="26"/>
      <c r="T306" s="321"/>
      <c r="U306" s="321"/>
      <c r="V306" s="321"/>
      <c r="W306" s="321"/>
      <c r="X306" s="321"/>
      <c r="Y306" s="321"/>
      <c r="Z306" s="321"/>
      <c r="AA306" s="321"/>
      <c r="AB306" s="321"/>
    </row>
    <row r="307" customFormat="false" ht="13.5" hidden="false" customHeight="true" outlineLevel="0" collapsed="false">
      <c r="A307" s="321"/>
      <c r="B307" s="321"/>
      <c r="C307" s="321"/>
      <c r="D307" s="321"/>
      <c r="E307" s="321"/>
      <c r="F307" s="321"/>
      <c r="G307" s="330" t="n">
        <v>928</v>
      </c>
      <c r="H307" s="331" t="s">
        <v>8128</v>
      </c>
      <c r="I307" s="331" t="s">
        <v>8129</v>
      </c>
      <c r="J307" s="330" t="n">
        <v>0</v>
      </c>
      <c r="K307" s="330" t="n">
        <v>12</v>
      </c>
      <c r="L307" s="330" t="n">
        <v>140</v>
      </c>
      <c r="M307" s="332" t="n">
        <f aca="false">N307/1.21</f>
        <v>1861.30578512397</v>
      </c>
      <c r="N307" s="332" t="n">
        <v>2252.18</v>
      </c>
      <c r="O307" s="332" t="n">
        <f aca="false">N307-(N307*7%)</f>
        <v>2094.5274</v>
      </c>
      <c r="P307" s="333" t="n">
        <f aca="false">N307-(N307*7%)</f>
        <v>2094.5274</v>
      </c>
      <c r="Q307" s="26"/>
      <c r="R307" s="26"/>
      <c r="S307" s="26"/>
      <c r="T307" s="321"/>
      <c r="U307" s="321"/>
      <c r="V307" s="321"/>
      <c r="W307" s="321"/>
      <c r="X307" s="321"/>
      <c r="Y307" s="321"/>
      <c r="Z307" s="321"/>
      <c r="AA307" s="321"/>
      <c r="AB307" s="321"/>
    </row>
    <row r="308" customFormat="false" ht="13.5" hidden="false" customHeight="true" outlineLevel="0" collapsed="false">
      <c r="A308" s="321"/>
      <c r="B308" s="321"/>
      <c r="C308" s="321"/>
      <c r="D308" s="321"/>
      <c r="E308" s="321"/>
      <c r="F308" s="321"/>
      <c r="G308" s="330" t="n">
        <v>926</v>
      </c>
      <c r="H308" s="331" t="s">
        <v>8130</v>
      </c>
      <c r="I308" s="331" t="s">
        <v>8131</v>
      </c>
      <c r="J308" s="336"/>
      <c r="K308" s="330" t="n">
        <v>12</v>
      </c>
      <c r="L308" s="330" t="n">
        <v>112</v>
      </c>
      <c r="M308" s="332" t="n">
        <f aca="false">N308/1.21</f>
        <v>2237.78512396694</v>
      </c>
      <c r="N308" s="332" t="n">
        <v>2707.72</v>
      </c>
      <c r="O308" s="332" t="n">
        <f aca="false">N308-(N308*7%)</f>
        <v>2518.1796</v>
      </c>
      <c r="P308" s="333" t="n">
        <f aca="false">N308-(N308*7%)</f>
        <v>2518.1796</v>
      </c>
      <c r="Q308" s="26"/>
      <c r="R308" s="26"/>
      <c r="S308" s="26"/>
      <c r="T308" s="321"/>
      <c r="U308" s="321"/>
      <c r="V308" s="321"/>
      <c r="W308" s="321"/>
      <c r="X308" s="321"/>
      <c r="Y308" s="321"/>
      <c r="Z308" s="321"/>
      <c r="AA308" s="321"/>
      <c r="AB308" s="321"/>
    </row>
    <row r="309" customFormat="false" ht="13.5" hidden="false" customHeight="true" outlineLevel="0" collapsed="false">
      <c r="A309" s="321"/>
      <c r="B309" s="321"/>
      <c r="C309" s="321"/>
      <c r="D309" s="321"/>
      <c r="E309" s="321"/>
      <c r="F309" s="321"/>
      <c r="G309" s="330" t="n">
        <v>927</v>
      </c>
      <c r="H309" s="331" t="s">
        <v>8132</v>
      </c>
      <c r="I309" s="331" t="s">
        <v>8133</v>
      </c>
      <c r="J309" s="330" t="n">
        <v>0</v>
      </c>
      <c r="K309" s="330" t="n">
        <v>12</v>
      </c>
      <c r="L309" s="330" t="n">
        <v>140</v>
      </c>
      <c r="M309" s="332" t="n">
        <f aca="false">N309/1.21</f>
        <v>1861.30578512397</v>
      </c>
      <c r="N309" s="332" t="n">
        <v>2252.18</v>
      </c>
      <c r="O309" s="332" t="n">
        <f aca="false">N309-(N309*7%)</f>
        <v>2094.5274</v>
      </c>
      <c r="P309" s="333" t="n">
        <f aca="false">N309-(N309*7%)</f>
        <v>2094.5274</v>
      </c>
      <c r="Q309" s="26"/>
      <c r="R309" s="26"/>
      <c r="S309" s="26"/>
      <c r="T309" s="321"/>
      <c r="U309" s="321"/>
      <c r="V309" s="321"/>
      <c r="W309" s="321"/>
      <c r="X309" s="321"/>
      <c r="Y309" s="321"/>
      <c r="Z309" s="321"/>
      <c r="AA309" s="321"/>
      <c r="AB309" s="321"/>
    </row>
    <row r="310" customFormat="false" ht="13.5" hidden="false" customHeight="true" outlineLevel="0" collapsed="false">
      <c r="A310" s="321"/>
      <c r="B310" s="321"/>
      <c r="C310" s="321"/>
      <c r="D310" s="321"/>
      <c r="E310" s="321"/>
      <c r="F310" s="321"/>
      <c r="G310" s="330" t="n">
        <v>577</v>
      </c>
      <c r="H310" s="331" t="s">
        <v>8134</v>
      </c>
      <c r="I310" s="331" t="s">
        <v>8135</v>
      </c>
      <c r="J310" s="330" t="n">
        <v>0</v>
      </c>
      <c r="K310" s="330" t="n">
        <v>12</v>
      </c>
      <c r="L310" s="330" t="n">
        <v>140</v>
      </c>
      <c r="M310" s="332" t="n">
        <f aca="false">N310/1.21</f>
        <v>1861.23801652893</v>
      </c>
      <c r="N310" s="332" t="n">
        <v>2252.098</v>
      </c>
      <c r="O310" s="332" t="n">
        <f aca="false">N310-(N310*7%)</f>
        <v>2094.45114</v>
      </c>
      <c r="P310" s="333" t="n">
        <f aca="false">N310-(N310*7%)</f>
        <v>2094.45114</v>
      </c>
      <c r="Q310" s="26"/>
      <c r="R310" s="26"/>
      <c r="S310" s="26"/>
      <c r="T310" s="321"/>
      <c r="U310" s="321"/>
      <c r="V310" s="321"/>
      <c r="W310" s="321"/>
      <c r="X310" s="321"/>
      <c r="Y310" s="321"/>
      <c r="Z310" s="321"/>
      <c r="AA310" s="321"/>
      <c r="AB310" s="321"/>
    </row>
    <row r="311" customFormat="false" ht="13.5" hidden="false" customHeight="true" outlineLevel="0" collapsed="false">
      <c r="A311" s="321"/>
      <c r="B311" s="321"/>
      <c r="C311" s="321"/>
      <c r="D311" s="321"/>
      <c r="E311" s="321"/>
      <c r="F311" s="321"/>
      <c r="G311" s="330" t="n">
        <v>311</v>
      </c>
      <c r="H311" s="331" t="s">
        <v>8136</v>
      </c>
      <c r="I311" s="331" t="s">
        <v>8137</v>
      </c>
      <c r="J311" s="330" t="n">
        <v>338779</v>
      </c>
      <c r="K311" s="330" t="n">
        <v>12</v>
      </c>
      <c r="L311" s="330" t="n">
        <v>75</v>
      </c>
      <c r="M311" s="332" t="n">
        <f aca="false">N311/1.21</f>
        <v>1292.74214876033</v>
      </c>
      <c r="N311" s="332" t="n">
        <v>1564.218</v>
      </c>
      <c r="O311" s="332" t="n">
        <f aca="false">N311-(N311*7%)</f>
        <v>1454.72274</v>
      </c>
      <c r="P311" s="333" t="n">
        <f aca="false">N311-(N311*7%)</f>
        <v>1454.72274</v>
      </c>
      <c r="Q311" s="26"/>
      <c r="R311" s="26"/>
      <c r="S311" s="26"/>
      <c r="T311" s="321"/>
      <c r="U311" s="321"/>
      <c r="V311" s="321"/>
      <c r="W311" s="321"/>
      <c r="X311" s="321"/>
      <c r="Y311" s="321"/>
      <c r="Z311" s="321"/>
      <c r="AA311" s="321"/>
      <c r="AB311" s="321"/>
    </row>
    <row r="312" customFormat="false" ht="13.5" hidden="false" customHeight="true" outlineLevel="0" collapsed="false">
      <c r="A312" s="321"/>
      <c r="B312" s="321"/>
      <c r="C312" s="321"/>
      <c r="D312" s="321"/>
      <c r="E312" s="321"/>
      <c r="F312" s="321"/>
      <c r="G312" s="330" t="n">
        <v>316</v>
      </c>
      <c r="H312" s="331" t="s">
        <v>8138</v>
      </c>
      <c r="I312" s="331" t="s">
        <v>8139</v>
      </c>
      <c r="J312" s="330" t="n">
        <v>338784</v>
      </c>
      <c r="K312" s="330" t="n">
        <v>3</v>
      </c>
      <c r="L312" s="330" t="n">
        <v>52</v>
      </c>
      <c r="M312" s="332" t="n">
        <f aca="false">N312/1.21</f>
        <v>4309.14049586777</v>
      </c>
      <c r="N312" s="332" t="n">
        <v>5214.06</v>
      </c>
      <c r="O312" s="332" t="n">
        <f aca="false">N312-(N312*7%)</f>
        <v>4849.0758</v>
      </c>
      <c r="P312" s="333" t="n">
        <f aca="false">N312-(N312*7%)</f>
        <v>4849.0758</v>
      </c>
      <c r="Q312" s="26"/>
      <c r="R312" s="26"/>
      <c r="S312" s="26"/>
      <c r="T312" s="321"/>
      <c r="U312" s="321"/>
      <c r="V312" s="321"/>
      <c r="W312" s="321"/>
      <c r="X312" s="321"/>
      <c r="Y312" s="321"/>
      <c r="Z312" s="321"/>
      <c r="AA312" s="321"/>
      <c r="AB312" s="321"/>
    </row>
    <row r="313" customFormat="false" ht="13.5" hidden="false" customHeight="true" outlineLevel="0" collapsed="false">
      <c r="A313" s="321"/>
      <c r="B313" s="321"/>
      <c r="C313" s="321"/>
      <c r="D313" s="321"/>
      <c r="E313" s="321"/>
      <c r="F313" s="321"/>
      <c r="G313" s="330" t="n">
        <v>314</v>
      </c>
      <c r="H313" s="331" t="s">
        <v>8140</v>
      </c>
      <c r="I313" s="331" t="s">
        <v>8141</v>
      </c>
      <c r="J313" s="330" t="n">
        <v>338782</v>
      </c>
      <c r="K313" s="330" t="n">
        <v>8</v>
      </c>
      <c r="L313" s="330" t="n">
        <v>48</v>
      </c>
      <c r="M313" s="332" t="n">
        <f aca="false">N313/1.21</f>
        <v>2250.32892561984</v>
      </c>
      <c r="N313" s="332" t="n">
        <v>2722.898</v>
      </c>
      <c r="O313" s="332" t="n">
        <f aca="false">N313-(N313*7%)</f>
        <v>2532.29514</v>
      </c>
      <c r="P313" s="333" t="n">
        <f aca="false">N313-(N313*7%)</f>
        <v>2532.29514</v>
      </c>
      <c r="Q313" s="26"/>
      <c r="R313" s="26"/>
      <c r="S313" s="26"/>
      <c r="T313" s="321"/>
      <c r="U313" s="321"/>
      <c r="V313" s="321"/>
      <c r="W313" s="321"/>
      <c r="X313" s="321"/>
      <c r="Y313" s="321"/>
      <c r="Z313" s="321"/>
      <c r="AA313" s="321"/>
      <c r="AB313" s="321"/>
    </row>
    <row r="314" customFormat="false" ht="13.5" hidden="false" customHeight="true" outlineLevel="0" collapsed="false">
      <c r="A314" s="321"/>
      <c r="B314" s="321"/>
      <c r="C314" s="321"/>
      <c r="D314" s="321"/>
      <c r="E314" s="321"/>
      <c r="F314" s="321"/>
      <c r="G314" s="330" t="n">
        <v>309</v>
      </c>
      <c r="H314" s="331" t="s">
        <v>8142</v>
      </c>
      <c r="I314" s="331" t="s">
        <v>8143</v>
      </c>
      <c r="J314" s="330" t="n">
        <v>338777</v>
      </c>
      <c r="K314" s="330" t="n">
        <v>12</v>
      </c>
      <c r="L314" s="330" t="n">
        <v>75</v>
      </c>
      <c r="M314" s="332" t="n">
        <f aca="false">N314/1.21</f>
        <v>1068.50661157025</v>
      </c>
      <c r="N314" s="332" t="n">
        <v>1292.893</v>
      </c>
      <c r="O314" s="332" t="n">
        <f aca="false">N314-(N314*7%)</f>
        <v>1202.39049</v>
      </c>
      <c r="P314" s="333" t="n">
        <f aca="false">N314-(N314*7%)</f>
        <v>1202.39049</v>
      </c>
      <c r="Q314" s="26"/>
      <c r="R314" s="26"/>
      <c r="S314" s="26"/>
      <c r="T314" s="321"/>
      <c r="U314" s="321"/>
      <c r="V314" s="321"/>
      <c r="W314" s="321"/>
      <c r="X314" s="321"/>
      <c r="Y314" s="321"/>
      <c r="Z314" s="321"/>
      <c r="AA314" s="321"/>
      <c r="AB314" s="321"/>
    </row>
    <row r="315" customFormat="false" ht="13.5" hidden="false" customHeight="true" outlineLevel="0" collapsed="false">
      <c r="A315" s="321"/>
      <c r="B315" s="321"/>
      <c r="C315" s="321"/>
      <c r="D315" s="321"/>
      <c r="E315" s="321"/>
      <c r="F315" s="321"/>
      <c r="G315" s="330" t="n">
        <v>315</v>
      </c>
      <c r="H315" s="331" t="s">
        <v>8144</v>
      </c>
      <c r="I315" s="331" t="s">
        <v>8145</v>
      </c>
      <c r="J315" s="330" t="n">
        <v>338783</v>
      </c>
      <c r="K315" s="330" t="n">
        <v>3</v>
      </c>
      <c r="L315" s="330" t="n">
        <v>52</v>
      </c>
      <c r="M315" s="332" t="n">
        <f aca="false">N315/1.21</f>
        <v>4309.14049586777</v>
      </c>
      <c r="N315" s="332" t="n">
        <v>5214.06</v>
      </c>
      <c r="O315" s="332" t="n">
        <f aca="false">N315-(N315*7%)</f>
        <v>4849.0758</v>
      </c>
      <c r="P315" s="333" t="n">
        <f aca="false">N315-(N315*7%)</f>
        <v>4849.0758</v>
      </c>
      <c r="Q315" s="26"/>
      <c r="R315" s="26"/>
      <c r="S315" s="26"/>
      <c r="T315" s="321"/>
      <c r="U315" s="321"/>
      <c r="V315" s="321"/>
      <c r="W315" s="321"/>
      <c r="X315" s="321"/>
      <c r="Y315" s="321"/>
      <c r="Z315" s="321"/>
      <c r="AA315" s="321"/>
      <c r="AB315" s="321"/>
    </row>
    <row r="316" customFormat="false" ht="13.5" hidden="false" customHeight="true" outlineLevel="0" collapsed="false">
      <c r="A316" s="321"/>
      <c r="B316" s="321"/>
      <c r="C316" s="321"/>
      <c r="D316" s="321"/>
      <c r="E316" s="321"/>
      <c r="F316" s="321"/>
      <c r="G316" s="330" t="n">
        <v>313</v>
      </c>
      <c r="H316" s="331" t="s">
        <v>8146</v>
      </c>
      <c r="I316" s="331" t="s">
        <v>8147</v>
      </c>
      <c r="J316" s="330" t="n">
        <v>338781</v>
      </c>
      <c r="K316" s="330" t="n">
        <v>8</v>
      </c>
      <c r="L316" s="330" t="n">
        <v>48</v>
      </c>
      <c r="M316" s="332" t="n">
        <f aca="false">N316/1.21</f>
        <v>2250.32892561984</v>
      </c>
      <c r="N316" s="332" t="n">
        <v>2722.898</v>
      </c>
      <c r="O316" s="332" t="n">
        <f aca="false">N316-(N316*7%)</f>
        <v>2532.29514</v>
      </c>
      <c r="P316" s="333" t="n">
        <f aca="false">N316-(N316*7%)</f>
        <v>2532.29514</v>
      </c>
      <c r="Q316" s="26"/>
      <c r="R316" s="26"/>
      <c r="S316" s="26"/>
      <c r="T316" s="321"/>
      <c r="U316" s="321"/>
      <c r="V316" s="321"/>
      <c r="W316" s="321"/>
      <c r="X316" s="321"/>
      <c r="Y316" s="321"/>
      <c r="Z316" s="321"/>
      <c r="AA316" s="321"/>
      <c r="AB316" s="321"/>
    </row>
    <row r="317" customFormat="false" ht="13.5" hidden="false" customHeight="true" outlineLevel="0" collapsed="false">
      <c r="A317" s="321"/>
      <c r="B317" s="321"/>
      <c r="C317" s="321"/>
      <c r="D317" s="321"/>
      <c r="E317" s="321"/>
      <c r="F317" s="321"/>
      <c r="G317" s="330" t="n">
        <v>310</v>
      </c>
      <c r="H317" s="331" t="s">
        <v>8148</v>
      </c>
      <c r="I317" s="331" t="s">
        <v>8149</v>
      </c>
      <c r="J317" s="330" t="n">
        <v>338778</v>
      </c>
      <c r="K317" s="330" t="n">
        <v>12</v>
      </c>
      <c r="L317" s="330" t="n">
        <v>75</v>
      </c>
      <c r="M317" s="332" t="n">
        <f aca="false">N317/1.21</f>
        <v>1292.74214876033</v>
      </c>
      <c r="N317" s="332" t="n">
        <v>1564.218</v>
      </c>
      <c r="O317" s="332" t="n">
        <f aca="false">N317-(N317*7%)</f>
        <v>1454.72274</v>
      </c>
      <c r="P317" s="333" t="n">
        <f aca="false">N317-(N317*7%)</f>
        <v>1454.72274</v>
      </c>
      <c r="Q317" s="26"/>
      <c r="R317" s="26"/>
      <c r="S317" s="26"/>
      <c r="T317" s="321"/>
      <c r="U317" s="321"/>
      <c r="V317" s="321"/>
      <c r="W317" s="321"/>
      <c r="X317" s="321"/>
      <c r="Y317" s="321"/>
      <c r="Z317" s="321"/>
      <c r="AA317" s="321"/>
      <c r="AB317" s="321"/>
    </row>
    <row r="318" customFormat="false" ht="13.5" hidden="false" customHeight="true" outlineLevel="0" collapsed="false">
      <c r="A318" s="321"/>
      <c r="B318" s="321"/>
      <c r="C318" s="321"/>
      <c r="D318" s="321"/>
      <c r="E318" s="321"/>
      <c r="F318" s="321"/>
      <c r="G318" s="330" t="n">
        <v>99</v>
      </c>
      <c r="H318" s="331" t="s">
        <v>8150</v>
      </c>
      <c r="I318" s="331" t="s">
        <v>8151</v>
      </c>
      <c r="J318" s="330" t="n">
        <v>338780</v>
      </c>
      <c r="K318" s="330" t="n">
        <v>8</v>
      </c>
      <c r="L318" s="330" t="n">
        <v>48</v>
      </c>
      <c r="M318" s="332" t="n">
        <f aca="false">N318/1.21</f>
        <v>2250.32892561984</v>
      </c>
      <c r="N318" s="332" t="n">
        <v>2722.898</v>
      </c>
      <c r="O318" s="332" t="n">
        <f aca="false">N318-(N318*7%)</f>
        <v>2532.29514</v>
      </c>
      <c r="P318" s="333" t="n">
        <f aca="false">N318-(N318*7%)</f>
        <v>2532.29514</v>
      </c>
      <c r="Q318" s="26"/>
      <c r="R318" s="26"/>
      <c r="S318" s="26"/>
      <c r="T318" s="321"/>
      <c r="U318" s="321"/>
      <c r="V318" s="321"/>
      <c r="W318" s="321"/>
      <c r="X318" s="321"/>
      <c r="Y318" s="321"/>
      <c r="Z318" s="321"/>
      <c r="AA318" s="321"/>
      <c r="AB318" s="321"/>
    </row>
    <row r="319" customFormat="false" ht="13.5" hidden="false" customHeight="true" outlineLevel="0" collapsed="false">
      <c r="A319" s="321"/>
      <c r="B319" s="321"/>
      <c r="C319" s="321"/>
      <c r="D319" s="321"/>
      <c r="E319" s="321"/>
      <c r="F319" s="321"/>
      <c r="G319" s="330" t="n">
        <v>1586</v>
      </c>
      <c r="H319" s="331" t="s">
        <v>8152</v>
      </c>
      <c r="I319" s="331" t="s">
        <v>8153</v>
      </c>
      <c r="J319" s="330" t="n">
        <v>337996</v>
      </c>
      <c r="K319" s="330" t="n">
        <v>6</v>
      </c>
      <c r="L319" s="330" t="n">
        <v>336</v>
      </c>
      <c r="M319" s="332" t="n">
        <f aca="false">N319/1.21</f>
        <v>3894.43388429752</v>
      </c>
      <c r="N319" s="332" t="n">
        <v>4712.265</v>
      </c>
      <c r="O319" s="332" t="n">
        <f aca="false">N319-(N319*7%)</f>
        <v>4382.40645</v>
      </c>
      <c r="P319" s="333" t="n">
        <f aca="false">N319-(N319*7%)</f>
        <v>4382.40645</v>
      </c>
      <c r="Q319" s="26"/>
      <c r="R319" s="26"/>
      <c r="S319" s="26"/>
      <c r="T319" s="321"/>
      <c r="U319" s="321"/>
      <c r="V319" s="321"/>
      <c r="W319" s="321"/>
      <c r="X319" s="321"/>
      <c r="Y319" s="321"/>
      <c r="Z319" s="321"/>
      <c r="AA319" s="321"/>
      <c r="AB319" s="321"/>
    </row>
    <row r="320" customFormat="false" ht="13.5" hidden="false" customHeight="true" outlineLevel="0" collapsed="false">
      <c r="A320" s="321"/>
      <c r="B320" s="321"/>
      <c r="C320" s="321"/>
      <c r="D320" s="321"/>
      <c r="E320" s="321"/>
      <c r="F320" s="321"/>
      <c r="G320" s="330" t="n">
        <v>883</v>
      </c>
      <c r="H320" s="331" t="s">
        <v>8154</v>
      </c>
      <c r="I320" s="331" t="s">
        <v>8155</v>
      </c>
      <c r="J320" s="330" t="n">
        <v>354241</v>
      </c>
      <c r="K320" s="330" t="n">
        <v>15</v>
      </c>
      <c r="L320" s="330" t="n">
        <v>88</v>
      </c>
      <c r="M320" s="332" t="n">
        <f aca="false">N320/1.21</f>
        <v>1083.69008264463</v>
      </c>
      <c r="N320" s="332" t="n">
        <v>1311.265</v>
      </c>
      <c r="O320" s="332" t="n">
        <f aca="false">N320-(N320*7%)</f>
        <v>1219.47645</v>
      </c>
      <c r="P320" s="333" t="n">
        <f aca="false">N320-(N320*7%)</f>
        <v>1219.47645</v>
      </c>
      <c r="Q320" s="26"/>
      <c r="R320" s="26"/>
      <c r="S320" s="26"/>
      <c r="T320" s="321"/>
      <c r="U320" s="321"/>
      <c r="V320" s="321"/>
      <c r="W320" s="321"/>
      <c r="X320" s="321"/>
      <c r="Y320" s="321"/>
      <c r="Z320" s="321"/>
      <c r="AA320" s="321"/>
      <c r="AB320" s="321"/>
    </row>
    <row r="321" customFormat="false" ht="13.5" hidden="false" customHeight="true" outlineLevel="0" collapsed="false">
      <c r="A321" s="321"/>
      <c r="B321" s="321"/>
      <c r="C321" s="321"/>
      <c r="D321" s="321"/>
      <c r="E321" s="321"/>
      <c r="F321" s="321"/>
      <c r="G321" s="330" t="n">
        <v>872</v>
      </c>
      <c r="H321" s="331" t="s">
        <v>8156</v>
      </c>
      <c r="I321" s="331" t="s">
        <v>8157</v>
      </c>
      <c r="J321" s="336"/>
      <c r="K321" s="330" t="n">
        <v>12</v>
      </c>
      <c r="L321" s="330" t="n">
        <v>64</v>
      </c>
      <c r="M321" s="332" t="n">
        <f aca="false">N321/1.21</f>
        <v>2665.16776859504</v>
      </c>
      <c r="N321" s="332" t="n">
        <v>3224.853</v>
      </c>
      <c r="O321" s="332" t="n">
        <f aca="false">N321-(N321*7%)</f>
        <v>2999.11329</v>
      </c>
      <c r="P321" s="333" t="n">
        <f aca="false">N321-(N321*7%)</f>
        <v>2999.11329</v>
      </c>
      <c r="Q321" s="26"/>
      <c r="R321" s="26"/>
      <c r="S321" s="26"/>
      <c r="T321" s="321"/>
      <c r="U321" s="321"/>
      <c r="V321" s="321"/>
      <c r="W321" s="321"/>
      <c r="X321" s="321"/>
      <c r="Y321" s="321"/>
      <c r="Z321" s="321"/>
      <c r="AA321" s="321"/>
      <c r="AB321" s="321"/>
    </row>
    <row r="322" customFormat="false" ht="13.5" hidden="false" customHeight="true" outlineLevel="0" collapsed="false">
      <c r="A322" s="321"/>
      <c r="B322" s="321"/>
      <c r="C322" s="321"/>
      <c r="D322" s="321"/>
      <c r="E322" s="321"/>
      <c r="F322" s="321"/>
      <c r="G322" s="330" t="n">
        <v>789</v>
      </c>
      <c r="H322" s="331" t="s">
        <v>8158</v>
      </c>
      <c r="I322" s="331" t="s">
        <v>8159</v>
      </c>
      <c r="J322" s="330" t="n">
        <v>309997</v>
      </c>
      <c r="K322" s="330" t="n">
        <v>8</v>
      </c>
      <c r="L322" s="330" t="n">
        <v>155</v>
      </c>
      <c r="M322" s="332" t="n">
        <f aca="false">N322/1.21</f>
        <v>2129.4132231405</v>
      </c>
      <c r="N322" s="332" t="n">
        <v>2576.59</v>
      </c>
      <c r="O322" s="332" t="n">
        <f aca="false">N322-(N322*7%)</f>
        <v>2396.2287</v>
      </c>
      <c r="P322" s="333" t="n">
        <f aca="false">N322-(N322*7%)</f>
        <v>2396.2287</v>
      </c>
      <c r="Q322" s="26"/>
      <c r="R322" s="26"/>
      <c r="S322" s="26"/>
      <c r="T322" s="321"/>
      <c r="U322" s="321"/>
      <c r="V322" s="321"/>
      <c r="W322" s="321"/>
      <c r="X322" s="321"/>
      <c r="Y322" s="321"/>
      <c r="Z322" s="321"/>
      <c r="AA322" s="321"/>
      <c r="AB322" s="321"/>
    </row>
    <row r="323" customFormat="false" ht="13.5" hidden="false" customHeight="true" outlineLevel="0" collapsed="false">
      <c r="A323" s="321"/>
      <c r="B323" s="321"/>
      <c r="C323" s="321"/>
      <c r="D323" s="321"/>
      <c r="E323" s="321"/>
      <c r="F323" s="321"/>
      <c r="G323" s="330" t="n">
        <v>788</v>
      </c>
      <c r="H323" s="331" t="s">
        <v>8160</v>
      </c>
      <c r="I323" s="331" t="s">
        <v>8161</v>
      </c>
      <c r="J323" s="330" t="n">
        <v>309982</v>
      </c>
      <c r="K323" s="330" t="n">
        <v>8</v>
      </c>
      <c r="L323" s="330" t="n">
        <v>155</v>
      </c>
      <c r="M323" s="332" t="n">
        <f aca="false">N323/1.21</f>
        <v>2129.4132231405</v>
      </c>
      <c r="N323" s="332" t="n">
        <v>2576.59</v>
      </c>
      <c r="O323" s="332" t="n">
        <f aca="false">N323-(N323*7%)</f>
        <v>2396.2287</v>
      </c>
      <c r="P323" s="333" t="n">
        <f aca="false">N323-(N323*7%)</f>
        <v>2396.2287</v>
      </c>
      <c r="Q323" s="26"/>
      <c r="R323" s="26"/>
      <c r="S323" s="26"/>
      <c r="T323" s="321"/>
      <c r="U323" s="321"/>
      <c r="V323" s="321"/>
      <c r="W323" s="321"/>
      <c r="X323" s="321"/>
      <c r="Y323" s="321"/>
      <c r="Z323" s="321"/>
      <c r="AA323" s="321"/>
      <c r="AB323" s="321"/>
    </row>
    <row r="324" customFormat="false" ht="13.5" hidden="false" customHeight="true" outlineLevel="0" collapsed="false">
      <c r="A324" s="321"/>
      <c r="B324" s="321"/>
      <c r="C324" s="321"/>
      <c r="D324" s="321"/>
      <c r="E324" s="321"/>
      <c r="F324" s="321"/>
      <c r="G324" s="330" t="n">
        <v>882</v>
      </c>
      <c r="H324" s="331" t="s">
        <v>8162</v>
      </c>
      <c r="I324" s="331" t="s">
        <v>8163</v>
      </c>
      <c r="J324" s="330" t="n">
        <v>314934</v>
      </c>
      <c r="K324" s="330" t="n">
        <v>12</v>
      </c>
      <c r="L324" s="330" t="n">
        <v>128</v>
      </c>
      <c r="M324" s="332" t="n">
        <f aca="false">N324/1.21</f>
        <v>969.207438016529</v>
      </c>
      <c r="N324" s="332" t="n">
        <v>1172.741</v>
      </c>
      <c r="O324" s="332" t="n">
        <f aca="false">N324-(N324*7%)</f>
        <v>1090.64913</v>
      </c>
      <c r="P324" s="333" t="n">
        <f aca="false">N324-(N324*7%)</f>
        <v>1090.64913</v>
      </c>
      <c r="Q324" s="26"/>
      <c r="R324" s="26"/>
      <c r="S324" s="26"/>
      <c r="T324" s="321"/>
      <c r="U324" s="321"/>
      <c r="V324" s="321"/>
      <c r="W324" s="321"/>
      <c r="X324" s="321"/>
      <c r="Y324" s="321"/>
      <c r="Z324" s="321"/>
      <c r="AA324" s="321"/>
      <c r="AB324" s="321"/>
    </row>
    <row r="325" customFormat="false" ht="13.5" hidden="false" customHeight="true" outlineLevel="0" collapsed="false">
      <c r="A325" s="321"/>
      <c r="B325" s="321"/>
      <c r="C325" s="321"/>
      <c r="D325" s="321"/>
      <c r="E325" s="321"/>
      <c r="F325" s="321"/>
      <c r="G325" s="330" t="n">
        <v>879</v>
      </c>
      <c r="H325" s="331" t="s">
        <v>8164</v>
      </c>
      <c r="I325" s="331" t="s">
        <v>8165</v>
      </c>
      <c r="J325" s="330" t="n">
        <v>314932</v>
      </c>
      <c r="K325" s="330" t="n">
        <v>12</v>
      </c>
      <c r="L325" s="330" t="n">
        <v>128</v>
      </c>
      <c r="M325" s="332" t="n">
        <f aca="false">N325/1.21</f>
        <v>969.207438016529</v>
      </c>
      <c r="N325" s="332" t="n">
        <v>1172.741</v>
      </c>
      <c r="O325" s="332" t="n">
        <f aca="false">N325-(N325*7%)</f>
        <v>1090.64913</v>
      </c>
      <c r="P325" s="333" t="n">
        <f aca="false">N325-(N325*7%)</f>
        <v>1090.64913</v>
      </c>
      <c r="Q325" s="26"/>
      <c r="R325" s="26"/>
      <c r="S325" s="26"/>
      <c r="T325" s="321"/>
      <c r="U325" s="321"/>
      <c r="V325" s="321"/>
      <c r="W325" s="321"/>
      <c r="X325" s="321"/>
      <c r="Y325" s="321"/>
      <c r="Z325" s="321"/>
      <c r="AA325" s="321"/>
      <c r="AB325" s="321"/>
    </row>
    <row r="326" customFormat="false" ht="13.5" hidden="false" customHeight="true" outlineLevel="0" collapsed="false">
      <c r="A326" s="321"/>
      <c r="B326" s="321"/>
      <c r="C326" s="321"/>
      <c r="D326" s="321"/>
      <c r="E326" s="321"/>
      <c r="F326" s="321"/>
      <c r="G326" s="330" t="n">
        <v>925</v>
      </c>
      <c r="H326" s="331" t="s">
        <v>8166</v>
      </c>
      <c r="I326" s="331" t="s">
        <v>8167</v>
      </c>
      <c r="J326" s="330" t="n">
        <v>697364</v>
      </c>
      <c r="K326" s="330" t="n">
        <v>12</v>
      </c>
      <c r="L326" s="330" t="n">
        <v>55</v>
      </c>
      <c r="M326" s="332" t="n">
        <f aca="false">N326/1.21</f>
        <v>1618.50661157025</v>
      </c>
      <c r="N326" s="332" t="n">
        <v>1958.393</v>
      </c>
      <c r="O326" s="332" t="n">
        <f aca="false">N326-(N326*7%)</f>
        <v>1821.30549</v>
      </c>
      <c r="P326" s="333" t="n">
        <f aca="false">N326-(N326*7%)</f>
        <v>1821.30549</v>
      </c>
      <c r="Q326" s="26"/>
      <c r="R326" s="26"/>
      <c r="S326" s="26"/>
      <c r="T326" s="321"/>
      <c r="U326" s="321"/>
      <c r="V326" s="321"/>
      <c r="W326" s="321"/>
      <c r="X326" s="321"/>
      <c r="Y326" s="321"/>
      <c r="Z326" s="321"/>
      <c r="AA326" s="321"/>
      <c r="AB326" s="321"/>
    </row>
    <row r="327" customFormat="false" ht="13.5" hidden="false" customHeight="true" outlineLevel="0" collapsed="false">
      <c r="A327" s="321"/>
      <c r="B327" s="321"/>
      <c r="C327" s="321"/>
      <c r="D327" s="321"/>
      <c r="E327" s="321"/>
      <c r="F327" s="321"/>
      <c r="G327" s="330" t="n">
        <v>881</v>
      </c>
      <c r="H327" s="331" t="s">
        <v>8168</v>
      </c>
      <c r="I327" s="331" t="s">
        <v>8169</v>
      </c>
      <c r="J327" s="330" t="n">
        <v>314933</v>
      </c>
      <c r="K327" s="330" t="n">
        <v>12</v>
      </c>
      <c r="L327" s="330" t="n">
        <v>128</v>
      </c>
      <c r="M327" s="332" t="n">
        <f aca="false">N327/1.21</f>
        <v>969.207438016529</v>
      </c>
      <c r="N327" s="332" t="n">
        <v>1172.741</v>
      </c>
      <c r="O327" s="332" t="n">
        <f aca="false">N327-(N327*7%)</f>
        <v>1090.64913</v>
      </c>
      <c r="P327" s="333" t="n">
        <f aca="false">N327-(N327*7%)</f>
        <v>1090.64913</v>
      </c>
      <c r="Q327" s="26"/>
      <c r="R327" s="26"/>
      <c r="S327" s="26"/>
      <c r="T327" s="321"/>
      <c r="U327" s="321"/>
      <c r="V327" s="321"/>
      <c r="W327" s="321"/>
      <c r="X327" s="321"/>
      <c r="Y327" s="321"/>
      <c r="Z327" s="321"/>
      <c r="AA327" s="321"/>
      <c r="AB327" s="321"/>
    </row>
    <row r="328" customFormat="false" ht="13.5" hidden="false" customHeight="true" outlineLevel="0" collapsed="false">
      <c r="A328" s="321"/>
      <c r="B328" s="321"/>
      <c r="C328" s="321"/>
      <c r="D328" s="321"/>
      <c r="E328" s="321"/>
      <c r="F328" s="321"/>
      <c r="G328" s="330" t="n">
        <v>924</v>
      </c>
      <c r="H328" s="331" t="s">
        <v>8170</v>
      </c>
      <c r="I328" s="331" t="s">
        <v>8171</v>
      </c>
      <c r="J328" s="330" t="n">
        <v>347349</v>
      </c>
      <c r="K328" s="330" t="n">
        <v>12</v>
      </c>
      <c r="L328" s="330" t="n">
        <v>55</v>
      </c>
      <c r="M328" s="332" t="n">
        <f aca="false">N328/1.21</f>
        <v>1618.50661157025</v>
      </c>
      <c r="N328" s="332" t="n">
        <v>1958.393</v>
      </c>
      <c r="O328" s="332" t="n">
        <f aca="false">N328-(N328*7%)</f>
        <v>1821.30549</v>
      </c>
      <c r="P328" s="333" t="n">
        <f aca="false">N328-(N328*7%)</f>
        <v>1821.30549</v>
      </c>
      <c r="Q328" s="26"/>
      <c r="R328" s="26"/>
      <c r="S328" s="26"/>
      <c r="T328" s="321"/>
      <c r="U328" s="321"/>
      <c r="V328" s="321"/>
      <c r="W328" s="321"/>
      <c r="X328" s="321"/>
      <c r="Y328" s="321"/>
      <c r="Z328" s="321"/>
      <c r="AA328" s="321"/>
      <c r="AB328" s="321"/>
    </row>
    <row r="329" customFormat="false" ht="13.5" hidden="false" customHeight="true" outlineLevel="0" collapsed="false">
      <c r="A329" s="321"/>
      <c r="B329" s="321"/>
      <c r="C329" s="321"/>
      <c r="D329" s="321"/>
      <c r="E329" s="321"/>
      <c r="F329" s="321"/>
      <c r="G329" s="330" t="n">
        <v>878</v>
      </c>
      <c r="H329" s="331" t="s">
        <v>8172</v>
      </c>
      <c r="I329" s="331" t="s">
        <v>8173</v>
      </c>
      <c r="J329" s="330" t="n">
        <v>347383</v>
      </c>
      <c r="K329" s="330" t="n">
        <v>12</v>
      </c>
      <c r="L329" s="330" t="n">
        <v>128</v>
      </c>
      <c r="M329" s="332" t="n">
        <f aca="false">N329/1.21</f>
        <v>901.161983471074</v>
      </c>
      <c r="N329" s="332" t="n">
        <v>1090.406</v>
      </c>
      <c r="O329" s="332" t="n">
        <f aca="false">N329-(N329*7%)</f>
        <v>1014.07758</v>
      </c>
      <c r="P329" s="333" t="n">
        <f aca="false">N329-(N329*7%)</f>
        <v>1014.07758</v>
      </c>
      <c r="Q329" s="26"/>
      <c r="R329" s="26"/>
      <c r="S329" s="26"/>
      <c r="T329" s="321"/>
      <c r="U329" s="321"/>
      <c r="V329" s="321"/>
      <c r="W329" s="321"/>
      <c r="X329" s="321"/>
      <c r="Y329" s="321"/>
      <c r="Z329" s="321"/>
      <c r="AA329" s="321"/>
      <c r="AB329" s="321"/>
    </row>
    <row r="330" customFormat="false" ht="13.5" hidden="false" customHeight="true" outlineLevel="0" collapsed="false">
      <c r="A330" s="321"/>
      <c r="B330" s="321"/>
      <c r="C330" s="321"/>
      <c r="D330" s="321"/>
      <c r="E330" s="321"/>
      <c r="F330" s="321"/>
      <c r="G330" s="330" t="n">
        <v>920</v>
      </c>
      <c r="H330" s="331" t="s">
        <v>8174</v>
      </c>
      <c r="I330" s="331" t="s">
        <v>8175</v>
      </c>
      <c r="J330" s="330" t="n">
        <v>314941</v>
      </c>
      <c r="K330" s="330" t="n">
        <v>12</v>
      </c>
      <c r="L330" s="330" t="n">
        <v>104</v>
      </c>
      <c r="M330" s="332" t="n">
        <f aca="false">N330/1.21</f>
        <v>2131.69504132231</v>
      </c>
      <c r="N330" s="332" t="n">
        <v>2579.351</v>
      </c>
      <c r="O330" s="332" t="n">
        <f aca="false">N330-(N330*7%)</f>
        <v>2398.79643</v>
      </c>
      <c r="P330" s="333" t="n">
        <f aca="false">N330-(N330*7%)</f>
        <v>2398.79643</v>
      </c>
      <c r="Q330" s="26"/>
      <c r="R330" s="26"/>
      <c r="S330" s="26"/>
      <c r="T330" s="321"/>
      <c r="U330" s="321"/>
      <c r="V330" s="321"/>
      <c r="W330" s="321"/>
      <c r="X330" s="321"/>
      <c r="Y330" s="321"/>
      <c r="Z330" s="321"/>
      <c r="AA330" s="321"/>
      <c r="AB330" s="321"/>
    </row>
    <row r="331" customFormat="false" ht="13.5" hidden="false" customHeight="true" outlineLevel="0" collapsed="false">
      <c r="A331" s="321"/>
      <c r="B331" s="321"/>
      <c r="C331" s="321"/>
      <c r="D331" s="321"/>
      <c r="E331" s="321"/>
      <c r="F331" s="321"/>
      <c r="G331" s="330" t="n">
        <v>835</v>
      </c>
      <c r="H331" s="331" t="s">
        <v>8176</v>
      </c>
      <c r="I331" s="331" t="s">
        <v>8177</v>
      </c>
      <c r="J331" s="330" t="n">
        <v>314907</v>
      </c>
      <c r="K331" s="330" t="n">
        <v>12</v>
      </c>
      <c r="L331" s="330" t="n">
        <v>54</v>
      </c>
      <c r="M331" s="332" t="n">
        <f aca="false">N331/1.21</f>
        <v>2701.23801652893</v>
      </c>
      <c r="N331" s="332" t="n">
        <v>3268.498</v>
      </c>
      <c r="O331" s="332" t="n">
        <f aca="false">N331-(N331*7%)</f>
        <v>3039.70314</v>
      </c>
      <c r="P331" s="333" t="n">
        <f aca="false">N331-(N331*7%)</f>
        <v>3039.70314</v>
      </c>
      <c r="Q331" s="26"/>
      <c r="R331" s="26"/>
      <c r="S331" s="26"/>
      <c r="T331" s="321"/>
      <c r="U331" s="321"/>
      <c r="V331" s="321"/>
      <c r="W331" s="321"/>
      <c r="X331" s="321"/>
      <c r="Y331" s="321"/>
      <c r="Z331" s="321"/>
      <c r="AA331" s="321"/>
      <c r="AB331" s="321"/>
    </row>
    <row r="332" customFormat="false" ht="13.5" hidden="false" customHeight="true" outlineLevel="0" collapsed="false">
      <c r="A332" s="321"/>
      <c r="B332" s="321"/>
      <c r="C332" s="321"/>
      <c r="D332" s="321"/>
      <c r="E332" s="321"/>
      <c r="F332" s="321"/>
      <c r="G332" s="330" t="n">
        <v>765</v>
      </c>
      <c r="H332" s="331" t="s">
        <v>8178</v>
      </c>
      <c r="I332" s="331" t="s">
        <v>8179</v>
      </c>
      <c r="J332" s="330" t="n">
        <v>314908</v>
      </c>
      <c r="K332" s="330" t="n">
        <v>12</v>
      </c>
      <c r="L332" s="330" t="n">
        <v>54</v>
      </c>
      <c r="M332" s="332" t="n">
        <f aca="false">N332/1.21</f>
        <v>2701.23801652893</v>
      </c>
      <c r="N332" s="332" t="n">
        <v>3268.498</v>
      </c>
      <c r="O332" s="332" t="n">
        <f aca="false">N332-(N332*7%)</f>
        <v>3039.70314</v>
      </c>
      <c r="P332" s="333" t="n">
        <f aca="false">N332-(N332*7%)</f>
        <v>3039.70314</v>
      </c>
      <c r="Q332" s="26"/>
      <c r="R332" s="26"/>
      <c r="S332" s="26"/>
      <c r="T332" s="321"/>
      <c r="U332" s="321"/>
      <c r="V332" s="321"/>
      <c r="W332" s="321"/>
      <c r="X332" s="321"/>
      <c r="Y332" s="321"/>
      <c r="Z332" s="321"/>
      <c r="AA332" s="321"/>
      <c r="AB332" s="321"/>
    </row>
    <row r="333" customFormat="false" ht="13.5" hidden="false" customHeight="true" outlineLevel="0" collapsed="false">
      <c r="A333" s="321"/>
      <c r="B333" s="321"/>
      <c r="C333" s="321"/>
      <c r="D333" s="321"/>
      <c r="E333" s="321"/>
      <c r="F333" s="321"/>
      <c r="G333" s="330" t="n">
        <v>121</v>
      </c>
      <c r="H333" s="331" t="s">
        <v>8180</v>
      </c>
      <c r="I333" s="331" t="s">
        <v>8181</v>
      </c>
      <c r="J333" s="330" t="n">
        <v>349858</v>
      </c>
      <c r="K333" s="330" t="n">
        <v>15</v>
      </c>
      <c r="L333" s="330" t="n">
        <v>88</v>
      </c>
      <c r="M333" s="332" t="n">
        <f aca="false">N333/1.21</f>
        <v>880.002479338843</v>
      </c>
      <c r="N333" s="332" t="n">
        <v>1064.803</v>
      </c>
      <c r="O333" s="332" t="n">
        <f aca="false">N333-(N333*7%)</f>
        <v>990.26679</v>
      </c>
      <c r="P333" s="333" t="n">
        <f aca="false">N333-(N333*7%)</f>
        <v>990.26679</v>
      </c>
      <c r="Q333" s="26"/>
      <c r="R333" s="26"/>
      <c r="S333" s="26"/>
      <c r="T333" s="321"/>
      <c r="U333" s="321"/>
      <c r="V333" s="321"/>
      <c r="W333" s="321"/>
      <c r="X333" s="321"/>
      <c r="Y333" s="321"/>
      <c r="Z333" s="321"/>
      <c r="AA333" s="321"/>
      <c r="AB333" s="321"/>
    </row>
    <row r="334" customFormat="false" ht="13.5" hidden="false" customHeight="true" outlineLevel="0" collapsed="false">
      <c r="A334" s="321"/>
      <c r="B334" s="321"/>
      <c r="C334" s="321"/>
      <c r="D334" s="321"/>
      <c r="E334" s="321"/>
      <c r="F334" s="321"/>
      <c r="G334" s="330" t="n">
        <v>122</v>
      </c>
      <c r="H334" s="331" t="s">
        <v>8182</v>
      </c>
      <c r="I334" s="331" t="s">
        <v>8183</v>
      </c>
      <c r="J334" s="330" t="n">
        <v>347751</v>
      </c>
      <c r="K334" s="330" t="n">
        <v>12</v>
      </c>
      <c r="L334" s="330" t="n">
        <v>64</v>
      </c>
      <c r="M334" s="332" t="n">
        <f aca="false">N334/1.21</f>
        <v>2767.89338842975</v>
      </c>
      <c r="N334" s="332" t="n">
        <v>3349.151</v>
      </c>
      <c r="O334" s="332" t="n">
        <f aca="false">N334-(N334*7%)</f>
        <v>3114.71043</v>
      </c>
      <c r="P334" s="333" t="n">
        <f aca="false">N334-(N334*7%)</f>
        <v>3114.71043</v>
      </c>
      <c r="Q334" s="26"/>
      <c r="R334" s="26"/>
      <c r="S334" s="26"/>
      <c r="T334" s="321"/>
      <c r="U334" s="321"/>
      <c r="V334" s="321"/>
      <c r="W334" s="321"/>
      <c r="X334" s="321"/>
      <c r="Y334" s="321"/>
      <c r="Z334" s="321"/>
      <c r="AA334" s="321"/>
      <c r="AB334" s="321"/>
    </row>
    <row r="335" customFormat="false" ht="13.5" hidden="false" customHeight="true" outlineLevel="0" collapsed="false">
      <c r="A335" s="321"/>
      <c r="B335" s="321"/>
      <c r="C335" s="321"/>
      <c r="D335" s="321"/>
      <c r="E335" s="321"/>
      <c r="F335" s="321"/>
      <c r="G335" s="330" t="n">
        <v>96</v>
      </c>
      <c r="H335" s="331" t="s">
        <v>8184</v>
      </c>
      <c r="I335" s="331" t="s">
        <v>8185</v>
      </c>
      <c r="J335" s="330" t="n">
        <v>333492</v>
      </c>
      <c r="K335" s="330" t="n">
        <v>12</v>
      </c>
      <c r="L335" s="330" t="n">
        <v>580</v>
      </c>
      <c r="M335" s="332" t="n">
        <f aca="false">N335/1.21</f>
        <v>1381.58842975207</v>
      </c>
      <c r="N335" s="332" t="n">
        <v>1671.722</v>
      </c>
      <c r="O335" s="332" t="n">
        <f aca="false">N335-(N335*7%)</f>
        <v>1554.70146</v>
      </c>
      <c r="P335" s="333" t="n">
        <f aca="false">N335-(N335*7%)</f>
        <v>1554.70146</v>
      </c>
      <c r="Q335" s="26"/>
      <c r="R335" s="26"/>
      <c r="S335" s="26"/>
      <c r="T335" s="321"/>
      <c r="U335" s="321"/>
      <c r="V335" s="321"/>
      <c r="W335" s="321"/>
      <c r="X335" s="321"/>
      <c r="Y335" s="321"/>
      <c r="Z335" s="321"/>
      <c r="AA335" s="321"/>
      <c r="AB335" s="321"/>
    </row>
    <row r="336" customFormat="false" ht="13.5" hidden="false" customHeight="true" outlineLevel="0" collapsed="false">
      <c r="A336" s="321"/>
      <c r="B336" s="321"/>
      <c r="C336" s="321"/>
      <c r="D336" s="321"/>
      <c r="E336" s="321"/>
      <c r="F336" s="321"/>
      <c r="G336" s="330" t="n">
        <v>97</v>
      </c>
      <c r="H336" s="331" t="s">
        <v>8186</v>
      </c>
      <c r="I336" s="331" t="s">
        <v>8187</v>
      </c>
      <c r="J336" s="330" t="n">
        <v>338704</v>
      </c>
      <c r="K336" s="330" t="n">
        <v>12</v>
      </c>
      <c r="L336" s="330" t="n">
        <v>240</v>
      </c>
      <c r="M336" s="332" t="n">
        <f aca="false">N336/1.21</f>
        <v>2916.13884297521</v>
      </c>
      <c r="N336" s="332" t="n">
        <v>3528.528</v>
      </c>
      <c r="O336" s="332" t="n">
        <f aca="false">N336-(N336*7%)</f>
        <v>3281.53104</v>
      </c>
      <c r="P336" s="333" t="n">
        <f aca="false">N336-(N336*7%)</f>
        <v>3281.53104</v>
      </c>
      <c r="Q336" s="26"/>
      <c r="R336" s="26"/>
      <c r="S336" s="26"/>
      <c r="T336" s="321"/>
      <c r="U336" s="321"/>
      <c r="V336" s="321"/>
      <c r="W336" s="321"/>
      <c r="X336" s="321"/>
      <c r="Y336" s="321"/>
      <c r="Z336" s="321"/>
      <c r="AA336" s="321"/>
      <c r="AB336" s="321"/>
    </row>
    <row r="337" customFormat="false" ht="13.5" hidden="false" customHeight="true" outlineLevel="0" collapsed="false">
      <c r="A337" s="321"/>
      <c r="B337" s="321"/>
      <c r="C337" s="321"/>
      <c r="D337" s="321"/>
      <c r="E337" s="321"/>
      <c r="F337" s="321"/>
      <c r="G337" s="330" t="n">
        <v>727</v>
      </c>
      <c r="H337" s="331" t="s">
        <v>8188</v>
      </c>
      <c r="I337" s="331" t="s">
        <v>8189</v>
      </c>
      <c r="J337" s="330" t="n">
        <v>333643</v>
      </c>
      <c r="K337" s="330" t="n">
        <v>12</v>
      </c>
      <c r="L337" s="330" t="n">
        <v>120</v>
      </c>
      <c r="M337" s="332" t="n">
        <f aca="false">N337/1.21</f>
        <v>2418.97603305785</v>
      </c>
      <c r="N337" s="332" t="n">
        <v>2926.961</v>
      </c>
      <c r="O337" s="332" t="n">
        <f aca="false">N337-(N337*7%)</f>
        <v>2722.07373</v>
      </c>
      <c r="P337" s="333" t="n">
        <f aca="false">N337-(N337*7%)</f>
        <v>2722.07373</v>
      </c>
      <c r="Q337" s="26"/>
      <c r="R337" s="26"/>
      <c r="S337" s="26"/>
      <c r="T337" s="321"/>
      <c r="U337" s="321"/>
      <c r="V337" s="321"/>
      <c r="W337" s="321"/>
      <c r="X337" s="321"/>
      <c r="Y337" s="321"/>
      <c r="Z337" s="321"/>
      <c r="AA337" s="321"/>
      <c r="AB337" s="321"/>
    </row>
    <row r="338" customFormat="false" ht="13.5" hidden="false" customHeight="true" outlineLevel="0" collapsed="false">
      <c r="A338" s="321"/>
      <c r="B338" s="321"/>
      <c r="C338" s="321"/>
      <c r="D338" s="321"/>
      <c r="E338" s="321"/>
      <c r="F338" s="321"/>
      <c r="G338" s="330" t="n">
        <v>725</v>
      </c>
      <c r="H338" s="331" t="s">
        <v>8190</v>
      </c>
      <c r="I338" s="331" t="s">
        <v>8191</v>
      </c>
      <c r="J338" s="330" t="n">
        <v>333641</v>
      </c>
      <c r="K338" s="330" t="n">
        <v>36</v>
      </c>
      <c r="L338" s="330" t="n">
        <v>160</v>
      </c>
      <c r="M338" s="332" t="n">
        <f aca="false">N338/1.21</f>
        <v>1191.85371900826</v>
      </c>
      <c r="N338" s="332" t="n">
        <v>1442.143</v>
      </c>
      <c r="O338" s="332" t="n">
        <f aca="false">N338-(N338*7%)</f>
        <v>1341.19299</v>
      </c>
      <c r="P338" s="333" t="n">
        <f aca="false">N338-(N338*7%)</f>
        <v>1341.19299</v>
      </c>
      <c r="Q338" s="26"/>
      <c r="R338" s="26"/>
      <c r="S338" s="26"/>
      <c r="T338" s="321"/>
      <c r="U338" s="321"/>
      <c r="V338" s="321"/>
      <c r="W338" s="321"/>
      <c r="X338" s="321"/>
      <c r="Y338" s="321"/>
      <c r="Z338" s="321"/>
      <c r="AA338" s="321"/>
      <c r="AB338" s="321"/>
    </row>
    <row r="339" customFormat="false" ht="13.5" hidden="false" customHeight="true" outlineLevel="0" collapsed="false">
      <c r="A339" s="321"/>
      <c r="B339" s="321"/>
      <c r="C339" s="321"/>
      <c r="D339" s="321"/>
      <c r="E339" s="321"/>
      <c r="F339" s="321"/>
      <c r="G339" s="330" t="n">
        <v>98</v>
      </c>
      <c r="H339" s="331" t="s">
        <v>8192</v>
      </c>
      <c r="I339" s="331" t="s">
        <v>8193</v>
      </c>
      <c r="J339" s="330" t="n">
        <v>338705</v>
      </c>
      <c r="K339" s="330" t="n">
        <v>12</v>
      </c>
      <c r="L339" s="330" t="n">
        <v>240</v>
      </c>
      <c r="M339" s="332" t="n">
        <f aca="false">N339/1.21</f>
        <v>2916.13884297521</v>
      </c>
      <c r="N339" s="332" t="n">
        <v>3528.528</v>
      </c>
      <c r="O339" s="332" t="n">
        <f aca="false">N339-(N339*7%)</f>
        <v>3281.53104</v>
      </c>
      <c r="P339" s="333" t="n">
        <f aca="false">N339-(N339*7%)</f>
        <v>3281.53104</v>
      </c>
      <c r="Q339" s="26"/>
      <c r="R339" s="26"/>
      <c r="S339" s="26"/>
      <c r="T339" s="321"/>
      <c r="U339" s="321"/>
      <c r="V339" s="321"/>
      <c r="W339" s="321"/>
      <c r="X339" s="321"/>
      <c r="Y339" s="321"/>
      <c r="Z339" s="321"/>
      <c r="AA339" s="321"/>
      <c r="AB339" s="321"/>
    </row>
    <row r="340" customFormat="false" ht="13.5" hidden="false" customHeight="true" outlineLevel="0" collapsed="false">
      <c r="A340" s="321"/>
      <c r="B340" s="321"/>
      <c r="C340" s="321"/>
      <c r="D340" s="321"/>
      <c r="E340" s="321"/>
      <c r="F340" s="321"/>
      <c r="G340" s="330" t="n">
        <v>726</v>
      </c>
      <c r="H340" s="331" t="s">
        <v>8194</v>
      </c>
      <c r="I340" s="331" t="s">
        <v>8195</v>
      </c>
      <c r="J340" s="330" t="n">
        <v>333642</v>
      </c>
      <c r="K340" s="330" t="n">
        <v>12</v>
      </c>
      <c r="L340" s="330" t="n">
        <v>120</v>
      </c>
      <c r="M340" s="332" t="n">
        <f aca="false">N340/1.21</f>
        <v>2418.97603305785</v>
      </c>
      <c r="N340" s="332" t="n">
        <v>2926.961</v>
      </c>
      <c r="O340" s="332" t="n">
        <f aca="false">N340-(N340*7%)</f>
        <v>2722.07373</v>
      </c>
      <c r="P340" s="333" t="n">
        <f aca="false">N340-(N340*7%)</f>
        <v>2722.07373</v>
      </c>
      <c r="Q340" s="26"/>
      <c r="R340" s="26"/>
      <c r="S340" s="26"/>
      <c r="T340" s="321"/>
      <c r="U340" s="321"/>
      <c r="V340" s="321"/>
      <c r="W340" s="321"/>
      <c r="X340" s="321"/>
      <c r="Y340" s="321"/>
      <c r="Z340" s="321"/>
      <c r="AA340" s="321"/>
      <c r="AB340" s="321"/>
    </row>
    <row r="341" customFormat="false" ht="13.5" hidden="false" customHeight="true" outlineLevel="0" collapsed="false">
      <c r="A341" s="321"/>
      <c r="B341" s="321"/>
      <c r="C341" s="321"/>
      <c r="D341" s="321"/>
      <c r="E341" s="321"/>
      <c r="F341" s="321"/>
      <c r="G341" s="330" t="n">
        <v>724</v>
      </c>
      <c r="H341" s="331" t="s">
        <v>8196</v>
      </c>
      <c r="I341" s="331" t="s">
        <v>8197</v>
      </c>
      <c r="J341" s="330" t="n">
        <v>333640</v>
      </c>
      <c r="K341" s="330" t="n">
        <v>36</v>
      </c>
      <c r="L341" s="330" t="n">
        <v>160</v>
      </c>
      <c r="M341" s="332" t="n">
        <f aca="false">N341/1.21</f>
        <v>1191.86446280992</v>
      </c>
      <c r="N341" s="332" t="n">
        <v>1442.156</v>
      </c>
      <c r="O341" s="332" t="n">
        <f aca="false">N341-(N341*7%)</f>
        <v>1341.20508</v>
      </c>
      <c r="P341" s="333" t="n">
        <f aca="false">N341-(N341*7%)</f>
        <v>1341.20508</v>
      </c>
      <c r="Q341" s="26"/>
      <c r="R341" s="26"/>
      <c r="S341" s="26"/>
      <c r="T341" s="321"/>
      <c r="U341" s="321"/>
      <c r="V341" s="321"/>
      <c r="W341" s="321"/>
      <c r="X341" s="321"/>
      <c r="Y341" s="321"/>
      <c r="Z341" s="321"/>
      <c r="AA341" s="321"/>
      <c r="AB341" s="321"/>
    </row>
    <row r="342" customFormat="false" ht="13.5" hidden="false" customHeight="true" outlineLevel="0" collapsed="false">
      <c r="A342" s="321"/>
      <c r="B342" s="321"/>
      <c r="C342" s="321"/>
      <c r="D342" s="321"/>
      <c r="E342" s="321"/>
      <c r="F342" s="321"/>
      <c r="G342" s="330" t="n">
        <v>89</v>
      </c>
      <c r="H342" s="331" t="s">
        <v>8198</v>
      </c>
      <c r="I342" s="331" t="s">
        <v>8199</v>
      </c>
      <c r="J342" s="330" t="n">
        <v>343525</v>
      </c>
      <c r="K342" s="330" t="n">
        <v>15</v>
      </c>
      <c r="L342" s="330" t="n">
        <v>88</v>
      </c>
      <c r="M342" s="332" t="n">
        <f aca="false">N342/1.21</f>
        <v>1077.32066115703</v>
      </c>
      <c r="N342" s="332" t="n">
        <v>1303.558</v>
      </c>
      <c r="O342" s="332" t="n">
        <f aca="false">N342-(N342*7%)</f>
        <v>1212.30894</v>
      </c>
      <c r="P342" s="333" t="n">
        <f aca="false">N342-(N342*7%)</f>
        <v>1212.30894</v>
      </c>
      <c r="Q342" s="26"/>
      <c r="R342" s="26"/>
      <c r="S342" s="26"/>
      <c r="T342" s="321"/>
      <c r="U342" s="321"/>
      <c r="V342" s="321"/>
      <c r="W342" s="321"/>
      <c r="X342" s="321"/>
      <c r="Y342" s="321"/>
      <c r="Z342" s="321"/>
      <c r="AA342" s="321"/>
      <c r="AB342" s="321"/>
    </row>
    <row r="343" customFormat="false" ht="13.5" hidden="false" customHeight="true" outlineLevel="0" collapsed="false">
      <c r="A343" s="321"/>
      <c r="B343" s="321"/>
      <c r="C343" s="321"/>
      <c r="D343" s="321"/>
      <c r="E343" s="321"/>
      <c r="F343" s="321"/>
      <c r="G343" s="330" t="n">
        <v>822</v>
      </c>
      <c r="H343" s="331" t="s">
        <v>8200</v>
      </c>
      <c r="I343" s="331" t="s">
        <v>8201</v>
      </c>
      <c r="J343" s="330" t="n">
        <v>343527</v>
      </c>
      <c r="K343" s="330" t="n">
        <v>12</v>
      </c>
      <c r="L343" s="330" t="n">
        <v>70</v>
      </c>
      <c r="M343" s="332" t="n">
        <f aca="false">N343/1.21</f>
        <v>1802.25123966942</v>
      </c>
      <c r="N343" s="332" t="n">
        <v>2180.724</v>
      </c>
      <c r="O343" s="332" t="n">
        <f aca="false">N343-(N343*7%)</f>
        <v>2028.07332</v>
      </c>
      <c r="P343" s="333" t="n">
        <f aca="false">N343-(N343*7%)</f>
        <v>2028.07332</v>
      </c>
      <c r="Q343" s="26"/>
      <c r="R343" s="26"/>
      <c r="S343" s="26"/>
      <c r="T343" s="321"/>
      <c r="U343" s="321"/>
      <c r="V343" s="321"/>
      <c r="W343" s="321"/>
      <c r="X343" s="321"/>
      <c r="Y343" s="321"/>
      <c r="Z343" s="321"/>
      <c r="AA343" s="321"/>
      <c r="AB343" s="321"/>
    </row>
    <row r="344" customFormat="false" ht="13.5" hidden="false" customHeight="true" outlineLevel="0" collapsed="false">
      <c r="A344" s="321"/>
      <c r="B344" s="321"/>
      <c r="C344" s="321"/>
      <c r="D344" s="321"/>
      <c r="E344" s="321"/>
      <c r="F344" s="321"/>
      <c r="G344" s="330" t="n">
        <v>86</v>
      </c>
      <c r="H344" s="331" t="s">
        <v>8202</v>
      </c>
      <c r="I344" s="331" t="s">
        <v>8203</v>
      </c>
      <c r="J344" s="330" t="n">
        <v>354249</v>
      </c>
      <c r="K344" s="330" t="n">
        <v>15</v>
      </c>
      <c r="L344" s="330" t="n">
        <v>88</v>
      </c>
      <c r="M344" s="332" t="n">
        <f aca="false">N344/1.21</f>
        <v>1025.91074380165</v>
      </c>
      <c r="N344" s="332" t="n">
        <v>1241.352</v>
      </c>
      <c r="O344" s="332" t="n">
        <f aca="false">N344-(N344*7%)</f>
        <v>1154.45736</v>
      </c>
      <c r="P344" s="333" t="n">
        <f aca="false">N344-(N344*7%)</f>
        <v>1154.45736</v>
      </c>
      <c r="Q344" s="26"/>
      <c r="R344" s="26"/>
      <c r="S344" s="26"/>
      <c r="T344" s="321"/>
      <c r="U344" s="321"/>
      <c r="V344" s="321"/>
      <c r="W344" s="321"/>
      <c r="X344" s="321"/>
      <c r="Y344" s="321"/>
      <c r="Z344" s="321"/>
      <c r="AA344" s="321"/>
      <c r="AB344" s="321"/>
    </row>
    <row r="345" customFormat="false" ht="13.5" hidden="false" customHeight="true" outlineLevel="0" collapsed="false">
      <c r="A345" s="321"/>
      <c r="B345" s="321"/>
      <c r="C345" s="321"/>
      <c r="D345" s="321"/>
      <c r="E345" s="321"/>
      <c r="F345" s="321"/>
      <c r="G345" s="330" t="n">
        <v>720</v>
      </c>
      <c r="H345" s="331" t="s">
        <v>8204</v>
      </c>
      <c r="I345" s="331" t="s">
        <v>8205</v>
      </c>
      <c r="J345" s="330" t="n">
        <v>325348</v>
      </c>
      <c r="K345" s="330" t="n">
        <v>12</v>
      </c>
      <c r="L345" s="330" t="n">
        <v>64</v>
      </c>
      <c r="M345" s="332" t="n">
        <f aca="false">N345/1.21</f>
        <v>2284.63553719008</v>
      </c>
      <c r="N345" s="332" t="n">
        <v>2764.409</v>
      </c>
      <c r="O345" s="332" t="n">
        <f aca="false">N345-(N345*7%)</f>
        <v>2570.90037</v>
      </c>
      <c r="P345" s="333" t="n">
        <f aca="false">N345-(N345*7%)</f>
        <v>2570.90037</v>
      </c>
      <c r="Q345" s="26"/>
      <c r="R345" s="26"/>
      <c r="S345" s="26"/>
      <c r="T345" s="321"/>
      <c r="U345" s="321"/>
      <c r="V345" s="321"/>
      <c r="W345" s="321"/>
      <c r="X345" s="321"/>
      <c r="Y345" s="321"/>
      <c r="Z345" s="321"/>
      <c r="AA345" s="321"/>
      <c r="AB345" s="321"/>
    </row>
    <row r="346" customFormat="false" ht="13.5" hidden="false" customHeight="true" outlineLevel="0" collapsed="false">
      <c r="A346" s="321"/>
      <c r="B346" s="321"/>
      <c r="C346" s="321"/>
      <c r="D346" s="321"/>
      <c r="E346" s="321"/>
      <c r="F346" s="321"/>
      <c r="G346" s="330" t="n">
        <v>887</v>
      </c>
      <c r="H346" s="331" t="s">
        <v>8206</v>
      </c>
      <c r="I346" s="331" t="s">
        <v>8207</v>
      </c>
      <c r="J346" s="330" t="n">
        <v>662358</v>
      </c>
      <c r="K346" s="330" t="n">
        <v>12</v>
      </c>
      <c r="L346" s="330" t="n">
        <v>104</v>
      </c>
      <c r="M346" s="332" t="n">
        <f aca="false">N346/1.21</f>
        <v>1789.63388429752</v>
      </c>
      <c r="N346" s="332" t="n">
        <v>2165.457</v>
      </c>
      <c r="O346" s="332" t="n">
        <f aca="false">N346-(N346*7%)</f>
        <v>2013.87501</v>
      </c>
      <c r="P346" s="333" t="n">
        <f aca="false">N346-(N346*7%)</f>
        <v>2013.87501</v>
      </c>
      <c r="Q346" s="26"/>
      <c r="R346" s="26"/>
      <c r="S346" s="26"/>
      <c r="T346" s="321"/>
      <c r="U346" s="321"/>
      <c r="V346" s="321"/>
      <c r="W346" s="321"/>
      <c r="X346" s="321"/>
      <c r="Y346" s="321"/>
      <c r="Z346" s="321"/>
      <c r="AA346" s="321"/>
      <c r="AB346" s="321"/>
    </row>
    <row r="347" customFormat="false" ht="13.5" hidden="false" customHeight="true" outlineLevel="0" collapsed="false">
      <c r="A347" s="321"/>
      <c r="B347" s="321"/>
      <c r="C347" s="321"/>
      <c r="D347" s="321"/>
      <c r="E347" s="321"/>
      <c r="F347" s="321"/>
      <c r="G347" s="330" t="n">
        <v>884</v>
      </c>
      <c r="H347" s="331" t="s">
        <v>8208</v>
      </c>
      <c r="I347" s="331" t="s">
        <v>8209</v>
      </c>
      <c r="J347" s="330" t="n">
        <v>662359</v>
      </c>
      <c r="K347" s="330" t="n">
        <v>12</v>
      </c>
      <c r="L347" s="330" t="n">
        <v>104</v>
      </c>
      <c r="M347" s="332" t="n">
        <f aca="false">N347/1.21</f>
        <v>1789.63388429752</v>
      </c>
      <c r="N347" s="332" t="n">
        <v>2165.457</v>
      </c>
      <c r="O347" s="332" t="n">
        <f aca="false">N347-(N347*7%)</f>
        <v>2013.87501</v>
      </c>
      <c r="P347" s="333" t="n">
        <f aca="false">N347-(N347*7%)</f>
        <v>2013.87501</v>
      </c>
      <c r="Q347" s="26"/>
      <c r="R347" s="26"/>
      <c r="S347" s="26"/>
      <c r="T347" s="321"/>
      <c r="U347" s="321"/>
      <c r="V347" s="321"/>
      <c r="W347" s="321"/>
      <c r="X347" s="321"/>
      <c r="Y347" s="321"/>
      <c r="Z347" s="321"/>
      <c r="AA347" s="321"/>
      <c r="AB347" s="321"/>
    </row>
    <row r="348" customFormat="false" ht="13.5" hidden="false" customHeight="true" outlineLevel="0" collapsed="false">
      <c r="A348" s="321"/>
      <c r="B348" s="321"/>
      <c r="C348" s="321"/>
      <c r="D348" s="321"/>
      <c r="E348" s="321"/>
      <c r="F348" s="321"/>
      <c r="G348" s="330" t="n">
        <v>403</v>
      </c>
      <c r="H348" s="331" t="s">
        <v>8210</v>
      </c>
      <c r="I348" s="330"/>
      <c r="J348" s="330" t="n">
        <v>0</v>
      </c>
      <c r="K348" s="330" t="n">
        <v>4</v>
      </c>
      <c r="L348" s="330" t="n">
        <v>56</v>
      </c>
      <c r="M348" s="332" t="n">
        <f aca="false">N348/1.21</f>
        <v>5507.71487603306</v>
      </c>
      <c r="N348" s="332" t="n">
        <v>6664.335</v>
      </c>
      <c r="O348" s="332" t="n">
        <f aca="false">N348-(N348*7%)</f>
        <v>6197.83155</v>
      </c>
      <c r="P348" s="333" t="n">
        <f aca="false">N348-(N348*7%)</f>
        <v>6197.83155</v>
      </c>
      <c r="Q348" s="26"/>
      <c r="R348" s="26"/>
      <c r="S348" s="26"/>
      <c r="T348" s="321"/>
      <c r="U348" s="321"/>
      <c r="V348" s="321"/>
      <c r="W348" s="321"/>
      <c r="X348" s="321"/>
      <c r="Y348" s="321"/>
      <c r="Z348" s="321"/>
      <c r="AA348" s="321"/>
      <c r="AB348" s="321"/>
    </row>
    <row r="349" customFormat="false" ht="13.5" hidden="false" customHeight="true" outlineLevel="0" collapsed="false">
      <c r="A349" s="321"/>
      <c r="B349" s="321"/>
      <c r="C349" s="321"/>
      <c r="D349" s="321"/>
      <c r="E349" s="321"/>
      <c r="F349" s="321"/>
      <c r="G349" s="330" t="n">
        <v>808</v>
      </c>
      <c r="H349" s="331" t="s">
        <v>8211</v>
      </c>
      <c r="I349" s="331" t="s">
        <v>8212</v>
      </c>
      <c r="J349" s="330" t="n">
        <v>343523</v>
      </c>
      <c r="K349" s="330" t="n">
        <v>12</v>
      </c>
      <c r="L349" s="330" t="n">
        <v>70</v>
      </c>
      <c r="M349" s="332" t="n">
        <f aca="false">N349/1.21</f>
        <v>2219.63305785124</v>
      </c>
      <c r="N349" s="332" t="n">
        <v>2685.756</v>
      </c>
      <c r="O349" s="332" t="n">
        <f aca="false">N349-(N349*7%)</f>
        <v>2497.75308</v>
      </c>
      <c r="P349" s="333" t="n">
        <f aca="false">N349-(N349*7%)</f>
        <v>2497.75308</v>
      </c>
      <c r="Q349" s="26"/>
      <c r="R349" s="26"/>
      <c r="S349" s="26"/>
      <c r="T349" s="321"/>
      <c r="U349" s="321"/>
      <c r="V349" s="321"/>
      <c r="W349" s="321"/>
      <c r="X349" s="321"/>
      <c r="Y349" s="321"/>
      <c r="Z349" s="321"/>
      <c r="AA349" s="321"/>
      <c r="AB349" s="321"/>
    </row>
    <row r="350" customFormat="false" ht="13.5" hidden="false" customHeight="true" outlineLevel="0" collapsed="false">
      <c r="A350" s="321"/>
      <c r="B350" s="321"/>
      <c r="C350" s="321"/>
      <c r="D350" s="321"/>
      <c r="E350" s="321"/>
      <c r="F350" s="321"/>
      <c r="G350" s="330" t="n">
        <v>88</v>
      </c>
      <c r="H350" s="331" t="s">
        <v>8213</v>
      </c>
      <c r="I350" s="331" t="s">
        <v>8214</v>
      </c>
      <c r="J350" s="330" t="n">
        <v>343521</v>
      </c>
      <c r="K350" s="330" t="n">
        <v>15</v>
      </c>
      <c r="L350" s="330" t="n">
        <v>88</v>
      </c>
      <c r="M350" s="332" t="n">
        <f aca="false">N350/1.21</f>
        <v>1133.93801652893</v>
      </c>
      <c r="N350" s="332" t="n">
        <v>1372.065</v>
      </c>
      <c r="O350" s="332" t="n">
        <f aca="false">N350-(N350*7%)</f>
        <v>1276.02045</v>
      </c>
      <c r="P350" s="333" t="n">
        <f aca="false">N350-(N350*7%)</f>
        <v>1276.02045</v>
      </c>
      <c r="Q350" s="26"/>
      <c r="R350" s="26"/>
      <c r="S350" s="26"/>
      <c r="T350" s="321"/>
      <c r="U350" s="321"/>
      <c r="V350" s="321"/>
      <c r="W350" s="321"/>
      <c r="X350" s="321"/>
      <c r="Y350" s="321"/>
      <c r="Z350" s="321"/>
      <c r="AA350" s="321"/>
      <c r="AB350" s="321"/>
    </row>
    <row r="351" customFormat="false" ht="13.5" hidden="false" customHeight="true" outlineLevel="0" collapsed="false">
      <c r="A351" s="321"/>
      <c r="B351" s="321"/>
      <c r="C351" s="321"/>
      <c r="D351" s="321"/>
      <c r="E351" s="321"/>
      <c r="F351" s="321"/>
      <c r="G351" s="330" t="n">
        <v>805</v>
      </c>
      <c r="H351" s="331" t="s">
        <v>8215</v>
      </c>
      <c r="I351" s="331" t="s">
        <v>8216</v>
      </c>
      <c r="J351" s="330" t="n">
        <v>343520</v>
      </c>
      <c r="K351" s="330" t="n">
        <v>12</v>
      </c>
      <c r="L351" s="330" t="n">
        <v>64</v>
      </c>
      <c r="M351" s="332" t="n">
        <f aca="false">N351/1.21</f>
        <v>3467.51570247934</v>
      </c>
      <c r="N351" s="332" t="n">
        <v>4195.694</v>
      </c>
      <c r="O351" s="332" t="n">
        <f aca="false">N351-(N351*7%)</f>
        <v>3901.99542</v>
      </c>
      <c r="P351" s="333" t="n">
        <f aca="false">N351-(N351*7%)</f>
        <v>3901.99542</v>
      </c>
      <c r="Q351" s="26"/>
      <c r="R351" s="26"/>
      <c r="S351" s="26"/>
      <c r="T351" s="321"/>
      <c r="U351" s="321"/>
      <c r="V351" s="321"/>
      <c r="W351" s="321"/>
      <c r="X351" s="321"/>
      <c r="Y351" s="321"/>
      <c r="Z351" s="321"/>
      <c r="AA351" s="321"/>
      <c r="AB351" s="321"/>
    </row>
    <row r="352" customFormat="false" ht="13.5" hidden="false" customHeight="true" outlineLevel="0" collapsed="false">
      <c r="A352" s="321"/>
      <c r="B352" s="321"/>
      <c r="C352" s="321"/>
      <c r="D352" s="321"/>
      <c r="E352" s="321"/>
      <c r="F352" s="321"/>
      <c r="G352" s="330" t="n">
        <v>840</v>
      </c>
      <c r="H352" s="331" t="s">
        <v>8217</v>
      </c>
      <c r="I352" s="331" t="s">
        <v>8218</v>
      </c>
      <c r="J352" s="330" t="n">
        <v>343530</v>
      </c>
      <c r="K352" s="330" t="n">
        <v>12</v>
      </c>
      <c r="L352" s="330" t="n">
        <v>125</v>
      </c>
      <c r="M352" s="332" t="n">
        <f aca="false">N352/1.21</f>
        <v>2451.57438016529</v>
      </c>
      <c r="N352" s="332" t="n">
        <v>2966.405</v>
      </c>
      <c r="O352" s="332" t="n">
        <f aca="false">N352-(N352*7%)</f>
        <v>2758.75665</v>
      </c>
      <c r="P352" s="333" t="n">
        <f aca="false">N352-(N352*7%)</f>
        <v>2758.75665</v>
      </c>
      <c r="Q352" s="26"/>
      <c r="R352" s="26"/>
      <c r="S352" s="26"/>
      <c r="T352" s="321"/>
      <c r="U352" s="321"/>
      <c r="V352" s="321"/>
      <c r="W352" s="321"/>
      <c r="X352" s="321"/>
      <c r="Y352" s="321"/>
      <c r="Z352" s="321"/>
      <c r="AA352" s="321"/>
      <c r="AB352" s="321"/>
    </row>
    <row r="353" customFormat="false" ht="13.5" hidden="false" customHeight="true" outlineLevel="0" collapsed="false">
      <c r="A353" s="321"/>
      <c r="B353" s="321"/>
      <c r="C353" s="321"/>
      <c r="D353" s="321"/>
      <c r="E353" s="321"/>
      <c r="F353" s="321"/>
      <c r="G353" s="330" t="n">
        <v>402</v>
      </c>
      <c r="H353" s="331" t="s">
        <v>8219</v>
      </c>
      <c r="I353" s="330"/>
      <c r="J353" s="330" t="n">
        <v>0</v>
      </c>
      <c r="K353" s="330" t="n">
        <v>4</v>
      </c>
      <c r="L353" s="330" t="n">
        <v>56</v>
      </c>
      <c r="M353" s="332" t="n">
        <f aca="false">N353/1.21</f>
        <v>5363.76280991736</v>
      </c>
      <c r="N353" s="332" t="n">
        <v>6490.153</v>
      </c>
      <c r="O353" s="332" t="n">
        <f aca="false">N353-(N353*7%)</f>
        <v>6035.84229</v>
      </c>
      <c r="P353" s="333" t="n">
        <f aca="false">N353-(N353*7%)</f>
        <v>6035.84229</v>
      </c>
      <c r="Q353" s="26"/>
      <c r="R353" s="26"/>
      <c r="S353" s="26"/>
      <c r="T353" s="321"/>
      <c r="U353" s="321"/>
      <c r="V353" s="321"/>
      <c r="W353" s="321"/>
      <c r="X353" s="321"/>
      <c r="Y353" s="321"/>
      <c r="Z353" s="321"/>
      <c r="AA353" s="321"/>
      <c r="AB353" s="321"/>
    </row>
    <row r="354" customFormat="false" ht="13.5" hidden="false" customHeight="true" outlineLevel="0" collapsed="false">
      <c r="A354" s="321"/>
      <c r="B354" s="321"/>
      <c r="C354" s="321"/>
      <c r="D354" s="321"/>
      <c r="E354" s="321"/>
      <c r="F354" s="321"/>
      <c r="G354" s="330" t="n">
        <v>810</v>
      </c>
      <c r="H354" s="331" t="s">
        <v>8220</v>
      </c>
      <c r="I354" s="331" t="s">
        <v>8221</v>
      </c>
      <c r="J354" s="330" t="n">
        <v>314390</v>
      </c>
      <c r="K354" s="330" t="n">
        <v>12</v>
      </c>
      <c r="L354" s="330" t="n">
        <v>64</v>
      </c>
      <c r="M354" s="332" t="n">
        <f aca="false">N354/1.21</f>
        <v>2381.93553719008</v>
      </c>
      <c r="N354" s="332" t="n">
        <v>2882.142</v>
      </c>
      <c r="O354" s="332" t="n">
        <f aca="false">N354-(N354*7%)</f>
        <v>2680.39206</v>
      </c>
      <c r="P354" s="333" t="n">
        <f aca="false">N354-(N354*7%)</f>
        <v>2680.39206</v>
      </c>
      <c r="Q354" s="26"/>
      <c r="R354" s="26"/>
      <c r="S354" s="26"/>
      <c r="T354" s="321"/>
      <c r="U354" s="321"/>
      <c r="V354" s="321"/>
      <c r="W354" s="321"/>
      <c r="X354" s="321"/>
      <c r="Y354" s="321"/>
      <c r="Z354" s="321"/>
      <c r="AA354" s="321"/>
      <c r="AB354" s="321"/>
    </row>
    <row r="355" customFormat="false" ht="13.5" hidden="false" customHeight="true" outlineLevel="0" collapsed="false">
      <c r="A355" s="321"/>
      <c r="B355" s="321"/>
      <c r="C355" s="321"/>
      <c r="D355" s="321"/>
      <c r="E355" s="321"/>
      <c r="F355" s="321"/>
      <c r="G355" s="330" t="n">
        <v>85</v>
      </c>
      <c r="H355" s="331" t="s">
        <v>8222</v>
      </c>
      <c r="I355" s="331" t="s">
        <v>8223</v>
      </c>
      <c r="J355" s="330" t="n">
        <v>323409</v>
      </c>
      <c r="K355" s="330" t="n">
        <v>15</v>
      </c>
      <c r="L355" s="330" t="n">
        <v>88</v>
      </c>
      <c r="M355" s="332" t="n">
        <f aca="false">N355/1.21</f>
        <v>923.060330578512</v>
      </c>
      <c r="N355" s="332" t="n">
        <v>1116.903</v>
      </c>
      <c r="O355" s="332" t="n">
        <f aca="false">N355-(N355*7%)</f>
        <v>1038.71979</v>
      </c>
      <c r="P355" s="333" t="n">
        <f aca="false">N355-(N355*7%)</f>
        <v>1038.71979</v>
      </c>
      <c r="Q355" s="26"/>
      <c r="R355" s="26"/>
      <c r="S355" s="26"/>
      <c r="T355" s="321"/>
      <c r="U355" s="321"/>
      <c r="V355" s="321"/>
      <c r="W355" s="321"/>
      <c r="X355" s="321"/>
      <c r="Y355" s="321"/>
      <c r="Z355" s="321"/>
      <c r="AA355" s="321"/>
      <c r="AB355" s="321"/>
    </row>
    <row r="356" customFormat="false" ht="13.5" hidden="false" customHeight="true" outlineLevel="0" collapsed="false">
      <c r="A356" s="321"/>
      <c r="B356" s="321"/>
      <c r="C356" s="321"/>
      <c r="D356" s="321"/>
      <c r="E356" s="321"/>
      <c r="F356" s="321"/>
      <c r="G356" s="330" t="n">
        <v>812</v>
      </c>
      <c r="H356" s="331" t="s">
        <v>8224</v>
      </c>
      <c r="I356" s="331" t="s">
        <v>8225</v>
      </c>
      <c r="J356" s="330" t="n">
        <v>676828</v>
      </c>
      <c r="K356" s="330" t="n">
        <v>12</v>
      </c>
      <c r="L356" s="330" t="n">
        <v>70</v>
      </c>
      <c r="M356" s="332" t="n">
        <f aca="false">N356/1.21</f>
        <v>1319.58595041322</v>
      </c>
      <c r="N356" s="332" t="n">
        <v>1596.699</v>
      </c>
      <c r="O356" s="332" t="n">
        <f aca="false">N356-(N356*7%)</f>
        <v>1484.93007</v>
      </c>
      <c r="P356" s="333" t="n">
        <f aca="false">N356-(N356*7%)</f>
        <v>1484.93007</v>
      </c>
      <c r="Q356" s="26"/>
      <c r="R356" s="26"/>
      <c r="S356" s="26"/>
      <c r="T356" s="321"/>
      <c r="U356" s="321"/>
      <c r="V356" s="321"/>
      <c r="W356" s="321"/>
      <c r="X356" s="321"/>
      <c r="Y356" s="321"/>
      <c r="Z356" s="321"/>
      <c r="AA356" s="321"/>
      <c r="AB356" s="321"/>
    </row>
    <row r="357" customFormat="false" ht="13.5" hidden="false" customHeight="true" outlineLevel="0" collapsed="false">
      <c r="A357" s="321"/>
      <c r="B357" s="321"/>
      <c r="C357" s="321"/>
      <c r="D357" s="321"/>
      <c r="E357" s="321"/>
      <c r="F357" s="321"/>
      <c r="G357" s="330" t="n">
        <v>1037</v>
      </c>
      <c r="H357" s="331" t="s">
        <v>8226</v>
      </c>
      <c r="I357" s="331" t="s">
        <v>8227</v>
      </c>
      <c r="J357" s="330" t="n">
        <v>349435</v>
      </c>
      <c r="K357" s="330" t="n">
        <v>12</v>
      </c>
      <c r="L357" s="330" t="n">
        <v>279</v>
      </c>
      <c r="M357" s="332" t="n">
        <f aca="false">N357/1.21</f>
        <v>3758.80495867769</v>
      </c>
      <c r="N357" s="332" t="n">
        <v>4548.154</v>
      </c>
      <c r="O357" s="332" t="n">
        <f aca="false">N357-(N357*7%)</f>
        <v>4229.78322</v>
      </c>
      <c r="P357" s="333" t="n">
        <f aca="false">N357-(N357*7%)</f>
        <v>4229.78322</v>
      </c>
      <c r="Q357" s="26"/>
      <c r="R357" s="26"/>
      <c r="S357" s="26"/>
      <c r="T357" s="321"/>
      <c r="U357" s="321"/>
      <c r="V357" s="321"/>
      <c r="W357" s="321"/>
      <c r="X357" s="321"/>
      <c r="Y357" s="321"/>
      <c r="Z357" s="321"/>
      <c r="AA357" s="321"/>
      <c r="AB357" s="321"/>
    </row>
    <row r="358" customFormat="false" ht="13.5" hidden="false" customHeight="true" outlineLevel="0" collapsed="false">
      <c r="A358" s="321"/>
      <c r="B358" s="321"/>
      <c r="C358" s="321"/>
      <c r="D358" s="321"/>
      <c r="E358" s="321"/>
      <c r="F358" s="321"/>
      <c r="G358" s="330" t="n">
        <v>1039</v>
      </c>
      <c r="H358" s="331" t="s">
        <v>8228</v>
      </c>
      <c r="I358" s="331" t="s">
        <v>8229</v>
      </c>
      <c r="J358" s="330" t="n">
        <v>349437</v>
      </c>
      <c r="K358" s="330" t="n">
        <v>12</v>
      </c>
      <c r="L358" s="330" t="n">
        <v>186</v>
      </c>
      <c r="M358" s="332" t="n">
        <f aca="false">N358/1.21</f>
        <v>5080.2347107438</v>
      </c>
      <c r="N358" s="332" t="n">
        <v>6147.084</v>
      </c>
      <c r="O358" s="332" t="n">
        <f aca="false">N358-(N358*7%)</f>
        <v>5716.78812</v>
      </c>
      <c r="P358" s="333" t="n">
        <f aca="false">N358-(N358*7%)</f>
        <v>5716.78812</v>
      </c>
      <c r="Q358" s="26"/>
      <c r="R358" s="26"/>
      <c r="S358" s="26"/>
      <c r="T358" s="321"/>
      <c r="U358" s="321"/>
      <c r="V358" s="321"/>
      <c r="W358" s="321"/>
      <c r="X358" s="321"/>
      <c r="Y358" s="321"/>
      <c r="Z358" s="321"/>
      <c r="AA358" s="321"/>
      <c r="AB358" s="321"/>
    </row>
    <row r="359" customFormat="false" ht="13.5" hidden="false" customHeight="true" outlineLevel="0" collapsed="false">
      <c r="A359" s="321"/>
      <c r="B359" s="321"/>
      <c r="C359" s="321"/>
      <c r="D359" s="321"/>
      <c r="E359" s="321"/>
      <c r="F359" s="321"/>
      <c r="G359" s="330" t="n">
        <v>1038</v>
      </c>
      <c r="H359" s="331" t="s">
        <v>8230</v>
      </c>
      <c r="I359" s="331" t="s">
        <v>8231</v>
      </c>
      <c r="J359" s="330" t="n">
        <v>349431</v>
      </c>
      <c r="K359" s="330" t="n">
        <v>12</v>
      </c>
      <c r="L359" s="330" t="n">
        <v>279</v>
      </c>
      <c r="M359" s="332" t="n">
        <f aca="false">N359/1.21</f>
        <v>2528.88347107438</v>
      </c>
      <c r="N359" s="332" t="n">
        <v>3059.949</v>
      </c>
      <c r="O359" s="332" t="n">
        <f aca="false">N359-(N359*7%)</f>
        <v>2845.75257</v>
      </c>
      <c r="P359" s="333" t="n">
        <f aca="false">N359-(N359*7%)</f>
        <v>2845.75257</v>
      </c>
      <c r="Q359" s="26"/>
      <c r="R359" s="26"/>
      <c r="S359" s="26"/>
      <c r="T359" s="321"/>
      <c r="U359" s="321"/>
      <c r="V359" s="321"/>
      <c r="W359" s="321"/>
      <c r="X359" s="321"/>
      <c r="Y359" s="321"/>
      <c r="Z359" s="321"/>
      <c r="AA359" s="321"/>
      <c r="AB359" s="321"/>
    </row>
    <row r="360" customFormat="false" ht="13.5" hidden="false" customHeight="true" outlineLevel="0" collapsed="false">
      <c r="A360" s="321"/>
      <c r="B360" s="321"/>
      <c r="C360" s="321"/>
      <c r="D360" s="321"/>
      <c r="E360" s="321"/>
      <c r="F360" s="321"/>
      <c r="G360" s="330" t="n">
        <v>1040</v>
      </c>
      <c r="H360" s="331" t="s">
        <v>8232</v>
      </c>
      <c r="I360" s="331" t="s">
        <v>8233</v>
      </c>
      <c r="J360" s="330" t="n">
        <v>349433</v>
      </c>
      <c r="K360" s="330" t="n">
        <v>12</v>
      </c>
      <c r="L360" s="330" t="n">
        <v>186</v>
      </c>
      <c r="M360" s="332" t="n">
        <f aca="false">N360/1.21</f>
        <v>3737.94545454545</v>
      </c>
      <c r="N360" s="332" t="n">
        <v>4522.914</v>
      </c>
      <c r="O360" s="332" t="n">
        <f aca="false">N360-(N360*7%)</f>
        <v>4206.31002</v>
      </c>
      <c r="P360" s="333" t="n">
        <f aca="false">N360-(N360*7%)</f>
        <v>4206.31002</v>
      </c>
      <c r="Q360" s="26"/>
      <c r="R360" s="26"/>
      <c r="S360" s="26"/>
      <c r="T360" s="321"/>
      <c r="U360" s="321"/>
      <c r="V360" s="321"/>
      <c r="W360" s="321"/>
      <c r="X360" s="321"/>
      <c r="Y360" s="321"/>
      <c r="Z360" s="321"/>
      <c r="AA360" s="321"/>
      <c r="AB360" s="321"/>
    </row>
    <row r="361" customFormat="false" ht="13.5" hidden="false" customHeight="true" outlineLevel="0" collapsed="false">
      <c r="A361" s="321"/>
      <c r="B361" s="321"/>
      <c r="C361" s="321"/>
      <c r="D361" s="321"/>
      <c r="E361" s="321"/>
      <c r="F361" s="321"/>
      <c r="G361" s="330" t="n">
        <v>1069</v>
      </c>
      <c r="H361" s="331" t="s">
        <v>8234</v>
      </c>
      <c r="I361" s="331" t="s">
        <v>8235</v>
      </c>
      <c r="J361" s="330" t="n">
        <v>349459</v>
      </c>
      <c r="K361" s="330" t="n">
        <v>12</v>
      </c>
      <c r="L361" s="330" t="n">
        <v>275</v>
      </c>
      <c r="M361" s="332" t="n">
        <f aca="false">N361/1.21</f>
        <v>4465.02809917355</v>
      </c>
      <c r="N361" s="332" t="n">
        <v>5402.684</v>
      </c>
      <c r="O361" s="332" t="n">
        <f aca="false">N361-(N361*7%)</f>
        <v>5024.49612</v>
      </c>
      <c r="P361" s="333" t="n">
        <f aca="false">N361-(N361*7%)</f>
        <v>5024.49612</v>
      </c>
      <c r="Q361" s="26"/>
      <c r="R361" s="26"/>
      <c r="S361" s="26"/>
      <c r="T361" s="321"/>
      <c r="U361" s="321"/>
      <c r="V361" s="321"/>
      <c r="W361" s="321"/>
      <c r="X361" s="321"/>
      <c r="Y361" s="321"/>
      <c r="Z361" s="321"/>
      <c r="AA361" s="321"/>
      <c r="AB361" s="321"/>
    </row>
    <row r="362" customFormat="false" ht="13.5" hidden="false" customHeight="true" outlineLevel="0" collapsed="false">
      <c r="A362" s="321"/>
      <c r="B362" s="321"/>
      <c r="C362" s="321"/>
      <c r="D362" s="321"/>
      <c r="E362" s="321"/>
      <c r="F362" s="321"/>
      <c r="G362" s="330" t="n">
        <v>1056</v>
      </c>
      <c r="H362" s="331" t="s">
        <v>8236</v>
      </c>
      <c r="I362" s="331" t="s">
        <v>8237</v>
      </c>
      <c r="J362" s="330" t="n">
        <v>333789</v>
      </c>
      <c r="K362" s="330" t="n">
        <v>12</v>
      </c>
      <c r="L362" s="330" t="n">
        <v>306</v>
      </c>
      <c r="M362" s="332" t="n">
        <f aca="false">N362/1.21</f>
        <v>1460.29669421488</v>
      </c>
      <c r="N362" s="332" t="n">
        <v>1766.959</v>
      </c>
      <c r="O362" s="332" t="n">
        <f aca="false">N362-(N362*7%)</f>
        <v>1643.27187</v>
      </c>
      <c r="P362" s="333" t="n">
        <f aca="false">N362-(N362*7%)</f>
        <v>1643.27187</v>
      </c>
      <c r="Q362" s="26"/>
      <c r="R362" s="26"/>
      <c r="S362" s="26"/>
      <c r="T362" s="321"/>
      <c r="U362" s="321"/>
      <c r="V362" s="321"/>
      <c r="W362" s="321"/>
      <c r="X362" s="321"/>
      <c r="Y362" s="321"/>
      <c r="Z362" s="321"/>
      <c r="AA362" s="321"/>
      <c r="AB362" s="321"/>
    </row>
    <row r="363" customFormat="false" ht="13.5" hidden="false" customHeight="true" outlineLevel="0" collapsed="false">
      <c r="A363" s="321"/>
      <c r="B363" s="321"/>
      <c r="C363" s="321"/>
      <c r="D363" s="321"/>
      <c r="E363" s="321"/>
      <c r="F363" s="321"/>
      <c r="G363" s="330" t="n">
        <v>1055</v>
      </c>
      <c r="H363" s="331" t="s">
        <v>8238</v>
      </c>
      <c r="I363" s="331" t="s">
        <v>8239</v>
      </c>
      <c r="J363" s="330" t="n">
        <v>333788</v>
      </c>
      <c r="K363" s="330" t="n">
        <v>12</v>
      </c>
      <c r="L363" s="330" t="n">
        <v>210</v>
      </c>
      <c r="M363" s="332" t="n">
        <f aca="false">N363/1.21</f>
        <v>1918.5867768595</v>
      </c>
      <c r="N363" s="332" t="n">
        <v>2321.49</v>
      </c>
      <c r="O363" s="332" t="n">
        <f aca="false">N363-(N363*7%)</f>
        <v>2158.9857</v>
      </c>
      <c r="P363" s="333" t="n">
        <f aca="false">N363-(N363*7%)</f>
        <v>2158.9857</v>
      </c>
      <c r="Q363" s="26"/>
      <c r="R363" s="26"/>
      <c r="S363" s="26"/>
      <c r="T363" s="321"/>
      <c r="U363" s="321"/>
      <c r="V363" s="321"/>
      <c r="W363" s="321"/>
      <c r="X363" s="321"/>
      <c r="Y363" s="321"/>
      <c r="Z363" s="321"/>
      <c r="AA363" s="321"/>
      <c r="AB363" s="321"/>
    </row>
    <row r="364" customFormat="false" ht="13.5" hidden="false" customHeight="true" outlineLevel="0" collapsed="false">
      <c r="A364" s="321"/>
      <c r="B364" s="321"/>
      <c r="C364" s="321"/>
      <c r="D364" s="321"/>
      <c r="E364" s="321"/>
      <c r="F364" s="321"/>
      <c r="G364" s="330" t="n">
        <v>1073</v>
      </c>
      <c r="H364" s="331" t="s">
        <v>8240</v>
      </c>
      <c r="I364" s="330"/>
      <c r="J364" s="336"/>
      <c r="K364" s="330" t="n">
        <v>12</v>
      </c>
      <c r="L364" s="330" t="n">
        <v>649</v>
      </c>
      <c r="M364" s="332" t="n">
        <f aca="false">N364/1.21</f>
        <v>1079.56280991736</v>
      </c>
      <c r="N364" s="332" t="n">
        <v>1306.271</v>
      </c>
      <c r="O364" s="332" t="n">
        <f aca="false">N364-(N364*7%)</f>
        <v>1214.83203</v>
      </c>
      <c r="P364" s="333" t="n">
        <f aca="false">N364-(N364*7%)</f>
        <v>1214.83203</v>
      </c>
      <c r="Q364" s="26"/>
      <c r="R364" s="26"/>
      <c r="S364" s="26"/>
      <c r="T364" s="321"/>
      <c r="U364" s="321"/>
      <c r="V364" s="321"/>
      <c r="W364" s="321"/>
      <c r="X364" s="321"/>
      <c r="Y364" s="321"/>
      <c r="Z364" s="321"/>
      <c r="AA364" s="321"/>
      <c r="AB364" s="321"/>
    </row>
    <row r="365" customFormat="false" ht="13.5" hidden="false" customHeight="true" outlineLevel="0" collapsed="false">
      <c r="A365" s="321"/>
      <c r="B365" s="321"/>
      <c r="C365" s="321"/>
      <c r="D365" s="321"/>
      <c r="E365" s="321"/>
      <c r="F365" s="321"/>
      <c r="G365" s="330" t="n">
        <v>1063</v>
      </c>
      <c r="H365" s="331" t="s">
        <v>8241</v>
      </c>
      <c r="I365" s="331" t="s">
        <v>8242</v>
      </c>
      <c r="J365" s="330" t="n">
        <v>337851</v>
      </c>
      <c r="K365" s="330" t="n">
        <v>24</v>
      </c>
      <c r="L365" s="330" t="n">
        <v>264</v>
      </c>
      <c r="M365" s="332" t="n">
        <f aca="false">N365/1.21</f>
        <v>2476.13305785124</v>
      </c>
      <c r="N365" s="332" t="n">
        <v>2996.121</v>
      </c>
      <c r="O365" s="332" t="n">
        <f aca="false">N365-(N365*7%)</f>
        <v>2786.39253</v>
      </c>
      <c r="P365" s="333" t="n">
        <f aca="false">N365-(N365*7%)</f>
        <v>2786.39253</v>
      </c>
      <c r="Q365" s="26"/>
      <c r="R365" s="26"/>
      <c r="S365" s="26"/>
      <c r="T365" s="321"/>
      <c r="U365" s="321"/>
      <c r="V365" s="321"/>
      <c r="W365" s="321"/>
      <c r="X365" s="321"/>
      <c r="Y365" s="321"/>
      <c r="Z365" s="321"/>
      <c r="AA365" s="321"/>
      <c r="AB365" s="321"/>
    </row>
    <row r="366" customFormat="false" ht="13.5" hidden="false" customHeight="true" outlineLevel="0" collapsed="false">
      <c r="A366" s="321"/>
      <c r="B366" s="321"/>
      <c r="C366" s="321"/>
      <c r="D366" s="321"/>
      <c r="E366" s="321"/>
      <c r="F366" s="321"/>
      <c r="G366" s="330" t="n">
        <v>1057</v>
      </c>
      <c r="H366" s="331" t="s">
        <v>8243</v>
      </c>
      <c r="I366" s="331" t="s">
        <v>8244</v>
      </c>
      <c r="J366" s="330" t="n">
        <v>333790</v>
      </c>
      <c r="K366" s="330" t="n">
        <v>12</v>
      </c>
      <c r="L366" s="330" t="n">
        <v>306</v>
      </c>
      <c r="M366" s="332" t="n">
        <f aca="false">N366/1.21</f>
        <v>2451.36033057851</v>
      </c>
      <c r="N366" s="332" t="n">
        <v>2966.146</v>
      </c>
      <c r="O366" s="332" t="n">
        <f aca="false">N366-(N366*7%)</f>
        <v>2758.51578</v>
      </c>
      <c r="P366" s="333" t="n">
        <f aca="false">N366-(N366*7%)</f>
        <v>2758.51578</v>
      </c>
      <c r="Q366" s="26"/>
      <c r="R366" s="26"/>
      <c r="S366" s="26"/>
      <c r="T366" s="321"/>
      <c r="U366" s="321"/>
      <c r="V366" s="321"/>
      <c r="W366" s="321"/>
      <c r="X366" s="321"/>
      <c r="Y366" s="321"/>
      <c r="Z366" s="321"/>
      <c r="AA366" s="321"/>
      <c r="AB366" s="321"/>
    </row>
    <row r="367" customFormat="false" ht="13.5" hidden="false" customHeight="true" outlineLevel="0" collapsed="false">
      <c r="A367" s="321"/>
      <c r="B367" s="321"/>
      <c r="C367" s="321"/>
      <c r="D367" s="321"/>
      <c r="E367" s="321"/>
      <c r="F367" s="321"/>
      <c r="G367" s="330" t="n">
        <v>1036</v>
      </c>
      <c r="H367" s="331" t="s">
        <v>8245</v>
      </c>
      <c r="I367" s="331" t="s">
        <v>8246</v>
      </c>
      <c r="J367" s="330" t="n">
        <v>337046</v>
      </c>
      <c r="K367" s="330" t="n">
        <v>12</v>
      </c>
      <c r="L367" s="330" t="n">
        <v>306</v>
      </c>
      <c r="M367" s="332" t="n">
        <f aca="false">N367/1.21</f>
        <v>6442.24049586777</v>
      </c>
      <c r="N367" s="332" t="n">
        <v>7795.111</v>
      </c>
      <c r="O367" s="332" t="n">
        <f aca="false">N367-(N367*7%)</f>
        <v>7249.45323</v>
      </c>
      <c r="P367" s="333" t="n">
        <f aca="false">N367-(N367*7%)</f>
        <v>7249.45323</v>
      </c>
      <c r="Q367" s="26"/>
      <c r="R367" s="26"/>
      <c r="S367" s="26"/>
      <c r="T367" s="321"/>
      <c r="U367" s="321"/>
      <c r="V367" s="321"/>
      <c r="W367" s="321"/>
      <c r="X367" s="321"/>
      <c r="Y367" s="321"/>
      <c r="Z367" s="321"/>
      <c r="AA367" s="321"/>
      <c r="AB367" s="321"/>
    </row>
    <row r="368" customFormat="false" ht="13.5" hidden="false" customHeight="true" outlineLevel="0" collapsed="false">
      <c r="A368" s="321"/>
      <c r="B368" s="321"/>
      <c r="C368" s="321"/>
      <c r="D368" s="321"/>
      <c r="E368" s="321"/>
      <c r="F368" s="321"/>
      <c r="G368" s="330" t="n">
        <v>1025</v>
      </c>
      <c r="H368" s="331" t="s">
        <v>8247</v>
      </c>
      <c r="I368" s="331" t="s">
        <v>8248</v>
      </c>
      <c r="J368" s="330" t="n">
        <v>337047</v>
      </c>
      <c r="K368" s="330" t="n">
        <v>12</v>
      </c>
      <c r="L368" s="330" t="n">
        <v>306</v>
      </c>
      <c r="M368" s="332" t="n">
        <f aca="false">N368/1.21</f>
        <v>5924.12975206612</v>
      </c>
      <c r="N368" s="332" t="n">
        <v>7168.197</v>
      </c>
      <c r="O368" s="332" t="n">
        <f aca="false">N368-(N368*7%)</f>
        <v>6666.42321</v>
      </c>
      <c r="P368" s="333" t="n">
        <f aca="false">N368-(N368*7%)</f>
        <v>6666.42321</v>
      </c>
      <c r="Q368" s="26"/>
      <c r="R368" s="26"/>
      <c r="S368" s="26"/>
      <c r="T368" s="321"/>
      <c r="U368" s="321"/>
      <c r="V368" s="321"/>
      <c r="W368" s="321"/>
      <c r="X368" s="321"/>
      <c r="Y368" s="321"/>
      <c r="Z368" s="321"/>
      <c r="AA368" s="321"/>
      <c r="AB368" s="321"/>
    </row>
    <row r="369" customFormat="false" ht="13.5" hidden="false" customHeight="true" outlineLevel="0" collapsed="false">
      <c r="A369" s="321"/>
      <c r="B369" s="321"/>
      <c r="C369" s="321"/>
      <c r="D369" s="321"/>
      <c r="E369" s="321"/>
      <c r="F369" s="321"/>
      <c r="G369" s="330" t="n">
        <v>1024</v>
      </c>
      <c r="H369" s="331" t="s">
        <v>8249</v>
      </c>
      <c r="I369" s="331" t="s">
        <v>8250</v>
      </c>
      <c r="J369" s="330" t="n">
        <v>337049</v>
      </c>
      <c r="K369" s="330" t="n">
        <v>12</v>
      </c>
      <c r="L369" s="330" t="n">
        <v>294</v>
      </c>
      <c r="M369" s="332" t="n">
        <f aca="false">N369/1.21</f>
        <v>6220.31983471074</v>
      </c>
      <c r="N369" s="332" t="n">
        <v>7526.587</v>
      </c>
      <c r="O369" s="332" t="n">
        <f aca="false">N369-(N369*7%)</f>
        <v>6999.72591</v>
      </c>
      <c r="P369" s="333" t="n">
        <f aca="false">N369-(N369*7%)</f>
        <v>6999.72591</v>
      </c>
      <c r="Q369" s="26"/>
      <c r="R369" s="26"/>
      <c r="S369" s="26"/>
      <c r="T369" s="321"/>
      <c r="U369" s="321"/>
      <c r="V369" s="321"/>
      <c r="W369" s="321"/>
      <c r="X369" s="321"/>
      <c r="Y369" s="321"/>
      <c r="Z369" s="321"/>
      <c r="AA369" s="321"/>
      <c r="AB369" s="321"/>
    </row>
    <row r="370" customFormat="false" ht="13.5" hidden="false" customHeight="true" outlineLevel="0" collapsed="false">
      <c r="A370" s="321"/>
      <c r="B370" s="321"/>
      <c r="C370" s="321"/>
      <c r="D370" s="321"/>
      <c r="E370" s="321"/>
      <c r="F370" s="321"/>
      <c r="G370" s="330" t="n">
        <v>1026</v>
      </c>
      <c r="H370" s="331" t="s">
        <v>8251</v>
      </c>
      <c r="I370" s="331" t="s">
        <v>8252</v>
      </c>
      <c r="J370" s="330" t="n">
        <v>337048</v>
      </c>
      <c r="K370" s="330" t="n">
        <v>12</v>
      </c>
      <c r="L370" s="330" t="n">
        <v>294</v>
      </c>
      <c r="M370" s="332" t="n">
        <f aca="false">N370/1.21</f>
        <v>7086.45454545455</v>
      </c>
      <c r="N370" s="332" t="n">
        <v>8574.61</v>
      </c>
      <c r="O370" s="332" t="n">
        <f aca="false">N370-(N370*7%)</f>
        <v>7974.3873</v>
      </c>
      <c r="P370" s="333" t="n">
        <f aca="false">N370-(N370*7%)</f>
        <v>7974.3873</v>
      </c>
      <c r="Q370" s="26"/>
      <c r="R370" s="26"/>
      <c r="S370" s="26"/>
      <c r="T370" s="321"/>
      <c r="U370" s="321"/>
      <c r="V370" s="321"/>
      <c r="W370" s="321"/>
      <c r="X370" s="321"/>
      <c r="Y370" s="321"/>
      <c r="Z370" s="321"/>
      <c r="AA370" s="321"/>
      <c r="AB370" s="321"/>
    </row>
    <row r="371" customFormat="false" ht="13.5" hidden="false" customHeight="true" outlineLevel="0" collapsed="false">
      <c r="A371" s="321"/>
      <c r="B371" s="321"/>
      <c r="C371" s="321"/>
      <c r="D371" s="321"/>
      <c r="E371" s="321"/>
      <c r="F371" s="321"/>
      <c r="G371" s="330" t="n">
        <v>1070</v>
      </c>
      <c r="H371" s="331" t="s">
        <v>8253</v>
      </c>
      <c r="I371" s="331" t="s">
        <v>8254</v>
      </c>
      <c r="J371" s="330" t="n">
        <v>349481</v>
      </c>
      <c r="K371" s="330" t="n">
        <v>12</v>
      </c>
      <c r="L371" s="330" t="n">
        <v>294</v>
      </c>
      <c r="M371" s="332" t="n">
        <f aca="false">N371/1.21</f>
        <v>4499.67272727273</v>
      </c>
      <c r="N371" s="332" t="n">
        <v>5444.604</v>
      </c>
      <c r="O371" s="332" t="n">
        <f aca="false">N371-(N371*7%)</f>
        <v>5063.48172</v>
      </c>
      <c r="P371" s="333" t="n">
        <f aca="false">N371-(N371*7%)</f>
        <v>5063.48172</v>
      </c>
      <c r="Q371" s="26"/>
      <c r="R371" s="26"/>
      <c r="S371" s="26"/>
      <c r="T371" s="321"/>
      <c r="U371" s="321"/>
      <c r="V371" s="321"/>
      <c r="W371" s="321"/>
      <c r="X371" s="321"/>
      <c r="Y371" s="321"/>
      <c r="Z371" s="321"/>
      <c r="AA371" s="321"/>
      <c r="AB371" s="321"/>
    </row>
    <row r="372" customFormat="false" ht="13.5" hidden="false" customHeight="true" outlineLevel="0" collapsed="false">
      <c r="A372" s="321"/>
      <c r="B372" s="321"/>
      <c r="C372" s="321"/>
      <c r="D372" s="321"/>
      <c r="E372" s="321"/>
      <c r="F372" s="321"/>
      <c r="G372" s="330" t="n">
        <v>1062</v>
      </c>
      <c r="H372" s="331" t="s">
        <v>8255</v>
      </c>
      <c r="I372" s="331" t="s">
        <v>8256</v>
      </c>
      <c r="J372" s="330" t="n">
        <v>337856</v>
      </c>
      <c r="K372" s="330" t="n">
        <v>12</v>
      </c>
      <c r="L372" s="330" t="n">
        <v>294</v>
      </c>
      <c r="M372" s="332" t="n">
        <f aca="false">N372/1.21</f>
        <v>4864.57355371901</v>
      </c>
      <c r="N372" s="332" t="n">
        <v>5886.134</v>
      </c>
      <c r="O372" s="332" t="n">
        <f aca="false">N372-(N372*7%)</f>
        <v>5474.10462</v>
      </c>
      <c r="P372" s="333" t="n">
        <f aca="false">N372-(N372*7%)</f>
        <v>5474.10462</v>
      </c>
      <c r="Q372" s="26"/>
      <c r="R372" s="26"/>
      <c r="S372" s="26"/>
      <c r="T372" s="321"/>
      <c r="U372" s="321"/>
      <c r="V372" s="321"/>
      <c r="W372" s="321"/>
      <c r="X372" s="321"/>
      <c r="Y372" s="321"/>
      <c r="Z372" s="321"/>
      <c r="AA372" s="321"/>
      <c r="AB372" s="321"/>
    </row>
    <row r="373" customFormat="false" ht="13.5" hidden="false" customHeight="true" outlineLevel="0" collapsed="false">
      <c r="A373" s="321"/>
      <c r="B373" s="321"/>
      <c r="C373" s="321"/>
      <c r="D373" s="321"/>
      <c r="E373" s="321"/>
      <c r="F373" s="321"/>
      <c r="G373" s="330" t="n">
        <v>1059</v>
      </c>
      <c r="H373" s="331" t="s">
        <v>8257</v>
      </c>
      <c r="I373" s="331" t="s">
        <v>8258</v>
      </c>
      <c r="J373" s="330" t="n">
        <v>333792</v>
      </c>
      <c r="K373" s="330" t="n">
        <v>12</v>
      </c>
      <c r="L373" s="330" t="n">
        <v>252</v>
      </c>
      <c r="M373" s="332" t="n">
        <f aca="false">N373/1.21</f>
        <v>5068.33305785124</v>
      </c>
      <c r="N373" s="332" t="n">
        <v>6132.683</v>
      </c>
      <c r="O373" s="332" t="n">
        <f aca="false">N373-(N373*7%)</f>
        <v>5703.39519</v>
      </c>
      <c r="P373" s="333" t="n">
        <f aca="false">N373-(N373*7%)</f>
        <v>5703.39519</v>
      </c>
      <c r="Q373" s="26"/>
      <c r="R373" s="26"/>
      <c r="S373" s="26"/>
      <c r="T373" s="321"/>
      <c r="U373" s="321"/>
      <c r="V373" s="321"/>
      <c r="W373" s="321"/>
      <c r="X373" s="321"/>
      <c r="Y373" s="321"/>
      <c r="Z373" s="321"/>
      <c r="AA373" s="321"/>
      <c r="AB373" s="321"/>
    </row>
    <row r="374" customFormat="false" ht="13.5" hidden="false" customHeight="true" outlineLevel="0" collapsed="false">
      <c r="A374" s="321"/>
      <c r="B374" s="321"/>
      <c r="C374" s="321"/>
      <c r="D374" s="321"/>
      <c r="E374" s="321"/>
      <c r="F374" s="321"/>
      <c r="G374" s="330" t="n">
        <v>1058</v>
      </c>
      <c r="H374" s="331" t="s">
        <v>8259</v>
      </c>
      <c r="I374" s="331" t="s">
        <v>8260</v>
      </c>
      <c r="J374" s="330" t="n">
        <v>333791</v>
      </c>
      <c r="K374" s="330" t="n">
        <v>12</v>
      </c>
      <c r="L374" s="330" t="n">
        <v>252</v>
      </c>
      <c r="M374" s="332" t="n">
        <f aca="false">N374/1.21</f>
        <v>3542.09421487603</v>
      </c>
      <c r="N374" s="332" t="n">
        <v>4285.934</v>
      </c>
      <c r="O374" s="332" t="n">
        <f aca="false">N374-(N374*7%)</f>
        <v>3985.91862</v>
      </c>
      <c r="P374" s="333" t="n">
        <f aca="false">N374-(N374*7%)</f>
        <v>3985.91862</v>
      </c>
      <c r="Q374" s="26"/>
      <c r="R374" s="26"/>
      <c r="S374" s="26"/>
      <c r="T374" s="321"/>
      <c r="U374" s="321"/>
      <c r="V374" s="321"/>
      <c r="W374" s="321"/>
      <c r="X374" s="321"/>
      <c r="Y374" s="321"/>
      <c r="Z374" s="321"/>
      <c r="AA374" s="321"/>
      <c r="AB374" s="321"/>
    </row>
    <row r="375" customFormat="false" ht="13.5" hidden="false" customHeight="true" outlineLevel="0" collapsed="false">
      <c r="A375" s="321"/>
      <c r="B375" s="321"/>
      <c r="C375" s="321"/>
      <c r="D375" s="321"/>
      <c r="E375" s="321"/>
      <c r="F375" s="321"/>
      <c r="G375" s="330" t="n">
        <v>838</v>
      </c>
      <c r="H375" s="331" t="s">
        <v>8261</v>
      </c>
      <c r="I375" s="331" t="s">
        <v>8262</v>
      </c>
      <c r="J375" s="330" t="n">
        <v>319520</v>
      </c>
      <c r="K375" s="330" t="n">
        <v>24</v>
      </c>
      <c r="L375" s="330" t="n">
        <v>192</v>
      </c>
      <c r="M375" s="332" t="n">
        <f aca="false">N375/1.21</f>
        <v>956.790909090909</v>
      </c>
      <c r="N375" s="332" t="n">
        <v>1157.717</v>
      </c>
      <c r="O375" s="332" t="n">
        <f aca="false">N375-(N375*7%)</f>
        <v>1076.67681</v>
      </c>
      <c r="P375" s="333" t="n">
        <f aca="false">N375-(N375*7%)</f>
        <v>1076.67681</v>
      </c>
      <c r="Q375" s="26"/>
      <c r="R375" s="26"/>
      <c r="S375" s="26"/>
      <c r="T375" s="321"/>
      <c r="U375" s="321"/>
      <c r="V375" s="321"/>
      <c r="W375" s="321"/>
      <c r="X375" s="321"/>
      <c r="Y375" s="321"/>
      <c r="Z375" s="321"/>
      <c r="AA375" s="321"/>
      <c r="AB375" s="321"/>
    </row>
    <row r="376" customFormat="false" ht="13.5" hidden="false" customHeight="true" outlineLevel="0" collapsed="false">
      <c r="A376" s="321"/>
      <c r="B376" s="321"/>
      <c r="C376" s="321"/>
      <c r="D376" s="321"/>
      <c r="E376" s="321"/>
      <c r="F376" s="321"/>
      <c r="G376" s="330" t="n">
        <v>138</v>
      </c>
      <c r="H376" s="331" t="s">
        <v>8263</v>
      </c>
      <c r="I376" s="331" t="s">
        <v>8264</v>
      </c>
      <c r="J376" s="330" t="n">
        <v>341615</v>
      </c>
      <c r="K376" s="330" t="n">
        <v>24</v>
      </c>
      <c r="L376" s="330" t="n">
        <v>192</v>
      </c>
      <c r="M376" s="332" t="n">
        <f aca="false">N376/1.21</f>
        <v>956.790909090909</v>
      </c>
      <c r="N376" s="332" t="n">
        <v>1157.717</v>
      </c>
      <c r="O376" s="332" t="n">
        <f aca="false">N376-(N376*7%)</f>
        <v>1076.67681</v>
      </c>
      <c r="P376" s="333" t="n">
        <f aca="false">N376-(N376*7%)</f>
        <v>1076.67681</v>
      </c>
      <c r="Q376" s="26"/>
      <c r="R376" s="26"/>
      <c r="S376" s="26"/>
      <c r="T376" s="321"/>
      <c r="U376" s="321"/>
      <c r="V376" s="321"/>
      <c r="W376" s="321"/>
      <c r="X376" s="321"/>
      <c r="Y376" s="321"/>
      <c r="Z376" s="321"/>
      <c r="AA376" s="321"/>
      <c r="AB376" s="321"/>
    </row>
    <row r="377" customFormat="false" ht="13.5" hidden="false" customHeight="true" outlineLevel="0" collapsed="false">
      <c r="A377" s="321"/>
      <c r="B377" s="321"/>
      <c r="C377" s="321"/>
      <c r="D377" s="321"/>
      <c r="E377" s="321"/>
      <c r="F377" s="321"/>
      <c r="G377" s="330" t="n">
        <v>139</v>
      </c>
      <c r="H377" s="331" t="s">
        <v>8265</v>
      </c>
      <c r="I377" s="331" t="s">
        <v>8266</v>
      </c>
      <c r="J377" s="330" t="n">
        <v>341616</v>
      </c>
      <c r="K377" s="330" t="n">
        <v>24</v>
      </c>
      <c r="L377" s="330" t="n">
        <v>192</v>
      </c>
      <c r="M377" s="332" t="n">
        <f aca="false">N377/1.21</f>
        <v>956.790909090909</v>
      </c>
      <c r="N377" s="332" t="n">
        <v>1157.717</v>
      </c>
      <c r="O377" s="332" t="n">
        <f aca="false">N377-(N377*7%)</f>
        <v>1076.67681</v>
      </c>
      <c r="P377" s="333" t="n">
        <f aca="false">N377-(N377*7%)</f>
        <v>1076.67681</v>
      </c>
      <c r="Q377" s="26"/>
      <c r="R377" s="26"/>
      <c r="S377" s="26"/>
      <c r="T377" s="321"/>
      <c r="U377" s="321"/>
      <c r="V377" s="321"/>
      <c r="W377" s="321"/>
      <c r="X377" s="321"/>
      <c r="Y377" s="321"/>
      <c r="Z377" s="321"/>
      <c r="AA377" s="321"/>
      <c r="AB377" s="321"/>
    </row>
    <row r="378" customFormat="false" ht="13.5" hidden="false" customHeight="true" outlineLevel="0" collapsed="false">
      <c r="A378" s="321"/>
      <c r="B378" s="321"/>
      <c r="C378" s="321"/>
      <c r="D378" s="321"/>
      <c r="E378" s="321"/>
      <c r="F378" s="321"/>
      <c r="G378" s="330" t="n">
        <v>915</v>
      </c>
      <c r="H378" s="331" t="s">
        <v>8267</v>
      </c>
      <c r="I378" s="331" t="s">
        <v>8268</v>
      </c>
      <c r="J378" s="330" t="n">
        <v>333756</v>
      </c>
      <c r="K378" s="330" t="n">
        <v>24</v>
      </c>
      <c r="L378" s="330" t="n">
        <v>196</v>
      </c>
      <c r="M378" s="332" t="n">
        <f aca="false">N378/1.21</f>
        <v>1512.84380165289</v>
      </c>
      <c r="N378" s="332" t="n">
        <v>1830.541</v>
      </c>
      <c r="O378" s="332" t="n">
        <f aca="false">N378-(N378*7%)</f>
        <v>1702.40313</v>
      </c>
      <c r="P378" s="333" t="n">
        <f aca="false">N378-(N378*7%)</f>
        <v>1702.40313</v>
      </c>
      <c r="Q378" s="26"/>
      <c r="R378" s="26"/>
      <c r="S378" s="26"/>
      <c r="T378" s="321"/>
      <c r="U378" s="321"/>
      <c r="V378" s="321"/>
      <c r="W378" s="321"/>
      <c r="X378" s="321"/>
      <c r="Y378" s="321"/>
      <c r="Z378" s="321"/>
      <c r="AA378" s="321"/>
      <c r="AB378" s="321"/>
    </row>
    <row r="379" customFormat="false" ht="13.5" hidden="false" customHeight="true" outlineLevel="0" collapsed="false">
      <c r="A379" s="321"/>
      <c r="B379" s="321"/>
      <c r="C379" s="321"/>
      <c r="D379" s="321"/>
      <c r="E379" s="321"/>
      <c r="F379" s="321"/>
      <c r="G379" s="330" t="n">
        <v>914</v>
      </c>
      <c r="H379" s="331" t="s">
        <v>8269</v>
      </c>
      <c r="I379" s="331" t="s">
        <v>8270</v>
      </c>
      <c r="J379" s="330" t="n">
        <v>333755</v>
      </c>
      <c r="K379" s="330" t="n">
        <v>12</v>
      </c>
      <c r="L379" s="330" t="n">
        <v>273</v>
      </c>
      <c r="M379" s="332" t="n">
        <f aca="false">N379/1.21</f>
        <v>2467.62314049587</v>
      </c>
      <c r="N379" s="332" t="n">
        <v>2985.824</v>
      </c>
      <c r="O379" s="332" t="n">
        <f aca="false">N379-(N379*7%)</f>
        <v>2776.81632</v>
      </c>
      <c r="P379" s="333" t="n">
        <f aca="false">N379-(N379*7%)</f>
        <v>2776.81632</v>
      </c>
      <c r="Q379" s="26"/>
      <c r="R379" s="26"/>
      <c r="S379" s="26"/>
      <c r="T379" s="321"/>
      <c r="U379" s="321"/>
      <c r="V379" s="321"/>
      <c r="W379" s="321"/>
      <c r="X379" s="321"/>
      <c r="Y379" s="321"/>
      <c r="Z379" s="321"/>
      <c r="AA379" s="321"/>
      <c r="AB379" s="321"/>
    </row>
    <row r="380" customFormat="false" ht="13.5" hidden="false" customHeight="true" outlineLevel="0" collapsed="false">
      <c r="A380" s="321"/>
      <c r="B380" s="321"/>
      <c r="C380" s="321"/>
      <c r="D380" s="321"/>
      <c r="E380" s="321"/>
      <c r="F380" s="321"/>
      <c r="G380" s="330" t="n">
        <v>759</v>
      </c>
      <c r="H380" s="331" t="s">
        <v>8271</v>
      </c>
      <c r="I380" s="331" t="s">
        <v>8272</v>
      </c>
      <c r="J380" s="330" t="n">
        <v>327996</v>
      </c>
      <c r="K380" s="330" t="n">
        <v>12</v>
      </c>
      <c r="L380" s="330" t="n">
        <v>112</v>
      </c>
      <c r="M380" s="332" t="n">
        <f aca="false">N380/1.21</f>
        <v>2384.22727272727</v>
      </c>
      <c r="N380" s="332" t="n">
        <v>2884.915</v>
      </c>
      <c r="O380" s="332" t="n">
        <f aca="false">N380-(N380*7%)</f>
        <v>2682.97095</v>
      </c>
      <c r="P380" s="333" t="n">
        <f aca="false">N380-(N380*7%)</f>
        <v>2682.97095</v>
      </c>
      <c r="Q380" s="26"/>
      <c r="R380" s="26"/>
      <c r="S380" s="26"/>
      <c r="T380" s="321"/>
      <c r="U380" s="321"/>
      <c r="V380" s="321"/>
      <c r="W380" s="321"/>
      <c r="X380" s="321"/>
      <c r="Y380" s="321"/>
      <c r="Z380" s="321"/>
      <c r="AA380" s="321"/>
      <c r="AB380" s="321"/>
    </row>
    <row r="381" customFormat="false" ht="13.5" hidden="false" customHeight="true" outlineLevel="0" collapsed="false">
      <c r="A381" s="321"/>
      <c r="B381" s="321"/>
      <c r="C381" s="321"/>
      <c r="D381" s="321"/>
      <c r="E381" s="321"/>
      <c r="F381" s="321"/>
      <c r="G381" s="330" t="n">
        <v>819</v>
      </c>
      <c r="H381" s="331" t="s">
        <v>8273</v>
      </c>
      <c r="I381" s="331" t="s">
        <v>8274</v>
      </c>
      <c r="J381" s="330" t="n">
        <v>327998</v>
      </c>
      <c r="K381" s="330" t="n">
        <v>12</v>
      </c>
      <c r="L381" s="330" t="n">
        <v>112</v>
      </c>
      <c r="M381" s="332" t="n">
        <f aca="false">N381/1.21</f>
        <v>2038.20165289256</v>
      </c>
      <c r="N381" s="332" t="n">
        <v>2466.224</v>
      </c>
      <c r="O381" s="332" t="n">
        <f aca="false">N381-(N381*7%)</f>
        <v>2293.58832</v>
      </c>
      <c r="P381" s="333" t="n">
        <f aca="false">N381-(N381*7%)</f>
        <v>2293.58832</v>
      </c>
      <c r="Q381" s="26"/>
      <c r="R381" s="26"/>
      <c r="S381" s="26"/>
      <c r="T381" s="321"/>
      <c r="U381" s="321"/>
      <c r="V381" s="321"/>
      <c r="W381" s="321"/>
      <c r="X381" s="321"/>
      <c r="Y381" s="321"/>
      <c r="Z381" s="321"/>
      <c r="AA381" s="321"/>
      <c r="AB381" s="321"/>
    </row>
    <row r="382" customFormat="false" ht="13.5" hidden="false" customHeight="true" outlineLevel="0" collapsed="false">
      <c r="A382" s="321"/>
      <c r="B382" s="321"/>
      <c r="C382" s="321"/>
      <c r="D382" s="321"/>
      <c r="E382" s="321"/>
      <c r="F382" s="321"/>
      <c r="G382" s="330" t="n">
        <v>762</v>
      </c>
      <c r="H382" s="331" t="s">
        <v>8275</v>
      </c>
      <c r="I382" s="331" t="s">
        <v>8276</v>
      </c>
      <c r="J382" s="330" t="n">
        <v>327997</v>
      </c>
      <c r="K382" s="330" t="n">
        <v>12</v>
      </c>
      <c r="L382" s="330" t="n">
        <v>112</v>
      </c>
      <c r="M382" s="332" t="n">
        <f aca="false">N382/1.21</f>
        <v>2038.20165289256</v>
      </c>
      <c r="N382" s="332" t="n">
        <v>2466.224</v>
      </c>
      <c r="O382" s="332" t="n">
        <f aca="false">N382-(N382*7%)</f>
        <v>2293.58832</v>
      </c>
      <c r="P382" s="333" t="n">
        <f aca="false">N382-(N382*7%)</f>
        <v>2293.58832</v>
      </c>
      <c r="Q382" s="26"/>
      <c r="R382" s="26"/>
      <c r="S382" s="26"/>
      <c r="T382" s="321"/>
      <c r="U382" s="321"/>
      <c r="V382" s="321"/>
      <c r="W382" s="321"/>
      <c r="X382" s="321"/>
      <c r="Y382" s="321"/>
      <c r="Z382" s="321"/>
      <c r="AA382" s="321"/>
      <c r="AB382" s="321"/>
    </row>
    <row r="383" customFormat="false" ht="13.5" hidden="false" customHeight="true" outlineLevel="0" collapsed="false">
      <c r="A383" s="321"/>
      <c r="B383" s="321"/>
      <c r="C383" s="321"/>
      <c r="D383" s="321"/>
      <c r="E383" s="321"/>
      <c r="F383" s="321"/>
      <c r="G383" s="330" t="n">
        <v>127</v>
      </c>
      <c r="H383" s="331" t="s">
        <v>8277</v>
      </c>
      <c r="I383" s="331" t="s">
        <v>8278</v>
      </c>
      <c r="J383" s="330" t="n">
        <v>329264</v>
      </c>
      <c r="K383" s="330" t="n">
        <v>8</v>
      </c>
      <c r="L383" s="330" t="n">
        <v>186</v>
      </c>
      <c r="M383" s="332" t="n">
        <f aca="false">N383/1.21</f>
        <v>2280.61404958678</v>
      </c>
      <c r="N383" s="332" t="n">
        <v>2759.543</v>
      </c>
      <c r="O383" s="332" t="n">
        <f aca="false">N383-(N383*7%)</f>
        <v>2566.37499</v>
      </c>
      <c r="P383" s="333" t="n">
        <f aca="false">N383-(N383*7%)</f>
        <v>2566.37499</v>
      </c>
      <c r="Q383" s="26"/>
      <c r="R383" s="26"/>
      <c r="S383" s="26"/>
      <c r="T383" s="321"/>
      <c r="U383" s="321"/>
      <c r="V383" s="321"/>
      <c r="W383" s="321"/>
      <c r="X383" s="321"/>
      <c r="Y383" s="321"/>
      <c r="Z383" s="321"/>
      <c r="AA383" s="321"/>
      <c r="AB383" s="321"/>
    </row>
    <row r="384" customFormat="false" ht="13.5" hidden="false" customHeight="true" outlineLevel="0" collapsed="false">
      <c r="A384" s="321"/>
      <c r="B384" s="321"/>
      <c r="C384" s="321"/>
      <c r="D384" s="321"/>
      <c r="E384" s="321"/>
      <c r="F384" s="321"/>
      <c r="G384" s="330" t="n">
        <v>126</v>
      </c>
      <c r="H384" s="331" t="s">
        <v>8279</v>
      </c>
      <c r="I384" s="331" t="s">
        <v>8280</v>
      </c>
      <c r="J384" s="330" t="n">
        <v>329265</v>
      </c>
      <c r="K384" s="330" t="n">
        <v>8</v>
      </c>
      <c r="L384" s="330" t="n">
        <v>186</v>
      </c>
      <c r="M384" s="332" t="n">
        <f aca="false">N384/1.21</f>
        <v>2280.61404958678</v>
      </c>
      <c r="N384" s="332" t="n">
        <v>2759.543</v>
      </c>
      <c r="O384" s="332" t="n">
        <f aca="false">N384-(N384*7%)</f>
        <v>2566.37499</v>
      </c>
      <c r="P384" s="333" t="n">
        <f aca="false">N384-(N384*7%)</f>
        <v>2566.37499</v>
      </c>
      <c r="Q384" s="26"/>
      <c r="R384" s="26"/>
      <c r="S384" s="26"/>
      <c r="T384" s="321"/>
      <c r="U384" s="321"/>
      <c r="V384" s="321"/>
      <c r="W384" s="321"/>
      <c r="X384" s="321"/>
      <c r="Y384" s="321"/>
      <c r="Z384" s="321"/>
      <c r="AA384" s="321"/>
      <c r="AB384" s="321"/>
    </row>
    <row r="385" customFormat="false" ht="13.5" hidden="false" customHeight="true" outlineLevel="0" collapsed="false">
      <c r="A385" s="321"/>
      <c r="B385" s="321"/>
      <c r="C385" s="321"/>
      <c r="D385" s="321"/>
      <c r="E385" s="321"/>
      <c r="F385" s="321"/>
      <c r="G385" s="330" t="n">
        <v>932</v>
      </c>
      <c r="H385" s="331" t="s">
        <v>8281</v>
      </c>
      <c r="I385" s="331" t="s">
        <v>8282</v>
      </c>
      <c r="J385" s="336"/>
      <c r="K385" s="330" t="n">
        <v>24</v>
      </c>
      <c r="L385" s="330" t="n">
        <v>54</v>
      </c>
      <c r="M385" s="332" t="n">
        <f aca="false">N385/1.21</f>
        <v>2156.76611570248</v>
      </c>
      <c r="N385" s="332" t="n">
        <v>2609.687</v>
      </c>
      <c r="O385" s="332" t="n">
        <f aca="false">N385-(N385*7%)</f>
        <v>2427.00891</v>
      </c>
      <c r="P385" s="333" t="n">
        <f aca="false">N385-(N385*7%)</f>
        <v>2427.00891</v>
      </c>
      <c r="Q385" s="26"/>
      <c r="R385" s="26"/>
      <c r="S385" s="26"/>
      <c r="T385" s="321"/>
      <c r="U385" s="321"/>
      <c r="V385" s="321"/>
      <c r="W385" s="321"/>
      <c r="X385" s="321"/>
      <c r="Y385" s="321"/>
      <c r="Z385" s="321"/>
      <c r="AA385" s="321"/>
      <c r="AB385" s="321"/>
    </row>
    <row r="386" customFormat="false" ht="13.5" hidden="false" customHeight="true" outlineLevel="0" collapsed="false">
      <c r="A386" s="321"/>
      <c r="B386" s="321"/>
      <c r="C386" s="321"/>
      <c r="D386" s="321"/>
      <c r="E386" s="321"/>
      <c r="F386" s="321"/>
      <c r="G386" s="330" t="n">
        <v>908</v>
      </c>
      <c r="H386" s="331" t="s">
        <v>8283</v>
      </c>
      <c r="I386" s="331" t="s">
        <v>8284</v>
      </c>
      <c r="J386" s="330" t="n">
        <v>319697</v>
      </c>
      <c r="K386" s="330" t="n">
        <v>12</v>
      </c>
      <c r="L386" s="330" t="n">
        <v>133</v>
      </c>
      <c r="M386" s="332" t="n">
        <f aca="false">N386/1.21</f>
        <v>1965.75619834711</v>
      </c>
      <c r="N386" s="332" t="n">
        <v>2378.565</v>
      </c>
      <c r="O386" s="332" t="n">
        <f aca="false">N386-(N386*7%)</f>
        <v>2212.06545</v>
      </c>
      <c r="P386" s="333" t="n">
        <f aca="false">N386-(N386*7%)</f>
        <v>2212.06545</v>
      </c>
      <c r="Q386" s="26"/>
      <c r="R386" s="26"/>
      <c r="S386" s="26"/>
      <c r="T386" s="321"/>
      <c r="U386" s="321"/>
      <c r="V386" s="321"/>
      <c r="W386" s="321"/>
      <c r="X386" s="321"/>
      <c r="Y386" s="321"/>
      <c r="Z386" s="321"/>
      <c r="AA386" s="321"/>
      <c r="AB386" s="321"/>
    </row>
    <row r="387" customFormat="false" ht="13.5" hidden="false" customHeight="true" outlineLevel="0" collapsed="false">
      <c r="A387" s="321"/>
      <c r="B387" s="321"/>
      <c r="C387" s="321"/>
      <c r="D387" s="321"/>
      <c r="E387" s="321"/>
      <c r="F387" s="321"/>
      <c r="G387" s="330" t="n">
        <v>843</v>
      </c>
      <c r="H387" s="331" t="s">
        <v>8285</v>
      </c>
      <c r="I387" s="331" t="s">
        <v>8286</v>
      </c>
      <c r="J387" s="330" t="n">
        <v>321925</v>
      </c>
      <c r="K387" s="330" t="n">
        <v>12</v>
      </c>
      <c r="L387" s="330" t="n">
        <v>133</v>
      </c>
      <c r="M387" s="332" t="n">
        <f aca="false">N387/1.21</f>
        <v>3296.34876033058</v>
      </c>
      <c r="N387" s="332" t="n">
        <v>3988.582</v>
      </c>
      <c r="O387" s="332" t="n">
        <f aca="false">N387-(N387*7%)</f>
        <v>3709.38126</v>
      </c>
      <c r="P387" s="333" t="n">
        <f aca="false">N387-(N387*7%)</f>
        <v>3709.38126</v>
      </c>
      <c r="Q387" s="26"/>
      <c r="R387" s="26"/>
      <c r="S387" s="26"/>
      <c r="T387" s="321"/>
      <c r="U387" s="321"/>
      <c r="V387" s="321"/>
      <c r="W387" s="321"/>
      <c r="X387" s="321"/>
      <c r="Y387" s="321"/>
      <c r="Z387" s="321"/>
      <c r="AA387" s="321"/>
      <c r="AB387" s="321"/>
    </row>
    <row r="388" customFormat="false" ht="13.5" hidden="false" customHeight="true" outlineLevel="0" collapsed="false">
      <c r="A388" s="321"/>
      <c r="B388" s="321"/>
      <c r="C388" s="321"/>
      <c r="D388" s="321"/>
      <c r="E388" s="321"/>
      <c r="F388" s="321"/>
      <c r="G388" s="330" t="n">
        <v>931</v>
      </c>
      <c r="H388" s="331" t="s">
        <v>8287</v>
      </c>
      <c r="I388" s="331" t="s">
        <v>8288</v>
      </c>
      <c r="J388" s="336"/>
      <c r="K388" s="330" t="n">
        <v>12</v>
      </c>
      <c r="L388" s="330" t="n">
        <v>98</v>
      </c>
      <c r="M388" s="332" t="n">
        <f aca="false">N388/1.21</f>
        <v>3296.34958677686</v>
      </c>
      <c r="N388" s="332" t="n">
        <v>3988.583</v>
      </c>
      <c r="O388" s="332" t="n">
        <f aca="false">N388-(N388*7%)</f>
        <v>3709.38219</v>
      </c>
      <c r="P388" s="333" t="n">
        <f aca="false">N388-(N388*7%)</f>
        <v>3709.38219</v>
      </c>
      <c r="Q388" s="26"/>
      <c r="R388" s="26"/>
      <c r="S388" s="26"/>
      <c r="T388" s="321"/>
      <c r="U388" s="321"/>
      <c r="V388" s="321"/>
      <c r="W388" s="321"/>
      <c r="X388" s="321"/>
      <c r="Y388" s="321"/>
      <c r="Z388" s="321"/>
      <c r="AA388" s="321"/>
      <c r="AB388" s="321"/>
    </row>
    <row r="389" customFormat="false" ht="13.5" hidden="false" customHeight="true" outlineLevel="0" collapsed="false">
      <c r="A389" s="321"/>
      <c r="B389" s="321"/>
      <c r="C389" s="321"/>
      <c r="D389" s="321"/>
      <c r="E389" s="321"/>
      <c r="F389" s="321"/>
      <c r="G389" s="330" t="n">
        <v>910</v>
      </c>
      <c r="H389" s="331" t="s">
        <v>8289</v>
      </c>
      <c r="I389" s="331" t="s">
        <v>8290</v>
      </c>
      <c r="J389" s="330" t="n">
        <v>319525</v>
      </c>
      <c r="K389" s="330" t="n">
        <v>24</v>
      </c>
      <c r="L389" s="330" t="n">
        <v>54</v>
      </c>
      <c r="M389" s="332" t="n">
        <f aca="false">N389/1.21</f>
        <v>2156.76611570248</v>
      </c>
      <c r="N389" s="332" t="n">
        <v>2609.687</v>
      </c>
      <c r="O389" s="332" t="n">
        <f aca="false">N389-(N389*7%)</f>
        <v>2427.00891</v>
      </c>
      <c r="P389" s="333" t="n">
        <f aca="false">N389-(N389*7%)</f>
        <v>2427.00891</v>
      </c>
      <c r="Q389" s="26"/>
      <c r="R389" s="26"/>
      <c r="S389" s="26"/>
      <c r="T389" s="321"/>
      <c r="U389" s="321"/>
      <c r="V389" s="321"/>
      <c r="W389" s="321"/>
      <c r="X389" s="321"/>
      <c r="Y389" s="321"/>
      <c r="Z389" s="321"/>
      <c r="AA389" s="321"/>
      <c r="AB389" s="321"/>
    </row>
    <row r="390" customFormat="false" ht="13.5" hidden="false" customHeight="true" outlineLevel="0" collapsed="false">
      <c r="A390" s="321"/>
      <c r="B390" s="321"/>
      <c r="C390" s="321"/>
      <c r="D390" s="321"/>
      <c r="E390" s="321"/>
      <c r="F390" s="321"/>
      <c r="G390" s="330" t="n">
        <v>146</v>
      </c>
      <c r="H390" s="331" t="s">
        <v>8291</v>
      </c>
      <c r="I390" s="331" t="s">
        <v>8292</v>
      </c>
      <c r="J390" s="330" t="n">
        <v>341621</v>
      </c>
      <c r="K390" s="330" t="n">
        <v>24</v>
      </c>
      <c r="L390" s="330" t="n">
        <v>54</v>
      </c>
      <c r="M390" s="332" t="n">
        <f aca="false">N390/1.21</f>
        <v>2156.76611570248</v>
      </c>
      <c r="N390" s="332" t="n">
        <v>2609.687</v>
      </c>
      <c r="O390" s="332" t="n">
        <f aca="false">N390-(N390*7%)</f>
        <v>2427.00891</v>
      </c>
      <c r="P390" s="333" t="n">
        <f aca="false">N390-(N390*7%)</f>
        <v>2427.00891</v>
      </c>
      <c r="Q390" s="26"/>
      <c r="R390" s="26"/>
      <c r="S390" s="26"/>
      <c r="T390" s="321"/>
      <c r="U390" s="321"/>
      <c r="V390" s="321"/>
      <c r="W390" s="321"/>
      <c r="X390" s="321"/>
      <c r="Y390" s="321"/>
      <c r="Z390" s="321"/>
      <c r="AA390" s="321"/>
      <c r="AB390" s="321"/>
    </row>
    <row r="391" customFormat="false" ht="13.5" hidden="false" customHeight="true" outlineLevel="0" collapsed="false">
      <c r="A391" s="321"/>
      <c r="B391" s="321"/>
      <c r="C391" s="321"/>
      <c r="D391" s="321"/>
      <c r="E391" s="321"/>
      <c r="F391" s="321"/>
      <c r="G391" s="330" t="n">
        <v>147</v>
      </c>
      <c r="H391" s="331" t="s">
        <v>8293</v>
      </c>
      <c r="I391" s="331" t="s">
        <v>8294</v>
      </c>
      <c r="J391" s="330" t="n">
        <v>341622</v>
      </c>
      <c r="K391" s="330" t="n">
        <v>24</v>
      </c>
      <c r="L391" s="330" t="n">
        <v>54</v>
      </c>
      <c r="M391" s="332" t="n">
        <f aca="false">N391/1.21</f>
        <v>2156.76611570248</v>
      </c>
      <c r="N391" s="332" t="n">
        <v>2609.687</v>
      </c>
      <c r="O391" s="332" t="n">
        <f aca="false">N391-(N391*7%)</f>
        <v>2427.00891</v>
      </c>
      <c r="P391" s="333" t="n">
        <f aca="false">N391-(N391*7%)</f>
        <v>2427.00891</v>
      </c>
      <c r="Q391" s="26"/>
      <c r="R391" s="26"/>
      <c r="S391" s="26"/>
      <c r="T391" s="321"/>
      <c r="U391" s="321"/>
      <c r="V391" s="321"/>
      <c r="W391" s="321"/>
      <c r="X391" s="321"/>
      <c r="Y391" s="321"/>
      <c r="Z391" s="321"/>
      <c r="AA391" s="321"/>
      <c r="AB391" s="321"/>
    </row>
    <row r="392" customFormat="false" ht="13.5" hidden="false" customHeight="true" outlineLevel="0" collapsed="false">
      <c r="A392" s="321"/>
      <c r="B392" s="321"/>
      <c r="C392" s="321"/>
      <c r="D392" s="321"/>
      <c r="E392" s="321"/>
      <c r="F392" s="321"/>
      <c r="G392" s="330" t="n">
        <v>912</v>
      </c>
      <c r="H392" s="331" t="s">
        <v>8295</v>
      </c>
      <c r="I392" s="331" t="s">
        <v>8296</v>
      </c>
      <c r="J392" s="330" t="n">
        <v>319527</v>
      </c>
      <c r="K392" s="330" t="n">
        <v>24</v>
      </c>
      <c r="L392" s="330" t="n">
        <v>54</v>
      </c>
      <c r="M392" s="332" t="n">
        <f aca="false">N392/1.21</f>
        <v>2156.76611570248</v>
      </c>
      <c r="N392" s="332" t="n">
        <v>2609.687</v>
      </c>
      <c r="O392" s="332" t="n">
        <f aca="false">N392-(N392*7%)</f>
        <v>2427.00891</v>
      </c>
      <c r="P392" s="333" t="n">
        <f aca="false">N392-(N392*7%)</f>
        <v>2427.00891</v>
      </c>
      <c r="Q392" s="26"/>
      <c r="R392" s="26"/>
      <c r="S392" s="26"/>
      <c r="T392" s="321"/>
      <c r="U392" s="321"/>
      <c r="V392" s="321"/>
      <c r="W392" s="321"/>
      <c r="X392" s="321"/>
      <c r="Y392" s="321"/>
      <c r="Z392" s="321"/>
      <c r="AA392" s="321"/>
      <c r="AB392" s="321"/>
    </row>
    <row r="393" customFormat="false" ht="13.5" hidden="false" customHeight="true" outlineLevel="0" collapsed="false">
      <c r="A393" s="321"/>
      <c r="B393" s="321"/>
      <c r="C393" s="321"/>
      <c r="D393" s="321"/>
      <c r="E393" s="321"/>
      <c r="F393" s="321"/>
      <c r="G393" s="330" t="n">
        <v>131</v>
      </c>
      <c r="H393" s="331" t="s">
        <v>8297</v>
      </c>
      <c r="I393" s="331" t="s">
        <v>8298</v>
      </c>
      <c r="J393" s="330" t="n">
        <v>341613</v>
      </c>
      <c r="K393" s="330" t="n">
        <v>12</v>
      </c>
      <c r="L393" s="330" t="n">
        <v>90</v>
      </c>
      <c r="M393" s="332" t="n">
        <f aca="false">N393/1.21</f>
        <v>2093.49090909091</v>
      </c>
      <c r="N393" s="332" t="n">
        <v>2533.124</v>
      </c>
      <c r="O393" s="332" t="n">
        <f aca="false">N393-(N393*7%)</f>
        <v>2355.80532</v>
      </c>
      <c r="P393" s="333" t="n">
        <f aca="false">N393-(N393*7%)</f>
        <v>2355.80532</v>
      </c>
      <c r="Q393" s="26"/>
      <c r="R393" s="26"/>
      <c r="S393" s="26"/>
      <c r="T393" s="321"/>
      <c r="U393" s="321"/>
      <c r="V393" s="321"/>
      <c r="W393" s="321"/>
      <c r="X393" s="321"/>
      <c r="Y393" s="321"/>
      <c r="Z393" s="321"/>
      <c r="AA393" s="321"/>
      <c r="AB393" s="321"/>
    </row>
    <row r="394" customFormat="false" ht="13.5" hidden="false" customHeight="true" outlineLevel="0" collapsed="false">
      <c r="A394" s="321"/>
      <c r="B394" s="321"/>
      <c r="C394" s="321"/>
      <c r="D394" s="321"/>
      <c r="E394" s="321"/>
      <c r="F394" s="321"/>
      <c r="G394" s="330" t="n">
        <v>132</v>
      </c>
      <c r="H394" s="331" t="s">
        <v>8299</v>
      </c>
      <c r="I394" s="331" t="s">
        <v>8300</v>
      </c>
      <c r="J394" s="330" t="n">
        <v>341614</v>
      </c>
      <c r="K394" s="330" t="n">
        <v>12</v>
      </c>
      <c r="L394" s="330" t="n">
        <v>90</v>
      </c>
      <c r="M394" s="332" t="n">
        <f aca="false">N394/1.21</f>
        <v>2093.49090909091</v>
      </c>
      <c r="N394" s="332" t="n">
        <v>2533.124</v>
      </c>
      <c r="O394" s="332" t="n">
        <f aca="false">N394-(N394*7%)</f>
        <v>2355.80532</v>
      </c>
      <c r="P394" s="333" t="n">
        <f aca="false">N394-(N394*7%)</f>
        <v>2355.80532</v>
      </c>
      <c r="Q394" s="26"/>
      <c r="R394" s="26"/>
      <c r="S394" s="26"/>
      <c r="T394" s="321"/>
      <c r="U394" s="321"/>
      <c r="V394" s="321"/>
      <c r="W394" s="321"/>
      <c r="X394" s="321"/>
      <c r="Y394" s="321"/>
      <c r="Z394" s="321"/>
      <c r="AA394" s="321"/>
      <c r="AB394" s="321"/>
    </row>
    <row r="395" customFormat="false" ht="13.5" hidden="false" customHeight="true" outlineLevel="0" collapsed="false">
      <c r="A395" s="321"/>
      <c r="B395" s="321"/>
      <c r="C395" s="321"/>
      <c r="D395" s="321"/>
      <c r="E395" s="321"/>
      <c r="F395" s="321"/>
      <c r="G395" s="330" t="n">
        <v>106</v>
      </c>
      <c r="H395" s="331" t="s">
        <v>8301</v>
      </c>
      <c r="I395" s="331" t="s">
        <v>8302</v>
      </c>
      <c r="J395" s="330" t="n">
        <v>319511</v>
      </c>
      <c r="K395" s="330" t="n">
        <v>12</v>
      </c>
      <c r="L395" s="330" t="n">
        <v>54</v>
      </c>
      <c r="M395" s="332" t="n">
        <f aca="false">N395/1.21</f>
        <v>2658.78099173554</v>
      </c>
      <c r="N395" s="332" t="n">
        <v>3217.125</v>
      </c>
      <c r="O395" s="332" t="n">
        <f aca="false">N395-(N395*7%)</f>
        <v>2991.92625</v>
      </c>
      <c r="P395" s="333" t="n">
        <f aca="false">N395-(N395*7%)</f>
        <v>2991.92625</v>
      </c>
      <c r="Q395" s="26"/>
      <c r="R395" s="26"/>
      <c r="S395" s="26"/>
      <c r="T395" s="321"/>
      <c r="U395" s="321"/>
      <c r="V395" s="321"/>
      <c r="W395" s="321"/>
      <c r="X395" s="321"/>
      <c r="Y395" s="321"/>
      <c r="Z395" s="321"/>
      <c r="AA395" s="321"/>
      <c r="AB395" s="321"/>
    </row>
    <row r="396" customFormat="false" ht="13.5" hidden="false" customHeight="true" outlineLevel="0" collapsed="false">
      <c r="A396" s="321"/>
      <c r="B396" s="321"/>
      <c r="C396" s="321"/>
      <c r="D396" s="321"/>
      <c r="E396" s="321"/>
      <c r="F396" s="321"/>
      <c r="G396" s="330" t="n">
        <v>107</v>
      </c>
      <c r="H396" s="331" t="s">
        <v>8303</v>
      </c>
      <c r="I396" s="331" t="s">
        <v>8304</v>
      </c>
      <c r="J396" s="330" t="n">
        <v>319512</v>
      </c>
      <c r="K396" s="330" t="n">
        <v>12</v>
      </c>
      <c r="L396" s="330" t="n">
        <v>54</v>
      </c>
      <c r="M396" s="332" t="n">
        <f aca="false">N396/1.21</f>
        <v>2658.78099173554</v>
      </c>
      <c r="N396" s="332" t="n">
        <v>3217.125</v>
      </c>
      <c r="O396" s="332" t="n">
        <f aca="false">N396-(N396*7%)</f>
        <v>2991.92625</v>
      </c>
      <c r="P396" s="333" t="n">
        <f aca="false">N396-(N396*7%)</f>
        <v>2991.92625</v>
      </c>
      <c r="Q396" s="26"/>
      <c r="R396" s="26"/>
      <c r="S396" s="26"/>
      <c r="T396" s="321"/>
      <c r="U396" s="321"/>
      <c r="V396" s="321"/>
      <c r="W396" s="321"/>
      <c r="X396" s="321"/>
      <c r="Y396" s="321"/>
      <c r="Z396" s="321"/>
      <c r="AA396" s="321"/>
      <c r="AB396" s="321"/>
    </row>
    <row r="397" customFormat="false" ht="13.5" hidden="false" customHeight="true" outlineLevel="0" collapsed="false">
      <c r="A397" s="321"/>
      <c r="B397" s="321"/>
      <c r="C397" s="321"/>
      <c r="D397" s="321"/>
      <c r="E397" s="321"/>
      <c r="F397" s="321"/>
      <c r="G397" s="330" t="n">
        <v>1053</v>
      </c>
      <c r="H397" s="331" t="s">
        <v>8305</v>
      </c>
      <c r="I397" s="331" t="s">
        <v>8306</v>
      </c>
      <c r="J397" s="330" t="n">
        <v>337737</v>
      </c>
      <c r="K397" s="330" t="n">
        <v>12</v>
      </c>
      <c r="L397" s="330" t="n">
        <v>140</v>
      </c>
      <c r="M397" s="332" t="n">
        <f aca="false">N397/1.21</f>
        <v>2914.05537190083</v>
      </c>
      <c r="N397" s="332" t="n">
        <v>3526.007</v>
      </c>
      <c r="O397" s="332" t="n">
        <f aca="false">N397-(N397*7%)</f>
        <v>3279.18651</v>
      </c>
      <c r="P397" s="333" t="n">
        <f aca="false">N397-(N397*7%)</f>
        <v>3279.18651</v>
      </c>
      <c r="Q397" s="26"/>
      <c r="R397" s="26"/>
      <c r="S397" s="26"/>
      <c r="T397" s="321"/>
      <c r="U397" s="321"/>
      <c r="V397" s="321"/>
      <c r="W397" s="321"/>
      <c r="X397" s="321"/>
      <c r="Y397" s="321"/>
      <c r="Z397" s="321"/>
      <c r="AA397" s="321"/>
      <c r="AB397" s="321"/>
    </row>
    <row r="398" customFormat="false" ht="13.5" hidden="false" customHeight="true" outlineLevel="0" collapsed="false">
      <c r="A398" s="321"/>
      <c r="B398" s="321"/>
      <c r="C398" s="321"/>
      <c r="D398" s="321"/>
      <c r="E398" s="321"/>
      <c r="F398" s="321"/>
      <c r="G398" s="330" t="n">
        <v>1068</v>
      </c>
      <c r="H398" s="331" t="s">
        <v>8307</v>
      </c>
      <c r="I398" s="331" t="s">
        <v>8308</v>
      </c>
      <c r="J398" s="330" t="n">
        <v>0</v>
      </c>
      <c r="K398" s="330" t="n">
        <v>12</v>
      </c>
      <c r="L398" s="330" t="n">
        <v>140</v>
      </c>
      <c r="M398" s="332" t="n">
        <f aca="false">N398/1.21</f>
        <v>3078.32314049587</v>
      </c>
      <c r="N398" s="332" t="n">
        <v>3724.771</v>
      </c>
      <c r="O398" s="332" t="n">
        <f aca="false">N398-(N398*7%)</f>
        <v>3464.03703</v>
      </c>
      <c r="P398" s="333" t="n">
        <f aca="false">N398-(N398*7%)</f>
        <v>3464.03703</v>
      </c>
      <c r="Q398" s="26"/>
      <c r="R398" s="26"/>
      <c r="S398" s="26"/>
      <c r="T398" s="321"/>
      <c r="U398" s="321"/>
      <c r="V398" s="321"/>
      <c r="W398" s="321"/>
      <c r="X398" s="321"/>
      <c r="Y398" s="321"/>
      <c r="Z398" s="321"/>
      <c r="AA398" s="321"/>
      <c r="AB398" s="321"/>
    </row>
    <row r="399" customFormat="false" ht="13.5" hidden="false" customHeight="true" outlineLevel="0" collapsed="false">
      <c r="A399" s="321"/>
      <c r="B399" s="321"/>
      <c r="C399" s="321"/>
      <c r="D399" s="321"/>
      <c r="E399" s="321"/>
      <c r="F399" s="321"/>
      <c r="G399" s="330" t="n">
        <v>1120</v>
      </c>
      <c r="H399" s="331" t="s">
        <v>8309</v>
      </c>
      <c r="I399" s="331" t="s">
        <v>8310</v>
      </c>
      <c r="J399" s="330" t="n">
        <v>324164</v>
      </c>
      <c r="K399" s="330" t="n">
        <v>12</v>
      </c>
      <c r="L399" s="330" t="n">
        <v>140</v>
      </c>
      <c r="M399" s="332" t="n">
        <f aca="false">N399/1.21</f>
        <v>2362.17685950413</v>
      </c>
      <c r="N399" s="332" t="n">
        <v>2858.234</v>
      </c>
      <c r="O399" s="332" t="n">
        <f aca="false">N399-(N399*7%)</f>
        <v>2658.15762</v>
      </c>
      <c r="P399" s="333" t="n">
        <f aca="false">N399-(N399*7%)</f>
        <v>2658.15762</v>
      </c>
      <c r="Q399" s="26"/>
      <c r="R399" s="26"/>
      <c r="S399" s="26"/>
      <c r="T399" s="321"/>
      <c r="U399" s="321"/>
      <c r="V399" s="321"/>
      <c r="W399" s="321"/>
      <c r="X399" s="321"/>
      <c r="Y399" s="321"/>
      <c r="Z399" s="321"/>
      <c r="AA399" s="321"/>
      <c r="AB399" s="321"/>
    </row>
    <row r="400" customFormat="false" ht="13.5" hidden="false" customHeight="true" outlineLevel="0" collapsed="false">
      <c r="A400" s="321"/>
      <c r="B400" s="321"/>
      <c r="C400" s="321"/>
      <c r="D400" s="321"/>
      <c r="E400" s="321"/>
      <c r="F400" s="321"/>
      <c r="G400" s="330" t="n">
        <v>1180</v>
      </c>
      <c r="H400" s="331" t="s">
        <v>8311</v>
      </c>
      <c r="I400" s="331" t="s">
        <v>8312</v>
      </c>
      <c r="J400" s="330" t="n">
        <v>300561</v>
      </c>
      <c r="K400" s="330" t="n">
        <v>12</v>
      </c>
      <c r="L400" s="330" t="n">
        <v>140</v>
      </c>
      <c r="M400" s="332" t="n">
        <f aca="false">N400/1.21</f>
        <v>6642.27685950413</v>
      </c>
      <c r="N400" s="332" t="n">
        <v>8037.155</v>
      </c>
      <c r="O400" s="332" t="n">
        <f aca="false">N400-(N400*7%)</f>
        <v>7474.55415</v>
      </c>
      <c r="P400" s="333" t="n">
        <f aca="false">N400-(N400*7%)</f>
        <v>7474.55415</v>
      </c>
      <c r="Q400" s="26"/>
      <c r="R400" s="26"/>
      <c r="S400" s="26"/>
      <c r="T400" s="321"/>
      <c r="U400" s="321"/>
      <c r="V400" s="321"/>
      <c r="W400" s="321"/>
      <c r="X400" s="321"/>
      <c r="Y400" s="321"/>
      <c r="Z400" s="321"/>
      <c r="AA400" s="321"/>
      <c r="AB400" s="321"/>
    </row>
    <row r="401" customFormat="false" ht="13.5" hidden="false" customHeight="true" outlineLevel="0" collapsed="false">
      <c r="A401" s="321"/>
      <c r="B401" s="321"/>
      <c r="C401" s="321"/>
      <c r="D401" s="321"/>
      <c r="E401" s="321"/>
      <c r="F401" s="321"/>
      <c r="G401" s="330" t="n">
        <v>1066</v>
      </c>
      <c r="H401" s="331" t="s">
        <v>8313</v>
      </c>
      <c r="I401" s="331" t="s">
        <v>8314</v>
      </c>
      <c r="J401" s="330" t="n">
        <v>0</v>
      </c>
      <c r="K401" s="330" t="n">
        <v>12</v>
      </c>
      <c r="L401" s="330" t="n">
        <v>140</v>
      </c>
      <c r="M401" s="332" t="n">
        <f aca="false">N401/1.21</f>
        <v>3261.37933884298</v>
      </c>
      <c r="N401" s="332" t="n">
        <v>3946.269</v>
      </c>
      <c r="O401" s="332" t="n">
        <f aca="false">N401-(N401*7%)</f>
        <v>3670.03017</v>
      </c>
      <c r="P401" s="333" t="n">
        <f aca="false">N401-(N401*7%)</f>
        <v>3670.03017</v>
      </c>
      <c r="Q401" s="26"/>
      <c r="R401" s="26"/>
      <c r="S401" s="26"/>
      <c r="T401" s="321"/>
      <c r="U401" s="321"/>
      <c r="V401" s="321"/>
      <c r="W401" s="321"/>
      <c r="X401" s="321"/>
      <c r="Y401" s="321"/>
      <c r="Z401" s="321"/>
      <c r="AA401" s="321"/>
      <c r="AB401" s="321"/>
    </row>
    <row r="402" customFormat="false" ht="13.5" hidden="false" customHeight="true" outlineLevel="0" collapsed="false">
      <c r="A402" s="321"/>
      <c r="B402" s="321"/>
      <c r="C402" s="321"/>
      <c r="D402" s="321"/>
      <c r="E402" s="321"/>
      <c r="F402" s="321"/>
      <c r="G402" s="330" t="n">
        <v>1067</v>
      </c>
      <c r="H402" s="331" t="s">
        <v>8315</v>
      </c>
      <c r="I402" s="331" t="s">
        <v>8316</v>
      </c>
      <c r="J402" s="330" t="n">
        <v>0</v>
      </c>
      <c r="K402" s="330" t="n">
        <v>12</v>
      </c>
      <c r="L402" s="330" t="n">
        <v>140</v>
      </c>
      <c r="M402" s="332" t="n">
        <f aca="false">N402/1.21</f>
        <v>3593.61404958678</v>
      </c>
      <c r="N402" s="332" t="n">
        <v>4348.273</v>
      </c>
      <c r="O402" s="332" t="n">
        <f aca="false">N402-(N402*7%)</f>
        <v>4043.89389</v>
      </c>
      <c r="P402" s="333" t="n">
        <f aca="false">N402-(N402*7%)</f>
        <v>4043.89389</v>
      </c>
      <c r="Q402" s="26"/>
      <c r="R402" s="26"/>
      <c r="S402" s="26"/>
      <c r="T402" s="321"/>
      <c r="U402" s="321"/>
      <c r="V402" s="321"/>
      <c r="W402" s="321"/>
      <c r="X402" s="321"/>
      <c r="Y402" s="321"/>
      <c r="Z402" s="321"/>
      <c r="AA402" s="321"/>
      <c r="AB402" s="321"/>
    </row>
    <row r="403" customFormat="false" ht="13.5" hidden="false" customHeight="true" outlineLevel="0" collapsed="false">
      <c r="A403" s="321"/>
      <c r="B403" s="321"/>
      <c r="C403" s="321"/>
      <c r="D403" s="321"/>
      <c r="E403" s="321"/>
      <c r="F403" s="321"/>
      <c r="G403" s="330" t="n">
        <v>1123</v>
      </c>
      <c r="H403" s="331" t="s">
        <v>8317</v>
      </c>
      <c r="I403" s="331" t="s">
        <v>8318</v>
      </c>
      <c r="J403" s="330" t="n">
        <v>304837</v>
      </c>
      <c r="K403" s="330" t="n">
        <v>12</v>
      </c>
      <c r="L403" s="330" t="n">
        <v>108</v>
      </c>
      <c r="M403" s="332" t="n">
        <f aca="false">N403/1.21</f>
        <v>4316.20578512397</v>
      </c>
      <c r="N403" s="332" t="n">
        <v>5222.609</v>
      </c>
      <c r="O403" s="332" t="n">
        <f aca="false">N403-(N403*7%)</f>
        <v>4857.02637</v>
      </c>
      <c r="P403" s="333" t="n">
        <f aca="false">N403-(N403*7%)</f>
        <v>4857.02637</v>
      </c>
      <c r="Q403" s="26"/>
      <c r="R403" s="26"/>
      <c r="S403" s="26"/>
      <c r="T403" s="321"/>
      <c r="U403" s="321"/>
      <c r="V403" s="321"/>
      <c r="W403" s="321"/>
      <c r="X403" s="321"/>
      <c r="Y403" s="321"/>
      <c r="Z403" s="321"/>
      <c r="AA403" s="321"/>
      <c r="AB403" s="321"/>
    </row>
    <row r="404" customFormat="false" ht="13.5" hidden="false" customHeight="true" outlineLevel="0" collapsed="false">
      <c r="A404" s="321"/>
      <c r="B404" s="321"/>
      <c r="C404" s="321"/>
      <c r="D404" s="321"/>
      <c r="E404" s="321"/>
      <c r="F404" s="321"/>
      <c r="G404" s="330" t="n">
        <v>1116</v>
      </c>
      <c r="H404" s="331" t="s">
        <v>8319</v>
      </c>
      <c r="I404" s="331" t="s">
        <v>8320</v>
      </c>
      <c r="J404" s="330" t="n">
        <v>324098</v>
      </c>
      <c r="K404" s="330" t="n">
        <v>24</v>
      </c>
      <c r="L404" s="330" t="n">
        <v>77</v>
      </c>
      <c r="M404" s="332" t="n">
        <f aca="false">N404/1.21</f>
        <v>1131.20661157025</v>
      </c>
      <c r="N404" s="332" t="n">
        <v>1368.76</v>
      </c>
      <c r="O404" s="332" t="n">
        <f aca="false">N404-(N404*7%)</f>
        <v>1272.9468</v>
      </c>
      <c r="P404" s="333" t="n">
        <f aca="false">N404-(N404*7%)</f>
        <v>1272.9468</v>
      </c>
      <c r="Q404" s="26"/>
      <c r="R404" s="26"/>
      <c r="S404" s="26"/>
      <c r="T404" s="321"/>
      <c r="U404" s="321"/>
      <c r="V404" s="321"/>
      <c r="W404" s="321"/>
      <c r="X404" s="321"/>
      <c r="Y404" s="321"/>
      <c r="Z404" s="321"/>
      <c r="AA404" s="321"/>
      <c r="AB404" s="321"/>
    </row>
    <row r="405" customFormat="false" ht="13.5" hidden="false" customHeight="true" outlineLevel="0" collapsed="false">
      <c r="A405" s="321"/>
      <c r="B405" s="321"/>
      <c r="C405" s="321"/>
      <c r="D405" s="321"/>
      <c r="E405" s="321"/>
      <c r="F405" s="321"/>
      <c r="G405" s="330" t="n">
        <v>1115</v>
      </c>
      <c r="H405" s="331" t="s">
        <v>8321</v>
      </c>
      <c r="I405" s="331" t="s">
        <v>8322</v>
      </c>
      <c r="J405" s="330" t="n">
        <v>324099</v>
      </c>
      <c r="K405" s="330" t="n">
        <v>24</v>
      </c>
      <c r="L405" s="330" t="n">
        <v>77</v>
      </c>
      <c r="M405" s="332" t="n">
        <f aca="false">N405/1.21</f>
        <v>988.733884297521</v>
      </c>
      <c r="N405" s="332" t="n">
        <v>1196.368</v>
      </c>
      <c r="O405" s="332" t="n">
        <f aca="false">N405-(N405*7%)</f>
        <v>1112.62224</v>
      </c>
      <c r="P405" s="333" t="n">
        <f aca="false">N405-(N405*7%)</f>
        <v>1112.62224</v>
      </c>
      <c r="Q405" s="26"/>
      <c r="R405" s="26"/>
      <c r="S405" s="26"/>
      <c r="T405" s="321"/>
      <c r="U405" s="321"/>
      <c r="V405" s="321"/>
      <c r="W405" s="321"/>
      <c r="X405" s="321"/>
      <c r="Y405" s="321"/>
      <c r="Z405" s="321"/>
      <c r="AA405" s="321"/>
      <c r="AB405" s="321"/>
    </row>
    <row r="406" customFormat="false" ht="13.5" hidden="false" customHeight="true" outlineLevel="0" collapsed="false">
      <c r="A406" s="321"/>
      <c r="B406" s="321"/>
      <c r="C406" s="321"/>
      <c r="D406" s="321"/>
      <c r="E406" s="321"/>
      <c r="F406" s="321"/>
      <c r="G406" s="330" t="n">
        <v>1114</v>
      </c>
      <c r="H406" s="331" t="s">
        <v>8323</v>
      </c>
      <c r="I406" s="331" t="s">
        <v>8324</v>
      </c>
      <c r="J406" s="330" t="n">
        <v>324097</v>
      </c>
      <c r="K406" s="330" t="n">
        <v>48</v>
      </c>
      <c r="L406" s="330" t="n">
        <v>119</v>
      </c>
      <c r="M406" s="332" t="n">
        <f aca="false">N406/1.21</f>
        <v>342.040495867769</v>
      </c>
      <c r="N406" s="332" t="n">
        <v>413.869</v>
      </c>
      <c r="O406" s="332" t="n">
        <f aca="false">N406-(N406*7%)</f>
        <v>384.89817</v>
      </c>
      <c r="P406" s="333" t="n">
        <f aca="false">N406-(N406*7%)</f>
        <v>384.89817</v>
      </c>
      <c r="Q406" s="26"/>
      <c r="R406" s="26"/>
      <c r="S406" s="26"/>
      <c r="T406" s="321"/>
      <c r="U406" s="321"/>
      <c r="V406" s="321"/>
      <c r="W406" s="321"/>
      <c r="X406" s="321"/>
      <c r="Y406" s="321"/>
      <c r="Z406" s="321"/>
      <c r="AA406" s="321"/>
      <c r="AB406" s="321"/>
    </row>
    <row r="407" customFormat="false" ht="13.5" hidden="false" customHeight="true" outlineLevel="0" collapsed="false">
      <c r="A407" s="321"/>
      <c r="B407" s="321"/>
      <c r="C407" s="321"/>
      <c r="D407" s="321"/>
      <c r="E407" s="321"/>
      <c r="F407" s="321"/>
      <c r="G407" s="330" t="n">
        <v>1049</v>
      </c>
      <c r="H407" s="331" t="s">
        <v>8325</v>
      </c>
      <c r="I407" s="331" t="s">
        <v>8326</v>
      </c>
      <c r="J407" s="330" t="n">
        <v>316971</v>
      </c>
      <c r="K407" s="330" t="n">
        <v>12</v>
      </c>
      <c r="L407" s="330" t="n">
        <v>140</v>
      </c>
      <c r="M407" s="332" t="n">
        <f aca="false">N407/1.21</f>
        <v>4482.98429752066</v>
      </c>
      <c r="N407" s="332" t="n">
        <v>5424.411</v>
      </c>
      <c r="O407" s="332" t="n">
        <f aca="false">N407-(N407*7%)</f>
        <v>5044.70223</v>
      </c>
      <c r="P407" s="333" t="n">
        <f aca="false">N407-(N407*7%)</f>
        <v>5044.70223</v>
      </c>
      <c r="Q407" s="26"/>
      <c r="R407" s="26"/>
      <c r="S407" s="26"/>
      <c r="T407" s="321"/>
      <c r="U407" s="321"/>
      <c r="V407" s="321"/>
      <c r="W407" s="321"/>
      <c r="X407" s="321"/>
      <c r="Y407" s="321"/>
      <c r="Z407" s="321"/>
      <c r="AA407" s="321"/>
      <c r="AB407" s="321"/>
    </row>
    <row r="408" customFormat="false" ht="13.5" hidden="false" customHeight="true" outlineLevel="0" collapsed="false">
      <c r="A408" s="321"/>
      <c r="B408" s="321"/>
      <c r="C408" s="321"/>
      <c r="D408" s="321"/>
      <c r="E408" s="321"/>
      <c r="F408" s="321"/>
      <c r="G408" s="330" t="n">
        <v>1048</v>
      </c>
      <c r="H408" s="331" t="s">
        <v>8327</v>
      </c>
      <c r="I408" s="331" t="s">
        <v>8328</v>
      </c>
      <c r="J408" s="330" t="n">
        <v>316970</v>
      </c>
      <c r="K408" s="330" t="n">
        <v>12</v>
      </c>
      <c r="L408" s="330" t="n">
        <v>140</v>
      </c>
      <c r="M408" s="332" t="n">
        <f aca="false">N408/1.21</f>
        <v>4482.98429752066</v>
      </c>
      <c r="N408" s="332" t="n">
        <v>5424.411</v>
      </c>
      <c r="O408" s="332" t="n">
        <f aca="false">N408-(N408*7%)</f>
        <v>5044.70223</v>
      </c>
      <c r="P408" s="333" t="n">
        <f aca="false">N408-(N408*7%)</f>
        <v>5044.70223</v>
      </c>
      <c r="Q408" s="26"/>
      <c r="R408" s="26"/>
      <c r="S408" s="26"/>
      <c r="T408" s="321"/>
      <c r="U408" s="321"/>
      <c r="V408" s="321"/>
      <c r="W408" s="321"/>
      <c r="X408" s="321"/>
      <c r="Y408" s="321"/>
      <c r="Z408" s="321"/>
      <c r="AA408" s="321"/>
      <c r="AB408" s="321"/>
    </row>
    <row r="409" customFormat="false" ht="13.5" hidden="false" customHeight="true" outlineLevel="0" collapsed="false">
      <c r="A409" s="321"/>
      <c r="B409" s="321"/>
      <c r="C409" s="321"/>
      <c r="D409" s="321"/>
      <c r="E409" s="321"/>
      <c r="F409" s="321"/>
      <c r="G409" s="330" t="n">
        <v>1064</v>
      </c>
      <c r="H409" s="331" t="s">
        <v>8329</v>
      </c>
      <c r="I409" s="331" t="s">
        <v>8330</v>
      </c>
      <c r="J409" s="330" t="n">
        <v>0</v>
      </c>
      <c r="K409" s="330" t="n">
        <v>12</v>
      </c>
      <c r="L409" s="330" t="n">
        <v>140</v>
      </c>
      <c r="M409" s="332" t="n">
        <f aca="false">N409/1.21</f>
        <v>4482.98429752066</v>
      </c>
      <c r="N409" s="332" t="n">
        <v>5424.411</v>
      </c>
      <c r="O409" s="332" t="n">
        <f aca="false">N409-(N409*7%)</f>
        <v>5044.70223</v>
      </c>
      <c r="P409" s="333" t="n">
        <f aca="false">N409-(N409*7%)</f>
        <v>5044.70223</v>
      </c>
      <c r="Q409" s="26"/>
      <c r="R409" s="26"/>
      <c r="S409" s="26"/>
      <c r="T409" s="321"/>
      <c r="U409" s="321"/>
      <c r="V409" s="321"/>
      <c r="W409" s="321"/>
      <c r="X409" s="321"/>
      <c r="Y409" s="321"/>
      <c r="Z409" s="321"/>
      <c r="AA409" s="321"/>
      <c r="AB409" s="321"/>
    </row>
    <row r="410" customFormat="false" ht="13.5" hidden="false" customHeight="true" outlineLevel="0" collapsed="false">
      <c r="A410" s="321"/>
      <c r="B410" s="321"/>
      <c r="C410" s="321"/>
      <c r="D410" s="321"/>
      <c r="E410" s="321"/>
      <c r="F410" s="321"/>
      <c r="G410" s="330" t="n">
        <v>1124</v>
      </c>
      <c r="H410" s="331" t="s">
        <v>8331</v>
      </c>
      <c r="I410" s="331" t="s">
        <v>8332</v>
      </c>
      <c r="J410" s="330" t="n">
        <v>304836</v>
      </c>
      <c r="K410" s="330" t="n">
        <v>6</v>
      </c>
      <c r="L410" s="330" t="n">
        <v>504</v>
      </c>
      <c r="M410" s="332" t="n">
        <f aca="false">N410/1.21</f>
        <v>3225.24214876033</v>
      </c>
      <c r="N410" s="332" t="n">
        <v>3902.543</v>
      </c>
      <c r="O410" s="332" t="n">
        <f aca="false">N410-(N410*7%)</f>
        <v>3629.36499</v>
      </c>
      <c r="P410" s="333" t="n">
        <f aca="false">N410-(N410*7%)</f>
        <v>3629.36499</v>
      </c>
      <c r="Q410" s="26"/>
      <c r="R410" s="26"/>
      <c r="S410" s="26"/>
      <c r="T410" s="321"/>
      <c r="U410" s="321"/>
      <c r="V410" s="321"/>
      <c r="W410" s="321"/>
      <c r="X410" s="321"/>
      <c r="Y410" s="321"/>
      <c r="Z410" s="321"/>
      <c r="AA410" s="321"/>
      <c r="AB410" s="321"/>
    </row>
    <row r="411" customFormat="false" ht="13.5" hidden="false" customHeight="true" outlineLevel="0" collapsed="false">
      <c r="A411" s="321"/>
      <c r="B411" s="321"/>
      <c r="C411" s="321"/>
      <c r="D411" s="321"/>
      <c r="E411" s="321"/>
      <c r="F411" s="321"/>
      <c r="G411" s="330" t="n">
        <v>1046</v>
      </c>
      <c r="H411" s="331" t="s">
        <v>8333</v>
      </c>
      <c r="I411" s="331" t="s">
        <v>8334</v>
      </c>
      <c r="J411" s="330" t="n">
        <v>336064</v>
      </c>
      <c r="K411" s="330" t="n">
        <v>6</v>
      </c>
      <c r="L411" s="330" t="n">
        <v>448</v>
      </c>
      <c r="M411" s="332" t="n">
        <f aca="false">N411/1.21</f>
        <v>4166.64132231405</v>
      </c>
      <c r="N411" s="332" t="n">
        <v>5041.636</v>
      </c>
      <c r="O411" s="332" t="n">
        <f aca="false">N411-(N411*7%)</f>
        <v>4688.72148</v>
      </c>
      <c r="P411" s="333" t="n">
        <f aca="false">N411-(N411*7%)</f>
        <v>4688.72148</v>
      </c>
      <c r="Q411" s="26"/>
      <c r="R411" s="26"/>
      <c r="S411" s="26"/>
      <c r="T411" s="321"/>
      <c r="U411" s="321"/>
      <c r="V411" s="321"/>
      <c r="W411" s="321"/>
      <c r="X411" s="321"/>
      <c r="Y411" s="321"/>
      <c r="Z411" s="321"/>
      <c r="AA411" s="321"/>
      <c r="AB411" s="321"/>
    </row>
    <row r="412" customFormat="false" ht="13.5" hidden="false" customHeight="true" outlineLevel="0" collapsed="false">
      <c r="A412" s="321"/>
      <c r="B412" s="321"/>
      <c r="C412" s="321"/>
      <c r="D412" s="321"/>
      <c r="E412" s="321"/>
      <c r="F412" s="321"/>
      <c r="G412" s="330" t="n">
        <v>1163</v>
      </c>
      <c r="H412" s="331" t="s">
        <v>8335</v>
      </c>
      <c r="I412" s="331" t="s">
        <v>8336</v>
      </c>
      <c r="J412" s="330" t="n">
        <v>324780</v>
      </c>
      <c r="K412" s="330" t="n">
        <v>12</v>
      </c>
      <c r="L412" s="330" t="n">
        <v>444</v>
      </c>
      <c r="M412" s="332" t="n">
        <f aca="false">N412/1.21</f>
        <v>4166.64132231405</v>
      </c>
      <c r="N412" s="332" t="n">
        <v>5041.636</v>
      </c>
      <c r="O412" s="332" t="n">
        <f aca="false">N412-(N412*7%)</f>
        <v>4688.72148</v>
      </c>
      <c r="P412" s="333" t="n">
        <f aca="false">N412-(N412*7%)</f>
        <v>4688.72148</v>
      </c>
      <c r="Q412" s="26"/>
      <c r="R412" s="26"/>
      <c r="S412" s="26"/>
      <c r="T412" s="321"/>
      <c r="U412" s="321"/>
      <c r="V412" s="321"/>
      <c r="W412" s="321"/>
      <c r="X412" s="321"/>
      <c r="Y412" s="321"/>
      <c r="Z412" s="321"/>
      <c r="AA412" s="321"/>
      <c r="AB412" s="321"/>
    </row>
    <row r="413" customFormat="false" ht="13.5" hidden="false" customHeight="true" outlineLevel="0" collapsed="false">
      <c r="A413" s="321"/>
      <c r="B413" s="321"/>
      <c r="C413" s="321"/>
      <c r="D413" s="321"/>
      <c r="E413" s="321"/>
      <c r="F413" s="321"/>
      <c r="G413" s="330" t="n">
        <v>1065</v>
      </c>
      <c r="H413" s="331" t="s">
        <v>8337</v>
      </c>
      <c r="I413" s="331" t="s">
        <v>8338</v>
      </c>
      <c r="J413" s="330" t="n">
        <v>0</v>
      </c>
      <c r="K413" s="330" t="n">
        <v>12</v>
      </c>
      <c r="L413" s="330" t="n">
        <v>444</v>
      </c>
      <c r="M413" s="332" t="n">
        <f aca="false">N413/1.21</f>
        <v>4166.64132231405</v>
      </c>
      <c r="N413" s="332" t="n">
        <v>5041.636</v>
      </c>
      <c r="O413" s="332" t="n">
        <f aca="false">N413-(N413*7%)</f>
        <v>4688.72148</v>
      </c>
      <c r="P413" s="333" t="n">
        <f aca="false">N413-(N413*7%)</f>
        <v>4688.72148</v>
      </c>
      <c r="Q413" s="26"/>
      <c r="R413" s="26"/>
      <c r="S413" s="26"/>
      <c r="T413" s="321"/>
      <c r="U413" s="321"/>
      <c r="V413" s="321"/>
      <c r="W413" s="321"/>
      <c r="X413" s="321"/>
      <c r="Y413" s="321"/>
      <c r="Z413" s="321"/>
      <c r="AA413" s="321"/>
      <c r="AB413" s="321"/>
    </row>
    <row r="414" customFormat="false" ht="13.5" hidden="false" customHeight="true" outlineLevel="0" collapsed="false">
      <c r="A414" s="321"/>
      <c r="B414" s="321"/>
      <c r="C414" s="321"/>
      <c r="D414" s="321"/>
      <c r="E414" s="321"/>
      <c r="F414" s="321"/>
      <c r="G414" s="330" t="n">
        <v>1121</v>
      </c>
      <c r="H414" s="331" t="s">
        <v>8339</v>
      </c>
      <c r="I414" s="331" t="s">
        <v>8340</v>
      </c>
      <c r="J414" s="330" t="n">
        <v>315585</v>
      </c>
      <c r="K414" s="330" t="n">
        <v>12</v>
      </c>
      <c r="L414" s="330" t="n">
        <v>140</v>
      </c>
      <c r="M414" s="332" t="n">
        <f aca="false">N414/1.21</f>
        <v>4316.20578512397</v>
      </c>
      <c r="N414" s="332" t="n">
        <v>5222.609</v>
      </c>
      <c r="O414" s="332" t="n">
        <f aca="false">N414-(N414*7%)</f>
        <v>4857.02637</v>
      </c>
      <c r="P414" s="333" t="n">
        <f aca="false">N414-(N414*7%)</f>
        <v>4857.02637</v>
      </c>
      <c r="Q414" s="26"/>
      <c r="R414" s="26"/>
      <c r="S414" s="26"/>
      <c r="T414" s="321"/>
      <c r="U414" s="321"/>
      <c r="V414" s="321"/>
      <c r="W414" s="321"/>
      <c r="X414" s="321"/>
      <c r="Y414" s="321"/>
      <c r="Z414" s="321"/>
      <c r="AA414" s="321"/>
      <c r="AB414" s="321"/>
    </row>
    <row r="415" customFormat="false" ht="13.5" hidden="false" customHeight="true" outlineLevel="0" collapsed="false">
      <c r="A415" s="321"/>
      <c r="B415" s="321"/>
      <c r="C415" s="321"/>
      <c r="D415" s="321"/>
      <c r="E415" s="321"/>
      <c r="F415" s="321"/>
      <c r="G415" s="330" t="n">
        <v>1052</v>
      </c>
      <c r="H415" s="331" t="s">
        <v>8341</v>
      </c>
      <c r="I415" s="331" t="s">
        <v>8342</v>
      </c>
      <c r="J415" s="330" t="n">
        <v>337734</v>
      </c>
      <c r="K415" s="330" t="n">
        <v>12</v>
      </c>
      <c r="L415" s="330" t="n">
        <v>140</v>
      </c>
      <c r="M415" s="332" t="n">
        <f aca="false">N415/1.21</f>
        <v>4316.20578512397</v>
      </c>
      <c r="N415" s="332" t="n">
        <v>5222.609</v>
      </c>
      <c r="O415" s="332" t="n">
        <f aca="false">N415-(N415*7%)</f>
        <v>4857.02637</v>
      </c>
      <c r="P415" s="333" t="n">
        <f aca="false">N415-(N415*7%)</f>
        <v>4857.02637</v>
      </c>
      <c r="Q415" s="26"/>
      <c r="R415" s="26"/>
      <c r="S415" s="26"/>
      <c r="T415" s="321"/>
      <c r="U415" s="321"/>
      <c r="V415" s="321"/>
      <c r="W415" s="321"/>
      <c r="X415" s="321"/>
      <c r="Y415" s="321"/>
      <c r="Z415" s="321"/>
      <c r="AA415" s="321"/>
      <c r="AB415" s="321"/>
    </row>
    <row r="416" customFormat="false" ht="13.5" hidden="false" customHeight="true" outlineLevel="0" collapsed="false">
      <c r="A416" s="321"/>
      <c r="B416" s="321"/>
      <c r="C416" s="321"/>
      <c r="D416" s="321"/>
      <c r="E416" s="321"/>
      <c r="F416" s="321"/>
      <c r="G416" s="330" t="n">
        <v>1112</v>
      </c>
      <c r="H416" s="331" t="s">
        <v>8343</v>
      </c>
      <c r="I416" s="331" t="s">
        <v>8344</v>
      </c>
      <c r="J416" s="330" t="n">
        <v>337731</v>
      </c>
      <c r="K416" s="330" t="n">
        <v>12</v>
      </c>
      <c r="L416" s="330" t="n">
        <v>140</v>
      </c>
      <c r="M416" s="332" t="n">
        <f aca="false">N416/1.21</f>
        <v>4316.20578512397</v>
      </c>
      <c r="N416" s="332" t="n">
        <v>5222.609</v>
      </c>
      <c r="O416" s="332" t="n">
        <f aca="false">N416-(N416*7%)</f>
        <v>4857.02637</v>
      </c>
      <c r="P416" s="333" t="n">
        <f aca="false">N416-(N416*7%)</f>
        <v>4857.02637</v>
      </c>
      <c r="Q416" s="26"/>
      <c r="R416" s="26"/>
      <c r="S416" s="26"/>
      <c r="T416" s="321"/>
      <c r="U416" s="321"/>
      <c r="V416" s="321"/>
      <c r="W416" s="321"/>
      <c r="X416" s="321"/>
      <c r="Y416" s="321"/>
      <c r="Z416" s="321"/>
      <c r="AA416" s="321"/>
      <c r="AB416" s="321"/>
    </row>
    <row r="417" customFormat="false" ht="13.5" hidden="false" customHeight="true" outlineLevel="0" collapsed="false">
      <c r="A417" s="321"/>
      <c r="B417" s="321"/>
      <c r="C417" s="321"/>
      <c r="D417" s="321"/>
      <c r="E417" s="321"/>
      <c r="F417" s="321"/>
      <c r="G417" s="330" t="n">
        <v>1131</v>
      </c>
      <c r="H417" s="331" t="s">
        <v>8345</v>
      </c>
      <c r="I417" s="331" t="s">
        <v>8346</v>
      </c>
      <c r="J417" s="330" t="n">
        <v>311881</v>
      </c>
      <c r="K417" s="330" t="n">
        <v>24</v>
      </c>
      <c r="L417" s="330" t="n">
        <v>360</v>
      </c>
      <c r="M417" s="332" t="n">
        <f aca="false">N417/1.21</f>
        <v>2894.38429752066</v>
      </c>
      <c r="N417" s="332" t="n">
        <v>3502.205</v>
      </c>
      <c r="O417" s="332" t="n">
        <f aca="false">N417-(N417*7%)</f>
        <v>3257.05065</v>
      </c>
      <c r="P417" s="333" t="n">
        <f aca="false">N417-(N417*7%)</f>
        <v>3257.05065</v>
      </c>
      <c r="Q417" s="26"/>
      <c r="R417" s="26"/>
      <c r="S417" s="26"/>
      <c r="T417" s="321"/>
      <c r="U417" s="321"/>
      <c r="V417" s="321"/>
      <c r="W417" s="321"/>
      <c r="X417" s="321"/>
      <c r="Y417" s="321"/>
      <c r="Z417" s="321"/>
      <c r="AA417" s="321"/>
      <c r="AB417" s="321"/>
    </row>
    <row r="418" customFormat="false" ht="13.5" hidden="false" customHeight="true" outlineLevel="0" collapsed="false">
      <c r="A418" s="321"/>
      <c r="B418" s="321"/>
      <c r="C418" s="321"/>
      <c r="D418" s="321"/>
      <c r="E418" s="321"/>
      <c r="F418" s="321"/>
      <c r="G418" s="330" t="n">
        <v>1150</v>
      </c>
      <c r="H418" s="331" t="s">
        <v>8347</v>
      </c>
      <c r="I418" s="331" t="s">
        <v>8348</v>
      </c>
      <c r="J418" s="330" t="n">
        <v>309768</v>
      </c>
      <c r="K418" s="330" t="n">
        <v>12</v>
      </c>
      <c r="L418" s="330" t="n">
        <v>98</v>
      </c>
      <c r="M418" s="332" t="n">
        <f aca="false">N418/1.21</f>
        <v>3787.53223140496</v>
      </c>
      <c r="N418" s="332" t="n">
        <v>4582.914</v>
      </c>
      <c r="O418" s="332" t="n">
        <f aca="false">N418-(N418*7%)</f>
        <v>4262.11002</v>
      </c>
      <c r="P418" s="333" t="n">
        <f aca="false">N418-(N418*7%)</f>
        <v>4262.11002</v>
      </c>
      <c r="Q418" s="26"/>
      <c r="R418" s="26"/>
      <c r="S418" s="26"/>
      <c r="T418" s="321"/>
      <c r="U418" s="321"/>
      <c r="V418" s="321"/>
      <c r="W418" s="321"/>
      <c r="X418" s="321"/>
      <c r="Y418" s="321"/>
      <c r="Z418" s="321"/>
      <c r="AA418" s="321"/>
      <c r="AB418" s="321"/>
    </row>
    <row r="419" customFormat="false" ht="13.5" hidden="false" customHeight="true" outlineLevel="0" collapsed="false">
      <c r="A419" s="321"/>
      <c r="B419" s="321"/>
      <c r="C419" s="321"/>
      <c r="D419" s="321"/>
      <c r="E419" s="321"/>
      <c r="F419" s="321"/>
      <c r="G419" s="330" t="n">
        <v>1152</v>
      </c>
      <c r="H419" s="331" t="s">
        <v>8349</v>
      </c>
      <c r="I419" s="331" t="s">
        <v>8350</v>
      </c>
      <c r="J419" s="330" t="n">
        <v>327614</v>
      </c>
      <c r="K419" s="330" t="n">
        <v>20</v>
      </c>
      <c r="L419" s="330" t="n">
        <v>270</v>
      </c>
      <c r="M419" s="332" t="n">
        <f aca="false">N419/1.21</f>
        <v>1594.93636363636</v>
      </c>
      <c r="N419" s="332" t="n">
        <v>1929.873</v>
      </c>
      <c r="O419" s="332" t="n">
        <f aca="false">N419-(N419*7%)</f>
        <v>1794.78189</v>
      </c>
      <c r="P419" s="333" t="n">
        <f aca="false">N419-(N419*7%)</f>
        <v>1794.78189</v>
      </c>
      <c r="Q419" s="26"/>
      <c r="R419" s="26"/>
      <c r="S419" s="26"/>
      <c r="T419" s="321"/>
      <c r="U419" s="321"/>
      <c r="V419" s="321"/>
      <c r="W419" s="321"/>
      <c r="X419" s="321"/>
      <c r="Y419" s="321"/>
      <c r="Z419" s="321"/>
      <c r="AA419" s="321"/>
      <c r="AB419" s="321"/>
    </row>
    <row r="420" customFormat="false" ht="13.5" hidden="false" customHeight="true" outlineLevel="0" collapsed="false">
      <c r="A420" s="321"/>
      <c r="B420" s="321"/>
      <c r="C420" s="321"/>
      <c r="D420" s="321"/>
      <c r="E420" s="321"/>
      <c r="F420" s="321"/>
      <c r="G420" s="330" t="n">
        <v>1151</v>
      </c>
      <c r="H420" s="331" t="s">
        <v>8351</v>
      </c>
      <c r="I420" s="331" t="s">
        <v>8352</v>
      </c>
      <c r="J420" s="330" t="n">
        <v>327613</v>
      </c>
      <c r="K420" s="330" t="n">
        <v>80</v>
      </c>
      <c r="L420" s="330" t="n">
        <v>60</v>
      </c>
      <c r="M420" s="332" t="n">
        <f aca="false">N420/1.21</f>
        <v>1989.74462809917</v>
      </c>
      <c r="N420" s="332" t="n">
        <v>2407.591</v>
      </c>
      <c r="O420" s="332" t="n">
        <f aca="false">N420-(N420*7%)</f>
        <v>2239.05963</v>
      </c>
      <c r="P420" s="333" t="n">
        <f aca="false">N420-(N420*7%)</f>
        <v>2239.05963</v>
      </c>
      <c r="Q420" s="26"/>
      <c r="R420" s="26"/>
      <c r="S420" s="26"/>
      <c r="T420" s="321"/>
      <c r="U420" s="321"/>
      <c r="V420" s="321"/>
      <c r="W420" s="321"/>
      <c r="X420" s="321"/>
      <c r="Y420" s="321"/>
      <c r="Z420" s="321"/>
      <c r="AA420" s="321"/>
      <c r="AB420" s="321"/>
    </row>
    <row r="421" customFormat="false" ht="13.5" hidden="false" customHeight="true" outlineLevel="0" collapsed="false">
      <c r="A421" s="321"/>
      <c r="B421" s="321"/>
      <c r="C421" s="321"/>
      <c r="D421" s="321"/>
      <c r="E421" s="321"/>
      <c r="F421" s="321"/>
      <c r="G421" s="330" t="n">
        <v>1154</v>
      </c>
      <c r="H421" s="331" t="s">
        <v>8353</v>
      </c>
      <c r="I421" s="331" t="s">
        <v>8354</v>
      </c>
      <c r="J421" s="330" t="n">
        <v>327611</v>
      </c>
      <c r="K421" s="330" t="n">
        <v>8</v>
      </c>
      <c r="L421" s="330" t="n">
        <v>260</v>
      </c>
      <c r="M421" s="332" t="n">
        <f aca="false">N421/1.21</f>
        <v>5887.09669421488</v>
      </c>
      <c r="N421" s="332" t="n">
        <v>7123.387</v>
      </c>
      <c r="O421" s="332" t="n">
        <f aca="false">N421-(N421*7%)</f>
        <v>6624.74991</v>
      </c>
      <c r="P421" s="333" t="n">
        <f aca="false">N421-(N421*7%)</f>
        <v>6624.74991</v>
      </c>
      <c r="Q421" s="26"/>
      <c r="R421" s="26"/>
      <c r="S421" s="26"/>
      <c r="T421" s="321"/>
      <c r="U421" s="321"/>
      <c r="V421" s="321"/>
      <c r="W421" s="321"/>
      <c r="X421" s="321"/>
      <c r="Y421" s="321"/>
      <c r="Z421" s="321"/>
      <c r="AA421" s="321"/>
      <c r="AB421" s="321"/>
    </row>
    <row r="422" customFormat="false" ht="13.5" hidden="false" customHeight="true" outlineLevel="0" collapsed="false">
      <c r="A422" s="321"/>
      <c r="B422" s="321"/>
      <c r="C422" s="321"/>
      <c r="D422" s="321"/>
      <c r="E422" s="321"/>
      <c r="F422" s="321"/>
      <c r="G422" s="330" t="n">
        <v>450</v>
      </c>
      <c r="H422" s="331" t="s">
        <v>8355</v>
      </c>
      <c r="I422" s="331" t="s">
        <v>8356</v>
      </c>
      <c r="J422" s="330" t="n">
        <v>317555</v>
      </c>
      <c r="K422" s="330" t="n">
        <v>12</v>
      </c>
      <c r="L422" s="330" t="n">
        <v>280</v>
      </c>
      <c r="M422" s="332" t="n">
        <f aca="false">N422/1.21</f>
        <v>1309.04214876033</v>
      </c>
      <c r="N422" s="332" t="n">
        <v>1583.941</v>
      </c>
      <c r="O422" s="332" t="n">
        <f aca="false">N422-(N422*7%)</f>
        <v>1473.06513</v>
      </c>
      <c r="P422" s="333" t="n">
        <f aca="false">N422-(N422*7%)</f>
        <v>1473.06513</v>
      </c>
      <c r="Q422" s="26"/>
      <c r="R422" s="26"/>
      <c r="S422" s="26"/>
      <c r="T422" s="321"/>
      <c r="U422" s="321"/>
      <c r="V422" s="321"/>
      <c r="W422" s="321"/>
      <c r="X422" s="321"/>
      <c r="Y422" s="321"/>
      <c r="Z422" s="321"/>
      <c r="AA422" s="321"/>
      <c r="AB422" s="321"/>
    </row>
    <row r="423" customFormat="false" ht="13.5" hidden="false" customHeight="true" outlineLevel="0" collapsed="false">
      <c r="A423" s="321"/>
      <c r="B423" s="321"/>
      <c r="C423" s="321"/>
      <c r="D423" s="321"/>
      <c r="E423" s="321"/>
      <c r="F423" s="321"/>
      <c r="G423" s="330" t="n">
        <v>458</v>
      </c>
      <c r="H423" s="331" t="s">
        <v>8357</v>
      </c>
      <c r="I423" s="331" t="s">
        <v>8358</v>
      </c>
      <c r="J423" s="330" t="n">
        <v>317558</v>
      </c>
      <c r="K423" s="330" t="n">
        <v>12</v>
      </c>
      <c r="L423" s="330" t="n">
        <v>285</v>
      </c>
      <c r="M423" s="332" t="n">
        <f aca="false">N423/1.21</f>
        <v>1644.6</v>
      </c>
      <c r="N423" s="332" t="n">
        <v>1989.966</v>
      </c>
      <c r="O423" s="332" t="n">
        <f aca="false">N423-(N423*7%)</f>
        <v>1850.66838</v>
      </c>
      <c r="P423" s="333" t="n">
        <f aca="false">N423-(N423*7%)</f>
        <v>1850.66838</v>
      </c>
      <c r="Q423" s="26"/>
      <c r="R423" s="26"/>
      <c r="S423" s="26"/>
      <c r="T423" s="321"/>
      <c r="U423" s="321"/>
      <c r="V423" s="321"/>
      <c r="W423" s="321"/>
      <c r="X423" s="321"/>
      <c r="Y423" s="321"/>
      <c r="Z423" s="321"/>
      <c r="AA423" s="321"/>
      <c r="AB423" s="321"/>
    </row>
    <row r="424" customFormat="false" ht="13.5" hidden="false" customHeight="true" outlineLevel="0" collapsed="false">
      <c r="A424" s="321"/>
      <c r="B424" s="321"/>
      <c r="C424" s="321"/>
      <c r="D424" s="321"/>
      <c r="E424" s="321"/>
      <c r="F424" s="321"/>
      <c r="G424" s="330" t="n">
        <v>460</v>
      </c>
      <c r="H424" s="331" t="s">
        <v>8359</v>
      </c>
      <c r="I424" s="331" t="s">
        <v>8360</v>
      </c>
      <c r="J424" s="330" t="n">
        <v>317641</v>
      </c>
      <c r="K424" s="330" t="n">
        <v>12</v>
      </c>
      <c r="L424" s="330" t="n">
        <v>95</v>
      </c>
      <c r="M424" s="332" t="n">
        <f aca="false">N424/1.21</f>
        <v>2757.38512396694</v>
      </c>
      <c r="N424" s="332" t="n">
        <v>3336.436</v>
      </c>
      <c r="O424" s="332" t="n">
        <f aca="false">N424-(N424*7%)</f>
        <v>3102.88548</v>
      </c>
      <c r="P424" s="333" t="n">
        <f aca="false">N424-(N424*7%)</f>
        <v>3102.88548</v>
      </c>
      <c r="Q424" s="26"/>
      <c r="R424" s="26"/>
      <c r="S424" s="26"/>
      <c r="T424" s="321"/>
      <c r="U424" s="321"/>
      <c r="V424" s="321"/>
      <c r="W424" s="321"/>
      <c r="X424" s="321"/>
      <c r="Y424" s="321"/>
      <c r="Z424" s="321"/>
      <c r="AA424" s="321"/>
      <c r="AB424" s="321"/>
    </row>
    <row r="425" customFormat="false" ht="13.5" hidden="false" customHeight="true" outlineLevel="0" collapsed="false">
      <c r="A425" s="321"/>
      <c r="B425" s="321"/>
      <c r="C425" s="321"/>
      <c r="D425" s="321"/>
      <c r="E425" s="321"/>
      <c r="F425" s="321"/>
      <c r="G425" s="330" t="n">
        <v>459</v>
      </c>
      <c r="H425" s="331" t="s">
        <v>8361</v>
      </c>
      <c r="I425" s="331" t="s">
        <v>8362</v>
      </c>
      <c r="J425" s="330" t="n">
        <v>317559</v>
      </c>
      <c r="K425" s="330" t="n">
        <v>12</v>
      </c>
      <c r="L425" s="330" t="n">
        <v>280</v>
      </c>
      <c r="M425" s="332" t="n">
        <f aca="false">N425/1.21</f>
        <v>1551.50909090909</v>
      </c>
      <c r="N425" s="332" t="n">
        <v>1877.326</v>
      </c>
      <c r="O425" s="332" t="n">
        <f aca="false">N425-(N425*7%)</f>
        <v>1745.91318</v>
      </c>
      <c r="P425" s="333" t="n">
        <f aca="false">N425-(N425*7%)</f>
        <v>1745.91318</v>
      </c>
      <c r="Q425" s="26"/>
      <c r="R425" s="26"/>
      <c r="S425" s="26"/>
      <c r="T425" s="321"/>
      <c r="U425" s="321"/>
      <c r="V425" s="321"/>
      <c r="W425" s="321"/>
      <c r="X425" s="321"/>
      <c r="Y425" s="321"/>
      <c r="Z425" s="321"/>
      <c r="AA425" s="321"/>
      <c r="AB425" s="321"/>
    </row>
    <row r="426" customFormat="false" ht="13.5" hidden="false" customHeight="true" outlineLevel="0" collapsed="false">
      <c r="A426" s="321"/>
      <c r="B426" s="321"/>
      <c r="C426" s="321"/>
      <c r="D426" s="321"/>
      <c r="E426" s="321"/>
      <c r="F426" s="321"/>
      <c r="G426" s="330" t="n">
        <v>461</v>
      </c>
      <c r="H426" s="331" t="s">
        <v>8363</v>
      </c>
      <c r="I426" s="331" t="s">
        <v>8364</v>
      </c>
      <c r="J426" s="330" t="n">
        <v>317642</v>
      </c>
      <c r="K426" s="330" t="n">
        <v>12</v>
      </c>
      <c r="L426" s="330" t="n">
        <v>80</v>
      </c>
      <c r="M426" s="332" t="n">
        <f aca="false">N426/1.21</f>
        <v>2757.49504132231</v>
      </c>
      <c r="N426" s="332" t="n">
        <v>3336.569</v>
      </c>
      <c r="O426" s="332" t="n">
        <f aca="false">N426-(N426*7%)</f>
        <v>3103.00917</v>
      </c>
      <c r="P426" s="333" t="n">
        <f aca="false">N426-(N426*7%)</f>
        <v>3103.00917</v>
      </c>
      <c r="Q426" s="26"/>
      <c r="R426" s="26"/>
      <c r="S426" s="26"/>
      <c r="T426" s="321"/>
      <c r="U426" s="321"/>
      <c r="V426" s="321"/>
      <c r="W426" s="321"/>
      <c r="X426" s="321"/>
      <c r="Y426" s="321"/>
      <c r="Z426" s="321"/>
      <c r="AA426" s="321"/>
      <c r="AB426" s="321"/>
    </row>
    <row r="427" customFormat="false" ht="13.5" hidden="false" customHeight="true" outlineLevel="0" collapsed="false">
      <c r="A427" s="321"/>
      <c r="B427" s="321"/>
      <c r="C427" s="321"/>
      <c r="D427" s="321"/>
      <c r="E427" s="321"/>
      <c r="F427" s="321"/>
      <c r="G427" s="330" t="n">
        <v>466</v>
      </c>
      <c r="H427" s="331" t="s">
        <v>8365</v>
      </c>
      <c r="I427" s="331" t="s">
        <v>8366</v>
      </c>
      <c r="J427" s="330" t="n">
        <v>317643</v>
      </c>
      <c r="K427" s="330" t="n">
        <v>12</v>
      </c>
      <c r="L427" s="330" t="n">
        <v>80</v>
      </c>
      <c r="M427" s="332" t="n">
        <f aca="false">N427/1.21</f>
        <v>2536.89504132231</v>
      </c>
      <c r="N427" s="332" t="n">
        <v>3069.643</v>
      </c>
      <c r="O427" s="332" t="n">
        <f aca="false">N427-(N427*7%)</f>
        <v>2854.76799</v>
      </c>
      <c r="P427" s="333" t="n">
        <f aca="false">N427-(N427*7%)</f>
        <v>2854.76799</v>
      </c>
      <c r="Q427" s="26"/>
      <c r="R427" s="26"/>
      <c r="S427" s="26"/>
      <c r="T427" s="321"/>
      <c r="U427" s="321"/>
      <c r="V427" s="321"/>
      <c r="W427" s="321"/>
      <c r="X427" s="321"/>
      <c r="Y427" s="321"/>
      <c r="Z427" s="321"/>
      <c r="AA427" s="321"/>
      <c r="AB427" s="321"/>
    </row>
    <row r="428" customFormat="false" ht="13.5" hidden="false" customHeight="true" outlineLevel="0" collapsed="false">
      <c r="A428" s="321"/>
      <c r="B428" s="321"/>
      <c r="C428" s="321"/>
      <c r="D428" s="321"/>
      <c r="E428" s="321"/>
      <c r="F428" s="321"/>
      <c r="G428" s="330" t="n">
        <v>451</v>
      </c>
      <c r="H428" s="331" t="s">
        <v>8367</v>
      </c>
      <c r="I428" s="331" t="s">
        <v>8368</v>
      </c>
      <c r="J428" s="330" t="n">
        <v>317556</v>
      </c>
      <c r="K428" s="330" t="n">
        <v>12</v>
      </c>
      <c r="L428" s="330" t="n">
        <v>96</v>
      </c>
      <c r="M428" s="332" t="n">
        <f aca="false">N428/1.21</f>
        <v>2981.14297520661</v>
      </c>
      <c r="N428" s="332" t="n">
        <v>3607.183</v>
      </c>
      <c r="O428" s="332" t="n">
        <f aca="false">N428-(N428*7%)</f>
        <v>3354.68019</v>
      </c>
      <c r="P428" s="333" t="n">
        <f aca="false">N428-(N428*7%)</f>
        <v>3354.68019</v>
      </c>
      <c r="Q428" s="26"/>
      <c r="R428" s="26"/>
      <c r="S428" s="26"/>
      <c r="T428" s="321"/>
      <c r="U428" s="321"/>
      <c r="V428" s="321"/>
      <c r="W428" s="321"/>
      <c r="X428" s="321"/>
      <c r="Y428" s="321"/>
      <c r="Z428" s="321"/>
      <c r="AA428" s="321"/>
      <c r="AB428" s="321"/>
    </row>
    <row r="429" customFormat="false" ht="13.5" hidden="false" customHeight="true" outlineLevel="0" collapsed="false">
      <c r="A429" s="321"/>
      <c r="B429" s="321"/>
      <c r="C429" s="321"/>
      <c r="D429" s="321"/>
      <c r="E429" s="321"/>
      <c r="F429" s="321"/>
      <c r="G429" s="330" t="n">
        <v>452</v>
      </c>
      <c r="H429" s="331" t="s">
        <v>8369</v>
      </c>
      <c r="I429" s="331" t="s">
        <v>8370</v>
      </c>
      <c r="J429" s="330" t="n">
        <v>317557</v>
      </c>
      <c r="K429" s="330" t="n">
        <v>12</v>
      </c>
      <c r="L429" s="330" t="n">
        <v>96</v>
      </c>
      <c r="M429" s="332" t="n">
        <f aca="false">N429/1.21</f>
        <v>2615.86611570248</v>
      </c>
      <c r="N429" s="332" t="n">
        <v>3165.198</v>
      </c>
      <c r="O429" s="332" t="n">
        <f aca="false">N429-(N429*7%)</f>
        <v>2943.63414</v>
      </c>
      <c r="P429" s="333" t="n">
        <f aca="false">N429-(N429*7%)</f>
        <v>2943.63414</v>
      </c>
      <c r="Q429" s="26"/>
      <c r="R429" s="26"/>
      <c r="S429" s="26"/>
      <c r="T429" s="321"/>
      <c r="U429" s="321"/>
      <c r="V429" s="321"/>
      <c r="W429" s="321"/>
      <c r="X429" s="321"/>
      <c r="Y429" s="321"/>
      <c r="Z429" s="321"/>
      <c r="AA429" s="321"/>
      <c r="AB429" s="321"/>
    </row>
    <row r="430" customFormat="false" ht="13.5" hidden="false" customHeight="true" outlineLevel="0" collapsed="false">
      <c r="A430" s="321"/>
      <c r="B430" s="321"/>
      <c r="C430" s="321"/>
      <c r="D430" s="321"/>
      <c r="E430" s="321"/>
      <c r="F430" s="321"/>
      <c r="G430" s="330" t="n">
        <v>454</v>
      </c>
      <c r="H430" s="331" t="s">
        <v>8371</v>
      </c>
      <c r="I430" s="331" t="s">
        <v>8372</v>
      </c>
      <c r="J430" s="330" t="n">
        <v>317640</v>
      </c>
      <c r="K430" s="330" t="n">
        <v>12</v>
      </c>
      <c r="L430" s="330" t="n">
        <v>285</v>
      </c>
      <c r="M430" s="332" t="n">
        <f aca="false">N430/1.21</f>
        <v>1644.6</v>
      </c>
      <c r="N430" s="332" t="n">
        <v>1989.966</v>
      </c>
      <c r="O430" s="332" t="n">
        <f aca="false">N430-(N430*7%)</f>
        <v>1850.66838</v>
      </c>
      <c r="P430" s="333" t="n">
        <f aca="false">N430-(N430*7%)</f>
        <v>1850.66838</v>
      </c>
      <c r="Q430" s="26"/>
      <c r="R430" s="26"/>
      <c r="S430" s="26"/>
      <c r="T430" s="321"/>
      <c r="U430" s="321"/>
      <c r="V430" s="321"/>
      <c r="W430" s="321"/>
      <c r="X430" s="321"/>
      <c r="Y430" s="321"/>
      <c r="Z430" s="321"/>
      <c r="AA430" s="321"/>
      <c r="AB430" s="321"/>
    </row>
    <row r="431" customFormat="false" ht="13.5" hidden="false" customHeight="true" outlineLevel="0" collapsed="false">
      <c r="A431" s="321"/>
      <c r="B431" s="321"/>
      <c r="C431" s="321"/>
      <c r="D431" s="321"/>
      <c r="E431" s="321"/>
      <c r="F431" s="321"/>
      <c r="G431" s="330" t="n">
        <v>455</v>
      </c>
      <c r="H431" s="331" t="s">
        <v>8373</v>
      </c>
      <c r="I431" s="331" t="s">
        <v>8374</v>
      </c>
      <c r="J431" s="330" t="n">
        <v>319475</v>
      </c>
      <c r="K431" s="330" t="n">
        <v>12</v>
      </c>
      <c r="L431" s="330" t="n">
        <v>60</v>
      </c>
      <c r="M431" s="332" t="n">
        <f aca="false">N431/1.21</f>
        <v>3710.29752066116</v>
      </c>
      <c r="N431" s="332" t="n">
        <v>4489.46</v>
      </c>
      <c r="O431" s="332" t="n">
        <f aca="false">N431-(N431*7%)</f>
        <v>4175.1978</v>
      </c>
      <c r="P431" s="333" t="n">
        <f aca="false">N431-(N431*7%)</f>
        <v>4175.1978</v>
      </c>
      <c r="Q431" s="26"/>
      <c r="R431" s="26"/>
      <c r="S431" s="26"/>
      <c r="T431" s="321"/>
      <c r="U431" s="321"/>
      <c r="V431" s="321"/>
      <c r="W431" s="321"/>
      <c r="X431" s="321"/>
      <c r="Y431" s="321"/>
      <c r="Z431" s="321"/>
      <c r="AA431" s="321"/>
      <c r="AB431" s="321"/>
    </row>
    <row r="432" customFormat="false" ht="13.5" hidden="false" customHeight="true" outlineLevel="0" collapsed="false">
      <c r="A432" s="321"/>
      <c r="B432" s="321"/>
      <c r="C432" s="321"/>
      <c r="D432" s="321"/>
      <c r="E432" s="321"/>
      <c r="F432" s="321"/>
      <c r="G432" s="330" t="n">
        <v>456</v>
      </c>
      <c r="H432" s="331" t="s">
        <v>8375</v>
      </c>
      <c r="I432" s="331" t="s">
        <v>8376</v>
      </c>
      <c r="J432" s="330" t="n">
        <v>319474</v>
      </c>
      <c r="K432" s="330" t="n">
        <v>12</v>
      </c>
      <c r="L432" s="330" t="n">
        <v>80</v>
      </c>
      <c r="M432" s="332" t="n">
        <f aca="false">N432/1.21</f>
        <v>3710.29752066116</v>
      </c>
      <c r="N432" s="332" t="n">
        <v>4489.46</v>
      </c>
      <c r="O432" s="332" t="n">
        <f aca="false">N432-(N432*7%)</f>
        <v>4175.1978</v>
      </c>
      <c r="P432" s="333" t="n">
        <f aca="false">N432-(N432*7%)</f>
        <v>4175.1978</v>
      </c>
      <c r="Q432" s="26"/>
      <c r="R432" s="26"/>
      <c r="S432" s="26"/>
      <c r="T432" s="321"/>
      <c r="U432" s="321"/>
      <c r="V432" s="321"/>
      <c r="W432" s="321"/>
      <c r="X432" s="321"/>
      <c r="Y432" s="321"/>
      <c r="Z432" s="321"/>
      <c r="AA432" s="321"/>
      <c r="AB432" s="321"/>
    </row>
    <row r="433" customFormat="false" ht="13.5" hidden="false" customHeight="true" outlineLevel="0" collapsed="false">
      <c r="A433" s="321"/>
      <c r="B433" s="321"/>
      <c r="C433" s="321"/>
      <c r="D433" s="321"/>
      <c r="E433" s="321"/>
      <c r="F433" s="321"/>
      <c r="G433" s="330" t="n">
        <v>955371</v>
      </c>
      <c r="H433" s="331" t="s">
        <v>8377</v>
      </c>
      <c r="I433" s="330"/>
      <c r="J433" s="330" t="n">
        <v>0</v>
      </c>
      <c r="K433" s="330" t="n">
        <v>20</v>
      </c>
      <c r="L433" s="330" t="n">
        <v>108</v>
      </c>
      <c r="M433" s="332" t="n">
        <f aca="false">N433/1.21</f>
        <v>1671.8652892562</v>
      </c>
      <c r="N433" s="332" t="n">
        <v>2022.957</v>
      </c>
      <c r="O433" s="332" t="n">
        <f aca="false">N433-(N433*7%)</f>
        <v>1881.35001</v>
      </c>
      <c r="P433" s="333" t="n">
        <f aca="false">N433-(N433*7%)</f>
        <v>1881.35001</v>
      </c>
      <c r="Q433" s="26"/>
      <c r="R433" s="26"/>
      <c r="S433" s="26"/>
      <c r="T433" s="321"/>
      <c r="U433" s="321"/>
      <c r="V433" s="321"/>
      <c r="W433" s="321"/>
      <c r="X433" s="321"/>
      <c r="Y433" s="321"/>
      <c r="Z433" s="321"/>
      <c r="AA433" s="321"/>
      <c r="AB433" s="321"/>
    </row>
    <row r="434" customFormat="false" ht="13.5" hidden="false" customHeight="true" outlineLevel="0" collapsed="false">
      <c r="A434" s="321"/>
      <c r="B434" s="321"/>
      <c r="C434" s="321"/>
      <c r="D434" s="321"/>
      <c r="E434" s="321"/>
      <c r="F434" s="321"/>
      <c r="G434" s="330" t="n">
        <v>954971</v>
      </c>
      <c r="H434" s="331" t="s">
        <v>8378</v>
      </c>
      <c r="I434" s="330"/>
      <c r="J434" s="330" t="n">
        <v>0</v>
      </c>
      <c r="K434" s="330" t="n">
        <v>20</v>
      </c>
      <c r="L434" s="330" t="n">
        <v>108</v>
      </c>
      <c r="M434" s="332" t="n">
        <f aca="false">N434/1.21</f>
        <v>2206.69256198347</v>
      </c>
      <c r="N434" s="332" t="n">
        <v>2670.098</v>
      </c>
      <c r="O434" s="332" t="n">
        <f aca="false">N434-(N434*7%)</f>
        <v>2483.19114</v>
      </c>
      <c r="P434" s="333" t="n">
        <f aca="false">N434-(N434*7%)</f>
        <v>2483.19114</v>
      </c>
      <c r="Q434" s="26"/>
      <c r="R434" s="26"/>
      <c r="S434" s="26"/>
      <c r="T434" s="321"/>
      <c r="U434" s="321"/>
      <c r="V434" s="321"/>
      <c r="W434" s="321"/>
      <c r="X434" s="321"/>
      <c r="Y434" s="321"/>
      <c r="Z434" s="321"/>
      <c r="AA434" s="321"/>
      <c r="AB434" s="321"/>
    </row>
    <row r="435" customFormat="false" ht="13.5" hidden="false" customHeight="true" outlineLevel="0" collapsed="false">
      <c r="A435" s="321"/>
      <c r="B435" s="321"/>
      <c r="C435" s="321"/>
      <c r="D435" s="321"/>
      <c r="E435" s="321"/>
      <c r="F435" s="321"/>
      <c r="G435" s="330" t="n">
        <v>299671</v>
      </c>
      <c r="H435" s="331" t="s">
        <v>8379</v>
      </c>
      <c r="I435" s="331" t="s">
        <v>8380</v>
      </c>
      <c r="J435" s="330" t="n">
        <v>0</v>
      </c>
      <c r="K435" s="330" t="n">
        <v>20</v>
      </c>
      <c r="L435" s="330" t="n">
        <v>216</v>
      </c>
      <c r="M435" s="332" t="n">
        <f aca="false">N435/1.21</f>
        <v>2799.58347107438</v>
      </c>
      <c r="N435" s="332" t="n">
        <v>3387.496</v>
      </c>
      <c r="O435" s="332" t="n">
        <f aca="false">N435-(N435*7%)</f>
        <v>3150.37128</v>
      </c>
      <c r="P435" s="333" t="n">
        <f aca="false">N435-(N435*7%)</f>
        <v>3150.37128</v>
      </c>
      <c r="Q435" s="26"/>
      <c r="R435" s="26"/>
      <c r="S435" s="26"/>
      <c r="T435" s="321"/>
      <c r="U435" s="321"/>
      <c r="V435" s="321"/>
      <c r="W435" s="321"/>
      <c r="X435" s="321"/>
      <c r="Y435" s="321"/>
      <c r="Z435" s="321"/>
      <c r="AA435" s="321"/>
      <c r="AB435" s="321"/>
    </row>
    <row r="436" customFormat="false" ht="13.5" hidden="false" customHeight="true" outlineLevel="0" collapsed="false">
      <c r="A436" s="321"/>
      <c r="B436" s="321"/>
      <c r="C436" s="321"/>
      <c r="D436" s="321"/>
      <c r="E436" s="321"/>
      <c r="F436" s="321"/>
      <c r="G436" s="330" t="n">
        <v>955171</v>
      </c>
      <c r="H436" s="331" t="s">
        <v>8381</v>
      </c>
      <c r="I436" s="330"/>
      <c r="J436" s="330" t="n">
        <v>0</v>
      </c>
      <c r="K436" s="330" t="n">
        <v>20</v>
      </c>
      <c r="L436" s="330" t="n">
        <v>108</v>
      </c>
      <c r="M436" s="332" t="n">
        <f aca="false">N436/1.21</f>
        <v>1592.00991735537</v>
      </c>
      <c r="N436" s="332" t="n">
        <v>1926.332</v>
      </c>
      <c r="O436" s="332" t="n">
        <f aca="false">N436-(N436*7%)</f>
        <v>1791.48876</v>
      </c>
      <c r="P436" s="333" t="n">
        <f aca="false">N436-(N436*7%)</f>
        <v>1791.48876</v>
      </c>
      <c r="Q436" s="26"/>
      <c r="R436" s="26"/>
      <c r="S436" s="26"/>
      <c r="T436" s="321"/>
      <c r="U436" s="321"/>
      <c r="V436" s="321"/>
      <c r="W436" s="321"/>
      <c r="X436" s="321"/>
      <c r="Y436" s="321"/>
      <c r="Z436" s="321"/>
      <c r="AA436" s="321"/>
      <c r="AB436" s="321"/>
    </row>
    <row r="437" customFormat="false" ht="13.5" hidden="false" customHeight="true" outlineLevel="0" collapsed="false">
      <c r="A437" s="321"/>
      <c r="B437" s="321"/>
      <c r="C437" s="321"/>
      <c r="D437" s="321"/>
      <c r="E437" s="321"/>
      <c r="F437" s="321"/>
      <c r="G437" s="330" t="n">
        <v>955391</v>
      </c>
      <c r="H437" s="331" t="s">
        <v>8382</v>
      </c>
      <c r="I437" s="330"/>
      <c r="J437" s="336"/>
      <c r="K437" s="330" t="n">
        <v>20</v>
      </c>
      <c r="L437" s="330" t="n">
        <v>108</v>
      </c>
      <c r="M437" s="332" t="n">
        <f aca="false">N437/1.21</f>
        <v>1671.57851239669</v>
      </c>
      <c r="N437" s="332" t="n">
        <v>2022.61</v>
      </c>
      <c r="O437" s="332" t="n">
        <f aca="false">N437-(N437*7%)</f>
        <v>1881.0273</v>
      </c>
      <c r="P437" s="333" t="n">
        <f aca="false">N437-(N437*7%)</f>
        <v>1881.0273</v>
      </c>
      <c r="Q437" s="26"/>
      <c r="R437" s="26"/>
      <c r="S437" s="26"/>
      <c r="T437" s="321"/>
      <c r="U437" s="321"/>
      <c r="V437" s="321"/>
      <c r="W437" s="321"/>
      <c r="X437" s="321"/>
      <c r="Y437" s="321"/>
      <c r="Z437" s="321"/>
      <c r="AA437" s="321"/>
      <c r="AB437" s="321"/>
    </row>
    <row r="438" customFormat="false" ht="13.5" hidden="false" customHeight="true" outlineLevel="0" collapsed="false">
      <c r="A438" s="321"/>
      <c r="B438" s="321"/>
      <c r="C438" s="321"/>
      <c r="D438" s="321"/>
      <c r="E438" s="321"/>
      <c r="F438" s="321"/>
      <c r="G438" s="330" t="n">
        <v>955071</v>
      </c>
      <c r="H438" s="331" t="s">
        <v>8383</v>
      </c>
      <c r="I438" s="330"/>
      <c r="J438" s="330" t="n">
        <v>0</v>
      </c>
      <c r="K438" s="330" t="n">
        <v>20</v>
      </c>
      <c r="L438" s="330" t="n">
        <v>108</v>
      </c>
      <c r="M438" s="332" t="n">
        <f aca="false">N438/1.21</f>
        <v>2206.69256198347</v>
      </c>
      <c r="N438" s="332" t="n">
        <v>2670.098</v>
      </c>
      <c r="O438" s="332" t="n">
        <f aca="false">N438-(N438*7%)</f>
        <v>2483.19114</v>
      </c>
      <c r="P438" s="333" t="n">
        <f aca="false">N438-(N438*7%)</f>
        <v>2483.19114</v>
      </c>
      <c r="Q438" s="26"/>
      <c r="R438" s="26"/>
      <c r="S438" s="26"/>
      <c r="T438" s="321"/>
      <c r="U438" s="321"/>
      <c r="V438" s="321"/>
      <c r="W438" s="321"/>
      <c r="X438" s="321"/>
      <c r="Y438" s="321"/>
      <c r="Z438" s="321"/>
      <c r="AA438" s="321"/>
      <c r="AB438" s="321"/>
    </row>
    <row r="439" customFormat="false" ht="13.5" hidden="false" customHeight="true" outlineLevel="0" collapsed="false">
      <c r="A439" s="321"/>
      <c r="B439" s="321"/>
      <c r="C439" s="321"/>
      <c r="D439" s="321"/>
      <c r="E439" s="321"/>
      <c r="F439" s="321"/>
      <c r="G439" s="330" t="n">
        <v>299971</v>
      </c>
      <c r="H439" s="331" t="s">
        <v>8384</v>
      </c>
      <c r="I439" s="331" t="s">
        <v>8385</v>
      </c>
      <c r="J439" s="330" t="n">
        <v>0</v>
      </c>
      <c r="K439" s="330" t="n">
        <v>20</v>
      </c>
      <c r="L439" s="330" t="n">
        <v>108</v>
      </c>
      <c r="M439" s="332" t="n">
        <f aca="false">N439/1.21</f>
        <v>2799.58347107438</v>
      </c>
      <c r="N439" s="332" t="n">
        <v>3387.496</v>
      </c>
      <c r="O439" s="332" t="n">
        <f aca="false">N439-(N439*7%)</f>
        <v>3150.37128</v>
      </c>
      <c r="P439" s="333" t="n">
        <f aca="false">N439-(N439*7%)</f>
        <v>3150.37128</v>
      </c>
      <c r="Q439" s="26"/>
      <c r="R439" s="26"/>
      <c r="S439" s="26"/>
      <c r="T439" s="321"/>
      <c r="U439" s="321"/>
      <c r="V439" s="321"/>
      <c r="W439" s="321"/>
      <c r="X439" s="321"/>
      <c r="Y439" s="321"/>
      <c r="Z439" s="321"/>
      <c r="AA439" s="321"/>
      <c r="AB439" s="321"/>
    </row>
    <row r="440" customFormat="false" ht="13.5" hidden="false" customHeight="true" outlineLevel="0" collapsed="false">
      <c r="A440" s="321"/>
      <c r="B440" s="321"/>
      <c r="C440" s="321"/>
      <c r="D440" s="321"/>
      <c r="E440" s="321"/>
      <c r="F440" s="321"/>
      <c r="G440" s="330" t="n">
        <v>305471</v>
      </c>
      <c r="H440" s="331" t="s">
        <v>8386</v>
      </c>
      <c r="I440" s="330"/>
      <c r="J440" s="336"/>
      <c r="K440" s="330" t="n">
        <v>20</v>
      </c>
      <c r="L440" s="330" t="n">
        <v>108</v>
      </c>
      <c r="M440" s="332" t="n">
        <f aca="false">N440/1.21</f>
        <v>3511.54049586777</v>
      </c>
      <c r="N440" s="332" t="n">
        <v>4248.964</v>
      </c>
      <c r="O440" s="332" t="n">
        <f aca="false">N440-(N440*7%)</f>
        <v>3951.53652</v>
      </c>
      <c r="P440" s="333" t="n">
        <f aca="false">N440-(N440*7%)</f>
        <v>3951.53652</v>
      </c>
      <c r="Q440" s="26"/>
      <c r="R440" s="26"/>
      <c r="S440" s="26"/>
      <c r="T440" s="321"/>
      <c r="U440" s="321"/>
      <c r="V440" s="321"/>
      <c r="W440" s="321"/>
      <c r="X440" s="321"/>
      <c r="Y440" s="321"/>
      <c r="Z440" s="321"/>
      <c r="AA440" s="321"/>
      <c r="AB440" s="321"/>
    </row>
    <row r="441" customFormat="false" ht="13.5" hidden="false" customHeight="true" outlineLevel="0" collapsed="false">
      <c r="A441" s="321"/>
      <c r="B441" s="321"/>
      <c r="C441" s="321"/>
      <c r="D441" s="321"/>
      <c r="E441" s="321"/>
      <c r="F441" s="321"/>
      <c r="G441" s="330" t="n">
        <v>955271</v>
      </c>
      <c r="H441" s="331" t="s">
        <v>8387</v>
      </c>
      <c r="I441" s="330"/>
      <c r="J441" s="330" t="n">
        <v>0</v>
      </c>
      <c r="K441" s="330" t="n">
        <v>20</v>
      </c>
      <c r="L441" s="330" t="n">
        <v>108</v>
      </c>
      <c r="M441" s="332" t="n">
        <f aca="false">N441/1.21</f>
        <v>1592.00991735537</v>
      </c>
      <c r="N441" s="332" t="n">
        <v>1926.332</v>
      </c>
      <c r="O441" s="332" t="n">
        <f aca="false">N441-(N441*7%)</f>
        <v>1791.48876</v>
      </c>
      <c r="P441" s="333" t="n">
        <f aca="false">N441-(N441*7%)</f>
        <v>1791.48876</v>
      </c>
      <c r="Q441" s="26"/>
      <c r="R441" s="26"/>
      <c r="S441" s="26"/>
      <c r="T441" s="321"/>
      <c r="U441" s="321"/>
      <c r="V441" s="321"/>
      <c r="W441" s="321"/>
      <c r="X441" s="321"/>
      <c r="Y441" s="321"/>
      <c r="Z441" s="321"/>
      <c r="AA441" s="321"/>
      <c r="AB441" s="321"/>
    </row>
    <row r="442" customFormat="false" ht="13.5" hidden="false" customHeight="true" outlineLevel="0" collapsed="false">
      <c r="A442" s="321"/>
      <c r="B442" s="321"/>
      <c r="C442" s="321"/>
      <c r="D442" s="321"/>
      <c r="E442" s="321"/>
      <c r="F442" s="321"/>
      <c r="G442" s="330" t="n">
        <v>954891</v>
      </c>
      <c r="H442" s="331" t="s">
        <v>8388</v>
      </c>
      <c r="I442" s="330"/>
      <c r="J442" s="330" t="n">
        <v>0</v>
      </c>
      <c r="K442" s="330" t="n">
        <v>20</v>
      </c>
      <c r="L442" s="330" t="n">
        <v>216</v>
      </c>
      <c r="M442" s="332" t="n">
        <f aca="false">N442/1.21</f>
        <v>1671.8652892562</v>
      </c>
      <c r="N442" s="332" t="n">
        <v>2022.957</v>
      </c>
      <c r="O442" s="332" t="n">
        <f aca="false">N442-(N442*7%)</f>
        <v>1881.35001</v>
      </c>
      <c r="P442" s="333" t="n">
        <f aca="false">N442-(N442*7%)</f>
        <v>1881.35001</v>
      </c>
      <c r="Q442" s="26"/>
      <c r="R442" s="26"/>
      <c r="S442" s="26"/>
      <c r="T442" s="321"/>
      <c r="U442" s="321"/>
      <c r="V442" s="321"/>
      <c r="W442" s="321"/>
      <c r="X442" s="321"/>
      <c r="Y442" s="321"/>
      <c r="Z442" s="321"/>
      <c r="AA442" s="321"/>
      <c r="AB442" s="321"/>
    </row>
    <row r="443" customFormat="false" ht="13.5" hidden="false" customHeight="true" outlineLevel="0" collapsed="false">
      <c r="A443" s="321"/>
      <c r="B443" s="321"/>
      <c r="C443" s="321"/>
      <c r="D443" s="321"/>
      <c r="E443" s="321"/>
      <c r="F443" s="321"/>
      <c r="G443" s="330" t="n">
        <v>206105</v>
      </c>
      <c r="H443" s="331" t="s">
        <v>8389</v>
      </c>
      <c r="I443" s="330"/>
      <c r="J443" s="330" t="n">
        <v>0</v>
      </c>
      <c r="K443" s="330" t="n">
        <v>10</v>
      </c>
      <c r="L443" s="330" t="n">
        <v>216</v>
      </c>
      <c r="M443" s="332" t="n">
        <f aca="false">N443/1.21</f>
        <v>3310.03884297521</v>
      </c>
      <c r="N443" s="332" t="n">
        <v>4005.147</v>
      </c>
      <c r="O443" s="332" t="n">
        <f aca="false">N443-(N443*7%)</f>
        <v>3724.78671</v>
      </c>
      <c r="P443" s="333" t="n">
        <f aca="false">N443-(N443*7%)</f>
        <v>3724.78671</v>
      </c>
      <c r="Q443" s="26"/>
      <c r="R443" s="26"/>
      <c r="S443" s="26"/>
      <c r="T443" s="321"/>
      <c r="U443" s="321"/>
      <c r="V443" s="321"/>
      <c r="W443" s="321"/>
      <c r="X443" s="321"/>
      <c r="Y443" s="321"/>
      <c r="Z443" s="321"/>
      <c r="AA443" s="321"/>
      <c r="AB443" s="321"/>
    </row>
    <row r="444" customFormat="false" ht="13.5" hidden="false" customHeight="true" outlineLevel="0" collapsed="false">
      <c r="A444" s="321"/>
      <c r="B444" s="321"/>
      <c r="C444" s="321"/>
      <c r="D444" s="321"/>
      <c r="E444" s="321"/>
      <c r="F444" s="321"/>
      <c r="G444" s="330" t="n">
        <v>206099</v>
      </c>
      <c r="H444" s="331" t="s">
        <v>8390</v>
      </c>
      <c r="I444" s="330"/>
      <c r="J444" s="330" t="n">
        <v>0</v>
      </c>
      <c r="K444" s="330" t="n">
        <v>6</v>
      </c>
      <c r="L444" s="330" t="n">
        <v>108</v>
      </c>
      <c r="M444" s="332" t="n">
        <f aca="false">N444/1.21</f>
        <v>3183.92479338843</v>
      </c>
      <c r="N444" s="332" t="n">
        <v>3852.549</v>
      </c>
      <c r="O444" s="332" t="n">
        <f aca="false">N444-(N444*7%)</f>
        <v>3582.87057</v>
      </c>
      <c r="P444" s="333" t="n">
        <f aca="false">N444-(N444*7%)</f>
        <v>3582.87057</v>
      </c>
      <c r="Q444" s="26"/>
      <c r="R444" s="26"/>
      <c r="S444" s="26"/>
      <c r="T444" s="321"/>
      <c r="U444" s="321"/>
      <c r="V444" s="321"/>
      <c r="W444" s="321"/>
      <c r="X444" s="321"/>
      <c r="Y444" s="321"/>
      <c r="Z444" s="321"/>
      <c r="AA444" s="321"/>
      <c r="AB444" s="321"/>
    </row>
    <row r="445" customFormat="false" ht="13.5" hidden="false" customHeight="true" outlineLevel="0" collapsed="false">
      <c r="A445" s="321"/>
      <c r="B445" s="321"/>
      <c r="C445" s="321"/>
      <c r="D445" s="321"/>
      <c r="E445" s="321"/>
      <c r="F445" s="321"/>
      <c r="G445" s="330" t="n">
        <v>991971</v>
      </c>
      <c r="H445" s="331" t="s">
        <v>8391</v>
      </c>
      <c r="I445" s="330"/>
      <c r="J445" s="330" t="n">
        <v>0</v>
      </c>
      <c r="K445" s="330" t="n">
        <v>20</v>
      </c>
      <c r="L445" s="330" t="n">
        <v>108</v>
      </c>
      <c r="M445" s="332" t="n">
        <f aca="false">N445/1.21</f>
        <v>2040.17272727273</v>
      </c>
      <c r="N445" s="332" t="n">
        <v>2468.609</v>
      </c>
      <c r="O445" s="332" t="n">
        <f aca="false">N445-(N445*7%)</f>
        <v>2295.80637</v>
      </c>
      <c r="P445" s="333" t="n">
        <f aca="false">N445-(N445*7%)</f>
        <v>2295.80637</v>
      </c>
      <c r="Q445" s="26"/>
      <c r="R445" s="26"/>
      <c r="S445" s="26"/>
      <c r="T445" s="321"/>
      <c r="U445" s="321"/>
      <c r="V445" s="321"/>
      <c r="W445" s="321"/>
      <c r="X445" s="321"/>
      <c r="Y445" s="321"/>
      <c r="Z445" s="321"/>
      <c r="AA445" s="321"/>
      <c r="AB445" s="321"/>
    </row>
    <row r="446" customFormat="false" ht="13.5" hidden="false" customHeight="true" outlineLevel="0" collapsed="false">
      <c r="A446" s="321"/>
      <c r="B446" s="321"/>
      <c r="C446" s="321"/>
      <c r="D446" s="321"/>
      <c r="E446" s="321"/>
      <c r="F446" s="321"/>
      <c r="G446" s="330" t="n">
        <v>992071</v>
      </c>
      <c r="H446" s="331" t="s">
        <v>8392</v>
      </c>
      <c r="I446" s="330"/>
      <c r="J446" s="330" t="n">
        <v>0</v>
      </c>
      <c r="K446" s="330" t="n">
        <v>20</v>
      </c>
      <c r="L446" s="330" t="n">
        <v>108</v>
      </c>
      <c r="M446" s="332" t="n">
        <f aca="false">N446/1.21</f>
        <v>2040.17272727273</v>
      </c>
      <c r="N446" s="332" t="n">
        <v>2468.609</v>
      </c>
      <c r="O446" s="332" t="n">
        <f aca="false">N446-(N446*7%)</f>
        <v>2295.80637</v>
      </c>
      <c r="P446" s="333" t="n">
        <f aca="false">N446-(N446*7%)</f>
        <v>2295.80637</v>
      </c>
      <c r="Q446" s="26"/>
      <c r="R446" s="26"/>
      <c r="S446" s="26"/>
      <c r="T446" s="321"/>
      <c r="U446" s="321"/>
      <c r="V446" s="321"/>
      <c r="W446" s="321"/>
      <c r="X446" s="321"/>
      <c r="Y446" s="321"/>
      <c r="Z446" s="321"/>
      <c r="AA446" s="321"/>
      <c r="AB446" s="321"/>
    </row>
    <row r="447" customFormat="false" ht="13.5" hidden="false" customHeight="true" outlineLevel="0" collapsed="false">
      <c r="A447" s="321"/>
      <c r="B447" s="321"/>
      <c r="C447" s="321"/>
      <c r="D447" s="321"/>
      <c r="E447" s="321"/>
      <c r="F447" s="321"/>
      <c r="G447" s="330" t="n">
        <v>448421</v>
      </c>
      <c r="H447" s="331" t="s">
        <v>8393</v>
      </c>
      <c r="I447" s="330"/>
      <c r="J447" s="330" t="n">
        <v>0</v>
      </c>
      <c r="K447" s="330" t="n">
        <v>6</v>
      </c>
      <c r="L447" s="330" t="n">
        <v>300</v>
      </c>
      <c r="M447" s="332" t="n">
        <f aca="false">N447/1.21</f>
        <v>14332.320661157</v>
      </c>
      <c r="N447" s="332" t="n">
        <v>17342.108</v>
      </c>
      <c r="O447" s="332" t="n">
        <f aca="false">N447-(N447*7%)</f>
        <v>16128.16044</v>
      </c>
      <c r="P447" s="333" t="n">
        <f aca="false">N447-(N447*7%)</f>
        <v>16128.16044</v>
      </c>
      <c r="Q447" s="26"/>
      <c r="R447" s="26"/>
      <c r="S447" s="26"/>
      <c r="T447" s="321"/>
      <c r="U447" s="321"/>
      <c r="V447" s="321"/>
      <c r="W447" s="321"/>
      <c r="X447" s="321"/>
      <c r="Y447" s="321"/>
      <c r="Z447" s="321"/>
      <c r="AA447" s="321"/>
      <c r="AB447" s="321"/>
    </row>
    <row r="448" customFormat="false" ht="13.5" hidden="false" customHeight="true" outlineLevel="0" collapsed="false">
      <c r="A448" s="321"/>
      <c r="B448" s="321"/>
      <c r="C448" s="321"/>
      <c r="D448" s="321"/>
      <c r="E448" s="321"/>
      <c r="F448" s="321"/>
      <c r="G448" s="330" t="n">
        <v>383621</v>
      </c>
      <c r="H448" s="331" t="s">
        <v>8394</v>
      </c>
      <c r="I448" s="330"/>
      <c r="J448" s="330" t="n">
        <v>0</v>
      </c>
      <c r="K448" s="330" t="n">
        <v>6</v>
      </c>
      <c r="L448" s="330" t="n">
        <v>300</v>
      </c>
      <c r="M448" s="332" t="n">
        <f aca="false">N448/1.21</f>
        <v>12809.7710743802</v>
      </c>
      <c r="N448" s="332" t="n">
        <v>15499.823</v>
      </c>
      <c r="O448" s="332" t="n">
        <f aca="false">N448-(N448*7%)</f>
        <v>14414.83539</v>
      </c>
      <c r="P448" s="333" t="n">
        <f aca="false">N448-(N448*7%)</f>
        <v>14414.83539</v>
      </c>
      <c r="Q448" s="26"/>
      <c r="R448" s="26"/>
      <c r="S448" s="26"/>
      <c r="T448" s="321"/>
      <c r="U448" s="321"/>
      <c r="V448" s="321"/>
      <c r="W448" s="321"/>
      <c r="X448" s="321"/>
      <c r="Y448" s="321"/>
      <c r="Z448" s="321"/>
      <c r="AA448" s="321"/>
      <c r="AB448" s="321"/>
    </row>
    <row r="449" customFormat="false" ht="13.5" hidden="false" customHeight="true" outlineLevel="0" collapsed="false">
      <c r="A449" s="321"/>
      <c r="B449" s="321"/>
      <c r="C449" s="321"/>
      <c r="D449" s="321"/>
      <c r="E449" s="321"/>
      <c r="F449" s="321"/>
      <c r="G449" s="330" t="n">
        <v>57371</v>
      </c>
      <c r="H449" s="331" t="s">
        <v>8395</v>
      </c>
      <c r="I449" s="331" t="s">
        <v>8396</v>
      </c>
      <c r="J449" s="330" t="n">
        <v>0</v>
      </c>
      <c r="K449" s="330" t="n">
        <v>20</v>
      </c>
      <c r="L449" s="330" t="n">
        <v>100</v>
      </c>
      <c r="M449" s="332" t="n">
        <f aca="false">N449/1.21</f>
        <v>2040.17272727273</v>
      </c>
      <c r="N449" s="332" t="n">
        <v>2468.609</v>
      </c>
      <c r="O449" s="332" t="n">
        <f aca="false">N449-(N449*7%)</f>
        <v>2295.80637</v>
      </c>
      <c r="P449" s="333" t="n">
        <f aca="false">N449-(N449*7%)</f>
        <v>2295.80637</v>
      </c>
      <c r="Q449" s="26"/>
      <c r="R449" s="26"/>
      <c r="S449" s="26"/>
      <c r="T449" s="321"/>
      <c r="U449" s="321"/>
      <c r="V449" s="321"/>
      <c r="W449" s="321"/>
      <c r="X449" s="321"/>
      <c r="Y449" s="321"/>
      <c r="Z449" s="321"/>
      <c r="AA449" s="321"/>
      <c r="AB449" s="321"/>
    </row>
    <row r="450" customFormat="false" ht="13.5" hidden="false" customHeight="true" outlineLevel="0" collapsed="false">
      <c r="A450" s="321"/>
      <c r="B450" s="321"/>
      <c r="C450" s="321"/>
      <c r="D450" s="321"/>
      <c r="E450" s="321"/>
      <c r="F450" s="321"/>
      <c r="G450" s="330" t="n">
        <v>57571</v>
      </c>
      <c r="H450" s="331" t="s">
        <v>8397</v>
      </c>
      <c r="I450" s="331" t="s">
        <v>8398</v>
      </c>
      <c r="J450" s="330" t="n">
        <v>0</v>
      </c>
      <c r="K450" s="330" t="n">
        <v>20</v>
      </c>
      <c r="L450" s="330" t="n">
        <v>100</v>
      </c>
      <c r="M450" s="332" t="n">
        <f aca="false">N450/1.21</f>
        <v>2040.17272727273</v>
      </c>
      <c r="N450" s="332" t="n">
        <v>2468.609</v>
      </c>
      <c r="O450" s="332" t="n">
        <f aca="false">N450-(N450*7%)</f>
        <v>2295.80637</v>
      </c>
      <c r="P450" s="333" t="n">
        <f aca="false">N450-(N450*7%)</f>
        <v>2295.80637</v>
      </c>
      <c r="Q450" s="26"/>
      <c r="R450" s="26"/>
      <c r="S450" s="26"/>
      <c r="T450" s="321"/>
      <c r="U450" s="321"/>
      <c r="V450" s="321"/>
      <c r="W450" s="321"/>
      <c r="X450" s="321"/>
      <c r="Y450" s="321"/>
      <c r="Z450" s="321"/>
      <c r="AA450" s="321"/>
      <c r="AB450" s="321"/>
    </row>
    <row r="451" customFormat="false" ht="13.5" hidden="false" customHeight="true" outlineLevel="0" collapsed="false">
      <c r="A451" s="321"/>
      <c r="B451" s="321"/>
      <c r="C451" s="321"/>
      <c r="D451" s="321"/>
      <c r="E451" s="321"/>
      <c r="F451" s="321"/>
      <c r="G451" s="337"/>
      <c r="H451" s="337"/>
      <c r="I451" s="337"/>
      <c r="J451" s="337"/>
      <c r="K451" s="337"/>
      <c r="L451" s="337"/>
      <c r="M451" s="337"/>
      <c r="N451" s="337"/>
      <c r="O451" s="337"/>
      <c r="P451" s="333" t="n">
        <f aca="false">N451-(N451*7%)</f>
        <v>0</v>
      </c>
      <c r="Q451" s="26"/>
      <c r="R451" s="26"/>
      <c r="S451" s="26"/>
      <c r="T451" s="321"/>
      <c r="U451" s="321"/>
      <c r="V451" s="321"/>
      <c r="W451" s="321"/>
      <c r="X451" s="321"/>
      <c r="Y451" s="321"/>
      <c r="Z451" s="321"/>
      <c r="AA451" s="321"/>
      <c r="AB451" s="321"/>
    </row>
    <row r="452" customFormat="false" ht="13.5" hidden="false" customHeight="true" outlineLevel="0" collapsed="false">
      <c r="A452" s="321"/>
      <c r="B452" s="321"/>
      <c r="C452" s="321"/>
      <c r="D452" s="321"/>
      <c r="E452" s="321"/>
      <c r="F452" s="321"/>
      <c r="G452" s="337"/>
      <c r="H452" s="337"/>
      <c r="I452" s="337"/>
      <c r="J452" s="337"/>
      <c r="K452" s="337"/>
      <c r="L452" s="337"/>
      <c r="M452" s="337"/>
      <c r="N452" s="337"/>
      <c r="O452" s="337"/>
      <c r="P452" s="333" t="n">
        <f aca="false">N452-(N452*7%)</f>
        <v>0</v>
      </c>
      <c r="Q452" s="26"/>
      <c r="R452" s="26"/>
      <c r="S452" s="26"/>
      <c r="T452" s="321"/>
      <c r="U452" s="321"/>
      <c r="V452" s="321"/>
      <c r="W452" s="321"/>
      <c r="X452" s="321"/>
      <c r="Y452" s="321"/>
      <c r="Z452" s="321"/>
      <c r="AA452" s="321"/>
      <c r="AB452" s="321"/>
    </row>
    <row r="453" customFormat="false" ht="13.5" hidden="false" customHeight="true" outlineLevel="0" collapsed="false">
      <c r="A453" s="321"/>
      <c r="B453" s="321"/>
      <c r="C453" s="321"/>
      <c r="D453" s="321"/>
      <c r="E453" s="321"/>
      <c r="F453" s="321"/>
      <c r="G453" s="337"/>
      <c r="H453" s="337"/>
      <c r="I453" s="337"/>
      <c r="J453" s="337"/>
      <c r="K453" s="337"/>
      <c r="L453" s="337"/>
      <c r="M453" s="337"/>
      <c r="N453" s="337"/>
      <c r="O453" s="337"/>
      <c r="P453" s="333" t="n">
        <f aca="false">N453-(N453*7%)</f>
        <v>0</v>
      </c>
      <c r="Q453" s="26"/>
      <c r="R453" s="26"/>
      <c r="S453" s="26"/>
      <c r="T453" s="321"/>
      <c r="U453" s="321"/>
      <c r="V453" s="321"/>
      <c r="W453" s="321"/>
      <c r="X453" s="321"/>
      <c r="Y453" s="321"/>
      <c r="Z453" s="321"/>
      <c r="AA453" s="321"/>
      <c r="AB453" s="321"/>
    </row>
    <row r="454" customFormat="false" ht="13.5" hidden="false" customHeight="true" outlineLevel="0" collapsed="false">
      <c r="A454" s="321"/>
      <c r="B454" s="321"/>
      <c r="C454" s="321"/>
      <c r="D454" s="321"/>
      <c r="E454" s="321"/>
      <c r="F454" s="321"/>
      <c r="G454" s="337"/>
      <c r="H454" s="337"/>
      <c r="I454" s="337"/>
      <c r="J454" s="337"/>
      <c r="K454" s="337"/>
      <c r="L454" s="337"/>
      <c r="M454" s="337"/>
      <c r="N454" s="337"/>
      <c r="O454" s="337"/>
      <c r="P454" s="333" t="n">
        <f aca="false">N454-(N454*7%)</f>
        <v>0</v>
      </c>
      <c r="Q454" s="26"/>
      <c r="R454" s="26"/>
      <c r="S454" s="26"/>
      <c r="T454" s="321"/>
      <c r="U454" s="321"/>
      <c r="V454" s="321"/>
      <c r="W454" s="321"/>
      <c r="X454" s="321"/>
      <c r="Y454" s="321"/>
      <c r="Z454" s="321"/>
      <c r="AA454" s="321"/>
      <c r="AB454" s="321"/>
    </row>
    <row r="455" customFormat="false" ht="13.5" hidden="false" customHeight="true" outlineLevel="0" collapsed="false">
      <c r="A455" s="321"/>
      <c r="B455" s="321"/>
      <c r="C455" s="321"/>
      <c r="D455" s="321"/>
      <c r="E455" s="321"/>
      <c r="F455" s="321"/>
      <c r="G455" s="337"/>
      <c r="H455" s="337"/>
      <c r="I455" s="337"/>
      <c r="J455" s="337"/>
      <c r="K455" s="337"/>
      <c r="L455" s="337"/>
      <c r="M455" s="337"/>
      <c r="N455" s="337"/>
      <c r="O455" s="337"/>
      <c r="P455" s="333" t="n">
        <f aca="false">N455-(N455*7%)</f>
        <v>0</v>
      </c>
      <c r="Q455" s="26"/>
      <c r="R455" s="26"/>
      <c r="S455" s="26"/>
      <c r="T455" s="321"/>
      <c r="U455" s="321"/>
      <c r="V455" s="321"/>
      <c r="W455" s="321"/>
      <c r="X455" s="321"/>
      <c r="Y455" s="321"/>
      <c r="Z455" s="321"/>
      <c r="AA455" s="321"/>
      <c r="AB455" s="321"/>
    </row>
    <row r="456" customFormat="false" ht="13.5" hidden="false" customHeight="true" outlineLevel="0" collapsed="false">
      <c r="A456" s="321"/>
      <c r="B456" s="321"/>
      <c r="C456" s="321"/>
      <c r="D456" s="321"/>
      <c r="E456" s="321"/>
      <c r="F456" s="321"/>
      <c r="G456" s="337"/>
      <c r="H456" s="337"/>
      <c r="I456" s="337"/>
      <c r="J456" s="337"/>
      <c r="K456" s="337"/>
      <c r="L456" s="337"/>
      <c r="M456" s="337"/>
      <c r="N456" s="337"/>
      <c r="O456" s="337"/>
      <c r="P456" s="333" t="n">
        <f aca="false">N456-(N456*7%)</f>
        <v>0</v>
      </c>
      <c r="Q456" s="26"/>
      <c r="R456" s="26"/>
      <c r="S456" s="26"/>
      <c r="T456" s="321"/>
      <c r="U456" s="321"/>
      <c r="V456" s="321"/>
      <c r="W456" s="321"/>
      <c r="X456" s="321"/>
      <c r="Y456" s="321"/>
      <c r="Z456" s="321"/>
      <c r="AA456" s="321"/>
      <c r="AB456" s="321"/>
    </row>
    <row r="457" customFormat="false" ht="13.5" hidden="false" customHeight="true" outlineLevel="0" collapsed="false">
      <c r="A457" s="321"/>
      <c r="B457" s="321"/>
      <c r="C457" s="321"/>
      <c r="D457" s="321"/>
      <c r="E457" s="321"/>
      <c r="F457" s="321"/>
      <c r="G457" s="337"/>
      <c r="H457" s="337"/>
      <c r="I457" s="337"/>
      <c r="J457" s="337"/>
      <c r="K457" s="337"/>
      <c r="L457" s="337"/>
      <c r="M457" s="337"/>
      <c r="N457" s="337"/>
      <c r="O457" s="337"/>
      <c r="P457" s="333" t="n">
        <f aca="false">N457-(N457*7%)</f>
        <v>0</v>
      </c>
      <c r="Q457" s="26"/>
      <c r="R457" s="26"/>
      <c r="S457" s="26"/>
      <c r="T457" s="321"/>
      <c r="U457" s="321"/>
      <c r="V457" s="321"/>
      <c r="W457" s="321"/>
      <c r="X457" s="321"/>
      <c r="Y457" s="321"/>
      <c r="Z457" s="321"/>
      <c r="AA457" s="321"/>
      <c r="AB457" s="321"/>
    </row>
    <row r="458" customFormat="false" ht="13.5" hidden="false" customHeight="true" outlineLevel="0" collapsed="false">
      <c r="A458" s="321"/>
      <c r="B458" s="321"/>
      <c r="C458" s="321"/>
      <c r="D458" s="321"/>
      <c r="E458" s="321"/>
      <c r="F458" s="321"/>
      <c r="G458" s="337"/>
      <c r="H458" s="337"/>
      <c r="I458" s="337"/>
      <c r="J458" s="337"/>
      <c r="K458" s="337"/>
      <c r="L458" s="337"/>
      <c r="M458" s="337"/>
      <c r="N458" s="337"/>
      <c r="O458" s="337"/>
      <c r="P458" s="333" t="n">
        <f aca="false">N458-(N458*7%)</f>
        <v>0</v>
      </c>
      <c r="Q458" s="26"/>
      <c r="R458" s="26"/>
      <c r="S458" s="26"/>
      <c r="T458" s="321"/>
      <c r="U458" s="321"/>
      <c r="V458" s="321"/>
      <c r="W458" s="321"/>
      <c r="X458" s="321"/>
      <c r="Y458" s="321"/>
      <c r="Z458" s="321"/>
      <c r="AA458" s="321"/>
      <c r="AB458" s="321"/>
    </row>
    <row r="459" customFormat="false" ht="13.5" hidden="false" customHeight="true" outlineLevel="0" collapsed="false">
      <c r="A459" s="321"/>
      <c r="B459" s="321"/>
      <c r="C459" s="321"/>
      <c r="D459" s="321"/>
      <c r="E459" s="321"/>
      <c r="F459" s="321"/>
      <c r="G459" s="337"/>
      <c r="H459" s="337"/>
      <c r="I459" s="337"/>
      <c r="J459" s="337"/>
      <c r="K459" s="337"/>
      <c r="L459" s="337"/>
      <c r="M459" s="337"/>
      <c r="N459" s="337"/>
      <c r="O459" s="337"/>
      <c r="P459" s="333" t="n">
        <f aca="false">N459-(N459*7%)</f>
        <v>0</v>
      </c>
      <c r="Q459" s="26"/>
      <c r="R459" s="26"/>
      <c r="S459" s="26"/>
      <c r="T459" s="321"/>
      <c r="U459" s="321"/>
      <c r="V459" s="321"/>
      <c r="W459" s="321"/>
      <c r="X459" s="321"/>
      <c r="Y459" s="321"/>
      <c r="Z459" s="321"/>
      <c r="AA459" s="321"/>
      <c r="AB459" s="321"/>
    </row>
    <row r="460" customFormat="false" ht="13.5" hidden="false" customHeight="true" outlineLevel="0" collapsed="false">
      <c r="A460" s="321"/>
      <c r="B460" s="321"/>
      <c r="C460" s="321"/>
      <c r="D460" s="321"/>
      <c r="E460" s="321"/>
      <c r="F460" s="321"/>
      <c r="G460" s="337"/>
      <c r="H460" s="337"/>
      <c r="I460" s="337"/>
      <c r="J460" s="337"/>
      <c r="K460" s="337"/>
      <c r="L460" s="337"/>
      <c r="M460" s="337"/>
      <c r="N460" s="337"/>
      <c r="O460" s="337"/>
      <c r="P460" s="333" t="n">
        <f aca="false">N460-(N460*7%)</f>
        <v>0</v>
      </c>
      <c r="Q460" s="26"/>
      <c r="R460" s="26"/>
      <c r="S460" s="26"/>
      <c r="T460" s="321"/>
      <c r="U460" s="321"/>
      <c r="V460" s="321"/>
      <c r="W460" s="321"/>
      <c r="X460" s="321"/>
      <c r="Y460" s="321"/>
      <c r="Z460" s="321"/>
      <c r="AA460" s="321"/>
      <c r="AB460" s="321"/>
    </row>
    <row r="461" customFormat="false" ht="13.5" hidden="false" customHeight="true" outlineLevel="0" collapsed="false">
      <c r="A461" s="321"/>
      <c r="B461" s="321"/>
      <c r="C461" s="321"/>
      <c r="D461" s="321"/>
      <c r="E461" s="321"/>
      <c r="F461" s="321"/>
      <c r="G461" s="337"/>
      <c r="H461" s="337"/>
      <c r="I461" s="337"/>
      <c r="J461" s="337"/>
      <c r="K461" s="337"/>
      <c r="L461" s="337"/>
      <c r="M461" s="337"/>
      <c r="N461" s="337"/>
      <c r="O461" s="337"/>
      <c r="P461" s="26"/>
      <c r="Q461" s="26"/>
      <c r="R461" s="26"/>
      <c r="S461" s="26"/>
      <c r="T461" s="321"/>
      <c r="U461" s="321"/>
      <c r="V461" s="321"/>
      <c r="W461" s="321"/>
      <c r="X461" s="321"/>
      <c r="Y461" s="321"/>
      <c r="Z461" s="321"/>
      <c r="AA461" s="321"/>
      <c r="AB461" s="321"/>
    </row>
    <row r="462" customFormat="false" ht="13.5" hidden="false" customHeight="true" outlineLevel="0" collapsed="false">
      <c r="A462" s="321"/>
      <c r="B462" s="321"/>
      <c r="C462" s="321"/>
      <c r="D462" s="321"/>
      <c r="E462" s="321"/>
      <c r="F462" s="321"/>
      <c r="G462" s="337"/>
      <c r="H462" s="337"/>
      <c r="I462" s="337"/>
      <c r="J462" s="337"/>
      <c r="K462" s="337"/>
      <c r="L462" s="337"/>
      <c r="M462" s="337"/>
      <c r="N462" s="337"/>
      <c r="O462" s="337"/>
      <c r="P462" s="26"/>
      <c r="Q462" s="26"/>
      <c r="R462" s="26"/>
      <c r="S462" s="26"/>
      <c r="T462" s="321"/>
      <c r="U462" s="321"/>
      <c r="V462" s="321"/>
      <c r="W462" s="321"/>
      <c r="X462" s="321"/>
      <c r="Y462" s="321"/>
      <c r="Z462" s="321"/>
      <c r="AA462" s="321"/>
      <c r="AB462" s="321"/>
    </row>
    <row r="463" customFormat="false" ht="13.5" hidden="false" customHeight="true" outlineLevel="0" collapsed="false">
      <c r="A463" s="321"/>
      <c r="B463" s="321"/>
      <c r="C463" s="321"/>
      <c r="D463" s="321"/>
      <c r="E463" s="321"/>
      <c r="F463" s="321"/>
      <c r="G463" s="337"/>
      <c r="H463" s="337"/>
      <c r="I463" s="337"/>
      <c r="J463" s="337"/>
      <c r="K463" s="337"/>
      <c r="L463" s="337"/>
      <c r="M463" s="337"/>
      <c r="N463" s="337"/>
      <c r="O463" s="337"/>
      <c r="P463" s="26"/>
      <c r="Q463" s="26"/>
      <c r="R463" s="26"/>
      <c r="S463" s="26"/>
      <c r="T463" s="321"/>
      <c r="U463" s="321"/>
      <c r="V463" s="321"/>
      <c r="W463" s="321"/>
      <c r="X463" s="321"/>
      <c r="Y463" s="321"/>
      <c r="Z463" s="321"/>
      <c r="AA463" s="321"/>
      <c r="AB463" s="321"/>
    </row>
    <row r="464" customFormat="false" ht="13.5" hidden="false" customHeight="true" outlineLevel="0" collapsed="false">
      <c r="A464" s="321"/>
      <c r="B464" s="321"/>
      <c r="C464" s="321"/>
      <c r="D464" s="321"/>
      <c r="E464" s="321"/>
      <c r="F464" s="321"/>
      <c r="G464" s="337"/>
      <c r="H464" s="337"/>
      <c r="I464" s="337"/>
      <c r="J464" s="337"/>
      <c r="K464" s="337"/>
      <c r="L464" s="337"/>
      <c r="M464" s="337"/>
      <c r="N464" s="337"/>
      <c r="O464" s="337"/>
      <c r="P464" s="26"/>
      <c r="Q464" s="26"/>
      <c r="R464" s="26"/>
      <c r="S464" s="26"/>
      <c r="T464" s="321"/>
      <c r="U464" s="321"/>
      <c r="V464" s="321"/>
      <c r="W464" s="321"/>
      <c r="X464" s="321"/>
      <c r="Y464" s="321"/>
      <c r="Z464" s="321"/>
      <c r="AA464" s="321"/>
      <c r="AB464" s="321"/>
    </row>
    <row r="465" customFormat="false" ht="13.5" hidden="false" customHeight="true" outlineLevel="0" collapsed="false">
      <c r="A465" s="321"/>
      <c r="B465" s="321"/>
      <c r="C465" s="321"/>
      <c r="D465" s="321"/>
      <c r="E465" s="321"/>
      <c r="F465" s="321"/>
      <c r="G465" s="337"/>
      <c r="H465" s="337"/>
      <c r="I465" s="337"/>
      <c r="J465" s="337"/>
      <c r="K465" s="337"/>
      <c r="L465" s="337"/>
      <c r="M465" s="337"/>
      <c r="N465" s="337"/>
      <c r="O465" s="337"/>
      <c r="P465" s="26"/>
      <c r="Q465" s="26"/>
      <c r="R465" s="26"/>
      <c r="S465" s="26"/>
      <c r="T465" s="321"/>
      <c r="U465" s="321"/>
      <c r="V465" s="321"/>
      <c r="W465" s="321"/>
      <c r="X465" s="321"/>
      <c r="Y465" s="321"/>
      <c r="Z465" s="321"/>
      <c r="AA465" s="321"/>
      <c r="AB465" s="321"/>
    </row>
    <row r="466" customFormat="false" ht="13.5" hidden="false" customHeight="true" outlineLevel="0" collapsed="false">
      <c r="A466" s="321"/>
      <c r="B466" s="321"/>
      <c r="C466" s="321"/>
      <c r="D466" s="321"/>
      <c r="E466" s="321"/>
      <c r="F466" s="321"/>
      <c r="G466" s="337"/>
      <c r="H466" s="337"/>
      <c r="I466" s="337"/>
      <c r="J466" s="337"/>
      <c r="K466" s="337"/>
      <c r="L466" s="337"/>
      <c r="M466" s="337"/>
      <c r="N466" s="337"/>
      <c r="O466" s="337"/>
      <c r="P466" s="26"/>
      <c r="Q466" s="26"/>
      <c r="R466" s="26"/>
      <c r="S466" s="26"/>
      <c r="T466" s="321"/>
      <c r="U466" s="321"/>
      <c r="V466" s="321"/>
      <c r="W466" s="321"/>
      <c r="X466" s="321"/>
      <c r="Y466" s="321"/>
      <c r="Z466" s="321"/>
      <c r="AA466" s="321"/>
      <c r="AB466" s="321"/>
    </row>
    <row r="467" customFormat="false" ht="13.5" hidden="false" customHeight="true" outlineLevel="0" collapsed="false">
      <c r="A467" s="321"/>
      <c r="B467" s="321"/>
      <c r="C467" s="321"/>
      <c r="D467" s="321"/>
      <c r="E467" s="321"/>
      <c r="F467" s="321"/>
      <c r="G467" s="337"/>
      <c r="H467" s="337"/>
      <c r="I467" s="337"/>
      <c r="J467" s="337"/>
      <c r="K467" s="337"/>
      <c r="L467" s="337"/>
      <c r="M467" s="337"/>
      <c r="N467" s="337"/>
      <c r="O467" s="337"/>
      <c r="P467" s="26"/>
      <c r="Q467" s="26"/>
      <c r="R467" s="26"/>
      <c r="S467" s="26"/>
      <c r="T467" s="321"/>
      <c r="U467" s="321"/>
      <c r="V467" s="321"/>
      <c r="W467" s="321"/>
      <c r="X467" s="321"/>
      <c r="Y467" s="321"/>
      <c r="Z467" s="321"/>
      <c r="AA467" s="321"/>
      <c r="AB467" s="321"/>
    </row>
    <row r="468" customFormat="false" ht="13.5" hidden="false" customHeight="true" outlineLevel="0" collapsed="false">
      <c r="A468" s="321"/>
      <c r="B468" s="321"/>
      <c r="C468" s="321"/>
      <c r="D468" s="321"/>
      <c r="E468" s="321"/>
      <c r="F468" s="321"/>
      <c r="G468" s="337"/>
      <c r="H468" s="337"/>
      <c r="I468" s="337"/>
      <c r="J468" s="337"/>
      <c r="K468" s="337"/>
      <c r="L468" s="337"/>
      <c r="M468" s="337"/>
      <c r="N468" s="337"/>
      <c r="O468" s="337"/>
      <c r="P468" s="26"/>
      <c r="Q468" s="26"/>
      <c r="R468" s="26"/>
      <c r="S468" s="26"/>
      <c r="T468" s="321"/>
      <c r="U468" s="321"/>
      <c r="V468" s="321"/>
      <c r="W468" s="321"/>
      <c r="X468" s="321"/>
      <c r="Y468" s="321"/>
      <c r="Z468" s="321"/>
      <c r="AA468" s="321"/>
      <c r="AB468" s="321"/>
    </row>
    <row r="469" customFormat="false" ht="13.5" hidden="false" customHeight="true" outlineLevel="0" collapsed="false">
      <c r="A469" s="321"/>
      <c r="B469" s="321"/>
      <c r="C469" s="321"/>
      <c r="D469" s="321"/>
      <c r="E469" s="321"/>
      <c r="F469" s="321"/>
      <c r="G469" s="337"/>
      <c r="H469" s="337"/>
      <c r="I469" s="337"/>
      <c r="J469" s="337"/>
      <c r="K469" s="337"/>
      <c r="L469" s="337"/>
      <c r="M469" s="337"/>
      <c r="N469" s="337"/>
      <c r="O469" s="337"/>
      <c r="P469" s="26"/>
      <c r="Q469" s="26"/>
      <c r="R469" s="26"/>
      <c r="S469" s="26"/>
      <c r="T469" s="321"/>
      <c r="U469" s="321"/>
      <c r="V469" s="321"/>
      <c r="W469" s="321"/>
      <c r="X469" s="321"/>
      <c r="Y469" s="321"/>
      <c r="Z469" s="321"/>
      <c r="AA469" s="321"/>
      <c r="AB469" s="321"/>
    </row>
    <row r="470" customFormat="false" ht="13.5" hidden="false" customHeight="true" outlineLevel="0" collapsed="false">
      <c r="A470" s="321"/>
      <c r="B470" s="321"/>
      <c r="C470" s="321"/>
      <c r="D470" s="321"/>
      <c r="E470" s="321"/>
      <c r="F470" s="321"/>
      <c r="G470" s="337"/>
      <c r="H470" s="337"/>
      <c r="I470" s="337"/>
      <c r="J470" s="337"/>
      <c r="K470" s="337"/>
      <c r="L470" s="337"/>
      <c r="M470" s="337"/>
      <c r="N470" s="337"/>
      <c r="O470" s="337"/>
      <c r="P470" s="26"/>
      <c r="Q470" s="26"/>
      <c r="R470" s="26"/>
      <c r="S470" s="26"/>
      <c r="T470" s="321"/>
      <c r="U470" s="321"/>
      <c r="V470" s="321"/>
      <c r="W470" s="321"/>
      <c r="X470" s="321"/>
      <c r="Y470" s="321"/>
      <c r="Z470" s="321"/>
      <c r="AA470" s="321"/>
      <c r="AB470" s="321"/>
    </row>
    <row r="471" customFormat="false" ht="13.5" hidden="false" customHeight="true" outlineLevel="0" collapsed="false">
      <c r="A471" s="321"/>
      <c r="B471" s="321"/>
      <c r="C471" s="321"/>
      <c r="D471" s="321"/>
      <c r="E471" s="321"/>
      <c r="F471" s="321"/>
      <c r="G471" s="337"/>
      <c r="H471" s="337"/>
      <c r="I471" s="337"/>
      <c r="J471" s="337"/>
      <c r="K471" s="337"/>
      <c r="L471" s="337"/>
      <c r="M471" s="337"/>
      <c r="N471" s="337"/>
      <c r="O471" s="337"/>
      <c r="P471" s="26"/>
      <c r="Q471" s="26"/>
      <c r="R471" s="26"/>
      <c r="S471" s="26"/>
      <c r="T471" s="321"/>
      <c r="U471" s="321"/>
      <c r="V471" s="321"/>
      <c r="W471" s="321"/>
      <c r="X471" s="321"/>
      <c r="Y471" s="321"/>
      <c r="Z471" s="321"/>
      <c r="AA471" s="321"/>
      <c r="AB471" s="321"/>
    </row>
    <row r="472" customFormat="false" ht="13.5" hidden="false" customHeight="true" outlineLevel="0" collapsed="false">
      <c r="A472" s="321"/>
      <c r="B472" s="321"/>
      <c r="C472" s="321"/>
      <c r="D472" s="321"/>
      <c r="E472" s="321"/>
      <c r="F472" s="321"/>
      <c r="G472" s="337"/>
      <c r="H472" s="337"/>
      <c r="I472" s="337"/>
      <c r="J472" s="337"/>
      <c r="K472" s="337"/>
      <c r="L472" s="337"/>
      <c r="M472" s="337"/>
      <c r="N472" s="337"/>
      <c r="O472" s="337"/>
      <c r="P472" s="26"/>
      <c r="Q472" s="26"/>
      <c r="R472" s="26"/>
      <c r="S472" s="26"/>
      <c r="T472" s="321"/>
      <c r="U472" s="321"/>
      <c r="V472" s="321"/>
      <c r="W472" s="321"/>
      <c r="X472" s="321"/>
      <c r="Y472" s="321"/>
      <c r="Z472" s="321"/>
      <c r="AA472" s="321"/>
      <c r="AB472" s="321"/>
    </row>
    <row r="473" customFormat="false" ht="13.5" hidden="false" customHeight="true" outlineLevel="0" collapsed="false">
      <c r="A473" s="321"/>
      <c r="B473" s="321"/>
      <c r="C473" s="321"/>
      <c r="D473" s="321"/>
      <c r="E473" s="321"/>
      <c r="F473" s="321"/>
      <c r="G473" s="337"/>
      <c r="H473" s="337"/>
      <c r="I473" s="337"/>
      <c r="J473" s="337"/>
      <c r="K473" s="337"/>
      <c r="L473" s="337"/>
      <c r="M473" s="337"/>
      <c r="N473" s="337"/>
      <c r="O473" s="337"/>
      <c r="P473" s="26"/>
      <c r="Q473" s="26"/>
      <c r="R473" s="26"/>
      <c r="S473" s="26"/>
      <c r="T473" s="321"/>
      <c r="U473" s="321"/>
      <c r="V473" s="321"/>
      <c r="W473" s="321"/>
      <c r="X473" s="321"/>
      <c r="Y473" s="321"/>
      <c r="Z473" s="321"/>
      <c r="AA473" s="321"/>
      <c r="AB473" s="321"/>
    </row>
    <row r="474" customFormat="false" ht="13.5" hidden="false" customHeight="true" outlineLevel="0" collapsed="false">
      <c r="A474" s="321"/>
      <c r="B474" s="321"/>
      <c r="C474" s="321"/>
      <c r="D474" s="321"/>
      <c r="E474" s="321"/>
      <c r="F474" s="321"/>
      <c r="G474" s="337"/>
      <c r="H474" s="337"/>
      <c r="I474" s="337"/>
      <c r="J474" s="337"/>
      <c r="K474" s="337"/>
      <c r="L474" s="337"/>
      <c r="M474" s="337"/>
      <c r="N474" s="337"/>
      <c r="O474" s="337"/>
      <c r="P474" s="26"/>
      <c r="Q474" s="26"/>
      <c r="R474" s="26"/>
      <c r="S474" s="26"/>
      <c r="T474" s="321"/>
      <c r="U474" s="321"/>
      <c r="V474" s="321"/>
      <c r="W474" s="321"/>
      <c r="X474" s="321"/>
      <c r="Y474" s="321"/>
      <c r="Z474" s="321"/>
      <c r="AA474" s="321"/>
      <c r="AB474" s="321"/>
    </row>
    <row r="475" customFormat="false" ht="13.5" hidden="false" customHeight="true" outlineLevel="0" collapsed="false">
      <c r="A475" s="321"/>
      <c r="B475" s="321"/>
      <c r="C475" s="321"/>
      <c r="D475" s="321"/>
      <c r="E475" s="321"/>
      <c r="F475" s="321"/>
      <c r="G475" s="337"/>
      <c r="H475" s="337"/>
      <c r="I475" s="337"/>
      <c r="J475" s="337"/>
      <c r="K475" s="337"/>
      <c r="L475" s="337"/>
      <c r="M475" s="337"/>
      <c r="N475" s="337"/>
      <c r="O475" s="337"/>
      <c r="P475" s="26"/>
      <c r="Q475" s="26"/>
      <c r="R475" s="26"/>
      <c r="S475" s="26"/>
      <c r="T475" s="321"/>
      <c r="U475" s="321"/>
      <c r="V475" s="321"/>
      <c r="W475" s="321"/>
      <c r="X475" s="321"/>
      <c r="Y475" s="321"/>
      <c r="Z475" s="321"/>
      <c r="AA475" s="321"/>
      <c r="AB475" s="321"/>
    </row>
    <row r="476" customFormat="false" ht="13.5" hidden="false" customHeight="true" outlineLevel="0" collapsed="false">
      <c r="A476" s="321"/>
      <c r="B476" s="321"/>
      <c r="C476" s="321"/>
      <c r="D476" s="321"/>
      <c r="E476" s="321"/>
      <c r="F476" s="321"/>
      <c r="G476" s="337"/>
      <c r="H476" s="337"/>
      <c r="I476" s="337"/>
      <c r="J476" s="337"/>
      <c r="K476" s="337"/>
      <c r="L476" s="337"/>
      <c r="M476" s="337"/>
      <c r="N476" s="337"/>
      <c r="O476" s="337"/>
      <c r="P476" s="26"/>
      <c r="Q476" s="26"/>
      <c r="R476" s="26"/>
      <c r="S476" s="26"/>
      <c r="T476" s="321"/>
      <c r="U476" s="321"/>
      <c r="V476" s="321"/>
      <c r="W476" s="321"/>
      <c r="X476" s="321"/>
      <c r="Y476" s="321"/>
      <c r="Z476" s="321"/>
      <c r="AA476" s="321"/>
      <c r="AB476" s="321"/>
    </row>
    <row r="477" customFormat="false" ht="13.5" hidden="false" customHeight="true" outlineLevel="0" collapsed="false">
      <c r="A477" s="321"/>
      <c r="B477" s="321"/>
      <c r="C477" s="321"/>
      <c r="D477" s="321"/>
      <c r="E477" s="321"/>
      <c r="F477" s="321"/>
      <c r="G477" s="337"/>
      <c r="H477" s="337"/>
      <c r="I477" s="337"/>
      <c r="J477" s="337"/>
      <c r="K477" s="337"/>
      <c r="L477" s="337"/>
      <c r="M477" s="337"/>
      <c r="N477" s="337"/>
      <c r="O477" s="337"/>
      <c r="P477" s="26"/>
      <c r="Q477" s="26"/>
      <c r="R477" s="26"/>
      <c r="S477" s="26"/>
      <c r="T477" s="321"/>
      <c r="U477" s="321"/>
      <c r="V477" s="321"/>
      <c r="W477" s="321"/>
      <c r="X477" s="321"/>
      <c r="Y477" s="321"/>
      <c r="Z477" s="321"/>
      <c r="AA477" s="321"/>
      <c r="AB477" s="321"/>
    </row>
    <row r="478" customFormat="false" ht="13.5" hidden="false" customHeight="true" outlineLevel="0" collapsed="false">
      <c r="A478" s="321"/>
      <c r="B478" s="321"/>
      <c r="C478" s="321"/>
      <c r="D478" s="321"/>
      <c r="E478" s="321"/>
      <c r="F478" s="321"/>
      <c r="G478" s="337"/>
      <c r="H478" s="337"/>
      <c r="I478" s="337"/>
      <c r="J478" s="337"/>
      <c r="K478" s="337"/>
      <c r="L478" s="337"/>
      <c r="M478" s="337"/>
      <c r="N478" s="337"/>
      <c r="O478" s="337"/>
      <c r="P478" s="26"/>
      <c r="Q478" s="26"/>
      <c r="R478" s="26"/>
      <c r="S478" s="26"/>
      <c r="T478" s="321"/>
      <c r="U478" s="321"/>
      <c r="V478" s="321"/>
      <c r="W478" s="321"/>
      <c r="X478" s="321"/>
      <c r="Y478" s="321"/>
      <c r="Z478" s="321"/>
      <c r="AA478" s="321"/>
      <c r="AB478" s="321"/>
    </row>
    <row r="479" customFormat="false" ht="13.5" hidden="false" customHeight="true" outlineLevel="0" collapsed="false">
      <c r="A479" s="321"/>
      <c r="B479" s="321"/>
      <c r="C479" s="321"/>
      <c r="D479" s="321"/>
      <c r="E479" s="321"/>
      <c r="F479" s="321"/>
      <c r="G479" s="337"/>
      <c r="H479" s="337"/>
      <c r="I479" s="337"/>
      <c r="J479" s="337"/>
      <c r="K479" s="337"/>
      <c r="L479" s="337"/>
      <c r="M479" s="337"/>
      <c r="N479" s="337"/>
      <c r="O479" s="337"/>
      <c r="P479" s="26"/>
      <c r="Q479" s="26"/>
      <c r="R479" s="26"/>
      <c r="S479" s="26"/>
      <c r="T479" s="321"/>
      <c r="U479" s="321"/>
      <c r="V479" s="321"/>
      <c r="W479" s="321"/>
      <c r="X479" s="321"/>
      <c r="Y479" s="321"/>
      <c r="Z479" s="321"/>
      <c r="AA479" s="321"/>
      <c r="AB479" s="321"/>
    </row>
    <row r="480" customFormat="false" ht="13.5" hidden="false" customHeight="true" outlineLevel="0" collapsed="false">
      <c r="A480" s="321"/>
      <c r="B480" s="321"/>
      <c r="C480" s="321"/>
      <c r="D480" s="321"/>
      <c r="E480" s="321"/>
      <c r="F480" s="321"/>
      <c r="G480" s="337"/>
      <c r="H480" s="337"/>
      <c r="I480" s="337"/>
      <c r="J480" s="337"/>
      <c r="K480" s="337"/>
      <c r="L480" s="337"/>
      <c r="M480" s="337"/>
      <c r="N480" s="337"/>
      <c r="O480" s="337"/>
      <c r="P480" s="26"/>
      <c r="Q480" s="26"/>
      <c r="R480" s="26"/>
      <c r="S480" s="26"/>
      <c r="T480" s="321"/>
      <c r="U480" s="321"/>
      <c r="V480" s="321"/>
      <c r="W480" s="321"/>
      <c r="X480" s="321"/>
      <c r="Y480" s="321"/>
      <c r="Z480" s="321"/>
      <c r="AA480" s="321"/>
      <c r="AB480" s="321"/>
    </row>
    <row r="481" customFormat="false" ht="13.5" hidden="false" customHeight="true" outlineLevel="0" collapsed="false">
      <c r="A481" s="321"/>
      <c r="B481" s="321"/>
      <c r="C481" s="321"/>
      <c r="D481" s="321"/>
      <c r="E481" s="321"/>
      <c r="F481" s="321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321"/>
      <c r="U481" s="321"/>
      <c r="V481" s="321"/>
      <c r="W481" s="321"/>
      <c r="X481" s="321"/>
      <c r="Y481" s="321"/>
      <c r="Z481" s="321"/>
      <c r="AA481" s="321"/>
      <c r="AB481" s="321"/>
    </row>
    <row r="482" customFormat="false" ht="13.5" hidden="false" customHeight="true" outlineLevel="0" collapsed="false">
      <c r="A482" s="321"/>
      <c r="B482" s="321"/>
      <c r="C482" s="321"/>
      <c r="D482" s="321"/>
      <c r="E482" s="321"/>
      <c r="F482" s="321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321"/>
      <c r="U482" s="321"/>
      <c r="V482" s="321"/>
      <c r="W482" s="321"/>
      <c r="X482" s="321"/>
      <c r="Y482" s="321"/>
      <c r="Z482" s="321"/>
      <c r="AA482" s="321"/>
      <c r="AB482" s="321"/>
    </row>
    <row r="483" customFormat="false" ht="13.5" hidden="false" customHeight="true" outlineLevel="0" collapsed="false">
      <c r="A483" s="321"/>
      <c r="B483" s="321"/>
      <c r="C483" s="321"/>
      <c r="D483" s="321"/>
      <c r="E483" s="321"/>
      <c r="F483" s="321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321"/>
      <c r="U483" s="321"/>
      <c r="V483" s="321"/>
      <c r="W483" s="321"/>
      <c r="X483" s="321"/>
      <c r="Y483" s="321"/>
      <c r="Z483" s="321"/>
      <c r="AA483" s="321"/>
      <c r="AB483" s="321"/>
    </row>
    <row r="484" customFormat="false" ht="13.5" hidden="false" customHeight="true" outlineLevel="0" collapsed="false">
      <c r="A484" s="321"/>
      <c r="B484" s="321"/>
      <c r="C484" s="321"/>
      <c r="D484" s="321"/>
      <c r="E484" s="321"/>
      <c r="F484" s="321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321"/>
      <c r="U484" s="321"/>
      <c r="V484" s="321"/>
      <c r="W484" s="321"/>
      <c r="X484" s="321"/>
      <c r="Y484" s="321"/>
      <c r="Z484" s="321"/>
      <c r="AA484" s="321"/>
      <c r="AB484" s="321"/>
    </row>
    <row r="485" customFormat="false" ht="13.5" hidden="false" customHeight="true" outlineLevel="0" collapsed="false">
      <c r="A485" s="321"/>
      <c r="B485" s="321"/>
      <c r="C485" s="321"/>
      <c r="D485" s="321"/>
      <c r="E485" s="321"/>
      <c r="F485" s="321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321"/>
      <c r="U485" s="321"/>
      <c r="V485" s="321"/>
      <c r="W485" s="321"/>
      <c r="X485" s="321"/>
      <c r="Y485" s="321"/>
      <c r="Z485" s="321"/>
      <c r="AA485" s="321"/>
      <c r="AB485" s="321"/>
    </row>
    <row r="486" customFormat="false" ht="13.5" hidden="false" customHeight="true" outlineLevel="0" collapsed="false">
      <c r="A486" s="321"/>
      <c r="B486" s="321"/>
      <c r="C486" s="321"/>
      <c r="D486" s="321"/>
      <c r="E486" s="321"/>
      <c r="F486" s="321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321"/>
      <c r="U486" s="321"/>
      <c r="V486" s="321"/>
      <c r="W486" s="321"/>
      <c r="X486" s="321"/>
      <c r="Y486" s="321"/>
      <c r="Z486" s="321"/>
      <c r="AA486" s="321"/>
      <c r="AB486" s="321"/>
    </row>
    <row r="487" customFormat="false" ht="13.5" hidden="false" customHeight="true" outlineLevel="0" collapsed="false">
      <c r="A487" s="321"/>
      <c r="B487" s="321"/>
      <c r="C487" s="321"/>
      <c r="D487" s="321"/>
      <c r="E487" s="321"/>
      <c r="F487" s="321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321"/>
      <c r="U487" s="321"/>
      <c r="V487" s="321"/>
      <c r="W487" s="321"/>
      <c r="X487" s="321"/>
      <c r="Y487" s="321"/>
      <c r="Z487" s="321"/>
      <c r="AA487" s="321"/>
      <c r="AB487" s="321"/>
    </row>
    <row r="488" customFormat="false" ht="13.5" hidden="false" customHeight="true" outlineLevel="0" collapsed="false">
      <c r="A488" s="321"/>
      <c r="B488" s="321"/>
      <c r="C488" s="321"/>
      <c r="D488" s="321"/>
      <c r="E488" s="321"/>
      <c r="F488" s="321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321"/>
      <c r="U488" s="321"/>
      <c r="V488" s="321"/>
      <c r="W488" s="321"/>
      <c r="X488" s="321"/>
      <c r="Y488" s="321"/>
      <c r="Z488" s="321"/>
      <c r="AA488" s="321"/>
      <c r="AB488" s="321"/>
    </row>
    <row r="489" customFormat="false" ht="13.5" hidden="false" customHeight="true" outlineLevel="0" collapsed="false">
      <c r="A489" s="321"/>
      <c r="B489" s="321"/>
      <c r="C489" s="321"/>
      <c r="D489" s="321"/>
      <c r="E489" s="321"/>
      <c r="F489" s="321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321"/>
      <c r="U489" s="321"/>
      <c r="V489" s="321"/>
      <c r="W489" s="321"/>
      <c r="X489" s="321"/>
      <c r="Y489" s="321"/>
      <c r="Z489" s="321"/>
      <c r="AA489" s="321"/>
      <c r="AB489" s="321"/>
    </row>
    <row r="490" customFormat="false" ht="13.5" hidden="false" customHeight="true" outlineLevel="0" collapsed="false">
      <c r="A490" s="321"/>
      <c r="B490" s="321"/>
      <c r="C490" s="321"/>
      <c r="D490" s="321"/>
      <c r="E490" s="321"/>
      <c r="F490" s="321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321"/>
      <c r="U490" s="321"/>
      <c r="V490" s="321"/>
      <c r="W490" s="321"/>
      <c r="X490" s="321"/>
      <c r="Y490" s="321"/>
      <c r="Z490" s="321"/>
      <c r="AA490" s="321"/>
      <c r="AB490" s="321"/>
    </row>
    <row r="491" customFormat="false" ht="13.5" hidden="false" customHeight="true" outlineLevel="0" collapsed="false">
      <c r="A491" s="321"/>
      <c r="B491" s="321"/>
      <c r="C491" s="321"/>
      <c r="D491" s="321"/>
      <c r="E491" s="321"/>
      <c r="F491" s="321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321"/>
      <c r="U491" s="321"/>
      <c r="V491" s="321"/>
      <c r="W491" s="321"/>
      <c r="X491" s="321"/>
      <c r="Y491" s="321"/>
      <c r="Z491" s="321"/>
      <c r="AA491" s="321"/>
      <c r="AB491" s="321"/>
    </row>
    <row r="492" customFormat="false" ht="13.5" hidden="false" customHeight="true" outlineLevel="0" collapsed="false">
      <c r="A492" s="321"/>
      <c r="B492" s="321"/>
      <c r="C492" s="321"/>
      <c r="D492" s="321"/>
      <c r="E492" s="321"/>
      <c r="F492" s="321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321"/>
      <c r="U492" s="321"/>
      <c r="V492" s="321"/>
      <c r="W492" s="321"/>
      <c r="X492" s="321"/>
      <c r="Y492" s="321"/>
      <c r="Z492" s="321"/>
      <c r="AA492" s="321"/>
      <c r="AB492" s="321"/>
    </row>
    <row r="493" customFormat="false" ht="13.5" hidden="false" customHeight="true" outlineLevel="0" collapsed="false">
      <c r="A493" s="321"/>
      <c r="B493" s="321"/>
      <c r="C493" s="321"/>
      <c r="D493" s="321"/>
      <c r="E493" s="321"/>
      <c r="F493" s="321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321"/>
      <c r="U493" s="321"/>
      <c r="V493" s="321"/>
      <c r="W493" s="321"/>
      <c r="X493" s="321"/>
      <c r="Y493" s="321"/>
      <c r="Z493" s="321"/>
      <c r="AA493" s="321"/>
      <c r="AB493" s="321"/>
    </row>
    <row r="494" customFormat="false" ht="13.5" hidden="false" customHeight="true" outlineLevel="0" collapsed="false">
      <c r="A494" s="321"/>
      <c r="B494" s="321"/>
      <c r="C494" s="321"/>
      <c r="D494" s="321"/>
      <c r="E494" s="321"/>
      <c r="F494" s="321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321"/>
      <c r="U494" s="321"/>
      <c r="V494" s="321"/>
      <c r="W494" s="321"/>
      <c r="X494" s="321"/>
      <c r="Y494" s="321"/>
      <c r="Z494" s="321"/>
      <c r="AA494" s="321"/>
      <c r="AB494" s="321"/>
    </row>
    <row r="495" customFormat="false" ht="13.5" hidden="false" customHeight="true" outlineLevel="0" collapsed="false">
      <c r="A495" s="321"/>
      <c r="B495" s="321"/>
      <c r="C495" s="321"/>
      <c r="D495" s="321"/>
      <c r="E495" s="321"/>
      <c r="F495" s="321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321"/>
      <c r="U495" s="321"/>
      <c r="V495" s="321"/>
      <c r="W495" s="321"/>
      <c r="X495" s="321"/>
      <c r="Y495" s="321"/>
      <c r="Z495" s="321"/>
      <c r="AA495" s="321"/>
      <c r="AB495" s="321"/>
    </row>
    <row r="496" customFormat="false" ht="13.5" hidden="false" customHeight="true" outlineLevel="0" collapsed="false">
      <c r="A496" s="321"/>
      <c r="B496" s="321"/>
      <c r="C496" s="321"/>
      <c r="D496" s="321"/>
      <c r="E496" s="321"/>
      <c r="F496" s="321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321"/>
      <c r="U496" s="321"/>
      <c r="V496" s="321"/>
      <c r="W496" s="321"/>
      <c r="X496" s="321"/>
      <c r="Y496" s="321"/>
      <c r="Z496" s="321"/>
      <c r="AA496" s="321"/>
      <c r="AB496" s="321"/>
    </row>
    <row r="497" customFormat="false" ht="13.5" hidden="false" customHeight="true" outlineLevel="0" collapsed="false">
      <c r="A497" s="321"/>
      <c r="B497" s="321"/>
      <c r="C497" s="321"/>
      <c r="D497" s="321"/>
      <c r="E497" s="321"/>
      <c r="F497" s="321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321"/>
      <c r="U497" s="321"/>
      <c r="V497" s="321"/>
      <c r="W497" s="321"/>
      <c r="X497" s="321"/>
      <c r="Y497" s="321"/>
      <c r="Z497" s="321"/>
      <c r="AA497" s="321"/>
      <c r="AB497" s="321"/>
    </row>
    <row r="498" customFormat="false" ht="13.5" hidden="false" customHeight="true" outlineLevel="0" collapsed="false">
      <c r="A498" s="321"/>
      <c r="B498" s="321"/>
      <c r="C498" s="321"/>
      <c r="D498" s="321"/>
      <c r="E498" s="321"/>
      <c r="F498" s="321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321"/>
      <c r="U498" s="321"/>
      <c r="V498" s="321"/>
      <c r="W498" s="321"/>
      <c r="X498" s="321"/>
      <c r="Y498" s="321"/>
      <c r="Z498" s="321"/>
      <c r="AA498" s="321"/>
      <c r="AB498" s="321"/>
    </row>
    <row r="499" customFormat="false" ht="13.5" hidden="false" customHeight="true" outlineLevel="0" collapsed="false">
      <c r="A499" s="321"/>
      <c r="B499" s="321"/>
      <c r="C499" s="321"/>
      <c r="D499" s="321"/>
      <c r="E499" s="321"/>
      <c r="F499" s="321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321"/>
      <c r="U499" s="321"/>
      <c r="V499" s="321"/>
      <c r="W499" s="321"/>
      <c r="X499" s="321"/>
      <c r="Y499" s="321"/>
      <c r="Z499" s="321"/>
      <c r="AA499" s="321"/>
      <c r="AB499" s="321"/>
    </row>
    <row r="500" customFormat="false" ht="13.5" hidden="false" customHeight="true" outlineLevel="0" collapsed="false">
      <c r="A500" s="321"/>
      <c r="B500" s="321"/>
      <c r="C500" s="321"/>
      <c r="D500" s="321"/>
      <c r="E500" s="321"/>
      <c r="F500" s="321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321"/>
      <c r="U500" s="321"/>
      <c r="V500" s="321"/>
      <c r="W500" s="321"/>
      <c r="X500" s="321"/>
      <c r="Y500" s="321"/>
      <c r="Z500" s="321"/>
      <c r="AA500" s="321"/>
      <c r="AB500" s="321"/>
    </row>
    <row r="501" customFormat="false" ht="13.5" hidden="false" customHeight="true" outlineLevel="0" collapsed="false">
      <c r="A501" s="321"/>
      <c r="B501" s="321"/>
      <c r="C501" s="321"/>
      <c r="D501" s="321"/>
      <c r="E501" s="321"/>
      <c r="F501" s="321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321"/>
      <c r="U501" s="321"/>
      <c r="V501" s="321"/>
      <c r="W501" s="321"/>
      <c r="X501" s="321"/>
      <c r="Y501" s="321"/>
      <c r="Z501" s="321"/>
      <c r="AA501" s="321"/>
      <c r="AB501" s="321"/>
    </row>
    <row r="502" customFormat="false" ht="13.5" hidden="false" customHeight="true" outlineLevel="0" collapsed="false">
      <c r="A502" s="321"/>
      <c r="B502" s="321"/>
      <c r="C502" s="321"/>
      <c r="D502" s="321"/>
      <c r="E502" s="321"/>
      <c r="F502" s="321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321"/>
      <c r="U502" s="321"/>
      <c r="V502" s="321"/>
      <c r="W502" s="321"/>
      <c r="X502" s="321"/>
      <c r="Y502" s="321"/>
      <c r="Z502" s="321"/>
      <c r="AA502" s="321"/>
      <c r="AB502" s="321"/>
    </row>
    <row r="503" customFormat="false" ht="13.5" hidden="false" customHeight="true" outlineLevel="0" collapsed="false">
      <c r="A503" s="321"/>
      <c r="B503" s="321"/>
      <c r="C503" s="321"/>
      <c r="D503" s="321"/>
      <c r="E503" s="321"/>
      <c r="F503" s="321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321"/>
      <c r="U503" s="321"/>
      <c r="V503" s="321"/>
      <c r="W503" s="321"/>
      <c r="X503" s="321"/>
      <c r="Y503" s="321"/>
      <c r="Z503" s="321"/>
      <c r="AA503" s="321"/>
      <c r="AB503" s="321"/>
    </row>
    <row r="504" customFormat="false" ht="13.5" hidden="false" customHeight="true" outlineLevel="0" collapsed="false">
      <c r="A504" s="321"/>
      <c r="B504" s="321"/>
      <c r="C504" s="321"/>
      <c r="D504" s="321"/>
      <c r="E504" s="321"/>
      <c r="F504" s="321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321"/>
      <c r="U504" s="321"/>
      <c r="V504" s="321"/>
      <c r="W504" s="321"/>
      <c r="X504" s="321"/>
      <c r="Y504" s="321"/>
      <c r="Z504" s="321"/>
      <c r="AA504" s="321"/>
      <c r="AB504" s="321"/>
    </row>
    <row r="505" customFormat="false" ht="13.5" hidden="false" customHeight="true" outlineLevel="0" collapsed="false">
      <c r="A505" s="321"/>
      <c r="B505" s="321"/>
      <c r="C505" s="321"/>
      <c r="D505" s="321"/>
      <c r="E505" s="321"/>
      <c r="F505" s="321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321"/>
      <c r="U505" s="321"/>
      <c r="V505" s="321"/>
      <c r="W505" s="321"/>
      <c r="X505" s="321"/>
      <c r="Y505" s="321"/>
      <c r="Z505" s="321"/>
      <c r="AA505" s="321"/>
      <c r="AB505" s="321"/>
    </row>
    <row r="506" customFormat="false" ht="13.5" hidden="false" customHeight="true" outlineLevel="0" collapsed="false">
      <c r="A506" s="321"/>
      <c r="B506" s="321"/>
      <c r="C506" s="321"/>
      <c r="D506" s="321"/>
      <c r="E506" s="321"/>
      <c r="F506" s="321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321"/>
      <c r="U506" s="321"/>
      <c r="V506" s="321"/>
      <c r="W506" s="321"/>
      <c r="X506" s="321"/>
      <c r="Y506" s="321"/>
      <c r="Z506" s="321"/>
      <c r="AA506" s="321"/>
      <c r="AB506" s="321"/>
    </row>
    <row r="507" customFormat="false" ht="13.5" hidden="false" customHeight="true" outlineLevel="0" collapsed="false">
      <c r="A507" s="321"/>
      <c r="B507" s="321"/>
      <c r="C507" s="321"/>
      <c r="D507" s="321"/>
      <c r="E507" s="321"/>
      <c r="F507" s="321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321"/>
      <c r="U507" s="321"/>
      <c r="V507" s="321"/>
      <c r="W507" s="321"/>
      <c r="X507" s="321"/>
      <c r="Y507" s="321"/>
      <c r="Z507" s="321"/>
      <c r="AA507" s="321"/>
      <c r="AB507" s="321"/>
    </row>
    <row r="508" customFormat="false" ht="13.5" hidden="false" customHeight="true" outlineLevel="0" collapsed="false">
      <c r="A508" s="321"/>
      <c r="B508" s="321"/>
      <c r="C508" s="321"/>
      <c r="D508" s="321"/>
      <c r="E508" s="321"/>
      <c r="F508" s="321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321"/>
      <c r="U508" s="321"/>
      <c r="V508" s="321"/>
      <c r="W508" s="321"/>
      <c r="X508" s="321"/>
      <c r="Y508" s="321"/>
      <c r="Z508" s="321"/>
      <c r="AA508" s="321"/>
      <c r="AB508" s="321"/>
    </row>
    <row r="509" customFormat="false" ht="13.5" hidden="false" customHeight="true" outlineLevel="0" collapsed="false">
      <c r="A509" s="321"/>
      <c r="B509" s="321"/>
      <c r="C509" s="321"/>
      <c r="D509" s="321"/>
      <c r="E509" s="321"/>
      <c r="F509" s="321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321"/>
      <c r="U509" s="321"/>
      <c r="V509" s="321"/>
      <c r="W509" s="321"/>
      <c r="X509" s="321"/>
      <c r="Y509" s="321"/>
      <c r="Z509" s="321"/>
      <c r="AA509" s="321"/>
      <c r="AB509" s="321"/>
    </row>
    <row r="510" customFormat="false" ht="13.5" hidden="false" customHeight="true" outlineLevel="0" collapsed="false">
      <c r="A510" s="321"/>
      <c r="B510" s="321"/>
      <c r="C510" s="321"/>
      <c r="D510" s="321"/>
      <c r="E510" s="321"/>
      <c r="F510" s="321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321"/>
      <c r="U510" s="321"/>
      <c r="V510" s="321"/>
      <c r="W510" s="321"/>
      <c r="X510" s="321"/>
      <c r="Y510" s="321"/>
      <c r="Z510" s="321"/>
      <c r="AA510" s="321"/>
      <c r="AB510" s="321"/>
    </row>
    <row r="511" customFormat="false" ht="13.5" hidden="false" customHeight="true" outlineLevel="0" collapsed="false">
      <c r="A511" s="321"/>
      <c r="B511" s="321"/>
      <c r="C511" s="321"/>
      <c r="D511" s="321"/>
      <c r="E511" s="321"/>
      <c r="F511" s="321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321"/>
      <c r="U511" s="321"/>
      <c r="V511" s="321"/>
      <c r="W511" s="321"/>
      <c r="X511" s="321"/>
      <c r="Y511" s="321"/>
      <c r="Z511" s="321"/>
      <c r="AA511" s="321"/>
      <c r="AB511" s="321"/>
    </row>
    <row r="512" customFormat="false" ht="13.5" hidden="false" customHeight="true" outlineLevel="0" collapsed="false">
      <c r="A512" s="321"/>
      <c r="B512" s="321"/>
      <c r="C512" s="321"/>
      <c r="D512" s="321"/>
      <c r="E512" s="321"/>
      <c r="F512" s="321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321"/>
      <c r="U512" s="321"/>
      <c r="V512" s="321"/>
      <c r="W512" s="321"/>
      <c r="X512" s="321"/>
      <c r="Y512" s="321"/>
      <c r="Z512" s="321"/>
      <c r="AA512" s="321"/>
      <c r="AB512" s="321"/>
    </row>
    <row r="513" customFormat="false" ht="13.5" hidden="false" customHeight="true" outlineLevel="0" collapsed="false">
      <c r="A513" s="321"/>
      <c r="B513" s="321"/>
      <c r="C513" s="321"/>
      <c r="D513" s="321"/>
      <c r="E513" s="321"/>
      <c r="F513" s="321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321"/>
      <c r="U513" s="321"/>
      <c r="V513" s="321"/>
      <c r="W513" s="321"/>
      <c r="X513" s="321"/>
      <c r="Y513" s="321"/>
      <c r="Z513" s="321"/>
      <c r="AA513" s="321"/>
      <c r="AB513" s="321"/>
    </row>
    <row r="514" customFormat="false" ht="13.5" hidden="false" customHeight="true" outlineLevel="0" collapsed="false">
      <c r="A514" s="321"/>
      <c r="B514" s="321"/>
      <c r="C514" s="321"/>
      <c r="D514" s="321"/>
      <c r="E514" s="321"/>
      <c r="F514" s="321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321"/>
      <c r="U514" s="321"/>
      <c r="V514" s="321"/>
      <c r="W514" s="321"/>
      <c r="X514" s="321"/>
      <c r="Y514" s="321"/>
      <c r="Z514" s="321"/>
      <c r="AA514" s="321"/>
      <c r="AB514" s="321"/>
    </row>
    <row r="515" customFormat="false" ht="13.5" hidden="false" customHeight="true" outlineLevel="0" collapsed="false">
      <c r="A515" s="321"/>
      <c r="B515" s="321"/>
      <c r="C515" s="321"/>
      <c r="D515" s="321"/>
      <c r="E515" s="321"/>
      <c r="F515" s="321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321"/>
      <c r="U515" s="321"/>
      <c r="V515" s="321"/>
      <c r="W515" s="321"/>
      <c r="X515" s="321"/>
      <c r="Y515" s="321"/>
      <c r="Z515" s="321"/>
      <c r="AA515" s="321"/>
      <c r="AB515" s="321"/>
    </row>
    <row r="516" customFormat="false" ht="13.5" hidden="false" customHeight="true" outlineLevel="0" collapsed="false">
      <c r="A516" s="321"/>
      <c r="B516" s="321"/>
      <c r="C516" s="321"/>
      <c r="D516" s="321"/>
      <c r="E516" s="321"/>
      <c r="F516" s="321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321"/>
      <c r="U516" s="321"/>
      <c r="V516" s="321"/>
      <c r="W516" s="321"/>
      <c r="X516" s="321"/>
      <c r="Y516" s="321"/>
      <c r="Z516" s="321"/>
      <c r="AA516" s="321"/>
      <c r="AB516" s="321"/>
    </row>
    <row r="517" customFormat="false" ht="13.5" hidden="false" customHeight="true" outlineLevel="0" collapsed="false">
      <c r="A517" s="321"/>
      <c r="B517" s="321"/>
      <c r="C517" s="321"/>
      <c r="D517" s="321"/>
      <c r="E517" s="321"/>
      <c r="F517" s="321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321"/>
      <c r="U517" s="321"/>
      <c r="V517" s="321"/>
      <c r="W517" s="321"/>
      <c r="X517" s="321"/>
      <c r="Y517" s="321"/>
      <c r="Z517" s="321"/>
      <c r="AA517" s="321"/>
      <c r="AB517" s="321"/>
    </row>
    <row r="518" customFormat="false" ht="13.5" hidden="false" customHeight="true" outlineLevel="0" collapsed="false">
      <c r="A518" s="321"/>
      <c r="B518" s="321"/>
      <c r="C518" s="321"/>
      <c r="D518" s="321"/>
      <c r="E518" s="321"/>
      <c r="F518" s="321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321"/>
      <c r="U518" s="321"/>
      <c r="V518" s="321"/>
      <c r="W518" s="321"/>
      <c r="X518" s="321"/>
      <c r="Y518" s="321"/>
      <c r="Z518" s="321"/>
      <c r="AA518" s="321"/>
      <c r="AB518" s="321"/>
    </row>
    <row r="519" customFormat="false" ht="13.5" hidden="false" customHeight="true" outlineLevel="0" collapsed="false">
      <c r="A519" s="321"/>
      <c r="B519" s="321"/>
      <c r="C519" s="321"/>
      <c r="D519" s="321"/>
      <c r="E519" s="321"/>
      <c r="F519" s="321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321"/>
      <c r="U519" s="321"/>
      <c r="V519" s="321"/>
      <c r="W519" s="321"/>
      <c r="X519" s="321"/>
      <c r="Y519" s="321"/>
      <c r="Z519" s="321"/>
      <c r="AA519" s="321"/>
      <c r="AB519" s="321"/>
    </row>
    <row r="520" customFormat="false" ht="13.5" hidden="false" customHeight="true" outlineLevel="0" collapsed="false">
      <c r="A520" s="321"/>
      <c r="B520" s="321"/>
      <c r="C520" s="321"/>
      <c r="D520" s="321"/>
      <c r="E520" s="321"/>
      <c r="F520" s="321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321"/>
      <c r="U520" s="321"/>
      <c r="V520" s="321"/>
      <c r="W520" s="321"/>
      <c r="X520" s="321"/>
      <c r="Y520" s="321"/>
      <c r="Z520" s="321"/>
      <c r="AA520" s="321"/>
      <c r="AB520" s="321"/>
    </row>
    <row r="521" customFormat="false" ht="13.5" hidden="false" customHeight="true" outlineLevel="0" collapsed="false">
      <c r="A521" s="321"/>
      <c r="B521" s="321"/>
      <c r="C521" s="321"/>
      <c r="D521" s="321"/>
      <c r="E521" s="321"/>
      <c r="F521" s="321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321"/>
      <c r="U521" s="321"/>
      <c r="V521" s="321"/>
      <c r="W521" s="321"/>
      <c r="X521" s="321"/>
      <c r="Y521" s="321"/>
      <c r="Z521" s="321"/>
      <c r="AA521" s="321"/>
      <c r="AB521" s="321"/>
    </row>
    <row r="522" customFormat="false" ht="13.5" hidden="false" customHeight="true" outlineLevel="0" collapsed="false">
      <c r="A522" s="321"/>
      <c r="B522" s="321"/>
      <c r="C522" s="321"/>
      <c r="D522" s="321"/>
      <c r="E522" s="321"/>
      <c r="F522" s="321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321"/>
      <c r="U522" s="321"/>
      <c r="V522" s="321"/>
      <c r="W522" s="321"/>
      <c r="X522" s="321"/>
      <c r="Y522" s="321"/>
      <c r="Z522" s="321"/>
      <c r="AA522" s="321"/>
      <c r="AB522" s="321"/>
    </row>
    <row r="523" customFormat="false" ht="13.5" hidden="false" customHeight="true" outlineLevel="0" collapsed="false">
      <c r="A523" s="321"/>
      <c r="B523" s="321"/>
      <c r="C523" s="321"/>
      <c r="D523" s="321"/>
      <c r="E523" s="321"/>
      <c r="F523" s="321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321"/>
      <c r="U523" s="321"/>
      <c r="V523" s="321"/>
      <c r="W523" s="321"/>
      <c r="X523" s="321"/>
      <c r="Y523" s="321"/>
      <c r="Z523" s="321"/>
      <c r="AA523" s="321"/>
      <c r="AB523" s="321"/>
    </row>
    <row r="524" customFormat="false" ht="13.5" hidden="false" customHeight="true" outlineLevel="0" collapsed="false">
      <c r="A524" s="321"/>
      <c r="B524" s="321"/>
      <c r="C524" s="321"/>
      <c r="D524" s="321"/>
      <c r="E524" s="321"/>
      <c r="F524" s="321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321"/>
      <c r="U524" s="321"/>
      <c r="V524" s="321"/>
      <c r="W524" s="321"/>
      <c r="X524" s="321"/>
      <c r="Y524" s="321"/>
      <c r="Z524" s="321"/>
      <c r="AA524" s="321"/>
      <c r="AB524" s="321"/>
    </row>
    <row r="525" customFormat="false" ht="13.5" hidden="false" customHeight="true" outlineLevel="0" collapsed="false">
      <c r="A525" s="321"/>
      <c r="B525" s="321"/>
      <c r="C525" s="321"/>
      <c r="D525" s="321"/>
      <c r="E525" s="321"/>
      <c r="F525" s="321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321"/>
      <c r="U525" s="321"/>
      <c r="V525" s="321"/>
      <c r="W525" s="321"/>
      <c r="X525" s="321"/>
      <c r="Y525" s="321"/>
      <c r="Z525" s="321"/>
      <c r="AA525" s="321"/>
      <c r="AB525" s="321"/>
    </row>
    <row r="526" customFormat="false" ht="13.5" hidden="false" customHeight="true" outlineLevel="0" collapsed="false">
      <c r="A526" s="321"/>
      <c r="B526" s="321"/>
      <c r="C526" s="321"/>
      <c r="D526" s="321"/>
      <c r="E526" s="321"/>
      <c r="F526" s="321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321"/>
      <c r="U526" s="321"/>
      <c r="V526" s="321"/>
      <c r="W526" s="321"/>
      <c r="X526" s="321"/>
      <c r="Y526" s="321"/>
      <c r="Z526" s="321"/>
      <c r="AA526" s="321"/>
      <c r="AB526" s="321"/>
    </row>
    <row r="527" customFormat="false" ht="13.5" hidden="false" customHeight="true" outlineLevel="0" collapsed="false">
      <c r="A527" s="321"/>
      <c r="B527" s="321"/>
      <c r="C527" s="321"/>
      <c r="D527" s="321"/>
      <c r="E527" s="321"/>
      <c r="F527" s="321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321"/>
      <c r="U527" s="321"/>
      <c r="V527" s="321"/>
      <c r="W527" s="321"/>
      <c r="X527" s="321"/>
      <c r="Y527" s="321"/>
      <c r="Z527" s="321"/>
      <c r="AA527" s="321"/>
      <c r="AB527" s="321"/>
    </row>
    <row r="528" customFormat="false" ht="13.5" hidden="false" customHeight="true" outlineLevel="0" collapsed="false">
      <c r="A528" s="321"/>
      <c r="B528" s="321"/>
      <c r="C528" s="321"/>
      <c r="D528" s="321"/>
      <c r="E528" s="321"/>
      <c r="F528" s="321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321"/>
      <c r="U528" s="321"/>
      <c r="V528" s="321"/>
      <c r="W528" s="321"/>
      <c r="X528" s="321"/>
      <c r="Y528" s="321"/>
      <c r="Z528" s="321"/>
      <c r="AA528" s="321"/>
      <c r="AB528" s="321"/>
    </row>
    <row r="529" customFormat="false" ht="13.5" hidden="false" customHeight="true" outlineLevel="0" collapsed="false">
      <c r="A529" s="321"/>
      <c r="B529" s="321"/>
      <c r="C529" s="321"/>
      <c r="D529" s="321"/>
      <c r="E529" s="321"/>
      <c r="F529" s="321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321"/>
      <c r="U529" s="321"/>
      <c r="V529" s="321"/>
      <c r="W529" s="321"/>
      <c r="X529" s="321"/>
      <c r="Y529" s="321"/>
      <c r="Z529" s="321"/>
      <c r="AA529" s="321"/>
      <c r="AB529" s="321"/>
    </row>
    <row r="530" customFormat="false" ht="13.5" hidden="false" customHeight="true" outlineLevel="0" collapsed="false">
      <c r="A530" s="321"/>
      <c r="B530" s="321"/>
      <c r="C530" s="321"/>
      <c r="D530" s="321"/>
      <c r="E530" s="321"/>
      <c r="F530" s="321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321"/>
      <c r="U530" s="321"/>
      <c r="V530" s="321"/>
      <c r="W530" s="321"/>
      <c r="X530" s="321"/>
      <c r="Y530" s="321"/>
      <c r="Z530" s="321"/>
      <c r="AA530" s="321"/>
      <c r="AB530" s="321"/>
    </row>
    <row r="531" customFormat="false" ht="13.5" hidden="false" customHeight="true" outlineLevel="0" collapsed="false">
      <c r="A531" s="321"/>
      <c r="B531" s="321"/>
      <c r="C531" s="321"/>
      <c r="D531" s="321"/>
      <c r="E531" s="321"/>
      <c r="F531" s="321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321"/>
      <c r="U531" s="321"/>
      <c r="V531" s="321"/>
      <c r="W531" s="321"/>
      <c r="X531" s="321"/>
      <c r="Y531" s="321"/>
      <c r="Z531" s="321"/>
      <c r="AA531" s="321"/>
      <c r="AB531" s="321"/>
    </row>
    <row r="532" customFormat="false" ht="13.5" hidden="false" customHeight="true" outlineLevel="0" collapsed="false">
      <c r="A532" s="321"/>
      <c r="B532" s="321"/>
      <c r="C532" s="321"/>
      <c r="D532" s="321"/>
      <c r="E532" s="321"/>
      <c r="F532" s="321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321"/>
      <c r="U532" s="321"/>
      <c r="V532" s="321"/>
      <c r="W532" s="321"/>
      <c r="X532" s="321"/>
      <c r="Y532" s="321"/>
      <c r="Z532" s="321"/>
      <c r="AA532" s="321"/>
      <c r="AB532" s="321"/>
    </row>
    <row r="533" customFormat="false" ht="13.5" hidden="false" customHeight="true" outlineLevel="0" collapsed="false">
      <c r="A533" s="321"/>
      <c r="B533" s="321"/>
      <c r="C533" s="321"/>
      <c r="D533" s="321"/>
      <c r="E533" s="321"/>
      <c r="F533" s="321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321"/>
      <c r="U533" s="321"/>
      <c r="V533" s="321"/>
      <c r="W533" s="321"/>
      <c r="X533" s="321"/>
      <c r="Y533" s="321"/>
      <c r="Z533" s="321"/>
      <c r="AA533" s="321"/>
      <c r="AB533" s="321"/>
    </row>
    <row r="534" customFormat="false" ht="13.5" hidden="false" customHeight="true" outlineLevel="0" collapsed="false">
      <c r="A534" s="321"/>
      <c r="B534" s="321"/>
      <c r="C534" s="321"/>
      <c r="D534" s="321"/>
      <c r="E534" s="321"/>
      <c r="F534" s="321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321"/>
      <c r="U534" s="321"/>
      <c r="V534" s="321"/>
      <c r="W534" s="321"/>
      <c r="X534" s="321"/>
      <c r="Y534" s="321"/>
      <c r="Z534" s="321"/>
      <c r="AA534" s="321"/>
      <c r="AB534" s="321"/>
    </row>
    <row r="535" customFormat="false" ht="13.5" hidden="false" customHeight="true" outlineLevel="0" collapsed="false">
      <c r="A535" s="321"/>
      <c r="B535" s="321"/>
      <c r="C535" s="321"/>
      <c r="D535" s="321"/>
      <c r="E535" s="321"/>
      <c r="F535" s="321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321"/>
      <c r="U535" s="321"/>
      <c r="V535" s="321"/>
      <c r="W535" s="321"/>
      <c r="X535" s="321"/>
      <c r="Y535" s="321"/>
      <c r="Z535" s="321"/>
      <c r="AA535" s="321"/>
      <c r="AB535" s="321"/>
    </row>
    <row r="536" customFormat="false" ht="13.5" hidden="false" customHeight="true" outlineLevel="0" collapsed="false">
      <c r="A536" s="321"/>
      <c r="B536" s="321"/>
      <c r="C536" s="321"/>
      <c r="D536" s="321"/>
      <c r="E536" s="321"/>
      <c r="F536" s="321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321"/>
      <c r="U536" s="321"/>
      <c r="V536" s="321"/>
      <c r="W536" s="321"/>
      <c r="X536" s="321"/>
      <c r="Y536" s="321"/>
      <c r="Z536" s="321"/>
      <c r="AA536" s="321"/>
      <c r="AB536" s="321"/>
    </row>
    <row r="537" customFormat="false" ht="13.5" hidden="false" customHeight="true" outlineLevel="0" collapsed="false">
      <c r="A537" s="321"/>
      <c r="B537" s="321"/>
      <c r="C537" s="321"/>
      <c r="D537" s="321"/>
      <c r="E537" s="321"/>
      <c r="F537" s="321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321"/>
      <c r="U537" s="321"/>
      <c r="V537" s="321"/>
      <c r="W537" s="321"/>
      <c r="X537" s="321"/>
      <c r="Y537" s="321"/>
      <c r="Z537" s="321"/>
      <c r="AA537" s="321"/>
      <c r="AB537" s="321"/>
    </row>
    <row r="538" customFormat="false" ht="13.5" hidden="false" customHeight="true" outlineLevel="0" collapsed="false">
      <c r="A538" s="321"/>
      <c r="B538" s="321"/>
      <c r="C538" s="321"/>
      <c r="D538" s="321"/>
      <c r="E538" s="321"/>
      <c r="F538" s="321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321"/>
      <c r="U538" s="321"/>
      <c r="V538" s="321"/>
      <c r="W538" s="321"/>
      <c r="X538" s="321"/>
      <c r="Y538" s="321"/>
      <c r="Z538" s="321"/>
      <c r="AA538" s="321"/>
      <c r="AB538" s="321"/>
    </row>
    <row r="539" customFormat="false" ht="13.5" hidden="false" customHeight="true" outlineLevel="0" collapsed="false">
      <c r="A539" s="321"/>
      <c r="B539" s="321"/>
      <c r="C539" s="321"/>
      <c r="D539" s="321"/>
      <c r="E539" s="321"/>
      <c r="F539" s="321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321"/>
      <c r="U539" s="321"/>
      <c r="V539" s="321"/>
      <c r="W539" s="321"/>
      <c r="X539" s="321"/>
      <c r="Y539" s="321"/>
      <c r="Z539" s="321"/>
      <c r="AA539" s="321"/>
      <c r="AB539" s="321"/>
    </row>
    <row r="540" customFormat="false" ht="13.5" hidden="false" customHeight="true" outlineLevel="0" collapsed="false">
      <c r="A540" s="321"/>
      <c r="B540" s="321"/>
      <c r="C540" s="321"/>
      <c r="D540" s="321"/>
      <c r="E540" s="321"/>
      <c r="F540" s="321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321"/>
      <c r="U540" s="321"/>
      <c r="V540" s="321"/>
      <c r="W540" s="321"/>
      <c r="X540" s="321"/>
      <c r="Y540" s="321"/>
      <c r="Z540" s="321"/>
      <c r="AA540" s="321"/>
      <c r="AB540" s="321"/>
    </row>
    <row r="541" customFormat="false" ht="13.5" hidden="false" customHeight="true" outlineLevel="0" collapsed="false">
      <c r="A541" s="321"/>
      <c r="B541" s="321"/>
      <c r="C541" s="321"/>
      <c r="D541" s="321"/>
      <c r="E541" s="321"/>
      <c r="F541" s="321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321"/>
      <c r="U541" s="321"/>
      <c r="V541" s="321"/>
      <c r="W541" s="321"/>
      <c r="X541" s="321"/>
      <c r="Y541" s="321"/>
      <c r="Z541" s="321"/>
      <c r="AA541" s="321"/>
      <c r="AB541" s="321"/>
    </row>
    <row r="542" customFormat="false" ht="13.5" hidden="false" customHeight="true" outlineLevel="0" collapsed="false">
      <c r="A542" s="321"/>
      <c r="B542" s="321"/>
      <c r="C542" s="321"/>
      <c r="D542" s="321"/>
      <c r="E542" s="321"/>
      <c r="F542" s="321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321"/>
      <c r="U542" s="321"/>
      <c r="V542" s="321"/>
      <c r="W542" s="321"/>
      <c r="X542" s="321"/>
      <c r="Y542" s="321"/>
      <c r="Z542" s="321"/>
      <c r="AA542" s="321"/>
      <c r="AB542" s="321"/>
    </row>
    <row r="543" customFormat="false" ht="13.5" hidden="false" customHeight="true" outlineLevel="0" collapsed="false">
      <c r="A543" s="321"/>
      <c r="B543" s="321"/>
      <c r="C543" s="321"/>
      <c r="D543" s="321"/>
      <c r="E543" s="321"/>
      <c r="F543" s="321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321"/>
      <c r="U543" s="321"/>
      <c r="V543" s="321"/>
      <c r="W543" s="321"/>
      <c r="X543" s="321"/>
      <c r="Y543" s="321"/>
      <c r="Z543" s="321"/>
      <c r="AA543" s="321"/>
      <c r="AB543" s="321"/>
    </row>
    <row r="544" customFormat="false" ht="13.5" hidden="false" customHeight="true" outlineLevel="0" collapsed="false">
      <c r="A544" s="321"/>
      <c r="B544" s="321"/>
      <c r="C544" s="321"/>
      <c r="D544" s="321"/>
      <c r="E544" s="321"/>
      <c r="F544" s="321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321"/>
      <c r="U544" s="321"/>
      <c r="V544" s="321"/>
      <c r="W544" s="321"/>
      <c r="X544" s="321"/>
      <c r="Y544" s="321"/>
      <c r="Z544" s="321"/>
      <c r="AA544" s="321"/>
      <c r="AB544" s="321"/>
    </row>
    <row r="545" customFormat="false" ht="13.5" hidden="false" customHeight="true" outlineLevel="0" collapsed="false">
      <c r="A545" s="321"/>
      <c r="B545" s="321"/>
      <c r="C545" s="321"/>
      <c r="D545" s="321"/>
      <c r="E545" s="321"/>
      <c r="F545" s="321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321"/>
      <c r="U545" s="321"/>
      <c r="V545" s="321"/>
      <c r="W545" s="321"/>
      <c r="X545" s="321"/>
      <c r="Y545" s="321"/>
      <c r="Z545" s="321"/>
      <c r="AA545" s="321"/>
      <c r="AB545" s="321"/>
    </row>
    <row r="546" customFormat="false" ht="13.5" hidden="false" customHeight="true" outlineLevel="0" collapsed="false">
      <c r="A546" s="321"/>
      <c r="B546" s="321"/>
      <c r="C546" s="321"/>
      <c r="D546" s="321"/>
      <c r="E546" s="321"/>
      <c r="F546" s="321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321"/>
      <c r="U546" s="321"/>
      <c r="V546" s="321"/>
      <c r="W546" s="321"/>
      <c r="X546" s="321"/>
      <c r="Y546" s="321"/>
      <c r="Z546" s="321"/>
      <c r="AA546" s="321"/>
      <c r="AB546" s="321"/>
    </row>
    <row r="547" customFormat="false" ht="13.5" hidden="false" customHeight="true" outlineLevel="0" collapsed="false">
      <c r="A547" s="321"/>
      <c r="B547" s="321"/>
      <c r="C547" s="321"/>
      <c r="D547" s="321"/>
      <c r="E547" s="321"/>
      <c r="F547" s="321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321"/>
      <c r="U547" s="321"/>
      <c r="V547" s="321"/>
      <c r="W547" s="321"/>
      <c r="X547" s="321"/>
      <c r="Y547" s="321"/>
      <c r="Z547" s="321"/>
      <c r="AA547" s="321"/>
      <c r="AB547" s="321"/>
    </row>
    <row r="548" customFormat="false" ht="13.5" hidden="false" customHeight="true" outlineLevel="0" collapsed="false">
      <c r="A548" s="321"/>
      <c r="B548" s="321"/>
      <c r="C548" s="321"/>
      <c r="D548" s="321"/>
      <c r="E548" s="321"/>
      <c r="F548" s="321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321"/>
      <c r="U548" s="321"/>
      <c r="V548" s="321"/>
      <c r="W548" s="321"/>
      <c r="X548" s="321"/>
      <c r="Y548" s="321"/>
      <c r="Z548" s="321"/>
      <c r="AA548" s="321"/>
      <c r="AB548" s="321"/>
    </row>
    <row r="549" customFormat="false" ht="13.5" hidden="false" customHeight="true" outlineLevel="0" collapsed="false">
      <c r="A549" s="321"/>
      <c r="B549" s="321"/>
      <c r="C549" s="321"/>
      <c r="D549" s="321"/>
      <c r="E549" s="321"/>
      <c r="F549" s="321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321"/>
      <c r="U549" s="321"/>
      <c r="V549" s="321"/>
      <c r="W549" s="321"/>
      <c r="X549" s="321"/>
      <c r="Y549" s="321"/>
      <c r="Z549" s="321"/>
      <c r="AA549" s="321"/>
      <c r="AB549" s="321"/>
    </row>
    <row r="550" customFormat="false" ht="13.5" hidden="false" customHeight="true" outlineLevel="0" collapsed="false">
      <c r="A550" s="321"/>
      <c r="B550" s="321"/>
      <c r="C550" s="321"/>
      <c r="D550" s="321"/>
      <c r="E550" s="321"/>
      <c r="F550" s="321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321"/>
      <c r="U550" s="321"/>
      <c r="V550" s="321"/>
      <c r="W550" s="321"/>
      <c r="X550" s="321"/>
      <c r="Y550" s="321"/>
      <c r="Z550" s="321"/>
      <c r="AA550" s="321"/>
      <c r="AB550" s="321"/>
    </row>
    <row r="551" customFormat="false" ht="13.5" hidden="false" customHeight="true" outlineLevel="0" collapsed="false">
      <c r="A551" s="321"/>
      <c r="B551" s="321"/>
      <c r="C551" s="321"/>
      <c r="D551" s="321"/>
      <c r="E551" s="321"/>
      <c r="F551" s="321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321"/>
      <c r="U551" s="321"/>
      <c r="V551" s="321"/>
      <c r="W551" s="321"/>
      <c r="X551" s="321"/>
      <c r="Y551" s="321"/>
      <c r="Z551" s="321"/>
      <c r="AA551" s="321"/>
      <c r="AB551" s="321"/>
    </row>
    <row r="552" customFormat="false" ht="13.5" hidden="false" customHeight="true" outlineLevel="0" collapsed="false">
      <c r="A552" s="321"/>
      <c r="B552" s="321"/>
      <c r="C552" s="321"/>
      <c r="D552" s="321"/>
      <c r="E552" s="321"/>
      <c r="F552" s="321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321"/>
      <c r="U552" s="321"/>
      <c r="V552" s="321"/>
      <c r="W552" s="321"/>
      <c r="X552" s="321"/>
      <c r="Y552" s="321"/>
      <c r="Z552" s="321"/>
      <c r="AA552" s="321"/>
      <c r="AB552" s="321"/>
    </row>
    <row r="553" customFormat="false" ht="13.5" hidden="false" customHeight="true" outlineLevel="0" collapsed="false">
      <c r="A553" s="321"/>
      <c r="B553" s="321"/>
      <c r="C553" s="321"/>
      <c r="D553" s="321"/>
      <c r="E553" s="321"/>
      <c r="F553" s="321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321"/>
      <c r="U553" s="321"/>
      <c r="V553" s="321"/>
      <c r="W553" s="321"/>
      <c r="X553" s="321"/>
      <c r="Y553" s="321"/>
      <c r="Z553" s="321"/>
      <c r="AA553" s="321"/>
      <c r="AB553" s="321"/>
    </row>
    <row r="554" customFormat="false" ht="13.5" hidden="false" customHeight="true" outlineLevel="0" collapsed="false">
      <c r="A554" s="321"/>
      <c r="B554" s="321"/>
      <c r="C554" s="321"/>
      <c r="D554" s="321"/>
      <c r="E554" s="321"/>
      <c r="F554" s="321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321"/>
      <c r="U554" s="321"/>
      <c r="V554" s="321"/>
      <c r="W554" s="321"/>
      <c r="X554" s="321"/>
      <c r="Y554" s="321"/>
      <c r="Z554" s="321"/>
      <c r="AA554" s="321"/>
      <c r="AB554" s="321"/>
    </row>
    <row r="555" customFormat="false" ht="13.5" hidden="false" customHeight="true" outlineLevel="0" collapsed="false">
      <c r="A555" s="321"/>
      <c r="B555" s="321"/>
      <c r="C555" s="321"/>
      <c r="D555" s="321"/>
      <c r="E555" s="321"/>
      <c r="F555" s="321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321"/>
      <c r="U555" s="321"/>
      <c r="V555" s="321"/>
      <c r="W555" s="321"/>
      <c r="X555" s="321"/>
      <c r="Y555" s="321"/>
      <c r="Z555" s="321"/>
      <c r="AA555" s="321"/>
      <c r="AB555" s="321"/>
    </row>
    <row r="556" customFormat="false" ht="13.5" hidden="false" customHeight="true" outlineLevel="0" collapsed="false">
      <c r="A556" s="321"/>
      <c r="B556" s="321"/>
      <c r="C556" s="321"/>
      <c r="D556" s="321"/>
      <c r="E556" s="321"/>
      <c r="F556" s="321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321"/>
      <c r="U556" s="321"/>
      <c r="V556" s="321"/>
      <c r="W556" s="321"/>
      <c r="X556" s="321"/>
      <c r="Y556" s="321"/>
      <c r="Z556" s="321"/>
      <c r="AA556" s="321"/>
      <c r="AB556" s="321"/>
    </row>
    <row r="557" customFormat="false" ht="13.5" hidden="false" customHeight="true" outlineLevel="0" collapsed="false">
      <c r="A557" s="321"/>
      <c r="B557" s="321"/>
      <c r="C557" s="321"/>
      <c r="D557" s="321"/>
      <c r="E557" s="321"/>
      <c r="F557" s="321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321"/>
      <c r="U557" s="321"/>
      <c r="V557" s="321"/>
      <c r="W557" s="321"/>
      <c r="X557" s="321"/>
      <c r="Y557" s="321"/>
      <c r="Z557" s="321"/>
      <c r="AA557" s="321"/>
      <c r="AB557" s="321"/>
    </row>
    <row r="558" customFormat="false" ht="13.5" hidden="false" customHeight="true" outlineLevel="0" collapsed="false">
      <c r="A558" s="321"/>
      <c r="B558" s="321"/>
      <c r="C558" s="321"/>
      <c r="D558" s="321"/>
      <c r="E558" s="321"/>
      <c r="F558" s="321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321"/>
      <c r="U558" s="321"/>
      <c r="V558" s="321"/>
      <c r="W558" s="321"/>
      <c r="X558" s="321"/>
      <c r="Y558" s="321"/>
      <c r="Z558" s="321"/>
      <c r="AA558" s="321"/>
      <c r="AB558" s="321"/>
    </row>
    <row r="559" customFormat="false" ht="13.5" hidden="false" customHeight="true" outlineLevel="0" collapsed="false">
      <c r="A559" s="321"/>
      <c r="B559" s="321"/>
      <c r="C559" s="321"/>
      <c r="D559" s="321"/>
      <c r="E559" s="321"/>
      <c r="F559" s="321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321"/>
      <c r="U559" s="321"/>
      <c r="V559" s="321"/>
      <c r="W559" s="321"/>
      <c r="X559" s="321"/>
      <c r="Y559" s="321"/>
      <c r="Z559" s="321"/>
      <c r="AA559" s="321"/>
      <c r="AB559" s="321"/>
    </row>
    <row r="560" customFormat="false" ht="13.5" hidden="false" customHeight="true" outlineLevel="0" collapsed="false">
      <c r="A560" s="321"/>
      <c r="B560" s="321"/>
      <c r="C560" s="321"/>
      <c r="D560" s="321"/>
      <c r="E560" s="321"/>
      <c r="F560" s="321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321"/>
      <c r="U560" s="321"/>
      <c r="V560" s="321"/>
      <c r="W560" s="321"/>
      <c r="X560" s="321"/>
      <c r="Y560" s="321"/>
      <c r="Z560" s="321"/>
      <c r="AA560" s="321"/>
      <c r="AB560" s="321"/>
    </row>
    <row r="561" customFormat="false" ht="13.5" hidden="false" customHeight="true" outlineLevel="0" collapsed="false">
      <c r="A561" s="321"/>
      <c r="B561" s="321"/>
      <c r="C561" s="321"/>
      <c r="D561" s="321"/>
      <c r="E561" s="321"/>
      <c r="F561" s="321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321"/>
      <c r="U561" s="321"/>
      <c r="V561" s="321"/>
      <c r="W561" s="321"/>
      <c r="X561" s="321"/>
      <c r="Y561" s="321"/>
      <c r="Z561" s="321"/>
      <c r="AA561" s="321"/>
      <c r="AB561" s="321"/>
    </row>
    <row r="562" customFormat="false" ht="13.5" hidden="false" customHeight="true" outlineLevel="0" collapsed="false">
      <c r="A562" s="321"/>
      <c r="B562" s="321"/>
      <c r="C562" s="321"/>
      <c r="D562" s="321"/>
      <c r="E562" s="321"/>
      <c r="F562" s="321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321"/>
      <c r="U562" s="321"/>
      <c r="V562" s="321"/>
      <c r="W562" s="321"/>
      <c r="X562" s="321"/>
      <c r="Y562" s="321"/>
      <c r="Z562" s="321"/>
      <c r="AA562" s="321"/>
      <c r="AB562" s="321"/>
    </row>
    <row r="563" customFormat="false" ht="13.5" hidden="false" customHeight="true" outlineLevel="0" collapsed="false">
      <c r="A563" s="321"/>
      <c r="B563" s="321"/>
      <c r="C563" s="321"/>
      <c r="D563" s="321"/>
      <c r="E563" s="321"/>
      <c r="F563" s="321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321"/>
      <c r="U563" s="321"/>
      <c r="V563" s="321"/>
      <c r="W563" s="321"/>
      <c r="X563" s="321"/>
      <c r="Y563" s="321"/>
      <c r="Z563" s="321"/>
      <c r="AA563" s="321"/>
      <c r="AB563" s="321"/>
    </row>
    <row r="564" customFormat="false" ht="13.5" hidden="false" customHeight="true" outlineLevel="0" collapsed="false">
      <c r="A564" s="321"/>
      <c r="B564" s="321"/>
      <c r="C564" s="321"/>
      <c r="D564" s="321"/>
      <c r="E564" s="321"/>
      <c r="F564" s="321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321"/>
      <c r="U564" s="321"/>
      <c r="V564" s="321"/>
      <c r="W564" s="321"/>
      <c r="X564" s="321"/>
      <c r="Y564" s="321"/>
      <c r="Z564" s="321"/>
      <c r="AA564" s="321"/>
      <c r="AB564" s="321"/>
    </row>
    <row r="565" customFormat="false" ht="13.5" hidden="false" customHeight="true" outlineLevel="0" collapsed="false">
      <c r="A565" s="321"/>
      <c r="B565" s="321"/>
      <c r="C565" s="321"/>
      <c r="D565" s="321"/>
      <c r="E565" s="321"/>
      <c r="F565" s="321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321"/>
      <c r="U565" s="321"/>
      <c r="V565" s="321"/>
      <c r="W565" s="321"/>
      <c r="X565" s="321"/>
      <c r="Y565" s="321"/>
      <c r="Z565" s="321"/>
      <c r="AA565" s="321"/>
      <c r="AB565" s="321"/>
    </row>
    <row r="566" customFormat="false" ht="13.5" hidden="false" customHeight="true" outlineLevel="0" collapsed="false">
      <c r="A566" s="321"/>
      <c r="B566" s="321"/>
      <c r="C566" s="321"/>
      <c r="D566" s="321"/>
      <c r="E566" s="321"/>
      <c r="F566" s="321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321"/>
      <c r="U566" s="321"/>
      <c r="V566" s="321"/>
      <c r="W566" s="321"/>
      <c r="X566" s="321"/>
      <c r="Y566" s="321"/>
      <c r="Z566" s="321"/>
      <c r="AA566" s="321"/>
      <c r="AB566" s="321"/>
    </row>
    <row r="567" customFormat="false" ht="13.5" hidden="false" customHeight="true" outlineLevel="0" collapsed="false">
      <c r="A567" s="321"/>
      <c r="B567" s="321"/>
      <c r="C567" s="321"/>
      <c r="D567" s="321"/>
      <c r="E567" s="321"/>
      <c r="F567" s="321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321"/>
      <c r="U567" s="321"/>
      <c r="V567" s="321"/>
      <c r="W567" s="321"/>
      <c r="X567" s="321"/>
      <c r="Y567" s="321"/>
      <c r="Z567" s="321"/>
      <c r="AA567" s="321"/>
      <c r="AB567" s="321"/>
    </row>
    <row r="568" customFormat="false" ht="13.5" hidden="false" customHeight="true" outlineLevel="0" collapsed="false">
      <c r="A568" s="321"/>
      <c r="B568" s="321"/>
      <c r="C568" s="321"/>
      <c r="D568" s="321"/>
      <c r="E568" s="321"/>
      <c r="F568" s="321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321"/>
      <c r="U568" s="321"/>
      <c r="V568" s="321"/>
      <c r="W568" s="321"/>
      <c r="X568" s="321"/>
      <c r="Y568" s="321"/>
      <c r="Z568" s="321"/>
      <c r="AA568" s="321"/>
      <c r="AB568" s="321"/>
    </row>
    <row r="569" customFormat="false" ht="13.5" hidden="false" customHeight="true" outlineLevel="0" collapsed="false">
      <c r="A569" s="321"/>
      <c r="B569" s="321"/>
      <c r="C569" s="321"/>
      <c r="D569" s="321"/>
      <c r="E569" s="321"/>
      <c r="F569" s="321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321"/>
      <c r="U569" s="321"/>
      <c r="V569" s="321"/>
      <c r="W569" s="321"/>
      <c r="X569" s="321"/>
      <c r="Y569" s="321"/>
      <c r="Z569" s="321"/>
      <c r="AA569" s="321"/>
      <c r="AB569" s="321"/>
    </row>
    <row r="570" customFormat="false" ht="13.5" hidden="false" customHeight="true" outlineLevel="0" collapsed="false">
      <c r="A570" s="321"/>
      <c r="B570" s="321"/>
      <c r="C570" s="321"/>
      <c r="D570" s="321"/>
      <c r="E570" s="321"/>
      <c r="F570" s="321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321"/>
      <c r="U570" s="321"/>
      <c r="V570" s="321"/>
      <c r="W570" s="321"/>
      <c r="X570" s="321"/>
      <c r="Y570" s="321"/>
      <c r="Z570" s="321"/>
      <c r="AA570" s="321"/>
      <c r="AB570" s="321"/>
    </row>
    <row r="571" customFormat="false" ht="13.5" hidden="false" customHeight="true" outlineLevel="0" collapsed="false">
      <c r="A571" s="321"/>
      <c r="B571" s="321"/>
      <c r="C571" s="321"/>
      <c r="D571" s="321"/>
      <c r="E571" s="321"/>
      <c r="F571" s="321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321"/>
      <c r="U571" s="321"/>
      <c r="V571" s="321"/>
      <c r="W571" s="321"/>
      <c r="X571" s="321"/>
      <c r="Y571" s="321"/>
      <c r="Z571" s="321"/>
      <c r="AA571" s="321"/>
      <c r="AB571" s="321"/>
    </row>
    <row r="572" customFormat="false" ht="13.5" hidden="false" customHeight="true" outlineLevel="0" collapsed="false">
      <c r="A572" s="321"/>
      <c r="B572" s="321"/>
      <c r="C572" s="321"/>
      <c r="D572" s="321"/>
      <c r="E572" s="321"/>
      <c r="F572" s="321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321"/>
      <c r="U572" s="321"/>
      <c r="V572" s="321"/>
      <c r="W572" s="321"/>
      <c r="X572" s="321"/>
      <c r="Y572" s="321"/>
      <c r="Z572" s="321"/>
      <c r="AA572" s="321"/>
      <c r="AB572" s="321"/>
    </row>
    <row r="573" customFormat="false" ht="13.5" hidden="false" customHeight="true" outlineLevel="0" collapsed="false">
      <c r="A573" s="321"/>
      <c r="B573" s="321"/>
      <c r="C573" s="321"/>
      <c r="D573" s="321"/>
      <c r="E573" s="321"/>
      <c r="F573" s="321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321"/>
      <c r="U573" s="321"/>
      <c r="V573" s="321"/>
      <c r="W573" s="321"/>
      <c r="X573" s="321"/>
      <c r="Y573" s="321"/>
      <c r="Z573" s="321"/>
      <c r="AA573" s="321"/>
      <c r="AB573" s="321"/>
    </row>
    <row r="574" customFormat="false" ht="13.5" hidden="false" customHeight="true" outlineLevel="0" collapsed="false">
      <c r="A574" s="321"/>
      <c r="B574" s="321"/>
      <c r="C574" s="321"/>
      <c r="D574" s="321"/>
      <c r="E574" s="321"/>
      <c r="F574" s="321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321"/>
      <c r="U574" s="321"/>
      <c r="V574" s="321"/>
      <c r="W574" s="321"/>
      <c r="X574" s="321"/>
      <c r="Y574" s="321"/>
      <c r="Z574" s="321"/>
      <c r="AA574" s="321"/>
      <c r="AB574" s="321"/>
    </row>
    <row r="575" customFormat="false" ht="13.5" hidden="false" customHeight="true" outlineLevel="0" collapsed="false">
      <c r="A575" s="321"/>
      <c r="B575" s="321"/>
      <c r="C575" s="321"/>
      <c r="D575" s="321"/>
      <c r="E575" s="321"/>
      <c r="F575" s="321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321"/>
      <c r="U575" s="321"/>
      <c r="V575" s="321"/>
      <c r="W575" s="321"/>
      <c r="X575" s="321"/>
      <c r="Y575" s="321"/>
      <c r="Z575" s="321"/>
      <c r="AA575" s="321"/>
      <c r="AB575" s="321"/>
    </row>
    <row r="576" customFormat="false" ht="13.5" hidden="false" customHeight="true" outlineLevel="0" collapsed="false">
      <c r="A576" s="321"/>
      <c r="B576" s="321"/>
      <c r="C576" s="321"/>
      <c r="D576" s="321"/>
      <c r="E576" s="321"/>
      <c r="F576" s="321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321"/>
      <c r="U576" s="321"/>
      <c r="V576" s="321"/>
      <c r="W576" s="321"/>
      <c r="X576" s="321"/>
      <c r="Y576" s="321"/>
      <c r="Z576" s="321"/>
      <c r="AA576" s="321"/>
      <c r="AB576" s="321"/>
    </row>
    <row r="577" customFormat="false" ht="13.5" hidden="false" customHeight="true" outlineLevel="0" collapsed="false">
      <c r="A577" s="321"/>
      <c r="B577" s="321"/>
      <c r="C577" s="321"/>
      <c r="D577" s="321"/>
      <c r="E577" s="321"/>
      <c r="F577" s="321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321"/>
      <c r="U577" s="321"/>
      <c r="V577" s="321"/>
      <c r="W577" s="321"/>
      <c r="X577" s="321"/>
      <c r="Y577" s="321"/>
      <c r="Z577" s="321"/>
      <c r="AA577" s="321"/>
      <c r="AB577" s="321"/>
    </row>
    <row r="578" customFormat="false" ht="13.5" hidden="false" customHeight="true" outlineLevel="0" collapsed="false">
      <c r="A578" s="321"/>
      <c r="B578" s="321"/>
      <c r="C578" s="321"/>
      <c r="D578" s="321"/>
      <c r="E578" s="321"/>
      <c r="F578" s="321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321"/>
      <c r="U578" s="321"/>
      <c r="V578" s="321"/>
      <c r="W578" s="321"/>
      <c r="X578" s="321"/>
      <c r="Y578" s="321"/>
      <c r="Z578" s="321"/>
      <c r="AA578" s="321"/>
      <c r="AB578" s="321"/>
    </row>
    <row r="579" customFormat="false" ht="13.5" hidden="false" customHeight="true" outlineLevel="0" collapsed="false">
      <c r="A579" s="321"/>
      <c r="B579" s="321"/>
      <c r="C579" s="321"/>
      <c r="D579" s="321"/>
      <c r="E579" s="321"/>
      <c r="F579" s="321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321"/>
      <c r="U579" s="321"/>
      <c r="V579" s="321"/>
      <c r="W579" s="321"/>
      <c r="X579" s="321"/>
      <c r="Y579" s="321"/>
      <c r="Z579" s="321"/>
      <c r="AA579" s="321"/>
      <c r="AB579" s="321"/>
    </row>
    <row r="580" customFormat="false" ht="13.5" hidden="false" customHeight="true" outlineLevel="0" collapsed="false">
      <c r="A580" s="321"/>
      <c r="B580" s="321"/>
      <c r="C580" s="321"/>
      <c r="D580" s="321"/>
      <c r="E580" s="321"/>
      <c r="F580" s="321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321"/>
      <c r="U580" s="321"/>
      <c r="V580" s="321"/>
      <c r="W580" s="321"/>
      <c r="X580" s="321"/>
      <c r="Y580" s="321"/>
      <c r="Z580" s="321"/>
      <c r="AA580" s="321"/>
      <c r="AB580" s="321"/>
    </row>
    <row r="581" customFormat="false" ht="13.5" hidden="false" customHeight="true" outlineLevel="0" collapsed="false">
      <c r="A581" s="321"/>
      <c r="B581" s="321"/>
      <c r="C581" s="321"/>
      <c r="D581" s="321"/>
      <c r="E581" s="321"/>
      <c r="F581" s="321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321"/>
      <c r="U581" s="321"/>
      <c r="V581" s="321"/>
      <c r="W581" s="321"/>
      <c r="X581" s="321"/>
      <c r="Y581" s="321"/>
      <c r="Z581" s="321"/>
      <c r="AA581" s="321"/>
      <c r="AB581" s="321"/>
    </row>
    <row r="582" customFormat="false" ht="13.5" hidden="false" customHeight="true" outlineLevel="0" collapsed="false">
      <c r="A582" s="321"/>
      <c r="B582" s="321"/>
      <c r="C582" s="321"/>
      <c r="D582" s="321"/>
      <c r="E582" s="321"/>
      <c r="F582" s="321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321"/>
      <c r="U582" s="321"/>
      <c r="V582" s="321"/>
      <c r="W582" s="321"/>
      <c r="X582" s="321"/>
      <c r="Y582" s="321"/>
      <c r="Z582" s="321"/>
      <c r="AA582" s="321"/>
      <c r="AB582" s="321"/>
    </row>
    <row r="583" customFormat="false" ht="13.5" hidden="false" customHeight="true" outlineLevel="0" collapsed="false">
      <c r="A583" s="321"/>
      <c r="B583" s="321"/>
      <c r="C583" s="321"/>
      <c r="D583" s="321"/>
      <c r="E583" s="321"/>
      <c r="F583" s="321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321"/>
      <c r="U583" s="321"/>
      <c r="V583" s="321"/>
      <c r="W583" s="321"/>
      <c r="X583" s="321"/>
      <c r="Y583" s="321"/>
      <c r="Z583" s="321"/>
      <c r="AA583" s="321"/>
      <c r="AB583" s="321"/>
    </row>
    <row r="584" customFormat="false" ht="13.5" hidden="false" customHeight="true" outlineLevel="0" collapsed="false">
      <c r="A584" s="321"/>
      <c r="B584" s="321"/>
      <c r="C584" s="321"/>
      <c r="D584" s="321"/>
      <c r="E584" s="321"/>
      <c r="F584" s="321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321"/>
      <c r="U584" s="321"/>
      <c r="V584" s="321"/>
      <c r="W584" s="321"/>
      <c r="X584" s="321"/>
      <c r="Y584" s="321"/>
      <c r="Z584" s="321"/>
      <c r="AA584" s="321"/>
      <c r="AB584" s="321"/>
    </row>
    <row r="585" customFormat="false" ht="13.5" hidden="false" customHeight="true" outlineLevel="0" collapsed="false">
      <c r="A585" s="321"/>
      <c r="B585" s="321"/>
      <c r="C585" s="321"/>
      <c r="D585" s="321"/>
      <c r="E585" s="321"/>
      <c r="F585" s="321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321"/>
      <c r="U585" s="321"/>
      <c r="V585" s="321"/>
      <c r="W585" s="321"/>
      <c r="X585" s="321"/>
      <c r="Y585" s="321"/>
      <c r="Z585" s="321"/>
      <c r="AA585" s="321"/>
      <c r="AB585" s="321"/>
    </row>
    <row r="586" customFormat="false" ht="13.5" hidden="false" customHeight="true" outlineLevel="0" collapsed="false">
      <c r="A586" s="321"/>
      <c r="B586" s="321"/>
      <c r="C586" s="321"/>
      <c r="D586" s="321"/>
      <c r="E586" s="321"/>
      <c r="F586" s="321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321"/>
      <c r="U586" s="321"/>
      <c r="V586" s="321"/>
      <c r="W586" s="321"/>
      <c r="X586" s="321"/>
      <c r="Y586" s="321"/>
      <c r="Z586" s="321"/>
      <c r="AA586" s="321"/>
      <c r="AB586" s="321"/>
    </row>
    <row r="587" customFormat="false" ht="13.5" hidden="false" customHeight="true" outlineLevel="0" collapsed="false">
      <c r="A587" s="321"/>
      <c r="B587" s="321"/>
      <c r="C587" s="321"/>
      <c r="D587" s="321"/>
      <c r="E587" s="321"/>
      <c r="F587" s="321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321"/>
      <c r="U587" s="321"/>
      <c r="V587" s="321"/>
      <c r="W587" s="321"/>
      <c r="X587" s="321"/>
      <c r="Y587" s="321"/>
      <c r="Z587" s="321"/>
      <c r="AA587" s="321"/>
      <c r="AB587" s="321"/>
    </row>
    <row r="588" customFormat="false" ht="13.5" hidden="false" customHeight="true" outlineLevel="0" collapsed="false">
      <c r="A588" s="321"/>
      <c r="B588" s="321"/>
      <c r="C588" s="321"/>
      <c r="D588" s="321"/>
      <c r="E588" s="321"/>
      <c r="F588" s="321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321"/>
      <c r="U588" s="321"/>
      <c r="V588" s="321"/>
      <c r="W588" s="321"/>
      <c r="X588" s="321"/>
      <c r="Y588" s="321"/>
      <c r="Z588" s="321"/>
      <c r="AA588" s="321"/>
      <c r="AB588" s="321"/>
    </row>
    <row r="589" customFormat="false" ht="13.5" hidden="false" customHeight="true" outlineLevel="0" collapsed="false">
      <c r="A589" s="321"/>
      <c r="B589" s="321"/>
      <c r="C589" s="321"/>
      <c r="D589" s="321"/>
      <c r="E589" s="321"/>
      <c r="F589" s="321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321"/>
      <c r="U589" s="321"/>
      <c r="V589" s="321"/>
      <c r="W589" s="321"/>
      <c r="X589" s="321"/>
      <c r="Y589" s="321"/>
      <c r="Z589" s="321"/>
      <c r="AA589" s="321"/>
      <c r="AB589" s="321"/>
    </row>
    <row r="590" customFormat="false" ht="13.5" hidden="false" customHeight="true" outlineLevel="0" collapsed="false">
      <c r="A590" s="321"/>
      <c r="B590" s="321"/>
      <c r="C590" s="321"/>
      <c r="D590" s="321"/>
      <c r="E590" s="321"/>
      <c r="F590" s="321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321"/>
      <c r="U590" s="321"/>
      <c r="V590" s="321"/>
      <c r="W590" s="321"/>
      <c r="X590" s="321"/>
      <c r="Y590" s="321"/>
      <c r="Z590" s="321"/>
      <c r="AA590" s="321"/>
      <c r="AB590" s="321"/>
    </row>
    <row r="591" customFormat="false" ht="13.5" hidden="false" customHeight="true" outlineLevel="0" collapsed="false">
      <c r="A591" s="321"/>
      <c r="B591" s="321"/>
      <c r="C591" s="321"/>
      <c r="D591" s="321"/>
      <c r="E591" s="321"/>
      <c r="F591" s="321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321"/>
      <c r="U591" s="321"/>
      <c r="V591" s="321"/>
      <c r="W591" s="321"/>
      <c r="X591" s="321"/>
      <c r="Y591" s="321"/>
      <c r="Z591" s="321"/>
      <c r="AA591" s="321"/>
      <c r="AB591" s="321"/>
    </row>
    <row r="592" customFormat="false" ht="13.5" hidden="false" customHeight="true" outlineLevel="0" collapsed="false">
      <c r="A592" s="321"/>
      <c r="B592" s="321"/>
      <c r="C592" s="321"/>
      <c r="D592" s="321"/>
      <c r="E592" s="321"/>
      <c r="F592" s="321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321"/>
      <c r="U592" s="321"/>
      <c r="V592" s="321"/>
      <c r="W592" s="321"/>
      <c r="X592" s="321"/>
      <c r="Y592" s="321"/>
      <c r="Z592" s="321"/>
      <c r="AA592" s="321"/>
      <c r="AB592" s="321"/>
    </row>
    <row r="593" customFormat="false" ht="13.5" hidden="false" customHeight="true" outlineLevel="0" collapsed="false">
      <c r="A593" s="321"/>
      <c r="B593" s="321"/>
      <c r="C593" s="321"/>
      <c r="D593" s="321"/>
      <c r="E593" s="321"/>
      <c r="F593" s="321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321"/>
      <c r="U593" s="321"/>
      <c r="V593" s="321"/>
      <c r="W593" s="321"/>
      <c r="X593" s="321"/>
      <c r="Y593" s="321"/>
      <c r="Z593" s="321"/>
      <c r="AA593" s="321"/>
      <c r="AB593" s="321"/>
    </row>
    <row r="594" customFormat="false" ht="13.5" hidden="false" customHeight="true" outlineLevel="0" collapsed="false">
      <c r="A594" s="321"/>
      <c r="B594" s="321"/>
      <c r="C594" s="321"/>
      <c r="D594" s="321"/>
      <c r="E594" s="321"/>
      <c r="F594" s="321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321"/>
      <c r="U594" s="321"/>
      <c r="V594" s="321"/>
      <c r="W594" s="321"/>
      <c r="X594" s="321"/>
      <c r="Y594" s="321"/>
      <c r="Z594" s="321"/>
      <c r="AA594" s="321"/>
      <c r="AB594" s="321"/>
    </row>
    <row r="595" customFormat="false" ht="13.5" hidden="false" customHeight="true" outlineLevel="0" collapsed="false">
      <c r="A595" s="321"/>
      <c r="B595" s="321"/>
      <c r="C595" s="321"/>
      <c r="D595" s="321"/>
      <c r="E595" s="321"/>
      <c r="F595" s="321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321"/>
      <c r="U595" s="321"/>
      <c r="V595" s="321"/>
      <c r="W595" s="321"/>
      <c r="X595" s="321"/>
      <c r="Y595" s="321"/>
      <c r="Z595" s="321"/>
      <c r="AA595" s="321"/>
      <c r="AB595" s="321"/>
    </row>
    <row r="596" customFormat="false" ht="13.5" hidden="false" customHeight="true" outlineLevel="0" collapsed="false">
      <c r="A596" s="321"/>
      <c r="B596" s="321"/>
      <c r="C596" s="321"/>
      <c r="D596" s="321"/>
      <c r="E596" s="321"/>
      <c r="F596" s="321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321"/>
      <c r="U596" s="321"/>
      <c r="V596" s="321"/>
      <c r="W596" s="321"/>
      <c r="X596" s="321"/>
      <c r="Y596" s="321"/>
      <c r="Z596" s="321"/>
      <c r="AA596" s="321"/>
      <c r="AB596" s="321"/>
    </row>
    <row r="597" customFormat="false" ht="13.5" hidden="false" customHeight="true" outlineLevel="0" collapsed="false">
      <c r="A597" s="321"/>
      <c r="B597" s="321"/>
      <c r="C597" s="321"/>
      <c r="D597" s="321"/>
      <c r="E597" s="321"/>
      <c r="F597" s="321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321"/>
      <c r="U597" s="321"/>
      <c r="V597" s="321"/>
      <c r="W597" s="321"/>
      <c r="X597" s="321"/>
      <c r="Y597" s="321"/>
      <c r="Z597" s="321"/>
      <c r="AA597" s="321"/>
      <c r="AB597" s="321"/>
    </row>
    <row r="598" customFormat="false" ht="13.5" hidden="false" customHeight="true" outlineLevel="0" collapsed="false">
      <c r="A598" s="321"/>
      <c r="B598" s="321"/>
      <c r="C598" s="321"/>
      <c r="D598" s="321"/>
      <c r="E598" s="321"/>
      <c r="F598" s="321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321"/>
      <c r="U598" s="321"/>
      <c r="V598" s="321"/>
      <c r="W598" s="321"/>
      <c r="X598" s="321"/>
      <c r="Y598" s="321"/>
      <c r="Z598" s="321"/>
      <c r="AA598" s="321"/>
      <c r="AB598" s="321"/>
    </row>
    <row r="599" customFormat="false" ht="13.5" hidden="false" customHeight="true" outlineLevel="0" collapsed="false">
      <c r="A599" s="321"/>
      <c r="B599" s="321"/>
      <c r="C599" s="321"/>
      <c r="D599" s="321"/>
      <c r="E599" s="321"/>
      <c r="F599" s="321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321"/>
      <c r="U599" s="321"/>
      <c r="V599" s="321"/>
      <c r="W599" s="321"/>
      <c r="X599" s="321"/>
      <c r="Y599" s="321"/>
      <c r="Z599" s="321"/>
      <c r="AA599" s="321"/>
      <c r="AB599" s="321"/>
    </row>
    <row r="600" customFormat="false" ht="13.5" hidden="false" customHeight="true" outlineLevel="0" collapsed="false">
      <c r="A600" s="321"/>
      <c r="B600" s="321"/>
      <c r="C600" s="321"/>
      <c r="D600" s="321"/>
      <c r="E600" s="321"/>
      <c r="F600" s="321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321"/>
      <c r="U600" s="321"/>
      <c r="V600" s="321"/>
      <c r="W600" s="321"/>
      <c r="X600" s="321"/>
      <c r="Y600" s="321"/>
      <c r="Z600" s="321"/>
      <c r="AA600" s="321"/>
      <c r="AB600" s="321"/>
    </row>
    <row r="601" customFormat="false" ht="13.5" hidden="false" customHeight="true" outlineLevel="0" collapsed="false">
      <c r="A601" s="321"/>
      <c r="B601" s="321"/>
      <c r="C601" s="321"/>
      <c r="D601" s="321"/>
      <c r="E601" s="321"/>
      <c r="F601" s="321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321"/>
      <c r="U601" s="321"/>
      <c r="V601" s="321"/>
      <c r="W601" s="321"/>
      <c r="X601" s="321"/>
      <c r="Y601" s="321"/>
      <c r="Z601" s="321"/>
      <c r="AA601" s="321"/>
      <c r="AB601" s="321"/>
    </row>
    <row r="602" customFormat="false" ht="13.5" hidden="false" customHeight="true" outlineLevel="0" collapsed="false">
      <c r="A602" s="321"/>
      <c r="B602" s="321"/>
      <c r="C602" s="321"/>
      <c r="D602" s="321"/>
      <c r="E602" s="321"/>
      <c r="F602" s="321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321"/>
      <c r="U602" s="321"/>
      <c r="V602" s="321"/>
      <c r="W602" s="321"/>
      <c r="X602" s="321"/>
      <c r="Y602" s="321"/>
      <c r="Z602" s="321"/>
      <c r="AA602" s="321"/>
      <c r="AB602" s="321"/>
    </row>
    <row r="603" customFormat="false" ht="13.5" hidden="false" customHeight="true" outlineLevel="0" collapsed="false">
      <c r="A603" s="321"/>
      <c r="B603" s="321"/>
      <c r="C603" s="321"/>
      <c r="D603" s="321"/>
      <c r="E603" s="321"/>
      <c r="F603" s="321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321"/>
      <c r="U603" s="321"/>
      <c r="V603" s="321"/>
      <c r="W603" s="321"/>
      <c r="X603" s="321"/>
      <c r="Y603" s="321"/>
      <c r="Z603" s="321"/>
      <c r="AA603" s="321"/>
      <c r="AB603" s="321"/>
    </row>
    <row r="604" customFormat="false" ht="13.5" hidden="false" customHeight="true" outlineLevel="0" collapsed="false">
      <c r="A604" s="321"/>
      <c r="B604" s="321"/>
      <c r="C604" s="321"/>
      <c r="D604" s="321"/>
      <c r="E604" s="321"/>
      <c r="F604" s="321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321"/>
      <c r="U604" s="321"/>
      <c r="V604" s="321"/>
      <c r="W604" s="321"/>
      <c r="X604" s="321"/>
      <c r="Y604" s="321"/>
      <c r="Z604" s="321"/>
      <c r="AA604" s="321"/>
      <c r="AB604" s="321"/>
    </row>
    <row r="605" customFormat="false" ht="13.5" hidden="false" customHeight="true" outlineLevel="0" collapsed="false">
      <c r="A605" s="321"/>
      <c r="B605" s="321"/>
      <c r="C605" s="321"/>
      <c r="D605" s="321"/>
      <c r="E605" s="321"/>
      <c r="F605" s="321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321"/>
      <c r="U605" s="321"/>
      <c r="V605" s="321"/>
      <c r="W605" s="321"/>
      <c r="X605" s="321"/>
      <c r="Y605" s="321"/>
      <c r="Z605" s="321"/>
      <c r="AA605" s="321"/>
      <c r="AB605" s="321"/>
    </row>
    <row r="606" customFormat="false" ht="13.5" hidden="false" customHeight="true" outlineLevel="0" collapsed="false">
      <c r="A606" s="321"/>
      <c r="B606" s="321"/>
      <c r="C606" s="321"/>
      <c r="D606" s="321"/>
      <c r="E606" s="321"/>
      <c r="F606" s="321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321"/>
      <c r="U606" s="321"/>
      <c r="V606" s="321"/>
      <c r="W606" s="321"/>
      <c r="X606" s="321"/>
      <c r="Y606" s="321"/>
      <c r="Z606" s="321"/>
      <c r="AA606" s="321"/>
      <c r="AB606" s="321"/>
    </row>
    <row r="607" customFormat="false" ht="13.5" hidden="false" customHeight="true" outlineLevel="0" collapsed="false">
      <c r="A607" s="321"/>
      <c r="B607" s="321"/>
      <c r="C607" s="321"/>
      <c r="D607" s="321"/>
      <c r="E607" s="321"/>
      <c r="F607" s="321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321"/>
      <c r="U607" s="321"/>
      <c r="V607" s="321"/>
      <c r="W607" s="321"/>
      <c r="X607" s="321"/>
      <c r="Y607" s="321"/>
      <c r="Z607" s="321"/>
      <c r="AA607" s="321"/>
      <c r="AB607" s="321"/>
    </row>
    <row r="608" customFormat="false" ht="13.5" hidden="false" customHeight="true" outlineLevel="0" collapsed="false">
      <c r="A608" s="321"/>
      <c r="B608" s="321"/>
      <c r="C608" s="321"/>
      <c r="D608" s="321"/>
      <c r="E608" s="321"/>
      <c r="F608" s="321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321"/>
      <c r="U608" s="321"/>
      <c r="V608" s="321"/>
      <c r="W608" s="321"/>
      <c r="X608" s="321"/>
      <c r="Y608" s="321"/>
      <c r="Z608" s="321"/>
      <c r="AA608" s="321"/>
      <c r="AB608" s="321"/>
    </row>
    <row r="609" customFormat="false" ht="13.5" hidden="false" customHeight="true" outlineLevel="0" collapsed="false">
      <c r="A609" s="321"/>
      <c r="B609" s="321"/>
      <c r="C609" s="321"/>
      <c r="D609" s="321"/>
      <c r="E609" s="321"/>
      <c r="F609" s="321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321"/>
      <c r="U609" s="321"/>
      <c r="V609" s="321"/>
      <c r="W609" s="321"/>
      <c r="X609" s="321"/>
      <c r="Y609" s="321"/>
      <c r="Z609" s="321"/>
      <c r="AA609" s="321"/>
      <c r="AB609" s="321"/>
    </row>
    <row r="610" customFormat="false" ht="13.5" hidden="false" customHeight="true" outlineLevel="0" collapsed="false">
      <c r="A610" s="321"/>
      <c r="B610" s="321"/>
      <c r="C610" s="321"/>
      <c r="D610" s="321"/>
      <c r="E610" s="321"/>
      <c r="F610" s="321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321"/>
      <c r="U610" s="321"/>
      <c r="V610" s="321"/>
      <c r="W610" s="321"/>
      <c r="X610" s="321"/>
      <c r="Y610" s="321"/>
      <c r="Z610" s="321"/>
      <c r="AA610" s="321"/>
      <c r="AB610" s="321"/>
    </row>
    <row r="611" customFormat="false" ht="13.5" hidden="false" customHeight="true" outlineLevel="0" collapsed="false">
      <c r="A611" s="321"/>
      <c r="B611" s="321"/>
      <c r="C611" s="321"/>
      <c r="D611" s="321"/>
      <c r="E611" s="321"/>
      <c r="F611" s="321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321"/>
      <c r="U611" s="321"/>
      <c r="V611" s="321"/>
      <c r="W611" s="321"/>
      <c r="X611" s="321"/>
      <c r="Y611" s="321"/>
      <c r="Z611" s="321"/>
      <c r="AA611" s="321"/>
      <c r="AB611" s="321"/>
    </row>
    <row r="612" customFormat="false" ht="13.5" hidden="false" customHeight="true" outlineLevel="0" collapsed="false">
      <c r="A612" s="321"/>
      <c r="B612" s="321"/>
      <c r="C612" s="321"/>
      <c r="D612" s="321"/>
      <c r="E612" s="321"/>
      <c r="F612" s="321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321"/>
      <c r="U612" s="321"/>
      <c r="V612" s="321"/>
      <c r="W612" s="321"/>
      <c r="X612" s="321"/>
      <c r="Y612" s="321"/>
      <c r="Z612" s="321"/>
      <c r="AA612" s="321"/>
      <c r="AB612" s="321"/>
    </row>
    <row r="613" customFormat="false" ht="13.5" hidden="false" customHeight="true" outlineLevel="0" collapsed="false">
      <c r="A613" s="321"/>
      <c r="B613" s="321"/>
      <c r="C613" s="321"/>
      <c r="D613" s="321"/>
      <c r="E613" s="321"/>
      <c r="F613" s="321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321"/>
      <c r="U613" s="321"/>
      <c r="V613" s="321"/>
      <c r="W613" s="321"/>
      <c r="X613" s="321"/>
      <c r="Y613" s="321"/>
      <c r="Z613" s="321"/>
      <c r="AA613" s="321"/>
      <c r="AB613" s="321"/>
    </row>
    <row r="614" customFormat="false" ht="13.5" hidden="false" customHeight="true" outlineLevel="0" collapsed="false">
      <c r="A614" s="321"/>
      <c r="B614" s="321"/>
      <c r="C614" s="321"/>
      <c r="D614" s="321"/>
      <c r="E614" s="321"/>
      <c r="F614" s="321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321"/>
      <c r="U614" s="321"/>
      <c r="V614" s="321"/>
      <c r="W614" s="321"/>
      <c r="X614" s="321"/>
      <c r="Y614" s="321"/>
      <c r="Z614" s="321"/>
      <c r="AA614" s="321"/>
      <c r="AB614" s="321"/>
    </row>
    <row r="615" customFormat="false" ht="13.5" hidden="false" customHeight="true" outlineLevel="0" collapsed="false">
      <c r="A615" s="321"/>
      <c r="B615" s="321"/>
      <c r="C615" s="321"/>
      <c r="D615" s="321"/>
      <c r="E615" s="321"/>
      <c r="F615" s="321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321"/>
      <c r="U615" s="321"/>
      <c r="V615" s="321"/>
      <c r="W615" s="321"/>
      <c r="X615" s="321"/>
      <c r="Y615" s="321"/>
      <c r="Z615" s="321"/>
      <c r="AA615" s="321"/>
      <c r="AB615" s="321"/>
    </row>
    <row r="616" customFormat="false" ht="13.5" hidden="false" customHeight="true" outlineLevel="0" collapsed="false">
      <c r="A616" s="321"/>
      <c r="B616" s="321"/>
      <c r="C616" s="321"/>
      <c r="D616" s="321"/>
      <c r="E616" s="321"/>
      <c r="F616" s="321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321"/>
      <c r="U616" s="321"/>
      <c r="V616" s="321"/>
      <c r="W616" s="321"/>
      <c r="X616" s="321"/>
      <c r="Y616" s="321"/>
      <c r="Z616" s="321"/>
      <c r="AA616" s="321"/>
      <c r="AB616" s="321"/>
    </row>
    <row r="617" customFormat="false" ht="13.5" hidden="false" customHeight="true" outlineLevel="0" collapsed="false">
      <c r="A617" s="321"/>
      <c r="B617" s="321"/>
      <c r="C617" s="321"/>
      <c r="D617" s="321"/>
      <c r="E617" s="321"/>
      <c r="F617" s="321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321"/>
      <c r="U617" s="321"/>
      <c r="V617" s="321"/>
      <c r="W617" s="321"/>
      <c r="X617" s="321"/>
      <c r="Y617" s="321"/>
      <c r="Z617" s="321"/>
      <c r="AA617" s="321"/>
      <c r="AB617" s="321"/>
    </row>
    <row r="618" customFormat="false" ht="13.5" hidden="false" customHeight="true" outlineLevel="0" collapsed="false">
      <c r="A618" s="321"/>
      <c r="B618" s="321"/>
      <c r="C618" s="321"/>
      <c r="D618" s="321"/>
      <c r="E618" s="321"/>
      <c r="F618" s="321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321"/>
      <c r="U618" s="321"/>
      <c r="V618" s="321"/>
      <c r="W618" s="321"/>
      <c r="X618" s="321"/>
      <c r="Y618" s="321"/>
      <c r="Z618" s="321"/>
      <c r="AA618" s="321"/>
      <c r="AB618" s="321"/>
    </row>
    <row r="619" customFormat="false" ht="13.5" hidden="false" customHeight="true" outlineLevel="0" collapsed="false">
      <c r="A619" s="321"/>
      <c r="B619" s="321"/>
      <c r="C619" s="321"/>
      <c r="D619" s="321"/>
      <c r="E619" s="321"/>
      <c r="F619" s="321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321"/>
      <c r="U619" s="321"/>
      <c r="V619" s="321"/>
      <c r="W619" s="321"/>
      <c r="X619" s="321"/>
      <c r="Y619" s="321"/>
      <c r="Z619" s="321"/>
      <c r="AA619" s="321"/>
      <c r="AB619" s="321"/>
    </row>
    <row r="620" customFormat="false" ht="13.5" hidden="false" customHeight="true" outlineLevel="0" collapsed="false">
      <c r="A620" s="321"/>
      <c r="B620" s="321"/>
      <c r="C620" s="321"/>
      <c r="D620" s="321"/>
      <c r="E620" s="321"/>
      <c r="F620" s="321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321"/>
      <c r="U620" s="321"/>
      <c r="V620" s="321"/>
      <c r="W620" s="321"/>
      <c r="X620" s="321"/>
      <c r="Y620" s="321"/>
      <c r="Z620" s="321"/>
      <c r="AA620" s="321"/>
      <c r="AB620" s="321"/>
    </row>
    <row r="621" customFormat="false" ht="13.5" hidden="false" customHeight="true" outlineLevel="0" collapsed="false">
      <c r="A621" s="321"/>
      <c r="B621" s="321"/>
      <c r="C621" s="321"/>
      <c r="D621" s="321"/>
      <c r="E621" s="321"/>
      <c r="F621" s="321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321"/>
      <c r="U621" s="321"/>
      <c r="V621" s="321"/>
      <c r="W621" s="321"/>
      <c r="X621" s="321"/>
      <c r="Y621" s="321"/>
      <c r="Z621" s="321"/>
      <c r="AA621" s="321"/>
      <c r="AB621" s="321"/>
    </row>
    <row r="622" customFormat="false" ht="13.5" hidden="false" customHeight="true" outlineLevel="0" collapsed="false">
      <c r="A622" s="321"/>
      <c r="B622" s="321"/>
      <c r="C622" s="321"/>
      <c r="D622" s="321"/>
      <c r="E622" s="321"/>
      <c r="F622" s="321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321"/>
      <c r="U622" s="321"/>
      <c r="V622" s="321"/>
      <c r="W622" s="321"/>
      <c r="X622" s="321"/>
      <c r="Y622" s="321"/>
      <c r="Z622" s="321"/>
      <c r="AA622" s="321"/>
      <c r="AB622" s="321"/>
    </row>
    <row r="623" customFormat="false" ht="13.5" hidden="false" customHeight="true" outlineLevel="0" collapsed="false">
      <c r="A623" s="321"/>
      <c r="B623" s="321"/>
      <c r="C623" s="321"/>
      <c r="D623" s="321"/>
      <c r="E623" s="321"/>
      <c r="F623" s="321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321"/>
      <c r="U623" s="321"/>
      <c r="V623" s="321"/>
      <c r="W623" s="321"/>
      <c r="X623" s="321"/>
      <c r="Y623" s="321"/>
      <c r="Z623" s="321"/>
      <c r="AA623" s="321"/>
      <c r="AB623" s="321"/>
    </row>
    <row r="624" customFormat="false" ht="13.5" hidden="false" customHeight="true" outlineLevel="0" collapsed="false">
      <c r="A624" s="321"/>
      <c r="B624" s="321"/>
      <c r="C624" s="321"/>
      <c r="D624" s="321"/>
      <c r="E624" s="321"/>
      <c r="F624" s="321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321"/>
      <c r="U624" s="321"/>
      <c r="V624" s="321"/>
      <c r="W624" s="321"/>
      <c r="X624" s="321"/>
      <c r="Y624" s="321"/>
      <c r="Z624" s="321"/>
      <c r="AA624" s="321"/>
      <c r="AB624" s="321"/>
    </row>
    <row r="625" customFormat="false" ht="13.5" hidden="false" customHeight="true" outlineLevel="0" collapsed="false">
      <c r="A625" s="321"/>
      <c r="B625" s="321"/>
      <c r="C625" s="321"/>
      <c r="D625" s="321"/>
      <c r="E625" s="321"/>
      <c r="F625" s="321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321"/>
      <c r="U625" s="321"/>
      <c r="V625" s="321"/>
      <c r="W625" s="321"/>
      <c r="X625" s="321"/>
      <c r="Y625" s="321"/>
      <c r="Z625" s="321"/>
      <c r="AA625" s="321"/>
      <c r="AB625" s="321"/>
    </row>
    <row r="626" customFormat="false" ht="13.5" hidden="false" customHeight="true" outlineLevel="0" collapsed="false">
      <c r="A626" s="321"/>
      <c r="B626" s="321"/>
      <c r="C626" s="321"/>
      <c r="D626" s="321"/>
      <c r="E626" s="321"/>
      <c r="F626" s="321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321"/>
      <c r="U626" s="321"/>
      <c r="V626" s="321"/>
      <c r="W626" s="321"/>
      <c r="X626" s="321"/>
      <c r="Y626" s="321"/>
      <c r="Z626" s="321"/>
      <c r="AA626" s="321"/>
      <c r="AB626" s="321"/>
    </row>
    <row r="627" customFormat="false" ht="13.5" hidden="false" customHeight="true" outlineLevel="0" collapsed="false">
      <c r="A627" s="321"/>
      <c r="B627" s="321"/>
      <c r="C627" s="321"/>
      <c r="D627" s="321"/>
      <c r="E627" s="321"/>
      <c r="F627" s="321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321"/>
      <c r="U627" s="321"/>
      <c r="V627" s="321"/>
      <c r="W627" s="321"/>
      <c r="X627" s="321"/>
      <c r="Y627" s="321"/>
      <c r="Z627" s="321"/>
      <c r="AA627" s="321"/>
      <c r="AB627" s="321"/>
    </row>
    <row r="628" customFormat="false" ht="13.5" hidden="false" customHeight="true" outlineLevel="0" collapsed="false">
      <c r="A628" s="321"/>
      <c r="B628" s="321"/>
      <c r="C628" s="321"/>
      <c r="D628" s="321"/>
      <c r="E628" s="321"/>
      <c r="F628" s="321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321"/>
      <c r="U628" s="321"/>
      <c r="V628" s="321"/>
      <c r="W628" s="321"/>
      <c r="X628" s="321"/>
      <c r="Y628" s="321"/>
      <c r="Z628" s="321"/>
      <c r="AA628" s="321"/>
      <c r="AB628" s="321"/>
    </row>
    <row r="629" customFormat="false" ht="13.5" hidden="false" customHeight="true" outlineLevel="0" collapsed="false">
      <c r="A629" s="321"/>
      <c r="B629" s="321"/>
      <c r="C629" s="321"/>
      <c r="D629" s="321"/>
      <c r="E629" s="321"/>
      <c r="F629" s="321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321"/>
      <c r="U629" s="321"/>
      <c r="V629" s="321"/>
      <c r="W629" s="321"/>
      <c r="X629" s="321"/>
      <c r="Y629" s="321"/>
      <c r="Z629" s="321"/>
      <c r="AA629" s="321"/>
      <c r="AB629" s="321"/>
    </row>
    <row r="630" customFormat="false" ht="13.5" hidden="false" customHeight="true" outlineLevel="0" collapsed="false">
      <c r="A630" s="321"/>
      <c r="B630" s="321"/>
      <c r="C630" s="321"/>
      <c r="D630" s="321"/>
      <c r="E630" s="321"/>
      <c r="F630" s="321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321"/>
      <c r="U630" s="321"/>
      <c r="V630" s="321"/>
      <c r="W630" s="321"/>
      <c r="X630" s="321"/>
      <c r="Y630" s="321"/>
      <c r="Z630" s="321"/>
      <c r="AA630" s="321"/>
      <c r="AB630" s="321"/>
    </row>
    <row r="631" customFormat="false" ht="13.5" hidden="false" customHeight="true" outlineLevel="0" collapsed="false">
      <c r="A631" s="321"/>
      <c r="B631" s="321"/>
      <c r="C631" s="321"/>
      <c r="D631" s="321"/>
      <c r="E631" s="321"/>
      <c r="F631" s="321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321"/>
      <c r="U631" s="321"/>
      <c r="V631" s="321"/>
      <c r="W631" s="321"/>
      <c r="X631" s="321"/>
      <c r="Y631" s="321"/>
      <c r="Z631" s="321"/>
      <c r="AA631" s="321"/>
      <c r="AB631" s="321"/>
    </row>
    <row r="632" customFormat="false" ht="13.5" hidden="false" customHeight="true" outlineLevel="0" collapsed="false">
      <c r="A632" s="321"/>
      <c r="B632" s="321"/>
      <c r="C632" s="321"/>
      <c r="D632" s="321"/>
      <c r="E632" s="321"/>
      <c r="F632" s="321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321"/>
      <c r="U632" s="321"/>
      <c r="V632" s="321"/>
      <c r="W632" s="321"/>
      <c r="X632" s="321"/>
      <c r="Y632" s="321"/>
      <c r="Z632" s="321"/>
      <c r="AA632" s="321"/>
      <c r="AB632" s="321"/>
    </row>
    <row r="633" customFormat="false" ht="13.5" hidden="false" customHeight="true" outlineLevel="0" collapsed="false">
      <c r="A633" s="321"/>
      <c r="B633" s="321"/>
      <c r="C633" s="321"/>
      <c r="D633" s="321"/>
      <c r="E633" s="321"/>
      <c r="F633" s="321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321"/>
      <c r="U633" s="321"/>
      <c r="V633" s="321"/>
      <c r="W633" s="321"/>
      <c r="X633" s="321"/>
      <c r="Y633" s="321"/>
      <c r="Z633" s="321"/>
      <c r="AA633" s="321"/>
      <c r="AB633" s="321"/>
    </row>
    <row r="634" customFormat="false" ht="13.5" hidden="false" customHeight="true" outlineLevel="0" collapsed="false">
      <c r="A634" s="321"/>
      <c r="B634" s="321"/>
      <c r="C634" s="321"/>
      <c r="D634" s="321"/>
      <c r="E634" s="321"/>
      <c r="F634" s="321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321"/>
      <c r="U634" s="321"/>
      <c r="V634" s="321"/>
      <c r="W634" s="321"/>
      <c r="X634" s="321"/>
      <c r="Y634" s="321"/>
      <c r="Z634" s="321"/>
      <c r="AA634" s="321"/>
      <c r="AB634" s="321"/>
    </row>
    <row r="635" customFormat="false" ht="13.5" hidden="false" customHeight="true" outlineLevel="0" collapsed="false">
      <c r="A635" s="321"/>
      <c r="B635" s="321"/>
      <c r="C635" s="321"/>
      <c r="D635" s="321"/>
      <c r="E635" s="321"/>
      <c r="F635" s="321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321"/>
      <c r="U635" s="321"/>
      <c r="V635" s="321"/>
      <c r="W635" s="321"/>
      <c r="X635" s="321"/>
      <c r="Y635" s="321"/>
      <c r="Z635" s="321"/>
      <c r="AA635" s="321"/>
      <c r="AB635" s="321"/>
    </row>
    <row r="636" customFormat="false" ht="13.5" hidden="false" customHeight="true" outlineLevel="0" collapsed="false">
      <c r="A636" s="321"/>
      <c r="B636" s="321"/>
      <c r="C636" s="321"/>
      <c r="D636" s="321"/>
      <c r="E636" s="321"/>
      <c r="F636" s="321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321"/>
      <c r="U636" s="321"/>
      <c r="V636" s="321"/>
      <c r="W636" s="321"/>
      <c r="X636" s="321"/>
      <c r="Y636" s="321"/>
      <c r="Z636" s="321"/>
      <c r="AA636" s="321"/>
      <c r="AB636" s="321"/>
    </row>
    <row r="637" customFormat="false" ht="13.5" hidden="false" customHeight="true" outlineLevel="0" collapsed="false">
      <c r="A637" s="321"/>
      <c r="B637" s="321"/>
      <c r="C637" s="321"/>
      <c r="D637" s="321"/>
      <c r="E637" s="321"/>
      <c r="F637" s="321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321"/>
      <c r="U637" s="321"/>
      <c r="V637" s="321"/>
      <c r="W637" s="321"/>
      <c r="X637" s="321"/>
      <c r="Y637" s="321"/>
      <c r="Z637" s="321"/>
      <c r="AA637" s="321"/>
      <c r="AB637" s="321"/>
    </row>
    <row r="638" customFormat="false" ht="13.5" hidden="false" customHeight="true" outlineLevel="0" collapsed="false">
      <c r="A638" s="321"/>
      <c r="B638" s="321"/>
      <c r="C638" s="321"/>
      <c r="D638" s="321"/>
      <c r="E638" s="321"/>
      <c r="F638" s="321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321"/>
      <c r="U638" s="321"/>
      <c r="V638" s="321"/>
      <c r="W638" s="321"/>
      <c r="X638" s="321"/>
      <c r="Y638" s="321"/>
      <c r="Z638" s="321"/>
      <c r="AA638" s="321"/>
      <c r="AB638" s="321"/>
    </row>
    <row r="639" customFormat="false" ht="13.5" hidden="false" customHeight="true" outlineLevel="0" collapsed="false">
      <c r="A639" s="321"/>
      <c r="B639" s="321"/>
      <c r="C639" s="321"/>
      <c r="D639" s="321"/>
      <c r="E639" s="321"/>
      <c r="F639" s="321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321"/>
      <c r="U639" s="321"/>
      <c r="V639" s="321"/>
      <c r="W639" s="321"/>
      <c r="X639" s="321"/>
      <c r="Y639" s="321"/>
      <c r="Z639" s="321"/>
      <c r="AA639" s="321"/>
      <c r="AB639" s="321"/>
    </row>
    <row r="640" customFormat="false" ht="13.5" hidden="false" customHeight="true" outlineLevel="0" collapsed="false">
      <c r="A640" s="321"/>
      <c r="B640" s="321"/>
      <c r="C640" s="321"/>
      <c r="D640" s="321"/>
      <c r="E640" s="321"/>
      <c r="F640" s="321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321"/>
      <c r="U640" s="321"/>
      <c r="V640" s="321"/>
      <c r="W640" s="321"/>
      <c r="X640" s="321"/>
      <c r="Y640" s="321"/>
      <c r="Z640" s="321"/>
      <c r="AA640" s="321"/>
      <c r="AB640" s="321"/>
    </row>
    <row r="641" customFormat="false" ht="13.5" hidden="false" customHeight="true" outlineLevel="0" collapsed="false">
      <c r="A641" s="321"/>
      <c r="B641" s="321"/>
      <c r="C641" s="321"/>
      <c r="D641" s="321"/>
      <c r="E641" s="321"/>
      <c r="F641" s="321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321"/>
      <c r="U641" s="321"/>
      <c r="V641" s="321"/>
      <c r="W641" s="321"/>
      <c r="X641" s="321"/>
      <c r="Y641" s="321"/>
      <c r="Z641" s="321"/>
      <c r="AA641" s="321"/>
      <c r="AB641" s="321"/>
    </row>
    <row r="642" customFormat="false" ht="13.5" hidden="false" customHeight="true" outlineLevel="0" collapsed="false">
      <c r="A642" s="321"/>
      <c r="B642" s="321"/>
      <c r="C642" s="321"/>
      <c r="D642" s="321"/>
      <c r="E642" s="321"/>
      <c r="F642" s="321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321"/>
      <c r="U642" s="321"/>
      <c r="V642" s="321"/>
      <c r="W642" s="321"/>
      <c r="X642" s="321"/>
      <c r="Y642" s="321"/>
      <c r="Z642" s="321"/>
      <c r="AA642" s="321"/>
      <c r="AB642" s="321"/>
    </row>
    <row r="643" customFormat="false" ht="13.5" hidden="false" customHeight="true" outlineLevel="0" collapsed="false">
      <c r="A643" s="321"/>
      <c r="B643" s="321"/>
      <c r="C643" s="321"/>
      <c r="D643" s="321"/>
      <c r="E643" s="321"/>
      <c r="F643" s="321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321"/>
      <c r="U643" s="321"/>
      <c r="V643" s="321"/>
      <c r="W643" s="321"/>
      <c r="X643" s="321"/>
      <c r="Y643" s="321"/>
      <c r="Z643" s="321"/>
      <c r="AA643" s="321"/>
      <c r="AB643" s="321"/>
    </row>
    <row r="644" customFormat="false" ht="13.5" hidden="false" customHeight="true" outlineLevel="0" collapsed="false">
      <c r="A644" s="321"/>
      <c r="B644" s="321"/>
      <c r="C644" s="321"/>
      <c r="D644" s="321"/>
      <c r="E644" s="321"/>
      <c r="F644" s="321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321"/>
      <c r="U644" s="321"/>
      <c r="V644" s="321"/>
      <c r="W644" s="321"/>
      <c r="X644" s="321"/>
      <c r="Y644" s="321"/>
      <c r="Z644" s="321"/>
      <c r="AA644" s="321"/>
      <c r="AB644" s="321"/>
    </row>
    <row r="645" customFormat="false" ht="13.5" hidden="false" customHeight="true" outlineLevel="0" collapsed="false">
      <c r="A645" s="321"/>
      <c r="B645" s="321"/>
      <c r="C645" s="321"/>
      <c r="D645" s="321"/>
      <c r="E645" s="321"/>
      <c r="F645" s="321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321"/>
      <c r="U645" s="321"/>
      <c r="V645" s="321"/>
      <c r="W645" s="321"/>
      <c r="X645" s="321"/>
      <c r="Y645" s="321"/>
      <c r="Z645" s="321"/>
      <c r="AA645" s="321"/>
      <c r="AB645" s="321"/>
    </row>
    <row r="646" customFormat="false" ht="13.5" hidden="false" customHeight="true" outlineLevel="0" collapsed="false">
      <c r="A646" s="321"/>
      <c r="B646" s="321"/>
      <c r="C646" s="321"/>
      <c r="D646" s="321"/>
      <c r="E646" s="321"/>
      <c r="F646" s="321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321"/>
      <c r="U646" s="321"/>
      <c r="V646" s="321"/>
      <c r="W646" s="321"/>
      <c r="X646" s="321"/>
      <c r="Y646" s="321"/>
      <c r="Z646" s="321"/>
      <c r="AA646" s="321"/>
      <c r="AB646" s="321"/>
    </row>
    <row r="647" customFormat="false" ht="13.5" hidden="false" customHeight="true" outlineLevel="0" collapsed="false">
      <c r="A647" s="321"/>
      <c r="B647" s="321"/>
      <c r="C647" s="321"/>
      <c r="D647" s="321"/>
      <c r="E647" s="321"/>
      <c r="F647" s="321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321"/>
      <c r="U647" s="321"/>
      <c r="V647" s="321"/>
      <c r="W647" s="321"/>
      <c r="X647" s="321"/>
      <c r="Y647" s="321"/>
      <c r="Z647" s="321"/>
      <c r="AA647" s="321"/>
      <c r="AB647" s="321"/>
    </row>
    <row r="648" customFormat="false" ht="13.5" hidden="false" customHeight="true" outlineLevel="0" collapsed="false">
      <c r="A648" s="321"/>
      <c r="B648" s="321"/>
      <c r="C648" s="321"/>
      <c r="D648" s="321"/>
      <c r="E648" s="321"/>
      <c r="F648" s="321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321"/>
      <c r="U648" s="321"/>
      <c r="V648" s="321"/>
      <c r="W648" s="321"/>
      <c r="X648" s="321"/>
      <c r="Y648" s="321"/>
      <c r="Z648" s="321"/>
      <c r="AA648" s="321"/>
      <c r="AB648" s="321"/>
    </row>
    <row r="649" customFormat="false" ht="13.5" hidden="false" customHeight="true" outlineLevel="0" collapsed="false">
      <c r="A649" s="321"/>
      <c r="B649" s="321"/>
      <c r="C649" s="321"/>
      <c r="D649" s="321"/>
      <c r="E649" s="321"/>
      <c r="F649" s="321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321"/>
      <c r="U649" s="321"/>
      <c r="V649" s="321"/>
      <c r="W649" s="321"/>
      <c r="X649" s="321"/>
      <c r="Y649" s="321"/>
      <c r="Z649" s="321"/>
      <c r="AA649" s="321"/>
      <c r="AB649" s="321"/>
    </row>
    <row r="650" customFormat="false" ht="13.5" hidden="false" customHeight="true" outlineLevel="0" collapsed="false">
      <c r="A650" s="321"/>
      <c r="B650" s="321"/>
      <c r="C650" s="321"/>
      <c r="D650" s="321"/>
      <c r="E650" s="321"/>
      <c r="F650" s="321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321"/>
      <c r="U650" s="321"/>
      <c r="V650" s="321"/>
      <c r="W650" s="321"/>
      <c r="X650" s="321"/>
      <c r="Y650" s="321"/>
      <c r="Z650" s="321"/>
      <c r="AA650" s="321"/>
      <c r="AB650" s="321"/>
    </row>
    <row r="651" customFormat="false" ht="13.5" hidden="false" customHeight="true" outlineLevel="0" collapsed="false">
      <c r="A651" s="321"/>
      <c r="B651" s="321"/>
      <c r="C651" s="321"/>
      <c r="D651" s="321"/>
      <c r="E651" s="321"/>
      <c r="F651" s="321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321"/>
      <c r="U651" s="321"/>
      <c r="V651" s="321"/>
      <c r="W651" s="321"/>
      <c r="X651" s="321"/>
      <c r="Y651" s="321"/>
      <c r="Z651" s="321"/>
      <c r="AA651" s="321"/>
      <c r="AB651" s="321"/>
    </row>
    <row r="652" customFormat="false" ht="13.5" hidden="false" customHeight="true" outlineLevel="0" collapsed="false">
      <c r="A652" s="321"/>
      <c r="B652" s="321"/>
      <c r="C652" s="321"/>
      <c r="D652" s="321"/>
      <c r="E652" s="321"/>
      <c r="F652" s="321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321"/>
      <c r="U652" s="321"/>
      <c r="V652" s="321"/>
      <c r="W652" s="321"/>
      <c r="X652" s="321"/>
      <c r="Y652" s="321"/>
      <c r="Z652" s="321"/>
      <c r="AA652" s="321"/>
      <c r="AB652" s="321"/>
    </row>
    <row r="653" customFormat="false" ht="13.5" hidden="false" customHeight="true" outlineLevel="0" collapsed="false">
      <c r="A653" s="321"/>
      <c r="B653" s="321"/>
      <c r="C653" s="321"/>
      <c r="D653" s="321"/>
      <c r="E653" s="321"/>
      <c r="F653" s="321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321"/>
      <c r="U653" s="321"/>
      <c r="V653" s="321"/>
      <c r="W653" s="321"/>
      <c r="X653" s="321"/>
      <c r="Y653" s="321"/>
      <c r="Z653" s="321"/>
      <c r="AA653" s="321"/>
      <c r="AB653" s="321"/>
    </row>
    <row r="654" customFormat="false" ht="13.5" hidden="false" customHeight="true" outlineLevel="0" collapsed="false">
      <c r="A654" s="321"/>
      <c r="B654" s="321"/>
      <c r="C654" s="321"/>
      <c r="D654" s="321"/>
      <c r="E654" s="321"/>
      <c r="F654" s="321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321"/>
      <c r="U654" s="321"/>
      <c r="V654" s="321"/>
      <c r="W654" s="321"/>
      <c r="X654" s="321"/>
      <c r="Y654" s="321"/>
      <c r="Z654" s="321"/>
      <c r="AA654" s="321"/>
      <c r="AB654" s="321"/>
    </row>
    <row r="655" customFormat="false" ht="13.5" hidden="false" customHeight="true" outlineLevel="0" collapsed="false">
      <c r="A655" s="321"/>
      <c r="B655" s="321"/>
      <c r="C655" s="321"/>
      <c r="D655" s="321"/>
      <c r="E655" s="321"/>
      <c r="F655" s="321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321"/>
      <c r="U655" s="321"/>
      <c r="V655" s="321"/>
      <c r="W655" s="321"/>
      <c r="X655" s="321"/>
      <c r="Y655" s="321"/>
      <c r="Z655" s="321"/>
      <c r="AA655" s="321"/>
      <c r="AB655" s="321"/>
    </row>
    <row r="656" customFormat="false" ht="13.5" hidden="false" customHeight="true" outlineLevel="0" collapsed="false">
      <c r="A656" s="321"/>
      <c r="B656" s="321"/>
      <c r="C656" s="321"/>
      <c r="D656" s="321"/>
      <c r="E656" s="321"/>
      <c r="F656" s="321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321"/>
      <c r="U656" s="321"/>
      <c r="V656" s="321"/>
      <c r="W656" s="321"/>
      <c r="X656" s="321"/>
      <c r="Y656" s="321"/>
      <c r="Z656" s="321"/>
      <c r="AA656" s="321"/>
      <c r="AB656" s="321"/>
    </row>
    <row r="657" customFormat="false" ht="13.5" hidden="false" customHeight="true" outlineLevel="0" collapsed="false">
      <c r="A657" s="321"/>
      <c r="B657" s="321"/>
      <c r="C657" s="321"/>
      <c r="D657" s="321"/>
      <c r="E657" s="321"/>
      <c r="F657" s="321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321"/>
      <c r="U657" s="321"/>
      <c r="V657" s="321"/>
      <c r="W657" s="321"/>
      <c r="X657" s="321"/>
      <c r="Y657" s="321"/>
      <c r="Z657" s="321"/>
      <c r="AA657" s="321"/>
      <c r="AB657" s="321"/>
    </row>
    <row r="658" customFormat="false" ht="13.5" hidden="false" customHeight="true" outlineLevel="0" collapsed="false">
      <c r="A658" s="321"/>
      <c r="B658" s="321"/>
      <c r="C658" s="321"/>
      <c r="D658" s="321"/>
      <c r="E658" s="321"/>
      <c r="F658" s="321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321"/>
      <c r="U658" s="321"/>
      <c r="V658" s="321"/>
      <c r="W658" s="321"/>
      <c r="X658" s="321"/>
      <c r="Y658" s="321"/>
      <c r="Z658" s="321"/>
      <c r="AA658" s="321"/>
      <c r="AB658" s="321"/>
    </row>
    <row r="659" customFormat="false" ht="13.5" hidden="false" customHeight="true" outlineLevel="0" collapsed="false">
      <c r="A659" s="321"/>
      <c r="B659" s="321"/>
      <c r="C659" s="321"/>
      <c r="D659" s="321"/>
      <c r="E659" s="321"/>
      <c r="F659" s="321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321"/>
      <c r="U659" s="321"/>
      <c r="V659" s="321"/>
      <c r="W659" s="321"/>
      <c r="X659" s="321"/>
      <c r="Y659" s="321"/>
      <c r="Z659" s="321"/>
      <c r="AA659" s="321"/>
      <c r="AB659" s="321"/>
    </row>
    <row r="660" customFormat="false" ht="13.5" hidden="false" customHeight="true" outlineLevel="0" collapsed="false">
      <c r="A660" s="321"/>
      <c r="B660" s="321"/>
      <c r="C660" s="321"/>
      <c r="D660" s="321"/>
      <c r="E660" s="321"/>
      <c r="F660" s="321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321"/>
      <c r="U660" s="321"/>
      <c r="V660" s="321"/>
      <c r="W660" s="321"/>
      <c r="X660" s="321"/>
      <c r="Y660" s="321"/>
      <c r="Z660" s="321"/>
      <c r="AA660" s="321"/>
      <c r="AB660" s="321"/>
    </row>
    <row r="661" customFormat="false" ht="15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</row>
    <row r="662" customFormat="false" ht="15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</row>
    <row r="663" customFormat="false" ht="15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</row>
    <row r="664" customFormat="false" ht="15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</row>
    <row r="665" customFormat="false" ht="15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</row>
    <row r="666" customFormat="false" ht="15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</row>
    <row r="667" customFormat="false" ht="15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</row>
    <row r="668" customFormat="false" ht="15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</row>
    <row r="669" customFormat="false" ht="15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</row>
    <row r="670" customFormat="false" ht="15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</row>
    <row r="671" customFormat="false" ht="15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</row>
    <row r="672" customFormat="false" ht="15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</row>
    <row r="673" customFormat="false" ht="15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</row>
    <row r="674" customFormat="false" ht="15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</row>
    <row r="675" customFormat="false" ht="15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</row>
    <row r="676" customFormat="false" ht="15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</row>
    <row r="677" customFormat="false" ht="15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</row>
    <row r="678" customFormat="false" ht="15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</row>
    <row r="679" customFormat="false" ht="15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</row>
    <row r="680" customFormat="false" ht="15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</row>
    <row r="681" customFormat="false" ht="15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</row>
    <row r="682" customFormat="false" ht="15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</row>
    <row r="683" customFormat="false" ht="15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</row>
    <row r="684" customFormat="false" ht="15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</row>
    <row r="685" customFormat="false" ht="15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</row>
    <row r="686" customFormat="false" ht="15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</row>
    <row r="687" customFormat="false" ht="15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</row>
    <row r="688" customFormat="false" ht="15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</row>
    <row r="689" customFormat="false" ht="15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</row>
    <row r="690" customFormat="false" ht="15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</row>
    <row r="691" customFormat="false" ht="15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</row>
    <row r="692" customFormat="false" ht="15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</row>
    <row r="693" customFormat="false" ht="15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</row>
    <row r="694" customFormat="false" ht="15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</row>
    <row r="695" customFormat="false" ht="15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</row>
    <row r="696" customFormat="false" ht="15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</row>
    <row r="697" customFormat="false" ht="15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</row>
    <row r="698" customFormat="false" ht="15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</row>
    <row r="699" customFormat="false" ht="15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</row>
    <row r="700" customFormat="false" ht="15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</row>
    <row r="701" customFormat="false" ht="15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</row>
    <row r="702" customFormat="false" ht="15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</row>
    <row r="703" customFormat="false" ht="15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</row>
    <row r="704" customFormat="false" ht="15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</row>
    <row r="705" customFormat="false" ht="15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</row>
    <row r="706" customFormat="false" ht="15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</row>
    <row r="707" customFormat="false" ht="15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</row>
    <row r="708" customFormat="false" ht="15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</row>
    <row r="709" customFormat="false" ht="15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</row>
    <row r="710" customFormat="false" ht="15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</row>
    <row r="711" customFormat="false" ht="15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</row>
    <row r="712" customFormat="false" ht="15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</row>
    <row r="713" customFormat="false" ht="15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</row>
    <row r="714" customFormat="false" ht="15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</row>
    <row r="715" customFormat="false" ht="15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</row>
    <row r="716" customFormat="false" ht="15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</row>
    <row r="717" customFormat="false" ht="15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</row>
    <row r="718" customFormat="false" ht="15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</row>
    <row r="719" customFormat="false" ht="15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</row>
    <row r="720" customFormat="false" ht="15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</row>
    <row r="721" customFormat="false" ht="15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</row>
    <row r="722" customFormat="false" ht="15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</row>
    <row r="723" customFormat="false" ht="15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</row>
    <row r="724" customFormat="false" ht="15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</row>
    <row r="725" customFormat="false" ht="15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</row>
    <row r="726" customFormat="false" ht="15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</row>
    <row r="727" customFormat="false" ht="15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</row>
    <row r="728" customFormat="false" ht="15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</row>
    <row r="729" customFormat="false" ht="15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</row>
    <row r="730" customFormat="false" ht="15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</row>
    <row r="731" customFormat="false" ht="15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</row>
    <row r="732" customFormat="false" ht="15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</row>
    <row r="733" customFormat="false" ht="15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</row>
    <row r="734" customFormat="false" ht="15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</row>
    <row r="735" customFormat="false" ht="15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</row>
    <row r="736" customFormat="false" ht="15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</row>
    <row r="737" customFormat="false" ht="15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</row>
    <row r="738" customFormat="false" ht="15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</row>
    <row r="739" customFormat="false" ht="15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</row>
    <row r="740" customFormat="false" ht="15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</row>
    <row r="741" customFormat="false" ht="15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</row>
    <row r="742" customFormat="false" ht="15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</row>
    <row r="743" customFormat="false" ht="15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</row>
    <row r="744" customFormat="false" ht="15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</row>
    <row r="745" customFormat="false" ht="15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</row>
    <row r="746" customFormat="false" ht="15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</row>
    <row r="747" customFormat="false" ht="15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</row>
    <row r="748" customFormat="false" ht="15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</row>
    <row r="749" customFormat="false" ht="15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</row>
    <row r="750" customFormat="false" ht="15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</row>
    <row r="751" customFormat="false" ht="15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</row>
    <row r="752" customFormat="false" ht="15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</row>
    <row r="753" customFormat="false" ht="15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</row>
    <row r="754" customFormat="false" ht="15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</row>
    <row r="755" customFormat="false" ht="15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</row>
    <row r="756" customFormat="false" ht="15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</row>
    <row r="757" customFormat="false" ht="15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</row>
    <row r="758" customFormat="false" ht="15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</row>
    <row r="759" customFormat="false" ht="15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</row>
    <row r="760" customFormat="false" ht="15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</row>
    <row r="761" customFormat="false" ht="15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</row>
    <row r="762" customFormat="false" ht="15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</row>
    <row r="763" customFormat="false" ht="15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</row>
    <row r="764" customFormat="false" ht="15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</row>
    <row r="765" customFormat="false" ht="15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</row>
    <row r="766" customFormat="false" ht="15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</row>
    <row r="767" customFormat="false" ht="15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</row>
    <row r="768" customFormat="false" ht="15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</row>
    <row r="769" customFormat="false" ht="15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</row>
    <row r="770" customFormat="false" ht="15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</row>
    <row r="771" customFormat="false" ht="15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</row>
    <row r="772" customFormat="false" ht="15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</row>
    <row r="773" customFormat="false" ht="15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</row>
    <row r="774" customFormat="false" ht="15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</row>
    <row r="775" customFormat="false" ht="15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</row>
    <row r="776" customFormat="false" ht="15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</row>
    <row r="777" customFormat="false" ht="15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</row>
    <row r="778" customFormat="false" ht="15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</row>
    <row r="779" customFormat="false" ht="15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</row>
    <row r="780" customFormat="false" ht="15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</row>
    <row r="781" customFormat="false" ht="15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</row>
    <row r="782" customFormat="false" ht="15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</row>
    <row r="783" customFormat="false" ht="15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</row>
    <row r="784" customFormat="false" ht="15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</row>
    <row r="785" customFormat="false" ht="15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</row>
    <row r="786" customFormat="false" ht="15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</row>
    <row r="787" customFormat="false" ht="15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</row>
    <row r="788" customFormat="false" ht="15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</row>
    <row r="789" customFormat="false" ht="15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</row>
    <row r="790" customFormat="false" ht="15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</row>
    <row r="791" customFormat="false" ht="15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</row>
    <row r="792" customFormat="false" ht="15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</row>
    <row r="793" customFormat="false" ht="15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</row>
    <row r="794" customFormat="false" ht="15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</row>
    <row r="795" customFormat="false" ht="15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</row>
    <row r="796" customFormat="false" ht="15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</row>
    <row r="797" customFormat="false" ht="15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</row>
    <row r="798" customFormat="false" ht="15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</row>
    <row r="799" customFormat="false" ht="15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</row>
    <row r="800" customFormat="false" ht="15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</row>
    <row r="801" customFormat="false" ht="15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</row>
    <row r="802" customFormat="false" ht="15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</row>
    <row r="803" customFormat="false" ht="15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</row>
    <row r="804" customFormat="false" ht="15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</row>
    <row r="805" customFormat="false" ht="15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</row>
    <row r="806" customFormat="false" ht="15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</row>
    <row r="807" customFormat="false" ht="15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</row>
    <row r="808" customFormat="false" ht="15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</row>
    <row r="809" customFormat="false" ht="15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</row>
    <row r="810" customFormat="false" ht="15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</row>
    <row r="811" customFormat="false" ht="15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</row>
    <row r="812" customFormat="false" ht="15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</row>
    <row r="813" customFormat="false" ht="15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</row>
    <row r="814" customFormat="false" ht="15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</row>
    <row r="815" customFormat="false" ht="15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</row>
    <row r="816" customFormat="false" ht="15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</row>
    <row r="817" customFormat="false" ht="15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</row>
    <row r="818" customFormat="false" ht="15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</row>
    <row r="819" customFormat="false" ht="15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</row>
    <row r="820" customFormat="false" ht="15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</row>
    <row r="821" customFormat="false" ht="15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</row>
    <row r="822" customFormat="false" ht="15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</row>
    <row r="823" customFormat="false" ht="15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</row>
    <row r="824" customFormat="false" ht="15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</row>
    <row r="825" customFormat="false" ht="15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</row>
    <row r="826" customFormat="false" ht="15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</row>
    <row r="827" customFormat="false" ht="15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</row>
    <row r="828" customFormat="false" ht="15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</row>
    <row r="829" customFormat="false" ht="15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</row>
    <row r="830" customFormat="false" ht="15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</row>
    <row r="831" customFormat="false" ht="15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</row>
    <row r="832" customFormat="false" ht="15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</row>
    <row r="833" customFormat="false" ht="15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</row>
    <row r="834" customFormat="false" ht="15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</row>
    <row r="835" customFormat="false" ht="15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</row>
    <row r="836" customFormat="false" ht="15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</row>
    <row r="837" customFormat="false" ht="15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</row>
    <row r="838" customFormat="false" ht="15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</row>
    <row r="839" customFormat="false" ht="15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</row>
    <row r="840" customFormat="false" ht="15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</row>
    <row r="841" customFormat="false" ht="15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</row>
    <row r="842" customFormat="false" ht="15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</row>
    <row r="843" customFormat="false" ht="15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</row>
    <row r="844" customFormat="false" ht="15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</row>
    <row r="845" customFormat="false" ht="15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</row>
    <row r="846" customFormat="false" ht="15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</row>
    <row r="847" customFormat="false" ht="15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</row>
    <row r="848" customFormat="false" ht="15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</row>
    <row r="849" customFormat="false" ht="15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</row>
    <row r="850" customFormat="false" ht="15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</row>
    <row r="851" customFormat="false" ht="15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</row>
    <row r="852" customFormat="false" ht="15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</row>
    <row r="853" customFormat="false" ht="15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</row>
    <row r="854" customFormat="false" ht="15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</row>
    <row r="855" customFormat="false" ht="15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</row>
    <row r="856" customFormat="false" ht="15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</row>
    <row r="857" customFormat="false" ht="15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</row>
    <row r="858" customFormat="false" ht="15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</row>
    <row r="859" customFormat="false" ht="15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</row>
    <row r="860" customFormat="false" ht="15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</row>
    <row r="861" customFormat="false" ht="15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</row>
    <row r="862" customFormat="false" ht="15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</row>
    <row r="863" customFormat="false" ht="15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</row>
    <row r="864" customFormat="false" ht="15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</row>
    <row r="865" customFormat="false" ht="15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</row>
    <row r="866" customFormat="false" ht="15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</row>
    <row r="867" customFormat="false" ht="15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</row>
    <row r="868" customFormat="false" ht="15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</row>
    <row r="869" customFormat="false" ht="15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</row>
    <row r="870" customFormat="false" ht="15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</row>
    <row r="871" customFormat="false" ht="15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</row>
    <row r="872" customFormat="false" ht="15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</row>
    <row r="873" customFormat="false" ht="15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</row>
    <row r="874" customFormat="false" ht="15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</row>
    <row r="875" customFormat="false" ht="15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</row>
    <row r="876" customFormat="false" ht="15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</row>
    <row r="877" customFormat="false" ht="15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</row>
    <row r="878" customFormat="false" ht="15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</row>
    <row r="879" customFormat="false" ht="15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</row>
    <row r="880" customFormat="false" ht="15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</row>
    <row r="881" customFormat="false" ht="15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</row>
    <row r="882" customFormat="false" ht="15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</row>
    <row r="883" customFormat="false" ht="15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</row>
    <row r="884" customFormat="false" ht="15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</row>
    <row r="885" customFormat="false" ht="15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</row>
    <row r="886" customFormat="false" ht="15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</row>
    <row r="887" customFormat="false" ht="15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</row>
    <row r="888" customFormat="false" ht="15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</row>
    <row r="889" customFormat="false" ht="15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</row>
    <row r="890" customFormat="false" ht="15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</row>
    <row r="891" customFormat="false" ht="15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</row>
    <row r="892" customFormat="false" ht="15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</row>
    <row r="893" customFormat="false" ht="15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</row>
    <row r="894" customFormat="false" ht="15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</row>
    <row r="895" customFormat="false" ht="15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</row>
    <row r="896" customFormat="false" ht="15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</row>
    <row r="897" customFormat="false" ht="15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</row>
    <row r="898" customFormat="false" ht="15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</row>
    <row r="899" customFormat="false" ht="15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</row>
    <row r="900" customFormat="false" ht="15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</row>
    <row r="901" customFormat="false" ht="15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</row>
    <row r="902" customFormat="false" ht="15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</row>
    <row r="903" customFormat="false" ht="15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</row>
    <row r="904" customFormat="false" ht="15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</row>
    <row r="905" customFormat="false" ht="15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</row>
    <row r="906" customFormat="false" ht="15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</row>
    <row r="907" customFormat="false" ht="15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</row>
    <row r="908" customFormat="false" ht="15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</row>
    <row r="909" customFormat="false" ht="15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</row>
    <row r="910" customFormat="false" ht="15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</row>
    <row r="911" customFormat="false" ht="15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</row>
    <row r="912" customFormat="false" ht="15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</row>
    <row r="913" customFormat="false" ht="15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</row>
    <row r="914" customFormat="false" ht="15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</row>
    <row r="915" customFormat="false" ht="15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</row>
    <row r="916" customFormat="false" ht="15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</row>
    <row r="917" customFormat="false" ht="15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</row>
    <row r="918" customFormat="false" ht="15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</row>
    <row r="919" customFormat="false" ht="15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</row>
    <row r="920" customFormat="false" ht="15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</row>
    <row r="921" customFormat="false" ht="15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</row>
    <row r="922" customFormat="false" ht="15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</row>
    <row r="923" customFormat="false" ht="15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</row>
    <row r="924" customFormat="false" ht="15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</row>
    <row r="925" customFormat="false" ht="15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</row>
    <row r="926" customFormat="false" ht="15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</row>
    <row r="927" customFormat="false" ht="15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</row>
    <row r="928" customFormat="false" ht="15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</row>
    <row r="929" customFormat="false" ht="15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</row>
    <row r="930" customFormat="false" ht="15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</row>
    <row r="931" customFormat="false" ht="15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</row>
    <row r="932" customFormat="false" ht="15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</row>
    <row r="933" customFormat="false" ht="15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</row>
    <row r="934" customFormat="false" ht="15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</row>
    <row r="935" customFormat="false" ht="15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</row>
    <row r="936" customFormat="false" ht="15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</row>
    <row r="937" customFormat="false" ht="15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</row>
    <row r="938" customFormat="false" ht="15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</row>
    <row r="939" customFormat="false" ht="15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</row>
    <row r="940" customFormat="false" ht="15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</row>
    <row r="941" customFormat="false" ht="15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</row>
    <row r="942" customFormat="false" ht="15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</row>
    <row r="943" customFormat="false" ht="15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</row>
    <row r="944" customFormat="false" ht="15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</row>
    <row r="945" customFormat="false" ht="15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</row>
    <row r="946" customFormat="false" ht="15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</row>
    <row r="947" customFormat="false" ht="15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</row>
    <row r="948" customFormat="false" ht="15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</row>
    <row r="949" customFormat="false" ht="15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</row>
    <row r="950" customFormat="false" ht="15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</row>
    <row r="951" customFormat="false" ht="15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</row>
    <row r="952" customFormat="false" ht="15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</row>
    <row r="953" customFormat="false" ht="15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</row>
    <row r="954" customFormat="false" ht="15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</row>
    <row r="955" customFormat="false" ht="15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</row>
    <row r="956" customFormat="false" ht="15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</row>
    <row r="957" customFormat="false" ht="15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</row>
    <row r="958" customFormat="false" ht="15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</row>
    <row r="959" customFormat="false" ht="15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</row>
    <row r="960" customFormat="false" ht="15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</row>
    <row r="961" customFormat="false" ht="15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</row>
    <row r="962" customFormat="false" ht="15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</row>
    <row r="963" customFormat="false" ht="15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</row>
    <row r="964" customFormat="false" ht="15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</row>
    <row r="965" customFormat="false" ht="15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</row>
    <row r="966" customFormat="false" ht="15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</row>
    <row r="967" customFormat="false" ht="15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</row>
    <row r="968" customFormat="false" ht="15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</row>
    <row r="969" customFormat="false" ht="15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</row>
    <row r="970" customFormat="false" ht="15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</row>
    <row r="971" customFormat="false" ht="15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</row>
    <row r="972" customFormat="false" ht="15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</row>
    <row r="973" customFormat="false" ht="15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</row>
    <row r="974" customFormat="false" ht="15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</row>
    <row r="975" customFormat="false" ht="15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</row>
    <row r="976" customFormat="false" ht="15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</row>
    <row r="977" customFormat="false" ht="15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</row>
    <row r="978" customFormat="false" ht="15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</row>
    <row r="979" customFormat="false" ht="15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</row>
    <row r="980" customFormat="false" ht="15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</row>
    <row r="981" customFormat="false" ht="15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</row>
    <row r="982" customFormat="false" ht="15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</row>
    <row r="983" customFormat="false" ht="15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</row>
    <row r="984" customFormat="false" ht="15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</row>
    <row r="985" customFormat="false" ht="15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</row>
    <row r="986" customFormat="false" ht="15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</row>
    <row r="987" customFormat="false" ht="15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</row>
    <row r="988" customFormat="false" ht="15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</row>
    <row r="989" customFormat="false" ht="15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</row>
    <row r="990" customFormat="false" ht="15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</row>
    <row r="991" customFormat="false" ht="15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</row>
    <row r="992" customFormat="false" ht="15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</row>
    <row r="993" customFormat="false" ht="15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</row>
    <row r="994" customFormat="false" ht="15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</row>
    <row r="995" customFormat="false" ht="15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</row>
    <row r="996" customFormat="false" ht="15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</row>
    <row r="997" customFormat="false" ht="15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</row>
    <row r="998" customFormat="false" ht="15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</row>
    <row r="999" customFormat="false" ht="15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</row>
    <row r="1000" customFormat="false" ht="15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</row>
  </sheetData>
  <autoFilter ref="A1:E59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Z101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1" activeCellId="0" sqref="A11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40.84"/>
    <col collapsed="false" customWidth="true" hidden="false" outlineLevel="0" max="2" min="2" style="7" width="10.71"/>
    <col collapsed="false" customWidth="true" hidden="false" outlineLevel="0" max="3" min="3" style="7" width="13.53"/>
    <col collapsed="false" customWidth="true" hidden="false" outlineLevel="0" max="6" min="4" style="7" width="10.71"/>
  </cols>
  <sheetData>
    <row r="1" customFormat="false" ht="13.8" hidden="false" customHeight="false" outlineLevel="0" collapsed="false">
      <c r="A1" s="11" t="s">
        <v>6813</v>
      </c>
      <c r="B1" s="12" t="s">
        <v>2091</v>
      </c>
      <c r="C1" s="12" t="s">
        <v>2092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3.8" hidden="false" customHeight="false" outlineLevel="0" collapsed="false">
      <c r="A2" s="14" t="s">
        <v>1361</v>
      </c>
      <c r="B2" s="15"/>
      <c r="C2" s="15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3.8" hidden="false" customHeight="false" outlineLevel="0" collapsed="false">
      <c r="A3" s="14" t="s">
        <v>185</v>
      </c>
      <c r="B3" s="15"/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3.8" hidden="false" customHeight="false" outlineLevel="0" collapsed="false">
      <c r="A4" s="14" t="s">
        <v>725</v>
      </c>
      <c r="B4" s="15"/>
      <c r="C4" s="15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3.8" hidden="false" customHeight="false" outlineLevel="0" collapsed="false">
      <c r="A5" s="14" t="s">
        <v>8399</v>
      </c>
      <c r="B5" s="15"/>
      <c r="C5" s="15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3.8" hidden="false" customHeight="false" outlineLevel="0" collapsed="false">
      <c r="A6" s="224" t="s">
        <v>1220</v>
      </c>
      <c r="B6" s="15"/>
      <c r="C6" s="15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3.8" hidden="false" customHeight="false" outlineLevel="0" collapsed="false">
      <c r="A7" s="14" t="s">
        <v>8400</v>
      </c>
      <c r="B7" s="15"/>
      <c r="C7" s="15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3.8" hidden="false" customHeight="false" outlineLevel="0" collapsed="false">
      <c r="A8" s="14" t="s">
        <v>8401</v>
      </c>
      <c r="B8" s="15"/>
      <c r="C8" s="15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3.8" hidden="false" customHeight="false" outlineLevel="0" collapsed="false">
      <c r="A9" s="14" t="s">
        <v>8402</v>
      </c>
      <c r="B9" s="15"/>
      <c r="C9" s="15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3.8" hidden="false" customHeight="false" outlineLevel="0" collapsed="false">
      <c r="A10" s="259"/>
      <c r="B10" s="15"/>
      <c r="C10" s="15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3.8" hidden="false" customHeight="false" outlineLevel="0" collapsed="false">
      <c r="A11" s="259"/>
      <c r="B11" s="15"/>
      <c r="C11" s="15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3.8" hidden="false" customHeight="false" outlineLevel="0" collapsed="false">
      <c r="A12" s="259"/>
      <c r="B12" s="15"/>
      <c r="C12" s="15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3.8" hidden="false" customHeight="false" outlineLevel="0" collapsed="false">
      <c r="A13" s="259"/>
      <c r="B13" s="15"/>
      <c r="C13" s="15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3.8" hidden="false" customHeight="false" outlineLevel="0" collapsed="false">
      <c r="A14" s="259"/>
      <c r="B14" s="15"/>
      <c r="C14" s="15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3.8" hidden="false" customHeight="false" outlineLevel="0" collapsed="false">
      <c r="A15" s="259"/>
      <c r="B15" s="15"/>
      <c r="C15" s="15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3.8" hidden="false" customHeight="false" outlineLevel="0" collapsed="false">
      <c r="A16" s="259"/>
      <c r="B16" s="15"/>
      <c r="C16" s="15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3.8" hidden="false" customHeight="false" outlineLevel="0" collapsed="false">
      <c r="A17" s="259"/>
      <c r="B17" s="15"/>
      <c r="C17" s="15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3.8" hidden="false" customHeight="false" outlineLevel="0" collapsed="false">
      <c r="A18" s="259"/>
      <c r="B18" s="15"/>
      <c r="C18" s="15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3.8" hidden="false" customHeight="false" outlineLevel="0" collapsed="false">
      <c r="A19" s="259"/>
      <c r="B19" s="15"/>
      <c r="C19" s="15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3.8" hidden="false" customHeight="false" outlineLevel="0" collapsed="false">
      <c r="A20" s="259"/>
      <c r="B20" s="320"/>
      <c r="C20" s="15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.75" hidden="false" customHeight="true" outlineLevel="0" collapsed="false">
      <c r="A21" s="259"/>
      <c r="B21" s="320"/>
      <c r="C21" s="15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5.75" hidden="false" customHeight="true" outlineLevel="0" collapsed="false">
      <c r="A22" s="259"/>
      <c r="B22" s="15"/>
      <c r="C22" s="15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.75" hidden="false" customHeight="true" outlineLevel="0" collapsed="false">
      <c r="A23" s="259"/>
      <c r="B23" s="320"/>
      <c r="C23" s="15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.75" hidden="false" customHeight="true" outlineLevel="0" collapsed="false">
      <c r="A24" s="259"/>
      <c r="B24" s="320"/>
      <c r="C24" s="15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.75" hidden="false" customHeight="true" outlineLevel="0" collapsed="false">
      <c r="A25" s="259"/>
      <c r="B25" s="15"/>
      <c r="C25" s="15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.75" hidden="false" customHeight="true" outlineLevel="0" collapsed="false">
      <c r="A26" s="259"/>
      <c r="B26" s="15"/>
      <c r="C26" s="15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.75" hidden="false" customHeight="true" outlineLevel="0" collapsed="false">
      <c r="A27" s="259"/>
      <c r="B27" s="15"/>
      <c r="C27" s="15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5.75" hidden="false" customHeight="true" outlineLevel="0" collapsed="false">
      <c r="A28" s="259"/>
      <c r="B28" s="15"/>
      <c r="C28" s="15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.75" hidden="false" customHeight="true" outlineLevel="0" collapsed="false">
      <c r="A29" s="259"/>
      <c r="B29" s="15"/>
      <c r="C29" s="15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.75" hidden="false" customHeight="true" outlineLevel="0" collapsed="false">
      <c r="A30" s="259"/>
      <c r="B30" s="15"/>
      <c r="C30" s="15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.75" hidden="false" customHeight="true" outlineLevel="0" collapsed="false">
      <c r="A31" s="259"/>
      <c r="B31" s="15"/>
      <c r="C31" s="15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.75" hidden="false" customHeight="true" outlineLevel="0" collapsed="false">
      <c r="A32" s="259"/>
      <c r="B32" s="15"/>
      <c r="C32" s="15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.75" hidden="false" customHeight="true" outlineLevel="0" collapsed="false">
      <c r="A33" s="259"/>
      <c r="B33" s="15"/>
      <c r="C33" s="15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5.75" hidden="false" customHeight="true" outlineLevel="0" collapsed="false">
      <c r="A34" s="259"/>
      <c r="B34" s="15"/>
      <c r="C34" s="15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.75" hidden="false" customHeight="true" outlineLevel="0" collapsed="false">
      <c r="A35" s="259"/>
      <c r="B35" s="15"/>
      <c r="C35" s="15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.75" hidden="false" customHeight="true" outlineLevel="0" collapsed="false">
      <c r="A36" s="259"/>
      <c r="B36" s="15"/>
      <c r="C36" s="15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.75" hidden="false" customHeight="true" outlineLevel="0" collapsed="false">
      <c r="A37" s="259"/>
      <c r="B37" s="15"/>
      <c r="C37" s="15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.75" hidden="false" customHeight="true" outlineLevel="0" collapsed="false">
      <c r="A38" s="259"/>
      <c r="B38" s="15"/>
      <c r="C38" s="15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.75" hidden="false" customHeight="true" outlineLevel="0" collapsed="false">
      <c r="A39" s="259"/>
      <c r="B39" s="15"/>
      <c r="C39" s="15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5.75" hidden="false" customHeight="true" outlineLevel="0" collapsed="false">
      <c r="A40" s="259"/>
      <c r="B40" s="15"/>
      <c r="C40" s="15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.75" hidden="false" customHeight="true" outlineLevel="0" collapsed="false">
      <c r="A41" s="259"/>
      <c r="B41" s="15"/>
      <c r="C41" s="15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.75" hidden="false" customHeight="true" outlineLevel="0" collapsed="false">
      <c r="A42" s="259"/>
      <c r="B42" s="15"/>
      <c r="C42" s="15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.75" hidden="false" customHeight="true" outlineLevel="0" collapsed="false">
      <c r="A43" s="259"/>
      <c r="B43" s="15"/>
      <c r="C43" s="15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.75" hidden="false" customHeight="true" outlineLevel="0" collapsed="false">
      <c r="A44" s="259"/>
      <c r="B44" s="15"/>
      <c r="C44" s="15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.75" hidden="false" customHeight="true" outlineLevel="0" collapsed="false">
      <c r="A45" s="259"/>
      <c r="B45" s="15"/>
      <c r="C45" s="15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5.75" hidden="false" customHeight="true" outlineLevel="0" collapsed="false">
      <c r="A46" s="259"/>
      <c r="B46" s="15"/>
      <c r="C46" s="15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.75" hidden="false" customHeight="true" outlineLevel="0" collapsed="false">
      <c r="A47" s="259"/>
      <c r="B47" s="15"/>
      <c r="C47" s="15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.75" hidden="false" customHeight="true" outlineLevel="0" collapsed="false">
      <c r="A48" s="259"/>
      <c r="B48" s="15"/>
      <c r="C48" s="15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.75" hidden="false" customHeight="true" outlineLevel="0" collapsed="false">
      <c r="A49" s="259"/>
      <c r="B49" s="15"/>
      <c r="C49" s="15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.75" hidden="false" customHeight="true" outlineLevel="0" collapsed="false">
      <c r="A50" s="259"/>
      <c r="B50" s="15"/>
      <c r="C50" s="15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.75" hidden="false" customHeight="true" outlineLevel="0" collapsed="false">
      <c r="A51" s="259"/>
      <c r="B51" s="15"/>
      <c r="C51" s="15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5.75" hidden="false" customHeight="true" outlineLevel="0" collapsed="false">
      <c r="A52" s="259"/>
      <c r="B52" s="15"/>
      <c r="C52" s="15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.75" hidden="false" customHeight="true" outlineLevel="0" collapsed="false">
      <c r="A53" s="259"/>
      <c r="B53" s="15"/>
      <c r="C53" s="15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.75" hidden="false" customHeight="true" outlineLevel="0" collapsed="false">
      <c r="A54" s="259"/>
      <c r="B54" s="15"/>
      <c r="C54" s="15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.75" hidden="false" customHeight="true" outlineLevel="0" collapsed="false">
      <c r="A55" s="259"/>
      <c r="B55" s="15"/>
      <c r="C55" s="15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.75" hidden="false" customHeight="true" outlineLevel="0" collapsed="false">
      <c r="A56" s="259"/>
      <c r="B56" s="15"/>
      <c r="C56" s="15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.75" hidden="false" customHeight="true" outlineLevel="0" collapsed="false">
      <c r="A57" s="259"/>
      <c r="B57" s="15"/>
      <c r="C57" s="15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.75" hidden="false" customHeight="true" outlineLevel="0" collapsed="false">
      <c r="A58" s="259"/>
      <c r="B58" s="15"/>
      <c r="C58" s="15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.75" hidden="false" customHeight="true" outlineLevel="0" collapsed="false">
      <c r="A59" s="259"/>
      <c r="B59" s="15"/>
      <c r="C59" s="15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.75" hidden="false" customHeight="true" outlineLevel="0" collapsed="false">
      <c r="A60" s="259"/>
      <c r="B60" s="15"/>
      <c r="C60" s="15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.75" hidden="false" customHeight="true" outlineLevel="0" collapsed="false">
      <c r="A61" s="259"/>
      <c r="B61" s="15"/>
      <c r="C61" s="15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.75" hidden="false" customHeight="true" outlineLevel="0" collapsed="false">
      <c r="A62" s="259"/>
      <c r="B62" s="15"/>
      <c r="C62" s="15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.75" hidden="false" customHeight="true" outlineLevel="0" collapsed="false">
      <c r="A63" s="259"/>
      <c r="B63" s="15"/>
      <c r="C63" s="15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.75" hidden="false" customHeight="true" outlineLevel="0" collapsed="false">
      <c r="A64" s="259"/>
      <c r="B64" s="15"/>
      <c r="C64" s="15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.75" hidden="false" customHeight="true" outlineLevel="0" collapsed="false">
      <c r="A65" s="259"/>
      <c r="B65" s="15"/>
      <c r="C65" s="15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.75" hidden="false" customHeight="true" outlineLevel="0" collapsed="false">
      <c r="A66" s="259"/>
      <c r="B66" s="15"/>
      <c r="C66" s="15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.75" hidden="false" customHeight="true" outlineLevel="0" collapsed="false">
      <c r="A67" s="259"/>
      <c r="B67" s="15"/>
      <c r="C67" s="15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.75" hidden="false" customHeight="true" outlineLevel="0" collapsed="false">
      <c r="A68" s="259"/>
      <c r="B68" s="15"/>
      <c r="C68" s="15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.75" hidden="false" customHeight="true" outlineLevel="0" collapsed="false">
      <c r="A69" s="259"/>
      <c r="B69" s="15"/>
      <c r="C69" s="15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.75" hidden="false" customHeight="true" outlineLevel="0" collapsed="false">
      <c r="A70" s="259"/>
      <c r="B70" s="15"/>
      <c r="C70" s="15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.75" hidden="false" customHeight="true" outlineLevel="0" collapsed="false">
      <c r="A71" s="259"/>
      <c r="B71" s="15"/>
      <c r="C71" s="15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.75" hidden="false" customHeight="true" outlineLevel="0" collapsed="false">
      <c r="A72" s="259"/>
      <c r="B72" s="15"/>
      <c r="C72" s="15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.75" hidden="false" customHeight="true" outlineLevel="0" collapsed="false">
      <c r="A73" s="259"/>
      <c r="B73" s="15"/>
      <c r="C73" s="15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.75" hidden="false" customHeight="true" outlineLevel="0" collapsed="false">
      <c r="A74" s="259"/>
      <c r="B74" s="15"/>
      <c r="C74" s="15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.75" hidden="false" customHeight="true" outlineLevel="0" collapsed="false">
      <c r="A75" s="259"/>
      <c r="B75" s="15"/>
      <c r="C75" s="15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.75" hidden="false" customHeight="true" outlineLevel="0" collapsed="false">
      <c r="A76" s="259"/>
      <c r="B76" s="15"/>
      <c r="C76" s="15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.75" hidden="false" customHeight="true" outlineLevel="0" collapsed="false">
      <c r="A77" s="259"/>
      <c r="B77" s="15"/>
      <c r="C77" s="15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.75" hidden="false" customHeight="true" outlineLevel="0" collapsed="false">
      <c r="A78" s="259"/>
      <c r="B78" s="15"/>
      <c r="C78" s="15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.75" hidden="false" customHeight="true" outlineLevel="0" collapsed="false">
      <c r="A79" s="259"/>
      <c r="B79" s="15"/>
      <c r="C79" s="15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.75" hidden="false" customHeight="true" outlineLevel="0" collapsed="false">
      <c r="A80" s="259"/>
      <c r="B80" s="15"/>
      <c r="C80" s="15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.75" hidden="false" customHeight="true" outlineLevel="0" collapsed="false">
      <c r="A81" s="259"/>
      <c r="B81" s="15"/>
      <c r="C81" s="15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.75" hidden="false" customHeight="true" outlineLevel="0" collapsed="false">
      <c r="A82" s="259"/>
      <c r="B82" s="15"/>
      <c r="C82" s="1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.75" hidden="false" customHeight="true" outlineLevel="0" collapsed="false">
      <c r="A83" s="259"/>
      <c r="B83" s="15"/>
      <c r="C83" s="15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.75" hidden="false" customHeight="true" outlineLevel="0" collapsed="false">
      <c r="A84" s="259"/>
      <c r="B84" s="15"/>
      <c r="C84" s="15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.75" hidden="false" customHeight="true" outlineLevel="0" collapsed="false">
      <c r="A85" s="259"/>
      <c r="B85" s="15"/>
      <c r="C85" s="15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.75" hidden="false" customHeight="true" outlineLevel="0" collapsed="false">
      <c r="A86" s="259"/>
      <c r="B86" s="15"/>
      <c r="C86" s="15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.75" hidden="false" customHeight="true" outlineLevel="0" collapsed="false">
      <c r="A87" s="259"/>
      <c r="B87" s="15"/>
      <c r="C87" s="15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.75" hidden="false" customHeight="true" outlineLevel="0" collapsed="false">
      <c r="A88" s="259"/>
      <c r="B88" s="15"/>
      <c r="C88" s="15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.75" hidden="false" customHeight="true" outlineLevel="0" collapsed="false">
      <c r="A89" s="259"/>
      <c r="B89" s="15"/>
      <c r="C89" s="15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.75" hidden="false" customHeight="true" outlineLevel="0" collapsed="false">
      <c r="A90" s="259"/>
      <c r="B90" s="15"/>
      <c r="C90" s="15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.75" hidden="false" customHeight="true" outlineLevel="0" collapsed="false">
      <c r="A91" s="259"/>
      <c r="B91" s="15"/>
      <c r="C91" s="15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.75" hidden="false" customHeight="true" outlineLevel="0" collapsed="false">
      <c r="A92" s="259"/>
      <c r="B92" s="15"/>
      <c r="C92" s="15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.75" hidden="false" customHeight="true" outlineLevel="0" collapsed="false">
      <c r="A93" s="259"/>
      <c r="B93" s="15"/>
      <c r="C93" s="15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.75" hidden="false" customHeight="true" outlineLevel="0" collapsed="false">
      <c r="A94" s="259"/>
      <c r="B94" s="15"/>
      <c r="C94" s="15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.75" hidden="false" customHeight="true" outlineLevel="0" collapsed="false">
      <c r="A95" s="259"/>
      <c r="B95" s="15"/>
      <c r="C95" s="15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.75" hidden="false" customHeight="true" outlineLevel="0" collapsed="false">
      <c r="A96" s="259"/>
      <c r="B96" s="15"/>
      <c r="C96" s="15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.75" hidden="false" customHeight="true" outlineLevel="0" collapsed="false">
      <c r="A97" s="259"/>
      <c r="B97" s="15"/>
      <c r="C97" s="15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.75" hidden="false" customHeight="true" outlineLevel="0" collapsed="false">
      <c r="A98" s="259"/>
      <c r="B98" s="15"/>
      <c r="C98" s="15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.75" hidden="false" customHeight="true" outlineLevel="0" collapsed="false">
      <c r="A99" s="259"/>
      <c r="B99" s="15"/>
      <c r="C99" s="15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.75" hidden="false" customHeight="true" outlineLevel="0" collapsed="false">
      <c r="A100" s="259"/>
      <c r="B100" s="15"/>
      <c r="C100" s="15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.75" hidden="false" customHeight="true" outlineLevel="0" collapsed="false">
      <c r="A101" s="259"/>
      <c r="B101" s="15"/>
      <c r="C101" s="15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.75" hidden="false" customHeight="true" outlineLevel="0" collapsed="false">
      <c r="A102" s="259"/>
      <c r="B102" s="15"/>
      <c r="C102" s="15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.75" hidden="false" customHeight="true" outlineLevel="0" collapsed="false">
      <c r="A103" s="259"/>
      <c r="B103" s="15"/>
      <c r="C103" s="15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.75" hidden="false" customHeight="true" outlineLevel="0" collapsed="false">
      <c r="A104" s="259"/>
      <c r="B104" s="15"/>
      <c r="C104" s="15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.75" hidden="false" customHeight="true" outlineLevel="0" collapsed="false">
      <c r="A105" s="259"/>
      <c r="B105" s="15"/>
      <c r="C105" s="15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.75" hidden="false" customHeight="true" outlineLevel="0" collapsed="false">
      <c r="A106" s="259"/>
      <c r="B106" s="15"/>
      <c r="C106" s="15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.75" hidden="false" customHeight="true" outlineLevel="0" collapsed="false">
      <c r="A107" s="259"/>
      <c r="B107" s="15"/>
      <c r="C107" s="15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.75" hidden="false" customHeight="true" outlineLevel="0" collapsed="false">
      <c r="A108" s="259"/>
      <c r="B108" s="15"/>
      <c r="C108" s="15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.75" hidden="false" customHeight="true" outlineLevel="0" collapsed="false">
      <c r="A109" s="259"/>
      <c r="B109" s="15"/>
      <c r="C109" s="15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.75" hidden="false" customHeight="true" outlineLevel="0" collapsed="false">
      <c r="A110" s="259"/>
      <c r="B110" s="15"/>
      <c r="C110" s="15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.75" hidden="false" customHeight="true" outlineLevel="0" collapsed="false">
      <c r="A111" s="259"/>
      <c r="B111" s="15"/>
      <c r="C111" s="15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.75" hidden="false" customHeight="true" outlineLevel="0" collapsed="false">
      <c r="A112" s="259"/>
      <c r="B112" s="15"/>
      <c r="C112" s="15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.75" hidden="false" customHeight="true" outlineLevel="0" collapsed="false">
      <c r="A113" s="259"/>
      <c r="B113" s="15"/>
      <c r="C113" s="15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.75" hidden="false" customHeight="true" outlineLevel="0" collapsed="false">
      <c r="A114" s="259"/>
      <c r="B114" s="15"/>
      <c r="C114" s="15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.75" hidden="false" customHeight="true" outlineLevel="0" collapsed="false">
      <c r="A115" s="259"/>
      <c r="B115" s="15"/>
      <c r="C115" s="15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.75" hidden="false" customHeight="true" outlineLevel="0" collapsed="false">
      <c r="A116" s="259"/>
      <c r="B116" s="15"/>
      <c r="C116" s="15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.75" hidden="false" customHeight="true" outlineLevel="0" collapsed="false">
      <c r="A117" s="259"/>
      <c r="B117" s="15"/>
      <c r="C117" s="15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.75" hidden="false" customHeight="true" outlineLevel="0" collapsed="false">
      <c r="A118" s="259"/>
      <c r="B118" s="15"/>
      <c r="C118" s="15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.75" hidden="false" customHeight="true" outlineLevel="0" collapsed="false">
      <c r="A119" s="259"/>
      <c r="B119" s="15"/>
      <c r="C119" s="15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.75" hidden="false" customHeight="true" outlineLevel="0" collapsed="false">
      <c r="A120" s="259"/>
      <c r="B120" s="15"/>
      <c r="C120" s="15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.75" hidden="false" customHeight="true" outlineLevel="0" collapsed="false">
      <c r="A121" s="259"/>
      <c r="B121" s="15"/>
      <c r="C121" s="15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.75" hidden="false" customHeight="true" outlineLevel="0" collapsed="false">
      <c r="A122" s="259"/>
      <c r="B122" s="15"/>
      <c r="C122" s="15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.75" hidden="false" customHeight="true" outlineLevel="0" collapsed="false">
      <c r="A123" s="259"/>
      <c r="B123" s="15"/>
      <c r="C123" s="15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.75" hidden="false" customHeight="true" outlineLevel="0" collapsed="false">
      <c r="A124" s="259"/>
      <c r="B124" s="15"/>
      <c r="C124" s="15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.75" hidden="false" customHeight="true" outlineLevel="0" collapsed="false">
      <c r="A125" s="259"/>
      <c r="B125" s="15"/>
      <c r="C125" s="15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.75" hidden="false" customHeight="true" outlineLevel="0" collapsed="false">
      <c r="A126" s="259"/>
      <c r="B126" s="15"/>
      <c r="C126" s="15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.75" hidden="false" customHeight="true" outlineLevel="0" collapsed="false">
      <c r="A127" s="259"/>
      <c r="B127" s="15"/>
      <c r="C127" s="15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.75" hidden="false" customHeight="true" outlineLevel="0" collapsed="false">
      <c r="A128" s="259"/>
      <c r="B128" s="15"/>
      <c r="C128" s="15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.75" hidden="false" customHeight="true" outlineLevel="0" collapsed="false">
      <c r="A129" s="259"/>
      <c r="B129" s="15"/>
      <c r="C129" s="15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.75" hidden="false" customHeight="true" outlineLevel="0" collapsed="false">
      <c r="A130" s="259"/>
      <c r="B130" s="15"/>
      <c r="C130" s="15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.75" hidden="false" customHeight="true" outlineLevel="0" collapsed="false">
      <c r="A131" s="259"/>
      <c r="B131" s="15"/>
      <c r="C131" s="15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.75" hidden="false" customHeight="true" outlineLevel="0" collapsed="false">
      <c r="A132" s="259"/>
      <c r="B132" s="15"/>
      <c r="C132" s="15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.75" hidden="false" customHeight="true" outlineLevel="0" collapsed="false">
      <c r="A133" s="259"/>
      <c r="B133" s="15"/>
      <c r="C133" s="15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.75" hidden="false" customHeight="true" outlineLevel="0" collapsed="false">
      <c r="A134" s="259"/>
      <c r="B134" s="15"/>
      <c r="C134" s="15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.75" hidden="false" customHeight="true" outlineLevel="0" collapsed="false">
      <c r="A135" s="259"/>
      <c r="B135" s="15"/>
      <c r="C135" s="15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.75" hidden="false" customHeight="true" outlineLevel="0" collapsed="false">
      <c r="A136" s="259"/>
      <c r="B136" s="15"/>
      <c r="C136" s="15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.75" hidden="false" customHeight="true" outlineLevel="0" collapsed="false">
      <c r="A137" s="259"/>
      <c r="B137" s="15"/>
      <c r="C137" s="15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.75" hidden="false" customHeight="true" outlineLevel="0" collapsed="false">
      <c r="A138" s="259"/>
      <c r="B138" s="15"/>
      <c r="C138" s="15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.75" hidden="false" customHeight="true" outlineLevel="0" collapsed="false">
      <c r="A139" s="259"/>
      <c r="B139" s="15"/>
      <c r="C139" s="15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.75" hidden="false" customHeight="true" outlineLevel="0" collapsed="false">
      <c r="A140" s="259"/>
      <c r="B140" s="15"/>
      <c r="C140" s="15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.75" hidden="false" customHeight="true" outlineLevel="0" collapsed="false">
      <c r="A141" s="259"/>
      <c r="B141" s="15"/>
      <c r="C141" s="15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.75" hidden="false" customHeight="true" outlineLevel="0" collapsed="false">
      <c r="A142" s="259"/>
      <c r="B142" s="15"/>
      <c r="C142" s="15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.75" hidden="false" customHeight="true" outlineLevel="0" collapsed="false">
      <c r="A143" s="259"/>
      <c r="B143" s="15"/>
      <c r="C143" s="15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.75" hidden="false" customHeight="true" outlineLevel="0" collapsed="false">
      <c r="A144" s="259"/>
      <c r="B144" s="15"/>
      <c r="C144" s="15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.75" hidden="false" customHeight="true" outlineLevel="0" collapsed="false">
      <c r="A145" s="259"/>
      <c r="B145" s="17"/>
      <c r="C145" s="15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.75" hidden="false" customHeight="true" outlineLevel="0" collapsed="false">
      <c r="A146" s="259"/>
      <c r="B146" s="17"/>
      <c r="C146" s="15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.75" hidden="false" customHeight="true" outlineLevel="0" collapsed="false">
      <c r="A147" s="259"/>
      <c r="B147" s="15"/>
      <c r="C147" s="15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.75" hidden="false" customHeight="true" outlineLevel="0" collapsed="false">
      <c r="A148" s="13"/>
      <c r="B148" s="13"/>
      <c r="C148" s="15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.75" hidden="false" customHeight="true" outlineLevel="0" collapsed="false">
      <c r="A149" s="13"/>
      <c r="B149" s="13"/>
      <c r="C149" s="15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.75" hidden="false" customHeight="true" outlineLevel="0" collapsed="false">
      <c r="A150" s="13"/>
      <c r="B150" s="13"/>
      <c r="C150" s="15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.75" hidden="false" customHeight="true" outlineLevel="0" collapsed="false">
      <c r="A151" s="13"/>
      <c r="B151" s="13"/>
      <c r="C151" s="15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.75" hidden="false" customHeight="true" outlineLevel="0" collapsed="false">
      <c r="A152" s="13"/>
      <c r="B152" s="13"/>
      <c r="C152" s="15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.75" hidden="false" customHeight="true" outlineLevel="0" collapsed="false">
      <c r="A153" s="13"/>
      <c r="B153" s="13"/>
      <c r="C153" s="15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.75" hidden="false" customHeight="true" outlineLevel="0" collapsed="false">
      <c r="A154" s="13"/>
      <c r="B154" s="13"/>
      <c r="C154" s="15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.75" hidden="false" customHeight="true" outlineLevel="0" collapsed="false">
      <c r="A155" s="13"/>
      <c r="B155" s="13"/>
      <c r="C155" s="15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.75" hidden="false" customHeight="true" outlineLevel="0" collapsed="false">
      <c r="A156" s="13"/>
      <c r="B156" s="13"/>
      <c r="C156" s="15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.75" hidden="false" customHeight="true" outlineLevel="0" collapsed="false">
      <c r="A157" s="13"/>
      <c r="B157" s="13"/>
      <c r="C157" s="15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.75" hidden="false" customHeight="true" outlineLevel="0" collapsed="false">
      <c r="A158" s="13"/>
      <c r="B158" s="13"/>
      <c r="C158" s="15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.75" hidden="false" customHeight="true" outlineLevel="0" collapsed="false">
      <c r="A159" s="13"/>
      <c r="B159" s="13"/>
      <c r="C159" s="15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.75" hidden="false" customHeight="true" outlineLevel="0" collapsed="false">
      <c r="A160" s="13"/>
      <c r="B160" s="13"/>
      <c r="C160" s="15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.75" hidden="false" customHeight="true" outlineLevel="0" collapsed="false">
      <c r="A161" s="13"/>
      <c r="B161" s="13"/>
      <c r="C161" s="15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.75" hidden="false" customHeight="true" outlineLevel="0" collapsed="false">
      <c r="A162" s="13"/>
      <c r="B162" s="13"/>
      <c r="C162" s="15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.75" hidden="false" customHeight="true" outlineLevel="0" collapsed="false">
      <c r="A163" s="13"/>
      <c r="B163" s="13"/>
      <c r="C163" s="15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.75" hidden="false" customHeight="true" outlineLevel="0" collapsed="false">
      <c r="A164" s="13"/>
      <c r="B164" s="13"/>
      <c r="C164" s="15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.75" hidden="false" customHeight="true" outlineLevel="0" collapsed="false">
      <c r="A165" s="13"/>
      <c r="B165" s="13"/>
      <c r="C165" s="15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.75" hidden="false" customHeight="true" outlineLevel="0" collapsed="false">
      <c r="A166" s="13"/>
      <c r="B166" s="13"/>
      <c r="C166" s="15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.75" hidden="false" customHeight="true" outlineLevel="0" collapsed="false">
      <c r="A167" s="13"/>
      <c r="B167" s="13"/>
      <c r="C167" s="15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.75" hidden="false" customHeight="true" outlineLevel="0" collapsed="false">
      <c r="A168" s="13"/>
      <c r="B168" s="13"/>
      <c r="C168" s="15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.75" hidden="false" customHeight="true" outlineLevel="0" collapsed="false">
      <c r="A169" s="13"/>
      <c r="B169" s="13"/>
      <c r="C169" s="15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.75" hidden="false" customHeight="true" outlineLevel="0" collapsed="false">
      <c r="A170" s="13"/>
      <c r="B170" s="13"/>
      <c r="C170" s="15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.75" hidden="false" customHeight="true" outlineLevel="0" collapsed="false">
      <c r="A171" s="13"/>
      <c r="B171" s="13"/>
      <c r="C171" s="15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.75" hidden="false" customHeight="true" outlineLevel="0" collapsed="false">
      <c r="A172" s="13"/>
      <c r="B172" s="13"/>
      <c r="C172" s="15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.75" hidden="false" customHeight="true" outlineLevel="0" collapsed="false">
      <c r="A173" s="13"/>
      <c r="B173" s="13"/>
      <c r="C173" s="15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.75" hidden="false" customHeight="true" outlineLevel="0" collapsed="false">
      <c r="A174" s="13"/>
      <c r="B174" s="13"/>
      <c r="C174" s="15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.75" hidden="false" customHeight="true" outlineLevel="0" collapsed="false">
      <c r="A175" s="13"/>
      <c r="B175" s="13"/>
      <c r="C175" s="15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.75" hidden="false" customHeight="true" outlineLevel="0" collapsed="false">
      <c r="A176" s="13"/>
      <c r="B176" s="13"/>
      <c r="C176" s="15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.75" hidden="false" customHeight="true" outlineLevel="0" collapsed="false">
      <c r="A177" s="13"/>
      <c r="B177" s="13"/>
      <c r="C177" s="15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.75" hidden="false" customHeight="true" outlineLevel="0" collapsed="false">
      <c r="A178" s="13"/>
      <c r="B178" s="13"/>
      <c r="C178" s="15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.75" hidden="false" customHeight="true" outlineLevel="0" collapsed="false">
      <c r="A179" s="13"/>
      <c r="B179" s="13"/>
      <c r="C179" s="15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.75" hidden="false" customHeight="true" outlineLevel="0" collapsed="false">
      <c r="A180" s="13"/>
      <c r="B180" s="13"/>
      <c r="C180" s="15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.75" hidden="false" customHeight="true" outlineLevel="0" collapsed="false">
      <c r="A181" s="13"/>
      <c r="B181" s="13"/>
      <c r="C181" s="15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.75" hidden="false" customHeight="true" outlineLevel="0" collapsed="false">
      <c r="A182" s="13"/>
      <c r="B182" s="13"/>
      <c r="C182" s="15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.75" hidden="false" customHeight="true" outlineLevel="0" collapsed="false">
      <c r="A183" s="13"/>
      <c r="B183" s="13"/>
      <c r="C183" s="15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.75" hidden="false" customHeight="true" outlineLevel="0" collapsed="false">
      <c r="A184" s="13"/>
      <c r="B184" s="13"/>
      <c r="C184" s="15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.75" hidden="false" customHeight="true" outlineLevel="0" collapsed="false">
      <c r="A185" s="13"/>
      <c r="B185" s="13"/>
      <c r="C185" s="15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.75" hidden="false" customHeight="true" outlineLevel="0" collapsed="false">
      <c r="A186" s="13"/>
      <c r="B186" s="13"/>
      <c r="C186" s="15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.75" hidden="false" customHeight="true" outlineLevel="0" collapsed="false">
      <c r="A187" s="13"/>
      <c r="B187" s="13"/>
      <c r="C187" s="15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.75" hidden="false" customHeight="true" outlineLevel="0" collapsed="false">
      <c r="A188" s="13"/>
      <c r="B188" s="13"/>
      <c r="C188" s="15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.75" hidden="false" customHeight="true" outlineLevel="0" collapsed="false">
      <c r="A189" s="13"/>
      <c r="B189" s="13"/>
      <c r="C189" s="15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.75" hidden="false" customHeight="true" outlineLevel="0" collapsed="false">
      <c r="A190" s="13"/>
      <c r="B190" s="13"/>
      <c r="C190" s="15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.75" hidden="false" customHeight="true" outlineLevel="0" collapsed="false">
      <c r="A191" s="13"/>
      <c r="B191" s="13"/>
      <c r="C191" s="15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.75" hidden="false" customHeight="true" outlineLevel="0" collapsed="false">
      <c r="A192" s="13"/>
      <c r="B192" s="13"/>
      <c r="C192" s="15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.75" hidden="false" customHeight="true" outlineLevel="0" collapsed="false">
      <c r="A193" s="13"/>
      <c r="B193" s="13"/>
      <c r="C193" s="15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.75" hidden="false" customHeight="true" outlineLevel="0" collapsed="false">
      <c r="A194" s="13"/>
      <c r="B194" s="13"/>
      <c r="C194" s="15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.75" hidden="false" customHeight="true" outlineLevel="0" collapsed="false">
      <c r="A195" s="13"/>
      <c r="B195" s="13"/>
      <c r="C195" s="15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.75" hidden="false" customHeight="true" outlineLevel="0" collapsed="false">
      <c r="A196" s="13"/>
      <c r="B196" s="13"/>
      <c r="C196" s="15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.75" hidden="false" customHeight="true" outlineLevel="0" collapsed="false">
      <c r="A197" s="13"/>
      <c r="B197" s="13"/>
      <c r="C197" s="15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.75" hidden="false" customHeight="true" outlineLevel="0" collapsed="false">
      <c r="A198" s="13"/>
      <c r="B198" s="13"/>
      <c r="C198" s="15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.75" hidden="false" customHeight="true" outlineLevel="0" collapsed="false">
      <c r="A199" s="13"/>
      <c r="B199" s="13"/>
      <c r="C199" s="15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.75" hidden="false" customHeight="true" outlineLevel="0" collapsed="false">
      <c r="A200" s="13"/>
      <c r="B200" s="13"/>
      <c r="C200" s="15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.75" hidden="false" customHeight="true" outlineLevel="0" collapsed="false">
      <c r="A201" s="13"/>
      <c r="B201" s="13"/>
      <c r="C201" s="15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.75" hidden="false" customHeight="true" outlineLevel="0" collapsed="false">
      <c r="A202" s="13"/>
      <c r="B202" s="13"/>
      <c r="C202" s="15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.75" hidden="false" customHeight="true" outlineLevel="0" collapsed="false">
      <c r="A203" s="13"/>
      <c r="B203" s="13"/>
      <c r="C203" s="15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.75" hidden="false" customHeight="true" outlineLevel="0" collapsed="false">
      <c r="A204" s="13"/>
      <c r="B204" s="13"/>
      <c r="C204" s="15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.75" hidden="false" customHeight="true" outlineLevel="0" collapsed="false">
      <c r="A205" s="13"/>
      <c r="B205" s="13"/>
      <c r="C205" s="15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.75" hidden="false" customHeight="true" outlineLevel="0" collapsed="false">
      <c r="A206" s="13"/>
      <c r="B206" s="13"/>
      <c r="C206" s="15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.75" hidden="false" customHeight="true" outlineLevel="0" collapsed="false">
      <c r="A207" s="13"/>
      <c r="B207" s="13"/>
      <c r="C207" s="15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.75" hidden="false" customHeight="true" outlineLevel="0" collapsed="false">
      <c r="A208" s="13"/>
      <c r="B208" s="13"/>
      <c r="C208" s="15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.75" hidden="false" customHeight="true" outlineLevel="0" collapsed="false">
      <c r="A209" s="13"/>
      <c r="B209" s="13"/>
      <c r="C209" s="15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.75" hidden="false" customHeight="true" outlineLevel="0" collapsed="false">
      <c r="A210" s="13"/>
      <c r="B210" s="13"/>
      <c r="C210" s="15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.75" hidden="false" customHeight="true" outlineLevel="0" collapsed="false">
      <c r="A211" s="13"/>
      <c r="B211" s="13"/>
      <c r="C211" s="15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.75" hidden="false" customHeight="true" outlineLevel="0" collapsed="false">
      <c r="A212" s="13"/>
      <c r="B212" s="13"/>
      <c r="C212" s="15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.75" hidden="false" customHeight="true" outlineLevel="0" collapsed="false">
      <c r="A213" s="13"/>
      <c r="B213" s="13"/>
      <c r="C213" s="15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.75" hidden="false" customHeight="true" outlineLevel="0" collapsed="false">
      <c r="A214" s="13"/>
      <c r="B214" s="13"/>
      <c r="C214" s="15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.75" hidden="false" customHeight="true" outlineLevel="0" collapsed="false">
      <c r="A215" s="13"/>
      <c r="B215" s="13"/>
      <c r="C215" s="15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.75" hidden="false" customHeight="true" outlineLevel="0" collapsed="false">
      <c r="A216" s="13"/>
      <c r="B216" s="13"/>
      <c r="C216" s="15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.75" hidden="false" customHeight="true" outlineLevel="0" collapsed="false">
      <c r="A217" s="13"/>
      <c r="B217" s="13"/>
      <c r="C217" s="15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.75" hidden="false" customHeight="true" outlineLevel="0" collapsed="false">
      <c r="A218" s="13"/>
      <c r="B218" s="13"/>
      <c r="C218" s="15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.75" hidden="false" customHeight="true" outlineLevel="0" collapsed="false">
      <c r="A219" s="13"/>
      <c r="B219" s="13"/>
      <c r="C219" s="15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.75" hidden="false" customHeight="true" outlineLevel="0" collapsed="false">
      <c r="A220" s="13"/>
      <c r="B220" s="13"/>
      <c r="C220" s="15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.75" hidden="false" customHeight="true" outlineLevel="0" collapsed="false">
      <c r="A221" s="13"/>
      <c r="B221" s="13"/>
      <c r="C221" s="15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.75" hidden="false" customHeight="true" outlineLevel="0" collapsed="false">
      <c r="A222" s="13"/>
      <c r="B222" s="13"/>
      <c r="C222" s="15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.75" hidden="false" customHeight="true" outlineLevel="0" collapsed="false">
      <c r="A223" s="13"/>
      <c r="B223" s="13"/>
      <c r="C223" s="15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.75" hidden="false" customHeight="true" outlineLevel="0" collapsed="false">
      <c r="A224" s="13"/>
      <c r="B224" s="13"/>
      <c r="C224" s="15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.75" hidden="false" customHeight="true" outlineLevel="0" collapsed="false">
      <c r="A225" s="13"/>
      <c r="B225" s="13"/>
      <c r="C225" s="15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.75" hidden="false" customHeight="true" outlineLevel="0" collapsed="false">
      <c r="A226" s="13"/>
      <c r="B226" s="13"/>
      <c r="C226" s="15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.75" hidden="false" customHeight="true" outlineLevel="0" collapsed="false">
      <c r="A227" s="13"/>
      <c r="B227" s="13"/>
      <c r="C227" s="15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.75" hidden="false" customHeight="true" outlineLevel="0" collapsed="false">
      <c r="A228" s="13"/>
      <c r="B228" s="13"/>
      <c r="C228" s="15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.75" hidden="false" customHeight="true" outlineLevel="0" collapsed="false">
      <c r="A229" s="13"/>
      <c r="B229" s="13"/>
      <c r="C229" s="15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.75" hidden="false" customHeight="true" outlineLevel="0" collapsed="false">
      <c r="A230" s="13"/>
      <c r="B230" s="13"/>
      <c r="C230" s="15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.75" hidden="false" customHeight="true" outlineLevel="0" collapsed="false">
      <c r="A231" s="13"/>
      <c r="B231" s="13"/>
      <c r="C231" s="15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.75" hidden="false" customHeight="true" outlineLevel="0" collapsed="false">
      <c r="A232" s="13"/>
      <c r="B232" s="13"/>
      <c r="C232" s="15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.75" hidden="false" customHeight="true" outlineLevel="0" collapsed="false">
      <c r="A233" s="13"/>
      <c r="B233" s="13"/>
      <c r="C233" s="15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.75" hidden="false" customHeight="true" outlineLevel="0" collapsed="false">
      <c r="A234" s="13"/>
      <c r="B234" s="13"/>
      <c r="C234" s="15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.75" hidden="false" customHeight="true" outlineLevel="0" collapsed="false">
      <c r="A235" s="13"/>
      <c r="B235" s="13"/>
      <c r="C235" s="15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.75" hidden="false" customHeight="true" outlineLevel="0" collapsed="false">
      <c r="A236" s="13"/>
      <c r="B236" s="13"/>
      <c r="C236" s="15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.75" hidden="false" customHeight="true" outlineLevel="0" collapsed="false">
      <c r="A237" s="13"/>
      <c r="B237" s="13"/>
      <c r="C237" s="15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.75" hidden="false" customHeight="true" outlineLevel="0" collapsed="false">
      <c r="A238" s="13"/>
      <c r="B238" s="13"/>
      <c r="C238" s="15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.75" hidden="false" customHeight="true" outlineLevel="0" collapsed="false">
      <c r="A239" s="13"/>
      <c r="B239" s="13"/>
      <c r="C239" s="15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.75" hidden="false" customHeight="true" outlineLevel="0" collapsed="false">
      <c r="A240" s="13"/>
      <c r="B240" s="13"/>
      <c r="C240" s="15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.75" hidden="false" customHeight="true" outlineLevel="0" collapsed="false">
      <c r="A241" s="13"/>
      <c r="B241" s="13"/>
      <c r="C241" s="15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.75" hidden="false" customHeight="true" outlineLevel="0" collapsed="false">
      <c r="A242" s="13"/>
      <c r="B242" s="13"/>
      <c r="C242" s="15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.75" hidden="false" customHeight="true" outlineLevel="0" collapsed="false">
      <c r="A243" s="13"/>
      <c r="B243" s="13"/>
      <c r="C243" s="15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.75" hidden="false" customHeight="true" outlineLevel="0" collapsed="false">
      <c r="A244" s="13"/>
      <c r="B244" s="13"/>
      <c r="C244" s="15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.75" hidden="false" customHeight="true" outlineLevel="0" collapsed="false">
      <c r="A245" s="13"/>
      <c r="B245" s="13"/>
      <c r="C245" s="15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.75" hidden="false" customHeight="true" outlineLevel="0" collapsed="false">
      <c r="A246" s="13"/>
      <c r="B246" s="13"/>
      <c r="C246" s="15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.75" hidden="false" customHeight="true" outlineLevel="0" collapsed="false">
      <c r="A247" s="13"/>
      <c r="B247" s="13"/>
      <c r="C247" s="15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.75" hidden="false" customHeight="true" outlineLevel="0" collapsed="false">
      <c r="A248" s="13"/>
      <c r="B248" s="13"/>
      <c r="C248" s="15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.75" hidden="false" customHeight="true" outlineLevel="0" collapsed="false">
      <c r="A249" s="13"/>
      <c r="B249" s="13"/>
      <c r="C249" s="15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.75" hidden="false" customHeight="true" outlineLevel="0" collapsed="false">
      <c r="A250" s="13"/>
      <c r="B250" s="13"/>
      <c r="C250" s="15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.75" hidden="false" customHeight="true" outlineLevel="0" collapsed="false">
      <c r="A251" s="13"/>
      <c r="B251" s="13"/>
      <c r="C251" s="15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.75" hidden="false" customHeight="true" outlineLevel="0" collapsed="false">
      <c r="A252" s="13"/>
      <c r="B252" s="13"/>
      <c r="C252" s="15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.75" hidden="false" customHeight="true" outlineLevel="0" collapsed="false">
      <c r="A253" s="13"/>
      <c r="B253" s="13"/>
      <c r="C253" s="15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.75" hidden="false" customHeight="true" outlineLevel="0" collapsed="false">
      <c r="A254" s="13"/>
      <c r="B254" s="13"/>
      <c r="C254" s="15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.75" hidden="false" customHeight="true" outlineLevel="0" collapsed="false">
      <c r="A255" s="13"/>
      <c r="B255" s="13"/>
      <c r="C255" s="15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.75" hidden="false" customHeight="true" outlineLevel="0" collapsed="false">
      <c r="A256" s="13"/>
      <c r="B256" s="13"/>
      <c r="C256" s="15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.75" hidden="false" customHeight="true" outlineLevel="0" collapsed="false">
      <c r="A257" s="13"/>
      <c r="B257" s="13"/>
      <c r="C257" s="15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.75" hidden="false" customHeight="true" outlineLevel="0" collapsed="false">
      <c r="A258" s="13"/>
      <c r="B258" s="13"/>
      <c r="C258" s="15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.75" hidden="false" customHeight="true" outlineLevel="0" collapsed="false">
      <c r="A259" s="13"/>
      <c r="B259" s="13"/>
      <c r="C259" s="15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.75" hidden="false" customHeight="true" outlineLevel="0" collapsed="false">
      <c r="A260" s="13"/>
      <c r="B260" s="13"/>
      <c r="C260" s="15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.75" hidden="false" customHeight="true" outlineLevel="0" collapsed="false">
      <c r="A261" s="13"/>
      <c r="B261" s="13"/>
      <c r="C261" s="15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.75" hidden="false" customHeight="true" outlineLevel="0" collapsed="false">
      <c r="A262" s="13"/>
      <c r="B262" s="13"/>
      <c r="C262" s="15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.75" hidden="false" customHeight="true" outlineLevel="0" collapsed="false">
      <c r="A263" s="13"/>
      <c r="B263" s="13"/>
      <c r="C263" s="15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.75" hidden="false" customHeight="true" outlineLevel="0" collapsed="false">
      <c r="A264" s="13"/>
      <c r="B264" s="13"/>
      <c r="C264" s="15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.75" hidden="false" customHeight="true" outlineLevel="0" collapsed="false">
      <c r="A265" s="13"/>
      <c r="B265" s="13"/>
      <c r="C265" s="15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.75" hidden="false" customHeight="true" outlineLevel="0" collapsed="false">
      <c r="A266" s="13"/>
      <c r="B266" s="13"/>
      <c r="C266" s="15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.75" hidden="false" customHeight="true" outlineLevel="0" collapsed="false">
      <c r="A267" s="13"/>
      <c r="B267" s="13"/>
      <c r="C267" s="15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.75" hidden="false" customHeight="true" outlineLevel="0" collapsed="false">
      <c r="A268" s="13"/>
      <c r="B268" s="13"/>
      <c r="C268" s="15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.75" hidden="false" customHeight="true" outlineLevel="0" collapsed="false">
      <c r="A269" s="13"/>
      <c r="B269" s="13"/>
      <c r="C269" s="15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.75" hidden="false" customHeight="true" outlineLevel="0" collapsed="false">
      <c r="A270" s="13"/>
      <c r="B270" s="13"/>
      <c r="C270" s="15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.75" hidden="false" customHeight="true" outlineLevel="0" collapsed="false">
      <c r="A271" s="13"/>
      <c r="B271" s="13"/>
      <c r="C271" s="15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.75" hidden="false" customHeight="true" outlineLevel="0" collapsed="false">
      <c r="A272" s="13"/>
      <c r="B272" s="13"/>
      <c r="C272" s="15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.75" hidden="false" customHeight="true" outlineLevel="0" collapsed="false">
      <c r="A273" s="13"/>
      <c r="B273" s="13"/>
      <c r="C273" s="15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.75" hidden="false" customHeight="true" outlineLevel="0" collapsed="false">
      <c r="A274" s="13"/>
      <c r="B274" s="13"/>
      <c r="C274" s="15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.75" hidden="false" customHeight="true" outlineLevel="0" collapsed="false">
      <c r="A275" s="13"/>
      <c r="B275" s="13"/>
      <c r="C275" s="15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.75" hidden="false" customHeight="true" outlineLevel="0" collapsed="false">
      <c r="A276" s="13"/>
      <c r="B276" s="13"/>
      <c r="C276" s="15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.75" hidden="false" customHeight="true" outlineLevel="0" collapsed="false">
      <c r="A277" s="13"/>
      <c r="B277" s="13"/>
      <c r="C277" s="15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.75" hidden="false" customHeight="true" outlineLevel="0" collapsed="false">
      <c r="A278" s="13"/>
      <c r="B278" s="13"/>
      <c r="C278" s="15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.75" hidden="false" customHeight="true" outlineLevel="0" collapsed="false">
      <c r="A279" s="13"/>
      <c r="B279" s="13"/>
      <c r="C279" s="15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.75" hidden="false" customHeight="true" outlineLevel="0" collapsed="false">
      <c r="A280" s="13"/>
      <c r="B280" s="13"/>
      <c r="C280" s="15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.75" hidden="false" customHeight="true" outlineLevel="0" collapsed="false">
      <c r="A281" s="13"/>
      <c r="B281" s="13"/>
      <c r="C281" s="15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.75" hidden="false" customHeight="true" outlineLevel="0" collapsed="false">
      <c r="A282" s="13"/>
      <c r="B282" s="13"/>
      <c r="C282" s="15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.75" hidden="false" customHeight="true" outlineLevel="0" collapsed="false">
      <c r="A283" s="13"/>
      <c r="B283" s="13"/>
      <c r="C283" s="15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.75" hidden="false" customHeight="true" outlineLevel="0" collapsed="false">
      <c r="A284" s="13"/>
      <c r="B284" s="13"/>
      <c r="C284" s="15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.75" hidden="false" customHeight="true" outlineLevel="0" collapsed="false">
      <c r="A285" s="13"/>
      <c r="B285" s="13"/>
      <c r="C285" s="15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.75" hidden="false" customHeight="true" outlineLevel="0" collapsed="false">
      <c r="A286" s="13"/>
      <c r="B286" s="13"/>
      <c r="C286" s="15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.75" hidden="false" customHeight="true" outlineLevel="0" collapsed="false">
      <c r="A287" s="13"/>
      <c r="B287" s="13"/>
      <c r="C287" s="15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.75" hidden="false" customHeight="true" outlineLevel="0" collapsed="false">
      <c r="A288" s="13"/>
      <c r="B288" s="13"/>
      <c r="C288" s="15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.75" hidden="false" customHeight="true" outlineLevel="0" collapsed="false">
      <c r="A289" s="13"/>
      <c r="B289" s="13"/>
      <c r="C289" s="15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.75" hidden="false" customHeight="true" outlineLevel="0" collapsed="false">
      <c r="A290" s="13"/>
      <c r="B290" s="13"/>
      <c r="C290" s="15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.75" hidden="false" customHeight="true" outlineLevel="0" collapsed="false">
      <c r="A291" s="13"/>
      <c r="B291" s="13"/>
      <c r="C291" s="15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.75" hidden="false" customHeight="true" outlineLevel="0" collapsed="false">
      <c r="A292" s="13"/>
      <c r="B292" s="13"/>
      <c r="C292" s="15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.75" hidden="false" customHeight="true" outlineLevel="0" collapsed="false">
      <c r="A293" s="13"/>
      <c r="B293" s="13"/>
      <c r="C293" s="15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.75" hidden="false" customHeight="true" outlineLevel="0" collapsed="false">
      <c r="A294" s="13"/>
      <c r="B294" s="13"/>
      <c r="C294" s="15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.75" hidden="false" customHeight="true" outlineLevel="0" collapsed="false">
      <c r="A295" s="13"/>
      <c r="B295" s="13"/>
      <c r="C295" s="15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.75" hidden="false" customHeight="true" outlineLevel="0" collapsed="false">
      <c r="A296" s="13"/>
      <c r="B296" s="13"/>
      <c r="C296" s="15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.75" hidden="false" customHeight="true" outlineLevel="0" collapsed="false">
      <c r="A297" s="13"/>
      <c r="B297" s="13"/>
      <c r="C297" s="15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.75" hidden="false" customHeight="true" outlineLevel="0" collapsed="false">
      <c r="A298" s="13"/>
      <c r="B298" s="13"/>
      <c r="C298" s="15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.75" hidden="false" customHeight="true" outlineLevel="0" collapsed="false">
      <c r="A299" s="13"/>
      <c r="B299" s="13"/>
      <c r="C299" s="15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.75" hidden="false" customHeight="true" outlineLevel="0" collapsed="false">
      <c r="A300" s="13"/>
      <c r="B300" s="13"/>
      <c r="C300" s="15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.75" hidden="false" customHeight="true" outlineLevel="0" collapsed="false">
      <c r="A301" s="13"/>
      <c r="B301" s="13"/>
      <c r="C301" s="15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.75" hidden="false" customHeight="true" outlineLevel="0" collapsed="false">
      <c r="A302" s="13"/>
      <c r="B302" s="13"/>
      <c r="C302" s="15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.75" hidden="false" customHeight="true" outlineLevel="0" collapsed="false">
      <c r="A303" s="13"/>
      <c r="B303" s="13"/>
      <c r="C303" s="15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.75" hidden="false" customHeight="true" outlineLevel="0" collapsed="false">
      <c r="A304" s="13"/>
      <c r="B304" s="13"/>
      <c r="C304" s="15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.75" hidden="false" customHeight="true" outlineLevel="0" collapsed="false">
      <c r="A305" s="13"/>
      <c r="B305" s="13"/>
      <c r="C305" s="15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.75" hidden="false" customHeight="true" outlineLevel="0" collapsed="false">
      <c r="A306" s="13"/>
      <c r="B306" s="13"/>
      <c r="C306" s="15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.75" hidden="false" customHeight="true" outlineLevel="0" collapsed="false">
      <c r="A307" s="13"/>
      <c r="B307" s="13"/>
      <c r="C307" s="15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.75" hidden="false" customHeight="true" outlineLevel="0" collapsed="false">
      <c r="A308" s="13"/>
      <c r="B308" s="13"/>
      <c r="C308" s="15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.75" hidden="false" customHeight="true" outlineLevel="0" collapsed="false">
      <c r="A309" s="13"/>
      <c r="B309" s="13"/>
      <c r="C309" s="15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.75" hidden="false" customHeight="true" outlineLevel="0" collapsed="false">
      <c r="A310" s="13"/>
      <c r="B310" s="13"/>
      <c r="C310" s="15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.75" hidden="false" customHeight="true" outlineLevel="0" collapsed="false">
      <c r="A311" s="13"/>
      <c r="B311" s="13"/>
      <c r="C311" s="15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.75" hidden="false" customHeight="true" outlineLevel="0" collapsed="false">
      <c r="A312" s="13"/>
      <c r="B312" s="13"/>
      <c r="C312" s="15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.75" hidden="false" customHeight="true" outlineLevel="0" collapsed="false">
      <c r="A313" s="13"/>
      <c r="B313" s="13"/>
      <c r="C313" s="15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.75" hidden="false" customHeight="true" outlineLevel="0" collapsed="false">
      <c r="A314" s="13"/>
      <c r="B314" s="13"/>
      <c r="C314" s="15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.75" hidden="false" customHeight="true" outlineLevel="0" collapsed="false">
      <c r="A315" s="13"/>
      <c r="B315" s="13"/>
      <c r="C315" s="15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.75" hidden="false" customHeight="true" outlineLevel="0" collapsed="false">
      <c r="A316" s="13"/>
      <c r="B316" s="13"/>
      <c r="C316" s="15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.75" hidden="false" customHeight="true" outlineLevel="0" collapsed="false">
      <c r="A317" s="13"/>
      <c r="B317" s="13"/>
      <c r="C317" s="15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.75" hidden="false" customHeight="true" outlineLevel="0" collapsed="false">
      <c r="A318" s="13"/>
      <c r="B318" s="13"/>
      <c r="C318" s="15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.75" hidden="false" customHeight="true" outlineLevel="0" collapsed="false">
      <c r="A319" s="13"/>
      <c r="B319" s="13"/>
      <c r="C319" s="15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.75" hidden="false" customHeight="true" outlineLevel="0" collapsed="false">
      <c r="A320" s="13"/>
      <c r="B320" s="13"/>
      <c r="C320" s="15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.75" hidden="false" customHeight="true" outlineLevel="0" collapsed="false">
      <c r="A321" s="13"/>
      <c r="B321" s="13"/>
      <c r="C321" s="15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.75" hidden="false" customHeight="true" outlineLevel="0" collapsed="false">
      <c r="A322" s="13"/>
      <c r="B322" s="13"/>
      <c r="C322" s="15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.75" hidden="false" customHeight="true" outlineLevel="0" collapsed="false">
      <c r="A323" s="13"/>
      <c r="B323" s="13"/>
      <c r="C323" s="15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.75" hidden="false" customHeight="true" outlineLevel="0" collapsed="false">
      <c r="A324" s="13"/>
      <c r="B324" s="13"/>
      <c r="C324" s="15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.75" hidden="false" customHeight="true" outlineLevel="0" collapsed="false">
      <c r="A325" s="13"/>
      <c r="B325" s="13"/>
      <c r="C325" s="15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.75" hidden="false" customHeight="true" outlineLevel="0" collapsed="false">
      <c r="A326" s="13"/>
      <c r="B326" s="13"/>
      <c r="C326" s="15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.75" hidden="false" customHeight="true" outlineLevel="0" collapsed="false">
      <c r="A327" s="13"/>
      <c r="B327" s="13"/>
      <c r="C327" s="15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.75" hidden="false" customHeight="true" outlineLevel="0" collapsed="false">
      <c r="A328" s="13"/>
      <c r="B328" s="13"/>
      <c r="C328" s="15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.75" hidden="false" customHeight="true" outlineLevel="0" collapsed="false">
      <c r="A329" s="13"/>
      <c r="B329" s="13"/>
      <c r="C329" s="15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.75" hidden="false" customHeight="true" outlineLevel="0" collapsed="false">
      <c r="A330" s="13"/>
      <c r="B330" s="13"/>
      <c r="C330" s="15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.75" hidden="false" customHeight="true" outlineLevel="0" collapsed="false">
      <c r="A331" s="13"/>
      <c r="B331" s="13"/>
      <c r="C331" s="15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.75" hidden="false" customHeight="true" outlineLevel="0" collapsed="false">
      <c r="A332" s="13"/>
      <c r="B332" s="13"/>
      <c r="C332" s="15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.75" hidden="false" customHeight="true" outlineLevel="0" collapsed="false">
      <c r="A333" s="13"/>
      <c r="B333" s="13"/>
      <c r="C333" s="15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.75" hidden="false" customHeight="true" outlineLevel="0" collapsed="false">
      <c r="A334" s="13"/>
      <c r="B334" s="13"/>
      <c r="C334" s="15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.75" hidden="false" customHeight="true" outlineLevel="0" collapsed="false">
      <c r="A335" s="13"/>
      <c r="B335" s="13"/>
      <c r="C335" s="15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.75" hidden="false" customHeight="true" outlineLevel="0" collapsed="false">
      <c r="A336" s="13"/>
      <c r="B336" s="13"/>
      <c r="C336" s="15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.75" hidden="false" customHeight="true" outlineLevel="0" collapsed="false">
      <c r="A337" s="13"/>
      <c r="B337" s="13"/>
      <c r="C337" s="15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.75" hidden="false" customHeight="true" outlineLevel="0" collapsed="false">
      <c r="A338" s="13"/>
      <c r="B338" s="13"/>
      <c r="C338" s="15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.75" hidden="false" customHeight="true" outlineLevel="0" collapsed="false">
      <c r="A339" s="13"/>
      <c r="B339" s="13"/>
      <c r="C339" s="15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.75" hidden="false" customHeight="true" outlineLevel="0" collapsed="false">
      <c r="A340" s="13"/>
      <c r="B340" s="13"/>
      <c r="C340" s="15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.75" hidden="false" customHeight="true" outlineLevel="0" collapsed="false">
      <c r="A341" s="13"/>
      <c r="B341" s="13"/>
      <c r="C341" s="15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.75" hidden="false" customHeight="true" outlineLevel="0" collapsed="false">
      <c r="A342" s="13"/>
      <c r="B342" s="13"/>
      <c r="C342" s="15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.75" hidden="false" customHeight="true" outlineLevel="0" collapsed="false">
      <c r="A343" s="13"/>
      <c r="B343" s="13"/>
      <c r="C343" s="15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.75" hidden="false" customHeight="true" outlineLevel="0" collapsed="false">
      <c r="A344" s="13"/>
      <c r="B344" s="13"/>
      <c r="C344" s="15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.75" hidden="false" customHeight="true" outlineLevel="0" collapsed="false">
      <c r="A345" s="13"/>
      <c r="B345" s="13"/>
      <c r="C345" s="15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.75" hidden="false" customHeight="true" outlineLevel="0" collapsed="false">
      <c r="A346" s="13"/>
      <c r="B346" s="13"/>
      <c r="C346" s="15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.75" hidden="false" customHeight="true" outlineLevel="0" collapsed="false">
      <c r="A347" s="13"/>
      <c r="B347" s="13"/>
      <c r="C347" s="15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.75" hidden="false" customHeight="true" outlineLevel="0" collapsed="false">
      <c r="A348" s="13"/>
      <c r="B348" s="13"/>
      <c r="C348" s="15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.75" hidden="false" customHeight="true" outlineLevel="0" collapsed="false">
      <c r="A349" s="13"/>
      <c r="B349" s="13"/>
      <c r="C349" s="15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.75" hidden="false" customHeight="true" outlineLevel="0" collapsed="false">
      <c r="A350" s="13"/>
      <c r="B350" s="13"/>
      <c r="C350" s="15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.75" hidden="false" customHeight="true" outlineLevel="0" collapsed="false">
      <c r="A351" s="13"/>
      <c r="B351" s="13"/>
      <c r="C351" s="15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.75" hidden="false" customHeight="true" outlineLevel="0" collapsed="false">
      <c r="A352" s="13"/>
      <c r="B352" s="13"/>
      <c r="C352" s="15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.75" hidden="false" customHeight="true" outlineLevel="0" collapsed="false">
      <c r="A353" s="13"/>
      <c r="B353" s="13"/>
      <c r="C353" s="15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.75" hidden="false" customHeight="true" outlineLevel="0" collapsed="false">
      <c r="A354" s="13"/>
      <c r="B354" s="13"/>
      <c r="C354" s="15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.75" hidden="false" customHeight="true" outlineLevel="0" collapsed="false">
      <c r="A355" s="13"/>
      <c r="B355" s="13"/>
      <c r="C355" s="15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.75" hidden="false" customHeight="true" outlineLevel="0" collapsed="false">
      <c r="A356" s="13"/>
      <c r="B356" s="13"/>
      <c r="C356" s="15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.75" hidden="false" customHeight="true" outlineLevel="0" collapsed="false">
      <c r="A357" s="13"/>
      <c r="B357" s="13"/>
      <c r="C357" s="15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.75" hidden="false" customHeight="true" outlineLevel="0" collapsed="false">
      <c r="A358" s="13"/>
      <c r="B358" s="13"/>
      <c r="C358" s="15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.75" hidden="false" customHeight="true" outlineLevel="0" collapsed="false">
      <c r="A359" s="13"/>
      <c r="B359" s="13"/>
      <c r="C359" s="15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.75" hidden="false" customHeight="true" outlineLevel="0" collapsed="false">
      <c r="A360" s="13"/>
      <c r="B360" s="13"/>
      <c r="C360" s="15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.75" hidden="false" customHeight="true" outlineLevel="0" collapsed="false">
      <c r="A361" s="13"/>
      <c r="B361" s="13"/>
      <c r="C361" s="15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.75" hidden="false" customHeight="true" outlineLevel="0" collapsed="false">
      <c r="A362" s="13"/>
      <c r="B362" s="13"/>
      <c r="C362" s="15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.75" hidden="false" customHeight="true" outlineLevel="0" collapsed="false">
      <c r="A363" s="13"/>
      <c r="B363" s="13"/>
      <c r="C363" s="15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.75" hidden="false" customHeight="true" outlineLevel="0" collapsed="false">
      <c r="A364" s="13"/>
      <c r="B364" s="13"/>
      <c r="C364" s="15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.75" hidden="false" customHeight="true" outlineLevel="0" collapsed="false">
      <c r="A365" s="13"/>
      <c r="B365" s="13"/>
      <c r="C365" s="15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.75" hidden="false" customHeight="true" outlineLevel="0" collapsed="false">
      <c r="A366" s="13"/>
      <c r="B366" s="13"/>
      <c r="C366" s="15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.75" hidden="false" customHeight="true" outlineLevel="0" collapsed="false">
      <c r="A367" s="13"/>
      <c r="B367" s="13"/>
      <c r="C367" s="15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.75" hidden="false" customHeight="true" outlineLevel="0" collapsed="false">
      <c r="A368" s="13"/>
      <c r="B368" s="13"/>
      <c r="C368" s="15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.75" hidden="false" customHeight="true" outlineLevel="0" collapsed="false">
      <c r="A369" s="13"/>
      <c r="B369" s="13"/>
      <c r="C369" s="15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.75" hidden="false" customHeight="true" outlineLevel="0" collapsed="false">
      <c r="A370" s="13"/>
      <c r="B370" s="13"/>
      <c r="C370" s="15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.75" hidden="false" customHeight="true" outlineLevel="0" collapsed="false">
      <c r="A371" s="13"/>
      <c r="B371" s="13"/>
      <c r="C371" s="15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.75" hidden="false" customHeight="true" outlineLevel="0" collapsed="false">
      <c r="A372" s="13"/>
      <c r="B372" s="13"/>
      <c r="C372" s="15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.75" hidden="false" customHeight="true" outlineLevel="0" collapsed="false">
      <c r="A373" s="13"/>
      <c r="B373" s="13"/>
      <c r="C373" s="15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.75" hidden="false" customHeight="true" outlineLevel="0" collapsed="false">
      <c r="A374" s="13"/>
      <c r="B374" s="13"/>
      <c r="C374" s="15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.75" hidden="false" customHeight="true" outlineLevel="0" collapsed="false">
      <c r="A375" s="13"/>
      <c r="B375" s="13"/>
      <c r="C375" s="15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.75" hidden="false" customHeight="true" outlineLevel="0" collapsed="false">
      <c r="A376" s="13"/>
      <c r="B376" s="13"/>
      <c r="C376" s="15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.75" hidden="false" customHeight="true" outlineLevel="0" collapsed="false">
      <c r="A377" s="13"/>
      <c r="B377" s="13"/>
      <c r="C377" s="15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.75" hidden="false" customHeight="true" outlineLevel="0" collapsed="false">
      <c r="A378" s="13"/>
      <c r="B378" s="13"/>
      <c r="C378" s="15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.75" hidden="false" customHeight="true" outlineLevel="0" collapsed="false">
      <c r="A379" s="13"/>
      <c r="B379" s="13"/>
      <c r="C379" s="15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.75" hidden="false" customHeight="true" outlineLevel="0" collapsed="false">
      <c r="A380" s="13"/>
      <c r="B380" s="13"/>
      <c r="C380" s="15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.75" hidden="false" customHeight="true" outlineLevel="0" collapsed="false">
      <c r="A381" s="13"/>
      <c r="B381" s="13"/>
      <c r="C381" s="15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.75" hidden="false" customHeight="true" outlineLevel="0" collapsed="false">
      <c r="A382" s="13"/>
      <c r="B382" s="13"/>
      <c r="C382" s="15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.75" hidden="false" customHeight="true" outlineLevel="0" collapsed="false">
      <c r="A383" s="13"/>
      <c r="B383" s="13"/>
      <c r="C383" s="15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.75" hidden="false" customHeight="true" outlineLevel="0" collapsed="false">
      <c r="A384" s="13"/>
      <c r="B384" s="13"/>
      <c r="C384" s="15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.75" hidden="false" customHeight="true" outlineLevel="0" collapsed="false">
      <c r="A385" s="13"/>
      <c r="B385" s="13"/>
      <c r="C385" s="15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.75" hidden="false" customHeight="true" outlineLevel="0" collapsed="false">
      <c r="A386" s="13"/>
      <c r="B386" s="13"/>
      <c r="C386" s="15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.75" hidden="false" customHeight="true" outlineLevel="0" collapsed="false">
      <c r="A387" s="13"/>
      <c r="B387" s="13"/>
      <c r="C387" s="15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.75" hidden="false" customHeight="true" outlineLevel="0" collapsed="false">
      <c r="A388" s="13"/>
      <c r="B388" s="13"/>
      <c r="C388" s="15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.75" hidden="false" customHeight="true" outlineLevel="0" collapsed="false">
      <c r="A389" s="13"/>
      <c r="B389" s="13"/>
      <c r="C389" s="15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.75" hidden="false" customHeight="true" outlineLevel="0" collapsed="false">
      <c r="A390" s="13"/>
      <c r="B390" s="13"/>
      <c r="C390" s="15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.75" hidden="false" customHeight="true" outlineLevel="0" collapsed="false">
      <c r="A391" s="13"/>
      <c r="B391" s="13"/>
      <c r="C391" s="15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.75" hidden="false" customHeight="true" outlineLevel="0" collapsed="false">
      <c r="A392" s="13"/>
      <c r="B392" s="13"/>
      <c r="C392" s="15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.75" hidden="false" customHeight="true" outlineLevel="0" collapsed="false">
      <c r="A393" s="13"/>
      <c r="B393" s="13"/>
      <c r="C393" s="15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.75" hidden="false" customHeight="true" outlineLevel="0" collapsed="false">
      <c r="A394" s="13"/>
      <c r="B394" s="13"/>
      <c r="C394" s="15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.75" hidden="false" customHeight="true" outlineLevel="0" collapsed="false">
      <c r="A395" s="13"/>
      <c r="B395" s="13"/>
      <c r="C395" s="15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.75" hidden="false" customHeight="true" outlineLevel="0" collapsed="false">
      <c r="A396" s="13"/>
      <c r="B396" s="13"/>
      <c r="C396" s="15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.75" hidden="false" customHeight="true" outlineLevel="0" collapsed="false">
      <c r="A397" s="13"/>
      <c r="B397" s="13"/>
      <c r="C397" s="15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.75" hidden="false" customHeight="true" outlineLevel="0" collapsed="false">
      <c r="A398" s="13"/>
      <c r="B398" s="13"/>
      <c r="C398" s="15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.75" hidden="false" customHeight="true" outlineLevel="0" collapsed="false">
      <c r="A399" s="13"/>
      <c r="B399" s="13"/>
      <c r="C399" s="15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.75" hidden="false" customHeight="true" outlineLevel="0" collapsed="false">
      <c r="A400" s="13"/>
      <c r="B400" s="13"/>
      <c r="C400" s="15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.75" hidden="false" customHeight="true" outlineLevel="0" collapsed="false">
      <c r="A401" s="13"/>
      <c r="B401" s="13"/>
      <c r="C401" s="15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.75" hidden="false" customHeight="true" outlineLevel="0" collapsed="false">
      <c r="A402" s="13"/>
      <c r="B402" s="13"/>
      <c r="C402" s="15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.75" hidden="false" customHeight="true" outlineLevel="0" collapsed="false">
      <c r="A403" s="13"/>
      <c r="B403" s="13"/>
      <c r="C403" s="15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.75" hidden="false" customHeight="true" outlineLevel="0" collapsed="false">
      <c r="A404" s="13"/>
      <c r="B404" s="13"/>
      <c r="C404" s="15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.75" hidden="false" customHeight="true" outlineLevel="0" collapsed="false">
      <c r="A405" s="13"/>
      <c r="B405" s="13"/>
      <c r="C405" s="15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.75" hidden="false" customHeight="true" outlineLevel="0" collapsed="false">
      <c r="A406" s="13"/>
      <c r="B406" s="13"/>
      <c r="C406" s="15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.75" hidden="false" customHeight="true" outlineLevel="0" collapsed="false">
      <c r="A407" s="13"/>
      <c r="B407" s="13"/>
      <c r="C407" s="15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.75" hidden="false" customHeight="true" outlineLevel="0" collapsed="false">
      <c r="A408" s="13"/>
      <c r="B408" s="13"/>
      <c r="C408" s="15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.75" hidden="false" customHeight="true" outlineLevel="0" collapsed="false">
      <c r="A409" s="13"/>
      <c r="B409" s="13"/>
      <c r="C409" s="15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.75" hidden="false" customHeight="true" outlineLevel="0" collapsed="false">
      <c r="A410" s="13"/>
      <c r="B410" s="13"/>
      <c r="C410" s="15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.75" hidden="false" customHeight="true" outlineLevel="0" collapsed="false">
      <c r="A411" s="13"/>
      <c r="B411" s="13"/>
      <c r="C411" s="15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.75" hidden="false" customHeight="true" outlineLevel="0" collapsed="false">
      <c r="A412" s="13"/>
      <c r="B412" s="13"/>
      <c r="C412" s="15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.75" hidden="false" customHeight="true" outlineLevel="0" collapsed="false">
      <c r="A413" s="13"/>
      <c r="B413" s="13"/>
      <c r="C413" s="15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.75" hidden="false" customHeight="true" outlineLevel="0" collapsed="false">
      <c r="A414" s="13"/>
      <c r="B414" s="13"/>
      <c r="C414" s="15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.75" hidden="false" customHeight="true" outlineLevel="0" collapsed="false">
      <c r="A415" s="13"/>
      <c r="B415" s="13"/>
      <c r="C415" s="15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.75" hidden="false" customHeight="true" outlineLevel="0" collapsed="false">
      <c r="A416" s="13"/>
      <c r="B416" s="13"/>
      <c r="C416" s="15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.75" hidden="false" customHeight="true" outlineLevel="0" collapsed="false">
      <c r="A417" s="13"/>
      <c r="B417" s="13"/>
      <c r="C417" s="15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.75" hidden="false" customHeight="true" outlineLevel="0" collapsed="false">
      <c r="A418" s="13"/>
      <c r="B418" s="13"/>
      <c r="C418" s="15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.75" hidden="false" customHeight="true" outlineLevel="0" collapsed="false">
      <c r="A419" s="13"/>
      <c r="B419" s="13"/>
      <c r="C419" s="15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.75" hidden="false" customHeight="true" outlineLevel="0" collapsed="false">
      <c r="A420" s="13"/>
      <c r="B420" s="13"/>
      <c r="C420" s="15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.75" hidden="false" customHeight="true" outlineLevel="0" collapsed="false">
      <c r="A421" s="13"/>
      <c r="B421" s="13"/>
      <c r="C421" s="15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.75" hidden="false" customHeight="true" outlineLevel="0" collapsed="false">
      <c r="A422" s="13"/>
      <c r="B422" s="13"/>
      <c r="C422" s="15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.75" hidden="false" customHeight="true" outlineLevel="0" collapsed="false">
      <c r="A423" s="13"/>
      <c r="B423" s="13"/>
      <c r="C423" s="15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.75" hidden="false" customHeight="true" outlineLevel="0" collapsed="false">
      <c r="A424" s="13"/>
      <c r="B424" s="13"/>
      <c r="C424" s="15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.75" hidden="false" customHeight="true" outlineLevel="0" collapsed="false">
      <c r="A425" s="13"/>
      <c r="B425" s="13"/>
      <c r="C425" s="15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.75" hidden="false" customHeight="true" outlineLevel="0" collapsed="false">
      <c r="A426" s="13"/>
      <c r="B426" s="13"/>
      <c r="C426" s="15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.75" hidden="false" customHeight="true" outlineLevel="0" collapsed="false">
      <c r="A427" s="13"/>
      <c r="B427" s="13"/>
      <c r="C427" s="15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.75" hidden="false" customHeight="true" outlineLevel="0" collapsed="false">
      <c r="A428" s="13"/>
      <c r="B428" s="13"/>
      <c r="C428" s="15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.75" hidden="false" customHeight="true" outlineLevel="0" collapsed="false">
      <c r="A429" s="13"/>
      <c r="B429" s="13"/>
      <c r="C429" s="15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.75" hidden="false" customHeight="true" outlineLevel="0" collapsed="false">
      <c r="A430" s="13"/>
      <c r="B430" s="13"/>
      <c r="C430" s="15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.75" hidden="false" customHeight="true" outlineLevel="0" collapsed="false">
      <c r="A431" s="13"/>
      <c r="B431" s="13"/>
      <c r="C431" s="15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.75" hidden="false" customHeight="true" outlineLevel="0" collapsed="false">
      <c r="A432" s="13"/>
      <c r="B432" s="13"/>
      <c r="C432" s="15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.75" hidden="false" customHeight="true" outlineLevel="0" collapsed="false">
      <c r="A433" s="13"/>
      <c r="B433" s="13"/>
      <c r="C433" s="15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.75" hidden="false" customHeight="true" outlineLevel="0" collapsed="false">
      <c r="A434" s="13"/>
      <c r="B434" s="13"/>
      <c r="C434" s="15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.75" hidden="false" customHeight="true" outlineLevel="0" collapsed="false">
      <c r="A435" s="13"/>
      <c r="B435" s="13"/>
      <c r="C435" s="15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.75" hidden="false" customHeight="true" outlineLevel="0" collapsed="false">
      <c r="A436" s="13"/>
      <c r="B436" s="13"/>
      <c r="C436" s="15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.75" hidden="false" customHeight="true" outlineLevel="0" collapsed="false">
      <c r="A437" s="13"/>
      <c r="B437" s="13"/>
      <c r="C437" s="15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.75" hidden="false" customHeight="true" outlineLevel="0" collapsed="false">
      <c r="A438" s="13"/>
      <c r="B438" s="13"/>
      <c r="C438" s="15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.75" hidden="false" customHeight="true" outlineLevel="0" collapsed="false">
      <c r="A439" s="13"/>
      <c r="B439" s="13"/>
      <c r="C439" s="15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.75" hidden="false" customHeight="true" outlineLevel="0" collapsed="false">
      <c r="A440" s="13"/>
      <c r="B440" s="13"/>
      <c r="C440" s="15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.75" hidden="false" customHeight="true" outlineLevel="0" collapsed="false">
      <c r="A441" s="13"/>
      <c r="B441" s="13"/>
      <c r="C441" s="15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.75" hidden="false" customHeight="true" outlineLevel="0" collapsed="false">
      <c r="A442" s="13"/>
      <c r="B442" s="13"/>
      <c r="C442" s="15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.75" hidden="false" customHeight="true" outlineLevel="0" collapsed="false">
      <c r="A443" s="13"/>
      <c r="B443" s="13"/>
      <c r="C443" s="15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.75" hidden="false" customHeight="true" outlineLevel="0" collapsed="false">
      <c r="A444" s="13"/>
      <c r="B444" s="13"/>
      <c r="C444" s="15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.75" hidden="false" customHeight="true" outlineLevel="0" collapsed="false">
      <c r="A445" s="13"/>
      <c r="B445" s="13"/>
      <c r="C445" s="15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.75" hidden="false" customHeight="true" outlineLevel="0" collapsed="false">
      <c r="A446" s="13"/>
      <c r="B446" s="13"/>
      <c r="C446" s="15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.75" hidden="false" customHeight="true" outlineLevel="0" collapsed="false">
      <c r="A447" s="13"/>
      <c r="B447" s="13"/>
      <c r="C447" s="15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.75" hidden="false" customHeight="true" outlineLevel="0" collapsed="false">
      <c r="A448" s="13"/>
      <c r="B448" s="13"/>
      <c r="C448" s="15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.75" hidden="false" customHeight="true" outlineLevel="0" collapsed="false">
      <c r="A449" s="13"/>
      <c r="B449" s="13"/>
      <c r="C449" s="15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.75" hidden="false" customHeight="true" outlineLevel="0" collapsed="false">
      <c r="A450" s="13"/>
      <c r="B450" s="13"/>
      <c r="C450" s="15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.75" hidden="false" customHeight="true" outlineLevel="0" collapsed="false">
      <c r="A451" s="13"/>
      <c r="B451" s="13"/>
      <c r="C451" s="15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.75" hidden="false" customHeight="true" outlineLevel="0" collapsed="false">
      <c r="A452" s="13"/>
      <c r="B452" s="13"/>
      <c r="C452" s="15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.75" hidden="false" customHeight="true" outlineLevel="0" collapsed="false">
      <c r="A453" s="13"/>
      <c r="B453" s="13"/>
      <c r="C453" s="15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.75" hidden="false" customHeight="true" outlineLevel="0" collapsed="false">
      <c r="A454" s="13"/>
      <c r="B454" s="13"/>
      <c r="C454" s="15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.75" hidden="false" customHeight="true" outlineLevel="0" collapsed="false">
      <c r="A455" s="13"/>
      <c r="B455" s="13"/>
      <c r="C455" s="15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.75" hidden="false" customHeight="true" outlineLevel="0" collapsed="false">
      <c r="A456" s="13"/>
      <c r="B456" s="13"/>
      <c r="C456" s="15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.75" hidden="false" customHeight="true" outlineLevel="0" collapsed="false">
      <c r="A457" s="13"/>
      <c r="B457" s="13"/>
      <c r="C457" s="15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.75" hidden="false" customHeight="true" outlineLevel="0" collapsed="false">
      <c r="A458" s="13"/>
      <c r="B458" s="13"/>
      <c r="C458" s="15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.75" hidden="false" customHeight="true" outlineLevel="0" collapsed="false">
      <c r="A459" s="13"/>
      <c r="B459" s="13"/>
      <c r="C459" s="15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.75" hidden="false" customHeight="true" outlineLevel="0" collapsed="false">
      <c r="A460" s="13"/>
      <c r="B460" s="13"/>
      <c r="C460" s="15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.75" hidden="false" customHeight="true" outlineLevel="0" collapsed="false">
      <c r="A461" s="13"/>
      <c r="B461" s="13"/>
      <c r="C461" s="15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.75" hidden="false" customHeight="true" outlineLevel="0" collapsed="false">
      <c r="A462" s="13"/>
      <c r="B462" s="13"/>
      <c r="C462" s="15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.75" hidden="false" customHeight="true" outlineLevel="0" collapsed="false">
      <c r="A463" s="13"/>
      <c r="B463" s="13"/>
      <c r="C463" s="15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.75" hidden="false" customHeight="true" outlineLevel="0" collapsed="false">
      <c r="A464" s="13"/>
      <c r="B464" s="13"/>
      <c r="C464" s="15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.75" hidden="false" customHeight="true" outlineLevel="0" collapsed="false">
      <c r="A465" s="13"/>
      <c r="B465" s="13"/>
      <c r="C465" s="15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.75" hidden="false" customHeight="true" outlineLevel="0" collapsed="false">
      <c r="A466" s="13"/>
      <c r="B466" s="13"/>
      <c r="C466" s="15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.75" hidden="false" customHeight="true" outlineLevel="0" collapsed="false">
      <c r="A467" s="13"/>
      <c r="B467" s="13"/>
      <c r="C467" s="15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.75" hidden="false" customHeight="true" outlineLevel="0" collapsed="false">
      <c r="A468" s="13"/>
      <c r="B468" s="13"/>
      <c r="C468" s="15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.75" hidden="false" customHeight="true" outlineLevel="0" collapsed="false">
      <c r="A469" s="13"/>
      <c r="B469" s="13"/>
      <c r="C469" s="15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.75" hidden="false" customHeight="true" outlineLevel="0" collapsed="false">
      <c r="A470" s="13"/>
      <c r="B470" s="13"/>
      <c r="C470" s="15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.75" hidden="false" customHeight="true" outlineLevel="0" collapsed="false">
      <c r="A471" s="13"/>
      <c r="B471" s="13"/>
      <c r="C471" s="15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.75" hidden="false" customHeight="true" outlineLevel="0" collapsed="false">
      <c r="A472" s="13"/>
      <c r="B472" s="13"/>
      <c r="C472" s="15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.75" hidden="false" customHeight="true" outlineLevel="0" collapsed="false">
      <c r="A473" s="13"/>
      <c r="B473" s="13"/>
      <c r="C473" s="15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.75" hidden="false" customHeight="true" outlineLevel="0" collapsed="false">
      <c r="A474" s="13"/>
      <c r="B474" s="13"/>
      <c r="C474" s="15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.75" hidden="false" customHeight="true" outlineLevel="0" collapsed="false">
      <c r="A475" s="13"/>
      <c r="B475" s="13"/>
      <c r="C475" s="15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.75" hidden="false" customHeight="true" outlineLevel="0" collapsed="false">
      <c r="A476" s="13"/>
      <c r="B476" s="13"/>
      <c r="C476" s="15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.75" hidden="false" customHeight="true" outlineLevel="0" collapsed="false">
      <c r="A477" s="13"/>
      <c r="B477" s="13"/>
      <c r="C477" s="15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.75" hidden="false" customHeight="true" outlineLevel="0" collapsed="false">
      <c r="A478" s="13"/>
      <c r="B478" s="13"/>
      <c r="C478" s="15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.75" hidden="false" customHeight="true" outlineLevel="0" collapsed="false">
      <c r="A479" s="13"/>
      <c r="B479" s="13"/>
      <c r="C479" s="15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.75" hidden="false" customHeight="true" outlineLevel="0" collapsed="false">
      <c r="A480" s="13"/>
      <c r="B480" s="13"/>
      <c r="C480" s="15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.75" hidden="false" customHeight="true" outlineLevel="0" collapsed="false">
      <c r="A481" s="13"/>
      <c r="B481" s="13"/>
      <c r="C481" s="15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.75" hidden="false" customHeight="true" outlineLevel="0" collapsed="false">
      <c r="A482" s="13"/>
      <c r="B482" s="13"/>
      <c r="C482" s="15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.75" hidden="false" customHeight="true" outlineLevel="0" collapsed="false">
      <c r="A483" s="13"/>
      <c r="B483" s="13"/>
      <c r="C483" s="15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.75" hidden="false" customHeight="true" outlineLevel="0" collapsed="false">
      <c r="A484" s="13"/>
      <c r="B484" s="13"/>
      <c r="C484" s="15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.75" hidden="false" customHeight="true" outlineLevel="0" collapsed="false">
      <c r="A485" s="13"/>
      <c r="B485" s="13"/>
      <c r="C485" s="15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.75" hidden="false" customHeight="true" outlineLevel="0" collapsed="false">
      <c r="A486" s="13"/>
      <c r="B486" s="13"/>
      <c r="C486" s="15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.75" hidden="false" customHeight="true" outlineLevel="0" collapsed="false">
      <c r="A487" s="13"/>
      <c r="B487" s="13"/>
      <c r="C487" s="15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.75" hidden="false" customHeight="true" outlineLevel="0" collapsed="false">
      <c r="A488" s="13"/>
      <c r="B488" s="13"/>
      <c r="C488" s="15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.75" hidden="false" customHeight="true" outlineLevel="0" collapsed="false">
      <c r="A489" s="13"/>
      <c r="B489" s="13"/>
      <c r="C489" s="15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.75" hidden="false" customHeight="true" outlineLevel="0" collapsed="false">
      <c r="A490" s="13"/>
      <c r="B490" s="13"/>
      <c r="C490" s="15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.75" hidden="false" customHeight="true" outlineLevel="0" collapsed="false">
      <c r="A491" s="13"/>
      <c r="B491" s="13"/>
      <c r="C491" s="15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.75" hidden="false" customHeight="true" outlineLevel="0" collapsed="false">
      <c r="A492" s="13"/>
      <c r="B492" s="13"/>
      <c r="C492" s="15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.75" hidden="false" customHeight="true" outlineLevel="0" collapsed="false">
      <c r="A493" s="13"/>
      <c r="B493" s="13"/>
      <c r="C493" s="15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.75" hidden="false" customHeight="true" outlineLevel="0" collapsed="false">
      <c r="A494" s="13"/>
      <c r="B494" s="13"/>
      <c r="C494" s="15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.75" hidden="false" customHeight="true" outlineLevel="0" collapsed="false">
      <c r="A495" s="13"/>
      <c r="B495" s="13"/>
      <c r="C495" s="15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.75" hidden="false" customHeight="true" outlineLevel="0" collapsed="false">
      <c r="A496" s="13"/>
      <c r="B496" s="13"/>
      <c r="C496" s="15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.75" hidden="false" customHeight="true" outlineLevel="0" collapsed="false">
      <c r="A497" s="13"/>
      <c r="B497" s="13"/>
      <c r="C497" s="15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.75" hidden="false" customHeight="true" outlineLevel="0" collapsed="false">
      <c r="A498" s="13"/>
      <c r="B498" s="13"/>
      <c r="C498" s="15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.75" hidden="false" customHeight="true" outlineLevel="0" collapsed="false">
      <c r="A499" s="13"/>
      <c r="B499" s="13"/>
      <c r="C499" s="15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.75" hidden="false" customHeight="true" outlineLevel="0" collapsed="false">
      <c r="A500" s="13"/>
      <c r="B500" s="13"/>
      <c r="C500" s="15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.75" hidden="false" customHeight="true" outlineLevel="0" collapsed="false">
      <c r="A501" s="13"/>
      <c r="B501" s="13"/>
      <c r="C501" s="15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.75" hidden="false" customHeight="true" outlineLevel="0" collapsed="false">
      <c r="A502" s="13"/>
      <c r="B502" s="13"/>
      <c r="C502" s="15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.75" hidden="false" customHeight="true" outlineLevel="0" collapsed="false">
      <c r="A503" s="13"/>
      <c r="B503" s="13"/>
      <c r="C503" s="15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.75" hidden="false" customHeight="true" outlineLevel="0" collapsed="false">
      <c r="A504" s="13"/>
      <c r="B504" s="13"/>
      <c r="C504" s="15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.75" hidden="false" customHeight="true" outlineLevel="0" collapsed="false">
      <c r="A505" s="13"/>
      <c r="B505" s="13"/>
      <c r="C505" s="15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.75" hidden="false" customHeight="true" outlineLevel="0" collapsed="false">
      <c r="A506" s="13"/>
      <c r="B506" s="13"/>
      <c r="C506" s="15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.75" hidden="false" customHeight="true" outlineLevel="0" collapsed="false">
      <c r="A507" s="13"/>
      <c r="B507" s="13"/>
      <c r="C507" s="15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.75" hidden="false" customHeight="true" outlineLevel="0" collapsed="false">
      <c r="A508" s="13"/>
      <c r="B508" s="13"/>
      <c r="C508" s="15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.75" hidden="false" customHeight="true" outlineLevel="0" collapsed="false">
      <c r="A509" s="13"/>
      <c r="B509" s="13"/>
      <c r="C509" s="15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.75" hidden="false" customHeight="true" outlineLevel="0" collapsed="false">
      <c r="A510" s="13"/>
      <c r="B510" s="13"/>
      <c r="C510" s="15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.75" hidden="false" customHeight="true" outlineLevel="0" collapsed="false">
      <c r="A511" s="13"/>
      <c r="B511" s="13"/>
      <c r="C511" s="15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.75" hidden="false" customHeight="true" outlineLevel="0" collapsed="false">
      <c r="A512" s="13"/>
      <c r="B512" s="13"/>
      <c r="C512" s="15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.75" hidden="false" customHeight="true" outlineLevel="0" collapsed="false">
      <c r="A513" s="13"/>
      <c r="B513" s="13"/>
      <c r="C513" s="15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.75" hidden="false" customHeight="true" outlineLevel="0" collapsed="false">
      <c r="A514" s="13"/>
      <c r="B514" s="13"/>
      <c r="C514" s="15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.75" hidden="false" customHeight="true" outlineLevel="0" collapsed="false">
      <c r="A515" s="13"/>
      <c r="B515" s="13"/>
      <c r="C515" s="15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.75" hidden="false" customHeight="true" outlineLevel="0" collapsed="false">
      <c r="A516" s="13"/>
      <c r="B516" s="13"/>
      <c r="C516" s="15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.75" hidden="false" customHeight="true" outlineLevel="0" collapsed="false">
      <c r="A517" s="13"/>
      <c r="B517" s="13"/>
      <c r="C517" s="15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.75" hidden="false" customHeight="true" outlineLevel="0" collapsed="false">
      <c r="A518" s="13"/>
      <c r="B518" s="13"/>
      <c r="C518" s="15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.75" hidden="false" customHeight="true" outlineLevel="0" collapsed="false">
      <c r="A519" s="13"/>
      <c r="B519" s="13"/>
      <c r="C519" s="15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.75" hidden="false" customHeight="true" outlineLevel="0" collapsed="false">
      <c r="A520" s="13"/>
      <c r="B520" s="13"/>
      <c r="C520" s="15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.75" hidden="false" customHeight="true" outlineLevel="0" collapsed="false">
      <c r="A521" s="13"/>
      <c r="B521" s="13"/>
      <c r="C521" s="15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.75" hidden="false" customHeight="true" outlineLevel="0" collapsed="false">
      <c r="A522" s="13"/>
      <c r="B522" s="13"/>
      <c r="C522" s="15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.75" hidden="false" customHeight="true" outlineLevel="0" collapsed="false">
      <c r="A523" s="13"/>
      <c r="B523" s="13"/>
      <c r="C523" s="15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.75" hidden="false" customHeight="true" outlineLevel="0" collapsed="false">
      <c r="A524" s="13"/>
      <c r="B524" s="13"/>
      <c r="C524" s="15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.75" hidden="false" customHeight="true" outlineLevel="0" collapsed="false">
      <c r="A525" s="13"/>
      <c r="B525" s="13"/>
      <c r="C525" s="15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.75" hidden="false" customHeight="true" outlineLevel="0" collapsed="false">
      <c r="A526" s="13"/>
      <c r="B526" s="13"/>
      <c r="C526" s="15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.75" hidden="false" customHeight="true" outlineLevel="0" collapsed="false">
      <c r="A527" s="13"/>
      <c r="B527" s="13"/>
      <c r="C527" s="15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.75" hidden="false" customHeight="true" outlineLevel="0" collapsed="false">
      <c r="A528" s="13"/>
      <c r="B528" s="13"/>
      <c r="C528" s="15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.75" hidden="false" customHeight="true" outlineLevel="0" collapsed="false">
      <c r="A529" s="13"/>
      <c r="B529" s="13"/>
      <c r="C529" s="15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.75" hidden="false" customHeight="true" outlineLevel="0" collapsed="false">
      <c r="A530" s="13"/>
      <c r="B530" s="13"/>
      <c r="C530" s="15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.75" hidden="false" customHeight="true" outlineLevel="0" collapsed="false">
      <c r="A531" s="13"/>
      <c r="B531" s="13"/>
      <c r="C531" s="15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.75" hidden="false" customHeight="true" outlineLevel="0" collapsed="false">
      <c r="A532" s="13"/>
      <c r="B532" s="13"/>
      <c r="C532" s="15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.75" hidden="false" customHeight="true" outlineLevel="0" collapsed="false">
      <c r="A533" s="13"/>
      <c r="B533" s="13"/>
      <c r="C533" s="15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.75" hidden="false" customHeight="true" outlineLevel="0" collapsed="false">
      <c r="A534" s="13"/>
      <c r="B534" s="13"/>
      <c r="C534" s="15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.75" hidden="false" customHeight="true" outlineLevel="0" collapsed="false">
      <c r="A535" s="13"/>
      <c r="B535" s="13"/>
      <c r="C535" s="15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.75" hidden="false" customHeight="true" outlineLevel="0" collapsed="false">
      <c r="A536" s="13"/>
      <c r="B536" s="13"/>
      <c r="C536" s="15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.75" hidden="false" customHeight="true" outlineLevel="0" collapsed="false">
      <c r="A537" s="13"/>
      <c r="B537" s="13"/>
      <c r="C537" s="15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.75" hidden="false" customHeight="true" outlineLevel="0" collapsed="false">
      <c r="A538" s="13"/>
      <c r="B538" s="13"/>
      <c r="C538" s="15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.75" hidden="false" customHeight="true" outlineLevel="0" collapsed="false">
      <c r="A539" s="13"/>
      <c r="B539" s="13"/>
      <c r="C539" s="15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.75" hidden="false" customHeight="true" outlineLevel="0" collapsed="false">
      <c r="A540" s="13"/>
      <c r="B540" s="13"/>
      <c r="C540" s="15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.75" hidden="false" customHeight="true" outlineLevel="0" collapsed="false">
      <c r="A541" s="13"/>
      <c r="B541" s="13"/>
      <c r="C541" s="15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.75" hidden="false" customHeight="true" outlineLevel="0" collapsed="false">
      <c r="A542" s="13"/>
      <c r="B542" s="13"/>
      <c r="C542" s="15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.75" hidden="false" customHeight="true" outlineLevel="0" collapsed="false">
      <c r="A543" s="13"/>
      <c r="B543" s="13"/>
      <c r="C543" s="15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.75" hidden="false" customHeight="true" outlineLevel="0" collapsed="false">
      <c r="A544" s="13"/>
      <c r="B544" s="13"/>
      <c r="C544" s="15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.75" hidden="false" customHeight="true" outlineLevel="0" collapsed="false">
      <c r="A545" s="13"/>
      <c r="B545" s="13"/>
      <c r="C545" s="15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.75" hidden="false" customHeight="true" outlineLevel="0" collapsed="false">
      <c r="A546" s="13"/>
      <c r="B546" s="13"/>
      <c r="C546" s="15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.75" hidden="false" customHeight="true" outlineLevel="0" collapsed="false">
      <c r="A547" s="13"/>
      <c r="B547" s="13"/>
      <c r="C547" s="15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.75" hidden="false" customHeight="true" outlineLevel="0" collapsed="false">
      <c r="A548" s="13"/>
      <c r="B548" s="13"/>
      <c r="C548" s="15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.75" hidden="false" customHeight="true" outlineLevel="0" collapsed="false">
      <c r="A549" s="13"/>
      <c r="B549" s="13"/>
      <c r="C549" s="15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.75" hidden="false" customHeight="true" outlineLevel="0" collapsed="false">
      <c r="A550" s="13"/>
      <c r="B550" s="13"/>
      <c r="C550" s="15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.75" hidden="false" customHeight="true" outlineLevel="0" collapsed="false">
      <c r="A551" s="13"/>
      <c r="B551" s="13"/>
      <c r="C551" s="15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.75" hidden="false" customHeight="true" outlineLevel="0" collapsed="false">
      <c r="A552" s="13"/>
      <c r="B552" s="13"/>
      <c r="C552" s="15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.75" hidden="false" customHeight="true" outlineLevel="0" collapsed="false">
      <c r="A553" s="13"/>
      <c r="B553" s="13"/>
      <c r="C553" s="15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.75" hidden="false" customHeight="true" outlineLevel="0" collapsed="false">
      <c r="A554" s="13"/>
      <c r="B554" s="13"/>
      <c r="C554" s="15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.75" hidden="false" customHeight="true" outlineLevel="0" collapsed="false">
      <c r="A555" s="13"/>
      <c r="B555" s="13"/>
      <c r="C555" s="15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.75" hidden="false" customHeight="true" outlineLevel="0" collapsed="false">
      <c r="A556" s="13"/>
      <c r="B556" s="13"/>
      <c r="C556" s="15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.75" hidden="false" customHeight="true" outlineLevel="0" collapsed="false">
      <c r="A557" s="13"/>
      <c r="B557" s="13"/>
      <c r="C557" s="15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.75" hidden="false" customHeight="true" outlineLevel="0" collapsed="false">
      <c r="A558" s="13"/>
      <c r="B558" s="13"/>
      <c r="C558" s="15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.75" hidden="false" customHeight="true" outlineLevel="0" collapsed="false">
      <c r="A559" s="13"/>
      <c r="B559" s="13"/>
      <c r="C559" s="15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3.8" hidden="false" customHeight="false" outlineLevel="0" collapsed="false">
      <c r="C1001" s="13"/>
    </row>
    <row r="1002" customFormat="false" ht="13.8" hidden="false" customHeight="false" outlineLevel="0" collapsed="false">
      <c r="C1002" s="13"/>
    </row>
    <row r="1003" customFormat="false" ht="13.8" hidden="false" customHeight="false" outlineLevel="0" collapsed="false">
      <c r="C1003" s="13"/>
    </row>
    <row r="1004" customFormat="false" ht="13.8" hidden="false" customHeight="false" outlineLevel="0" collapsed="false">
      <c r="C1004" s="13"/>
    </row>
    <row r="1005" customFormat="false" ht="13.8" hidden="false" customHeight="false" outlineLevel="0" collapsed="false">
      <c r="C1005" s="13"/>
    </row>
    <row r="1006" customFormat="false" ht="13.8" hidden="false" customHeight="false" outlineLevel="0" collapsed="false">
      <c r="C1006" s="13"/>
    </row>
    <row r="1007" customFormat="false" ht="13.8" hidden="false" customHeight="false" outlineLevel="0" collapsed="false">
      <c r="C1007" s="13"/>
    </row>
    <row r="1008" customFormat="false" ht="13.8" hidden="false" customHeight="false" outlineLevel="0" collapsed="false">
      <c r="C1008" s="13"/>
    </row>
    <row r="1009" customFormat="false" ht="13.8" hidden="false" customHeight="false" outlineLevel="0" collapsed="false">
      <c r="C1009" s="13"/>
    </row>
    <row r="1010" customFormat="false" ht="13.8" hidden="false" customHeight="false" outlineLevel="0" collapsed="false">
      <c r="C1010" s="13"/>
    </row>
    <row r="1011" customFormat="false" ht="13.8" hidden="false" customHeight="false" outlineLevel="0" collapsed="false">
      <c r="C1011" s="13"/>
    </row>
  </sheetData>
  <conditionalFormatting sqref="C2:C559">
    <cfRule type="cellIs" priority="2" operator="equal" aboveAverage="0" equalAverage="0" bottom="0" percent="0" rank="0" text="" dxfId="6">
      <formula>'8. Veterinaria'!$B2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Y1048576"/>
  <sheetViews>
    <sheetView showFormulas="false" showGridLines="true" showRowColHeaders="true" showZeros="true" rightToLeft="false" tabSelected="false" showOutlineSymbols="true" defaultGridColor="true" view="normal" topLeftCell="A512" colorId="64" zoomScale="90" zoomScaleNormal="90" zoomScalePageLayoutView="100" workbookViewId="0">
      <selection pane="topLeft" activeCell="B538" activeCellId="0" sqref="B538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40.84"/>
    <col collapsed="false" customWidth="true" hidden="false" outlineLevel="0" max="2" min="2" style="7" width="13.53"/>
    <col collapsed="false" customWidth="true" hidden="false" outlineLevel="0" max="3" min="3" style="13" width="14.87"/>
    <col collapsed="false" customWidth="true" hidden="false" outlineLevel="0" max="5" min="4" style="7" width="10.71"/>
    <col collapsed="false" customWidth="true" hidden="false" outlineLevel="0" max="16384" min="16384" style="7" width="11.53"/>
  </cols>
  <sheetData>
    <row r="1" customFormat="false" ht="13.8" hidden="false" customHeight="false" outlineLevel="0" collapsed="false">
      <c r="A1" s="11" t="s">
        <v>6813</v>
      </c>
      <c r="B1" s="12" t="s">
        <v>2091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customFormat="false" ht="13.8" hidden="false" customHeight="false" outlineLevel="0" collapsed="false">
      <c r="A2" s="13"/>
      <c r="B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customFormat="false" ht="13.8" hidden="false" customHeight="false" outlineLevel="0" collapsed="false">
      <c r="A3" s="338" t="s">
        <v>8403</v>
      </c>
      <c r="B3" s="338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customFormat="false" ht="13.8" hidden="false" customHeight="false" outlineLevel="0" collapsed="false">
      <c r="A4" s="14" t="s">
        <v>313</v>
      </c>
      <c r="B4" s="15" t="n">
        <v>21774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 customFormat="false" ht="13.8" hidden="false" customHeight="false" outlineLevel="0" collapsed="false">
      <c r="A5" s="14" t="s">
        <v>314</v>
      </c>
      <c r="B5" s="15" t="n">
        <v>23023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</row>
    <row r="6" customFormat="false" ht="13.8" hidden="false" customHeight="false" outlineLevel="0" collapsed="false">
      <c r="A6" s="14" t="s">
        <v>315</v>
      </c>
      <c r="B6" s="15" t="n">
        <v>32388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customFormat="false" ht="13.8" hidden="false" customHeight="false" outlineLevel="0" collapsed="false">
      <c r="A7" s="14" t="s">
        <v>316</v>
      </c>
      <c r="B7" s="15" t="n">
        <v>35433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customFormat="false" ht="13.8" hidden="false" customHeight="false" outlineLevel="0" collapsed="false">
      <c r="A8" s="14" t="s">
        <v>317</v>
      </c>
      <c r="B8" s="15" t="n">
        <v>38554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customFormat="false" ht="13.8" hidden="false" customHeight="false" outlineLevel="0" collapsed="false">
      <c r="A9" s="14" t="s">
        <v>318</v>
      </c>
      <c r="B9" s="15" t="n">
        <v>22425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customFormat="false" ht="13.8" hidden="false" customHeight="false" outlineLevel="0" collapsed="false">
      <c r="A10" s="14" t="s">
        <v>320</v>
      </c>
      <c r="B10" s="15" t="n">
        <v>23713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customFormat="false" ht="13.8" hidden="false" customHeight="false" outlineLevel="0" collapsed="false">
      <c r="A11" s="14" t="s">
        <v>319</v>
      </c>
      <c r="B11" s="15" t="n">
        <v>33360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customFormat="false" ht="13.8" hidden="false" customHeight="false" outlineLevel="0" collapsed="false">
      <c r="A12" s="14" t="s">
        <v>1565</v>
      </c>
      <c r="B12" s="15" t="n">
        <v>1733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customFormat="false" ht="13.8" hidden="false" customHeight="false" outlineLevel="0" collapsed="false">
      <c r="A13" s="14" t="s">
        <v>1566</v>
      </c>
      <c r="B13" s="15" t="n">
        <v>1884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 customFormat="false" ht="13.8" hidden="false" customHeight="false" outlineLevel="0" collapsed="false">
      <c r="A14" s="14" t="s">
        <v>1567</v>
      </c>
      <c r="B14" s="15" t="n">
        <v>2114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 customFormat="false" ht="13.8" hidden="false" customHeight="false" outlineLevel="0" collapsed="false">
      <c r="A15" s="14" t="s">
        <v>1568</v>
      </c>
      <c r="B15" s="15" t="n">
        <v>2858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customFormat="false" ht="13.8" hidden="false" customHeight="false" outlineLevel="0" collapsed="false">
      <c r="A16" s="14" t="s">
        <v>1569</v>
      </c>
      <c r="B16" s="15" t="n">
        <v>3581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customFormat="false" ht="13.8" hidden="false" customHeight="false" outlineLevel="0" collapsed="false">
      <c r="A17" s="14" t="s">
        <v>1570</v>
      </c>
      <c r="B17" s="15" t="n">
        <v>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customFormat="false" ht="13.8" hidden="false" customHeight="false" outlineLevel="0" collapsed="false">
      <c r="A18" s="14" t="s">
        <v>1571</v>
      </c>
      <c r="B18" s="15" t="n">
        <v>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customFormat="false" ht="13.8" hidden="false" customHeight="false" outlineLevel="0" collapsed="false">
      <c r="A19" s="14" t="s">
        <v>1599</v>
      </c>
      <c r="B19" s="15" t="n">
        <v>3465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customFormat="false" ht="13.8" hidden="false" customHeight="false" outlineLevel="0" collapsed="false">
      <c r="A20" s="14" t="s">
        <v>1600</v>
      </c>
      <c r="B20" s="15" t="n">
        <v>3866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customFormat="false" ht="13.8" hidden="false" customHeight="false" outlineLevel="0" collapsed="false">
      <c r="A21" s="14" t="s">
        <v>1601</v>
      </c>
      <c r="B21" s="15" t="n">
        <v>4283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 customFormat="false" ht="13.8" hidden="false" customHeight="false" outlineLevel="0" collapsed="false">
      <c r="A22" s="14" t="s">
        <v>1602</v>
      </c>
      <c r="B22" s="15" t="n">
        <v>5367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customFormat="false" ht="13.8" hidden="false" customHeight="false" outlineLevel="0" collapsed="false">
      <c r="A23" s="14" t="s">
        <v>1603</v>
      </c>
      <c r="B23" s="15" t="n">
        <v>6298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 customFormat="false" ht="15.75" hidden="false" customHeight="true" outlineLevel="0" collapsed="false">
      <c r="A24" s="14" t="s">
        <v>1357</v>
      </c>
      <c r="B24" s="15" t="n">
        <v>9971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 customFormat="false" ht="15.75" hidden="false" customHeight="true" outlineLevel="0" collapsed="false">
      <c r="A25" s="14" t="s">
        <v>1358</v>
      </c>
      <c r="B25" s="15" t="n">
        <v>10911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customFormat="false" ht="15.75" hidden="false" customHeight="true" outlineLevel="0" collapsed="false">
      <c r="A26" s="14" t="s">
        <v>1359</v>
      </c>
      <c r="B26" s="15" t="n">
        <v>14272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 customFormat="false" ht="15.75" hidden="false" customHeight="true" outlineLevel="0" collapsed="false">
      <c r="A27" s="14" t="s">
        <v>1360</v>
      </c>
      <c r="B27" s="15" t="n">
        <v>16870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 customFormat="false" ht="15.75" hidden="false" customHeight="true" outlineLevel="0" collapsed="false">
      <c r="A28" s="14" t="s">
        <v>233</v>
      </c>
      <c r="B28" s="15" t="n">
        <v>1545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customFormat="false" ht="15.75" hidden="false" customHeight="true" outlineLevel="0" collapsed="false">
      <c r="A29" s="14" t="s">
        <v>237</v>
      </c>
      <c r="B29" s="15" t="n">
        <v>1571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 customFormat="false" ht="15.75" hidden="false" customHeight="true" outlineLevel="0" collapsed="false">
      <c r="A30" s="14" t="s">
        <v>236</v>
      </c>
      <c r="B30" s="15" t="n">
        <v>2530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 customFormat="false" ht="15.75" hidden="false" customHeight="true" outlineLevel="0" collapsed="false">
      <c r="A31" s="14" t="s">
        <v>235</v>
      </c>
      <c r="B31" s="15" t="n">
        <v>3202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 customFormat="false" ht="15.75" hidden="false" customHeight="true" outlineLevel="0" collapsed="false">
      <c r="A32" s="14" t="s">
        <v>234</v>
      </c>
      <c r="B32" s="15" t="n">
        <v>1628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 customFormat="false" ht="15.75" hidden="false" customHeight="true" outlineLevel="0" collapsed="false">
      <c r="A33" s="14" t="s">
        <v>972</v>
      </c>
      <c r="B33" s="15" t="n">
        <v>11503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 customFormat="false" ht="15.75" hidden="false" customHeight="true" outlineLevel="0" collapsed="false">
      <c r="A34" s="14" t="s">
        <v>973</v>
      </c>
      <c r="B34" s="15" t="n">
        <v>17540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 customFormat="false" ht="15.75" hidden="false" customHeight="true" outlineLevel="0" collapsed="false">
      <c r="A35" s="14" t="s">
        <v>1572</v>
      </c>
      <c r="B35" s="15" t="n">
        <v>1180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 customFormat="false" ht="15.75" hidden="false" customHeight="true" outlineLevel="0" collapsed="false">
      <c r="A36" s="14" t="s">
        <v>1573</v>
      </c>
      <c r="B36" s="15" t="n">
        <v>1180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 customFormat="false" ht="15.75" hidden="false" customHeight="true" outlineLevel="0" collapsed="false">
      <c r="A37" s="14" t="s">
        <v>1574</v>
      </c>
      <c r="B37" s="15" t="n">
        <v>1180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 customFormat="false" ht="15.75" hidden="false" customHeight="true" outlineLevel="0" collapsed="false">
      <c r="A38" s="14" t="s">
        <v>1575</v>
      </c>
      <c r="B38" s="15" t="n">
        <v>1180</v>
      </c>
      <c r="C38" s="7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 customFormat="false" ht="15.75" hidden="false" customHeight="true" outlineLevel="0" collapsed="false">
      <c r="A39" s="14" t="s">
        <v>1576</v>
      </c>
      <c r="B39" s="15" t="n">
        <v>1180</v>
      </c>
      <c r="C39" s="7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 customFormat="false" ht="15.75" hidden="false" customHeight="true" outlineLevel="0" collapsed="false">
      <c r="A40" s="14" t="s">
        <v>1577</v>
      </c>
      <c r="B40" s="15" t="n">
        <v>1180</v>
      </c>
      <c r="C40" s="7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 customFormat="false" ht="15.75" hidden="false" customHeight="true" outlineLevel="0" collapsed="false">
      <c r="A41" s="14" t="s">
        <v>1578</v>
      </c>
      <c r="B41" s="15" t="n">
        <v>1180</v>
      </c>
      <c r="C41" s="7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 customFormat="false" ht="15.75" hidden="false" customHeight="true" outlineLevel="0" collapsed="false">
      <c r="A42" s="14" t="s">
        <v>1914</v>
      </c>
      <c r="B42" s="15" t="n">
        <v>8173</v>
      </c>
      <c r="C42" s="7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 customFormat="false" ht="15.75" hidden="false" customHeight="true" outlineLevel="0" collapsed="false">
      <c r="A43" s="14" t="s">
        <v>1915</v>
      </c>
      <c r="B43" s="15" t="n">
        <v>8881</v>
      </c>
      <c r="C43" s="7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 customFormat="false" ht="15.75" hidden="false" customHeight="true" outlineLevel="0" collapsed="false">
      <c r="A44" s="14" t="s">
        <v>1916</v>
      </c>
      <c r="B44" s="15" t="n">
        <v>8999</v>
      </c>
      <c r="C44" s="7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</row>
    <row r="45" customFormat="false" ht="15.75" hidden="false" customHeight="true" outlineLevel="0" collapsed="false">
      <c r="A45" s="14" t="s">
        <v>1917</v>
      </c>
      <c r="B45" s="15" t="n">
        <v>11677</v>
      </c>
      <c r="C45" s="7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</row>
    <row r="46" customFormat="false" ht="15.75" hidden="false" customHeight="true" outlineLevel="0" collapsed="false">
      <c r="A46" s="14" t="s">
        <v>1918</v>
      </c>
      <c r="B46" s="15" t="n">
        <v>13680</v>
      </c>
      <c r="C46" s="7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</row>
    <row r="47" customFormat="false" ht="15.75" hidden="false" customHeight="true" outlineLevel="0" collapsed="false">
      <c r="A47" s="14" t="s">
        <v>1919</v>
      </c>
      <c r="B47" s="15" t="n">
        <v>15999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 customFormat="false" ht="15.75" hidden="false" customHeight="true" outlineLevel="0" collapsed="false">
      <c r="A48" s="14" t="s">
        <v>8404</v>
      </c>
      <c r="B48" s="15" t="n">
        <v>3359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 customFormat="false" ht="15.75" hidden="false" customHeight="true" outlineLevel="0" collapsed="false">
      <c r="A49" s="14" t="s">
        <v>8405</v>
      </c>
      <c r="B49" s="15" t="n">
        <v>3796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 customFormat="false" ht="15.75" hidden="false" customHeight="true" outlineLevel="0" collapsed="false">
      <c r="A50" s="14" t="s">
        <v>8406</v>
      </c>
      <c r="B50" s="15" t="n">
        <v>4344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 customFormat="false" ht="15.75" hidden="false" customHeight="true" outlineLevel="0" collapsed="false">
      <c r="A51" s="14" t="s">
        <v>8407</v>
      </c>
      <c r="B51" s="15" t="n">
        <v>4983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 customFormat="false" ht="15.75" hidden="false" customHeight="true" outlineLevel="0" collapsed="false">
      <c r="A52" s="14" t="s">
        <v>8408</v>
      </c>
      <c r="B52" s="15" t="n">
        <v>6867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 customFormat="false" ht="15.75" hidden="false" customHeight="true" outlineLevel="0" collapsed="false">
      <c r="A53" s="14" t="s">
        <v>586</v>
      </c>
      <c r="B53" s="15" t="n">
        <v>5619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 customFormat="false" ht="15.75" hidden="false" customHeight="true" outlineLevel="0" collapsed="false">
      <c r="A54" s="14" t="s">
        <v>582</v>
      </c>
      <c r="B54" s="15" t="n">
        <v>4849</v>
      </c>
      <c r="C54" s="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</row>
    <row r="55" customFormat="false" ht="15.75" hidden="false" customHeight="true" outlineLevel="0" collapsed="false">
      <c r="A55" s="14" t="s">
        <v>588</v>
      </c>
      <c r="B55" s="15" t="n">
        <v>4849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 customFormat="false" ht="15.75" hidden="false" customHeight="true" outlineLevel="0" collapsed="false">
      <c r="A56" s="14" t="s">
        <v>587</v>
      </c>
      <c r="B56" s="15" t="n">
        <v>5541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 customFormat="false" ht="15.75" hidden="false" customHeight="true" outlineLevel="0" collapsed="false">
      <c r="A57" s="14" t="s">
        <v>1556</v>
      </c>
      <c r="B57" s="15" t="n">
        <v>1134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 customFormat="false" ht="15.75" hidden="false" customHeight="true" outlineLevel="0" collapsed="false">
      <c r="A58" s="14" t="s">
        <v>1557</v>
      </c>
      <c r="B58" s="15" t="n">
        <v>1134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 customFormat="false" ht="15.75" hidden="false" customHeight="true" outlineLevel="0" collapsed="false">
      <c r="A59" s="14" t="s">
        <v>1558</v>
      </c>
      <c r="B59" s="15" t="n">
        <v>1134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 customFormat="false" ht="15.75" hidden="false" customHeight="true" outlineLevel="0" collapsed="false">
      <c r="A60" s="14" t="s">
        <v>1559</v>
      </c>
      <c r="B60" s="15" t="n">
        <v>1134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 customFormat="false" ht="15.75" hidden="false" customHeight="true" outlineLevel="0" collapsed="false">
      <c r="A61" s="14" t="s">
        <v>1560</v>
      </c>
      <c r="B61" s="15" t="n">
        <v>1134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 customFormat="false" ht="15.75" hidden="false" customHeight="true" outlineLevel="0" collapsed="false">
      <c r="A62" s="14" t="s">
        <v>1561</v>
      </c>
      <c r="B62" s="15" t="n">
        <v>1134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 customFormat="false" ht="15.75" hidden="false" customHeight="true" outlineLevel="0" collapsed="false">
      <c r="A63" s="14" t="s">
        <v>1562</v>
      </c>
      <c r="B63" s="15" t="n">
        <v>1134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 customFormat="false" ht="15.75" hidden="false" customHeight="true" outlineLevel="0" collapsed="false">
      <c r="A64" s="14" t="s">
        <v>157</v>
      </c>
      <c r="B64" s="15" t="n">
        <v>6562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 customFormat="false" ht="15.75" hidden="false" customHeight="true" outlineLevel="0" collapsed="false">
      <c r="A65" s="14" t="s">
        <v>155</v>
      </c>
      <c r="B65" s="15" t="n">
        <v>9445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 customFormat="false" ht="15.75" hidden="false" customHeight="true" outlineLevel="0" collapsed="false">
      <c r="A66" s="14" t="s">
        <v>1416</v>
      </c>
      <c r="B66" s="15" t="n">
        <v>2021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 customFormat="false" ht="15.75" hidden="false" customHeight="true" outlineLevel="0" collapsed="false">
      <c r="A67" s="14" t="s">
        <v>432</v>
      </c>
      <c r="B67" s="15" t="n">
        <v>27593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 customFormat="false" ht="15.75" hidden="false" customHeight="true" outlineLevel="0" collapsed="false">
      <c r="A68" s="14" t="s">
        <v>431</v>
      </c>
      <c r="B68" s="15" t="n">
        <v>43127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 customFormat="false" ht="15.75" hidden="false" customHeight="true" outlineLevel="0" collapsed="false">
      <c r="A69" s="14" t="s">
        <v>1218</v>
      </c>
      <c r="B69" s="15" t="n">
        <v>15530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 customFormat="false" ht="15.75" hidden="false" customHeight="true" outlineLevel="0" collapsed="false">
      <c r="A70" s="224" t="s">
        <v>1220</v>
      </c>
      <c r="B70" s="15" t="n">
        <v>1565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 customFormat="false" ht="15.75" hidden="false" customHeight="true" outlineLevel="0" collapsed="false">
      <c r="A71" s="14" t="s">
        <v>820</v>
      </c>
      <c r="B71" s="15" t="n">
        <v>47197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 customFormat="false" ht="15.75" hidden="false" customHeight="true" outlineLevel="0" collapsed="false">
      <c r="A72" s="14" t="s">
        <v>1223</v>
      </c>
      <c r="B72" s="15" t="n">
        <v>4333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 customFormat="false" ht="15.75" hidden="false" customHeight="true" outlineLevel="0" collapsed="false">
      <c r="A73" s="14" t="s">
        <v>1670</v>
      </c>
      <c r="B73" s="15" t="n">
        <v>2912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 customFormat="false" ht="15.75" hidden="false" customHeight="true" outlineLevel="0" collapsed="false">
      <c r="A74" s="14" t="s">
        <v>119</v>
      </c>
      <c r="B74" s="15" t="n">
        <v>2130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 customFormat="false" ht="15.75" hidden="false" customHeight="true" outlineLevel="0" collapsed="false">
      <c r="A75" s="14" t="s">
        <v>1973</v>
      </c>
      <c r="B75" s="15" t="n">
        <v>1725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 customFormat="false" ht="15.75" hidden="false" customHeight="true" outlineLevel="0" collapsed="false">
      <c r="A76" s="14" t="s">
        <v>717</v>
      </c>
      <c r="B76" s="15" t="n">
        <v>10539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 customFormat="false" ht="15.75" hidden="false" customHeight="true" outlineLevel="0" collapsed="false">
      <c r="A77" s="14" t="s">
        <v>722</v>
      </c>
      <c r="B77" s="15" t="n">
        <v>4942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 customFormat="false" ht="15.75" hidden="false" customHeight="true" outlineLevel="0" collapsed="false">
      <c r="A78" s="14" t="s">
        <v>718</v>
      </c>
      <c r="B78" s="15" t="n">
        <v>8698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 customFormat="false" ht="15.75" hidden="false" customHeight="true" outlineLevel="0" collapsed="false">
      <c r="A79" s="14" t="s">
        <v>1563</v>
      </c>
      <c r="B79" s="15" t="n">
        <v>7126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 customFormat="false" ht="15.75" hidden="false" customHeight="true" outlineLevel="0" collapsed="false">
      <c r="A80" s="14" t="s">
        <v>1564</v>
      </c>
      <c r="B80" s="15" t="n">
        <v>31237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 customFormat="false" ht="15.75" hidden="false" customHeight="true" outlineLevel="0" collapsed="false">
      <c r="A81" s="14" t="s">
        <v>1527</v>
      </c>
      <c r="B81" s="15" t="n">
        <v>6314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 customFormat="false" ht="15.75" hidden="false" customHeight="true" outlineLevel="0" collapsed="false">
      <c r="A82" s="14" t="s">
        <v>1006</v>
      </c>
      <c r="B82" s="15" t="n">
        <v>5442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 customFormat="false" ht="15.75" hidden="false" customHeight="true" outlineLevel="0" collapsed="false">
      <c r="A83" s="14" t="s">
        <v>819</v>
      </c>
      <c r="B83" s="15" t="n">
        <v>3120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 customFormat="false" ht="15.75" hidden="false" customHeight="true" outlineLevel="0" collapsed="false">
      <c r="A84" s="14" t="s">
        <v>818</v>
      </c>
      <c r="B84" s="15" t="n">
        <v>4399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 customFormat="false" ht="15.75" hidden="false" customHeight="true" outlineLevel="0" collapsed="false">
      <c r="A85" s="14" t="s">
        <v>899</v>
      </c>
      <c r="B85" s="15" t="n">
        <v>9057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 customFormat="false" ht="15.75" hidden="false" customHeight="true" outlineLevel="0" collapsed="false">
      <c r="A86" s="14" t="s">
        <v>174</v>
      </c>
      <c r="B86" s="15" t="n">
        <v>2373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 customFormat="false" ht="15.75" hidden="false" customHeight="true" outlineLevel="0" collapsed="false">
      <c r="A87" s="14" t="s">
        <v>1679</v>
      </c>
      <c r="B87" s="15" t="n">
        <v>2220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 customFormat="false" ht="15.75" hidden="false" customHeight="true" outlineLevel="0" collapsed="false">
      <c r="A88" s="14" t="s">
        <v>1176</v>
      </c>
      <c r="B88" s="15" t="n">
        <v>0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 customFormat="false" ht="15.75" hidden="false" customHeight="true" outlineLevel="0" collapsed="false">
      <c r="A89" s="14" t="s">
        <v>1121</v>
      </c>
      <c r="B89" s="15" t="n">
        <v>5551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 customFormat="false" ht="15.75" hidden="false" customHeight="true" outlineLevel="0" collapsed="false">
      <c r="A90" s="14" t="s">
        <v>723</v>
      </c>
      <c r="B90" s="15" t="n">
        <v>2534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 customFormat="false" ht="15.75" hidden="false" customHeight="true" outlineLevel="0" collapsed="false">
      <c r="A91" s="14" t="s">
        <v>5961</v>
      </c>
      <c r="B91" s="15" t="n">
        <v>15380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 customFormat="false" ht="15.75" hidden="false" customHeight="true" outlineLevel="0" collapsed="false">
      <c r="A92" s="14" t="s">
        <v>1116</v>
      </c>
      <c r="B92" s="15" t="n">
        <v>33698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 customFormat="false" ht="15.75" hidden="false" customHeight="true" outlineLevel="0" collapsed="false">
      <c r="A93" s="14" t="s">
        <v>58</v>
      </c>
      <c r="B93" s="15" t="n">
        <v>528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 customFormat="false" ht="15.75" hidden="false" customHeight="true" outlineLevel="0" collapsed="false">
      <c r="A94" s="14" t="s">
        <v>59</v>
      </c>
      <c r="B94" s="15" t="n">
        <v>649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 customFormat="false" ht="15.75" hidden="false" customHeight="true" outlineLevel="0" collapsed="false">
      <c r="A95" s="14" t="s">
        <v>63</v>
      </c>
      <c r="B95" s="15" t="n">
        <v>924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 customFormat="false" ht="15.75" hidden="false" customHeight="true" outlineLevel="0" collapsed="false">
      <c r="A96" s="14" t="s">
        <v>64</v>
      </c>
      <c r="B96" s="15" t="n">
        <v>1072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 customFormat="false" ht="15.75" hidden="false" customHeight="true" outlineLevel="0" collapsed="false">
      <c r="A97" s="14" t="s">
        <v>65</v>
      </c>
      <c r="B97" s="15" t="n">
        <v>1243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 customFormat="false" ht="15.75" hidden="false" customHeight="true" outlineLevel="0" collapsed="false">
      <c r="A98" s="14" t="s">
        <v>66</v>
      </c>
      <c r="B98" s="15" t="n">
        <v>1386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 customFormat="false" ht="15.75" hidden="false" customHeight="true" outlineLevel="0" collapsed="false">
      <c r="A99" s="14" t="s">
        <v>67</v>
      </c>
      <c r="B99" s="15" t="n">
        <v>1617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 customFormat="false" ht="15.75" hidden="false" customHeight="true" outlineLevel="0" collapsed="false">
      <c r="A100" s="14" t="s">
        <v>68</v>
      </c>
      <c r="B100" s="15" t="n">
        <v>1773</v>
      </c>
      <c r="C100" s="7"/>
    </row>
    <row r="101" customFormat="false" ht="15.75" hidden="false" customHeight="true" outlineLevel="0" collapsed="false">
      <c r="A101" s="14" t="s">
        <v>69</v>
      </c>
      <c r="B101" s="15" t="n">
        <v>1908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 customFormat="false" ht="15.75" hidden="false" customHeight="true" outlineLevel="0" collapsed="false">
      <c r="A102" s="14" t="s">
        <v>70</v>
      </c>
      <c r="B102" s="15" t="n">
        <v>2128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 customFormat="false" ht="15.75" hidden="false" customHeight="true" outlineLevel="0" collapsed="false">
      <c r="A103" s="14" t="s">
        <v>60</v>
      </c>
      <c r="B103" s="15" t="n">
        <v>2343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 customFormat="false" ht="15.75" hidden="false" customHeight="true" outlineLevel="0" collapsed="false">
      <c r="A104" s="14" t="s">
        <v>61</v>
      </c>
      <c r="B104" s="15" t="n">
        <v>2508</v>
      </c>
      <c r="C104" s="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</row>
    <row r="105" customFormat="false" ht="15.75" hidden="false" customHeight="true" outlineLevel="0" collapsed="false">
      <c r="A105" s="14" t="s">
        <v>62</v>
      </c>
      <c r="B105" s="15" t="n">
        <v>2758</v>
      </c>
      <c r="C105" s="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</row>
    <row r="106" customFormat="false" ht="15.75" hidden="false" customHeight="true" outlineLevel="0" collapsed="false">
      <c r="A106" s="14" t="s">
        <v>35</v>
      </c>
      <c r="B106" s="15" t="n">
        <v>902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 customFormat="false" ht="15.75" hidden="false" customHeight="true" outlineLevel="0" collapsed="false">
      <c r="A107" s="14" t="s">
        <v>36</v>
      </c>
      <c r="B107" s="15" t="n">
        <v>1305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 customFormat="false" ht="15.75" hidden="false" customHeight="true" outlineLevel="0" collapsed="false">
      <c r="A108" s="14" t="s">
        <v>37</v>
      </c>
      <c r="B108" s="15" t="n">
        <v>1344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 customFormat="false" ht="15.75" hidden="false" customHeight="true" outlineLevel="0" collapsed="false">
      <c r="A109" s="14" t="s">
        <v>38</v>
      </c>
      <c r="B109" s="15" t="n">
        <v>1518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 customFormat="false" ht="15.75" hidden="false" customHeight="true" outlineLevel="0" collapsed="false">
      <c r="A110" s="14" t="s">
        <v>39</v>
      </c>
      <c r="B110" s="15" t="n">
        <v>1809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 customFormat="false" ht="15.75" hidden="false" customHeight="true" outlineLevel="0" collapsed="false">
      <c r="A111" s="14" t="s">
        <v>40</v>
      </c>
      <c r="B111" s="15" t="n">
        <v>1914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 customFormat="false" ht="15.75" hidden="false" customHeight="true" outlineLevel="0" collapsed="false">
      <c r="A112" s="14" t="s">
        <v>41</v>
      </c>
      <c r="B112" s="15" t="n">
        <v>2066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 customFormat="false" ht="15.75" hidden="false" customHeight="true" outlineLevel="0" collapsed="false">
      <c r="A113" s="14" t="s">
        <v>42</v>
      </c>
      <c r="B113" s="15" t="n">
        <v>2227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 customFormat="false" ht="15.75" hidden="false" customHeight="true" outlineLevel="0" collapsed="false">
      <c r="A114" s="14" t="s">
        <v>43</v>
      </c>
      <c r="B114" s="15" t="n">
        <v>2541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 customFormat="false" ht="15.75" hidden="false" customHeight="true" outlineLevel="0" collapsed="false">
      <c r="A115" s="14" t="s">
        <v>44</v>
      </c>
      <c r="B115" s="15" t="n">
        <v>2717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 customFormat="false" ht="15.75" hidden="false" customHeight="true" outlineLevel="0" collapsed="false">
      <c r="A116" s="14" t="s">
        <v>8409</v>
      </c>
      <c r="B116" s="15" t="n">
        <v>2954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 customFormat="false" ht="15.75" hidden="false" customHeight="true" outlineLevel="0" collapsed="false">
      <c r="A117" s="14" t="s">
        <v>8410</v>
      </c>
      <c r="B117" s="15" t="n">
        <v>3162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 customFormat="false" ht="15.75" hidden="false" customHeight="true" outlineLevel="0" collapsed="false">
      <c r="A118" s="14" t="s">
        <v>8411</v>
      </c>
      <c r="B118" s="15" t="n">
        <v>3337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 customFormat="false" ht="15.75" hidden="false" customHeight="true" outlineLevel="0" collapsed="false">
      <c r="A119" s="14" t="s">
        <v>45</v>
      </c>
      <c r="B119" s="15" t="n">
        <v>704</v>
      </c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 customFormat="false" ht="15.75" hidden="false" customHeight="true" outlineLevel="0" collapsed="false">
      <c r="A120" s="14" t="s">
        <v>46</v>
      </c>
      <c r="B120" s="15" t="n">
        <v>887</v>
      </c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 customFormat="false" ht="15.75" hidden="false" customHeight="true" outlineLevel="0" collapsed="false">
      <c r="A121" s="14" t="s">
        <v>50</v>
      </c>
      <c r="B121" s="15" t="n">
        <v>1056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 customFormat="false" ht="15.75" hidden="false" customHeight="true" outlineLevel="0" collapsed="false">
      <c r="A122" s="14" t="s">
        <v>51</v>
      </c>
      <c r="B122" s="15" t="n">
        <v>1210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 customFormat="false" ht="15.75" hidden="false" customHeight="true" outlineLevel="0" collapsed="false">
      <c r="A123" s="14" t="s">
        <v>52</v>
      </c>
      <c r="B123" s="15" t="n">
        <v>1402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 customFormat="false" ht="15.75" hidden="false" customHeight="true" outlineLevel="0" collapsed="false">
      <c r="A124" s="14" t="s">
        <v>53</v>
      </c>
      <c r="B124" s="15" t="n">
        <v>1539</v>
      </c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 customFormat="false" ht="15.75" hidden="false" customHeight="true" outlineLevel="0" collapsed="false">
      <c r="A125" s="14" t="s">
        <v>54</v>
      </c>
      <c r="B125" s="15" t="n">
        <v>1683</v>
      </c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 customFormat="false" ht="15.75" hidden="false" customHeight="true" outlineLevel="0" collapsed="false">
      <c r="A126" s="14" t="s">
        <v>55</v>
      </c>
      <c r="B126" s="15" t="n">
        <v>1935</v>
      </c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 customFormat="false" ht="15.75" hidden="false" customHeight="true" outlineLevel="0" collapsed="false">
      <c r="A127" s="14" t="s">
        <v>56</v>
      </c>
      <c r="B127" s="15" t="n">
        <v>2242</v>
      </c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 customFormat="false" ht="15.75" hidden="false" customHeight="true" outlineLevel="0" collapsed="false">
      <c r="A128" s="14" t="s">
        <v>57</v>
      </c>
      <c r="B128" s="15" t="n">
        <v>2458</v>
      </c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 customFormat="false" ht="15.75" hidden="false" customHeight="true" outlineLevel="0" collapsed="false">
      <c r="A129" s="14" t="s">
        <v>47</v>
      </c>
      <c r="B129" s="15" t="n">
        <v>2585</v>
      </c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 customFormat="false" ht="15.75" hidden="false" customHeight="true" outlineLevel="0" collapsed="false">
      <c r="A130" s="14" t="s">
        <v>48</v>
      </c>
      <c r="B130" s="15" t="n">
        <v>2887</v>
      </c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 customFormat="false" ht="15.75" hidden="false" customHeight="true" outlineLevel="0" collapsed="false">
      <c r="A131" s="14" t="s">
        <v>49</v>
      </c>
      <c r="B131" s="15" t="n">
        <v>3074</v>
      </c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 customFormat="false" ht="15.75" hidden="false" customHeight="true" outlineLevel="0" collapsed="false">
      <c r="A132" s="14" t="s">
        <v>101</v>
      </c>
      <c r="B132" s="15" t="n">
        <v>1585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 customFormat="false" ht="15.75" hidden="false" customHeight="true" outlineLevel="0" collapsed="false">
      <c r="A133" s="14" t="s">
        <v>102</v>
      </c>
      <c r="B133" s="15" t="n">
        <v>1852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 customFormat="false" ht="15.75" hidden="false" customHeight="true" outlineLevel="0" collapsed="false">
      <c r="A134" s="14" t="s">
        <v>106</v>
      </c>
      <c r="B134" s="15" t="n">
        <v>1959</v>
      </c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 customFormat="false" ht="15.75" hidden="false" customHeight="true" outlineLevel="0" collapsed="false">
      <c r="A135" s="14" t="s">
        <v>107</v>
      </c>
      <c r="B135" s="15" t="n">
        <v>2138</v>
      </c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 customFormat="false" ht="15.75" hidden="false" customHeight="true" outlineLevel="0" collapsed="false">
      <c r="A136" s="14" t="s">
        <v>108</v>
      </c>
      <c r="B136" s="15" t="n">
        <v>2374</v>
      </c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 customFormat="false" ht="15.75" hidden="false" customHeight="true" outlineLevel="0" collapsed="false">
      <c r="A137" s="14" t="s">
        <v>109</v>
      </c>
      <c r="B137" s="15" t="n">
        <v>2592</v>
      </c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 customFormat="false" ht="15.75" hidden="false" customHeight="true" outlineLevel="0" collapsed="false">
      <c r="A138" s="14" t="s">
        <v>110</v>
      </c>
      <c r="B138" s="15" t="n">
        <v>2881</v>
      </c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 customFormat="false" ht="15.75" hidden="false" customHeight="true" outlineLevel="0" collapsed="false">
      <c r="A139" s="14" t="s">
        <v>111</v>
      </c>
      <c r="B139" s="15" t="n">
        <v>3160</v>
      </c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 customFormat="false" ht="15.75" hidden="false" customHeight="true" outlineLevel="0" collapsed="false">
      <c r="A140" s="14" t="s">
        <v>112</v>
      </c>
      <c r="B140" s="15" t="n">
        <v>3545</v>
      </c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 customFormat="false" ht="15.75" hidden="false" customHeight="true" outlineLevel="0" collapsed="false">
      <c r="A141" s="14" t="s">
        <v>113</v>
      </c>
      <c r="B141" s="15" t="n">
        <v>3807</v>
      </c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 customFormat="false" ht="15.75" hidden="false" customHeight="true" outlineLevel="0" collapsed="false">
      <c r="A142" s="14" t="s">
        <v>103</v>
      </c>
      <c r="B142" s="15" t="n">
        <v>4097</v>
      </c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 customFormat="false" ht="15.75" hidden="false" customHeight="true" outlineLevel="0" collapsed="false">
      <c r="A143" s="14" t="s">
        <v>104</v>
      </c>
      <c r="B143" s="15" t="n">
        <v>4505</v>
      </c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 customFormat="false" ht="15.75" hidden="false" customHeight="true" outlineLevel="0" collapsed="false">
      <c r="A144" s="14" t="s">
        <v>105</v>
      </c>
      <c r="B144" s="15" t="n">
        <v>4862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 customFormat="false" ht="15.75" hidden="false" customHeight="true" outlineLevel="0" collapsed="false">
      <c r="A145" s="14" t="s">
        <v>90</v>
      </c>
      <c r="B145" s="15" t="n">
        <v>1806</v>
      </c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 customFormat="false" ht="15.75" hidden="false" customHeight="true" outlineLevel="0" collapsed="false">
      <c r="A146" s="14" t="s">
        <v>91</v>
      </c>
      <c r="B146" s="15" t="n">
        <v>1958</v>
      </c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 customFormat="false" ht="15.75" hidden="false" customHeight="true" outlineLevel="0" collapsed="false">
      <c r="A147" s="14" t="s">
        <v>95</v>
      </c>
      <c r="B147" s="15" t="n">
        <v>2216</v>
      </c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 customFormat="false" ht="15.75" hidden="false" customHeight="true" outlineLevel="0" collapsed="false">
      <c r="A148" s="14" t="s">
        <v>96</v>
      </c>
      <c r="B148" s="15" t="n">
        <v>2400</v>
      </c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 customFormat="false" ht="15.75" hidden="false" customHeight="true" outlineLevel="0" collapsed="false">
      <c r="A149" s="14" t="s">
        <v>97</v>
      </c>
      <c r="B149" s="15" t="n">
        <v>2706</v>
      </c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 customFormat="false" ht="15.75" hidden="false" customHeight="true" outlineLevel="0" collapsed="false">
      <c r="A150" s="14" t="s">
        <v>98</v>
      </c>
      <c r="B150" s="15" t="n">
        <v>2897</v>
      </c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 customFormat="false" ht="15.75" hidden="false" customHeight="true" outlineLevel="0" collapsed="false">
      <c r="A151" s="14" t="s">
        <v>99</v>
      </c>
      <c r="B151" s="15" t="n">
        <v>3161</v>
      </c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 customFormat="false" ht="15.75" hidden="false" customHeight="true" outlineLevel="0" collapsed="false">
      <c r="A152" s="14" t="s">
        <v>100</v>
      </c>
      <c r="B152" s="15" t="n">
        <v>3375</v>
      </c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 customFormat="false" ht="15.75" hidden="false" customHeight="true" outlineLevel="0" collapsed="false">
      <c r="A153" s="14" t="s">
        <v>8412</v>
      </c>
      <c r="B153" s="15" t="n">
        <v>3708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 customFormat="false" ht="15.75" hidden="false" customHeight="true" outlineLevel="0" collapsed="false">
      <c r="A154" s="14" t="s">
        <v>8413</v>
      </c>
      <c r="B154" s="15" t="n">
        <v>4059</v>
      </c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 customFormat="false" ht="15.75" hidden="false" customHeight="true" outlineLevel="0" collapsed="false">
      <c r="A155" s="14" t="s">
        <v>92</v>
      </c>
      <c r="B155" s="15" t="n">
        <v>4396</v>
      </c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 customFormat="false" ht="15.75" hidden="false" customHeight="true" outlineLevel="0" collapsed="false">
      <c r="A156" s="14" t="s">
        <v>93</v>
      </c>
      <c r="B156" s="15" t="n">
        <v>4745</v>
      </c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 customFormat="false" ht="15.75" hidden="false" customHeight="true" outlineLevel="0" collapsed="false">
      <c r="A157" s="14" t="s">
        <v>94</v>
      </c>
      <c r="B157" s="15" t="n">
        <v>5103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 customFormat="false" ht="15.75" hidden="false" customHeight="true" outlineLevel="0" collapsed="false">
      <c r="A158" s="14" t="s">
        <v>8414</v>
      </c>
      <c r="B158" s="15" t="n">
        <v>3024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 customFormat="false" ht="15.75" hidden="false" customHeight="true" outlineLevel="0" collapsed="false">
      <c r="A159" s="14" t="s">
        <v>8415</v>
      </c>
      <c r="B159" s="15" t="n">
        <v>3175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 customFormat="false" ht="15.75" hidden="false" customHeight="true" outlineLevel="0" collapsed="false">
      <c r="A160" s="14" t="s">
        <v>8416</v>
      </c>
      <c r="B160" s="15" t="n">
        <v>3334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 customFormat="false" ht="15.75" hidden="false" customHeight="true" outlineLevel="0" collapsed="false">
      <c r="A161" s="14" t="s">
        <v>8417</v>
      </c>
      <c r="B161" s="15" t="n">
        <v>3601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 customFormat="false" ht="15.75" hidden="false" customHeight="true" outlineLevel="0" collapsed="false">
      <c r="A162" s="14" t="s">
        <v>8418</v>
      </c>
      <c r="B162" s="15" t="n">
        <v>3782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 customFormat="false" ht="15.75" hidden="false" customHeight="true" outlineLevel="0" collapsed="false">
      <c r="A163" s="14" t="s">
        <v>8419</v>
      </c>
      <c r="B163" s="15" t="n">
        <v>3971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 customFormat="false" ht="15.75" hidden="false" customHeight="true" outlineLevel="0" collapsed="false">
      <c r="A164" s="14" t="s">
        <v>8420</v>
      </c>
      <c r="B164" s="15" t="n">
        <v>4289</v>
      </c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 customFormat="false" ht="15.75" hidden="false" customHeight="true" outlineLevel="0" collapsed="false">
      <c r="A165" s="14" t="s">
        <v>8421</v>
      </c>
      <c r="B165" s="15" t="n">
        <v>4504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 customFormat="false" ht="15.75" hidden="false" customHeight="true" outlineLevel="0" collapsed="false">
      <c r="A166" s="14" t="s">
        <v>8422</v>
      </c>
      <c r="B166" s="15" t="n">
        <v>3275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 customFormat="false" ht="15.75" hidden="false" customHeight="true" outlineLevel="0" collapsed="false">
      <c r="A167" s="14" t="s">
        <v>8423</v>
      </c>
      <c r="B167" s="15" t="n">
        <v>3438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 customFormat="false" ht="15.75" hidden="false" customHeight="true" outlineLevel="0" collapsed="false">
      <c r="A168" s="14" t="s">
        <v>8424</v>
      </c>
      <c r="B168" s="15" t="n">
        <v>3610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 customFormat="false" ht="15.75" hidden="false" customHeight="true" outlineLevel="0" collapsed="false">
      <c r="A169" s="14" t="s">
        <v>8425</v>
      </c>
      <c r="B169" s="15" t="n">
        <v>3899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 customFormat="false" ht="15.75" hidden="false" customHeight="true" outlineLevel="0" collapsed="false">
      <c r="A170" s="14" t="s">
        <v>8426</v>
      </c>
      <c r="B170" s="15" t="n">
        <v>4095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 customFormat="false" ht="15.75" hidden="false" customHeight="true" outlineLevel="0" collapsed="false">
      <c r="A171" s="14" t="s">
        <v>8427</v>
      </c>
      <c r="B171" s="15" t="n">
        <v>4299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 customFormat="false" ht="15.75" hidden="false" customHeight="true" outlineLevel="0" collapsed="false">
      <c r="A172" s="14" t="s">
        <v>8428</v>
      </c>
      <c r="B172" s="15" t="n">
        <v>4644</v>
      </c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 customFormat="false" ht="15.75" hidden="false" customHeight="true" outlineLevel="0" collapsed="false">
      <c r="A173" s="14" t="s">
        <v>8429</v>
      </c>
      <c r="B173" s="15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 customFormat="false" ht="15.75" hidden="false" customHeight="true" outlineLevel="0" collapsed="false">
      <c r="A174" s="14" t="s">
        <v>8430</v>
      </c>
      <c r="B174" s="15" t="n">
        <v>3351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 customFormat="false" ht="15.75" hidden="false" customHeight="true" outlineLevel="0" collapsed="false">
      <c r="A175" s="14" t="s">
        <v>8431</v>
      </c>
      <c r="B175" s="15" t="n">
        <v>3520</v>
      </c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 customFormat="false" ht="15.75" hidden="false" customHeight="true" outlineLevel="0" collapsed="false">
      <c r="A176" s="14" t="s">
        <v>8432</v>
      </c>
      <c r="B176" s="15" t="n">
        <v>3695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 customFormat="false" ht="15.75" hidden="false" customHeight="true" outlineLevel="0" collapsed="false">
      <c r="A177" s="14" t="s">
        <v>8433</v>
      </c>
      <c r="B177" s="15" t="n">
        <v>3992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 customFormat="false" ht="15.75" hidden="false" customHeight="true" outlineLevel="0" collapsed="false">
      <c r="A178" s="14" t="s">
        <v>8434</v>
      </c>
      <c r="B178" s="15" t="n">
        <v>4191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 customFormat="false" ht="15.75" hidden="false" customHeight="true" outlineLevel="0" collapsed="false">
      <c r="A179" s="14" t="s">
        <v>8435</v>
      </c>
      <c r="B179" s="15" t="n">
        <v>4400</v>
      </c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 customFormat="false" ht="15.75" hidden="false" customHeight="true" outlineLevel="0" collapsed="false">
      <c r="A180" s="14" t="s">
        <v>8436</v>
      </c>
      <c r="B180" s="15" t="n">
        <v>4753</v>
      </c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 customFormat="false" ht="15.75" hidden="false" customHeight="true" outlineLevel="0" collapsed="false">
      <c r="A181" s="14" t="s">
        <v>8437</v>
      </c>
      <c r="B181" s="15" t="n">
        <v>4990</v>
      </c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 customFormat="false" ht="15.75" hidden="false" customHeight="true" outlineLevel="0" collapsed="false">
      <c r="A182" s="14" t="s">
        <v>81</v>
      </c>
      <c r="B182" s="15" t="n">
        <v>2906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 customFormat="false" ht="15.75" hidden="false" customHeight="true" outlineLevel="0" collapsed="false">
      <c r="A183" s="14" t="s">
        <v>82</v>
      </c>
      <c r="B183" s="15" t="n">
        <v>3052</v>
      </c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 customFormat="false" ht="15.75" hidden="false" customHeight="true" outlineLevel="0" collapsed="false">
      <c r="A184" s="14" t="s">
        <v>83</v>
      </c>
      <c r="B184" s="15" t="n">
        <v>3205</v>
      </c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 customFormat="false" ht="15.75" hidden="false" customHeight="true" outlineLevel="0" collapsed="false">
      <c r="A185" s="14" t="s">
        <v>84</v>
      </c>
      <c r="B185" s="15" t="n">
        <v>3461</v>
      </c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 customFormat="false" ht="15.75" hidden="false" customHeight="true" outlineLevel="0" collapsed="false">
      <c r="A186" s="14" t="s">
        <v>85</v>
      </c>
      <c r="B186" s="15" t="n">
        <v>3635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 customFormat="false" ht="15.75" hidden="false" customHeight="true" outlineLevel="0" collapsed="false">
      <c r="A187" s="14" t="s">
        <v>86</v>
      </c>
      <c r="B187" s="15" t="n">
        <v>3818</v>
      </c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 customFormat="false" ht="15.75" hidden="false" customHeight="true" outlineLevel="0" collapsed="false">
      <c r="A188" s="14" t="s">
        <v>87</v>
      </c>
      <c r="B188" s="15" t="n">
        <v>4123</v>
      </c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 customFormat="false" ht="15.75" hidden="false" customHeight="true" outlineLevel="0" collapsed="false">
      <c r="A189" s="14" t="s">
        <v>88</v>
      </c>
      <c r="B189" s="15" t="n">
        <v>4329</v>
      </c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 customFormat="false" ht="15.75" hidden="false" customHeight="true" outlineLevel="0" collapsed="false">
      <c r="A190" s="14" t="s">
        <v>89</v>
      </c>
      <c r="B190" s="15" t="n">
        <v>4547</v>
      </c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 customFormat="false" ht="15.75" hidden="false" customHeight="true" outlineLevel="0" collapsed="false">
      <c r="A191" s="14" t="s">
        <v>8438</v>
      </c>
      <c r="B191" s="15" t="n">
        <v>4334</v>
      </c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 customFormat="false" ht="15.75" hidden="false" customHeight="true" outlineLevel="0" collapsed="false">
      <c r="A192" s="14" t="s">
        <v>8439</v>
      </c>
      <c r="B192" s="15" t="n">
        <v>4551</v>
      </c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 customFormat="false" ht="15.75" hidden="false" customHeight="true" outlineLevel="0" collapsed="false">
      <c r="A193" s="14" t="s">
        <v>8440</v>
      </c>
      <c r="B193" s="15" t="n">
        <v>4780</v>
      </c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 customFormat="false" ht="15.75" hidden="false" customHeight="true" outlineLevel="0" collapsed="false">
      <c r="A194" s="14" t="s">
        <v>8441</v>
      </c>
      <c r="B194" s="15" t="n">
        <v>5163</v>
      </c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 customFormat="false" ht="15.75" hidden="false" customHeight="true" outlineLevel="0" collapsed="false">
      <c r="A195" s="14" t="s">
        <v>8442</v>
      </c>
      <c r="B195" s="15" t="n">
        <v>5421</v>
      </c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 customFormat="false" ht="15.75" hidden="false" customHeight="true" outlineLevel="0" collapsed="false">
      <c r="A196" s="14" t="s">
        <v>8443</v>
      </c>
      <c r="B196" s="15" t="n">
        <v>5692</v>
      </c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 customFormat="false" ht="15.75" hidden="false" customHeight="true" outlineLevel="0" collapsed="false">
      <c r="A197" s="14" t="s">
        <v>8444</v>
      </c>
      <c r="B197" s="15" t="n">
        <v>6148</v>
      </c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 customFormat="false" ht="15.75" hidden="false" customHeight="true" outlineLevel="0" collapsed="false">
      <c r="A198" s="14" t="s">
        <v>8445</v>
      </c>
      <c r="B198" s="15" t="n">
        <v>5765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 customFormat="false" ht="15.75" hidden="false" customHeight="true" outlineLevel="0" collapsed="false">
      <c r="A199" s="14" t="s">
        <v>8446</v>
      </c>
      <c r="B199" s="15" t="n">
        <v>2793</v>
      </c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 customFormat="false" ht="15.75" hidden="false" customHeight="true" outlineLevel="0" collapsed="false">
      <c r="A200" s="14" t="s">
        <v>8447</v>
      </c>
      <c r="B200" s="15" t="n">
        <v>2933</v>
      </c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 customFormat="false" ht="15.75" hidden="false" customHeight="true" outlineLevel="0" collapsed="false">
      <c r="A201" s="14" t="s">
        <v>8448</v>
      </c>
      <c r="B201" s="15" t="n">
        <v>3080</v>
      </c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 customFormat="false" ht="15.75" hidden="false" customHeight="true" outlineLevel="0" collapsed="false">
      <c r="A202" s="14" t="s">
        <v>8449</v>
      </c>
      <c r="B202" s="15" t="n">
        <v>3326</v>
      </c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 customFormat="false" ht="15.75" hidden="false" customHeight="true" outlineLevel="0" collapsed="false">
      <c r="A203" s="14" t="s">
        <v>8450</v>
      </c>
      <c r="B203" s="15" t="n">
        <v>3495</v>
      </c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 customFormat="false" ht="15.75" hidden="false" customHeight="true" outlineLevel="0" collapsed="false">
      <c r="A204" s="14" t="s">
        <v>8451</v>
      </c>
      <c r="B204" s="15" t="n">
        <v>3668</v>
      </c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 customFormat="false" ht="15.75" hidden="false" customHeight="true" outlineLevel="0" collapsed="false">
      <c r="A205" s="14" t="s">
        <v>8452</v>
      </c>
      <c r="B205" s="15" t="n">
        <v>3961</v>
      </c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 customFormat="false" ht="15.75" hidden="false" customHeight="true" outlineLevel="0" collapsed="false">
      <c r="A206" s="14" t="s">
        <v>8453</v>
      </c>
      <c r="B206" s="15" t="n">
        <v>4160</v>
      </c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 customFormat="false" ht="15.75" hidden="false" customHeight="true" outlineLevel="0" collapsed="false">
      <c r="A207" s="14" t="s">
        <v>8454</v>
      </c>
      <c r="B207" s="15" t="n">
        <v>2906</v>
      </c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 customFormat="false" ht="15.75" hidden="false" customHeight="true" outlineLevel="0" collapsed="false">
      <c r="A208" s="14" t="s">
        <v>8455</v>
      </c>
      <c r="B208" s="15" t="n">
        <v>3052</v>
      </c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 customFormat="false" ht="15.75" hidden="false" customHeight="true" outlineLevel="0" collapsed="false">
      <c r="A209" s="14" t="s">
        <v>8456</v>
      </c>
      <c r="B209" s="15" t="n">
        <v>3205</v>
      </c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 customFormat="false" ht="15.75" hidden="false" customHeight="true" outlineLevel="0" collapsed="false">
      <c r="A210" s="14" t="s">
        <v>8457</v>
      </c>
      <c r="B210" s="15" t="n">
        <v>3462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 customFormat="false" ht="15.75" hidden="false" customHeight="true" outlineLevel="0" collapsed="false">
      <c r="A211" s="14" t="s">
        <v>8458</v>
      </c>
      <c r="B211" s="15" t="n">
        <v>3635</v>
      </c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 customFormat="false" ht="15.75" hidden="false" customHeight="true" outlineLevel="0" collapsed="false">
      <c r="A212" s="14" t="s">
        <v>8459</v>
      </c>
      <c r="B212" s="15" t="n">
        <v>3818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 customFormat="false" ht="15.75" hidden="false" customHeight="true" outlineLevel="0" collapsed="false">
      <c r="A213" s="14" t="s">
        <v>8460</v>
      </c>
      <c r="B213" s="15" t="n">
        <v>4123</v>
      </c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 customFormat="false" ht="15.75" hidden="false" customHeight="true" outlineLevel="0" collapsed="false">
      <c r="A214" s="14" t="s">
        <v>8461</v>
      </c>
      <c r="B214" s="15" t="n">
        <v>4330</v>
      </c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 customFormat="false" ht="15.75" hidden="false" customHeight="true" outlineLevel="0" collapsed="false">
      <c r="A215" s="14" t="s">
        <v>8462</v>
      </c>
      <c r="B215" s="15" t="n">
        <v>4547</v>
      </c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 customFormat="false" ht="15.75" hidden="false" customHeight="true" outlineLevel="0" collapsed="false">
      <c r="A216" s="14" t="s">
        <v>8463</v>
      </c>
      <c r="B216" s="15" t="n">
        <v>2825</v>
      </c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 customFormat="false" ht="15.75" hidden="false" customHeight="true" outlineLevel="0" collapsed="false">
      <c r="A217" s="14" t="s">
        <v>8464</v>
      </c>
      <c r="B217" s="15" t="n">
        <v>2970</v>
      </c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 customFormat="false" ht="15.75" hidden="false" customHeight="true" outlineLevel="0" collapsed="false">
      <c r="A218" s="14" t="s">
        <v>8465</v>
      </c>
      <c r="B218" s="15" t="n">
        <v>3116</v>
      </c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 customFormat="false" ht="15.75" hidden="false" customHeight="true" outlineLevel="0" collapsed="false">
      <c r="A219" s="14" t="s">
        <v>8466</v>
      </c>
      <c r="B219" s="15" t="n">
        <v>3366</v>
      </c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 customFormat="false" ht="15.75" hidden="false" customHeight="true" outlineLevel="0" collapsed="false">
      <c r="A220" s="14" t="s">
        <v>8467</v>
      </c>
      <c r="B220" s="15" t="n">
        <v>3535</v>
      </c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 customFormat="false" ht="15.75" hidden="false" customHeight="true" outlineLevel="0" collapsed="false">
      <c r="A221" s="14" t="s">
        <v>8468</v>
      </c>
      <c r="B221" s="15" t="n">
        <v>3712</v>
      </c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 customFormat="false" ht="15.75" hidden="false" customHeight="true" outlineLevel="0" collapsed="false">
      <c r="A222" s="14" t="s">
        <v>8469</v>
      </c>
      <c r="B222" s="15" t="n">
        <v>4009</v>
      </c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 customFormat="false" ht="15.75" hidden="false" customHeight="true" outlineLevel="0" collapsed="false">
      <c r="A223" s="14" t="s">
        <v>8470</v>
      </c>
      <c r="B223" s="15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 customFormat="false" ht="15.75" hidden="false" customHeight="true" outlineLevel="0" collapsed="false">
      <c r="A224" s="14" t="s">
        <v>8471</v>
      </c>
      <c r="B224" s="15" t="n">
        <v>2826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 customFormat="false" ht="15.75" hidden="false" customHeight="true" outlineLevel="0" collapsed="false">
      <c r="A225" s="14" t="s">
        <v>8472</v>
      </c>
      <c r="B225" s="15" t="n">
        <v>2968</v>
      </c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 customFormat="false" ht="15.75" hidden="false" customHeight="true" outlineLevel="0" collapsed="false">
      <c r="A226" s="14" t="s">
        <v>8473</v>
      </c>
      <c r="B226" s="15" t="n">
        <v>3116</v>
      </c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 customFormat="false" ht="15.75" hidden="false" customHeight="true" outlineLevel="0" collapsed="false">
      <c r="A227" s="14" t="s">
        <v>8474</v>
      </c>
      <c r="B227" s="15" t="n">
        <v>3366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 customFormat="false" ht="15.75" hidden="false" customHeight="true" outlineLevel="0" collapsed="false">
      <c r="A228" s="14" t="s">
        <v>8475</v>
      </c>
      <c r="B228" s="15" t="n">
        <v>3535</v>
      </c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 customFormat="false" ht="15.75" hidden="false" customHeight="true" outlineLevel="0" collapsed="false">
      <c r="A229" s="14" t="s">
        <v>8476</v>
      </c>
      <c r="B229" s="15" t="n">
        <v>3712</v>
      </c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 customFormat="false" ht="15.75" hidden="false" customHeight="true" outlineLevel="0" collapsed="false">
      <c r="A230" s="14" t="s">
        <v>8477</v>
      </c>
      <c r="B230" s="15" t="n">
        <v>4009</v>
      </c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 customFormat="false" ht="15.75" hidden="false" customHeight="true" outlineLevel="0" collapsed="false">
      <c r="A231" s="14" t="s">
        <v>8478</v>
      </c>
      <c r="B231" s="15" t="n">
        <v>4210</v>
      </c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 customFormat="false" ht="15.75" hidden="false" customHeight="true" outlineLevel="0" collapsed="false">
      <c r="A232" s="14" t="s">
        <v>8479</v>
      </c>
      <c r="B232" s="15" t="n">
        <v>4354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 customFormat="false" ht="15.75" hidden="false" customHeight="true" outlineLevel="0" collapsed="false">
      <c r="A233" s="14" t="s">
        <v>8480</v>
      </c>
      <c r="B233" s="15" t="n">
        <v>4571</v>
      </c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 customFormat="false" ht="15.75" hidden="false" customHeight="true" outlineLevel="0" collapsed="false">
      <c r="A234" s="14" t="s">
        <v>8481</v>
      </c>
      <c r="B234" s="15" t="n">
        <v>4801</v>
      </c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 customFormat="false" ht="15.75" hidden="false" customHeight="true" outlineLevel="0" collapsed="false">
      <c r="A235" s="14" t="s">
        <v>8482</v>
      </c>
      <c r="B235" s="15" t="n">
        <v>5185</v>
      </c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 customFormat="false" ht="15.75" hidden="false" customHeight="true" outlineLevel="0" collapsed="false">
      <c r="A236" s="14" t="s">
        <v>8483</v>
      </c>
      <c r="B236" s="15" t="n">
        <v>5445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 customFormat="false" ht="15.75" hidden="false" customHeight="true" outlineLevel="0" collapsed="false">
      <c r="A237" s="14" t="s">
        <v>8484</v>
      </c>
      <c r="B237" s="15" t="n">
        <v>5717</v>
      </c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 customFormat="false" ht="15.75" hidden="false" customHeight="true" outlineLevel="0" collapsed="false">
      <c r="A238" s="14" t="s">
        <v>8485</v>
      </c>
      <c r="B238" s="15" t="n">
        <v>6175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 customFormat="false" ht="15.75" hidden="false" customHeight="true" outlineLevel="0" collapsed="false">
      <c r="A239" s="14" t="s">
        <v>8486</v>
      </c>
      <c r="B239" s="15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 customFormat="false" ht="15.75" hidden="false" customHeight="true" outlineLevel="0" collapsed="false">
      <c r="A240" s="14" t="s">
        <v>8487</v>
      </c>
      <c r="B240" s="15" t="n">
        <v>2862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 customFormat="false" ht="15.75" hidden="false" customHeight="true" outlineLevel="0" collapsed="false">
      <c r="A241" s="14" t="s">
        <v>8488</v>
      </c>
      <c r="B241" s="15" t="n">
        <v>3007</v>
      </c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 customFormat="false" ht="15.75" hidden="false" customHeight="true" outlineLevel="0" collapsed="false">
      <c r="A242" s="14" t="s">
        <v>8489</v>
      </c>
      <c r="B242" s="15" t="n">
        <v>3156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 customFormat="false" ht="15.75" hidden="false" customHeight="true" outlineLevel="0" collapsed="false">
      <c r="A243" s="14" t="s">
        <v>8490</v>
      </c>
      <c r="B243" s="15" t="n">
        <v>3410</v>
      </c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 customFormat="false" ht="15.75" hidden="false" customHeight="true" outlineLevel="0" collapsed="false">
      <c r="A244" s="14" t="s">
        <v>8491</v>
      </c>
      <c r="B244" s="15" t="n">
        <v>3580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 customFormat="false" ht="15.75" hidden="false" customHeight="true" outlineLevel="0" collapsed="false">
      <c r="A245" s="14" t="s">
        <v>8492</v>
      </c>
      <c r="B245" s="15" t="n">
        <v>3760</v>
      </c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 customFormat="false" ht="15.75" hidden="false" customHeight="true" outlineLevel="0" collapsed="false">
      <c r="A246" s="14" t="s">
        <v>8493</v>
      </c>
      <c r="B246" s="15" t="n">
        <v>4062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 customFormat="false" ht="15.75" hidden="false" customHeight="true" outlineLevel="0" collapsed="false">
      <c r="A247" s="14" t="s">
        <v>8494</v>
      </c>
      <c r="B247" s="15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 customFormat="false" ht="15.75" hidden="false" customHeight="true" outlineLevel="0" collapsed="false">
      <c r="A248" s="14" t="s">
        <v>8495</v>
      </c>
      <c r="B248" s="15" t="n">
        <v>2620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 customFormat="false" ht="15.75" hidden="false" customHeight="true" outlineLevel="0" collapsed="false">
      <c r="A249" s="14" t="s">
        <v>8496</v>
      </c>
      <c r="B249" s="15" t="n">
        <v>2751</v>
      </c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 customFormat="false" ht="15.75" hidden="false" customHeight="true" outlineLevel="0" collapsed="false">
      <c r="A250" s="14" t="s">
        <v>8497</v>
      </c>
      <c r="B250" s="15" t="n">
        <v>2889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 customFormat="false" ht="15.75" hidden="false" customHeight="true" outlineLevel="0" collapsed="false">
      <c r="A251" s="14" t="s">
        <v>8498</v>
      </c>
      <c r="B251" s="15" t="n">
        <v>3121</v>
      </c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 customFormat="false" ht="15.75" hidden="false" customHeight="true" outlineLevel="0" collapsed="false">
      <c r="A252" s="14" t="s">
        <v>8499</v>
      </c>
      <c r="B252" s="15" t="n">
        <v>3278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 customFormat="false" ht="15.75" hidden="false" customHeight="true" outlineLevel="0" collapsed="false">
      <c r="A253" s="14" t="s">
        <v>8500</v>
      </c>
      <c r="B253" s="15" t="n">
        <v>3442</v>
      </c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 customFormat="false" ht="15.75" hidden="false" customHeight="true" outlineLevel="0" collapsed="false">
      <c r="A254" s="14" t="s">
        <v>8501</v>
      </c>
      <c r="B254" s="15" t="n">
        <v>3718</v>
      </c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 customFormat="false" ht="15.75" hidden="false" customHeight="true" outlineLevel="0" collapsed="false">
      <c r="A255" s="14" t="s">
        <v>8502</v>
      </c>
      <c r="B255" s="15" t="n">
        <v>3904</v>
      </c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 customFormat="false" ht="15.75" hidden="false" customHeight="true" outlineLevel="0" collapsed="false">
      <c r="A256" s="14" t="s">
        <v>8503</v>
      </c>
      <c r="B256" s="15" t="n">
        <v>2556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 customFormat="false" ht="15.75" hidden="false" customHeight="true" outlineLevel="0" collapsed="false">
      <c r="A257" s="14" t="s">
        <v>8504</v>
      </c>
      <c r="B257" s="15" t="n">
        <v>2685</v>
      </c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 customFormat="false" ht="15.75" hidden="false" customHeight="true" outlineLevel="0" collapsed="false">
      <c r="A258" s="14" t="s">
        <v>8505</v>
      </c>
      <c r="B258" s="15" t="n">
        <v>2820</v>
      </c>
      <c r="C258" s="7"/>
    </row>
    <row r="259" customFormat="false" ht="15.75" hidden="false" customHeight="true" outlineLevel="0" collapsed="false">
      <c r="A259" s="14" t="s">
        <v>8506</v>
      </c>
      <c r="B259" s="15" t="n">
        <v>3046</v>
      </c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 customFormat="false" ht="15.75" hidden="false" customHeight="true" outlineLevel="0" collapsed="false">
      <c r="A260" s="14" t="s">
        <v>8507</v>
      </c>
      <c r="B260" s="15" t="n">
        <v>3198</v>
      </c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 customFormat="false" ht="15.75" hidden="false" customHeight="true" outlineLevel="0" collapsed="false">
      <c r="A261" s="14" t="s">
        <v>8508</v>
      </c>
      <c r="B261" s="15" t="n">
        <v>3358</v>
      </c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 customFormat="false" ht="15.75" hidden="false" customHeight="true" outlineLevel="0" collapsed="false">
      <c r="A262" s="14" t="s">
        <v>8509</v>
      </c>
      <c r="B262" s="15" t="n">
        <v>3627</v>
      </c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 customFormat="false" ht="15.75" hidden="false" customHeight="true" outlineLevel="0" collapsed="false">
      <c r="A263" s="14" t="s">
        <v>8510</v>
      </c>
      <c r="B263" s="15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 customFormat="false" ht="15.75" hidden="false" customHeight="true" outlineLevel="0" collapsed="false">
      <c r="A264" s="14" t="s">
        <v>8511</v>
      </c>
      <c r="B264" s="15" t="n">
        <v>4415</v>
      </c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 customFormat="false" ht="15.75" hidden="false" customHeight="true" outlineLevel="0" collapsed="false">
      <c r="A265" s="14" t="s">
        <v>8512</v>
      </c>
      <c r="B265" s="15" t="n">
        <v>4637</v>
      </c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 customFormat="false" ht="15.75" hidden="false" customHeight="true" outlineLevel="0" collapsed="false">
      <c r="A266" s="14" t="s">
        <v>8513</v>
      </c>
      <c r="B266" s="15" t="n">
        <v>4869</v>
      </c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 customFormat="false" ht="15.75" hidden="false" customHeight="true" outlineLevel="0" collapsed="false">
      <c r="A267" s="14" t="s">
        <v>8514</v>
      </c>
      <c r="B267" s="15" t="n">
        <v>5260</v>
      </c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 customFormat="false" ht="15.75" hidden="false" customHeight="true" outlineLevel="0" collapsed="false">
      <c r="A268" s="14" t="s">
        <v>8515</v>
      </c>
      <c r="B268" s="15" t="n">
        <v>5522</v>
      </c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 customFormat="false" ht="15.75" hidden="false" customHeight="true" outlineLevel="0" collapsed="false">
      <c r="A269" s="14" t="s">
        <v>8516</v>
      </c>
      <c r="B269" s="15" t="n">
        <v>5799</v>
      </c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 customFormat="false" ht="15.75" hidden="false" customHeight="true" outlineLevel="0" collapsed="false">
      <c r="A270" s="14" t="s">
        <v>8517</v>
      </c>
      <c r="B270" s="15" t="n">
        <v>6264</v>
      </c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 customFormat="false" ht="15.75" hidden="false" customHeight="true" outlineLevel="0" collapsed="false">
      <c r="A271" s="14" t="s">
        <v>8518</v>
      </c>
      <c r="B271" s="15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 customFormat="false" ht="15.75" hidden="false" customHeight="true" outlineLevel="0" collapsed="false">
      <c r="A272" s="14" t="s">
        <v>8519</v>
      </c>
      <c r="B272" s="15" t="n">
        <v>2154</v>
      </c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 customFormat="false" ht="15.75" hidden="false" customHeight="true" outlineLevel="0" collapsed="false">
      <c r="A273" s="14" t="s">
        <v>8520</v>
      </c>
      <c r="B273" s="15" t="n">
        <v>2262</v>
      </c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 customFormat="false" ht="15.75" hidden="false" customHeight="true" outlineLevel="0" collapsed="false">
      <c r="A274" s="14" t="s">
        <v>8521</v>
      </c>
      <c r="B274" s="15" t="n">
        <v>2376</v>
      </c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 customFormat="false" ht="15.75" hidden="false" customHeight="true" outlineLevel="0" collapsed="false">
      <c r="A275" s="14" t="s">
        <v>8522</v>
      </c>
      <c r="B275" s="15" t="n">
        <v>2567</v>
      </c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 customFormat="false" ht="15.75" hidden="false" customHeight="true" outlineLevel="0" collapsed="false">
      <c r="A276" s="14" t="s">
        <v>8523</v>
      </c>
      <c r="B276" s="15" t="n">
        <v>2695</v>
      </c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 customFormat="false" ht="15.75" hidden="false" customHeight="true" outlineLevel="0" collapsed="false">
      <c r="A277" s="14" t="s">
        <v>8524</v>
      </c>
      <c r="B277" s="15" t="n">
        <v>2831</v>
      </c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 customFormat="false" ht="15.75" hidden="false" customHeight="true" outlineLevel="0" collapsed="false">
      <c r="A278" s="14" t="s">
        <v>8525</v>
      </c>
      <c r="B278" s="15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 customFormat="false" ht="15.75" hidden="false" customHeight="true" outlineLevel="0" collapsed="false">
      <c r="A279" s="14" t="s">
        <v>8526</v>
      </c>
      <c r="B279" s="15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 customFormat="false" ht="15.75" hidden="false" customHeight="true" outlineLevel="0" collapsed="false">
      <c r="A280" s="14" t="s">
        <v>8527</v>
      </c>
      <c r="B280" s="15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 customFormat="false" ht="15.75" hidden="false" customHeight="true" outlineLevel="0" collapsed="false">
      <c r="A281" s="14" t="s">
        <v>8528</v>
      </c>
      <c r="B281" s="15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 customFormat="false" ht="15.75" hidden="false" customHeight="true" outlineLevel="0" collapsed="false">
      <c r="A282" s="14" t="s">
        <v>8529</v>
      </c>
      <c r="B282" s="15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 customFormat="false" ht="15.75" hidden="false" customHeight="true" outlineLevel="0" collapsed="false">
      <c r="A283" s="14" t="s">
        <v>8530</v>
      </c>
      <c r="B283" s="15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 customFormat="false" ht="15.75" hidden="false" customHeight="true" outlineLevel="0" collapsed="false">
      <c r="A284" s="14" t="s">
        <v>8531</v>
      </c>
      <c r="B284" s="15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 customFormat="false" ht="15.75" hidden="false" customHeight="true" outlineLevel="0" collapsed="false">
      <c r="A285" s="14" t="s">
        <v>8532</v>
      </c>
      <c r="B285" s="15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 customFormat="false" ht="15.75" hidden="false" customHeight="true" outlineLevel="0" collapsed="false">
      <c r="A286" s="14" t="s">
        <v>8533</v>
      </c>
      <c r="B286" s="15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 customFormat="false" ht="15.75" hidden="false" customHeight="true" outlineLevel="0" collapsed="false">
      <c r="A287" s="14" t="s">
        <v>8534</v>
      </c>
      <c r="B287" s="15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 customFormat="false" ht="15.75" hidden="false" customHeight="true" outlineLevel="0" collapsed="false">
      <c r="A288" s="14" t="s">
        <v>8535</v>
      </c>
      <c r="B288" s="15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 customFormat="false" ht="15.75" hidden="false" customHeight="true" outlineLevel="0" collapsed="false">
      <c r="A289" s="14" t="s">
        <v>8536</v>
      </c>
      <c r="B289" s="15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 customFormat="false" ht="15.75" hidden="false" customHeight="true" outlineLevel="0" collapsed="false">
      <c r="A290" s="14" t="s">
        <v>8537</v>
      </c>
      <c r="B290" s="15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 customFormat="false" ht="15.75" hidden="false" customHeight="true" outlineLevel="0" collapsed="false">
      <c r="A291" s="14" t="s">
        <v>8538</v>
      </c>
      <c r="B291" s="15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 customFormat="false" ht="15.75" hidden="false" customHeight="true" outlineLevel="0" collapsed="false">
      <c r="A292" s="14" t="s">
        <v>8539</v>
      </c>
      <c r="B292" s="15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 customFormat="false" ht="15.75" hidden="false" customHeight="true" outlineLevel="0" collapsed="false">
      <c r="A293" s="14" t="s">
        <v>8540</v>
      </c>
      <c r="B293" s="15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 customFormat="false" ht="15.75" hidden="false" customHeight="true" outlineLevel="0" collapsed="false">
      <c r="A294" s="14" t="s">
        <v>8541</v>
      </c>
      <c r="B294" s="15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 customFormat="false" ht="15.75" hidden="false" customHeight="true" outlineLevel="0" collapsed="false">
      <c r="A295" s="14" t="s">
        <v>8542</v>
      </c>
      <c r="B295" s="15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 customFormat="false" ht="15.75" hidden="false" customHeight="true" outlineLevel="0" collapsed="false">
      <c r="A296" s="14" t="s">
        <v>1093</v>
      </c>
      <c r="B296" s="15" t="n">
        <v>616</v>
      </c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 customFormat="false" ht="15.75" hidden="false" customHeight="true" outlineLevel="0" collapsed="false">
      <c r="A297" s="14" t="s">
        <v>1094</v>
      </c>
      <c r="B297" s="15" t="n">
        <v>1033</v>
      </c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 customFormat="false" ht="15.75" hidden="false" customHeight="true" outlineLevel="0" collapsed="false">
      <c r="A298" s="14" t="s">
        <v>1095</v>
      </c>
      <c r="B298" s="15" t="n">
        <v>1947</v>
      </c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 customFormat="false" ht="15.75" hidden="false" customHeight="true" outlineLevel="0" collapsed="false">
      <c r="A299" s="14" t="s">
        <v>1096</v>
      </c>
      <c r="B299" s="15" t="n">
        <v>3417</v>
      </c>
      <c r="C299" s="7"/>
    </row>
    <row r="300" customFormat="false" ht="15.75" hidden="false" customHeight="true" outlineLevel="0" collapsed="false">
      <c r="A300" s="14" t="s">
        <v>8543</v>
      </c>
      <c r="B300" s="15" t="n">
        <v>124</v>
      </c>
      <c r="C300" s="7"/>
    </row>
    <row r="301" customFormat="false" ht="15.75" hidden="false" customHeight="true" outlineLevel="0" collapsed="false">
      <c r="A301" s="14" t="s">
        <v>1044</v>
      </c>
      <c r="B301" s="15" t="n">
        <v>382</v>
      </c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 customFormat="false" ht="15.75" hidden="false" customHeight="true" outlineLevel="0" collapsed="false">
      <c r="A302" s="14" t="s">
        <v>1391</v>
      </c>
      <c r="B302" s="15" t="n">
        <v>346</v>
      </c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 customFormat="false" ht="15.75" hidden="false" customHeight="true" outlineLevel="0" collapsed="false">
      <c r="A303" s="14" t="s">
        <v>805</v>
      </c>
      <c r="B303" s="15" t="n">
        <v>876</v>
      </c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 customFormat="false" ht="15.75" hidden="false" customHeight="true" outlineLevel="0" collapsed="false">
      <c r="A304" s="14" t="s">
        <v>8544</v>
      </c>
      <c r="B304" s="15" t="n">
        <v>5408</v>
      </c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 customFormat="false" ht="15.75" hidden="false" customHeight="true" outlineLevel="0" collapsed="false">
      <c r="A305" s="14" t="s">
        <v>8545</v>
      </c>
      <c r="B305" s="15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 customFormat="false" ht="15.75" hidden="false" customHeight="true" outlineLevel="0" collapsed="false">
      <c r="A306" s="14" t="s">
        <v>1065</v>
      </c>
      <c r="B306" s="15" t="n">
        <v>2730</v>
      </c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 customFormat="false" ht="15.75" hidden="false" customHeight="true" outlineLevel="0" collapsed="false">
      <c r="A307" s="14" t="s">
        <v>1889</v>
      </c>
      <c r="B307" s="339" t="n">
        <v>3588</v>
      </c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 customFormat="false" ht="15.75" hidden="false" customHeight="true" outlineLevel="0" collapsed="false">
      <c r="A308" s="14" t="s">
        <v>8546</v>
      </c>
      <c r="B308" s="339" t="n">
        <v>3996</v>
      </c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 customFormat="false" ht="15.75" hidden="false" customHeight="true" outlineLevel="0" collapsed="false">
      <c r="A309" s="14" t="s">
        <v>1884</v>
      </c>
      <c r="B309" s="339" t="n">
        <v>3100</v>
      </c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 customFormat="false" ht="15.75" hidden="false" customHeight="true" outlineLevel="0" collapsed="false">
      <c r="A310" s="14" t="s">
        <v>1890</v>
      </c>
      <c r="B310" s="339" t="n">
        <v>3952</v>
      </c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 customFormat="false" ht="15.75" hidden="false" customHeight="true" outlineLevel="0" collapsed="false">
      <c r="A311" s="14" t="s">
        <v>1886</v>
      </c>
      <c r="B311" s="339" t="n">
        <v>4252</v>
      </c>
      <c r="C311" s="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</row>
    <row r="312" customFormat="false" ht="15.75" hidden="false" customHeight="true" outlineLevel="0" collapsed="false">
      <c r="A312" s="14" t="s">
        <v>1887</v>
      </c>
      <c r="B312" s="339" t="n">
        <v>3903</v>
      </c>
      <c r="C312" s="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</row>
    <row r="313" customFormat="false" ht="15.75" hidden="false" customHeight="true" outlineLevel="0" collapsed="false">
      <c r="A313" s="14" t="s">
        <v>126</v>
      </c>
      <c r="B313" s="339" t="n">
        <v>4920</v>
      </c>
      <c r="C313" s="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</row>
    <row r="314" customFormat="false" ht="15.75" hidden="false" customHeight="true" outlineLevel="0" collapsed="false">
      <c r="A314" s="14" t="s">
        <v>1885</v>
      </c>
      <c r="B314" s="339" t="n">
        <v>3588</v>
      </c>
      <c r="C314" s="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</row>
    <row r="315" customFormat="false" ht="15.75" hidden="false" customHeight="true" outlineLevel="0" collapsed="false">
      <c r="A315" s="14" t="s">
        <v>1247</v>
      </c>
      <c r="B315" s="15" t="n">
        <v>4850</v>
      </c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 customFormat="false" ht="15.75" hidden="false" customHeight="true" outlineLevel="0" collapsed="false">
      <c r="A316" s="14" t="s">
        <v>1894</v>
      </c>
      <c r="B316" s="15" t="n">
        <v>5935</v>
      </c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 customFormat="false" ht="15.75" hidden="false" customHeight="true" outlineLevel="0" collapsed="false">
      <c r="A317" s="14" t="s">
        <v>1879</v>
      </c>
      <c r="B317" s="15" t="n">
        <v>5935</v>
      </c>
      <c r="C317" s="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</row>
    <row r="318" customFormat="false" ht="15.75" hidden="false" customHeight="true" outlineLevel="0" collapsed="false">
      <c r="A318" s="14" t="s">
        <v>1883</v>
      </c>
      <c r="B318" s="15" t="n">
        <v>2191</v>
      </c>
      <c r="C318" s="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</row>
    <row r="319" customFormat="false" ht="15.75" hidden="false" customHeight="true" outlineLevel="0" collapsed="false">
      <c r="A319" s="14" t="s">
        <v>1049</v>
      </c>
      <c r="B319" s="15" t="n">
        <v>4317</v>
      </c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 customFormat="false" ht="15.75" hidden="false" customHeight="true" outlineLevel="0" collapsed="false">
      <c r="A320" s="14" t="s">
        <v>1048</v>
      </c>
      <c r="B320" s="15" t="n">
        <v>3039</v>
      </c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 customFormat="false" ht="15.75" hidden="false" customHeight="true" outlineLevel="0" collapsed="false">
      <c r="A321" s="14" t="s">
        <v>1283</v>
      </c>
      <c r="B321" s="15" t="n">
        <v>1376</v>
      </c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 customFormat="false" ht="15.75" hidden="false" customHeight="true" outlineLevel="0" collapsed="false">
      <c r="A322" s="14" t="s">
        <v>573</v>
      </c>
      <c r="B322" s="15" t="n">
        <v>226</v>
      </c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 customFormat="false" ht="15.75" hidden="false" customHeight="true" outlineLevel="0" collapsed="false">
      <c r="A323" s="14" t="s">
        <v>465</v>
      </c>
      <c r="B323" s="15" t="n">
        <v>2526</v>
      </c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 customFormat="false" ht="15.75" hidden="false" customHeight="true" outlineLevel="0" collapsed="false">
      <c r="A324" s="14" t="s">
        <v>474</v>
      </c>
      <c r="B324" s="15" t="n">
        <v>3410</v>
      </c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 customFormat="false" ht="15.75" hidden="false" customHeight="true" outlineLevel="0" collapsed="false">
      <c r="A325" s="14" t="s">
        <v>459</v>
      </c>
      <c r="B325" s="15" t="n">
        <v>2241</v>
      </c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 customFormat="false" ht="15.75" hidden="false" customHeight="true" outlineLevel="0" collapsed="false">
      <c r="A326" s="14" t="s">
        <v>461</v>
      </c>
      <c r="B326" s="15" t="n">
        <v>2505</v>
      </c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 customFormat="false" ht="15.75" hidden="false" customHeight="true" outlineLevel="0" collapsed="false">
      <c r="A327" s="14" t="s">
        <v>460</v>
      </c>
      <c r="B327" s="15" t="n">
        <v>2900</v>
      </c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 customFormat="false" ht="15.75" hidden="false" customHeight="true" outlineLevel="0" collapsed="false">
      <c r="A328" s="14" t="s">
        <v>455</v>
      </c>
      <c r="B328" s="15" t="n">
        <v>1392</v>
      </c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 customFormat="false" ht="15.75" hidden="false" customHeight="true" outlineLevel="0" collapsed="false">
      <c r="A329" s="14" t="s">
        <v>452</v>
      </c>
      <c r="B329" s="15" t="n">
        <v>1587</v>
      </c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 customFormat="false" ht="15.75" hidden="false" customHeight="true" outlineLevel="0" collapsed="false">
      <c r="A330" s="14" t="s">
        <v>454</v>
      </c>
      <c r="B330" s="15" t="n">
        <v>2485</v>
      </c>
      <c r="C330" s="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</row>
    <row r="331" customFormat="false" ht="15.75" hidden="false" customHeight="true" outlineLevel="0" collapsed="false">
      <c r="A331" s="14" t="s">
        <v>453</v>
      </c>
      <c r="B331" s="15" t="n">
        <v>3195</v>
      </c>
      <c r="C331" s="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</row>
    <row r="332" customFormat="false" ht="15.75" hidden="false" customHeight="true" outlineLevel="0" collapsed="false">
      <c r="A332" s="14" t="s">
        <v>1772</v>
      </c>
      <c r="B332" s="15" t="n">
        <v>1447</v>
      </c>
      <c r="C332" s="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</row>
    <row r="333" customFormat="false" ht="15.75" hidden="false" customHeight="true" outlineLevel="0" collapsed="false">
      <c r="A333" s="14" t="s">
        <v>425</v>
      </c>
      <c r="B333" s="15" t="n">
        <v>1491</v>
      </c>
      <c r="C333" s="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</row>
    <row r="334" customFormat="false" ht="15.75" hidden="false" customHeight="true" outlineLevel="0" collapsed="false">
      <c r="A334" s="14" t="s">
        <v>427</v>
      </c>
      <c r="B334" s="15" t="n">
        <v>1704</v>
      </c>
      <c r="C334" s="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</row>
    <row r="335" customFormat="false" ht="15.75" hidden="false" customHeight="true" outlineLevel="0" collapsed="false">
      <c r="A335" s="14" t="s">
        <v>426</v>
      </c>
      <c r="B335" s="15" t="n">
        <v>2005</v>
      </c>
      <c r="C335" s="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</row>
    <row r="336" customFormat="false" ht="15.75" hidden="false" customHeight="true" outlineLevel="0" collapsed="false">
      <c r="A336" s="14" t="s">
        <v>164</v>
      </c>
      <c r="B336" s="15" t="n">
        <v>2900</v>
      </c>
      <c r="C336" s="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</row>
    <row r="337" customFormat="false" ht="15.75" hidden="false" customHeight="true" outlineLevel="0" collapsed="false">
      <c r="A337" s="14" t="s">
        <v>165</v>
      </c>
      <c r="B337" s="15" t="n">
        <v>3540</v>
      </c>
      <c r="C337" s="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</row>
    <row r="338" customFormat="false" ht="15.75" hidden="false" customHeight="true" outlineLevel="0" collapsed="false">
      <c r="A338" s="14" t="s">
        <v>8547</v>
      </c>
      <c r="B338" s="15" t="n">
        <v>4118</v>
      </c>
      <c r="C338" s="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</row>
    <row r="339" customFormat="false" ht="15.75" hidden="false" customHeight="true" outlineLevel="0" collapsed="false">
      <c r="A339" s="14" t="s">
        <v>8548</v>
      </c>
      <c r="B339" s="15" t="n">
        <v>2030</v>
      </c>
      <c r="C339" s="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</row>
    <row r="340" customFormat="false" ht="15.75" hidden="false" customHeight="true" outlineLevel="0" collapsed="false">
      <c r="A340" s="14" t="s">
        <v>8549</v>
      </c>
      <c r="B340" s="15" t="n">
        <v>4715</v>
      </c>
      <c r="C340" s="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</row>
    <row r="341" customFormat="false" ht="15.75" hidden="false" customHeight="true" outlineLevel="0" collapsed="false">
      <c r="A341" s="14" t="s">
        <v>458</v>
      </c>
      <c r="B341" s="15" t="n">
        <v>1779</v>
      </c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 customFormat="false" ht="15.75" hidden="false" customHeight="true" outlineLevel="0" collapsed="false">
      <c r="A342" s="14" t="s">
        <v>476</v>
      </c>
      <c r="B342" s="15" t="n">
        <v>2251</v>
      </c>
      <c r="C342" s="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</row>
    <row r="343" customFormat="false" ht="15.75" hidden="false" customHeight="true" outlineLevel="0" collapsed="false">
      <c r="A343" s="13"/>
      <c r="B343" s="13"/>
      <c r="C343" s="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</row>
    <row r="344" customFormat="false" ht="15.75" hidden="false" customHeight="true" outlineLevel="0" collapsed="false">
      <c r="A344" s="338" t="s">
        <v>8550</v>
      </c>
      <c r="B344" s="338"/>
      <c r="C344" s="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</row>
    <row r="345" customFormat="false" ht="15.75" hidden="false" customHeight="true" outlineLevel="0" collapsed="false">
      <c r="A345" s="14" t="s">
        <v>1290</v>
      </c>
      <c r="B345" s="15" t="n">
        <v>3088</v>
      </c>
      <c r="C345" s="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</row>
    <row r="346" customFormat="false" ht="15.75" hidden="false" customHeight="true" outlineLevel="0" collapsed="false">
      <c r="A346" s="14" t="s">
        <v>618</v>
      </c>
      <c r="B346" s="15" t="n">
        <v>656</v>
      </c>
      <c r="C346" s="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</row>
    <row r="347" customFormat="false" ht="15.75" hidden="false" customHeight="true" outlineLevel="0" collapsed="false">
      <c r="A347" s="14" t="s">
        <v>619</v>
      </c>
      <c r="B347" s="15" t="n">
        <v>833</v>
      </c>
      <c r="C347" s="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</row>
    <row r="348" customFormat="false" ht="15.75" hidden="false" customHeight="true" outlineLevel="0" collapsed="false">
      <c r="A348" s="14" t="s">
        <v>620</v>
      </c>
      <c r="B348" s="15" t="n">
        <v>1040</v>
      </c>
      <c r="C348" s="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</row>
    <row r="349" customFormat="false" ht="15.75" hidden="false" customHeight="true" outlineLevel="0" collapsed="false">
      <c r="A349" s="14" t="s">
        <v>621</v>
      </c>
      <c r="B349" s="15" t="n">
        <v>1120</v>
      </c>
      <c r="C349" s="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</row>
    <row r="350" customFormat="false" ht="15.75" hidden="false" customHeight="true" outlineLevel="0" collapsed="false">
      <c r="A350" s="14" t="s">
        <v>622</v>
      </c>
      <c r="B350" s="15" t="n">
        <v>1280</v>
      </c>
      <c r="C350" s="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</row>
    <row r="351" customFormat="false" ht="15.75" hidden="false" customHeight="true" outlineLevel="0" collapsed="false">
      <c r="A351" s="14" t="s">
        <v>623</v>
      </c>
      <c r="B351" s="15" t="n">
        <v>1360</v>
      </c>
      <c r="C351" s="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</row>
    <row r="352" customFormat="false" ht="15.75" hidden="false" customHeight="true" outlineLevel="0" collapsed="false">
      <c r="A352" s="14" t="s">
        <v>695</v>
      </c>
      <c r="B352" s="15" t="n">
        <v>1520</v>
      </c>
      <c r="C352" s="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</row>
    <row r="353" customFormat="false" ht="15.75" hidden="false" customHeight="true" outlineLevel="0" collapsed="false">
      <c r="A353" s="14" t="s">
        <v>696</v>
      </c>
      <c r="B353" s="15" t="n">
        <v>1680</v>
      </c>
      <c r="C353" s="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</row>
    <row r="354" customFormat="false" ht="15.75" hidden="false" customHeight="true" outlineLevel="0" collapsed="false">
      <c r="A354" s="14" t="s">
        <v>697</v>
      </c>
      <c r="B354" s="15" t="n">
        <v>2400</v>
      </c>
      <c r="C354" s="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</row>
    <row r="355" customFormat="false" ht="15.75" hidden="false" customHeight="true" outlineLevel="0" collapsed="false">
      <c r="A355" s="14" t="s">
        <v>698</v>
      </c>
      <c r="B355" s="15" t="n">
        <v>2880</v>
      </c>
      <c r="C355" s="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</row>
    <row r="356" customFormat="false" ht="15.75" hidden="false" customHeight="true" outlineLevel="0" collapsed="false">
      <c r="A356" s="14" t="s">
        <v>699</v>
      </c>
      <c r="B356" s="15" t="n">
        <v>4240</v>
      </c>
      <c r="C356" s="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</row>
    <row r="357" customFormat="false" ht="15.75" hidden="false" customHeight="true" outlineLevel="0" collapsed="false">
      <c r="A357" s="14" t="s">
        <v>593</v>
      </c>
      <c r="B357" s="15" t="n">
        <v>3120</v>
      </c>
      <c r="C357" s="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</row>
    <row r="358" customFormat="false" ht="15.75" hidden="false" customHeight="true" outlineLevel="0" collapsed="false">
      <c r="A358" s="14" t="s">
        <v>1615</v>
      </c>
      <c r="B358" s="15"/>
      <c r="C358" s="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</row>
    <row r="359" customFormat="false" ht="15.75" hidden="false" customHeight="true" outlineLevel="0" collapsed="false">
      <c r="A359" s="14" t="s">
        <v>1616</v>
      </c>
      <c r="B359" s="15"/>
      <c r="C359" s="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</row>
    <row r="360" customFormat="false" ht="15.75" hidden="false" customHeight="true" outlineLevel="0" collapsed="false">
      <c r="A360" s="14" t="s">
        <v>1617</v>
      </c>
      <c r="B360" s="15"/>
      <c r="C360" s="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</row>
    <row r="361" customFormat="false" ht="15.75" hidden="false" customHeight="true" outlineLevel="0" collapsed="false">
      <c r="A361" s="14" t="s">
        <v>1618</v>
      </c>
      <c r="B361" s="15"/>
      <c r="C361" s="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</row>
    <row r="362" customFormat="false" ht="15.75" hidden="false" customHeight="true" outlineLevel="0" collapsed="false">
      <c r="A362" s="14" t="s">
        <v>1619</v>
      </c>
      <c r="B362" s="15"/>
      <c r="C362" s="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</row>
    <row r="363" customFormat="false" ht="15.75" hidden="false" customHeight="true" outlineLevel="0" collapsed="false">
      <c r="A363" s="14" t="s">
        <v>8551</v>
      </c>
      <c r="B363" s="15"/>
      <c r="C363" s="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</row>
    <row r="364" customFormat="false" ht="15.75" hidden="false" customHeight="true" outlineLevel="0" collapsed="false">
      <c r="A364" s="14" t="s">
        <v>8552</v>
      </c>
      <c r="B364" s="15"/>
      <c r="C364" s="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</row>
    <row r="365" customFormat="false" ht="15.75" hidden="false" customHeight="true" outlineLevel="0" collapsed="false">
      <c r="A365" s="14" t="s">
        <v>8553</v>
      </c>
      <c r="B365" s="15"/>
      <c r="C365" s="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</row>
    <row r="366" customFormat="false" ht="15.75" hidden="false" customHeight="true" outlineLevel="0" collapsed="false">
      <c r="A366" s="14" t="s">
        <v>8554</v>
      </c>
      <c r="B366" s="15"/>
      <c r="C366" s="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</row>
    <row r="367" customFormat="false" ht="15.75" hidden="false" customHeight="true" outlineLevel="0" collapsed="false">
      <c r="A367" s="14" t="s">
        <v>8555</v>
      </c>
      <c r="B367" s="15"/>
      <c r="C367" s="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</row>
    <row r="368" customFormat="false" ht="15.75" hidden="false" customHeight="true" outlineLevel="0" collapsed="false">
      <c r="A368" s="14" t="s">
        <v>1621</v>
      </c>
      <c r="B368" s="15" t="n">
        <v>1278</v>
      </c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 customFormat="false" ht="15.75" hidden="false" customHeight="true" outlineLevel="0" collapsed="false">
      <c r="A369" s="14" t="s">
        <v>1623</v>
      </c>
      <c r="B369" s="15" t="n">
        <v>1875</v>
      </c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 customFormat="false" ht="15.75" hidden="false" customHeight="true" outlineLevel="0" collapsed="false">
      <c r="A370" s="14" t="s">
        <v>1622</v>
      </c>
      <c r="B370" s="15" t="n">
        <v>2670</v>
      </c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 customFormat="false" ht="15.75" hidden="false" customHeight="true" outlineLevel="0" collapsed="false">
      <c r="A371" s="14" t="s">
        <v>8556</v>
      </c>
      <c r="B371" s="15" t="n">
        <v>10224</v>
      </c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 customFormat="false" ht="15.75" hidden="false" customHeight="true" outlineLevel="0" collapsed="false">
      <c r="A372" s="14" t="s">
        <v>8557</v>
      </c>
      <c r="B372" s="15" t="n">
        <v>6400</v>
      </c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 customFormat="false" ht="15.75" hidden="false" customHeight="true" outlineLevel="0" collapsed="false">
      <c r="A373" s="14" t="s">
        <v>693</v>
      </c>
      <c r="B373" s="15" t="n">
        <v>5979</v>
      </c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 customFormat="false" ht="15.75" hidden="false" customHeight="true" outlineLevel="0" collapsed="false">
      <c r="A374" s="14" t="s">
        <v>694</v>
      </c>
      <c r="B374" s="15" t="n">
        <v>7853</v>
      </c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 customFormat="false" ht="15.75" hidden="false" customHeight="true" outlineLevel="0" collapsed="false">
      <c r="A375" s="14" t="s">
        <v>8558</v>
      </c>
      <c r="B375" s="15" t="n">
        <v>2053</v>
      </c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 customFormat="false" ht="15.75" hidden="false" customHeight="true" outlineLevel="0" collapsed="false">
      <c r="A376" s="14" t="s">
        <v>8559</v>
      </c>
      <c r="B376" s="15" t="n">
        <v>2101</v>
      </c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 customFormat="false" ht="15.75" hidden="false" customHeight="true" outlineLevel="0" collapsed="false">
      <c r="A377" s="14" t="s">
        <v>8560</v>
      </c>
      <c r="B377" s="15" t="n">
        <v>2520</v>
      </c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 customFormat="false" ht="15.75" hidden="false" customHeight="true" outlineLevel="0" collapsed="false">
      <c r="A378" s="14" t="s">
        <v>8561</v>
      </c>
      <c r="B378" s="15" t="n">
        <v>2936</v>
      </c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 customFormat="false" ht="15.75" hidden="false" customHeight="true" outlineLevel="0" collapsed="false">
      <c r="A379" s="14" t="s">
        <v>8562</v>
      </c>
      <c r="B379" s="15" t="n">
        <v>3150</v>
      </c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 customFormat="false" ht="15.75" hidden="false" customHeight="true" outlineLevel="0" collapsed="false">
      <c r="A380" s="14" t="s">
        <v>8563</v>
      </c>
      <c r="B380" s="15" t="n">
        <v>4030</v>
      </c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 customFormat="false" ht="15.75" hidden="false" customHeight="true" outlineLevel="0" collapsed="false">
      <c r="A381" s="14" t="s">
        <v>8564</v>
      </c>
      <c r="B381" s="15" t="n">
        <v>4530</v>
      </c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 customFormat="false" ht="15.75" hidden="false" customHeight="true" outlineLevel="0" collapsed="false">
      <c r="A382" s="14" t="s">
        <v>1604</v>
      </c>
      <c r="B382" s="15" t="n">
        <v>3266</v>
      </c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 customFormat="false" ht="15.75" hidden="false" customHeight="true" outlineLevel="0" collapsed="false">
      <c r="A383" s="14" t="s">
        <v>779</v>
      </c>
      <c r="B383" s="15" t="n">
        <v>1486</v>
      </c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 customFormat="false" ht="15.75" hidden="false" customHeight="true" outlineLevel="0" collapsed="false">
      <c r="A384" s="14" t="s">
        <v>780</v>
      </c>
      <c r="B384" s="15" t="n">
        <v>2910</v>
      </c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 customFormat="false" ht="15.75" hidden="false" customHeight="true" outlineLevel="0" collapsed="false">
      <c r="A385" s="14" t="s">
        <v>8565</v>
      </c>
      <c r="B385" s="15" t="n">
        <v>1733</v>
      </c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 customFormat="false" ht="15.75" hidden="false" customHeight="true" outlineLevel="0" collapsed="false">
      <c r="A386" s="14" t="s">
        <v>8566</v>
      </c>
      <c r="B386" s="15" t="n">
        <v>2500</v>
      </c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 customFormat="false" ht="15.75" hidden="false" customHeight="true" outlineLevel="0" collapsed="false">
      <c r="A387" s="14" t="s">
        <v>8567</v>
      </c>
      <c r="B387" s="15" t="n">
        <v>2700</v>
      </c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 customFormat="false" ht="15.75" hidden="false" customHeight="true" outlineLevel="0" collapsed="false">
      <c r="A388" s="14" t="s">
        <v>8568</v>
      </c>
      <c r="B388" s="15" t="n">
        <v>2911</v>
      </c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 customFormat="false" ht="15.75" hidden="false" customHeight="true" outlineLevel="0" collapsed="false">
      <c r="A389" s="14" t="s">
        <v>8569</v>
      </c>
      <c r="B389" s="15" t="n">
        <v>24992</v>
      </c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 customFormat="false" ht="15.75" hidden="false" customHeight="true" outlineLevel="0" collapsed="false">
      <c r="A390" s="14" t="s">
        <v>984</v>
      </c>
      <c r="B390" s="15" t="n">
        <v>11105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 customFormat="false" ht="15.75" hidden="false" customHeight="true" outlineLevel="0" collapsed="false">
      <c r="A391" s="14" t="s">
        <v>8570</v>
      </c>
      <c r="B391" s="15" t="n">
        <v>1773</v>
      </c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 customFormat="false" ht="15.75" hidden="false" customHeight="true" outlineLevel="0" collapsed="false">
      <c r="A392" s="14" t="s">
        <v>8571</v>
      </c>
      <c r="B392" s="15" t="n">
        <v>2045</v>
      </c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 customFormat="false" ht="15.75" hidden="false" customHeight="true" outlineLevel="0" collapsed="false">
      <c r="A393" s="14" t="s">
        <v>610</v>
      </c>
      <c r="B393" s="15" t="n">
        <v>0</v>
      </c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 customFormat="false" ht="15.75" hidden="false" customHeight="true" outlineLevel="0" collapsed="false">
      <c r="A394" s="14" t="s">
        <v>611</v>
      </c>
      <c r="B394" s="15" t="n">
        <v>1400</v>
      </c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 customFormat="false" ht="15.75" hidden="false" customHeight="true" outlineLevel="0" collapsed="false">
      <c r="A395" s="14" t="s">
        <v>612</v>
      </c>
      <c r="B395" s="15" t="n">
        <v>1985</v>
      </c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 customFormat="false" ht="15.75" hidden="false" customHeight="true" outlineLevel="0" collapsed="false">
      <c r="A396" s="14" t="s">
        <v>613</v>
      </c>
      <c r="B396" s="15" t="n">
        <v>2840</v>
      </c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 customFormat="false" ht="15.75" hidden="false" customHeight="true" outlineLevel="0" collapsed="false">
      <c r="A397" s="14" t="s">
        <v>614</v>
      </c>
      <c r="B397" s="15" t="n">
        <v>3654</v>
      </c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 customFormat="false" ht="15.75" hidden="false" customHeight="true" outlineLevel="0" collapsed="false">
      <c r="A398" s="14" t="s">
        <v>615</v>
      </c>
      <c r="B398" s="15" t="n">
        <v>5297</v>
      </c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 customFormat="false" ht="15.75" hidden="false" customHeight="true" outlineLevel="0" collapsed="false">
      <c r="A399" s="14" t="s">
        <v>616</v>
      </c>
      <c r="B399" s="15" t="n">
        <v>8120</v>
      </c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 customFormat="false" ht="15.75" hidden="false" customHeight="true" outlineLevel="0" collapsed="false">
      <c r="A400" s="14" t="s">
        <v>301</v>
      </c>
      <c r="B400" s="15" t="n">
        <v>18800</v>
      </c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 customFormat="false" ht="15.75" hidden="false" customHeight="true" outlineLevel="0" collapsed="false">
      <c r="A401" s="14" t="s">
        <v>510</v>
      </c>
      <c r="B401" s="15" t="n">
        <f aca="false">4118/12</f>
        <v>343.166666666667</v>
      </c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 customFormat="false" ht="15.75" hidden="false" customHeight="true" outlineLevel="0" collapsed="false">
      <c r="A402" s="14" t="s">
        <v>670</v>
      </c>
      <c r="B402" s="15" t="n">
        <v>580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 customFormat="false" ht="15.75" hidden="false" customHeight="true" outlineLevel="0" collapsed="false">
      <c r="A403" s="14" t="s">
        <v>673</v>
      </c>
      <c r="B403" s="15" t="n">
        <v>874</v>
      </c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 customFormat="false" ht="15.75" hidden="false" customHeight="true" outlineLevel="0" collapsed="false">
      <c r="A404" s="14" t="s">
        <v>672</v>
      </c>
      <c r="B404" s="15" t="n">
        <v>1097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 customFormat="false" ht="15.75" hidden="false" customHeight="true" outlineLevel="0" collapsed="false">
      <c r="A405" s="14" t="s">
        <v>665</v>
      </c>
      <c r="B405" s="15" t="n">
        <v>577</v>
      </c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 customFormat="false" ht="15.75" hidden="false" customHeight="true" outlineLevel="0" collapsed="false">
      <c r="A406" s="14" t="s">
        <v>667</v>
      </c>
      <c r="B406" s="15" t="n">
        <v>732</v>
      </c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 customFormat="false" ht="15.75" hidden="false" customHeight="true" outlineLevel="0" collapsed="false">
      <c r="A407" s="14" t="s">
        <v>666</v>
      </c>
      <c r="B407" s="15" t="n">
        <v>1706</v>
      </c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 customFormat="false" ht="15.75" hidden="false" customHeight="true" outlineLevel="0" collapsed="false">
      <c r="A408" s="14" t="s">
        <v>647</v>
      </c>
      <c r="B408" s="15" t="n">
        <v>410</v>
      </c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 customFormat="false" ht="15.75" hidden="false" customHeight="true" outlineLevel="0" collapsed="false">
      <c r="A409" s="14" t="s">
        <v>649</v>
      </c>
      <c r="B409" s="15" t="n">
        <v>633</v>
      </c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 customFormat="false" ht="15.75" hidden="false" customHeight="true" outlineLevel="0" collapsed="false">
      <c r="A410" s="14" t="s">
        <v>648</v>
      </c>
      <c r="B410" s="15" t="n">
        <v>1081</v>
      </c>
      <c r="C410" s="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 customFormat="false" ht="15.75" hidden="false" customHeight="true" outlineLevel="0" collapsed="false">
      <c r="A411" s="14" t="s">
        <v>652</v>
      </c>
      <c r="B411" s="15" t="n">
        <v>567</v>
      </c>
      <c r="C411" s="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 customFormat="false" ht="15.75" hidden="false" customHeight="true" outlineLevel="0" collapsed="false">
      <c r="A412" s="14" t="s">
        <v>651</v>
      </c>
      <c r="B412" s="15" t="n">
        <v>821</v>
      </c>
      <c r="C412" s="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 customFormat="false" ht="15.75" hidden="false" customHeight="true" outlineLevel="0" collapsed="false">
      <c r="A413" s="14" t="s">
        <v>654</v>
      </c>
      <c r="B413" s="15" t="n">
        <v>2023</v>
      </c>
      <c r="C413" s="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 customFormat="false" ht="15.75" hidden="false" customHeight="true" outlineLevel="0" collapsed="false">
      <c r="A414" s="14" t="s">
        <v>645</v>
      </c>
      <c r="B414" s="15" t="n">
        <v>2595</v>
      </c>
      <c r="C414" s="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 customFormat="false" ht="15.75" hidden="false" customHeight="true" outlineLevel="0" collapsed="false">
      <c r="A415" s="14" t="s">
        <v>674</v>
      </c>
      <c r="B415" s="15" t="n">
        <v>5560</v>
      </c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 customFormat="false" ht="15.75" hidden="false" customHeight="true" outlineLevel="0" collapsed="false">
      <c r="A416" s="14" t="s">
        <v>675</v>
      </c>
      <c r="B416" s="15" t="n">
        <v>5560</v>
      </c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 customFormat="false" ht="15.75" hidden="false" customHeight="true" outlineLevel="0" collapsed="false">
      <c r="A417" s="14" t="s">
        <v>8572</v>
      </c>
      <c r="B417" s="15" t="n">
        <v>4941</v>
      </c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 customFormat="false" ht="15.75" hidden="false" customHeight="true" outlineLevel="0" collapsed="false">
      <c r="A418" s="14" t="s">
        <v>659</v>
      </c>
      <c r="B418" s="15" t="n">
        <v>2740</v>
      </c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 customFormat="false" ht="15.75" hidden="false" customHeight="true" outlineLevel="0" collapsed="false">
      <c r="A419" s="14" t="s">
        <v>660</v>
      </c>
      <c r="B419" s="15" t="n">
        <v>3252</v>
      </c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 customFormat="false" ht="15.75" hidden="false" customHeight="true" outlineLevel="0" collapsed="false">
      <c r="A420" s="14" t="s">
        <v>661</v>
      </c>
      <c r="B420" s="15" t="n">
        <v>4800</v>
      </c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 customFormat="false" ht="15.75" hidden="false" customHeight="true" outlineLevel="0" collapsed="false">
      <c r="A421" s="14" t="s">
        <v>662</v>
      </c>
      <c r="B421" s="15" t="n">
        <v>1900</v>
      </c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 customFormat="false" ht="15.75" hidden="false" customHeight="true" outlineLevel="0" collapsed="false">
      <c r="A422" s="14" t="s">
        <v>663</v>
      </c>
      <c r="B422" s="15" t="n">
        <v>7725</v>
      </c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 customFormat="false" ht="15.75" hidden="false" customHeight="true" outlineLevel="0" collapsed="false">
      <c r="A423" s="14" t="s">
        <v>639</v>
      </c>
      <c r="B423" s="15" t="n">
        <v>540</v>
      </c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 customFormat="false" ht="15.75" hidden="false" customHeight="true" outlineLevel="0" collapsed="false">
      <c r="A424" s="14" t="s">
        <v>641</v>
      </c>
      <c r="B424" s="15" t="n">
        <v>839</v>
      </c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 customFormat="false" ht="15.75" hidden="false" customHeight="true" outlineLevel="0" collapsed="false">
      <c r="A425" s="14" t="s">
        <v>640</v>
      </c>
      <c r="B425" s="17" t="n">
        <v>1287</v>
      </c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 customFormat="false" ht="15.75" hidden="false" customHeight="true" outlineLevel="0" collapsed="false">
      <c r="A426" s="14" t="s">
        <v>1277</v>
      </c>
      <c r="B426" s="15" t="n">
        <v>3300</v>
      </c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 customFormat="false" ht="15.75" hidden="false" customHeight="true" outlineLevel="0" collapsed="false">
      <c r="A427" s="14" t="s">
        <v>653</v>
      </c>
      <c r="B427" s="15" t="n">
        <v>2252</v>
      </c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 customFormat="false" ht="15.75" hidden="false" customHeight="true" outlineLevel="0" collapsed="false">
      <c r="A428" s="14" t="s">
        <v>5507</v>
      </c>
      <c r="B428" s="15" t="n">
        <v>1030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 customFormat="false" ht="15.75" hidden="false" customHeight="true" outlineLevel="0" collapsed="false">
      <c r="A429" s="14" t="s">
        <v>222</v>
      </c>
      <c r="B429" s="15" t="n">
        <v>1684</v>
      </c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 customFormat="false" ht="15.75" hidden="false" customHeight="true" outlineLevel="0" collapsed="false">
      <c r="A430" s="14" t="s">
        <v>1185</v>
      </c>
      <c r="B430" s="15" t="n">
        <v>2279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 customFormat="false" ht="15.75" hidden="false" customHeight="true" outlineLevel="0" collapsed="false">
      <c r="A431" s="14" t="s">
        <v>1413</v>
      </c>
      <c r="B431" s="15" t="n">
        <v>362</v>
      </c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 customFormat="false" ht="15.75" hidden="false" customHeight="true" outlineLevel="0" collapsed="false">
      <c r="A432" s="14" t="s">
        <v>220</v>
      </c>
      <c r="B432" s="15" t="n">
        <v>5614</v>
      </c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 customFormat="false" ht="15.75" hidden="false" customHeight="true" outlineLevel="0" collapsed="false">
      <c r="A433" s="14" t="s">
        <v>282</v>
      </c>
      <c r="B433" s="15" t="n">
        <v>37534</v>
      </c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 customFormat="false" ht="15.75" hidden="false" customHeight="true" outlineLevel="0" collapsed="false">
      <c r="A434" s="14" t="s">
        <v>284</v>
      </c>
      <c r="B434" s="15" t="n">
        <v>14283</v>
      </c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 customFormat="false" ht="15.75" hidden="false" customHeight="true" outlineLevel="0" collapsed="false">
      <c r="A435" s="14" t="s">
        <v>8573</v>
      </c>
      <c r="B435" s="15" t="n">
        <v>15594</v>
      </c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 customFormat="false" ht="15.75" hidden="false" customHeight="true" outlineLevel="0" collapsed="false">
      <c r="A436" s="14" t="s">
        <v>285</v>
      </c>
      <c r="B436" s="15" t="n">
        <v>17256</v>
      </c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 customFormat="false" ht="15.75" hidden="false" customHeight="true" outlineLevel="0" collapsed="false">
      <c r="A437" s="14" t="s">
        <v>276</v>
      </c>
      <c r="B437" s="15" t="n">
        <v>31600</v>
      </c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 customFormat="false" ht="15.75" hidden="false" customHeight="true" outlineLevel="0" collapsed="false">
      <c r="A438" s="14" t="s">
        <v>349</v>
      </c>
      <c r="B438" s="15" t="n">
        <v>4071</v>
      </c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 customFormat="false" ht="15.75" hidden="false" customHeight="true" outlineLevel="0" collapsed="false">
      <c r="A439" s="14" t="s">
        <v>281</v>
      </c>
      <c r="B439" s="15" t="n">
        <v>0</v>
      </c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 customFormat="false" ht="15.75" hidden="false" customHeight="true" outlineLevel="0" collapsed="false">
      <c r="A440" s="14" t="s">
        <v>1991</v>
      </c>
      <c r="B440" s="15" t="n">
        <v>20436</v>
      </c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 customFormat="false" ht="15.75" hidden="false" customHeight="true" outlineLevel="0" collapsed="false">
      <c r="A441" s="14" t="s">
        <v>8574</v>
      </c>
      <c r="B441" s="15" t="n">
        <v>32145</v>
      </c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 customFormat="false" ht="15.75" hidden="false" customHeight="true" outlineLevel="0" collapsed="false">
      <c r="A442" s="14" t="s">
        <v>8575</v>
      </c>
      <c r="B442" s="15" t="n">
        <v>12718</v>
      </c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 customFormat="false" ht="15.75" hidden="false" customHeight="true" outlineLevel="0" collapsed="false">
      <c r="A443" s="14" t="s">
        <v>8576</v>
      </c>
      <c r="B443" s="15" t="n">
        <v>18799</v>
      </c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 customFormat="false" ht="15.75" hidden="false" customHeight="true" outlineLevel="0" collapsed="false">
      <c r="A444" s="14" t="s">
        <v>1712</v>
      </c>
      <c r="B444" s="15" t="n">
        <v>11088</v>
      </c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 customFormat="false" ht="15.75" hidden="false" customHeight="true" outlineLevel="0" collapsed="false">
      <c r="A445" s="14" t="s">
        <v>1708</v>
      </c>
      <c r="B445" s="15" t="n">
        <v>13104</v>
      </c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 customFormat="false" ht="15.75" hidden="false" customHeight="true" outlineLevel="0" collapsed="false">
      <c r="A446" s="14" t="s">
        <v>714</v>
      </c>
      <c r="B446" s="15" t="n">
        <v>32650</v>
      </c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 customFormat="false" ht="15.75" hidden="false" customHeight="true" outlineLevel="0" collapsed="false">
      <c r="A447" s="14" t="s">
        <v>8577</v>
      </c>
      <c r="B447" s="15" t="n">
        <v>16560</v>
      </c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 customFormat="false" ht="15.75" hidden="false" customHeight="true" outlineLevel="0" collapsed="false">
      <c r="A448" s="14" t="s">
        <v>1715</v>
      </c>
      <c r="B448" s="15" t="n">
        <v>4656</v>
      </c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 customFormat="false" ht="15.75" hidden="false" customHeight="true" outlineLevel="0" collapsed="false">
      <c r="A449" s="14" t="s">
        <v>1714</v>
      </c>
      <c r="B449" s="15" t="n">
        <v>5432</v>
      </c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 customFormat="false" ht="15.75" hidden="false" customHeight="true" outlineLevel="0" collapsed="false">
      <c r="A450" s="14" t="s">
        <v>1062</v>
      </c>
      <c r="B450" s="15" t="n">
        <v>1050</v>
      </c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 customFormat="false" ht="15.75" hidden="false" customHeight="true" outlineLevel="0" collapsed="false">
      <c r="A451" s="14" t="s">
        <v>152</v>
      </c>
      <c r="B451" s="15" t="n">
        <v>2346</v>
      </c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 customFormat="false" ht="15.75" hidden="false" customHeight="true" outlineLevel="0" collapsed="false">
      <c r="A452" s="14" t="s">
        <v>8578</v>
      </c>
      <c r="B452" s="15" t="n">
        <v>7425</v>
      </c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 customFormat="false" ht="15.75" hidden="false" customHeight="true" outlineLevel="0" collapsed="false">
      <c r="A453" s="14" t="s">
        <v>2041</v>
      </c>
      <c r="B453" s="15" t="n">
        <v>1209</v>
      </c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 customFormat="false" ht="15.75" hidden="false" customHeight="true" outlineLevel="0" collapsed="false">
      <c r="A454" s="14" t="s">
        <v>1497</v>
      </c>
      <c r="B454" s="15" t="n">
        <v>2160</v>
      </c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 customFormat="false" ht="15.75" hidden="false" customHeight="true" outlineLevel="0" collapsed="false">
      <c r="A455" s="14" t="s">
        <v>1496</v>
      </c>
      <c r="B455" s="15" t="n">
        <v>3839</v>
      </c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 customFormat="false" ht="15.75" hidden="false" customHeight="true" outlineLevel="0" collapsed="false">
      <c r="A456" s="13"/>
      <c r="B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 customFormat="false" ht="15.75" hidden="false" customHeight="true" outlineLevel="0" collapsed="false">
      <c r="A457" s="338" t="s">
        <v>8579</v>
      </c>
      <c r="B457" s="338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 customFormat="false" ht="15.75" hidden="false" customHeight="true" outlineLevel="0" collapsed="false">
      <c r="A458" s="14" t="s">
        <v>1594</v>
      </c>
      <c r="B458" s="15" t="n">
        <f aca="false">11550/50</f>
        <v>231</v>
      </c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 customFormat="false" ht="15.75" hidden="false" customHeight="true" outlineLevel="0" collapsed="false">
      <c r="A459" s="14" t="s">
        <v>1354</v>
      </c>
      <c r="B459" s="15" t="n">
        <v>1172</v>
      </c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 customFormat="false" ht="15.75" hidden="false" customHeight="true" outlineLevel="0" collapsed="false">
      <c r="A460" s="14" t="s">
        <v>1355</v>
      </c>
      <c r="B460" s="15" t="n">
        <v>1862</v>
      </c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 customFormat="false" ht="15.75" hidden="false" customHeight="true" outlineLevel="0" collapsed="false">
      <c r="A461" s="14" t="s">
        <v>8580</v>
      </c>
      <c r="B461" s="15" t="n">
        <v>3800</v>
      </c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 customFormat="false" ht="15.75" hidden="false" customHeight="true" outlineLevel="0" collapsed="false">
      <c r="A462" s="14" t="s">
        <v>939</v>
      </c>
      <c r="B462" s="15" t="n">
        <v>3031</v>
      </c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 customFormat="false" ht="15.75" hidden="false" customHeight="true" outlineLevel="0" collapsed="false">
      <c r="A463" s="14" t="s">
        <v>940</v>
      </c>
      <c r="B463" s="15" t="n">
        <v>3031</v>
      </c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 customFormat="false" ht="15.75" hidden="false" customHeight="true" outlineLevel="0" collapsed="false">
      <c r="A464" s="14" t="s">
        <v>941</v>
      </c>
      <c r="B464" s="15" t="n">
        <v>3031</v>
      </c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 customFormat="false" ht="15.75" hidden="false" customHeight="true" outlineLevel="0" collapsed="false">
      <c r="A465" s="14" t="s">
        <v>244</v>
      </c>
      <c r="B465" s="15" t="n">
        <v>265</v>
      </c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 customFormat="false" ht="15.75" hidden="false" customHeight="true" outlineLevel="0" collapsed="false">
      <c r="A466" s="14" t="s">
        <v>248</v>
      </c>
      <c r="B466" s="15" t="n">
        <v>2178</v>
      </c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 customFormat="false" ht="15.75" hidden="false" customHeight="true" outlineLevel="0" collapsed="false">
      <c r="A467" s="14" t="s">
        <v>1835</v>
      </c>
      <c r="B467" s="15" t="n">
        <v>975</v>
      </c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 customFormat="false" ht="15.75" hidden="false" customHeight="true" outlineLevel="0" collapsed="false">
      <c r="A468" s="14" t="s">
        <v>877</v>
      </c>
      <c r="B468" s="15" t="n">
        <v>5161</v>
      </c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 customFormat="false" ht="15.75" hidden="false" customHeight="true" outlineLevel="0" collapsed="false">
      <c r="A469" s="14" t="s">
        <v>8581</v>
      </c>
      <c r="B469" s="15" t="n">
        <v>1559</v>
      </c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 customFormat="false" ht="15.75" hidden="false" customHeight="true" outlineLevel="0" collapsed="false">
      <c r="A470" s="14" t="s">
        <v>1895</v>
      </c>
      <c r="B470" s="15" t="n">
        <v>1510</v>
      </c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 customFormat="false" ht="15.75" hidden="false" customHeight="true" outlineLevel="0" collapsed="false">
      <c r="A471" s="14" t="s">
        <v>1896</v>
      </c>
      <c r="B471" s="15" t="n">
        <v>2615</v>
      </c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 customFormat="false" ht="15.75" hidden="false" customHeight="true" outlineLevel="0" collapsed="false">
      <c r="A472" s="14" t="s">
        <v>1897</v>
      </c>
      <c r="B472" s="15" t="n">
        <v>4783</v>
      </c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 customFormat="false" ht="15.75" hidden="false" customHeight="true" outlineLevel="0" collapsed="false">
      <c r="A473" s="14" t="s">
        <v>1898</v>
      </c>
      <c r="B473" s="15" t="n">
        <v>12687</v>
      </c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 customFormat="false" ht="15.75" hidden="false" customHeight="true" outlineLevel="0" collapsed="false">
      <c r="A474" s="14" t="s">
        <v>1899</v>
      </c>
      <c r="B474" s="15" t="n">
        <v>2750</v>
      </c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 customFormat="false" ht="15.75" hidden="false" customHeight="true" outlineLevel="0" collapsed="false">
      <c r="A475" s="14" t="s">
        <v>1900</v>
      </c>
      <c r="B475" s="15" t="n">
        <v>5412</v>
      </c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 customFormat="false" ht="15.75" hidden="false" customHeight="true" outlineLevel="0" collapsed="false">
      <c r="A476" s="14" t="s">
        <v>1901</v>
      </c>
      <c r="B476" s="15" t="n">
        <v>1736</v>
      </c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 customFormat="false" ht="15.75" hidden="false" customHeight="true" outlineLevel="0" collapsed="false">
      <c r="A477" s="14" t="s">
        <v>1902</v>
      </c>
      <c r="B477" s="15" t="n">
        <v>3175</v>
      </c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 customFormat="false" ht="15.75" hidden="false" customHeight="true" outlineLevel="0" collapsed="false">
      <c r="A478" s="14" t="s">
        <v>1028</v>
      </c>
      <c r="B478" s="15" t="n">
        <v>1645</v>
      </c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 customFormat="false" ht="15.75" hidden="false" customHeight="true" outlineLevel="0" collapsed="false">
      <c r="A479" s="14" t="s">
        <v>2023</v>
      </c>
      <c r="B479" s="15" t="n">
        <v>3115</v>
      </c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 customFormat="false" ht="15.75" hidden="false" customHeight="true" outlineLevel="0" collapsed="false">
      <c r="A480" s="14" t="s">
        <v>2022</v>
      </c>
      <c r="B480" s="15" t="n">
        <v>6930</v>
      </c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 customFormat="false" ht="15.75" hidden="false" customHeight="true" outlineLevel="0" collapsed="false">
      <c r="A481" s="14" t="s">
        <v>1026</v>
      </c>
      <c r="B481" s="15" t="n">
        <v>3110</v>
      </c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 customFormat="false" ht="15.75" hidden="false" customHeight="true" outlineLevel="0" collapsed="false">
      <c r="A482" s="14" t="s">
        <v>1027</v>
      </c>
      <c r="B482" s="15" t="n">
        <v>4210</v>
      </c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 customFormat="false" ht="15.75" hidden="false" customHeight="true" outlineLevel="0" collapsed="false">
      <c r="A483" s="14" t="s">
        <v>1445</v>
      </c>
      <c r="B483" s="15" t="n">
        <v>4535</v>
      </c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 customFormat="false" ht="15.75" hidden="false" customHeight="true" outlineLevel="0" collapsed="false">
      <c r="A484" s="14" t="s">
        <v>985</v>
      </c>
      <c r="B484" s="15" t="n">
        <v>3190</v>
      </c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 customFormat="false" ht="15.75" hidden="false" customHeight="true" outlineLevel="0" collapsed="false">
      <c r="A485" s="14" t="s">
        <v>1025</v>
      </c>
      <c r="B485" s="15" t="n">
        <v>3320</v>
      </c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 customFormat="false" ht="15.75" hidden="false" customHeight="true" outlineLevel="0" collapsed="false">
      <c r="A486" s="14" t="s">
        <v>947</v>
      </c>
      <c r="B486" s="15" t="n">
        <v>3156</v>
      </c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customFormat="false" ht="15.75" hidden="false" customHeight="true" outlineLevel="0" collapsed="false">
      <c r="A487" s="14" t="s">
        <v>1109</v>
      </c>
      <c r="B487" s="15" t="n">
        <v>3070</v>
      </c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customFormat="false" ht="15.75" hidden="false" customHeight="true" outlineLevel="0" collapsed="false">
      <c r="A488" s="14" t="s">
        <v>982</v>
      </c>
      <c r="B488" s="15" t="n">
        <v>4875</v>
      </c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customFormat="false" ht="15.75" hidden="false" customHeight="true" outlineLevel="0" collapsed="false">
      <c r="A489" s="14" t="s">
        <v>983</v>
      </c>
      <c r="B489" s="15" t="n">
        <v>6290</v>
      </c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customFormat="false" ht="15.75" hidden="false" customHeight="true" outlineLevel="0" collapsed="false">
      <c r="A490" s="14" t="s">
        <v>948</v>
      </c>
      <c r="B490" s="15" t="n">
        <v>2515</v>
      </c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customFormat="false" ht="15.75" hidden="false" customHeight="true" outlineLevel="0" collapsed="false">
      <c r="A491" s="14" t="s">
        <v>949</v>
      </c>
      <c r="B491" s="15" t="n">
        <v>5612</v>
      </c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customFormat="false" ht="15.75" hidden="false" customHeight="true" outlineLevel="0" collapsed="false">
      <c r="A492" s="14" t="s">
        <v>952</v>
      </c>
      <c r="B492" s="15" t="n">
        <v>1858</v>
      </c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customFormat="false" ht="15.75" hidden="false" customHeight="true" outlineLevel="0" collapsed="false">
      <c r="A493" s="14" t="s">
        <v>950</v>
      </c>
      <c r="B493" s="15" t="n">
        <v>3363</v>
      </c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customFormat="false" ht="15.75" hidden="false" customHeight="true" outlineLevel="0" collapsed="false">
      <c r="A494" s="14" t="s">
        <v>1112</v>
      </c>
      <c r="B494" s="15" t="n">
        <v>3370</v>
      </c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customFormat="false" ht="15.75" hidden="false" customHeight="true" outlineLevel="0" collapsed="false">
      <c r="A495" s="14" t="s">
        <v>1111</v>
      </c>
      <c r="B495" s="15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customFormat="false" ht="15.75" hidden="false" customHeight="true" outlineLevel="0" collapsed="false">
      <c r="A496" s="14" t="s">
        <v>878</v>
      </c>
      <c r="B496" s="15" t="n">
        <v>100</v>
      </c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customFormat="false" ht="15.75" hidden="false" customHeight="true" outlineLevel="0" collapsed="false">
      <c r="A497" s="14" t="s">
        <v>713</v>
      </c>
      <c r="B497" s="15" t="n">
        <v>1565</v>
      </c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customFormat="false" ht="15.75" hidden="false" customHeight="true" outlineLevel="0" collapsed="false">
      <c r="A498" s="14" t="s">
        <v>712</v>
      </c>
      <c r="B498" s="15" t="n">
        <v>2335</v>
      </c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customFormat="false" ht="15.75" hidden="false" customHeight="true" outlineLevel="0" collapsed="false">
      <c r="A499" s="14" t="s">
        <v>1017</v>
      </c>
      <c r="B499" s="15" t="n">
        <v>1915</v>
      </c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customFormat="false" ht="15.75" hidden="false" customHeight="true" outlineLevel="0" collapsed="false">
      <c r="A500" s="14" t="s">
        <v>1016</v>
      </c>
      <c r="B500" s="15" t="n">
        <v>2873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customFormat="false" ht="15.75" hidden="false" customHeight="true" outlineLevel="0" collapsed="false">
      <c r="A501" s="14" t="s">
        <v>1015</v>
      </c>
      <c r="B501" s="15" t="n">
        <v>1475</v>
      </c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customFormat="false" ht="15.75" hidden="false" customHeight="true" outlineLevel="0" collapsed="false">
      <c r="A502" s="14" t="s">
        <v>8582</v>
      </c>
      <c r="B502" s="15" t="n">
        <v>1218</v>
      </c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customFormat="false" ht="15.75" hidden="false" customHeight="true" outlineLevel="0" collapsed="false">
      <c r="A503" s="14" t="s">
        <v>8583</v>
      </c>
      <c r="B503" s="15" t="n">
        <v>1978</v>
      </c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customFormat="false" ht="15.75" hidden="false" customHeight="true" outlineLevel="0" collapsed="false">
      <c r="A504" s="14" t="s">
        <v>207</v>
      </c>
      <c r="B504" s="15" t="n">
        <v>1160</v>
      </c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customFormat="false" ht="15.75" hidden="false" customHeight="true" outlineLevel="0" collapsed="false">
      <c r="A505" s="14" t="s">
        <v>1969</v>
      </c>
      <c r="B505" s="15" t="n">
        <v>216</v>
      </c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customFormat="false" ht="15.75" hidden="false" customHeight="true" outlineLevel="0" collapsed="false">
      <c r="A506" s="14" t="s">
        <v>1970</v>
      </c>
      <c r="B506" s="15" t="n">
        <v>1490</v>
      </c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customFormat="false" ht="15.75" hidden="false" customHeight="true" outlineLevel="0" collapsed="false">
      <c r="A507" s="14" t="s">
        <v>1305</v>
      </c>
      <c r="B507" s="15" t="n">
        <v>1237</v>
      </c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customFormat="false" ht="15.75" hidden="false" customHeight="true" outlineLevel="0" collapsed="false">
      <c r="A508" s="14" t="s">
        <v>1306</v>
      </c>
      <c r="B508" s="15" t="n">
        <v>2614</v>
      </c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customFormat="false" ht="15.75" hidden="false" customHeight="true" outlineLevel="0" collapsed="false">
      <c r="A509" s="14" t="s">
        <v>728</v>
      </c>
      <c r="B509" s="15" t="n">
        <v>1121</v>
      </c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customFormat="false" ht="15.75" hidden="false" customHeight="true" outlineLevel="0" collapsed="false">
      <c r="A510" s="14" t="s">
        <v>2003</v>
      </c>
      <c r="B510" s="15" t="n">
        <v>1040</v>
      </c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customFormat="false" ht="15.75" hidden="false" customHeight="true" outlineLevel="0" collapsed="false">
      <c r="A511" s="14" t="s">
        <v>2004</v>
      </c>
      <c r="B511" s="15" t="n">
        <v>962</v>
      </c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customFormat="false" ht="15.75" hidden="false" customHeight="true" outlineLevel="0" collapsed="false">
      <c r="A512" s="14" t="s">
        <v>1076</v>
      </c>
      <c r="B512" s="15" t="n">
        <v>1689</v>
      </c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customFormat="false" ht="15.75" hidden="false" customHeight="true" outlineLevel="0" collapsed="false">
      <c r="A513" s="14" t="s">
        <v>1074</v>
      </c>
      <c r="B513" s="15" t="n">
        <v>2422</v>
      </c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customFormat="false" ht="15.75" hidden="false" customHeight="true" outlineLevel="0" collapsed="false">
      <c r="A514" s="14" t="s">
        <v>1075</v>
      </c>
      <c r="B514" s="15" t="n">
        <v>3990</v>
      </c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customFormat="false" ht="15.75" hidden="false" customHeight="true" outlineLevel="0" collapsed="false">
      <c r="A515" s="14" t="s">
        <v>1077</v>
      </c>
      <c r="B515" s="15" t="n">
        <v>859</v>
      </c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customFormat="false" ht="15.75" hidden="false" customHeight="true" outlineLevel="0" collapsed="false">
      <c r="A516" s="14" t="s">
        <v>1078</v>
      </c>
      <c r="B516" s="15" t="n">
        <v>1825</v>
      </c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customFormat="false" ht="15.75" hidden="false" customHeight="true" outlineLevel="0" collapsed="false">
      <c r="A517" s="14" t="s">
        <v>1079</v>
      </c>
      <c r="B517" s="15" t="n">
        <v>2771</v>
      </c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customFormat="false" ht="15.75" hidden="false" customHeight="true" outlineLevel="0" collapsed="false">
      <c r="A518" s="14" t="s">
        <v>1071</v>
      </c>
      <c r="B518" s="15" t="n">
        <v>2068</v>
      </c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customFormat="false" ht="15.75" hidden="false" customHeight="true" outlineLevel="0" collapsed="false">
      <c r="A519" s="14" t="s">
        <v>1080</v>
      </c>
      <c r="B519" s="15" t="n">
        <v>2171</v>
      </c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customFormat="false" ht="15.75" hidden="false" customHeight="true" outlineLevel="0" collapsed="false">
      <c r="A520" s="14" t="s">
        <v>1067</v>
      </c>
      <c r="B520" s="15" t="n">
        <v>1716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customFormat="false" ht="15.75" hidden="false" customHeight="true" outlineLevel="0" collapsed="false">
      <c r="A521" s="14" t="s">
        <v>1019</v>
      </c>
      <c r="B521" s="15" t="n">
        <v>1962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customFormat="false" ht="15.75" hidden="false" customHeight="true" outlineLevel="0" collapsed="false">
      <c r="A522" s="14" t="s">
        <v>1018</v>
      </c>
      <c r="B522" s="15" t="n">
        <v>3117</v>
      </c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customFormat="false" ht="15.75" hidden="false" customHeight="true" outlineLevel="0" collapsed="false">
      <c r="A523" s="14" t="s">
        <v>1073</v>
      </c>
      <c r="B523" s="15" t="n">
        <v>1565</v>
      </c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customFormat="false" ht="15.75" hidden="false" customHeight="true" outlineLevel="0" collapsed="false">
      <c r="A524" s="14" t="s">
        <v>1072</v>
      </c>
      <c r="B524" s="15" t="n">
        <v>2335</v>
      </c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customFormat="false" ht="15.75" hidden="false" customHeight="true" outlineLevel="0" collapsed="false">
      <c r="A525" s="14" t="s">
        <v>1070</v>
      </c>
      <c r="B525" s="15" t="n">
        <v>1804</v>
      </c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customFormat="false" ht="15.75" hidden="false" customHeight="true" outlineLevel="0" collapsed="false">
      <c r="A526" s="14" t="s">
        <v>1068</v>
      </c>
      <c r="B526" s="15" t="n">
        <v>2517</v>
      </c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customFormat="false" ht="15.75" hidden="false" customHeight="true" outlineLevel="0" collapsed="false">
      <c r="A527" s="14" t="s">
        <v>1069</v>
      </c>
      <c r="B527" s="15" t="n">
        <v>4155</v>
      </c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customFormat="false" ht="15.75" hidden="false" customHeight="true" outlineLevel="0" collapsed="false">
      <c r="A528" s="14" t="s">
        <v>1278</v>
      </c>
      <c r="B528" s="15" t="n">
        <v>3052</v>
      </c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customFormat="false" ht="15.75" hidden="false" customHeight="true" outlineLevel="0" collapsed="false">
      <c r="A529" s="14" t="s">
        <v>1280</v>
      </c>
      <c r="B529" s="15" t="n">
        <v>7812</v>
      </c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customFormat="false" ht="15.75" hidden="false" customHeight="true" outlineLevel="0" collapsed="false">
      <c r="A530" s="14" t="s">
        <v>1281</v>
      </c>
      <c r="B530" s="15" t="n">
        <v>4070</v>
      </c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customFormat="false" ht="15.75" hidden="false" customHeight="true" outlineLevel="0" collapsed="false">
      <c r="A531" s="14" t="s">
        <v>1279</v>
      </c>
      <c r="B531" s="15" t="n">
        <v>3348</v>
      </c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customFormat="false" ht="15.75" hidden="false" customHeight="true" outlineLevel="0" collapsed="false">
      <c r="A532" s="14" t="s">
        <v>293</v>
      </c>
      <c r="B532" s="15" t="n">
        <v>2680</v>
      </c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customFormat="false" ht="15.75" hidden="false" customHeight="true" outlineLevel="0" collapsed="false">
      <c r="A533" s="14" t="s">
        <v>292</v>
      </c>
      <c r="B533" s="15" t="n">
        <v>3805</v>
      </c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customFormat="false" ht="15.75" hidden="false" customHeight="true" outlineLevel="0" collapsed="false">
      <c r="A534" s="14" t="s">
        <v>290</v>
      </c>
      <c r="B534" s="15" t="n">
        <v>1525</v>
      </c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customFormat="false" ht="15.75" hidden="false" customHeight="true" outlineLevel="0" collapsed="false">
      <c r="A535" s="14" t="s">
        <v>1442</v>
      </c>
      <c r="B535" s="15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customFormat="false" ht="15.75" hidden="false" customHeight="true" outlineLevel="0" collapsed="false">
      <c r="A536" s="14" t="s">
        <v>1444</v>
      </c>
      <c r="B536" s="15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customFormat="false" ht="15.75" hidden="false" customHeight="true" outlineLevel="0" collapsed="false">
      <c r="A537" s="14" t="s">
        <v>160</v>
      </c>
      <c r="B537" s="15" t="n">
        <v>4627</v>
      </c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customFormat="false" ht="15.75" hidden="false" customHeight="true" outlineLevel="0" collapsed="false">
      <c r="A538" s="14" t="s">
        <v>553</v>
      </c>
      <c r="B538" s="15" t="n">
        <v>4348</v>
      </c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customFormat="false" ht="15.75" hidden="false" customHeight="true" outlineLevel="0" collapsed="false">
      <c r="A539" s="13"/>
      <c r="B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customFormat="false" ht="15.75" hidden="false" customHeight="true" outlineLevel="0" collapsed="false">
      <c r="A540" s="338" t="s">
        <v>8584</v>
      </c>
      <c r="B540" s="338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customFormat="false" ht="15.75" hidden="false" customHeight="true" outlineLevel="0" collapsed="false">
      <c r="A541" s="14" t="s">
        <v>938</v>
      </c>
      <c r="B541" s="15" t="n">
        <v>14302</v>
      </c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customFormat="false" ht="15.75" hidden="false" customHeight="true" outlineLevel="0" collapsed="false">
      <c r="A542" s="14" t="s">
        <v>444</v>
      </c>
      <c r="B542" s="15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customFormat="false" ht="15.75" hidden="false" customHeight="true" outlineLevel="0" collapsed="false">
      <c r="A543" s="14" t="s">
        <v>1461</v>
      </c>
      <c r="B543" s="15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customFormat="false" ht="15.75" hidden="false" customHeight="true" outlineLevel="0" collapsed="false">
      <c r="A544" s="14" t="s">
        <v>1468</v>
      </c>
      <c r="B544" s="15"/>
      <c r="C544" s="7"/>
    </row>
    <row r="545" customFormat="false" ht="15.75" hidden="false" customHeight="true" outlineLevel="0" collapsed="false">
      <c r="A545" s="14" t="s">
        <v>1469</v>
      </c>
      <c r="B545" s="15"/>
      <c r="C545" s="7"/>
    </row>
    <row r="546" customFormat="false" ht="15.75" hidden="false" customHeight="true" outlineLevel="0" collapsed="false">
      <c r="A546" s="14" t="s">
        <v>1470</v>
      </c>
      <c r="B546" s="15"/>
      <c r="C546" s="7"/>
    </row>
    <row r="547" customFormat="false" ht="15.75" hidden="false" customHeight="true" outlineLevel="0" collapsed="false">
      <c r="A547" s="14" t="s">
        <v>1465</v>
      </c>
      <c r="B547" s="15"/>
      <c r="C547" s="7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</row>
    <row r="548" customFormat="false" ht="15.75" hidden="false" customHeight="true" outlineLevel="0" collapsed="false">
      <c r="A548" s="14" t="s">
        <v>1466</v>
      </c>
      <c r="B548" s="15"/>
      <c r="C548" s="7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</row>
    <row r="549" customFormat="false" ht="15.75" hidden="false" customHeight="true" outlineLevel="0" collapsed="false">
      <c r="A549" s="14" t="s">
        <v>1467</v>
      </c>
      <c r="B549" s="15"/>
      <c r="C549" s="7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</row>
    <row r="550" customFormat="false" ht="15.75" hidden="false" customHeight="true" outlineLevel="0" collapsed="false">
      <c r="A550" s="14" t="s">
        <v>1548</v>
      </c>
      <c r="B550" s="15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customFormat="false" ht="15.75" hidden="false" customHeight="true" outlineLevel="0" collapsed="false">
      <c r="A551" s="14" t="s">
        <v>8585</v>
      </c>
      <c r="B551" s="15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customFormat="false" ht="15.75" hidden="false" customHeight="true" outlineLevel="0" collapsed="false">
      <c r="A552" s="14" t="s">
        <v>8586</v>
      </c>
      <c r="B552" s="15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customFormat="false" ht="15.75" hidden="false" customHeight="true" outlineLevel="0" collapsed="false"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</row>
    <row r="554" customFormat="false" ht="15.75" hidden="false" customHeight="true" outlineLevel="0" collapsed="false"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</row>
    <row r="555" customFormat="false" ht="15.75" hidden="false" customHeight="true" outlineLevel="0" collapsed="false"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</row>
    <row r="556" customFormat="false" ht="15.75" hidden="false" customHeight="true" outlineLevel="0" collapsed="false"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</row>
    <row r="557" customFormat="false" ht="15.75" hidden="false" customHeight="true" outlineLevel="0" collapsed="false"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</row>
    <row r="558" customFormat="false" ht="15.75" hidden="false" customHeight="true" outlineLevel="0" collapsed="false"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</row>
    <row r="559" customFormat="false" ht="15.75" hidden="false" customHeight="true" outlineLevel="0" collapsed="false"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</row>
    <row r="560" customFormat="false" ht="15.75" hidden="false" customHeight="true" outlineLevel="0" collapsed="false"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</row>
    <row r="561" customFormat="false" ht="15.75" hidden="false" customHeight="true" outlineLevel="0" collapsed="false"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</row>
    <row r="562" customFormat="false" ht="15.75" hidden="false" customHeight="true" outlineLevel="0" collapsed="false"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</row>
    <row r="563" customFormat="false" ht="15.75" hidden="false" customHeight="true" outlineLevel="0" collapsed="false"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</row>
    <row r="564" customFormat="false" ht="15.75" hidden="false" customHeight="true" outlineLevel="0" collapsed="false"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</row>
    <row r="565" customFormat="false" ht="15.75" hidden="false" customHeight="true" outlineLevel="0" collapsed="false"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</row>
    <row r="566" customFormat="false" ht="15.75" hidden="false" customHeight="true" outlineLevel="0" collapsed="false"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</row>
    <row r="567" customFormat="false" ht="15.75" hidden="false" customHeight="true" outlineLevel="0" collapsed="false"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</row>
    <row r="568" customFormat="false" ht="15.75" hidden="false" customHeight="true" outlineLevel="0" collapsed="false"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</row>
    <row r="569" customFormat="false" ht="15.75" hidden="false" customHeight="true" outlineLevel="0" collapsed="false"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</row>
    <row r="570" customFormat="false" ht="15.75" hidden="false" customHeight="true" outlineLevel="0" collapsed="false"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</row>
    <row r="571" customFormat="false" ht="15.75" hidden="false" customHeight="true" outlineLevel="0" collapsed="false"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</row>
    <row r="572" customFormat="false" ht="15.75" hidden="false" customHeight="true" outlineLevel="0" collapsed="false"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</row>
    <row r="573" customFormat="false" ht="15.75" hidden="false" customHeight="true" outlineLevel="0" collapsed="false"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</row>
    <row r="574" customFormat="false" ht="15.75" hidden="false" customHeight="true" outlineLevel="0" collapsed="false"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</row>
    <row r="575" customFormat="false" ht="15.75" hidden="false" customHeight="true" outlineLevel="0" collapsed="false"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</row>
    <row r="576" customFormat="false" ht="15.75" hidden="false" customHeight="true" outlineLevel="0" collapsed="false"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</row>
    <row r="577" customFormat="false" ht="15.75" hidden="false" customHeight="true" outlineLevel="0" collapsed="false"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</row>
    <row r="578" customFormat="false" ht="15.75" hidden="false" customHeight="true" outlineLevel="0" collapsed="false"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</row>
    <row r="579" customFormat="false" ht="15.75" hidden="false" customHeight="true" outlineLevel="0" collapsed="false"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</row>
    <row r="580" customFormat="false" ht="15.75" hidden="false" customHeight="true" outlineLevel="0" collapsed="false"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</row>
    <row r="581" customFormat="false" ht="15.75" hidden="false" customHeight="true" outlineLevel="0" collapsed="false"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</row>
    <row r="582" customFormat="false" ht="15.75" hidden="false" customHeight="true" outlineLevel="0" collapsed="false"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</row>
    <row r="583" customFormat="false" ht="15.75" hidden="false" customHeight="true" outlineLevel="0" collapsed="false"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</row>
    <row r="584" customFormat="false" ht="15.75" hidden="false" customHeight="true" outlineLevel="0" collapsed="false"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</row>
    <row r="585" customFormat="false" ht="15.75" hidden="false" customHeight="true" outlineLevel="0" collapsed="false"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</row>
    <row r="586" customFormat="false" ht="15.75" hidden="false" customHeight="true" outlineLevel="0" collapsed="false"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</row>
    <row r="587" customFormat="false" ht="15.75" hidden="false" customHeight="true" outlineLevel="0" collapsed="false"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</row>
    <row r="588" customFormat="false" ht="15.75" hidden="false" customHeight="true" outlineLevel="0" collapsed="false"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</row>
    <row r="589" customFormat="false" ht="15.75" hidden="false" customHeight="true" outlineLevel="0" collapsed="false"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</row>
    <row r="590" customFormat="false" ht="15.75" hidden="false" customHeight="true" outlineLevel="0" collapsed="false"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</row>
    <row r="591" customFormat="false" ht="15.75" hidden="false" customHeight="true" outlineLevel="0" collapsed="false"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</row>
    <row r="592" customFormat="false" ht="15.75" hidden="false" customHeight="true" outlineLevel="0" collapsed="false"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</row>
    <row r="593" customFormat="false" ht="15.75" hidden="false" customHeight="true" outlineLevel="0" collapsed="false"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</row>
    <row r="594" customFormat="false" ht="15.75" hidden="false" customHeight="true" outlineLevel="0" collapsed="false"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</row>
    <row r="595" customFormat="false" ht="15.75" hidden="false" customHeight="true" outlineLevel="0" collapsed="false"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</row>
    <row r="596" customFormat="false" ht="15.75" hidden="false" customHeight="true" outlineLevel="0" collapsed="false"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</row>
    <row r="597" customFormat="false" ht="15.75" hidden="false" customHeight="true" outlineLevel="0" collapsed="false"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</row>
    <row r="598" customFormat="false" ht="15.75" hidden="false" customHeight="true" outlineLevel="0" collapsed="false"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</row>
    <row r="599" customFormat="false" ht="15.75" hidden="false" customHeight="true" outlineLevel="0" collapsed="false"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</row>
    <row r="600" customFormat="false" ht="15.75" hidden="false" customHeight="true" outlineLevel="0" collapsed="false"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</row>
    <row r="601" customFormat="false" ht="15.75" hidden="false" customHeight="true" outlineLevel="0" collapsed="false"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</row>
    <row r="602" customFormat="false" ht="15.75" hidden="false" customHeight="true" outlineLevel="0" collapsed="false"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</row>
    <row r="603" customFormat="false" ht="15.75" hidden="false" customHeight="true" outlineLevel="0" collapsed="false"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</row>
    <row r="604" customFormat="false" ht="15.75" hidden="false" customHeight="true" outlineLevel="0" collapsed="false"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</row>
    <row r="605" customFormat="false" ht="15.75" hidden="false" customHeight="true" outlineLevel="0" collapsed="false"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</row>
    <row r="606" customFormat="false" ht="15.75" hidden="false" customHeight="true" outlineLevel="0" collapsed="false"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</row>
    <row r="607" customFormat="false" ht="15.75" hidden="false" customHeight="true" outlineLevel="0" collapsed="false"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</row>
    <row r="608" customFormat="false" ht="15.75" hidden="false" customHeight="true" outlineLevel="0" collapsed="false"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</row>
    <row r="609" customFormat="false" ht="15.75" hidden="false" customHeight="true" outlineLevel="0" collapsed="false"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</row>
    <row r="610" customFormat="false" ht="15.75" hidden="false" customHeight="true" outlineLevel="0" collapsed="false"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</row>
    <row r="611" customFormat="false" ht="15.75" hidden="false" customHeight="true" outlineLevel="0" collapsed="false"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</row>
    <row r="612" customFormat="false" ht="15.75" hidden="false" customHeight="true" outlineLevel="0" collapsed="false"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</row>
    <row r="613" customFormat="false" ht="15.75" hidden="false" customHeight="true" outlineLevel="0" collapsed="false"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</row>
    <row r="614" customFormat="false" ht="15.75" hidden="false" customHeight="true" outlineLevel="0" collapsed="false"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</row>
    <row r="615" customFormat="false" ht="15.75" hidden="false" customHeight="true" outlineLevel="0" collapsed="false"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</row>
    <row r="616" customFormat="false" ht="15.75" hidden="false" customHeight="true" outlineLevel="0" collapsed="false"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</row>
    <row r="617" customFormat="false" ht="15.75" hidden="false" customHeight="true" outlineLevel="0" collapsed="false"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</row>
    <row r="618" customFormat="false" ht="15.75" hidden="false" customHeight="true" outlineLevel="0" collapsed="false"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</row>
    <row r="619" customFormat="false" ht="15.75" hidden="false" customHeight="true" outlineLevel="0" collapsed="false"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</row>
    <row r="620" customFormat="false" ht="15.75" hidden="false" customHeight="true" outlineLevel="0" collapsed="false"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</row>
    <row r="621" customFormat="false" ht="15.75" hidden="false" customHeight="true" outlineLevel="0" collapsed="false"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</row>
    <row r="622" customFormat="false" ht="15.75" hidden="false" customHeight="true" outlineLevel="0" collapsed="false"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</row>
    <row r="623" customFormat="false" ht="15.75" hidden="false" customHeight="true" outlineLevel="0" collapsed="false"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</row>
    <row r="624" customFormat="false" ht="15.75" hidden="false" customHeight="true" outlineLevel="0" collapsed="false"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</row>
    <row r="625" customFormat="false" ht="15.75" hidden="false" customHeight="true" outlineLevel="0" collapsed="false"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</row>
    <row r="626" customFormat="false" ht="15.75" hidden="false" customHeight="true" outlineLevel="0" collapsed="false"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</row>
    <row r="627" customFormat="false" ht="15.75" hidden="false" customHeight="true" outlineLevel="0" collapsed="false"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</row>
    <row r="628" customFormat="false" ht="15.75" hidden="false" customHeight="true" outlineLevel="0" collapsed="false"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</row>
    <row r="629" customFormat="false" ht="15.75" hidden="false" customHeight="true" outlineLevel="0" collapsed="false"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</row>
    <row r="630" customFormat="false" ht="15.75" hidden="false" customHeight="true" outlineLevel="0" collapsed="false"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</row>
    <row r="631" customFormat="false" ht="15.75" hidden="false" customHeight="true" outlineLevel="0" collapsed="false"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</row>
    <row r="632" customFormat="false" ht="15.75" hidden="false" customHeight="true" outlineLevel="0" collapsed="false"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</row>
    <row r="633" customFormat="false" ht="15.75" hidden="false" customHeight="true" outlineLevel="0" collapsed="false"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</row>
    <row r="634" customFormat="false" ht="15.75" hidden="false" customHeight="true" outlineLevel="0" collapsed="false"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</row>
    <row r="635" customFormat="false" ht="15.75" hidden="false" customHeight="true" outlineLevel="0" collapsed="false"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</row>
    <row r="636" customFormat="false" ht="15.75" hidden="false" customHeight="true" outlineLevel="0" collapsed="false"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</row>
    <row r="637" customFormat="false" ht="15.75" hidden="false" customHeight="true" outlineLevel="0" collapsed="false"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</row>
    <row r="638" customFormat="false" ht="15.75" hidden="false" customHeight="true" outlineLevel="0" collapsed="false"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</row>
    <row r="639" customFormat="false" ht="15.75" hidden="false" customHeight="true" outlineLevel="0" collapsed="false"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</row>
    <row r="640" customFormat="false" ht="15.75" hidden="false" customHeight="true" outlineLevel="0" collapsed="false"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</row>
    <row r="641" customFormat="false" ht="15.75" hidden="false" customHeight="true" outlineLevel="0" collapsed="false"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</row>
    <row r="642" customFormat="false" ht="15.75" hidden="false" customHeight="true" outlineLevel="0" collapsed="false"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</row>
    <row r="643" customFormat="false" ht="15.75" hidden="false" customHeight="true" outlineLevel="0" collapsed="false"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</row>
    <row r="644" customFormat="false" ht="15.75" hidden="false" customHeight="true" outlineLevel="0" collapsed="false"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</row>
    <row r="645" customFormat="false" ht="15.75" hidden="false" customHeight="true" outlineLevel="0" collapsed="false"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</row>
    <row r="646" customFormat="false" ht="15.75" hidden="false" customHeight="true" outlineLevel="0" collapsed="false"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</row>
    <row r="647" customFormat="false" ht="15.75" hidden="false" customHeight="true" outlineLevel="0" collapsed="false"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</row>
    <row r="648" customFormat="false" ht="15.75" hidden="false" customHeight="true" outlineLevel="0" collapsed="false"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</row>
    <row r="649" customFormat="false" ht="15.75" hidden="false" customHeight="true" outlineLevel="0" collapsed="false"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</row>
    <row r="650" customFormat="false" ht="15.75" hidden="false" customHeight="true" outlineLevel="0" collapsed="false"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</row>
    <row r="651" customFormat="false" ht="15.75" hidden="false" customHeight="true" outlineLevel="0" collapsed="false"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</row>
    <row r="652" customFormat="false" ht="15.75" hidden="false" customHeight="true" outlineLevel="0" collapsed="false"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</row>
    <row r="653" customFormat="false" ht="15.75" hidden="false" customHeight="true" outlineLevel="0" collapsed="false"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</row>
    <row r="654" customFormat="false" ht="15.75" hidden="false" customHeight="true" outlineLevel="0" collapsed="false"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</row>
    <row r="655" customFormat="false" ht="15.75" hidden="false" customHeight="true" outlineLevel="0" collapsed="false"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</row>
    <row r="656" customFormat="false" ht="15.75" hidden="false" customHeight="true" outlineLevel="0" collapsed="false"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</row>
    <row r="657" customFormat="false" ht="15.75" hidden="false" customHeight="true" outlineLevel="0" collapsed="false"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</row>
    <row r="658" customFormat="false" ht="15.75" hidden="false" customHeight="true" outlineLevel="0" collapsed="false"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</row>
    <row r="659" customFormat="false" ht="15.75" hidden="false" customHeight="true" outlineLevel="0" collapsed="false"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</row>
    <row r="660" customFormat="false" ht="15.75" hidden="false" customHeight="true" outlineLevel="0" collapsed="false"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</row>
    <row r="661" customFormat="false" ht="15.75" hidden="false" customHeight="true" outlineLevel="0" collapsed="false"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</row>
    <row r="662" customFormat="false" ht="15.75" hidden="false" customHeight="true" outlineLevel="0" collapsed="false"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</row>
    <row r="663" customFormat="false" ht="15.75" hidden="false" customHeight="true" outlineLevel="0" collapsed="false"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</row>
    <row r="664" customFormat="false" ht="15.75" hidden="false" customHeight="true" outlineLevel="0" collapsed="false"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</row>
    <row r="665" customFormat="false" ht="15.75" hidden="false" customHeight="true" outlineLevel="0" collapsed="false"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</row>
    <row r="666" customFormat="false" ht="15.75" hidden="false" customHeight="true" outlineLevel="0" collapsed="false"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</row>
    <row r="667" customFormat="false" ht="15.75" hidden="false" customHeight="true" outlineLevel="0" collapsed="false"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</row>
    <row r="668" customFormat="false" ht="15.75" hidden="false" customHeight="true" outlineLevel="0" collapsed="false"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</row>
    <row r="669" customFormat="false" ht="15.75" hidden="false" customHeight="true" outlineLevel="0" collapsed="false"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</row>
    <row r="670" customFormat="false" ht="15.75" hidden="false" customHeight="true" outlineLevel="0" collapsed="false"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</row>
    <row r="671" customFormat="false" ht="15.75" hidden="false" customHeight="true" outlineLevel="0" collapsed="false"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</row>
    <row r="672" customFormat="false" ht="15.75" hidden="false" customHeight="true" outlineLevel="0" collapsed="false"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</row>
    <row r="673" customFormat="false" ht="15.75" hidden="false" customHeight="true" outlineLevel="0" collapsed="false"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</row>
    <row r="674" customFormat="false" ht="15.75" hidden="false" customHeight="true" outlineLevel="0" collapsed="false"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</row>
    <row r="675" customFormat="false" ht="15.75" hidden="false" customHeight="true" outlineLevel="0" collapsed="false"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</row>
    <row r="676" customFormat="false" ht="15.75" hidden="false" customHeight="true" outlineLevel="0" collapsed="false"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</row>
    <row r="677" customFormat="false" ht="15.75" hidden="false" customHeight="true" outlineLevel="0" collapsed="false"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</row>
    <row r="678" customFormat="false" ht="15.75" hidden="false" customHeight="true" outlineLevel="0" collapsed="false"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</row>
    <row r="679" customFormat="false" ht="15.75" hidden="false" customHeight="true" outlineLevel="0" collapsed="false"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</row>
    <row r="680" customFormat="false" ht="15.75" hidden="false" customHeight="true" outlineLevel="0" collapsed="false"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</row>
    <row r="681" customFormat="false" ht="15.75" hidden="false" customHeight="true" outlineLevel="0" collapsed="false"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</row>
    <row r="682" customFormat="false" ht="15.75" hidden="false" customHeight="true" outlineLevel="0" collapsed="false"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</row>
    <row r="683" customFormat="false" ht="15.75" hidden="false" customHeight="true" outlineLevel="0" collapsed="false"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</row>
    <row r="684" customFormat="false" ht="15.75" hidden="false" customHeight="true" outlineLevel="0" collapsed="false"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</row>
    <row r="685" customFormat="false" ht="15.75" hidden="false" customHeight="true" outlineLevel="0" collapsed="false"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</row>
    <row r="686" customFormat="false" ht="15.75" hidden="false" customHeight="true" outlineLevel="0" collapsed="false"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</row>
    <row r="687" customFormat="false" ht="15.75" hidden="false" customHeight="true" outlineLevel="0" collapsed="false"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</row>
    <row r="688" customFormat="false" ht="15.75" hidden="false" customHeight="true" outlineLevel="0" collapsed="false"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</row>
    <row r="689" customFormat="false" ht="15.75" hidden="false" customHeight="true" outlineLevel="0" collapsed="false"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</row>
    <row r="690" customFormat="false" ht="15.75" hidden="false" customHeight="true" outlineLevel="0" collapsed="false"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</row>
    <row r="691" customFormat="false" ht="15.75" hidden="false" customHeight="true" outlineLevel="0" collapsed="false"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</row>
    <row r="692" customFormat="false" ht="15.75" hidden="false" customHeight="true" outlineLevel="0" collapsed="false"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</row>
    <row r="693" customFormat="false" ht="15.75" hidden="false" customHeight="true" outlineLevel="0" collapsed="false"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</row>
    <row r="694" customFormat="false" ht="15.75" hidden="false" customHeight="true" outlineLevel="0" collapsed="false"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</row>
    <row r="695" customFormat="false" ht="15.75" hidden="false" customHeight="true" outlineLevel="0" collapsed="false"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</row>
    <row r="696" customFormat="false" ht="15.75" hidden="false" customHeight="true" outlineLevel="0" collapsed="false"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</row>
    <row r="697" customFormat="false" ht="15.75" hidden="false" customHeight="true" outlineLevel="0" collapsed="false"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</row>
    <row r="698" customFormat="false" ht="15.75" hidden="false" customHeight="true" outlineLevel="0" collapsed="false"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</row>
    <row r="699" customFormat="false" ht="15.75" hidden="false" customHeight="true" outlineLevel="0" collapsed="false"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</row>
    <row r="700" customFormat="false" ht="15.75" hidden="false" customHeight="true" outlineLevel="0" collapsed="false"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</row>
    <row r="701" customFormat="false" ht="15.75" hidden="false" customHeight="true" outlineLevel="0" collapsed="false"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</row>
    <row r="702" customFormat="false" ht="15.75" hidden="false" customHeight="true" outlineLevel="0" collapsed="false"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</row>
    <row r="703" customFormat="false" ht="15.75" hidden="false" customHeight="true" outlineLevel="0" collapsed="false"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</row>
    <row r="704" customFormat="false" ht="15.75" hidden="false" customHeight="true" outlineLevel="0" collapsed="false"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</row>
    <row r="705" customFormat="false" ht="15.75" hidden="false" customHeight="true" outlineLevel="0" collapsed="false"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</row>
    <row r="706" customFormat="false" ht="15.75" hidden="false" customHeight="true" outlineLevel="0" collapsed="false"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</row>
    <row r="707" customFormat="false" ht="15.75" hidden="false" customHeight="true" outlineLevel="0" collapsed="false"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</row>
    <row r="708" customFormat="false" ht="15.75" hidden="false" customHeight="true" outlineLevel="0" collapsed="false"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</row>
    <row r="709" customFormat="false" ht="15.75" hidden="false" customHeight="true" outlineLevel="0" collapsed="false"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</row>
    <row r="710" customFormat="false" ht="15.75" hidden="false" customHeight="true" outlineLevel="0" collapsed="false"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</row>
    <row r="711" customFormat="false" ht="15.75" hidden="false" customHeight="true" outlineLevel="0" collapsed="false"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</row>
    <row r="712" customFormat="false" ht="15.75" hidden="false" customHeight="true" outlineLevel="0" collapsed="false"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</row>
    <row r="713" customFormat="false" ht="15.75" hidden="false" customHeight="true" outlineLevel="0" collapsed="false"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</row>
    <row r="714" customFormat="false" ht="15.75" hidden="false" customHeight="true" outlineLevel="0" collapsed="false"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</row>
    <row r="715" customFormat="false" ht="15.75" hidden="false" customHeight="true" outlineLevel="0" collapsed="false"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</row>
    <row r="716" customFormat="false" ht="15.75" hidden="false" customHeight="true" outlineLevel="0" collapsed="false"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</row>
    <row r="717" customFormat="false" ht="15.75" hidden="false" customHeight="true" outlineLevel="0" collapsed="false"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</row>
    <row r="718" customFormat="false" ht="15.75" hidden="false" customHeight="true" outlineLevel="0" collapsed="false"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</row>
    <row r="719" customFormat="false" ht="15.75" hidden="false" customHeight="true" outlineLevel="0" collapsed="false"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</row>
    <row r="720" customFormat="false" ht="15.75" hidden="false" customHeight="true" outlineLevel="0" collapsed="false"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</row>
    <row r="721" customFormat="false" ht="15.75" hidden="false" customHeight="true" outlineLevel="0" collapsed="false"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</row>
    <row r="722" customFormat="false" ht="15.75" hidden="false" customHeight="true" outlineLevel="0" collapsed="false"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</row>
    <row r="723" customFormat="false" ht="15.75" hidden="false" customHeight="true" outlineLevel="0" collapsed="false"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</row>
    <row r="724" customFormat="false" ht="15.75" hidden="false" customHeight="true" outlineLevel="0" collapsed="false"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</row>
    <row r="725" customFormat="false" ht="15.75" hidden="false" customHeight="true" outlineLevel="0" collapsed="false"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</row>
    <row r="726" customFormat="false" ht="15.75" hidden="false" customHeight="true" outlineLevel="0" collapsed="false"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</row>
    <row r="727" customFormat="false" ht="15.75" hidden="false" customHeight="true" outlineLevel="0" collapsed="false"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</row>
    <row r="728" customFormat="false" ht="15.75" hidden="false" customHeight="true" outlineLevel="0" collapsed="false"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</row>
    <row r="729" customFormat="false" ht="15.75" hidden="false" customHeight="true" outlineLevel="0" collapsed="false"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</row>
    <row r="730" customFormat="false" ht="15.75" hidden="false" customHeight="true" outlineLevel="0" collapsed="false"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</row>
    <row r="731" customFormat="false" ht="15.75" hidden="false" customHeight="true" outlineLevel="0" collapsed="false"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</row>
    <row r="732" customFormat="false" ht="15.75" hidden="false" customHeight="true" outlineLevel="0" collapsed="false"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</row>
    <row r="733" customFormat="false" ht="15.75" hidden="false" customHeight="true" outlineLevel="0" collapsed="false"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</row>
    <row r="734" customFormat="false" ht="15.75" hidden="false" customHeight="true" outlineLevel="0" collapsed="false"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</row>
    <row r="735" customFormat="false" ht="15.75" hidden="false" customHeight="true" outlineLevel="0" collapsed="false"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</row>
    <row r="736" customFormat="false" ht="15.75" hidden="false" customHeight="true" outlineLevel="0" collapsed="false"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</row>
    <row r="737" customFormat="false" ht="15.75" hidden="false" customHeight="true" outlineLevel="0" collapsed="false"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</row>
    <row r="738" customFormat="false" ht="15.75" hidden="false" customHeight="true" outlineLevel="0" collapsed="false"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</row>
    <row r="739" customFormat="false" ht="15.75" hidden="false" customHeight="true" outlineLevel="0" collapsed="false"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</row>
    <row r="740" customFormat="false" ht="15.75" hidden="false" customHeight="true" outlineLevel="0" collapsed="false"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</row>
    <row r="741" customFormat="false" ht="15.75" hidden="false" customHeight="true" outlineLevel="0" collapsed="false"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</row>
    <row r="742" customFormat="false" ht="15.75" hidden="false" customHeight="true" outlineLevel="0" collapsed="false"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</row>
    <row r="743" customFormat="false" ht="15.75" hidden="false" customHeight="true" outlineLevel="0" collapsed="false"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</row>
    <row r="744" customFormat="false" ht="15.75" hidden="false" customHeight="true" outlineLevel="0" collapsed="false"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</row>
    <row r="745" customFormat="false" ht="15.75" hidden="false" customHeight="true" outlineLevel="0" collapsed="false"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</row>
    <row r="746" customFormat="false" ht="15.75" hidden="false" customHeight="true" outlineLevel="0" collapsed="false"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</row>
    <row r="747" customFormat="false" ht="15.75" hidden="false" customHeight="true" outlineLevel="0" collapsed="false"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</row>
    <row r="748" customFormat="false" ht="15.75" hidden="false" customHeight="true" outlineLevel="0" collapsed="false"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</row>
    <row r="749" customFormat="false" ht="15.75" hidden="false" customHeight="true" outlineLevel="0" collapsed="false"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</row>
    <row r="750" customFormat="false" ht="15.75" hidden="false" customHeight="true" outlineLevel="0" collapsed="false"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</row>
    <row r="751" customFormat="false" ht="15.75" hidden="false" customHeight="true" outlineLevel="0" collapsed="false"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</row>
    <row r="752" customFormat="false" ht="15.75" hidden="false" customHeight="true" outlineLevel="0" collapsed="false"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</row>
    <row r="753" customFormat="false" ht="15.75" hidden="false" customHeight="true" outlineLevel="0" collapsed="false"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</row>
    <row r="754" customFormat="false" ht="15.75" hidden="false" customHeight="true" outlineLevel="0" collapsed="false"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</row>
    <row r="755" customFormat="false" ht="15.75" hidden="false" customHeight="true" outlineLevel="0" collapsed="false"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</row>
    <row r="756" customFormat="false" ht="15.75" hidden="false" customHeight="true" outlineLevel="0" collapsed="false"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</row>
    <row r="757" customFormat="false" ht="15.75" hidden="false" customHeight="true" outlineLevel="0" collapsed="false"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</row>
    <row r="758" customFormat="false" ht="15.75" hidden="false" customHeight="true" outlineLevel="0" collapsed="false"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</row>
    <row r="759" customFormat="false" ht="15.75" hidden="false" customHeight="true" outlineLevel="0" collapsed="false"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</row>
    <row r="760" customFormat="false" ht="15.75" hidden="false" customHeight="true" outlineLevel="0" collapsed="false"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</row>
    <row r="761" customFormat="false" ht="15.75" hidden="false" customHeight="true" outlineLevel="0" collapsed="false"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</row>
    <row r="762" customFormat="false" ht="15.75" hidden="false" customHeight="true" outlineLevel="0" collapsed="false"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</row>
    <row r="763" customFormat="false" ht="15.75" hidden="false" customHeight="true" outlineLevel="0" collapsed="false"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</row>
    <row r="764" customFormat="false" ht="15.75" hidden="false" customHeight="true" outlineLevel="0" collapsed="false"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</row>
    <row r="765" customFormat="false" ht="15.75" hidden="false" customHeight="true" outlineLevel="0" collapsed="false"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</row>
    <row r="766" customFormat="false" ht="15.75" hidden="false" customHeight="true" outlineLevel="0" collapsed="false"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</row>
    <row r="767" customFormat="false" ht="15.75" hidden="false" customHeight="true" outlineLevel="0" collapsed="false"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</row>
    <row r="768" customFormat="false" ht="15.75" hidden="false" customHeight="true" outlineLevel="0" collapsed="false"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</row>
    <row r="769" customFormat="false" ht="15.75" hidden="false" customHeight="true" outlineLevel="0" collapsed="false"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</row>
    <row r="770" customFormat="false" ht="15.75" hidden="false" customHeight="true" outlineLevel="0" collapsed="false"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</row>
    <row r="771" customFormat="false" ht="15.75" hidden="false" customHeight="true" outlineLevel="0" collapsed="false"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</row>
    <row r="772" customFormat="false" ht="15.75" hidden="false" customHeight="true" outlineLevel="0" collapsed="false"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</row>
    <row r="773" customFormat="false" ht="15.75" hidden="false" customHeight="true" outlineLevel="0" collapsed="false"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</row>
    <row r="774" customFormat="false" ht="15.75" hidden="false" customHeight="true" outlineLevel="0" collapsed="false"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</row>
    <row r="775" customFormat="false" ht="15.75" hidden="false" customHeight="true" outlineLevel="0" collapsed="false"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</row>
    <row r="776" customFormat="false" ht="15.75" hidden="false" customHeight="true" outlineLevel="0" collapsed="false"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</row>
    <row r="777" customFormat="false" ht="15.75" hidden="false" customHeight="true" outlineLevel="0" collapsed="false"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</row>
    <row r="778" customFormat="false" ht="15.75" hidden="false" customHeight="true" outlineLevel="0" collapsed="false"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</row>
    <row r="779" customFormat="false" ht="15.75" hidden="false" customHeight="true" outlineLevel="0" collapsed="false"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</row>
    <row r="780" customFormat="false" ht="15.75" hidden="false" customHeight="true" outlineLevel="0" collapsed="false"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</row>
    <row r="781" customFormat="false" ht="15.75" hidden="false" customHeight="true" outlineLevel="0" collapsed="false"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</row>
    <row r="782" customFormat="false" ht="15.75" hidden="false" customHeight="true" outlineLevel="0" collapsed="false"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</row>
    <row r="783" customFormat="false" ht="15.75" hidden="false" customHeight="true" outlineLevel="0" collapsed="false"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</row>
    <row r="784" customFormat="false" ht="15.75" hidden="false" customHeight="true" outlineLevel="0" collapsed="false"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</row>
    <row r="785" customFormat="false" ht="15.75" hidden="false" customHeight="true" outlineLevel="0" collapsed="false"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</row>
    <row r="786" customFormat="false" ht="15.75" hidden="false" customHeight="true" outlineLevel="0" collapsed="false"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</row>
    <row r="787" customFormat="false" ht="15.75" hidden="false" customHeight="true" outlineLevel="0" collapsed="false"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</row>
    <row r="788" customFormat="false" ht="15.75" hidden="false" customHeight="true" outlineLevel="0" collapsed="false"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</row>
    <row r="789" customFormat="false" ht="15.75" hidden="false" customHeight="true" outlineLevel="0" collapsed="false"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</row>
    <row r="790" customFormat="false" ht="15.75" hidden="false" customHeight="true" outlineLevel="0" collapsed="false"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</row>
    <row r="791" customFormat="false" ht="15.75" hidden="false" customHeight="true" outlineLevel="0" collapsed="false"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</row>
    <row r="792" customFormat="false" ht="15.75" hidden="false" customHeight="true" outlineLevel="0" collapsed="false"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</row>
    <row r="793" customFormat="false" ht="15.75" hidden="false" customHeight="true" outlineLevel="0" collapsed="false"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</row>
    <row r="794" customFormat="false" ht="15.75" hidden="false" customHeight="true" outlineLevel="0" collapsed="false"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</row>
    <row r="795" customFormat="false" ht="15.75" hidden="false" customHeight="true" outlineLevel="0" collapsed="false"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</row>
    <row r="796" customFormat="false" ht="15.75" hidden="false" customHeight="true" outlineLevel="0" collapsed="false"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</row>
    <row r="797" customFormat="false" ht="15.75" hidden="false" customHeight="true" outlineLevel="0" collapsed="false"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</row>
    <row r="798" customFormat="false" ht="15.75" hidden="false" customHeight="true" outlineLevel="0" collapsed="false"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</row>
    <row r="799" customFormat="false" ht="15.75" hidden="false" customHeight="true" outlineLevel="0" collapsed="false"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</row>
    <row r="800" customFormat="false" ht="15.75" hidden="false" customHeight="true" outlineLevel="0" collapsed="false"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</row>
    <row r="801" customFormat="false" ht="15.75" hidden="false" customHeight="true" outlineLevel="0" collapsed="false"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</row>
    <row r="802" customFormat="false" ht="15.75" hidden="false" customHeight="true" outlineLevel="0" collapsed="false"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</row>
    <row r="803" customFormat="false" ht="15.75" hidden="false" customHeight="true" outlineLevel="0" collapsed="false"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</row>
    <row r="804" customFormat="false" ht="15.75" hidden="false" customHeight="true" outlineLevel="0" collapsed="false"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</row>
    <row r="805" customFormat="false" ht="15.75" hidden="false" customHeight="true" outlineLevel="0" collapsed="false"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</row>
    <row r="806" customFormat="false" ht="15.75" hidden="false" customHeight="true" outlineLevel="0" collapsed="false"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</row>
    <row r="807" customFormat="false" ht="15.75" hidden="false" customHeight="true" outlineLevel="0" collapsed="false"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</row>
    <row r="808" customFormat="false" ht="15.75" hidden="false" customHeight="true" outlineLevel="0" collapsed="false"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</row>
    <row r="809" customFormat="false" ht="15.75" hidden="false" customHeight="true" outlineLevel="0" collapsed="false"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</row>
    <row r="810" customFormat="false" ht="15.75" hidden="false" customHeight="true" outlineLevel="0" collapsed="false"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</row>
    <row r="811" customFormat="false" ht="15.75" hidden="false" customHeight="true" outlineLevel="0" collapsed="false"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</row>
    <row r="812" customFormat="false" ht="15.75" hidden="false" customHeight="true" outlineLevel="0" collapsed="false"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</row>
    <row r="813" customFormat="false" ht="15.75" hidden="false" customHeight="true" outlineLevel="0" collapsed="false"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</row>
    <row r="814" customFormat="false" ht="15.75" hidden="false" customHeight="true" outlineLevel="0" collapsed="false"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</row>
    <row r="815" customFormat="false" ht="15.75" hidden="false" customHeight="true" outlineLevel="0" collapsed="false"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</row>
    <row r="816" customFormat="false" ht="15.75" hidden="false" customHeight="true" outlineLevel="0" collapsed="false"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</row>
    <row r="817" customFormat="false" ht="15.75" hidden="false" customHeight="true" outlineLevel="0" collapsed="false"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</row>
    <row r="818" customFormat="false" ht="15.75" hidden="false" customHeight="true" outlineLevel="0" collapsed="false"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</row>
    <row r="819" customFormat="false" ht="15.75" hidden="false" customHeight="true" outlineLevel="0" collapsed="false"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</row>
    <row r="820" customFormat="false" ht="15.75" hidden="false" customHeight="true" outlineLevel="0" collapsed="false"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</row>
    <row r="821" customFormat="false" ht="15.75" hidden="false" customHeight="true" outlineLevel="0" collapsed="false"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</row>
    <row r="822" customFormat="false" ht="15.75" hidden="false" customHeight="true" outlineLevel="0" collapsed="false"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</row>
    <row r="823" customFormat="false" ht="15.75" hidden="false" customHeight="true" outlineLevel="0" collapsed="false"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</row>
    <row r="824" customFormat="false" ht="15.75" hidden="false" customHeight="true" outlineLevel="0" collapsed="false"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</row>
    <row r="825" customFormat="false" ht="15.75" hidden="false" customHeight="true" outlineLevel="0" collapsed="false"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</row>
    <row r="826" customFormat="false" ht="15.75" hidden="false" customHeight="true" outlineLevel="0" collapsed="false"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</row>
    <row r="827" customFormat="false" ht="15.75" hidden="false" customHeight="true" outlineLevel="0" collapsed="false"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</row>
    <row r="828" customFormat="false" ht="15.75" hidden="false" customHeight="true" outlineLevel="0" collapsed="false"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</row>
    <row r="829" customFormat="false" ht="15.75" hidden="false" customHeight="true" outlineLevel="0" collapsed="false"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</row>
    <row r="830" customFormat="false" ht="15.75" hidden="false" customHeight="true" outlineLevel="0" collapsed="false"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</row>
    <row r="831" customFormat="false" ht="15.75" hidden="false" customHeight="true" outlineLevel="0" collapsed="false"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</row>
    <row r="832" customFormat="false" ht="15.75" hidden="false" customHeight="true" outlineLevel="0" collapsed="false"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</row>
    <row r="833" customFormat="false" ht="15.75" hidden="false" customHeight="true" outlineLevel="0" collapsed="false"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</row>
    <row r="834" customFormat="false" ht="15.75" hidden="false" customHeight="true" outlineLevel="0" collapsed="false"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</row>
    <row r="835" customFormat="false" ht="15.75" hidden="false" customHeight="true" outlineLevel="0" collapsed="false"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</row>
    <row r="836" customFormat="false" ht="15.75" hidden="false" customHeight="true" outlineLevel="0" collapsed="false"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</row>
    <row r="837" customFormat="false" ht="15.75" hidden="false" customHeight="true" outlineLevel="0" collapsed="false"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</row>
    <row r="838" customFormat="false" ht="15.75" hidden="false" customHeight="true" outlineLevel="0" collapsed="false"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</row>
    <row r="839" customFormat="false" ht="15.75" hidden="false" customHeight="true" outlineLevel="0" collapsed="false"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</row>
    <row r="840" customFormat="false" ht="15.75" hidden="false" customHeight="true" outlineLevel="0" collapsed="false"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</row>
    <row r="841" customFormat="false" ht="15.75" hidden="false" customHeight="true" outlineLevel="0" collapsed="false"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</row>
    <row r="842" customFormat="false" ht="15.75" hidden="false" customHeight="true" outlineLevel="0" collapsed="false"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</row>
    <row r="843" customFormat="false" ht="15.75" hidden="false" customHeight="true" outlineLevel="0" collapsed="false"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</row>
    <row r="844" customFormat="false" ht="15.75" hidden="false" customHeight="true" outlineLevel="0" collapsed="false"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</row>
    <row r="845" customFormat="false" ht="15.75" hidden="false" customHeight="true" outlineLevel="0" collapsed="false"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</row>
    <row r="846" customFormat="false" ht="15.75" hidden="false" customHeight="true" outlineLevel="0" collapsed="false"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</row>
    <row r="847" customFormat="false" ht="15.75" hidden="false" customHeight="true" outlineLevel="0" collapsed="false"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</row>
    <row r="848" customFormat="false" ht="15.75" hidden="false" customHeight="true" outlineLevel="0" collapsed="false"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</row>
    <row r="849" customFormat="false" ht="15.75" hidden="false" customHeight="true" outlineLevel="0" collapsed="false"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</row>
    <row r="850" customFormat="false" ht="15.75" hidden="false" customHeight="true" outlineLevel="0" collapsed="false"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</row>
    <row r="851" customFormat="false" ht="15.75" hidden="false" customHeight="true" outlineLevel="0" collapsed="false"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</row>
    <row r="852" customFormat="false" ht="15.75" hidden="false" customHeight="true" outlineLevel="0" collapsed="false"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</row>
    <row r="853" customFormat="false" ht="15.75" hidden="false" customHeight="true" outlineLevel="0" collapsed="false"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</row>
    <row r="854" customFormat="false" ht="15.75" hidden="false" customHeight="true" outlineLevel="0" collapsed="false"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</row>
    <row r="855" customFormat="false" ht="15.75" hidden="false" customHeight="true" outlineLevel="0" collapsed="false"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</row>
    <row r="856" customFormat="false" ht="15.75" hidden="false" customHeight="true" outlineLevel="0" collapsed="false"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</row>
    <row r="857" customFormat="false" ht="15.75" hidden="false" customHeight="true" outlineLevel="0" collapsed="false"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</row>
    <row r="858" customFormat="false" ht="15.75" hidden="false" customHeight="true" outlineLevel="0" collapsed="false"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</row>
    <row r="859" customFormat="false" ht="15.75" hidden="false" customHeight="true" outlineLevel="0" collapsed="false"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</row>
    <row r="860" customFormat="false" ht="15.75" hidden="false" customHeight="true" outlineLevel="0" collapsed="false"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</row>
    <row r="861" customFormat="false" ht="15.75" hidden="false" customHeight="true" outlineLevel="0" collapsed="false"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</row>
    <row r="862" customFormat="false" ht="15.75" hidden="false" customHeight="true" outlineLevel="0" collapsed="false"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</row>
    <row r="863" customFormat="false" ht="15.75" hidden="false" customHeight="true" outlineLevel="0" collapsed="false"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</row>
    <row r="864" customFormat="false" ht="15.75" hidden="false" customHeight="true" outlineLevel="0" collapsed="false"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</row>
    <row r="865" customFormat="false" ht="15.75" hidden="false" customHeight="true" outlineLevel="0" collapsed="false"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</row>
    <row r="866" customFormat="false" ht="15.75" hidden="false" customHeight="true" outlineLevel="0" collapsed="false"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</row>
    <row r="867" customFormat="false" ht="15.75" hidden="false" customHeight="true" outlineLevel="0" collapsed="false"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</row>
    <row r="868" customFormat="false" ht="15.75" hidden="false" customHeight="true" outlineLevel="0" collapsed="false"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</row>
    <row r="869" customFormat="false" ht="15.75" hidden="false" customHeight="true" outlineLevel="0" collapsed="false"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</row>
    <row r="870" customFormat="false" ht="15.75" hidden="false" customHeight="true" outlineLevel="0" collapsed="false"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</row>
    <row r="871" customFormat="false" ht="15.75" hidden="false" customHeight="true" outlineLevel="0" collapsed="false"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</row>
    <row r="872" customFormat="false" ht="15.75" hidden="false" customHeight="true" outlineLevel="0" collapsed="false"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</row>
    <row r="873" customFormat="false" ht="15.75" hidden="false" customHeight="true" outlineLevel="0" collapsed="false"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</row>
    <row r="874" customFormat="false" ht="15.75" hidden="false" customHeight="true" outlineLevel="0" collapsed="false"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</row>
    <row r="875" customFormat="false" ht="15.75" hidden="false" customHeight="true" outlineLevel="0" collapsed="false"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</row>
    <row r="876" customFormat="false" ht="15.75" hidden="false" customHeight="true" outlineLevel="0" collapsed="false"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</row>
    <row r="877" customFormat="false" ht="15.75" hidden="false" customHeight="true" outlineLevel="0" collapsed="false"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</row>
    <row r="878" customFormat="false" ht="15.75" hidden="false" customHeight="true" outlineLevel="0" collapsed="false"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</row>
    <row r="879" customFormat="false" ht="15.75" hidden="false" customHeight="true" outlineLevel="0" collapsed="false"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</row>
    <row r="880" customFormat="false" ht="15.75" hidden="false" customHeight="true" outlineLevel="0" collapsed="false"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</row>
    <row r="881" customFormat="false" ht="15.75" hidden="false" customHeight="true" outlineLevel="0" collapsed="false"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</row>
    <row r="882" customFormat="false" ht="15.75" hidden="false" customHeight="true" outlineLevel="0" collapsed="false"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</row>
    <row r="883" customFormat="false" ht="15.75" hidden="false" customHeight="true" outlineLevel="0" collapsed="false"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</row>
    <row r="884" customFormat="false" ht="15.75" hidden="false" customHeight="true" outlineLevel="0" collapsed="false"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</row>
    <row r="885" customFormat="false" ht="15.75" hidden="false" customHeight="true" outlineLevel="0" collapsed="false"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</row>
    <row r="886" customFormat="false" ht="15.75" hidden="false" customHeight="true" outlineLevel="0" collapsed="false"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</row>
    <row r="887" customFormat="false" ht="15.75" hidden="false" customHeight="true" outlineLevel="0" collapsed="false"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</row>
    <row r="888" customFormat="false" ht="15.75" hidden="false" customHeight="true" outlineLevel="0" collapsed="false"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</row>
    <row r="889" customFormat="false" ht="15.75" hidden="false" customHeight="true" outlineLevel="0" collapsed="false"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</row>
    <row r="890" customFormat="false" ht="15.75" hidden="false" customHeight="true" outlineLevel="0" collapsed="false"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</row>
    <row r="891" customFormat="false" ht="15.75" hidden="false" customHeight="true" outlineLevel="0" collapsed="false"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</row>
    <row r="892" customFormat="false" ht="15.75" hidden="false" customHeight="true" outlineLevel="0" collapsed="false"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</row>
    <row r="893" customFormat="false" ht="15.75" hidden="false" customHeight="true" outlineLevel="0" collapsed="false"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</row>
    <row r="894" customFormat="false" ht="15.75" hidden="false" customHeight="true" outlineLevel="0" collapsed="false"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</row>
    <row r="895" customFormat="false" ht="15.75" hidden="false" customHeight="true" outlineLevel="0" collapsed="false"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</row>
    <row r="896" customFormat="false" ht="15.75" hidden="false" customHeight="true" outlineLevel="0" collapsed="false"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</row>
    <row r="897" customFormat="false" ht="15.75" hidden="false" customHeight="true" outlineLevel="0" collapsed="false"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</row>
    <row r="898" customFormat="false" ht="15.75" hidden="false" customHeight="true" outlineLevel="0" collapsed="false"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</row>
    <row r="899" customFormat="false" ht="15.75" hidden="false" customHeight="true" outlineLevel="0" collapsed="false"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</row>
    <row r="900" customFormat="false" ht="15.75" hidden="false" customHeight="true" outlineLevel="0" collapsed="false"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</row>
    <row r="901" customFormat="false" ht="15.75" hidden="false" customHeight="true" outlineLevel="0" collapsed="false"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</row>
    <row r="902" customFormat="false" ht="15.75" hidden="false" customHeight="true" outlineLevel="0" collapsed="false"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</row>
    <row r="903" customFormat="false" ht="15.75" hidden="false" customHeight="true" outlineLevel="0" collapsed="false"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</row>
    <row r="904" customFormat="false" ht="15.75" hidden="false" customHeight="true" outlineLevel="0" collapsed="false"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</row>
    <row r="905" customFormat="false" ht="15.75" hidden="false" customHeight="true" outlineLevel="0" collapsed="false"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</row>
    <row r="906" customFormat="false" ht="15.75" hidden="false" customHeight="true" outlineLevel="0" collapsed="false"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</row>
    <row r="907" customFormat="false" ht="15.75" hidden="false" customHeight="true" outlineLevel="0" collapsed="false"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</row>
    <row r="908" customFormat="false" ht="15.75" hidden="false" customHeight="true" outlineLevel="0" collapsed="false"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</row>
    <row r="909" customFormat="false" ht="15.75" hidden="false" customHeight="true" outlineLevel="0" collapsed="false"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</row>
    <row r="910" customFormat="false" ht="15.75" hidden="false" customHeight="true" outlineLevel="0" collapsed="false"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</row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">
    <mergeCell ref="A3:B3"/>
    <mergeCell ref="A344:B344"/>
    <mergeCell ref="A457:B457"/>
    <mergeCell ref="A540:B54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R23" activeCellId="0" sqref="R23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33.43"/>
    <col collapsed="false" customWidth="true" hidden="false" outlineLevel="0" max="2" min="2" style="7" width="11.43"/>
    <col collapsed="false" customWidth="true" hidden="false" outlineLevel="0" max="3" min="3" style="7" width="2.71"/>
    <col collapsed="false" customWidth="true" hidden="false" outlineLevel="0" max="4" min="4" style="7" width="33.43"/>
    <col collapsed="false" customWidth="true" hidden="false" outlineLevel="0" max="5" min="5" style="7" width="11.43"/>
    <col collapsed="false" customWidth="true" hidden="false" outlineLevel="0" max="6" min="6" style="7" width="2.71"/>
    <col collapsed="false" customWidth="true" hidden="false" outlineLevel="0" max="7" min="7" style="7" width="33.43"/>
    <col collapsed="false" customWidth="true" hidden="false" outlineLevel="0" max="8" min="8" style="7" width="11.43"/>
    <col collapsed="false" customWidth="true" hidden="false" outlineLevel="0" max="9" min="9" style="7" width="2.71"/>
    <col collapsed="false" customWidth="true" hidden="false" outlineLevel="0" max="10" min="10" style="7" width="33.43"/>
    <col collapsed="false" customWidth="true" hidden="false" outlineLevel="0" max="11" min="11" style="7" width="11.43"/>
    <col collapsed="false" customWidth="true" hidden="false" outlineLevel="0" max="12" min="12" style="7" width="2.71"/>
    <col collapsed="false" customWidth="true" hidden="false" outlineLevel="0" max="13" min="13" style="7" width="33.43"/>
    <col collapsed="false" customWidth="true" hidden="false" outlineLevel="0" max="15" min="14" style="7" width="11.43"/>
    <col collapsed="false" customWidth="true" hidden="false" outlineLevel="0" max="16" min="16" style="7" width="29.61"/>
    <col collapsed="false" customWidth="true" hidden="false" outlineLevel="0" max="27" min="17" style="7" width="11.43"/>
  </cols>
  <sheetData>
    <row r="1" customFormat="false" ht="13.8" hidden="false" customHeight="false" outlineLevel="0" collapsed="false">
      <c r="A1" s="340" t="s">
        <v>19</v>
      </c>
      <c r="B1" s="340"/>
      <c r="C1" s="26"/>
      <c r="D1" s="340" t="s">
        <v>8587</v>
      </c>
      <c r="E1" s="340"/>
      <c r="F1" s="26"/>
      <c r="G1" s="340" t="s">
        <v>18</v>
      </c>
      <c r="H1" s="340"/>
      <c r="I1" s="26"/>
      <c r="J1" s="340" t="s">
        <v>17</v>
      </c>
      <c r="K1" s="340"/>
      <c r="L1" s="26"/>
      <c r="M1" s="340"/>
      <c r="N1" s="340"/>
      <c r="O1" s="26"/>
      <c r="P1" s="26"/>
      <c r="Q1" s="26"/>
      <c r="R1" s="26"/>
      <c r="T1" s="26"/>
      <c r="U1" s="26"/>
      <c r="V1" s="26"/>
      <c r="W1" s="26"/>
      <c r="X1" s="26"/>
      <c r="Y1" s="26"/>
      <c r="Z1" s="26"/>
      <c r="AA1" s="26"/>
    </row>
    <row r="2" customFormat="false" ht="13.8" hidden="false" customHeight="false" outlineLevel="0" collapsed="false">
      <c r="A2" s="341" t="s">
        <v>596</v>
      </c>
      <c r="B2" s="29"/>
      <c r="C2" s="26"/>
      <c r="D2" s="341" t="s">
        <v>8588</v>
      </c>
      <c r="E2" s="29"/>
      <c r="F2" s="26"/>
      <c r="G2" s="341" t="s">
        <v>8589</v>
      </c>
      <c r="H2" s="29"/>
      <c r="I2" s="26"/>
      <c r="J2" s="341" t="s">
        <v>8590</v>
      </c>
      <c r="K2" s="29"/>
      <c r="L2" s="26"/>
      <c r="M2" s="341"/>
      <c r="N2" s="29"/>
      <c r="O2" s="26"/>
      <c r="P2" s="26"/>
      <c r="Q2" s="26"/>
      <c r="R2" s="26"/>
      <c r="T2" s="26"/>
      <c r="U2" s="26"/>
      <c r="V2" s="26"/>
      <c r="W2" s="26"/>
      <c r="X2" s="26"/>
      <c r="Y2" s="26"/>
      <c r="Z2" s="26"/>
      <c r="AA2" s="26"/>
    </row>
    <row r="3" customFormat="false" ht="13.8" hidden="false" customHeight="false" outlineLevel="0" collapsed="false">
      <c r="A3" s="341" t="s">
        <v>597</v>
      </c>
      <c r="B3" s="29"/>
      <c r="C3" s="26"/>
      <c r="D3" s="341" t="s">
        <v>8591</v>
      </c>
      <c r="E3" s="29"/>
      <c r="F3" s="26"/>
      <c r="G3" s="341"/>
      <c r="H3" s="29"/>
      <c r="I3" s="26"/>
      <c r="J3" s="341" t="s">
        <v>8592</v>
      </c>
      <c r="K3" s="29"/>
      <c r="L3" s="26"/>
      <c r="M3" s="341"/>
      <c r="N3" s="29"/>
      <c r="O3" s="26"/>
      <c r="P3" s="26"/>
      <c r="Q3" s="26"/>
      <c r="R3" s="26"/>
      <c r="T3" s="26"/>
      <c r="U3" s="26"/>
      <c r="V3" s="26"/>
      <c r="W3" s="26"/>
      <c r="X3" s="26"/>
      <c r="Y3" s="26"/>
      <c r="Z3" s="26"/>
      <c r="AA3" s="26"/>
    </row>
    <row r="4" customFormat="false" ht="13.8" hidden="false" customHeight="false" outlineLevel="0" collapsed="false">
      <c r="A4" s="341" t="s">
        <v>598</v>
      </c>
      <c r="B4" s="29"/>
      <c r="C4" s="26"/>
      <c r="D4" s="341"/>
      <c r="E4" s="29"/>
      <c r="F4" s="26"/>
      <c r="G4" s="341"/>
      <c r="H4" s="29"/>
      <c r="I4" s="26"/>
      <c r="J4" s="341" t="s">
        <v>8593</v>
      </c>
      <c r="K4" s="29"/>
      <c r="L4" s="26"/>
      <c r="M4" s="341"/>
      <c r="N4" s="29"/>
      <c r="O4" s="26"/>
      <c r="P4" s="26"/>
      <c r="Q4" s="26"/>
      <c r="R4" s="26"/>
      <c r="T4" s="26"/>
      <c r="U4" s="26"/>
      <c r="V4" s="26"/>
      <c r="W4" s="26"/>
      <c r="X4" s="26"/>
      <c r="Y4" s="26"/>
      <c r="Z4" s="26"/>
      <c r="AA4" s="26"/>
    </row>
    <row r="5" customFormat="false" ht="13.8" hidden="false" customHeight="false" outlineLevel="0" collapsed="false">
      <c r="A5" s="341" t="s">
        <v>599</v>
      </c>
      <c r="B5" s="29"/>
      <c r="C5" s="26"/>
      <c r="D5" s="341"/>
      <c r="E5" s="29"/>
      <c r="F5" s="26"/>
      <c r="G5" s="341"/>
      <c r="H5" s="29"/>
      <c r="I5" s="26"/>
      <c r="J5" s="341" t="s">
        <v>8594</v>
      </c>
      <c r="K5" s="29"/>
      <c r="L5" s="26"/>
      <c r="M5" s="341"/>
      <c r="N5" s="29"/>
      <c r="O5" s="26"/>
      <c r="P5" s="26"/>
      <c r="Q5" s="26"/>
      <c r="R5" s="26"/>
      <c r="T5" s="26"/>
      <c r="U5" s="26"/>
      <c r="V5" s="26"/>
      <c r="W5" s="26"/>
      <c r="X5" s="26"/>
      <c r="Y5" s="26"/>
      <c r="Z5" s="26"/>
      <c r="AA5" s="26"/>
    </row>
    <row r="6" customFormat="false" ht="13.8" hidden="false" customHeight="false" outlineLevel="0" collapsed="false">
      <c r="A6" s="341" t="s">
        <v>600</v>
      </c>
      <c r="B6" s="29"/>
      <c r="C6" s="26"/>
      <c r="D6" s="341"/>
      <c r="E6" s="29"/>
      <c r="F6" s="26"/>
      <c r="G6" s="341"/>
      <c r="H6" s="29"/>
      <c r="I6" s="26"/>
      <c r="J6" s="341" t="s">
        <v>8595</v>
      </c>
      <c r="K6" s="29"/>
      <c r="L6" s="26"/>
      <c r="M6" s="341"/>
      <c r="N6" s="29"/>
      <c r="O6" s="26"/>
      <c r="P6" s="26"/>
      <c r="Q6" s="26"/>
      <c r="R6" s="26"/>
      <c r="T6" s="26"/>
      <c r="U6" s="26"/>
      <c r="V6" s="26"/>
      <c r="W6" s="26"/>
      <c r="X6" s="26"/>
      <c r="Y6" s="26"/>
      <c r="Z6" s="26"/>
      <c r="AA6" s="26"/>
    </row>
    <row r="7" customFormat="false" ht="13.8" hidden="false" customHeight="false" outlineLevel="0" collapsed="false">
      <c r="A7" s="341" t="s">
        <v>601</v>
      </c>
      <c r="B7" s="29"/>
      <c r="C7" s="26"/>
      <c r="D7" s="341"/>
      <c r="E7" s="29"/>
      <c r="F7" s="26"/>
      <c r="G7" s="341"/>
      <c r="H7" s="29"/>
      <c r="I7" s="26"/>
      <c r="J7" s="341" t="s">
        <v>8596</v>
      </c>
      <c r="K7" s="29"/>
      <c r="L7" s="26"/>
      <c r="M7" s="341"/>
      <c r="N7" s="29"/>
      <c r="O7" s="26"/>
      <c r="P7" s="26"/>
      <c r="Q7" s="26"/>
      <c r="R7" s="26"/>
      <c r="T7" s="26"/>
      <c r="U7" s="26"/>
      <c r="V7" s="26"/>
      <c r="W7" s="26"/>
      <c r="X7" s="26"/>
      <c r="Y7" s="26"/>
      <c r="Z7" s="26"/>
      <c r="AA7" s="26"/>
    </row>
    <row r="8" customFormat="false" ht="13.8" hidden="false" customHeight="false" outlineLevel="0" collapsed="false">
      <c r="A8" s="341" t="s">
        <v>602</v>
      </c>
      <c r="B8" s="29"/>
      <c r="C8" s="26"/>
      <c r="D8" s="341"/>
      <c r="E8" s="29"/>
      <c r="F8" s="26"/>
      <c r="G8" s="341"/>
      <c r="H8" s="29"/>
      <c r="I8" s="26"/>
      <c r="J8" s="341" t="s">
        <v>8597</v>
      </c>
      <c r="K8" s="29"/>
      <c r="L8" s="26"/>
      <c r="M8" s="341"/>
      <c r="N8" s="29"/>
      <c r="O8" s="26"/>
      <c r="P8" s="26"/>
      <c r="Q8" s="26"/>
      <c r="R8" s="26"/>
      <c r="T8" s="26"/>
      <c r="U8" s="26"/>
      <c r="V8" s="26"/>
      <c r="W8" s="26"/>
      <c r="X8" s="26"/>
      <c r="Y8" s="26"/>
      <c r="Z8" s="26"/>
      <c r="AA8" s="26"/>
    </row>
    <row r="9" customFormat="false" ht="13.8" hidden="false" customHeight="false" outlineLevel="0" collapsed="false">
      <c r="A9" s="341" t="s">
        <v>603</v>
      </c>
      <c r="B9" s="29"/>
      <c r="C9" s="26"/>
      <c r="D9" s="341"/>
      <c r="E9" s="29"/>
      <c r="F9" s="26"/>
      <c r="G9" s="341"/>
      <c r="H9" s="29"/>
      <c r="I9" s="26"/>
      <c r="J9" s="341" t="s">
        <v>8598</v>
      </c>
      <c r="K9" s="29"/>
      <c r="L9" s="26"/>
      <c r="M9" s="341"/>
      <c r="N9" s="29"/>
      <c r="O9" s="26"/>
      <c r="P9" s="26"/>
      <c r="Q9" s="26"/>
      <c r="R9" s="26"/>
      <c r="T9" s="26"/>
      <c r="U9" s="26"/>
      <c r="V9" s="26"/>
      <c r="W9" s="26"/>
      <c r="X9" s="26"/>
      <c r="Y9" s="26"/>
      <c r="Z9" s="26"/>
      <c r="AA9" s="26"/>
    </row>
    <row r="10" customFormat="false" ht="13.8" hidden="false" customHeight="false" outlineLevel="0" collapsed="false">
      <c r="A10" s="341" t="s">
        <v>1607</v>
      </c>
      <c r="B10" s="29"/>
      <c r="C10" s="26"/>
      <c r="D10" s="341"/>
      <c r="E10" s="29"/>
      <c r="F10" s="26"/>
      <c r="G10" s="341"/>
      <c r="H10" s="29"/>
      <c r="I10" s="26"/>
      <c r="J10" s="341" t="s">
        <v>8599</v>
      </c>
      <c r="K10" s="29"/>
      <c r="L10" s="26"/>
      <c r="M10" s="341"/>
      <c r="N10" s="29"/>
      <c r="O10" s="26"/>
      <c r="P10" s="26"/>
      <c r="Q10" s="26"/>
      <c r="R10" s="26"/>
      <c r="T10" s="26"/>
      <c r="U10" s="26"/>
      <c r="V10" s="26"/>
      <c r="W10" s="26"/>
      <c r="X10" s="26"/>
      <c r="Y10" s="26"/>
      <c r="Z10" s="26"/>
      <c r="AA10" s="26"/>
    </row>
    <row r="11" customFormat="false" ht="13.8" hidden="false" customHeight="false" outlineLevel="0" collapsed="false">
      <c r="A11" s="341" t="s">
        <v>1608</v>
      </c>
      <c r="B11" s="29"/>
      <c r="C11" s="26"/>
      <c r="D11" s="341"/>
      <c r="E11" s="29"/>
      <c r="F11" s="26"/>
      <c r="G11" s="341"/>
      <c r="H11" s="29"/>
      <c r="I11" s="26"/>
      <c r="J11" s="341" t="s">
        <v>8600</v>
      </c>
      <c r="K11" s="29"/>
      <c r="L11" s="26"/>
      <c r="M11" s="341"/>
      <c r="N11" s="29"/>
      <c r="O11" s="26"/>
      <c r="P11" s="26"/>
      <c r="Q11" s="26"/>
      <c r="R11" s="26"/>
      <c r="T11" s="26"/>
      <c r="U11" s="26"/>
      <c r="V11" s="26"/>
      <c r="W11" s="26"/>
      <c r="X11" s="26"/>
      <c r="Y11" s="26"/>
      <c r="Z11" s="26"/>
      <c r="AA11" s="26"/>
    </row>
    <row r="12" customFormat="false" ht="13.8" hidden="false" customHeight="false" outlineLevel="0" collapsed="false">
      <c r="A12" s="341" t="s">
        <v>1609</v>
      </c>
      <c r="B12" s="29"/>
      <c r="C12" s="26"/>
      <c r="D12" s="341"/>
      <c r="E12" s="29"/>
      <c r="F12" s="26"/>
      <c r="G12" s="341"/>
      <c r="H12" s="29"/>
      <c r="I12" s="26"/>
      <c r="J12" s="341" t="s">
        <v>8601</v>
      </c>
      <c r="K12" s="29"/>
      <c r="L12" s="26"/>
      <c r="M12" s="341"/>
      <c r="N12" s="29"/>
      <c r="O12" s="26"/>
      <c r="P12" s="26"/>
      <c r="Q12" s="26"/>
      <c r="R12" s="26"/>
      <c r="T12" s="26"/>
      <c r="U12" s="26"/>
      <c r="V12" s="26"/>
      <c r="W12" s="26"/>
      <c r="X12" s="26"/>
      <c r="Y12" s="26"/>
      <c r="Z12" s="26"/>
      <c r="AA12" s="26"/>
    </row>
    <row r="13" customFormat="false" ht="13.8" hidden="false" customHeight="false" outlineLevel="0" collapsed="false">
      <c r="A13" s="341" t="s">
        <v>8602</v>
      </c>
      <c r="B13" s="29"/>
      <c r="C13" s="26"/>
      <c r="D13" s="341"/>
      <c r="E13" s="29"/>
      <c r="F13" s="26"/>
      <c r="G13" s="341"/>
      <c r="H13" s="29"/>
      <c r="I13" s="26"/>
      <c r="J13" s="341" t="s">
        <v>8603</v>
      </c>
      <c r="K13" s="29"/>
      <c r="L13" s="26"/>
      <c r="M13" s="341"/>
      <c r="N13" s="29"/>
      <c r="O13" s="26"/>
      <c r="P13" s="26"/>
      <c r="Q13" s="26"/>
      <c r="R13" s="26"/>
      <c r="T13" s="26"/>
      <c r="U13" s="26"/>
      <c r="V13" s="26"/>
      <c r="W13" s="26"/>
      <c r="X13" s="26"/>
      <c r="Y13" s="26"/>
      <c r="Z13" s="26"/>
      <c r="AA13" s="26"/>
    </row>
    <row r="14" customFormat="false" ht="13.8" hidden="false" customHeight="false" outlineLevel="0" collapsed="false">
      <c r="A14" s="341" t="s">
        <v>8604</v>
      </c>
      <c r="B14" s="29"/>
      <c r="C14" s="26"/>
      <c r="D14" s="341"/>
      <c r="E14" s="29"/>
      <c r="F14" s="26"/>
      <c r="G14" s="341"/>
      <c r="H14" s="29"/>
      <c r="I14" s="26"/>
      <c r="J14" s="341" t="s">
        <v>8605</v>
      </c>
      <c r="K14" s="29"/>
      <c r="L14" s="26"/>
      <c r="M14" s="341"/>
      <c r="N14" s="29"/>
      <c r="O14" s="26"/>
      <c r="P14" s="26"/>
      <c r="Q14" s="26"/>
      <c r="R14" s="26"/>
      <c r="T14" s="26"/>
      <c r="U14" s="26"/>
      <c r="V14" s="26"/>
      <c r="W14" s="26"/>
      <c r="X14" s="26"/>
      <c r="Y14" s="26"/>
      <c r="Z14" s="26"/>
      <c r="AA14" s="26"/>
    </row>
    <row r="15" customFormat="false" ht="13.8" hidden="false" customHeight="false" outlineLevel="0" collapsed="false">
      <c r="A15" s="341" t="s">
        <v>8606</v>
      </c>
      <c r="B15" s="29"/>
      <c r="C15" s="26"/>
      <c r="D15" s="341"/>
      <c r="E15" s="29"/>
      <c r="F15" s="26"/>
      <c r="G15" s="341"/>
      <c r="H15" s="29"/>
      <c r="I15" s="26"/>
      <c r="J15" s="341" t="s">
        <v>8607</v>
      </c>
      <c r="K15" s="29"/>
      <c r="L15" s="26"/>
      <c r="M15" s="341"/>
      <c r="N15" s="29"/>
      <c r="O15" s="26"/>
      <c r="P15" s="26"/>
      <c r="Q15" s="26"/>
      <c r="R15" s="26"/>
      <c r="T15" s="26"/>
      <c r="U15" s="26"/>
      <c r="V15" s="26"/>
      <c r="W15" s="26"/>
      <c r="X15" s="26"/>
      <c r="Y15" s="26"/>
      <c r="Z15" s="26"/>
      <c r="AA15" s="26"/>
    </row>
    <row r="16" customFormat="false" ht="13.8" hidden="false" customHeight="false" outlineLevel="0" collapsed="false">
      <c r="A16" s="341"/>
      <c r="B16" s="29"/>
      <c r="C16" s="26"/>
      <c r="D16" s="341"/>
      <c r="E16" s="29"/>
      <c r="F16" s="26"/>
      <c r="G16" s="341"/>
      <c r="H16" s="29"/>
      <c r="I16" s="26"/>
      <c r="J16" s="341" t="s">
        <v>8608</v>
      </c>
      <c r="K16" s="29"/>
      <c r="L16" s="26"/>
      <c r="M16" s="341"/>
      <c r="N16" s="29"/>
      <c r="O16" s="26"/>
      <c r="P16" s="26"/>
      <c r="Q16" s="26"/>
      <c r="R16" s="26"/>
      <c r="T16" s="26"/>
      <c r="U16" s="26"/>
      <c r="V16" s="26"/>
      <c r="W16" s="26"/>
      <c r="X16" s="26"/>
      <c r="Y16" s="26"/>
      <c r="Z16" s="26"/>
      <c r="AA16" s="26"/>
    </row>
    <row r="17" customFormat="false" ht="13.8" hidden="false" customHeight="false" outlineLevel="0" collapsed="false">
      <c r="A17" s="341"/>
      <c r="B17" s="29"/>
      <c r="C17" s="26"/>
      <c r="D17" s="341"/>
      <c r="E17" s="29"/>
      <c r="F17" s="26"/>
      <c r="G17" s="341"/>
      <c r="H17" s="29"/>
      <c r="I17" s="26"/>
      <c r="J17" s="341" t="s">
        <v>8609</v>
      </c>
      <c r="K17" s="29"/>
      <c r="L17" s="26"/>
      <c r="M17" s="341"/>
      <c r="N17" s="29"/>
      <c r="O17" s="26"/>
      <c r="P17" s="26"/>
      <c r="Q17" s="26"/>
      <c r="R17" s="26"/>
      <c r="T17" s="26"/>
      <c r="U17" s="26"/>
      <c r="V17" s="26"/>
      <c r="W17" s="26"/>
      <c r="X17" s="26"/>
      <c r="Y17" s="26"/>
      <c r="Z17" s="26"/>
      <c r="AA17" s="26"/>
    </row>
    <row r="18" customFormat="false" ht="13.8" hidden="false" customHeight="false" outlineLevel="0" collapsed="false">
      <c r="A18" s="341"/>
      <c r="B18" s="29"/>
      <c r="C18" s="26"/>
      <c r="D18" s="341"/>
      <c r="E18" s="29"/>
      <c r="F18" s="26"/>
      <c r="G18" s="341"/>
      <c r="H18" s="29"/>
      <c r="I18" s="26"/>
      <c r="J18" s="341" t="s">
        <v>8610</v>
      </c>
      <c r="K18" s="29"/>
      <c r="L18" s="26"/>
      <c r="M18" s="341"/>
      <c r="N18" s="29"/>
      <c r="O18" s="26"/>
      <c r="P18" s="26"/>
      <c r="Q18" s="26"/>
      <c r="R18" s="26"/>
      <c r="T18" s="26"/>
      <c r="U18" s="26"/>
      <c r="V18" s="26"/>
      <c r="W18" s="26"/>
      <c r="X18" s="26"/>
      <c r="Y18" s="26"/>
      <c r="Z18" s="26"/>
      <c r="AA18" s="26"/>
    </row>
    <row r="19" customFormat="false" ht="13.8" hidden="false" customHeight="false" outlineLevel="0" collapsed="false">
      <c r="A19" s="341"/>
      <c r="B19" s="29"/>
      <c r="C19" s="26"/>
      <c r="D19" s="341"/>
      <c r="E19" s="29"/>
      <c r="F19" s="26"/>
      <c r="G19" s="341"/>
      <c r="H19" s="29"/>
      <c r="I19" s="26"/>
      <c r="J19" s="341" t="s">
        <v>8611</v>
      </c>
      <c r="K19" s="29"/>
      <c r="L19" s="26"/>
      <c r="M19" s="341"/>
      <c r="N19" s="29"/>
      <c r="O19" s="26"/>
      <c r="P19" s="26"/>
      <c r="Q19" s="26"/>
      <c r="R19" s="26"/>
      <c r="T19" s="26"/>
      <c r="U19" s="26"/>
      <c r="V19" s="26"/>
      <c r="W19" s="26"/>
      <c r="X19" s="26"/>
      <c r="Y19" s="26"/>
      <c r="Z19" s="26"/>
      <c r="AA19" s="26"/>
    </row>
    <row r="20" customFormat="false" ht="13.8" hidden="false" customHeight="false" outlineLevel="0" collapsed="false">
      <c r="A20" s="341"/>
      <c r="B20" s="29"/>
      <c r="C20" s="26"/>
      <c r="D20" s="341"/>
      <c r="E20" s="29"/>
      <c r="F20" s="26"/>
      <c r="G20" s="341"/>
      <c r="H20" s="29"/>
      <c r="I20" s="26"/>
      <c r="J20" s="341" t="s">
        <v>8612</v>
      </c>
      <c r="K20" s="29"/>
      <c r="L20" s="26"/>
      <c r="M20" s="341"/>
      <c r="N20" s="29"/>
      <c r="O20" s="26"/>
      <c r="P20" s="26"/>
      <c r="Q20" s="26"/>
      <c r="R20" s="26"/>
      <c r="T20" s="26"/>
      <c r="U20" s="26"/>
      <c r="V20" s="26"/>
      <c r="W20" s="26"/>
      <c r="X20" s="26"/>
      <c r="Y20" s="26"/>
      <c r="Z20" s="26"/>
      <c r="AA20" s="26"/>
    </row>
    <row r="21" customFormat="false" ht="15.75" hidden="false" customHeight="true" outlineLevel="0" collapsed="false">
      <c r="A21" s="341"/>
      <c r="B21" s="29"/>
      <c r="C21" s="26"/>
      <c r="D21" s="341"/>
      <c r="E21" s="29"/>
      <c r="F21" s="26"/>
      <c r="G21" s="341"/>
      <c r="H21" s="29"/>
      <c r="I21" s="26"/>
      <c r="J21" s="341" t="s">
        <v>560</v>
      </c>
      <c r="K21" s="29" t="n">
        <v>3500</v>
      </c>
      <c r="L21" s="26"/>
      <c r="M21" s="341"/>
      <c r="N21" s="29"/>
      <c r="O21" s="26"/>
      <c r="P21" s="26"/>
      <c r="Q21" s="26"/>
      <c r="R21" s="26"/>
      <c r="T21" s="26"/>
      <c r="U21" s="26"/>
      <c r="V21" s="26"/>
      <c r="W21" s="26"/>
      <c r="X21" s="26"/>
      <c r="Y21" s="26"/>
      <c r="Z21" s="26"/>
      <c r="AA21" s="26"/>
    </row>
    <row r="22" customFormat="false" ht="15.75" hidden="false" customHeight="true" outlineLevel="0" collapsed="false">
      <c r="A22" s="341"/>
      <c r="B22" s="29"/>
      <c r="C22" s="26"/>
      <c r="D22" s="341"/>
      <c r="E22" s="29"/>
      <c r="F22" s="26"/>
      <c r="G22" s="341"/>
      <c r="H22" s="29"/>
      <c r="I22" s="26"/>
      <c r="J22" s="341" t="s">
        <v>561</v>
      </c>
      <c r="K22" s="29" t="n">
        <v>4000</v>
      </c>
      <c r="L22" s="26"/>
      <c r="M22" s="341"/>
      <c r="N22" s="29"/>
      <c r="O22" s="26"/>
      <c r="P22" s="26"/>
      <c r="Q22" s="26"/>
      <c r="R22" s="26"/>
      <c r="T22" s="26"/>
      <c r="U22" s="26"/>
      <c r="V22" s="26"/>
      <c r="W22" s="26"/>
      <c r="X22" s="26"/>
      <c r="Y22" s="26"/>
      <c r="Z22" s="26"/>
      <c r="AA22" s="26"/>
    </row>
    <row r="23" customFormat="false" ht="15.75" hidden="false" customHeight="true" outlineLevel="0" collapsed="false">
      <c r="A23" s="341"/>
      <c r="B23" s="29"/>
      <c r="C23" s="26"/>
      <c r="D23" s="341"/>
      <c r="E23" s="29"/>
      <c r="F23" s="26"/>
      <c r="G23" s="341"/>
      <c r="H23" s="29"/>
      <c r="I23" s="26"/>
      <c r="J23" s="341" t="s">
        <v>562</v>
      </c>
      <c r="K23" s="29" t="n">
        <v>4500</v>
      </c>
      <c r="L23" s="26"/>
      <c r="M23" s="341"/>
      <c r="N23" s="29"/>
      <c r="O23" s="26"/>
      <c r="P23" s="26"/>
      <c r="Q23" s="26"/>
      <c r="R23" s="26"/>
      <c r="T23" s="26"/>
      <c r="U23" s="26"/>
      <c r="V23" s="26"/>
      <c r="W23" s="26"/>
      <c r="X23" s="26"/>
      <c r="Y23" s="26"/>
      <c r="Z23" s="26"/>
      <c r="AA23" s="26"/>
    </row>
    <row r="24" customFormat="false" ht="15.75" hidden="false" customHeight="true" outlineLevel="0" collapsed="false">
      <c r="A24" s="341"/>
      <c r="B24" s="29"/>
      <c r="C24" s="26"/>
      <c r="D24" s="341"/>
      <c r="E24" s="29"/>
      <c r="F24" s="26"/>
      <c r="G24" s="341"/>
      <c r="H24" s="29"/>
      <c r="I24" s="26"/>
      <c r="J24" s="341" t="s">
        <v>563</v>
      </c>
      <c r="K24" s="29" t="n">
        <v>5000</v>
      </c>
      <c r="L24" s="26"/>
      <c r="M24" s="341"/>
      <c r="N24" s="29"/>
      <c r="O24" s="26"/>
      <c r="P24" s="26"/>
      <c r="Q24" s="26"/>
      <c r="R24" s="26"/>
      <c r="T24" s="26"/>
      <c r="U24" s="26"/>
      <c r="V24" s="26"/>
      <c r="W24" s="26"/>
      <c r="X24" s="26"/>
      <c r="Y24" s="26"/>
      <c r="Z24" s="26"/>
      <c r="AA24" s="26"/>
    </row>
    <row r="25" customFormat="false" ht="15.75" hidden="false" customHeight="true" outlineLevel="0" collapsed="false">
      <c r="A25" s="341"/>
      <c r="B25" s="29"/>
      <c r="C25" s="26"/>
      <c r="D25" s="341"/>
      <c r="E25" s="29"/>
      <c r="F25" s="26"/>
      <c r="G25" s="341"/>
      <c r="H25" s="29"/>
      <c r="I25" s="26"/>
      <c r="J25" s="341" t="s">
        <v>8613</v>
      </c>
      <c r="K25" s="29" t="n">
        <v>6000</v>
      </c>
      <c r="L25" s="26"/>
      <c r="M25" s="341"/>
      <c r="N25" s="29"/>
      <c r="O25" s="26"/>
      <c r="P25" s="26"/>
      <c r="Q25" s="26"/>
      <c r="R25" s="26"/>
      <c r="T25" s="26"/>
      <c r="U25" s="26"/>
      <c r="V25" s="26"/>
      <c r="W25" s="26"/>
      <c r="X25" s="26"/>
      <c r="Y25" s="26"/>
      <c r="Z25" s="26"/>
      <c r="AA25" s="26"/>
    </row>
    <row r="26" customFormat="false" ht="15.75" hidden="false" customHeight="true" outlineLevel="0" collapsed="false">
      <c r="A26" s="341"/>
      <c r="B26" s="29"/>
      <c r="C26" s="26"/>
      <c r="D26" s="341"/>
      <c r="E26" s="29"/>
      <c r="F26" s="26"/>
      <c r="G26" s="341"/>
      <c r="H26" s="29"/>
      <c r="I26" s="26"/>
      <c r="J26" s="341" t="s">
        <v>565</v>
      </c>
      <c r="K26" s="29" t="n">
        <v>7500</v>
      </c>
      <c r="L26" s="26"/>
      <c r="M26" s="341"/>
      <c r="N26" s="29"/>
      <c r="O26" s="26"/>
      <c r="P26" s="26"/>
      <c r="Q26" s="26"/>
      <c r="R26" s="26"/>
      <c r="T26" s="26"/>
      <c r="U26" s="26"/>
      <c r="V26" s="26"/>
      <c r="W26" s="26"/>
      <c r="X26" s="26"/>
      <c r="Y26" s="26"/>
      <c r="Z26" s="26"/>
      <c r="AA26" s="26"/>
    </row>
    <row r="27" customFormat="false" ht="15.75" hidden="false" customHeight="true" outlineLevel="0" collapsed="false">
      <c r="A27" s="341"/>
      <c r="B27" s="29"/>
      <c r="C27" s="26"/>
      <c r="D27" s="341"/>
      <c r="E27" s="29"/>
      <c r="F27" s="26"/>
      <c r="G27" s="341"/>
      <c r="H27" s="29"/>
      <c r="I27" s="26"/>
      <c r="J27" s="341" t="s">
        <v>8614</v>
      </c>
      <c r="K27" s="29"/>
      <c r="L27" s="26"/>
      <c r="M27" s="341"/>
      <c r="N27" s="29"/>
      <c r="O27" s="26"/>
      <c r="P27" s="26"/>
      <c r="Q27" s="26"/>
      <c r="R27" s="26"/>
      <c r="T27" s="26"/>
      <c r="U27" s="26"/>
      <c r="V27" s="26"/>
      <c r="W27" s="26"/>
      <c r="X27" s="26"/>
      <c r="Y27" s="26"/>
      <c r="Z27" s="26"/>
      <c r="AA27" s="26"/>
    </row>
    <row r="28" customFormat="false" ht="15.75" hidden="false" customHeight="true" outlineLevel="0" collapsed="false">
      <c r="A28" s="341"/>
      <c r="B28" s="29"/>
      <c r="C28" s="26"/>
      <c r="D28" s="341"/>
      <c r="E28" s="29"/>
      <c r="F28" s="26"/>
      <c r="G28" s="341"/>
      <c r="H28" s="29"/>
      <c r="I28" s="26"/>
      <c r="J28" s="341" t="s">
        <v>628</v>
      </c>
      <c r="K28" s="29"/>
      <c r="L28" s="26"/>
      <c r="M28" s="341"/>
      <c r="N28" s="29"/>
      <c r="O28" s="26"/>
      <c r="P28" s="26"/>
      <c r="Q28" s="26"/>
      <c r="R28" s="26"/>
      <c r="T28" s="26"/>
      <c r="U28" s="26"/>
      <c r="V28" s="26"/>
      <c r="W28" s="26"/>
      <c r="X28" s="26"/>
      <c r="Y28" s="26"/>
      <c r="Z28" s="26"/>
      <c r="AA28" s="26"/>
    </row>
    <row r="29" customFormat="false" ht="15.75" hidden="false" customHeight="true" outlineLevel="0" collapsed="false">
      <c r="A29" s="341"/>
      <c r="B29" s="29"/>
      <c r="C29" s="26"/>
      <c r="D29" s="341"/>
      <c r="E29" s="29"/>
      <c r="F29" s="26"/>
      <c r="G29" s="341"/>
      <c r="H29" s="29"/>
      <c r="I29" s="26"/>
      <c r="J29" s="341" t="s">
        <v>629</v>
      </c>
      <c r="K29" s="29"/>
      <c r="L29" s="26"/>
      <c r="M29" s="341"/>
      <c r="N29" s="29"/>
      <c r="O29" s="26"/>
      <c r="P29" s="26"/>
      <c r="Q29" s="26"/>
      <c r="R29" s="26"/>
      <c r="T29" s="26"/>
      <c r="U29" s="26"/>
      <c r="V29" s="26"/>
      <c r="W29" s="26"/>
      <c r="X29" s="26"/>
      <c r="Y29" s="26"/>
      <c r="Z29" s="26"/>
      <c r="AA29" s="26"/>
    </row>
    <row r="30" customFormat="false" ht="15.75" hidden="false" customHeight="true" outlineLevel="0" collapsed="false">
      <c r="A30" s="341"/>
      <c r="B30" s="29"/>
      <c r="C30" s="26"/>
      <c r="D30" s="341"/>
      <c r="E30" s="29"/>
      <c r="F30" s="26"/>
      <c r="G30" s="341"/>
      <c r="H30" s="29"/>
      <c r="I30" s="26"/>
      <c r="J30" s="341" t="s">
        <v>630</v>
      </c>
      <c r="K30" s="29"/>
      <c r="L30" s="26"/>
      <c r="M30" s="341"/>
      <c r="N30" s="29"/>
      <c r="O30" s="26"/>
      <c r="P30" s="26"/>
      <c r="Q30" s="26"/>
      <c r="R30" s="26"/>
      <c r="T30" s="26"/>
      <c r="U30" s="26"/>
      <c r="V30" s="26"/>
      <c r="W30" s="26"/>
      <c r="X30" s="26"/>
      <c r="Y30" s="26"/>
      <c r="Z30" s="26"/>
      <c r="AA30" s="26"/>
    </row>
    <row r="31" customFormat="false" ht="15.75" hidden="false" customHeight="true" outlineLevel="0" collapsed="false">
      <c r="A31" s="341"/>
      <c r="B31" s="29"/>
      <c r="C31" s="26"/>
      <c r="D31" s="341"/>
      <c r="E31" s="29"/>
      <c r="F31" s="26"/>
      <c r="G31" s="341"/>
      <c r="H31" s="29"/>
      <c r="I31" s="26"/>
      <c r="J31" s="341" t="s">
        <v>709</v>
      </c>
      <c r="K31" s="29" t="n">
        <v>6000</v>
      </c>
      <c r="L31" s="26"/>
      <c r="M31" s="341"/>
      <c r="N31" s="29"/>
      <c r="O31" s="26"/>
      <c r="P31" s="26"/>
      <c r="Q31" s="26"/>
      <c r="R31" s="26"/>
      <c r="T31" s="26"/>
      <c r="U31" s="26"/>
      <c r="V31" s="26"/>
      <c r="W31" s="26"/>
      <c r="X31" s="26"/>
      <c r="Y31" s="26"/>
      <c r="Z31" s="26"/>
      <c r="AA31" s="26"/>
    </row>
    <row r="32" customFormat="false" ht="15.75" hidden="false" customHeight="true" outlineLevel="0" collapsed="false">
      <c r="A32" s="341"/>
      <c r="B32" s="29"/>
      <c r="C32" s="26"/>
      <c r="D32" s="341"/>
      <c r="E32" s="29"/>
      <c r="F32" s="26"/>
      <c r="G32" s="341"/>
      <c r="H32" s="29"/>
      <c r="I32" s="26"/>
      <c r="J32" s="341" t="s">
        <v>710</v>
      </c>
      <c r="K32" s="29" t="n">
        <v>7000</v>
      </c>
      <c r="L32" s="26"/>
      <c r="M32" s="341"/>
      <c r="N32" s="29"/>
      <c r="O32" s="26"/>
      <c r="P32" s="26"/>
      <c r="Q32" s="26"/>
      <c r="R32" s="26"/>
      <c r="T32" s="26"/>
      <c r="U32" s="26"/>
      <c r="V32" s="26"/>
      <c r="W32" s="26"/>
      <c r="X32" s="26"/>
      <c r="Y32" s="26"/>
      <c r="Z32" s="26"/>
      <c r="AA32" s="26"/>
    </row>
    <row r="33" customFormat="false" ht="15.75" hidden="false" customHeight="true" outlineLevel="0" collapsed="false">
      <c r="A33" s="341"/>
      <c r="B33" s="29"/>
      <c r="C33" s="26"/>
      <c r="D33" s="341"/>
      <c r="E33" s="29"/>
      <c r="F33" s="26"/>
      <c r="G33" s="341"/>
      <c r="H33" s="29"/>
      <c r="I33" s="26"/>
      <c r="J33" s="341" t="s">
        <v>711</v>
      </c>
      <c r="K33" s="29" t="n">
        <v>8000</v>
      </c>
      <c r="L33" s="26"/>
      <c r="M33" s="341"/>
      <c r="N33" s="29"/>
      <c r="O33" s="26"/>
      <c r="P33" s="26"/>
      <c r="Q33" s="26"/>
      <c r="R33" s="26"/>
      <c r="T33" s="26"/>
      <c r="U33" s="26"/>
      <c r="V33" s="26"/>
      <c r="W33" s="26"/>
      <c r="X33" s="26"/>
      <c r="Y33" s="26"/>
      <c r="Z33" s="26"/>
      <c r="AA33" s="26"/>
    </row>
    <row r="34" customFormat="false" ht="15.75" hidden="false" customHeight="true" outlineLevel="0" collapsed="false">
      <c r="A34" s="341"/>
      <c r="B34" s="29"/>
      <c r="C34" s="26"/>
      <c r="D34" s="341"/>
      <c r="E34" s="29"/>
      <c r="F34" s="26"/>
      <c r="G34" s="341"/>
      <c r="H34" s="29"/>
      <c r="I34" s="26"/>
      <c r="J34" s="341" t="s">
        <v>1322</v>
      </c>
      <c r="K34" s="29" t="n">
        <v>5000</v>
      </c>
      <c r="L34" s="26"/>
      <c r="M34" s="341"/>
      <c r="N34" s="29"/>
      <c r="O34" s="26"/>
      <c r="P34" s="26"/>
      <c r="Q34" s="26"/>
      <c r="R34" s="26"/>
      <c r="T34" s="26"/>
      <c r="U34" s="26"/>
      <c r="V34" s="26"/>
      <c r="W34" s="26"/>
      <c r="X34" s="26"/>
      <c r="Y34" s="26"/>
      <c r="Z34" s="26"/>
      <c r="AA34" s="26"/>
    </row>
    <row r="35" customFormat="false" ht="15.75" hidden="false" customHeight="true" outlineLevel="0" collapsed="false">
      <c r="A35" s="341"/>
      <c r="B35" s="29"/>
      <c r="C35" s="26"/>
      <c r="D35" s="341"/>
      <c r="E35" s="29"/>
      <c r="F35" s="26"/>
      <c r="G35" s="341"/>
      <c r="H35" s="29"/>
      <c r="I35" s="26"/>
      <c r="J35" s="341" t="s">
        <v>1323</v>
      </c>
      <c r="K35" s="29" t="n">
        <v>6000</v>
      </c>
      <c r="L35" s="26"/>
      <c r="M35" s="341"/>
      <c r="N35" s="29"/>
      <c r="O35" s="26"/>
      <c r="P35" s="26"/>
      <c r="Q35" s="26"/>
      <c r="R35" s="26"/>
      <c r="T35" s="26"/>
      <c r="U35" s="26"/>
      <c r="V35" s="26"/>
      <c r="W35" s="26"/>
      <c r="X35" s="26"/>
      <c r="Y35" s="26"/>
      <c r="Z35" s="26"/>
      <c r="AA35" s="26"/>
    </row>
    <row r="36" customFormat="false" ht="15.75" hidden="false" customHeight="true" outlineLevel="0" collapsed="false">
      <c r="A36" s="341"/>
      <c r="B36" s="29"/>
      <c r="C36" s="26"/>
      <c r="D36" s="341"/>
      <c r="E36" s="29"/>
      <c r="F36" s="26"/>
      <c r="G36" s="341"/>
      <c r="H36" s="29"/>
      <c r="I36" s="26"/>
      <c r="J36" s="341" t="s">
        <v>1324</v>
      </c>
      <c r="K36" s="29" t="n">
        <v>7000</v>
      </c>
      <c r="L36" s="26"/>
      <c r="M36" s="341"/>
      <c r="N36" s="29"/>
      <c r="O36" s="26"/>
      <c r="P36" s="26"/>
      <c r="Q36" s="26"/>
      <c r="R36" s="26"/>
      <c r="T36" s="26"/>
      <c r="U36" s="26"/>
      <c r="V36" s="26"/>
      <c r="W36" s="26"/>
      <c r="X36" s="26"/>
      <c r="Y36" s="26"/>
      <c r="Z36" s="26"/>
      <c r="AA36" s="26"/>
    </row>
    <row r="37" customFormat="false" ht="15.75" hidden="false" customHeight="true" outlineLevel="0" collapsed="false">
      <c r="A37" s="341"/>
      <c r="B37" s="29"/>
      <c r="C37" s="26"/>
      <c r="D37" s="341"/>
      <c r="E37" s="29"/>
      <c r="F37" s="26"/>
      <c r="G37" s="341"/>
      <c r="H37" s="29"/>
      <c r="I37" s="26"/>
      <c r="J37" s="341" t="s">
        <v>1325</v>
      </c>
      <c r="K37" s="29" t="n">
        <v>8000</v>
      </c>
      <c r="L37" s="26"/>
      <c r="M37" s="341"/>
      <c r="N37" s="29"/>
      <c r="O37" s="26"/>
      <c r="P37" s="26"/>
      <c r="Q37" s="26"/>
      <c r="R37" s="26"/>
      <c r="T37" s="26"/>
      <c r="U37" s="26"/>
      <c r="V37" s="26"/>
      <c r="W37" s="26"/>
      <c r="X37" s="26"/>
      <c r="Y37" s="26"/>
      <c r="Z37" s="26"/>
      <c r="AA37" s="26"/>
    </row>
    <row r="38" customFormat="false" ht="15.75" hidden="false" customHeight="true" outlineLevel="0" collapsed="false">
      <c r="A38" s="341"/>
      <c r="B38" s="29"/>
      <c r="C38" s="26"/>
      <c r="D38" s="341"/>
      <c r="E38" s="29"/>
      <c r="F38" s="26"/>
      <c r="G38" s="341"/>
      <c r="H38" s="29"/>
      <c r="I38" s="26"/>
      <c r="J38" s="341"/>
      <c r="K38" s="29"/>
      <c r="L38" s="26"/>
      <c r="M38" s="341"/>
      <c r="N38" s="29"/>
      <c r="O38" s="26"/>
      <c r="P38" s="26"/>
      <c r="Q38" s="26"/>
      <c r="R38" s="26"/>
      <c r="T38" s="26"/>
      <c r="U38" s="26"/>
      <c r="V38" s="26"/>
      <c r="W38" s="26"/>
      <c r="X38" s="26"/>
      <c r="Y38" s="26"/>
      <c r="Z38" s="26"/>
      <c r="AA38" s="26"/>
    </row>
    <row r="39" customFormat="false" ht="15.75" hidden="false" customHeight="true" outlineLevel="0" collapsed="false">
      <c r="A39" s="341"/>
      <c r="B39" s="29"/>
      <c r="C39" s="26"/>
      <c r="D39" s="341"/>
      <c r="E39" s="29"/>
      <c r="F39" s="26"/>
      <c r="G39" s="341"/>
      <c r="H39" s="29"/>
      <c r="I39" s="26"/>
      <c r="J39" s="341"/>
      <c r="K39" s="29"/>
      <c r="L39" s="26"/>
      <c r="M39" s="341"/>
      <c r="N39" s="29"/>
      <c r="O39" s="26"/>
      <c r="P39" s="26"/>
      <c r="Q39" s="26"/>
      <c r="R39" s="26"/>
      <c r="T39" s="26"/>
      <c r="U39" s="26"/>
      <c r="V39" s="26"/>
      <c r="W39" s="26"/>
      <c r="X39" s="26"/>
      <c r="Y39" s="26"/>
      <c r="Z39" s="26"/>
      <c r="AA39" s="26"/>
    </row>
    <row r="40" customFormat="false" ht="15.75" hidden="false" customHeight="true" outlineLevel="0" collapsed="false">
      <c r="A40" s="341"/>
      <c r="B40" s="29"/>
      <c r="C40" s="26"/>
      <c r="D40" s="341"/>
      <c r="E40" s="29"/>
      <c r="F40" s="26"/>
      <c r="G40" s="341"/>
      <c r="H40" s="29"/>
      <c r="I40" s="26"/>
      <c r="J40" s="341"/>
      <c r="K40" s="29"/>
      <c r="L40" s="26"/>
      <c r="M40" s="341"/>
      <c r="N40" s="29"/>
      <c r="O40" s="26"/>
      <c r="P40" s="26"/>
      <c r="Q40" s="26"/>
      <c r="R40" s="26"/>
      <c r="T40" s="26"/>
      <c r="U40" s="26"/>
      <c r="V40" s="26"/>
      <c r="W40" s="26"/>
      <c r="X40" s="26"/>
      <c r="Y40" s="26"/>
      <c r="Z40" s="26"/>
      <c r="AA40" s="26"/>
    </row>
    <row r="41" customFormat="false" ht="15.75" hidden="false" customHeight="true" outlineLevel="0" collapsed="false">
      <c r="A41" s="341"/>
      <c r="B41" s="29"/>
      <c r="C41" s="26"/>
      <c r="D41" s="341"/>
      <c r="E41" s="29"/>
      <c r="F41" s="26"/>
      <c r="G41" s="341"/>
      <c r="H41" s="29"/>
      <c r="I41" s="26"/>
      <c r="J41" s="341"/>
      <c r="K41" s="29"/>
      <c r="L41" s="26"/>
      <c r="M41" s="341"/>
      <c r="N41" s="29"/>
      <c r="O41" s="26"/>
      <c r="P41" s="26"/>
      <c r="Q41" s="26"/>
      <c r="R41" s="26"/>
      <c r="T41" s="26"/>
      <c r="U41" s="26"/>
      <c r="V41" s="26"/>
      <c r="W41" s="26"/>
      <c r="X41" s="26"/>
      <c r="Y41" s="26"/>
      <c r="Z41" s="26"/>
      <c r="AA41" s="26"/>
    </row>
    <row r="42" customFormat="false" ht="15.75" hidden="false" customHeight="true" outlineLevel="0" collapsed="false">
      <c r="A42" s="341"/>
      <c r="B42" s="29"/>
      <c r="C42" s="26"/>
      <c r="D42" s="341"/>
      <c r="E42" s="29"/>
      <c r="F42" s="26"/>
      <c r="G42" s="341"/>
      <c r="H42" s="29"/>
      <c r="I42" s="26"/>
      <c r="J42" s="341"/>
      <c r="K42" s="29"/>
      <c r="L42" s="26"/>
      <c r="M42" s="341"/>
      <c r="N42" s="29"/>
      <c r="O42" s="26"/>
      <c r="P42" s="26"/>
      <c r="Q42" s="26"/>
      <c r="R42" s="26"/>
      <c r="T42" s="26"/>
      <c r="U42" s="26"/>
      <c r="V42" s="26"/>
      <c r="W42" s="26"/>
      <c r="X42" s="26"/>
      <c r="Y42" s="26"/>
      <c r="Z42" s="26"/>
      <c r="AA42" s="26"/>
    </row>
    <row r="43" customFormat="false" ht="15.75" hidden="false" customHeight="true" outlineLevel="0" collapsed="false">
      <c r="A43" s="341"/>
      <c r="B43" s="29"/>
      <c r="C43" s="26"/>
      <c r="D43" s="341"/>
      <c r="E43" s="29"/>
      <c r="F43" s="26"/>
      <c r="G43" s="341"/>
      <c r="H43" s="29"/>
      <c r="I43" s="26"/>
      <c r="J43" s="341"/>
      <c r="K43" s="29"/>
      <c r="L43" s="26"/>
      <c r="M43" s="341"/>
      <c r="N43" s="29"/>
      <c r="O43" s="26"/>
      <c r="P43" s="26"/>
      <c r="Q43" s="26"/>
      <c r="R43" s="26"/>
      <c r="T43" s="26"/>
      <c r="U43" s="26"/>
      <c r="V43" s="26"/>
      <c r="W43" s="26"/>
      <c r="X43" s="26"/>
      <c r="Y43" s="26"/>
      <c r="Z43" s="26"/>
      <c r="AA43" s="26"/>
    </row>
    <row r="44" customFormat="false" ht="15.75" hidden="false" customHeight="true" outlineLevel="0" collapsed="false">
      <c r="A44" s="341"/>
      <c r="B44" s="29"/>
      <c r="C44" s="26"/>
      <c r="D44" s="341"/>
      <c r="E44" s="29"/>
      <c r="F44" s="26"/>
      <c r="G44" s="341"/>
      <c r="H44" s="29"/>
      <c r="I44" s="26"/>
      <c r="J44" s="341"/>
      <c r="K44" s="29"/>
      <c r="L44" s="26"/>
      <c r="M44" s="341"/>
      <c r="N44" s="29"/>
      <c r="O44" s="26"/>
      <c r="P44" s="26"/>
      <c r="Q44" s="26"/>
      <c r="R44" s="26"/>
      <c r="T44" s="26"/>
      <c r="U44" s="26"/>
      <c r="V44" s="26"/>
      <c r="W44" s="26"/>
      <c r="X44" s="26"/>
      <c r="Y44" s="26"/>
      <c r="Z44" s="26"/>
      <c r="AA44" s="26"/>
    </row>
    <row r="45" customFormat="false" ht="15.75" hidden="false" customHeight="true" outlineLevel="0" collapsed="false">
      <c r="A45" s="341"/>
      <c r="B45" s="29"/>
      <c r="C45" s="26"/>
      <c r="D45" s="341"/>
      <c r="E45" s="29"/>
      <c r="F45" s="26"/>
      <c r="G45" s="341"/>
      <c r="H45" s="29"/>
      <c r="I45" s="26"/>
      <c r="J45" s="341"/>
      <c r="K45" s="29"/>
      <c r="L45" s="26"/>
      <c r="M45" s="341"/>
      <c r="N45" s="29"/>
      <c r="O45" s="26"/>
      <c r="P45" s="26"/>
      <c r="Q45" s="26"/>
      <c r="R45" s="26"/>
      <c r="T45" s="26"/>
      <c r="U45" s="26"/>
      <c r="V45" s="26"/>
      <c r="W45" s="26"/>
      <c r="X45" s="26"/>
      <c r="Y45" s="26"/>
      <c r="Z45" s="26"/>
      <c r="AA45" s="26"/>
    </row>
    <row r="46" customFormat="false" ht="15.75" hidden="false" customHeight="true" outlineLevel="0" collapsed="false">
      <c r="A46" s="341"/>
      <c r="B46" s="29"/>
      <c r="C46" s="26"/>
      <c r="D46" s="341"/>
      <c r="E46" s="29"/>
      <c r="F46" s="26"/>
      <c r="G46" s="341"/>
      <c r="H46" s="29"/>
      <c r="I46" s="26"/>
      <c r="J46" s="341"/>
      <c r="K46" s="29"/>
      <c r="L46" s="26"/>
      <c r="M46" s="341"/>
      <c r="N46" s="29"/>
      <c r="O46" s="26"/>
      <c r="P46" s="26"/>
      <c r="Q46" s="26"/>
      <c r="R46" s="26"/>
      <c r="T46" s="26"/>
      <c r="U46" s="26"/>
      <c r="V46" s="26"/>
      <c r="W46" s="26"/>
      <c r="X46" s="26"/>
      <c r="Y46" s="26"/>
      <c r="Z46" s="26"/>
      <c r="AA46" s="26"/>
    </row>
    <row r="47" customFormat="false" ht="15.75" hidden="false" customHeight="true" outlineLevel="0" collapsed="false">
      <c r="A47" s="341"/>
      <c r="B47" s="29"/>
      <c r="C47" s="26"/>
      <c r="D47" s="341"/>
      <c r="E47" s="29"/>
      <c r="F47" s="26"/>
      <c r="G47" s="341"/>
      <c r="H47" s="29"/>
      <c r="I47" s="26"/>
      <c r="J47" s="341"/>
      <c r="K47" s="29"/>
      <c r="L47" s="26"/>
      <c r="M47" s="341"/>
      <c r="N47" s="29"/>
      <c r="O47" s="26"/>
      <c r="P47" s="26"/>
      <c r="Q47" s="26"/>
      <c r="R47" s="26"/>
      <c r="T47" s="26"/>
      <c r="U47" s="26"/>
      <c r="V47" s="26"/>
      <c r="W47" s="26"/>
      <c r="X47" s="26"/>
      <c r="Y47" s="26"/>
      <c r="Z47" s="26"/>
      <c r="AA47" s="26"/>
    </row>
    <row r="48" customFormat="false" ht="15.75" hidden="false" customHeight="true" outlineLevel="0" collapsed="false">
      <c r="A48" s="341"/>
      <c r="B48" s="29"/>
      <c r="C48" s="26"/>
      <c r="D48" s="341"/>
      <c r="E48" s="29"/>
      <c r="F48" s="26"/>
      <c r="G48" s="341"/>
      <c r="H48" s="29"/>
      <c r="I48" s="26"/>
      <c r="J48" s="341"/>
      <c r="K48" s="29"/>
      <c r="L48" s="26"/>
      <c r="M48" s="341"/>
      <c r="N48" s="29"/>
      <c r="O48" s="26"/>
      <c r="P48" s="26"/>
      <c r="Q48" s="26"/>
      <c r="R48" s="26"/>
      <c r="T48" s="26"/>
      <c r="U48" s="26"/>
      <c r="V48" s="26"/>
      <c r="W48" s="26"/>
      <c r="X48" s="26"/>
      <c r="Y48" s="26"/>
      <c r="Z48" s="26"/>
      <c r="AA48" s="26"/>
    </row>
    <row r="49" customFormat="false" ht="15.75" hidden="false" customHeight="true" outlineLevel="0" collapsed="false">
      <c r="A49" s="341"/>
      <c r="B49" s="29"/>
      <c r="C49" s="26"/>
      <c r="D49" s="341"/>
      <c r="E49" s="29"/>
      <c r="F49" s="26"/>
      <c r="G49" s="341"/>
      <c r="H49" s="29"/>
      <c r="I49" s="26"/>
      <c r="J49" s="341"/>
      <c r="K49" s="29"/>
      <c r="L49" s="26"/>
      <c r="M49" s="341"/>
      <c r="N49" s="29"/>
      <c r="O49" s="26"/>
      <c r="P49" s="26"/>
      <c r="Q49" s="26"/>
      <c r="R49" s="26"/>
      <c r="T49" s="26"/>
      <c r="U49" s="26"/>
      <c r="V49" s="26"/>
      <c r="W49" s="26"/>
      <c r="X49" s="26"/>
      <c r="Y49" s="26"/>
      <c r="Z49" s="26"/>
      <c r="AA49" s="26"/>
    </row>
    <row r="50" customFormat="false" ht="15.75" hidden="false" customHeight="true" outlineLevel="0" collapsed="false">
      <c r="A50" s="341"/>
      <c r="B50" s="29"/>
      <c r="C50" s="26"/>
      <c r="D50" s="341"/>
      <c r="E50" s="29"/>
      <c r="F50" s="26"/>
      <c r="G50" s="341"/>
      <c r="H50" s="29"/>
      <c r="I50" s="26"/>
      <c r="J50" s="341"/>
      <c r="K50" s="29"/>
      <c r="L50" s="26"/>
      <c r="M50" s="341"/>
      <c r="N50" s="29"/>
      <c r="O50" s="26"/>
      <c r="P50" s="26"/>
      <c r="Q50" s="26"/>
      <c r="R50" s="26"/>
      <c r="T50" s="26"/>
      <c r="U50" s="26"/>
      <c r="V50" s="26"/>
      <c r="W50" s="26"/>
      <c r="X50" s="26"/>
      <c r="Y50" s="26"/>
      <c r="Z50" s="26"/>
      <c r="AA50" s="26"/>
    </row>
    <row r="51" customFormat="false" ht="15.75" hidden="false" customHeight="true" outlineLevel="0" collapsed="false">
      <c r="A51" s="341"/>
      <c r="B51" s="29"/>
      <c r="C51" s="26"/>
      <c r="D51" s="341"/>
      <c r="E51" s="29"/>
      <c r="F51" s="26"/>
      <c r="G51" s="341"/>
      <c r="H51" s="29"/>
      <c r="I51" s="26"/>
      <c r="J51" s="341"/>
      <c r="K51" s="29"/>
      <c r="L51" s="26"/>
      <c r="M51" s="341"/>
      <c r="N51" s="29"/>
      <c r="O51" s="26"/>
      <c r="P51" s="26"/>
      <c r="Q51" s="26"/>
      <c r="R51" s="26"/>
      <c r="T51" s="26"/>
      <c r="U51" s="26"/>
      <c r="V51" s="26"/>
      <c r="W51" s="26"/>
      <c r="X51" s="26"/>
      <c r="Y51" s="26"/>
      <c r="Z51" s="26"/>
      <c r="AA51" s="26"/>
    </row>
    <row r="52" customFormat="false" ht="15.75" hidden="false" customHeight="true" outlineLevel="0" collapsed="false">
      <c r="A52" s="341"/>
      <c r="B52" s="29"/>
      <c r="C52" s="26"/>
      <c r="D52" s="341"/>
      <c r="E52" s="29"/>
      <c r="F52" s="26"/>
      <c r="G52" s="341"/>
      <c r="H52" s="29"/>
      <c r="I52" s="26"/>
      <c r="J52" s="341"/>
      <c r="K52" s="29"/>
      <c r="L52" s="26"/>
      <c r="M52" s="341"/>
      <c r="N52" s="29"/>
      <c r="O52" s="26"/>
      <c r="P52" s="26"/>
      <c r="Q52" s="26"/>
      <c r="R52" s="26"/>
      <c r="T52" s="26"/>
      <c r="U52" s="26"/>
      <c r="V52" s="26"/>
      <c r="W52" s="26"/>
      <c r="X52" s="26"/>
      <c r="Y52" s="26"/>
      <c r="Z52" s="26"/>
      <c r="AA52" s="26"/>
    </row>
    <row r="53" customFormat="false" ht="15.75" hidden="false" customHeight="true" outlineLevel="0" collapsed="false">
      <c r="A53" s="341"/>
      <c r="B53" s="29"/>
      <c r="C53" s="26"/>
      <c r="D53" s="341"/>
      <c r="E53" s="29"/>
      <c r="F53" s="26"/>
      <c r="G53" s="341"/>
      <c r="H53" s="29"/>
      <c r="I53" s="26"/>
      <c r="J53" s="341"/>
      <c r="K53" s="29"/>
      <c r="L53" s="26"/>
      <c r="M53" s="341"/>
      <c r="N53" s="29"/>
      <c r="O53" s="26"/>
      <c r="P53" s="26"/>
      <c r="Q53" s="26"/>
      <c r="R53" s="26"/>
      <c r="T53" s="26"/>
      <c r="U53" s="26"/>
      <c r="V53" s="26"/>
      <c r="W53" s="26"/>
      <c r="X53" s="26"/>
      <c r="Y53" s="26"/>
      <c r="Z53" s="26"/>
      <c r="AA53" s="26"/>
    </row>
    <row r="54" customFormat="false" ht="15.75" hidden="false" customHeight="true" outlineLevel="0" collapsed="false">
      <c r="A54" s="341"/>
      <c r="B54" s="29"/>
      <c r="C54" s="26"/>
      <c r="D54" s="341"/>
      <c r="E54" s="29"/>
      <c r="F54" s="26"/>
      <c r="G54" s="341"/>
      <c r="H54" s="29"/>
      <c r="I54" s="26"/>
      <c r="J54" s="341"/>
      <c r="K54" s="29"/>
      <c r="L54" s="26"/>
      <c r="M54" s="341"/>
      <c r="N54" s="29"/>
      <c r="O54" s="26"/>
      <c r="P54" s="26"/>
      <c r="Q54" s="26"/>
      <c r="R54" s="26"/>
      <c r="T54" s="26"/>
      <c r="U54" s="26"/>
      <c r="V54" s="26"/>
      <c r="W54" s="26"/>
      <c r="X54" s="26"/>
      <c r="Y54" s="26"/>
      <c r="Z54" s="26"/>
      <c r="AA54" s="26"/>
    </row>
    <row r="55" customFormat="false" ht="15.75" hidden="false" customHeight="true" outlineLevel="0" collapsed="false">
      <c r="A55" s="341"/>
      <c r="B55" s="29"/>
      <c r="C55" s="26"/>
      <c r="D55" s="341"/>
      <c r="E55" s="29"/>
      <c r="F55" s="26"/>
      <c r="G55" s="341"/>
      <c r="H55" s="29"/>
      <c r="I55" s="26"/>
      <c r="J55" s="341"/>
      <c r="K55" s="29"/>
      <c r="L55" s="26"/>
      <c r="M55" s="341"/>
      <c r="N55" s="29"/>
      <c r="O55" s="26"/>
      <c r="P55" s="26"/>
      <c r="Q55" s="26"/>
      <c r="R55" s="26"/>
      <c r="T55" s="26"/>
      <c r="U55" s="26"/>
      <c r="V55" s="26"/>
      <c r="W55" s="26"/>
      <c r="X55" s="26"/>
      <c r="Y55" s="26"/>
      <c r="Z55" s="26"/>
      <c r="AA55" s="26"/>
    </row>
    <row r="56" customFormat="false" ht="15.75" hidden="false" customHeight="true" outlineLevel="0" collapsed="false">
      <c r="A56" s="341"/>
      <c r="B56" s="29"/>
      <c r="C56" s="26"/>
      <c r="D56" s="341"/>
      <c r="E56" s="29"/>
      <c r="F56" s="26"/>
      <c r="G56" s="341"/>
      <c r="H56" s="29"/>
      <c r="I56" s="26"/>
      <c r="J56" s="341"/>
      <c r="K56" s="29"/>
      <c r="L56" s="26"/>
      <c r="M56" s="341"/>
      <c r="N56" s="29"/>
      <c r="O56" s="26"/>
      <c r="P56" s="26"/>
      <c r="Q56" s="26"/>
      <c r="R56" s="26"/>
      <c r="T56" s="26"/>
      <c r="U56" s="26"/>
      <c r="V56" s="26"/>
      <c r="W56" s="26"/>
      <c r="X56" s="26"/>
      <c r="Y56" s="26"/>
      <c r="Z56" s="26"/>
      <c r="AA56" s="26"/>
    </row>
    <row r="57" customFormat="false" ht="15.75" hidden="false" customHeight="true" outlineLevel="0" collapsed="false">
      <c r="A57" s="341"/>
      <c r="B57" s="29"/>
      <c r="C57" s="26"/>
      <c r="D57" s="341"/>
      <c r="E57" s="29"/>
      <c r="F57" s="26"/>
      <c r="G57" s="341"/>
      <c r="H57" s="29"/>
      <c r="I57" s="26"/>
      <c r="J57" s="341"/>
      <c r="K57" s="29"/>
      <c r="L57" s="26"/>
      <c r="M57" s="341"/>
      <c r="N57" s="29"/>
      <c r="O57" s="26"/>
      <c r="P57" s="26"/>
      <c r="Q57" s="26"/>
      <c r="R57" s="26"/>
      <c r="T57" s="26"/>
      <c r="U57" s="26"/>
      <c r="V57" s="26"/>
      <c r="W57" s="26"/>
      <c r="X57" s="26"/>
      <c r="Y57" s="26"/>
      <c r="Z57" s="26"/>
      <c r="AA57" s="26"/>
    </row>
    <row r="58" customFormat="false" ht="15.75" hidden="false" customHeight="true" outlineLevel="0" collapsed="false">
      <c r="A58" s="341"/>
      <c r="B58" s="29"/>
      <c r="C58" s="26"/>
      <c r="D58" s="341"/>
      <c r="E58" s="29"/>
      <c r="F58" s="26"/>
      <c r="G58" s="341"/>
      <c r="H58" s="29"/>
      <c r="I58" s="26"/>
      <c r="J58" s="341"/>
      <c r="K58" s="29"/>
      <c r="L58" s="26"/>
      <c r="M58" s="341"/>
      <c r="N58" s="29"/>
      <c r="O58" s="26"/>
      <c r="P58" s="26"/>
      <c r="Q58" s="26"/>
      <c r="R58" s="26"/>
      <c r="T58" s="26"/>
      <c r="U58" s="26"/>
      <c r="V58" s="26"/>
      <c r="W58" s="26"/>
      <c r="X58" s="26"/>
      <c r="Y58" s="26"/>
      <c r="Z58" s="26"/>
      <c r="AA58" s="26"/>
    </row>
    <row r="59" customFormat="false" ht="15.75" hidden="false" customHeight="true" outlineLevel="0" collapsed="false">
      <c r="A59" s="341"/>
      <c r="B59" s="29"/>
      <c r="C59" s="26"/>
      <c r="D59" s="341"/>
      <c r="E59" s="29"/>
      <c r="F59" s="26"/>
      <c r="G59" s="341"/>
      <c r="H59" s="29"/>
      <c r="I59" s="26"/>
      <c r="J59" s="341"/>
      <c r="K59" s="29"/>
      <c r="L59" s="26"/>
      <c r="M59" s="341"/>
      <c r="N59" s="29"/>
      <c r="O59" s="26"/>
      <c r="P59" s="26"/>
      <c r="Q59" s="26"/>
      <c r="R59" s="26"/>
      <c r="T59" s="26"/>
      <c r="U59" s="26"/>
      <c r="V59" s="26"/>
      <c r="W59" s="26"/>
      <c r="X59" s="26"/>
      <c r="Y59" s="26"/>
      <c r="Z59" s="26"/>
      <c r="AA59" s="26"/>
    </row>
    <row r="60" customFormat="false" ht="15.75" hidden="false" customHeight="true" outlineLevel="0" collapsed="false">
      <c r="A60" s="341"/>
      <c r="B60" s="29"/>
      <c r="C60" s="26"/>
      <c r="D60" s="341"/>
      <c r="E60" s="29"/>
      <c r="F60" s="26"/>
      <c r="G60" s="341"/>
      <c r="H60" s="29"/>
      <c r="I60" s="26"/>
      <c r="J60" s="341"/>
      <c r="K60" s="29"/>
      <c r="L60" s="26"/>
      <c r="M60" s="341"/>
      <c r="N60" s="29"/>
      <c r="O60" s="26"/>
      <c r="P60" s="26"/>
      <c r="Q60" s="26"/>
      <c r="R60" s="26"/>
      <c r="T60" s="26"/>
      <c r="U60" s="26"/>
      <c r="V60" s="26"/>
      <c r="W60" s="26"/>
      <c r="X60" s="26"/>
      <c r="Y60" s="26"/>
      <c r="Z60" s="26"/>
      <c r="AA60" s="26"/>
    </row>
    <row r="61" customFormat="false" ht="15.75" hidden="false" customHeight="true" outlineLevel="0" collapsed="false">
      <c r="A61" s="341"/>
      <c r="B61" s="29"/>
      <c r="C61" s="26"/>
      <c r="D61" s="341"/>
      <c r="E61" s="29"/>
      <c r="F61" s="26"/>
      <c r="G61" s="341"/>
      <c r="H61" s="29"/>
      <c r="I61" s="26"/>
      <c r="J61" s="341"/>
      <c r="K61" s="29"/>
      <c r="L61" s="26"/>
      <c r="M61" s="341"/>
      <c r="N61" s="29"/>
      <c r="O61" s="26"/>
      <c r="P61" s="26"/>
      <c r="Q61" s="26"/>
      <c r="R61" s="26"/>
      <c r="T61" s="26"/>
      <c r="U61" s="26"/>
      <c r="V61" s="26"/>
      <c r="W61" s="26"/>
      <c r="X61" s="26"/>
      <c r="Y61" s="26"/>
      <c r="Z61" s="26"/>
      <c r="AA61" s="26"/>
    </row>
    <row r="62" customFormat="false" ht="15.75" hidden="false" customHeight="true" outlineLevel="0" collapsed="false">
      <c r="A62" s="341"/>
      <c r="B62" s="29"/>
      <c r="C62" s="26"/>
      <c r="D62" s="341"/>
      <c r="E62" s="29"/>
      <c r="F62" s="26"/>
      <c r="G62" s="341"/>
      <c r="H62" s="29"/>
      <c r="I62" s="26"/>
      <c r="J62" s="341"/>
      <c r="K62" s="29"/>
      <c r="L62" s="26"/>
      <c r="M62" s="341"/>
      <c r="N62" s="29"/>
      <c r="O62" s="26"/>
      <c r="P62" s="26"/>
      <c r="Q62" s="26"/>
      <c r="R62" s="26"/>
      <c r="T62" s="26"/>
      <c r="U62" s="26"/>
      <c r="V62" s="26"/>
      <c r="W62" s="26"/>
      <c r="X62" s="26"/>
      <c r="Y62" s="26"/>
      <c r="Z62" s="26"/>
      <c r="AA62" s="26"/>
    </row>
    <row r="63" customFormat="false" ht="15.75" hidden="false" customHeight="true" outlineLevel="0" collapsed="false">
      <c r="A63" s="341"/>
      <c r="B63" s="29"/>
      <c r="C63" s="26"/>
      <c r="D63" s="341"/>
      <c r="E63" s="29"/>
      <c r="F63" s="26"/>
      <c r="G63" s="341"/>
      <c r="H63" s="29"/>
      <c r="I63" s="26"/>
      <c r="J63" s="341"/>
      <c r="K63" s="29"/>
      <c r="L63" s="26"/>
      <c r="M63" s="341"/>
      <c r="N63" s="29"/>
      <c r="O63" s="26"/>
      <c r="P63" s="26"/>
      <c r="Q63" s="26"/>
      <c r="R63" s="26"/>
      <c r="T63" s="26"/>
      <c r="U63" s="26"/>
      <c r="V63" s="26"/>
      <c r="W63" s="26"/>
      <c r="X63" s="26"/>
      <c r="Y63" s="26"/>
      <c r="Z63" s="26"/>
      <c r="AA63" s="26"/>
    </row>
    <row r="64" customFormat="false" ht="15.75" hidden="false" customHeight="true" outlineLevel="0" collapsed="false">
      <c r="A64" s="341"/>
      <c r="B64" s="29"/>
      <c r="C64" s="26"/>
      <c r="D64" s="341"/>
      <c r="E64" s="29"/>
      <c r="F64" s="26"/>
      <c r="G64" s="341"/>
      <c r="H64" s="29"/>
      <c r="I64" s="26"/>
      <c r="J64" s="341"/>
      <c r="K64" s="29"/>
      <c r="L64" s="26"/>
      <c r="M64" s="341"/>
      <c r="N64" s="29"/>
      <c r="O64" s="26"/>
      <c r="P64" s="26"/>
      <c r="Q64" s="26"/>
      <c r="R64" s="26"/>
      <c r="T64" s="26"/>
      <c r="U64" s="26"/>
      <c r="V64" s="26"/>
      <c r="W64" s="26"/>
      <c r="X64" s="26"/>
      <c r="Y64" s="26"/>
      <c r="Z64" s="26"/>
      <c r="AA64" s="26"/>
    </row>
    <row r="65" customFormat="false" ht="15.75" hidden="false" customHeight="true" outlineLevel="0" collapsed="false">
      <c r="A65" s="341"/>
      <c r="B65" s="29"/>
      <c r="C65" s="26"/>
      <c r="D65" s="341"/>
      <c r="E65" s="29"/>
      <c r="F65" s="26"/>
      <c r="G65" s="341"/>
      <c r="H65" s="29"/>
      <c r="I65" s="26"/>
      <c r="J65" s="341"/>
      <c r="K65" s="29"/>
      <c r="L65" s="26"/>
      <c r="M65" s="341"/>
      <c r="N65" s="29"/>
      <c r="O65" s="26"/>
      <c r="P65" s="26"/>
      <c r="Q65" s="26"/>
      <c r="R65" s="26"/>
      <c r="T65" s="26"/>
      <c r="U65" s="26"/>
      <c r="V65" s="26"/>
      <c r="W65" s="26"/>
      <c r="X65" s="26"/>
      <c r="Y65" s="26"/>
      <c r="Z65" s="26"/>
      <c r="AA65" s="26"/>
    </row>
    <row r="66" customFormat="false" ht="15.75" hidden="false" customHeight="true" outlineLevel="0" collapsed="false">
      <c r="A66" s="341"/>
      <c r="B66" s="29"/>
      <c r="C66" s="26"/>
      <c r="D66" s="341"/>
      <c r="E66" s="29"/>
      <c r="F66" s="26"/>
      <c r="G66" s="341"/>
      <c r="H66" s="29"/>
      <c r="I66" s="26"/>
      <c r="J66" s="341"/>
      <c r="K66" s="29"/>
      <c r="L66" s="26"/>
      <c r="M66" s="341"/>
      <c r="N66" s="29"/>
      <c r="O66" s="26"/>
      <c r="P66" s="26"/>
      <c r="Q66" s="26"/>
      <c r="R66" s="26"/>
      <c r="T66" s="26"/>
      <c r="U66" s="26"/>
      <c r="V66" s="26"/>
      <c r="W66" s="26"/>
      <c r="X66" s="26"/>
      <c r="Y66" s="26"/>
      <c r="Z66" s="26"/>
      <c r="AA66" s="26"/>
    </row>
    <row r="67" customFormat="false" ht="15.75" hidden="false" customHeight="true" outlineLevel="0" collapsed="false">
      <c r="A67" s="341"/>
      <c r="B67" s="29"/>
      <c r="C67" s="26"/>
      <c r="D67" s="341"/>
      <c r="E67" s="29"/>
      <c r="F67" s="26"/>
      <c r="G67" s="341"/>
      <c r="H67" s="29"/>
      <c r="I67" s="26"/>
      <c r="J67" s="341"/>
      <c r="K67" s="29"/>
      <c r="L67" s="26"/>
      <c r="M67" s="341"/>
      <c r="N67" s="29"/>
      <c r="O67" s="26"/>
      <c r="P67" s="26"/>
      <c r="Q67" s="26"/>
      <c r="R67" s="26"/>
      <c r="T67" s="26"/>
      <c r="U67" s="26"/>
      <c r="V67" s="26"/>
      <c r="W67" s="26"/>
      <c r="X67" s="26"/>
      <c r="Y67" s="26"/>
      <c r="Z67" s="26"/>
      <c r="AA67" s="26"/>
    </row>
    <row r="68" customFormat="false" ht="15.75" hidden="false" customHeight="true" outlineLevel="0" collapsed="false">
      <c r="A68" s="341"/>
      <c r="B68" s="29"/>
      <c r="C68" s="26"/>
      <c r="D68" s="341"/>
      <c r="E68" s="29"/>
      <c r="F68" s="26"/>
      <c r="G68" s="341"/>
      <c r="H68" s="29"/>
      <c r="I68" s="26"/>
      <c r="J68" s="341"/>
      <c r="K68" s="29"/>
      <c r="L68" s="26"/>
      <c r="M68" s="341"/>
      <c r="N68" s="29"/>
      <c r="O68" s="26"/>
      <c r="P68" s="26"/>
      <c r="Q68" s="26"/>
      <c r="R68" s="26"/>
      <c r="T68" s="26"/>
      <c r="U68" s="26"/>
      <c r="V68" s="26"/>
      <c r="W68" s="26"/>
      <c r="X68" s="26"/>
      <c r="Y68" s="26"/>
      <c r="Z68" s="26"/>
      <c r="AA68" s="26"/>
    </row>
    <row r="69" customFormat="false" ht="15.75" hidden="false" customHeight="true" outlineLevel="0" collapsed="false">
      <c r="A69" s="341"/>
      <c r="B69" s="29"/>
      <c r="C69" s="26"/>
      <c r="D69" s="341"/>
      <c r="E69" s="29"/>
      <c r="F69" s="26"/>
      <c r="G69" s="341"/>
      <c r="H69" s="29"/>
      <c r="I69" s="26"/>
      <c r="J69" s="341"/>
      <c r="K69" s="29"/>
      <c r="L69" s="26"/>
      <c r="M69" s="341"/>
      <c r="N69" s="29"/>
      <c r="O69" s="26"/>
      <c r="P69" s="26"/>
      <c r="Q69" s="26"/>
      <c r="R69" s="26"/>
      <c r="T69" s="26"/>
      <c r="U69" s="26"/>
      <c r="V69" s="26"/>
      <c r="W69" s="26"/>
      <c r="X69" s="26"/>
      <c r="Y69" s="26"/>
      <c r="Z69" s="26"/>
      <c r="AA69" s="26"/>
    </row>
    <row r="70" customFormat="false" ht="15.75" hidden="false" customHeight="true" outlineLevel="0" collapsed="false">
      <c r="A70" s="341"/>
      <c r="B70" s="29"/>
      <c r="C70" s="26"/>
      <c r="D70" s="341"/>
      <c r="E70" s="29"/>
      <c r="F70" s="26"/>
      <c r="G70" s="341"/>
      <c r="H70" s="29"/>
      <c r="I70" s="26"/>
      <c r="J70" s="341"/>
      <c r="K70" s="29"/>
      <c r="L70" s="26"/>
      <c r="M70" s="341"/>
      <c r="N70" s="29"/>
      <c r="O70" s="26"/>
      <c r="P70" s="26"/>
      <c r="Q70" s="26"/>
      <c r="R70" s="26"/>
      <c r="T70" s="26"/>
      <c r="U70" s="26"/>
      <c r="V70" s="26"/>
      <c r="W70" s="26"/>
      <c r="X70" s="26"/>
      <c r="Y70" s="26"/>
      <c r="Z70" s="26"/>
      <c r="AA70" s="26"/>
    </row>
    <row r="71" customFormat="false" ht="15.75" hidden="false" customHeight="true" outlineLevel="0" collapsed="false">
      <c r="A71" s="341"/>
      <c r="B71" s="29"/>
      <c r="C71" s="26"/>
      <c r="D71" s="341"/>
      <c r="E71" s="29"/>
      <c r="F71" s="26"/>
      <c r="G71" s="341"/>
      <c r="H71" s="29"/>
      <c r="I71" s="26"/>
      <c r="J71" s="341"/>
      <c r="K71" s="29"/>
      <c r="L71" s="26"/>
      <c r="M71" s="341"/>
      <c r="N71" s="29"/>
      <c r="O71" s="26"/>
      <c r="P71" s="26"/>
      <c r="Q71" s="26"/>
      <c r="R71" s="26"/>
      <c r="T71" s="26"/>
      <c r="U71" s="26"/>
      <c r="V71" s="26"/>
      <c r="W71" s="26"/>
      <c r="X71" s="26"/>
      <c r="Y71" s="26"/>
      <c r="Z71" s="26"/>
      <c r="AA71" s="26"/>
    </row>
    <row r="72" customFormat="false" ht="15.75" hidden="false" customHeight="true" outlineLevel="0" collapsed="false">
      <c r="A72" s="341"/>
      <c r="B72" s="29"/>
      <c r="C72" s="26"/>
      <c r="D72" s="341"/>
      <c r="E72" s="29"/>
      <c r="F72" s="26"/>
      <c r="G72" s="341"/>
      <c r="H72" s="29"/>
      <c r="I72" s="26"/>
      <c r="J72" s="341"/>
      <c r="K72" s="29"/>
      <c r="L72" s="26"/>
      <c r="M72" s="341"/>
      <c r="N72" s="29"/>
      <c r="O72" s="26"/>
      <c r="P72" s="26"/>
      <c r="Q72" s="26"/>
      <c r="R72" s="26"/>
      <c r="T72" s="26"/>
      <c r="U72" s="26"/>
      <c r="V72" s="26"/>
      <c r="W72" s="26"/>
      <c r="X72" s="26"/>
      <c r="Y72" s="26"/>
      <c r="Z72" s="26"/>
      <c r="AA72" s="26"/>
    </row>
    <row r="73" customFormat="false" ht="15.75" hidden="false" customHeight="true" outlineLevel="0" collapsed="false">
      <c r="A73" s="341"/>
      <c r="B73" s="29"/>
      <c r="C73" s="26"/>
      <c r="D73" s="341"/>
      <c r="E73" s="29"/>
      <c r="F73" s="26"/>
      <c r="G73" s="341"/>
      <c r="H73" s="29"/>
      <c r="I73" s="26"/>
      <c r="J73" s="341"/>
      <c r="K73" s="29"/>
      <c r="L73" s="26"/>
      <c r="M73" s="341"/>
      <c r="N73" s="29"/>
      <c r="O73" s="26"/>
      <c r="P73" s="26"/>
      <c r="Q73" s="26"/>
      <c r="R73" s="26"/>
      <c r="T73" s="26"/>
      <c r="U73" s="26"/>
      <c r="V73" s="26"/>
      <c r="W73" s="26"/>
      <c r="X73" s="26"/>
      <c r="Y73" s="26"/>
      <c r="Z73" s="26"/>
      <c r="AA73" s="26"/>
    </row>
    <row r="74" customFormat="false" ht="15.75" hidden="false" customHeight="true" outlineLevel="0" collapsed="false">
      <c r="A74" s="341"/>
      <c r="B74" s="29"/>
      <c r="C74" s="26"/>
      <c r="D74" s="341"/>
      <c r="E74" s="29"/>
      <c r="F74" s="26"/>
      <c r="G74" s="341"/>
      <c r="H74" s="29"/>
      <c r="I74" s="26"/>
      <c r="J74" s="341"/>
      <c r="K74" s="29"/>
      <c r="L74" s="26"/>
      <c r="M74" s="341"/>
      <c r="N74" s="29"/>
      <c r="O74" s="26"/>
      <c r="P74" s="26"/>
      <c r="Q74" s="26"/>
      <c r="R74" s="26"/>
      <c r="T74" s="26"/>
      <c r="U74" s="26"/>
      <c r="V74" s="26"/>
      <c r="W74" s="26"/>
      <c r="X74" s="26"/>
      <c r="Y74" s="26"/>
      <c r="Z74" s="26"/>
      <c r="AA74" s="26"/>
    </row>
    <row r="75" customFormat="false" ht="15.75" hidden="false" customHeight="true" outlineLevel="0" collapsed="false">
      <c r="A75" s="341"/>
      <c r="B75" s="29"/>
      <c r="C75" s="26"/>
      <c r="D75" s="341"/>
      <c r="E75" s="29"/>
      <c r="F75" s="26"/>
      <c r="G75" s="341"/>
      <c r="H75" s="29"/>
      <c r="I75" s="26"/>
      <c r="J75" s="341"/>
      <c r="K75" s="29"/>
      <c r="L75" s="26"/>
      <c r="M75" s="341"/>
      <c r="N75" s="29"/>
      <c r="O75" s="26"/>
      <c r="P75" s="26"/>
      <c r="Q75" s="26"/>
      <c r="R75" s="26"/>
      <c r="T75" s="26"/>
      <c r="U75" s="26"/>
      <c r="V75" s="26"/>
      <c r="W75" s="26"/>
      <c r="X75" s="26"/>
      <c r="Y75" s="26"/>
      <c r="Z75" s="26"/>
      <c r="AA75" s="26"/>
    </row>
    <row r="76" customFormat="false" ht="15.75" hidden="false" customHeight="true" outlineLevel="0" collapsed="false">
      <c r="A76" s="341"/>
      <c r="B76" s="29"/>
      <c r="C76" s="26"/>
      <c r="D76" s="341"/>
      <c r="E76" s="29"/>
      <c r="F76" s="26"/>
      <c r="G76" s="341"/>
      <c r="H76" s="29"/>
      <c r="I76" s="26"/>
      <c r="J76" s="341"/>
      <c r="K76" s="29"/>
      <c r="L76" s="26"/>
      <c r="M76" s="341"/>
      <c r="N76" s="29"/>
      <c r="O76" s="26"/>
      <c r="P76" s="26"/>
      <c r="Q76" s="26"/>
      <c r="R76" s="26"/>
      <c r="T76" s="26"/>
      <c r="U76" s="26"/>
      <c r="V76" s="26"/>
      <c r="W76" s="26"/>
      <c r="X76" s="26"/>
      <c r="Y76" s="26"/>
      <c r="Z76" s="26"/>
      <c r="AA76" s="26"/>
    </row>
    <row r="77" customFormat="false" ht="15.75" hidden="false" customHeight="true" outlineLevel="0" collapsed="false">
      <c r="A77" s="341"/>
      <c r="B77" s="29"/>
      <c r="C77" s="26"/>
      <c r="D77" s="341"/>
      <c r="E77" s="29"/>
      <c r="F77" s="26"/>
      <c r="G77" s="341"/>
      <c r="H77" s="29"/>
      <c r="I77" s="26"/>
      <c r="J77" s="341"/>
      <c r="K77" s="29"/>
      <c r="L77" s="26"/>
      <c r="M77" s="341"/>
      <c r="N77" s="29"/>
      <c r="O77" s="26"/>
      <c r="P77" s="26"/>
      <c r="Q77" s="26"/>
      <c r="R77" s="26"/>
      <c r="T77" s="26"/>
      <c r="U77" s="26"/>
      <c r="V77" s="26"/>
      <c r="W77" s="26"/>
      <c r="X77" s="26"/>
      <c r="Y77" s="26"/>
      <c r="Z77" s="26"/>
      <c r="AA77" s="26"/>
    </row>
    <row r="78" customFormat="false" ht="15.75" hidden="false" customHeight="true" outlineLevel="0" collapsed="false">
      <c r="A78" s="341"/>
      <c r="B78" s="29"/>
      <c r="C78" s="26"/>
      <c r="D78" s="341"/>
      <c r="E78" s="29"/>
      <c r="F78" s="26"/>
      <c r="G78" s="341"/>
      <c r="H78" s="29"/>
      <c r="I78" s="26"/>
      <c r="J78" s="341"/>
      <c r="K78" s="29"/>
      <c r="L78" s="26"/>
      <c r="M78" s="341"/>
      <c r="N78" s="29"/>
      <c r="O78" s="26"/>
      <c r="P78" s="26"/>
      <c r="Q78" s="26"/>
      <c r="R78" s="26"/>
      <c r="T78" s="26"/>
      <c r="U78" s="26"/>
      <c r="V78" s="26"/>
      <c r="W78" s="26"/>
      <c r="X78" s="26"/>
      <c r="Y78" s="26"/>
      <c r="Z78" s="26"/>
      <c r="AA78" s="26"/>
    </row>
    <row r="79" customFormat="false" ht="15.75" hidden="false" customHeight="true" outlineLevel="0" collapsed="false">
      <c r="A79" s="341"/>
      <c r="B79" s="29"/>
      <c r="C79" s="26"/>
      <c r="D79" s="341"/>
      <c r="E79" s="29"/>
      <c r="F79" s="26"/>
      <c r="G79" s="341"/>
      <c r="H79" s="29"/>
      <c r="I79" s="26"/>
      <c r="J79" s="341"/>
      <c r="K79" s="29"/>
      <c r="L79" s="26"/>
      <c r="M79" s="341"/>
      <c r="N79" s="29"/>
      <c r="O79" s="26"/>
      <c r="P79" s="26"/>
      <c r="Q79" s="26"/>
      <c r="R79" s="26"/>
      <c r="T79" s="26"/>
      <c r="U79" s="26"/>
      <c r="V79" s="26"/>
      <c r="W79" s="26"/>
      <c r="X79" s="26"/>
      <c r="Y79" s="26"/>
      <c r="Z79" s="26"/>
      <c r="AA79" s="26"/>
    </row>
    <row r="80" customFormat="false" ht="15.75" hidden="false" customHeight="true" outlineLevel="0" collapsed="false">
      <c r="A80" s="341"/>
      <c r="B80" s="29"/>
      <c r="C80" s="26"/>
      <c r="D80" s="341"/>
      <c r="E80" s="29"/>
      <c r="F80" s="26"/>
      <c r="G80" s="341"/>
      <c r="H80" s="29"/>
      <c r="I80" s="26"/>
      <c r="J80" s="341"/>
      <c r="K80" s="29"/>
      <c r="L80" s="26"/>
      <c r="M80" s="341"/>
      <c r="N80" s="29"/>
      <c r="O80" s="26"/>
      <c r="P80" s="26"/>
      <c r="Q80" s="26"/>
      <c r="R80" s="26"/>
      <c r="T80" s="26"/>
      <c r="U80" s="26"/>
      <c r="V80" s="26"/>
      <c r="W80" s="26"/>
      <c r="X80" s="26"/>
      <c r="Y80" s="26"/>
      <c r="Z80" s="26"/>
      <c r="AA80" s="26"/>
    </row>
    <row r="81" customFormat="false" ht="15.75" hidden="false" customHeight="true" outlineLevel="0" collapsed="false">
      <c r="A81" s="341"/>
      <c r="B81" s="29"/>
      <c r="C81" s="26"/>
      <c r="D81" s="341"/>
      <c r="E81" s="29"/>
      <c r="F81" s="26"/>
      <c r="G81" s="341"/>
      <c r="H81" s="29"/>
      <c r="I81" s="26"/>
      <c r="J81" s="341"/>
      <c r="K81" s="29"/>
      <c r="L81" s="26"/>
      <c r="M81" s="341"/>
      <c r="N81" s="29"/>
      <c r="O81" s="26"/>
      <c r="P81" s="26"/>
      <c r="Q81" s="26"/>
      <c r="R81" s="26"/>
      <c r="T81" s="26"/>
      <c r="U81" s="26"/>
      <c r="V81" s="26"/>
      <c r="W81" s="26"/>
      <c r="X81" s="26"/>
      <c r="Y81" s="26"/>
      <c r="Z81" s="26"/>
      <c r="AA81" s="26"/>
    </row>
    <row r="82" customFormat="false" ht="15.75" hidden="false" customHeight="true" outlineLevel="0" collapsed="false">
      <c r="A82" s="341"/>
      <c r="B82" s="29"/>
      <c r="C82" s="26"/>
      <c r="D82" s="341"/>
      <c r="E82" s="29"/>
      <c r="F82" s="26"/>
      <c r="G82" s="341"/>
      <c r="H82" s="29"/>
      <c r="I82" s="26"/>
      <c r="J82" s="341"/>
      <c r="K82" s="29"/>
      <c r="L82" s="26"/>
      <c r="M82" s="341"/>
      <c r="N82" s="29"/>
      <c r="O82" s="26"/>
      <c r="P82" s="26"/>
      <c r="Q82" s="26"/>
      <c r="R82" s="26"/>
      <c r="T82" s="26"/>
      <c r="U82" s="26"/>
      <c r="V82" s="26"/>
      <c r="W82" s="26"/>
      <c r="X82" s="26"/>
      <c r="Y82" s="26"/>
      <c r="Z82" s="26"/>
      <c r="AA82" s="26"/>
    </row>
    <row r="83" customFormat="false" ht="15.75" hidden="false" customHeight="true" outlineLevel="0" collapsed="false">
      <c r="A83" s="341"/>
      <c r="B83" s="29"/>
      <c r="C83" s="26"/>
      <c r="D83" s="341"/>
      <c r="E83" s="29"/>
      <c r="F83" s="26"/>
      <c r="G83" s="341"/>
      <c r="H83" s="29"/>
      <c r="I83" s="26"/>
      <c r="J83" s="341"/>
      <c r="K83" s="29"/>
      <c r="L83" s="26"/>
      <c r="M83" s="341"/>
      <c r="N83" s="29"/>
      <c r="O83" s="26"/>
      <c r="P83" s="26"/>
      <c r="Q83" s="26"/>
      <c r="R83" s="26"/>
      <c r="T83" s="26"/>
      <c r="U83" s="26"/>
      <c r="V83" s="26"/>
      <c r="W83" s="26"/>
      <c r="X83" s="26"/>
      <c r="Y83" s="26"/>
      <c r="Z83" s="26"/>
      <c r="AA83" s="26"/>
    </row>
    <row r="84" customFormat="false" ht="15.75" hidden="false" customHeight="true" outlineLevel="0" collapsed="false">
      <c r="A84" s="341"/>
      <c r="B84" s="29"/>
      <c r="C84" s="26"/>
      <c r="D84" s="341"/>
      <c r="E84" s="29"/>
      <c r="F84" s="26"/>
      <c r="G84" s="341"/>
      <c r="H84" s="29"/>
      <c r="I84" s="26"/>
      <c r="J84" s="341"/>
      <c r="K84" s="29"/>
      <c r="L84" s="26"/>
      <c r="M84" s="341"/>
      <c r="N84" s="29"/>
      <c r="O84" s="26"/>
      <c r="P84" s="26"/>
      <c r="Q84" s="26"/>
      <c r="R84" s="26"/>
      <c r="T84" s="26"/>
      <c r="U84" s="26"/>
      <c r="V84" s="26"/>
      <c r="W84" s="26"/>
      <c r="X84" s="26"/>
      <c r="Y84" s="26"/>
      <c r="Z84" s="26"/>
      <c r="AA84" s="26"/>
    </row>
    <row r="85" customFormat="false" ht="15.75" hidden="false" customHeight="true" outlineLevel="0" collapsed="false">
      <c r="A85" s="341"/>
      <c r="B85" s="29"/>
      <c r="C85" s="26"/>
      <c r="D85" s="341"/>
      <c r="E85" s="29"/>
      <c r="F85" s="26"/>
      <c r="G85" s="341"/>
      <c r="H85" s="29"/>
      <c r="I85" s="26"/>
      <c r="J85" s="341"/>
      <c r="K85" s="29"/>
      <c r="L85" s="26"/>
      <c r="M85" s="341"/>
      <c r="N85" s="29"/>
      <c r="O85" s="26"/>
      <c r="P85" s="26"/>
      <c r="Q85" s="26"/>
      <c r="R85" s="26"/>
      <c r="T85" s="26"/>
      <c r="U85" s="26"/>
      <c r="V85" s="26"/>
      <c r="W85" s="26"/>
      <c r="X85" s="26"/>
      <c r="Y85" s="26"/>
      <c r="Z85" s="26"/>
      <c r="AA85" s="26"/>
    </row>
    <row r="86" customFormat="false" ht="15.75" hidden="false" customHeight="true" outlineLevel="0" collapsed="false">
      <c r="A86" s="341"/>
      <c r="B86" s="29"/>
      <c r="C86" s="26"/>
      <c r="D86" s="341"/>
      <c r="E86" s="29"/>
      <c r="F86" s="26"/>
      <c r="G86" s="341"/>
      <c r="H86" s="29"/>
      <c r="I86" s="26"/>
      <c r="J86" s="341"/>
      <c r="K86" s="29"/>
      <c r="L86" s="26"/>
      <c r="M86" s="341"/>
      <c r="N86" s="29"/>
      <c r="O86" s="26"/>
      <c r="P86" s="26"/>
      <c r="Q86" s="26"/>
      <c r="R86" s="26"/>
      <c r="T86" s="26"/>
      <c r="U86" s="26"/>
      <c r="V86" s="26"/>
      <c r="W86" s="26"/>
      <c r="X86" s="26"/>
      <c r="Y86" s="26"/>
      <c r="Z86" s="26"/>
      <c r="AA86" s="26"/>
    </row>
    <row r="87" customFormat="false" ht="15.75" hidden="false" customHeight="true" outlineLevel="0" collapsed="false">
      <c r="A87" s="341"/>
      <c r="B87" s="29"/>
      <c r="C87" s="26"/>
      <c r="D87" s="341"/>
      <c r="E87" s="29"/>
      <c r="F87" s="26"/>
      <c r="G87" s="341"/>
      <c r="H87" s="29"/>
      <c r="I87" s="26"/>
      <c r="J87" s="341"/>
      <c r="K87" s="29"/>
      <c r="L87" s="26"/>
      <c r="M87" s="341"/>
      <c r="N87" s="29"/>
      <c r="O87" s="26"/>
      <c r="P87" s="26"/>
      <c r="Q87" s="26"/>
      <c r="R87" s="26"/>
      <c r="T87" s="26"/>
      <c r="U87" s="26"/>
      <c r="V87" s="26"/>
      <c r="W87" s="26"/>
      <c r="X87" s="26"/>
      <c r="Y87" s="26"/>
      <c r="Z87" s="26"/>
      <c r="AA87" s="26"/>
    </row>
    <row r="88" customFormat="false" ht="15.75" hidden="false" customHeight="true" outlineLevel="0" collapsed="false">
      <c r="A88" s="341"/>
      <c r="B88" s="29"/>
      <c r="C88" s="26"/>
      <c r="D88" s="341"/>
      <c r="E88" s="29"/>
      <c r="F88" s="26"/>
      <c r="G88" s="341"/>
      <c r="H88" s="29"/>
      <c r="I88" s="26"/>
      <c r="J88" s="341"/>
      <c r="K88" s="29"/>
      <c r="L88" s="26"/>
      <c r="M88" s="341"/>
      <c r="N88" s="29"/>
      <c r="O88" s="26"/>
      <c r="P88" s="26"/>
      <c r="Q88" s="26"/>
      <c r="R88" s="26"/>
      <c r="T88" s="26"/>
      <c r="U88" s="26"/>
      <c r="V88" s="26"/>
      <c r="W88" s="26"/>
      <c r="X88" s="26"/>
      <c r="Y88" s="26"/>
      <c r="Z88" s="26"/>
      <c r="AA88" s="26"/>
    </row>
    <row r="89" customFormat="false" ht="15.75" hidden="false" customHeight="true" outlineLevel="0" collapsed="false">
      <c r="A89" s="341"/>
      <c r="B89" s="29"/>
      <c r="C89" s="26"/>
      <c r="D89" s="341"/>
      <c r="E89" s="29"/>
      <c r="F89" s="26"/>
      <c r="G89" s="341"/>
      <c r="H89" s="29"/>
      <c r="I89" s="26"/>
      <c r="J89" s="341"/>
      <c r="K89" s="29"/>
      <c r="L89" s="26"/>
      <c r="M89" s="341"/>
      <c r="N89" s="29"/>
      <c r="O89" s="26"/>
      <c r="P89" s="26"/>
      <c r="Q89" s="26"/>
      <c r="R89" s="26"/>
      <c r="T89" s="26"/>
      <c r="U89" s="26"/>
      <c r="V89" s="26"/>
      <c r="W89" s="26"/>
      <c r="X89" s="26"/>
      <c r="Y89" s="26"/>
      <c r="Z89" s="26"/>
      <c r="AA89" s="26"/>
    </row>
    <row r="90" customFormat="false" ht="15.75" hidden="false" customHeight="true" outlineLevel="0" collapsed="false">
      <c r="A90" s="341"/>
      <c r="B90" s="29"/>
      <c r="C90" s="26"/>
      <c r="D90" s="341"/>
      <c r="E90" s="29"/>
      <c r="F90" s="26"/>
      <c r="G90" s="341"/>
      <c r="H90" s="29"/>
      <c r="I90" s="26"/>
      <c r="J90" s="341"/>
      <c r="K90" s="29"/>
      <c r="L90" s="26"/>
      <c r="M90" s="341"/>
      <c r="N90" s="29"/>
      <c r="O90" s="26"/>
      <c r="P90" s="26"/>
      <c r="Q90" s="26"/>
      <c r="R90" s="26"/>
      <c r="T90" s="26"/>
      <c r="U90" s="26"/>
      <c r="V90" s="26"/>
      <c r="W90" s="26"/>
      <c r="X90" s="26"/>
      <c r="Y90" s="26"/>
      <c r="Z90" s="26"/>
      <c r="AA90" s="26"/>
    </row>
    <row r="91" customFormat="false" ht="15.75" hidden="false" customHeight="true" outlineLevel="0" collapsed="false">
      <c r="A91" s="341"/>
      <c r="B91" s="29"/>
      <c r="C91" s="26"/>
      <c r="D91" s="341"/>
      <c r="E91" s="29"/>
      <c r="F91" s="26"/>
      <c r="G91" s="341"/>
      <c r="H91" s="29"/>
      <c r="I91" s="26"/>
      <c r="J91" s="341"/>
      <c r="K91" s="29"/>
      <c r="L91" s="26"/>
      <c r="M91" s="341"/>
      <c r="N91" s="29"/>
      <c r="O91" s="26"/>
      <c r="P91" s="26"/>
      <c r="Q91" s="26"/>
      <c r="R91" s="26"/>
      <c r="T91" s="26"/>
      <c r="U91" s="26"/>
      <c r="V91" s="26"/>
      <c r="W91" s="26"/>
      <c r="X91" s="26"/>
      <c r="Y91" s="26"/>
      <c r="Z91" s="26"/>
      <c r="AA91" s="26"/>
    </row>
    <row r="92" customFormat="false" ht="15.75" hidden="false" customHeight="true" outlineLevel="0" collapsed="false">
      <c r="A92" s="341"/>
      <c r="B92" s="29"/>
      <c r="C92" s="26"/>
      <c r="D92" s="341"/>
      <c r="E92" s="29"/>
      <c r="F92" s="26"/>
      <c r="G92" s="341"/>
      <c r="H92" s="29"/>
      <c r="I92" s="26"/>
      <c r="J92" s="341"/>
      <c r="K92" s="29"/>
      <c r="L92" s="26"/>
      <c r="M92" s="341"/>
      <c r="N92" s="29"/>
      <c r="O92" s="26"/>
      <c r="P92" s="26"/>
      <c r="Q92" s="26"/>
      <c r="R92" s="26"/>
      <c r="T92" s="26"/>
      <c r="U92" s="26"/>
      <c r="V92" s="26"/>
      <c r="W92" s="26"/>
      <c r="X92" s="26"/>
      <c r="Y92" s="26"/>
      <c r="Z92" s="26"/>
      <c r="AA92" s="26"/>
    </row>
    <row r="93" customFormat="false" ht="15.75" hidden="false" customHeight="true" outlineLevel="0" collapsed="false">
      <c r="A93" s="341"/>
      <c r="B93" s="29"/>
      <c r="C93" s="26"/>
      <c r="D93" s="341"/>
      <c r="E93" s="29"/>
      <c r="F93" s="26"/>
      <c r="G93" s="341"/>
      <c r="H93" s="29"/>
      <c r="I93" s="26"/>
      <c r="J93" s="341"/>
      <c r="K93" s="29"/>
      <c r="L93" s="26"/>
      <c r="M93" s="341"/>
      <c r="N93" s="29"/>
      <c r="O93" s="26"/>
      <c r="P93" s="26"/>
      <c r="Q93" s="26"/>
      <c r="R93" s="26"/>
      <c r="T93" s="26"/>
      <c r="U93" s="26"/>
      <c r="V93" s="26"/>
      <c r="W93" s="26"/>
      <c r="X93" s="26"/>
      <c r="Y93" s="26"/>
      <c r="Z93" s="26"/>
      <c r="AA93" s="26"/>
    </row>
    <row r="94" customFormat="false" ht="15.75" hidden="false" customHeight="true" outlineLevel="0" collapsed="false">
      <c r="A94" s="341"/>
      <c r="B94" s="29"/>
      <c r="C94" s="26"/>
      <c r="D94" s="341"/>
      <c r="E94" s="29"/>
      <c r="F94" s="26"/>
      <c r="G94" s="341"/>
      <c r="H94" s="29"/>
      <c r="I94" s="26"/>
      <c r="J94" s="341"/>
      <c r="K94" s="29"/>
      <c r="L94" s="26"/>
      <c r="M94" s="341"/>
      <c r="N94" s="29"/>
      <c r="O94" s="26"/>
      <c r="P94" s="26"/>
      <c r="Q94" s="26"/>
      <c r="R94" s="26"/>
      <c r="T94" s="26"/>
      <c r="U94" s="26"/>
      <c r="V94" s="26"/>
      <c r="W94" s="26"/>
      <c r="X94" s="26"/>
      <c r="Y94" s="26"/>
      <c r="Z94" s="26"/>
      <c r="AA94" s="26"/>
    </row>
    <row r="95" customFormat="false" ht="15.75" hidden="false" customHeight="true" outlineLevel="0" collapsed="false">
      <c r="A95" s="341"/>
      <c r="B95" s="29"/>
      <c r="C95" s="26"/>
      <c r="D95" s="341"/>
      <c r="E95" s="29"/>
      <c r="F95" s="26"/>
      <c r="G95" s="341"/>
      <c r="H95" s="29"/>
      <c r="I95" s="26"/>
      <c r="J95" s="341"/>
      <c r="K95" s="29"/>
      <c r="L95" s="26"/>
      <c r="M95" s="341"/>
      <c r="N95" s="29"/>
      <c r="O95" s="26"/>
      <c r="P95" s="26"/>
      <c r="Q95" s="26"/>
      <c r="R95" s="26"/>
      <c r="T95" s="26"/>
      <c r="U95" s="26"/>
      <c r="V95" s="26"/>
      <c r="W95" s="26"/>
      <c r="X95" s="26"/>
      <c r="Y95" s="26"/>
      <c r="Z95" s="26"/>
      <c r="AA95" s="26"/>
    </row>
    <row r="96" customFormat="false" ht="15.75" hidden="false" customHeight="true" outlineLevel="0" collapsed="false">
      <c r="A96" s="341"/>
      <c r="B96" s="29"/>
      <c r="C96" s="26"/>
      <c r="D96" s="341"/>
      <c r="E96" s="29"/>
      <c r="F96" s="26"/>
      <c r="G96" s="341"/>
      <c r="H96" s="29"/>
      <c r="I96" s="26"/>
      <c r="J96" s="341"/>
      <c r="K96" s="29"/>
      <c r="L96" s="26"/>
      <c r="M96" s="341"/>
      <c r="N96" s="29"/>
      <c r="O96" s="26"/>
      <c r="P96" s="26"/>
      <c r="Q96" s="26"/>
      <c r="R96" s="26"/>
      <c r="T96" s="26"/>
      <c r="U96" s="26"/>
      <c r="V96" s="26"/>
      <c r="W96" s="26"/>
      <c r="X96" s="26"/>
      <c r="Y96" s="26"/>
      <c r="Z96" s="26"/>
      <c r="AA96" s="26"/>
    </row>
    <row r="97" customFormat="false" ht="15.75" hidden="false" customHeight="true" outlineLevel="0" collapsed="false">
      <c r="A97" s="341"/>
      <c r="B97" s="29"/>
      <c r="C97" s="26"/>
      <c r="D97" s="341"/>
      <c r="E97" s="29"/>
      <c r="F97" s="26"/>
      <c r="G97" s="341"/>
      <c r="H97" s="29"/>
      <c r="I97" s="26"/>
      <c r="J97" s="341"/>
      <c r="K97" s="29"/>
      <c r="L97" s="26"/>
      <c r="M97" s="341"/>
      <c r="N97" s="29"/>
      <c r="O97" s="26"/>
      <c r="P97" s="26"/>
      <c r="Q97" s="26"/>
      <c r="R97" s="26"/>
      <c r="T97" s="26"/>
      <c r="U97" s="26"/>
      <c r="V97" s="26"/>
      <c r="W97" s="26"/>
      <c r="X97" s="26"/>
      <c r="Y97" s="26"/>
      <c r="Z97" s="26"/>
      <c r="AA97" s="26"/>
    </row>
    <row r="98" customFormat="false" ht="15.75" hidden="false" customHeight="true" outlineLevel="0" collapsed="false">
      <c r="A98" s="341"/>
      <c r="B98" s="29"/>
      <c r="C98" s="26"/>
      <c r="D98" s="341"/>
      <c r="E98" s="29"/>
      <c r="F98" s="26"/>
      <c r="G98" s="341"/>
      <c r="H98" s="29"/>
      <c r="I98" s="26"/>
      <c r="J98" s="341"/>
      <c r="K98" s="29"/>
      <c r="L98" s="26"/>
      <c r="M98" s="341"/>
      <c r="N98" s="29"/>
      <c r="O98" s="26"/>
      <c r="P98" s="26"/>
      <c r="Q98" s="26"/>
      <c r="R98" s="26"/>
      <c r="T98" s="26"/>
      <c r="U98" s="26"/>
      <c r="V98" s="26"/>
      <c r="W98" s="26"/>
      <c r="X98" s="26"/>
      <c r="Y98" s="26"/>
      <c r="Z98" s="26"/>
      <c r="AA98" s="26"/>
    </row>
    <row r="99" customFormat="false" ht="15.75" hidden="false" customHeight="true" outlineLevel="0" collapsed="false">
      <c r="A99" s="341"/>
      <c r="B99" s="29"/>
      <c r="C99" s="26"/>
      <c r="D99" s="341"/>
      <c r="E99" s="29"/>
      <c r="F99" s="26"/>
      <c r="G99" s="341"/>
      <c r="H99" s="29"/>
      <c r="I99" s="26"/>
      <c r="J99" s="341"/>
      <c r="K99" s="29"/>
      <c r="L99" s="26"/>
      <c r="M99" s="341"/>
      <c r="N99" s="29"/>
      <c r="O99" s="26"/>
      <c r="P99" s="26"/>
      <c r="Q99" s="26"/>
      <c r="R99" s="26"/>
      <c r="T99" s="26"/>
      <c r="U99" s="26"/>
      <c r="V99" s="26"/>
      <c r="W99" s="26"/>
      <c r="X99" s="26"/>
      <c r="Y99" s="26"/>
      <c r="Z99" s="26"/>
      <c r="AA99" s="26"/>
    </row>
    <row r="100" customFormat="false" ht="15.75" hidden="false" customHeight="true" outlineLevel="0" collapsed="false">
      <c r="A100" s="341"/>
      <c r="B100" s="29"/>
      <c r="C100" s="26"/>
      <c r="D100" s="341"/>
      <c r="E100" s="29"/>
      <c r="F100" s="26"/>
      <c r="G100" s="341"/>
      <c r="H100" s="29"/>
      <c r="I100" s="26"/>
      <c r="J100" s="341"/>
      <c r="K100" s="29"/>
      <c r="L100" s="26"/>
      <c r="M100" s="341"/>
      <c r="N100" s="29"/>
      <c r="O100" s="26"/>
      <c r="P100" s="26"/>
      <c r="Q100" s="26"/>
      <c r="R100" s="26"/>
      <c r="T100" s="26"/>
      <c r="U100" s="26"/>
      <c r="V100" s="26"/>
      <c r="W100" s="26"/>
      <c r="X100" s="26"/>
      <c r="Y100" s="26"/>
      <c r="Z100" s="26"/>
      <c r="AA100" s="26"/>
    </row>
    <row r="101" customFormat="false" ht="15.75" hidden="false" customHeight="true" outlineLevel="0" collapsed="false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T101" s="26"/>
      <c r="U101" s="26"/>
      <c r="V101" s="26"/>
      <c r="W101" s="26"/>
      <c r="X101" s="26"/>
      <c r="Y101" s="26"/>
      <c r="Z101" s="26"/>
      <c r="AA101" s="26"/>
    </row>
    <row r="102" customFormat="false" ht="15.75" hidden="false" customHeight="true" outlineLevel="0" collapsed="false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T102" s="26"/>
      <c r="U102" s="26"/>
      <c r="V102" s="26"/>
      <c r="W102" s="26"/>
      <c r="X102" s="26"/>
      <c r="Y102" s="26"/>
      <c r="Z102" s="26"/>
      <c r="AA102" s="26"/>
    </row>
    <row r="103" customFormat="false" ht="15.75" hidden="false" customHeight="true" outlineLevel="0" collapsed="false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T103" s="26"/>
      <c r="U103" s="26"/>
      <c r="V103" s="26"/>
      <c r="W103" s="26"/>
      <c r="X103" s="26"/>
      <c r="Y103" s="26"/>
      <c r="Z103" s="26"/>
      <c r="AA103" s="26"/>
    </row>
    <row r="104" customFormat="false" ht="15.75" hidden="false" customHeight="true" outlineLevel="0" collapsed="false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T104" s="26"/>
      <c r="U104" s="26"/>
      <c r="V104" s="26"/>
      <c r="W104" s="26"/>
      <c r="X104" s="26"/>
      <c r="Y104" s="26"/>
      <c r="Z104" s="26"/>
      <c r="AA104" s="26"/>
    </row>
    <row r="105" customFormat="false" ht="15.75" hidden="false" customHeight="true" outlineLevel="0" collapsed="false">
      <c r="A105" s="26"/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T105" s="26"/>
      <c r="U105" s="26"/>
      <c r="V105" s="26"/>
      <c r="W105" s="26"/>
      <c r="X105" s="26"/>
      <c r="Y105" s="26"/>
      <c r="Z105" s="26"/>
      <c r="AA105" s="26"/>
    </row>
    <row r="106" customFormat="false" ht="15.75" hidden="false" customHeight="true" outlineLevel="0" collapsed="false">
      <c r="A106" s="26"/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T106" s="26"/>
      <c r="U106" s="26"/>
      <c r="V106" s="26"/>
      <c r="W106" s="26"/>
      <c r="X106" s="26"/>
      <c r="Y106" s="26"/>
      <c r="Z106" s="26"/>
      <c r="AA106" s="26"/>
    </row>
    <row r="107" customFormat="false" ht="15.75" hidden="false" customHeight="true" outlineLevel="0" collapsed="false">
      <c r="A107" s="26"/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T107" s="26"/>
      <c r="U107" s="26"/>
      <c r="V107" s="26"/>
      <c r="W107" s="26"/>
      <c r="X107" s="26"/>
      <c r="Y107" s="26"/>
      <c r="Z107" s="26"/>
      <c r="AA107" s="26"/>
    </row>
    <row r="108" customFormat="false" ht="15.75" hidden="false" customHeight="true" outlineLevel="0" collapsed="false">
      <c r="A108" s="26"/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T108" s="26"/>
      <c r="U108" s="26"/>
      <c r="V108" s="26"/>
      <c r="W108" s="26"/>
      <c r="X108" s="26"/>
      <c r="Y108" s="26"/>
      <c r="Z108" s="26"/>
      <c r="AA108" s="26"/>
    </row>
    <row r="109" customFormat="false" ht="15.75" hidden="false" customHeight="true" outlineLevel="0" collapsed="false">
      <c r="A109" s="26"/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T109" s="26"/>
      <c r="U109" s="26"/>
      <c r="V109" s="26"/>
      <c r="W109" s="26"/>
      <c r="X109" s="26"/>
      <c r="Y109" s="26"/>
      <c r="Z109" s="26"/>
      <c r="AA109" s="26"/>
    </row>
    <row r="110" customFormat="false" ht="15.75" hidden="false" customHeight="true" outlineLevel="0" collapsed="false">
      <c r="A110" s="26"/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T110" s="26"/>
      <c r="U110" s="26"/>
      <c r="V110" s="26"/>
      <c r="W110" s="26"/>
      <c r="X110" s="26"/>
      <c r="Y110" s="26"/>
      <c r="Z110" s="26"/>
      <c r="AA110" s="26"/>
    </row>
    <row r="111" customFormat="false" ht="15.75" hidden="false" customHeight="true" outlineLevel="0" collapsed="false">
      <c r="A111" s="26"/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T111" s="26"/>
      <c r="U111" s="26"/>
      <c r="V111" s="26"/>
      <c r="W111" s="26"/>
      <c r="X111" s="26"/>
      <c r="Y111" s="26"/>
      <c r="Z111" s="26"/>
      <c r="AA111" s="26"/>
    </row>
    <row r="112" customFormat="false" ht="15.75" hidden="false" customHeight="true" outlineLevel="0" collapsed="false">
      <c r="A112" s="26"/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T112" s="26"/>
      <c r="U112" s="26"/>
      <c r="V112" s="26"/>
      <c r="W112" s="26"/>
      <c r="X112" s="26"/>
      <c r="Y112" s="26"/>
      <c r="Z112" s="26"/>
      <c r="AA112" s="26"/>
    </row>
    <row r="113" customFormat="false" ht="15.75" hidden="false" customHeight="true" outlineLevel="0" collapsed="false">
      <c r="A113" s="26"/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T113" s="26"/>
      <c r="U113" s="26"/>
      <c r="V113" s="26"/>
      <c r="W113" s="26"/>
      <c r="X113" s="26"/>
      <c r="Y113" s="26"/>
      <c r="Z113" s="26"/>
      <c r="AA113" s="26"/>
    </row>
    <row r="114" customFormat="false" ht="15.75" hidden="false" customHeight="true" outlineLevel="0" collapsed="false">
      <c r="A114" s="26"/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T114" s="26"/>
      <c r="U114" s="26"/>
      <c r="V114" s="26"/>
      <c r="W114" s="26"/>
      <c r="X114" s="26"/>
      <c r="Y114" s="26"/>
      <c r="Z114" s="26"/>
      <c r="AA114" s="26"/>
    </row>
    <row r="115" customFormat="false" ht="15.75" hidden="false" customHeight="true" outlineLevel="0" collapsed="false">
      <c r="A115" s="26"/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T115" s="26"/>
      <c r="U115" s="26"/>
      <c r="V115" s="26"/>
      <c r="W115" s="26"/>
      <c r="X115" s="26"/>
      <c r="Y115" s="26"/>
      <c r="Z115" s="26"/>
      <c r="AA115" s="26"/>
    </row>
    <row r="116" customFormat="false" ht="15.75" hidden="false" customHeight="true" outlineLevel="0" collapsed="false">
      <c r="A116" s="26"/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T116" s="26"/>
      <c r="U116" s="26"/>
      <c r="V116" s="26"/>
      <c r="W116" s="26"/>
      <c r="X116" s="26"/>
      <c r="Y116" s="26"/>
      <c r="Z116" s="26"/>
      <c r="AA116" s="26"/>
    </row>
    <row r="117" customFormat="false" ht="15.75" hidden="false" customHeight="true" outlineLevel="0" collapsed="false">
      <c r="A117" s="26"/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T117" s="26"/>
      <c r="U117" s="26"/>
      <c r="V117" s="26"/>
      <c r="W117" s="26"/>
      <c r="X117" s="26"/>
      <c r="Y117" s="26"/>
      <c r="Z117" s="26"/>
      <c r="AA117" s="26"/>
    </row>
    <row r="118" customFormat="false" ht="15.75" hidden="false" customHeight="true" outlineLevel="0" collapsed="false">
      <c r="A118" s="26"/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T118" s="26"/>
      <c r="U118" s="26"/>
      <c r="V118" s="26"/>
      <c r="W118" s="26"/>
      <c r="X118" s="26"/>
      <c r="Y118" s="26"/>
      <c r="Z118" s="26"/>
      <c r="AA118" s="26"/>
    </row>
    <row r="119" customFormat="false" ht="15.75" hidden="false" customHeight="true" outlineLevel="0" collapsed="false">
      <c r="A119" s="26"/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T119" s="26"/>
      <c r="U119" s="26"/>
      <c r="V119" s="26"/>
      <c r="W119" s="26"/>
      <c r="X119" s="26"/>
      <c r="Y119" s="26"/>
      <c r="Z119" s="26"/>
      <c r="AA119" s="26"/>
    </row>
    <row r="120" customFormat="false" ht="15.75" hidden="false" customHeight="true" outlineLevel="0" collapsed="false">
      <c r="A120" s="26"/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T120" s="26"/>
      <c r="U120" s="26"/>
      <c r="V120" s="26"/>
      <c r="W120" s="26"/>
      <c r="X120" s="26"/>
      <c r="Y120" s="26"/>
      <c r="Z120" s="26"/>
      <c r="AA120" s="26"/>
    </row>
    <row r="121" customFormat="false" ht="15.75" hidden="false" customHeight="true" outlineLevel="0" collapsed="false">
      <c r="A121" s="26"/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T121" s="26"/>
      <c r="U121" s="26"/>
      <c r="V121" s="26"/>
      <c r="W121" s="26"/>
      <c r="X121" s="26"/>
      <c r="Y121" s="26"/>
      <c r="Z121" s="26"/>
      <c r="AA121" s="26"/>
    </row>
    <row r="122" customFormat="false" ht="15.75" hidden="false" customHeight="true" outlineLevel="0" collapsed="false">
      <c r="A122" s="26"/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T122" s="26"/>
      <c r="U122" s="26"/>
      <c r="V122" s="26"/>
      <c r="W122" s="26"/>
      <c r="X122" s="26"/>
      <c r="Y122" s="26"/>
      <c r="Z122" s="26"/>
      <c r="AA122" s="26"/>
    </row>
    <row r="123" customFormat="false" ht="15.75" hidden="false" customHeight="true" outlineLevel="0" collapsed="false">
      <c r="A123" s="26"/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T123" s="26"/>
      <c r="U123" s="26"/>
      <c r="V123" s="26"/>
      <c r="W123" s="26"/>
      <c r="X123" s="26"/>
      <c r="Y123" s="26"/>
      <c r="Z123" s="26"/>
      <c r="AA123" s="26"/>
    </row>
    <row r="124" customFormat="false" ht="15.75" hidden="false" customHeight="true" outlineLevel="0" collapsed="false">
      <c r="A124" s="26"/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T124" s="26"/>
      <c r="U124" s="26"/>
      <c r="V124" s="26"/>
      <c r="W124" s="26"/>
      <c r="X124" s="26"/>
      <c r="Y124" s="26"/>
      <c r="Z124" s="26"/>
      <c r="AA124" s="26"/>
    </row>
    <row r="125" customFormat="false" ht="15.75" hidden="false" customHeight="true" outlineLevel="0" collapsed="false">
      <c r="A125" s="26"/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T125" s="26"/>
      <c r="U125" s="26"/>
      <c r="V125" s="26"/>
      <c r="W125" s="26"/>
      <c r="X125" s="26"/>
      <c r="Y125" s="26"/>
      <c r="Z125" s="26"/>
      <c r="AA125" s="26"/>
    </row>
    <row r="126" customFormat="false" ht="15.75" hidden="false" customHeight="true" outlineLevel="0" collapsed="false">
      <c r="A126" s="26"/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T126" s="26"/>
      <c r="U126" s="26"/>
      <c r="V126" s="26"/>
      <c r="W126" s="26"/>
      <c r="X126" s="26"/>
      <c r="Y126" s="26"/>
      <c r="Z126" s="26"/>
      <c r="AA126" s="26"/>
    </row>
    <row r="127" customFormat="false" ht="15.75" hidden="false" customHeight="true" outlineLevel="0" collapsed="false">
      <c r="A127" s="26"/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T127" s="26"/>
      <c r="U127" s="26"/>
      <c r="V127" s="26"/>
      <c r="W127" s="26"/>
      <c r="X127" s="26"/>
      <c r="Y127" s="26"/>
      <c r="Z127" s="26"/>
      <c r="AA127" s="26"/>
    </row>
    <row r="128" customFormat="false" ht="15.75" hidden="false" customHeight="true" outlineLevel="0" collapsed="false">
      <c r="A128" s="26"/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T128" s="26"/>
      <c r="U128" s="26"/>
      <c r="V128" s="26"/>
      <c r="W128" s="26"/>
      <c r="X128" s="26"/>
      <c r="Y128" s="26"/>
      <c r="Z128" s="26"/>
      <c r="AA128" s="26"/>
    </row>
    <row r="129" customFormat="false" ht="15.75" hidden="false" customHeight="true" outlineLevel="0" collapsed="false">
      <c r="A129" s="26"/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T129" s="26"/>
      <c r="U129" s="26"/>
      <c r="V129" s="26"/>
      <c r="W129" s="26"/>
      <c r="X129" s="26"/>
      <c r="Y129" s="26"/>
      <c r="Z129" s="26"/>
      <c r="AA129" s="26"/>
    </row>
    <row r="130" customFormat="false" ht="15.75" hidden="false" customHeight="true" outlineLevel="0" collapsed="false">
      <c r="A130" s="26"/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T130" s="26"/>
      <c r="U130" s="26"/>
      <c r="V130" s="26"/>
      <c r="W130" s="26"/>
      <c r="X130" s="26"/>
      <c r="Y130" s="26"/>
      <c r="Z130" s="26"/>
      <c r="AA130" s="26"/>
    </row>
    <row r="131" customFormat="false" ht="15.75" hidden="false" customHeight="true" outlineLevel="0" collapsed="false">
      <c r="A131" s="26"/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T131" s="26"/>
      <c r="U131" s="26"/>
      <c r="V131" s="26"/>
      <c r="W131" s="26"/>
      <c r="X131" s="26"/>
      <c r="Y131" s="26"/>
      <c r="Z131" s="26"/>
      <c r="AA131" s="26"/>
    </row>
    <row r="132" customFormat="false" ht="15.75" hidden="false" customHeight="true" outlineLevel="0" collapsed="false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T132" s="26"/>
      <c r="U132" s="26"/>
      <c r="V132" s="26"/>
      <c r="W132" s="26"/>
      <c r="X132" s="26"/>
      <c r="Y132" s="26"/>
      <c r="Z132" s="26"/>
      <c r="AA132" s="26"/>
    </row>
    <row r="133" customFormat="false" ht="15.75" hidden="false" customHeight="true" outlineLevel="0" collapsed="false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T133" s="26"/>
      <c r="U133" s="26"/>
      <c r="V133" s="26"/>
      <c r="W133" s="26"/>
      <c r="X133" s="26"/>
      <c r="Y133" s="26"/>
      <c r="Z133" s="26"/>
      <c r="AA133" s="26"/>
    </row>
    <row r="134" customFormat="false" ht="15.75" hidden="false" customHeight="true" outlineLevel="0" collapsed="false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T134" s="26"/>
      <c r="U134" s="26"/>
      <c r="V134" s="26"/>
      <c r="W134" s="26"/>
      <c r="X134" s="26"/>
      <c r="Y134" s="26"/>
      <c r="Z134" s="26"/>
      <c r="AA134" s="26"/>
    </row>
    <row r="135" customFormat="false" ht="15.75" hidden="false" customHeight="true" outlineLevel="0" collapsed="false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T135" s="26"/>
      <c r="U135" s="26"/>
      <c r="V135" s="26"/>
      <c r="W135" s="26"/>
      <c r="X135" s="26"/>
      <c r="Y135" s="26"/>
      <c r="Z135" s="26"/>
      <c r="AA135" s="26"/>
    </row>
    <row r="136" customFormat="false" ht="15.75" hidden="false" customHeight="true" outlineLevel="0" collapsed="false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T136" s="26"/>
      <c r="U136" s="26"/>
      <c r="V136" s="26"/>
      <c r="W136" s="26"/>
      <c r="X136" s="26"/>
      <c r="Y136" s="26"/>
      <c r="Z136" s="26"/>
      <c r="AA136" s="26"/>
    </row>
    <row r="137" customFormat="false" ht="15.75" hidden="false" customHeight="true" outlineLevel="0" collapsed="false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T137" s="26"/>
      <c r="U137" s="26"/>
      <c r="V137" s="26"/>
      <c r="W137" s="26"/>
      <c r="X137" s="26"/>
      <c r="Y137" s="26"/>
      <c r="Z137" s="26"/>
      <c r="AA137" s="26"/>
    </row>
    <row r="138" customFormat="false" ht="15.75" hidden="false" customHeight="true" outlineLevel="0" collapsed="false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T138" s="26"/>
      <c r="U138" s="26"/>
      <c r="V138" s="26"/>
      <c r="W138" s="26"/>
      <c r="X138" s="26"/>
      <c r="Y138" s="26"/>
      <c r="Z138" s="26"/>
      <c r="AA138" s="26"/>
    </row>
    <row r="139" customFormat="false" ht="15.75" hidden="false" customHeight="true" outlineLevel="0" collapsed="false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T139" s="26"/>
      <c r="U139" s="26"/>
      <c r="V139" s="26"/>
      <c r="W139" s="26"/>
      <c r="X139" s="26"/>
      <c r="Y139" s="26"/>
      <c r="Z139" s="26"/>
      <c r="AA139" s="26"/>
    </row>
    <row r="140" customFormat="false" ht="15.75" hidden="false" customHeight="true" outlineLevel="0" collapsed="false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T140" s="26"/>
      <c r="U140" s="26"/>
      <c r="V140" s="26"/>
      <c r="W140" s="26"/>
      <c r="X140" s="26"/>
      <c r="Y140" s="26"/>
      <c r="Z140" s="26"/>
      <c r="AA140" s="26"/>
    </row>
    <row r="141" customFormat="false" ht="15.75" hidden="false" customHeight="true" outlineLevel="0" collapsed="false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T141" s="26"/>
      <c r="U141" s="26"/>
      <c r="V141" s="26"/>
      <c r="W141" s="26"/>
      <c r="X141" s="26"/>
      <c r="Y141" s="26"/>
      <c r="Z141" s="26"/>
      <c r="AA141" s="26"/>
    </row>
    <row r="142" customFormat="false" ht="15.75" hidden="false" customHeight="true" outlineLevel="0" collapsed="false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T142" s="26"/>
      <c r="U142" s="26"/>
      <c r="V142" s="26"/>
      <c r="W142" s="26"/>
      <c r="X142" s="26"/>
      <c r="Y142" s="26"/>
      <c r="Z142" s="26"/>
      <c r="AA142" s="26"/>
    </row>
    <row r="143" customFormat="false" ht="15.75" hidden="false" customHeight="true" outlineLevel="0" collapsed="false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T143" s="26"/>
      <c r="U143" s="26"/>
      <c r="V143" s="26"/>
      <c r="W143" s="26"/>
      <c r="X143" s="26"/>
      <c r="Y143" s="26"/>
      <c r="Z143" s="26"/>
      <c r="AA143" s="26"/>
    </row>
    <row r="144" customFormat="false" ht="15.75" hidden="false" customHeight="true" outlineLevel="0" collapsed="false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T144" s="26"/>
      <c r="U144" s="26"/>
      <c r="V144" s="26"/>
      <c r="W144" s="26"/>
      <c r="X144" s="26"/>
      <c r="Y144" s="26"/>
      <c r="Z144" s="26"/>
      <c r="AA144" s="26"/>
    </row>
    <row r="145" customFormat="false" ht="15.75" hidden="false" customHeight="true" outlineLevel="0" collapsed="false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T145" s="26"/>
      <c r="U145" s="26"/>
      <c r="V145" s="26"/>
      <c r="W145" s="26"/>
      <c r="X145" s="26"/>
      <c r="Y145" s="26"/>
      <c r="Z145" s="26"/>
      <c r="AA145" s="26"/>
    </row>
    <row r="146" customFormat="false" ht="15.75" hidden="false" customHeight="true" outlineLevel="0" collapsed="false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T146" s="26"/>
      <c r="U146" s="26"/>
      <c r="V146" s="26"/>
      <c r="W146" s="26"/>
      <c r="X146" s="26"/>
      <c r="Y146" s="26"/>
      <c r="Z146" s="26"/>
      <c r="AA146" s="26"/>
    </row>
    <row r="147" customFormat="false" ht="15.75" hidden="false" customHeight="true" outlineLevel="0" collapsed="false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T147" s="26"/>
      <c r="U147" s="26"/>
      <c r="V147" s="26"/>
      <c r="W147" s="26"/>
      <c r="X147" s="26"/>
      <c r="Y147" s="26"/>
      <c r="Z147" s="26"/>
      <c r="AA147" s="26"/>
    </row>
    <row r="148" customFormat="false" ht="15.75" hidden="false" customHeight="true" outlineLevel="0" collapsed="false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T148" s="26"/>
      <c r="U148" s="26"/>
      <c r="V148" s="26"/>
      <c r="W148" s="26"/>
      <c r="X148" s="26"/>
      <c r="Y148" s="26"/>
      <c r="Z148" s="26"/>
      <c r="AA148" s="26"/>
    </row>
    <row r="149" customFormat="false" ht="15.75" hidden="false" customHeight="true" outlineLevel="0" collapsed="false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T149" s="26"/>
      <c r="U149" s="26"/>
      <c r="V149" s="26"/>
      <c r="W149" s="26"/>
      <c r="X149" s="26"/>
      <c r="Y149" s="26"/>
      <c r="Z149" s="26"/>
      <c r="AA149" s="26"/>
    </row>
    <row r="150" customFormat="false" ht="15.75" hidden="false" customHeight="true" outlineLevel="0" collapsed="false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T150" s="26"/>
      <c r="U150" s="26"/>
      <c r="V150" s="26"/>
      <c r="W150" s="26"/>
      <c r="X150" s="26"/>
      <c r="Y150" s="26"/>
      <c r="Z150" s="26"/>
      <c r="AA150" s="26"/>
    </row>
    <row r="151" customFormat="false" ht="15.75" hidden="false" customHeight="true" outlineLevel="0" collapsed="false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T151" s="26"/>
      <c r="U151" s="26"/>
      <c r="V151" s="26"/>
      <c r="W151" s="26"/>
      <c r="X151" s="26"/>
      <c r="Y151" s="26"/>
      <c r="Z151" s="26"/>
      <c r="AA151" s="26"/>
    </row>
    <row r="152" customFormat="false" ht="15.75" hidden="false" customHeight="true" outlineLevel="0" collapsed="false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T152" s="26"/>
      <c r="U152" s="26"/>
      <c r="V152" s="26"/>
      <c r="W152" s="26"/>
      <c r="X152" s="26"/>
      <c r="Y152" s="26"/>
      <c r="Z152" s="26"/>
      <c r="AA152" s="26"/>
    </row>
    <row r="153" customFormat="false" ht="15.75" hidden="false" customHeight="true" outlineLevel="0" collapsed="false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T153" s="26"/>
      <c r="U153" s="26"/>
      <c r="V153" s="26"/>
      <c r="W153" s="26"/>
      <c r="X153" s="26"/>
      <c r="Y153" s="26"/>
      <c r="Z153" s="26"/>
      <c r="AA153" s="26"/>
    </row>
    <row r="154" customFormat="false" ht="15.75" hidden="false" customHeight="true" outlineLevel="0" collapsed="false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T154" s="26"/>
      <c r="U154" s="26"/>
      <c r="V154" s="26"/>
      <c r="W154" s="26"/>
      <c r="X154" s="26"/>
      <c r="Y154" s="26"/>
      <c r="Z154" s="26"/>
      <c r="AA154" s="26"/>
    </row>
    <row r="155" customFormat="false" ht="15.75" hidden="false" customHeight="true" outlineLevel="0" collapsed="false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T155" s="26"/>
      <c r="U155" s="26"/>
      <c r="V155" s="26"/>
      <c r="W155" s="26"/>
      <c r="X155" s="26"/>
      <c r="Y155" s="26"/>
      <c r="Z155" s="26"/>
      <c r="AA155" s="26"/>
    </row>
    <row r="156" customFormat="false" ht="15.75" hidden="false" customHeight="true" outlineLevel="0" collapsed="false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T156" s="26"/>
      <c r="U156" s="26"/>
      <c r="V156" s="26"/>
      <c r="W156" s="26"/>
      <c r="X156" s="26"/>
      <c r="Y156" s="26"/>
      <c r="Z156" s="26"/>
      <c r="AA156" s="26"/>
    </row>
    <row r="157" customFormat="false" ht="15.75" hidden="false" customHeight="true" outlineLevel="0" collapsed="false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T157" s="26"/>
      <c r="U157" s="26"/>
      <c r="V157" s="26"/>
      <c r="W157" s="26"/>
      <c r="X157" s="26"/>
      <c r="Y157" s="26"/>
      <c r="Z157" s="26"/>
      <c r="AA157" s="26"/>
    </row>
    <row r="158" customFormat="false" ht="15.75" hidden="false" customHeight="true" outlineLevel="0" collapsed="false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T158" s="26"/>
      <c r="U158" s="26"/>
      <c r="V158" s="26"/>
      <c r="W158" s="26"/>
      <c r="X158" s="26"/>
      <c r="Y158" s="26"/>
      <c r="Z158" s="26"/>
      <c r="AA158" s="26"/>
    </row>
    <row r="159" customFormat="false" ht="15.75" hidden="false" customHeight="true" outlineLevel="0" collapsed="false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T159" s="26"/>
      <c r="U159" s="26"/>
      <c r="V159" s="26"/>
      <c r="W159" s="26"/>
      <c r="X159" s="26"/>
      <c r="Y159" s="26"/>
      <c r="Z159" s="26"/>
      <c r="AA159" s="26"/>
    </row>
    <row r="160" customFormat="false" ht="15.75" hidden="false" customHeight="true" outlineLevel="0" collapsed="false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T160" s="26"/>
      <c r="U160" s="26"/>
      <c r="V160" s="26"/>
      <c r="W160" s="26"/>
      <c r="X160" s="26"/>
      <c r="Y160" s="26"/>
      <c r="Z160" s="26"/>
      <c r="AA160" s="26"/>
    </row>
    <row r="161" customFormat="false" ht="15.75" hidden="false" customHeight="true" outlineLevel="0" collapsed="false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T161" s="26"/>
      <c r="U161" s="26"/>
      <c r="V161" s="26"/>
      <c r="W161" s="26"/>
      <c r="X161" s="26"/>
      <c r="Y161" s="26"/>
      <c r="Z161" s="26"/>
      <c r="AA161" s="26"/>
    </row>
    <row r="162" customFormat="false" ht="15.75" hidden="false" customHeight="true" outlineLevel="0" collapsed="false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T162" s="26"/>
      <c r="U162" s="26"/>
      <c r="V162" s="26"/>
      <c r="W162" s="26"/>
      <c r="X162" s="26"/>
      <c r="Y162" s="26"/>
      <c r="Z162" s="26"/>
      <c r="AA162" s="26"/>
    </row>
    <row r="163" customFormat="false" ht="15.75" hidden="false" customHeight="true" outlineLevel="0" collapsed="false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T163" s="26"/>
      <c r="U163" s="26"/>
      <c r="V163" s="26"/>
      <c r="W163" s="26"/>
      <c r="X163" s="26"/>
      <c r="Y163" s="26"/>
      <c r="Z163" s="26"/>
      <c r="AA163" s="26"/>
    </row>
    <row r="164" customFormat="false" ht="15.75" hidden="false" customHeight="true" outlineLevel="0" collapsed="false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T164" s="26"/>
      <c r="U164" s="26"/>
      <c r="V164" s="26"/>
      <c r="W164" s="26"/>
      <c r="X164" s="26"/>
      <c r="Y164" s="26"/>
      <c r="Z164" s="26"/>
      <c r="AA164" s="26"/>
    </row>
    <row r="165" customFormat="false" ht="15.75" hidden="false" customHeight="true" outlineLevel="0" collapsed="false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T165" s="26"/>
      <c r="U165" s="26"/>
      <c r="V165" s="26"/>
      <c r="W165" s="26"/>
      <c r="X165" s="26"/>
      <c r="Y165" s="26"/>
      <c r="Z165" s="26"/>
      <c r="AA165" s="26"/>
    </row>
    <row r="166" customFormat="false" ht="15.75" hidden="false" customHeight="true" outlineLevel="0" collapsed="false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T166" s="26"/>
      <c r="U166" s="26"/>
      <c r="V166" s="26"/>
      <c r="W166" s="26"/>
      <c r="X166" s="26"/>
      <c r="Y166" s="26"/>
      <c r="Z166" s="26"/>
      <c r="AA166" s="26"/>
    </row>
    <row r="167" customFormat="false" ht="15.75" hidden="false" customHeight="true" outlineLevel="0" collapsed="false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T167" s="26"/>
      <c r="U167" s="26"/>
      <c r="V167" s="26"/>
      <c r="W167" s="26"/>
      <c r="X167" s="26"/>
      <c r="Y167" s="26"/>
      <c r="Z167" s="26"/>
      <c r="AA167" s="26"/>
    </row>
    <row r="168" customFormat="false" ht="15.75" hidden="false" customHeight="true" outlineLevel="0" collapsed="false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T168" s="26"/>
      <c r="U168" s="26"/>
      <c r="V168" s="26"/>
      <c r="W168" s="26"/>
      <c r="X168" s="26"/>
      <c r="Y168" s="26"/>
      <c r="Z168" s="26"/>
      <c r="AA168" s="26"/>
    </row>
    <row r="169" customFormat="false" ht="15.75" hidden="false" customHeight="true" outlineLevel="0" collapsed="false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T169" s="26"/>
      <c r="U169" s="26"/>
      <c r="V169" s="26"/>
      <c r="W169" s="26"/>
      <c r="X169" s="26"/>
      <c r="Y169" s="26"/>
      <c r="Z169" s="26"/>
      <c r="AA169" s="26"/>
    </row>
    <row r="170" customFormat="false" ht="15.75" hidden="false" customHeight="true" outlineLevel="0" collapsed="false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T170" s="26"/>
      <c r="U170" s="26"/>
      <c r="V170" s="26"/>
      <c r="W170" s="26"/>
      <c r="X170" s="26"/>
      <c r="Y170" s="26"/>
      <c r="Z170" s="26"/>
      <c r="AA170" s="26"/>
    </row>
    <row r="171" customFormat="false" ht="15.75" hidden="false" customHeight="true" outlineLevel="0" collapsed="false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T171" s="26"/>
      <c r="U171" s="26"/>
      <c r="V171" s="26"/>
      <c r="W171" s="26"/>
      <c r="X171" s="26"/>
      <c r="Y171" s="26"/>
      <c r="Z171" s="26"/>
      <c r="AA171" s="26"/>
    </row>
    <row r="172" customFormat="false" ht="15.75" hidden="false" customHeight="true" outlineLevel="0" collapsed="false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T172" s="26"/>
      <c r="U172" s="26"/>
      <c r="V172" s="26"/>
      <c r="W172" s="26"/>
      <c r="X172" s="26"/>
      <c r="Y172" s="26"/>
      <c r="Z172" s="26"/>
      <c r="AA172" s="26"/>
    </row>
    <row r="173" customFormat="false" ht="15.75" hidden="false" customHeight="true" outlineLevel="0" collapsed="false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T173" s="26"/>
      <c r="U173" s="26"/>
      <c r="V173" s="26"/>
      <c r="W173" s="26"/>
      <c r="X173" s="26"/>
      <c r="Y173" s="26"/>
      <c r="Z173" s="26"/>
      <c r="AA173" s="26"/>
    </row>
    <row r="174" customFormat="false" ht="15.75" hidden="false" customHeight="true" outlineLevel="0" collapsed="false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T174" s="26"/>
      <c r="U174" s="26"/>
      <c r="V174" s="26"/>
      <c r="W174" s="26"/>
      <c r="X174" s="26"/>
      <c r="Y174" s="26"/>
      <c r="Z174" s="26"/>
      <c r="AA174" s="26"/>
    </row>
    <row r="175" customFormat="false" ht="15.75" hidden="false" customHeight="true" outlineLevel="0" collapsed="false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T175" s="26"/>
      <c r="U175" s="26"/>
      <c r="V175" s="26"/>
      <c r="W175" s="26"/>
      <c r="X175" s="26"/>
      <c r="Y175" s="26"/>
      <c r="Z175" s="26"/>
      <c r="AA175" s="26"/>
    </row>
    <row r="176" customFormat="false" ht="15.75" hidden="false" customHeight="true" outlineLevel="0" collapsed="false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T176" s="26"/>
      <c r="U176" s="26"/>
      <c r="V176" s="26"/>
      <c r="W176" s="26"/>
      <c r="X176" s="26"/>
      <c r="Y176" s="26"/>
      <c r="Z176" s="26"/>
      <c r="AA176" s="26"/>
    </row>
    <row r="177" customFormat="false" ht="15.75" hidden="false" customHeight="true" outlineLevel="0" collapsed="false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T177" s="26"/>
      <c r="U177" s="26"/>
      <c r="V177" s="26"/>
      <c r="W177" s="26"/>
      <c r="X177" s="26"/>
      <c r="Y177" s="26"/>
      <c r="Z177" s="26"/>
      <c r="AA177" s="26"/>
    </row>
    <row r="178" customFormat="false" ht="15.75" hidden="false" customHeight="true" outlineLevel="0" collapsed="false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T178" s="26"/>
      <c r="U178" s="26"/>
      <c r="V178" s="26"/>
      <c r="W178" s="26"/>
      <c r="X178" s="26"/>
      <c r="Y178" s="26"/>
      <c r="Z178" s="26"/>
      <c r="AA178" s="26"/>
    </row>
    <row r="179" customFormat="false" ht="15.75" hidden="false" customHeight="true" outlineLevel="0" collapsed="false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T179" s="26"/>
      <c r="U179" s="26"/>
      <c r="V179" s="26"/>
      <c r="W179" s="26"/>
      <c r="X179" s="26"/>
      <c r="Y179" s="26"/>
      <c r="Z179" s="26"/>
      <c r="AA179" s="26"/>
    </row>
    <row r="180" customFormat="false" ht="15.75" hidden="false" customHeight="true" outlineLevel="0" collapsed="false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T180" s="26"/>
      <c r="U180" s="26"/>
      <c r="V180" s="26"/>
      <c r="W180" s="26"/>
      <c r="X180" s="26"/>
      <c r="Y180" s="26"/>
      <c r="Z180" s="26"/>
      <c r="AA180" s="26"/>
    </row>
    <row r="181" customFormat="false" ht="15.75" hidden="false" customHeight="true" outlineLevel="0" collapsed="false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T181" s="26"/>
      <c r="U181" s="26"/>
      <c r="V181" s="26"/>
      <c r="W181" s="26"/>
      <c r="X181" s="26"/>
      <c r="Y181" s="26"/>
      <c r="Z181" s="26"/>
      <c r="AA181" s="26"/>
    </row>
    <row r="182" customFormat="false" ht="15.75" hidden="false" customHeight="true" outlineLevel="0" collapsed="false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T182" s="26"/>
      <c r="U182" s="26"/>
      <c r="V182" s="26"/>
      <c r="W182" s="26"/>
      <c r="X182" s="26"/>
      <c r="Y182" s="26"/>
      <c r="Z182" s="26"/>
      <c r="AA182" s="26"/>
    </row>
    <row r="183" customFormat="false" ht="15.75" hidden="false" customHeight="true" outlineLevel="0" collapsed="false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T183" s="26"/>
      <c r="U183" s="26"/>
      <c r="V183" s="26"/>
      <c r="W183" s="26"/>
      <c r="X183" s="26"/>
      <c r="Y183" s="26"/>
      <c r="Z183" s="26"/>
      <c r="AA183" s="26"/>
    </row>
    <row r="184" customFormat="false" ht="15.75" hidden="false" customHeight="true" outlineLevel="0" collapsed="false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T184" s="26"/>
      <c r="U184" s="26"/>
      <c r="V184" s="26"/>
      <c r="W184" s="26"/>
      <c r="X184" s="26"/>
      <c r="Y184" s="26"/>
      <c r="Z184" s="26"/>
      <c r="AA184" s="26"/>
    </row>
    <row r="185" customFormat="false" ht="15.75" hidden="false" customHeight="true" outlineLevel="0" collapsed="false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T185" s="26"/>
      <c r="U185" s="26"/>
      <c r="V185" s="26"/>
      <c r="W185" s="26"/>
      <c r="X185" s="26"/>
      <c r="Y185" s="26"/>
      <c r="Z185" s="26"/>
      <c r="AA185" s="26"/>
    </row>
    <row r="186" customFormat="false" ht="15.75" hidden="false" customHeight="true" outlineLevel="0" collapsed="false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T186" s="26"/>
      <c r="U186" s="26"/>
      <c r="V186" s="26"/>
      <c r="W186" s="26"/>
      <c r="X186" s="26"/>
      <c r="Y186" s="26"/>
      <c r="Z186" s="26"/>
      <c r="AA186" s="26"/>
    </row>
    <row r="187" customFormat="false" ht="15.75" hidden="false" customHeight="true" outlineLevel="0" collapsed="false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T187" s="26"/>
      <c r="U187" s="26"/>
      <c r="V187" s="26"/>
      <c r="W187" s="26"/>
      <c r="X187" s="26"/>
      <c r="Y187" s="26"/>
      <c r="Z187" s="26"/>
      <c r="AA187" s="26"/>
    </row>
    <row r="188" customFormat="false" ht="15.75" hidden="false" customHeight="true" outlineLevel="0" collapsed="false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T188" s="26"/>
      <c r="U188" s="26"/>
      <c r="V188" s="26"/>
      <c r="W188" s="26"/>
      <c r="X188" s="26"/>
      <c r="Y188" s="26"/>
      <c r="Z188" s="26"/>
      <c r="AA188" s="26"/>
    </row>
    <row r="189" customFormat="false" ht="15.75" hidden="false" customHeight="true" outlineLevel="0" collapsed="false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T189" s="26"/>
      <c r="U189" s="26"/>
      <c r="V189" s="26"/>
      <c r="W189" s="26"/>
      <c r="X189" s="26"/>
      <c r="Y189" s="26"/>
      <c r="Z189" s="26"/>
      <c r="AA189" s="26"/>
    </row>
    <row r="190" customFormat="false" ht="15.75" hidden="false" customHeight="true" outlineLevel="0" collapsed="false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T190" s="26"/>
      <c r="U190" s="26"/>
      <c r="V190" s="26"/>
      <c r="W190" s="26"/>
      <c r="X190" s="26"/>
      <c r="Y190" s="26"/>
      <c r="Z190" s="26"/>
      <c r="AA190" s="26"/>
    </row>
    <row r="191" customFormat="false" ht="15.75" hidden="false" customHeight="true" outlineLevel="0" collapsed="false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T191" s="26"/>
      <c r="U191" s="26"/>
      <c r="V191" s="26"/>
      <c r="W191" s="26"/>
      <c r="X191" s="26"/>
      <c r="Y191" s="26"/>
      <c r="Z191" s="26"/>
      <c r="AA191" s="26"/>
    </row>
    <row r="192" customFormat="false" ht="15.75" hidden="false" customHeight="true" outlineLevel="0" collapsed="false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T192" s="26"/>
      <c r="U192" s="26"/>
      <c r="V192" s="26"/>
      <c r="W192" s="26"/>
      <c r="X192" s="26"/>
      <c r="Y192" s="26"/>
      <c r="Z192" s="26"/>
      <c r="AA192" s="26"/>
    </row>
    <row r="193" customFormat="false" ht="15.75" hidden="false" customHeight="true" outlineLevel="0" collapsed="false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T193" s="26"/>
      <c r="U193" s="26"/>
      <c r="V193" s="26"/>
      <c r="W193" s="26"/>
      <c r="X193" s="26"/>
      <c r="Y193" s="26"/>
      <c r="Z193" s="26"/>
      <c r="AA193" s="26"/>
    </row>
    <row r="194" customFormat="false" ht="15.75" hidden="false" customHeight="true" outlineLevel="0" collapsed="false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T194" s="26"/>
      <c r="U194" s="26"/>
      <c r="V194" s="26"/>
      <c r="W194" s="26"/>
      <c r="X194" s="26"/>
      <c r="Y194" s="26"/>
      <c r="Z194" s="26"/>
      <c r="AA194" s="26"/>
    </row>
    <row r="195" customFormat="false" ht="15.75" hidden="false" customHeight="true" outlineLevel="0" collapsed="false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T195" s="26"/>
      <c r="U195" s="26"/>
      <c r="V195" s="26"/>
      <c r="W195" s="26"/>
      <c r="X195" s="26"/>
      <c r="Y195" s="26"/>
      <c r="Z195" s="26"/>
      <c r="AA195" s="26"/>
    </row>
    <row r="196" customFormat="false" ht="15.75" hidden="false" customHeight="true" outlineLevel="0" collapsed="false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T196" s="26"/>
      <c r="U196" s="26"/>
      <c r="V196" s="26"/>
      <c r="W196" s="26"/>
      <c r="X196" s="26"/>
      <c r="Y196" s="26"/>
      <c r="Z196" s="26"/>
      <c r="AA196" s="26"/>
    </row>
    <row r="197" customFormat="false" ht="15.75" hidden="false" customHeight="true" outlineLevel="0" collapsed="false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T197" s="26"/>
      <c r="U197" s="26"/>
      <c r="V197" s="26"/>
      <c r="W197" s="26"/>
      <c r="X197" s="26"/>
      <c r="Y197" s="26"/>
      <c r="Z197" s="26"/>
      <c r="AA197" s="26"/>
    </row>
    <row r="198" customFormat="false" ht="15.75" hidden="false" customHeight="true" outlineLevel="0" collapsed="false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T198" s="26"/>
      <c r="U198" s="26"/>
      <c r="V198" s="26"/>
      <c r="W198" s="26"/>
      <c r="X198" s="26"/>
      <c r="Y198" s="26"/>
      <c r="Z198" s="26"/>
      <c r="AA198" s="26"/>
    </row>
    <row r="199" customFormat="false" ht="15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T199" s="26"/>
      <c r="U199" s="26"/>
      <c r="V199" s="26"/>
      <c r="W199" s="26"/>
      <c r="X199" s="26"/>
      <c r="Y199" s="26"/>
      <c r="Z199" s="26"/>
      <c r="AA199" s="26"/>
    </row>
    <row r="200" customFormat="false" ht="15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T200" s="26"/>
      <c r="U200" s="26"/>
      <c r="V200" s="26"/>
      <c r="W200" s="26"/>
      <c r="X200" s="26"/>
      <c r="Y200" s="26"/>
      <c r="Z200" s="26"/>
      <c r="AA200" s="26"/>
    </row>
    <row r="201" customFormat="false" ht="15.75" hidden="false" customHeight="true" outlineLevel="0" collapsed="false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T201" s="26"/>
      <c r="U201" s="26"/>
      <c r="V201" s="26"/>
      <c r="W201" s="26"/>
      <c r="X201" s="26"/>
      <c r="Y201" s="26"/>
      <c r="Z201" s="26"/>
      <c r="AA201" s="26"/>
    </row>
    <row r="202" customFormat="false" ht="15.75" hidden="false" customHeight="true" outlineLevel="0" collapsed="false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T202" s="26"/>
      <c r="U202" s="26"/>
      <c r="V202" s="26"/>
      <c r="W202" s="26"/>
      <c r="X202" s="26"/>
      <c r="Y202" s="26"/>
      <c r="Z202" s="26"/>
      <c r="AA202" s="26"/>
    </row>
    <row r="203" customFormat="false" ht="15.75" hidden="false" customHeight="true" outlineLevel="0" collapsed="false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T203" s="26"/>
      <c r="U203" s="26"/>
      <c r="V203" s="26"/>
      <c r="W203" s="26"/>
      <c r="X203" s="26"/>
      <c r="Y203" s="26"/>
      <c r="Z203" s="26"/>
      <c r="AA203" s="26"/>
    </row>
    <row r="204" customFormat="false" ht="15.75" hidden="false" customHeight="true" outlineLevel="0" collapsed="false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T204" s="26"/>
      <c r="U204" s="26"/>
      <c r="V204" s="26"/>
      <c r="W204" s="26"/>
      <c r="X204" s="26"/>
      <c r="Y204" s="26"/>
      <c r="Z204" s="26"/>
      <c r="AA204" s="26"/>
    </row>
    <row r="205" customFormat="false" ht="15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T205" s="26"/>
      <c r="U205" s="26"/>
      <c r="V205" s="26"/>
      <c r="W205" s="26"/>
      <c r="X205" s="26"/>
      <c r="Y205" s="26"/>
      <c r="Z205" s="26"/>
      <c r="AA205" s="26"/>
    </row>
    <row r="206" customFormat="false" ht="15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T206" s="26"/>
      <c r="U206" s="26"/>
      <c r="V206" s="26"/>
      <c r="W206" s="26"/>
      <c r="X206" s="26"/>
      <c r="Y206" s="26"/>
      <c r="Z206" s="26"/>
      <c r="AA206" s="26"/>
    </row>
    <row r="207" customFormat="false" ht="15.75" hidden="false" customHeight="true" outlineLevel="0" collapsed="false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T207" s="26"/>
      <c r="U207" s="26"/>
      <c r="V207" s="26"/>
      <c r="W207" s="26"/>
      <c r="X207" s="26"/>
      <c r="Y207" s="26"/>
      <c r="Z207" s="26"/>
      <c r="AA207" s="26"/>
    </row>
    <row r="208" customFormat="false" ht="15.75" hidden="false" customHeight="true" outlineLevel="0" collapsed="false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T208" s="26"/>
      <c r="U208" s="26"/>
      <c r="V208" s="26"/>
      <c r="W208" s="26"/>
      <c r="X208" s="26"/>
      <c r="Y208" s="26"/>
      <c r="Z208" s="26"/>
      <c r="AA208" s="26"/>
    </row>
    <row r="209" customFormat="false" ht="15.75" hidden="false" customHeight="true" outlineLevel="0" collapsed="false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T209" s="26"/>
      <c r="U209" s="26"/>
      <c r="V209" s="26"/>
      <c r="W209" s="26"/>
      <c r="X209" s="26"/>
      <c r="Y209" s="26"/>
      <c r="Z209" s="26"/>
      <c r="AA209" s="26"/>
    </row>
    <row r="210" customFormat="false" ht="15.75" hidden="false" customHeight="true" outlineLevel="0" collapsed="false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T210" s="26"/>
      <c r="U210" s="26"/>
      <c r="V210" s="26"/>
      <c r="W210" s="26"/>
      <c r="X210" s="26"/>
      <c r="Y210" s="26"/>
      <c r="Z210" s="26"/>
      <c r="AA210" s="26"/>
    </row>
    <row r="211" customFormat="false" ht="15.75" hidden="false" customHeight="true" outlineLevel="0" collapsed="false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T211" s="26"/>
      <c r="U211" s="26"/>
      <c r="V211" s="26"/>
      <c r="W211" s="26"/>
      <c r="X211" s="26"/>
      <c r="Y211" s="26"/>
      <c r="Z211" s="26"/>
      <c r="AA211" s="26"/>
    </row>
    <row r="212" customFormat="false" ht="15.75" hidden="false" customHeight="true" outlineLevel="0" collapsed="false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T212" s="26"/>
      <c r="U212" s="26"/>
      <c r="V212" s="26"/>
      <c r="W212" s="26"/>
      <c r="X212" s="26"/>
      <c r="Y212" s="26"/>
      <c r="Z212" s="26"/>
      <c r="AA212" s="26"/>
    </row>
    <row r="213" customFormat="false" ht="15.75" hidden="false" customHeight="true" outlineLevel="0" collapsed="false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T213" s="26"/>
      <c r="U213" s="26"/>
      <c r="V213" s="26"/>
      <c r="W213" s="26"/>
      <c r="X213" s="26"/>
      <c r="Y213" s="26"/>
      <c r="Z213" s="26"/>
      <c r="AA213" s="26"/>
    </row>
    <row r="214" customFormat="false" ht="15.75" hidden="false" customHeight="true" outlineLevel="0" collapsed="false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T214" s="26"/>
      <c r="U214" s="26"/>
      <c r="V214" s="26"/>
      <c r="W214" s="26"/>
      <c r="X214" s="26"/>
      <c r="Y214" s="26"/>
      <c r="Z214" s="26"/>
      <c r="AA214" s="26"/>
    </row>
    <row r="215" customFormat="false" ht="15.75" hidden="false" customHeight="true" outlineLevel="0" collapsed="false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T215" s="26"/>
      <c r="U215" s="26"/>
      <c r="V215" s="26"/>
      <c r="W215" s="26"/>
      <c r="X215" s="26"/>
      <c r="Y215" s="26"/>
      <c r="Z215" s="26"/>
      <c r="AA215" s="26"/>
    </row>
    <row r="216" customFormat="false" ht="15.75" hidden="false" customHeight="true" outlineLevel="0" collapsed="false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T216" s="26"/>
      <c r="U216" s="26"/>
      <c r="V216" s="26"/>
      <c r="W216" s="26"/>
      <c r="X216" s="26"/>
      <c r="Y216" s="26"/>
      <c r="Z216" s="26"/>
      <c r="AA216" s="26"/>
    </row>
    <row r="217" customFormat="false" ht="15.75" hidden="false" customHeight="true" outlineLevel="0" collapsed="false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T217" s="26"/>
      <c r="U217" s="26"/>
      <c r="V217" s="26"/>
      <c r="W217" s="26"/>
      <c r="X217" s="26"/>
      <c r="Y217" s="26"/>
      <c r="Z217" s="26"/>
      <c r="AA217" s="26"/>
    </row>
    <row r="218" customFormat="false" ht="15.75" hidden="false" customHeight="true" outlineLevel="0" collapsed="false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T218" s="26"/>
      <c r="U218" s="26"/>
      <c r="V218" s="26"/>
      <c r="W218" s="26"/>
      <c r="X218" s="26"/>
      <c r="Y218" s="26"/>
      <c r="Z218" s="26"/>
      <c r="AA218" s="26"/>
    </row>
    <row r="219" customFormat="false" ht="15.75" hidden="false" customHeight="true" outlineLevel="0" collapsed="false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T219" s="26"/>
      <c r="U219" s="26"/>
      <c r="V219" s="26"/>
      <c r="W219" s="26"/>
      <c r="X219" s="26"/>
      <c r="Y219" s="26"/>
      <c r="Z219" s="26"/>
      <c r="AA219" s="26"/>
    </row>
    <row r="220" customFormat="false" ht="15.75" hidden="false" customHeight="true" outlineLevel="0" collapsed="false">
      <c r="A220" s="26"/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T220" s="26"/>
      <c r="U220" s="26"/>
      <c r="V220" s="26"/>
      <c r="W220" s="26"/>
      <c r="X220" s="26"/>
      <c r="Y220" s="26"/>
      <c r="Z220" s="26"/>
      <c r="AA220" s="26"/>
    </row>
    <row r="221" customFormat="false" ht="15.75" hidden="false" customHeight="true" outlineLevel="0" collapsed="false">
      <c r="A221" s="26"/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T221" s="26"/>
      <c r="U221" s="26"/>
      <c r="V221" s="26"/>
      <c r="W221" s="26"/>
      <c r="X221" s="26"/>
      <c r="Y221" s="26"/>
      <c r="Z221" s="26"/>
      <c r="AA221" s="26"/>
    </row>
    <row r="222" customFormat="false" ht="15.75" hidden="false" customHeight="true" outlineLevel="0" collapsed="false">
      <c r="A222" s="26"/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T222" s="26"/>
      <c r="U222" s="26"/>
      <c r="V222" s="26"/>
      <c r="W222" s="26"/>
      <c r="X222" s="26"/>
      <c r="Y222" s="26"/>
      <c r="Z222" s="26"/>
      <c r="AA222" s="26"/>
    </row>
    <row r="223" customFormat="false" ht="15.75" hidden="false" customHeight="true" outlineLevel="0" collapsed="false">
      <c r="A223" s="26"/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T223" s="26"/>
      <c r="U223" s="26"/>
      <c r="V223" s="26"/>
      <c r="W223" s="26"/>
      <c r="X223" s="26"/>
      <c r="Y223" s="26"/>
      <c r="Z223" s="26"/>
      <c r="AA223" s="26"/>
    </row>
    <row r="224" customFormat="false" ht="15.75" hidden="false" customHeight="true" outlineLevel="0" collapsed="false">
      <c r="A224" s="26"/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T224" s="26"/>
      <c r="U224" s="26"/>
      <c r="V224" s="26"/>
      <c r="W224" s="26"/>
      <c r="X224" s="26"/>
      <c r="Y224" s="26"/>
      <c r="Z224" s="26"/>
      <c r="AA224" s="26"/>
    </row>
    <row r="225" customFormat="false" ht="15.75" hidden="false" customHeight="true" outlineLevel="0" collapsed="false">
      <c r="A225" s="26"/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T225" s="26"/>
      <c r="U225" s="26"/>
      <c r="V225" s="26"/>
      <c r="W225" s="26"/>
      <c r="X225" s="26"/>
      <c r="Y225" s="26"/>
      <c r="Z225" s="26"/>
      <c r="AA225" s="26"/>
    </row>
    <row r="226" customFormat="false" ht="15.75" hidden="false" customHeight="true" outlineLevel="0" collapsed="false">
      <c r="A226" s="26"/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T226" s="26"/>
      <c r="U226" s="26"/>
      <c r="V226" s="26"/>
      <c r="W226" s="26"/>
      <c r="X226" s="26"/>
      <c r="Y226" s="26"/>
      <c r="Z226" s="26"/>
      <c r="AA226" s="26"/>
    </row>
    <row r="227" customFormat="false" ht="15.75" hidden="false" customHeight="true" outlineLevel="0" collapsed="false">
      <c r="A227" s="26"/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T227" s="26"/>
      <c r="U227" s="26"/>
      <c r="V227" s="26"/>
      <c r="W227" s="26"/>
      <c r="X227" s="26"/>
      <c r="Y227" s="26"/>
      <c r="Z227" s="26"/>
      <c r="AA227" s="26"/>
    </row>
    <row r="228" customFormat="false" ht="15.75" hidden="false" customHeight="true" outlineLevel="0" collapsed="false">
      <c r="A228" s="26"/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T228" s="26"/>
      <c r="U228" s="26"/>
      <c r="V228" s="26"/>
      <c r="W228" s="26"/>
      <c r="X228" s="26"/>
      <c r="Y228" s="26"/>
      <c r="Z228" s="26"/>
      <c r="AA228" s="26"/>
    </row>
    <row r="229" customFormat="false" ht="15.75" hidden="false" customHeight="true" outlineLevel="0" collapsed="false">
      <c r="A229" s="26"/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T229" s="26"/>
      <c r="U229" s="26"/>
      <c r="V229" s="26"/>
      <c r="W229" s="26"/>
      <c r="X229" s="26"/>
      <c r="Y229" s="26"/>
      <c r="Z229" s="26"/>
      <c r="AA229" s="26"/>
    </row>
    <row r="230" customFormat="false" ht="15.75" hidden="false" customHeight="true" outlineLevel="0" collapsed="false">
      <c r="A230" s="26"/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T230" s="26"/>
      <c r="U230" s="26"/>
      <c r="V230" s="26"/>
      <c r="W230" s="26"/>
      <c r="X230" s="26"/>
      <c r="Y230" s="26"/>
      <c r="Z230" s="26"/>
      <c r="AA230" s="26"/>
    </row>
    <row r="231" customFormat="false" ht="15.75" hidden="false" customHeight="true" outlineLevel="0" collapsed="false">
      <c r="A231" s="26"/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T231" s="26"/>
      <c r="U231" s="26"/>
      <c r="V231" s="26"/>
      <c r="W231" s="26"/>
      <c r="X231" s="26"/>
      <c r="Y231" s="26"/>
      <c r="Z231" s="26"/>
      <c r="AA231" s="26"/>
    </row>
    <row r="232" customFormat="false" ht="15.75" hidden="false" customHeight="true" outlineLevel="0" collapsed="false">
      <c r="A232" s="26"/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T232" s="26"/>
      <c r="U232" s="26"/>
      <c r="V232" s="26"/>
      <c r="W232" s="26"/>
      <c r="X232" s="26"/>
      <c r="Y232" s="26"/>
      <c r="Z232" s="26"/>
      <c r="AA232" s="26"/>
    </row>
    <row r="233" customFormat="false" ht="15.75" hidden="false" customHeight="true" outlineLevel="0" collapsed="false">
      <c r="A233" s="26"/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T233" s="26"/>
      <c r="U233" s="26"/>
      <c r="V233" s="26"/>
      <c r="W233" s="26"/>
      <c r="X233" s="26"/>
      <c r="Y233" s="26"/>
      <c r="Z233" s="26"/>
      <c r="AA233" s="26"/>
    </row>
    <row r="234" customFormat="false" ht="15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T234" s="13"/>
      <c r="U234" s="13"/>
      <c r="V234" s="13"/>
      <c r="W234" s="13"/>
      <c r="X234" s="13"/>
      <c r="Y234" s="13"/>
      <c r="Z234" s="13"/>
      <c r="AA234" s="13"/>
    </row>
    <row r="235" customFormat="false" ht="15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T235" s="13"/>
      <c r="U235" s="13"/>
      <c r="V235" s="13"/>
      <c r="W235" s="13"/>
      <c r="X235" s="13"/>
      <c r="Y235" s="13"/>
      <c r="Z235" s="13"/>
      <c r="AA235" s="13"/>
    </row>
    <row r="236" customFormat="false" ht="15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T236" s="13"/>
      <c r="U236" s="13"/>
      <c r="V236" s="13"/>
      <c r="W236" s="13"/>
      <c r="X236" s="13"/>
      <c r="Y236" s="13"/>
      <c r="Z236" s="13"/>
      <c r="AA236" s="13"/>
    </row>
    <row r="237" customFormat="false" ht="15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T237" s="13"/>
      <c r="U237" s="13"/>
      <c r="V237" s="13"/>
      <c r="W237" s="13"/>
      <c r="X237" s="13"/>
      <c r="Y237" s="13"/>
      <c r="Z237" s="13"/>
      <c r="AA237" s="13"/>
    </row>
    <row r="238" customFormat="false" ht="15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T238" s="13"/>
      <c r="U238" s="13"/>
      <c r="V238" s="13"/>
      <c r="W238" s="13"/>
      <c r="X238" s="13"/>
      <c r="Y238" s="13"/>
      <c r="Z238" s="13"/>
      <c r="AA238" s="13"/>
    </row>
    <row r="239" customFormat="false" ht="15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T239" s="13"/>
      <c r="U239" s="13"/>
      <c r="V239" s="13"/>
      <c r="W239" s="13"/>
      <c r="X239" s="13"/>
      <c r="Y239" s="13"/>
      <c r="Z239" s="13"/>
      <c r="AA239" s="13"/>
    </row>
    <row r="240" customFormat="false" ht="15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T240" s="13"/>
      <c r="U240" s="13"/>
      <c r="V240" s="13"/>
      <c r="W240" s="13"/>
      <c r="X240" s="13"/>
      <c r="Y240" s="13"/>
      <c r="Z240" s="13"/>
      <c r="AA240" s="13"/>
    </row>
    <row r="241" customFormat="false" ht="15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T241" s="13"/>
      <c r="U241" s="13"/>
      <c r="V241" s="13"/>
      <c r="W241" s="13"/>
      <c r="X241" s="13"/>
      <c r="Y241" s="13"/>
      <c r="Z241" s="13"/>
      <c r="AA241" s="13"/>
    </row>
    <row r="242" customFormat="false" ht="15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T242" s="13"/>
      <c r="U242" s="13"/>
      <c r="V242" s="13"/>
      <c r="W242" s="13"/>
      <c r="X242" s="13"/>
      <c r="Y242" s="13"/>
      <c r="Z242" s="13"/>
      <c r="AA242" s="13"/>
    </row>
    <row r="243" customFormat="false" ht="15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T243" s="13"/>
      <c r="U243" s="13"/>
      <c r="V243" s="13"/>
      <c r="W243" s="13"/>
      <c r="X243" s="13"/>
      <c r="Y243" s="13"/>
      <c r="Z243" s="13"/>
      <c r="AA243" s="13"/>
    </row>
    <row r="244" customFormat="false" ht="15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T244" s="13"/>
      <c r="U244" s="13"/>
      <c r="V244" s="13"/>
      <c r="W244" s="13"/>
      <c r="X244" s="13"/>
      <c r="Y244" s="13"/>
      <c r="Z244" s="13"/>
      <c r="AA244" s="13"/>
    </row>
    <row r="245" customFormat="false" ht="15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T245" s="13"/>
      <c r="U245" s="13"/>
      <c r="V245" s="13"/>
      <c r="W245" s="13"/>
      <c r="X245" s="13"/>
      <c r="Y245" s="13"/>
      <c r="Z245" s="13"/>
      <c r="AA245" s="13"/>
    </row>
    <row r="246" customFormat="false" ht="15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T246" s="13"/>
      <c r="U246" s="13"/>
      <c r="V246" s="13"/>
      <c r="W246" s="13"/>
      <c r="X246" s="13"/>
      <c r="Y246" s="13"/>
      <c r="Z246" s="13"/>
      <c r="AA246" s="13"/>
    </row>
    <row r="247" customFormat="false" ht="15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T247" s="13"/>
      <c r="U247" s="13"/>
      <c r="V247" s="13"/>
      <c r="W247" s="13"/>
      <c r="X247" s="13"/>
      <c r="Y247" s="13"/>
      <c r="Z247" s="13"/>
      <c r="AA247" s="13"/>
    </row>
    <row r="248" customFormat="false" ht="15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T248" s="13"/>
      <c r="U248" s="13"/>
      <c r="V248" s="13"/>
      <c r="W248" s="13"/>
      <c r="X248" s="13"/>
      <c r="Y248" s="13"/>
      <c r="Z248" s="13"/>
      <c r="AA248" s="13"/>
    </row>
    <row r="249" customFormat="false" ht="15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T249" s="13"/>
      <c r="U249" s="13"/>
      <c r="V249" s="13"/>
      <c r="W249" s="13"/>
      <c r="X249" s="13"/>
      <c r="Y249" s="13"/>
      <c r="Z249" s="13"/>
      <c r="AA249" s="13"/>
    </row>
    <row r="250" customFormat="false" ht="15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T250" s="13"/>
      <c r="U250" s="13"/>
      <c r="V250" s="13"/>
      <c r="W250" s="13"/>
      <c r="X250" s="13"/>
      <c r="Y250" s="13"/>
      <c r="Z250" s="13"/>
      <c r="AA250" s="13"/>
    </row>
    <row r="251" customFormat="false" ht="15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T251" s="13"/>
      <c r="U251" s="13"/>
      <c r="V251" s="13"/>
      <c r="W251" s="13"/>
      <c r="X251" s="13"/>
      <c r="Y251" s="13"/>
      <c r="Z251" s="13"/>
      <c r="AA251" s="13"/>
    </row>
    <row r="252" customFormat="false" ht="15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T252" s="13"/>
      <c r="U252" s="13"/>
      <c r="V252" s="13"/>
      <c r="W252" s="13"/>
      <c r="X252" s="13"/>
      <c r="Y252" s="13"/>
      <c r="Z252" s="13"/>
      <c r="AA252" s="13"/>
    </row>
    <row r="253" customFormat="false" ht="15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T253" s="13"/>
      <c r="U253" s="13"/>
      <c r="V253" s="13"/>
      <c r="W253" s="13"/>
      <c r="X253" s="13"/>
      <c r="Y253" s="13"/>
      <c r="Z253" s="13"/>
      <c r="AA253" s="13"/>
    </row>
    <row r="254" customFormat="false" ht="15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T254" s="13"/>
      <c r="U254" s="13"/>
      <c r="V254" s="13"/>
      <c r="W254" s="13"/>
      <c r="X254" s="13"/>
      <c r="Y254" s="13"/>
      <c r="Z254" s="13"/>
      <c r="AA254" s="13"/>
    </row>
    <row r="255" customFormat="false" ht="15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T255" s="13"/>
      <c r="U255" s="13"/>
      <c r="V255" s="13"/>
      <c r="W255" s="13"/>
      <c r="X255" s="13"/>
      <c r="Y255" s="13"/>
      <c r="Z255" s="13"/>
      <c r="AA255" s="13"/>
    </row>
    <row r="256" customFormat="false" ht="15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T256" s="13"/>
      <c r="U256" s="13"/>
      <c r="V256" s="13"/>
      <c r="W256" s="13"/>
      <c r="X256" s="13"/>
      <c r="Y256" s="13"/>
      <c r="Z256" s="13"/>
      <c r="AA256" s="13"/>
    </row>
    <row r="257" customFormat="false" ht="15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T257" s="13"/>
      <c r="U257" s="13"/>
      <c r="V257" s="13"/>
      <c r="W257" s="13"/>
      <c r="X257" s="13"/>
      <c r="Y257" s="13"/>
      <c r="Z257" s="13"/>
      <c r="AA257" s="13"/>
    </row>
    <row r="258" customFormat="false" ht="15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T258" s="13"/>
      <c r="U258" s="13"/>
      <c r="V258" s="13"/>
      <c r="W258" s="13"/>
      <c r="X258" s="13"/>
      <c r="Y258" s="13"/>
      <c r="Z258" s="13"/>
      <c r="AA258" s="13"/>
    </row>
    <row r="259" customFormat="false" ht="15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T259" s="13"/>
      <c r="U259" s="13"/>
      <c r="V259" s="13"/>
      <c r="W259" s="13"/>
      <c r="X259" s="13"/>
      <c r="Y259" s="13"/>
      <c r="Z259" s="13"/>
      <c r="AA259" s="13"/>
    </row>
    <row r="260" customFormat="false" ht="15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T260" s="13"/>
      <c r="U260" s="13"/>
      <c r="V260" s="13"/>
      <c r="W260" s="13"/>
      <c r="X260" s="13"/>
      <c r="Y260" s="13"/>
      <c r="Z260" s="13"/>
      <c r="AA260" s="13"/>
    </row>
    <row r="261" customFormat="false" ht="15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T261" s="13"/>
      <c r="U261" s="13"/>
      <c r="V261" s="13"/>
      <c r="W261" s="13"/>
      <c r="X261" s="13"/>
      <c r="Y261" s="13"/>
      <c r="Z261" s="13"/>
      <c r="AA261" s="13"/>
    </row>
    <row r="262" customFormat="false" ht="15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T262" s="13"/>
      <c r="U262" s="13"/>
      <c r="V262" s="13"/>
      <c r="W262" s="13"/>
      <c r="X262" s="13"/>
      <c r="Y262" s="13"/>
      <c r="Z262" s="13"/>
      <c r="AA262" s="13"/>
    </row>
    <row r="263" customFormat="false" ht="15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T263" s="13"/>
      <c r="U263" s="13"/>
      <c r="V263" s="13"/>
      <c r="W263" s="13"/>
      <c r="X263" s="13"/>
      <c r="Y263" s="13"/>
      <c r="Z263" s="13"/>
      <c r="AA263" s="13"/>
    </row>
    <row r="264" customFormat="false" ht="15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T264" s="13"/>
      <c r="U264" s="13"/>
      <c r="V264" s="13"/>
      <c r="W264" s="13"/>
      <c r="X264" s="13"/>
      <c r="Y264" s="13"/>
      <c r="Z264" s="13"/>
      <c r="AA264" s="13"/>
    </row>
    <row r="265" customFormat="false" ht="15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T265" s="13"/>
      <c r="U265" s="13"/>
      <c r="V265" s="13"/>
      <c r="W265" s="13"/>
      <c r="X265" s="13"/>
      <c r="Y265" s="13"/>
      <c r="Z265" s="13"/>
      <c r="AA265" s="13"/>
    </row>
    <row r="266" customFormat="false" ht="15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T266" s="13"/>
      <c r="U266" s="13"/>
      <c r="V266" s="13"/>
      <c r="W266" s="13"/>
      <c r="X266" s="13"/>
      <c r="Y266" s="13"/>
      <c r="Z266" s="13"/>
      <c r="AA266" s="13"/>
    </row>
    <row r="267" customFormat="false" ht="15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T267" s="13"/>
      <c r="U267" s="13"/>
      <c r="V267" s="13"/>
      <c r="W267" s="13"/>
      <c r="X267" s="13"/>
      <c r="Y267" s="13"/>
      <c r="Z267" s="13"/>
      <c r="AA267" s="13"/>
    </row>
    <row r="268" customFormat="false" ht="15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T268" s="13"/>
      <c r="U268" s="13"/>
      <c r="V268" s="13"/>
      <c r="W268" s="13"/>
      <c r="X268" s="13"/>
      <c r="Y268" s="13"/>
      <c r="Z268" s="13"/>
      <c r="AA268" s="13"/>
    </row>
    <row r="269" customFormat="false" ht="15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T269" s="13"/>
      <c r="U269" s="13"/>
      <c r="V269" s="13"/>
      <c r="W269" s="13"/>
      <c r="X269" s="13"/>
      <c r="Y269" s="13"/>
      <c r="Z269" s="13"/>
      <c r="AA269" s="13"/>
    </row>
    <row r="270" customFormat="false" ht="15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T270" s="13"/>
      <c r="U270" s="13"/>
      <c r="V270" s="13"/>
      <c r="W270" s="13"/>
      <c r="X270" s="13"/>
      <c r="Y270" s="13"/>
      <c r="Z270" s="13"/>
      <c r="AA270" s="13"/>
    </row>
    <row r="271" customFormat="false" ht="15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T271" s="13"/>
      <c r="U271" s="13"/>
      <c r="V271" s="13"/>
      <c r="W271" s="13"/>
      <c r="X271" s="13"/>
      <c r="Y271" s="13"/>
      <c r="Z271" s="13"/>
      <c r="AA271" s="13"/>
    </row>
    <row r="272" customFormat="false" ht="15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T272" s="13"/>
      <c r="U272" s="13"/>
      <c r="V272" s="13"/>
      <c r="W272" s="13"/>
      <c r="X272" s="13"/>
      <c r="Y272" s="13"/>
      <c r="Z272" s="13"/>
      <c r="AA272" s="13"/>
    </row>
    <row r="273" customFormat="false" ht="15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T273" s="13"/>
      <c r="U273" s="13"/>
      <c r="V273" s="13"/>
      <c r="W273" s="13"/>
      <c r="X273" s="13"/>
      <c r="Y273" s="13"/>
      <c r="Z273" s="13"/>
      <c r="AA273" s="13"/>
    </row>
    <row r="274" customFormat="false" ht="15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T274" s="13"/>
      <c r="U274" s="13"/>
      <c r="V274" s="13"/>
      <c r="W274" s="13"/>
      <c r="X274" s="13"/>
      <c r="Y274" s="13"/>
      <c r="Z274" s="13"/>
      <c r="AA274" s="13"/>
    </row>
    <row r="275" customFormat="false" ht="15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T275" s="13"/>
      <c r="U275" s="13"/>
      <c r="V275" s="13"/>
      <c r="W275" s="13"/>
      <c r="X275" s="13"/>
      <c r="Y275" s="13"/>
      <c r="Z275" s="13"/>
      <c r="AA275" s="13"/>
    </row>
    <row r="276" customFormat="false" ht="15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T276" s="13"/>
      <c r="U276" s="13"/>
      <c r="V276" s="13"/>
      <c r="W276" s="13"/>
      <c r="X276" s="13"/>
      <c r="Y276" s="13"/>
      <c r="Z276" s="13"/>
      <c r="AA276" s="13"/>
    </row>
    <row r="277" customFormat="false" ht="15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T277" s="13"/>
      <c r="U277" s="13"/>
      <c r="V277" s="13"/>
      <c r="W277" s="13"/>
      <c r="X277" s="13"/>
      <c r="Y277" s="13"/>
      <c r="Z277" s="13"/>
      <c r="AA277" s="13"/>
    </row>
    <row r="278" customFormat="false" ht="15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T278" s="13"/>
      <c r="U278" s="13"/>
      <c r="V278" s="13"/>
      <c r="W278" s="13"/>
      <c r="X278" s="13"/>
      <c r="Y278" s="13"/>
      <c r="Z278" s="13"/>
      <c r="AA278" s="13"/>
    </row>
    <row r="279" customFormat="false" ht="15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T279" s="13"/>
      <c r="U279" s="13"/>
      <c r="V279" s="13"/>
      <c r="W279" s="13"/>
      <c r="X279" s="13"/>
      <c r="Y279" s="13"/>
      <c r="Z279" s="13"/>
      <c r="AA279" s="13"/>
    </row>
    <row r="280" customFormat="false" ht="15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T280" s="13"/>
      <c r="U280" s="13"/>
      <c r="V280" s="13"/>
      <c r="W280" s="13"/>
      <c r="X280" s="13"/>
      <c r="Y280" s="13"/>
      <c r="Z280" s="13"/>
      <c r="AA280" s="13"/>
    </row>
    <row r="281" customFormat="false" ht="15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T281" s="13"/>
      <c r="U281" s="13"/>
      <c r="V281" s="13"/>
      <c r="W281" s="13"/>
      <c r="X281" s="13"/>
      <c r="Y281" s="13"/>
      <c r="Z281" s="13"/>
      <c r="AA281" s="13"/>
    </row>
    <row r="282" customFormat="false" ht="15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T282" s="13"/>
      <c r="U282" s="13"/>
      <c r="V282" s="13"/>
      <c r="W282" s="13"/>
      <c r="X282" s="13"/>
      <c r="Y282" s="13"/>
      <c r="Z282" s="13"/>
      <c r="AA282" s="13"/>
    </row>
    <row r="283" customFormat="false" ht="15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T283" s="13"/>
      <c r="U283" s="13"/>
      <c r="V283" s="13"/>
      <c r="W283" s="13"/>
      <c r="X283" s="13"/>
      <c r="Y283" s="13"/>
      <c r="Z283" s="13"/>
      <c r="AA283" s="13"/>
    </row>
    <row r="284" customFormat="false" ht="15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T284" s="13"/>
      <c r="U284" s="13"/>
      <c r="V284" s="13"/>
      <c r="W284" s="13"/>
      <c r="X284" s="13"/>
      <c r="Y284" s="13"/>
      <c r="Z284" s="13"/>
      <c r="AA284" s="13"/>
    </row>
    <row r="285" customFormat="false" ht="15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T285" s="13"/>
      <c r="U285" s="13"/>
      <c r="V285" s="13"/>
      <c r="W285" s="13"/>
      <c r="X285" s="13"/>
      <c r="Y285" s="13"/>
      <c r="Z285" s="13"/>
      <c r="AA285" s="13"/>
    </row>
    <row r="286" customFormat="false" ht="15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T286" s="13"/>
      <c r="U286" s="13"/>
      <c r="V286" s="13"/>
      <c r="W286" s="13"/>
      <c r="X286" s="13"/>
      <c r="Y286" s="13"/>
      <c r="Z286" s="13"/>
      <c r="AA286" s="13"/>
    </row>
    <row r="287" customFormat="false" ht="15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T287" s="13"/>
      <c r="U287" s="13"/>
      <c r="V287" s="13"/>
      <c r="W287" s="13"/>
      <c r="X287" s="13"/>
      <c r="Y287" s="13"/>
      <c r="Z287" s="13"/>
      <c r="AA287" s="13"/>
    </row>
    <row r="288" customFormat="false" ht="15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T288" s="13"/>
      <c r="U288" s="13"/>
      <c r="V288" s="13"/>
      <c r="W288" s="13"/>
      <c r="X288" s="13"/>
      <c r="Y288" s="13"/>
      <c r="Z288" s="13"/>
      <c r="AA288" s="13"/>
    </row>
    <row r="289" customFormat="false" ht="15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T289" s="13"/>
      <c r="U289" s="13"/>
      <c r="V289" s="13"/>
      <c r="W289" s="13"/>
      <c r="X289" s="13"/>
      <c r="Y289" s="13"/>
      <c r="Z289" s="13"/>
      <c r="AA289" s="13"/>
    </row>
    <row r="290" customFormat="false" ht="15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T290" s="13"/>
      <c r="U290" s="13"/>
      <c r="V290" s="13"/>
      <c r="W290" s="13"/>
      <c r="X290" s="13"/>
      <c r="Y290" s="13"/>
      <c r="Z290" s="13"/>
      <c r="AA290" s="13"/>
    </row>
    <row r="291" customFormat="false" ht="15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T291" s="13"/>
      <c r="U291" s="13"/>
      <c r="V291" s="13"/>
      <c r="W291" s="13"/>
      <c r="X291" s="13"/>
      <c r="Y291" s="13"/>
      <c r="Z291" s="13"/>
      <c r="AA291" s="13"/>
    </row>
    <row r="292" customFormat="false" ht="15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T292" s="13"/>
      <c r="U292" s="13"/>
      <c r="V292" s="13"/>
      <c r="W292" s="13"/>
      <c r="X292" s="13"/>
      <c r="Y292" s="13"/>
      <c r="Z292" s="13"/>
      <c r="AA292" s="13"/>
    </row>
    <row r="293" customFormat="false" ht="15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T293" s="13"/>
      <c r="U293" s="13"/>
      <c r="V293" s="13"/>
      <c r="W293" s="13"/>
      <c r="X293" s="13"/>
      <c r="Y293" s="13"/>
      <c r="Z293" s="13"/>
      <c r="AA293" s="13"/>
    </row>
    <row r="294" customFormat="false" ht="15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T294" s="13"/>
      <c r="U294" s="13"/>
      <c r="V294" s="13"/>
      <c r="W294" s="13"/>
      <c r="X294" s="13"/>
      <c r="Y294" s="13"/>
      <c r="Z294" s="13"/>
      <c r="AA294" s="13"/>
    </row>
    <row r="295" customFormat="false" ht="15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T295" s="13"/>
      <c r="U295" s="13"/>
      <c r="V295" s="13"/>
      <c r="W295" s="13"/>
      <c r="X295" s="13"/>
      <c r="Y295" s="13"/>
      <c r="Z295" s="13"/>
      <c r="AA295" s="13"/>
    </row>
    <row r="296" customFormat="false" ht="15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T296" s="13"/>
      <c r="U296" s="13"/>
      <c r="V296" s="13"/>
      <c r="W296" s="13"/>
      <c r="X296" s="13"/>
      <c r="Y296" s="13"/>
      <c r="Z296" s="13"/>
      <c r="AA296" s="13"/>
    </row>
    <row r="297" customFormat="false" ht="15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T297" s="13"/>
      <c r="U297" s="13"/>
      <c r="V297" s="13"/>
      <c r="W297" s="13"/>
      <c r="X297" s="13"/>
      <c r="Y297" s="13"/>
      <c r="Z297" s="13"/>
      <c r="AA297" s="13"/>
    </row>
    <row r="298" customFormat="false" ht="15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T298" s="13"/>
      <c r="U298" s="13"/>
      <c r="V298" s="13"/>
      <c r="W298" s="13"/>
      <c r="X298" s="13"/>
      <c r="Y298" s="13"/>
      <c r="Z298" s="13"/>
      <c r="AA298" s="13"/>
    </row>
    <row r="299" customFormat="false" ht="15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T299" s="13"/>
      <c r="U299" s="13"/>
      <c r="V299" s="13"/>
      <c r="W299" s="13"/>
      <c r="X299" s="13"/>
      <c r="Y299" s="13"/>
      <c r="Z299" s="13"/>
      <c r="AA299" s="13"/>
    </row>
    <row r="300" customFormat="false" ht="15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T300" s="13"/>
      <c r="U300" s="13"/>
      <c r="V300" s="13"/>
      <c r="W300" s="13"/>
      <c r="X300" s="13"/>
      <c r="Y300" s="13"/>
      <c r="Z300" s="13"/>
      <c r="AA300" s="13"/>
    </row>
    <row r="301" customFormat="false" ht="15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T301" s="13"/>
      <c r="U301" s="13"/>
      <c r="V301" s="13"/>
      <c r="W301" s="13"/>
      <c r="X301" s="13"/>
      <c r="Y301" s="13"/>
      <c r="Z301" s="13"/>
      <c r="AA301" s="13"/>
    </row>
    <row r="302" customFormat="false" ht="15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T302" s="13"/>
      <c r="U302" s="13"/>
      <c r="V302" s="13"/>
      <c r="W302" s="13"/>
      <c r="X302" s="13"/>
      <c r="Y302" s="13"/>
      <c r="Z302" s="13"/>
      <c r="AA302" s="13"/>
    </row>
    <row r="303" customFormat="false" ht="15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T303" s="13"/>
      <c r="U303" s="13"/>
      <c r="V303" s="13"/>
      <c r="W303" s="13"/>
      <c r="X303" s="13"/>
      <c r="Y303" s="13"/>
      <c r="Z303" s="13"/>
      <c r="AA303" s="13"/>
    </row>
    <row r="304" customFormat="false" ht="15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T304" s="13"/>
      <c r="U304" s="13"/>
      <c r="V304" s="13"/>
      <c r="W304" s="13"/>
      <c r="X304" s="13"/>
      <c r="Y304" s="13"/>
      <c r="Z304" s="13"/>
      <c r="AA304" s="13"/>
    </row>
    <row r="305" customFormat="false" ht="15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T305" s="13"/>
      <c r="U305" s="13"/>
      <c r="V305" s="13"/>
      <c r="W305" s="13"/>
      <c r="X305" s="13"/>
      <c r="Y305" s="13"/>
      <c r="Z305" s="13"/>
      <c r="AA305" s="13"/>
    </row>
    <row r="306" customFormat="false" ht="15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T306" s="13"/>
      <c r="U306" s="13"/>
      <c r="V306" s="13"/>
      <c r="W306" s="13"/>
      <c r="X306" s="13"/>
      <c r="Y306" s="13"/>
      <c r="Z306" s="13"/>
      <c r="AA306" s="13"/>
    </row>
    <row r="307" customFormat="false" ht="15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T307" s="13"/>
      <c r="U307" s="13"/>
      <c r="V307" s="13"/>
      <c r="W307" s="13"/>
      <c r="X307" s="13"/>
      <c r="Y307" s="13"/>
      <c r="Z307" s="13"/>
      <c r="AA307" s="13"/>
    </row>
    <row r="308" customFormat="false" ht="15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T308" s="13"/>
      <c r="U308" s="13"/>
      <c r="V308" s="13"/>
      <c r="W308" s="13"/>
      <c r="X308" s="13"/>
      <c r="Y308" s="13"/>
      <c r="Z308" s="13"/>
      <c r="AA308" s="13"/>
    </row>
    <row r="309" customFormat="false" ht="15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T309" s="13"/>
      <c r="U309" s="13"/>
      <c r="V309" s="13"/>
      <c r="W309" s="13"/>
      <c r="X309" s="13"/>
      <c r="Y309" s="13"/>
      <c r="Z309" s="13"/>
      <c r="AA309" s="13"/>
    </row>
    <row r="310" customFormat="false" ht="15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T310" s="13"/>
      <c r="U310" s="13"/>
      <c r="V310" s="13"/>
      <c r="W310" s="13"/>
      <c r="X310" s="13"/>
      <c r="Y310" s="13"/>
      <c r="Z310" s="13"/>
      <c r="AA310" s="13"/>
    </row>
    <row r="311" customFormat="false" ht="15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T311" s="13"/>
      <c r="U311" s="13"/>
      <c r="V311" s="13"/>
      <c r="W311" s="13"/>
      <c r="X311" s="13"/>
      <c r="Y311" s="13"/>
      <c r="Z311" s="13"/>
      <c r="AA311" s="13"/>
    </row>
    <row r="312" customFormat="false" ht="15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T312" s="13"/>
      <c r="U312" s="13"/>
      <c r="V312" s="13"/>
      <c r="W312" s="13"/>
      <c r="X312" s="13"/>
      <c r="Y312" s="13"/>
      <c r="Z312" s="13"/>
      <c r="AA312" s="13"/>
    </row>
    <row r="313" customFormat="false" ht="15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T313" s="13"/>
      <c r="U313" s="13"/>
      <c r="V313" s="13"/>
      <c r="W313" s="13"/>
      <c r="X313" s="13"/>
      <c r="Y313" s="13"/>
      <c r="Z313" s="13"/>
      <c r="AA313" s="13"/>
    </row>
    <row r="314" customFormat="false" ht="15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T314" s="13"/>
      <c r="U314" s="13"/>
      <c r="V314" s="13"/>
      <c r="W314" s="13"/>
      <c r="X314" s="13"/>
      <c r="Y314" s="13"/>
      <c r="Z314" s="13"/>
      <c r="AA314" s="13"/>
    </row>
    <row r="315" customFormat="false" ht="15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T315" s="13"/>
      <c r="U315" s="13"/>
      <c r="V315" s="13"/>
      <c r="W315" s="13"/>
      <c r="X315" s="13"/>
      <c r="Y315" s="13"/>
      <c r="Z315" s="13"/>
      <c r="AA315" s="13"/>
    </row>
    <row r="316" customFormat="false" ht="15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T316" s="13"/>
      <c r="U316" s="13"/>
      <c r="V316" s="13"/>
      <c r="W316" s="13"/>
      <c r="X316" s="13"/>
      <c r="Y316" s="13"/>
      <c r="Z316" s="13"/>
      <c r="AA316" s="13"/>
    </row>
    <row r="317" customFormat="false" ht="15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T317" s="13"/>
      <c r="U317" s="13"/>
      <c r="V317" s="13"/>
      <c r="W317" s="13"/>
      <c r="X317" s="13"/>
      <c r="Y317" s="13"/>
      <c r="Z317" s="13"/>
      <c r="AA317" s="13"/>
    </row>
    <row r="318" customFormat="false" ht="15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T318" s="13"/>
      <c r="U318" s="13"/>
      <c r="V318" s="13"/>
      <c r="W318" s="13"/>
      <c r="X318" s="13"/>
      <c r="Y318" s="13"/>
      <c r="Z318" s="13"/>
      <c r="AA318" s="13"/>
    </row>
    <row r="319" customFormat="false" ht="15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T319" s="13"/>
      <c r="U319" s="13"/>
      <c r="V319" s="13"/>
      <c r="W319" s="13"/>
      <c r="X319" s="13"/>
      <c r="Y319" s="13"/>
      <c r="Z319" s="13"/>
      <c r="AA319" s="13"/>
    </row>
    <row r="320" customFormat="false" ht="15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T320" s="13"/>
      <c r="U320" s="13"/>
      <c r="V320" s="13"/>
      <c r="W320" s="13"/>
      <c r="X320" s="13"/>
      <c r="Y320" s="13"/>
      <c r="Z320" s="13"/>
      <c r="AA320" s="13"/>
    </row>
    <row r="321" customFormat="false" ht="15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T321" s="13"/>
      <c r="U321" s="13"/>
      <c r="V321" s="13"/>
      <c r="W321" s="13"/>
      <c r="X321" s="13"/>
      <c r="Y321" s="13"/>
      <c r="Z321" s="13"/>
      <c r="AA321" s="13"/>
    </row>
    <row r="322" customFormat="false" ht="15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T322" s="13"/>
      <c r="U322" s="13"/>
      <c r="V322" s="13"/>
      <c r="W322" s="13"/>
      <c r="X322" s="13"/>
      <c r="Y322" s="13"/>
      <c r="Z322" s="13"/>
      <c r="AA322" s="13"/>
    </row>
    <row r="323" customFormat="false" ht="15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T323" s="13"/>
      <c r="U323" s="13"/>
      <c r="V323" s="13"/>
      <c r="W323" s="13"/>
      <c r="X323" s="13"/>
      <c r="Y323" s="13"/>
      <c r="Z323" s="13"/>
      <c r="AA323" s="13"/>
    </row>
    <row r="324" customFormat="false" ht="15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T324" s="13"/>
      <c r="U324" s="13"/>
      <c r="V324" s="13"/>
      <c r="W324" s="13"/>
      <c r="X324" s="13"/>
      <c r="Y324" s="13"/>
      <c r="Z324" s="13"/>
      <c r="AA324" s="13"/>
    </row>
    <row r="325" customFormat="false" ht="15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T325" s="13"/>
      <c r="U325" s="13"/>
      <c r="V325" s="13"/>
      <c r="W325" s="13"/>
      <c r="X325" s="13"/>
      <c r="Y325" s="13"/>
      <c r="Z325" s="13"/>
      <c r="AA325" s="13"/>
    </row>
    <row r="326" customFormat="false" ht="15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T326" s="13"/>
      <c r="U326" s="13"/>
      <c r="V326" s="13"/>
      <c r="W326" s="13"/>
      <c r="X326" s="13"/>
      <c r="Y326" s="13"/>
      <c r="Z326" s="13"/>
      <c r="AA326" s="13"/>
    </row>
    <row r="327" customFormat="false" ht="15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T327" s="13"/>
      <c r="U327" s="13"/>
      <c r="V327" s="13"/>
      <c r="W327" s="13"/>
      <c r="X327" s="13"/>
      <c r="Y327" s="13"/>
      <c r="Z327" s="13"/>
      <c r="AA327" s="13"/>
    </row>
    <row r="328" customFormat="false" ht="15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T328" s="13"/>
      <c r="U328" s="13"/>
      <c r="V328" s="13"/>
      <c r="W328" s="13"/>
      <c r="X328" s="13"/>
      <c r="Y328" s="13"/>
      <c r="Z328" s="13"/>
      <c r="AA328" s="13"/>
    </row>
    <row r="329" customFormat="false" ht="15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T329" s="13"/>
      <c r="U329" s="13"/>
      <c r="V329" s="13"/>
      <c r="W329" s="13"/>
      <c r="X329" s="13"/>
      <c r="Y329" s="13"/>
      <c r="Z329" s="13"/>
      <c r="AA329" s="13"/>
    </row>
    <row r="330" customFormat="false" ht="15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T330" s="13"/>
      <c r="U330" s="13"/>
      <c r="V330" s="13"/>
      <c r="W330" s="13"/>
      <c r="X330" s="13"/>
      <c r="Y330" s="13"/>
      <c r="Z330" s="13"/>
      <c r="AA330" s="13"/>
    </row>
    <row r="331" customFormat="false" ht="15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T331" s="13"/>
      <c r="U331" s="13"/>
      <c r="V331" s="13"/>
      <c r="W331" s="13"/>
      <c r="X331" s="13"/>
      <c r="Y331" s="13"/>
      <c r="Z331" s="13"/>
      <c r="AA331" s="13"/>
    </row>
    <row r="332" customFormat="false" ht="15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T332" s="13"/>
      <c r="U332" s="13"/>
      <c r="V332" s="13"/>
      <c r="W332" s="13"/>
      <c r="X332" s="13"/>
      <c r="Y332" s="13"/>
      <c r="Z332" s="13"/>
      <c r="AA332" s="13"/>
    </row>
    <row r="333" customFormat="false" ht="15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T333" s="13"/>
      <c r="U333" s="13"/>
      <c r="V333" s="13"/>
      <c r="W333" s="13"/>
      <c r="X333" s="13"/>
      <c r="Y333" s="13"/>
      <c r="Z333" s="13"/>
      <c r="AA333" s="13"/>
    </row>
    <row r="334" customFormat="false" ht="15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T334" s="13"/>
      <c r="U334" s="13"/>
      <c r="V334" s="13"/>
      <c r="W334" s="13"/>
      <c r="X334" s="13"/>
      <c r="Y334" s="13"/>
      <c r="Z334" s="13"/>
      <c r="AA334" s="13"/>
    </row>
    <row r="335" customFormat="false" ht="15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T335" s="13"/>
      <c r="U335" s="13"/>
      <c r="V335" s="13"/>
      <c r="W335" s="13"/>
      <c r="X335" s="13"/>
      <c r="Y335" s="13"/>
      <c r="Z335" s="13"/>
      <c r="AA335" s="13"/>
    </row>
    <row r="336" customFormat="false" ht="15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T336" s="13"/>
      <c r="U336" s="13"/>
      <c r="V336" s="13"/>
      <c r="W336" s="13"/>
      <c r="X336" s="13"/>
      <c r="Y336" s="13"/>
      <c r="Z336" s="13"/>
      <c r="AA336" s="13"/>
    </row>
    <row r="337" customFormat="false" ht="15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T337" s="13"/>
      <c r="U337" s="13"/>
      <c r="V337" s="13"/>
      <c r="W337" s="13"/>
      <c r="X337" s="13"/>
      <c r="Y337" s="13"/>
      <c r="Z337" s="13"/>
      <c r="AA337" s="13"/>
    </row>
    <row r="338" customFormat="false" ht="15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T338" s="13"/>
      <c r="U338" s="13"/>
      <c r="V338" s="13"/>
      <c r="W338" s="13"/>
      <c r="X338" s="13"/>
      <c r="Y338" s="13"/>
      <c r="Z338" s="13"/>
      <c r="AA338" s="13"/>
    </row>
    <row r="339" customFormat="false" ht="15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T339" s="13"/>
      <c r="U339" s="13"/>
      <c r="V339" s="13"/>
      <c r="W339" s="13"/>
      <c r="X339" s="13"/>
      <c r="Y339" s="13"/>
      <c r="Z339" s="13"/>
      <c r="AA339" s="13"/>
    </row>
    <row r="340" customFormat="false" ht="15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T340" s="13"/>
      <c r="U340" s="13"/>
      <c r="V340" s="13"/>
      <c r="W340" s="13"/>
      <c r="X340" s="13"/>
      <c r="Y340" s="13"/>
      <c r="Z340" s="13"/>
      <c r="AA340" s="13"/>
    </row>
    <row r="341" customFormat="false" ht="15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T341" s="13"/>
      <c r="U341" s="13"/>
      <c r="V341" s="13"/>
      <c r="W341" s="13"/>
      <c r="X341" s="13"/>
      <c r="Y341" s="13"/>
      <c r="Z341" s="13"/>
      <c r="AA341" s="13"/>
    </row>
    <row r="342" customFormat="false" ht="15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T342" s="13"/>
      <c r="U342" s="13"/>
      <c r="V342" s="13"/>
      <c r="W342" s="13"/>
      <c r="X342" s="13"/>
      <c r="Y342" s="13"/>
      <c r="Z342" s="13"/>
      <c r="AA342" s="13"/>
    </row>
    <row r="343" customFormat="false" ht="15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T343" s="13"/>
      <c r="U343" s="13"/>
      <c r="V343" s="13"/>
      <c r="W343" s="13"/>
      <c r="X343" s="13"/>
      <c r="Y343" s="13"/>
      <c r="Z343" s="13"/>
      <c r="AA343" s="13"/>
    </row>
    <row r="344" customFormat="false" ht="15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T344" s="13"/>
      <c r="U344" s="13"/>
      <c r="V344" s="13"/>
      <c r="W344" s="13"/>
      <c r="X344" s="13"/>
      <c r="Y344" s="13"/>
      <c r="Z344" s="13"/>
      <c r="AA344" s="13"/>
    </row>
    <row r="345" customFormat="false" ht="15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T345" s="13"/>
      <c r="U345" s="13"/>
      <c r="V345" s="13"/>
      <c r="W345" s="13"/>
      <c r="X345" s="13"/>
      <c r="Y345" s="13"/>
      <c r="Z345" s="13"/>
      <c r="AA345" s="13"/>
    </row>
    <row r="346" customFormat="false" ht="15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T346" s="13"/>
      <c r="U346" s="13"/>
      <c r="V346" s="13"/>
      <c r="W346" s="13"/>
      <c r="X346" s="13"/>
      <c r="Y346" s="13"/>
      <c r="Z346" s="13"/>
      <c r="AA346" s="13"/>
    </row>
    <row r="347" customFormat="false" ht="15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T347" s="13"/>
      <c r="U347" s="13"/>
      <c r="V347" s="13"/>
      <c r="W347" s="13"/>
      <c r="X347" s="13"/>
      <c r="Y347" s="13"/>
      <c r="Z347" s="13"/>
      <c r="AA347" s="13"/>
    </row>
    <row r="348" customFormat="false" ht="15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T348" s="13"/>
      <c r="U348" s="13"/>
      <c r="V348" s="13"/>
      <c r="W348" s="13"/>
      <c r="X348" s="13"/>
      <c r="Y348" s="13"/>
      <c r="Z348" s="13"/>
      <c r="AA348" s="13"/>
    </row>
    <row r="349" customFormat="false" ht="15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T349" s="13"/>
      <c r="U349" s="13"/>
      <c r="V349" s="13"/>
      <c r="W349" s="13"/>
      <c r="X349" s="13"/>
      <c r="Y349" s="13"/>
      <c r="Z349" s="13"/>
      <c r="AA349" s="13"/>
    </row>
    <row r="350" customFormat="false" ht="15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T350" s="13"/>
      <c r="U350" s="13"/>
      <c r="V350" s="13"/>
      <c r="W350" s="13"/>
      <c r="X350" s="13"/>
      <c r="Y350" s="13"/>
      <c r="Z350" s="13"/>
      <c r="AA350" s="13"/>
    </row>
    <row r="351" customFormat="false" ht="15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T351" s="13"/>
      <c r="U351" s="13"/>
      <c r="V351" s="13"/>
      <c r="W351" s="13"/>
      <c r="X351" s="13"/>
      <c r="Y351" s="13"/>
      <c r="Z351" s="13"/>
      <c r="AA351" s="13"/>
    </row>
    <row r="352" customFormat="false" ht="15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T352" s="13"/>
      <c r="U352" s="13"/>
      <c r="V352" s="13"/>
      <c r="W352" s="13"/>
      <c r="X352" s="13"/>
      <c r="Y352" s="13"/>
      <c r="Z352" s="13"/>
      <c r="AA352" s="13"/>
    </row>
    <row r="353" customFormat="false" ht="15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T353" s="13"/>
      <c r="U353" s="13"/>
      <c r="V353" s="13"/>
      <c r="W353" s="13"/>
      <c r="X353" s="13"/>
      <c r="Y353" s="13"/>
      <c r="Z353" s="13"/>
      <c r="AA353" s="13"/>
    </row>
    <row r="354" customFormat="false" ht="15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T354" s="13"/>
      <c r="U354" s="13"/>
      <c r="V354" s="13"/>
      <c r="W354" s="13"/>
      <c r="X354" s="13"/>
      <c r="Y354" s="13"/>
      <c r="Z354" s="13"/>
      <c r="AA354" s="13"/>
    </row>
    <row r="355" customFormat="false" ht="15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T355" s="13"/>
      <c r="U355" s="13"/>
      <c r="V355" s="13"/>
      <c r="W355" s="13"/>
      <c r="X355" s="13"/>
      <c r="Y355" s="13"/>
      <c r="Z355" s="13"/>
      <c r="AA355" s="13"/>
    </row>
    <row r="356" customFormat="false" ht="15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T356" s="13"/>
      <c r="U356" s="13"/>
      <c r="V356" s="13"/>
      <c r="W356" s="13"/>
      <c r="X356" s="13"/>
      <c r="Y356" s="13"/>
      <c r="Z356" s="13"/>
      <c r="AA356" s="13"/>
    </row>
    <row r="357" customFormat="false" ht="15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T357" s="13"/>
      <c r="U357" s="13"/>
      <c r="V357" s="13"/>
      <c r="W357" s="13"/>
      <c r="X357" s="13"/>
      <c r="Y357" s="13"/>
      <c r="Z357" s="13"/>
      <c r="AA357" s="13"/>
    </row>
    <row r="358" customFormat="false" ht="15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T358" s="13"/>
      <c r="U358" s="13"/>
      <c r="V358" s="13"/>
      <c r="W358" s="13"/>
      <c r="X358" s="13"/>
      <c r="Y358" s="13"/>
      <c r="Z358" s="13"/>
      <c r="AA358" s="13"/>
    </row>
    <row r="359" customFormat="false" ht="15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T359" s="13"/>
      <c r="U359" s="13"/>
      <c r="V359" s="13"/>
      <c r="W359" s="13"/>
      <c r="X359" s="13"/>
      <c r="Y359" s="13"/>
      <c r="Z359" s="13"/>
      <c r="AA359" s="13"/>
    </row>
    <row r="360" customFormat="false" ht="15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T360" s="13"/>
      <c r="U360" s="13"/>
      <c r="V360" s="13"/>
      <c r="W360" s="13"/>
      <c r="X360" s="13"/>
      <c r="Y360" s="13"/>
      <c r="Z360" s="13"/>
      <c r="AA360" s="13"/>
    </row>
    <row r="361" customFormat="false" ht="15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T361" s="13"/>
      <c r="U361" s="13"/>
      <c r="V361" s="13"/>
      <c r="W361" s="13"/>
      <c r="X361" s="13"/>
      <c r="Y361" s="13"/>
      <c r="Z361" s="13"/>
      <c r="AA361" s="13"/>
    </row>
    <row r="362" customFormat="false" ht="15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T362" s="13"/>
      <c r="U362" s="13"/>
      <c r="V362" s="13"/>
      <c r="W362" s="13"/>
      <c r="X362" s="13"/>
      <c r="Y362" s="13"/>
      <c r="Z362" s="13"/>
      <c r="AA362" s="13"/>
    </row>
    <row r="363" customFormat="false" ht="15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T363" s="13"/>
      <c r="U363" s="13"/>
      <c r="V363" s="13"/>
      <c r="W363" s="13"/>
      <c r="X363" s="13"/>
      <c r="Y363" s="13"/>
      <c r="Z363" s="13"/>
      <c r="AA363" s="13"/>
    </row>
    <row r="364" customFormat="false" ht="15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T364" s="13"/>
      <c r="U364" s="13"/>
      <c r="V364" s="13"/>
      <c r="W364" s="13"/>
      <c r="X364" s="13"/>
      <c r="Y364" s="13"/>
      <c r="Z364" s="13"/>
      <c r="AA364" s="13"/>
    </row>
    <row r="365" customFormat="false" ht="15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T365" s="13"/>
      <c r="U365" s="13"/>
      <c r="V365" s="13"/>
      <c r="W365" s="13"/>
      <c r="X365" s="13"/>
      <c r="Y365" s="13"/>
      <c r="Z365" s="13"/>
      <c r="AA365" s="13"/>
    </row>
    <row r="366" customFormat="false" ht="15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T366" s="13"/>
      <c r="U366" s="13"/>
      <c r="V366" s="13"/>
      <c r="W366" s="13"/>
      <c r="X366" s="13"/>
      <c r="Y366" s="13"/>
      <c r="Z366" s="13"/>
      <c r="AA366" s="13"/>
    </row>
    <row r="367" customFormat="false" ht="15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T367" s="13"/>
      <c r="U367" s="13"/>
      <c r="V367" s="13"/>
      <c r="W367" s="13"/>
      <c r="X367" s="13"/>
      <c r="Y367" s="13"/>
      <c r="Z367" s="13"/>
      <c r="AA367" s="13"/>
    </row>
    <row r="368" customFormat="false" ht="15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T368" s="13"/>
      <c r="U368" s="13"/>
      <c r="V368" s="13"/>
      <c r="W368" s="13"/>
      <c r="X368" s="13"/>
      <c r="Y368" s="13"/>
      <c r="Z368" s="13"/>
      <c r="AA368" s="13"/>
    </row>
    <row r="369" customFormat="false" ht="15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T369" s="13"/>
      <c r="U369" s="13"/>
      <c r="V369" s="13"/>
      <c r="W369" s="13"/>
      <c r="X369" s="13"/>
      <c r="Y369" s="13"/>
      <c r="Z369" s="13"/>
      <c r="AA369" s="13"/>
    </row>
    <row r="370" customFormat="false" ht="15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T370" s="13"/>
      <c r="U370" s="13"/>
      <c r="V370" s="13"/>
      <c r="W370" s="13"/>
      <c r="X370" s="13"/>
      <c r="Y370" s="13"/>
      <c r="Z370" s="13"/>
      <c r="AA370" s="13"/>
    </row>
    <row r="371" customFormat="false" ht="15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T371" s="13"/>
      <c r="U371" s="13"/>
      <c r="V371" s="13"/>
      <c r="W371" s="13"/>
      <c r="X371" s="13"/>
      <c r="Y371" s="13"/>
      <c r="Z371" s="13"/>
      <c r="AA371" s="13"/>
    </row>
    <row r="372" customFormat="false" ht="15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T372" s="13"/>
      <c r="U372" s="13"/>
      <c r="V372" s="13"/>
      <c r="W372" s="13"/>
      <c r="X372" s="13"/>
      <c r="Y372" s="13"/>
      <c r="Z372" s="13"/>
      <c r="AA372" s="13"/>
    </row>
    <row r="373" customFormat="false" ht="15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T373" s="13"/>
      <c r="U373" s="13"/>
      <c r="V373" s="13"/>
      <c r="W373" s="13"/>
      <c r="X373" s="13"/>
      <c r="Y373" s="13"/>
      <c r="Z373" s="13"/>
      <c r="AA373" s="13"/>
    </row>
    <row r="374" customFormat="false" ht="15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T374" s="13"/>
      <c r="U374" s="13"/>
      <c r="V374" s="13"/>
      <c r="W374" s="13"/>
      <c r="X374" s="13"/>
      <c r="Y374" s="13"/>
      <c r="Z374" s="13"/>
      <c r="AA374" s="13"/>
    </row>
    <row r="375" customFormat="false" ht="15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T375" s="13"/>
      <c r="U375" s="13"/>
      <c r="V375" s="13"/>
      <c r="W375" s="13"/>
      <c r="X375" s="13"/>
      <c r="Y375" s="13"/>
      <c r="Z375" s="13"/>
      <c r="AA375" s="13"/>
    </row>
    <row r="376" customFormat="false" ht="15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T376" s="13"/>
      <c r="U376" s="13"/>
      <c r="V376" s="13"/>
      <c r="W376" s="13"/>
      <c r="X376" s="13"/>
      <c r="Y376" s="13"/>
      <c r="Z376" s="13"/>
      <c r="AA376" s="13"/>
    </row>
    <row r="377" customFormat="false" ht="15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T377" s="13"/>
      <c r="U377" s="13"/>
      <c r="V377" s="13"/>
      <c r="W377" s="13"/>
      <c r="X377" s="13"/>
      <c r="Y377" s="13"/>
      <c r="Z377" s="13"/>
      <c r="AA377" s="13"/>
    </row>
    <row r="378" customFormat="false" ht="15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T378" s="13"/>
      <c r="U378" s="13"/>
      <c r="V378" s="13"/>
      <c r="W378" s="13"/>
      <c r="X378" s="13"/>
      <c r="Y378" s="13"/>
      <c r="Z378" s="13"/>
      <c r="AA378" s="13"/>
    </row>
    <row r="379" customFormat="false" ht="15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T379" s="13"/>
      <c r="U379" s="13"/>
      <c r="V379" s="13"/>
      <c r="W379" s="13"/>
      <c r="X379" s="13"/>
      <c r="Y379" s="13"/>
      <c r="Z379" s="13"/>
      <c r="AA379" s="13"/>
    </row>
    <row r="380" customFormat="false" ht="15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T380" s="13"/>
      <c r="U380" s="13"/>
      <c r="V380" s="13"/>
      <c r="W380" s="13"/>
      <c r="X380" s="13"/>
      <c r="Y380" s="13"/>
      <c r="Z380" s="13"/>
      <c r="AA380" s="13"/>
    </row>
    <row r="381" customFormat="false" ht="15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T381" s="13"/>
      <c r="U381" s="13"/>
      <c r="V381" s="13"/>
      <c r="W381" s="13"/>
      <c r="X381" s="13"/>
      <c r="Y381" s="13"/>
      <c r="Z381" s="13"/>
      <c r="AA381" s="13"/>
    </row>
    <row r="382" customFormat="false" ht="15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T382" s="13"/>
      <c r="U382" s="13"/>
      <c r="V382" s="13"/>
      <c r="W382" s="13"/>
      <c r="X382" s="13"/>
      <c r="Y382" s="13"/>
      <c r="Z382" s="13"/>
      <c r="AA382" s="13"/>
    </row>
    <row r="383" customFormat="false" ht="15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T383" s="13"/>
      <c r="U383" s="13"/>
      <c r="V383" s="13"/>
      <c r="W383" s="13"/>
      <c r="X383" s="13"/>
      <c r="Y383" s="13"/>
      <c r="Z383" s="13"/>
      <c r="AA383" s="13"/>
    </row>
    <row r="384" customFormat="false" ht="15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T384" s="13"/>
      <c r="U384" s="13"/>
      <c r="V384" s="13"/>
      <c r="W384" s="13"/>
      <c r="X384" s="13"/>
      <c r="Y384" s="13"/>
      <c r="Z384" s="13"/>
      <c r="AA384" s="13"/>
    </row>
    <row r="385" customFormat="false" ht="15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T385" s="13"/>
      <c r="U385" s="13"/>
      <c r="V385" s="13"/>
      <c r="W385" s="13"/>
      <c r="X385" s="13"/>
      <c r="Y385" s="13"/>
      <c r="Z385" s="13"/>
      <c r="AA385" s="13"/>
    </row>
    <row r="386" customFormat="false" ht="15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T386" s="13"/>
      <c r="U386" s="13"/>
      <c r="V386" s="13"/>
      <c r="W386" s="13"/>
      <c r="X386" s="13"/>
      <c r="Y386" s="13"/>
      <c r="Z386" s="13"/>
      <c r="AA386" s="13"/>
    </row>
    <row r="387" customFormat="false" ht="15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T387" s="13"/>
      <c r="U387" s="13"/>
      <c r="V387" s="13"/>
      <c r="W387" s="13"/>
      <c r="X387" s="13"/>
      <c r="Y387" s="13"/>
      <c r="Z387" s="13"/>
      <c r="AA387" s="13"/>
    </row>
    <row r="388" customFormat="false" ht="15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T388" s="13"/>
      <c r="U388" s="13"/>
      <c r="V388" s="13"/>
      <c r="W388" s="13"/>
      <c r="X388" s="13"/>
      <c r="Y388" s="13"/>
      <c r="Z388" s="13"/>
      <c r="AA388" s="13"/>
    </row>
    <row r="389" customFormat="false" ht="15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T389" s="13"/>
      <c r="U389" s="13"/>
      <c r="V389" s="13"/>
      <c r="W389" s="13"/>
      <c r="X389" s="13"/>
      <c r="Y389" s="13"/>
      <c r="Z389" s="13"/>
      <c r="AA389" s="13"/>
    </row>
    <row r="390" customFormat="false" ht="15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T390" s="13"/>
      <c r="U390" s="13"/>
      <c r="V390" s="13"/>
      <c r="W390" s="13"/>
      <c r="X390" s="13"/>
      <c r="Y390" s="13"/>
      <c r="Z390" s="13"/>
      <c r="AA390" s="13"/>
    </row>
    <row r="391" customFormat="false" ht="15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T391" s="13"/>
      <c r="U391" s="13"/>
      <c r="V391" s="13"/>
      <c r="W391" s="13"/>
      <c r="X391" s="13"/>
      <c r="Y391" s="13"/>
      <c r="Z391" s="13"/>
      <c r="AA391" s="13"/>
    </row>
    <row r="392" customFormat="false" ht="15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T392" s="13"/>
      <c r="U392" s="13"/>
      <c r="V392" s="13"/>
      <c r="W392" s="13"/>
      <c r="X392" s="13"/>
      <c r="Y392" s="13"/>
      <c r="Z392" s="13"/>
      <c r="AA392" s="13"/>
    </row>
    <row r="393" customFormat="false" ht="15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T393" s="13"/>
      <c r="U393" s="13"/>
      <c r="V393" s="13"/>
      <c r="W393" s="13"/>
      <c r="X393" s="13"/>
      <c r="Y393" s="13"/>
      <c r="Z393" s="13"/>
      <c r="AA393" s="13"/>
    </row>
    <row r="394" customFormat="false" ht="15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T394" s="13"/>
      <c r="U394" s="13"/>
      <c r="V394" s="13"/>
      <c r="W394" s="13"/>
      <c r="X394" s="13"/>
      <c r="Y394" s="13"/>
      <c r="Z394" s="13"/>
      <c r="AA394" s="13"/>
    </row>
    <row r="395" customFormat="false" ht="15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T395" s="13"/>
      <c r="U395" s="13"/>
      <c r="V395" s="13"/>
      <c r="W395" s="13"/>
      <c r="X395" s="13"/>
      <c r="Y395" s="13"/>
      <c r="Z395" s="13"/>
      <c r="AA395" s="13"/>
    </row>
    <row r="396" customFormat="false" ht="15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T396" s="13"/>
      <c r="U396" s="13"/>
      <c r="V396" s="13"/>
      <c r="W396" s="13"/>
      <c r="X396" s="13"/>
      <c r="Y396" s="13"/>
      <c r="Z396" s="13"/>
      <c r="AA396" s="13"/>
    </row>
    <row r="397" customFormat="false" ht="15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T397" s="13"/>
      <c r="U397" s="13"/>
      <c r="V397" s="13"/>
      <c r="W397" s="13"/>
      <c r="X397" s="13"/>
      <c r="Y397" s="13"/>
      <c r="Z397" s="13"/>
      <c r="AA397" s="13"/>
    </row>
    <row r="398" customFormat="false" ht="15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T398" s="13"/>
      <c r="U398" s="13"/>
      <c r="V398" s="13"/>
      <c r="W398" s="13"/>
      <c r="X398" s="13"/>
      <c r="Y398" s="13"/>
      <c r="Z398" s="13"/>
      <c r="AA398" s="13"/>
    </row>
    <row r="399" customFormat="false" ht="15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T399" s="13"/>
      <c r="U399" s="13"/>
      <c r="V399" s="13"/>
      <c r="W399" s="13"/>
      <c r="X399" s="13"/>
      <c r="Y399" s="13"/>
      <c r="Z399" s="13"/>
      <c r="AA399" s="13"/>
    </row>
    <row r="400" customFormat="false" ht="15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T400" s="13"/>
      <c r="U400" s="13"/>
      <c r="V400" s="13"/>
      <c r="W400" s="13"/>
      <c r="X400" s="13"/>
      <c r="Y400" s="13"/>
      <c r="Z400" s="13"/>
      <c r="AA400" s="13"/>
    </row>
    <row r="401" customFormat="false" ht="15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T401" s="13"/>
      <c r="U401" s="13"/>
      <c r="V401" s="13"/>
      <c r="W401" s="13"/>
      <c r="X401" s="13"/>
      <c r="Y401" s="13"/>
      <c r="Z401" s="13"/>
      <c r="AA401" s="13"/>
    </row>
    <row r="402" customFormat="false" ht="15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T402" s="13"/>
      <c r="U402" s="13"/>
      <c r="V402" s="13"/>
      <c r="W402" s="13"/>
      <c r="X402" s="13"/>
      <c r="Y402" s="13"/>
      <c r="Z402" s="13"/>
      <c r="AA402" s="13"/>
    </row>
    <row r="403" customFormat="false" ht="15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T403" s="13"/>
      <c r="U403" s="13"/>
      <c r="V403" s="13"/>
      <c r="W403" s="13"/>
      <c r="X403" s="13"/>
      <c r="Y403" s="13"/>
      <c r="Z403" s="13"/>
      <c r="AA403" s="13"/>
    </row>
    <row r="404" customFormat="false" ht="15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T404" s="13"/>
      <c r="U404" s="13"/>
      <c r="V404" s="13"/>
      <c r="W404" s="13"/>
      <c r="X404" s="13"/>
      <c r="Y404" s="13"/>
      <c r="Z404" s="13"/>
      <c r="AA404" s="13"/>
    </row>
    <row r="405" customFormat="false" ht="15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T405" s="13"/>
      <c r="U405" s="13"/>
      <c r="V405" s="13"/>
      <c r="W405" s="13"/>
      <c r="X405" s="13"/>
      <c r="Y405" s="13"/>
      <c r="Z405" s="13"/>
      <c r="AA405" s="13"/>
    </row>
    <row r="406" customFormat="false" ht="15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T406" s="13"/>
      <c r="U406" s="13"/>
      <c r="V406" s="13"/>
      <c r="W406" s="13"/>
      <c r="X406" s="13"/>
      <c r="Y406" s="13"/>
      <c r="Z406" s="13"/>
      <c r="AA406" s="13"/>
    </row>
    <row r="407" customFormat="false" ht="15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T407" s="13"/>
      <c r="U407" s="13"/>
      <c r="V407" s="13"/>
      <c r="W407" s="13"/>
      <c r="X407" s="13"/>
      <c r="Y407" s="13"/>
      <c r="Z407" s="13"/>
      <c r="AA407" s="13"/>
    </row>
    <row r="408" customFormat="false" ht="15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T408" s="13"/>
      <c r="U408" s="13"/>
      <c r="V408" s="13"/>
      <c r="W408" s="13"/>
      <c r="X408" s="13"/>
      <c r="Y408" s="13"/>
      <c r="Z408" s="13"/>
      <c r="AA408" s="13"/>
    </row>
    <row r="409" customFormat="false" ht="15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T409" s="13"/>
      <c r="U409" s="13"/>
      <c r="V409" s="13"/>
      <c r="W409" s="13"/>
      <c r="X409" s="13"/>
      <c r="Y409" s="13"/>
      <c r="Z409" s="13"/>
      <c r="AA409" s="13"/>
    </row>
    <row r="410" customFormat="false" ht="15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T410" s="13"/>
      <c r="U410" s="13"/>
      <c r="V410" s="13"/>
      <c r="W410" s="13"/>
      <c r="X410" s="13"/>
      <c r="Y410" s="13"/>
      <c r="Z410" s="13"/>
      <c r="AA410" s="13"/>
    </row>
    <row r="411" customFormat="false" ht="15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T411" s="13"/>
      <c r="U411" s="13"/>
      <c r="V411" s="13"/>
      <c r="W411" s="13"/>
      <c r="X411" s="13"/>
      <c r="Y411" s="13"/>
      <c r="Z411" s="13"/>
      <c r="AA411" s="13"/>
    </row>
    <row r="412" customFormat="false" ht="15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T412" s="13"/>
      <c r="U412" s="13"/>
      <c r="V412" s="13"/>
      <c r="W412" s="13"/>
      <c r="X412" s="13"/>
      <c r="Y412" s="13"/>
      <c r="Z412" s="13"/>
      <c r="AA412" s="13"/>
    </row>
    <row r="413" customFormat="false" ht="15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T413" s="13"/>
      <c r="U413" s="13"/>
      <c r="V413" s="13"/>
      <c r="W413" s="13"/>
      <c r="X413" s="13"/>
      <c r="Y413" s="13"/>
      <c r="Z413" s="13"/>
      <c r="AA413" s="13"/>
    </row>
    <row r="414" customFormat="false" ht="15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T414" s="13"/>
      <c r="U414" s="13"/>
      <c r="V414" s="13"/>
      <c r="W414" s="13"/>
      <c r="X414" s="13"/>
      <c r="Y414" s="13"/>
      <c r="Z414" s="13"/>
      <c r="AA414" s="13"/>
    </row>
    <row r="415" customFormat="false" ht="15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T415" s="13"/>
      <c r="U415" s="13"/>
      <c r="V415" s="13"/>
      <c r="W415" s="13"/>
      <c r="X415" s="13"/>
      <c r="Y415" s="13"/>
      <c r="Z415" s="13"/>
      <c r="AA415" s="13"/>
    </row>
    <row r="416" customFormat="false" ht="15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T416" s="13"/>
      <c r="U416" s="13"/>
      <c r="V416" s="13"/>
      <c r="W416" s="13"/>
      <c r="X416" s="13"/>
      <c r="Y416" s="13"/>
      <c r="Z416" s="13"/>
      <c r="AA416" s="13"/>
    </row>
    <row r="417" customFormat="false" ht="15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T417" s="13"/>
      <c r="U417" s="13"/>
      <c r="V417" s="13"/>
      <c r="W417" s="13"/>
      <c r="X417" s="13"/>
      <c r="Y417" s="13"/>
      <c r="Z417" s="13"/>
      <c r="AA417" s="13"/>
    </row>
    <row r="418" customFormat="false" ht="15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T418" s="13"/>
      <c r="U418" s="13"/>
      <c r="V418" s="13"/>
      <c r="W418" s="13"/>
      <c r="X418" s="13"/>
      <c r="Y418" s="13"/>
      <c r="Z418" s="13"/>
      <c r="AA418" s="13"/>
    </row>
    <row r="419" customFormat="false" ht="15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T419" s="13"/>
      <c r="U419" s="13"/>
      <c r="V419" s="13"/>
      <c r="W419" s="13"/>
      <c r="X419" s="13"/>
      <c r="Y419" s="13"/>
      <c r="Z419" s="13"/>
      <c r="AA419" s="13"/>
    </row>
    <row r="420" customFormat="false" ht="15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T420" s="13"/>
      <c r="U420" s="13"/>
      <c r="V420" s="13"/>
      <c r="W420" s="13"/>
      <c r="X420" s="13"/>
      <c r="Y420" s="13"/>
      <c r="Z420" s="13"/>
      <c r="AA420" s="13"/>
    </row>
    <row r="421" customFormat="false" ht="15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T421" s="13"/>
      <c r="U421" s="13"/>
      <c r="V421" s="13"/>
      <c r="W421" s="13"/>
      <c r="X421" s="13"/>
      <c r="Y421" s="13"/>
      <c r="Z421" s="13"/>
      <c r="AA421" s="13"/>
    </row>
    <row r="422" customFormat="false" ht="15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T422" s="13"/>
      <c r="U422" s="13"/>
      <c r="V422" s="13"/>
      <c r="W422" s="13"/>
      <c r="X422" s="13"/>
      <c r="Y422" s="13"/>
      <c r="Z422" s="13"/>
      <c r="AA422" s="13"/>
    </row>
    <row r="423" customFormat="false" ht="15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T423" s="13"/>
      <c r="U423" s="13"/>
      <c r="V423" s="13"/>
      <c r="W423" s="13"/>
      <c r="X423" s="13"/>
      <c r="Y423" s="13"/>
      <c r="Z423" s="13"/>
      <c r="AA423" s="13"/>
    </row>
    <row r="424" customFormat="false" ht="15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T424" s="13"/>
      <c r="U424" s="13"/>
      <c r="V424" s="13"/>
      <c r="W424" s="13"/>
      <c r="X424" s="13"/>
      <c r="Y424" s="13"/>
      <c r="Z424" s="13"/>
      <c r="AA424" s="13"/>
    </row>
    <row r="425" customFormat="false" ht="15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T425" s="13"/>
      <c r="U425" s="13"/>
      <c r="V425" s="13"/>
      <c r="W425" s="13"/>
      <c r="X425" s="13"/>
      <c r="Y425" s="13"/>
      <c r="Z425" s="13"/>
      <c r="AA425" s="13"/>
    </row>
    <row r="426" customFormat="false" ht="15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T426" s="13"/>
      <c r="U426" s="13"/>
      <c r="V426" s="13"/>
      <c r="W426" s="13"/>
      <c r="X426" s="13"/>
      <c r="Y426" s="13"/>
      <c r="Z426" s="13"/>
      <c r="AA426" s="13"/>
    </row>
    <row r="427" customFormat="false" ht="15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T427" s="13"/>
      <c r="U427" s="13"/>
      <c r="V427" s="13"/>
      <c r="W427" s="13"/>
      <c r="X427" s="13"/>
      <c r="Y427" s="13"/>
      <c r="Z427" s="13"/>
      <c r="AA427" s="13"/>
    </row>
    <row r="428" customFormat="false" ht="15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T428" s="13"/>
      <c r="U428" s="13"/>
      <c r="V428" s="13"/>
      <c r="W428" s="13"/>
      <c r="X428" s="13"/>
      <c r="Y428" s="13"/>
      <c r="Z428" s="13"/>
      <c r="AA428" s="13"/>
    </row>
    <row r="429" customFormat="false" ht="15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T429" s="13"/>
      <c r="U429" s="13"/>
      <c r="V429" s="13"/>
      <c r="W429" s="13"/>
      <c r="X429" s="13"/>
      <c r="Y429" s="13"/>
      <c r="Z429" s="13"/>
      <c r="AA429" s="13"/>
    </row>
    <row r="430" customFormat="false" ht="15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T430" s="13"/>
      <c r="U430" s="13"/>
      <c r="V430" s="13"/>
      <c r="W430" s="13"/>
      <c r="X430" s="13"/>
      <c r="Y430" s="13"/>
      <c r="Z430" s="13"/>
      <c r="AA430" s="13"/>
    </row>
    <row r="431" customFormat="false" ht="15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T431" s="13"/>
      <c r="U431" s="13"/>
      <c r="V431" s="13"/>
      <c r="W431" s="13"/>
      <c r="X431" s="13"/>
      <c r="Y431" s="13"/>
      <c r="Z431" s="13"/>
      <c r="AA431" s="13"/>
    </row>
    <row r="432" customFormat="false" ht="15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T432" s="13"/>
      <c r="U432" s="13"/>
      <c r="V432" s="13"/>
      <c r="W432" s="13"/>
      <c r="X432" s="13"/>
      <c r="Y432" s="13"/>
      <c r="Z432" s="13"/>
      <c r="AA432" s="13"/>
    </row>
    <row r="433" customFormat="false" ht="15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T433" s="13"/>
      <c r="U433" s="13"/>
      <c r="V433" s="13"/>
      <c r="W433" s="13"/>
      <c r="X433" s="13"/>
      <c r="Y433" s="13"/>
      <c r="Z433" s="13"/>
      <c r="AA433" s="13"/>
    </row>
    <row r="434" customFormat="false" ht="15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T434" s="13"/>
      <c r="U434" s="13"/>
      <c r="V434" s="13"/>
      <c r="W434" s="13"/>
      <c r="X434" s="13"/>
      <c r="Y434" s="13"/>
      <c r="Z434" s="13"/>
      <c r="AA434" s="13"/>
    </row>
    <row r="435" customFormat="false" ht="15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T435" s="13"/>
      <c r="U435" s="13"/>
      <c r="V435" s="13"/>
      <c r="W435" s="13"/>
      <c r="X435" s="13"/>
      <c r="Y435" s="13"/>
      <c r="Z435" s="13"/>
      <c r="AA435" s="13"/>
    </row>
    <row r="436" customFormat="false" ht="15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T436" s="13"/>
      <c r="U436" s="13"/>
      <c r="V436" s="13"/>
      <c r="W436" s="13"/>
      <c r="X436" s="13"/>
      <c r="Y436" s="13"/>
      <c r="Z436" s="13"/>
      <c r="AA436" s="13"/>
    </row>
    <row r="437" customFormat="false" ht="15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T437" s="13"/>
      <c r="U437" s="13"/>
      <c r="V437" s="13"/>
      <c r="W437" s="13"/>
      <c r="X437" s="13"/>
      <c r="Y437" s="13"/>
      <c r="Z437" s="13"/>
      <c r="AA437" s="13"/>
    </row>
    <row r="438" customFormat="false" ht="15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T438" s="13"/>
      <c r="U438" s="13"/>
      <c r="V438" s="13"/>
      <c r="W438" s="13"/>
      <c r="X438" s="13"/>
      <c r="Y438" s="13"/>
      <c r="Z438" s="13"/>
      <c r="AA438" s="13"/>
    </row>
    <row r="439" customFormat="false" ht="15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T439" s="13"/>
      <c r="U439" s="13"/>
      <c r="V439" s="13"/>
      <c r="W439" s="13"/>
      <c r="X439" s="13"/>
      <c r="Y439" s="13"/>
      <c r="Z439" s="13"/>
      <c r="AA439" s="13"/>
    </row>
    <row r="440" customFormat="false" ht="15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T440" s="13"/>
      <c r="U440" s="13"/>
      <c r="V440" s="13"/>
      <c r="W440" s="13"/>
      <c r="X440" s="13"/>
      <c r="Y440" s="13"/>
      <c r="Z440" s="13"/>
      <c r="AA440" s="13"/>
    </row>
    <row r="441" customFormat="false" ht="15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T441" s="13"/>
      <c r="U441" s="13"/>
      <c r="V441" s="13"/>
      <c r="W441" s="13"/>
      <c r="X441" s="13"/>
      <c r="Y441" s="13"/>
      <c r="Z441" s="13"/>
      <c r="AA441" s="13"/>
    </row>
    <row r="442" customFormat="false" ht="15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T442" s="13"/>
      <c r="U442" s="13"/>
      <c r="V442" s="13"/>
      <c r="W442" s="13"/>
      <c r="X442" s="13"/>
      <c r="Y442" s="13"/>
      <c r="Z442" s="13"/>
      <c r="AA442" s="13"/>
    </row>
    <row r="443" customFormat="false" ht="15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T443" s="13"/>
      <c r="U443" s="13"/>
      <c r="V443" s="13"/>
      <c r="W443" s="13"/>
      <c r="X443" s="13"/>
      <c r="Y443" s="13"/>
      <c r="Z443" s="13"/>
      <c r="AA443" s="13"/>
    </row>
    <row r="444" customFormat="false" ht="15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T444" s="13"/>
      <c r="U444" s="13"/>
      <c r="V444" s="13"/>
      <c r="W444" s="13"/>
      <c r="X444" s="13"/>
      <c r="Y444" s="13"/>
      <c r="Z444" s="13"/>
      <c r="AA444" s="13"/>
    </row>
    <row r="445" customFormat="false" ht="15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T445" s="13"/>
      <c r="U445" s="13"/>
      <c r="V445" s="13"/>
      <c r="W445" s="13"/>
      <c r="X445" s="13"/>
      <c r="Y445" s="13"/>
      <c r="Z445" s="13"/>
      <c r="AA445" s="13"/>
    </row>
    <row r="446" customFormat="false" ht="15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T446" s="13"/>
      <c r="U446" s="13"/>
      <c r="V446" s="13"/>
      <c r="W446" s="13"/>
      <c r="X446" s="13"/>
      <c r="Y446" s="13"/>
      <c r="Z446" s="13"/>
      <c r="AA446" s="13"/>
    </row>
    <row r="447" customFormat="false" ht="15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T447" s="13"/>
      <c r="U447" s="13"/>
      <c r="V447" s="13"/>
      <c r="W447" s="13"/>
      <c r="X447" s="13"/>
      <c r="Y447" s="13"/>
      <c r="Z447" s="13"/>
      <c r="AA447" s="13"/>
    </row>
    <row r="448" customFormat="false" ht="15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T448" s="13"/>
      <c r="U448" s="13"/>
      <c r="V448" s="13"/>
      <c r="W448" s="13"/>
      <c r="X448" s="13"/>
      <c r="Y448" s="13"/>
      <c r="Z448" s="13"/>
      <c r="AA448" s="13"/>
    </row>
    <row r="449" customFormat="false" ht="15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T449" s="13"/>
      <c r="U449" s="13"/>
      <c r="V449" s="13"/>
      <c r="W449" s="13"/>
      <c r="X449" s="13"/>
      <c r="Y449" s="13"/>
      <c r="Z449" s="13"/>
      <c r="AA449" s="13"/>
    </row>
    <row r="450" customFormat="false" ht="15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T450" s="13"/>
      <c r="U450" s="13"/>
      <c r="V450" s="13"/>
      <c r="W450" s="13"/>
      <c r="X450" s="13"/>
      <c r="Y450" s="13"/>
      <c r="Z450" s="13"/>
      <c r="AA450" s="13"/>
    </row>
    <row r="451" customFormat="false" ht="15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T451" s="13"/>
      <c r="U451" s="13"/>
      <c r="V451" s="13"/>
      <c r="W451" s="13"/>
      <c r="X451" s="13"/>
      <c r="Y451" s="13"/>
      <c r="Z451" s="13"/>
      <c r="AA451" s="13"/>
    </row>
    <row r="452" customFormat="false" ht="15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T452" s="13"/>
      <c r="U452" s="13"/>
      <c r="V452" s="13"/>
      <c r="W452" s="13"/>
      <c r="X452" s="13"/>
      <c r="Y452" s="13"/>
      <c r="Z452" s="13"/>
      <c r="AA452" s="13"/>
    </row>
    <row r="453" customFormat="false" ht="15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T453" s="13"/>
      <c r="U453" s="13"/>
      <c r="V453" s="13"/>
      <c r="W453" s="13"/>
      <c r="X453" s="13"/>
      <c r="Y453" s="13"/>
      <c r="Z453" s="13"/>
      <c r="AA453" s="13"/>
    </row>
    <row r="454" customFormat="false" ht="15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T454" s="13"/>
      <c r="U454" s="13"/>
      <c r="V454" s="13"/>
      <c r="W454" s="13"/>
      <c r="X454" s="13"/>
      <c r="Y454" s="13"/>
      <c r="Z454" s="13"/>
      <c r="AA454" s="13"/>
    </row>
    <row r="455" customFormat="false" ht="15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T455" s="13"/>
      <c r="U455" s="13"/>
      <c r="V455" s="13"/>
      <c r="W455" s="13"/>
      <c r="X455" s="13"/>
      <c r="Y455" s="13"/>
      <c r="Z455" s="13"/>
      <c r="AA455" s="13"/>
    </row>
    <row r="456" customFormat="false" ht="15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T456" s="13"/>
      <c r="U456" s="13"/>
      <c r="V456" s="13"/>
      <c r="W456" s="13"/>
      <c r="X456" s="13"/>
      <c r="Y456" s="13"/>
      <c r="Z456" s="13"/>
      <c r="AA456" s="13"/>
    </row>
    <row r="457" customFormat="false" ht="15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T457" s="13"/>
      <c r="U457" s="13"/>
      <c r="V457" s="13"/>
      <c r="W457" s="13"/>
      <c r="X457" s="13"/>
      <c r="Y457" s="13"/>
      <c r="Z457" s="13"/>
      <c r="AA457" s="13"/>
    </row>
    <row r="458" customFormat="false" ht="15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T458" s="13"/>
      <c r="U458" s="13"/>
      <c r="V458" s="13"/>
      <c r="W458" s="13"/>
      <c r="X458" s="13"/>
      <c r="Y458" s="13"/>
      <c r="Z458" s="13"/>
      <c r="AA458" s="13"/>
    </row>
    <row r="459" customFormat="false" ht="15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T459" s="13"/>
      <c r="U459" s="13"/>
      <c r="V459" s="13"/>
      <c r="W459" s="13"/>
      <c r="X459" s="13"/>
      <c r="Y459" s="13"/>
      <c r="Z459" s="13"/>
      <c r="AA459" s="13"/>
    </row>
    <row r="460" customFormat="false" ht="15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T460" s="13"/>
      <c r="U460" s="13"/>
      <c r="V460" s="13"/>
      <c r="W460" s="13"/>
      <c r="X460" s="13"/>
      <c r="Y460" s="13"/>
      <c r="Z460" s="13"/>
      <c r="AA460" s="13"/>
    </row>
    <row r="461" customFormat="false" ht="15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T461" s="13"/>
      <c r="U461" s="13"/>
      <c r="V461" s="13"/>
      <c r="W461" s="13"/>
      <c r="X461" s="13"/>
      <c r="Y461" s="13"/>
      <c r="Z461" s="13"/>
      <c r="AA461" s="13"/>
    </row>
    <row r="462" customFormat="false" ht="15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T462" s="13"/>
      <c r="U462" s="13"/>
      <c r="V462" s="13"/>
      <c r="W462" s="13"/>
      <c r="X462" s="13"/>
      <c r="Y462" s="13"/>
      <c r="Z462" s="13"/>
      <c r="AA462" s="13"/>
    </row>
    <row r="463" customFormat="false" ht="15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T463" s="13"/>
      <c r="U463" s="13"/>
      <c r="V463" s="13"/>
      <c r="W463" s="13"/>
      <c r="X463" s="13"/>
      <c r="Y463" s="13"/>
      <c r="Z463" s="13"/>
      <c r="AA463" s="13"/>
    </row>
    <row r="464" customFormat="false" ht="15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T464" s="13"/>
      <c r="U464" s="13"/>
      <c r="V464" s="13"/>
      <c r="W464" s="13"/>
      <c r="X464" s="13"/>
      <c r="Y464" s="13"/>
      <c r="Z464" s="13"/>
      <c r="AA464" s="13"/>
    </row>
    <row r="465" customFormat="false" ht="15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T465" s="13"/>
      <c r="U465" s="13"/>
      <c r="V465" s="13"/>
      <c r="W465" s="13"/>
      <c r="X465" s="13"/>
      <c r="Y465" s="13"/>
      <c r="Z465" s="13"/>
      <c r="AA465" s="13"/>
    </row>
    <row r="466" customFormat="false" ht="15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T466" s="13"/>
      <c r="U466" s="13"/>
      <c r="V466" s="13"/>
      <c r="W466" s="13"/>
      <c r="X466" s="13"/>
      <c r="Y466" s="13"/>
      <c r="Z466" s="13"/>
      <c r="AA466" s="13"/>
    </row>
    <row r="467" customFormat="false" ht="15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T467" s="13"/>
      <c r="U467" s="13"/>
      <c r="V467" s="13"/>
      <c r="W467" s="13"/>
      <c r="X467" s="13"/>
      <c r="Y467" s="13"/>
      <c r="Z467" s="13"/>
      <c r="AA467" s="13"/>
    </row>
    <row r="468" customFormat="false" ht="15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T468" s="13"/>
      <c r="U468" s="13"/>
      <c r="V468" s="13"/>
      <c r="W468" s="13"/>
      <c r="X468" s="13"/>
      <c r="Y468" s="13"/>
      <c r="Z468" s="13"/>
      <c r="AA468" s="13"/>
    </row>
    <row r="469" customFormat="false" ht="15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T469" s="13"/>
      <c r="U469" s="13"/>
      <c r="V469" s="13"/>
      <c r="W469" s="13"/>
      <c r="X469" s="13"/>
      <c r="Y469" s="13"/>
      <c r="Z469" s="13"/>
      <c r="AA469" s="13"/>
    </row>
    <row r="470" customFormat="false" ht="15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T470" s="13"/>
      <c r="U470" s="13"/>
      <c r="V470" s="13"/>
      <c r="W470" s="13"/>
      <c r="X470" s="13"/>
      <c r="Y470" s="13"/>
      <c r="Z470" s="13"/>
      <c r="AA470" s="13"/>
    </row>
    <row r="471" customFormat="false" ht="15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T471" s="13"/>
      <c r="U471" s="13"/>
      <c r="V471" s="13"/>
      <c r="W471" s="13"/>
      <c r="X471" s="13"/>
      <c r="Y471" s="13"/>
      <c r="Z471" s="13"/>
      <c r="AA471" s="13"/>
    </row>
    <row r="472" customFormat="false" ht="15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T472" s="13"/>
      <c r="U472" s="13"/>
      <c r="V472" s="13"/>
      <c r="W472" s="13"/>
      <c r="X472" s="13"/>
      <c r="Y472" s="13"/>
      <c r="Z472" s="13"/>
      <c r="AA472" s="13"/>
    </row>
    <row r="473" customFormat="false" ht="15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T473" s="13"/>
      <c r="U473" s="13"/>
      <c r="V473" s="13"/>
      <c r="W473" s="13"/>
      <c r="X473" s="13"/>
      <c r="Y473" s="13"/>
      <c r="Z473" s="13"/>
      <c r="AA473" s="13"/>
    </row>
    <row r="474" customFormat="false" ht="15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T474" s="13"/>
      <c r="U474" s="13"/>
      <c r="V474" s="13"/>
      <c r="W474" s="13"/>
      <c r="X474" s="13"/>
      <c r="Y474" s="13"/>
      <c r="Z474" s="13"/>
      <c r="AA474" s="13"/>
    </row>
    <row r="475" customFormat="false" ht="15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T475" s="13"/>
      <c r="U475" s="13"/>
      <c r="V475" s="13"/>
      <c r="W475" s="13"/>
      <c r="X475" s="13"/>
      <c r="Y475" s="13"/>
      <c r="Z475" s="13"/>
      <c r="AA475" s="13"/>
    </row>
    <row r="476" customFormat="false" ht="15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T476" s="13"/>
      <c r="U476" s="13"/>
      <c r="V476" s="13"/>
      <c r="W476" s="13"/>
      <c r="X476" s="13"/>
      <c r="Y476" s="13"/>
      <c r="Z476" s="13"/>
      <c r="AA476" s="13"/>
    </row>
    <row r="477" customFormat="false" ht="15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T477" s="13"/>
      <c r="U477" s="13"/>
      <c r="V477" s="13"/>
      <c r="W477" s="13"/>
      <c r="X477" s="13"/>
      <c r="Y477" s="13"/>
      <c r="Z477" s="13"/>
      <c r="AA477" s="13"/>
    </row>
    <row r="478" customFormat="false" ht="15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T478" s="13"/>
      <c r="U478" s="13"/>
      <c r="V478" s="13"/>
      <c r="W478" s="13"/>
      <c r="X478" s="13"/>
      <c r="Y478" s="13"/>
      <c r="Z478" s="13"/>
      <c r="AA478" s="13"/>
    </row>
    <row r="479" customFormat="false" ht="15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T479" s="13"/>
      <c r="U479" s="13"/>
      <c r="V479" s="13"/>
      <c r="W479" s="13"/>
      <c r="X479" s="13"/>
      <c r="Y479" s="13"/>
      <c r="Z479" s="13"/>
      <c r="AA479" s="13"/>
    </row>
    <row r="480" customFormat="false" ht="15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T480" s="13"/>
      <c r="U480" s="13"/>
      <c r="V480" s="13"/>
      <c r="W480" s="13"/>
      <c r="X480" s="13"/>
      <c r="Y480" s="13"/>
      <c r="Z480" s="13"/>
      <c r="AA480" s="13"/>
    </row>
    <row r="481" customFormat="false" ht="15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T481" s="13"/>
      <c r="U481" s="13"/>
      <c r="V481" s="13"/>
      <c r="W481" s="13"/>
      <c r="X481" s="13"/>
      <c r="Y481" s="13"/>
      <c r="Z481" s="13"/>
      <c r="AA481" s="13"/>
    </row>
    <row r="482" customFormat="false" ht="15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T482" s="13"/>
      <c r="U482" s="13"/>
      <c r="V482" s="13"/>
      <c r="W482" s="13"/>
      <c r="X482" s="13"/>
      <c r="Y482" s="13"/>
      <c r="Z482" s="13"/>
      <c r="AA482" s="13"/>
    </row>
    <row r="483" customFormat="false" ht="15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T483" s="13"/>
      <c r="U483" s="13"/>
      <c r="V483" s="13"/>
      <c r="W483" s="13"/>
      <c r="X483" s="13"/>
      <c r="Y483" s="13"/>
      <c r="Z483" s="13"/>
      <c r="AA483" s="13"/>
    </row>
    <row r="484" customFormat="false" ht="15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T484" s="13"/>
      <c r="U484" s="13"/>
      <c r="V484" s="13"/>
      <c r="W484" s="13"/>
      <c r="X484" s="13"/>
      <c r="Y484" s="13"/>
      <c r="Z484" s="13"/>
      <c r="AA484" s="13"/>
    </row>
    <row r="485" customFormat="false" ht="15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T485" s="13"/>
      <c r="U485" s="13"/>
      <c r="V485" s="13"/>
      <c r="W485" s="13"/>
      <c r="X485" s="13"/>
      <c r="Y485" s="13"/>
      <c r="Z485" s="13"/>
      <c r="AA485" s="13"/>
    </row>
    <row r="486" customFormat="false" ht="15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T486" s="13"/>
      <c r="U486" s="13"/>
      <c r="V486" s="13"/>
      <c r="W486" s="13"/>
      <c r="X486" s="13"/>
      <c r="Y486" s="13"/>
      <c r="Z486" s="13"/>
      <c r="AA486" s="13"/>
    </row>
    <row r="487" customFormat="false" ht="15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T487" s="13"/>
      <c r="U487" s="13"/>
      <c r="V487" s="13"/>
      <c r="W487" s="13"/>
      <c r="X487" s="13"/>
      <c r="Y487" s="13"/>
      <c r="Z487" s="13"/>
      <c r="AA487" s="13"/>
    </row>
    <row r="488" customFormat="false" ht="15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T488" s="13"/>
      <c r="U488" s="13"/>
      <c r="V488" s="13"/>
      <c r="W488" s="13"/>
      <c r="X488" s="13"/>
      <c r="Y488" s="13"/>
      <c r="Z488" s="13"/>
      <c r="AA488" s="13"/>
    </row>
    <row r="489" customFormat="false" ht="15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T489" s="13"/>
      <c r="U489" s="13"/>
      <c r="V489" s="13"/>
      <c r="W489" s="13"/>
      <c r="X489" s="13"/>
      <c r="Y489" s="13"/>
      <c r="Z489" s="13"/>
      <c r="AA489" s="13"/>
    </row>
    <row r="490" customFormat="false" ht="15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T490" s="13"/>
      <c r="U490" s="13"/>
      <c r="V490" s="13"/>
      <c r="W490" s="13"/>
      <c r="X490" s="13"/>
      <c r="Y490" s="13"/>
      <c r="Z490" s="13"/>
      <c r="AA490" s="13"/>
    </row>
    <row r="491" customFormat="false" ht="15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T491" s="13"/>
      <c r="U491" s="13"/>
      <c r="V491" s="13"/>
      <c r="W491" s="13"/>
      <c r="X491" s="13"/>
      <c r="Y491" s="13"/>
      <c r="Z491" s="13"/>
      <c r="AA491" s="13"/>
    </row>
    <row r="492" customFormat="false" ht="15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T492" s="13"/>
      <c r="U492" s="13"/>
      <c r="V492" s="13"/>
      <c r="W492" s="13"/>
      <c r="X492" s="13"/>
      <c r="Y492" s="13"/>
      <c r="Z492" s="13"/>
      <c r="AA492" s="13"/>
    </row>
    <row r="493" customFormat="false" ht="15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T493" s="13"/>
      <c r="U493" s="13"/>
      <c r="V493" s="13"/>
      <c r="W493" s="13"/>
      <c r="X493" s="13"/>
      <c r="Y493" s="13"/>
      <c r="Z493" s="13"/>
      <c r="AA493" s="13"/>
    </row>
    <row r="494" customFormat="false" ht="15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T494" s="13"/>
      <c r="U494" s="13"/>
      <c r="V494" s="13"/>
      <c r="W494" s="13"/>
      <c r="X494" s="13"/>
      <c r="Y494" s="13"/>
      <c r="Z494" s="13"/>
      <c r="AA494" s="13"/>
    </row>
    <row r="495" customFormat="false" ht="15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T495" s="13"/>
      <c r="U495" s="13"/>
      <c r="V495" s="13"/>
      <c r="W495" s="13"/>
      <c r="X495" s="13"/>
      <c r="Y495" s="13"/>
      <c r="Z495" s="13"/>
      <c r="AA495" s="13"/>
    </row>
    <row r="496" customFormat="false" ht="15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T496" s="13"/>
      <c r="U496" s="13"/>
      <c r="V496" s="13"/>
      <c r="W496" s="13"/>
      <c r="X496" s="13"/>
      <c r="Y496" s="13"/>
      <c r="Z496" s="13"/>
      <c r="AA496" s="13"/>
    </row>
    <row r="497" customFormat="false" ht="15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T497" s="13"/>
      <c r="U497" s="13"/>
      <c r="V497" s="13"/>
      <c r="W497" s="13"/>
      <c r="X497" s="13"/>
      <c r="Y497" s="13"/>
      <c r="Z497" s="13"/>
      <c r="AA497" s="13"/>
    </row>
    <row r="498" customFormat="false" ht="15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T498" s="13"/>
      <c r="U498" s="13"/>
      <c r="V498" s="13"/>
      <c r="W498" s="13"/>
      <c r="X498" s="13"/>
      <c r="Y498" s="13"/>
      <c r="Z498" s="13"/>
      <c r="AA498" s="13"/>
    </row>
    <row r="499" customFormat="false" ht="15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T499" s="13"/>
      <c r="U499" s="13"/>
      <c r="V499" s="13"/>
      <c r="W499" s="13"/>
      <c r="X499" s="13"/>
      <c r="Y499" s="13"/>
      <c r="Z499" s="13"/>
      <c r="AA499" s="13"/>
    </row>
    <row r="500" customFormat="false" ht="15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T500" s="13"/>
      <c r="U500" s="13"/>
      <c r="V500" s="13"/>
      <c r="W500" s="13"/>
      <c r="X500" s="13"/>
      <c r="Y500" s="13"/>
      <c r="Z500" s="13"/>
      <c r="AA500" s="13"/>
    </row>
    <row r="501" customFormat="false" ht="15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T501" s="13"/>
      <c r="U501" s="13"/>
      <c r="V501" s="13"/>
      <c r="W501" s="13"/>
      <c r="X501" s="13"/>
      <c r="Y501" s="13"/>
      <c r="Z501" s="13"/>
      <c r="AA501" s="13"/>
    </row>
    <row r="502" customFormat="false" ht="15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T502" s="13"/>
      <c r="U502" s="13"/>
      <c r="V502" s="13"/>
      <c r="W502" s="13"/>
      <c r="X502" s="13"/>
      <c r="Y502" s="13"/>
      <c r="Z502" s="13"/>
      <c r="AA502" s="13"/>
    </row>
    <row r="503" customFormat="false" ht="15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T503" s="13"/>
      <c r="U503" s="13"/>
      <c r="V503" s="13"/>
      <c r="W503" s="13"/>
      <c r="X503" s="13"/>
      <c r="Y503" s="13"/>
      <c r="Z503" s="13"/>
      <c r="AA503" s="13"/>
    </row>
    <row r="504" customFormat="false" ht="15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T504" s="13"/>
      <c r="U504" s="13"/>
      <c r="V504" s="13"/>
      <c r="W504" s="13"/>
      <c r="X504" s="13"/>
      <c r="Y504" s="13"/>
      <c r="Z504" s="13"/>
      <c r="AA504" s="13"/>
    </row>
    <row r="505" customFormat="false" ht="15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T505" s="13"/>
      <c r="U505" s="13"/>
      <c r="V505" s="13"/>
      <c r="W505" s="13"/>
      <c r="X505" s="13"/>
      <c r="Y505" s="13"/>
      <c r="Z505" s="13"/>
      <c r="AA505" s="13"/>
    </row>
    <row r="506" customFormat="false" ht="15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T506" s="13"/>
      <c r="U506" s="13"/>
      <c r="V506" s="13"/>
      <c r="W506" s="13"/>
      <c r="X506" s="13"/>
      <c r="Y506" s="13"/>
      <c r="Z506" s="13"/>
      <c r="AA506" s="13"/>
    </row>
    <row r="507" customFormat="false" ht="15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T507" s="13"/>
      <c r="U507" s="13"/>
      <c r="V507" s="13"/>
      <c r="W507" s="13"/>
      <c r="X507" s="13"/>
      <c r="Y507" s="13"/>
      <c r="Z507" s="13"/>
      <c r="AA507" s="13"/>
    </row>
    <row r="508" customFormat="false" ht="15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T508" s="13"/>
      <c r="U508" s="13"/>
      <c r="V508" s="13"/>
      <c r="W508" s="13"/>
      <c r="X508" s="13"/>
      <c r="Y508" s="13"/>
      <c r="Z508" s="13"/>
      <c r="AA508" s="13"/>
    </row>
    <row r="509" customFormat="false" ht="15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T509" s="13"/>
      <c r="U509" s="13"/>
      <c r="V509" s="13"/>
      <c r="W509" s="13"/>
      <c r="X509" s="13"/>
      <c r="Y509" s="13"/>
      <c r="Z509" s="13"/>
      <c r="AA509" s="13"/>
    </row>
    <row r="510" customFormat="false" ht="15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T510" s="13"/>
      <c r="U510" s="13"/>
      <c r="V510" s="13"/>
      <c r="W510" s="13"/>
      <c r="X510" s="13"/>
      <c r="Y510" s="13"/>
      <c r="Z510" s="13"/>
      <c r="AA510" s="13"/>
    </row>
    <row r="511" customFormat="false" ht="15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T511" s="13"/>
      <c r="U511" s="13"/>
      <c r="V511" s="13"/>
      <c r="W511" s="13"/>
      <c r="X511" s="13"/>
      <c r="Y511" s="13"/>
      <c r="Z511" s="13"/>
      <c r="AA511" s="13"/>
    </row>
    <row r="512" customFormat="false" ht="15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T512" s="13"/>
      <c r="U512" s="13"/>
      <c r="V512" s="13"/>
      <c r="W512" s="13"/>
      <c r="X512" s="13"/>
      <c r="Y512" s="13"/>
      <c r="Z512" s="13"/>
      <c r="AA512" s="13"/>
    </row>
    <row r="513" customFormat="false" ht="15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T513" s="13"/>
      <c r="U513" s="13"/>
      <c r="V513" s="13"/>
      <c r="W513" s="13"/>
      <c r="X513" s="13"/>
      <c r="Y513" s="13"/>
      <c r="Z513" s="13"/>
      <c r="AA513" s="13"/>
    </row>
    <row r="514" customFormat="false" ht="15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T514" s="13"/>
      <c r="U514" s="13"/>
      <c r="V514" s="13"/>
      <c r="W514" s="13"/>
      <c r="X514" s="13"/>
      <c r="Y514" s="13"/>
      <c r="Z514" s="13"/>
      <c r="AA514" s="13"/>
    </row>
    <row r="515" customFormat="false" ht="15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T515" s="13"/>
      <c r="U515" s="13"/>
      <c r="V515" s="13"/>
      <c r="W515" s="13"/>
      <c r="X515" s="13"/>
      <c r="Y515" s="13"/>
      <c r="Z515" s="13"/>
      <c r="AA515" s="13"/>
    </row>
    <row r="516" customFormat="false" ht="15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T516" s="13"/>
      <c r="U516" s="13"/>
      <c r="V516" s="13"/>
      <c r="W516" s="13"/>
      <c r="X516" s="13"/>
      <c r="Y516" s="13"/>
      <c r="Z516" s="13"/>
      <c r="AA516" s="13"/>
    </row>
    <row r="517" customFormat="false" ht="15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T517" s="13"/>
      <c r="U517" s="13"/>
      <c r="V517" s="13"/>
      <c r="W517" s="13"/>
      <c r="X517" s="13"/>
      <c r="Y517" s="13"/>
      <c r="Z517" s="13"/>
      <c r="AA517" s="13"/>
    </row>
    <row r="518" customFormat="false" ht="15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T518" s="13"/>
      <c r="U518" s="13"/>
      <c r="V518" s="13"/>
      <c r="W518" s="13"/>
      <c r="X518" s="13"/>
      <c r="Y518" s="13"/>
      <c r="Z518" s="13"/>
      <c r="AA518" s="13"/>
    </row>
    <row r="519" customFormat="false" ht="15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T519" s="13"/>
      <c r="U519" s="13"/>
      <c r="V519" s="13"/>
      <c r="W519" s="13"/>
      <c r="X519" s="13"/>
      <c r="Y519" s="13"/>
      <c r="Z519" s="13"/>
      <c r="AA519" s="13"/>
    </row>
    <row r="520" customFormat="false" ht="15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T520" s="13"/>
      <c r="U520" s="13"/>
      <c r="V520" s="13"/>
      <c r="W520" s="13"/>
      <c r="X520" s="13"/>
      <c r="Y520" s="13"/>
      <c r="Z520" s="13"/>
      <c r="AA520" s="13"/>
    </row>
    <row r="521" customFormat="false" ht="15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T521" s="13"/>
      <c r="U521" s="13"/>
      <c r="V521" s="13"/>
      <c r="W521" s="13"/>
      <c r="X521" s="13"/>
      <c r="Y521" s="13"/>
      <c r="Z521" s="13"/>
      <c r="AA521" s="13"/>
    </row>
    <row r="522" customFormat="false" ht="15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T522" s="13"/>
      <c r="U522" s="13"/>
      <c r="V522" s="13"/>
      <c r="W522" s="13"/>
      <c r="X522" s="13"/>
      <c r="Y522" s="13"/>
      <c r="Z522" s="13"/>
      <c r="AA522" s="13"/>
    </row>
    <row r="523" customFormat="false" ht="15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T523" s="13"/>
      <c r="U523" s="13"/>
      <c r="V523" s="13"/>
      <c r="W523" s="13"/>
      <c r="X523" s="13"/>
      <c r="Y523" s="13"/>
      <c r="Z523" s="13"/>
      <c r="AA523" s="13"/>
    </row>
    <row r="524" customFormat="false" ht="15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T524" s="13"/>
      <c r="U524" s="13"/>
      <c r="V524" s="13"/>
      <c r="W524" s="13"/>
      <c r="X524" s="13"/>
      <c r="Y524" s="13"/>
      <c r="Z524" s="13"/>
      <c r="AA524" s="13"/>
    </row>
    <row r="525" customFormat="false" ht="15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T525" s="13"/>
      <c r="U525" s="13"/>
      <c r="V525" s="13"/>
      <c r="W525" s="13"/>
      <c r="X525" s="13"/>
      <c r="Y525" s="13"/>
      <c r="Z525" s="13"/>
      <c r="AA525" s="13"/>
    </row>
    <row r="526" customFormat="false" ht="15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T526" s="13"/>
      <c r="U526" s="13"/>
      <c r="V526" s="13"/>
      <c r="W526" s="13"/>
      <c r="X526" s="13"/>
      <c r="Y526" s="13"/>
      <c r="Z526" s="13"/>
      <c r="AA526" s="13"/>
    </row>
    <row r="527" customFormat="false" ht="15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T527" s="13"/>
      <c r="U527" s="13"/>
      <c r="V527" s="13"/>
      <c r="W527" s="13"/>
      <c r="X527" s="13"/>
      <c r="Y527" s="13"/>
      <c r="Z527" s="13"/>
      <c r="AA527" s="13"/>
    </row>
    <row r="528" customFormat="false" ht="15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T528" s="13"/>
      <c r="U528" s="13"/>
      <c r="V528" s="13"/>
      <c r="W528" s="13"/>
      <c r="X528" s="13"/>
      <c r="Y528" s="13"/>
      <c r="Z528" s="13"/>
      <c r="AA528" s="13"/>
    </row>
    <row r="529" customFormat="false" ht="15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T529" s="13"/>
      <c r="U529" s="13"/>
      <c r="V529" s="13"/>
      <c r="W529" s="13"/>
      <c r="X529" s="13"/>
      <c r="Y529" s="13"/>
      <c r="Z529" s="13"/>
      <c r="AA529" s="13"/>
    </row>
    <row r="530" customFormat="false" ht="15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T530" s="13"/>
      <c r="U530" s="13"/>
      <c r="V530" s="13"/>
      <c r="W530" s="13"/>
      <c r="X530" s="13"/>
      <c r="Y530" s="13"/>
      <c r="Z530" s="13"/>
      <c r="AA530" s="13"/>
    </row>
    <row r="531" customFormat="false" ht="15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T531" s="13"/>
      <c r="U531" s="13"/>
      <c r="V531" s="13"/>
      <c r="W531" s="13"/>
      <c r="X531" s="13"/>
      <c r="Y531" s="13"/>
      <c r="Z531" s="13"/>
      <c r="AA531" s="13"/>
    </row>
    <row r="532" customFormat="false" ht="15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T532" s="13"/>
      <c r="U532" s="13"/>
      <c r="V532" s="13"/>
      <c r="W532" s="13"/>
      <c r="X532" s="13"/>
      <c r="Y532" s="13"/>
      <c r="Z532" s="13"/>
      <c r="AA532" s="13"/>
    </row>
    <row r="533" customFormat="false" ht="15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T533" s="13"/>
      <c r="U533" s="13"/>
      <c r="V533" s="13"/>
      <c r="W533" s="13"/>
      <c r="X533" s="13"/>
      <c r="Y533" s="13"/>
      <c r="Z533" s="13"/>
      <c r="AA533" s="13"/>
    </row>
    <row r="534" customFormat="false" ht="15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T534" s="13"/>
      <c r="U534" s="13"/>
      <c r="V534" s="13"/>
      <c r="W534" s="13"/>
      <c r="X534" s="13"/>
      <c r="Y534" s="13"/>
      <c r="Z534" s="13"/>
      <c r="AA534" s="13"/>
    </row>
    <row r="535" customFormat="false" ht="15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T535" s="13"/>
      <c r="U535" s="13"/>
      <c r="V535" s="13"/>
      <c r="W535" s="13"/>
      <c r="X535" s="13"/>
      <c r="Y535" s="13"/>
      <c r="Z535" s="13"/>
      <c r="AA535" s="13"/>
    </row>
    <row r="536" customFormat="false" ht="15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T536" s="13"/>
      <c r="U536" s="13"/>
      <c r="V536" s="13"/>
      <c r="W536" s="13"/>
      <c r="X536" s="13"/>
      <c r="Y536" s="13"/>
      <c r="Z536" s="13"/>
      <c r="AA536" s="13"/>
    </row>
    <row r="537" customFormat="false" ht="15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T537" s="13"/>
      <c r="U537" s="13"/>
      <c r="V537" s="13"/>
      <c r="W537" s="13"/>
      <c r="X537" s="13"/>
      <c r="Y537" s="13"/>
      <c r="Z537" s="13"/>
      <c r="AA537" s="13"/>
    </row>
    <row r="538" customFormat="false" ht="15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T538" s="13"/>
      <c r="U538" s="13"/>
      <c r="V538" s="13"/>
      <c r="W538" s="13"/>
      <c r="X538" s="13"/>
      <c r="Y538" s="13"/>
      <c r="Z538" s="13"/>
      <c r="AA538" s="13"/>
    </row>
    <row r="539" customFormat="false" ht="15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T539" s="13"/>
      <c r="U539" s="13"/>
      <c r="V539" s="13"/>
      <c r="W539" s="13"/>
      <c r="X539" s="13"/>
      <c r="Y539" s="13"/>
      <c r="Z539" s="13"/>
      <c r="AA539" s="13"/>
    </row>
    <row r="540" customFormat="false" ht="15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T540" s="13"/>
      <c r="U540" s="13"/>
      <c r="V540" s="13"/>
      <c r="W540" s="13"/>
      <c r="X540" s="13"/>
      <c r="Y540" s="13"/>
      <c r="Z540" s="13"/>
      <c r="AA540" s="13"/>
    </row>
    <row r="541" customFormat="false" ht="15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T541" s="13"/>
      <c r="U541" s="13"/>
      <c r="V541" s="13"/>
      <c r="W541" s="13"/>
      <c r="X541" s="13"/>
      <c r="Y541" s="13"/>
      <c r="Z541" s="13"/>
      <c r="AA541" s="13"/>
    </row>
    <row r="542" customFormat="false" ht="15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T542" s="13"/>
      <c r="U542" s="13"/>
      <c r="V542" s="13"/>
      <c r="W542" s="13"/>
      <c r="X542" s="13"/>
      <c r="Y542" s="13"/>
      <c r="Z542" s="13"/>
      <c r="AA542" s="13"/>
    </row>
    <row r="543" customFormat="false" ht="15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T543" s="13"/>
      <c r="U543" s="13"/>
      <c r="V543" s="13"/>
      <c r="W543" s="13"/>
      <c r="X543" s="13"/>
      <c r="Y543" s="13"/>
      <c r="Z543" s="13"/>
      <c r="AA543" s="13"/>
    </row>
    <row r="544" customFormat="false" ht="15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T544" s="13"/>
      <c r="U544" s="13"/>
      <c r="V544" s="13"/>
      <c r="W544" s="13"/>
      <c r="X544" s="13"/>
      <c r="Y544" s="13"/>
      <c r="Z544" s="13"/>
      <c r="AA544" s="13"/>
    </row>
    <row r="545" customFormat="false" ht="15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T545" s="13"/>
      <c r="U545" s="13"/>
      <c r="V545" s="13"/>
      <c r="W545" s="13"/>
      <c r="X545" s="13"/>
      <c r="Y545" s="13"/>
      <c r="Z545" s="13"/>
      <c r="AA545" s="13"/>
    </row>
    <row r="546" customFormat="false" ht="15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T546" s="13"/>
      <c r="U546" s="13"/>
      <c r="V546" s="13"/>
      <c r="W546" s="13"/>
      <c r="X546" s="13"/>
      <c r="Y546" s="13"/>
      <c r="Z546" s="13"/>
      <c r="AA546" s="13"/>
    </row>
    <row r="547" customFormat="false" ht="15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T547" s="13"/>
      <c r="U547" s="13"/>
      <c r="V547" s="13"/>
      <c r="W547" s="13"/>
      <c r="X547" s="13"/>
      <c r="Y547" s="13"/>
      <c r="Z547" s="13"/>
      <c r="AA547" s="13"/>
    </row>
    <row r="548" customFormat="false" ht="15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T548" s="13"/>
      <c r="U548" s="13"/>
      <c r="V548" s="13"/>
      <c r="W548" s="13"/>
      <c r="X548" s="13"/>
      <c r="Y548" s="13"/>
      <c r="Z548" s="13"/>
      <c r="AA548" s="13"/>
    </row>
    <row r="549" customFormat="false" ht="15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T549" s="13"/>
      <c r="U549" s="13"/>
      <c r="V549" s="13"/>
      <c r="W549" s="13"/>
      <c r="X549" s="13"/>
      <c r="Y549" s="13"/>
      <c r="Z549" s="13"/>
      <c r="AA549" s="13"/>
    </row>
    <row r="550" customFormat="false" ht="15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T550" s="13"/>
      <c r="U550" s="13"/>
      <c r="V550" s="13"/>
      <c r="W550" s="13"/>
      <c r="X550" s="13"/>
      <c r="Y550" s="13"/>
      <c r="Z550" s="13"/>
      <c r="AA550" s="13"/>
    </row>
    <row r="551" customFormat="false" ht="15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T551" s="13"/>
      <c r="U551" s="13"/>
      <c r="V551" s="13"/>
      <c r="W551" s="13"/>
      <c r="X551" s="13"/>
      <c r="Y551" s="13"/>
      <c r="Z551" s="13"/>
      <c r="AA551" s="13"/>
    </row>
    <row r="552" customFormat="false" ht="15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T552" s="13"/>
      <c r="U552" s="13"/>
      <c r="V552" s="13"/>
      <c r="W552" s="13"/>
      <c r="X552" s="13"/>
      <c r="Y552" s="13"/>
      <c r="Z552" s="13"/>
      <c r="AA552" s="13"/>
    </row>
    <row r="553" customFormat="false" ht="15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T553" s="13"/>
      <c r="U553" s="13"/>
      <c r="V553" s="13"/>
      <c r="W553" s="13"/>
      <c r="X553" s="13"/>
      <c r="Y553" s="13"/>
      <c r="Z553" s="13"/>
      <c r="AA553" s="13"/>
    </row>
    <row r="554" customFormat="false" ht="15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T554" s="13"/>
      <c r="U554" s="13"/>
      <c r="V554" s="13"/>
      <c r="W554" s="13"/>
      <c r="X554" s="13"/>
      <c r="Y554" s="13"/>
      <c r="Z554" s="13"/>
      <c r="AA554" s="13"/>
    </row>
    <row r="555" customFormat="false" ht="15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T555" s="13"/>
      <c r="U555" s="13"/>
      <c r="V555" s="13"/>
      <c r="W555" s="13"/>
      <c r="X555" s="13"/>
      <c r="Y555" s="13"/>
      <c r="Z555" s="13"/>
      <c r="AA555" s="13"/>
    </row>
    <row r="556" customFormat="false" ht="15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T556" s="13"/>
      <c r="U556" s="13"/>
      <c r="V556" s="13"/>
      <c r="W556" s="13"/>
      <c r="X556" s="13"/>
      <c r="Y556" s="13"/>
      <c r="Z556" s="13"/>
      <c r="AA556" s="13"/>
    </row>
    <row r="557" customFormat="false" ht="15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T557" s="13"/>
      <c r="U557" s="13"/>
      <c r="V557" s="13"/>
      <c r="W557" s="13"/>
      <c r="X557" s="13"/>
      <c r="Y557" s="13"/>
      <c r="Z557" s="13"/>
      <c r="AA557" s="13"/>
    </row>
    <row r="558" customFormat="false" ht="15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T558" s="13"/>
      <c r="U558" s="13"/>
      <c r="V558" s="13"/>
      <c r="W558" s="13"/>
      <c r="X558" s="13"/>
      <c r="Y558" s="13"/>
      <c r="Z558" s="13"/>
      <c r="AA558" s="13"/>
    </row>
    <row r="559" customFormat="false" ht="15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T559" s="13"/>
      <c r="U559" s="13"/>
      <c r="V559" s="13"/>
      <c r="W559" s="13"/>
      <c r="X559" s="13"/>
      <c r="Y559" s="13"/>
      <c r="Z559" s="13"/>
      <c r="AA559" s="13"/>
    </row>
    <row r="560" customFormat="false" ht="15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T560" s="13"/>
      <c r="U560" s="13"/>
      <c r="V560" s="13"/>
      <c r="W560" s="13"/>
      <c r="X560" s="13"/>
      <c r="Y560" s="13"/>
      <c r="Z560" s="13"/>
      <c r="AA560" s="13"/>
    </row>
    <row r="561" customFormat="false" ht="15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T561" s="13"/>
      <c r="U561" s="13"/>
      <c r="V561" s="13"/>
      <c r="W561" s="13"/>
      <c r="X561" s="13"/>
      <c r="Y561" s="13"/>
      <c r="Z561" s="13"/>
      <c r="AA561" s="13"/>
    </row>
    <row r="562" customFormat="false" ht="15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T562" s="13"/>
      <c r="U562" s="13"/>
      <c r="V562" s="13"/>
      <c r="W562" s="13"/>
      <c r="X562" s="13"/>
      <c r="Y562" s="13"/>
      <c r="Z562" s="13"/>
      <c r="AA562" s="13"/>
    </row>
    <row r="563" customFormat="false" ht="15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T563" s="13"/>
      <c r="U563" s="13"/>
      <c r="V563" s="13"/>
      <c r="W563" s="13"/>
      <c r="X563" s="13"/>
      <c r="Y563" s="13"/>
      <c r="Z563" s="13"/>
      <c r="AA563" s="13"/>
    </row>
    <row r="564" customFormat="false" ht="15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T564" s="13"/>
      <c r="U564" s="13"/>
      <c r="V564" s="13"/>
      <c r="W564" s="13"/>
      <c r="X564" s="13"/>
      <c r="Y564" s="13"/>
      <c r="Z564" s="13"/>
      <c r="AA564" s="13"/>
    </row>
    <row r="565" customFormat="false" ht="15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T565" s="13"/>
      <c r="U565" s="13"/>
      <c r="V565" s="13"/>
      <c r="W565" s="13"/>
      <c r="X565" s="13"/>
      <c r="Y565" s="13"/>
      <c r="Z565" s="13"/>
      <c r="AA565" s="13"/>
    </row>
    <row r="566" customFormat="false" ht="15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T566" s="13"/>
      <c r="U566" s="13"/>
      <c r="V566" s="13"/>
      <c r="W566" s="13"/>
      <c r="X566" s="13"/>
      <c r="Y566" s="13"/>
      <c r="Z566" s="13"/>
      <c r="AA566" s="13"/>
    </row>
    <row r="567" customFormat="false" ht="15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T567" s="13"/>
      <c r="U567" s="13"/>
      <c r="V567" s="13"/>
      <c r="W567" s="13"/>
      <c r="X567" s="13"/>
      <c r="Y567" s="13"/>
      <c r="Z567" s="13"/>
      <c r="AA567" s="13"/>
    </row>
    <row r="568" customFormat="false" ht="15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T568" s="13"/>
      <c r="U568" s="13"/>
      <c r="V568" s="13"/>
      <c r="W568" s="13"/>
      <c r="X568" s="13"/>
      <c r="Y568" s="13"/>
      <c r="Z568" s="13"/>
      <c r="AA568" s="13"/>
    </row>
    <row r="569" customFormat="false" ht="15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T569" s="13"/>
      <c r="U569" s="13"/>
      <c r="V569" s="13"/>
      <c r="W569" s="13"/>
      <c r="X569" s="13"/>
      <c r="Y569" s="13"/>
      <c r="Z569" s="13"/>
      <c r="AA569" s="13"/>
    </row>
    <row r="570" customFormat="false" ht="15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T570" s="13"/>
      <c r="U570" s="13"/>
      <c r="V570" s="13"/>
      <c r="W570" s="13"/>
      <c r="X570" s="13"/>
      <c r="Y570" s="13"/>
      <c r="Z570" s="13"/>
      <c r="AA570" s="13"/>
    </row>
    <row r="571" customFormat="false" ht="15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T571" s="13"/>
      <c r="U571" s="13"/>
      <c r="V571" s="13"/>
      <c r="W571" s="13"/>
      <c r="X571" s="13"/>
      <c r="Y571" s="13"/>
      <c r="Z571" s="13"/>
      <c r="AA571" s="13"/>
    </row>
    <row r="572" customFormat="false" ht="15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T572" s="13"/>
      <c r="U572" s="13"/>
      <c r="V572" s="13"/>
      <c r="W572" s="13"/>
      <c r="X572" s="13"/>
      <c r="Y572" s="13"/>
      <c r="Z572" s="13"/>
      <c r="AA572" s="13"/>
    </row>
    <row r="573" customFormat="false" ht="15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T573" s="13"/>
      <c r="U573" s="13"/>
      <c r="V573" s="13"/>
      <c r="W573" s="13"/>
      <c r="X573" s="13"/>
      <c r="Y573" s="13"/>
      <c r="Z573" s="13"/>
      <c r="AA573" s="13"/>
    </row>
    <row r="574" customFormat="false" ht="15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T574" s="13"/>
      <c r="U574" s="13"/>
      <c r="V574" s="13"/>
      <c r="W574" s="13"/>
      <c r="X574" s="13"/>
      <c r="Y574" s="13"/>
      <c r="Z574" s="13"/>
      <c r="AA574" s="13"/>
    </row>
    <row r="575" customFormat="false" ht="15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T575" s="13"/>
      <c r="U575" s="13"/>
      <c r="V575" s="13"/>
      <c r="W575" s="13"/>
      <c r="X575" s="13"/>
      <c r="Y575" s="13"/>
      <c r="Z575" s="13"/>
      <c r="AA575" s="13"/>
    </row>
    <row r="576" customFormat="false" ht="15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T576" s="13"/>
      <c r="U576" s="13"/>
      <c r="V576" s="13"/>
      <c r="W576" s="13"/>
      <c r="X576" s="13"/>
      <c r="Y576" s="13"/>
      <c r="Z576" s="13"/>
      <c r="AA576" s="13"/>
    </row>
    <row r="577" customFormat="false" ht="15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T577" s="13"/>
      <c r="U577" s="13"/>
      <c r="V577" s="13"/>
      <c r="W577" s="13"/>
      <c r="X577" s="13"/>
      <c r="Y577" s="13"/>
      <c r="Z577" s="13"/>
      <c r="AA577" s="13"/>
    </row>
    <row r="578" customFormat="false" ht="15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T578" s="13"/>
      <c r="U578" s="13"/>
      <c r="V578" s="13"/>
      <c r="W578" s="13"/>
      <c r="X578" s="13"/>
      <c r="Y578" s="13"/>
      <c r="Z578" s="13"/>
      <c r="AA578" s="13"/>
    </row>
    <row r="579" customFormat="false" ht="15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T579" s="13"/>
      <c r="U579" s="13"/>
      <c r="V579" s="13"/>
      <c r="W579" s="13"/>
      <c r="X579" s="13"/>
      <c r="Y579" s="13"/>
      <c r="Z579" s="13"/>
      <c r="AA579" s="13"/>
    </row>
    <row r="580" customFormat="false" ht="15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T580" s="13"/>
      <c r="U580" s="13"/>
      <c r="V580" s="13"/>
      <c r="W580" s="13"/>
      <c r="X580" s="13"/>
      <c r="Y580" s="13"/>
      <c r="Z580" s="13"/>
      <c r="AA580" s="13"/>
    </row>
    <row r="581" customFormat="false" ht="15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T581" s="13"/>
      <c r="U581" s="13"/>
      <c r="V581" s="13"/>
      <c r="W581" s="13"/>
      <c r="X581" s="13"/>
      <c r="Y581" s="13"/>
      <c r="Z581" s="13"/>
      <c r="AA581" s="13"/>
    </row>
    <row r="582" customFormat="false" ht="15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T582" s="13"/>
      <c r="U582" s="13"/>
      <c r="V582" s="13"/>
      <c r="W582" s="13"/>
      <c r="X582" s="13"/>
      <c r="Y582" s="13"/>
      <c r="Z582" s="13"/>
      <c r="AA582" s="13"/>
    </row>
    <row r="583" customFormat="false" ht="15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T583" s="13"/>
      <c r="U583" s="13"/>
      <c r="V583" s="13"/>
      <c r="W583" s="13"/>
      <c r="X583" s="13"/>
      <c r="Y583" s="13"/>
      <c r="Z583" s="13"/>
      <c r="AA583" s="13"/>
    </row>
    <row r="584" customFormat="false" ht="15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T584" s="13"/>
      <c r="U584" s="13"/>
      <c r="V584" s="13"/>
      <c r="W584" s="13"/>
      <c r="X584" s="13"/>
      <c r="Y584" s="13"/>
      <c r="Z584" s="13"/>
      <c r="AA584" s="13"/>
    </row>
    <row r="585" customFormat="false" ht="15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T585" s="13"/>
      <c r="U585" s="13"/>
      <c r="V585" s="13"/>
      <c r="W585" s="13"/>
      <c r="X585" s="13"/>
      <c r="Y585" s="13"/>
      <c r="Z585" s="13"/>
      <c r="AA585" s="13"/>
    </row>
    <row r="586" customFormat="false" ht="15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T586" s="13"/>
      <c r="U586" s="13"/>
      <c r="V586" s="13"/>
      <c r="W586" s="13"/>
      <c r="X586" s="13"/>
      <c r="Y586" s="13"/>
      <c r="Z586" s="13"/>
      <c r="AA586" s="13"/>
    </row>
    <row r="587" customFormat="false" ht="15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T587" s="13"/>
      <c r="U587" s="13"/>
      <c r="V587" s="13"/>
      <c r="W587" s="13"/>
      <c r="X587" s="13"/>
      <c r="Y587" s="13"/>
      <c r="Z587" s="13"/>
      <c r="AA587" s="13"/>
    </row>
    <row r="588" customFormat="false" ht="15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T588" s="13"/>
      <c r="U588" s="13"/>
      <c r="V588" s="13"/>
      <c r="W588" s="13"/>
      <c r="X588" s="13"/>
      <c r="Y588" s="13"/>
      <c r="Z588" s="13"/>
      <c r="AA588" s="13"/>
    </row>
    <row r="589" customFormat="false" ht="15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T589" s="13"/>
      <c r="U589" s="13"/>
      <c r="V589" s="13"/>
      <c r="W589" s="13"/>
      <c r="X589" s="13"/>
      <c r="Y589" s="13"/>
      <c r="Z589" s="13"/>
      <c r="AA589" s="13"/>
    </row>
    <row r="590" customFormat="false" ht="15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T590" s="13"/>
      <c r="U590" s="13"/>
      <c r="V590" s="13"/>
      <c r="W590" s="13"/>
      <c r="X590" s="13"/>
      <c r="Y590" s="13"/>
      <c r="Z590" s="13"/>
      <c r="AA590" s="13"/>
    </row>
    <row r="591" customFormat="false" ht="15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T591" s="13"/>
      <c r="U591" s="13"/>
      <c r="V591" s="13"/>
      <c r="W591" s="13"/>
      <c r="X591" s="13"/>
      <c r="Y591" s="13"/>
      <c r="Z591" s="13"/>
      <c r="AA591" s="13"/>
    </row>
    <row r="592" customFormat="false" ht="15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T592" s="13"/>
      <c r="U592" s="13"/>
      <c r="V592" s="13"/>
      <c r="W592" s="13"/>
      <c r="X592" s="13"/>
      <c r="Y592" s="13"/>
      <c r="Z592" s="13"/>
      <c r="AA592" s="13"/>
    </row>
    <row r="593" customFormat="false" ht="15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T593" s="13"/>
      <c r="U593" s="13"/>
      <c r="V593" s="13"/>
      <c r="W593" s="13"/>
      <c r="X593" s="13"/>
      <c r="Y593" s="13"/>
      <c r="Z593" s="13"/>
      <c r="AA593" s="13"/>
    </row>
    <row r="594" customFormat="false" ht="15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T594" s="13"/>
      <c r="U594" s="13"/>
      <c r="V594" s="13"/>
      <c r="W594" s="13"/>
      <c r="X594" s="13"/>
      <c r="Y594" s="13"/>
      <c r="Z594" s="13"/>
      <c r="AA594" s="13"/>
    </row>
    <row r="595" customFormat="false" ht="15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T595" s="13"/>
      <c r="U595" s="13"/>
      <c r="V595" s="13"/>
      <c r="W595" s="13"/>
      <c r="X595" s="13"/>
      <c r="Y595" s="13"/>
      <c r="Z595" s="13"/>
      <c r="AA595" s="13"/>
    </row>
    <row r="596" customFormat="false" ht="15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T596" s="13"/>
      <c r="U596" s="13"/>
      <c r="V596" s="13"/>
      <c r="W596" s="13"/>
      <c r="X596" s="13"/>
      <c r="Y596" s="13"/>
      <c r="Z596" s="13"/>
      <c r="AA596" s="13"/>
    </row>
    <row r="597" customFormat="false" ht="15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T597" s="13"/>
      <c r="U597" s="13"/>
      <c r="V597" s="13"/>
      <c r="W597" s="13"/>
      <c r="X597" s="13"/>
      <c r="Y597" s="13"/>
      <c r="Z597" s="13"/>
      <c r="AA597" s="13"/>
    </row>
    <row r="598" customFormat="false" ht="15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T598" s="13"/>
      <c r="U598" s="13"/>
      <c r="V598" s="13"/>
      <c r="W598" s="13"/>
      <c r="X598" s="13"/>
      <c r="Y598" s="13"/>
      <c r="Z598" s="13"/>
      <c r="AA598" s="13"/>
    </row>
    <row r="599" customFormat="false" ht="15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T599" s="13"/>
      <c r="U599" s="13"/>
      <c r="V599" s="13"/>
      <c r="W599" s="13"/>
      <c r="X599" s="13"/>
      <c r="Y599" s="13"/>
      <c r="Z599" s="13"/>
      <c r="AA599" s="13"/>
    </row>
    <row r="600" customFormat="false" ht="15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T600" s="13"/>
      <c r="U600" s="13"/>
      <c r="V600" s="13"/>
      <c r="W600" s="13"/>
      <c r="X600" s="13"/>
      <c r="Y600" s="13"/>
      <c r="Z600" s="13"/>
      <c r="AA600" s="13"/>
    </row>
    <row r="601" customFormat="false" ht="15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T601" s="13"/>
      <c r="U601" s="13"/>
      <c r="V601" s="13"/>
      <c r="W601" s="13"/>
      <c r="X601" s="13"/>
      <c r="Y601" s="13"/>
      <c r="Z601" s="13"/>
      <c r="AA601" s="13"/>
    </row>
    <row r="602" customFormat="false" ht="15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T602" s="13"/>
      <c r="U602" s="13"/>
      <c r="V602" s="13"/>
      <c r="W602" s="13"/>
      <c r="X602" s="13"/>
      <c r="Y602" s="13"/>
      <c r="Z602" s="13"/>
      <c r="AA602" s="13"/>
    </row>
    <row r="603" customFormat="false" ht="15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T603" s="13"/>
      <c r="U603" s="13"/>
      <c r="V603" s="13"/>
      <c r="W603" s="13"/>
      <c r="X603" s="13"/>
      <c r="Y603" s="13"/>
      <c r="Z603" s="13"/>
      <c r="AA603" s="13"/>
    </row>
    <row r="604" customFormat="false" ht="15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T604" s="13"/>
      <c r="U604" s="13"/>
      <c r="V604" s="13"/>
      <c r="W604" s="13"/>
      <c r="X604" s="13"/>
      <c r="Y604" s="13"/>
      <c r="Z604" s="13"/>
      <c r="AA604" s="13"/>
    </row>
    <row r="605" customFormat="false" ht="15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T605" s="13"/>
      <c r="U605" s="13"/>
      <c r="V605" s="13"/>
      <c r="W605" s="13"/>
      <c r="X605" s="13"/>
      <c r="Y605" s="13"/>
      <c r="Z605" s="13"/>
      <c r="AA605" s="13"/>
    </row>
    <row r="606" customFormat="false" ht="15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T606" s="13"/>
      <c r="U606" s="13"/>
      <c r="V606" s="13"/>
      <c r="W606" s="13"/>
      <c r="X606" s="13"/>
      <c r="Y606" s="13"/>
      <c r="Z606" s="13"/>
      <c r="AA606" s="13"/>
    </row>
    <row r="607" customFormat="false" ht="15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T607" s="13"/>
      <c r="U607" s="13"/>
      <c r="V607" s="13"/>
      <c r="W607" s="13"/>
      <c r="X607" s="13"/>
      <c r="Y607" s="13"/>
      <c r="Z607" s="13"/>
      <c r="AA607" s="13"/>
    </row>
    <row r="608" customFormat="false" ht="15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T608" s="13"/>
      <c r="U608" s="13"/>
      <c r="V608" s="13"/>
      <c r="W608" s="13"/>
      <c r="X608" s="13"/>
      <c r="Y608" s="13"/>
      <c r="Z608" s="13"/>
      <c r="AA608" s="13"/>
    </row>
    <row r="609" customFormat="false" ht="15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T609" s="13"/>
      <c r="U609" s="13"/>
      <c r="V609" s="13"/>
      <c r="W609" s="13"/>
      <c r="X609" s="13"/>
      <c r="Y609" s="13"/>
      <c r="Z609" s="13"/>
      <c r="AA609" s="13"/>
    </row>
    <row r="610" customFormat="false" ht="15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T610" s="13"/>
      <c r="U610" s="13"/>
      <c r="V610" s="13"/>
      <c r="W610" s="13"/>
      <c r="X610" s="13"/>
      <c r="Y610" s="13"/>
      <c r="Z610" s="13"/>
      <c r="AA610" s="13"/>
    </row>
    <row r="611" customFormat="false" ht="15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T611" s="13"/>
      <c r="U611" s="13"/>
      <c r="V611" s="13"/>
      <c r="W611" s="13"/>
      <c r="X611" s="13"/>
      <c r="Y611" s="13"/>
      <c r="Z611" s="13"/>
      <c r="AA611" s="13"/>
    </row>
    <row r="612" customFormat="false" ht="15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T612" s="13"/>
      <c r="U612" s="13"/>
      <c r="V612" s="13"/>
      <c r="W612" s="13"/>
      <c r="X612" s="13"/>
      <c r="Y612" s="13"/>
      <c r="Z612" s="13"/>
      <c r="AA612" s="13"/>
    </row>
    <row r="613" customFormat="false" ht="15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T613" s="13"/>
      <c r="U613" s="13"/>
      <c r="V613" s="13"/>
      <c r="W613" s="13"/>
      <c r="X613" s="13"/>
      <c r="Y613" s="13"/>
      <c r="Z613" s="13"/>
      <c r="AA613" s="13"/>
    </row>
    <row r="614" customFormat="false" ht="15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T614" s="13"/>
      <c r="U614" s="13"/>
      <c r="V614" s="13"/>
      <c r="W614" s="13"/>
      <c r="X614" s="13"/>
      <c r="Y614" s="13"/>
      <c r="Z614" s="13"/>
      <c r="AA614" s="13"/>
    </row>
    <row r="615" customFormat="false" ht="15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T615" s="13"/>
      <c r="U615" s="13"/>
      <c r="V615" s="13"/>
      <c r="W615" s="13"/>
      <c r="X615" s="13"/>
      <c r="Y615" s="13"/>
      <c r="Z615" s="13"/>
      <c r="AA615" s="13"/>
    </row>
    <row r="616" customFormat="false" ht="15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T616" s="13"/>
      <c r="U616" s="13"/>
      <c r="V616" s="13"/>
      <c r="W616" s="13"/>
      <c r="X616" s="13"/>
      <c r="Y616" s="13"/>
      <c r="Z616" s="13"/>
      <c r="AA616" s="13"/>
    </row>
    <row r="617" customFormat="false" ht="15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T617" s="13"/>
      <c r="U617" s="13"/>
      <c r="V617" s="13"/>
      <c r="W617" s="13"/>
      <c r="X617" s="13"/>
      <c r="Y617" s="13"/>
      <c r="Z617" s="13"/>
      <c r="AA617" s="13"/>
    </row>
    <row r="618" customFormat="false" ht="15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T618" s="13"/>
      <c r="U618" s="13"/>
      <c r="V618" s="13"/>
      <c r="W618" s="13"/>
      <c r="X618" s="13"/>
      <c r="Y618" s="13"/>
      <c r="Z618" s="13"/>
      <c r="AA618" s="13"/>
    </row>
    <row r="619" customFormat="false" ht="15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T619" s="13"/>
      <c r="U619" s="13"/>
      <c r="V619" s="13"/>
      <c r="W619" s="13"/>
      <c r="X619" s="13"/>
      <c r="Y619" s="13"/>
      <c r="Z619" s="13"/>
      <c r="AA619" s="13"/>
    </row>
    <row r="620" customFormat="false" ht="15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T620" s="13"/>
      <c r="U620" s="13"/>
      <c r="V620" s="13"/>
      <c r="W620" s="13"/>
      <c r="X620" s="13"/>
      <c r="Y620" s="13"/>
      <c r="Z620" s="13"/>
      <c r="AA620" s="13"/>
    </row>
    <row r="621" customFormat="false" ht="15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T621" s="13"/>
      <c r="U621" s="13"/>
      <c r="V621" s="13"/>
      <c r="W621" s="13"/>
      <c r="X621" s="13"/>
      <c r="Y621" s="13"/>
      <c r="Z621" s="13"/>
      <c r="AA621" s="13"/>
    </row>
    <row r="622" customFormat="false" ht="15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T622" s="13"/>
      <c r="U622" s="13"/>
      <c r="V622" s="13"/>
      <c r="W622" s="13"/>
      <c r="X622" s="13"/>
      <c r="Y622" s="13"/>
      <c r="Z622" s="13"/>
      <c r="AA622" s="13"/>
    </row>
    <row r="623" customFormat="false" ht="15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T623" s="13"/>
      <c r="U623" s="13"/>
      <c r="V623" s="13"/>
      <c r="W623" s="13"/>
      <c r="X623" s="13"/>
      <c r="Y623" s="13"/>
      <c r="Z623" s="13"/>
      <c r="AA623" s="13"/>
    </row>
    <row r="624" customFormat="false" ht="15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T624" s="13"/>
      <c r="U624" s="13"/>
      <c r="V624" s="13"/>
      <c r="W624" s="13"/>
      <c r="X624" s="13"/>
      <c r="Y624" s="13"/>
      <c r="Z624" s="13"/>
      <c r="AA624" s="13"/>
    </row>
    <row r="625" customFormat="false" ht="15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T625" s="13"/>
      <c r="U625" s="13"/>
      <c r="V625" s="13"/>
      <c r="W625" s="13"/>
      <c r="X625" s="13"/>
      <c r="Y625" s="13"/>
      <c r="Z625" s="13"/>
      <c r="AA625" s="13"/>
    </row>
    <row r="626" customFormat="false" ht="15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T626" s="13"/>
      <c r="U626" s="13"/>
      <c r="V626" s="13"/>
      <c r="W626" s="13"/>
      <c r="X626" s="13"/>
      <c r="Y626" s="13"/>
      <c r="Z626" s="13"/>
      <c r="AA626" s="13"/>
    </row>
    <row r="627" customFormat="false" ht="15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T627" s="13"/>
      <c r="U627" s="13"/>
      <c r="V627" s="13"/>
      <c r="W627" s="13"/>
      <c r="X627" s="13"/>
      <c r="Y627" s="13"/>
      <c r="Z627" s="13"/>
      <c r="AA627" s="13"/>
    </row>
    <row r="628" customFormat="false" ht="15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T628" s="13"/>
      <c r="U628" s="13"/>
      <c r="V628" s="13"/>
      <c r="W628" s="13"/>
      <c r="X628" s="13"/>
      <c r="Y628" s="13"/>
      <c r="Z628" s="13"/>
      <c r="AA628" s="13"/>
    </row>
    <row r="629" customFormat="false" ht="15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T629" s="13"/>
      <c r="U629" s="13"/>
      <c r="V629" s="13"/>
      <c r="W629" s="13"/>
      <c r="X629" s="13"/>
      <c r="Y629" s="13"/>
      <c r="Z629" s="13"/>
      <c r="AA629" s="13"/>
    </row>
    <row r="630" customFormat="false" ht="15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T630" s="13"/>
      <c r="U630" s="13"/>
      <c r="V630" s="13"/>
      <c r="W630" s="13"/>
      <c r="X630" s="13"/>
      <c r="Y630" s="13"/>
      <c r="Z630" s="13"/>
      <c r="AA630" s="13"/>
    </row>
    <row r="631" customFormat="false" ht="15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T631" s="13"/>
      <c r="U631" s="13"/>
      <c r="V631" s="13"/>
      <c r="W631" s="13"/>
      <c r="X631" s="13"/>
      <c r="Y631" s="13"/>
      <c r="Z631" s="13"/>
      <c r="AA631" s="13"/>
    </row>
    <row r="632" customFormat="false" ht="15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T632" s="13"/>
      <c r="U632" s="13"/>
      <c r="V632" s="13"/>
      <c r="W632" s="13"/>
      <c r="X632" s="13"/>
      <c r="Y632" s="13"/>
      <c r="Z632" s="13"/>
      <c r="AA632" s="13"/>
    </row>
    <row r="633" customFormat="false" ht="15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T633" s="13"/>
      <c r="U633" s="13"/>
      <c r="V633" s="13"/>
      <c r="W633" s="13"/>
      <c r="X633" s="13"/>
      <c r="Y633" s="13"/>
      <c r="Z633" s="13"/>
      <c r="AA633" s="13"/>
    </row>
    <row r="634" customFormat="false" ht="15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T634" s="13"/>
      <c r="U634" s="13"/>
      <c r="V634" s="13"/>
      <c r="W634" s="13"/>
      <c r="X634" s="13"/>
      <c r="Y634" s="13"/>
      <c r="Z634" s="13"/>
      <c r="AA634" s="13"/>
    </row>
    <row r="635" customFormat="false" ht="15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T635" s="13"/>
      <c r="U635" s="13"/>
      <c r="V635" s="13"/>
      <c r="W635" s="13"/>
      <c r="X635" s="13"/>
      <c r="Y635" s="13"/>
      <c r="Z635" s="13"/>
      <c r="AA635" s="13"/>
    </row>
    <row r="636" customFormat="false" ht="15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T636" s="13"/>
      <c r="U636" s="13"/>
      <c r="V636" s="13"/>
      <c r="W636" s="13"/>
      <c r="X636" s="13"/>
      <c r="Y636" s="13"/>
      <c r="Z636" s="13"/>
      <c r="AA636" s="13"/>
    </row>
    <row r="637" customFormat="false" ht="15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T637" s="13"/>
      <c r="U637" s="13"/>
      <c r="V637" s="13"/>
      <c r="W637" s="13"/>
      <c r="X637" s="13"/>
      <c r="Y637" s="13"/>
      <c r="Z637" s="13"/>
      <c r="AA637" s="13"/>
    </row>
    <row r="638" customFormat="false" ht="15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T638" s="13"/>
      <c r="U638" s="13"/>
      <c r="V638" s="13"/>
      <c r="W638" s="13"/>
      <c r="X638" s="13"/>
      <c r="Y638" s="13"/>
      <c r="Z638" s="13"/>
      <c r="AA638" s="13"/>
    </row>
    <row r="639" customFormat="false" ht="15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T639" s="13"/>
      <c r="U639" s="13"/>
      <c r="V639" s="13"/>
      <c r="W639" s="13"/>
      <c r="X639" s="13"/>
      <c r="Y639" s="13"/>
      <c r="Z639" s="13"/>
      <c r="AA639" s="13"/>
    </row>
    <row r="640" customFormat="false" ht="15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T640" s="13"/>
      <c r="U640" s="13"/>
      <c r="V640" s="13"/>
      <c r="W640" s="13"/>
      <c r="X640" s="13"/>
      <c r="Y640" s="13"/>
      <c r="Z640" s="13"/>
      <c r="AA640" s="13"/>
    </row>
    <row r="641" customFormat="false" ht="15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T641" s="13"/>
      <c r="U641" s="13"/>
      <c r="V641" s="13"/>
      <c r="W641" s="13"/>
      <c r="X641" s="13"/>
      <c r="Y641" s="13"/>
      <c r="Z641" s="13"/>
      <c r="AA641" s="13"/>
    </row>
    <row r="642" customFormat="false" ht="15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T642" s="13"/>
      <c r="U642" s="13"/>
      <c r="V642" s="13"/>
      <c r="W642" s="13"/>
      <c r="X642" s="13"/>
      <c r="Y642" s="13"/>
      <c r="Z642" s="13"/>
      <c r="AA642" s="13"/>
    </row>
    <row r="643" customFormat="false" ht="15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T643" s="13"/>
      <c r="U643" s="13"/>
      <c r="V643" s="13"/>
      <c r="W643" s="13"/>
      <c r="X643" s="13"/>
      <c r="Y643" s="13"/>
      <c r="Z643" s="13"/>
      <c r="AA643" s="13"/>
    </row>
    <row r="644" customFormat="false" ht="15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T644" s="13"/>
      <c r="U644" s="13"/>
      <c r="V644" s="13"/>
      <c r="W644" s="13"/>
      <c r="X644" s="13"/>
      <c r="Y644" s="13"/>
      <c r="Z644" s="13"/>
      <c r="AA644" s="13"/>
    </row>
    <row r="645" customFormat="false" ht="15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T645" s="13"/>
      <c r="U645" s="13"/>
      <c r="V645" s="13"/>
      <c r="W645" s="13"/>
      <c r="X645" s="13"/>
      <c r="Y645" s="13"/>
      <c r="Z645" s="13"/>
      <c r="AA645" s="13"/>
    </row>
    <row r="646" customFormat="false" ht="15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T646" s="13"/>
      <c r="U646" s="13"/>
      <c r="V646" s="13"/>
      <c r="W646" s="13"/>
      <c r="X646" s="13"/>
      <c r="Y646" s="13"/>
      <c r="Z646" s="13"/>
      <c r="AA646" s="13"/>
    </row>
    <row r="647" customFormat="false" ht="15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T647" s="13"/>
      <c r="U647" s="13"/>
      <c r="V647" s="13"/>
      <c r="W647" s="13"/>
      <c r="X647" s="13"/>
      <c r="Y647" s="13"/>
      <c r="Z647" s="13"/>
      <c r="AA647" s="13"/>
    </row>
    <row r="648" customFormat="false" ht="15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T648" s="13"/>
      <c r="U648" s="13"/>
      <c r="V648" s="13"/>
      <c r="W648" s="13"/>
      <c r="X648" s="13"/>
      <c r="Y648" s="13"/>
      <c r="Z648" s="13"/>
      <c r="AA648" s="13"/>
    </row>
    <row r="649" customFormat="false" ht="15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T649" s="13"/>
      <c r="U649" s="13"/>
      <c r="V649" s="13"/>
      <c r="W649" s="13"/>
      <c r="X649" s="13"/>
      <c r="Y649" s="13"/>
      <c r="Z649" s="13"/>
      <c r="AA649" s="13"/>
    </row>
    <row r="650" customFormat="false" ht="15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T650" s="13"/>
      <c r="U650" s="13"/>
      <c r="V650" s="13"/>
      <c r="W650" s="13"/>
      <c r="X650" s="13"/>
      <c r="Y650" s="13"/>
      <c r="Z650" s="13"/>
      <c r="AA650" s="13"/>
    </row>
    <row r="651" customFormat="false" ht="15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T651" s="13"/>
      <c r="U651" s="13"/>
      <c r="V651" s="13"/>
      <c r="W651" s="13"/>
      <c r="X651" s="13"/>
      <c r="Y651" s="13"/>
      <c r="Z651" s="13"/>
      <c r="AA651" s="13"/>
    </row>
    <row r="652" customFormat="false" ht="15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T652" s="13"/>
      <c r="U652" s="13"/>
      <c r="V652" s="13"/>
      <c r="W652" s="13"/>
      <c r="X652" s="13"/>
      <c r="Y652" s="13"/>
      <c r="Z652" s="13"/>
      <c r="AA652" s="13"/>
    </row>
    <row r="653" customFormat="false" ht="15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T653" s="13"/>
      <c r="U653" s="13"/>
      <c r="V653" s="13"/>
      <c r="W653" s="13"/>
      <c r="X653" s="13"/>
      <c r="Y653" s="13"/>
      <c r="Z653" s="13"/>
      <c r="AA653" s="13"/>
    </row>
    <row r="654" customFormat="false" ht="15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T654" s="13"/>
      <c r="U654" s="13"/>
      <c r="V654" s="13"/>
      <c r="W654" s="13"/>
      <c r="X654" s="13"/>
      <c r="Y654" s="13"/>
      <c r="Z654" s="13"/>
      <c r="AA654" s="13"/>
    </row>
    <row r="655" customFormat="false" ht="15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T655" s="13"/>
      <c r="U655" s="13"/>
      <c r="V655" s="13"/>
      <c r="W655" s="13"/>
      <c r="X655" s="13"/>
      <c r="Y655" s="13"/>
      <c r="Z655" s="13"/>
      <c r="AA655" s="13"/>
    </row>
    <row r="656" customFormat="false" ht="15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T656" s="13"/>
      <c r="U656" s="13"/>
      <c r="V656" s="13"/>
      <c r="W656" s="13"/>
      <c r="X656" s="13"/>
      <c r="Y656" s="13"/>
      <c r="Z656" s="13"/>
      <c r="AA656" s="13"/>
    </row>
    <row r="657" customFormat="false" ht="15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T657" s="13"/>
      <c r="U657" s="13"/>
      <c r="V657" s="13"/>
      <c r="W657" s="13"/>
      <c r="X657" s="13"/>
      <c r="Y657" s="13"/>
      <c r="Z657" s="13"/>
      <c r="AA657" s="13"/>
    </row>
    <row r="658" customFormat="false" ht="15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T658" s="13"/>
      <c r="U658" s="13"/>
      <c r="V658" s="13"/>
      <c r="W658" s="13"/>
      <c r="X658" s="13"/>
      <c r="Y658" s="13"/>
      <c r="Z658" s="13"/>
      <c r="AA658" s="13"/>
    </row>
    <row r="659" customFormat="false" ht="15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T659" s="13"/>
      <c r="U659" s="13"/>
      <c r="V659" s="13"/>
      <c r="W659" s="13"/>
      <c r="X659" s="13"/>
      <c r="Y659" s="13"/>
      <c r="Z659" s="13"/>
      <c r="AA659" s="13"/>
    </row>
    <row r="660" customFormat="false" ht="15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T660" s="13"/>
      <c r="U660" s="13"/>
      <c r="V660" s="13"/>
      <c r="W660" s="13"/>
      <c r="X660" s="13"/>
      <c r="Y660" s="13"/>
      <c r="Z660" s="13"/>
      <c r="AA660" s="13"/>
    </row>
    <row r="661" customFormat="false" ht="15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T661" s="13"/>
      <c r="U661" s="13"/>
      <c r="V661" s="13"/>
      <c r="W661" s="13"/>
      <c r="X661" s="13"/>
      <c r="Y661" s="13"/>
      <c r="Z661" s="13"/>
      <c r="AA661" s="13"/>
    </row>
    <row r="662" customFormat="false" ht="15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T662" s="13"/>
      <c r="U662" s="13"/>
      <c r="V662" s="13"/>
      <c r="W662" s="13"/>
      <c r="X662" s="13"/>
      <c r="Y662" s="13"/>
      <c r="Z662" s="13"/>
      <c r="AA662" s="13"/>
    </row>
    <row r="663" customFormat="false" ht="15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T663" s="13"/>
      <c r="U663" s="13"/>
      <c r="V663" s="13"/>
      <c r="W663" s="13"/>
      <c r="X663" s="13"/>
      <c r="Y663" s="13"/>
      <c r="Z663" s="13"/>
      <c r="AA663" s="13"/>
    </row>
    <row r="664" customFormat="false" ht="15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T664" s="13"/>
      <c r="U664" s="13"/>
      <c r="V664" s="13"/>
      <c r="W664" s="13"/>
      <c r="X664" s="13"/>
      <c r="Y664" s="13"/>
      <c r="Z664" s="13"/>
      <c r="AA664" s="13"/>
    </row>
    <row r="665" customFormat="false" ht="15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T665" s="13"/>
      <c r="U665" s="13"/>
      <c r="V665" s="13"/>
      <c r="W665" s="13"/>
      <c r="X665" s="13"/>
      <c r="Y665" s="13"/>
      <c r="Z665" s="13"/>
      <c r="AA665" s="13"/>
    </row>
    <row r="666" customFormat="false" ht="15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T666" s="13"/>
      <c r="U666" s="13"/>
      <c r="V666" s="13"/>
      <c r="W666" s="13"/>
      <c r="X666" s="13"/>
      <c r="Y666" s="13"/>
      <c r="Z666" s="13"/>
      <c r="AA666" s="13"/>
    </row>
    <row r="667" customFormat="false" ht="15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T667" s="13"/>
      <c r="U667" s="13"/>
      <c r="V667" s="13"/>
      <c r="W667" s="13"/>
      <c r="X667" s="13"/>
      <c r="Y667" s="13"/>
      <c r="Z667" s="13"/>
      <c r="AA667" s="13"/>
    </row>
    <row r="668" customFormat="false" ht="15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T668" s="13"/>
      <c r="U668" s="13"/>
      <c r="V668" s="13"/>
      <c r="W668" s="13"/>
      <c r="X668" s="13"/>
      <c r="Y668" s="13"/>
      <c r="Z668" s="13"/>
      <c r="AA668" s="13"/>
    </row>
    <row r="669" customFormat="false" ht="15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T669" s="13"/>
      <c r="U669" s="13"/>
      <c r="V669" s="13"/>
      <c r="W669" s="13"/>
      <c r="X669" s="13"/>
      <c r="Y669" s="13"/>
      <c r="Z669" s="13"/>
      <c r="AA669" s="13"/>
    </row>
    <row r="670" customFormat="false" ht="15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T670" s="13"/>
      <c r="U670" s="13"/>
      <c r="V670" s="13"/>
      <c r="W670" s="13"/>
      <c r="X670" s="13"/>
      <c r="Y670" s="13"/>
      <c r="Z670" s="13"/>
      <c r="AA670" s="13"/>
    </row>
    <row r="671" customFormat="false" ht="15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T671" s="13"/>
      <c r="U671" s="13"/>
      <c r="V671" s="13"/>
      <c r="W671" s="13"/>
      <c r="X671" s="13"/>
      <c r="Y671" s="13"/>
      <c r="Z671" s="13"/>
      <c r="AA671" s="13"/>
    </row>
    <row r="672" customFormat="false" ht="15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T672" s="13"/>
      <c r="U672" s="13"/>
      <c r="V672" s="13"/>
      <c r="W672" s="13"/>
      <c r="X672" s="13"/>
      <c r="Y672" s="13"/>
      <c r="Z672" s="13"/>
      <c r="AA672" s="13"/>
    </row>
    <row r="673" customFormat="false" ht="15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T673" s="13"/>
      <c r="U673" s="13"/>
      <c r="V673" s="13"/>
      <c r="W673" s="13"/>
      <c r="X673" s="13"/>
      <c r="Y673" s="13"/>
      <c r="Z673" s="13"/>
      <c r="AA673" s="13"/>
    </row>
    <row r="674" customFormat="false" ht="15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T674" s="13"/>
      <c r="U674" s="13"/>
      <c r="V674" s="13"/>
      <c r="W674" s="13"/>
      <c r="X674" s="13"/>
      <c r="Y674" s="13"/>
      <c r="Z674" s="13"/>
      <c r="AA674" s="13"/>
    </row>
    <row r="675" customFormat="false" ht="15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T675" s="13"/>
      <c r="U675" s="13"/>
      <c r="V675" s="13"/>
      <c r="W675" s="13"/>
      <c r="X675" s="13"/>
      <c r="Y675" s="13"/>
      <c r="Z675" s="13"/>
      <c r="AA675" s="13"/>
    </row>
    <row r="676" customFormat="false" ht="15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T676" s="13"/>
      <c r="U676" s="13"/>
      <c r="V676" s="13"/>
      <c r="W676" s="13"/>
      <c r="X676" s="13"/>
      <c r="Y676" s="13"/>
      <c r="Z676" s="13"/>
      <c r="AA676" s="13"/>
    </row>
    <row r="677" customFormat="false" ht="15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T677" s="13"/>
      <c r="U677" s="13"/>
      <c r="V677" s="13"/>
      <c r="W677" s="13"/>
      <c r="X677" s="13"/>
      <c r="Y677" s="13"/>
      <c r="Z677" s="13"/>
      <c r="AA677" s="13"/>
    </row>
    <row r="678" customFormat="false" ht="15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T678" s="13"/>
      <c r="U678" s="13"/>
      <c r="V678" s="13"/>
      <c r="W678" s="13"/>
      <c r="X678" s="13"/>
      <c r="Y678" s="13"/>
      <c r="Z678" s="13"/>
      <c r="AA678" s="13"/>
    </row>
    <row r="679" customFormat="false" ht="15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T679" s="13"/>
      <c r="U679" s="13"/>
      <c r="V679" s="13"/>
      <c r="W679" s="13"/>
      <c r="X679" s="13"/>
      <c r="Y679" s="13"/>
      <c r="Z679" s="13"/>
      <c r="AA679" s="13"/>
    </row>
    <row r="680" customFormat="false" ht="15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T680" s="13"/>
      <c r="U680" s="13"/>
      <c r="V680" s="13"/>
      <c r="W680" s="13"/>
      <c r="X680" s="13"/>
      <c r="Y680" s="13"/>
      <c r="Z680" s="13"/>
      <c r="AA680" s="13"/>
    </row>
    <row r="681" customFormat="false" ht="15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T681" s="13"/>
      <c r="U681" s="13"/>
      <c r="V681" s="13"/>
      <c r="W681" s="13"/>
      <c r="X681" s="13"/>
      <c r="Y681" s="13"/>
      <c r="Z681" s="13"/>
      <c r="AA681" s="13"/>
    </row>
    <row r="682" customFormat="false" ht="15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T682" s="13"/>
      <c r="U682" s="13"/>
      <c r="V682" s="13"/>
      <c r="W682" s="13"/>
      <c r="X682" s="13"/>
      <c r="Y682" s="13"/>
      <c r="Z682" s="13"/>
      <c r="AA682" s="13"/>
    </row>
    <row r="683" customFormat="false" ht="15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T683" s="13"/>
      <c r="U683" s="13"/>
      <c r="V683" s="13"/>
      <c r="W683" s="13"/>
      <c r="X683" s="13"/>
      <c r="Y683" s="13"/>
      <c r="Z683" s="13"/>
      <c r="AA683" s="13"/>
    </row>
    <row r="684" customFormat="false" ht="15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T684" s="13"/>
      <c r="U684" s="13"/>
      <c r="V684" s="13"/>
      <c r="W684" s="13"/>
      <c r="X684" s="13"/>
      <c r="Y684" s="13"/>
      <c r="Z684" s="13"/>
      <c r="AA684" s="13"/>
    </row>
    <row r="685" customFormat="false" ht="15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T685" s="13"/>
      <c r="U685" s="13"/>
      <c r="V685" s="13"/>
      <c r="W685" s="13"/>
      <c r="X685" s="13"/>
      <c r="Y685" s="13"/>
      <c r="Z685" s="13"/>
      <c r="AA685" s="13"/>
    </row>
    <row r="686" customFormat="false" ht="15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T686" s="13"/>
      <c r="U686" s="13"/>
      <c r="V686" s="13"/>
      <c r="W686" s="13"/>
      <c r="X686" s="13"/>
      <c r="Y686" s="13"/>
      <c r="Z686" s="13"/>
      <c r="AA686" s="13"/>
    </row>
    <row r="687" customFormat="false" ht="15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T687" s="13"/>
      <c r="U687" s="13"/>
      <c r="V687" s="13"/>
      <c r="W687" s="13"/>
      <c r="X687" s="13"/>
      <c r="Y687" s="13"/>
      <c r="Z687" s="13"/>
      <c r="AA687" s="13"/>
    </row>
    <row r="688" customFormat="false" ht="15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T688" s="13"/>
      <c r="U688" s="13"/>
      <c r="V688" s="13"/>
      <c r="W688" s="13"/>
      <c r="X688" s="13"/>
      <c r="Y688" s="13"/>
      <c r="Z688" s="13"/>
      <c r="AA688" s="13"/>
    </row>
    <row r="689" customFormat="false" ht="15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T689" s="13"/>
      <c r="U689" s="13"/>
      <c r="V689" s="13"/>
      <c r="W689" s="13"/>
      <c r="X689" s="13"/>
      <c r="Y689" s="13"/>
      <c r="Z689" s="13"/>
      <c r="AA689" s="13"/>
    </row>
    <row r="690" customFormat="false" ht="15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T690" s="13"/>
      <c r="U690" s="13"/>
      <c r="V690" s="13"/>
      <c r="W690" s="13"/>
      <c r="X690" s="13"/>
      <c r="Y690" s="13"/>
      <c r="Z690" s="13"/>
      <c r="AA690" s="13"/>
    </row>
    <row r="691" customFormat="false" ht="15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T691" s="13"/>
      <c r="U691" s="13"/>
      <c r="V691" s="13"/>
      <c r="W691" s="13"/>
      <c r="X691" s="13"/>
      <c r="Y691" s="13"/>
      <c r="Z691" s="13"/>
      <c r="AA691" s="13"/>
    </row>
    <row r="692" customFormat="false" ht="15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T692" s="13"/>
      <c r="U692" s="13"/>
      <c r="V692" s="13"/>
      <c r="W692" s="13"/>
      <c r="X692" s="13"/>
      <c r="Y692" s="13"/>
      <c r="Z692" s="13"/>
      <c r="AA692" s="13"/>
    </row>
    <row r="693" customFormat="false" ht="15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T693" s="13"/>
      <c r="U693" s="13"/>
      <c r="V693" s="13"/>
      <c r="W693" s="13"/>
      <c r="X693" s="13"/>
      <c r="Y693" s="13"/>
      <c r="Z693" s="13"/>
      <c r="AA693" s="13"/>
    </row>
    <row r="694" customFormat="false" ht="15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T694" s="13"/>
      <c r="U694" s="13"/>
      <c r="V694" s="13"/>
      <c r="W694" s="13"/>
      <c r="X694" s="13"/>
      <c r="Y694" s="13"/>
      <c r="Z694" s="13"/>
      <c r="AA694" s="13"/>
    </row>
    <row r="695" customFormat="false" ht="15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T695" s="13"/>
      <c r="U695" s="13"/>
      <c r="V695" s="13"/>
      <c r="W695" s="13"/>
      <c r="X695" s="13"/>
      <c r="Y695" s="13"/>
      <c r="Z695" s="13"/>
      <c r="AA695" s="13"/>
    </row>
    <row r="696" customFormat="false" ht="15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T696" s="13"/>
      <c r="U696" s="13"/>
      <c r="V696" s="13"/>
      <c r="W696" s="13"/>
      <c r="X696" s="13"/>
      <c r="Y696" s="13"/>
      <c r="Z696" s="13"/>
      <c r="AA696" s="13"/>
    </row>
    <row r="697" customFormat="false" ht="15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T697" s="13"/>
      <c r="U697" s="13"/>
      <c r="V697" s="13"/>
      <c r="W697" s="13"/>
      <c r="X697" s="13"/>
      <c r="Y697" s="13"/>
      <c r="Z697" s="13"/>
      <c r="AA697" s="13"/>
    </row>
    <row r="698" customFormat="false" ht="15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T698" s="13"/>
      <c r="U698" s="13"/>
      <c r="V698" s="13"/>
      <c r="W698" s="13"/>
      <c r="X698" s="13"/>
      <c r="Y698" s="13"/>
      <c r="Z698" s="13"/>
      <c r="AA698" s="13"/>
    </row>
    <row r="699" customFormat="false" ht="15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T699" s="13"/>
      <c r="U699" s="13"/>
      <c r="V699" s="13"/>
      <c r="W699" s="13"/>
      <c r="X699" s="13"/>
      <c r="Y699" s="13"/>
      <c r="Z699" s="13"/>
      <c r="AA699" s="13"/>
    </row>
    <row r="700" customFormat="false" ht="15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T700" s="13"/>
      <c r="U700" s="13"/>
      <c r="V700" s="13"/>
      <c r="W700" s="13"/>
      <c r="X700" s="13"/>
      <c r="Y700" s="13"/>
      <c r="Z700" s="13"/>
      <c r="AA700" s="13"/>
    </row>
    <row r="701" customFormat="false" ht="15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T701" s="13"/>
      <c r="U701" s="13"/>
      <c r="V701" s="13"/>
      <c r="W701" s="13"/>
      <c r="X701" s="13"/>
      <c r="Y701" s="13"/>
      <c r="Z701" s="13"/>
      <c r="AA701" s="13"/>
    </row>
    <row r="702" customFormat="false" ht="15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T702" s="13"/>
      <c r="U702" s="13"/>
      <c r="V702" s="13"/>
      <c r="W702" s="13"/>
      <c r="X702" s="13"/>
      <c r="Y702" s="13"/>
      <c r="Z702" s="13"/>
      <c r="AA702" s="13"/>
    </row>
    <row r="703" customFormat="false" ht="15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T703" s="13"/>
      <c r="U703" s="13"/>
      <c r="V703" s="13"/>
      <c r="W703" s="13"/>
      <c r="X703" s="13"/>
      <c r="Y703" s="13"/>
      <c r="Z703" s="13"/>
      <c r="AA703" s="13"/>
    </row>
    <row r="704" customFormat="false" ht="15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T704" s="13"/>
      <c r="U704" s="13"/>
      <c r="V704" s="13"/>
      <c r="W704" s="13"/>
      <c r="X704" s="13"/>
      <c r="Y704" s="13"/>
      <c r="Z704" s="13"/>
      <c r="AA704" s="13"/>
    </row>
    <row r="705" customFormat="false" ht="15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T705" s="13"/>
      <c r="U705" s="13"/>
      <c r="V705" s="13"/>
      <c r="W705" s="13"/>
      <c r="X705" s="13"/>
      <c r="Y705" s="13"/>
      <c r="Z705" s="13"/>
      <c r="AA705" s="13"/>
    </row>
    <row r="706" customFormat="false" ht="15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T706" s="13"/>
      <c r="U706" s="13"/>
      <c r="V706" s="13"/>
      <c r="W706" s="13"/>
      <c r="X706" s="13"/>
      <c r="Y706" s="13"/>
      <c r="Z706" s="13"/>
      <c r="AA706" s="13"/>
    </row>
    <row r="707" customFormat="false" ht="15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T707" s="13"/>
      <c r="U707" s="13"/>
      <c r="V707" s="13"/>
      <c r="W707" s="13"/>
      <c r="X707" s="13"/>
      <c r="Y707" s="13"/>
      <c r="Z707" s="13"/>
      <c r="AA707" s="13"/>
    </row>
    <row r="708" customFormat="false" ht="15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T708" s="13"/>
      <c r="U708" s="13"/>
      <c r="V708" s="13"/>
      <c r="W708" s="13"/>
      <c r="X708" s="13"/>
      <c r="Y708" s="13"/>
      <c r="Z708" s="13"/>
      <c r="AA708" s="13"/>
    </row>
    <row r="709" customFormat="false" ht="15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T709" s="13"/>
      <c r="U709" s="13"/>
      <c r="V709" s="13"/>
      <c r="W709" s="13"/>
      <c r="X709" s="13"/>
      <c r="Y709" s="13"/>
      <c r="Z709" s="13"/>
      <c r="AA709" s="13"/>
    </row>
    <row r="710" customFormat="false" ht="15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T710" s="13"/>
      <c r="U710" s="13"/>
      <c r="V710" s="13"/>
      <c r="W710" s="13"/>
      <c r="X710" s="13"/>
      <c r="Y710" s="13"/>
      <c r="Z710" s="13"/>
      <c r="AA710" s="13"/>
    </row>
    <row r="711" customFormat="false" ht="15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T711" s="13"/>
      <c r="U711" s="13"/>
      <c r="V711" s="13"/>
      <c r="W711" s="13"/>
      <c r="X711" s="13"/>
      <c r="Y711" s="13"/>
      <c r="Z711" s="13"/>
      <c r="AA711" s="13"/>
    </row>
    <row r="712" customFormat="false" ht="15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T712" s="13"/>
      <c r="U712" s="13"/>
      <c r="V712" s="13"/>
      <c r="W712" s="13"/>
      <c r="X712" s="13"/>
      <c r="Y712" s="13"/>
      <c r="Z712" s="13"/>
      <c r="AA712" s="13"/>
    </row>
    <row r="713" customFormat="false" ht="15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T713" s="13"/>
      <c r="U713" s="13"/>
      <c r="V713" s="13"/>
      <c r="W713" s="13"/>
      <c r="X713" s="13"/>
      <c r="Y713" s="13"/>
      <c r="Z713" s="13"/>
      <c r="AA713" s="13"/>
    </row>
    <row r="714" customFormat="false" ht="15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T714" s="13"/>
      <c r="U714" s="13"/>
      <c r="V714" s="13"/>
      <c r="W714" s="13"/>
      <c r="X714" s="13"/>
      <c r="Y714" s="13"/>
      <c r="Z714" s="13"/>
      <c r="AA714" s="13"/>
    </row>
    <row r="715" customFormat="false" ht="15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T715" s="13"/>
      <c r="U715" s="13"/>
      <c r="V715" s="13"/>
      <c r="W715" s="13"/>
      <c r="X715" s="13"/>
      <c r="Y715" s="13"/>
      <c r="Z715" s="13"/>
      <c r="AA715" s="13"/>
    </row>
    <row r="716" customFormat="false" ht="15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T716" s="13"/>
      <c r="U716" s="13"/>
      <c r="V716" s="13"/>
      <c r="W716" s="13"/>
      <c r="X716" s="13"/>
      <c r="Y716" s="13"/>
      <c r="Z716" s="13"/>
      <c r="AA716" s="13"/>
    </row>
    <row r="717" customFormat="false" ht="15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T717" s="13"/>
      <c r="U717" s="13"/>
      <c r="V717" s="13"/>
      <c r="W717" s="13"/>
      <c r="X717" s="13"/>
      <c r="Y717" s="13"/>
      <c r="Z717" s="13"/>
      <c r="AA717" s="13"/>
    </row>
    <row r="718" customFormat="false" ht="15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T718" s="13"/>
      <c r="U718" s="13"/>
      <c r="V718" s="13"/>
      <c r="W718" s="13"/>
      <c r="X718" s="13"/>
      <c r="Y718" s="13"/>
      <c r="Z718" s="13"/>
      <c r="AA718" s="13"/>
    </row>
    <row r="719" customFormat="false" ht="15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T719" s="13"/>
      <c r="U719" s="13"/>
      <c r="V719" s="13"/>
      <c r="W719" s="13"/>
      <c r="X719" s="13"/>
      <c r="Y719" s="13"/>
      <c r="Z719" s="13"/>
      <c r="AA719" s="13"/>
    </row>
    <row r="720" customFormat="false" ht="15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T720" s="13"/>
      <c r="U720" s="13"/>
      <c r="V720" s="13"/>
      <c r="W720" s="13"/>
      <c r="X720" s="13"/>
      <c r="Y720" s="13"/>
      <c r="Z720" s="13"/>
      <c r="AA720" s="13"/>
    </row>
    <row r="721" customFormat="false" ht="15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T721" s="13"/>
      <c r="U721" s="13"/>
      <c r="V721" s="13"/>
      <c r="W721" s="13"/>
      <c r="X721" s="13"/>
      <c r="Y721" s="13"/>
      <c r="Z721" s="13"/>
      <c r="AA721" s="13"/>
    </row>
    <row r="722" customFormat="false" ht="15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T722" s="13"/>
      <c r="U722" s="13"/>
      <c r="V722" s="13"/>
      <c r="W722" s="13"/>
      <c r="X722" s="13"/>
      <c r="Y722" s="13"/>
      <c r="Z722" s="13"/>
      <c r="AA722" s="13"/>
    </row>
    <row r="723" customFormat="false" ht="15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T723" s="13"/>
      <c r="U723" s="13"/>
      <c r="V723" s="13"/>
      <c r="W723" s="13"/>
      <c r="X723" s="13"/>
      <c r="Y723" s="13"/>
      <c r="Z723" s="13"/>
      <c r="AA723" s="13"/>
    </row>
    <row r="724" customFormat="false" ht="15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T724" s="13"/>
      <c r="U724" s="13"/>
      <c r="V724" s="13"/>
      <c r="W724" s="13"/>
      <c r="X724" s="13"/>
      <c r="Y724" s="13"/>
      <c r="Z724" s="13"/>
      <c r="AA724" s="13"/>
    </row>
    <row r="725" customFormat="false" ht="15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T725" s="13"/>
      <c r="U725" s="13"/>
      <c r="V725" s="13"/>
      <c r="W725" s="13"/>
      <c r="X725" s="13"/>
      <c r="Y725" s="13"/>
      <c r="Z725" s="13"/>
      <c r="AA725" s="13"/>
    </row>
    <row r="726" customFormat="false" ht="15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T726" s="13"/>
      <c r="U726" s="13"/>
      <c r="V726" s="13"/>
      <c r="W726" s="13"/>
      <c r="X726" s="13"/>
      <c r="Y726" s="13"/>
      <c r="Z726" s="13"/>
      <c r="AA726" s="13"/>
    </row>
    <row r="727" customFormat="false" ht="15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T727" s="13"/>
      <c r="U727" s="13"/>
      <c r="V727" s="13"/>
      <c r="W727" s="13"/>
      <c r="X727" s="13"/>
      <c r="Y727" s="13"/>
      <c r="Z727" s="13"/>
      <c r="AA727" s="13"/>
    </row>
    <row r="728" customFormat="false" ht="15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T728" s="13"/>
      <c r="U728" s="13"/>
      <c r="V728" s="13"/>
      <c r="W728" s="13"/>
      <c r="X728" s="13"/>
      <c r="Y728" s="13"/>
      <c r="Z728" s="13"/>
      <c r="AA728" s="13"/>
    </row>
    <row r="729" customFormat="false" ht="15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T729" s="13"/>
      <c r="U729" s="13"/>
      <c r="V729" s="13"/>
      <c r="W729" s="13"/>
      <c r="X729" s="13"/>
      <c r="Y729" s="13"/>
      <c r="Z729" s="13"/>
      <c r="AA729" s="13"/>
    </row>
    <row r="730" customFormat="false" ht="15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T730" s="13"/>
      <c r="U730" s="13"/>
      <c r="V730" s="13"/>
      <c r="W730" s="13"/>
      <c r="X730" s="13"/>
      <c r="Y730" s="13"/>
      <c r="Z730" s="13"/>
      <c r="AA730" s="13"/>
    </row>
    <row r="731" customFormat="false" ht="15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T731" s="13"/>
      <c r="U731" s="13"/>
      <c r="V731" s="13"/>
      <c r="W731" s="13"/>
      <c r="X731" s="13"/>
      <c r="Y731" s="13"/>
      <c r="Z731" s="13"/>
      <c r="AA731" s="13"/>
    </row>
    <row r="732" customFormat="false" ht="15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T732" s="13"/>
      <c r="U732" s="13"/>
      <c r="V732" s="13"/>
      <c r="W732" s="13"/>
      <c r="X732" s="13"/>
      <c r="Y732" s="13"/>
      <c r="Z732" s="13"/>
      <c r="AA732" s="13"/>
    </row>
    <row r="733" customFormat="false" ht="15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T733" s="13"/>
      <c r="U733" s="13"/>
      <c r="V733" s="13"/>
      <c r="W733" s="13"/>
      <c r="X733" s="13"/>
      <c r="Y733" s="13"/>
      <c r="Z733" s="13"/>
      <c r="AA733" s="13"/>
    </row>
    <row r="734" customFormat="false" ht="15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T734" s="13"/>
      <c r="U734" s="13"/>
      <c r="V734" s="13"/>
      <c r="W734" s="13"/>
      <c r="X734" s="13"/>
      <c r="Y734" s="13"/>
      <c r="Z734" s="13"/>
      <c r="AA734" s="13"/>
    </row>
    <row r="735" customFormat="false" ht="15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T735" s="13"/>
      <c r="U735" s="13"/>
      <c r="V735" s="13"/>
      <c r="W735" s="13"/>
      <c r="X735" s="13"/>
      <c r="Y735" s="13"/>
      <c r="Z735" s="13"/>
      <c r="AA735" s="13"/>
    </row>
    <row r="736" customFormat="false" ht="15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T736" s="13"/>
      <c r="U736" s="13"/>
      <c r="V736" s="13"/>
      <c r="W736" s="13"/>
      <c r="X736" s="13"/>
      <c r="Y736" s="13"/>
      <c r="Z736" s="13"/>
      <c r="AA736" s="13"/>
    </row>
    <row r="737" customFormat="false" ht="15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T737" s="13"/>
      <c r="U737" s="13"/>
      <c r="V737" s="13"/>
      <c r="W737" s="13"/>
      <c r="X737" s="13"/>
      <c r="Y737" s="13"/>
      <c r="Z737" s="13"/>
      <c r="AA737" s="13"/>
    </row>
    <row r="738" customFormat="false" ht="15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T738" s="13"/>
      <c r="U738" s="13"/>
      <c r="V738" s="13"/>
      <c r="W738" s="13"/>
      <c r="X738" s="13"/>
      <c r="Y738" s="13"/>
      <c r="Z738" s="13"/>
      <c r="AA738" s="13"/>
    </row>
    <row r="739" customFormat="false" ht="15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T739" s="13"/>
      <c r="U739" s="13"/>
      <c r="V739" s="13"/>
      <c r="W739" s="13"/>
      <c r="X739" s="13"/>
      <c r="Y739" s="13"/>
      <c r="Z739" s="13"/>
      <c r="AA739" s="13"/>
    </row>
    <row r="740" customFormat="false" ht="15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T740" s="13"/>
      <c r="U740" s="13"/>
      <c r="V740" s="13"/>
      <c r="W740" s="13"/>
      <c r="X740" s="13"/>
      <c r="Y740" s="13"/>
      <c r="Z740" s="13"/>
      <c r="AA740" s="13"/>
    </row>
    <row r="741" customFormat="false" ht="15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T741" s="13"/>
      <c r="U741" s="13"/>
      <c r="V741" s="13"/>
      <c r="W741" s="13"/>
      <c r="X741" s="13"/>
      <c r="Y741" s="13"/>
      <c r="Z741" s="13"/>
      <c r="AA741" s="13"/>
    </row>
    <row r="742" customFormat="false" ht="15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T742" s="13"/>
      <c r="U742" s="13"/>
      <c r="V742" s="13"/>
      <c r="W742" s="13"/>
      <c r="X742" s="13"/>
      <c r="Y742" s="13"/>
      <c r="Z742" s="13"/>
      <c r="AA742" s="13"/>
    </row>
    <row r="743" customFormat="false" ht="15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T743" s="13"/>
      <c r="U743" s="13"/>
      <c r="V743" s="13"/>
      <c r="W743" s="13"/>
      <c r="X743" s="13"/>
      <c r="Y743" s="13"/>
      <c r="Z743" s="13"/>
      <c r="AA743" s="13"/>
    </row>
    <row r="744" customFormat="false" ht="15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T744" s="13"/>
      <c r="U744" s="13"/>
      <c r="V744" s="13"/>
      <c r="W744" s="13"/>
      <c r="X744" s="13"/>
      <c r="Y744" s="13"/>
      <c r="Z744" s="13"/>
      <c r="AA744" s="13"/>
    </row>
    <row r="745" customFormat="false" ht="15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T745" s="13"/>
      <c r="U745" s="13"/>
      <c r="V745" s="13"/>
      <c r="W745" s="13"/>
      <c r="X745" s="13"/>
      <c r="Y745" s="13"/>
      <c r="Z745" s="13"/>
      <c r="AA745" s="13"/>
    </row>
    <row r="746" customFormat="false" ht="15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T746" s="13"/>
      <c r="U746" s="13"/>
      <c r="V746" s="13"/>
      <c r="W746" s="13"/>
      <c r="X746" s="13"/>
      <c r="Y746" s="13"/>
      <c r="Z746" s="13"/>
      <c r="AA746" s="13"/>
    </row>
    <row r="747" customFormat="false" ht="15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T747" s="13"/>
      <c r="U747" s="13"/>
      <c r="V747" s="13"/>
      <c r="W747" s="13"/>
      <c r="X747" s="13"/>
      <c r="Y747" s="13"/>
      <c r="Z747" s="13"/>
      <c r="AA747" s="13"/>
    </row>
    <row r="748" customFormat="false" ht="15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T748" s="13"/>
      <c r="U748" s="13"/>
      <c r="V748" s="13"/>
      <c r="W748" s="13"/>
      <c r="X748" s="13"/>
      <c r="Y748" s="13"/>
      <c r="Z748" s="13"/>
      <c r="AA748" s="13"/>
    </row>
    <row r="749" customFormat="false" ht="15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T749" s="13"/>
      <c r="U749" s="13"/>
      <c r="V749" s="13"/>
      <c r="W749" s="13"/>
      <c r="X749" s="13"/>
      <c r="Y749" s="13"/>
      <c r="Z749" s="13"/>
      <c r="AA749" s="13"/>
    </row>
    <row r="750" customFormat="false" ht="15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T750" s="13"/>
      <c r="U750" s="13"/>
      <c r="V750" s="13"/>
      <c r="W750" s="13"/>
      <c r="X750" s="13"/>
      <c r="Y750" s="13"/>
      <c r="Z750" s="13"/>
      <c r="AA750" s="13"/>
    </row>
    <row r="751" customFormat="false" ht="15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T751" s="13"/>
      <c r="U751" s="13"/>
      <c r="V751" s="13"/>
      <c r="W751" s="13"/>
      <c r="X751" s="13"/>
      <c r="Y751" s="13"/>
      <c r="Z751" s="13"/>
      <c r="AA751" s="13"/>
    </row>
    <row r="752" customFormat="false" ht="15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T752" s="13"/>
      <c r="U752" s="13"/>
      <c r="V752" s="13"/>
      <c r="W752" s="13"/>
      <c r="X752" s="13"/>
      <c r="Y752" s="13"/>
      <c r="Z752" s="13"/>
      <c r="AA752" s="13"/>
    </row>
    <row r="753" customFormat="false" ht="15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T753" s="13"/>
      <c r="U753" s="13"/>
      <c r="V753" s="13"/>
      <c r="W753" s="13"/>
      <c r="X753" s="13"/>
      <c r="Y753" s="13"/>
      <c r="Z753" s="13"/>
      <c r="AA753" s="13"/>
    </row>
    <row r="754" customFormat="false" ht="15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T754" s="13"/>
      <c r="U754" s="13"/>
      <c r="V754" s="13"/>
      <c r="W754" s="13"/>
      <c r="X754" s="13"/>
      <c r="Y754" s="13"/>
      <c r="Z754" s="13"/>
      <c r="AA754" s="13"/>
    </row>
    <row r="755" customFormat="false" ht="15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T755" s="13"/>
      <c r="U755" s="13"/>
      <c r="V755" s="13"/>
      <c r="W755" s="13"/>
      <c r="X755" s="13"/>
      <c r="Y755" s="13"/>
      <c r="Z755" s="13"/>
      <c r="AA755" s="13"/>
    </row>
    <row r="756" customFormat="false" ht="15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T756" s="13"/>
      <c r="U756" s="13"/>
      <c r="V756" s="13"/>
      <c r="W756" s="13"/>
      <c r="X756" s="13"/>
      <c r="Y756" s="13"/>
      <c r="Z756" s="13"/>
      <c r="AA756" s="13"/>
    </row>
    <row r="757" customFormat="false" ht="15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T757" s="13"/>
      <c r="U757" s="13"/>
      <c r="V757" s="13"/>
      <c r="W757" s="13"/>
      <c r="X757" s="13"/>
      <c r="Y757" s="13"/>
      <c r="Z757" s="13"/>
      <c r="AA757" s="13"/>
    </row>
    <row r="758" customFormat="false" ht="15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T758" s="13"/>
      <c r="U758" s="13"/>
      <c r="V758" s="13"/>
      <c r="W758" s="13"/>
      <c r="X758" s="13"/>
      <c r="Y758" s="13"/>
      <c r="Z758" s="13"/>
      <c r="AA758" s="13"/>
    </row>
    <row r="759" customFormat="false" ht="15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T759" s="13"/>
      <c r="U759" s="13"/>
      <c r="V759" s="13"/>
      <c r="W759" s="13"/>
      <c r="X759" s="13"/>
      <c r="Y759" s="13"/>
      <c r="Z759" s="13"/>
      <c r="AA759" s="13"/>
    </row>
    <row r="760" customFormat="false" ht="15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T760" s="13"/>
      <c r="U760" s="13"/>
      <c r="V760" s="13"/>
      <c r="W760" s="13"/>
      <c r="X760" s="13"/>
      <c r="Y760" s="13"/>
      <c r="Z760" s="13"/>
      <c r="AA760" s="13"/>
    </row>
    <row r="761" customFormat="false" ht="15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T761" s="13"/>
      <c r="U761" s="13"/>
      <c r="V761" s="13"/>
      <c r="W761" s="13"/>
      <c r="X761" s="13"/>
      <c r="Y761" s="13"/>
      <c r="Z761" s="13"/>
      <c r="AA761" s="13"/>
    </row>
    <row r="762" customFormat="false" ht="15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T762" s="13"/>
      <c r="U762" s="13"/>
      <c r="V762" s="13"/>
      <c r="W762" s="13"/>
      <c r="X762" s="13"/>
      <c r="Y762" s="13"/>
      <c r="Z762" s="13"/>
      <c r="AA762" s="13"/>
    </row>
    <row r="763" customFormat="false" ht="15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T763" s="13"/>
      <c r="U763" s="13"/>
      <c r="V763" s="13"/>
      <c r="W763" s="13"/>
      <c r="X763" s="13"/>
      <c r="Y763" s="13"/>
      <c r="Z763" s="13"/>
      <c r="AA763" s="13"/>
    </row>
    <row r="764" customFormat="false" ht="15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T764" s="13"/>
      <c r="U764" s="13"/>
      <c r="V764" s="13"/>
      <c r="W764" s="13"/>
      <c r="X764" s="13"/>
      <c r="Y764" s="13"/>
      <c r="Z764" s="13"/>
      <c r="AA764" s="13"/>
    </row>
    <row r="765" customFormat="false" ht="15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T765" s="13"/>
      <c r="U765" s="13"/>
      <c r="V765" s="13"/>
      <c r="W765" s="13"/>
      <c r="X765" s="13"/>
      <c r="Y765" s="13"/>
      <c r="Z765" s="13"/>
      <c r="AA765" s="13"/>
    </row>
    <row r="766" customFormat="false" ht="15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T766" s="13"/>
      <c r="U766" s="13"/>
      <c r="V766" s="13"/>
      <c r="W766" s="13"/>
      <c r="X766" s="13"/>
      <c r="Y766" s="13"/>
      <c r="Z766" s="13"/>
      <c r="AA766" s="13"/>
    </row>
    <row r="767" customFormat="false" ht="15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T767" s="13"/>
      <c r="U767" s="13"/>
      <c r="V767" s="13"/>
      <c r="W767" s="13"/>
      <c r="X767" s="13"/>
      <c r="Y767" s="13"/>
      <c r="Z767" s="13"/>
      <c r="AA767" s="13"/>
    </row>
    <row r="768" customFormat="false" ht="15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T768" s="13"/>
      <c r="U768" s="13"/>
      <c r="V768" s="13"/>
      <c r="W768" s="13"/>
      <c r="X768" s="13"/>
      <c r="Y768" s="13"/>
      <c r="Z768" s="13"/>
      <c r="AA768" s="13"/>
    </row>
    <row r="769" customFormat="false" ht="15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T769" s="13"/>
      <c r="U769" s="13"/>
      <c r="V769" s="13"/>
      <c r="W769" s="13"/>
      <c r="X769" s="13"/>
      <c r="Y769" s="13"/>
      <c r="Z769" s="13"/>
      <c r="AA769" s="13"/>
    </row>
    <row r="770" customFormat="false" ht="15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T770" s="13"/>
      <c r="U770" s="13"/>
      <c r="V770" s="13"/>
      <c r="W770" s="13"/>
      <c r="X770" s="13"/>
      <c r="Y770" s="13"/>
      <c r="Z770" s="13"/>
      <c r="AA770" s="13"/>
    </row>
    <row r="771" customFormat="false" ht="15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T771" s="13"/>
      <c r="U771" s="13"/>
      <c r="V771" s="13"/>
      <c r="W771" s="13"/>
      <c r="X771" s="13"/>
      <c r="Y771" s="13"/>
      <c r="Z771" s="13"/>
      <c r="AA771" s="13"/>
    </row>
    <row r="772" customFormat="false" ht="15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T772" s="13"/>
      <c r="U772" s="13"/>
      <c r="V772" s="13"/>
      <c r="W772" s="13"/>
      <c r="X772" s="13"/>
      <c r="Y772" s="13"/>
      <c r="Z772" s="13"/>
      <c r="AA772" s="13"/>
    </row>
    <row r="773" customFormat="false" ht="15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T773" s="13"/>
      <c r="U773" s="13"/>
      <c r="V773" s="13"/>
      <c r="W773" s="13"/>
      <c r="X773" s="13"/>
      <c r="Y773" s="13"/>
      <c r="Z773" s="13"/>
      <c r="AA773" s="13"/>
    </row>
    <row r="774" customFormat="false" ht="15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T774" s="13"/>
      <c r="U774" s="13"/>
      <c r="V774" s="13"/>
      <c r="W774" s="13"/>
      <c r="X774" s="13"/>
      <c r="Y774" s="13"/>
      <c r="Z774" s="13"/>
      <c r="AA774" s="13"/>
    </row>
    <row r="775" customFormat="false" ht="15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T775" s="13"/>
      <c r="U775" s="13"/>
      <c r="V775" s="13"/>
      <c r="W775" s="13"/>
      <c r="X775" s="13"/>
      <c r="Y775" s="13"/>
      <c r="Z775" s="13"/>
      <c r="AA775" s="13"/>
    </row>
    <row r="776" customFormat="false" ht="15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T776" s="13"/>
      <c r="U776" s="13"/>
      <c r="V776" s="13"/>
      <c r="W776" s="13"/>
      <c r="X776" s="13"/>
      <c r="Y776" s="13"/>
      <c r="Z776" s="13"/>
      <c r="AA776" s="13"/>
    </row>
    <row r="777" customFormat="false" ht="15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T777" s="13"/>
      <c r="U777" s="13"/>
      <c r="V777" s="13"/>
      <c r="W777" s="13"/>
      <c r="X777" s="13"/>
      <c r="Y777" s="13"/>
      <c r="Z777" s="13"/>
      <c r="AA777" s="13"/>
    </row>
    <row r="778" customFormat="false" ht="15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T778" s="13"/>
      <c r="U778" s="13"/>
      <c r="V778" s="13"/>
      <c r="W778" s="13"/>
      <c r="X778" s="13"/>
      <c r="Y778" s="13"/>
      <c r="Z778" s="13"/>
      <c r="AA778" s="13"/>
    </row>
    <row r="779" customFormat="false" ht="15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T779" s="13"/>
      <c r="U779" s="13"/>
      <c r="V779" s="13"/>
      <c r="W779" s="13"/>
      <c r="X779" s="13"/>
      <c r="Y779" s="13"/>
      <c r="Z779" s="13"/>
      <c r="AA779" s="13"/>
    </row>
    <row r="780" customFormat="false" ht="15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T780" s="13"/>
      <c r="U780" s="13"/>
      <c r="V780" s="13"/>
      <c r="W780" s="13"/>
      <c r="X780" s="13"/>
      <c r="Y780" s="13"/>
      <c r="Z780" s="13"/>
      <c r="AA780" s="13"/>
    </row>
    <row r="781" customFormat="false" ht="15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T781" s="13"/>
      <c r="U781" s="13"/>
      <c r="V781" s="13"/>
      <c r="W781" s="13"/>
      <c r="X781" s="13"/>
      <c r="Y781" s="13"/>
      <c r="Z781" s="13"/>
      <c r="AA781" s="13"/>
    </row>
    <row r="782" customFormat="false" ht="15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T782" s="13"/>
      <c r="U782" s="13"/>
      <c r="V782" s="13"/>
      <c r="W782" s="13"/>
      <c r="X782" s="13"/>
      <c r="Y782" s="13"/>
      <c r="Z782" s="13"/>
      <c r="AA782" s="13"/>
    </row>
    <row r="783" customFormat="false" ht="15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T783" s="13"/>
      <c r="U783" s="13"/>
      <c r="V783" s="13"/>
      <c r="W783" s="13"/>
      <c r="X783" s="13"/>
      <c r="Y783" s="13"/>
      <c r="Z783" s="13"/>
      <c r="AA783" s="13"/>
    </row>
    <row r="784" customFormat="false" ht="15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T784" s="13"/>
      <c r="U784" s="13"/>
      <c r="V784" s="13"/>
      <c r="W784" s="13"/>
      <c r="X784" s="13"/>
      <c r="Y784" s="13"/>
      <c r="Z784" s="13"/>
      <c r="AA784" s="13"/>
    </row>
    <row r="785" customFormat="false" ht="15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T785" s="13"/>
      <c r="U785" s="13"/>
      <c r="V785" s="13"/>
      <c r="W785" s="13"/>
      <c r="X785" s="13"/>
      <c r="Y785" s="13"/>
      <c r="Z785" s="13"/>
      <c r="AA785" s="13"/>
    </row>
    <row r="786" customFormat="false" ht="15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T786" s="13"/>
      <c r="U786" s="13"/>
      <c r="V786" s="13"/>
      <c r="W786" s="13"/>
      <c r="X786" s="13"/>
      <c r="Y786" s="13"/>
      <c r="Z786" s="13"/>
      <c r="AA786" s="13"/>
    </row>
    <row r="787" customFormat="false" ht="15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T787" s="13"/>
      <c r="U787" s="13"/>
      <c r="V787" s="13"/>
      <c r="W787" s="13"/>
      <c r="X787" s="13"/>
      <c r="Y787" s="13"/>
      <c r="Z787" s="13"/>
      <c r="AA787" s="13"/>
    </row>
    <row r="788" customFormat="false" ht="15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T788" s="13"/>
      <c r="U788" s="13"/>
      <c r="V788" s="13"/>
      <c r="W788" s="13"/>
      <c r="X788" s="13"/>
      <c r="Y788" s="13"/>
      <c r="Z788" s="13"/>
      <c r="AA788" s="13"/>
    </row>
    <row r="789" customFormat="false" ht="15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T789" s="13"/>
      <c r="U789" s="13"/>
      <c r="V789" s="13"/>
      <c r="W789" s="13"/>
      <c r="X789" s="13"/>
      <c r="Y789" s="13"/>
      <c r="Z789" s="13"/>
      <c r="AA789" s="13"/>
    </row>
    <row r="790" customFormat="false" ht="15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T790" s="13"/>
      <c r="U790" s="13"/>
      <c r="V790" s="13"/>
      <c r="W790" s="13"/>
      <c r="X790" s="13"/>
      <c r="Y790" s="13"/>
      <c r="Z790" s="13"/>
      <c r="AA790" s="13"/>
    </row>
    <row r="791" customFormat="false" ht="15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T791" s="13"/>
      <c r="U791" s="13"/>
      <c r="V791" s="13"/>
      <c r="W791" s="13"/>
      <c r="X791" s="13"/>
      <c r="Y791" s="13"/>
      <c r="Z791" s="13"/>
      <c r="AA791" s="13"/>
    </row>
    <row r="792" customFormat="false" ht="15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T792" s="13"/>
      <c r="U792" s="13"/>
      <c r="V792" s="13"/>
      <c r="W792" s="13"/>
      <c r="X792" s="13"/>
      <c r="Y792" s="13"/>
      <c r="Z792" s="13"/>
      <c r="AA792" s="13"/>
    </row>
    <row r="793" customFormat="false" ht="15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T793" s="13"/>
      <c r="U793" s="13"/>
      <c r="V793" s="13"/>
      <c r="W793" s="13"/>
      <c r="X793" s="13"/>
      <c r="Y793" s="13"/>
      <c r="Z793" s="13"/>
      <c r="AA793" s="13"/>
    </row>
    <row r="794" customFormat="false" ht="15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T794" s="13"/>
      <c r="U794" s="13"/>
      <c r="V794" s="13"/>
      <c r="W794" s="13"/>
      <c r="X794" s="13"/>
      <c r="Y794" s="13"/>
      <c r="Z794" s="13"/>
      <c r="AA794" s="13"/>
    </row>
    <row r="795" customFormat="false" ht="15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T795" s="13"/>
      <c r="U795" s="13"/>
      <c r="V795" s="13"/>
      <c r="W795" s="13"/>
      <c r="X795" s="13"/>
      <c r="Y795" s="13"/>
      <c r="Z795" s="13"/>
      <c r="AA795" s="13"/>
    </row>
    <row r="796" customFormat="false" ht="15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T796" s="13"/>
      <c r="U796" s="13"/>
      <c r="V796" s="13"/>
      <c r="W796" s="13"/>
      <c r="X796" s="13"/>
      <c r="Y796" s="13"/>
      <c r="Z796" s="13"/>
      <c r="AA796" s="13"/>
    </row>
    <row r="797" customFormat="false" ht="15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T797" s="13"/>
      <c r="U797" s="13"/>
      <c r="V797" s="13"/>
      <c r="W797" s="13"/>
      <c r="X797" s="13"/>
      <c r="Y797" s="13"/>
      <c r="Z797" s="13"/>
      <c r="AA797" s="13"/>
    </row>
    <row r="798" customFormat="false" ht="15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T798" s="13"/>
      <c r="U798" s="13"/>
      <c r="V798" s="13"/>
      <c r="W798" s="13"/>
      <c r="X798" s="13"/>
      <c r="Y798" s="13"/>
      <c r="Z798" s="13"/>
      <c r="AA798" s="13"/>
    </row>
    <row r="799" customFormat="false" ht="15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T799" s="13"/>
      <c r="U799" s="13"/>
      <c r="V799" s="13"/>
      <c r="W799" s="13"/>
      <c r="X799" s="13"/>
      <c r="Y799" s="13"/>
      <c r="Z799" s="13"/>
      <c r="AA799" s="13"/>
    </row>
    <row r="800" customFormat="false" ht="15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T800" s="13"/>
      <c r="U800" s="13"/>
      <c r="V800" s="13"/>
      <c r="W800" s="13"/>
      <c r="X800" s="13"/>
      <c r="Y800" s="13"/>
      <c r="Z800" s="13"/>
      <c r="AA800" s="13"/>
    </row>
    <row r="801" customFormat="false" ht="15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T801" s="13"/>
      <c r="U801" s="13"/>
      <c r="V801" s="13"/>
      <c r="W801" s="13"/>
      <c r="X801" s="13"/>
      <c r="Y801" s="13"/>
      <c r="Z801" s="13"/>
      <c r="AA801" s="13"/>
    </row>
    <row r="802" customFormat="false" ht="15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T802" s="13"/>
      <c r="U802" s="13"/>
      <c r="V802" s="13"/>
      <c r="W802" s="13"/>
      <c r="X802" s="13"/>
      <c r="Y802" s="13"/>
      <c r="Z802" s="13"/>
      <c r="AA802" s="13"/>
    </row>
    <row r="803" customFormat="false" ht="15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T803" s="13"/>
      <c r="U803" s="13"/>
      <c r="V803" s="13"/>
      <c r="W803" s="13"/>
      <c r="X803" s="13"/>
      <c r="Y803" s="13"/>
      <c r="Z803" s="13"/>
      <c r="AA803" s="13"/>
    </row>
    <row r="804" customFormat="false" ht="15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T804" s="13"/>
      <c r="U804" s="13"/>
      <c r="V804" s="13"/>
      <c r="W804" s="13"/>
      <c r="X804" s="13"/>
      <c r="Y804" s="13"/>
      <c r="Z804" s="13"/>
      <c r="AA804" s="13"/>
    </row>
    <row r="805" customFormat="false" ht="15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T805" s="13"/>
      <c r="U805" s="13"/>
      <c r="V805" s="13"/>
      <c r="W805" s="13"/>
      <c r="X805" s="13"/>
      <c r="Y805" s="13"/>
      <c r="Z805" s="13"/>
      <c r="AA805" s="13"/>
    </row>
    <row r="806" customFormat="false" ht="15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T806" s="13"/>
      <c r="U806" s="13"/>
      <c r="V806" s="13"/>
      <c r="W806" s="13"/>
      <c r="X806" s="13"/>
      <c r="Y806" s="13"/>
      <c r="Z806" s="13"/>
      <c r="AA806" s="13"/>
    </row>
    <row r="807" customFormat="false" ht="15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T807" s="13"/>
      <c r="U807" s="13"/>
      <c r="V807" s="13"/>
      <c r="W807" s="13"/>
      <c r="X807" s="13"/>
      <c r="Y807" s="13"/>
      <c r="Z807" s="13"/>
      <c r="AA807" s="13"/>
    </row>
    <row r="808" customFormat="false" ht="15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T808" s="13"/>
      <c r="U808" s="13"/>
      <c r="V808" s="13"/>
      <c r="W808" s="13"/>
      <c r="X808" s="13"/>
      <c r="Y808" s="13"/>
      <c r="Z808" s="13"/>
      <c r="AA808" s="13"/>
    </row>
    <row r="809" customFormat="false" ht="15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T809" s="13"/>
      <c r="U809" s="13"/>
      <c r="V809" s="13"/>
      <c r="W809" s="13"/>
      <c r="X809" s="13"/>
      <c r="Y809" s="13"/>
      <c r="Z809" s="13"/>
      <c r="AA809" s="13"/>
    </row>
    <row r="810" customFormat="false" ht="15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T810" s="13"/>
      <c r="U810" s="13"/>
      <c r="V810" s="13"/>
      <c r="W810" s="13"/>
      <c r="X810" s="13"/>
      <c r="Y810" s="13"/>
      <c r="Z810" s="13"/>
      <c r="AA810" s="13"/>
    </row>
    <row r="811" customFormat="false" ht="15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T811" s="13"/>
      <c r="U811" s="13"/>
      <c r="V811" s="13"/>
      <c r="W811" s="13"/>
      <c r="X811" s="13"/>
      <c r="Y811" s="13"/>
      <c r="Z811" s="13"/>
      <c r="AA811" s="13"/>
    </row>
    <row r="812" customFormat="false" ht="15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T812" s="13"/>
      <c r="U812" s="13"/>
      <c r="V812" s="13"/>
      <c r="W812" s="13"/>
      <c r="X812" s="13"/>
      <c r="Y812" s="13"/>
      <c r="Z812" s="13"/>
      <c r="AA812" s="13"/>
    </row>
    <row r="813" customFormat="false" ht="15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T813" s="13"/>
      <c r="U813" s="13"/>
      <c r="V813" s="13"/>
      <c r="W813" s="13"/>
      <c r="X813" s="13"/>
      <c r="Y813" s="13"/>
      <c r="Z813" s="13"/>
      <c r="AA813" s="13"/>
    </row>
    <row r="814" customFormat="false" ht="15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T814" s="13"/>
      <c r="U814" s="13"/>
      <c r="V814" s="13"/>
      <c r="W814" s="13"/>
      <c r="X814" s="13"/>
      <c r="Y814" s="13"/>
      <c r="Z814" s="13"/>
      <c r="AA814" s="13"/>
    </row>
    <row r="815" customFormat="false" ht="15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T815" s="13"/>
      <c r="U815" s="13"/>
      <c r="V815" s="13"/>
      <c r="W815" s="13"/>
      <c r="X815" s="13"/>
      <c r="Y815" s="13"/>
      <c r="Z815" s="13"/>
      <c r="AA815" s="13"/>
    </row>
    <row r="816" customFormat="false" ht="15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T816" s="13"/>
      <c r="U816" s="13"/>
      <c r="V816" s="13"/>
      <c r="W816" s="13"/>
      <c r="X816" s="13"/>
      <c r="Y816" s="13"/>
      <c r="Z816" s="13"/>
      <c r="AA816" s="13"/>
    </row>
    <row r="817" customFormat="false" ht="15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T817" s="13"/>
      <c r="U817" s="13"/>
      <c r="V817" s="13"/>
      <c r="W817" s="13"/>
      <c r="X817" s="13"/>
      <c r="Y817" s="13"/>
      <c r="Z817" s="13"/>
      <c r="AA817" s="13"/>
    </row>
    <row r="818" customFormat="false" ht="15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T818" s="13"/>
      <c r="U818" s="13"/>
      <c r="V818" s="13"/>
      <c r="W818" s="13"/>
      <c r="X818" s="13"/>
      <c r="Y818" s="13"/>
      <c r="Z818" s="13"/>
      <c r="AA818" s="13"/>
    </row>
    <row r="819" customFormat="false" ht="15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T819" s="13"/>
      <c r="U819" s="13"/>
      <c r="V819" s="13"/>
      <c r="W819" s="13"/>
      <c r="X819" s="13"/>
      <c r="Y819" s="13"/>
      <c r="Z819" s="13"/>
      <c r="AA819" s="13"/>
    </row>
    <row r="820" customFormat="false" ht="15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T820" s="13"/>
      <c r="U820" s="13"/>
      <c r="V820" s="13"/>
      <c r="W820" s="13"/>
      <c r="X820" s="13"/>
      <c r="Y820" s="13"/>
      <c r="Z820" s="13"/>
      <c r="AA820" s="13"/>
    </row>
    <row r="821" customFormat="false" ht="15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T821" s="13"/>
      <c r="U821" s="13"/>
      <c r="V821" s="13"/>
      <c r="W821" s="13"/>
      <c r="X821" s="13"/>
      <c r="Y821" s="13"/>
      <c r="Z821" s="13"/>
      <c r="AA821" s="13"/>
    </row>
    <row r="822" customFormat="false" ht="15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T822" s="13"/>
      <c r="U822" s="13"/>
      <c r="V822" s="13"/>
      <c r="W822" s="13"/>
      <c r="X822" s="13"/>
      <c r="Y822" s="13"/>
      <c r="Z822" s="13"/>
      <c r="AA822" s="13"/>
    </row>
    <row r="823" customFormat="false" ht="15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T823" s="13"/>
      <c r="U823" s="13"/>
      <c r="V823" s="13"/>
      <c r="W823" s="13"/>
      <c r="X823" s="13"/>
      <c r="Y823" s="13"/>
      <c r="Z823" s="13"/>
      <c r="AA823" s="13"/>
    </row>
    <row r="824" customFormat="false" ht="15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T824" s="13"/>
      <c r="U824" s="13"/>
      <c r="V824" s="13"/>
      <c r="W824" s="13"/>
      <c r="X824" s="13"/>
      <c r="Y824" s="13"/>
      <c r="Z824" s="13"/>
      <c r="AA824" s="13"/>
    </row>
    <row r="825" customFormat="false" ht="15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T825" s="13"/>
      <c r="U825" s="13"/>
      <c r="V825" s="13"/>
      <c r="W825" s="13"/>
      <c r="X825" s="13"/>
      <c r="Y825" s="13"/>
      <c r="Z825" s="13"/>
      <c r="AA825" s="13"/>
    </row>
    <row r="826" customFormat="false" ht="15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T826" s="13"/>
      <c r="U826" s="13"/>
      <c r="V826" s="13"/>
      <c r="W826" s="13"/>
      <c r="X826" s="13"/>
      <c r="Y826" s="13"/>
      <c r="Z826" s="13"/>
      <c r="AA826" s="13"/>
    </row>
    <row r="827" customFormat="false" ht="15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T827" s="13"/>
      <c r="U827" s="13"/>
      <c r="V827" s="13"/>
      <c r="W827" s="13"/>
      <c r="X827" s="13"/>
      <c r="Y827" s="13"/>
      <c r="Z827" s="13"/>
      <c r="AA827" s="13"/>
    </row>
    <row r="828" customFormat="false" ht="15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T828" s="13"/>
      <c r="U828" s="13"/>
      <c r="V828" s="13"/>
      <c r="W828" s="13"/>
      <c r="X828" s="13"/>
      <c r="Y828" s="13"/>
      <c r="Z828" s="13"/>
      <c r="AA828" s="13"/>
    </row>
    <row r="829" customFormat="false" ht="15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T829" s="13"/>
      <c r="U829" s="13"/>
      <c r="V829" s="13"/>
      <c r="W829" s="13"/>
      <c r="X829" s="13"/>
      <c r="Y829" s="13"/>
      <c r="Z829" s="13"/>
      <c r="AA829" s="13"/>
    </row>
    <row r="830" customFormat="false" ht="15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T830" s="13"/>
      <c r="U830" s="13"/>
      <c r="V830" s="13"/>
      <c r="W830" s="13"/>
      <c r="X830" s="13"/>
      <c r="Y830" s="13"/>
      <c r="Z830" s="13"/>
      <c r="AA830" s="13"/>
    </row>
    <row r="831" customFormat="false" ht="15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T831" s="13"/>
      <c r="U831" s="13"/>
      <c r="V831" s="13"/>
      <c r="W831" s="13"/>
      <c r="X831" s="13"/>
      <c r="Y831" s="13"/>
      <c r="Z831" s="13"/>
      <c r="AA831" s="13"/>
    </row>
    <row r="832" customFormat="false" ht="15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T832" s="13"/>
      <c r="U832" s="13"/>
      <c r="V832" s="13"/>
      <c r="W832" s="13"/>
      <c r="X832" s="13"/>
      <c r="Y832" s="13"/>
      <c r="Z832" s="13"/>
      <c r="AA832" s="13"/>
    </row>
    <row r="833" customFormat="false" ht="15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T833" s="13"/>
      <c r="U833" s="13"/>
      <c r="V833" s="13"/>
      <c r="W833" s="13"/>
      <c r="X833" s="13"/>
      <c r="Y833" s="13"/>
      <c r="Z833" s="13"/>
      <c r="AA833" s="13"/>
    </row>
    <row r="834" customFormat="false" ht="15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T834" s="13"/>
      <c r="U834" s="13"/>
      <c r="V834" s="13"/>
      <c r="W834" s="13"/>
      <c r="X834" s="13"/>
      <c r="Y834" s="13"/>
      <c r="Z834" s="13"/>
      <c r="AA834" s="13"/>
    </row>
    <row r="835" customFormat="false" ht="15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T835" s="13"/>
      <c r="U835" s="13"/>
      <c r="V835" s="13"/>
      <c r="W835" s="13"/>
      <c r="X835" s="13"/>
      <c r="Y835" s="13"/>
      <c r="Z835" s="13"/>
      <c r="AA835" s="13"/>
    </row>
    <row r="836" customFormat="false" ht="15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T836" s="13"/>
      <c r="U836" s="13"/>
      <c r="V836" s="13"/>
      <c r="W836" s="13"/>
      <c r="X836" s="13"/>
      <c r="Y836" s="13"/>
      <c r="Z836" s="13"/>
      <c r="AA836" s="13"/>
    </row>
    <row r="837" customFormat="false" ht="15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T837" s="13"/>
      <c r="U837" s="13"/>
      <c r="V837" s="13"/>
      <c r="W837" s="13"/>
      <c r="X837" s="13"/>
      <c r="Y837" s="13"/>
      <c r="Z837" s="13"/>
      <c r="AA837" s="13"/>
    </row>
    <row r="838" customFormat="false" ht="15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T838" s="13"/>
      <c r="U838" s="13"/>
      <c r="V838" s="13"/>
      <c r="W838" s="13"/>
      <c r="X838" s="13"/>
      <c r="Y838" s="13"/>
      <c r="Z838" s="13"/>
      <c r="AA838" s="13"/>
    </row>
    <row r="839" customFormat="false" ht="15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T839" s="13"/>
      <c r="U839" s="13"/>
      <c r="V839" s="13"/>
      <c r="W839" s="13"/>
      <c r="X839" s="13"/>
      <c r="Y839" s="13"/>
      <c r="Z839" s="13"/>
      <c r="AA839" s="13"/>
    </row>
    <row r="840" customFormat="false" ht="15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T840" s="13"/>
      <c r="U840" s="13"/>
      <c r="V840" s="13"/>
      <c r="W840" s="13"/>
      <c r="X840" s="13"/>
      <c r="Y840" s="13"/>
      <c r="Z840" s="13"/>
      <c r="AA840" s="13"/>
    </row>
    <row r="841" customFormat="false" ht="15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T841" s="13"/>
      <c r="U841" s="13"/>
      <c r="V841" s="13"/>
      <c r="W841" s="13"/>
      <c r="X841" s="13"/>
      <c r="Y841" s="13"/>
      <c r="Z841" s="13"/>
      <c r="AA841" s="13"/>
    </row>
    <row r="842" customFormat="false" ht="15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T842" s="13"/>
      <c r="U842" s="13"/>
      <c r="V842" s="13"/>
      <c r="W842" s="13"/>
      <c r="X842" s="13"/>
      <c r="Y842" s="13"/>
      <c r="Z842" s="13"/>
      <c r="AA842" s="13"/>
    </row>
    <row r="843" customFormat="false" ht="15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T843" s="13"/>
      <c r="U843" s="13"/>
      <c r="V843" s="13"/>
      <c r="W843" s="13"/>
      <c r="X843" s="13"/>
      <c r="Y843" s="13"/>
      <c r="Z843" s="13"/>
      <c r="AA843" s="13"/>
    </row>
    <row r="844" customFormat="false" ht="15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T844" s="13"/>
      <c r="U844" s="13"/>
      <c r="V844" s="13"/>
      <c r="W844" s="13"/>
      <c r="X844" s="13"/>
      <c r="Y844" s="13"/>
      <c r="Z844" s="13"/>
      <c r="AA844" s="13"/>
    </row>
    <row r="845" customFormat="false" ht="15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T845" s="13"/>
      <c r="U845" s="13"/>
      <c r="V845" s="13"/>
      <c r="W845" s="13"/>
      <c r="X845" s="13"/>
      <c r="Y845" s="13"/>
      <c r="Z845" s="13"/>
      <c r="AA845" s="13"/>
    </row>
    <row r="846" customFormat="false" ht="15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T846" s="13"/>
      <c r="U846" s="13"/>
      <c r="V846" s="13"/>
      <c r="W846" s="13"/>
      <c r="X846" s="13"/>
      <c r="Y846" s="13"/>
      <c r="Z846" s="13"/>
      <c r="AA846" s="13"/>
    </row>
    <row r="847" customFormat="false" ht="15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T847" s="13"/>
      <c r="U847" s="13"/>
      <c r="V847" s="13"/>
      <c r="W847" s="13"/>
      <c r="X847" s="13"/>
      <c r="Y847" s="13"/>
      <c r="Z847" s="13"/>
      <c r="AA847" s="13"/>
    </row>
    <row r="848" customFormat="false" ht="15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T848" s="13"/>
      <c r="U848" s="13"/>
      <c r="V848" s="13"/>
      <c r="W848" s="13"/>
      <c r="X848" s="13"/>
      <c r="Y848" s="13"/>
      <c r="Z848" s="13"/>
      <c r="AA848" s="13"/>
    </row>
    <row r="849" customFormat="false" ht="15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T849" s="13"/>
      <c r="U849" s="13"/>
      <c r="V849" s="13"/>
      <c r="W849" s="13"/>
      <c r="X849" s="13"/>
      <c r="Y849" s="13"/>
      <c r="Z849" s="13"/>
      <c r="AA849" s="13"/>
    </row>
    <row r="850" customFormat="false" ht="15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T850" s="13"/>
      <c r="U850" s="13"/>
      <c r="V850" s="13"/>
      <c r="W850" s="13"/>
      <c r="X850" s="13"/>
      <c r="Y850" s="13"/>
      <c r="Z850" s="13"/>
      <c r="AA850" s="13"/>
    </row>
    <row r="851" customFormat="false" ht="15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T851" s="13"/>
      <c r="U851" s="13"/>
      <c r="V851" s="13"/>
      <c r="W851" s="13"/>
      <c r="X851" s="13"/>
      <c r="Y851" s="13"/>
      <c r="Z851" s="13"/>
      <c r="AA851" s="13"/>
    </row>
    <row r="852" customFormat="false" ht="15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T852" s="13"/>
      <c r="U852" s="13"/>
      <c r="V852" s="13"/>
      <c r="W852" s="13"/>
      <c r="X852" s="13"/>
      <c r="Y852" s="13"/>
      <c r="Z852" s="13"/>
      <c r="AA852" s="13"/>
    </row>
    <row r="853" customFormat="false" ht="15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T853" s="13"/>
      <c r="U853" s="13"/>
      <c r="V853" s="13"/>
      <c r="W853" s="13"/>
      <c r="X853" s="13"/>
      <c r="Y853" s="13"/>
      <c r="Z853" s="13"/>
      <c r="AA853" s="13"/>
    </row>
    <row r="854" customFormat="false" ht="15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T854" s="13"/>
      <c r="U854" s="13"/>
      <c r="V854" s="13"/>
      <c r="W854" s="13"/>
      <c r="X854" s="13"/>
      <c r="Y854" s="13"/>
      <c r="Z854" s="13"/>
      <c r="AA854" s="13"/>
    </row>
    <row r="855" customFormat="false" ht="15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T855" s="13"/>
      <c r="U855" s="13"/>
      <c r="V855" s="13"/>
      <c r="W855" s="13"/>
      <c r="X855" s="13"/>
      <c r="Y855" s="13"/>
      <c r="Z855" s="13"/>
      <c r="AA855" s="13"/>
    </row>
    <row r="856" customFormat="false" ht="15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T856" s="13"/>
      <c r="U856" s="13"/>
      <c r="V856" s="13"/>
      <c r="W856" s="13"/>
      <c r="X856" s="13"/>
      <c r="Y856" s="13"/>
      <c r="Z856" s="13"/>
      <c r="AA856" s="13"/>
    </row>
    <row r="857" customFormat="false" ht="15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T857" s="13"/>
      <c r="U857" s="13"/>
      <c r="V857" s="13"/>
      <c r="W857" s="13"/>
      <c r="X857" s="13"/>
      <c r="Y857" s="13"/>
      <c r="Z857" s="13"/>
      <c r="AA857" s="13"/>
    </row>
    <row r="858" customFormat="false" ht="15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T858" s="13"/>
      <c r="U858" s="13"/>
      <c r="V858" s="13"/>
      <c r="W858" s="13"/>
      <c r="X858" s="13"/>
      <c r="Y858" s="13"/>
      <c r="Z858" s="13"/>
      <c r="AA858" s="13"/>
    </row>
    <row r="859" customFormat="false" ht="15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T859" s="13"/>
      <c r="U859" s="13"/>
      <c r="V859" s="13"/>
      <c r="W859" s="13"/>
      <c r="X859" s="13"/>
      <c r="Y859" s="13"/>
      <c r="Z859" s="13"/>
      <c r="AA859" s="13"/>
    </row>
    <row r="860" customFormat="false" ht="15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T860" s="13"/>
      <c r="U860" s="13"/>
      <c r="V860" s="13"/>
      <c r="W860" s="13"/>
      <c r="X860" s="13"/>
      <c r="Y860" s="13"/>
      <c r="Z860" s="13"/>
      <c r="AA860" s="13"/>
    </row>
    <row r="861" customFormat="false" ht="15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T861" s="13"/>
      <c r="U861" s="13"/>
      <c r="V861" s="13"/>
      <c r="W861" s="13"/>
      <c r="X861" s="13"/>
      <c r="Y861" s="13"/>
      <c r="Z861" s="13"/>
      <c r="AA861" s="13"/>
    </row>
    <row r="862" customFormat="false" ht="15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T862" s="13"/>
      <c r="U862" s="13"/>
      <c r="V862" s="13"/>
      <c r="W862" s="13"/>
      <c r="X862" s="13"/>
      <c r="Y862" s="13"/>
      <c r="Z862" s="13"/>
      <c r="AA862" s="13"/>
    </row>
    <row r="863" customFormat="false" ht="15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T863" s="13"/>
      <c r="U863" s="13"/>
      <c r="V863" s="13"/>
      <c r="W863" s="13"/>
      <c r="X863" s="13"/>
      <c r="Y863" s="13"/>
      <c r="Z863" s="13"/>
      <c r="AA863" s="13"/>
    </row>
    <row r="864" customFormat="false" ht="15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T864" s="13"/>
      <c r="U864" s="13"/>
      <c r="V864" s="13"/>
      <c r="W864" s="13"/>
      <c r="X864" s="13"/>
      <c r="Y864" s="13"/>
      <c r="Z864" s="13"/>
      <c r="AA864" s="13"/>
    </row>
    <row r="865" customFormat="false" ht="15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T865" s="13"/>
      <c r="U865" s="13"/>
      <c r="V865" s="13"/>
      <c r="W865" s="13"/>
      <c r="X865" s="13"/>
      <c r="Y865" s="13"/>
      <c r="Z865" s="13"/>
      <c r="AA865" s="13"/>
    </row>
    <row r="866" customFormat="false" ht="15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T866" s="13"/>
      <c r="U866" s="13"/>
      <c r="V866" s="13"/>
      <c r="W866" s="13"/>
      <c r="X866" s="13"/>
      <c r="Y866" s="13"/>
      <c r="Z866" s="13"/>
      <c r="AA866" s="13"/>
    </row>
    <row r="867" customFormat="false" ht="15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T867" s="13"/>
      <c r="U867" s="13"/>
      <c r="V867" s="13"/>
      <c r="W867" s="13"/>
      <c r="X867" s="13"/>
      <c r="Y867" s="13"/>
      <c r="Z867" s="13"/>
      <c r="AA867" s="13"/>
    </row>
    <row r="868" customFormat="false" ht="15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T868" s="13"/>
      <c r="U868" s="13"/>
      <c r="V868" s="13"/>
      <c r="W868" s="13"/>
      <c r="X868" s="13"/>
      <c r="Y868" s="13"/>
      <c r="Z868" s="13"/>
      <c r="AA868" s="13"/>
    </row>
    <row r="869" customFormat="false" ht="15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T869" s="13"/>
      <c r="U869" s="13"/>
      <c r="V869" s="13"/>
      <c r="W869" s="13"/>
      <c r="X869" s="13"/>
      <c r="Y869" s="13"/>
      <c r="Z869" s="13"/>
      <c r="AA869" s="13"/>
    </row>
    <row r="870" customFormat="false" ht="15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T870" s="13"/>
      <c r="U870" s="13"/>
      <c r="V870" s="13"/>
      <c r="W870" s="13"/>
      <c r="X870" s="13"/>
      <c r="Y870" s="13"/>
      <c r="Z870" s="13"/>
      <c r="AA870" s="13"/>
    </row>
    <row r="871" customFormat="false" ht="15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T871" s="13"/>
      <c r="U871" s="13"/>
      <c r="V871" s="13"/>
      <c r="W871" s="13"/>
      <c r="X871" s="13"/>
      <c r="Y871" s="13"/>
      <c r="Z871" s="13"/>
      <c r="AA871" s="13"/>
    </row>
    <row r="872" customFormat="false" ht="15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T872" s="13"/>
      <c r="U872" s="13"/>
      <c r="V872" s="13"/>
      <c r="W872" s="13"/>
      <c r="X872" s="13"/>
      <c r="Y872" s="13"/>
      <c r="Z872" s="13"/>
      <c r="AA872" s="13"/>
    </row>
    <row r="873" customFormat="false" ht="15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T873" s="13"/>
      <c r="U873" s="13"/>
      <c r="V873" s="13"/>
      <c r="W873" s="13"/>
      <c r="X873" s="13"/>
      <c r="Y873" s="13"/>
      <c r="Z873" s="13"/>
      <c r="AA873" s="13"/>
    </row>
    <row r="874" customFormat="false" ht="15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T874" s="13"/>
      <c r="U874" s="13"/>
      <c r="V874" s="13"/>
      <c r="W874" s="13"/>
      <c r="X874" s="13"/>
      <c r="Y874" s="13"/>
      <c r="Z874" s="13"/>
      <c r="AA874" s="13"/>
    </row>
    <row r="875" customFormat="false" ht="15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T875" s="13"/>
      <c r="U875" s="13"/>
      <c r="V875" s="13"/>
      <c r="W875" s="13"/>
      <c r="X875" s="13"/>
      <c r="Y875" s="13"/>
      <c r="Z875" s="13"/>
      <c r="AA875" s="13"/>
    </row>
    <row r="876" customFormat="false" ht="15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T876" s="13"/>
      <c r="U876" s="13"/>
      <c r="V876" s="13"/>
      <c r="W876" s="13"/>
      <c r="X876" s="13"/>
      <c r="Y876" s="13"/>
      <c r="Z876" s="13"/>
      <c r="AA876" s="13"/>
    </row>
    <row r="877" customFormat="false" ht="15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T877" s="13"/>
      <c r="U877" s="13"/>
      <c r="V877" s="13"/>
      <c r="W877" s="13"/>
      <c r="X877" s="13"/>
      <c r="Y877" s="13"/>
      <c r="Z877" s="13"/>
      <c r="AA877" s="13"/>
    </row>
    <row r="878" customFormat="false" ht="15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T878" s="13"/>
      <c r="U878" s="13"/>
      <c r="V878" s="13"/>
      <c r="W878" s="13"/>
      <c r="X878" s="13"/>
      <c r="Y878" s="13"/>
      <c r="Z878" s="13"/>
      <c r="AA878" s="13"/>
    </row>
    <row r="879" customFormat="false" ht="15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T879" s="13"/>
      <c r="U879" s="13"/>
      <c r="V879" s="13"/>
      <c r="W879" s="13"/>
      <c r="X879" s="13"/>
      <c r="Y879" s="13"/>
      <c r="Z879" s="13"/>
      <c r="AA879" s="13"/>
    </row>
    <row r="880" customFormat="false" ht="15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T880" s="13"/>
      <c r="U880" s="13"/>
      <c r="V880" s="13"/>
      <c r="W880" s="13"/>
      <c r="X880" s="13"/>
      <c r="Y880" s="13"/>
      <c r="Z880" s="13"/>
      <c r="AA880" s="13"/>
    </row>
    <row r="881" customFormat="false" ht="15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T881" s="13"/>
      <c r="U881" s="13"/>
      <c r="V881" s="13"/>
      <c r="W881" s="13"/>
      <c r="X881" s="13"/>
      <c r="Y881" s="13"/>
      <c r="Z881" s="13"/>
      <c r="AA881" s="13"/>
    </row>
    <row r="882" customFormat="false" ht="15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T882" s="13"/>
      <c r="U882" s="13"/>
      <c r="V882" s="13"/>
      <c r="W882" s="13"/>
      <c r="X882" s="13"/>
      <c r="Y882" s="13"/>
      <c r="Z882" s="13"/>
      <c r="AA882" s="13"/>
    </row>
    <row r="883" customFormat="false" ht="15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T883" s="13"/>
      <c r="U883" s="13"/>
      <c r="V883" s="13"/>
      <c r="W883" s="13"/>
      <c r="X883" s="13"/>
      <c r="Y883" s="13"/>
      <c r="Z883" s="13"/>
      <c r="AA883" s="13"/>
    </row>
    <row r="884" customFormat="false" ht="15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T884" s="13"/>
      <c r="U884" s="13"/>
      <c r="V884" s="13"/>
      <c r="W884" s="13"/>
      <c r="X884" s="13"/>
      <c r="Y884" s="13"/>
      <c r="Z884" s="13"/>
      <c r="AA884" s="13"/>
    </row>
    <row r="885" customFormat="false" ht="15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T885" s="13"/>
      <c r="U885" s="13"/>
      <c r="V885" s="13"/>
      <c r="W885" s="13"/>
      <c r="X885" s="13"/>
      <c r="Y885" s="13"/>
      <c r="Z885" s="13"/>
      <c r="AA885" s="13"/>
    </row>
    <row r="886" customFormat="false" ht="15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T886" s="13"/>
      <c r="U886" s="13"/>
      <c r="V886" s="13"/>
      <c r="W886" s="13"/>
      <c r="X886" s="13"/>
      <c r="Y886" s="13"/>
      <c r="Z886" s="13"/>
      <c r="AA886" s="13"/>
    </row>
    <row r="887" customFormat="false" ht="15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T887" s="13"/>
      <c r="U887" s="13"/>
      <c r="V887" s="13"/>
      <c r="W887" s="13"/>
      <c r="X887" s="13"/>
      <c r="Y887" s="13"/>
      <c r="Z887" s="13"/>
      <c r="AA887" s="13"/>
    </row>
    <row r="888" customFormat="false" ht="15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T888" s="13"/>
      <c r="U888" s="13"/>
      <c r="V888" s="13"/>
      <c r="W888" s="13"/>
      <c r="X888" s="13"/>
      <c r="Y888" s="13"/>
      <c r="Z888" s="13"/>
      <c r="AA888" s="13"/>
    </row>
    <row r="889" customFormat="false" ht="15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T889" s="13"/>
      <c r="U889" s="13"/>
      <c r="V889" s="13"/>
      <c r="W889" s="13"/>
      <c r="X889" s="13"/>
      <c r="Y889" s="13"/>
      <c r="Z889" s="13"/>
      <c r="AA889" s="13"/>
    </row>
    <row r="890" customFormat="false" ht="15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T890" s="13"/>
      <c r="U890" s="13"/>
      <c r="V890" s="13"/>
      <c r="W890" s="13"/>
      <c r="X890" s="13"/>
      <c r="Y890" s="13"/>
      <c r="Z890" s="13"/>
      <c r="AA890" s="13"/>
    </row>
    <row r="891" customFormat="false" ht="15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T891" s="13"/>
      <c r="U891" s="13"/>
      <c r="V891" s="13"/>
      <c r="W891" s="13"/>
      <c r="X891" s="13"/>
      <c r="Y891" s="13"/>
      <c r="Z891" s="13"/>
      <c r="AA891" s="13"/>
    </row>
    <row r="892" customFormat="false" ht="15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T892" s="13"/>
      <c r="U892" s="13"/>
      <c r="V892" s="13"/>
      <c r="W892" s="13"/>
      <c r="X892" s="13"/>
      <c r="Y892" s="13"/>
      <c r="Z892" s="13"/>
      <c r="AA892" s="13"/>
    </row>
    <row r="893" customFormat="false" ht="15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T893" s="13"/>
      <c r="U893" s="13"/>
      <c r="V893" s="13"/>
      <c r="W893" s="13"/>
      <c r="X893" s="13"/>
      <c r="Y893" s="13"/>
      <c r="Z893" s="13"/>
      <c r="AA893" s="13"/>
    </row>
    <row r="894" customFormat="false" ht="15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T894" s="13"/>
      <c r="U894" s="13"/>
      <c r="V894" s="13"/>
      <c r="W894" s="13"/>
      <c r="X894" s="13"/>
      <c r="Y894" s="13"/>
      <c r="Z894" s="13"/>
      <c r="AA894" s="13"/>
    </row>
    <row r="895" customFormat="false" ht="15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T895" s="13"/>
      <c r="U895" s="13"/>
      <c r="V895" s="13"/>
      <c r="W895" s="13"/>
      <c r="X895" s="13"/>
      <c r="Y895" s="13"/>
      <c r="Z895" s="13"/>
      <c r="AA895" s="13"/>
    </row>
    <row r="896" customFormat="false" ht="15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T896" s="13"/>
      <c r="U896" s="13"/>
      <c r="V896" s="13"/>
      <c r="W896" s="13"/>
      <c r="X896" s="13"/>
      <c r="Y896" s="13"/>
      <c r="Z896" s="13"/>
      <c r="AA896" s="13"/>
    </row>
    <row r="897" customFormat="false" ht="15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T897" s="13"/>
      <c r="U897" s="13"/>
      <c r="V897" s="13"/>
      <c r="W897" s="13"/>
      <c r="X897" s="13"/>
      <c r="Y897" s="13"/>
      <c r="Z897" s="13"/>
      <c r="AA897" s="13"/>
    </row>
    <row r="898" customFormat="false" ht="15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T898" s="13"/>
      <c r="U898" s="13"/>
      <c r="V898" s="13"/>
      <c r="W898" s="13"/>
      <c r="X898" s="13"/>
      <c r="Y898" s="13"/>
      <c r="Z898" s="13"/>
      <c r="AA898" s="13"/>
    </row>
    <row r="899" customFormat="false" ht="15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T899" s="13"/>
      <c r="U899" s="13"/>
      <c r="V899" s="13"/>
      <c r="W899" s="13"/>
      <c r="X899" s="13"/>
      <c r="Y899" s="13"/>
      <c r="Z899" s="13"/>
      <c r="AA899" s="13"/>
    </row>
    <row r="900" customFormat="false" ht="15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T900" s="13"/>
      <c r="U900" s="13"/>
      <c r="V900" s="13"/>
      <c r="W900" s="13"/>
      <c r="X900" s="13"/>
      <c r="Y900" s="13"/>
      <c r="Z900" s="13"/>
      <c r="AA900" s="13"/>
    </row>
    <row r="901" customFormat="false" ht="15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T901" s="13"/>
      <c r="U901" s="13"/>
      <c r="V901" s="13"/>
      <c r="W901" s="13"/>
      <c r="X901" s="13"/>
      <c r="Y901" s="13"/>
      <c r="Z901" s="13"/>
      <c r="AA901" s="13"/>
    </row>
    <row r="902" customFormat="false" ht="15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T902" s="13"/>
      <c r="U902" s="13"/>
      <c r="V902" s="13"/>
      <c r="W902" s="13"/>
      <c r="X902" s="13"/>
      <c r="Y902" s="13"/>
      <c r="Z902" s="13"/>
      <c r="AA902" s="13"/>
    </row>
    <row r="903" customFormat="false" ht="15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T903" s="13"/>
      <c r="U903" s="13"/>
      <c r="V903" s="13"/>
      <c r="W903" s="13"/>
      <c r="X903" s="13"/>
      <c r="Y903" s="13"/>
      <c r="Z903" s="13"/>
      <c r="AA903" s="13"/>
    </row>
    <row r="904" customFormat="false" ht="15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T904" s="13"/>
      <c r="U904" s="13"/>
      <c r="V904" s="13"/>
      <c r="W904" s="13"/>
      <c r="X904" s="13"/>
      <c r="Y904" s="13"/>
      <c r="Z904" s="13"/>
      <c r="AA904" s="13"/>
    </row>
    <row r="905" customFormat="false" ht="15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T905" s="13"/>
      <c r="U905" s="13"/>
      <c r="V905" s="13"/>
      <c r="W905" s="13"/>
      <c r="X905" s="13"/>
      <c r="Y905" s="13"/>
      <c r="Z905" s="13"/>
      <c r="AA905" s="13"/>
    </row>
    <row r="906" customFormat="false" ht="15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T906" s="13"/>
      <c r="U906" s="13"/>
      <c r="V906" s="13"/>
      <c r="W906" s="13"/>
      <c r="X906" s="13"/>
      <c r="Y906" s="13"/>
      <c r="Z906" s="13"/>
      <c r="AA906" s="13"/>
    </row>
    <row r="907" customFormat="false" ht="15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T907" s="13"/>
      <c r="U907" s="13"/>
      <c r="V907" s="13"/>
      <c r="W907" s="13"/>
      <c r="X907" s="13"/>
      <c r="Y907" s="13"/>
      <c r="Z907" s="13"/>
      <c r="AA907" s="13"/>
    </row>
    <row r="908" customFormat="false" ht="15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T908" s="13"/>
      <c r="U908" s="13"/>
      <c r="V908" s="13"/>
      <c r="W908" s="13"/>
      <c r="X908" s="13"/>
      <c r="Y908" s="13"/>
      <c r="Z908" s="13"/>
      <c r="AA908" s="13"/>
    </row>
    <row r="909" customFormat="false" ht="15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T909" s="13"/>
      <c r="U909" s="13"/>
      <c r="V909" s="13"/>
      <c r="W909" s="13"/>
      <c r="X909" s="13"/>
      <c r="Y909" s="13"/>
      <c r="Z909" s="13"/>
      <c r="AA909" s="13"/>
    </row>
    <row r="910" customFormat="false" ht="15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T910" s="13"/>
      <c r="U910" s="13"/>
      <c r="V910" s="13"/>
      <c r="W910" s="13"/>
      <c r="X910" s="13"/>
      <c r="Y910" s="13"/>
      <c r="Z910" s="13"/>
      <c r="AA910" s="13"/>
    </row>
    <row r="911" customFormat="false" ht="15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T911" s="13"/>
      <c r="U911" s="13"/>
      <c r="V911" s="13"/>
      <c r="W911" s="13"/>
      <c r="X911" s="13"/>
      <c r="Y911" s="13"/>
      <c r="Z911" s="13"/>
      <c r="AA911" s="13"/>
    </row>
    <row r="912" customFormat="false" ht="15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T912" s="13"/>
      <c r="U912" s="13"/>
      <c r="V912" s="13"/>
      <c r="W912" s="13"/>
      <c r="X912" s="13"/>
      <c r="Y912" s="13"/>
      <c r="Z912" s="13"/>
      <c r="AA912" s="13"/>
    </row>
    <row r="913" customFormat="false" ht="15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T913" s="13"/>
      <c r="U913" s="13"/>
      <c r="V913" s="13"/>
      <c r="W913" s="13"/>
      <c r="X913" s="13"/>
      <c r="Y913" s="13"/>
      <c r="Z913" s="13"/>
      <c r="AA913" s="13"/>
    </row>
    <row r="914" customFormat="false" ht="15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T914" s="13"/>
      <c r="U914" s="13"/>
      <c r="V914" s="13"/>
      <c r="W914" s="13"/>
      <c r="X914" s="13"/>
      <c r="Y914" s="13"/>
      <c r="Z914" s="13"/>
      <c r="AA914" s="13"/>
    </row>
    <row r="915" customFormat="false" ht="15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T915" s="13"/>
      <c r="U915" s="13"/>
      <c r="V915" s="13"/>
      <c r="W915" s="13"/>
      <c r="X915" s="13"/>
      <c r="Y915" s="13"/>
      <c r="Z915" s="13"/>
      <c r="AA915" s="13"/>
    </row>
    <row r="916" customFormat="false" ht="15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T916" s="13"/>
      <c r="U916" s="13"/>
      <c r="V916" s="13"/>
      <c r="W916" s="13"/>
      <c r="X916" s="13"/>
      <c r="Y916" s="13"/>
      <c r="Z916" s="13"/>
      <c r="AA916" s="13"/>
    </row>
    <row r="917" customFormat="false" ht="15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T917" s="13"/>
      <c r="U917" s="13"/>
      <c r="V917" s="13"/>
      <c r="W917" s="13"/>
      <c r="X917" s="13"/>
      <c r="Y917" s="13"/>
      <c r="Z917" s="13"/>
      <c r="AA917" s="13"/>
    </row>
    <row r="918" customFormat="false" ht="15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T918" s="13"/>
      <c r="U918" s="13"/>
      <c r="V918" s="13"/>
      <c r="W918" s="13"/>
      <c r="X918" s="13"/>
      <c r="Y918" s="13"/>
      <c r="Z918" s="13"/>
      <c r="AA918" s="13"/>
    </row>
    <row r="919" customFormat="false" ht="15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T919" s="13"/>
      <c r="U919" s="13"/>
      <c r="V919" s="13"/>
      <c r="W919" s="13"/>
      <c r="X919" s="13"/>
      <c r="Y919" s="13"/>
      <c r="Z919" s="13"/>
      <c r="AA919" s="13"/>
    </row>
    <row r="920" customFormat="false" ht="15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T920" s="13"/>
      <c r="U920" s="13"/>
      <c r="V920" s="13"/>
      <c r="W920" s="13"/>
      <c r="X920" s="13"/>
      <c r="Y920" s="13"/>
      <c r="Z920" s="13"/>
      <c r="AA920" s="13"/>
    </row>
    <row r="921" customFormat="false" ht="15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T921" s="13"/>
      <c r="U921" s="13"/>
      <c r="V921" s="13"/>
      <c r="W921" s="13"/>
      <c r="X921" s="13"/>
      <c r="Y921" s="13"/>
      <c r="Z921" s="13"/>
      <c r="AA921" s="13"/>
    </row>
    <row r="922" customFormat="false" ht="15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T922" s="13"/>
      <c r="U922" s="13"/>
      <c r="V922" s="13"/>
      <c r="W922" s="13"/>
      <c r="X922" s="13"/>
      <c r="Y922" s="13"/>
      <c r="Z922" s="13"/>
      <c r="AA922" s="13"/>
    </row>
    <row r="923" customFormat="false" ht="15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T923" s="13"/>
      <c r="U923" s="13"/>
      <c r="V923" s="13"/>
      <c r="W923" s="13"/>
      <c r="X923" s="13"/>
      <c r="Y923" s="13"/>
      <c r="Z923" s="13"/>
      <c r="AA923" s="13"/>
    </row>
    <row r="924" customFormat="false" ht="15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T924" s="13"/>
      <c r="U924" s="13"/>
      <c r="V924" s="13"/>
      <c r="W924" s="13"/>
      <c r="X924" s="13"/>
      <c r="Y924" s="13"/>
      <c r="Z924" s="13"/>
      <c r="AA924" s="13"/>
    </row>
    <row r="925" customFormat="false" ht="15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T925" s="13"/>
      <c r="U925" s="13"/>
      <c r="V925" s="13"/>
      <c r="W925" s="13"/>
      <c r="X925" s="13"/>
      <c r="Y925" s="13"/>
      <c r="Z925" s="13"/>
      <c r="AA925" s="13"/>
    </row>
    <row r="926" customFormat="false" ht="15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T926" s="13"/>
      <c r="U926" s="13"/>
      <c r="V926" s="13"/>
      <c r="W926" s="13"/>
      <c r="X926" s="13"/>
      <c r="Y926" s="13"/>
      <c r="Z926" s="13"/>
      <c r="AA926" s="13"/>
    </row>
    <row r="927" customFormat="false" ht="15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T927" s="13"/>
      <c r="U927" s="13"/>
      <c r="V927" s="13"/>
      <c r="W927" s="13"/>
      <c r="X927" s="13"/>
      <c r="Y927" s="13"/>
      <c r="Z927" s="13"/>
      <c r="AA927" s="13"/>
    </row>
    <row r="928" customFormat="false" ht="15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T928" s="13"/>
      <c r="U928" s="13"/>
      <c r="V928" s="13"/>
      <c r="W928" s="13"/>
      <c r="X928" s="13"/>
      <c r="Y928" s="13"/>
      <c r="Z928" s="13"/>
      <c r="AA928" s="13"/>
    </row>
    <row r="929" customFormat="false" ht="15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T929" s="13"/>
      <c r="U929" s="13"/>
      <c r="V929" s="13"/>
      <c r="W929" s="13"/>
      <c r="X929" s="13"/>
      <c r="Y929" s="13"/>
      <c r="Z929" s="13"/>
      <c r="AA929" s="13"/>
    </row>
    <row r="930" customFormat="false" ht="15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T930" s="13"/>
      <c r="U930" s="13"/>
      <c r="V930" s="13"/>
      <c r="W930" s="13"/>
      <c r="X930" s="13"/>
      <c r="Y930" s="13"/>
      <c r="Z930" s="13"/>
      <c r="AA930" s="13"/>
    </row>
    <row r="931" customFormat="false" ht="15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T931" s="13"/>
      <c r="U931" s="13"/>
      <c r="V931" s="13"/>
      <c r="W931" s="13"/>
      <c r="X931" s="13"/>
      <c r="Y931" s="13"/>
      <c r="Z931" s="13"/>
      <c r="AA931" s="13"/>
    </row>
    <row r="932" customFormat="false" ht="15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T932" s="13"/>
      <c r="U932" s="13"/>
      <c r="V932" s="13"/>
      <c r="W932" s="13"/>
      <c r="X932" s="13"/>
      <c r="Y932" s="13"/>
      <c r="Z932" s="13"/>
      <c r="AA932" s="13"/>
    </row>
    <row r="933" customFormat="false" ht="15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T933" s="13"/>
      <c r="U933" s="13"/>
      <c r="V933" s="13"/>
      <c r="W933" s="13"/>
      <c r="X933" s="13"/>
      <c r="Y933" s="13"/>
      <c r="Z933" s="13"/>
      <c r="AA933" s="13"/>
    </row>
    <row r="934" customFormat="false" ht="15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T934" s="13"/>
      <c r="U934" s="13"/>
      <c r="V934" s="13"/>
      <c r="W934" s="13"/>
      <c r="X934" s="13"/>
      <c r="Y934" s="13"/>
      <c r="Z934" s="13"/>
      <c r="AA934" s="13"/>
    </row>
    <row r="935" customFormat="false" ht="15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T935" s="13"/>
      <c r="U935" s="13"/>
      <c r="V935" s="13"/>
      <c r="W935" s="13"/>
      <c r="X935" s="13"/>
      <c r="Y935" s="13"/>
      <c r="Z935" s="13"/>
      <c r="AA935" s="13"/>
    </row>
    <row r="936" customFormat="false" ht="15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T936" s="13"/>
      <c r="U936" s="13"/>
      <c r="V936" s="13"/>
      <c r="W936" s="13"/>
      <c r="X936" s="13"/>
      <c r="Y936" s="13"/>
      <c r="Z936" s="13"/>
      <c r="AA936" s="13"/>
    </row>
    <row r="937" customFormat="false" ht="15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T937" s="13"/>
      <c r="U937" s="13"/>
      <c r="V937" s="13"/>
      <c r="W937" s="13"/>
      <c r="X937" s="13"/>
      <c r="Y937" s="13"/>
      <c r="Z937" s="13"/>
      <c r="AA937" s="13"/>
    </row>
    <row r="938" customFormat="false" ht="15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T938" s="13"/>
      <c r="U938" s="13"/>
      <c r="V938" s="13"/>
      <c r="W938" s="13"/>
      <c r="X938" s="13"/>
      <c r="Y938" s="13"/>
      <c r="Z938" s="13"/>
      <c r="AA938" s="13"/>
    </row>
    <row r="939" customFormat="false" ht="15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T939" s="13"/>
      <c r="U939" s="13"/>
      <c r="V939" s="13"/>
      <c r="W939" s="13"/>
      <c r="X939" s="13"/>
      <c r="Y939" s="13"/>
      <c r="Z939" s="13"/>
      <c r="AA939" s="13"/>
    </row>
    <row r="940" customFormat="false" ht="15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T940" s="13"/>
      <c r="U940" s="13"/>
      <c r="V940" s="13"/>
      <c r="W940" s="13"/>
      <c r="X940" s="13"/>
      <c r="Y940" s="13"/>
      <c r="Z940" s="13"/>
      <c r="AA940" s="13"/>
    </row>
    <row r="941" customFormat="false" ht="15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T941" s="13"/>
      <c r="U941" s="13"/>
      <c r="V941" s="13"/>
      <c r="W941" s="13"/>
      <c r="X941" s="13"/>
      <c r="Y941" s="13"/>
      <c r="Z941" s="13"/>
      <c r="AA941" s="13"/>
    </row>
    <row r="942" customFormat="false" ht="15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T942" s="13"/>
      <c r="U942" s="13"/>
      <c r="V942" s="13"/>
      <c r="W942" s="13"/>
      <c r="X942" s="13"/>
      <c r="Y942" s="13"/>
      <c r="Z942" s="13"/>
      <c r="AA942" s="13"/>
    </row>
    <row r="943" customFormat="false" ht="15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T943" s="13"/>
      <c r="U943" s="13"/>
      <c r="V943" s="13"/>
      <c r="W943" s="13"/>
      <c r="X943" s="13"/>
      <c r="Y943" s="13"/>
      <c r="Z943" s="13"/>
      <c r="AA943" s="13"/>
    </row>
    <row r="944" customFormat="false" ht="15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T944" s="13"/>
      <c r="U944" s="13"/>
      <c r="V944" s="13"/>
      <c r="W944" s="13"/>
      <c r="X944" s="13"/>
      <c r="Y944" s="13"/>
      <c r="Z944" s="13"/>
      <c r="AA944" s="13"/>
    </row>
    <row r="945" customFormat="false" ht="15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T945" s="13"/>
      <c r="U945" s="13"/>
      <c r="V945" s="13"/>
      <c r="W945" s="13"/>
      <c r="X945" s="13"/>
      <c r="Y945" s="13"/>
      <c r="Z945" s="13"/>
      <c r="AA945" s="13"/>
    </row>
    <row r="946" customFormat="false" ht="15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T946" s="13"/>
      <c r="U946" s="13"/>
      <c r="V946" s="13"/>
      <c r="W946" s="13"/>
      <c r="X946" s="13"/>
      <c r="Y946" s="13"/>
      <c r="Z946" s="13"/>
      <c r="AA946" s="13"/>
    </row>
    <row r="947" customFormat="false" ht="15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T947" s="13"/>
      <c r="U947" s="13"/>
      <c r="V947" s="13"/>
      <c r="W947" s="13"/>
      <c r="X947" s="13"/>
      <c r="Y947" s="13"/>
      <c r="Z947" s="13"/>
      <c r="AA947" s="13"/>
    </row>
    <row r="948" customFormat="false" ht="15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T948" s="13"/>
      <c r="U948" s="13"/>
      <c r="V948" s="13"/>
      <c r="W948" s="13"/>
      <c r="X948" s="13"/>
      <c r="Y948" s="13"/>
      <c r="Z948" s="13"/>
      <c r="AA948" s="13"/>
    </row>
    <row r="949" customFormat="false" ht="15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T949" s="13"/>
      <c r="U949" s="13"/>
      <c r="V949" s="13"/>
      <c r="W949" s="13"/>
      <c r="X949" s="13"/>
      <c r="Y949" s="13"/>
      <c r="Z949" s="13"/>
      <c r="AA949" s="13"/>
    </row>
    <row r="950" customFormat="false" ht="15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T950" s="13"/>
      <c r="U950" s="13"/>
      <c r="V950" s="13"/>
      <c r="W950" s="13"/>
      <c r="X950" s="13"/>
      <c r="Y950" s="13"/>
      <c r="Z950" s="13"/>
      <c r="AA950" s="13"/>
    </row>
    <row r="951" customFormat="false" ht="15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T951" s="13"/>
      <c r="U951" s="13"/>
      <c r="V951" s="13"/>
      <c r="W951" s="13"/>
      <c r="X951" s="13"/>
      <c r="Y951" s="13"/>
      <c r="Z951" s="13"/>
      <c r="AA951" s="13"/>
    </row>
    <row r="952" customFormat="false" ht="15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T952" s="13"/>
      <c r="U952" s="13"/>
      <c r="V952" s="13"/>
      <c r="W952" s="13"/>
      <c r="X952" s="13"/>
      <c r="Y952" s="13"/>
      <c r="Z952" s="13"/>
      <c r="AA952" s="13"/>
    </row>
    <row r="953" customFormat="false" ht="15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T953" s="13"/>
      <c r="U953" s="13"/>
      <c r="V953" s="13"/>
      <c r="W953" s="13"/>
      <c r="X953" s="13"/>
      <c r="Y953" s="13"/>
      <c r="Z953" s="13"/>
      <c r="AA953" s="13"/>
    </row>
    <row r="954" customFormat="false" ht="15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T954" s="13"/>
      <c r="U954" s="13"/>
      <c r="V954" s="13"/>
      <c r="W954" s="13"/>
      <c r="X954" s="13"/>
      <c r="Y954" s="13"/>
      <c r="Z954" s="13"/>
      <c r="AA954" s="13"/>
    </row>
    <row r="955" customFormat="false" ht="15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T955" s="13"/>
      <c r="U955" s="13"/>
      <c r="V955" s="13"/>
      <c r="W955" s="13"/>
      <c r="X955" s="13"/>
      <c r="Y955" s="13"/>
      <c r="Z955" s="13"/>
      <c r="AA955" s="13"/>
    </row>
    <row r="956" customFormat="false" ht="15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T956" s="13"/>
      <c r="U956" s="13"/>
      <c r="V956" s="13"/>
      <c r="W956" s="13"/>
      <c r="X956" s="13"/>
      <c r="Y956" s="13"/>
      <c r="Z956" s="13"/>
      <c r="AA956" s="13"/>
    </row>
    <row r="957" customFormat="false" ht="15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T957" s="13"/>
      <c r="U957" s="13"/>
      <c r="V957" s="13"/>
      <c r="W957" s="13"/>
      <c r="X957" s="13"/>
      <c r="Y957" s="13"/>
      <c r="Z957" s="13"/>
      <c r="AA957" s="13"/>
    </row>
    <row r="958" customFormat="false" ht="15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T958" s="13"/>
      <c r="U958" s="13"/>
      <c r="V958" s="13"/>
      <c r="W958" s="13"/>
      <c r="X958" s="13"/>
      <c r="Y958" s="13"/>
      <c r="Z958" s="13"/>
      <c r="AA958" s="13"/>
    </row>
    <row r="959" customFormat="false" ht="15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T959" s="13"/>
      <c r="U959" s="13"/>
      <c r="V959" s="13"/>
      <c r="W959" s="13"/>
      <c r="X959" s="13"/>
      <c r="Y959" s="13"/>
      <c r="Z959" s="13"/>
      <c r="AA959" s="13"/>
    </row>
    <row r="960" customFormat="false" ht="15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T960" s="13"/>
      <c r="U960" s="13"/>
      <c r="V960" s="13"/>
      <c r="W960" s="13"/>
      <c r="X960" s="13"/>
      <c r="Y960" s="13"/>
      <c r="Z960" s="13"/>
      <c r="AA960" s="13"/>
    </row>
    <row r="961" customFormat="false" ht="15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T961" s="13"/>
      <c r="U961" s="13"/>
      <c r="V961" s="13"/>
      <c r="W961" s="13"/>
      <c r="X961" s="13"/>
      <c r="Y961" s="13"/>
      <c r="Z961" s="13"/>
      <c r="AA961" s="13"/>
    </row>
    <row r="962" customFormat="false" ht="15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T962" s="13"/>
      <c r="U962" s="13"/>
      <c r="V962" s="13"/>
      <c r="W962" s="13"/>
      <c r="X962" s="13"/>
      <c r="Y962" s="13"/>
      <c r="Z962" s="13"/>
      <c r="AA962" s="13"/>
    </row>
    <row r="963" customFormat="false" ht="15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T963" s="13"/>
      <c r="U963" s="13"/>
      <c r="V963" s="13"/>
      <c r="W963" s="13"/>
      <c r="X963" s="13"/>
      <c r="Y963" s="13"/>
      <c r="Z963" s="13"/>
      <c r="AA963" s="13"/>
    </row>
    <row r="964" customFormat="false" ht="15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T964" s="13"/>
      <c r="U964" s="13"/>
      <c r="V964" s="13"/>
      <c r="W964" s="13"/>
      <c r="X964" s="13"/>
      <c r="Y964" s="13"/>
      <c r="Z964" s="13"/>
      <c r="AA964" s="13"/>
    </row>
    <row r="965" customFormat="false" ht="15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T965" s="13"/>
      <c r="U965" s="13"/>
      <c r="V965" s="13"/>
      <c r="W965" s="13"/>
      <c r="X965" s="13"/>
      <c r="Y965" s="13"/>
      <c r="Z965" s="13"/>
      <c r="AA965" s="13"/>
    </row>
    <row r="966" customFormat="false" ht="15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T966" s="13"/>
      <c r="U966" s="13"/>
      <c r="V966" s="13"/>
      <c r="W966" s="13"/>
      <c r="X966" s="13"/>
      <c r="Y966" s="13"/>
      <c r="Z966" s="13"/>
      <c r="AA966" s="13"/>
    </row>
    <row r="967" customFormat="false" ht="15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T967" s="13"/>
      <c r="U967" s="13"/>
      <c r="V967" s="13"/>
      <c r="W967" s="13"/>
      <c r="X967" s="13"/>
      <c r="Y967" s="13"/>
      <c r="Z967" s="13"/>
      <c r="AA967" s="13"/>
    </row>
    <row r="968" customFormat="false" ht="15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T968" s="13"/>
      <c r="U968" s="13"/>
      <c r="V968" s="13"/>
      <c r="W968" s="13"/>
      <c r="X968" s="13"/>
      <c r="Y968" s="13"/>
      <c r="Z968" s="13"/>
      <c r="AA968" s="13"/>
    </row>
    <row r="969" customFormat="false" ht="15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T969" s="13"/>
      <c r="U969" s="13"/>
      <c r="V969" s="13"/>
      <c r="W969" s="13"/>
      <c r="X969" s="13"/>
      <c r="Y969" s="13"/>
      <c r="Z969" s="13"/>
      <c r="AA969" s="13"/>
    </row>
    <row r="970" customFormat="false" ht="15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T970" s="13"/>
      <c r="U970" s="13"/>
      <c r="V970" s="13"/>
      <c r="W970" s="13"/>
      <c r="X970" s="13"/>
      <c r="Y970" s="13"/>
      <c r="Z970" s="13"/>
      <c r="AA970" s="13"/>
    </row>
    <row r="971" customFormat="false" ht="15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T971" s="13"/>
      <c r="U971" s="13"/>
      <c r="V971" s="13"/>
      <c r="W971" s="13"/>
      <c r="X971" s="13"/>
      <c r="Y971" s="13"/>
      <c r="Z971" s="13"/>
      <c r="AA971" s="13"/>
    </row>
    <row r="972" customFormat="false" ht="15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T972" s="13"/>
      <c r="U972" s="13"/>
      <c r="V972" s="13"/>
      <c r="W972" s="13"/>
      <c r="X972" s="13"/>
      <c r="Y972" s="13"/>
      <c r="Z972" s="13"/>
      <c r="AA972" s="13"/>
    </row>
    <row r="973" customFormat="false" ht="15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T973" s="13"/>
      <c r="U973" s="13"/>
      <c r="V973" s="13"/>
      <c r="W973" s="13"/>
      <c r="X973" s="13"/>
      <c r="Y973" s="13"/>
      <c r="Z973" s="13"/>
      <c r="AA973" s="13"/>
    </row>
    <row r="974" customFormat="false" ht="15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T974" s="13"/>
      <c r="U974" s="13"/>
      <c r="V974" s="13"/>
      <c r="W974" s="13"/>
      <c r="X974" s="13"/>
      <c r="Y974" s="13"/>
      <c r="Z974" s="13"/>
      <c r="AA974" s="13"/>
    </row>
    <row r="975" customFormat="false" ht="15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T975" s="13"/>
      <c r="U975" s="13"/>
      <c r="V975" s="13"/>
      <c r="W975" s="13"/>
      <c r="X975" s="13"/>
      <c r="Y975" s="13"/>
      <c r="Z975" s="13"/>
      <c r="AA975" s="13"/>
    </row>
    <row r="976" customFormat="false" ht="15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T976" s="13"/>
      <c r="U976" s="13"/>
      <c r="V976" s="13"/>
      <c r="W976" s="13"/>
      <c r="X976" s="13"/>
      <c r="Y976" s="13"/>
      <c r="Z976" s="13"/>
      <c r="AA976" s="13"/>
    </row>
    <row r="977" customFormat="false" ht="15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T977" s="13"/>
      <c r="U977" s="13"/>
      <c r="V977" s="13"/>
      <c r="W977" s="13"/>
      <c r="X977" s="13"/>
      <c r="Y977" s="13"/>
      <c r="Z977" s="13"/>
      <c r="AA977" s="13"/>
    </row>
    <row r="978" customFormat="false" ht="15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T978" s="13"/>
      <c r="U978" s="13"/>
      <c r="V978" s="13"/>
      <c r="W978" s="13"/>
      <c r="X978" s="13"/>
      <c r="Y978" s="13"/>
      <c r="Z978" s="13"/>
      <c r="AA978" s="13"/>
    </row>
    <row r="979" customFormat="false" ht="15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T979" s="13"/>
      <c r="U979" s="13"/>
      <c r="V979" s="13"/>
      <c r="W979" s="13"/>
      <c r="X979" s="13"/>
      <c r="Y979" s="13"/>
      <c r="Z979" s="13"/>
      <c r="AA979" s="13"/>
    </row>
    <row r="980" customFormat="false" ht="15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T980" s="13"/>
      <c r="U980" s="13"/>
      <c r="V980" s="13"/>
      <c r="W980" s="13"/>
      <c r="X980" s="13"/>
      <c r="Y980" s="13"/>
      <c r="Z980" s="13"/>
      <c r="AA980" s="13"/>
    </row>
    <row r="981" customFormat="false" ht="15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T981" s="13"/>
      <c r="U981" s="13"/>
      <c r="V981" s="13"/>
      <c r="W981" s="13"/>
      <c r="X981" s="13"/>
      <c r="Y981" s="13"/>
      <c r="Z981" s="13"/>
      <c r="AA981" s="13"/>
    </row>
    <row r="982" customFormat="false" ht="15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T982" s="13"/>
      <c r="U982" s="13"/>
      <c r="V982" s="13"/>
      <c r="W982" s="13"/>
      <c r="X982" s="13"/>
      <c r="Y982" s="13"/>
      <c r="Z982" s="13"/>
      <c r="AA982" s="13"/>
    </row>
    <row r="983" customFormat="false" ht="15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T983" s="13"/>
      <c r="U983" s="13"/>
      <c r="V983" s="13"/>
      <c r="W983" s="13"/>
      <c r="X983" s="13"/>
      <c r="Y983" s="13"/>
      <c r="Z983" s="13"/>
      <c r="AA983" s="13"/>
    </row>
    <row r="984" customFormat="false" ht="15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T984" s="13"/>
      <c r="U984" s="13"/>
      <c r="V984" s="13"/>
      <c r="W984" s="13"/>
      <c r="X984" s="13"/>
      <c r="Y984" s="13"/>
      <c r="Z984" s="13"/>
      <c r="AA984" s="13"/>
    </row>
    <row r="985" customFormat="false" ht="15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T985" s="13"/>
      <c r="U985" s="13"/>
      <c r="V985" s="13"/>
      <c r="W985" s="13"/>
      <c r="X985" s="13"/>
      <c r="Y985" s="13"/>
      <c r="Z985" s="13"/>
      <c r="AA985" s="13"/>
    </row>
    <row r="986" customFormat="false" ht="15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T986" s="13"/>
      <c r="U986" s="13"/>
      <c r="V986" s="13"/>
      <c r="W986" s="13"/>
      <c r="X986" s="13"/>
      <c r="Y986" s="13"/>
      <c r="Z986" s="13"/>
      <c r="AA986" s="13"/>
    </row>
    <row r="987" customFormat="false" ht="15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T987" s="13"/>
      <c r="U987" s="13"/>
      <c r="V987" s="13"/>
      <c r="W987" s="13"/>
      <c r="X987" s="13"/>
      <c r="Y987" s="13"/>
      <c r="Z987" s="13"/>
      <c r="AA987" s="13"/>
    </row>
    <row r="988" customFormat="false" ht="15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T988" s="13"/>
      <c r="U988" s="13"/>
      <c r="V988" s="13"/>
      <c r="W988" s="13"/>
      <c r="X988" s="13"/>
      <c r="Y988" s="13"/>
      <c r="Z988" s="13"/>
      <c r="AA988" s="13"/>
    </row>
    <row r="989" customFormat="false" ht="15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T989" s="13"/>
      <c r="U989" s="13"/>
      <c r="V989" s="13"/>
      <c r="W989" s="13"/>
      <c r="X989" s="13"/>
      <c r="Y989" s="13"/>
      <c r="Z989" s="13"/>
      <c r="AA989" s="13"/>
    </row>
    <row r="990" customFormat="false" ht="15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T990" s="13"/>
      <c r="U990" s="13"/>
      <c r="V990" s="13"/>
      <c r="W990" s="13"/>
      <c r="X990" s="13"/>
      <c r="Y990" s="13"/>
      <c r="Z990" s="13"/>
      <c r="AA990" s="13"/>
    </row>
    <row r="991" customFormat="false" ht="15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T991" s="13"/>
      <c r="U991" s="13"/>
      <c r="V991" s="13"/>
      <c r="W991" s="13"/>
      <c r="X991" s="13"/>
      <c r="Y991" s="13"/>
      <c r="Z991" s="13"/>
      <c r="AA991" s="13"/>
    </row>
    <row r="992" customFormat="false" ht="15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T992" s="13"/>
      <c r="U992" s="13"/>
      <c r="V992" s="13"/>
      <c r="W992" s="13"/>
      <c r="X992" s="13"/>
      <c r="Y992" s="13"/>
      <c r="Z992" s="13"/>
      <c r="AA992" s="13"/>
    </row>
    <row r="993" customFormat="false" ht="15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T993" s="13"/>
      <c r="U993" s="13"/>
      <c r="V993" s="13"/>
      <c r="W993" s="13"/>
      <c r="X993" s="13"/>
      <c r="Y993" s="13"/>
      <c r="Z993" s="13"/>
      <c r="AA993" s="13"/>
    </row>
    <row r="994" customFormat="false" ht="15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T994" s="13"/>
      <c r="U994" s="13"/>
      <c r="V994" s="13"/>
      <c r="W994" s="13"/>
      <c r="X994" s="13"/>
      <c r="Y994" s="13"/>
      <c r="Z994" s="13"/>
      <c r="AA994" s="13"/>
    </row>
    <row r="995" customFormat="false" ht="15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T995" s="13"/>
      <c r="U995" s="13"/>
      <c r="V995" s="13"/>
      <c r="W995" s="13"/>
      <c r="X995" s="13"/>
      <c r="Y995" s="13"/>
      <c r="Z995" s="13"/>
      <c r="AA995" s="13"/>
    </row>
    <row r="996" customFormat="false" ht="15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T996" s="13"/>
      <c r="U996" s="13"/>
      <c r="V996" s="13"/>
      <c r="W996" s="13"/>
      <c r="X996" s="13"/>
      <c r="Y996" s="13"/>
      <c r="Z996" s="13"/>
      <c r="AA996" s="13"/>
    </row>
    <row r="997" customFormat="false" ht="15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T997" s="13"/>
      <c r="U997" s="13"/>
      <c r="V997" s="13"/>
      <c r="W997" s="13"/>
      <c r="X997" s="13"/>
      <c r="Y997" s="13"/>
      <c r="Z997" s="13"/>
      <c r="AA997" s="13"/>
    </row>
    <row r="998" customFormat="false" ht="15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T998" s="13"/>
      <c r="U998" s="13"/>
      <c r="V998" s="13"/>
      <c r="W998" s="13"/>
      <c r="X998" s="13"/>
      <c r="Y998" s="13"/>
      <c r="Z998" s="13"/>
      <c r="AA998" s="13"/>
    </row>
    <row r="999" customFormat="false" ht="15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T999" s="13"/>
      <c r="U999" s="13"/>
      <c r="V999" s="13"/>
      <c r="W999" s="13"/>
      <c r="X999" s="13"/>
      <c r="Y999" s="13"/>
      <c r="Z999" s="13"/>
      <c r="AA999" s="13"/>
    </row>
    <row r="1000" customFormat="false" ht="15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T1000" s="13"/>
      <c r="U1000" s="13"/>
      <c r="V1000" s="13"/>
      <c r="W1000" s="13"/>
      <c r="X1000" s="13"/>
      <c r="Y1000" s="13"/>
      <c r="Z1000" s="13"/>
      <c r="AA1000" s="13"/>
    </row>
  </sheetData>
  <mergeCells count="5">
    <mergeCell ref="A1:B1"/>
    <mergeCell ref="D1:E1"/>
    <mergeCell ref="G1:H1"/>
    <mergeCell ref="J1:K1"/>
    <mergeCell ref="M1:N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Z141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8" activeCellId="0" sqref="B8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41.38"/>
    <col collapsed="false" customWidth="true" hidden="false" outlineLevel="0" max="2" min="2" style="7" width="40.84"/>
    <col collapsed="false" customWidth="true" hidden="false" outlineLevel="0" max="3" min="3" style="7" width="10.71"/>
    <col collapsed="false" customWidth="true" hidden="false" outlineLevel="0" max="4" min="4" style="7" width="19"/>
    <col collapsed="false" customWidth="true" hidden="false" outlineLevel="0" max="5" min="5" style="7" width="41.16"/>
    <col collapsed="false" customWidth="true" hidden="false" outlineLevel="0" max="6" min="6" style="7" width="18.08"/>
    <col collapsed="false" customWidth="true" hidden="false" outlineLevel="0" max="8" min="8" style="7" width="33.94"/>
    <col collapsed="false" customWidth="false" hidden="false" outlineLevel="0" max="9" min="9" style="7" width="14.43"/>
  </cols>
  <sheetData>
    <row r="1" customFormat="false" ht="14.25" hidden="false" customHeight="true" outlineLevel="0" collapsed="false">
      <c r="A1" s="13"/>
      <c r="B1" s="11" t="s">
        <v>6813</v>
      </c>
      <c r="C1" s="12" t="s">
        <v>2091</v>
      </c>
      <c r="D1" s="13"/>
      <c r="G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4.25" hidden="false" customHeight="true" outlineLevel="0" collapsed="false">
      <c r="A2" s="13" t="s">
        <v>8615</v>
      </c>
      <c r="B2" s="14" t="s">
        <v>146</v>
      </c>
      <c r="C2" s="15" t="n">
        <f aca="false">IFERROR(INDEX($E$1:$K$10025,MATCH(A2,$E$1:$E$10025,0),2),0)</f>
        <v>35045</v>
      </c>
      <c r="D2" s="13"/>
      <c r="G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</row>
    <row r="3" customFormat="false" ht="14.25" hidden="false" customHeight="true" outlineLevel="0" collapsed="false">
      <c r="A3" s="13" t="s">
        <v>8616</v>
      </c>
      <c r="B3" s="14" t="s">
        <v>8617</v>
      </c>
      <c r="C3" s="15" t="n">
        <f aca="false">IFERROR(INDEX($E$1:$K$10025,MATCH(A3,$E$1:$E$10025,0),2),0)</f>
        <v>33712</v>
      </c>
      <c r="D3" s="13"/>
      <c r="G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4.25" hidden="false" customHeight="true" outlineLevel="0" collapsed="false">
      <c r="A4" s="13" t="s">
        <v>8618</v>
      </c>
      <c r="B4" s="14" t="s">
        <v>8619</v>
      </c>
      <c r="C4" s="15" t="n">
        <f aca="false">IFERROR(INDEX($E$1:$K$10025,MATCH(A4,$E$1:$E$10025,0),2),0)</f>
        <v>27048</v>
      </c>
      <c r="D4" s="13"/>
      <c r="G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4.25" hidden="false" customHeight="true" outlineLevel="0" collapsed="false">
      <c r="A5" s="13" t="s">
        <v>8620</v>
      </c>
      <c r="B5" s="14" t="s">
        <v>8621</v>
      </c>
      <c r="C5" s="15" t="n">
        <f aca="false">IFERROR(INDEX($E$1:$K$10025,MATCH(A5,$E$1:$E$10025,0),2),0)</f>
        <v>0</v>
      </c>
      <c r="D5" s="13"/>
      <c r="E5" s="342" t="s">
        <v>8622</v>
      </c>
      <c r="F5" s="343" t="s">
        <v>4462</v>
      </c>
      <c r="G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4.25" hidden="false" customHeight="true" outlineLevel="0" collapsed="false">
      <c r="A6" s="13" t="s">
        <v>8623</v>
      </c>
      <c r="B6" s="14" t="s">
        <v>8624</v>
      </c>
      <c r="C6" s="15" t="n">
        <f aca="false">IFERROR(INDEX($E$1:$K$10025,MATCH(A6,$E$1:$E$10025,0),2),0)</f>
        <v>14974</v>
      </c>
      <c r="D6" s="13"/>
      <c r="E6" s="344" t="s">
        <v>8615</v>
      </c>
      <c r="F6" s="343" t="n">
        <v>35045</v>
      </c>
      <c r="G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4.25" hidden="false" customHeight="true" outlineLevel="0" collapsed="false">
      <c r="A7" s="13" t="s">
        <v>8625</v>
      </c>
      <c r="B7" s="14" t="s">
        <v>253</v>
      </c>
      <c r="C7" s="15" t="n">
        <f aca="false">IFERROR(INDEX($E$1:$K$10025,MATCH(A7,$E$1:$E$10025,0),2),0)</f>
        <v>20462</v>
      </c>
      <c r="D7" s="13"/>
      <c r="E7" s="344" t="s">
        <v>8616</v>
      </c>
      <c r="F7" s="343" t="n">
        <v>33712</v>
      </c>
      <c r="G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4.25" hidden="false" customHeight="true" outlineLevel="0" collapsed="false">
      <c r="A8" s="13" t="s">
        <v>8626</v>
      </c>
      <c r="B8" s="14" t="s">
        <v>259</v>
      </c>
      <c r="C8" s="15" t="n">
        <f aca="false">IFERROR(INDEX($E$1:$K$10025,MATCH(A8,$E$1:$E$10025,0),2),0)</f>
        <v>16229</v>
      </c>
      <c r="D8" s="13"/>
      <c r="E8" s="344" t="s">
        <v>8618</v>
      </c>
      <c r="F8" s="343" t="n">
        <v>27048</v>
      </c>
      <c r="G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4.25" hidden="false" customHeight="true" outlineLevel="0" collapsed="false">
      <c r="A9" s="13" t="s">
        <v>8627</v>
      </c>
      <c r="B9" s="14" t="s">
        <v>260</v>
      </c>
      <c r="C9" s="15" t="n">
        <f aca="false">IFERROR(INDEX($E$1:$K$10025,MATCH(A9,$E$1:$E$10025,0),2),0)</f>
        <v>18424</v>
      </c>
      <c r="D9" s="13"/>
      <c r="E9" s="344" t="s">
        <v>8628</v>
      </c>
      <c r="F9" s="343" t="n">
        <v>32536</v>
      </c>
      <c r="G9" s="13"/>
    </row>
    <row r="10" customFormat="false" ht="14.25" hidden="false" customHeight="true" outlineLevel="0" collapsed="false">
      <c r="A10" s="13" t="s">
        <v>8629</v>
      </c>
      <c r="B10" s="14" t="s">
        <v>8630</v>
      </c>
      <c r="C10" s="15" t="n">
        <f aca="false">IFERROR(INDEX($E$1:$K$10025,MATCH(A10,$E$1:$E$10025,0),2),0)</f>
        <v>30576</v>
      </c>
      <c r="D10" s="13"/>
      <c r="E10" s="344" t="s">
        <v>8631</v>
      </c>
      <c r="F10" s="343" t="n">
        <v>16229</v>
      </c>
      <c r="G10" s="13"/>
    </row>
    <row r="11" customFormat="false" ht="14.25" hidden="false" customHeight="true" outlineLevel="0" collapsed="false">
      <c r="A11" s="13" t="s">
        <v>8632</v>
      </c>
      <c r="B11" s="14" t="s">
        <v>8633</v>
      </c>
      <c r="C11" s="15" t="n">
        <f aca="false">IFERROR(INDEX($E$1:$K$10025,MATCH(A11,$E$1:$E$10025,0),2),0)</f>
        <v>0</v>
      </c>
      <c r="D11" s="13"/>
      <c r="E11" s="344" t="s">
        <v>8623</v>
      </c>
      <c r="F11" s="343" t="n">
        <v>14974</v>
      </c>
      <c r="G11" s="13"/>
    </row>
    <row r="12" customFormat="false" ht="14.25" hidden="false" customHeight="true" outlineLevel="0" collapsed="false">
      <c r="A12" s="13" t="s">
        <v>8634</v>
      </c>
      <c r="B12" s="14" t="s">
        <v>8635</v>
      </c>
      <c r="C12" s="15" t="n">
        <f aca="false">IFERROR(INDEX($E$1:$K$10025,MATCH(A12,$E$1:$E$10025,0),2),0)</f>
        <v>0</v>
      </c>
      <c r="D12" s="13"/>
      <c r="E12" s="344" t="s">
        <v>8625</v>
      </c>
      <c r="F12" s="343" t="n">
        <v>20462</v>
      </c>
      <c r="G12" s="13"/>
    </row>
    <row r="13" customFormat="false" ht="14.25" hidden="false" customHeight="true" outlineLevel="0" collapsed="false">
      <c r="A13" s="13" t="s">
        <v>8636</v>
      </c>
      <c r="B13" s="14" t="s">
        <v>485</v>
      </c>
      <c r="C13" s="15" t="n">
        <f aca="false">IFERROR(INDEX($E$1:$K$10025,MATCH(A13,$E$1:$E$10025,0),2),0)</f>
        <v>13328</v>
      </c>
      <c r="D13" s="13"/>
      <c r="E13" s="344" t="s">
        <v>8626</v>
      </c>
      <c r="F13" s="343" t="n">
        <v>16229</v>
      </c>
      <c r="G13" s="13"/>
    </row>
    <row r="14" customFormat="false" ht="14.25" hidden="false" customHeight="true" outlineLevel="0" collapsed="false">
      <c r="A14" s="13" t="s">
        <v>8637</v>
      </c>
      <c r="B14" s="14" t="s">
        <v>496</v>
      </c>
      <c r="C14" s="15" t="n">
        <f aca="false">IFERROR(INDEX($E$1:$K$10025,MATCH(A14,$E$1:$E$10025,0),2),0)</f>
        <v>11760</v>
      </c>
      <c r="D14" s="13"/>
      <c r="E14" s="344" t="s">
        <v>8627</v>
      </c>
      <c r="F14" s="343" t="n">
        <v>18424</v>
      </c>
      <c r="G14" s="13"/>
    </row>
    <row r="15" customFormat="false" ht="14.25" hidden="false" customHeight="true" outlineLevel="0" collapsed="false">
      <c r="A15" s="13" t="s">
        <v>8638</v>
      </c>
      <c r="B15" s="14" t="s">
        <v>497</v>
      </c>
      <c r="C15" s="15" t="n">
        <f aca="false">IFERROR(INDEX($E$1:$K$10025,MATCH(A15,$E$1:$E$10025,0),2),0)</f>
        <v>16072</v>
      </c>
      <c r="D15" s="13"/>
      <c r="E15" s="344" t="s">
        <v>8629</v>
      </c>
      <c r="F15" s="343" t="n">
        <v>30576</v>
      </c>
      <c r="G15" s="13"/>
    </row>
    <row r="16" customFormat="false" ht="14.25" hidden="false" customHeight="true" outlineLevel="0" collapsed="false">
      <c r="A16" s="13" t="s">
        <v>8639</v>
      </c>
      <c r="B16" s="14" t="s">
        <v>8640</v>
      </c>
      <c r="C16" s="15" t="n">
        <f aca="false">IFERROR(INDEX($E$1:$K$10025,MATCH(A16,$E$1:$E$10025,0),2),0)</f>
        <v>16464</v>
      </c>
      <c r="D16" s="13"/>
      <c r="E16" s="344" t="s">
        <v>8641</v>
      </c>
      <c r="F16" s="343" t="n">
        <v>24539</v>
      </c>
      <c r="G16" s="13"/>
    </row>
    <row r="17" customFormat="false" ht="14.25" hidden="false" customHeight="true" outlineLevel="0" collapsed="false">
      <c r="A17" s="13" t="s">
        <v>8642</v>
      </c>
      <c r="B17" s="14" t="s">
        <v>8643</v>
      </c>
      <c r="C17" s="15" t="n">
        <f aca="false">IFERROR(INDEX($E$1:$K$10025,MATCH(A17,$E$1:$E$10025,0),2),0)</f>
        <v>13328</v>
      </c>
      <c r="D17" s="13"/>
      <c r="E17" s="344" t="s">
        <v>8644</v>
      </c>
      <c r="F17" s="343" t="n">
        <v>31360</v>
      </c>
      <c r="G17" s="13"/>
    </row>
    <row r="18" customFormat="false" ht="14.25" hidden="false" customHeight="true" outlineLevel="0" collapsed="false">
      <c r="A18" s="13" t="s">
        <v>8645</v>
      </c>
      <c r="B18" s="14" t="s">
        <v>8646</v>
      </c>
      <c r="C18" s="15" t="n">
        <f aca="false">IFERROR(INDEX($E$1:$K$10025,MATCH(A18,$E$1:$E$10025,0),2),0)</f>
        <v>8512</v>
      </c>
      <c r="D18" s="13"/>
      <c r="E18" s="344" t="s">
        <v>8647</v>
      </c>
      <c r="F18" s="343" t="n">
        <v>12230</v>
      </c>
      <c r="G18" s="13"/>
    </row>
    <row r="19" customFormat="false" ht="14.25" hidden="false" customHeight="true" outlineLevel="0" collapsed="false">
      <c r="A19" s="13" t="s">
        <v>8645</v>
      </c>
      <c r="B19" s="14" t="s">
        <v>8648</v>
      </c>
      <c r="C19" s="15" t="n">
        <f aca="false">IFERROR(INDEX($E$1:$K$10025,MATCH(A19,$E$1:$E$10025,0),2),0)</f>
        <v>8512</v>
      </c>
      <c r="D19" s="13"/>
      <c r="E19" s="344" t="s">
        <v>8649</v>
      </c>
      <c r="F19" s="343" t="n">
        <v>29243</v>
      </c>
      <c r="G19" s="13"/>
    </row>
    <row r="20" customFormat="false" ht="14.25" hidden="false" customHeight="true" outlineLevel="0" collapsed="false">
      <c r="A20" s="13" t="s">
        <v>8650</v>
      </c>
      <c r="B20" s="14" t="s">
        <v>792</v>
      </c>
      <c r="C20" s="15" t="n">
        <f aca="false">IFERROR(INDEX($E$1:$K$10025,MATCH(A20,$E$1:$E$10025,0),2),0)</f>
        <v>0</v>
      </c>
      <c r="D20" s="13"/>
      <c r="E20" s="344" t="s">
        <v>8636</v>
      </c>
      <c r="F20" s="343" t="n">
        <v>13328</v>
      </c>
      <c r="G20" s="13"/>
    </row>
    <row r="21" customFormat="false" ht="14.25" hidden="false" customHeight="true" outlineLevel="0" collapsed="false">
      <c r="A21" s="13" t="s">
        <v>8650</v>
      </c>
      <c r="B21" s="14" t="s">
        <v>792</v>
      </c>
      <c r="C21" s="15" t="n">
        <f aca="false">IFERROR(INDEX($E$1:$K$10025,MATCH(A21,$E$1:$E$10025,0),2),0)</f>
        <v>0</v>
      </c>
      <c r="D21" s="13"/>
      <c r="E21" s="344" t="s">
        <v>8637</v>
      </c>
      <c r="F21" s="343" t="n">
        <v>11760</v>
      </c>
      <c r="G21" s="13"/>
    </row>
    <row r="22" customFormat="false" ht="14.25" hidden="false" customHeight="true" outlineLevel="0" collapsed="false">
      <c r="A22" s="13" t="s">
        <v>8651</v>
      </c>
      <c r="B22" s="14" t="s">
        <v>2231</v>
      </c>
      <c r="C22" s="15" t="n">
        <f aca="false">IFERROR(INDEX($E$1:$K$10025,MATCH(A22,$E$1:$E$10025,0),2),0)</f>
        <v>35340</v>
      </c>
      <c r="D22" s="13"/>
      <c r="E22" s="344" t="s">
        <v>8638</v>
      </c>
      <c r="F22" s="343" t="n">
        <v>16072</v>
      </c>
      <c r="G22" s="13"/>
    </row>
    <row r="23" customFormat="false" ht="14.25" hidden="false" customHeight="true" outlineLevel="0" collapsed="false">
      <c r="A23" s="13" t="s">
        <v>8651</v>
      </c>
      <c r="B23" s="14" t="s">
        <v>8652</v>
      </c>
      <c r="C23" s="15" t="n">
        <f aca="false">IFERROR(INDEX($E$1:$K$10025,MATCH(A23,$E$1:$E$10025,0),2),0)</f>
        <v>35340</v>
      </c>
      <c r="D23" s="13"/>
      <c r="E23" s="344" t="s">
        <v>8639</v>
      </c>
      <c r="F23" s="343" t="n">
        <v>16464</v>
      </c>
      <c r="G23" s="13"/>
    </row>
    <row r="24" customFormat="false" ht="14.25" hidden="false" customHeight="true" outlineLevel="0" collapsed="false">
      <c r="A24" s="13" t="s">
        <v>8653</v>
      </c>
      <c r="B24" s="14" t="s">
        <v>788</v>
      </c>
      <c r="C24" s="15" t="n">
        <f aca="false">IFERROR(INDEX($E$1:$K$10025,MATCH(A24,$E$1:$E$10025,0),2),0)</f>
        <v>47500</v>
      </c>
      <c r="D24" s="13"/>
      <c r="E24" s="344" t="s">
        <v>8642</v>
      </c>
      <c r="F24" s="343" t="n">
        <v>13328</v>
      </c>
      <c r="G24" s="13"/>
    </row>
    <row r="25" customFormat="false" ht="14.25" hidden="false" customHeight="true" outlineLevel="0" collapsed="false">
      <c r="A25" s="13" t="s">
        <v>8653</v>
      </c>
      <c r="B25" s="14" t="s">
        <v>790</v>
      </c>
      <c r="C25" s="15" t="n">
        <f aca="false">IFERROR(INDEX($E$1:$K$10025,MATCH(A25,$E$1:$E$10025,0),2),0)</f>
        <v>47500</v>
      </c>
      <c r="D25" s="13"/>
      <c r="E25" s="344" t="s">
        <v>8654</v>
      </c>
      <c r="F25" s="343" t="n">
        <v>16934</v>
      </c>
      <c r="G25" s="13"/>
    </row>
    <row r="26" customFormat="false" ht="14.25" hidden="false" customHeight="true" outlineLevel="0" collapsed="false">
      <c r="A26" s="345" t="s">
        <v>8655</v>
      </c>
      <c r="B26" s="14" t="s">
        <v>8656</v>
      </c>
      <c r="C26" s="15" t="n">
        <f aca="false">IFERROR(INDEX($E$1:$K$10025,MATCH(A26,$E$1:$E$10025,0),2),0)</f>
        <v>0</v>
      </c>
      <c r="D26" s="13"/>
      <c r="E26" s="344" t="s">
        <v>8657</v>
      </c>
      <c r="F26" s="343" t="n">
        <v>25088</v>
      </c>
      <c r="G26" s="13"/>
    </row>
    <row r="27" customFormat="false" ht="14.25" hidden="false" customHeight="true" outlineLevel="0" collapsed="false">
      <c r="A27" s="345" t="s">
        <v>8655</v>
      </c>
      <c r="B27" s="14" t="s">
        <v>8658</v>
      </c>
      <c r="C27" s="15" t="n">
        <f aca="false">IFERROR(INDEX($E$1:$K$10025,MATCH(A27,$E$1:$E$10025,0),2),0)</f>
        <v>0</v>
      </c>
      <c r="D27" s="13"/>
      <c r="E27" s="344" t="s">
        <v>8659</v>
      </c>
      <c r="F27" s="343" t="n">
        <v>20384</v>
      </c>
      <c r="G27" s="13"/>
    </row>
    <row r="28" customFormat="false" ht="14.25" hidden="false" customHeight="true" outlineLevel="0" collapsed="false">
      <c r="A28" s="345" t="s">
        <v>8660</v>
      </c>
      <c r="B28" s="14" t="s">
        <v>8661</v>
      </c>
      <c r="C28" s="15" t="n">
        <f aca="false">IFERROR(INDEX($E$1:$K$10025,MATCH(A28,$E$1:$E$10025,0),2),0)</f>
        <v>9044</v>
      </c>
      <c r="D28" s="13"/>
      <c r="E28" s="344" t="s">
        <v>8659</v>
      </c>
      <c r="F28" s="343" t="n">
        <v>8781</v>
      </c>
      <c r="G28" s="13"/>
    </row>
    <row r="29" customFormat="false" ht="14.25" hidden="false" customHeight="true" outlineLevel="0" collapsed="false">
      <c r="A29" s="345" t="s">
        <v>8660</v>
      </c>
      <c r="B29" s="14" t="s">
        <v>8662</v>
      </c>
      <c r="C29" s="15" t="n">
        <f aca="false">IFERROR(INDEX($E$1:$K$10025,MATCH(A29,$E$1:$E$10025,0),2),0)</f>
        <v>9044</v>
      </c>
      <c r="D29" s="13"/>
      <c r="E29" s="346" t="s">
        <v>8645</v>
      </c>
      <c r="F29" s="347" t="n">
        <v>8512</v>
      </c>
      <c r="G29" s="13"/>
    </row>
    <row r="30" customFormat="false" ht="14.25" hidden="false" customHeight="true" outlineLevel="0" collapsed="false">
      <c r="A30" s="345" t="s">
        <v>8663</v>
      </c>
      <c r="B30" s="14" t="s">
        <v>2246</v>
      </c>
      <c r="C30" s="15" t="n">
        <f aca="false">IFERROR(INDEX($E$1:$K$10025,MATCH(A30,$E$1:$E$10025,0),2),0)</f>
        <v>38000</v>
      </c>
      <c r="D30" s="13"/>
      <c r="E30" s="346" t="s">
        <v>8651</v>
      </c>
      <c r="F30" s="347" t="n">
        <v>35340</v>
      </c>
      <c r="G30" s="13"/>
    </row>
    <row r="31" customFormat="false" ht="14.25" hidden="false" customHeight="true" outlineLevel="0" collapsed="false">
      <c r="A31" s="345" t="s">
        <v>8663</v>
      </c>
      <c r="B31" s="14" t="s">
        <v>8664</v>
      </c>
      <c r="C31" s="15" t="n">
        <f aca="false">IFERROR(INDEX($E$1:$K$10025,MATCH(A31,$E$1:$E$10025,0),2),0)</f>
        <v>38000</v>
      </c>
      <c r="D31" s="13"/>
      <c r="E31" s="346" t="s">
        <v>8653</v>
      </c>
      <c r="F31" s="347" t="n">
        <v>47500</v>
      </c>
      <c r="G31" s="13"/>
    </row>
    <row r="32" customFormat="false" ht="14.25" hidden="false" customHeight="true" outlineLevel="0" collapsed="false">
      <c r="A32" s="345" t="s">
        <v>8665</v>
      </c>
      <c r="B32" s="14" t="s">
        <v>783</v>
      </c>
      <c r="C32" s="15" t="n">
        <f aca="false">IFERROR(INDEX($E$1:$K$10025,MATCH(A32,$E$1:$E$10025,0),2),0)</f>
        <v>48260</v>
      </c>
      <c r="D32" s="13"/>
      <c r="E32" s="346" t="s">
        <v>8660</v>
      </c>
      <c r="F32" s="347" t="n">
        <v>9044</v>
      </c>
      <c r="G32" s="13"/>
    </row>
    <row r="33" customFormat="false" ht="14.25" hidden="false" customHeight="true" outlineLevel="0" collapsed="false">
      <c r="A33" s="345" t="s">
        <v>8665</v>
      </c>
      <c r="B33" s="14" t="s">
        <v>785</v>
      </c>
      <c r="C33" s="15" t="n">
        <f aca="false">IFERROR(INDEX($E$1:$K$10025,MATCH(A33,$E$1:$E$10025,0),2),0)</f>
        <v>48260</v>
      </c>
      <c r="D33" s="13"/>
      <c r="E33" s="346" t="s">
        <v>8663</v>
      </c>
      <c r="F33" s="347" t="n">
        <v>38000</v>
      </c>
      <c r="G33" s="13"/>
    </row>
    <row r="34" customFormat="false" ht="14.25" hidden="false" customHeight="true" outlineLevel="0" collapsed="false">
      <c r="A34" s="13" t="s">
        <v>8666</v>
      </c>
      <c r="B34" s="14" t="s">
        <v>8667</v>
      </c>
      <c r="C34" s="15" t="n">
        <f aca="false">IFERROR(INDEX($E$1:$K$10025,MATCH(A34,$E$1:$E$10025,0),2),0)</f>
        <v>0</v>
      </c>
      <c r="D34" s="13"/>
      <c r="E34" s="346" t="s">
        <v>8665</v>
      </c>
      <c r="F34" s="347" t="n">
        <v>48260</v>
      </c>
      <c r="G34" s="13"/>
    </row>
    <row r="35" customFormat="false" ht="14.25" hidden="false" customHeight="true" outlineLevel="0" collapsed="false">
      <c r="A35" s="13" t="s">
        <v>8668</v>
      </c>
      <c r="B35" s="14" t="s">
        <v>8669</v>
      </c>
      <c r="C35" s="15" t="n">
        <f aca="false">IFERROR(INDEX($E$1:$K$10025,MATCH(A35,$E$1:$E$10025,0),2),0)</f>
        <v>9576</v>
      </c>
      <c r="D35" s="13"/>
      <c r="E35" s="346" t="s">
        <v>8668</v>
      </c>
      <c r="F35" s="347" t="n">
        <v>9576</v>
      </c>
      <c r="G35" s="13"/>
    </row>
    <row r="36" customFormat="false" ht="14.25" hidden="false" customHeight="true" outlineLevel="0" collapsed="false">
      <c r="A36" s="13" t="s">
        <v>8670</v>
      </c>
      <c r="B36" s="14" t="s">
        <v>2241</v>
      </c>
      <c r="C36" s="15" t="n">
        <f aca="false">IFERROR(INDEX($E$1:$K$10025,MATCH(A36,$E$1:$E$10025,0),2),0)</f>
        <v>0</v>
      </c>
      <c r="D36" s="13"/>
      <c r="E36" s="346" t="s">
        <v>8671</v>
      </c>
      <c r="F36" s="347" t="n">
        <v>50768</v>
      </c>
      <c r="G36" s="13"/>
    </row>
    <row r="37" customFormat="false" ht="14.25" hidden="false" customHeight="true" outlineLevel="0" collapsed="false">
      <c r="A37" s="13" t="s">
        <v>8672</v>
      </c>
      <c r="B37" s="14" t="s">
        <v>8673</v>
      </c>
      <c r="C37" s="15" t="n">
        <f aca="false">IFERROR(INDEX($E$1:$K$10025,MATCH(A37,$E$1:$E$10025,0),2),0)</f>
        <v>35750</v>
      </c>
      <c r="D37" s="13"/>
      <c r="E37" s="344" t="s">
        <v>8672</v>
      </c>
      <c r="F37" s="343" t="n">
        <v>35750</v>
      </c>
      <c r="G37" s="13"/>
    </row>
    <row r="38" customFormat="false" ht="14.25" hidden="false" customHeight="true" outlineLevel="0" collapsed="false">
      <c r="A38" s="13" t="s">
        <v>8674</v>
      </c>
      <c r="B38" s="14" t="s">
        <v>8675</v>
      </c>
      <c r="C38" s="15" t="n">
        <f aca="false">IFERROR(INDEX($E$1:$K$10025,MATCH(A38,$E$1:$E$10025,0),2),0)</f>
        <v>0</v>
      </c>
      <c r="D38" s="13"/>
      <c r="E38" s="344" t="s">
        <v>8676</v>
      </c>
      <c r="F38" s="343" t="n">
        <v>34339</v>
      </c>
      <c r="G38" s="13"/>
    </row>
    <row r="39" customFormat="false" ht="14.25" hidden="false" customHeight="true" outlineLevel="0" collapsed="false">
      <c r="A39" s="13" t="s">
        <v>8677</v>
      </c>
      <c r="B39" s="14" t="s">
        <v>8678</v>
      </c>
      <c r="C39" s="15" t="n">
        <f aca="false">IFERROR(INDEX($E$1:$K$10025,MATCH(A39,$E$1:$E$10025,0),2),0)</f>
        <v>41944</v>
      </c>
      <c r="D39" s="13"/>
      <c r="E39" s="344" t="s">
        <v>8679</v>
      </c>
      <c r="F39" s="343" t="n">
        <v>3740</v>
      </c>
      <c r="G39" s="13"/>
    </row>
    <row r="40" customFormat="false" ht="14.25" hidden="false" customHeight="true" outlineLevel="0" collapsed="false">
      <c r="A40" s="13" t="s">
        <v>8680</v>
      </c>
      <c r="B40" s="14" t="s">
        <v>8681</v>
      </c>
      <c r="C40" s="15" t="n">
        <f aca="false">IFERROR(INDEX($E$1:$K$10025,MATCH(A40,$E$1:$E$10025,0),2),0)</f>
        <v>3920</v>
      </c>
      <c r="D40" s="13"/>
      <c r="E40" s="344" t="s">
        <v>8682</v>
      </c>
      <c r="F40" s="343" t="n">
        <v>21560</v>
      </c>
      <c r="G40" s="13"/>
    </row>
    <row r="41" customFormat="false" ht="14.25" hidden="false" customHeight="true" outlineLevel="0" collapsed="false">
      <c r="A41" s="13" t="s">
        <v>8683</v>
      </c>
      <c r="B41" s="14" t="s">
        <v>799</v>
      </c>
      <c r="C41" s="15" t="n">
        <f aca="false">IFERROR(INDEX($E$1:$K$10025,MATCH(A41,$E$1:$E$10025,0),2),0)</f>
        <v>20541</v>
      </c>
      <c r="D41" s="13"/>
      <c r="E41" s="344" t="s">
        <v>8684</v>
      </c>
      <c r="F41" s="343" t="n">
        <v>52136</v>
      </c>
      <c r="G41" s="13"/>
    </row>
    <row r="42" customFormat="false" ht="14.25" hidden="false" customHeight="true" outlineLevel="0" collapsed="false">
      <c r="A42" s="345" t="s">
        <v>8685</v>
      </c>
      <c r="B42" s="14" t="s">
        <v>8686</v>
      </c>
      <c r="C42" s="15" t="n">
        <f aca="false">IFERROR(INDEX($E$1:$K$10025,MATCH(A42,$E$1:$E$10025,0),2),0)</f>
        <v>7840</v>
      </c>
      <c r="D42" s="13"/>
      <c r="E42" s="344" t="s">
        <v>8687</v>
      </c>
      <c r="F42" s="343" t="n">
        <v>16856</v>
      </c>
      <c r="G42" s="13"/>
    </row>
    <row r="43" customFormat="false" ht="14.25" hidden="false" customHeight="true" outlineLevel="0" collapsed="false">
      <c r="A43" s="345" t="s">
        <v>8688</v>
      </c>
      <c r="B43" s="14" t="s">
        <v>795</v>
      </c>
      <c r="C43" s="15" t="n">
        <f aca="false">IFERROR(INDEX($E$1:$K$10025,MATCH(A43,$E$1:$E$10025,0),2),0)</f>
        <v>30968</v>
      </c>
      <c r="D43" s="13"/>
      <c r="E43" s="344" t="s">
        <v>8689</v>
      </c>
      <c r="F43" s="343" t="n">
        <v>32144</v>
      </c>
      <c r="G43" s="13"/>
    </row>
    <row r="44" customFormat="false" ht="14.25" hidden="false" customHeight="true" outlineLevel="0" collapsed="false">
      <c r="A44" s="13" t="s">
        <v>8690</v>
      </c>
      <c r="B44" s="14" t="s">
        <v>800</v>
      </c>
      <c r="C44" s="15" t="n">
        <f aca="false">IFERROR(INDEX($E$1:$K$10025,MATCH(A44,$E$1:$E$10025,0),2),0)</f>
        <v>25480</v>
      </c>
      <c r="D44" s="13"/>
      <c r="E44" s="344" t="s">
        <v>8691</v>
      </c>
      <c r="F44" s="343" t="n">
        <v>23285</v>
      </c>
      <c r="G44" s="13"/>
    </row>
    <row r="45" customFormat="false" ht="14.25" hidden="false" customHeight="true" outlineLevel="0" collapsed="false">
      <c r="A45" s="345" t="s">
        <v>8692</v>
      </c>
      <c r="B45" s="14" t="s">
        <v>8693</v>
      </c>
      <c r="C45" s="15" t="n">
        <f aca="false">IFERROR(INDEX($E$1:$K$10025,MATCH(A45,$E$1:$E$10025,0),2),0)</f>
        <v>6460</v>
      </c>
      <c r="D45" s="13"/>
      <c r="E45" s="344" t="s">
        <v>8694</v>
      </c>
      <c r="F45" s="343" t="n">
        <v>45707</v>
      </c>
      <c r="G45" s="13"/>
    </row>
    <row r="46" customFormat="false" ht="14.25" hidden="false" customHeight="true" outlineLevel="0" collapsed="false">
      <c r="A46" s="345" t="s">
        <v>8695</v>
      </c>
      <c r="B46" s="14" t="s">
        <v>803</v>
      </c>
      <c r="C46" s="15" t="n">
        <f aca="false">IFERROR(INDEX($E$1:$K$10025,MATCH(A46,$E$1:$E$10025,0),2),0)</f>
        <v>30324</v>
      </c>
      <c r="D46" s="13"/>
      <c r="E46" s="344" t="s">
        <v>8696</v>
      </c>
      <c r="F46" s="343" t="n">
        <v>34339</v>
      </c>
      <c r="G46" s="13"/>
    </row>
    <row r="47" customFormat="false" ht="14.25" hidden="false" customHeight="true" outlineLevel="0" collapsed="false">
      <c r="A47" s="13" t="s">
        <v>8697</v>
      </c>
      <c r="B47" s="14" t="s">
        <v>804</v>
      </c>
      <c r="C47" s="15" t="n">
        <f aca="false">IFERROR(INDEX($E$1:$K$10025,MATCH(A47,$E$1:$E$10025,0),2),0)</f>
        <v>29564</v>
      </c>
      <c r="D47" s="13"/>
      <c r="E47" s="344" t="s">
        <v>8677</v>
      </c>
      <c r="F47" s="343" t="n">
        <v>41944</v>
      </c>
      <c r="G47" s="13"/>
    </row>
    <row r="48" customFormat="false" ht="14.25" hidden="false" customHeight="true" outlineLevel="0" collapsed="false">
      <c r="A48" s="13" t="s">
        <v>8698</v>
      </c>
      <c r="B48" s="14" t="s">
        <v>810</v>
      </c>
      <c r="C48" s="15" t="n">
        <f aca="false">IFERROR(INDEX($E$1:$K$10025,MATCH(A48,$E$1:$E$10025,0),2),0)</f>
        <v>16150</v>
      </c>
      <c r="D48" s="13"/>
      <c r="E48" s="344" t="s">
        <v>8680</v>
      </c>
      <c r="F48" s="343" t="n">
        <v>3920</v>
      </c>
      <c r="G48" s="13"/>
    </row>
    <row r="49" customFormat="false" ht="14.25" hidden="false" customHeight="true" outlineLevel="0" collapsed="false">
      <c r="A49" s="13" t="s">
        <v>8699</v>
      </c>
      <c r="B49" s="14" t="s">
        <v>8700</v>
      </c>
      <c r="C49" s="15" t="n">
        <f aca="false">IFERROR(INDEX($E$1:$K$10025,MATCH(A49,$E$1:$E$10025,0),2),0)</f>
        <v>8232</v>
      </c>
      <c r="D49" s="13"/>
      <c r="E49" s="344" t="s">
        <v>8683</v>
      </c>
      <c r="F49" s="343" t="n">
        <v>20541</v>
      </c>
      <c r="G49" s="13"/>
    </row>
    <row r="50" customFormat="false" ht="14.25" hidden="false" customHeight="true" outlineLevel="0" collapsed="false">
      <c r="A50" s="13" t="s">
        <v>8701</v>
      </c>
      <c r="B50" s="14" t="s">
        <v>8702</v>
      </c>
      <c r="C50" s="15" t="n">
        <f aca="false">IFERROR(INDEX($E$1:$K$10025,MATCH(A50,$E$1:$E$10025,0),2),0)</f>
        <v>14269</v>
      </c>
      <c r="D50" s="13"/>
      <c r="E50" s="344" t="s">
        <v>8685</v>
      </c>
      <c r="F50" s="343" t="n">
        <v>7840</v>
      </c>
      <c r="G50" s="13"/>
    </row>
    <row r="51" customFormat="false" ht="14.25" hidden="false" customHeight="true" outlineLevel="0" collapsed="false">
      <c r="A51" s="13" t="s">
        <v>8703</v>
      </c>
      <c r="B51" s="14" t="s">
        <v>2101</v>
      </c>
      <c r="C51" s="15" t="n">
        <f aca="false">IFERROR(INDEX($E$1:$K$10025,MATCH(A51,$E$1:$E$10025,0),2),0)</f>
        <v>25872</v>
      </c>
      <c r="D51" s="13"/>
      <c r="E51" s="348" t="s">
        <v>8688</v>
      </c>
      <c r="F51" s="349" t="n">
        <v>30968</v>
      </c>
      <c r="G51" s="13"/>
    </row>
    <row r="52" customFormat="false" ht="14.25" hidden="false" customHeight="true" outlineLevel="0" collapsed="false">
      <c r="A52" s="13" t="s">
        <v>8704</v>
      </c>
      <c r="B52" s="14" t="s">
        <v>904</v>
      </c>
      <c r="C52" s="15" t="n">
        <f aca="false">IFERROR(INDEX($E$1:$K$10025,MATCH(A52,$E$1:$E$10025,0),2),0)</f>
        <v>24461</v>
      </c>
      <c r="D52" s="13"/>
      <c r="E52" s="119"/>
      <c r="F52" s="119"/>
      <c r="G52" s="13"/>
    </row>
    <row r="53" customFormat="false" ht="14.25" hidden="false" customHeight="true" outlineLevel="0" collapsed="false">
      <c r="A53" s="13"/>
      <c r="B53" s="259"/>
      <c r="C53" s="15"/>
      <c r="D53" s="13"/>
      <c r="E53" s="344" t="s">
        <v>8690</v>
      </c>
      <c r="F53" s="343" t="n">
        <v>25480</v>
      </c>
      <c r="G53" s="13"/>
    </row>
    <row r="54" customFormat="false" ht="14.25" hidden="false" customHeight="true" outlineLevel="0" collapsed="false">
      <c r="A54" s="13" t="s">
        <v>8705</v>
      </c>
      <c r="B54" s="14" t="s">
        <v>903</v>
      </c>
      <c r="C54" s="15" t="n">
        <f aca="false">IFERROR(INDEX($E$1:$K$10025,MATCH(A54,$E$1:$E$10025,0),2),0)</f>
        <v>31046</v>
      </c>
      <c r="D54" s="13"/>
      <c r="E54" s="346" t="s">
        <v>8692</v>
      </c>
      <c r="F54" s="347" t="n">
        <v>6460</v>
      </c>
      <c r="G54" s="13"/>
    </row>
    <row r="55" customFormat="false" ht="14.25" hidden="false" customHeight="true" outlineLevel="0" collapsed="false">
      <c r="A55" s="13" t="s">
        <v>8706</v>
      </c>
      <c r="B55" s="14" t="s">
        <v>8707</v>
      </c>
      <c r="C55" s="15" t="n">
        <f aca="false">IFERROR(INDEX($E$1:$K$10025,MATCH(A55,$E$1:$E$10025,0),2),0)</f>
        <v>5548</v>
      </c>
      <c r="D55" s="13"/>
      <c r="E55" s="346" t="s">
        <v>8695</v>
      </c>
      <c r="F55" s="347" t="n">
        <v>30324</v>
      </c>
      <c r="G55" s="13"/>
    </row>
    <row r="56" customFormat="false" ht="14.25" hidden="false" customHeight="true" outlineLevel="0" collapsed="false">
      <c r="A56" s="13" t="s">
        <v>8706</v>
      </c>
      <c r="B56" s="14" t="s">
        <v>8708</v>
      </c>
      <c r="C56" s="15" t="n">
        <f aca="false">IFERROR(INDEX($E$1:$K$10025,MATCH(A56,$E$1:$E$10025,0),2),0)</f>
        <v>5548</v>
      </c>
      <c r="D56" s="13"/>
      <c r="E56" s="346" t="s">
        <v>8697</v>
      </c>
      <c r="F56" s="347" t="n">
        <v>29564</v>
      </c>
      <c r="G56" s="13"/>
    </row>
    <row r="57" customFormat="false" ht="14.25" hidden="false" customHeight="true" outlineLevel="0" collapsed="false">
      <c r="A57" s="13" t="s">
        <v>8709</v>
      </c>
      <c r="B57" s="14" t="s">
        <v>3622</v>
      </c>
      <c r="C57" s="15" t="n">
        <f aca="false">IFERROR(INDEX($E$1:$K$10025,MATCH(A57,$E$1:$E$10025,0),2),0)</f>
        <v>14060</v>
      </c>
      <c r="D57" s="13"/>
      <c r="E57" s="344" t="s">
        <v>8698</v>
      </c>
      <c r="F57" s="343" t="n">
        <v>16150</v>
      </c>
      <c r="G57" s="13"/>
    </row>
    <row r="58" customFormat="false" ht="14.25" hidden="false" customHeight="true" outlineLevel="0" collapsed="false">
      <c r="A58" s="13" t="s">
        <v>8709</v>
      </c>
      <c r="B58" s="14" t="s">
        <v>3626</v>
      </c>
      <c r="C58" s="15" t="n">
        <f aca="false">IFERROR(INDEX($E$1:$K$10025,MATCH(A58,$E$1:$E$10025,0),2),0)</f>
        <v>14060</v>
      </c>
      <c r="D58" s="13"/>
      <c r="E58" s="344" t="s">
        <v>8699</v>
      </c>
      <c r="F58" s="343" t="n">
        <v>8232</v>
      </c>
      <c r="G58" s="13"/>
    </row>
    <row r="59" customFormat="false" ht="14.25" hidden="false" customHeight="true" outlineLevel="0" collapsed="false">
      <c r="A59" s="13" t="s">
        <v>8710</v>
      </c>
      <c r="B59" s="14" t="s">
        <v>920</v>
      </c>
      <c r="C59" s="15" t="n">
        <f aca="false">IFERROR(INDEX($E$1:$K$10025,MATCH(A59,$E$1:$E$10025,0),2),0)</f>
        <v>0</v>
      </c>
      <c r="D59" s="13"/>
      <c r="E59" s="344" t="s">
        <v>8701</v>
      </c>
      <c r="F59" s="343" t="n">
        <v>14269</v>
      </c>
      <c r="G59" s="13"/>
    </row>
    <row r="60" customFormat="false" ht="14.25" hidden="false" customHeight="true" outlineLevel="0" collapsed="false">
      <c r="A60" s="13" t="s">
        <v>8710</v>
      </c>
      <c r="B60" s="14" t="s">
        <v>918</v>
      </c>
      <c r="C60" s="15" t="n">
        <f aca="false">IFERROR(INDEX($E$1:$K$10025,MATCH(A60,$E$1:$E$10025,0),2),0)</f>
        <v>0</v>
      </c>
      <c r="D60" s="13"/>
      <c r="E60" s="344" t="s">
        <v>8711</v>
      </c>
      <c r="F60" s="343" t="n">
        <v>25480</v>
      </c>
      <c r="G60" s="13"/>
    </row>
    <row r="61" customFormat="false" ht="14.25" hidden="false" customHeight="true" outlineLevel="0" collapsed="false">
      <c r="A61" s="13" t="s">
        <v>8710</v>
      </c>
      <c r="B61" s="14" t="s">
        <v>916</v>
      </c>
      <c r="C61" s="15" t="n">
        <f aca="false">IFERROR(INDEX($E$1:$K$10025,MATCH(A61,$E$1:$E$10025,0),2),0)</f>
        <v>0</v>
      </c>
      <c r="D61" s="13"/>
      <c r="E61" s="344" t="s">
        <v>8703</v>
      </c>
      <c r="F61" s="343" t="n">
        <v>25872</v>
      </c>
      <c r="G61" s="13"/>
    </row>
    <row r="62" customFormat="false" ht="14.25" hidden="false" customHeight="true" outlineLevel="0" collapsed="false">
      <c r="A62" s="13" t="s">
        <v>8712</v>
      </c>
      <c r="B62" s="14" t="s">
        <v>8713</v>
      </c>
      <c r="C62" s="15" t="n">
        <f aca="false">IFERROR(INDEX($E$1:$K$10025,MATCH(A62,$E$1:$E$10025,0),2),0)</f>
        <v>5776</v>
      </c>
      <c r="D62" s="13"/>
      <c r="E62" s="344" t="s">
        <v>8704</v>
      </c>
      <c r="F62" s="343" t="n">
        <v>24461</v>
      </c>
      <c r="G62" s="13"/>
    </row>
    <row r="63" customFormat="false" ht="14.25" hidden="false" customHeight="true" outlineLevel="0" collapsed="false">
      <c r="A63" s="13" t="s">
        <v>8714</v>
      </c>
      <c r="B63" s="14" t="s">
        <v>8715</v>
      </c>
      <c r="C63" s="15" t="n">
        <f aca="false">IFERROR(INDEX($E$1:$K$10025,MATCH(A63,$E$1:$E$10025,0),2),0)</f>
        <v>14820</v>
      </c>
      <c r="D63" s="13"/>
      <c r="E63" s="344" t="s">
        <v>8705</v>
      </c>
      <c r="F63" s="343" t="n">
        <v>31046</v>
      </c>
      <c r="G63" s="13"/>
    </row>
    <row r="64" customFormat="false" ht="14.25" hidden="false" customHeight="true" outlineLevel="0" collapsed="false">
      <c r="A64" s="13" t="s">
        <v>8716</v>
      </c>
      <c r="B64" s="14" t="s">
        <v>912</v>
      </c>
      <c r="C64" s="15" t="n">
        <f aca="false">IFERROR(INDEX($E$1:$K$10025,MATCH(A64,$E$1:$E$10025,0),2),0)</f>
        <v>49400</v>
      </c>
      <c r="D64" s="13"/>
      <c r="E64" s="344" t="s">
        <v>8717</v>
      </c>
      <c r="F64" s="343" t="n">
        <v>8781</v>
      </c>
      <c r="G64" s="13"/>
    </row>
    <row r="65" customFormat="false" ht="14.25" hidden="false" customHeight="true" outlineLevel="0" collapsed="false">
      <c r="A65" s="13" t="s">
        <v>8716</v>
      </c>
      <c r="B65" s="14" t="s">
        <v>909</v>
      </c>
      <c r="C65" s="15" t="n">
        <f aca="false">IFERROR(INDEX($E$1:$K$10025,MATCH(A65,$E$1:$E$10025,0),2),0)</f>
        <v>49400</v>
      </c>
      <c r="D65" s="13"/>
      <c r="E65" s="344" t="s">
        <v>8718</v>
      </c>
      <c r="F65" s="343" t="n">
        <v>52685</v>
      </c>
      <c r="G65" s="13"/>
    </row>
    <row r="66" customFormat="false" ht="14.25" hidden="false" customHeight="true" outlineLevel="0" collapsed="false">
      <c r="A66" s="13" t="s">
        <v>8716</v>
      </c>
      <c r="B66" s="14" t="s">
        <v>907</v>
      </c>
      <c r="C66" s="15" t="n">
        <f aca="false">IFERROR(INDEX($E$1:$K$10025,MATCH(A66,$E$1:$E$10025,0),2),0)</f>
        <v>49400</v>
      </c>
      <c r="D66" s="13"/>
      <c r="E66" s="344" t="s">
        <v>8719</v>
      </c>
      <c r="F66" s="343" t="n">
        <v>9643</v>
      </c>
      <c r="G66" s="13"/>
    </row>
    <row r="67" customFormat="false" ht="14.25" hidden="false" customHeight="true" outlineLevel="0" collapsed="false">
      <c r="A67" s="13" t="s">
        <v>8720</v>
      </c>
      <c r="B67" s="14" t="s">
        <v>4416</v>
      </c>
      <c r="C67" s="15" t="n">
        <f aca="false">IFERROR(INDEX($E$1:$K$10025,MATCH(A67,$E$1:$E$10025,0),2),0)</f>
        <v>4560</v>
      </c>
      <c r="D67" s="13"/>
      <c r="E67" s="344" t="s">
        <v>8721</v>
      </c>
      <c r="F67" s="343" t="n">
        <v>24696</v>
      </c>
      <c r="G67" s="13"/>
    </row>
    <row r="68" customFormat="false" ht="14.25" hidden="false" customHeight="true" outlineLevel="0" collapsed="false">
      <c r="A68" s="13" t="s">
        <v>8722</v>
      </c>
      <c r="B68" s="14" t="s">
        <v>936</v>
      </c>
      <c r="C68" s="15" t="n">
        <f aca="false">IFERROR(INDEX($E$1:$K$10025,MATCH(A68,$E$1:$E$10025,0),2),0)</f>
        <v>12008</v>
      </c>
      <c r="D68" s="13"/>
      <c r="E68" s="344" t="s">
        <v>8723</v>
      </c>
      <c r="F68" s="343" t="n">
        <v>9251</v>
      </c>
      <c r="G68" s="13"/>
    </row>
    <row r="69" customFormat="false" ht="14.25" hidden="false" customHeight="true" outlineLevel="0" collapsed="false">
      <c r="A69" s="13" t="s">
        <v>8724</v>
      </c>
      <c r="B69" s="14" t="s">
        <v>6977</v>
      </c>
      <c r="C69" s="15" t="n">
        <f aca="false">IFERROR(INDEX($E$1:$K$10025,MATCH(A69,$E$1:$E$10025,0),2),0)</f>
        <v>45220</v>
      </c>
      <c r="D69" s="13"/>
      <c r="E69" s="344" t="s">
        <v>8725</v>
      </c>
      <c r="F69" s="343" t="n">
        <v>24147</v>
      </c>
      <c r="G69" s="13"/>
    </row>
    <row r="70" customFormat="false" ht="14.25" hidden="false" customHeight="true" outlineLevel="0" collapsed="false">
      <c r="A70" s="13" t="s">
        <v>8726</v>
      </c>
      <c r="B70" s="14" t="s">
        <v>4410</v>
      </c>
      <c r="C70" s="15" t="n">
        <f aca="false">IFERROR(INDEX($E$1:$K$10025,MATCH(A70,$E$1:$E$10025,0),2),0)</f>
        <v>49324</v>
      </c>
      <c r="D70" s="13"/>
      <c r="E70" s="346" t="s">
        <v>8706</v>
      </c>
      <c r="F70" s="347" t="n">
        <v>5548</v>
      </c>
      <c r="G70" s="13"/>
    </row>
    <row r="71" customFormat="false" ht="14.25" hidden="false" customHeight="true" outlineLevel="0" collapsed="false">
      <c r="A71" s="13" t="s">
        <v>8727</v>
      </c>
      <c r="B71" s="14" t="s">
        <v>925</v>
      </c>
      <c r="C71" s="15" t="n">
        <f aca="false">IFERROR(INDEX($E$1:$K$10025,MATCH(A71,$E$1:$E$10025,0),2),0)</f>
        <v>44688</v>
      </c>
      <c r="D71" s="13"/>
      <c r="E71" s="346" t="s">
        <v>8709</v>
      </c>
      <c r="F71" s="347" t="n">
        <v>14060</v>
      </c>
      <c r="G71" s="13"/>
    </row>
    <row r="72" customFormat="false" ht="14.25" hidden="false" customHeight="true" outlineLevel="0" collapsed="false">
      <c r="A72" s="13" t="s">
        <v>8728</v>
      </c>
      <c r="B72" s="14" t="s">
        <v>4404</v>
      </c>
      <c r="C72" s="15" t="n">
        <f aca="false">IFERROR(INDEX($E$1:$K$10025,MATCH(A72,$E$1:$E$10025,0),2),0)</f>
        <v>12768</v>
      </c>
      <c r="D72" s="13"/>
      <c r="E72" s="346" t="s">
        <v>8729</v>
      </c>
      <c r="F72" s="347" t="n">
        <v>50540</v>
      </c>
      <c r="G72" s="13"/>
    </row>
    <row r="73" customFormat="false" ht="14.25" hidden="false" customHeight="true" outlineLevel="0" collapsed="false">
      <c r="A73" s="13" t="s">
        <v>8730</v>
      </c>
      <c r="B73" s="14" t="s">
        <v>4406</v>
      </c>
      <c r="C73" s="15" t="n">
        <f aca="false">IFERROR(INDEX($E$1:$K$10025,MATCH(A73,$E$1:$E$10025,0),2),0)</f>
        <v>50692</v>
      </c>
      <c r="D73" s="13"/>
      <c r="E73" s="346" t="s">
        <v>8731</v>
      </c>
      <c r="F73" s="347" t="n">
        <v>47880</v>
      </c>
      <c r="G73" s="13"/>
    </row>
    <row r="74" customFormat="false" ht="14.25" hidden="false" customHeight="true" outlineLevel="0" collapsed="false">
      <c r="A74" s="13" t="s">
        <v>8732</v>
      </c>
      <c r="B74" s="14" t="s">
        <v>4407</v>
      </c>
      <c r="C74" s="15" t="n">
        <f aca="false">IFERROR(INDEX($E$1:$K$10025,MATCH(A74,$E$1:$E$10025,0),2),0)</f>
        <v>65436</v>
      </c>
      <c r="D74" s="13"/>
      <c r="E74" s="346" t="s">
        <v>8712</v>
      </c>
      <c r="F74" s="347" t="n">
        <v>5776</v>
      </c>
      <c r="G74" s="13"/>
    </row>
    <row r="75" customFormat="false" ht="14.25" hidden="false" customHeight="true" outlineLevel="0" collapsed="false">
      <c r="A75" s="13" t="s">
        <v>8733</v>
      </c>
      <c r="B75" s="14" t="s">
        <v>924</v>
      </c>
      <c r="C75" s="15" t="n">
        <f aca="false">IFERROR(INDEX($E$1:$K$10025,MATCH(A75,$E$1:$E$10025,0),2),0)</f>
        <v>50692</v>
      </c>
      <c r="D75" s="13"/>
      <c r="E75" s="346" t="s">
        <v>8714</v>
      </c>
      <c r="F75" s="347" t="n">
        <v>14820</v>
      </c>
      <c r="G75" s="13"/>
    </row>
    <row r="76" customFormat="false" ht="14.25" hidden="false" customHeight="true" outlineLevel="0" collapsed="false">
      <c r="A76" s="13" t="s">
        <v>8734</v>
      </c>
      <c r="B76" s="14" t="s">
        <v>8735</v>
      </c>
      <c r="C76" s="15" t="n">
        <f aca="false">IFERROR(INDEX($E$1:$K$10025,MATCH(A76,$E$1:$E$10025,0),2),0)</f>
        <v>12768</v>
      </c>
      <c r="D76" s="13"/>
      <c r="E76" s="346" t="s">
        <v>8716</v>
      </c>
      <c r="F76" s="347" t="n">
        <v>49400</v>
      </c>
      <c r="G76" s="13"/>
    </row>
    <row r="77" customFormat="false" ht="14.25" hidden="false" customHeight="true" outlineLevel="0" collapsed="false">
      <c r="A77" s="13" t="s">
        <v>8736</v>
      </c>
      <c r="B77" s="14" t="s">
        <v>8737</v>
      </c>
      <c r="C77" s="15" t="n">
        <f aca="false">IFERROR(INDEX($E$1:$K$10025,MATCH(A77,$E$1:$E$10025,0),2),0)</f>
        <v>50692</v>
      </c>
      <c r="D77" s="13"/>
      <c r="E77" s="346" t="s">
        <v>8720</v>
      </c>
      <c r="F77" s="347" t="n">
        <v>4560</v>
      </c>
      <c r="G77" s="13"/>
    </row>
    <row r="78" customFormat="false" ht="14.25" hidden="false" customHeight="true" outlineLevel="0" collapsed="false">
      <c r="A78" s="13" t="s">
        <v>8738</v>
      </c>
      <c r="B78" s="14" t="s">
        <v>8739</v>
      </c>
      <c r="C78" s="15" t="n">
        <f aca="false">IFERROR(INDEX($E$1:$K$10025,MATCH(A78,$E$1:$E$10025,0),2),0)</f>
        <v>17718</v>
      </c>
      <c r="D78" s="13"/>
      <c r="E78" s="346" t="s">
        <v>8722</v>
      </c>
      <c r="F78" s="347" t="n">
        <v>12008</v>
      </c>
      <c r="G78" s="13"/>
    </row>
    <row r="79" customFormat="false" ht="14.25" hidden="false" customHeight="true" outlineLevel="0" collapsed="false">
      <c r="A79" s="13" t="s">
        <v>8740</v>
      </c>
      <c r="B79" s="14" t="s">
        <v>8741</v>
      </c>
      <c r="C79" s="15" t="n">
        <f aca="false">IFERROR(INDEX($E$1:$K$10025,MATCH(A79,$E$1:$E$10025,0),2),0)</f>
        <v>13171</v>
      </c>
      <c r="D79" s="13"/>
      <c r="E79" s="346" t="s">
        <v>8724</v>
      </c>
      <c r="F79" s="347" t="n">
        <v>45220</v>
      </c>
      <c r="G79" s="13"/>
    </row>
    <row r="80" customFormat="false" ht="14.25" hidden="false" customHeight="true" outlineLevel="0" collapsed="false">
      <c r="A80" s="13" t="s">
        <v>8742</v>
      </c>
      <c r="B80" s="14" t="s">
        <v>8743</v>
      </c>
      <c r="C80" s="15" t="n">
        <f aca="false">IFERROR(INDEX($E$1:$K$10025,MATCH(A80,$E$1:$E$10025,0),2),0)</f>
        <v>17718</v>
      </c>
      <c r="D80" s="13"/>
      <c r="E80" s="346" t="s">
        <v>8726</v>
      </c>
      <c r="F80" s="347" t="n">
        <v>49324</v>
      </c>
      <c r="G80" s="13"/>
    </row>
    <row r="81" customFormat="false" ht="14.25" hidden="false" customHeight="true" outlineLevel="0" collapsed="false">
      <c r="A81" s="13" t="s">
        <v>8744</v>
      </c>
      <c r="B81" s="14" t="s">
        <v>8745</v>
      </c>
      <c r="C81" s="15" t="n">
        <f aca="false">IFERROR(INDEX($E$1:$K$10025,MATCH(A81,$E$1:$E$10025,0),2),0)</f>
        <v>13171</v>
      </c>
      <c r="D81" s="13"/>
      <c r="E81" s="346" t="s">
        <v>8727</v>
      </c>
      <c r="F81" s="347" t="n">
        <v>44688</v>
      </c>
      <c r="G81" s="13"/>
    </row>
    <row r="82" customFormat="false" ht="14.25" hidden="false" customHeight="true" outlineLevel="0" collapsed="false">
      <c r="A82" s="13" t="s">
        <v>8746</v>
      </c>
      <c r="B82" s="14" t="s">
        <v>8747</v>
      </c>
      <c r="C82" s="15" t="n">
        <f aca="false">IFERROR(INDEX($E$1:$K$10025,MATCH(A82,$E$1:$E$10025,0),2),0)</f>
        <v>17718</v>
      </c>
      <c r="D82" s="13"/>
      <c r="E82" s="346" t="s">
        <v>8728</v>
      </c>
      <c r="F82" s="347" t="n">
        <v>12768</v>
      </c>
      <c r="G82" s="13"/>
    </row>
    <row r="83" customFormat="false" ht="14.25" hidden="false" customHeight="true" outlineLevel="0" collapsed="false">
      <c r="A83" s="13" t="s">
        <v>8748</v>
      </c>
      <c r="B83" s="14" t="s">
        <v>8749</v>
      </c>
      <c r="C83" s="15" t="n">
        <f aca="false">IFERROR(INDEX($E$1:$K$10025,MATCH(A83,$E$1:$E$10025,0),2),0)</f>
        <v>12544</v>
      </c>
      <c r="D83" s="13"/>
      <c r="E83" s="346" t="s">
        <v>8730</v>
      </c>
      <c r="F83" s="347" t="n">
        <v>50692</v>
      </c>
      <c r="G83" s="13"/>
    </row>
    <row r="84" customFormat="false" ht="14.25" hidden="false" customHeight="true" outlineLevel="0" collapsed="false">
      <c r="A84" s="13" t="s">
        <v>8750</v>
      </c>
      <c r="B84" s="14" t="s">
        <v>8751</v>
      </c>
      <c r="C84" s="15" t="n">
        <f aca="false">IFERROR(INDEX($E$1:$K$10025,MATCH(A84,$E$1:$E$10025,0),2),0)</f>
        <v>19522</v>
      </c>
      <c r="D84" s="13"/>
      <c r="E84" s="346" t="s">
        <v>8732</v>
      </c>
      <c r="F84" s="347" t="n">
        <v>65436</v>
      </c>
      <c r="G84" s="13"/>
    </row>
    <row r="85" customFormat="false" ht="14.25" hidden="false" customHeight="true" outlineLevel="0" collapsed="false">
      <c r="A85" s="13" t="s">
        <v>8752</v>
      </c>
      <c r="B85" s="14" t="s">
        <v>8753</v>
      </c>
      <c r="C85" s="15" t="n">
        <f aca="false">IFERROR(INDEX($E$1:$K$10025,MATCH(A85,$E$1:$E$10025,0),2),0)</f>
        <v>0</v>
      </c>
      <c r="D85" s="13"/>
      <c r="E85" s="346" t="s">
        <v>8733</v>
      </c>
      <c r="F85" s="347" t="n">
        <v>50692</v>
      </c>
      <c r="G85" s="13"/>
    </row>
    <row r="86" customFormat="false" ht="14.25" hidden="false" customHeight="true" outlineLevel="0" collapsed="false">
      <c r="A86" s="13" t="s">
        <v>8754</v>
      </c>
      <c r="B86" s="14" t="s">
        <v>8755</v>
      </c>
      <c r="C86" s="15" t="n">
        <f aca="false">IFERROR(INDEX($E$1:$K$10025,MATCH(A86,$E$1:$E$10025,0),2),0)</f>
        <v>37083</v>
      </c>
      <c r="D86" s="13"/>
      <c r="E86" s="346" t="s">
        <v>8734</v>
      </c>
      <c r="F86" s="347" t="n">
        <v>12768</v>
      </c>
      <c r="G86" s="13"/>
    </row>
    <row r="87" customFormat="false" ht="14.25" hidden="false" customHeight="true" outlineLevel="0" collapsed="false">
      <c r="A87" s="13" t="s">
        <v>8756</v>
      </c>
      <c r="B87" s="14" t="s">
        <v>8757</v>
      </c>
      <c r="C87" s="15" t="n">
        <f aca="false">IFERROR(INDEX($E$1:$K$10025,MATCH(A87,$E$1:$E$10025,0),2),0)</f>
        <v>9722</v>
      </c>
      <c r="D87" s="13"/>
      <c r="E87" s="346" t="s">
        <v>8736</v>
      </c>
      <c r="F87" s="347" t="n">
        <v>50692</v>
      </c>
      <c r="G87" s="13"/>
    </row>
    <row r="88" customFormat="false" ht="14.25" hidden="false" customHeight="true" outlineLevel="0" collapsed="false">
      <c r="A88" s="13" t="s">
        <v>8758</v>
      </c>
      <c r="B88" s="14" t="s">
        <v>8759</v>
      </c>
      <c r="C88" s="15" t="n">
        <f aca="false">IFERROR(INDEX($E$1:$K$10025,MATCH(A88,$E$1:$E$10025,0),2),0)</f>
        <v>36534</v>
      </c>
      <c r="D88" s="13"/>
      <c r="E88" s="344" t="s">
        <v>8738</v>
      </c>
      <c r="F88" s="343" t="n">
        <v>17718</v>
      </c>
      <c r="G88" s="13"/>
    </row>
    <row r="89" customFormat="false" ht="14.25" hidden="false" customHeight="true" outlineLevel="0" collapsed="false">
      <c r="A89" s="13" t="s">
        <v>8760</v>
      </c>
      <c r="B89" s="14" t="s">
        <v>1105</v>
      </c>
      <c r="C89" s="15" t="n">
        <f aca="false">IFERROR(INDEX($E$1:$K$10025,MATCH(A89,$E$1:$E$10025,0),2),0)</f>
        <v>21482</v>
      </c>
      <c r="D89" s="13"/>
      <c r="E89" s="344" t="s">
        <v>8740</v>
      </c>
      <c r="F89" s="343" t="n">
        <v>13171</v>
      </c>
      <c r="G89" s="13"/>
    </row>
    <row r="90" customFormat="false" ht="14.25" hidden="false" customHeight="true" outlineLevel="0" collapsed="false">
      <c r="A90" s="13" t="s">
        <v>8761</v>
      </c>
      <c r="B90" s="14" t="s">
        <v>2107</v>
      </c>
      <c r="C90" s="15" t="n">
        <f aca="false">IFERROR(INDEX($E$1:$K$10025,MATCH(A90,$E$1:$E$10025,0),2),0)</f>
        <v>24304</v>
      </c>
      <c r="D90" s="13"/>
      <c r="E90" s="344" t="s">
        <v>8742</v>
      </c>
      <c r="F90" s="343" t="n">
        <v>17718</v>
      </c>
      <c r="G90" s="13"/>
    </row>
    <row r="91" customFormat="false" ht="14.25" hidden="false" customHeight="true" outlineLevel="0" collapsed="false">
      <c r="A91" s="13" t="s">
        <v>8762</v>
      </c>
      <c r="B91" s="14" t="s">
        <v>1108</v>
      </c>
      <c r="C91" s="15" t="n">
        <f aca="false">IFERROR(INDEX($E$1:$K$10025,MATCH(A91,$E$1:$E$10025,0),2),0)</f>
        <v>30968</v>
      </c>
      <c r="D91" s="13"/>
      <c r="E91" s="344" t="s">
        <v>8744</v>
      </c>
      <c r="F91" s="343" t="n">
        <v>13171</v>
      </c>
      <c r="G91" s="13"/>
    </row>
    <row r="92" customFormat="false" ht="14.25" hidden="false" customHeight="true" outlineLevel="0" collapsed="false">
      <c r="A92" s="13" t="s">
        <v>8763</v>
      </c>
      <c r="B92" s="14" t="s">
        <v>2108</v>
      </c>
      <c r="C92" s="15" t="n">
        <f aca="false">IFERROR(INDEX($E$1:$K$10025,MATCH(A92,$E$1:$E$10025,0),2),0)</f>
        <v>15288</v>
      </c>
      <c r="D92" s="13"/>
      <c r="E92" s="344" t="s">
        <v>8746</v>
      </c>
      <c r="F92" s="343" t="n">
        <v>17718</v>
      </c>
      <c r="G92" s="13"/>
    </row>
    <row r="93" customFormat="false" ht="14.25" hidden="false" customHeight="true" outlineLevel="0" collapsed="false">
      <c r="A93" s="13" t="s">
        <v>8764</v>
      </c>
      <c r="B93" s="14" t="s">
        <v>8765</v>
      </c>
      <c r="C93" s="15" t="n">
        <f aca="false">IFERROR(INDEX($E$1:$K$10025,MATCH(A93,$E$1:$E$10025,0),2),0)</f>
        <v>24304</v>
      </c>
      <c r="D93" s="13"/>
      <c r="E93" s="344" t="s">
        <v>8748</v>
      </c>
      <c r="F93" s="343" t="n">
        <v>12544</v>
      </c>
      <c r="G93" s="13"/>
    </row>
    <row r="94" customFormat="false" ht="14.25" hidden="false" customHeight="true" outlineLevel="0" collapsed="false">
      <c r="A94" s="13" t="s">
        <v>8766</v>
      </c>
      <c r="B94" s="14" t="s">
        <v>8767</v>
      </c>
      <c r="C94" s="15" t="n">
        <f aca="false">IFERROR(INDEX($E$1:$K$10025,MATCH(A94,$E$1:$E$10025,0),2),0)</f>
        <v>45472</v>
      </c>
      <c r="D94" s="13"/>
      <c r="E94" s="344" t="s">
        <v>8750</v>
      </c>
      <c r="F94" s="343" t="n">
        <v>19522</v>
      </c>
      <c r="G94" s="13"/>
    </row>
    <row r="95" customFormat="false" ht="14.25" hidden="false" customHeight="true" outlineLevel="0" collapsed="false">
      <c r="A95" s="13" t="s">
        <v>8768</v>
      </c>
      <c r="B95" s="14" t="s">
        <v>8769</v>
      </c>
      <c r="C95" s="15" t="n">
        <f aca="false">IFERROR(INDEX($E$1:$K$10025,MATCH(A95,$E$1:$E$10025,0),2),0)</f>
        <v>35280</v>
      </c>
      <c r="D95" s="13"/>
      <c r="E95" s="344" t="s">
        <v>8754</v>
      </c>
      <c r="F95" s="343" t="n">
        <v>37083</v>
      </c>
      <c r="G95" s="13"/>
    </row>
    <row r="96" customFormat="false" ht="14.25" hidden="false" customHeight="true" outlineLevel="0" collapsed="false">
      <c r="A96" s="13" t="s">
        <v>8770</v>
      </c>
      <c r="B96" s="14" t="s">
        <v>8771</v>
      </c>
      <c r="C96" s="15" t="n">
        <f aca="false">IFERROR(INDEX($E$1:$K$10025,MATCH(A96,$E$1:$E$10025,0),2),0)</f>
        <v>31360</v>
      </c>
      <c r="D96" s="13"/>
      <c r="E96" s="344" t="s">
        <v>8756</v>
      </c>
      <c r="F96" s="343" t="n">
        <v>9722</v>
      </c>
      <c r="G96" s="13"/>
    </row>
    <row r="97" customFormat="false" ht="14.25" hidden="false" customHeight="true" outlineLevel="0" collapsed="false">
      <c r="A97" s="13" t="s">
        <v>8772</v>
      </c>
      <c r="B97" s="14" t="s">
        <v>8773</v>
      </c>
      <c r="C97" s="15" t="n">
        <f aca="false">IFERROR(INDEX($E$1:$K$10025,MATCH(A97,$E$1:$E$10025,0),2),0)</f>
        <v>35280</v>
      </c>
      <c r="D97" s="13"/>
      <c r="E97" s="344" t="s">
        <v>8758</v>
      </c>
      <c r="F97" s="343" t="n">
        <v>36534</v>
      </c>
      <c r="G97" s="13"/>
    </row>
    <row r="98" customFormat="false" ht="14.25" hidden="false" customHeight="true" outlineLevel="0" collapsed="false">
      <c r="A98" s="13" t="s">
        <v>8774</v>
      </c>
      <c r="B98" s="14" t="s">
        <v>8775</v>
      </c>
      <c r="C98" s="15" t="n">
        <f aca="false">IFERROR(INDEX($E$1:$K$10025,MATCH(A98,$E$1:$E$10025,0),2),0)</f>
        <v>26656</v>
      </c>
      <c r="D98" s="13"/>
      <c r="E98" s="344" t="s">
        <v>8760</v>
      </c>
      <c r="F98" s="343" t="n">
        <v>21482</v>
      </c>
      <c r="G98" s="13"/>
    </row>
    <row r="99" customFormat="false" ht="14.25" hidden="false" customHeight="true" outlineLevel="0" collapsed="false">
      <c r="A99" s="13" t="s">
        <v>8776</v>
      </c>
      <c r="B99" s="14" t="s">
        <v>1193</v>
      </c>
      <c r="C99" s="15" t="n">
        <f aca="false">IFERROR(INDEX($E$1:$K$10025,MATCH(A99,$E$1:$E$10025,0),2),0)</f>
        <v>18346</v>
      </c>
      <c r="D99" s="13"/>
      <c r="E99" s="344" t="s">
        <v>8761</v>
      </c>
      <c r="F99" s="343" t="n">
        <v>24304</v>
      </c>
      <c r="G99" s="13"/>
    </row>
    <row r="100" customFormat="false" ht="14.25" hidden="false" customHeight="true" outlineLevel="0" collapsed="false">
      <c r="A100" s="13" t="s">
        <v>8777</v>
      </c>
      <c r="B100" s="14" t="s">
        <v>1194</v>
      </c>
      <c r="C100" s="15" t="n">
        <f aca="false">IFERROR(INDEX($E$1:$K$10025,MATCH(A100,$E$1:$E$10025,0),2),0)</f>
        <v>22736</v>
      </c>
      <c r="D100" s="13"/>
      <c r="E100" s="344" t="s">
        <v>8762</v>
      </c>
      <c r="F100" s="343" t="n">
        <v>30968</v>
      </c>
      <c r="G100" s="13"/>
    </row>
    <row r="101" customFormat="false" ht="14.25" hidden="false" customHeight="true" outlineLevel="0" collapsed="false">
      <c r="A101" s="13" t="s">
        <v>8778</v>
      </c>
      <c r="B101" s="14" t="s">
        <v>8779</v>
      </c>
      <c r="C101" s="15" t="n">
        <f aca="false">IFERROR(INDEX($E$1:$K$10025,MATCH(A101,$E$1:$E$10025,0),2),0)</f>
        <v>34104</v>
      </c>
      <c r="D101" s="13"/>
      <c r="E101" s="344" t="s">
        <v>8763</v>
      </c>
      <c r="F101" s="343" t="n">
        <v>15288</v>
      </c>
      <c r="G101" s="13"/>
    </row>
    <row r="102" customFormat="false" ht="14.25" hidden="false" customHeight="true" outlineLevel="0" collapsed="false">
      <c r="A102" s="13" t="s">
        <v>8780</v>
      </c>
      <c r="B102" s="14" t="s">
        <v>8781</v>
      </c>
      <c r="C102" s="15" t="n">
        <f aca="false">IFERROR(INDEX($E$1:$K$10025,MATCH(A102,$E$1:$E$10025,0),2),0)</f>
        <v>30419</v>
      </c>
      <c r="D102" s="13"/>
      <c r="E102" s="348" t="s">
        <v>8764</v>
      </c>
      <c r="F102" s="349" t="n">
        <v>24304</v>
      </c>
      <c r="G102" s="13"/>
    </row>
    <row r="103" customFormat="false" ht="14.25" hidden="false" customHeight="true" outlineLevel="0" collapsed="false">
      <c r="A103" s="13" t="s">
        <v>8782</v>
      </c>
      <c r="B103" s="14" t="s">
        <v>8783</v>
      </c>
      <c r="C103" s="15" t="n">
        <f aca="false">IFERROR(INDEX($E$1:$K$10025,MATCH(A103,$E$1:$E$10025,0),2),0)</f>
        <v>35280</v>
      </c>
      <c r="D103" s="13"/>
      <c r="E103" s="119"/>
      <c r="F103" s="119"/>
      <c r="G103" s="13"/>
    </row>
    <row r="104" customFormat="false" ht="14.25" hidden="false" customHeight="true" outlineLevel="0" collapsed="false">
      <c r="A104" s="13" t="s">
        <v>8784</v>
      </c>
      <c r="B104" s="14" t="s">
        <v>8785</v>
      </c>
      <c r="C104" s="15" t="n">
        <f aca="false">IFERROR(INDEX($E$1:$K$10025,MATCH(A104,$E$1:$E$10025,0),2),0)</f>
        <v>33634</v>
      </c>
      <c r="D104" s="13"/>
      <c r="E104" s="344" t="s">
        <v>8766</v>
      </c>
      <c r="F104" s="343" t="n">
        <v>45472</v>
      </c>
      <c r="G104" s="13"/>
    </row>
    <row r="105" customFormat="false" ht="14.25" hidden="false" customHeight="true" outlineLevel="0" collapsed="false">
      <c r="A105" s="13" t="s">
        <v>8786</v>
      </c>
      <c r="B105" s="14" t="s">
        <v>8787</v>
      </c>
      <c r="C105" s="15" t="n">
        <f aca="false">IFERROR(INDEX($E$1:$K$10025,MATCH(A105,$E$1:$E$10025,0),2),0)</f>
        <v>41395</v>
      </c>
      <c r="D105" s="13"/>
      <c r="E105" s="344" t="s">
        <v>8768</v>
      </c>
      <c r="F105" s="343" t="n">
        <v>35280</v>
      </c>
      <c r="G105" s="13"/>
    </row>
    <row r="106" customFormat="false" ht="14.25" hidden="false" customHeight="true" outlineLevel="0" collapsed="false">
      <c r="A106" s="13" t="s">
        <v>8788</v>
      </c>
      <c r="B106" s="14" t="s">
        <v>8789</v>
      </c>
      <c r="C106" s="15" t="n">
        <f aca="false">IFERROR(INDEX($E$1:$K$10025,MATCH(A106,$E$1:$E$10025,0),2),0)</f>
        <v>39200</v>
      </c>
      <c r="D106" s="13"/>
      <c r="E106" s="344" t="s">
        <v>8770</v>
      </c>
      <c r="F106" s="343" t="n">
        <v>31360</v>
      </c>
      <c r="G106" s="13"/>
    </row>
    <row r="107" customFormat="false" ht="14.25" hidden="false" customHeight="true" outlineLevel="0" collapsed="false">
      <c r="A107" s="13" t="s">
        <v>8714</v>
      </c>
      <c r="B107" s="14" t="s">
        <v>910</v>
      </c>
      <c r="C107" s="15" t="n">
        <f aca="false">IFERROR(INDEX($E$1:$K$10025,MATCH(A107,$E$1:$E$10025,0),2),0)</f>
        <v>14820</v>
      </c>
      <c r="D107" s="13"/>
      <c r="E107" s="344" t="s">
        <v>8772</v>
      </c>
      <c r="F107" s="343" t="n">
        <v>35280</v>
      </c>
      <c r="G107" s="13"/>
    </row>
    <row r="108" customFormat="false" ht="14.25" hidden="false" customHeight="true" outlineLevel="0" collapsed="false">
      <c r="A108" s="13" t="s">
        <v>8714</v>
      </c>
      <c r="B108" s="14" t="s">
        <v>913</v>
      </c>
      <c r="C108" s="15" t="n">
        <f aca="false">IFERROR(INDEX($E$1:$K$10025,MATCH(A108,$E$1:$E$10025,0),2),0)</f>
        <v>14820</v>
      </c>
      <c r="D108" s="13"/>
      <c r="E108" s="344" t="s">
        <v>8774</v>
      </c>
      <c r="F108" s="343" t="n">
        <v>26656</v>
      </c>
      <c r="G108" s="13"/>
    </row>
    <row r="109" customFormat="false" ht="14.25" hidden="false" customHeight="true" outlineLevel="0" collapsed="false">
      <c r="A109" s="13" t="s">
        <v>8714</v>
      </c>
      <c r="B109" s="259" t="s">
        <v>914</v>
      </c>
      <c r="C109" s="15" t="n">
        <f aca="false">IFERROR(INDEX($E$1:$K$10025,MATCH(A109,$E$1:$E$10025,0),2),0)</f>
        <v>14820</v>
      </c>
      <c r="D109" s="13"/>
      <c r="E109" s="344" t="s">
        <v>8776</v>
      </c>
      <c r="F109" s="343" t="n">
        <v>18346</v>
      </c>
      <c r="G109" s="13"/>
    </row>
    <row r="110" customFormat="false" ht="14.25" hidden="false" customHeight="true" outlineLevel="0" collapsed="false">
      <c r="A110" s="13" t="s">
        <v>8790</v>
      </c>
      <c r="B110" s="14" t="s">
        <v>8791</v>
      </c>
      <c r="C110" s="15" t="n">
        <f aca="false">IFERROR(INDEX($E$1:$K$10025,MATCH(A110,$E$1:$E$10025,0),2),0)</f>
        <v>36221</v>
      </c>
      <c r="D110" s="13"/>
      <c r="E110" s="344" t="s">
        <v>8777</v>
      </c>
      <c r="F110" s="343" t="n">
        <v>22736</v>
      </c>
      <c r="G110" s="13"/>
    </row>
    <row r="111" customFormat="false" ht="14.25" hidden="false" customHeight="true" outlineLevel="0" collapsed="false">
      <c r="A111" s="13" t="s">
        <v>8792</v>
      </c>
      <c r="B111" s="14" t="s">
        <v>8793</v>
      </c>
      <c r="C111" s="15" t="n">
        <f aca="false">IFERROR(INDEX($E$1:$K$10025,MATCH(A111,$E$1:$E$10025,0),2),0)</f>
        <v>43512</v>
      </c>
      <c r="D111" s="13"/>
      <c r="E111" s="344" t="s">
        <v>8778</v>
      </c>
      <c r="F111" s="343" t="n">
        <v>34104</v>
      </c>
      <c r="G111" s="13"/>
    </row>
    <row r="112" customFormat="false" ht="14.25" hidden="false" customHeight="true" outlineLevel="0" collapsed="false">
      <c r="A112" s="13" t="s">
        <v>8794</v>
      </c>
      <c r="B112" s="14" t="s">
        <v>1260</v>
      </c>
      <c r="C112" s="15" t="n">
        <f aca="false">IFERROR(INDEX($E$1:$K$10025,MATCH(A112,$E$1:$E$10025,0),2),0)</f>
        <v>15484</v>
      </c>
      <c r="D112" s="13"/>
      <c r="E112" s="344" t="s">
        <v>8780</v>
      </c>
      <c r="F112" s="343" t="n">
        <v>30419</v>
      </c>
      <c r="G112" s="13"/>
    </row>
    <row r="113" customFormat="false" ht="14.25" hidden="false" customHeight="true" outlineLevel="0" collapsed="false">
      <c r="A113" s="13" t="s">
        <v>8795</v>
      </c>
      <c r="B113" s="14" t="s">
        <v>8796</v>
      </c>
      <c r="C113" s="15" t="n">
        <f aca="false">IFERROR(INDEX($E$1:$K$10025,MATCH(A113,$E$1:$E$10025,0),2),0)</f>
        <v>19650</v>
      </c>
      <c r="D113" s="13"/>
      <c r="E113" s="344" t="s">
        <v>8782</v>
      </c>
      <c r="F113" s="343" t="n">
        <v>35280</v>
      </c>
      <c r="G113" s="13"/>
    </row>
    <row r="114" customFormat="false" ht="14.25" hidden="false" customHeight="true" outlineLevel="0" collapsed="false">
      <c r="A114" s="13" t="s">
        <v>8797</v>
      </c>
      <c r="B114" s="14" t="s">
        <v>1265</v>
      </c>
      <c r="C114" s="15" t="n">
        <f aca="false">IFERROR(INDEX($E$1:$K$10025,MATCH(A114,$E$1:$E$10025,0),2),0)</f>
        <v>14426</v>
      </c>
      <c r="D114" s="13"/>
      <c r="E114" s="344" t="s">
        <v>8784</v>
      </c>
      <c r="F114" s="343" t="n">
        <v>33634</v>
      </c>
      <c r="G114" s="13"/>
    </row>
    <row r="115" customFormat="false" ht="14.25" hidden="false" customHeight="true" outlineLevel="0" collapsed="false">
      <c r="A115" s="13" t="s">
        <v>8798</v>
      </c>
      <c r="B115" s="14" t="s">
        <v>1263</v>
      </c>
      <c r="C115" s="15" t="n">
        <f aca="false">IFERROR(INDEX($E$1:$K$10025,MATCH(A115,$E$1:$E$10025,0),2),0)</f>
        <v>27440</v>
      </c>
      <c r="D115" s="13"/>
      <c r="E115" s="344" t="s">
        <v>8786</v>
      </c>
      <c r="F115" s="343" t="n">
        <v>41395</v>
      </c>
      <c r="G115" s="13"/>
    </row>
    <row r="116" customFormat="false" ht="14.25" hidden="false" customHeight="true" outlineLevel="0" collapsed="false">
      <c r="A116" s="13" t="s">
        <v>8799</v>
      </c>
      <c r="B116" s="14" t="s">
        <v>2558</v>
      </c>
      <c r="C116" s="15" t="n">
        <f aca="false">IFERROR(INDEX($E$1:$K$10025,MATCH(A116,$E$1:$E$10025,0),2),0)</f>
        <v>35123</v>
      </c>
      <c r="D116" s="13"/>
      <c r="E116" s="344" t="s">
        <v>8788</v>
      </c>
      <c r="F116" s="343" t="n">
        <v>39200</v>
      </c>
      <c r="G116" s="13"/>
    </row>
    <row r="117" customFormat="false" ht="14.25" hidden="false" customHeight="true" outlineLevel="0" collapsed="false">
      <c r="A117" s="13" t="s">
        <v>8800</v>
      </c>
      <c r="B117" s="14" t="s">
        <v>8801</v>
      </c>
      <c r="C117" s="15" t="n">
        <f aca="false">IFERROR(INDEX($E$1:$K$10025,MATCH(A117,$E$1:$E$10025,0),2),0)</f>
        <v>0</v>
      </c>
      <c r="D117" s="13"/>
      <c r="E117" s="344" t="s">
        <v>8802</v>
      </c>
      <c r="F117" s="343" t="n">
        <v>17248</v>
      </c>
      <c r="G117" s="13"/>
    </row>
    <row r="118" customFormat="false" ht="14.25" hidden="false" customHeight="true" outlineLevel="0" collapsed="false">
      <c r="A118" s="13" t="s">
        <v>8803</v>
      </c>
      <c r="B118" s="14" t="s">
        <v>2554</v>
      </c>
      <c r="C118" s="15" t="n">
        <f aca="false">IFERROR(INDEX($E$1:$K$10025,MATCH(A118,$E$1:$E$10025,0),2),0)</f>
        <v>28224</v>
      </c>
      <c r="D118" s="13"/>
      <c r="E118" s="344" t="s">
        <v>8804</v>
      </c>
      <c r="F118" s="343" t="n">
        <v>27440</v>
      </c>
      <c r="G118" s="13"/>
    </row>
    <row r="119" customFormat="false" ht="14.25" hidden="false" customHeight="true" outlineLevel="0" collapsed="false">
      <c r="A119" s="13" t="s">
        <v>8805</v>
      </c>
      <c r="B119" s="14" t="s">
        <v>8806</v>
      </c>
      <c r="C119" s="15" t="n">
        <f aca="false">IFERROR(INDEX($E$1:$K$10025,MATCH(A119,$E$1:$E$10025,0),2),0)</f>
        <v>41160</v>
      </c>
      <c r="D119" s="13"/>
      <c r="E119" s="344" t="s">
        <v>8790</v>
      </c>
      <c r="F119" s="343" t="n">
        <v>36221</v>
      </c>
      <c r="G119" s="13"/>
    </row>
    <row r="120" customFormat="false" ht="14.25" hidden="false" customHeight="true" outlineLevel="0" collapsed="false">
      <c r="A120" s="13" t="s">
        <v>8807</v>
      </c>
      <c r="B120" s="14" t="s">
        <v>1289</v>
      </c>
      <c r="C120" s="15" t="n">
        <f aca="false">IFERROR(INDEX($E$1:$K$10025,MATCH(A120,$E$1:$E$10025,0),2),0)</f>
        <v>14582</v>
      </c>
      <c r="D120" s="13"/>
      <c r="E120" s="344" t="s">
        <v>8792</v>
      </c>
      <c r="F120" s="343" t="n">
        <v>43512</v>
      </c>
      <c r="G120" s="13"/>
    </row>
    <row r="121" customFormat="false" ht="14.25" hidden="false" customHeight="true" outlineLevel="0" collapsed="false">
      <c r="A121" s="13" t="s">
        <v>8808</v>
      </c>
      <c r="B121" s="14" t="s">
        <v>8809</v>
      </c>
      <c r="C121" s="15" t="n">
        <f aca="false">IFERROR(INDEX($E$1:$K$10025,MATCH(A121,$E$1:$E$10025,0),2),0)</f>
        <v>14112</v>
      </c>
      <c r="D121" s="13"/>
      <c r="E121" s="344" t="s">
        <v>8794</v>
      </c>
      <c r="F121" s="343" t="n">
        <v>15484</v>
      </c>
      <c r="G121" s="13"/>
    </row>
    <row r="122" customFormat="false" ht="14.25" hidden="false" customHeight="true" outlineLevel="0" collapsed="false">
      <c r="A122" s="13" t="s">
        <v>8810</v>
      </c>
      <c r="B122" s="14" t="s">
        <v>8811</v>
      </c>
      <c r="C122" s="15" t="n">
        <f aca="false">IFERROR(INDEX($E$1:$K$10025,MATCH(A122,$E$1:$E$10025,0),2),0)</f>
        <v>58408</v>
      </c>
      <c r="D122" s="13"/>
      <c r="E122" s="344" t="s">
        <v>8795</v>
      </c>
      <c r="F122" s="343" t="n">
        <v>19650</v>
      </c>
      <c r="G122" s="13"/>
    </row>
    <row r="123" customFormat="false" ht="14.25" hidden="false" customHeight="true" outlineLevel="0" collapsed="false">
      <c r="A123" s="13" t="s">
        <v>8812</v>
      </c>
      <c r="B123" s="14" t="s">
        <v>8813</v>
      </c>
      <c r="C123" s="15" t="n">
        <f aca="false">IFERROR(INDEX($E$1:$K$10025,MATCH(A123,$E$1:$E$10025,0),2),0)</f>
        <v>13798</v>
      </c>
      <c r="D123" s="13"/>
      <c r="E123" s="344" t="s">
        <v>8797</v>
      </c>
      <c r="F123" s="343" t="n">
        <v>14426</v>
      </c>
      <c r="G123" s="13"/>
    </row>
    <row r="124" customFormat="false" ht="14.25" hidden="false" customHeight="true" outlineLevel="0" collapsed="false">
      <c r="A124" s="13" t="s">
        <v>8814</v>
      </c>
      <c r="B124" s="14" t="s">
        <v>8815</v>
      </c>
      <c r="C124" s="15" t="n">
        <f aca="false">IFERROR(INDEX($E$1:$K$10025,MATCH(A124,$E$1:$E$10025,0),2),0)</f>
        <v>65542</v>
      </c>
      <c r="D124" s="13"/>
      <c r="E124" s="344" t="s">
        <v>8798</v>
      </c>
      <c r="F124" s="343" t="n">
        <v>27440</v>
      </c>
      <c r="G124" s="13"/>
    </row>
    <row r="125" customFormat="false" ht="14.25" hidden="false" customHeight="true" outlineLevel="0" collapsed="false">
      <c r="A125" s="13" t="s">
        <v>8816</v>
      </c>
      <c r="B125" s="14" t="s">
        <v>8817</v>
      </c>
      <c r="C125" s="15" t="n">
        <f aca="false">IFERROR(INDEX($E$1:$K$10025,MATCH(A125,$E$1:$E$10025,0),2),0)</f>
        <v>15366</v>
      </c>
      <c r="D125" s="13"/>
      <c r="E125" s="344" t="s">
        <v>8799</v>
      </c>
      <c r="F125" s="343" t="n">
        <v>35123</v>
      </c>
      <c r="G125" s="13"/>
    </row>
    <row r="126" customFormat="false" ht="14.25" hidden="false" customHeight="true" outlineLevel="0" collapsed="false">
      <c r="A126" s="13" t="s">
        <v>8818</v>
      </c>
      <c r="B126" s="14" t="s">
        <v>8819</v>
      </c>
      <c r="C126" s="15" t="n">
        <f aca="false">IFERROR(INDEX($E$1:$K$10025,MATCH(A126,$E$1:$E$10025,0),2),0)</f>
        <v>67032</v>
      </c>
      <c r="D126" s="13"/>
      <c r="E126" s="344" t="s">
        <v>8803</v>
      </c>
      <c r="F126" s="343" t="n">
        <v>28224</v>
      </c>
      <c r="G126" s="13"/>
    </row>
    <row r="127" customFormat="false" ht="14.25" hidden="false" customHeight="true" outlineLevel="0" collapsed="false">
      <c r="A127" s="13" t="s">
        <v>8820</v>
      </c>
      <c r="B127" s="14" t="s">
        <v>8821</v>
      </c>
      <c r="C127" s="15" t="n">
        <f aca="false">IFERROR(INDEX($E$1:$K$10025,MATCH(A127,$E$1:$E$10025,0),2),0)</f>
        <v>13485</v>
      </c>
      <c r="D127" s="13"/>
      <c r="E127" s="344" t="s">
        <v>8805</v>
      </c>
      <c r="F127" s="343" t="n">
        <v>41160</v>
      </c>
      <c r="G127" s="13"/>
    </row>
    <row r="128" customFormat="false" ht="14.25" hidden="false" customHeight="true" outlineLevel="0" collapsed="false">
      <c r="A128" s="13" t="s">
        <v>8822</v>
      </c>
      <c r="B128" s="14" t="s">
        <v>8823</v>
      </c>
      <c r="C128" s="15" t="n">
        <f aca="false">IFERROR(INDEX($E$1:$K$10025,MATCH(A128,$E$1:$E$10025,0),2),0)</f>
        <v>53469</v>
      </c>
      <c r="D128" s="13"/>
      <c r="E128" s="344" t="s">
        <v>8807</v>
      </c>
      <c r="F128" s="343" t="n">
        <v>14582</v>
      </c>
      <c r="G128" s="13"/>
    </row>
    <row r="129" customFormat="false" ht="14.25" hidden="false" customHeight="true" outlineLevel="0" collapsed="false">
      <c r="A129" s="13" t="s">
        <v>8824</v>
      </c>
      <c r="B129" s="14" t="s">
        <v>8825</v>
      </c>
      <c r="C129" s="15" t="n">
        <f aca="false">IFERROR(INDEX($E$1:$K$10025,MATCH(A129,$E$1:$E$10025,0),2),0)</f>
        <v>19208</v>
      </c>
      <c r="D129" s="13"/>
      <c r="E129" s="344" t="s">
        <v>8826</v>
      </c>
      <c r="F129" s="343" t="n">
        <v>10819</v>
      </c>
      <c r="G129" s="13"/>
    </row>
    <row r="130" customFormat="false" ht="14.25" hidden="false" customHeight="true" outlineLevel="0" collapsed="false">
      <c r="A130" s="13" t="s">
        <v>8827</v>
      </c>
      <c r="B130" s="14" t="s">
        <v>8828</v>
      </c>
      <c r="C130" s="15" t="n">
        <f aca="false">IFERROR(INDEX($E$1:$K$10025,MATCH(A130,$E$1:$E$10025,0),2),0)</f>
        <v>78400</v>
      </c>
      <c r="D130" s="13"/>
      <c r="E130" s="344" t="s">
        <v>8829</v>
      </c>
      <c r="F130" s="343" t="n">
        <v>47040</v>
      </c>
      <c r="G130" s="13"/>
    </row>
    <row r="131" customFormat="false" ht="14.25" hidden="false" customHeight="true" outlineLevel="0" collapsed="false">
      <c r="A131" s="13" t="s">
        <v>8830</v>
      </c>
      <c r="B131" s="14" t="s">
        <v>8831</v>
      </c>
      <c r="C131" s="15" t="n">
        <f aca="false">IFERROR(INDEX($E$1:$K$10025,MATCH(A131,$E$1:$E$10025,0),2),0)</f>
        <v>14426</v>
      </c>
      <c r="D131" s="13"/>
      <c r="E131" s="344" t="s">
        <v>8832</v>
      </c>
      <c r="F131" s="343" t="n">
        <v>19443</v>
      </c>
      <c r="G131" s="13"/>
    </row>
    <row r="132" customFormat="false" ht="14.25" hidden="false" customHeight="true" outlineLevel="0" collapsed="false">
      <c r="A132" s="13" t="s">
        <v>8833</v>
      </c>
      <c r="B132" s="14" t="s">
        <v>8834</v>
      </c>
      <c r="C132" s="15" t="n">
        <f aca="false">IFERROR(INDEX($E$1:$K$10025,MATCH(A132,$E$1:$E$10025,0),2),0)</f>
        <v>68365</v>
      </c>
      <c r="D132" s="13"/>
      <c r="E132" s="344" t="s">
        <v>8835</v>
      </c>
      <c r="F132" s="343" t="n">
        <v>38416</v>
      </c>
      <c r="G132" s="13"/>
    </row>
    <row r="133" customFormat="false" ht="14.25" hidden="false" customHeight="true" outlineLevel="0" collapsed="false">
      <c r="A133" s="13" t="s">
        <v>8836</v>
      </c>
      <c r="B133" s="14" t="s">
        <v>8837</v>
      </c>
      <c r="C133" s="15" t="n">
        <f aca="false">IFERROR(INDEX($E$1:$K$10025,MATCH(A133,$E$1:$E$10025,0),2),0)</f>
        <v>27440</v>
      </c>
      <c r="D133" s="13"/>
      <c r="E133" s="344" t="s">
        <v>8838</v>
      </c>
      <c r="F133" s="343" t="n">
        <v>42258</v>
      </c>
      <c r="G133" s="13"/>
    </row>
    <row r="134" customFormat="false" ht="14.25" hidden="false" customHeight="true" outlineLevel="0" collapsed="false">
      <c r="A134" s="13" t="s">
        <v>8839</v>
      </c>
      <c r="B134" s="14" t="s">
        <v>8840</v>
      </c>
      <c r="C134" s="15" t="n">
        <f aca="false">IFERROR(INDEX($E$1:$K$10025,MATCH(A134,$E$1:$E$10025,0),2),0)</f>
        <v>29792</v>
      </c>
      <c r="D134" s="13"/>
      <c r="E134" s="344" t="s">
        <v>8841</v>
      </c>
      <c r="F134" s="343" t="n">
        <v>71344</v>
      </c>
      <c r="G134" s="13"/>
    </row>
    <row r="135" customFormat="false" ht="14.25" hidden="false" customHeight="true" outlineLevel="0" collapsed="false">
      <c r="A135" s="13" t="s">
        <v>8842</v>
      </c>
      <c r="B135" s="14" t="s">
        <v>8843</v>
      </c>
      <c r="C135" s="15" t="n">
        <f aca="false">IFERROR(INDEX($E$1:$K$10025,MATCH(A135,$E$1:$E$10025,0),2),0)</f>
        <v>27832</v>
      </c>
      <c r="D135" s="13"/>
      <c r="E135" s="344" t="s">
        <v>8808</v>
      </c>
      <c r="F135" s="343" t="n">
        <v>14112</v>
      </c>
      <c r="G135" s="13"/>
    </row>
    <row r="136" customFormat="false" ht="14.25" hidden="false" customHeight="true" outlineLevel="0" collapsed="false">
      <c r="A136" s="13" t="s">
        <v>8844</v>
      </c>
      <c r="B136" s="14" t="s">
        <v>8845</v>
      </c>
      <c r="C136" s="15" t="n">
        <f aca="false">IFERROR(INDEX($E$1:$K$10025,MATCH(A136,$E$1:$E$10025,0),2),0)</f>
        <v>43826</v>
      </c>
      <c r="D136" s="13"/>
      <c r="E136" s="344" t="s">
        <v>8810</v>
      </c>
      <c r="F136" s="343" t="n">
        <v>58408</v>
      </c>
      <c r="G136" s="13"/>
    </row>
    <row r="137" customFormat="false" ht="14.25" hidden="false" customHeight="true" outlineLevel="0" collapsed="false">
      <c r="A137" s="13" t="s">
        <v>8846</v>
      </c>
      <c r="B137" s="14" t="s">
        <v>8847</v>
      </c>
      <c r="C137" s="15" t="n">
        <f aca="false">IFERROR(INDEX($E$1:$K$10025,MATCH(A137,$E$1:$E$10025,0),2),0)</f>
        <v>27048</v>
      </c>
      <c r="D137" s="13"/>
      <c r="E137" s="344" t="s">
        <v>8812</v>
      </c>
      <c r="F137" s="343" t="n">
        <v>13798</v>
      </c>
      <c r="G137" s="13"/>
    </row>
    <row r="138" customFormat="false" ht="14.25" hidden="false" customHeight="true" outlineLevel="0" collapsed="false">
      <c r="A138" s="13" t="s">
        <v>8848</v>
      </c>
      <c r="B138" s="14" t="s">
        <v>8849</v>
      </c>
      <c r="C138" s="15" t="n">
        <f aca="false">IFERROR(INDEX($E$1:$K$10025,MATCH(A138,$E$1:$E$10025,0),2),0)</f>
        <v>40141</v>
      </c>
      <c r="D138" s="13"/>
      <c r="E138" s="344" t="s">
        <v>8814</v>
      </c>
      <c r="F138" s="343" t="n">
        <v>65542</v>
      </c>
      <c r="G138" s="13"/>
    </row>
    <row r="139" customFormat="false" ht="14.25" hidden="false" customHeight="true" outlineLevel="0" collapsed="false">
      <c r="A139" s="13" t="s">
        <v>8850</v>
      </c>
      <c r="B139" s="14" t="s">
        <v>1365</v>
      </c>
      <c r="C139" s="15" t="n">
        <f aca="false">IFERROR(INDEX($E$1:$K$10025,MATCH(A139,$E$1:$E$10025,0),2),0)</f>
        <v>16699</v>
      </c>
      <c r="D139" s="13"/>
      <c r="E139" s="344" t="s">
        <v>8816</v>
      </c>
      <c r="F139" s="343" t="n">
        <v>15366</v>
      </c>
      <c r="G139" s="13"/>
    </row>
    <row r="140" customFormat="false" ht="14.25" hidden="false" customHeight="true" outlineLevel="0" collapsed="false">
      <c r="A140" s="13" t="s">
        <v>8851</v>
      </c>
      <c r="B140" s="14" t="s">
        <v>1369</v>
      </c>
      <c r="C140" s="15" t="n">
        <f aca="false">IFERROR(INDEX($E$1:$K$10025,MATCH(A140,$E$1:$E$10025,0),2),0)</f>
        <v>22814</v>
      </c>
      <c r="D140" s="13"/>
      <c r="E140" s="344" t="s">
        <v>8818</v>
      </c>
      <c r="F140" s="343" t="n">
        <v>67032</v>
      </c>
      <c r="G140" s="13"/>
    </row>
    <row r="141" customFormat="false" ht="14.25" hidden="false" customHeight="true" outlineLevel="0" collapsed="false">
      <c r="A141" s="13" t="s">
        <v>8852</v>
      </c>
      <c r="B141" s="14" t="s">
        <v>2109</v>
      </c>
      <c r="C141" s="15" t="n">
        <f aca="false">IFERROR(INDEX($E$1:$K$10025,MATCH(A141,$E$1:$E$10025,0),2),0)</f>
        <v>0</v>
      </c>
      <c r="D141" s="13"/>
      <c r="E141" s="344" t="s">
        <v>8820</v>
      </c>
      <c r="F141" s="343" t="n">
        <v>13485</v>
      </c>
      <c r="G141" s="13"/>
    </row>
    <row r="142" customFormat="false" ht="14.25" hidden="false" customHeight="true" outlineLevel="0" collapsed="false">
      <c r="A142" s="13" t="s">
        <v>8853</v>
      </c>
      <c r="B142" s="14" t="s">
        <v>1370</v>
      </c>
      <c r="C142" s="15" t="n">
        <f aca="false">IFERROR(INDEX($E$1:$K$10025,MATCH(A142,$E$1:$E$10025,0),2),0)</f>
        <v>18032</v>
      </c>
      <c r="D142" s="13"/>
      <c r="E142" s="344" t="s">
        <v>8822</v>
      </c>
      <c r="F142" s="343" t="n">
        <v>53469</v>
      </c>
      <c r="G142" s="13"/>
    </row>
    <row r="143" customFormat="false" ht="14.25" hidden="false" customHeight="true" outlineLevel="0" collapsed="false">
      <c r="A143" s="13" t="s">
        <v>8854</v>
      </c>
      <c r="B143" s="14" t="s">
        <v>2112</v>
      </c>
      <c r="C143" s="15" t="n">
        <f aca="false">IFERROR(INDEX($E$1:$K$10025,MATCH(A143,$E$1:$E$10025,0),2),0)</f>
        <v>24774</v>
      </c>
      <c r="D143" s="13"/>
      <c r="E143" s="344" t="s">
        <v>8824</v>
      </c>
      <c r="F143" s="343" t="n">
        <v>19208</v>
      </c>
      <c r="G143" s="13"/>
    </row>
    <row r="144" customFormat="false" ht="14.25" hidden="false" customHeight="true" outlineLevel="0" collapsed="false">
      <c r="A144" s="13" t="s">
        <v>8855</v>
      </c>
      <c r="B144" s="14" t="s">
        <v>1373</v>
      </c>
      <c r="C144" s="15" t="n">
        <f aca="false">IFERROR(INDEX($E$1:$K$10025,MATCH(A144,$E$1:$E$10025,0),2),0)</f>
        <v>23128</v>
      </c>
      <c r="D144" s="13"/>
      <c r="E144" s="344" t="s">
        <v>8827</v>
      </c>
      <c r="F144" s="343" t="n">
        <v>78400</v>
      </c>
      <c r="G144" s="13"/>
    </row>
    <row r="145" customFormat="false" ht="14.25" hidden="false" customHeight="true" outlineLevel="0" collapsed="false">
      <c r="A145" s="13" t="s">
        <v>8856</v>
      </c>
      <c r="B145" s="14" t="s">
        <v>8857</v>
      </c>
      <c r="C145" s="15" t="n">
        <f aca="false">IFERROR(INDEX($E$1:$K$10025,MATCH(A145,$E$1:$E$10025,0),2),0)</f>
        <v>8546</v>
      </c>
      <c r="D145" s="13"/>
      <c r="E145" s="344" t="s">
        <v>8830</v>
      </c>
      <c r="F145" s="343" t="n">
        <v>14426</v>
      </c>
      <c r="G145" s="13"/>
    </row>
    <row r="146" customFormat="false" ht="14.25" hidden="false" customHeight="true" outlineLevel="0" collapsed="false">
      <c r="A146" s="13" t="s">
        <v>8858</v>
      </c>
      <c r="B146" s="14" t="s">
        <v>8859</v>
      </c>
      <c r="C146" s="15" t="n">
        <f aca="false">IFERROR(INDEX($E$1:$K$10025,MATCH(A146,$E$1:$E$10025,0),2),0)</f>
        <v>23912</v>
      </c>
      <c r="D146" s="13"/>
      <c r="E146" s="344" t="s">
        <v>8833</v>
      </c>
      <c r="F146" s="343" t="n">
        <v>68365</v>
      </c>
      <c r="G146" s="13"/>
    </row>
    <row r="147" customFormat="false" ht="14.25" hidden="false" customHeight="true" outlineLevel="0" collapsed="false">
      <c r="A147" s="13" t="s">
        <v>8860</v>
      </c>
      <c r="B147" s="14" t="s">
        <v>8859</v>
      </c>
      <c r="C147" s="15" t="n">
        <f aca="false">IFERROR(INDEX($E$1:$K$10025,MATCH(A147,$E$1:$E$10025,0),2),0)</f>
        <v>21560</v>
      </c>
      <c r="D147" s="13"/>
      <c r="E147" s="344" t="s">
        <v>8836</v>
      </c>
      <c r="F147" s="343" t="n">
        <v>27440</v>
      </c>
      <c r="G147" s="13"/>
    </row>
    <row r="148" customFormat="false" ht="14.25" hidden="false" customHeight="true" outlineLevel="0" collapsed="false">
      <c r="A148" s="13" t="s">
        <v>8861</v>
      </c>
      <c r="B148" s="14" t="s">
        <v>8862</v>
      </c>
      <c r="C148" s="15" t="n">
        <f aca="false">IFERROR(INDEX($E$1:$K$10025,MATCH(A148,$E$1:$E$10025,0),2),0)</f>
        <v>46178</v>
      </c>
      <c r="D148" s="13"/>
      <c r="E148" s="344" t="s">
        <v>8839</v>
      </c>
      <c r="F148" s="343" t="n">
        <v>29792</v>
      </c>
      <c r="G148" s="13"/>
    </row>
    <row r="149" customFormat="false" ht="14.25" hidden="false" customHeight="true" outlineLevel="0" collapsed="false">
      <c r="A149" s="13" t="s">
        <v>8863</v>
      </c>
      <c r="B149" s="14" t="s">
        <v>8864</v>
      </c>
      <c r="C149" s="15" t="n">
        <f aca="false">IFERROR(INDEX($E$1:$K$10025,MATCH(A149,$E$1:$E$10025,0),2),0)</f>
        <v>22422</v>
      </c>
      <c r="D149" s="13"/>
      <c r="E149" s="344" t="s">
        <v>8842</v>
      </c>
      <c r="F149" s="343" t="n">
        <v>27832</v>
      </c>
      <c r="G149" s="13"/>
    </row>
    <row r="150" customFormat="false" ht="14.25" hidden="false" customHeight="true" outlineLevel="0" collapsed="false">
      <c r="A150" s="13" t="s">
        <v>8865</v>
      </c>
      <c r="B150" s="14" t="s">
        <v>8866</v>
      </c>
      <c r="C150" s="15" t="n">
        <f aca="false">IFERROR(INDEX($E$1:$K$10025,MATCH(A150,$E$1:$E$10025,0),2),0)</f>
        <v>8546</v>
      </c>
      <c r="D150" s="13"/>
      <c r="E150" s="344" t="s">
        <v>8844</v>
      </c>
      <c r="F150" s="343" t="n">
        <v>43826</v>
      </c>
      <c r="G150" s="13"/>
    </row>
    <row r="151" customFormat="false" ht="14.25" hidden="false" customHeight="true" outlineLevel="0" collapsed="false">
      <c r="A151" s="13" t="s">
        <v>8867</v>
      </c>
      <c r="B151" s="14" t="s">
        <v>8868</v>
      </c>
      <c r="C151" s="15" t="n">
        <f aca="false">IFERROR(INDEX($E$1:$K$10025,MATCH(A151,$E$1:$E$10025,0),2),0)</f>
        <v>23912</v>
      </c>
      <c r="D151" s="13"/>
      <c r="E151" s="344" t="s">
        <v>8846</v>
      </c>
      <c r="F151" s="343" t="n">
        <v>27048</v>
      </c>
      <c r="G151" s="13"/>
    </row>
    <row r="152" customFormat="false" ht="14.25" hidden="false" customHeight="true" outlineLevel="0" collapsed="false">
      <c r="A152" s="13" t="s">
        <v>8869</v>
      </c>
      <c r="B152" s="14" t="s">
        <v>8870</v>
      </c>
      <c r="C152" s="15" t="n">
        <f aca="false">IFERROR(INDEX($E$1:$K$10025,MATCH(A152,$E$1:$E$10025,0),2),0)</f>
        <v>58408</v>
      </c>
      <c r="D152" s="13"/>
      <c r="E152" s="344" t="s">
        <v>8848</v>
      </c>
      <c r="F152" s="343" t="n">
        <v>40141</v>
      </c>
      <c r="G152" s="13"/>
    </row>
    <row r="153" customFormat="false" ht="14.25" hidden="false" customHeight="true" outlineLevel="0" collapsed="false">
      <c r="A153" s="13" t="s">
        <v>8871</v>
      </c>
      <c r="B153" s="14" t="s">
        <v>8868</v>
      </c>
      <c r="C153" s="15" t="n">
        <f aca="false">IFERROR(INDEX($E$1:$K$10025,MATCH(A153,$E$1:$E$10025,0),2),0)</f>
        <v>21560</v>
      </c>
      <c r="D153" s="13"/>
      <c r="E153" s="348" t="s">
        <v>8850</v>
      </c>
      <c r="F153" s="349" t="n">
        <v>16699</v>
      </c>
      <c r="G153" s="13"/>
    </row>
    <row r="154" customFormat="false" ht="14.25" hidden="false" customHeight="true" outlineLevel="0" collapsed="false">
      <c r="A154" s="13" t="s">
        <v>8872</v>
      </c>
      <c r="B154" s="14" t="s">
        <v>8870</v>
      </c>
      <c r="C154" s="15" t="n">
        <f aca="false">IFERROR(INDEX($E$1:$K$10025,MATCH(A154,$E$1:$E$10025,0),2),0)</f>
        <v>55664</v>
      </c>
      <c r="D154" s="13"/>
      <c r="E154" s="119"/>
      <c r="F154" s="119"/>
      <c r="G154" s="13"/>
    </row>
    <row r="155" customFormat="false" ht="14.25" hidden="false" customHeight="true" outlineLevel="0" collapsed="false">
      <c r="A155" s="13" t="s">
        <v>8873</v>
      </c>
      <c r="B155" s="14" t="s">
        <v>8874</v>
      </c>
      <c r="C155" s="15" t="n">
        <f aca="false">IFERROR(INDEX($E$1:$K$10025,MATCH(A155,$E$1:$E$10025,0),2),0)</f>
        <v>0</v>
      </c>
      <c r="D155" s="13"/>
      <c r="E155" s="344" t="s">
        <v>8851</v>
      </c>
      <c r="F155" s="343" t="n">
        <v>22814</v>
      </c>
      <c r="G155" s="13"/>
    </row>
    <row r="156" customFormat="false" ht="14.25" hidden="false" customHeight="true" outlineLevel="0" collapsed="false">
      <c r="A156" s="13" t="s">
        <v>8875</v>
      </c>
      <c r="B156" s="14" t="s">
        <v>8876</v>
      </c>
      <c r="C156" s="15" t="n">
        <f aca="false">IFERROR(INDEX($E$1:$K$10025,MATCH(A156,$E$1:$E$10025,0),2),0)</f>
        <v>59584</v>
      </c>
      <c r="D156" s="13"/>
      <c r="E156" s="344" t="s">
        <v>8853</v>
      </c>
      <c r="F156" s="343" t="n">
        <v>18032</v>
      </c>
      <c r="G156" s="13"/>
    </row>
    <row r="157" customFormat="false" ht="14.25" hidden="false" customHeight="true" outlineLevel="0" collapsed="false">
      <c r="A157" s="13"/>
      <c r="B157" s="259"/>
      <c r="C157" s="15"/>
      <c r="D157" s="13"/>
      <c r="E157" s="344" t="s">
        <v>8854</v>
      </c>
      <c r="F157" s="343" t="n">
        <v>24774</v>
      </c>
      <c r="G157" s="13"/>
    </row>
    <row r="158" customFormat="false" ht="14.25" hidden="false" customHeight="true" outlineLevel="0" collapsed="false">
      <c r="A158" s="13" t="s">
        <v>8877</v>
      </c>
      <c r="B158" s="14" t="s">
        <v>8878</v>
      </c>
      <c r="C158" s="15" t="n">
        <f aca="false">IFERROR(INDEX($E$1:$K$10025,MATCH(A158,$E$1:$E$10025,0),2),0)</f>
        <v>73304</v>
      </c>
      <c r="D158" s="13"/>
      <c r="E158" s="344" t="s">
        <v>8855</v>
      </c>
      <c r="F158" s="343" t="n">
        <v>23128</v>
      </c>
      <c r="G158" s="13"/>
    </row>
    <row r="159" customFormat="false" ht="14.25" hidden="false" customHeight="true" outlineLevel="0" collapsed="false">
      <c r="A159" s="13" t="s">
        <v>8879</v>
      </c>
      <c r="B159" s="14" t="s">
        <v>8880</v>
      </c>
      <c r="C159" s="15" t="n">
        <f aca="false">IFERROR(INDEX($E$1:$K$10025,MATCH(A159,$E$1:$E$10025,0),2),0)</f>
        <v>21560</v>
      </c>
      <c r="D159" s="13"/>
      <c r="E159" s="344" t="s">
        <v>8856</v>
      </c>
      <c r="F159" s="343" t="n">
        <v>8546</v>
      </c>
      <c r="G159" s="13"/>
    </row>
    <row r="160" customFormat="false" ht="14.25" hidden="false" customHeight="true" outlineLevel="0" collapsed="false">
      <c r="A160" s="13" t="s">
        <v>8881</v>
      </c>
      <c r="B160" s="14" t="s">
        <v>8878</v>
      </c>
      <c r="C160" s="15" t="n">
        <f aca="false">IFERROR(INDEX($E$1:$K$10025,MATCH(A160,$E$1:$E$10025,0),2),0)</f>
        <v>68208</v>
      </c>
      <c r="D160" s="13"/>
      <c r="E160" s="344" t="s">
        <v>8858</v>
      </c>
      <c r="F160" s="343" t="n">
        <v>23912</v>
      </c>
      <c r="G160" s="13"/>
    </row>
    <row r="161" customFormat="false" ht="14.25" hidden="false" customHeight="true" outlineLevel="0" collapsed="false">
      <c r="A161" s="13" t="s">
        <v>8882</v>
      </c>
      <c r="B161" s="14" t="s">
        <v>8883</v>
      </c>
      <c r="C161" s="15" t="n">
        <f aca="false">IFERROR(INDEX($E$1:$K$10025,MATCH(A161,$E$1:$E$10025,0),2),0)</f>
        <v>22736</v>
      </c>
      <c r="D161" s="13"/>
      <c r="E161" s="344" t="s">
        <v>8860</v>
      </c>
      <c r="F161" s="343" t="n">
        <v>21560</v>
      </c>
      <c r="G161" s="13"/>
    </row>
    <row r="162" customFormat="false" ht="14.25" hidden="false" customHeight="true" outlineLevel="0" collapsed="false">
      <c r="A162" s="13" t="s">
        <v>8884</v>
      </c>
      <c r="B162" s="14" t="s">
        <v>8885</v>
      </c>
      <c r="C162" s="15" t="n">
        <f aca="false">IFERROR(INDEX($E$1:$K$10025,MATCH(A162,$E$1:$E$10025,0),2),0)</f>
        <v>77616</v>
      </c>
      <c r="D162" s="13"/>
      <c r="E162" s="344" t="s">
        <v>8861</v>
      </c>
      <c r="F162" s="343" t="n">
        <v>46178</v>
      </c>
      <c r="G162" s="13"/>
    </row>
    <row r="163" customFormat="false" ht="14.25" hidden="false" customHeight="true" outlineLevel="0" collapsed="false">
      <c r="A163" s="13" t="s">
        <v>8886</v>
      </c>
      <c r="B163" s="14" t="s">
        <v>8887</v>
      </c>
      <c r="C163" s="15" t="n">
        <f aca="false">IFERROR(INDEX($E$1:$K$10025,MATCH(A163,$E$1:$E$10025,0),2),0)</f>
        <v>23912</v>
      </c>
      <c r="D163" s="13"/>
      <c r="E163" s="344" t="s">
        <v>8863</v>
      </c>
      <c r="F163" s="343" t="n">
        <v>22422</v>
      </c>
      <c r="G163" s="13"/>
    </row>
    <row r="164" customFormat="false" ht="14.25" hidden="false" customHeight="true" outlineLevel="0" collapsed="false">
      <c r="A164" s="13" t="s">
        <v>8888</v>
      </c>
      <c r="B164" s="14" t="s">
        <v>8889</v>
      </c>
      <c r="C164" s="15" t="n">
        <f aca="false">IFERROR(INDEX($E$1:$K$10025,MATCH(A164,$E$1:$E$10025,0),2),0)</f>
        <v>77616</v>
      </c>
      <c r="D164" s="13"/>
      <c r="E164" s="344" t="s">
        <v>8865</v>
      </c>
      <c r="F164" s="343" t="n">
        <v>8546</v>
      </c>
      <c r="G164" s="13"/>
    </row>
    <row r="165" customFormat="false" ht="14.25" hidden="false" customHeight="true" outlineLevel="0" collapsed="false">
      <c r="A165" s="13" t="s">
        <v>8890</v>
      </c>
      <c r="B165" s="14" t="s">
        <v>8891</v>
      </c>
      <c r="C165" s="15" t="n">
        <f aca="false">IFERROR(INDEX($E$1:$K$10025,MATCH(A165,$E$1:$E$10025,0),2),0)</f>
        <v>21795</v>
      </c>
      <c r="D165" s="13"/>
      <c r="E165" s="344" t="s">
        <v>8867</v>
      </c>
      <c r="F165" s="343" t="n">
        <v>23912</v>
      </c>
      <c r="G165" s="13"/>
    </row>
    <row r="166" customFormat="false" ht="14.25" hidden="false" customHeight="true" outlineLevel="0" collapsed="false">
      <c r="A166" s="13" t="s">
        <v>8892</v>
      </c>
      <c r="B166" s="14" t="s">
        <v>8893</v>
      </c>
      <c r="C166" s="15" t="n">
        <f aca="false">IFERROR(INDEX($E$1:$K$10025,MATCH(A166,$E$1:$E$10025,0),2),0)</f>
        <v>73069</v>
      </c>
      <c r="D166" s="13"/>
      <c r="E166" s="344" t="s">
        <v>8869</v>
      </c>
      <c r="F166" s="343" t="n">
        <v>58408</v>
      </c>
      <c r="G166" s="13"/>
    </row>
    <row r="167" customFormat="false" ht="14.25" hidden="false" customHeight="true" outlineLevel="0" collapsed="false">
      <c r="A167" s="13" t="s">
        <v>8894</v>
      </c>
      <c r="B167" s="14" t="s">
        <v>8895</v>
      </c>
      <c r="C167" s="15" t="n">
        <f aca="false">IFERROR(INDEX($E$1:$K$10025,MATCH(A167,$E$1:$E$10025,0),2),0)</f>
        <v>9016</v>
      </c>
      <c r="D167" s="13"/>
      <c r="E167" s="344" t="s">
        <v>8871</v>
      </c>
      <c r="F167" s="343" t="n">
        <v>21560</v>
      </c>
      <c r="G167" s="13"/>
    </row>
    <row r="168" customFormat="false" ht="14.25" hidden="false" customHeight="true" outlineLevel="0" collapsed="false">
      <c r="A168" s="13" t="s">
        <v>8896</v>
      </c>
      <c r="B168" s="14" t="s">
        <v>8897</v>
      </c>
      <c r="C168" s="15" t="n">
        <f aca="false">IFERROR(INDEX($E$1:$K$10025,MATCH(A168,$E$1:$E$10025,0),2),0)</f>
        <v>20933</v>
      </c>
      <c r="D168" s="13"/>
      <c r="E168" s="344" t="s">
        <v>8872</v>
      </c>
      <c r="F168" s="343" t="n">
        <v>55664</v>
      </c>
      <c r="G168" s="13"/>
    </row>
    <row r="169" customFormat="false" ht="14.25" hidden="false" customHeight="true" outlineLevel="0" collapsed="false">
      <c r="A169" s="13" t="s">
        <v>8898</v>
      </c>
      <c r="B169" s="14" t="s">
        <v>8899</v>
      </c>
      <c r="C169" s="15" t="n">
        <f aca="false">IFERROR(INDEX($E$1:$K$10025,MATCH(A169,$E$1:$E$10025,0),2),0)</f>
        <v>35045</v>
      </c>
      <c r="D169" s="13"/>
      <c r="E169" s="344" t="s">
        <v>8900</v>
      </c>
      <c r="F169" s="343" t="n">
        <v>22422</v>
      </c>
      <c r="G169" s="13"/>
    </row>
    <row r="170" customFormat="false" ht="14.25" hidden="false" customHeight="true" outlineLevel="0" collapsed="false">
      <c r="A170" s="13" t="s">
        <v>8901</v>
      </c>
      <c r="B170" s="14" t="s">
        <v>8902</v>
      </c>
      <c r="C170" s="15" t="n">
        <f aca="false">IFERROR(INDEX($E$1:$K$10025,MATCH(A170,$E$1:$E$10025,0),2),0)</f>
        <v>9016</v>
      </c>
      <c r="D170" s="13"/>
      <c r="E170" s="344" t="s">
        <v>8875</v>
      </c>
      <c r="F170" s="343" t="n">
        <v>59584</v>
      </c>
      <c r="G170" s="13"/>
    </row>
    <row r="171" customFormat="false" ht="14.25" hidden="false" customHeight="true" outlineLevel="0" collapsed="false">
      <c r="A171" s="13" t="s">
        <v>8903</v>
      </c>
      <c r="B171" s="14" t="s">
        <v>8904</v>
      </c>
      <c r="C171" s="15" t="n">
        <f aca="false">IFERROR(INDEX($E$1:$K$10025,MATCH(A171,$E$1:$E$10025,0),2),0)</f>
        <v>19757</v>
      </c>
      <c r="D171" s="13"/>
      <c r="E171" s="344" t="s">
        <v>8877</v>
      </c>
      <c r="F171" s="343" t="n">
        <v>73304</v>
      </c>
      <c r="G171" s="13"/>
    </row>
    <row r="172" customFormat="false" ht="14.25" hidden="false" customHeight="true" outlineLevel="0" collapsed="false">
      <c r="A172" s="13" t="s">
        <v>8905</v>
      </c>
      <c r="B172" s="14" t="s">
        <v>8906</v>
      </c>
      <c r="C172" s="15" t="n">
        <f aca="false">IFERROR(INDEX($E$1:$K$10025,MATCH(A172,$E$1:$E$10025,0),2),0)</f>
        <v>36299</v>
      </c>
      <c r="D172" s="13"/>
      <c r="E172" s="344" t="s">
        <v>8879</v>
      </c>
      <c r="F172" s="343" t="n">
        <v>21560</v>
      </c>
      <c r="G172" s="13"/>
    </row>
    <row r="173" customFormat="false" ht="14.25" hidden="false" customHeight="true" outlineLevel="0" collapsed="false">
      <c r="A173" s="13" t="s">
        <v>8907</v>
      </c>
      <c r="B173" s="14" t="s">
        <v>1388</v>
      </c>
      <c r="C173" s="15" t="n">
        <f aca="false">IFERROR(INDEX($E$1:$K$10025,MATCH(A173,$E$1:$E$10025,0),2),0)</f>
        <v>33712</v>
      </c>
      <c r="D173" s="13"/>
      <c r="E173" s="344" t="s">
        <v>8881</v>
      </c>
      <c r="F173" s="343" t="n">
        <v>68208</v>
      </c>
      <c r="G173" s="13"/>
    </row>
    <row r="174" customFormat="false" ht="14.25" hidden="false" customHeight="true" outlineLevel="0" collapsed="false">
      <c r="A174" s="13" t="s">
        <v>8908</v>
      </c>
      <c r="B174" s="14" t="s">
        <v>8909</v>
      </c>
      <c r="C174" s="15" t="n">
        <f aca="false">IFERROR(INDEX($E$1:$K$10025,MATCH(A174,$E$1:$E$10025,0),2),0)</f>
        <v>35045</v>
      </c>
      <c r="D174" s="13"/>
      <c r="E174" s="344" t="s">
        <v>8882</v>
      </c>
      <c r="F174" s="343" t="n">
        <v>22736</v>
      </c>
      <c r="G174" s="13"/>
    </row>
    <row r="175" customFormat="false" ht="14.25" hidden="false" customHeight="true" outlineLevel="0" collapsed="false">
      <c r="A175" s="13" t="s">
        <v>8910</v>
      </c>
      <c r="B175" s="14" t="s">
        <v>8911</v>
      </c>
      <c r="C175" s="15" t="n">
        <f aca="false">IFERROR(INDEX($E$1:$K$10025,MATCH(A175,$E$1:$E$10025,0),2),0)</f>
        <v>12387</v>
      </c>
      <c r="D175" s="13"/>
      <c r="E175" s="344" t="s">
        <v>8884</v>
      </c>
      <c r="F175" s="343" t="n">
        <v>77616</v>
      </c>
      <c r="G175" s="13"/>
    </row>
    <row r="176" customFormat="false" ht="14.25" hidden="false" customHeight="true" outlineLevel="0" collapsed="false">
      <c r="A176" s="13" t="s">
        <v>8912</v>
      </c>
      <c r="B176" s="14" t="s">
        <v>8913</v>
      </c>
      <c r="C176" s="15" t="n">
        <f aca="false">IFERROR(INDEX($E$1:$K$10025,MATCH(A176,$E$1:$E$10025,0),2),0)</f>
        <v>28616</v>
      </c>
      <c r="D176" s="13"/>
      <c r="E176" s="344" t="s">
        <v>8886</v>
      </c>
      <c r="F176" s="343" t="n">
        <v>23912</v>
      </c>
      <c r="G176" s="13"/>
    </row>
    <row r="177" customFormat="false" ht="14.25" hidden="false" customHeight="true" outlineLevel="0" collapsed="false">
      <c r="A177" s="13" t="s">
        <v>8914</v>
      </c>
      <c r="B177" s="14" t="s">
        <v>1383</v>
      </c>
      <c r="C177" s="15" t="n">
        <f aca="false">IFERROR(INDEX($E$1:$K$10025,MATCH(A177,$E$1:$E$10025,0),2),0)</f>
        <v>52371</v>
      </c>
      <c r="D177" s="13"/>
      <c r="E177" s="344" t="s">
        <v>8888</v>
      </c>
      <c r="F177" s="343" t="n">
        <v>77616</v>
      </c>
      <c r="G177" s="13"/>
    </row>
    <row r="178" customFormat="false" ht="14.25" hidden="false" customHeight="true" outlineLevel="0" collapsed="false">
      <c r="A178" s="13" t="s">
        <v>8915</v>
      </c>
      <c r="B178" s="14" t="s">
        <v>8916</v>
      </c>
      <c r="C178" s="15" t="n">
        <f aca="false">IFERROR(INDEX($E$1:$K$10025,MATCH(A178,$E$1:$E$10025,0),2),0)</f>
        <v>12387</v>
      </c>
      <c r="D178" s="13"/>
      <c r="E178" s="344" t="s">
        <v>8890</v>
      </c>
      <c r="F178" s="343" t="n">
        <v>21795</v>
      </c>
      <c r="G178" s="13"/>
    </row>
    <row r="179" customFormat="false" ht="14.25" hidden="false" customHeight="true" outlineLevel="0" collapsed="false">
      <c r="A179" s="13" t="s">
        <v>8917</v>
      </c>
      <c r="B179" s="14" t="s">
        <v>8918</v>
      </c>
      <c r="C179" s="15" t="n">
        <f aca="false">IFERROR(INDEX($E$1:$K$10025,MATCH(A179,$E$1:$E$10025,0),2),0)</f>
        <v>27518</v>
      </c>
      <c r="D179" s="13"/>
      <c r="E179" s="344" t="s">
        <v>8892</v>
      </c>
      <c r="F179" s="343" t="n">
        <v>73069</v>
      </c>
      <c r="G179" s="13"/>
    </row>
    <row r="180" customFormat="false" ht="14.25" hidden="false" customHeight="true" outlineLevel="0" collapsed="false">
      <c r="A180" s="13" t="s">
        <v>8919</v>
      </c>
      <c r="B180" s="14" t="s">
        <v>1385</v>
      </c>
      <c r="C180" s="15" t="n">
        <f aca="false">IFERROR(INDEX($E$1:$K$10025,MATCH(A180,$E$1:$E$10025,0),2),0)</f>
        <v>51352</v>
      </c>
      <c r="D180" s="13"/>
      <c r="E180" s="344" t="s">
        <v>8894</v>
      </c>
      <c r="F180" s="343" t="n">
        <v>9016</v>
      </c>
      <c r="G180" s="13"/>
    </row>
    <row r="181" customFormat="false" ht="14.25" hidden="false" customHeight="true" outlineLevel="0" collapsed="false">
      <c r="A181" s="13" t="s">
        <v>8920</v>
      </c>
      <c r="B181" s="14" t="s">
        <v>1387</v>
      </c>
      <c r="C181" s="15" t="n">
        <f aca="false">IFERROR(INDEX($E$1:$K$10025,MATCH(A181,$E$1:$E$10025,0),2),0)</f>
        <v>10741</v>
      </c>
      <c r="D181" s="13"/>
      <c r="E181" s="344" t="s">
        <v>8896</v>
      </c>
      <c r="F181" s="343" t="n">
        <v>20933</v>
      </c>
      <c r="G181" s="13"/>
    </row>
    <row r="182" customFormat="false" ht="14.25" hidden="false" customHeight="true" outlineLevel="0" collapsed="false">
      <c r="A182" s="13" t="s">
        <v>8921</v>
      </c>
      <c r="B182" s="14" t="s">
        <v>8922</v>
      </c>
      <c r="C182" s="15" t="n">
        <f aca="false">IFERROR(INDEX($E$1:$K$10025,MATCH(A182,$E$1:$E$10025,0),2),0)</f>
        <v>26499</v>
      </c>
      <c r="D182" s="13"/>
      <c r="E182" s="344" t="s">
        <v>8898</v>
      </c>
      <c r="F182" s="343" t="n">
        <v>35045</v>
      </c>
      <c r="G182" s="13"/>
    </row>
    <row r="183" customFormat="false" ht="14.25" hidden="false" customHeight="true" outlineLevel="0" collapsed="false">
      <c r="A183" s="13" t="s">
        <v>8923</v>
      </c>
      <c r="B183" s="14" t="s">
        <v>1386</v>
      </c>
      <c r="C183" s="15" t="n">
        <f aca="false">IFERROR(INDEX($E$1:$K$10025,MATCH(A183,$E$1:$E$10025,0),2),0)</f>
        <v>46099</v>
      </c>
      <c r="D183" s="13"/>
      <c r="E183" s="344" t="s">
        <v>8901</v>
      </c>
      <c r="F183" s="343" t="n">
        <v>9016</v>
      </c>
      <c r="G183" s="13"/>
    </row>
    <row r="184" customFormat="false" ht="14.25" hidden="false" customHeight="true" outlineLevel="0" collapsed="false">
      <c r="A184" s="13" t="s">
        <v>8924</v>
      </c>
      <c r="B184" s="14" t="s">
        <v>1380</v>
      </c>
      <c r="C184" s="15" t="n">
        <f aca="false">IFERROR(INDEX($E$1:$K$10025,MATCH(A184,$E$1:$E$10025,0),2),0)</f>
        <v>41552</v>
      </c>
      <c r="D184" s="13"/>
      <c r="E184" s="344" t="s">
        <v>8903</v>
      </c>
      <c r="F184" s="343" t="n">
        <v>19757</v>
      </c>
      <c r="G184" s="13"/>
    </row>
    <row r="185" customFormat="false" ht="14.25" hidden="false" customHeight="true" outlineLevel="0" collapsed="false">
      <c r="A185" s="13" t="s">
        <v>8925</v>
      </c>
      <c r="B185" s="14" t="s">
        <v>8926</v>
      </c>
      <c r="C185" s="15" t="n">
        <f aca="false">IFERROR(INDEX($E$1:$K$10025,MATCH(A185,$E$1:$E$10025,0),2),0)</f>
        <v>45315</v>
      </c>
      <c r="D185" s="13"/>
      <c r="E185" s="344" t="s">
        <v>8905</v>
      </c>
      <c r="F185" s="343" t="n">
        <v>36299</v>
      </c>
      <c r="G185" s="13"/>
    </row>
    <row r="186" customFormat="false" ht="14.25" hidden="false" customHeight="true" outlineLevel="0" collapsed="false">
      <c r="A186" s="13" t="s">
        <v>8927</v>
      </c>
      <c r="B186" s="14" t="s">
        <v>8928</v>
      </c>
      <c r="C186" s="15" t="n">
        <f aca="false">IFERROR(INDEX($E$1:$K$10025,MATCH(A186,$E$1:$E$10025,0),2),0)</f>
        <v>11603</v>
      </c>
      <c r="D186" s="13"/>
      <c r="E186" s="344" t="s">
        <v>8907</v>
      </c>
      <c r="F186" s="343" t="n">
        <v>33712</v>
      </c>
      <c r="G186" s="13"/>
    </row>
    <row r="187" customFormat="false" ht="14.25" hidden="false" customHeight="true" outlineLevel="0" collapsed="false">
      <c r="A187" s="13" t="s">
        <v>8929</v>
      </c>
      <c r="B187" s="14" t="s">
        <v>1398</v>
      </c>
      <c r="C187" s="15" t="n">
        <f aca="false">IFERROR(INDEX($E$1:$K$10025,MATCH(A187,$E$1:$E$10025,0),2),0)</f>
        <v>18424</v>
      </c>
      <c r="D187" s="13"/>
      <c r="E187" s="344" t="s">
        <v>8908</v>
      </c>
      <c r="F187" s="343" t="n">
        <v>35045</v>
      </c>
      <c r="G187" s="13"/>
    </row>
    <row r="188" customFormat="false" ht="14.25" hidden="false" customHeight="true" outlineLevel="0" collapsed="false">
      <c r="A188" s="13" t="s">
        <v>8930</v>
      </c>
      <c r="B188" s="14" t="s">
        <v>1395</v>
      </c>
      <c r="C188" s="15" t="n">
        <f aca="false">IFERROR(INDEX($E$1:$K$10025,MATCH(A188,$E$1:$E$10025,0),2),0)</f>
        <v>19208</v>
      </c>
      <c r="D188" s="13"/>
      <c r="E188" s="344" t="s">
        <v>8910</v>
      </c>
      <c r="F188" s="343" t="n">
        <v>12387</v>
      </c>
      <c r="G188" s="13"/>
    </row>
    <row r="189" customFormat="false" ht="14.25" hidden="false" customHeight="true" outlineLevel="0" collapsed="false">
      <c r="A189" s="13" t="s">
        <v>8931</v>
      </c>
      <c r="B189" s="14" t="s">
        <v>8932</v>
      </c>
      <c r="C189" s="15" t="n">
        <f aca="false">IFERROR(INDEX($E$1:$K$10025,MATCH(A189,$E$1:$E$10025,0),2),0)</f>
        <v>8467</v>
      </c>
      <c r="D189" s="13"/>
      <c r="E189" s="344" t="s">
        <v>8912</v>
      </c>
      <c r="F189" s="343" t="n">
        <v>28616</v>
      </c>
      <c r="G189" s="13"/>
    </row>
    <row r="190" customFormat="false" ht="14.25" hidden="false" customHeight="true" outlineLevel="0" collapsed="false">
      <c r="A190" s="13" t="s">
        <v>8933</v>
      </c>
      <c r="B190" s="14" t="s">
        <v>1464</v>
      </c>
      <c r="C190" s="15" t="n">
        <f aca="false">IFERROR(INDEX($E$1:$K$10025,MATCH(A190,$E$1:$E$10025,0),2),0)</f>
        <v>45942</v>
      </c>
      <c r="D190" s="13"/>
      <c r="E190" s="344" t="s">
        <v>8914</v>
      </c>
      <c r="F190" s="343" t="n">
        <v>52371</v>
      </c>
      <c r="G190" s="13"/>
    </row>
    <row r="191" customFormat="false" ht="14.25" hidden="false" customHeight="true" outlineLevel="0" collapsed="false">
      <c r="A191" s="13" t="s">
        <v>8934</v>
      </c>
      <c r="B191" s="14" t="s">
        <v>1472</v>
      </c>
      <c r="C191" s="15" t="n">
        <f aca="false">IFERROR(INDEX($E$1:$K$10025,MATCH(A191,$E$1:$E$10025,0),2),0)</f>
        <v>34888</v>
      </c>
      <c r="D191" s="13"/>
      <c r="E191" s="344" t="s">
        <v>8915</v>
      </c>
      <c r="F191" s="343" t="n">
        <v>12387</v>
      </c>
      <c r="G191" s="13"/>
    </row>
    <row r="192" customFormat="false" ht="14.25" hidden="false" customHeight="true" outlineLevel="0" collapsed="false">
      <c r="A192" s="13" t="s">
        <v>8935</v>
      </c>
      <c r="B192" s="14" t="s">
        <v>2144</v>
      </c>
      <c r="C192" s="15" t="n">
        <f aca="false">IFERROR(INDEX($E$1:$K$10025,MATCH(A192,$E$1:$E$10025,0),2),0)</f>
        <v>8075</v>
      </c>
      <c r="D192" s="13"/>
      <c r="E192" s="344" t="s">
        <v>8917</v>
      </c>
      <c r="F192" s="343" t="n">
        <v>27518</v>
      </c>
      <c r="G192" s="13"/>
    </row>
    <row r="193" customFormat="false" ht="14.25" hidden="false" customHeight="true" outlineLevel="0" collapsed="false">
      <c r="A193" s="13" t="s">
        <v>8936</v>
      </c>
      <c r="B193" s="14" t="s">
        <v>1473</v>
      </c>
      <c r="C193" s="15" t="n">
        <f aca="false">IFERROR(INDEX($E$1:$K$10025,MATCH(A193,$E$1:$E$10025,0),2),0)</f>
        <v>43669</v>
      </c>
      <c r="D193" s="13"/>
      <c r="E193" s="344" t="s">
        <v>8919</v>
      </c>
      <c r="F193" s="343" t="n">
        <v>51352</v>
      </c>
      <c r="G193" s="13"/>
    </row>
    <row r="194" customFormat="false" ht="14.25" hidden="false" customHeight="true" outlineLevel="0" collapsed="false">
      <c r="A194" s="13" t="s">
        <v>8937</v>
      </c>
      <c r="B194" s="14" t="s">
        <v>2168</v>
      </c>
      <c r="C194" s="15" t="n">
        <f aca="false">IFERROR(INDEX($E$1:$K$10025,MATCH(A194,$E$1:$E$10025,0),2),0)</f>
        <v>15288</v>
      </c>
      <c r="D194" s="13"/>
      <c r="E194" s="344" t="s">
        <v>8920</v>
      </c>
      <c r="F194" s="343" t="n">
        <v>10741</v>
      </c>
      <c r="G194" s="13"/>
    </row>
    <row r="195" customFormat="false" ht="14.25" hidden="false" customHeight="true" outlineLevel="0" collapsed="false">
      <c r="A195" s="13" t="s">
        <v>8938</v>
      </c>
      <c r="B195" s="14" t="s">
        <v>8939</v>
      </c>
      <c r="C195" s="15" t="n">
        <f aca="false">IFERROR(INDEX($E$1:$K$10025,MATCH(A195,$E$1:$E$10025,0),2),0)</f>
        <v>17640</v>
      </c>
      <c r="D195" s="13"/>
      <c r="E195" s="344" t="s">
        <v>8921</v>
      </c>
      <c r="F195" s="343" t="n">
        <v>26499</v>
      </c>
      <c r="G195" s="13"/>
    </row>
    <row r="196" customFormat="false" ht="14.25" hidden="false" customHeight="true" outlineLevel="0" collapsed="false">
      <c r="A196" s="13" t="s">
        <v>8940</v>
      </c>
      <c r="B196" s="14" t="s">
        <v>1669</v>
      </c>
      <c r="C196" s="15" t="n">
        <f aca="false">IFERROR(INDEX($E$1:$K$10025,MATCH(A196,$E$1:$E$10025,0),2),0)</f>
        <v>33712</v>
      </c>
      <c r="D196" s="13"/>
      <c r="E196" s="344" t="s">
        <v>8923</v>
      </c>
      <c r="F196" s="343" t="n">
        <v>46099</v>
      </c>
      <c r="G196" s="13"/>
    </row>
    <row r="197" customFormat="false" ht="14.25" hidden="false" customHeight="true" outlineLevel="0" collapsed="false">
      <c r="A197" s="13" t="s">
        <v>8941</v>
      </c>
      <c r="B197" s="14" t="s">
        <v>1668</v>
      </c>
      <c r="C197" s="15" t="n">
        <f aca="false">IFERROR(INDEX($E$1:$K$10025,MATCH(A197,$E$1:$E$10025,0),2),0)</f>
        <v>29635</v>
      </c>
      <c r="D197" s="13"/>
      <c r="E197" s="344" t="s">
        <v>8924</v>
      </c>
      <c r="F197" s="343" t="n">
        <v>41552</v>
      </c>
      <c r="G197" s="13"/>
    </row>
    <row r="198" customFormat="false" ht="14.25" hidden="false" customHeight="true" outlineLevel="0" collapsed="false">
      <c r="A198" s="13" t="s">
        <v>8942</v>
      </c>
      <c r="B198" s="14" t="s">
        <v>1652</v>
      </c>
      <c r="C198" s="15" t="n">
        <f aca="false">IFERROR(INDEX($E$1:$K$10025,MATCH(A198,$E$1:$E$10025,0),2),0)</f>
        <v>31360</v>
      </c>
      <c r="D198" s="13"/>
      <c r="E198" s="344" t="s">
        <v>8925</v>
      </c>
      <c r="F198" s="343" t="n">
        <v>45315</v>
      </c>
      <c r="G198" s="13"/>
    </row>
    <row r="199" customFormat="false" ht="14.25" hidden="false" customHeight="true" outlineLevel="0" collapsed="false">
      <c r="A199" s="13" t="s">
        <v>8943</v>
      </c>
      <c r="B199" s="14" t="s">
        <v>1651</v>
      </c>
      <c r="C199" s="15" t="n">
        <f aca="false">IFERROR(INDEX($E$1:$K$10025,MATCH(A199,$E$1:$E$10025,0),2),0)</f>
        <v>32928</v>
      </c>
      <c r="D199" s="13"/>
      <c r="E199" s="344" t="s">
        <v>8927</v>
      </c>
      <c r="F199" s="343" t="n">
        <v>11603</v>
      </c>
      <c r="G199" s="13"/>
    </row>
    <row r="200" customFormat="false" ht="14.25" hidden="false" customHeight="true" outlineLevel="0" collapsed="false">
      <c r="A200" s="13" t="s">
        <v>8944</v>
      </c>
      <c r="B200" s="14" t="s">
        <v>4332</v>
      </c>
      <c r="C200" s="15" t="n">
        <f aca="false">IFERROR(INDEX($E$1:$K$10025,MATCH(A200,$E$1:$E$10025,0),2),0)</f>
        <v>8968</v>
      </c>
      <c r="D200" s="13"/>
      <c r="E200" s="344" t="s">
        <v>8929</v>
      </c>
      <c r="F200" s="343" t="n">
        <v>18424</v>
      </c>
      <c r="G200" s="13"/>
    </row>
    <row r="201" customFormat="false" ht="14.25" hidden="false" customHeight="true" outlineLevel="0" collapsed="false">
      <c r="A201" s="13" t="s">
        <v>8945</v>
      </c>
      <c r="B201" s="14" t="s">
        <v>4334</v>
      </c>
      <c r="C201" s="15" t="n">
        <f aca="false">IFERROR(INDEX($E$1:$K$10025,MATCH(A201,$E$1:$E$10025,0),2),0)</f>
        <v>23712</v>
      </c>
      <c r="D201" s="13"/>
      <c r="E201" s="344" t="s">
        <v>8930</v>
      </c>
      <c r="F201" s="343" t="n">
        <v>19208</v>
      </c>
      <c r="G201" s="13"/>
    </row>
    <row r="202" customFormat="false" ht="14.25" hidden="false" customHeight="true" outlineLevel="0" collapsed="false">
      <c r="A202" s="13" t="s">
        <v>8946</v>
      </c>
      <c r="B202" s="14" t="s">
        <v>4336</v>
      </c>
      <c r="C202" s="15" t="n">
        <f aca="false">IFERROR(INDEX($E$1:$K$10025,MATCH(A202,$E$1:$E$10025,0),2),0)</f>
        <v>50160</v>
      </c>
      <c r="D202" s="13"/>
      <c r="E202" s="344" t="s">
        <v>8931</v>
      </c>
      <c r="F202" s="343" t="n">
        <v>8467</v>
      </c>
      <c r="G202" s="13"/>
    </row>
    <row r="203" customFormat="false" ht="14.25" hidden="false" customHeight="true" outlineLevel="0" collapsed="false">
      <c r="A203" s="13" t="s">
        <v>8947</v>
      </c>
      <c r="B203" s="14" t="s">
        <v>1633</v>
      </c>
      <c r="C203" s="15" t="n">
        <f aca="false">IFERROR(INDEX($E$1:$K$10025,MATCH(A203,$E$1:$E$10025,0),2),0)</f>
        <v>76000</v>
      </c>
      <c r="D203" s="13"/>
      <c r="E203" s="344" t="s">
        <v>8933</v>
      </c>
      <c r="F203" s="343" t="n">
        <v>45942</v>
      </c>
      <c r="G203" s="13"/>
    </row>
    <row r="204" customFormat="false" ht="14.25" hidden="false" customHeight="true" outlineLevel="0" collapsed="false">
      <c r="A204" s="13" t="s">
        <v>8948</v>
      </c>
      <c r="B204" s="14" t="s">
        <v>8949</v>
      </c>
      <c r="C204" s="15" t="n">
        <f aca="false">IFERROR(INDEX($E$1:$K$10025,MATCH(A204,$E$1:$E$10025,0),2),0)</f>
        <v>51680</v>
      </c>
      <c r="D204" s="13"/>
      <c r="E204" s="348" t="s">
        <v>8934</v>
      </c>
      <c r="F204" s="349" t="n">
        <v>34888</v>
      </c>
      <c r="G204" s="13"/>
    </row>
    <row r="205" customFormat="false" ht="14.25" hidden="false" customHeight="true" outlineLevel="0" collapsed="false">
      <c r="A205" s="13"/>
      <c r="B205" s="259"/>
      <c r="C205" s="15"/>
      <c r="D205" s="13"/>
      <c r="E205" s="119"/>
      <c r="F205" s="119"/>
      <c r="G205" s="13"/>
    </row>
    <row r="206" customFormat="false" ht="14.25" hidden="false" customHeight="true" outlineLevel="0" collapsed="false">
      <c r="A206" s="13" t="s">
        <v>8950</v>
      </c>
      <c r="B206" s="14" t="s">
        <v>4351</v>
      </c>
      <c r="C206" s="15" t="n">
        <f aca="false">IFERROR(INDEX($E$1:$K$10025,MATCH(A206,$E$1:$E$10025,0),2),0)</f>
        <v>77900</v>
      </c>
      <c r="D206" s="13"/>
      <c r="E206" s="344" t="s">
        <v>8935</v>
      </c>
      <c r="F206" s="343" t="n">
        <v>8075</v>
      </c>
      <c r="G206" s="13"/>
    </row>
    <row r="207" customFormat="false" ht="14.25" hidden="false" customHeight="true" outlineLevel="0" collapsed="false">
      <c r="A207" s="13" t="s">
        <v>8951</v>
      </c>
      <c r="B207" s="14" t="s">
        <v>8952</v>
      </c>
      <c r="C207" s="15" t="n">
        <f aca="false">IFERROR(INDEX($E$1:$K$10025,MATCH(A207,$E$1:$E$10025,0),2),0)</f>
        <v>7980</v>
      </c>
      <c r="D207" s="13"/>
      <c r="E207" s="344" t="s">
        <v>8936</v>
      </c>
      <c r="F207" s="343" t="n">
        <v>43669</v>
      </c>
      <c r="G207" s="13"/>
    </row>
    <row r="208" customFormat="false" ht="14.25" hidden="false" customHeight="true" outlineLevel="0" collapsed="false">
      <c r="A208" s="13" t="s">
        <v>8953</v>
      </c>
      <c r="B208" s="14" t="s">
        <v>6991</v>
      </c>
      <c r="C208" s="15" t="n">
        <f aca="false">IFERROR(INDEX($E$1:$K$10025,MATCH(A208,$E$1:$E$10025,0),2),0)</f>
        <v>21660</v>
      </c>
      <c r="D208" s="13"/>
      <c r="E208" s="344" t="s">
        <v>8937</v>
      </c>
      <c r="F208" s="343" t="n">
        <v>15288</v>
      </c>
      <c r="G208" s="13"/>
    </row>
    <row r="209" customFormat="false" ht="14.25" hidden="false" customHeight="true" outlineLevel="0" collapsed="false">
      <c r="A209" s="13" t="s">
        <v>8954</v>
      </c>
      <c r="B209" s="14" t="s">
        <v>1644</v>
      </c>
      <c r="C209" s="15" t="n">
        <f aca="false">IFERROR(INDEX($E$1:$K$10025,MATCH(A209,$E$1:$E$10025,0),2),0)</f>
        <v>44840</v>
      </c>
      <c r="D209" s="13"/>
      <c r="E209" s="344" t="s">
        <v>8938</v>
      </c>
      <c r="F209" s="343" t="n">
        <v>17640</v>
      </c>
      <c r="G209" s="13"/>
    </row>
    <row r="210" customFormat="false" ht="14.25" hidden="false" customHeight="true" outlineLevel="0" collapsed="false">
      <c r="A210" s="13" t="s">
        <v>8955</v>
      </c>
      <c r="B210" s="14" t="s">
        <v>1645</v>
      </c>
      <c r="C210" s="15" t="n">
        <f aca="false">IFERROR(INDEX($E$1:$K$10025,MATCH(A210,$E$1:$E$10025,0),2),0)</f>
        <v>71820</v>
      </c>
      <c r="D210" s="13"/>
      <c r="E210" s="344" t="s">
        <v>8940</v>
      </c>
      <c r="F210" s="343" t="n">
        <v>33712</v>
      </c>
      <c r="G210" s="13"/>
    </row>
    <row r="211" customFormat="false" ht="14.25" hidden="false" customHeight="true" outlineLevel="0" collapsed="false">
      <c r="A211" s="13" t="s">
        <v>8956</v>
      </c>
      <c r="B211" s="14" t="s">
        <v>8957</v>
      </c>
      <c r="C211" s="15" t="n">
        <f aca="false">IFERROR(INDEX($E$1:$K$10025,MATCH(A211,$E$1:$E$10025,0),2),0)</f>
        <v>25004</v>
      </c>
      <c r="D211" s="13"/>
      <c r="E211" s="344" t="s">
        <v>8941</v>
      </c>
      <c r="F211" s="343" t="n">
        <v>29635</v>
      </c>
      <c r="G211" s="13"/>
    </row>
    <row r="212" customFormat="false" ht="14.25" hidden="false" customHeight="true" outlineLevel="0" collapsed="false">
      <c r="A212" s="13" t="s">
        <v>8958</v>
      </c>
      <c r="B212" s="14" t="s">
        <v>8959</v>
      </c>
      <c r="C212" s="15" t="n">
        <f aca="false">IFERROR(INDEX($E$1:$K$10025,MATCH(A212,$E$1:$E$10025,0),2),0)</f>
        <v>8740</v>
      </c>
      <c r="D212" s="13"/>
      <c r="E212" s="344" t="s">
        <v>8942</v>
      </c>
      <c r="F212" s="343" t="n">
        <v>31360</v>
      </c>
      <c r="G212" s="13"/>
    </row>
    <row r="213" customFormat="false" ht="14.25" hidden="false" customHeight="true" outlineLevel="0" collapsed="false">
      <c r="A213" s="13" t="s">
        <v>8960</v>
      </c>
      <c r="B213" s="14" t="s">
        <v>4347</v>
      </c>
      <c r="C213" s="15" t="n">
        <f aca="false">IFERROR(INDEX($E$1:$K$10025,MATCH(A213,$E$1:$E$10025,0),2),0)</f>
        <v>25004</v>
      </c>
      <c r="D213" s="13"/>
      <c r="E213" s="344" t="s">
        <v>8943</v>
      </c>
      <c r="F213" s="343" t="n">
        <v>32928</v>
      </c>
      <c r="G213" s="13"/>
    </row>
    <row r="214" customFormat="false" ht="14.25" hidden="false" customHeight="true" outlineLevel="0" collapsed="false">
      <c r="A214" s="13" t="s">
        <v>8961</v>
      </c>
      <c r="B214" s="14" t="s">
        <v>8962</v>
      </c>
      <c r="C214" s="15" t="n">
        <f aca="false">IFERROR(INDEX($E$1:$K$10025,MATCH(A214,$E$1:$E$10025,0),2),0)</f>
        <v>49020</v>
      </c>
      <c r="D214" s="13"/>
      <c r="E214" s="346" t="s">
        <v>8944</v>
      </c>
      <c r="F214" s="347" t="n">
        <v>8968</v>
      </c>
      <c r="G214" s="13"/>
    </row>
    <row r="215" customFormat="false" ht="14.25" hidden="false" customHeight="true" outlineLevel="0" collapsed="false">
      <c r="A215" s="13" t="s">
        <v>8963</v>
      </c>
      <c r="B215" s="14" t="s">
        <v>4349</v>
      </c>
      <c r="C215" s="15" t="n">
        <f aca="false">IFERROR(INDEX($E$1:$K$10025,MATCH(A215,$E$1:$E$10025,0),2),0)</f>
        <v>79800</v>
      </c>
      <c r="D215" s="13"/>
      <c r="E215" s="346" t="s">
        <v>8945</v>
      </c>
      <c r="F215" s="347" t="n">
        <v>23712</v>
      </c>
      <c r="G215" s="13"/>
    </row>
    <row r="216" customFormat="false" ht="14.25" hidden="false" customHeight="true" outlineLevel="0" collapsed="false">
      <c r="A216" s="13" t="s">
        <v>8964</v>
      </c>
      <c r="B216" s="14" t="s">
        <v>8965</v>
      </c>
      <c r="C216" s="15" t="n">
        <f aca="false">IFERROR(INDEX($E$1:$K$10025,MATCH(A216,$E$1:$E$10025,0),2),0)</f>
        <v>15580</v>
      </c>
      <c r="D216" s="13"/>
      <c r="E216" s="346" t="s">
        <v>8946</v>
      </c>
      <c r="F216" s="347" t="n">
        <v>50160</v>
      </c>
      <c r="G216" s="13"/>
    </row>
    <row r="217" customFormat="false" ht="14.25" hidden="false" customHeight="true" outlineLevel="0" collapsed="false">
      <c r="A217" s="13" t="s">
        <v>8966</v>
      </c>
      <c r="B217" s="14" t="s">
        <v>8967</v>
      </c>
      <c r="C217" s="15" t="n">
        <f aca="false">IFERROR(INDEX($E$1:$K$10025,MATCH(A217,$E$1:$E$10025,0),2),0)</f>
        <v>46968</v>
      </c>
      <c r="D217" s="13"/>
      <c r="E217" s="346" t="s">
        <v>8947</v>
      </c>
      <c r="F217" s="347" t="n">
        <v>76000</v>
      </c>
      <c r="G217" s="13"/>
    </row>
    <row r="218" customFormat="false" ht="14.25" hidden="false" customHeight="true" outlineLevel="0" collapsed="false">
      <c r="A218" s="13" t="s">
        <v>8968</v>
      </c>
      <c r="B218" s="14" t="s">
        <v>8969</v>
      </c>
      <c r="C218" s="15" t="n">
        <f aca="false">IFERROR(INDEX($E$1:$K$10025,MATCH(A218,$E$1:$E$10025,0),2),0)</f>
        <v>15808</v>
      </c>
      <c r="D218" s="13"/>
      <c r="E218" s="346" t="s">
        <v>8948</v>
      </c>
      <c r="F218" s="347" t="n">
        <v>51680</v>
      </c>
      <c r="G218" s="13"/>
    </row>
    <row r="219" customFormat="false" ht="14.25" hidden="false" customHeight="true" outlineLevel="0" collapsed="false">
      <c r="A219" s="13" t="s">
        <v>8970</v>
      </c>
      <c r="B219" s="14" t="s">
        <v>8971</v>
      </c>
      <c r="C219" s="15" t="n">
        <f aca="false">IFERROR(INDEX($E$1:$K$10025,MATCH(A219,$E$1:$E$10025,0),2),0)</f>
        <v>17556</v>
      </c>
      <c r="D219" s="13"/>
      <c r="E219" s="346" t="s">
        <v>8950</v>
      </c>
      <c r="F219" s="347" t="n">
        <v>77900</v>
      </c>
      <c r="G219" s="13"/>
    </row>
    <row r="220" customFormat="false" ht="14.25" hidden="false" customHeight="true" outlineLevel="0" collapsed="false">
      <c r="A220" s="13" t="s">
        <v>8972</v>
      </c>
      <c r="B220" s="14" t="s">
        <v>8973</v>
      </c>
      <c r="C220" s="15" t="n">
        <f aca="false">IFERROR(INDEX($E$1:$K$10025,MATCH(A220,$E$1:$E$10025,0),2),0)</f>
        <v>47880</v>
      </c>
      <c r="D220" s="13"/>
      <c r="E220" s="346" t="s">
        <v>8951</v>
      </c>
      <c r="F220" s="347" t="n">
        <v>7980</v>
      </c>
      <c r="G220" s="13"/>
    </row>
    <row r="221" customFormat="false" ht="14.25" hidden="false" customHeight="true" outlineLevel="0" collapsed="false">
      <c r="A221" s="13" t="s">
        <v>8974</v>
      </c>
      <c r="B221" s="14" t="s">
        <v>8975</v>
      </c>
      <c r="C221" s="15" t="n">
        <f aca="false">IFERROR(INDEX($E$1:$K$10025,MATCH(A221,$E$1:$E$10025,0),2),0)</f>
        <v>17100</v>
      </c>
      <c r="D221" s="13"/>
      <c r="E221" s="346" t="s">
        <v>8953</v>
      </c>
      <c r="F221" s="347" t="n">
        <v>21660</v>
      </c>
      <c r="G221" s="13"/>
    </row>
    <row r="222" customFormat="false" ht="14.25" hidden="false" customHeight="true" outlineLevel="0" collapsed="false">
      <c r="A222" s="13" t="s">
        <v>8976</v>
      </c>
      <c r="B222" s="14" t="s">
        <v>8977</v>
      </c>
      <c r="C222" s="15" t="n">
        <f aca="false">IFERROR(INDEX($E$1:$K$10025,MATCH(A222,$E$1:$E$10025,0),2),0)</f>
        <v>49172</v>
      </c>
      <c r="D222" s="13"/>
      <c r="E222" s="346" t="s">
        <v>8954</v>
      </c>
      <c r="F222" s="347" t="n">
        <v>44840</v>
      </c>
      <c r="G222" s="13"/>
    </row>
    <row r="223" customFormat="false" ht="14.25" hidden="false" customHeight="true" outlineLevel="0" collapsed="false">
      <c r="A223" s="13" t="s">
        <v>8978</v>
      </c>
      <c r="B223" s="14" t="s">
        <v>8979</v>
      </c>
      <c r="C223" s="15" t="n">
        <f aca="false">IFERROR(INDEX($E$1:$K$10025,MATCH(A223,$E$1:$E$10025,0),2),0)</f>
        <v>18848</v>
      </c>
      <c r="D223" s="13"/>
      <c r="E223" s="346" t="s">
        <v>8955</v>
      </c>
      <c r="F223" s="347" t="n">
        <v>71820</v>
      </c>
      <c r="G223" s="13"/>
    </row>
    <row r="224" customFormat="false" ht="14.25" hidden="false" customHeight="true" outlineLevel="0" collapsed="false">
      <c r="A224" s="13" t="s">
        <v>8980</v>
      </c>
      <c r="B224" s="14" t="s">
        <v>8981</v>
      </c>
      <c r="C224" s="15" t="n">
        <f aca="false">IFERROR(INDEX($E$1:$K$10025,MATCH(A224,$E$1:$E$10025,0),2),0)</f>
        <v>16072</v>
      </c>
      <c r="D224" s="13"/>
      <c r="E224" s="346" t="s">
        <v>8956</v>
      </c>
      <c r="F224" s="347" t="n">
        <v>25004</v>
      </c>
      <c r="G224" s="13"/>
    </row>
    <row r="225" customFormat="false" ht="14.25" hidden="false" customHeight="true" outlineLevel="0" collapsed="false">
      <c r="A225" s="13" t="s">
        <v>8982</v>
      </c>
      <c r="B225" s="14" t="s">
        <v>8983</v>
      </c>
      <c r="C225" s="15" t="n">
        <f aca="false">IFERROR(INDEX($E$1:$K$10025,MATCH(A225,$E$1:$E$10025,0),2),0)</f>
        <v>25323</v>
      </c>
      <c r="D225" s="13"/>
      <c r="E225" s="346" t="s">
        <v>8958</v>
      </c>
      <c r="F225" s="347" t="n">
        <v>8740</v>
      </c>
      <c r="G225" s="13"/>
    </row>
    <row r="226" customFormat="false" ht="14.25" hidden="false" customHeight="true" outlineLevel="0" collapsed="false">
      <c r="A226" s="13" t="s">
        <v>8984</v>
      </c>
      <c r="B226" s="14" t="s">
        <v>8985</v>
      </c>
      <c r="C226" s="15" t="n">
        <f aca="false">IFERROR(INDEX($E$1:$K$10025,MATCH(A226,$E$1:$E$10025,0),2),0)</f>
        <v>0</v>
      </c>
      <c r="D226" s="13"/>
      <c r="E226" s="346" t="s">
        <v>8960</v>
      </c>
      <c r="F226" s="347" t="n">
        <v>25004</v>
      </c>
      <c r="G226" s="13"/>
    </row>
    <row r="227" customFormat="false" ht="14.25" hidden="false" customHeight="true" outlineLevel="0" collapsed="false">
      <c r="A227" s="13" t="s">
        <v>8986</v>
      </c>
      <c r="B227" s="14" t="s">
        <v>8987</v>
      </c>
      <c r="C227" s="15" t="n">
        <f aca="false">IFERROR(INDEX($E$1:$K$10025,MATCH(A227,$E$1:$E$10025,0),2),0)</f>
        <v>0</v>
      </c>
      <c r="D227" s="13"/>
      <c r="E227" s="346" t="s">
        <v>8961</v>
      </c>
      <c r="F227" s="347" t="n">
        <v>49020</v>
      </c>
      <c r="G227" s="13"/>
    </row>
    <row r="228" customFormat="false" ht="14.25" hidden="false" customHeight="true" outlineLevel="0" collapsed="false">
      <c r="A228" s="13" t="s">
        <v>8988</v>
      </c>
      <c r="B228" s="14" t="s">
        <v>8989</v>
      </c>
      <c r="C228" s="15" t="n">
        <f aca="false">IFERROR(INDEX($E$1:$K$10025,MATCH(A228,$E$1:$E$10025,0),2),0)</f>
        <v>0</v>
      </c>
      <c r="D228" s="13"/>
      <c r="E228" s="346" t="s">
        <v>8963</v>
      </c>
      <c r="F228" s="347" t="n">
        <v>79800</v>
      </c>
      <c r="G228" s="13"/>
    </row>
    <row r="229" customFormat="false" ht="14.25" hidden="false" customHeight="true" outlineLevel="0" collapsed="false">
      <c r="A229" s="13" t="s">
        <v>8990</v>
      </c>
      <c r="B229" s="14" t="s">
        <v>8991</v>
      </c>
      <c r="C229" s="15" t="n">
        <f aca="false">IFERROR(INDEX($E$1:$K$10025,MATCH(A229,$E$1:$E$10025,0),2),0)</f>
        <v>0</v>
      </c>
      <c r="D229" s="13"/>
      <c r="E229" s="346" t="s">
        <v>8964</v>
      </c>
      <c r="F229" s="347" t="n">
        <v>15580</v>
      </c>
      <c r="G229" s="13"/>
    </row>
    <row r="230" customFormat="false" ht="14.25" hidden="false" customHeight="true" outlineLevel="0" collapsed="false">
      <c r="A230" s="13" t="s">
        <v>8992</v>
      </c>
      <c r="B230" s="14" t="s">
        <v>1733</v>
      </c>
      <c r="C230" s="15" t="n">
        <f aca="false">IFERROR(INDEX($E$1:$K$10025,MATCH(A230,$E$1:$E$10025,0),2),0)</f>
        <v>21168</v>
      </c>
      <c r="D230" s="13"/>
      <c r="E230" s="346" t="s">
        <v>8966</v>
      </c>
      <c r="F230" s="347" t="n">
        <v>46968</v>
      </c>
      <c r="G230" s="13"/>
    </row>
    <row r="231" customFormat="false" ht="14.25" hidden="false" customHeight="true" outlineLevel="0" collapsed="false">
      <c r="A231" s="13" t="s">
        <v>8993</v>
      </c>
      <c r="B231" s="14" t="s">
        <v>8994</v>
      </c>
      <c r="C231" s="15" t="n">
        <f aca="false">IFERROR(INDEX($E$1:$K$10025,MATCH(A231,$E$1:$E$10025,0),2),0)</f>
        <v>18424</v>
      </c>
      <c r="D231" s="13"/>
      <c r="E231" s="346" t="s">
        <v>8968</v>
      </c>
      <c r="F231" s="347" t="n">
        <v>15808</v>
      </c>
      <c r="G231" s="13"/>
    </row>
    <row r="232" customFormat="false" ht="14.25" hidden="false" customHeight="true" outlineLevel="0" collapsed="false">
      <c r="A232" s="13" t="s">
        <v>8995</v>
      </c>
      <c r="B232" s="14" t="s">
        <v>8996</v>
      </c>
      <c r="C232" s="15" t="n">
        <f aca="false">IFERROR(INDEX($E$1:$K$10025,MATCH(A232,$E$1:$E$10025,0),2),0)</f>
        <v>24539</v>
      </c>
      <c r="D232" s="13"/>
      <c r="E232" s="346" t="s">
        <v>8970</v>
      </c>
      <c r="F232" s="347" t="n">
        <v>17556</v>
      </c>
      <c r="G232" s="13"/>
    </row>
    <row r="233" customFormat="false" ht="14.25" hidden="false" customHeight="true" outlineLevel="0" collapsed="false">
      <c r="A233" s="13" t="s">
        <v>8997</v>
      </c>
      <c r="B233" s="14" t="s">
        <v>1780</v>
      </c>
      <c r="C233" s="15" t="n">
        <f aca="false">IFERROR(INDEX($E$1:$K$10025,MATCH(A233,$E$1:$E$10025,0),2),0)</f>
        <v>17797</v>
      </c>
      <c r="D233" s="13"/>
      <c r="E233" s="346" t="s">
        <v>8972</v>
      </c>
      <c r="F233" s="347" t="n">
        <v>47880</v>
      </c>
      <c r="G233" s="13"/>
    </row>
    <row r="234" customFormat="false" ht="14.25" hidden="false" customHeight="true" outlineLevel="0" collapsed="false">
      <c r="A234" s="13" t="s">
        <v>8998</v>
      </c>
      <c r="B234" s="14" t="s">
        <v>1792</v>
      </c>
      <c r="C234" s="15" t="n">
        <f aca="false">IFERROR(INDEX($E$1:$K$10025,MATCH(A234,$E$1:$E$10025,0),2),0)</f>
        <v>12544</v>
      </c>
      <c r="D234" s="13"/>
      <c r="E234" s="346" t="s">
        <v>8974</v>
      </c>
      <c r="F234" s="347" t="n">
        <v>17100</v>
      </c>
      <c r="G234" s="13"/>
    </row>
    <row r="235" customFormat="false" ht="14.25" hidden="false" customHeight="true" outlineLevel="0" collapsed="false">
      <c r="A235" s="13" t="s">
        <v>8998</v>
      </c>
      <c r="B235" s="14" t="s">
        <v>1782</v>
      </c>
      <c r="C235" s="15" t="n">
        <f aca="false">IFERROR(INDEX($E$1:$K$10025,MATCH(A235,$E$1:$E$10025,0),2),0)</f>
        <v>12544</v>
      </c>
      <c r="D235" s="13"/>
      <c r="E235" s="346" t="s">
        <v>8976</v>
      </c>
      <c r="F235" s="347" t="n">
        <v>49172</v>
      </c>
      <c r="G235" s="13"/>
    </row>
    <row r="236" customFormat="false" ht="14.25" hidden="false" customHeight="true" outlineLevel="0" collapsed="false">
      <c r="A236" s="13" t="s">
        <v>8999</v>
      </c>
      <c r="B236" s="14" t="s">
        <v>1783</v>
      </c>
      <c r="C236" s="15" t="n">
        <f aca="false">IFERROR(INDEX($E$1:$K$10025,MATCH(A236,$E$1:$E$10025,0),2),0)</f>
        <v>17170</v>
      </c>
      <c r="D236" s="13"/>
      <c r="E236" s="346" t="s">
        <v>8978</v>
      </c>
      <c r="F236" s="347" t="n">
        <v>18848</v>
      </c>
      <c r="G236" s="13"/>
    </row>
    <row r="237" customFormat="false" ht="14.25" hidden="false" customHeight="true" outlineLevel="0" collapsed="false">
      <c r="A237" s="13" t="s">
        <v>9000</v>
      </c>
      <c r="B237" s="14" t="s">
        <v>1785</v>
      </c>
      <c r="C237" s="15" t="n">
        <f aca="false">IFERROR(INDEX($E$1:$K$10025,MATCH(A237,$E$1:$E$10025,0),2),0)</f>
        <v>13485</v>
      </c>
      <c r="D237" s="13"/>
      <c r="E237" s="344" t="s">
        <v>8980</v>
      </c>
      <c r="F237" s="343" t="n">
        <v>16072</v>
      </c>
      <c r="G237" s="13"/>
    </row>
    <row r="238" customFormat="false" ht="14.25" hidden="false" customHeight="true" outlineLevel="0" collapsed="false">
      <c r="A238" s="13" t="s">
        <v>9001</v>
      </c>
      <c r="B238" s="14" t="s">
        <v>1786</v>
      </c>
      <c r="C238" s="15" t="n">
        <f aca="false">IFERROR(INDEX($E$1:$K$10025,MATCH(A238,$E$1:$E$10025,0),2),0)</f>
        <v>19600</v>
      </c>
      <c r="D238" s="13"/>
      <c r="E238" s="344" t="s">
        <v>8982</v>
      </c>
      <c r="F238" s="343" t="n">
        <v>25323</v>
      </c>
      <c r="G238" s="13"/>
    </row>
    <row r="239" customFormat="false" ht="14.25" hidden="false" customHeight="true" outlineLevel="0" collapsed="false">
      <c r="A239" s="13" t="s">
        <v>9002</v>
      </c>
      <c r="B239" s="14" t="s">
        <v>1516</v>
      </c>
      <c r="C239" s="15" t="n">
        <f aca="false">IFERROR(INDEX($E$1:$K$10025,MATCH(A239,$E$1:$E$10025,0),2),0)</f>
        <v>51300</v>
      </c>
      <c r="D239" s="13"/>
      <c r="E239" s="344" t="s">
        <v>8992</v>
      </c>
      <c r="F239" s="343" t="n">
        <v>21168</v>
      </c>
      <c r="G239" s="13"/>
    </row>
    <row r="240" customFormat="false" ht="14.25" hidden="false" customHeight="true" outlineLevel="0" collapsed="false">
      <c r="A240" s="13" t="s">
        <v>9003</v>
      </c>
      <c r="B240" s="14" t="s">
        <v>1520</v>
      </c>
      <c r="C240" s="15" t="n">
        <f aca="false">IFERROR(INDEX($E$1:$K$10025,MATCH(A240,$E$1:$E$10025,0),2),0)</f>
        <v>59660</v>
      </c>
      <c r="D240" s="13"/>
      <c r="E240" s="344" t="s">
        <v>8993</v>
      </c>
      <c r="F240" s="343" t="n">
        <v>18424</v>
      </c>
      <c r="G240" s="13"/>
    </row>
    <row r="241" customFormat="false" ht="14.25" hidden="false" customHeight="true" outlineLevel="0" collapsed="false">
      <c r="A241" s="13" t="s">
        <v>9004</v>
      </c>
      <c r="B241" s="14" t="s">
        <v>4312</v>
      </c>
      <c r="C241" s="15" t="n">
        <f aca="false">IFERROR(INDEX($E$1:$K$10025,MATCH(A241,$E$1:$E$10025,0),2),0)</f>
        <v>48640</v>
      </c>
      <c r="D241" s="13"/>
      <c r="E241" s="344" t="s">
        <v>8995</v>
      </c>
      <c r="F241" s="343" t="n">
        <v>24539</v>
      </c>
      <c r="G241" s="13"/>
    </row>
    <row r="242" customFormat="false" ht="14.25" hidden="false" customHeight="true" outlineLevel="0" collapsed="false">
      <c r="A242" s="13" t="s">
        <v>9005</v>
      </c>
      <c r="B242" s="14" t="s">
        <v>2446</v>
      </c>
      <c r="C242" s="15" t="n">
        <f aca="false">IFERROR(INDEX($E$1:$K$10025,MATCH(A242,$E$1:$E$10025,0),2),0)</f>
        <v>32928</v>
      </c>
      <c r="D242" s="13"/>
      <c r="E242" s="344" t="s">
        <v>8997</v>
      </c>
      <c r="F242" s="343" t="n">
        <v>17797</v>
      </c>
      <c r="G242" s="13"/>
    </row>
    <row r="243" customFormat="false" ht="14.25" hidden="false" customHeight="true" outlineLevel="0" collapsed="false">
      <c r="A243" s="13" t="s">
        <v>9006</v>
      </c>
      <c r="B243" s="14" t="s">
        <v>1838</v>
      </c>
      <c r="C243" s="15" t="n">
        <f aca="false">IFERROR(INDEX($E$1:$K$10025,MATCH(A243,$E$1:$E$10025,0),2),0)</f>
        <v>11603</v>
      </c>
      <c r="D243" s="13"/>
      <c r="E243" s="344" t="s">
        <v>8998</v>
      </c>
      <c r="F243" s="343" t="n">
        <v>12544</v>
      </c>
      <c r="G243" s="13"/>
    </row>
    <row r="244" customFormat="false" ht="14.25" hidden="false" customHeight="true" outlineLevel="0" collapsed="false">
      <c r="A244" s="13" t="s">
        <v>9007</v>
      </c>
      <c r="B244" s="14" t="s">
        <v>1837</v>
      </c>
      <c r="C244" s="15" t="n">
        <f aca="false">IFERROR(INDEX($E$1:$K$10025,MATCH(A244,$E$1:$E$10025,0),2),0)</f>
        <v>23520</v>
      </c>
      <c r="D244" s="13"/>
      <c r="E244" s="344" t="s">
        <v>8999</v>
      </c>
      <c r="F244" s="343" t="n">
        <v>17170</v>
      </c>
      <c r="G244" s="13"/>
    </row>
    <row r="245" customFormat="false" ht="14.25" hidden="false" customHeight="true" outlineLevel="0" collapsed="false">
      <c r="A245" s="13" t="s">
        <v>9008</v>
      </c>
      <c r="B245" s="14" t="s">
        <v>1846</v>
      </c>
      <c r="C245" s="15" t="n">
        <f aca="false">IFERROR(INDEX($E$1:$K$10025,MATCH(A245,$E$1:$E$10025,0),2),0)</f>
        <v>15131</v>
      </c>
      <c r="D245" s="13"/>
      <c r="E245" s="344" t="s">
        <v>9000</v>
      </c>
      <c r="F245" s="343" t="n">
        <v>13485</v>
      </c>
      <c r="G245" s="13"/>
    </row>
    <row r="246" customFormat="false" ht="14.25" hidden="false" customHeight="true" outlineLevel="0" collapsed="false">
      <c r="A246" s="13" t="s">
        <v>9009</v>
      </c>
      <c r="B246" s="14" t="s">
        <v>1847</v>
      </c>
      <c r="C246" s="15" t="n">
        <f aca="false">IFERROR(INDEX($E$1:$K$10025,MATCH(A246,$E$1:$E$10025,0),2),0)</f>
        <v>21090</v>
      </c>
      <c r="D246" s="13"/>
      <c r="E246" s="344" t="s">
        <v>9001</v>
      </c>
      <c r="F246" s="343" t="n">
        <v>19600</v>
      </c>
      <c r="G246" s="13"/>
    </row>
    <row r="247" customFormat="false" ht="14.25" hidden="false" customHeight="true" outlineLevel="0" collapsed="false">
      <c r="A247" s="13" t="s">
        <v>9010</v>
      </c>
      <c r="B247" s="14" t="s">
        <v>9011</v>
      </c>
      <c r="C247" s="15" t="n">
        <f aca="false">IFERROR(INDEX($E$1:$K$10025,MATCH(A247,$E$1:$E$10025,0),2),0)</f>
        <v>14896</v>
      </c>
      <c r="D247" s="13"/>
      <c r="E247" s="346" t="s">
        <v>9002</v>
      </c>
      <c r="F247" s="347" t="n">
        <v>51300</v>
      </c>
      <c r="G247" s="13"/>
    </row>
    <row r="248" customFormat="false" ht="14.25" hidden="false" customHeight="true" outlineLevel="0" collapsed="false">
      <c r="A248" s="13" t="s">
        <v>9012</v>
      </c>
      <c r="B248" s="14" t="s">
        <v>9013</v>
      </c>
      <c r="C248" s="15" t="n">
        <f aca="false">IFERROR(INDEX($E$1:$K$10025,MATCH(A248,$E$1:$E$10025,0),2),0)</f>
        <v>54880</v>
      </c>
      <c r="D248" s="13"/>
      <c r="E248" s="346" t="s">
        <v>9014</v>
      </c>
      <c r="F248" s="347" t="n">
        <v>43700</v>
      </c>
      <c r="G248" s="13"/>
    </row>
    <row r="249" customFormat="false" ht="14.25" hidden="false" customHeight="true" outlineLevel="0" collapsed="false">
      <c r="A249" s="13" t="s">
        <v>9015</v>
      </c>
      <c r="B249" s="14" t="s">
        <v>9016</v>
      </c>
      <c r="C249" s="15" t="n">
        <f aca="false">IFERROR(INDEX($E$1:$K$10025,MATCH(A249,$E$1:$E$10025,0),2),0)</f>
        <v>14112</v>
      </c>
      <c r="D249" s="13"/>
      <c r="E249" s="346" t="s">
        <v>9003</v>
      </c>
      <c r="F249" s="347" t="n">
        <v>59660</v>
      </c>
      <c r="G249" s="13"/>
    </row>
    <row r="250" customFormat="false" ht="14.25" hidden="false" customHeight="true" outlineLevel="0" collapsed="false">
      <c r="A250" s="13" t="s">
        <v>9017</v>
      </c>
      <c r="B250" s="14" t="s">
        <v>9018</v>
      </c>
      <c r="C250" s="15" t="n">
        <f aca="false">IFERROR(INDEX($E$1:$K$10025,MATCH(A250,$E$1:$E$10025,0),2),0)</f>
        <v>50568</v>
      </c>
      <c r="D250" s="13"/>
      <c r="E250" s="346" t="s">
        <v>9004</v>
      </c>
      <c r="F250" s="347" t="n">
        <v>48640</v>
      </c>
      <c r="G250" s="13"/>
    </row>
    <row r="251" customFormat="false" ht="14.25" hidden="false" customHeight="true" outlineLevel="0" collapsed="false">
      <c r="A251" s="13" t="s">
        <v>9019</v>
      </c>
      <c r="B251" s="14" t="s">
        <v>9020</v>
      </c>
      <c r="C251" s="15" t="n">
        <f aca="false">IFERROR(INDEX($E$1:$K$10025,MATCH(A251,$E$1:$E$10025,0),2),0)</f>
        <v>52136</v>
      </c>
      <c r="D251" s="13"/>
      <c r="E251" s="344" t="s">
        <v>9005</v>
      </c>
      <c r="F251" s="343" t="n">
        <v>32928</v>
      </c>
      <c r="G251" s="13"/>
    </row>
    <row r="252" customFormat="false" ht="14.25" hidden="false" customHeight="true" outlineLevel="0" collapsed="false">
      <c r="A252" s="13" t="s">
        <v>9021</v>
      </c>
      <c r="B252" s="14" t="s">
        <v>9022</v>
      </c>
      <c r="C252" s="15" t="n">
        <f aca="false">IFERROR(INDEX($E$1:$K$10025,MATCH(A252,$E$1:$E$10025,0),2),0)</f>
        <v>0</v>
      </c>
      <c r="D252" s="13"/>
      <c r="E252" s="344" t="s">
        <v>9006</v>
      </c>
      <c r="F252" s="343" t="n">
        <v>11603</v>
      </c>
      <c r="G252" s="13"/>
    </row>
    <row r="253" customFormat="false" ht="14.25" hidden="false" customHeight="true" outlineLevel="0" collapsed="false">
      <c r="A253" s="13" t="s">
        <v>9023</v>
      </c>
      <c r="B253" s="14" t="s">
        <v>9024</v>
      </c>
      <c r="C253" s="15" t="n">
        <f aca="false">IFERROR(INDEX($E$1:$K$10025,MATCH(A253,$E$1:$E$10025,0),2),0)</f>
        <v>0</v>
      </c>
      <c r="D253" s="13"/>
      <c r="E253" s="344" t="s">
        <v>9007</v>
      </c>
      <c r="F253" s="343" t="n">
        <v>23520</v>
      </c>
      <c r="G253" s="13"/>
    </row>
    <row r="254" customFormat="false" ht="14.25" hidden="false" customHeight="true" outlineLevel="0" collapsed="false">
      <c r="A254" s="13"/>
      <c r="B254" s="259"/>
      <c r="C254" s="15"/>
      <c r="D254" s="13"/>
      <c r="E254" s="344" t="s">
        <v>9008</v>
      </c>
      <c r="F254" s="343" t="n">
        <v>15131</v>
      </c>
      <c r="G254" s="13"/>
    </row>
    <row r="255" customFormat="false" ht="14.25" hidden="false" customHeight="true" outlineLevel="0" collapsed="false">
      <c r="A255" s="13" t="s">
        <v>9025</v>
      </c>
      <c r="B255" s="14" t="s">
        <v>9026</v>
      </c>
      <c r="C255" s="15" t="n">
        <f aca="false">IFERROR(INDEX($E$1:$K$10025,MATCH(A255,$E$1:$E$10025,0),2),0)</f>
        <v>13328</v>
      </c>
      <c r="D255" s="13"/>
      <c r="E255" s="348" t="s">
        <v>9009</v>
      </c>
      <c r="F255" s="349" t="n">
        <v>21090</v>
      </c>
      <c r="G255" s="13"/>
    </row>
    <row r="256" customFormat="false" ht="14.25" hidden="false" customHeight="true" outlineLevel="0" collapsed="false">
      <c r="A256" s="13" t="s">
        <v>9027</v>
      </c>
      <c r="B256" s="14" t="s">
        <v>9028</v>
      </c>
      <c r="C256" s="15" t="n">
        <f aca="false">IFERROR(INDEX($E$1:$K$10025,MATCH(A256,$E$1:$E$10025,0),2),0)</f>
        <v>54488</v>
      </c>
      <c r="D256" s="13"/>
      <c r="E256" s="119"/>
      <c r="F256" s="119"/>
      <c r="G256" s="13"/>
    </row>
    <row r="257" customFormat="false" ht="14.25" hidden="false" customHeight="true" outlineLevel="0" collapsed="false">
      <c r="A257" s="13" t="s">
        <v>9029</v>
      </c>
      <c r="B257" s="14" t="s">
        <v>9030</v>
      </c>
      <c r="C257" s="15" t="n">
        <f aca="false">IFERROR(INDEX($E$1:$K$10025,MATCH(A257,$E$1:$E$10025,0),2),0)</f>
        <v>23912</v>
      </c>
      <c r="D257" s="13"/>
      <c r="E257" s="344" t="s">
        <v>9010</v>
      </c>
      <c r="F257" s="343" t="n">
        <v>14896</v>
      </c>
      <c r="G257" s="13"/>
    </row>
    <row r="258" customFormat="false" ht="14.25" hidden="false" customHeight="true" outlineLevel="0" collapsed="false">
      <c r="A258" s="13" t="s">
        <v>9031</v>
      </c>
      <c r="B258" s="14" t="s">
        <v>9032</v>
      </c>
      <c r="C258" s="15" t="n">
        <f aca="false">IFERROR(INDEX($E$1:$K$10025,MATCH(A258,$E$1:$E$10025,0),2),0)</f>
        <v>20149</v>
      </c>
      <c r="D258" s="13"/>
      <c r="E258" s="344" t="s">
        <v>9012</v>
      </c>
      <c r="F258" s="343" t="n">
        <v>54880</v>
      </c>
      <c r="G258" s="13"/>
    </row>
    <row r="259" customFormat="false" ht="14.25" hidden="false" customHeight="true" outlineLevel="0" collapsed="false">
      <c r="A259" s="13" t="s">
        <v>9033</v>
      </c>
      <c r="B259" s="14" t="s">
        <v>9034</v>
      </c>
      <c r="C259" s="15" t="n">
        <f aca="false">IFERROR(INDEX($E$1:$K$10025,MATCH(A259,$E$1:$E$10025,0),2),0)</f>
        <v>13563</v>
      </c>
      <c r="D259" s="13"/>
      <c r="E259" s="344" t="s">
        <v>9015</v>
      </c>
      <c r="F259" s="343" t="n">
        <v>14112</v>
      </c>
      <c r="G259" s="13"/>
    </row>
    <row r="260" customFormat="false" ht="14.25" hidden="false" customHeight="true" outlineLevel="0" collapsed="false">
      <c r="A260" s="13" t="s">
        <v>9035</v>
      </c>
      <c r="B260" s="14" t="s">
        <v>9036</v>
      </c>
      <c r="C260" s="15" t="n">
        <f aca="false">IFERROR(INDEX($E$1:$K$10025,MATCH(A260,$E$1:$E$10025,0),2),0)</f>
        <v>49549</v>
      </c>
      <c r="D260" s="13"/>
      <c r="E260" s="344" t="s">
        <v>9017</v>
      </c>
      <c r="F260" s="343" t="n">
        <v>50568</v>
      </c>
      <c r="G260" s="13"/>
    </row>
    <row r="261" customFormat="false" ht="14.25" hidden="false" customHeight="true" outlineLevel="0" collapsed="false">
      <c r="A261" s="13" t="s">
        <v>9037</v>
      </c>
      <c r="B261" s="14" t="s">
        <v>4418</v>
      </c>
      <c r="C261" s="15" t="n">
        <f aca="false">IFERROR(INDEX($E$1:$K$10025,MATCH(A261,$E$1:$E$10025,0),2),0)</f>
        <v>12701</v>
      </c>
      <c r="D261" s="13"/>
      <c r="E261" s="344" t="s">
        <v>9019</v>
      </c>
      <c r="F261" s="343" t="n">
        <v>52136</v>
      </c>
      <c r="G261" s="13"/>
    </row>
    <row r="262" customFormat="false" ht="14.25" hidden="false" customHeight="true" outlineLevel="0" collapsed="false">
      <c r="A262" s="13" t="s">
        <v>9038</v>
      </c>
      <c r="B262" s="14" t="s">
        <v>9039</v>
      </c>
      <c r="C262" s="15" t="n">
        <f aca="false">IFERROR(INDEX($E$1:$K$10025,MATCH(A262,$E$1:$E$10025,0),2),0)</f>
        <v>27048</v>
      </c>
      <c r="D262" s="13"/>
      <c r="E262" s="344" t="s">
        <v>9040</v>
      </c>
      <c r="F262" s="343" t="n">
        <v>47824</v>
      </c>
      <c r="G262" s="13"/>
    </row>
    <row r="263" customFormat="false" ht="14.25" hidden="false" customHeight="true" outlineLevel="0" collapsed="false">
      <c r="A263" s="13" t="s">
        <v>9041</v>
      </c>
      <c r="B263" s="14" t="s">
        <v>9042</v>
      </c>
      <c r="C263" s="15" t="n">
        <f aca="false">IFERROR(INDEX($E$1:$K$10025,MATCH(A263,$E$1:$E$10025,0),2),0)</f>
        <v>43904</v>
      </c>
      <c r="D263" s="13"/>
      <c r="E263" s="344" t="s">
        <v>9025</v>
      </c>
      <c r="F263" s="343" t="n">
        <v>13328</v>
      </c>
      <c r="G263" s="13"/>
    </row>
    <row r="264" customFormat="false" ht="14.25" hidden="false" customHeight="true" outlineLevel="0" collapsed="false">
      <c r="A264" s="13" t="s">
        <v>9043</v>
      </c>
      <c r="B264" s="14" t="s">
        <v>9044</v>
      </c>
      <c r="C264" s="15" t="n">
        <f aca="false">IFERROR(INDEX($E$1:$K$10025,MATCH(A264,$E$1:$E$10025,0),2),0)</f>
        <v>51666</v>
      </c>
      <c r="D264" s="13"/>
      <c r="E264" s="344" t="s">
        <v>9027</v>
      </c>
      <c r="F264" s="343" t="n">
        <v>54488</v>
      </c>
      <c r="G264" s="13"/>
    </row>
    <row r="265" customFormat="false" ht="14.25" hidden="false" customHeight="true" outlineLevel="0" collapsed="false">
      <c r="A265" s="13" t="s">
        <v>9045</v>
      </c>
      <c r="B265" s="14" t="s">
        <v>9046</v>
      </c>
      <c r="C265" s="15" t="n">
        <f aca="false">IFERROR(INDEX($E$1:$K$10025,MATCH(A265,$E$1:$E$10025,0),2),0)</f>
        <v>20384</v>
      </c>
      <c r="D265" s="13"/>
      <c r="E265" s="344" t="s">
        <v>9029</v>
      </c>
      <c r="F265" s="343" t="n">
        <v>23912</v>
      </c>
      <c r="G265" s="13"/>
    </row>
    <row r="266" customFormat="false" ht="14.25" hidden="false" customHeight="true" outlineLevel="0" collapsed="false">
      <c r="A266" s="13" t="s">
        <v>9047</v>
      </c>
      <c r="B266" s="14" t="s">
        <v>9048</v>
      </c>
      <c r="C266" s="15" t="n">
        <f aca="false">IFERROR(INDEX($E$1:$K$10025,MATCH(A266,$E$1:$E$10025,0),2),0)</f>
        <v>9800</v>
      </c>
      <c r="D266" s="13"/>
      <c r="E266" s="344" t="s">
        <v>9031</v>
      </c>
      <c r="F266" s="343" t="n">
        <v>20149</v>
      </c>
      <c r="G266" s="13"/>
    </row>
    <row r="267" customFormat="false" ht="14.25" hidden="false" customHeight="true" outlineLevel="0" collapsed="false">
      <c r="A267" s="13" t="s">
        <v>9049</v>
      </c>
      <c r="B267" s="14" t="s">
        <v>9050</v>
      </c>
      <c r="C267" s="15" t="n">
        <f aca="false">IFERROR(INDEX($E$1:$K$10025,MATCH(A267,$E$1:$E$10025,0),2),0)</f>
        <v>12309</v>
      </c>
      <c r="D267" s="13"/>
      <c r="E267" s="344" t="s">
        <v>9033</v>
      </c>
      <c r="F267" s="343" t="n">
        <v>13563</v>
      </c>
      <c r="G267" s="13"/>
    </row>
    <row r="268" customFormat="false" ht="14.25" hidden="false" customHeight="true" outlineLevel="0" collapsed="false">
      <c r="A268" s="13" t="s">
        <v>9051</v>
      </c>
      <c r="B268" s="14" t="s">
        <v>9052</v>
      </c>
      <c r="C268" s="15" t="n">
        <f aca="false">IFERROR(INDEX($E$1:$K$10025,MATCH(A268,$E$1:$E$10025,0),2),0)</f>
        <v>21952</v>
      </c>
      <c r="D268" s="13"/>
      <c r="E268" s="344" t="s">
        <v>9035</v>
      </c>
      <c r="F268" s="343" t="n">
        <v>49549</v>
      </c>
      <c r="G268" s="13"/>
    </row>
    <row r="269" customFormat="false" ht="14.25" hidden="false" customHeight="true" outlineLevel="0" collapsed="false">
      <c r="A269" s="13" t="s">
        <v>9053</v>
      </c>
      <c r="B269" s="14" t="s">
        <v>9054</v>
      </c>
      <c r="C269" s="15" t="n">
        <f aca="false">IFERROR(INDEX($E$1:$K$10025,MATCH(A269,$E$1:$E$10025,0),2),0)</f>
        <v>25872</v>
      </c>
      <c r="D269" s="13"/>
      <c r="E269" s="344" t="s">
        <v>9037</v>
      </c>
      <c r="F269" s="343" t="n">
        <v>12701</v>
      </c>
      <c r="G269" s="13"/>
    </row>
    <row r="270" customFormat="false" ht="14.25" hidden="false" customHeight="true" outlineLevel="0" collapsed="false">
      <c r="A270" s="13" t="s">
        <v>9055</v>
      </c>
      <c r="B270" s="14" t="s">
        <v>9056</v>
      </c>
      <c r="C270" s="15" t="n">
        <f aca="false">IFERROR(INDEX($E$1:$K$10025,MATCH(A270,$E$1:$E$10025,0),2),0)</f>
        <v>17640</v>
      </c>
      <c r="D270" s="13"/>
      <c r="E270" s="344" t="s">
        <v>9038</v>
      </c>
      <c r="F270" s="343" t="n">
        <v>27048</v>
      </c>
      <c r="G270" s="13"/>
    </row>
    <row r="271" customFormat="false" ht="14.25" hidden="false" customHeight="true" outlineLevel="0" collapsed="false">
      <c r="A271" s="13" t="s">
        <v>9057</v>
      </c>
      <c r="B271" s="14" t="s">
        <v>2015</v>
      </c>
      <c r="C271" s="15" t="n">
        <f aca="false">IFERROR(INDEX($E$1:$K$10025,MATCH(A271,$E$1:$E$10025,0),2),0)</f>
        <v>14896</v>
      </c>
      <c r="D271" s="13"/>
      <c r="E271" s="344" t="s">
        <v>9041</v>
      </c>
      <c r="F271" s="343" t="n">
        <v>43904</v>
      </c>
      <c r="G271" s="13"/>
    </row>
    <row r="272" customFormat="false" ht="14.25" hidden="false" customHeight="true" outlineLevel="0" collapsed="false">
      <c r="A272" s="13" t="s">
        <v>9058</v>
      </c>
      <c r="B272" s="14" t="s">
        <v>2016</v>
      </c>
      <c r="C272" s="15" t="n">
        <f aca="false">IFERROR(INDEX($E$1:$K$10025,MATCH(A272,$E$1:$E$10025,0),2),0)</f>
        <v>17640</v>
      </c>
      <c r="D272" s="13"/>
      <c r="E272" s="344" t="s">
        <v>9043</v>
      </c>
      <c r="F272" s="343" t="n">
        <v>51666</v>
      </c>
      <c r="G272" s="13"/>
    </row>
    <row r="273" customFormat="false" ht="14.25" hidden="false" customHeight="true" outlineLevel="0" collapsed="false">
      <c r="A273" s="13" t="s">
        <v>9059</v>
      </c>
      <c r="B273" s="14" t="s">
        <v>9060</v>
      </c>
      <c r="C273" s="15" t="n">
        <f aca="false">IFERROR(INDEX($E$1:$K$10025,MATCH(A273,$E$1:$E$10025,0),2),0)</f>
        <v>11096</v>
      </c>
      <c r="D273" s="13"/>
      <c r="E273" s="344" t="s">
        <v>9045</v>
      </c>
      <c r="F273" s="343" t="n">
        <v>20384</v>
      </c>
      <c r="G273" s="13"/>
    </row>
    <row r="274" customFormat="false" ht="14.25" hidden="false" customHeight="true" outlineLevel="0" collapsed="false">
      <c r="A274" s="13" t="s">
        <v>9059</v>
      </c>
      <c r="B274" s="14" t="s">
        <v>9061</v>
      </c>
      <c r="C274" s="15" t="n">
        <f aca="false">IFERROR(INDEX($E$1:$K$10025,MATCH(A274,$E$1:$E$10025,0),2),0)</f>
        <v>11096</v>
      </c>
      <c r="D274" s="13"/>
      <c r="E274" s="344" t="s">
        <v>9047</v>
      </c>
      <c r="F274" s="343" t="n">
        <v>9800</v>
      </c>
      <c r="G274" s="13"/>
    </row>
    <row r="275" customFormat="false" ht="14.25" hidden="false" customHeight="true" outlineLevel="0" collapsed="false">
      <c r="A275" s="13" t="s">
        <v>9059</v>
      </c>
      <c r="B275" s="14" t="s">
        <v>9062</v>
      </c>
      <c r="C275" s="15" t="n">
        <f aca="false">IFERROR(INDEX($E$1:$K$10025,MATCH(A275,$E$1:$E$10025,0),2),0)</f>
        <v>11096</v>
      </c>
      <c r="D275" s="13"/>
      <c r="E275" s="344" t="s">
        <v>9049</v>
      </c>
      <c r="F275" s="343" t="n">
        <v>12309</v>
      </c>
      <c r="G275" s="13"/>
    </row>
    <row r="276" customFormat="false" ht="14.25" hidden="false" customHeight="true" outlineLevel="0" collapsed="false">
      <c r="A276" s="13" t="s">
        <v>9063</v>
      </c>
      <c r="B276" s="14" t="s">
        <v>2046</v>
      </c>
      <c r="C276" s="15" t="n">
        <f aca="false">IFERROR(INDEX($E$1:$K$10025,MATCH(A276,$E$1:$E$10025,0),2),0)</f>
        <v>25688</v>
      </c>
      <c r="D276" s="13"/>
      <c r="E276" s="344" t="s">
        <v>9051</v>
      </c>
      <c r="F276" s="343" t="n">
        <v>21952</v>
      </c>
      <c r="G276" s="13"/>
    </row>
    <row r="277" customFormat="false" ht="14.25" hidden="false" customHeight="true" outlineLevel="0" collapsed="false">
      <c r="A277" s="13" t="s">
        <v>9064</v>
      </c>
      <c r="B277" s="14" t="s">
        <v>9065</v>
      </c>
      <c r="C277" s="15" t="n">
        <f aca="false">IFERROR(INDEX($E$1:$K$10025,MATCH(A277,$E$1:$E$10025,0),2),0)</f>
        <v>31768</v>
      </c>
      <c r="D277" s="13"/>
      <c r="E277" s="344" t="s">
        <v>9053</v>
      </c>
      <c r="F277" s="343" t="n">
        <v>25872</v>
      </c>
      <c r="G277" s="13"/>
    </row>
    <row r="278" customFormat="false" ht="14.25" hidden="false" customHeight="true" outlineLevel="0" collapsed="false">
      <c r="A278" s="13" t="s">
        <v>9066</v>
      </c>
      <c r="B278" s="14" t="s">
        <v>2045</v>
      </c>
      <c r="C278" s="15" t="n">
        <f aca="false">IFERROR(INDEX($E$1:$K$10025,MATCH(A278,$E$1:$E$10025,0),2),0)</f>
        <v>48032</v>
      </c>
      <c r="D278" s="13"/>
      <c r="E278" s="344" t="s">
        <v>9055</v>
      </c>
      <c r="F278" s="343" t="n">
        <v>17640</v>
      </c>
      <c r="G278" s="13"/>
    </row>
    <row r="279" customFormat="false" ht="14.25" hidden="false" customHeight="true" outlineLevel="0" collapsed="false">
      <c r="A279" s="13" t="s">
        <v>9066</v>
      </c>
      <c r="B279" s="14" t="s">
        <v>2043</v>
      </c>
      <c r="C279" s="15" t="n">
        <f aca="false">IFERROR(INDEX($E$1:$K$10025,MATCH(A279,$E$1:$E$10025,0),2),0)</f>
        <v>48032</v>
      </c>
      <c r="D279" s="13"/>
      <c r="E279" s="344" t="s">
        <v>9057</v>
      </c>
      <c r="F279" s="343" t="n">
        <v>14896</v>
      </c>
      <c r="G279" s="13"/>
    </row>
    <row r="280" customFormat="false" ht="14.25" hidden="false" customHeight="true" outlineLevel="0" collapsed="false">
      <c r="A280" s="13" t="s">
        <v>9067</v>
      </c>
      <c r="B280" s="14" t="s">
        <v>9068</v>
      </c>
      <c r="C280" s="15" t="n">
        <f aca="false">IFERROR(INDEX($E$1:$K$10025,MATCH(A280,$E$1:$E$10025,0),2),0)</f>
        <v>9880</v>
      </c>
      <c r="D280" s="13"/>
      <c r="E280" s="344" t="s">
        <v>9058</v>
      </c>
      <c r="F280" s="343" t="n">
        <v>17640</v>
      </c>
      <c r="G280" s="13"/>
    </row>
    <row r="281" customFormat="false" ht="14.25" hidden="false" customHeight="true" outlineLevel="0" collapsed="false">
      <c r="A281" s="13" t="s">
        <v>9067</v>
      </c>
      <c r="B281" s="14" t="s">
        <v>9069</v>
      </c>
      <c r="C281" s="15" t="n">
        <f aca="false">IFERROR(INDEX($E$1:$K$10025,MATCH(A281,$E$1:$E$10025,0),2),0)</f>
        <v>9880</v>
      </c>
      <c r="D281" s="13"/>
      <c r="E281" s="346" t="s">
        <v>9059</v>
      </c>
      <c r="F281" s="347" t="n">
        <v>11096</v>
      </c>
      <c r="G281" s="13"/>
    </row>
    <row r="282" customFormat="false" ht="14.25" hidden="false" customHeight="true" outlineLevel="0" collapsed="false">
      <c r="A282" s="13" t="s">
        <v>9067</v>
      </c>
      <c r="B282" s="14" t="s">
        <v>9070</v>
      </c>
      <c r="C282" s="15" t="n">
        <f aca="false">IFERROR(INDEX($E$1:$K$10025,MATCH(A282,$E$1:$E$10025,0),2),0)</f>
        <v>9880</v>
      </c>
      <c r="D282" s="13"/>
      <c r="E282" s="346" t="s">
        <v>9063</v>
      </c>
      <c r="F282" s="347" t="n">
        <v>25688</v>
      </c>
      <c r="G282" s="13"/>
    </row>
    <row r="283" customFormat="false" ht="14.25" hidden="false" customHeight="true" outlineLevel="0" collapsed="false">
      <c r="A283" s="13" t="s">
        <v>9071</v>
      </c>
      <c r="B283" s="14" t="s">
        <v>2051</v>
      </c>
      <c r="C283" s="15" t="n">
        <f aca="false">IFERROR(INDEX($E$1:$K$10025,MATCH(A283,$E$1:$E$10025,0),2),0)</f>
        <v>21660</v>
      </c>
      <c r="D283" s="13"/>
      <c r="E283" s="346" t="s">
        <v>9064</v>
      </c>
      <c r="F283" s="347" t="n">
        <v>31768</v>
      </c>
      <c r="G283" s="13"/>
    </row>
    <row r="284" customFormat="false" ht="14.25" hidden="false" customHeight="true" outlineLevel="0" collapsed="false">
      <c r="A284" s="13" t="s">
        <v>9072</v>
      </c>
      <c r="B284" s="14" t="s">
        <v>9073</v>
      </c>
      <c r="C284" s="15" t="n">
        <f aca="false">IFERROR(INDEX($E$1:$K$10025,MATCH(A284,$E$1:$E$10025,0),2),0)</f>
        <v>27740</v>
      </c>
      <c r="D284" s="13"/>
      <c r="E284" s="346" t="s">
        <v>9066</v>
      </c>
      <c r="F284" s="347" t="n">
        <v>48032</v>
      </c>
      <c r="G284" s="13"/>
    </row>
    <row r="285" customFormat="false" ht="14.25" hidden="false" customHeight="true" outlineLevel="0" collapsed="false">
      <c r="A285" s="13" t="s">
        <v>9074</v>
      </c>
      <c r="B285" s="14" t="s">
        <v>2052</v>
      </c>
      <c r="C285" s="15" t="n">
        <f aca="false">IFERROR(INDEX($E$1:$K$10025,MATCH(A285,$E$1:$E$10025,0),2),0)</f>
        <v>37620</v>
      </c>
      <c r="D285" s="13"/>
      <c r="E285" s="346" t="s">
        <v>9067</v>
      </c>
      <c r="F285" s="347" t="n">
        <v>9880</v>
      </c>
      <c r="G285" s="13"/>
    </row>
    <row r="286" customFormat="false" ht="14.25" hidden="false" customHeight="true" outlineLevel="0" collapsed="false">
      <c r="A286" s="13" t="s">
        <v>9075</v>
      </c>
      <c r="B286" s="14" t="s">
        <v>2050</v>
      </c>
      <c r="C286" s="15" t="n">
        <f aca="false">IFERROR(INDEX($E$1:$K$10025,MATCH(A286,$E$1:$E$10025,0),2),0)</f>
        <v>39520</v>
      </c>
      <c r="D286" s="13"/>
      <c r="E286" s="346" t="s">
        <v>9071</v>
      </c>
      <c r="F286" s="347" t="n">
        <v>21660</v>
      </c>
      <c r="G286" s="13"/>
    </row>
    <row r="287" customFormat="false" ht="14.25" hidden="false" customHeight="true" outlineLevel="0" collapsed="false">
      <c r="A287" s="13" t="s">
        <v>9075</v>
      </c>
      <c r="B287" s="14" t="s">
        <v>2048</v>
      </c>
      <c r="C287" s="15" t="n">
        <f aca="false">IFERROR(INDEX($E$1:$K$10025,MATCH(A287,$E$1:$E$10025,0),2),0)</f>
        <v>39520</v>
      </c>
      <c r="D287" s="13"/>
      <c r="E287" s="346" t="s">
        <v>9072</v>
      </c>
      <c r="F287" s="347" t="n">
        <v>27740</v>
      </c>
      <c r="G287" s="13"/>
    </row>
    <row r="288" customFormat="false" ht="14.25" hidden="false" customHeight="true" outlineLevel="0" collapsed="false">
      <c r="A288" s="13" t="s">
        <v>9076</v>
      </c>
      <c r="B288" s="14" t="s">
        <v>9077</v>
      </c>
      <c r="C288" s="15" t="n">
        <f aca="false">IFERROR(INDEX($E$1:$K$10025,MATCH(A288,$E$1:$E$10025,0),2),0)</f>
        <v>12008</v>
      </c>
      <c r="D288" s="13"/>
      <c r="E288" s="346" t="s">
        <v>9074</v>
      </c>
      <c r="F288" s="347" t="n">
        <v>37620</v>
      </c>
      <c r="G288" s="13"/>
    </row>
    <row r="289" customFormat="false" ht="14.25" hidden="false" customHeight="true" outlineLevel="0" collapsed="false">
      <c r="A289" s="13" t="s">
        <v>9078</v>
      </c>
      <c r="B289" s="14" t="s">
        <v>9079</v>
      </c>
      <c r="C289" s="15" t="n">
        <f aca="false">IFERROR(INDEX($E$1:$K$10025,MATCH(A289,$E$1:$E$10025,0),2),0)</f>
        <v>39900</v>
      </c>
      <c r="D289" s="13"/>
      <c r="E289" s="346" t="s">
        <v>9075</v>
      </c>
      <c r="F289" s="347" t="n">
        <v>39520</v>
      </c>
      <c r="G289" s="13"/>
    </row>
    <row r="290" customFormat="false" ht="14.25" hidden="false" customHeight="true" outlineLevel="0" collapsed="false">
      <c r="A290" s="13" t="s">
        <v>9080</v>
      </c>
      <c r="B290" s="14" t="s">
        <v>9081</v>
      </c>
      <c r="C290" s="15" t="n">
        <f aca="false">IFERROR(INDEX($E$1:$K$10025,MATCH(A290,$E$1:$E$10025,0),2),0)</f>
        <v>10640</v>
      </c>
      <c r="D290" s="13"/>
      <c r="E290" s="346" t="s">
        <v>9076</v>
      </c>
      <c r="F290" s="347" t="n">
        <v>12008</v>
      </c>
      <c r="G290" s="13"/>
    </row>
    <row r="291" customFormat="false" ht="14.25" hidden="false" customHeight="true" outlineLevel="0" collapsed="false">
      <c r="A291" s="13" t="s">
        <v>9082</v>
      </c>
      <c r="B291" s="14" t="s">
        <v>9083</v>
      </c>
      <c r="C291" s="15" t="n">
        <f aca="false">IFERROR(INDEX($E$1:$K$10025,MATCH(A291,$E$1:$E$10025,0),2),0)</f>
        <v>28576</v>
      </c>
      <c r="D291" s="13"/>
      <c r="E291" s="346" t="s">
        <v>9078</v>
      </c>
      <c r="F291" s="347" t="n">
        <v>39900</v>
      </c>
      <c r="G291" s="13"/>
    </row>
    <row r="292" customFormat="false" ht="14.25" hidden="false" customHeight="true" outlineLevel="0" collapsed="false">
      <c r="A292" s="13" t="s">
        <v>9084</v>
      </c>
      <c r="B292" s="14" t="s">
        <v>9085</v>
      </c>
      <c r="C292" s="15" t="n">
        <f aca="false">IFERROR(INDEX($E$1:$K$10025,MATCH(A292,$E$1:$E$10025,0),2),0)</f>
        <v>36480</v>
      </c>
      <c r="D292" s="13"/>
      <c r="E292" s="346" t="s">
        <v>9080</v>
      </c>
      <c r="F292" s="347" t="n">
        <v>10640</v>
      </c>
      <c r="G292" s="13"/>
    </row>
    <row r="293" customFormat="false" ht="14.25" hidden="false" customHeight="true" outlineLevel="0" collapsed="false">
      <c r="A293" s="13" t="s">
        <v>9086</v>
      </c>
      <c r="B293" s="14" t="s">
        <v>9087</v>
      </c>
      <c r="C293" s="15" t="n">
        <f aca="false">IFERROR(INDEX($E$1:$K$10025,MATCH(A293,$E$1:$E$10025,0),2),0)</f>
        <v>11172</v>
      </c>
      <c r="D293" s="13"/>
      <c r="E293" s="346" t="s">
        <v>9082</v>
      </c>
      <c r="F293" s="347" t="n">
        <v>28576</v>
      </c>
      <c r="G293" s="13"/>
    </row>
    <row r="294" customFormat="false" ht="14.25" hidden="false" customHeight="true" outlineLevel="0" collapsed="false">
      <c r="A294" s="13" t="s">
        <v>9088</v>
      </c>
      <c r="B294" s="14" t="s">
        <v>9089</v>
      </c>
      <c r="C294" s="15" t="n">
        <f aca="false">IFERROR(INDEX($E$1:$K$10025,MATCH(A294,$E$1:$E$10025,0),2),0)</f>
        <v>47880</v>
      </c>
      <c r="D294" s="13"/>
      <c r="E294" s="346" t="s">
        <v>9084</v>
      </c>
      <c r="F294" s="347" t="n">
        <v>36480</v>
      </c>
      <c r="G294" s="13"/>
    </row>
    <row r="295" customFormat="false" ht="14.25" hidden="false" customHeight="true" outlineLevel="0" collapsed="false">
      <c r="A295" s="13" t="s">
        <v>9090</v>
      </c>
      <c r="B295" s="14" t="s">
        <v>9091</v>
      </c>
      <c r="C295" s="15" t="n">
        <f aca="false">IFERROR(INDEX($E$1:$K$10025,MATCH(A295,$E$1:$E$10025,0),2),0)</f>
        <v>6536</v>
      </c>
      <c r="D295" s="13"/>
      <c r="E295" s="346" t="s">
        <v>9086</v>
      </c>
      <c r="F295" s="347" t="n">
        <v>11172</v>
      </c>
      <c r="G295" s="13"/>
    </row>
    <row r="296" customFormat="false" ht="14.25" hidden="false" customHeight="true" outlineLevel="0" collapsed="false">
      <c r="A296" s="13" t="s">
        <v>9092</v>
      </c>
      <c r="B296" s="14" t="s">
        <v>2069</v>
      </c>
      <c r="C296" s="15" t="n">
        <f aca="false">IFERROR(INDEX($E$1:$K$10025,MATCH(A296,$E$1:$E$10025,0),2),0)</f>
        <v>34808</v>
      </c>
      <c r="D296" s="13"/>
      <c r="E296" s="346" t="s">
        <v>9088</v>
      </c>
      <c r="F296" s="347" t="n">
        <v>47880</v>
      </c>
      <c r="G296" s="13"/>
    </row>
    <row r="297" customFormat="false" ht="14.25" hidden="false" customHeight="true" outlineLevel="0" collapsed="false">
      <c r="A297" s="13" t="s">
        <v>9093</v>
      </c>
      <c r="B297" s="14" t="s">
        <v>9094</v>
      </c>
      <c r="C297" s="15" t="n">
        <f aca="false">IFERROR(INDEX($E$1:$K$10025,MATCH(A297,$E$1:$E$10025,0),2),0)</f>
        <v>6612</v>
      </c>
      <c r="D297" s="13"/>
      <c r="E297" s="346" t="s">
        <v>9090</v>
      </c>
      <c r="F297" s="347" t="n">
        <v>6536</v>
      </c>
      <c r="G297" s="13"/>
    </row>
    <row r="298" customFormat="false" ht="14.25" hidden="false" customHeight="true" outlineLevel="0" collapsed="false">
      <c r="A298" s="13" t="s">
        <v>9095</v>
      </c>
      <c r="B298" s="14" t="s">
        <v>9096</v>
      </c>
      <c r="C298" s="15" t="n">
        <f aca="false">IFERROR(INDEX($E$1:$K$10025,MATCH(A298,$E$1:$E$10025,0),2),0)</f>
        <v>31540</v>
      </c>
      <c r="D298" s="13"/>
      <c r="E298" s="346" t="s">
        <v>9092</v>
      </c>
      <c r="F298" s="347" t="n">
        <v>34808</v>
      </c>
      <c r="G298" s="13"/>
    </row>
    <row r="299" customFormat="false" ht="14.25" hidden="false" customHeight="true" outlineLevel="0" collapsed="false">
      <c r="A299" s="13" t="s">
        <v>9097</v>
      </c>
      <c r="B299" s="14" t="s">
        <v>9098</v>
      </c>
      <c r="C299" s="15" t="n">
        <f aca="false">IFERROR(INDEX($E$1:$K$10025,MATCH(A299,$E$1:$E$10025,0),2),0)</f>
        <v>34808</v>
      </c>
      <c r="D299" s="13"/>
      <c r="E299" s="346" t="s">
        <v>9093</v>
      </c>
      <c r="F299" s="347" t="n">
        <v>6612</v>
      </c>
      <c r="G299" s="13"/>
    </row>
    <row r="300" customFormat="false" ht="14.25" hidden="false" customHeight="true" outlineLevel="0" collapsed="false">
      <c r="A300" s="13" t="s">
        <v>9099</v>
      </c>
      <c r="B300" s="14" t="s">
        <v>2055</v>
      </c>
      <c r="C300" s="15" t="n">
        <f aca="false">IFERROR(INDEX($E$1:$K$10025,MATCH(A300,$E$1:$E$10025,0),2),0)</f>
        <v>33136</v>
      </c>
      <c r="D300" s="13"/>
      <c r="E300" s="346" t="s">
        <v>9095</v>
      </c>
      <c r="F300" s="347" t="n">
        <v>31540</v>
      </c>
      <c r="G300" s="13"/>
    </row>
    <row r="301" customFormat="false" ht="14.25" hidden="false" customHeight="true" outlineLevel="0" collapsed="false">
      <c r="A301" s="13" t="s">
        <v>9100</v>
      </c>
      <c r="B301" s="14" t="s">
        <v>6812</v>
      </c>
      <c r="C301" s="15" t="n">
        <f aca="false">IFERROR(INDEX($E$1:$K$10025,MATCH(A301,$E$1:$E$10025,0),2),0)</f>
        <v>30020</v>
      </c>
      <c r="D301" s="13"/>
      <c r="E301" s="346" t="s">
        <v>9097</v>
      </c>
      <c r="F301" s="347" t="n">
        <v>34808</v>
      </c>
      <c r="G301" s="13"/>
    </row>
    <row r="302" customFormat="false" ht="14.25" hidden="false" customHeight="true" outlineLevel="0" collapsed="false">
      <c r="A302" s="13" t="s">
        <v>9101</v>
      </c>
      <c r="B302" s="14" t="s">
        <v>2056</v>
      </c>
      <c r="C302" s="15" t="n">
        <f aca="false">IFERROR(INDEX($E$1:$K$10025,MATCH(A302,$E$1:$E$10025,0),2),0)</f>
        <v>28728</v>
      </c>
      <c r="D302" s="13"/>
      <c r="E302" s="346" t="s">
        <v>9099</v>
      </c>
      <c r="F302" s="347" t="n">
        <v>33136</v>
      </c>
      <c r="G302" s="13"/>
    </row>
    <row r="303" customFormat="false" ht="14.25" hidden="false" customHeight="true" outlineLevel="0" collapsed="false">
      <c r="A303" s="13" t="s">
        <v>9102</v>
      </c>
      <c r="B303" s="14" t="s">
        <v>9103</v>
      </c>
      <c r="C303" s="15" t="n">
        <f aca="false">IFERROR(INDEX($E$1:$K$10025,MATCH(A303,$E$1:$E$10025,0),2),0)</f>
        <v>21952</v>
      </c>
      <c r="D303" s="13"/>
      <c r="E303" s="346" t="s">
        <v>9100</v>
      </c>
      <c r="F303" s="347" t="n">
        <v>30020</v>
      </c>
      <c r="G303" s="13"/>
    </row>
    <row r="304" customFormat="false" ht="14.25" hidden="false" customHeight="true" outlineLevel="0" collapsed="false">
      <c r="A304" s="13" t="s">
        <v>9104</v>
      </c>
      <c r="B304" s="14" t="s">
        <v>9105</v>
      </c>
      <c r="C304" s="15" t="n">
        <f aca="false">IFERROR(INDEX($E$1:$K$10025,MATCH(A304,$E$1:$E$10025,0),2),0)</f>
        <v>16464</v>
      </c>
      <c r="D304" s="13"/>
      <c r="E304" s="346" t="s">
        <v>9101</v>
      </c>
      <c r="F304" s="347" t="n">
        <v>28728</v>
      </c>
      <c r="G304" s="13"/>
    </row>
    <row r="305" customFormat="false" ht="14.25" hidden="false" customHeight="true" outlineLevel="0" collapsed="false">
      <c r="A305" s="13" t="s">
        <v>9106</v>
      </c>
      <c r="B305" s="14" t="s">
        <v>2084</v>
      </c>
      <c r="C305" s="15" t="n">
        <f aca="false">IFERROR(INDEX($E$1:$K$10025,MATCH(A305,$E$1:$E$10025,0),2),0)</f>
        <v>16072</v>
      </c>
      <c r="D305" s="13"/>
      <c r="E305" s="344" t="s">
        <v>9102</v>
      </c>
      <c r="F305" s="343" t="n">
        <v>21952</v>
      </c>
      <c r="G305" s="13"/>
    </row>
    <row r="306" customFormat="false" ht="14.25" hidden="false" customHeight="true" outlineLevel="0" collapsed="false">
      <c r="A306" s="13"/>
      <c r="B306" s="259"/>
      <c r="C306" s="15"/>
      <c r="D306" s="13"/>
      <c r="E306" s="348" t="s">
        <v>9104</v>
      </c>
      <c r="F306" s="349" t="n">
        <v>16464</v>
      </c>
      <c r="G306" s="13"/>
    </row>
    <row r="307" customFormat="false" ht="14.25" hidden="false" customHeight="true" outlineLevel="0" collapsed="false">
      <c r="A307" s="13" t="s">
        <v>9107</v>
      </c>
      <c r="B307" s="14" t="s">
        <v>9108</v>
      </c>
      <c r="C307" s="15" t="n">
        <f aca="false">IFERROR(INDEX($E$1:$K$10025,MATCH(A307,$E$1:$E$10025,0),2),0)</f>
        <v>27283</v>
      </c>
      <c r="D307" s="13"/>
      <c r="E307" s="119"/>
      <c r="F307" s="119"/>
      <c r="G307" s="13"/>
    </row>
    <row r="308" customFormat="false" ht="14.25" hidden="false" customHeight="true" outlineLevel="0" collapsed="false">
      <c r="A308" s="13"/>
      <c r="B308" s="259"/>
      <c r="C308" s="15"/>
      <c r="D308" s="13"/>
      <c r="E308" s="344" t="s">
        <v>9106</v>
      </c>
      <c r="F308" s="343" t="n">
        <v>16072</v>
      </c>
      <c r="G308" s="13"/>
    </row>
    <row r="309" customFormat="false" ht="14.25" hidden="false" customHeight="true" outlineLevel="0" collapsed="false">
      <c r="A309" s="13" t="s">
        <v>9109</v>
      </c>
      <c r="B309" s="14" t="s">
        <v>9110</v>
      </c>
      <c r="C309" s="15" t="n">
        <v>8511.34</v>
      </c>
      <c r="D309" s="13"/>
      <c r="E309" s="350" t="s">
        <v>9111</v>
      </c>
      <c r="F309" s="351"/>
      <c r="G309" s="13"/>
    </row>
    <row r="310" customFormat="false" ht="14.25" hidden="false" customHeight="true" outlineLevel="0" collapsed="false">
      <c r="A310" s="13" t="s">
        <v>9112</v>
      </c>
      <c r="B310" s="14" t="s">
        <v>144</v>
      </c>
      <c r="C310" s="15" t="n">
        <v>36912.76</v>
      </c>
      <c r="D310" s="13"/>
      <c r="E310" s="344" t="s">
        <v>9107</v>
      </c>
      <c r="F310" s="343" t="n">
        <v>27283</v>
      </c>
      <c r="G310" s="13"/>
    </row>
    <row r="311" customFormat="false" ht="14.25" hidden="false" customHeight="true" outlineLevel="0" collapsed="false">
      <c r="A311" s="13" t="s">
        <v>9113</v>
      </c>
      <c r="B311" s="14" t="s">
        <v>9114</v>
      </c>
      <c r="C311" s="15" t="n">
        <v>8788.64</v>
      </c>
      <c r="D311" s="13"/>
      <c r="E311" s="344" t="s">
        <v>9109</v>
      </c>
      <c r="F311" s="343" t="n">
        <v>8075</v>
      </c>
      <c r="G311" s="13"/>
    </row>
    <row r="312" customFormat="false" ht="14.25" hidden="false" customHeight="true" outlineLevel="0" collapsed="false">
      <c r="A312" s="13" t="s">
        <v>9115</v>
      </c>
      <c r="B312" s="14" t="s">
        <v>143</v>
      </c>
      <c r="C312" s="15" t="n">
        <v>39965.42</v>
      </c>
      <c r="D312" s="13"/>
      <c r="E312" s="344" t="s">
        <v>9112</v>
      </c>
      <c r="F312" s="343" t="n">
        <v>35045</v>
      </c>
      <c r="G312" s="13"/>
    </row>
    <row r="313" customFormat="false" ht="14.25" hidden="false" customHeight="true" outlineLevel="0" collapsed="false">
      <c r="A313" s="13" t="s">
        <v>9116</v>
      </c>
      <c r="B313" s="14" t="s">
        <v>9117</v>
      </c>
      <c r="C313" s="15" t="n">
        <f aca="false">IFERROR(INDEX($E$1:$K$10025,MATCH(A313,$E$1:$E$10025,0),2),0)</f>
        <v>20384</v>
      </c>
      <c r="D313" s="13"/>
      <c r="E313" s="344" t="s">
        <v>9113</v>
      </c>
      <c r="F313" s="343" t="n">
        <v>8232</v>
      </c>
      <c r="G313" s="13"/>
    </row>
    <row r="314" customFormat="false" ht="14.25" hidden="false" customHeight="true" outlineLevel="0" collapsed="false">
      <c r="A314" s="13" t="s">
        <v>9118</v>
      </c>
      <c r="B314" s="14" t="s">
        <v>9119</v>
      </c>
      <c r="C314" s="15" t="n">
        <f aca="false">IFERROR(INDEX($E$1:$K$10025,MATCH(A314,$E$1:$E$10025,0),2),0)</f>
        <v>33320</v>
      </c>
      <c r="D314" s="13"/>
      <c r="E314" s="344" t="s">
        <v>9115</v>
      </c>
      <c r="F314" s="343" t="n">
        <v>37240</v>
      </c>
      <c r="G314" s="13"/>
    </row>
    <row r="315" customFormat="false" ht="14.25" hidden="false" customHeight="true" outlineLevel="0" collapsed="false">
      <c r="A315" s="13" t="s">
        <v>9120</v>
      </c>
      <c r="B315" s="14" t="s">
        <v>442</v>
      </c>
      <c r="C315" s="15" t="n">
        <f aca="false">IFERROR(INDEX($E$1:$K$10025,MATCH(A315,$E$1:$E$10025,0),2),0)</f>
        <v>34200</v>
      </c>
      <c r="D315" s="13"/>
      <c r="E315" s="344" t="s">
        <v>9116</v>
      </c>
      <c r="F315" s="343" t="n">
        <v>20384</v>
      </c>
      <c r="G315" s="13"/>
    </row>
    <row r="316" customFormat="false" ht="14.25" hidden="false" customHeight="true" outlineLevel="0" collapsed="false">
      <c r="A316" s="13" t="s">
        <v>9121</v>
      </c>
      <c r="B316" s="14" t="s">
        <v>441</v>
      </c>
      <c r="C316" s="15" t="n">
        <f aca="false">IFERROR(INDEX($E$1:$K$10025,MATCH(A316,$E$1:$E$10025,0),2),0)</f>
        <v>58292</v>
      </c>
      <c r="D316" s="13"/>
      <c r="E316" s="344" t="s">
        <v>9118</v>
      </c>
      <c r="F316" s="343" t="n">
        <v>33320</v>
      </c>
      <c r="G316" s="13"/>
    </row>
    <row r="317" customFormat="false" ht="14.25" hidden="false" customHeight="true" outlineLevel="0" collapsed="false">
      <c r="A317" s="13" t="s">
        <v>9122</v>
      </c>
      <c r="B317" s="14" t="s">
        <v>438</v>
      </c>
      <c r="C317" s="15" t="n">
        <f aca="false">IFERROR(INDEX($E$1:$K$10025,MATCH(A317,$E$1:$E$10025,0),2),0)</f>
        <v>60800</v>
      </c>
      <c r="D317" s="13"/>
      <c r="E317" s="344" t="s">
        <v>9123</v>
      </c>
      <c r="F317" s="343" t="n">
        <v>17248</v>
      </c>
      <c r="G317" s="13"/>
    </row>
    <row r="318" customFormat="false" ht="14.25" hidden="false" customHeight="true" outlineLevel="0" collapsed="false">
      <c r="A318" s="13" t="s">
        <v>9124</v>
      </c>
      <c r="B318" s="14" t="s">
        <v>9125</v>
      </c>
      <c r="C318" s="15" t="n">
        <f aca="false">IFERROR(INDEX($E$1:$K$10025,MATCH(A318,$E$1:$E$10025,0),2),0)</f>
        <v>12540</v>
      </c>
      <c r="D318" s="13"/>
      <c r="E318" s="346" t="s">
        <v>9120</v>
      </c>
      <c r="F318" s="347" t="n">
        <v>34200</v>
      </c>
      <c r="G318" s="13"/>
    </row>
    <row r="319" customFormat="false" ht="14.25" hidden="false" customHeight="true" outlineLevel="0" collapsed="false">
      <c r="A319" s="13" t="s">
        <v>9126</v>
      </c>
      <c r="B319" s="14" t="s">
        <v>436</v>
      </c>
      <c r="C319" s="15" t="n">
        <f aca="false">IFERROR(INDEX($E$1:$K$10025,MATCH(A319,$E$1:$E$10025,0),2),0)</f>
        <v>31160</v>
      </c>
      <c r="D319" s="13"/>
      <c r="E319" s="346" t="s">
        <v>9121</v>
      </c>
      <c r="F319" s="347" t="n">
        <v>58292</v>
      </c>
      <c r="G319" s="13"/>
    </row>
    <row r="320" customFormat="false" ht="14.25" hidden="false" customHeight="true" outlineLevel="0" collapsed="false">
      <c r="A320" s="13" t="s">
        <v>9127</v>
      </c>
      <c r="B320" s="14" t="s">
        <v>435</v>
      </c>
      <c r="C320" s="15" t="n">
        <f aca="false">IFERROR(INDEX($E$1:$K$10025,MATCH(A320,$E$1:$E$10025,0),2),0)</f>
        <v>53200</v>
      </c>
      <c r="D320" s="13"/>
      <c r="E320" s="346" t="s">
        <v>9122</v>
      </c>
      <c r="F320" s="347" t="n">
        <v>60800</v>
      </c>
      <c r="G320" s="13"/>
    </row>
    <row r="321" customFormat="false" ht="14.25" hidden="false" customHeight="true" outlineLevel="0" collapsed="false">
      <c r="A321" s="13" t="s">
        <v>9128</v>
      </c>
      <c r="B321" s="14" t="s">
        <v>9129</v>
      </c>
      <c r="C321" s="15" t="n">
        <f aca="false">IFERROR(INDEX($E$1:$K$10025,MATCH(A321,$E$1:$E$10025,0),2),0)</f>
        <v>25637</v>
      </c>
      <c r="D321" s="13"/>
      <c r="E321" s="346" t="s">
        <v>9124</v>
      </c>
      <c r="F321" s="347" t="n">
        <v>12540</v>
      </c>
      <c r="G321" s="13"/>
    </row>
    <row r="322" customFormat="false" ht="14.25" hidden="false" customHeight="true" outlineLevel="0" collapsed="false">
      <c r="A322" s="13" t="s">
        <v>9130</v>
      </c>
      <c r="B322" s="14" t="s">
        <v>9131</v>
      </c>
      <c r="C322" s="15" t="n">
        <f aca="false">IFERROR(INDEX($E$1:$K$10025,MATCH(A322,$E$1:$E$10025,0),2),0)</f>
        <v>47432</v>
      </c>
      <c r="D322" s="13"/>
      <c r="E322" s="346" t="s">
        <v>9126</v>
      </c>
      <c r="F322" s="347" t="n">
        <v>31160</v>
      </c>
      <c r="G322" s="13"/>
    </row>
    <row r="323" customFormat="false" ht="14.25" hidden="false" customHeight="true" outlineLevel="0" collapsed="false">
      <c r="A323" s="13" t="s">
        <v>9132</v>
      </c>
      <c r="B323" s="14" t="s">
        <v>9133</v>
      </c>
      <c r="C323" s="15" t="n">
        <f aca="false">IFERROR(INDEX($E$1:$K$10025,MATCH(A323,$E$1:$E$10025,0),2),0)</f>
        <v>0</v>
      </c>
      <c r="D323" s="13"/>
      <c r="E323" s="346" t="s">
        <v>9127</v>
      </c>
      <c r="F323" s="347" t="n">
        <v>53200</v>
      </c>
      <c r="G323" s="13"/>
    </row>
    <row r="324" customFormat="false" ht="14.25" hidden="false" customHeight="true" outlineLevel="0" collapsed="false">
      <c r="A324" s="13" t="s">
        <v>9134</v>
      </c>
      <c r="B324" s="14" t="s">
        <v>9135</v>
      </c>
      <c r="C324" s="15" t="n">
        <f aca="false">IFERROR(INDEX($E$1:$K$10025,MATCH(A324,$E$1:$E$10025,0),2),0)</f>
        <v>26499</v>
      </c>
      <c r="D324" s="13"/>
      <c r="E324" s="344" t="s">
        <v>9136</v>
      </c>
      <c r="F324" s="343" t="n">
        <v>18240</v>
      </c>
      <c r="G324" s="13"/>
    </row>
    <row r="325" customFormat="false" ht="14.25" hidden="false" customHeight="true" outlineLevel="0" collapsed="false">
      <c r="A325" s="13" t="s">
        <v>9137</v>
      </c>
      <c r="B325" s="14" t="s">
        <v>9138</v>
      </c>
      <c r="C325" s="15" t="n">
        <f aca="false">IFERROR(INDEX($E$1:$K$10025,MATCH(A325,$E$1:$E$10025,0),2),0)</f>
        <v>23442</v>
      </c>
      <c r="D325" s="13"/>
      <c r="E325" s="344" t="s">
        <v>9139</v>
      </c>
      <c r="F325" s="343" t="n">
        <v>33440</v>
      </c>
      <c r="G325" s="13"/>
    </row>
    <row r="326" customFormat="false" ht="14.25" hidden="false" customHeight="true" outlineLevel="0" collapsed="false">
      <c r="A326" s="13" t="s">
        <v>9140</v>
      </c>
      <c r="B326" s="14" t="s">
        <v>9141</v>
      </c>
      <c r="C326" s="15" t="n">
        <f aca="false">IFERROR(INDEX($E$1:$K$10025,MATCH(A326,$E$1:$E$10025,0),2),0)</f>
        <v>16856</v>
      </c>
      <c r="D326" s="13"/>
      <c r="E326" s="344" t="s">
        <v>9142</v>
      </c>
      <c r="F326" s="343" t="n">
        <v>10640</v>
      </c>
      <c r="G326" s="13"/>
    </row>
    <row r="327" customFormat="false" ht="14.25" hidden="false" customHeight="true" outlineLevel="0" collapsed="false">
      <c r="A327" s="13" t="s">
        <v>9143</v>
      </c>
      <c r="B327" s="14" t="s">
        <v>677</v>
      </c>
      <c r="C327" s="15" t="n">
        <f aca="false">IFERROR(INDEX($E$1:$K$10025,MATCH(A327,$E$1:$E$10025,0),2),0)</f>
        <v>24304</v>
      </c>
      <c r="D327" s="13"/>
      <c r="E327" s="344" t="s">
        <v>9128</v>
      </c>
      <c r="F327" s="343" t="n">
        <v>25637</v>
      </c>
      <c r="G327" s="13"/>
    </row>
    <row r="328" customFormat="false" ht="14.25" hidden="false" customHeight="true" outlineLevel="0" collapsed="false">
      <c r="A328" s="13" t="s">
        <v>9144</v>
      </c>
      <c r="B328" s="14" t="s">
        <v>902</v>
      </c>
      <c r="C328" s="15" t="n">
        <f aca="false">IFERROR(INDEX($E$1:$K$10025,MATCH(A328,$E$1:$E$10025,0),2),0)</f>
        <v>28224</v>
      </c>
      <c r="D328" s="13"/>
      <c r="E328" s="344" t="s">
        <v>9130</v>
      </c>
      <c r="F328" s="343" t="n">
        <v>47432</v>
      </c>
      <c r="G328" s="13"/>
    </row>
    <row r="329" customFormat="false" ht="14.25" hidden="false" customHeight="true" outlineLevel="0" collapsed="false">
      <c r="A329" s="13" t="s">
        <v>9145</v>
      </c>
      <c r="B329" s="14" t="s">
        <v>4391</v>
      </c>
      <c r="C329" s="15" t="n">
        <f aca="false">IFERROR(INDEX($E$1:$K$10025,MATCH(A329,$E$1:$E$10025,0),2),0)</f>
        <v>7524</v>
      </c>
      <c r="D329" s="13"/>
      <c r="E329" s="344" t="s">
        <v>9146</v>
      </c>
      <c r="F329" s="343" t="n">
        <v>26499</v>
      </c>
      <c r="G329" s="13"/>
    </row>
    <row r="330" customFormat="false" ht="14.25" hidden="false" customHeight="true" outlineLevel="0" collapsed="false">
      <c r="A330" s="13" t="s">
        <v>9147</v>
      </c>
      <c r="B330" s="14" t="s">
        <v>927</v>
      </c>
      <c r="C330" s="15" t="n">
        <f aca="false">IFERROR(INDEX($E$1:$K$10025,MATCH(A330,$E$1:$E$10025,0),2),0)</f>
        <v>44460</v>
      </c>
      <c r="D330" s="13"/>
      <c r="E330" s="344" t="s">
        <v>9148</v>
      </c>
      <c r="F330" s="343" t="n">
        <v>12387</v>
      </c>
      <c r="G330" s="13"/>
    </row>
    <row r="331" customFormat="false" ht="14.25" hidden="false" customHeight="true" outlineLevel="0" collapsed="false">
      <c r="A331" s="13" t="s">
        <v>9149</v>
      </c>
      <c r="B331" s="14" t="s">
        <v>934</v>
      </c>
      <c r="C331" s="15" t="n">
        <f aca="false">IFERROR(INDEX($E$1:$K$10025,MATCH(A331,$E$1:$E$10025,0),2),0)</f>
        <v>18392</v>
      </c>
      <c r="D331" s="13"/>
      <c r="E331" s="344" t="s">
        <v>9134</v>
      </c>
      <c r="F331" s="343" t="n">
        <v>26499</v>
      </c>
      <c r="G331" s="13"/>
    </row>
    <row r="332" customFormat="false" ht="14.25" hidden="false" customHeight="true" outlineLevel="0" collapsed="false">
      <c r="A332" s="13" t="s">
        <v>9150</v>
      </c>
      <c r="B332" s="14" t="s">
        <v>935</v>
      </c>
      <c r="C332" s="15" t="n">
        <f aca="false">IFERROR(INDEX($E$1:$K$10025,MATCH(A332,$E$1:$E$10025,0),2),0)</f>
        <v>39520</v>
      </c>
      <c r="D332" s="13"/>
      <c r="E332" s="344" t="s">
        <v>9137</v>
      </c>
      <c r="F332" s="343" t="n">
        <v>23442</v>
      </c>
      <c r="G332" s="13"/>
    </row>
    <row r="333" customFormat="false" ht="14.25" hidden="false" customHeight="true" outlineLevel="0" collapsed="false">
      <c r="A333" s="13" t="s">
        <v>9151</v>
      </c>
      <c r="B333" s="14" t="s">
        <v>933</v>
      </c>
      <c r="C333" s="15" t="n">
        <f aca="false">IFERROR(INDEX($E$1:$K$10025,MATCH(A333,$E$1:$E$10025,0),2),0)</f>
        <v>76684</v>
      </c>
      <c r="D333" s="13"/>
      <c r="E333" s="344" t="s">
        <v>9140</v>
      </c>
      <c r="F333" s="343" t="n">
        <v>16856</v>
      </c>
      <c r="G333" s="13"/>
    </row>
    <row r="334" customFormat="false" ht="14.25" hidden="false" customHeight="true" outlineLevel="0" collapsed="false">
      <c r="A334" s="13" t="s">
        <v>9152</v>
      </c>
      <c r="B334" s="14" t="s">
        <v>9153</v>
      </c>
      <c r="C334" s="15" t="n">
        <f aca="false">IFERROR(INDEX($E$1:$K$10025,MATCH(A334,$E$1:$E$10025,0),2),0)</f>
        <v>8132</v>
      </c>
      <c r="D334" s="13"/>
      <c r="E334" s="344" t="s">
        <v>9143</v>
      </c>
      <c r="F334" s="343" t="n">
        <v>24304</v>
      </c>
      <c r="G334" s="13"/>
    </row>
    <row r="335" customFormat="false" ht="14.25" hidden="false" customHeight="true" outlineLevel="0" collapsed="false">
      <c r="A335" s="13" t="s">
        <v>9154</v>
      </c>
      <c r="B335" s="14" t="s">
        <v>932</v>
      </c>
      <c r="C335" s="15" t="n">
        <f aca="false">IFERROR(INDEX($E$1:$K$10025,MATCH(A335,$E$1:$E$10025,0),2),0)</f>
        <v>47728</v>
      </c>
      <c r="D335" s="13"/>
      <c r="E335" s="344" t="s">
        <v>9144</v>
      </c>
      <c r="F335" s="343" t="n">
        <v>28224</v>
      </c>
      <c r="G335" s="13"/>
    </row>
    <row r="336" customFormat="false" ht="14.25" hidden="false" customHeight="true" outlineLevel="0" collapsed="false">
      <c r="A336" s="13" t="s">
        <v>9155</v>
      </c>
      <c r="B336" s="14" t="s">
        <v>9156</v>
      </c>
      <c r="C336" s="15" t="n">
        <f aca="false">IFERROR(INDEX($E$1:$K$10025,MATCH(A336,$E$1:$E$10025,0),2),0)</f>
        <v>13680</v>
      </c>
      <c r="D336" s="13"/>
      <c r="E336" s="346" t="s">
        <v>9145</v>
      </c>
      <c r="F336" s="347" t="n">
        <v>7524</v>
      </c>
      <c r="G336" s="13"/>
    </row>
    <row r="337" customFormat="false" ht="14.25" hidden="false" customHeight="true" outlineLevel="0" collapsed="false">
      <c r="A337" s="13" t="s">
        <v>9157</v>
      </c>
      <c r="B337" s="14" t="s">
        <v>1003</v>
      </c>
      <c r="C337" s="15" t="n">
        <f aca="false">IFERROR(INDEX($E$1:$K$10025,MATCH(A337,$E$1:$E$10025,0),2),0)</f>
        <v>31008</v>
      </c>
      <c r="D337" s="13"/>
      <c r="E337" s="346" t="s">
        <v>9147</v>
      </c>
      <c r="F337" s="347" t="n">
        <v>44460</v>
      </c>
      <c r="G337" s="13"/>
    </row>
    <row r="338" customFormat="false" ht="14.25" hidden="false" customHeight="true" outlineLevel="0" collapsed="false">
      <c r="A338" s="13" t="s">
        <v>8654</v>
      </c>
      <c r="B338" s="14" t="s">
        <v>9158</v>
      </c>
      <c r="C338" s="15" t="n">
        <f aca="false">IFERROR(INDEX($E$1:$K$10025,MATCH(A338,$E$1:$E$10025,0),2),0)</f>
        <v>16934</v>
      </c>
      <c r="D338" s="13"/>
      <c r="E338" s="346" t="s">
        <v>9149</v>
      </c>
      <c r="F338" s="347" t="n">
        <v>18392</v>
      </c>
      <c r="G338" s="13"/>
    </row>
    <row r="339" customFormat="false" ht="14.25" hidden="false" customHeight="true" outlineLevel="0" collapsed="false">
      <c r="A339" s="13" t="s">
        <v>9159</v>
      </c>
      <c r="B339" s="14" t="s">
        <v>8817</v>
      </c>
      <c r="C339" s="15" t="n">
        <f aca="false">IFERROR(INDEX($E$1:$K$10025,MATCH(A339,$E$1:$E$10025,0),2),0)</f>
        <v>17640</v>
      </c>
      <c r="D339" s="13"/>
      <c r="E339" s="346" t="s">
        <v>9150</v>
      </c>
      <c r="F339" s="347" t="n">
        <v>39520</v>
      </c>
      <c r="G339" s="13"/>
    </row>
    <row r="340" customFormat="false" ht="14.25" hidden="false" customHeight="true" outlineLevel="0" collapsed="false">
      <c r="A340" s="13" t="s">
        <v>9160</v>
      </c>
      <c r="B340" s="14" t="s">
        <v>8821</v>
      </c>
      <c r="C340" s="15" t="n">
        <f aca="false">IFERROR(INDEX($E$1:$K$10025,MATCH(A340,$E$1:$E$10025,0),2),0)</f>
        <v>16934</v>
      </c>
      <c r="D340" s="13"/>
      <c r="E340" s="346" t="s">
        <v>9151</v>
      </c>
      <c r="F340" s="347" t="n">
        <v>76684</v>
      </c>
      <c r="G340" s="13"/>
    </row>
    <row r="341" customFormat="false" ht="14.25" hidden="false" customHeight="true" outlineLevel="0" collapsed="false">
      <c r="A341" s="13" t="s">
        <v>9161</v>
      </c>
      <c r="B341" s="14" t="s">
        <v>8831</v>
      </c>
      <c r="C341" s="15" t="n">
        <f aca="false">IFERROR(INDEX($E$1:$K$10025,MATCH(A341,$E$1:$E$10025,0),2),0)</f>
        <v>17954</v>
      </c>
      <c r="D341" s="13"/>
      <c r="E341" s="346" t="s">
        <v>9152</v>
      </c>
      <c r="F341" s="347" t="n">
        <v>8132</v>
      </c>
      <c r="G341" s="13"/>
    </row>
    <row r="342" customFormat="false" ht="14.25" hidden="false" customHeight="true" outlineLevel="0" collapsed="false">
      <c r="A342" s="13" t="s">
        <v>9162</v>
      </c>
      <c r="B342" s="14" t="s">
        <v>9163</v>
      </c>
      <c r="C342" s="15" t="n">
        <f aca="false">IFERROR(INDEX($E$1:$K$10025,MATCH(A342,$E$1:$E$10025,0),2),0)</f>
        <v>16934</v>
      </c>
      <c r="D342" s="13"/>
      <c r="E342" s="346" t="s">
        <v>9154</v>
      </c>
      <c r="F342" s="347" t="n">
        <v>47728</v>
      </c>
      <c r="G342" s="13"/>
    </row>
    <row r="343" customFormat="false" ht="14.25" hidden="false" customHeight="true" outlineLevel="0" collapsed="false">
      <c r="A343" s="13" t="s">
        <v>9164</v>
      </c>
      <c r="B343" s="14" t="s">
        <v>1353</v>
      </c>
      <c r="C343" s="15" t="n">
        <f aca="false">IFERROR(INDEX($E$1:$K$10025,MATCH(A343,$E$1:$E$10025,0),2),0)</f>
        <v>54880</v>
      </c>
      <c r="D343" s="13"/>
      <c r="E343" s="352" t="s">
        <v>9165</v>
      </c>
      <c r="F343" s="347" t="n">
        <v>94620</v>
      </c>
      <c r="G343" s="13"/>
    </row>
    <row r="344" customFormat="false" ht="14.25" hidden="false" customHeight="true" outlineLevel="0" collapsed="false">
      <c r="A344" s="13" t="s">
        <v>9166</v>
      </c>
      <c r="B344" s="14" t="s">
        <v>3661</v>
      </c>
      <c r="C344" s="15" t="n">
        <f aca="false">IFERROR(INDEX($E$1:$K$10025,MATCH(A344,$E$1:$E$10025,0),2),0)</f>
        <v>19600</v>
      </c>
      <c r="D344" s="13"/>
      <c r="E344" s="346" t="s">
        <v>9155</v>
      </c>
      <c r="F344" s="347" t="n">
        <v>13680</v>
      </c>
      <c r="G344" s="13"/>
    </row>
    <row r="345" customFormat="false" ht="14.25" hidden="false" customHeight="true" outlineLevel="0" collapsed="false">
      <c r="A345" s="13" t="s">
        <v>9167</v>
      </c>
      <c r="B345" s="14" t="s">
        <v>8757</v>
      </c>
      <c r="C345" s="15" t="n">
        <f aca="false">IFERROR(INDEX($E$1:$K$10025,MATCH(A345,$E$1:$E$10025,0),2),0)</f>
        <v>20384</v>
      </c>
      <c r="D345" s="13"/>
      <c r="E345" s="346" t="s">
        <v>9157</v>
      </c>
      <c r="F345" s="347" t="n">
        <v>31008</v>
      </c>
      <c r="G345" s="13"/>
    </row>
    <row r="346" customFormat="false" ht="14.25" hidden="false" customHeight="true" outlineLevel="0" collapsed="false">
      <c r="A346" s="13" t="s">
        <v>9168</v>
      </c>
      <c r="B346" s="14" t="s">
        <v>8759</v>
      </c>
      <c r="C346" s="15" t="n">
        <f aca="false">IFERROR(INDEX($E$1:$K$10025,MATCH(A346,$E$1:$E$10025,0),2),0)</f>
        <v>82320</v>
      </c>
      <c r="D346" s="13"/>
      <c r="E346" s="344" t="s">
        <v>8654</v>
      </c>
      <c r="F346" s="343" t="n">
        <v>28773</v>
      </c>
      <c r="G346" s="13"/>
    </row>
    <row r="347" customFormat="false" ht="14.25" hidden="false" customHeight="true" outlineLevel="0" collapsed="false">
      <c r="A347" s="13" t="s">
        <v>9169</v>
      </c>
      <c r="B347" s="14" t="s">
        <v>1107</v>
      </c>
      <c r="C347" s="15" t="n">
        <f aca="false">IFERROR(INDEX($E$1:$K$10025,MATCH(A347,$E$1:$E$10025,0),2),0)</f>
        <v>22893</v>
      </c>
      <c r="D347" s="13"/>
      <c r="E347" s="344" t="s">
        <v>9170</v>
      </c>
      <c r="F347" s="343" t="n">
        <v>35280</v>
      </c>
      <c r="G347" s="13"/>
    </row>
    <row r="348" customFormat="false" ht="14.25" hidden="false" customHeight="true" outlineLevel="0" collapsed="false">
      <c r="A348" s="13" t="s">
        <v>9171</v>
      </c>
      <c r="B348" s="14" t="s">
        <v>9172</v>
      </c>
      <c r="C348" s="15" t="n">
        <f aca="false">IFERROR(INDEX($E$1:$K$10025,MATCH(A348,$E$1:$E$10025,0),2),0)</f>
        <v>17248</v>
      </c>
      <c r="D348" s="13"/>
      <c r="E348" s="344" t="s">
        <v>9159</v>
      </c>
      <c r="F348" s="343" t="n">
        <v>17640</v>
      </c>
      <c r="G348" s="13"/>
    </row>
    <row r="349" customFormat="false" ht="14.25" hidden="false" customHeight="true" outlineLevel="0" collapsed="false">
      <c r="A349" s="13" t="s">
        <v>9173</v>
      </c>
      <c r="B349" s="14" t="s">
        <v>9174</v>
      </c>
      <c r="C349" s="15" t="n">
        <f aca="false">IFERROR(INDEX($E$1:$K$10025,MATCH(A349,$E$1:$E$10025,0),2),0)</f>
        <v>16464</v>
      </c>
      <c r="D349" s="13"/>
      <c r="E349" s="344" t="s">
        <v>9160</v>
      </c>
      <c r="F349" s="343" t="n">
        <v>16934</v>
      </c>
      <c r="G349" s="13"/>
    </row>
    <row r="350" customFormat="false" ht="14.25" hidden="false" customHeight="true" outlineLevel="0" collapsed="false">
      <c r="A350" s="13" t="s">
        <v>9175</v>
      </c>
      <c r="B350" s="14" t="s">
        <v>9176</v>
      </c>
      <c r="C350" s="15" t="n">
        <f aca="false">IFERROR(INDEX($E$1:$K$10025,MATCH(A350,$E$1:$E$10025,0),2),0)</f>
        <v>31987</v>
      </c>
      <c r="D350" s="13"/>
      <c r="E350" s="344" t="s">
        <v>9161</v>
      </c>
      <c r="F350" s="343" t="n">
        <v>17954</v>
      </c>
      <c r="G350" s="13"/>
    </row>
    <row r="351" customFormat="false" ht="14.25" hidden="false" customHeight="true" outlineLevel="0" collapsed="false">
      <c r="A351" s="13" t="s">
        <v>9177</v>
      </c>
      <c r="B351" s="14" t="s">
        <v>9178</v>
      </c>
      <c r="C351" s="15" t="n">
        <f aca="false">IFERROR(INDEX($E$1:$K$10025,MATCH(A351,$E$1:$E$10025,0),2),0)</f>
        <v>27440</v>
      </c>
      <c r="D351" s="13"/>
      <c r="E351" s="344" t="s">
        <v>9162</v>
      </c>
      <c r="F351" s="343" t="n">
        <v>16934</v>
      </c>
      <c r="G351" s="13"/>
    </row>
    <row r="352" customFormat="false" ht="14.25" hidden="false" customHeight="true" outlineLevel="0" collapsed="false">
      <c r="A352" s="13" t="s">
        <v>9179</v>
      </c>
      <c r="B352" s="14" t="s">
        <v>1262</v>
      </c>
      <c r="C352" s="15" t="n">
        <f aca="false">IFERROR(INDEX($E$1:$K$10025,MATCH(A352,$E$1:$E$10025,0),2),0)</f>
        <v>22344</v>
      </c>
      <c r="D352" s="13"/>
      <c r="E352" s="344" t="s">
        <v>9164</v>
      </c>
      <c r="F352" s="343" t="n">
        <v>54880</v>
      </c>
      <c r="G352" s="13"/>
    </row>
    <row r="353" customFormat="false" ht="14.25" hidden="false" customHeight="true" outlineLevel="0" collapsed="false">
      <c r="A353" s="13" t="s">
        <v>9180</v>
      </c>
      <c r="B353" s="14" t="s">
        <v>9181</v>
      </c>
      <c r="C353" s="15" t="n">
        <f aca="false">IFERROR(INDEX($E$1:$K$10025,MATCH(A353,$E$1:$E$10025,0),2),0)</f>
        <v>27205</v>
      </c>
      <c r="D353" s="13"/>
      <c r="E353" s="344" t="s">
        <v>9166</v>
      </c>
      <c r="F353" s="343" t="n">
        <v>19600</v>
      </c>
      <c r="G353" s="13"/>
    </row>
    <row r="354" customFormat="false" ht="14.25" hidden="false" customHeight="true" outlineLevel="0" collapsed="false">
      <c r="A354" s="13" t="s">
        <v>9182</v>
      </c>
      <c r="B354" s="14" t="s">
        <v>2110</v>
      </c>
      <c r="C354" s="15" t="n">
        <f aca="false">IFERROR(INDEX($E$1:$K$10025,MATCH(A354,$E$1:$E$10025,0),2),0)</f>
        <v>13014</v>
      </c>
      <c r="D354" s="13"/>
      <c r="E354" s="344" t="s">
        <v>9167</v>
      </c>
      <c r="F354" s="343" t="n">
        <v>20384</v>
      </c>
      <c r="G354" s="13"/>
    </row>
    <row r="355" customFormat="false" ht="14.25" hidden="false" customHeight="true" outlineLevel="0" collapsed="false">
      <c r="A355" s="13" t="s">
        <v>9183</v>
      </c>
      <c r="B355" s="14" t="s">
        <v>1367</v>
      </c>
      <c r="C355" s="15" t="n">
        <f aca="false">IFERROR(INDEX($E$1:$K$10025,MATCH(A355,$E$1:$E$10025,0),2),0)</f>
        <v>28694</v>
      </c>
      <c r="D355" s="13"/>
      <c r="E355" s="344" t="s">
        <v>9168</v>
      </c>
      <c r="F355" s="343" t="n">
        <v>82320</v>
      </c>
      <c r="G355" s="13"/>
    </row>
    <row r="356" customFormat="false" ht="14.25" hidden="false" customHeight="true" outlineLevel="0" collapsed="false">
      <c r="A356" s="13" t="s">
        <v>9152</v>
      </c>
      <c r="B356" s="259" t="s">
        <v>929</v>
      </c>
      <c r="C356" s="15" t="n">
        <f aca="false">IFERROR(INDEX($E$1:$K$10025,MATCH(A356,$E$1:$E$10025,0),2),0)</f>
        <v>8132</v>
      </c>
      <c r="D356" s="13"/>
      <c r="E356" s="344" t="s">
        <v>9169</v>
      </c>
      <c r="F356" s="343" t="n">
        <v>22893</v>
      </c>
      <c r="G356" s="13"/>
    </row>
    <row r="357" customFormat="false" ht="14.25" hidden="false" customHeight="true" outlineLevel="0" collapsed="false">
      <c r="A357" s="13" t="s">
        <v>9184</v>
      </c>
      <c r="B357" s="14" t="s">
        <v>1372</v>
      </c>
      <c r="C357" s="15" t="n">
        <f aca="false">IFERROR(INDEX($E$1:$K$10025,MATCH(A357,$E$1:$E$10025,0),2),0)</f>
        <v>15288</v>
      </c>
      <c r="D357" s="13"/>
      <c r="E357" s="348" t="s">
        <v>9171</v>
      </c>
      <c r="F357" s="349" t="n">
        <v>17248</v>
      </c>
      <c r="G357" s="13"/>
    </row>
    <row r="358" customFormat="false" ht="14.25" hidden="false" customHeight="true" outlineLevel="0" collapsed="false">
      <c r="A358" s="13" t="s">
        <v>9185</v>
      </c>
      <c r="B358" s="14" t="s">
        <v>9186</v>
      </c>
      <c r="C358" s="15" t="n">
        <f aca="false">IFERROR(INDEX($E$1:$K$10025,MATCH(A358,$E$1:$E$10025,0),2),0)</f>
        <v>26107</v>
      </c>
      <c r="D358" s="13"/>
      <c r="E358" s="119"/>
      <c r="F358" s="119"/>
      <c r="G358" s="13"/>
    </row>
    <row r="359" customFormat="false" ht="14.25" hidden="false" customHeight="true" outlineLevel="0" collapsed="false">
      <c r="A359" s="13" t="s">
        <v>9187</v>
      </c>
      <c r="B359" s="14" t="s">
        <v>9188</v>
      </c>
      <c r="C359" s="15" t="n">
        <f aca="false">IFERROR(INDEX($E$1:$K$10025,MATCH(A359,$E$1:$E$10025,0),2),0)</f>
        <v>72677</v>
      </c>
      <c r="D359" s="13"/>
      <c r="E359" s="344" t="s">
        <v>9173</v>
      </c>
      <c r="F359" s="343" t="n">
        <v>16464</v>
      </c>
      <c r="G359" s="13"/>
    </row>
    <row r="360" customFormat="false" ht="14.25" hidden="false" customHeight="true" outlineLevel="0" collapsed="false">
      <c r="A360" s="13" t="s">
        <v>9189</v>
      </c>
      <c r="B360" s="14" t="s">
        <v>9190</v>
      </c>
      <c r="C360" s="15" t="n">
        <f aca="false">IFERROR(INDEX($E$1:$K$10025,MATCH(A360,$E$1:$E$10025,0),2),0)</f>
        <v>21952</v>
      </c>
      <c r="D360" s="13"/>
      <c r="E360" s="344" t="s">
        <v>9175</v>
      </c>
      <c r="F360" s="343" t="n">
        <v>31987</v>
      </c>
      <c r="G360" s="13"/>
    </row>
    <row r="361" customFormat="false" ht="14.25" hidden="false" customHeight="true" outlineLevel="0" collapsed="false">
      <c r="A361" s="13" t="s">
        <v>9191</v>
      </c>
      <c r="B361" s="14" t="s">
        <v>9192</v>
      </c>
      <c r="C361" s="15" t="n">
        <f aca="false">IFERROR(INDEX($E$1:$K$10025,MATCH(A361,$E$1:$E$10025,0),2),0)</f>
        <v>65856</v>
      </c>
      <c r="D361" s="13"/>
      <c r="E361" s="344" t="s">
        <v>9177</v>
      </c>
      <c r="F361" s="343" t="n">
        <v>27440</v>
      </c>
      <c r="G361" s="13"/>
    </row>
    <row r="362" customFormat="false" ht="14.25" hidden="false" customHeight="true" outlineLevel="0" collapsed="false">
      <c r="A362" s="13" t="s">
        <v>9193</v>
      </c>
      <c r="B362" s="14" t="s">
        <v>9194</v>
      </c>
      <c r="C362" s="15" t="n">
        <f aca="false">IFERROR(INDEX($E$1:$K$10025,MATCH(A362,$E$1:$E$10025,0),2),0)</f>
        <v>24304</v>
      </c>
      <c r="D362" s="13"/>
      <c r="E362" s="344" t="s">
        <v>9179</v>
      </c>
      <c r="F362" s="343" t="n">
        <v>22344</v>
      </c>
      <c r="G362" s="13"/>
    </row>
    <row r="363" customFormat="false" ht="14.25" hidden="false" customHeight="true" outlineLevel="0" collapsed="false">
      <c r="A363" s="13" t="s">
        <v>9195</v>
      </c>
      <c r="B363" s="14" t="s">
        <v>9196</v>
      </c>
      <c r="C363" s="15" t="n">
        <f aca="false">IFERROR(INDEX($E$1:$K$10025,MATCH(A363,$E$1:$E$10025,0),2),0)</f>
        <v>0</v>
      </c>
      <c r="D363" s="13"/>
      <c r="E363" s="344" t="s">
        <v>9180</v>
      </c>
      <c r="F363" s="343" t="n">
        <v>27205</v>
      </c>
      <c r="G363" s="13"/>
    </row>
    <row r="364" customFormat="false" ht="14.25" hidden="false" customHeight="true" outlineLevel="0" collapsed="false">
      <c r="A364" s="13" t="s">
        <v>9197</v>
      </c>
      <c r="B364" s="14" t="s">
        <v>9198</v>
      </c>
      <c r="C364" s="15" t="n">
        <f aca="false">IFERROR(INDEX($E$1:$K$10025,MATCH(A364,$E$1:$E$10025,0),2),0)</f>
        <v>24304</v>
      </c>
      <c r="D364" s="13"/>
      <c r="E364" s="344" t="s">
        <v>9182</v>
      </c>
      <c r="F364" s="343" t="n">
        <v>13014</v>
      </c>
      <c r="G364" s="13"/>
    </row>
    <row r="365" customFormat="false" ht="14.25" hidden="false" customHeight="true" outlineLevel="0" collapsed="false">
      <c r="A365" s="13" t="s">
        <v>9199</v>
      </c>
      <c r="B365" s="14" t="s">
        <v>9200</v>
      </c>
      <c r="C365" s="15" t="n">
        <f aca="false">IFERROR(INDEX($E$1:$K$10025,MATCH(A365,$E$1:$E$10025,0),2),0)</f>
        <v>65856</v>
      </c>
      <c r="D365" s="13"/>
      <c r="E365" s="344" t="s">
        <v>9183</v>
      </c>
      <c r="F365" s="343" t="n">
        <v>28694</v>
      </c>
      <c r="G365" s="13"/>
    </row>
    <row r="366" customFormat="false" ht="14.25" hidden="false" customHeight="true" outlineLevel="0" collapsed="false">
      <c r="A366" s="13" t="s">
        <v>9201</v>
      </c>
      <c r="B366" s="14" t="s">
        <v>9202</v>
      </c>
      <c r="C366" s="15" t="n">
        <f aca="false">IFERROR(INDEX($E$1:$K$10025,MATCH(A366,$E$1:$E$10025,0),2),0)</f>
        <v>0</v>
      </c>
      <c r="D366" s="13"/>
      <c r="E366" s="344" t="s">
        <v>9184</v>
      </c>
      <c r="F366" s="343" t="n">
        <v>15288</v>
      </c>
      <c r="G366" s="13"/>
    </row>
    <row r="367" customFormat="false" ht="14.25" hidden="false" customHeight="true" outlineLevel="0" collapsed="false">
      <c r="A367" s="13" t="s">
        <v>9203</v>
      </c>
      <c r="B367" s="14" t="s">
        <v>9204</v>
      </c>
      <c r="C367" s="15" t="n">
        <f aca="false">IFERROR(INDEX($E$1:$K$10025,MATCH(A367,$E$1:$E$10025,0),2),0)</f>
        <v>30811</v>
      </c>
      <c r="D367" s="13"/>
      <c r="E367" s="344" t="s">
        <v>9185</v>
      </c>
      <c r="F367" s="343" t="n">
        <v>26107</v>
      </c>
      <c r="G367" s="13"/>
    </row>
    <row r="368" customFormat="false" ht="14.25" hidden="false" customHeight="true" outlineLevel="0" collapsed="false">
      <c r="A368" s="13" t="s">
        <v>9205</v>
      </c>
      <c r="B368" s="14" t="s">
        <v>9206</v>
      </c>
      <c r="C368" s="15" t="n">
        <f aca="false">IFERROR(INDEX($E$1:$K$10025,MATCH(A368,$E$1:$E$10025,0),2),0)</f>
        <v>17248</v>
      </c>
      <c r="D368" s="13"/>
      <c r="E368" s="344" t="s">
        <v>9187</v>
      </c>
      <c r="F368" s="343" t="n">
        <v>72677</v>
      </c>
      <c r="G368" s="13"/>
    </row>
    <row r="369" customFormat="false" ht="14.25" hidden="false" customHeight="true" outlineLevel="0" collapsed="false">
      <c r="A369" s="13" t="s">
        <v>9207</v>
      </c>
      <c r="B369" s="14" t="s">
        <v>9208</v>
      </c>
      <c r="C369" s="15" t="n">
        <f aca="false">IFERROR(INDEX($E$1:$K$10025,MATCH(A369,$E$1:$E$10025,0),2),0)</f>
        <v>38416</v>
      </c>
      <c r="D369" s="13"/>
      <c r="E369" s="344" t="s">
        <v>9189</v>
      </c>
      <c r="F369" s="343" t="n">
        <v>21952</v>
      </c>
      <c r="G369" s="13"/>
    </row>
    <row r="370" customFormat="false" ht="14.25" hidden="false" customHeight="true" outlineLevel="0" collapsed="false">
      <c r="A370" s="13" t="s">
        <v>9209</v>
      </c>
      <c r="B370" s="14" t="s">
        <v>7384</v>
      </c>
      <c r="C370" s="15" t="n">
        <f aca="false">IFERROR(INDEX($E$1:$K$10025,MATCH(A370,$E$1:$E$10025,0),2),0)</f>
        <v>31360</v>
      </c>
      <c r="D370" s="13"/>
      <c r="E370" s="344" t="s">
        <v>9191</v>
      </c>
      <c r="F370" s="343" t="n">
        <v>65856</v>
      </c>
      <c r="G370" s="13"/>
    </row>
    <row r="371" customFormat="false" ht="14.25" hidden="false" customHeight="true" outlineLevel="0" collapsed="false">
      <c r="A371" s="13" t="s">
        <v>9210</v>
      </c>
      <c r="B371" s="14" t="s">
        <v>9211</v>
      </c>
      <c r="C371" s="15" t="n">
        <f aca="false">IFERROR(INDEX($E$1:$K$10025,MATCH(A371,$E$1:$E$10025,0),2),0)</f>
        <v>0</v>
      </c>
      <c r="D371" s="13"/>
      <c r="E371" s="344" t="s">
        <v>9193</v>
      </c>
      <c r="F371" s="343" t="n">
        <v>24304</v>
      </c>
      <c r="G371" s="13"/>
    </row>
    <row r="372" customFormat="false" ht="14.25" hidden="false" customHeight="true" outlineLevel="0" collapsed="false">
      <c r="A372" s="13" t="s">
        <v>9212</v>
      </c>
      <c r="B372" s="14" t="s">
        <v>9213</v>
      </c>
      <c r="C372" s="15" t="n">
        <f aca="false">IFERROR(INDEX($E$1:$K$10025,MATCH(A372,$E$1:$E$10025,0),2),0)</f>
        <v>34182</v>
      </c>
      <c r="D372" s="13"/>
      <c r="E372" s="344" t="s">
        <v>9214</v>
      </c>
      <c r="F372" s="343" t="n">
        <v>24304</v>
      </c>
      <c r="G372" s="13"/>
    </row>
    <row r="373" customFormat="false" ht="14.25" hidden="false" customHeight="true" outlineLevel="0" collapsed="false">
      <c r="A373" s="13" t="s">
        <v>9215</v>
      </c>
      <c r="B373" s="14" t="s">
        <v>9216</v>
      </c>
      <c r="C373" s="15" t="n">
        <f aca="false">IFERROR(INDEX($E$1:$K$10025,MATCH(A373,$E$1:$E$10025,0),2),0)</f>
        <v>0</v>
      </c>
      <c r="D373" s="13"/>
      <c r="E373" s="344" t="s">
        <v>9197</v>
      </c>
      <c r="F373" s="343" t="n">
        <v>24304</v>
      </c>
      <c r="G373" s="13"/>
    </row>
    <row r="374" customFormat="false" ht="14.25" hidden="false" customHeight="true" outlineLevel="0" collapsed="false">
      <c r="A374" s="13" t="s">
        <v>9217</v>
      </c>
      <c r="B374" s="14" t="s">
        <v>3843</v>
      </c>
      <c r="C374" s="15" t="n">
        <f aca="false">IFERROR(INDEX($E$1:$K$10025,MATCH(A374,$E$1:$E$10025,0),2),0)</f>
        <v>13300</v>
      </c>
      <c r="D374" s="13"/>
      <c r="E374" s="344" t="s">
        <v>9199</v>
      </c>
      <c r="F374" s="343" t="n">
        <v>65856</v>
      </c>
      <c r="G374" s="13"/>
    </row>
    <row r="375" customFormat="false" ht="14.25" hidden="false" customHeight="true" outlineLevel="0" collapsed="false">
      <c r="A375" s="13" t="s">
        <v>9217</v>
      </c>
      <c r="B375" s="14" t="s">
        <v>3813</v>
      </c>
      <c r="C375" s="15" t="n">
        <f aca="false">IFERROR(INDEX($E$1:$K$10025,MATCH(A375,$E$1:$E$10025,0),2),0)</f>
        <v>13300</v>
      </c>
      <c r="D375" s="13"/>
      <c r="E375" s="344" t="s">
        <v>9218</v>
      </c>
      <c r="F375" s="343" t="n">
        <v>13955</v>
      </c>
      <c r="G375" s="13"/>
    </row>
    <row r="376" customFormat="false" ht="14.25" hidden="false" customHeight="true" outlineLevel="0" collapsed="false">
      <c r="A376" s="13" t="s">
        <v>9219</v>
      </c>
      <c r="B376" s="14" t="s">
        <v>3845</v>
      </c>
      <c r="C376" s="15" t="n">
        <f aca="false">IFERROR(INDEX($E$1:$K$10025,MATCH(A376,$E$1:$E$10025,0),2),0)</f>
        <v>34048</v>
      </c>
      <c r="D376" s="13"/>
      <c r="E376" s="344" t="s">
        <v>9203</v>
      </c>
      <c r="F376" s="343" t="n">
        <v>30811</v>
      </c>
      <c r="G376" s="13"/>
    </row>
    <row r="377" customFormat="false" ht="14.25" hidden="false" customHeight="true" outlineLevel="0" collapsed="false">
      <c r="A377" s="13" t="s">
        <v>9219</v>
      </c>
      <c r="B377" s="14" t="s">
        <v>3815</v>
      </c>
      <c r="C377" s="15" t="n">
        <f aca="false">IFERROR(INDEX($E$1:$K$10025,MATCH(A377,$E$1:$E$10025,0),2),0)</f>
        <v>34048</v>
      </c>
      <c r="D377" s="13"/>
      <c r="E377" s="344" t="s">
        <v>9205</v>
      </c>
      <c r="F377" s="343" t="n">
        <v>17248</v>
      </c>
      <c r="G377" s="13"/>
    </row>
    <row r="378" customFormat="false" ht="14.25" hidden="false" customHeight="true" outlineLevel="0" collapsed="false">
      <c r="A378" s="13" t="s">
        <v>9220</v>
      </c>
      <c r="B378" s="14" t="s">
        <v>1635</v>
      </c>
      <c r="C378" s="15" t="n">
        <f aca="false">IFERROR(INDEX($E$1:$K$10025,MATCH(A378,$E$1:$E$10025,0),2),0)</f>
        <v>70680</v>
      </c>
      <c r="D378" s="13"/>
      <c r="E378" s="344" t="s">
        <v>9207</v>
      </c>
      <c r="F378" s="343" t="n">
        <v>38416</v>
      </c>
      <c r="G378" s="13"/>
    </row>
    <row r="379" customFormat="false" ht="14.25" hidden="false" customHeight="true" outlineLevel="0" collapsed="false">
      <c r="A379" s="13" t="s">
        <v>9221</v>
      </c>
      <c r="B379" s="14" t="s">
        <v>1639</v>
      </c>
      <c r="C379" s="15" t="n">
        <f aca="false">IFERROR(INDEX($E$1:$K$10025,MATCH(A379,$E$1:$E$10025,0),2),0)</f>
        <v>70680</v>
      </c>
      <c r="D379" s="13"/>
      <c r="E379" s="344" t="s">
        <v>9209</v>
      </c>
      <c r="F379" s="343" t="n">
        <v>31360</v>
      </c>
      <c r="G379" s="13"/>
    </row>
    <row r="380" customFormat="false" ht="14.25" hidden="false" customHeight="true" outlineLevel="0" collapsed="false">
      <c r="A380" s="13" t="s">
        <v>9222</v>
      </c>
      <c r="B380" s="14" t="s">
        <v>1638</v>
      </c>
      <c r="C380" s="15" t="n">
        <f aca="false">IFERROR(INDEX($E$1:$K$10025,MATCH(A380,$E$1:$E$10025,0),2),0)</f>
        <v>121600</v>
      </c>
      <c r="D380" s="13"/>
      <c r="E380" s="344" t="s">
        <v>9223</v>
      </c>
      <c r="F380" s="343" t="n">
        <v>14504</v>
      </c>
      <c r="G380" s="13"/>
    </row>
    <row r="381" customFormat="false" ht="14.25" hidden="false" customHeight="true" outlineLevel="0" collapsed="false">
      <c r="A381" s="13" t="s">
        <v>9224</v>
      </c>
      <c r="B381" s="14" t="s">
        <v>1640</v>
      </c>
      <c r="C381" s="15" t="n">
        <f aca="false">IFERROR(INDEX($E$1:$K$10025,MATCH(A381,$E$1:$E$10025,0),2),0)</f>
        <v>31160</v>
      </c>
      <c r="D381" s="13"/>
      <c r="E381" s="344" t="s">
        <v>9212</v>
      </c>
      <c r="F381" s="343" t="n">
        <v>34182</v>
      </c>
      <c r="G381" s="13"/>
    </row>
    <row r="382" customFormat="false" ht="14.25" hidden="false" customHeight="true" outlineLevel="0" collapsed="false">
      <c r="A382" s="13" t="s">
        <v>9225</v>
      </c>
      <c r="B382" s="14" t="s">
        <v>3825</v>
      </c>
      <c r="C382" s="15" t="n">
        <f aca="false">IFERROR(INDEX($E$1:$K$10025,MATCH(A382,$E$1:$E$10025,0),2),0)</f>
        <v>64220</v>
      </c>
      <c r="D382" s="13"/>
      <c r="E382" s="344" t="s">
        <v>9226</v>
      </c>
      <c r="F382" s="343" t="n">
        <v>24696</v>
      </c>
      <c r="G382" s="13"/>
    </row>
    <row r="383" customFormat="false" ht="14.25" hidden="false" customHeight="true" outlineLevel="0" collapsed="false">
      <c r="A383" s="13" t="s">
        <v>9227</v>
      </c>
      <c r="B383" s="14" t="s">
        <v>7029</v>
      </c>
      <c r="C383" s="15" t="n">
        <f aca="false">IFERROR(INDEX($E$1:$K$10025,MATCH(A383,$E$1:$E$10025,0),2),0)</f>
        <v>112480</v>
      </c>
      <c r="D383" s="13"/>
      <c r="E383" s="346" t="s">
        <v>9217</v>
      </c>
      <c r="F383" s="347" t="n">
        <v>13300</v>
      </c>
      <c r="G383" s="13"/>
    </row>
    <row r="384" customFormat="false" ht="14.25" hidden="false" customHeight="true" outlineLevel="0" collapsed="false">
      <c r="A384" s="13" t="s">
        <v>9228</v>
      </c>
      <c r="B384" s="14" t="s">
        <v>9229</v>
      </c>
      <c r="C384" s="15" t="n">
        <f aca="false">IFERROR(INDEX($E$1:$K$10025,MATCH(A384,$E$1:$E$10025,0),2),0)</f>
        <v>0</v>
      </c>
      <c r="D384" s="13"/>
      <c r="E384" s="346" t="s">
        <v>9219</v>
      </c>
      <c r="F384" s="347" t="n">
        <v>34048</v>
      </c>
      <c r="G384" s="13"/>
    </row>
    <row r="385" customFormat="false" ht="14.25" hidden="false" customHeight="true" outlineLevel="0" collapsed="false">
      <c r="A385" s="13" t="s">
        <v>9230</v>
      </c>
      <c r="B385" s="14" t="s">
        <v>1636</v>
      </c>
      <c r="C385" s="15" t="n">
        <f aca="false">IFERROR(INDEX($E$1:$K$10025,MATCH(A385,$E$1:$E$10025,0),2),0)</f>
        <v>0</v>
      </c>
      <c r="D385" s="13"/>
      <c r="E385" s="346" t="s">
        <v>9220</v>
      </c>
      <c r="F385" s="347" t="n">
        <v>70680</v>
      </c>
      <c r="G385" s="13"/>
    </row>
    <row r="386" customFormat="false" ht="14.25" hidden="false" customHeight="true" outlineLevel="0" collapsed="false">
      <c r="A386" s="13" t="s">
        <v>9231</v>
      </c>
      <c r="B386" s="14" t="s">
        <v>7026</v>
      </c>
      <c r="C386" s="15" t="n">
        <f aca="false">IFERROR(INDEX($E$1:$K$10025,MATCH(A386,$E$1:$E$10025,0),2),0)</f>
        <v>0</v>
      </c>
      <c r="D386" s="13"/>
      <c r="E386" s="346" t="s">
        <v>9221</v>
      </c>
      <c r="F386" s="347" t="n">
        <v>70680</v>
      </c>
      <c r="G386" s="13"/>
    </row>
    <row r="387" customFormat="false" ht="14.25" hidden="false" customHeight="true" outlineLevel="0" collapsed="false">
      <c r="A387" s="13" t="s">
        <v>9232</v>
      </c>
      <c r="B387" s="14" t="s">
        <v>9233</v>
      </c>
      <c r="C387" s="15" t="n">
        <f aca="false">IFERROR(INDEX($E$1:$K$10025,MATCH(A387,$E$1:$E$10025,0),2),0)</f>
        <v>13300</v>
      </c>
      <c r="D387" s="13"/>
      <c r="E387" s="346" t="s">
        <v>9222</v>
      </c>
      <c r="F387" s="347" t="n">
        <v>121600</v>
      </c>
      <c r="G387" s="13"/>
    </row>
    <row r="388" customFormat="false" ht="14.25" hidden="false" customHeight="true" outlineLevel="0" collapsed="false">
      <c r="A388" s="13" t="s">
        <v>9234</v>
      </c>
      <c r="B388" s="14" t="s">
        <v>9235</v>
      </c>
      <c r="C388" s="15" t="n">
        <f aca="false">IFERROR(INDEX($E$1:$K$10025,MATCH(A388,$E$1:$E$10025,0),2),0)</f>
        <v>15200</v>
      </c>
      <c r="D388" s="13"/>
      <c r="E388" s="346" t="s">
        <v>9224</v>
      </c>
      <c r="F388" s="347" t="n">
        <v>31160</v>
      </c>
      <c r="G388" s="13"/>
    </row>
    <row r="389" customFormat="false" ht="14.25" hidden="false" customHeight="true" outlineLevel="0" collapsed="false">
      <c r="A389" s="13" t="s">
        <v>9236</v>
      </c>
      <c r="B389" s="14" t="s">
        <v>9237</v>
      </c>
      <c r="C389" s="15" t="n">
        <f aca="false">IFERROR(INDEX($E$1:$K$10025,MATCH(A389,$E$1:$E$10025,0),2),0)</f>
        <v>41496</v>
      </c>
      <c r="D389" s="13"/>
      <c r="E389" s="346" t="s">
        <v>9225</v>
      </c>
      <c r="F389" s="347" t="n">
        <v>64220</v>
      </c>
      <c r="G389" s="13"/>
    </row>
    <row r="390" customFormat="false" ht="14.25" hidden="false" customHeight="true" outlineLevel="0" collapsed="false">
      <c r="A390" s="13" t="s">
        <v>9238</v>
      </c>
      <c r="B390" s="14" t="s">
        <v>9239</v>
      </c>
      <c r="C390" s="15" t="n">
        <f aca="false">IFERROR(INDEX($E$1:$K$10025,MATCH(A390,$E$1:$E$10025,0),2),0)</f>
        <v>22040</v>
      </c>
      <c r="D390" s="13"/>
      <c r="E390" s="346" t="s">
        <v>9227</v>
      </c>
      <c r="F390" s="347" t="n">
        <v>112480</v>
      </c>
      <c r="G390" s="13"/>
    </row>
    <row r="391" customFormat="false" ht="14.25" hidden="false" customHeight="true" outlineLevel="0" collapsed="false">
      <c r="A391" s="13" t="s">
        <v>9240</v>
      </c>
      <c r="B391" s="14" t="s">
        <v>9241</v>
      </c>
      <c r="C391" s="15" t="n">
        <f aca="false">IFERROR(INDEX($E$1:$K$10025,MATCH(A391,$E$1:$E$10025,0),2),0)</f>
        <v>17860</v>
      </c>
      <c r="D391" s="13"/>
      <c r="E391" s="346" t="s">
        <v>9242</v>
      </c>
      <c r="F391" s="347" t="n">
        <v>13300</v>
      </c>
      <c r="G391" s="13"/>
    </row>
    <row r="392" customFormat="false" ht="14.25" hidden="false" customHeight="true" outlineLevel="0" collapsed="false">
      <c r="A392" s="13" t="s">
        <v>9243</v>
      </c>
      <c r="B392" s="14" t="s">
        <v>9244</v>
      </c>
      <c r="C392" s="15" t="n">
        <f aca="false">IFERROR(INDEX($E$1:$K$10025,MATCH(A392,$E$1:$E$10025,0),2),0)</f>
        <v>16568</v>
      </c>
      <c r="D392" s="13"/>
      <c r="E392" s="346" t="s">
        <v>9245</v>
      </c>
      <c r="F392" s="347" t="n">
        <v>34048</v>
      </c>
      <c r="G392" s="13"/>
    </row>
    <row r="393" customFormat="false" ht="14.25" hidden="false" customHeight="true" outlineLevel="0" collapsed="false">
      <c r="A393" s="13" t="s">
        <v>9246</v>
      </c>
      <c r="B393" s="14" t="s">
        <v>9247</v>
      </c>
      <c r="C393" s="15" t="n">
        <f aca="false">IFERROR(INDEX($E$1:$K$10025,MATCH(A393,$E$1:$E$10025,0),2),0)</f>
        <v>16568</v>
      </c>
      <c r="D393" s="13"/>
      <c r="E393" s="346" t="s">
        <v>9248</v>
      </c>
      <c r="F393" s="347" t="n">
        <v>72808</v>
      </c>
      <c r="G393" s="13"/>
    </row>
    <row r="394" customFormat="false" ht="14.25" hidden="false" customHeight="true" outlineLevel="0" collapsed="false">
      <c r="A394" s="13" t="s">
        <v>9249</v>
      </c>
      <c r="B394" s="14" t="s">
        <v>9250</v>
      </c>
      <c r="C394" s="15" t="n">
        <f aca="false">IFERROR(INDEX($E$1:$K$10025,MATCH(A394,$E$1:$E$10025,0),2),0)</f>
        <v>16568</v>
      </c>
      <c r="D394" s="13"/>
      <c r="E394" s="346" t="s">
        <v>9232</v>
      </c>
      <c r="F394" s="347" t="n">
        <v>13300</v>
      </c>
      <c r="G394" s="13"/>
    </row>
    <row r="395" customFormat="false" ht="14.25" hidden="false" customHeight="true" outlineLevel="0" collapsed="false">
      <c r="A395" s="13" t="s">
        <v>9251</v>
      </c>
      <c r="B395" s="14" t="s">
        <v>9252</v>
      </c>
      <c r="C395" s="15" t="n">
        <f aca="false">IFERROR(INDEX($E$1:$K$10025,MATCH(A395,$E$1:$E$10025,0),2),0)</f>
        <v>19000</v>
      </c>
      <c r="D395" s="13"/>
      <c r="E395" s="346" t="s">
        <v>9234</v>
      </c>
      <c r="F395" s="347" t="n">
        <v>15200</v>
      </c>
      <c r="G395" s="13"/>
    </row>
    <row r="396" customFormat="false" ht="14.25" hidden="false" customHeight="true" outlineLevel="0" collapsed="false">
      <c r="A396" s="13" t="s">
        <v>9253</v>
      </c>
      <c r="B396" s="14" t="s">
        <v>1738</v>
      </c>
      <c r="C396" s="15" t="n">
        <f aca="false">IFERROR(INDEX($E$1:$K$10025,MATCH(A396,$E$1:$E$10025,0),2),0)</f>
        <v>18032</v>
      </c>
      <c r="D396" s="13"/>
      <c r="E396" s="346" t="s">
        <v>9236</v>
      </c>
      <c r="F396" s="347" t="n">
        <v>41496</v>
      </c>
      <c r="G396" s="13"/>
    </row>
    <row r="397" customFormat="false" ht="14.25" hidden="false" customHeight="true" outlineLevel="0" collapsed="false">
      <c r="A397" s="13" t="s">
        <v>9254</v>
      </c>
      <c r="B397" s="14" t="s">
        <v>1742</v>
      </c>
      <c r="C397" s="15" t="n">
        <f aca="false">IFERROR(INDEX($E$1:$K$10025,MATCH(A397,$E$1:$E$10025,0),2),0)</f>
        <v>18032</v>
      </c>
      <c r="D397" s="13"/>
      <c r="E397" s="346" t="s">
        <v>9238</v>
      </c>
      <c r="F397" s="347" t="n">
        <v>22040</v>
      </c>
      <c r="G397" s="13"/>
    </row>
    <row r="398" customFormat="false" ht="14.25" hidden="false" customHeight="true" outlineLevel="0" collapsed="false">
      <c r="A398" s="13" t="s">
        <v>9255</v>
      </c>
      <c r="B398" s="14" t="s">
        <v>9256</v>
      </c>
      <c r="C398" s="15" t="n">
        <f aca="false">IFERROR(INDEX($E$1:$K$10025,MATCH(A398,$E$1:$E$10025,0),2),0)</f>
        <v>26656</v>
      </c>
      <c r="D398" s="13"/>
      <c r="E398" s="346" t="s">
        <v>9240</v>
      </c>
      <c r="F398" s="347" t="n">
        <v>17860</v>
      </c>
      <c r="G398" s="13"/>
    </row>
    <row r="399" customFormat="false" ht="14.25" hidden="false" customHeight="true" outlineLevel="0" collapsed="false">
      <c r="A399" s="13" t="s">
        <v>9257</v>
      </c>
      <c r="B399" s="14" t="s">
        <v>1788</v>
      </c>
      <c r="C399" s="15" t="n">
        <f aca="false">IFERROR(INDEX($E$1:$K$10025,MATCH(A399,$E$1:$E$10025,0),2),0)</f>
        <v>14269</v>
      </c>
      <c r="D399" s="13"/>
      <c r="E399" s="346" t="s">
        <v>9243</v>
      </c>
      <c r="F399" s="347" t="n">
        <v>16568</v>
      </c>
      <c r="G399" s="13"/>
    </row>
    <row r="400" customFormat="false" ht="14.25" hidden="false" customHeight="true" outlineLevel="0" collapsed="false">
      <c r="A400" s="13" t="s">
        <v>9258</v>
      </c>
      <c r="B400" s="14" t="s">
        <v>1790</v>
      </c>
      <c r="C400" s="15" t="n">
        <f aca="false">IFERROR(INDEX($E$1:$K$10025,MATCH(A400,$E$1:$E$10025,0),2),0)</f>
        <v>14112</v>
      </c>
      <c r="D400" s="13"/>
      <c r="E400" s="346" t="s">
        <v>9246</v>
      </c>
      <c r="F400" s="347" t="n">
        <v>16568</v>
      </c>
      <c r="G400" s="13"/>
    </row>
    <row r="401" customFormat="false" ht="14.25" hidden="false" customHeight="true" outlineLevel="0" collapsed="false">
      <c r="A401" s="13" t="s">
        <v>9259</v>
      </c>
      <c r="B401" s="14" t="s">
        <v>4317</v>
      </c>
      <c r="C401" s="15" t="n">
        <f aca="false">IFERROR(INDEX($E$1:$K$10025,MATCH(A401,$E$1:$E$10025,0),2),0)</f>
        <v>10412</v>
      </c>
      <c r="D401" s="13"/>
      <c r="E401" s="346" t="s">
        <v>9249</v>
      </c>
      <c r="F401" s="347" t="n">
        <v>16568</v>
      </c>
      <c r="G401" s="13"/>
    </row>
    <row r="402" customFormat="false" ht="14.25" hidden="false" customHeight="true" outlineLevel="0" collapsed="false">
      <c r="A402" s="13" t="s">
        <v>9260</v>
      </c>
      <c r="B402" s="14" t="s">
        <v>1518</v>
      </c>
      <c r="C402" s="15" t="n">
        <f aca="false">IFERROR(INDEX($E$1:$K$10025,MATCH(A402,$E$1:$E$10025,0),2),0)</f>
        <v>39368</v>
      </c>
      <c r="D402" s="13"/>
      <c r="E402" s="346" t="s">
        <v>9251</v>
      </c>
      <c r="F402" s="347" t="n">
        <v>19000</v>
      </c>
      <c r="G402" s="13"/>
    </row>
    <row r="403" customFormat="false" ht="14.25" hidden="false" customHeight="true" outlineLevel="0" collapsed="false">
      <c r="A403" s="13" t="s">
        <v>9261</v>
      </c>
      <c r="B403" s="14" t="s">
        <v>4313</v>
      </c>
      <c r="C403" s="15" t="n">
        <f aca="false">IFERROR(INDEX($E$1:$K$10025,MATCH(A403,$E$1:$E$10025,0),2),0)</f>
        <v>11628</v>
      </c>
      <c r="D403" s="13"/>
      <c r="E403" s="344" t="s">
        <v>9253</v>
      </c>
      <c r="F403" s="343" t="n">
        <v>18032</v>
      </c>
      <c r="G403" s="13"/>
    </row>
    <row r="404" customFormat="false" ht="14.25" hidden="false" customHeight="true" outlineLevel="0" collapsed="false">
      <c r="A404" s="13" t="s">
        <v>9262</v>
      </c>
      <c r="B404" s="14" t="s">
        <v>4315</v>
      </c>
      <c r="C404" s="15" t="n">
        <f aca="false">IFERROR(INDEX($E$1:$K$10025,MATCH(A404,$E$1:$E$10025,0),2),0)</f>
        <v>42560</v>
      </c>
      <c r="D404" s="13"/>
      <c r="E404" s="344" t="s">
        <v>9254</v>
      </c>
      <c r="F404" s="343" t="n">
        <v>18032</v>
      </c>
      <c r="G404" s="13"/>
    </row>
    <row r="405" customFormat="false" ht="14.25" hidden="false" customHeight="true" outlineLevel="0" collapsed="false">
      <c r="A405" s="13" t="s">
        <v>9263</v>
      </c>
      <c r="B405" s="14" t="s">
        <v>9264</v>
      </c>
      <c r="C405" s="15" t="n">
        <f aca="false">IFERROR(INDEX($E$1:$K$10025,MATCH(A405,$E$1:$E$10025,0),2),0)</f>
        <v>73112</v>
      </c>
      <c r="D405" s="13"/>
      <c r="E405" s="344" t="s">
        <v>9255</v>
      </c>
      <c r="F405" s="343" t="n">
        <v>26656</v>
      </c>
      <c r="G405" s="13"/>
    </row>
    <row r="406" customFormat="false" ht="14.25" hidden="false" customHeight="true" outlineLevel="0" collapsed="false">
      <c r="A406" s="13"/>
      <c r="B406" s="259"/>
      <c r="C406" s="15"/>
      <c r="D406" s="13"/>
      <c r="E406" s="344" t="s">
        <v>9257</v>
      </c>
      <c r="F406" s="343" t="n">
        <v>14269</v>
      </c>
      <c r="G406" s="13"/>
    </row>
    <row r="407" customFormat="false" ht="14.25" hidden="false" customHeight="true" outlineLevel="0" collapsed="false">
      <c r="A407" s="13" t="s">
        <v>9265</v>
      </c>
      <c r="B407" s="14" t="s">
        <v>9266</v>
      </c>
      <c r="C407" s="15" t="n">
        <f aca="false">IFERROR(INDEX($E$1:$K$10025,MATCH(A407,$E$1:$E$10025,0),2),0)</f>
        <v>114000</v>
      </c>
      <c r="D407" s="13"/>
      <c r="E407" s="344" t="s">
        <v>9258</v>
      </c>
      <c r="F407" s="343" t="n">
        <v>14112</v>
      </c>
      <c r="G407" s="13"/>
    </row>
    <row r="408" customFormat="false" ht="14.25" hidden="false" customHeight="true" outlineLevel="0" collapsed="false">
      <c r="A408" s="13" t="s">
        <v>9267</v>
      </c>
      <c r="B408" s="14" t="s">
        <v>1840</v>
      </c>
      <c r="C408" s="15" t="n">
        <f aca="false">IFERROR(INDEX($E$1:$K$10025,MATCH(A408,$E$1:$E$10025,0),2),0)</f>
        <v>15445</v>
      </c>
      <c r="D408" s="13"/>
      <c r="E408" s="353" t="s">
        <v>9259</v>
      </c>
      <c r="F408" s="354" t="n">
        <v>10412</v>
      </c>
      <c r="G408" s="13"/>
    </row>
    <row r="409" customFormat="false" ht="14.25" hidden="false" customHeight="true" outlineLevel="0" collapsed="false">
      <c r="A409" s="13" t="s">
        <v>9268</v>
      </c>
      <c r="B409" s="14" t="s">
        <v>1841</v>
      </c>
      <c r="C409" s="15" t="n">
        <f aca="false">IFERROR(INDEX($E$1:$K$10025,MATCH(A409,$E$1:$E$10025,0),2),0)</f>
        <v>30184</v>
      </c>
      <c r="D409" s="13"/>
      <c r="E409" s="119"/>
      <c r="F409" s="119"/>
      <c r="G409" s="13"/>
    </row>
    <row r="410" customFormat="false" ht="14.25" hidden="false" customHeight="true" outlineLevel="0" collapsed="false">
      <c r="A410" s="13" t="s">
        <v>9269</v>
      </c>
      <c r="B410" s="14" t="s">
        <v>1843</v>
      </c>
      <c r="C410" s="15" t="n">
        <f aca="false">IFERROR(INDEX($E$1:$K$10025,MATCH(A410,$E$1:$E$10025,0),2),0)</f>
        <v>16464</v>
      </c>
      <c r="D410" s="13"/>
      <c r="E410" s="346" t="s">
        <v>9260</v>
      </c>
      <c r="F410" s="347" t="n">
        <v>39368</v>
      </c>
      <c r="G410" s="13"/>
    </row>
    <row r="411" customFormat="false" ht="14.25" hidden="false" customHeight="true" outlineLevel="0" collapsed="false">
      <c r="A411" s="13" t="s">
        <v>9270</v>
      </c>
      <c r="B411" s="14" t="s">
        <v>1844</v>
      </c>
      <c r="C411" s="15" t="n">
        <f aca="false">IFERROR(INDEX($E$1:$K$10025,MATCH(A411,$E$1:$E$10025,0),2),0)</f>
        <v>31909</v>
      </c>
      <c r="D411" s="13"/>
      <c r="E411" s="346" t="s">
        <v>9261</v>
      </c>
      <c r="F411" s="347" t="n">
        <v>11628</v>
      </c>
      <c r="G411" s="13"/>
    </row>
    <row r="412" customFormat="false" ht="14.25" hidden="false" customHeight="true" outlineLevel="0" collapsed="false">
      <c r="A412" s="13" t="s">
        <v>9271</v>
      </c>
      <c r="B412" s="14" t="s">
        <v>9272</v>
      </c>
      <c r="C412" s="15" t="n">
        <f aca="false">IFERROR(INDEX($E$1:$K$10025,MATCH(A412,$E$1:$E$10025,0),2),0)</f>
        <v>35515</v>
      </c>
      <c r="D412" s="13"/>
      <c r="E412" s="346" t="s">
        <v>9262</v>
      </c>
      <c r="F412" s="347" t="n">
        <v>42560</v>
      </c>
      <c r="G412" s="13"/>
    </row>
    <row r="413" customFormat="false" ht="14.25" hidden="false" customHeight="true" outlineLevel="0" collapsed="false">
      <c r="A413" s="13" t="s">
        <v>9273</v>
      </c>
      <c r="B413" s="14" t="s">
        <v>9274</v>
      </c>
      <c r="C413" s="15" t="n">
        <f aca="false">IFERROR(INDEX($E$1:$K$10025,MATCH(A413,$E$1:$E$10025,0),2),0)</f>
        <v>37632</v>
      </c>
      <c r="D413" s="13"/>
      <c r="E413" s="346" t="s">
        <v>9263</v>
      </c>
      <c r="F413" s="347" t="n">
        <v>73112</v>
      </c>
      <c r="G413" s="13"/>
    </row>
    <row r="414" customFormat="false" ht="14.25" hidden="false" customHeight="true" outlineLevel="0" collapsed="false">
      <c r="A414" s="13" t="s">
        <v>9275</v>
      </c>
      <c r="B414" s="14" t="s">
        <v>4428</v>
      </c>
      <c r="C414" s="15" t="n">
        <f aca="false">IFERROR(INDEX($E$1:$K$10025,MATCH(A414,$E$1:$E$10025,0),2),0)</f>
        <v>0</v>
      </c>
      <c r="D414" s="13"/>
      <c r="E414" s="346" t="s">
        <v>9265</v>
      </c>
      <c r="F414" s="347" t="n">
        <v>114000</v>
      </c>
      <c r="G414" s="13"/>
    </row>
    <row r="415" customFormat="false" ht="14.25" hidden="false" customHeight="true" outlineLevel="0" collapsed="false">
      <c r="A415" s="13" t="s">
        <v>9276</v>
      </c>
      <c r="B415" s="14" t="s">
        <v>9277</v>
      </c>
      <c r="C415" s="15" t="n">
        <f aca="false">IFERROR(INDEX($E$1:$K$10025,MATCH(A415,$E$1:$E$10025,0),2),0)</f>
        <v>11917</v>
      </c>
      <c r="D415" s="13"/>
      <c r="E415" s="344" t="s">
        <v>9267</v>
      </c>
      <c r="F415" s="343" t="n">
        <v>15445</v>
      </c>
      <c r="G415" s="13"/>
    </row>
    <row r="416" customFormat="false" ht="14.25" hidden="false" customHeight="true" outlineLevel="0" collapsed="false">
      <c r="A416" s="13" t="s">
        <v>9278</v>
      </c>
      <c r="B416" s="14" t="s">
        <v>2013</v>
      </c>
      <c r="C416" s="15" t="n">
        <f aca="false">IFERROR(INDEX($E$1:$K$10025,MATCH(A416,$E$1:$E$10025,0),2),0)</f>
        <v>15837</v>
      </c>
      <c r="D416" s="13"/>
      <c r="E416" s="344" t="s">
        <v>9268</v>
      </c>
      <c r="F416" s="343" t="n">
        <v>30184</v>
      </c>
      <c r="G416" s="13"/>
    </row>
    <row r="417" customFormat="false" ht="14.25" hidden="false" customHeight="true" outlineLevel="0" collapsed="false">
      <c r="A417" s="13" t="s">
        <v>9279</v>
      </c>
      <c r="B417" s="14" t="s">
        <v>2014</v>
      </c>
      <c r="C417" s="15" t="n">
        <f aca="false">IFERROR(INDEX($E$1:$K$10025,MATCH(A417,$E$1:$E$10025,0),2),0)</f>
        <v>29008</v>
      </c>
      <c r="D417" s="13"/>
      <c r="E417" s="344" t="s">
        <v>9269</v>
      </c>
      <c r="F417" s="343" t="n">
        <v>16464</v>
      </c>
      <c r="G417" s="13"/>
    </row>
    <row r="418" customFormat="false" ht="14.25" hidden="false" customHeight="true" outlineLevel="0" collapsed="false">
      <c r="A418" s="13" t="s">
        <v>9280</v>
      </c>
      <c r="B418" s="14" t="s">
        <v>2010</v>
      </c>
      <c r="C418" s="15" t="n">
        <f aca="false">IFERROR(INDEX($E$1:$K$10025,MATCH(A418,$E$1:$E$10025,0),2),0)</f>
        <v>17640</v>
      </c>
      <c r="D418" s="13"/>
      <c r="E418" s="344" t="s">
        <v>9270</v>
      </c>
      <c r="F418" s="343" t="n">
        <v>31909</v>
      </c>
      <c r="G418" s="13"/>
    </row>
    <row r="419" customFormat="false" ht="14.25" hidden="false" customHeight="true" outlineLevel="0" collapsed="false">
      <c r="A419" s="13" t="s">
        <v>9281</v>
      </c>
      <c r="B419" s="14" t="s">
        <v>2011</v>
      </c>
      <c r="C419" s="15" t="n">
        <f aca="false">IFERROR(INDEX($E$1:$K$10025,MATCH(A419,$E$1:$E$10025,0),2),0)</f>
        <v>34888</v>
      </c>
      <c r="D419" s="13"/>
      <c r="E419" s="344" t="s">
        <v>9271</v>
      </c>
      <c r="F419" s="343" t="n">
        <v>35515</v>
      </c>
      <c r="G419" s="13"/>
    </row>
    <row r="420" customFormat="false" ht="14.25" hidden="false" customHeight="true" outlineLevel="0" collapsed="false">
      <c r="A420" s="13" t="s">
        <v>9282</v>
      </c>
      <c r="B420" s="14" t="s">
        <v>9283</v>
      </c>
      <c r="C420" s="15" t="n">
        <f aca="false">IFERROR(INDEX($E$1:$K$10025,MATCH(A420,$E$1:$E$10025,0),2),0)</f>
        <v>13680</v>
      </c>
      <c r="D420" s="13"/>
      <c r="E420" s="344" t="s">
        <v>9273</v>
      </c>
      <c r="F420" s="343" t="n">
        <v>37632</v>
      </c>
      <c r="G420" s="13"/>
    </row>
    <row r="421" customFormat="false" ht="14.25" hidden="false" customHeight="true" outlineLevel="0" collapsed="false">
      <c r="A421" s="13" t="s">
        <v>9284</v>
      </c>
      <c r="B421" s="14" t="s">
        <v>2058</v>
      </c>
      <c r="C421" s="15" t="n">
        <f aca="false">IFERROR(INDEX($E$1:$K$10025,MATCH(A421,$E$1:$E$10025,0),2),0)</f>
        <v>37240</v>
      </c>
      <c r="D421" s="13"/>
      <c r="E421" s="344" t="s">
        <v>9276</v>
      </c>
      <c r="F421" s="343" t="n">
        <v>11917</v>
      </c>
      <c r="G421" s="13"/>
    </row>
    <row r="422" customFormat="false" ht="14.25" hidden="false" customHeight="true" outlineLevel="0" collapsed="false">
      <c r="A422" s="13" t="s">
        <v>9285</v>
      </c>
      <c r="B422" s="14" t="s">
        <v>9286</v>
      </c>
      <c r="C422" s="15" t="n">
        <f aca="false">IFERROR(INDEX($E$1:$K$10025,MATCH(A422,$E$1:$E$10025,0),2),0)</f>
        <v>12008</v>
      </c>
      <c r="D422" s="13"/>
      <c r="E422" s="344" t="s">
        <v>9278</v>
      </c>
      <c r="F422" s="343" t="n">
        <v>15837</v>
      </c>
      <c r="G422" s="13"/>
    </row>
    <row r="423" customFormat="false" ht="14.25" hidden="false" customHeight="true" outlineLevel="0" collapsed="false">
      <c r="A423" s="13" t="s">
        <v>9287</v>
      </c>
      <c r="B423" s="14" t="s">
        <v>9288</v>
      </c>
      <c r="C423" s="15" t="n">
        <f aca="false">IFERROR(INDEX($E$1:$K$10025,MATCH(A423,$E$1:$E$10025,0),2),0)</f>
        <v>0</v>
      </c>
      <c r="D423" s="13"/>
      <c r="E423" s="344" t="s">
        <v>9279</v>
      </c>
      <c r="F423" s="343" t="n">
        <v>29008</v>
      </c>
      <c r="G423" s="13"/>
    </row>
    <row r="424" customFormat="false" ht="14.25" hidden="false" customHeight="true" outlineLevel="0" collapsed="false">
      <c r="A424" s="13" t="s">
        <v>9289</v>
      </c>
      <c r="B424" s="14" t="s">
        <v>9290</v>
      </c>
      <c r="C424" s="15" t="n">
        <f aca="false">IFERROR(INDEX($E$1:$K$10025,MATCH(A424,$E$1:$E$10025,0),2),0)</f>
        <v>13680</v>
      </c>
      <c r="D424" s="13"/>
      <c r="E424" s="344" t="s">
        <v>9280</v>
      </c>
      <c r="F424" s="343" t="n">
        <v>17640</v>
      </c>
      <c r="G424" s="13"/>
    </row>
    <row r="425" customFormat="false" ht="14.25" hidden="false" customHeight="true" outlineLevel="0" collapsed="false">
      <c r="A425" s="13" t="s">
        <v>9291</v>
      </c>
      <c r="B425" s="14" t="s">
        <v>9292</v>
      </c>
      <c r="C425" s="15" t="n">
        <f aca="false">IFERROR(INDEX($E$1:$K$10025,MATCH(A425,$E$1:$E$10025,0),2),0)</f>
        <v>38760</v>
      </c>
      <c r="D425" s="13"/>
      <c r="E425" s="344" t="s">
        <v>9281</v>
      </c>
      <c r="F425" s="343" t="n">
        <v>34888</v>
      </c>
      <c r="G425" s="13"/>
    </row>
    <row r="426" customFormat="false" ht="14.25" hidden="false" customHeight="true" outlineLevel="0" collapsed="false">
      <c r="A426" s="13" t="s">
        <v>9293</v>
      </c>
      <c r="B426" s="14" t="s">
        <v>9294</v>
      </c>
      <c r="C426" s="15" t="n">
        <f aca="false">IFERROR(INDEX($E$1:$K$10025,MATCH(A426,$E$1:$E$10025,0),2),0)</f>
        <v>16492</v>
      </c>
      <c r="D426" s="13"/>
      <c r="E426" s="346" t="s">
        <v>9282</v>
      </c>
      <c r="F426" s="355" t="n">
        <v>13680</v>
      </c>
      <c r="G426" s="13"/>
    </row>
    <row r="427" customFormat="false" ht="14.25" hidden="false" customHeight="true" outlineLevel="0" collapsed="false">
      <c r="A427" s="13" t="s">
        <v>9295</v>
      </c>
      <c r="B427" s="14" t="s">
        <v>7059</v>
      </c>
      <c r="C427" s="15" t="n">
        <f aca="false">IFERROR(INDEX($E$1:$K$10025,MATCH(A427,$E$1:$E$10025,0),2),0)</f>
        <v>32832</v>
      </c>
      <c r="D427" s="13"/>
      <c r="E427" s="346" t="s">
        <v>9284</v>
      </c>
      <c r="F427" s="355" t="n">
        <v>37240</v>
      </c>
      <c r="G427" s="13"/>
    </row>
    <row r="428" customFormat="false" ht="14.25" hidden="false" customHeight="true" outlineLevel="0" collapsed="false">
      <c r="A428" s="13" t="s">
        <v>9296</v>
      </c>
      <c r="B428" s="14" t="s">
        <v>7069</v>
      </c>
      <c r="C428" s="15" t="n">
        <f aca="false">IFERROR(INDEX($E$1:$K$10025,MATCH(A428,$E$1:$E$10025,0),2),0)</f>
        <v>37240</v>
      </c>
      <c r="D428" s="13"/>
      <c r="E428" s="346" t="s">
        <v>9285</v>
      </c>
      <c r="F428" s="355" t="n">
        <v>12008</v>
      </c>
      <c r="G428" s="13"/>
    </row>
    <row r="429" customFormat="false" ht="14.25" hidden="false" customHeight="true" outlineLevel="0" collapsed="false">
      <c r="A429" s="13" t="s">
        <v>9297</v>
      </c>
      <c r="B429" s="14" t="s">
        <v>9298</v>
      </c>
      <c r="C429" s="15" t="n">
        <f aca="false">IFERROR(INDEX($E$1:$K$10025,MATCH(A429,$E$1:$E$10025,0),2),0)</f>
        <v>0</v>
      </c>
      <c r="D429" s="13"/>
      <c r="E429" s="346" t="s">
        <v>9299</v>
      </c>
      <c r="F429" s="355" t="n">
        <v>35340</v>
      </c>
      <c r="G429" s="13"/>
    </row>
    <row r="430" customFormat="false" ht="14.25" hidden="false" customHeight="true" outlineLevel="0" collapsed="false">
      <c r="A430" s="13" t="s">
        <v>9300</v>
      </c>
      <c r="B430" s="14" t="s">
        <v>7048</v>
      </c>
      <c r="C430" s="15" t="n">
        <f aca="false">IFERROR(INDEX($E$1:$K$10025,MATCH(A430,$E$1:$E$10025,0),2),0)</f>
        <v>0</v>
      </c>
      <c r="D430" s="13"/>
      <c r="E430" s="346" t="s">
        <v>9301</v>
      </c>
      <c r="F430" s="355" t="n">
        <v>36100</v>
      </c>
      <c r="G430" s="13"/>
    </row>
    <row r="431" customFormat="false" ht="14.25" hidden="false" customHeight="true" outlineLevel="0" collapsed="false">
      <c r="A431" s="13" t="s">
        <v>9302</v>
      </c>
      <c r="B431" s="14" t="s">
        <v>2098</v>
      </c>
      <c r="C431" s="15" t="n">
        <f aca="false">IFERROR(INDEX($E$1:$K$10025,MATCH(A431,$E$1:$E$10025,0),2),0)</f>
        <v>39900</v>
      </c>
      <c r="D431" s="13"/>
      <c r="E431" s="346" t="s">
        <v>9289</v>
      </c>
      <c r="F431" s="355" t="n">
        <v>13680</v>
      </c>
      <c r="G431" s="13"/>
    </row>
    <row r="432" customFormat="false" ht="14.25" hidden="false" customHeight="true" outlineLevel="0" collapsed="false">
      <c r="A432" s="13" t="s">
        <v>9303</v>
      </c>
      <c r="B432" s="14" t="s">
        <v>3679</v>
      </c>
      <c r="C432" s="15" t="n">
        <f aca="false">IFERROR(INDEX($E$1:$K$10025,MATCH(A432,$E$1:$E$10025,0),2),0)</f>
        <v>5548</v>
      </c>
      <c r="D432" s="13"/>
      <c r="E432" s="346" t="s">
        <v>9291</v>
      </c>
      <c r="F432" s="355" t="n">
        <v>38760</v>
      </c>
      <c r="G432" s="13"/>
    </row>
    <row r="433" customFormat="false" ht="14.25" hidden="false" customHeight="true" outlineLevel="0" collapsed="false">
      <c r="A433" s="13" t="s">
        <v>9304</v>
      </c>
      <c r="B433" s="14" t="s">
        <v>9305</v>
      </c>
      <c r="C433" s="15" t="n">
        <f aca="false">IFERROR(INDEX($E$1:$K$10025,MATCH(A433,$E$1:$E$10025,0),2),0)</f>
        <v>38000</v>
      </c>
      <c r="D433" s="13"/>
      <c r="E433" s="346" t="s">
        <v>9293</v>
      </c>
      <c r="F433" s="355" t="n">
        <v>16492</v>
      </c>
      <c r="G433" s="13"/>
    </row>
    <row r="434" customFormat="false" ht="14.25" hidden="false" customHeight="true" outlineLevel="0" collapsed="false">
      <c r="A434" s="13" t="s">
        <v>9306</v>
      </c>
      <c r="B434" s="14" t="s">
        <v>9307</v>
      </c>
      <c r="C434" s="15" t="n">
        <f aca="false">IFERROR(INDEX($E$1:$K$10025,MATCH(A434,$E$1:$E$10025,0),2),0)</f>
        <v>5776</v>
      </c>
      <c r="D434" s="13"/>
      <c r="E434" s="346" t="s">
        <v>9295</v>
      </c>
      <c r="F434" s="355" t="n">
        <v>32832</v>
      </c>
      <c r="G434" s="13"/>
    </row>
    <row r="435" customFormat="false" ht="14.25" hidden="false" customHeight="true" outlineLevel="0" collapsed="false">
      <c r="A435" s="13" t="s">
        <v>9308</v>
      </c>
      <c r="B435" s="14" t="s">
        <v>9309</v>
      </c>
      <c r="C435" s="15" t="n">
        <f aca="false">IFERROR(INDEX($E$1:$K$10025,MATCH(A435,$E$1:$E$10025,0),2),0)</f>
        <v>23864</v>
      </c>
      <c r="D435" s="13"/>
      <c r="E435" s="346" t="s">
        <v>9296</v>
      </c>
      <c r="F435" s="355" t="n">
        <v>37240</v>
      </c>
      <c r="G435" s="13"/>
    </row>
    <row r="436" customFormat="false" ht="14.25" hidden="false" customHeight="true" outlineLevel="0" collapsed="false">
      <c r="A436" s="13" t="s">
        <v>9310</v>
      </c>
      <c r="B436" s="14" t="s">
        <v>3778</v>
      </c>
      <c r="C436" s="15" t="n">
        <f aca="false">IFERROR(INDEX($E$1:$K$10025,MATCH(A436,$E$1:$E$10025,0),2),0)</f>
        <v>22420</v>
      </c>
      <c r="D436" s="13"/>
      <c r="E436" s="346" t="s">
        <v>9311</v>
      </c>
      <c r="F436" s="355" t="n">
        <v>6004</v>
      </c>
      <c r="G436" s="13"/>
    </row>
    <row r="437" customFormat="false" ht="14.25" hidden="false" customHeight="true" outlineLevel="0" collapsed="false">
      <c r="A437" s="13" t="s">
        <v>9312</v>
      </c>
      <c r="B437" s="14" t="s">
        <v>2065</v>
      </c>
      <c r="C437" s="15" t="n">
        <f aca="false">IFERROR(INDEX($E$1:$K$10025,MATCH(A437,$E$1:$E$10025,0),2),0)</f>
        <v>40812</v>
      </c>
      <c r="D437" s="13"/>
      <c r="E437" s="346" t="s">
        <v>9313</v>
      </c>
      <c r="F437" s="355" t="n">
        <v>23332</v>
      </c>
      <c r="G437" s="13"/>
    </row>
    <row r="438" customFormat="false" ht="14.25" hidden="false" customHeight="true" outlineLevel="0" collapsed="false">
      <c r="A438" s="13" t="s">
        <v>9314</v>
      </c>
      <c r="B438" s="14" t="s">
        <v>4822</v>
      </c>
      <c r="C438" s="15" t="n">
        <f aca="false">IFERROR(INDEX($E$1:$K$10025,MATCH(A438,$E$1:$E$10025,0),2),0)</f>
        <v>22800</v>
      </c>
      <c r="D438" s="13"/>
      <c r="E438" s="346" t="s">
        <v>9315</v>
      </c>
      <c r="F438" s="355" t="n">
        <v>5776</v>
      </c>
      <c r="G438" s="13"/>
    </row>
    <row r="439" customFormat="false" ht="14.25" hidden="false" customHeight="true" outlineLevel="0" collapsed="false">
      <c r="A439" s="13" t="s">
        <v>9316</v>
      </c>
      <c r="B439" s="14" t="s">
        <v>2127</v>
      </c>
      <c r="C439" s="15" t="n">
        <f aca="false">IFERROR(INDEX($E$1:$K$10025,MATCH(A439,$E$1:$E$10025,0),2),0)</f>
        <v>28459</v>
      </c>
      <c r="D439" s="13"/>
      <c r="E439" s="346" t="s">
        <v>9317</v>
      </c>
      <c r="F439" s="355" t="n">
        <v>24244</v>
      </c>
      <c r="G439" s="13"/>
    </row>
    <row r="440" customFormat="false" ht="14.25" hidden="false" customHeight="true" outlineLevel="0" collapsed="false">
      <c r="A440" s="13" t="s">
        <v>9318</v>
      </c>
      <c r="B440" s="14" t="s">
        <v>2126</v>
      </c>
      <c r="C440" s="15" t="n">
        <f aca="false">IFERROR(INDEX($E$1:$K$10025,MATCH(A440,$E$1:$E$10025,0),2),0)</f>
        <v>24774</v>
      </c>
      <c r="D440" s="13"/>
      <c r="E440" s="346" t="s">
        <v>9302</v>
      </c>
      <c r="F440" s="355" t="n">
        <v>39900</v>
      </c>
      <c r="G440" s="13"/>
    </row>
    <row r="441" customFormat="false" ht="14.25" hidden="false" customHeight="true" outlineLevel="0" collapsed="false">
      <c r="A441" s="13" t="s">
        <v>9319</v>
      </c>
      <c r="B441" s="14" t="s">
        <v>2080</v>
      </c>
      <c r="C441" s="15" t="n">
        <f aca="false">IFERROR(INDEX($E$1:$K$10025,MATCH(A441,$E$1:$E$10025,0),2),0)</f>
        <v>32771</v>
      </c>
      <c r="D441" s="13"/>
      <c r="E441" s="346" t="s">
        <v>9303</v>
      </c>
      <c r="F441" s="355" t="n">
        <v>5548</v>
      </c>
      <c r="G441" s="13"/>
    </row>
    <row r="442" customFormat="false" ht="14.25" hidden="false" customHeight="true" outlineLevel="0" collapsed="false">
      <c r="A442" s="13" t="s">
        <v>9320</v>
      </c>
      <c r="B442" s="14" t="s">
        <v>2079</v>
      </c>
      <c r="C442" s="15" t="n">
        <f aca="false">IFERROR(INDEX($E$1:$K$10025,MATCH(A442,$E$1:$E$10025,0),2),0)</f>
        <v>36534</v>
      </c>
      <c r="D442" s="13"/>
      <c r="E442" s="346" t="s">
        <v>9304</v>
      </c>
      <c r="F442" s="355" t="n">
        <v>38000</v>
      </c>
      <c r="G442" s="13"/>
    </row>
    <row r="443" customFormat="false" ht="14.25" hidden="false" customHeight="true" outlineLevel="0" collapsed="false">
      <c r="A443" s="13"/>
      <c r="B443" s="259"/>
      <c r="C443" s="15"/>
      <c r="D443" s="13"/>
      <c r="E443" s="346" t="s">
        <v>9306</v>
      </c>
      <c r="F443" s="355" t="n">
        <v>5776</v>
      </c>
      <c r="G443" s="13"/>
    </row>
    <row r="444" customFormat="false" ht="14.25" hidden="false" customHeight="true" outlineLevel="0" collapsed="false">
      <c r="A444" s="13" t="s">
        <v>9321</v>
      </c>
      <c r="B444" s="14" t="s">
        <v>9322</v>
      </c>
      <c r="C444" s="15" t="n">
        <f aca="false">IFERROR(INDEX($E$1:$K$10025,MATCH(A444,$E$1:$E$10025,0),2),0)</f>
        <v>9016</v>
      </c>
      <c r="D444" s="13"/>
      <c r="E444" s="346" t="s">
        <v>9308</v>
      </c>
      <c r="F444" s="355" t="n">
        <v>23864</v>
      </c>
      <c r="G444" s="13"/>
    </row>
    <row r="445" customFormat="false" ht="14.25" hidden="false" customHeight="true" outlineLevel="0" collapsed="false">
      <c r="A445" s="13" t="s">
        <v>9323</v>
      </c>
      <c r="B445" s="14" t="s">
        <v>170</v>
      </c>
      <c r="C445" s="15" t="n">
        <f aca="false">IFERROR(INDEX($E$1:$K$10025,MATCH(A445,$E$1:$E$10025,0),2),0)</f>
        <v>43120</v>
      </c>
      <c r="D445" s="13"/>
      <c r="E445" s="346" t="s">
        <v>9324</v>
      </c>
      <c r="F445" s="355" t="n">
        <v>6308</v>
      </c>
      <c r="G445" s="13"/>
    </row>
    <row r="446" customFormat="false" ht="14.25" hidden="false" customHeight="true" outlineLevel="0" collapsed="false">
      <c r="A446" s="13" t="s">
        <v>9325</v>
      </c>
      <c r="B446" s="14" t="s">
        <v>196</v>
      </c>
      <c r="C446" s="15" t="n">
        <f aca="false">IFERROR(INDEX($E$1:$K$10025,MATCH(A446,$E$1:$E$10025,0),2),0)</f>
        <v>25323</v>
      </c>
      <c r="D446" s="13"/>
      <c r="E446" s="346" t="s">
        <v>9326</v>
      </c>
      <c r="F446" s="355" t="n">
        <v>25460</v>
      </c>
      <c r="G446" s="13"/>
    </row>
    <row r="447" customFormat="false" ht="14.25" hidden="false" customHeight="true" outlineLevel="0" collapsed="false">
      <c r="A447" s="13" t="s">
        <v>9327</v>
      </c>
      <c r="B447" s="14" t="s">
        <v>9328</v>
      </c>
      <c r="C447" s="15" t="n">
        <f aca="false">IFERROR(INDEX($E$1:$K$10025,MATCH(A447,$E$1:$E$10025,0),2),0)</f>
        <v>12622</v>
      </c>
      <c r="D447" s="13"/>
      <c r="E447" s="346" t="s">
        <v>9310</v>
      </c>
      <c r="F447" s="355" t="n">
        <v>22420</v>
      </c>
      <c r="G447" s="13"/>
    </row>
    <row r="448" customFormat="false" ht="14.25" hidden="false" customHeight="true" outlineLevel="0" collapsed="false">
      <c r="A448" s="13" t="s">
        <v>9329</v>
      </c>
      <c r="B448" s="14" t="s">
        <v>9330</v>
      </c>
      <c r="C448" s="15" t="n">
        <f aca="false">IFERROR(INDEX($E$1:$K$10025,MATCH(A448,$E$1:$E$10025,0),2),0)</f>
        <v>14504</v>
      </c>
      <c r="D448" s="13"/>
      <c r="E448" s="346" t="s">
        <v>9312</v>
      </c>
      <c r="F448" s="355" t="n">
        <v>40812</v>
      </c>
      <c r="G448" s="13"/>
    </row>
    <row r="449" customFormat="false" ht="14.25" hidden="false" customHeight="true" outlineLevel="0" collapsed="false">
      <c r="A449" s="13" t="s">
        <v>9331</v>
      </c>
      <c r="B449" s="14" t="s">
        <v>9332</v>
      </c>
      <c r="C449" s="15" t="n">
        <f aca="false">IFERROR(INDEX($E$1:$K$10025,MATCH(A449,$E$1:$E$10025,0),2),0)</f>
        <v>0</v>
      </c>
      <c r="D449" s="13"/>
      <c r="E449" s="346" t="s">
        <v>9314</v>
      </c>
      <c r="F449" s="355" t="n">
        <v>22800</v>
      </c>
      <c r="G449" s="13"/>
    </row>
    <row r="450" customFormat="false" ht="14.25" hidden="false" customHeight="true" outlineLevel="0" collapsed="false">
      <c r="A450" s="13" t="s">
        <v>9333</v>
      </c>
      <c r="B450" s="14" t="s">
        <v>9334</v>
      </c>
      <c r="C450" s="15" t="n">
        <f aca="false">IFERROR(INDEX($E$1:$K$10025,MATCH(A450,$E$1:$E$10025,0),2),0)</f>
        <v>43120</v>
      </c>
      <c r="D450" s="13"/>
      <c r="E450" s="356" t="s">
        <v>9316</v>
      </c>
      <c r="F450" s="357" t="n">
        <v>28459</v>
      </c>
      <c r="G450" s="13"/>
    </row>
    <row r="451" customFormat="false" ht="14.25" hidden="false" customHeight="true" outlineLevel="0" collapsed="false">
      <c r="A451" s="13" t="s">
        <v>9335</v>
      </c>
      <c r="B451" s="14" t="s">
        <v>1296</v>
      </c>
      <c r="C451" s="15" t="n">
        <f aca="false">IFERROR(INDEX($E$1:$K$10025,MATCH(A451,$E$1:$E$10025,0),2),0)</f>
        <v>15288</v>
      </c>
      <c r="D451" s="13"/>
      <c r="E451" s="344" t="s">
        <v>9318</v>
      </c>
      <c r="F451" s="357" t="n">
        <v>24774</v>
      </c>
      <c r="G451" s="13"/>
    </row>
    <row r="452" customFormat="false" ht="14.25" hidden="false" customHeight="true" outlineLevel="0" collapsed="false">
      <c r="A452" s="13" t="s">
        <v>9336</v>
      </c>
      <c r="B452" s="14" t="s">
        <v>9337</v>
      </c>
      <c r="C452" s="15" t="n">
        <f aca="false">IFERROR(INDEX($E$1:$K$10025,MATCH(A452,$E$1:$E$10025,0),2),0)</f>
        <v>11368</v>
      </c>
      <c r="D452" s="13"/>
      <c r="E452" s="344" t="s">
        <v>9319</v>
      </c>
      <c r="F452" s="357" t="n">
        <v>32771</v>
      </c>
      <c r="G452" s="13"/>
    </row>
    <row r="453" customFormat="false" ht="14.25" hidden="false" customHeight="true" outlineLevel="0" collapsed="false">
      <c r="A453" s="13" t="s">
        <v>9338</v>
      </c>
      <c r="B453" s="14" t="s">
        <v>9339</v>
      </c>
      <c r="C453" s="15" t="n">
        <f aca="false">IFERROR(INDEX($E$1:$K$10025,MATCH(A453,$E$1:$E$10025,0),2),0)</f>
        <v>8624</v>
      </c>
      <c r="D453" s="13"/>
      <c r="E453" s="344" t="s">
        <v>9320</v>
      </c>
      <c r="F453" s="357" t="n">
        <v>36534</v>
      </c>
      <c r="G453" s="13"/>
    </row>
    <row r="454" customFormat="false" ht="14.25" hidden="false" customHeight="true" outlineLevel="0" collapsed="false">
      <c r="A454" s="13"/>
      <c r="B454" s="259"/>
      <c r="C454" s="15"/>
      <c r="D454" s="13"/>
      <c r="E454" s="350" t="s">
        <v>5132</v>
      </c>
      <c r="F454" s="351"/>
      <c r="G454" s="13"/>
    </row>
    <row r="455" customFormat="false" ht="14.25" hidden="false" customHeight="true" outlineLevel="0" collapsed="false">
      <c r="A455" s="13" t="s">
        <v>9340</v>
      </c>
      <c r="B455" s="14" t="s">
        <v>9341</v>
      </c>
      <c r="C455" s="15" t="n">
        <f aca="false">IFERROR(INDEX($E$1:$K$10025,MATCH(A455,$E$1:$E$10025,0),2),0)</f>
        <v>10976</v>
      </c>
      <c r="D455" s="13"/>
      <c r="E455" s="344" t="s">
        <v>9321</v>
      </c>
      <c r="F455" s="343" t="n">
        <v>9016</v>
      </c>
      <c r="G455" s="13"/>
    </row>
    <row r="456" customFormat="false" ht="14.25" hidden="false" customHeight="true" outlineLevel="0" collapsed="false">
      <c r="A456" s="13" t="s">
        <v>9342</v>
      </c>
      <c r="B456" s="14" t="s">
        <v>9343</v>
      </c>
      <c r="C456" s="15" t="n">
        <f aca="false">IFERROR(INDEX($E$1:$K$10025,MATCH(A456,$E$1:$E$10025,0),2),0)</f>
        <v>16856</v>
      </c>
      <c r="D456" s="13"/>
      <c r="E456" s="344" t="s">
        <v>9323</v>
      </c>
      <c r="F456" s="343" t="n">
        <v>43120</v>
      </c>
      <c r="G456" s="13"/>
    </row>
    <row r="457" customFormat="false" ht="14.25" hidden="false" customHeight="true" outlineLevel="0" collapsed="false">
      <c r="A457" s="13" t="s">
        <v>9344</v>
      </c>
      <c r="B457" s="14" t="s">
        <v>9345</v>
      </c>
      <c r="C457" s="15" t="n">
        <f aca="false">IFERROR(INDEX($E$1:$K$10025,MATCH(A457,$E$1:$E$10025,0),2),0)</f>
        <v>10114</v>
      </c>
      <c r="D457" s="13"/>
      <c r="E457" s="344" t="s">
        <v>9325</v>
      </c>
      <c r="F457" s="343" t="n">
        <v>25323</v>
      </c>
      <c r="G457" s="13"/>
    </row>
    <row r="458" customFormat="false" ht="14.25" hidden="false" customHeight="true" outlineLevel="0" collapsed="false">
      <c r="A458" s="13" t="s">
        <v>9346</v>
      </c>
      <c r="B458" s="14" t="s">
        <v>9347</v>
      </c>
      <c r="C458" s="15" t="n">
        <f aca="false">IFERROR(INDEX($E$1:$K$10025,MATCH(A458,$E$1:$E$10025,0),2),0)</f>
        <v>7840</v>
      </c>
      <c r="D458" s="13"/>
      <c r="E458" s="344" t="s">
        <v>9327</v>
      </c>
      <c r="F458" s="343" t="n">
        <v>12622</v>
      </c>
      <c r="G458" s="13"/>
    </row>
    <row r="459" customFormat="false" ht="14.25" hidden="false" customHeight="true" outlineLevel="0" collapsed="false">
      <c r="A459" s="13" t="s">
        <v>9348</v>
      </c>
      <c r="B459" s="14" t="s">
        <v>9349</v>
      </c>
      <c r="C459" s="15" t="n">
        <f aca="false">IFERROR(INDEX($E$1:$K$10025,MATCH(A459,$E$1:$E$10025,0),2),0)</f>
        <v>8232</v>
      </c>
      <c r="D459" s="13"/>
      <c r="E459" s="348" t="s">
        <v>9329</v>
      </c>
      <c r="F459" s="349" t="n">
        <v>14504</v>
      </c>
      <c r="G459" s="13"/>
    </row>
    <row r="460" customFormat="false" ht="14.25" hidden="false" customHeight="true" outlineLevel="0" collapsed="false">
      <c r="A460" s="13" t="s">
        <v>9350</v>
      </c>
      <c r="B460" s="14" t="s">
        <v>9351</v>
      </c>
      <c r="C460" s="15" t="n">
        <f aca="false">IFERROR(INDEX($E$1:$K$10025,MATCH(A460,$E$1:$E$10025,0),2),0)</f>
        <v>10976</v>
      </c>
      <c r="D460" s="13"/>
      <c r="E460" s="119"/>
      <c r="F460" s="119"/>
      <c r="G460" s="13"/>
    </row>
    <row r="461" customFormat="false" ht="14.25" hidden="false" customHeight="true" outlineLevel="0" collapsed="false">
      <c r="A461" s="13" t="s">
        <v>9352</v>
      </c>
      <c r="B461" s="14" t="s">
        <v>9353</v>
      </c>
      <c r="C461" s="15" t="n">
        <f aca="false">IFERROR(INDEX($E$1:$K$10025,MATCH(A461,$E$1:$E$10025,0),2),0)</f>
        <v>7056</v>
      </c>
      <c r="D461" s="13"/>
      <c r="E461" s="344" t="s">
        <v>9354</v>
      </c>
      <c r="F461" s="343" t="n">
        <v>9800</v>
      </c>
      <c r="G461" s="13"/>
    </row>
    <row r="462" customFormat="false" ht="14.25" hidden="false" customHeight="true" outlineLevel="0" collapsed="false">
      <c r="A462" s="13" t="s">
        <v>9355</v>
      </c>
      <c r="B462" s="14" t="s">
        <v>9356</v>
      </c>
      <c r="C462" s="15" t="n">
        <f aca="false">IFERROR(INDEX($E$1:$K$10025,MATCH(A462,$E$1:$E$10025,0),2),0)</f>
        <v>7762</v>
      </c>
      <c r="D462" s="13"/>
      <c r="E462" s="344" t="s">
        <v>9333</v>
      </c>
      <c r="F462" s="343" t="n">
        <v>43120</v>
      </c>
      <c r="G462" s="13"/>
    </row>
    <row r="463" customFormat="false" ht="14.25" hidden="false" customHeight="true" outlineLevel="0" collapsed="false">
      <c r="A463" s="13" t="s">
        <v>9357</v>
      </c>
      <c r="B463" s="14" t="s">
        <v>1298</v>
      </c>
      <c r="C463" s="15" t="n">
        <f aca="false">IFERROR(INDEX($E$1:$K$10025,MATCH(A463,$E$1:$E$10025,0),2),0)</f>
        <v>7056</v>
      </c>
      <c r="D463" s="13"/>
      <c r="E463" s="344" t="s">
        <v>9335</v>
      </c>
      <c r="F463" s="343" t="n">
        <v>15288</v>
      </c>
      <c r="G463" s="13"/>
    </row>
    <row r="464" customFormat="false" ht="14.25" hidden="false" customHeight="true" outlineLevel="0" collapsed="false">
      <c r="A464" s="13" t="s">
        <v>9358</v>
      </c>
      <c r="B464" s="14" t="s">
        <v>1304</v>
      </c>
      <c r="C464" s="15" t="n">
        <f aca="false">IFERROR(INDEX($E$1:$K$10025,MATCH(A464,$E$1:$E$10025,0),2),0)</f>
        <v>16856</v>
      </c>
      <c r="D464" s="13"/>
      <c r="E464" s="344" t="s">
        <v>9336</v>
      </c>
      <c r="F464" s="343" t="n">
        <v>11368</v>
      </c>
      <c r="G464" s="13"/>
    </row>
    <row r="465" customFormat="false" ht="14.25" hidden="false" customHeight="true" outlineLevel="0" collapsed="false">
      <c r="A465" s="13" t="s">
        <v>9359</v>
      </c>
      <c r="B465" s="14" t="s">
        <v>9360</v>
      </c>
      <c r="C465" s="15" t="n">
        <f aca="false">IFERROR(INDEX($E$1:$K$10025,MATCH(A465,$E$1:$E$10025,0),2),0)</f>
        <v>11760</v>
      </c>
      <c r="D465" s="13"/>
      <c r="E465" s="344" t="s">
        <v>9338</v>
      </c>
      <c r="F465" s="343" t="n">
        <v>8624</v>
      </c>
      <c r="G465" s="13"/>
    </row>
    <row r="466" customFormat="false" ht="14.25" hidden="false" customHeight="true" outlineLevel="0" collapsed="false">
      <c r="A466" s="13" t="s">
        <v>9361</v>
      </c>
      <c r="B466" s="14" t="s">
        <v>9362</v>
      </c>
      <c r="C466" s="15" t="n">
        <f aca="false">IFERROR(INDEX($E$1:$K$10025,MATCH(A466,$E$1:$E$10025,0),2),0)</f>
        <v>8624</v>
      </c>
      <c r="D466" s="13"/>
      <c r="E466" s="344" t="s">
        <v>9340</v>
      </c>
      <c r="F466" s="343" t="n">
        <v>10976</v>
      </c>
      <c r="G466" s="13"/>
    </row>
    <row r="467" customFormat="false" ht="14.25" hidden="false" customHeight="true" outlineLevel="0" collapsed="false">
      <c r="A467" s="13" t="s">
        <v>9363</v>
      </c>
      <c r="B467" s="14" t="s">
        <v>9364</v>
      </c>
      <c r="C467" s="15" t="n">
        <f aca="false">IFERROR(INDEX($E$1:$K$10025,MATCH(A467,$E$1:$E$10025,0),2),0)</f>
        <v>11368</v>
      </c>
      <c r="D467" s="13"/>
      <c r="E467" s="344" t="s">
        <v>9342</v>
      </c>
      <c r="F467" s="343" t="n">
        <v>16856</v>
      </c>
      <c r="G467" s="13"/>
    </row>
    <row r="468" customFormat="false" ht="14.25" hidden="false" customHeight="true" outlineLevel="0" collapsed="false">
      <c r="A468" s="13" t="s">
        <v>9365</v>
      </c>
      <c r="B468" s="14" t="s">
        <v>9366</v>
      </c>
      <c r="C468" s="15" t="n">
        <f aca="false">IFERROR(INDEX($E$1:$K$10025,MATCH(A468,$E$1:$E$10025,0),2),0)</f>
        <v>8624</v>
      </c>
      <c r="D468" s="13"/>
      <c r="E468" s="344" t="s">
        <v>9344</v>
      </c>
      <c r="F468" s="343" t="n">
        <v>10114</v>
      </c>
      <c r="G468" s="13"/>
    </row>
    <row r="469" customFormat="false" ht="14.25" hidden="false" customHeight="true" outlineLevel="0" collapsed="false">
      <c r="A469" s="13" t="s">
        <v>9367</v>
      </c>
      <c r="B469" s="14" t="s">
        <v>9368</v>
      </c>
      <c r="C469" s="15" t="n">
        <f aca="false">IFERROR(INDEX($E$1:$K$10025,MATCH(A469,$E$1:$E$10025,0),2),0)</f>
        <v>11368</v>
      </c>
      <c r="D469" s="13"/>
      <c r="E469" s="344" t="s">
        <v>9346</v>
      </c>
      <c r="F469" s="343" t="n">
        <v>7840</v>
      </c>
      <c r="G469" s="13"/>
    </row>
    <row r="470" customFormat="false" ht="14.25" hidden="false" customHeight="true" outlineLevel="0" collapsed="false">
      <c r="A470" s="13"/>
      <c r="B470" s="259"/>
      <c r="C470" s="15"/>
      <c r="D470" s="13"/>
      <c r="E470" s="344" t="s">
        <v>9348</v>
      </c>
      <c r="F470" s="343" t="n">
        <v>8232</v>
      </c>
      <c r="G470" s="13"/>
    </row>
    <row r="471" customFormat="false" ht="14.25" hidden="false" customHeight="true" outlineLevel="0" collapsed="false">
      <c r="A471" s="13" t="s">
        <v>9369</v>
      </c>
      <c r="B471" s="14" t="s">
        <v>9370</v>
      </c>
      <c r="C471" s="15" t="n">
        <f aca="false">IFERROR(INDEX($E$1:$K$10025,MATCH(A471,$E$1:$E$10025,0),2),0)</f>
        <v>2117</v>
      </c>
      <c r="D471" s="13"/>
      <c r="E471" s="344" t="s">
        <v>9350</v>
      </c>
      <c r="F471" s="343" t="n">
        <v>10976</v>
      </c>
      <c r="G471" s="13"/>
    </row>
    <row r="472" customFormat="false" ht="14.25" hidden="false" customHeight="true" outlineLevel="0" collapsed="false">
      <c r="A472" s="13"/>
      <c r="B472" s="259"/>
      <c r="C472" s="15"/>
      <c r="D472" s="13"/>
      <c r="E472" s="344" t="s">
        <v>9352</v>
      </c>
      <c r="F472" s="343" t="n">
        <v>7056</v>
      </c>
      <c r="G472" s="13"/>
    </row>
    <row r="473" customFormat="false" ht="14.25" hidden="false" customHeight="true" outlineLevel="0" collapsed="false">
      <c r="A473" s="13" t="s">
        <v>9371</v>
      </c>
      <c r="B473" s="14" t="s">
        <v>9372</v>
      </c>
      <c r="C473" s="15" t="n">
        <f aca="false">IFERROR(INDEX($E$1:$K$10025,MATCH(A473,$E$1:$E$10025,0),2),0)</f>
        <v>3998</v>
      </c>
      <c r="D473" s="13"/>
      <c r="E473" s="344" t="s">
        <v>9355</v>
      </c>
      <c r="F473" s="343" t="n">
        <v>7762</v>
      </c>
      <c r="G473" s="13"/>
    </row>
    <row r="474" customFormat="false" ht="14.25" hidden="false" customHeight="true" outlineLevel="0" collapsed="false">
      <c r="A474" s="13" t="s">
        <v>9373</v>
      </c>
      <c r="B474" s="14" t="s">
        <v>9374</v>
      </c>
      <c r="C474" s="15" t="n">
        <f aca="false">IFERROR(INDEX($E$1:$K$10025,MATCH(A474,$E$1:$E$10025,0),2),0)</f>
        <v>4390</v>
      </c>
      <c r="D474" s="13"/>
      <c r="E474" s="344" t="s">
        <v>9357</v>
      </c>
      <c r="F474" s="343" t="n">
        <v>7056</v>
      </c>
      <c r="G474" s="13"/>
    </row>
    <row r="475" customFormat="false" ht="14.25" hidden="false" customHeight="true" outlineLevel="0" collapsed="false">
      <c r="A475" s="13" t="s">
        <v>9375</v>
      </c>
      <c r="B475" s="14" t="s">
        <v>9376</v>
      </c>
      <c r="C475" s="15" t="n">
        <f aca="false">IFERROR(INDEX($E$1:$K$10025,MATCH(A475,$E$1:$E$10025,0),2),0)</f>
        <v>0</v>
      </c>
      <c r="D475" s="13"/>
      <c r="E475" s="344" t="s">
        <v>9358</v>
      </c>
      <c r="F475" s="343" t="n">
        <v>16856</v>
      </c>
      <c r="G475" s="13"/>
    </row>
    <row r="476" customFormat="false" ht="14.25" hidden="false" customHeight="true" outlineLevel="0" collapsed="false">
      <c r="A476" s="13" t="s">
        <v>9377</v>
      </c>
      <c r="B476" s="14" t="s">
        <v>9378</v>
      </c>
      <c r="C476" s="15" t="n">
        <f aca="false">IFERROR(INDEX($E$1:$K$10025,MATCH(A476,$E$1:$E$10025,0),2),0)</f>
        <v>9408</v>
      </c>
      <c r="D476" s="13"/>
      <c r="E476" s="344" t="s">
        <v>9359</v>
      </c>
      <c r="F476" s="343" t="n">
        <v>11760</v>
      </c>
      <c r="G476" s="13"/>
    </row>
    <row r="477" customFormat="false" ht="14.25" hidden="false" customHeight="true" outlineLevel="0" collapsed="false">
      <c r="A477" s="13" t="s">
        <v>9379</v>
      </c>
      <c r="B477" s="14" t="s">
        <v>9380</v>
      </c>
      <c r="C477" s="15" t="n">
        <f aca="false">IFERROR(INDEX($E$1:$K$10025,MATCH(A477,$E$1:$E$10025,0),2),0)</f>
        <v>8538</v>
      </c>
      <c r="D477" s="13"/>
      <c r="E477" s="344" t="s">
        <v>9361</v>
      </c>
      <c r="F477" s="343" t="n">
        <v>8624</v>
      </c>
      <c r="G477" s="13"/>
    </row>
    <row r="478" customFormat="false" ht="14.25" hidden="false" customHeight="true" outlineLevel="0" collapsed="false">
      <c r="A478" s="13" t="s">
        <v>9381</v>
      </c>
      <c r="B478" s="14" t="s">
        <v>9382</v>
      </c>
      <c r="C478" s="15" t="n">
        <f aca="false">IFERROR(INDEX($E$1:$K$10025,MATCH(A478,$E$1:$E$10025,0),2),0)</f>
        <v>14896</v>
      </c>
      <c r="D478" s="13"/>
      <c r="E478" s="344" t="s">
        <v>9363</v>
      </c>
      <c r="F478" s="343" t="n">
        <v>11368</v>
      </c>
      <c r="G478" s="13"/>
    </row>
    <row r="479" customFormat="false" ht="14.25" hidden="false" customHeight="true" outlineLevel="0" collapsed="false">
      <c r="A479" s="13" t="s">
        <v>9383</v>
      </c>
      <c r="B479" s="14" t="s">
        <v>9384</v>
      </c>
      <c r="C479" s="15" t="n">
        <f aca="false">IFERROR(INDEX($E$1:$K$10025,MATCH(A479,$E$1:$E$10025,0),2),0)</f>
        <v>18032</v>
      </c>
      <c r="D479" s="13"/>
      <c r="E479" s="344" t="s">
        <v>9365</v>
      </c>
      <c r="F479" s="343" t="n">
        <v>8624</v>
      </c>
      <c r="G479" s="13"/>
    </row>
    <row r="480" customFormat="false" ht="14.25" hidden="false" customHeight="true" outlineLevel="0" collapsed="false">
      <c r="A480" s="13" t="s">
        <v>9385</v>
      </c>
      <c r="B480" s="14" t="s">
        <v>9386</v>
      </c>
      <c r="C480" s="15" t="n">
        <f aca="false">IFERROR(INDEX($E$1:$K$10025,MATCH(A480,$E$1:$E$10025,0),2),0)</f>
        <v>20776</v>
      </c>
      <c r="D480" s="13"/>
      <c r="E480" s="344" t="s">
        <v>9367</v>
      </c>
      <c r="F480" s="343" t="n">
        <v>11368</v>
      </c>
      <c r="G480" s="13"/>
    </row>
    <row r="481" customFormat="false" ht="14.25" hidden="false" customHeight="true" outlineLevel="0" collapsed="false">
      <c r="A481" s="13" t="s">
        <v>9387</v>
      </c>
      <c r="B481" s="14" t="s">
        <v>9388</v>
      </c>
      <c r="C481" s="15" t="n">
        <f aca="false">IFERROR(INDEX($E$1:$K$10025,MATCH(A481,$E$1:$E$10025,0),2),0)</f>
        <v>12348</v>
      </c>
      <c r="D481" s="13"/>
      <c r="E481" s="344" t="s">
        <v>9369</v>
      </c>
      <c r="F481" s="343" t="n">
        <v>2117</v>
      </c>
      <c r="G481" s="13"/>
    </row>
    <row r="482" customFormat="false" ht="14.25" hidden="false" customHeight="true" outlineLevel="0" collapsed="false">
      <c r="A482" s="13" t="s">
        <v>9389</v>
      </c>
      <c r="B482" s="14" t="s">
        <v>9390</v>
      </c>
      <c r="C482" s="15" t="n">
        <f aca="false">IFERROR(INDEX($E$1:$K$10025,MATCH(A482,$E$1:$E$10025,0),2),0)</f>
        <v>6272</v>
      </c>
      <c r="D482" s="13"/>
      <c r="E482" s="350" t="s">
        <v>9391</v>
      </c>
      <c r="F482" s="351"/>
      <c r="G482" s="13"/>
    </row>
    <row r="483" customFormat="false" ht="14.25" hidden="false" customHeight="true" outlineLevel="0" collapsed="false">
      <c r="A483" s="13" t="s">
        <v>9392</v>
      </c>
      <c r="B483" s="14" t="s">
        <v>9393</v>
      </c>
      <c r="C483" s="15" t="n">
        <f aca="false">IFERROR(INDEX($E$1:$K$10025,MATCH(A483,$E$1:$E$10025,0),2),0)</f>
        <v>10976</v>
      </c>
      <c r="D483" s="13"/>
      <c r="E483" s="344" t="s">
        <v>9371</v>
      </c>
      <c r="F483" s="343" t="n">
        <v>3998</v>
      </c>
      <c r="G483" s="13"/>
    </row>
    <row r="484" customFormat="false" ht="14.25" hidden="false" customHeight="true" outlineLevel="0" collapsed="false">
      <c r="A484" s="13" t="s">
        <v>9394</v>
      </c>
      <c r="B484" s="14" t="s">
        <v>9395</v>
      </c>
      <c r="C484" s="15" t="n">
        <f aca="false">IFERROR(INDEX($E$1:$K$10025,MATCH(A484,$E$1:$E$10025,0),2),0)</f>
        <v>0</v>
      </c>
      <c r="D484" s="13"/>
      <c r="E484" s="344" t="s">
        <v>9373</v>
      </c>
      <c r="F484" s="343" t="n">
        <v>4390</v>
      </c>
      <c r="G484" s="13"/>
    </row>
    <row r="485" customFormat="false" ht="14.25" hidden="false" customHeight="true" outlineLevel="0" collapsed="false">
      <c r="A485" s="13" t="s">
        <v>9396</v>
      </c>
      <c r="B485" s="14" t="s">
        <v>9397</v>
      </c>
      <c r="C485" s="15" t="n">
        <f aca="false">IFERROR(INDEX($E$1:$K$10025,MATCH(A485,$E$1:$E$10025,0),2),0)</f>
        <v>2548</v>
      </c>
      <c r="D485" s="13"/>
      <c r="E485" s="344" t="s">
        <v>9398</v>
      </c>
      <c r="F485" s="343" t="n">
        <v>6860</v>
      </c>
      <c r="G485" s="13"/>
    </row>
    <row r="486" customFormat="false" ht="14.25" hidden="false" customHeight="true" outlineLevel="0" collapsed="false">
      <c r="A486" s="13" t="s">
        <v>9399</v>
      </c>
      <c r="B486" s="14" t="s">
        <v>9400</v>
      </c>
      <c r="C486" s="15" t="n">
        <f aca="false">IFERROR(INDEX($E$1:$K$10025,MATCH(A486,$E$1:$E$10025,0),2),0)</f>
        <v>4312</v>
      </c>
      <c r="D486" s="13"/>
      <c r="E486" s="344" t="s">
        <v>9377</v>
      </c>
      <c r="F486" s="343" t="n">
        <v>9408</v>
      </c>
      <c r="G486" s="13"/>
    </row>
    <row r="487" customFormat="false" ht="14.25" hidden="false" customHeight="true" outlineLevel="0" collapsed="false">
      <c r="A487" s="13" t="s">
        <v>9401</v>
      </c>
      <c r="B487" s="14" t="s">
        <v>1548</v>
      </c>
      <c r="C487" s="15" t="n">
        <f aca="false">IFERROR(INDEX($E$1:$K$10025,MATCH(A487,$E$1:$E$10025,0),2),0)</f>
        <v>0</v>
      </c>
      <c r="D487" s="13"/>
      <c r="E487" s="344" t="s">
        <v>9379</v>
      </c>
      <c r="F487" s="343" t="n">
        <v>8538</v>
      </c>
      <c r="G487" s="13"/>
    </row>
    <row r="488" customFormat="false" ht="14.25" hidden="false" customHeight="true" outlineLevel="0" collapsed="false">
      <c r="A488" s="13" t="s">
        <v>9402</v>
      </c>
      <c r="B488" s="14" t="s">
        <v>9403</v>
      </c>
      <c r="C488" s="15" t="n">
        <f aca="false">IFERROR(INDEX($E$1:$K$10025,MATCH(A488,$E$1:$E$10025,0),2),0)</f>
        <v>0</v>
      </c>
      <c r="D488" s="13"/>
      <c r="E488" s="344" t="s">
        <v>9381</v>
      </c>
      <c r="F488" s="343" t="n">
        <v>14896</v>
      </c>
      <c r="G488" s="13"/>
    </row>
    <row r="489" customFormat="false" ht="14.25" hidden="false" customHeight="true" outlineLevel="0" collapsed="false">
      <c r="A489" s="13"/>
      <c r="B489" s="259"/>
      <c r="C489" s="15"/>
      <c r="D489" s="13"/>
      <c r="E489" s="344" t="s">
        <v>9383</v>
      </c>
      <c r="F489" s="343" t="n">
        <v>18032</v>
      </c>
      <c r="G489" s="13"/>
    </row>
    <row r="490" customFormat="false" ht="14.25" hidden="false" customHeight="true" outlineLevel="0" collapsed="false">
      <c r="A490" s="13" t="s">
        <v>9404</v>
      </c>
      <c r="B490" s="14" t="s">
        <v>9405</v>
      </c>
      <c r="C490" s="15" t="n">
        <f aca="false">IFERROR(INDEX($E$1:$K$10025,MATCH(A490,$E$1:$E$10025,0),2),0)</f>
        <v>9880</v>
      </c>
      <c r="D490" s="13"/>
      <c r="E490" s="344" t="s">
        <v>9385</v>
      </c>
      <c r="F490" s="343" t="n">
        <v>20776</v>
      </c>
      <c r="G490" s="13"/>
    </row>
    <row r="491" customFormat="false" ht="14.25" hidden="false" customHeight="true" outlineLevel="0" collapsed="false">
      <c r="A491" s="13" t="s">
        <v>9406</v>
      </c>
      <c r="B491" s="14" t="s">
        <v>9407</v>
      </c>
      <c r="C491" s="15" t="n">
        <f aca="false">IFERROR(INDEX($E$1:$K$10025,MATCH(A491,$E$1:$E$10025,0),2),0)</f>
        <v>70680</v>
      </c>
      <c r="D491" s="13"/>
      <c r="E491" s="344" t="s">
        <v>9408</v>
      </c>
      <c r="F491" s="343" t="n">
        <v>6664</v>
      </c>
      <c r="G491" s="13"/>
    </row>
    <row r="492" customFormat="false" ht="14.25" hidden="false" customHeight="true" outlineLevel="0" collapsed="false">
      <c r="A492" s="13" t="s">
        <v>9409</v>
      </c>
      <c r="B492" s="14" t="s">
        <v>4147</v>
      </c>
      <c r="C492" s="15" t="n">
        <f aca="false">IFERROR(INDEX($E$1:$K$10025,MATCH(A492,$E$1:$E$10025,0),2),0)</f>
        <v>66272</v>
      </c>
      <c r="D492" s="13"/>
      <c r="E492" s="344" t="s">
        <v>9387</v>
      </c>
      <c r="F492" s="343" t="n">
        <v>12348</v>
      </c>
      <c r="G492" s="13"/>
    </row>
    <row r="493" customFormat="false" ht="14.25" hidden="false" customHeight="true" outlineLevel="0" collapsed="false">
      <c r="A493" s="13" t="s">
        <v>9410</v>
      </c>
      <c r="B493" s="14" t="s">
        <v>9411</v>
      </c>
      <c r="C493" s="15" t="n">
        <f aca="false">IFERROR(INDEX($E$1:$K$10025,MATCH(A493,$E$1:$E$10025,0),2),0)</f>
        <v>27208</v>
      </c>
      <c r="D493" s="13"/>
      <c r="E493" s="344" t="s">
        <v>9412</v>
      </c>
      <c r="F493" s="343" t="n">
        <v>7448</v>
      </c>
      <c r="G493" s="13"/>
    </row>
    <row r="494" customFormat="false" ht="14.25" hidden="false" customHeight="true" outlineLevel="0" collapsed="false">
      <c r="A494" s="13" t="s">
        <v>9413</v>
      </c>
      <c r="B494" s="14" t="s">
        <v>9414</v>
      </c>
      <c r="C494" s="15" t="n">
        <f aca="false">IFERROR(INDEX($E$1:$K$10025,MATCH(A494,$E$1:$E$10025,0),2),0)</f>
        <v>24700</v>
      </c>
      <c r="D494" s="13"/>
      <c r="E494" s="344" t="s">
        <v>9415</v>
      </c>
      <c r="F494" s="343" t="n">
        <v>6507</v>
      </c>
      <c r="G494" s="13"/>
    </row>
    <row r="495" customFormat="false" ht="14.25" hidden="false" customHeight="true" outlineLevel="0" collapsed="false">
      <c r="A495" s="13" t="s">
        <v>9416</v>
      </c>
      <c r="B495" s="14" t="s">
        <v>9417</v>
      </c>
      <c r="C495" s="15" t="n">
        <f aca="false">IFERROR(INDEX($E$1:$K$10025,MATCH(A495,$E$1:$E$10025,0),2),0)</f>
        <v>50160</v>
      </c>
      <c r="D495" s="13"/>
      <c r="E495" s="344" t="s">
        <v>9389</v>
      </c>
      <c r="F495" s="343" t="n">
        <v>6272</v>
      </c>
      <c r="G495" s="13"/>
    </row>
    <row r="496" customFormat="false" ht="14.25" hidden="false" customHeight="true" outlineLevel="0" collapsed="false">
      <c r="A496" s="13" t="s">
        <v>9418</v>
      </c>
      <c r="B496" s="14" t="s">
        <v>9419</v>
      </c>
      <c r="C496" s="15" t="n">
        <f aca="false">IFERROR(INDEX($E$1:$K$10025,MATCH(A496,$E$1:$E$10025,0),2),0)</f>
        <v>66272</v>
      </c>
      <c r="D496" s="13"/>
      <c r="E496" s="344" t="s">
        <v>9392</v>
      </c>
      <c r="F496" s="343" t="n">
        <v>10976</v>
      </c>
      <c r="G496" s="13"/>
    </row>
    <row r="497" customFormat="false" ht="14.25" hidden="false" customHeight="true" outlineLevel="0" collapsed="false">
      <c r="A497" s="13" t="s">
        <v>9420</v>
      </c>
      <c r="B497" s="14" t="s">
        <v>9421</v>
      </c>
      <c r="C497" s="15" t="n">
        <f aca="false">IFERROR(INDEX($E$1:$K$10025,MATCH(A497,$E$1:$E$10025,0),2),0)</f>
        <v>27208</v>
      </c>
      <c r="D497" s="13"/>
      <c r="E497" s="344" t="s">
        <v>9422</v>
      </c>
      <c r="F497" s="343" t="n">
        <v>2822</v>
      </c>
      <c r="G497" s="13"/>
    </row>
    <row r="498" customFormat="false" ht="14.25" hidden="false" customHeight="true" outlineLevel="0" collapsed="false">
      <c r="A498" s="13" t="s">
        <v>9423</v>
      </c>
      <c r="B498" s="14" t="s">
        <v>9424</v>
      </c>
      <c r="C498" s="15" t="n">
        <f aca="false">IFERROR(INDEX($E$1:$K$10025,MATCH(A498,$E$1:$E$10025,0),2),0)</f>
        <v>9880</v>
      </c>
      <c r="D498" s="13"/>
      <c r="E498" s="344" t="s">
        <v>9396</v>
      </c>
      <c r="F498" s="343" t="n">
        <v>2548</v>
      </c>
      <c r="G498" s="13"/>
    </row>
    <row r="499" customFormat="false" ht="14.25" hidden="false" customHeight="true" outlineLevel="0" collapsed="false">
      <c r="A499" s="13" t="s">
        <v>9425</v>
      </c>
      <c r="B499" s="14" t="s">
        <v>9426</v>
      </c>
      <c r="C499" s="15" t="n">
        <f aca="false">IFERROR(INDEX($E$1:$K$10025,MATCH(A499,$E$1:$E$10025,0),2),0)</f>
        <v>27208</v>
      </c>
      <c r="D499" s="13"/>
      <c r="E499" s="344" t="s">
        <v>9399</v>
      </c>
      <c r="F499" s="343" t="n">
        <v>4312</v>
      </c>
      <c r="G499" s="13"/>
    </row>
    <row r="500" customFormat="false" ht="14.25" hidden="false" customHeight="true" outlineLevel="0" collapsed="false">
      <c r="A500" s="13" t="s">
        <v>9427</v>
      </c>
      <c r="B500" s="14" t="s">
        <v>9428</v>
      </c>
      <c r="C500" s="15" t="n">
        <f aca="false">IFERROR(INDEX($E$1:$K$10025,MATCH(A500,$E$1:$E$10025,0),2),0)</f>
        <v>9500</v>
      </c>
      <c r="D500" s="13"/>
      <c r="E500" s="344" t="s">
        <v>9429</v>
      </c>
      <c r="F500" s="343" t="n">
        <v>9408</v>
      </c>
      <c r="G500" s="13"/>
    </row>
    <row r="501" customFormat="false" ht="14.25" hidden="false" customHeight="true" outlineLevel="0" collapsed="false">
      <c r="A501" s="13" t="s">
        <v>9430</v>
      </c>
      <c r="B501" s="14" t="s">
        <v>9431</v>
      </c>
      <c r="C501" s="15" t="n">
        <f aca="false">IFERROR(INDEX($E$1:$K$10025,MATCH(A501,$E$1:$E$10025,0),2),0)</f>
        <v>24700</v>
      </c>
      <c r="D501" s="13"/>
      <c r="E501" s="344" t="s">
        <v>9432</v>
      </c>
      <c r="F501" s="343" t="n">
        <v>8624</v>
      </c>
      <c r="G501" s="13"/>
    </row>
    <row r="502" customFormat="false" ht="14.25" hidden="false" customHeight="true" outlineLevel="0" collapsed="false">
      <c r="A502" s="13"/>
      <c r="B502" s="259"/>
      <c r="C502" s="15"/>
      <c r="D502" s="13"/>
      <c r="E502" s="350" t="s">
        <v>9433</v>
      </c>
      <c r="F502" s="351"/>
      <c r="G502" s="13"/>
    </row>
    <row r="503" customFormat="false" ht="14.25" hidden="false" customHeight="true" outlineLevel="0" collapsed="false">
      <c r="A503" s="13" t="s">
        <v>9434</v>
      </c>
      <c r="B503" s="14" t="s">
        <v>9435</v>
      </c>
      <c r="C503" s="15" t="n">
        <f aca="false">IFERROR(INDEX($E$1:$K$10025,MATCH(A503,$E$1:$E$10025,0),2),0)</f>
        <v>50160</v>
      </c>
      <c r="D503" s="13"/>
      <c r="E503" s="346" t="s">
        <v>9404</v>
      </c>
      <c r="F503" s="347" t="n">
        <v>9880</v>
      </c>
      <c r="G503" s="13"/>
    </row>
    <row r="504" customFormat="false" ht="14.25" hidden="false" customHeight="true" outlineLevel="0" collapsed="false">
      <c r="A504" s="13" t="s">
        <v>9436</v>
      </c>
      <c r="B504" s="14" t="s">
        <v>9437</v>
      </c>
      <c r="C504" s="15" t="n">
        <f aca="false">IFERROR(INDEX($E$1:$K$10025,MATCH(A504,$E$1:$E$10025,0),2),0)</f>
        <v>9500</v>
      </c>
      <c r="D504" s="13"/>
      <c r="E504" s="346" t="s">
        <v>9406</v>
      </c>
      <c r="F504" s="347" t="n">
        <v>70680</v>
      </c>
      <c r="G504" s="13"/>
    </row>
    <row r="505" customFormat="false" ht="14.25" hidden="false" customHeight="true" outlineLevel="0" collapsed="false">
      <c r="A505" s="13" t="s">
        <v>9438</v>
      </c>
      <c r="B505" s="14" t="s">
        <v>4137</v>
      </c>
      <c r="C505" s="15" t="n">
        <f aca="false">IFERROR(INDEX($E$1:$K$10025,MATCH(A505,$E$1:$E$10025,0),2),0)</f>
        <v>24700</v>
      </c>
      <c r="D505" s="13"/>
      <c r="E505" s="346" t="s">
        <v>9409</v>
      </c>
      <c r="F505" s="347" t="n">
        <v>66272</v>
      </c>
      <c r="G505" s="13"/>
    </row>
    <row r="506" customFormat="false" ht="14.25" hidden="false" customHeight="true" outlineLevel="0" collapsed="false">
      <c r="A506" s="13" t="s">
        <v>9439</v>
      </c>
      <c r="B506" s="14" t="s">
        <v>9440</v>
      </c>
      <c r="C506" s="15" t="n">
        <f aca="false">IFERROR(INDEX($E$1:$K$10025,MATCH(A506,$E$1:$E$10025,0),2),0)</f>
        <v>9880</v>
      </c>
      <c r="D506" s="13"/>
      <c r="E506" s="346" t="s">
        <v>9410</v>
      </c>
      <c r="F506" s="347" t="n">
        <v>27208</v>
      </c>
      <c r="G506" s="13"/>
    </row>
    <row r="507" customFormat="false" ht="14.25" hidden="false" customHeight="true" outlineLevel="0" collapsed="false">
      <c r="A507" s="13" t="s">
        <v>9441</v>
      </c>
      <c r="B507" s="14" t="s">
        <v>9442</v>
      </c>
      <c r="C507" s="15" t="n">
        <f aca="false">IFERROR(INDEX($E$1:$K$10025,MATCH(A507,$E$1:$E$10025,0),2),0)</f>
        <v>27208</v>
      </c>
      <c r="D507" s="13"/>
      <c r="E507" s="346" t="s">
        <v>9413</v>
      </c>
      <c r="F507" s="347" t="n">
        <v>24700</v>
      </c>
      <c r="G507" s="13"/>
    </row>
    <row r="508" customFormat="false" ht="14.25" hidden="false" customHeight="true" outlineLevel="0" collapsed="false">
      <c r="A508" s="13" t="s">
        <v>9443</v>
      </c>
      <c r="B508" s="14" t="s">
        <v>9444</v>
      </c>
      <c r="C508" s="15" t="n">
        <f aca="false">IFERROR(INDEX($E$1:$K$10025,MATCH(A508,$E$1:$E$10025,0),2),0)</f>
        <v>70680</v>
      </c>
      <c r="D508" s="13"/>
      <c r="E508" s="346" t="s">
        <v>9416</v>
      </c>
      <c r="F508" s="347" t="n">
        <v>50160</v>
      </c>
      <c r="G508" s="7"/>
    </row>
    <row r="509" customFormat="false" ht="14.25" hidden="false" customHeight="true" outlineLevel="0" collapsed="false">
      <c r="A509" s="13" t="s">
        <v>9445</v>
      </c>
      <c r="B509" s="14" t="s">
        <v>4148</v>
      </c>
      <c r="C509" s="15" t="n">
        <f aca="false">IFERROR(INDEX($E$1:$K$10025,MATCH(A509,$E$1:$E$10025,0),2),0)</f>
        <v>66272</v>
      </c>
      <c r="D509" s="13"/>
      <c r="E509" s="346" t="s">
        <v>9418</v>
      </c>
      <c r="F509" s="347" t="n">
        <v>66272</v>
      </c>
      <c r="G509" s="7"/>
    </row>
    <row r="510" customFormat="false" ht="14.25" hidden="false" customHeight="true" outlineLevel="0" collapsed="false">
      <c r="A510" s="13" t="s">
        <v>9446</v>
      </c>
      <c r="B510" s="14" t="s">
        <v>9447</v>
      </c>
      <c r="C510" s="15" t="n">
        <f aca="false">IFERROR(INDEX($E$1:$K$10025,MATCH(A510,$E$1:$E$10025,0),2),0)</f>
        <v>9880</v>
      </c>
      <c r="D510" s="13"/>
      <c r="E510" s="353" t="s">
        <v>9420</v>
      </c>
      <c r="F510" s="354" t="n">
        <v>27208</v>
      </c>
      <c r="G510" s="13"/>
    </row>
    <row r="511" customFormat="false" ht="14.25" hidden="false" customHeight="true" outlineLevel="0" collapsed="false">
      <c r="A511" s="13" t="s">
        <v>9448</v>
      </c>
      <c r="B511" s="14" t="s">
        <v>9449</v>
      </c>
      <c r="C511" s="15" t="n">
        <f aca="false">IFERROR(INDEX($E$1:$K$10025,MATCH(A511,$E$1:$E$10025,0),2),0)</f>
        <v>27208</v>
      </c>
      <c r="D511" s="13"/>
      <c r="E511" s="119"/>
      <c r="F511" s="119"/>
      <c r="G511" s="13"/>
    </row>
    <row r="512" customFormat="false" ht="14.25" hidden="false" customHeight="true" outlineLevel="0" collapsed="false">
      <c r="A512" s="13" t="s">
        <v>9450</v>
      </c>
      <c r="B512" s="14" t="s">
        <v>9451</v>
      </c>
      <c r="C512" s="15" t="n">
        <f aca="false">IFERROR(INDEX($E$1:$K$10025,MATCH(A512,$E$1:$E$10025,0),2),0)</f>
        <v>9500</v>
      </c>
      <c r="D512" s="13"/>
      <c r="E512" s="346" t="s">
        <v>9423</v>
      </c>
      <c r="F512" s="347" t="n">
        <v>9880</v>
      </c>
      <c r="G512" s="13"/>
    </row>
    <row r="513" customFormat="false" ht="14.25" hidden="false" customHeight="true" outlineLevel="0" collapsed="false">
      <c r="A513" s="13" t="s">
        <v>9452</v>
      </c>
      <c r="B513" s="14" t="s">
        <v>9453</v>
      </c>
      <c r="C513" s="15" t="n">
        <f aca="false">IFERROR(INDEX($E$1:$K$10025,MATCH(A513,$E$1:$E$10025,0),2),0)</f>
        <v>24700</v>
      </c>
      <c r="D513" s="13"/>
      <c r="E513" s="346" t="s">
        <v>9425</v>
      </c>
      <c r="F513" s="347" t="n">
        <v>27208</v>
      </c>
      <c r="G513" s="13"/>
    </row>
    <row r="514" customFormat="false" ht="14.25" hidden="false" customHeight="true" outlineLevel="0" collapsed="false">
      <c r="A514" s="13" t="s">
        <v>9454</v>
      </c>
      <c r="B514" s="14" t="s">
        <v>4146</v>
      </c>
      <c r="C514" s="15" t="n">
        <f aca="false">IFERROR(INDEX($E$1:$K$10025,MATCH(A514,$E$1:$E$10025,0),2),0)</f>
        <v>70680</v>
      </c>
      <c r="D514" s="13"/>
      <c r="E514" s="346" t="s">
        <v>9427</v>
      </c>
      <c r="F514" s="347" t="n">
        <v>9500</v>
      </c>
      <c r="G514" s="13"/>
    </row>
    <row r="515" customFormat="false" ht="14.25" hidden="false" customHeight="true" outlineLevel="0" collapsed="false">
      <c r="A515" s="13" t="s">
        <v>9455</v>
      </c>
      <c r="B515" s="14" t="s">
        <v>9456</v>
      </c>
      <c r="C515" s="15" t="n">
        <f aca="false">IFERROR(INDEX($E$1:$K$10025,MATCH(A515,$E$1:$E$10025,0),2),0)</f>
        <v>66272</v>
      </c>
      <c r="D515" s="13"/>
      <c r="E515" s="346" t="s">
        <v>9430</v>
      </c>
      <c r="F515" s="347" t="n">
        <v>24700</v>
      </c>
      <c r="G515" s="13"/>
    </row>
    <row r="516" customFormat="false" ht="14.25" hidden="false" customHeight="true" outlineLevel="0" collapsed="false">
      <c r="A516" s="13" t="s">
        <v>9457</v>
      </c>
      <c r="B516" s="14" t="s">
        <v>9458</v>
      </c>
      <c r="C516" s="15" t="n">
        <f aca="false">IFERROR(INDEX($E$1:$K$10025,MATCH(A516,$E$1:$E$10025,0),2),0)</f>
        <v>70680</v>
      </c>
      <c r="D516" s="13"/>
      <c r="E516" s="346" t="s">
        <v>9434</v>
      </c>
      <c r="F516" s="347" t="n">
        <v>50160</v>
      </c>
      <c r="G516" s="13"/>
    </row>
    <row r="517" customFormat="false" ht="14.25" hidden="false" customHeight="true" outlineLevel="0" collapsed="false">
      <c r="A517" s="13" t="s">
        <v>9459</v>
      </c>
      <c r="B517" s="14" t="s">
        <v>9460</v>
      </c>
      <c r="C517" s="15" t="n">
        <f aca="false">IFERROR(INDEX($E$1:$K$10025,MATCH(A517,$E$1:$E$10025,0),2),0)</f>
        <v>66272</v>
      </c>
      <c r="D517" s="13"/>
      <c r="E517" s="346" t="s">
        <v>9436</v>
      </c>
      <c r="F517" s="347" t="n">
        <v>9500</v>
      </c>
      <c r="G517" s="13"/>
    </row>
    <row r="518" customFormat="false" ht="14.25" hidden="false" customHeight="true" outlineLevel="0" collapsed="false">
      <c r="A518" s="13" t="s">
        <v>9461</v>
      </c>
      <c r="B518" s="14" t="s">
        <v>9462</v>
      </c>
      <c r="C518" s="15" t="n">
        <f aca="false">IFERROR(INDEX($E$1:$K$10025,MATCH(A518,$E$1:$E$10025,0),2),0)</f>
        <v>9880</v>
      </c>
      <c r="D518" s="13"/>
      <c r="E518" s="346" t="s">
        <v>9438</v>
      </c>
      <c r="F518" s="347" t="n">
        <v>24700</v>
      </c>
      <c r="G518" s="13"/>
    </row>
    <row r="519" customFormat="false" ht="14.25" hidden="false" customHeight="true" outlineLevel="0" collapsed="false">
      <c r="A519" s="13" t="s">
        <v>9463</v>
      </c>
      <c r="B519" s="14" t="s">
        <v>9464</v>
      </c>
      <c r="C519" s="15" t="n">
        <f aca="false">IFERROR(INDEX($E$1:$K$10025,MATCH(A519,$E$1:$E$10025,0),2),0)</f>
        <v>27208</v>
      </c>
      <c r="D519" s="13"/>
      <c r="E519" s="346" t="s">
        <v>9439</v>
      </c>
      <c r="F519" s="347" t="n">
        <v>9880</v>
      </c>
      <c r="G519" s="13"/>
    </row>
    <row r="520" customFormat="false" ht="14.25" hidden="false" customHeight="true" outlineLevel="0" collapsed="false">
      <c r="A520" s="13" t="s">
        <v>9465</v>
      </c>
      <c r="B520" s="14" t="s">
        <v>9466</v>
      </c>
      <c r="C520" s="15" t="n">
        <f aca="false">IFERROR(INDEX($E$1:$K$10025,MATCH(A520,$E$1:$E$10025,0),2),0)</f>
        <v>24700</v>
      </c>
      <c r="D520" s="13"/>
      <c r="E520" s="346" t="s">
        <v>9441</v>
      </c>
      <c r="F520" s="347" t="n">
        <v>27208</v>
      </c>
      <c r="G520" s="13"/>
    </row>
    <row r="521" customFormat="false" ht="14.25" hidden="false" customHeight="true" outlineLevel="0" collapsed="false">
      <c r="A521" s="13" t="s">
        <v>9467</v>
      </c>
      <c r="B521" s="14" t="s">
        <v>9468</v>
      </c>
      <c r="C521" s="15" t="n">
        <f aca="false">IFERROR(INDEX($E$1:$K$10025,MATCH(A521,$E$1:$E$10025,0),2),0)</f>
        <v>24700</v>
      </c>
      <c r="D521" s="13"/>
      <c r="E521" s="346" t="s">
        <v>9443</v>
      </c>
      <c r="F521" s="347" t="n">
        <v>70680</v>
      </c>
      <c r="G521" s="13"/>
    </row>
    <row r="522" customFormat="false" ht="14.25" hidden="false" customHeight="true" outlineLevel="0" collapsed="false">
      <c r="A522" s="13" t="s">
        <v>9469</v>
      </c>
      <c r="B522" s="14" t="s">
        <v>9470</v>
      </c>
      <c r="C522" s="15" t="n">
        <f aca="false">IFERROR(INDEX($E$1:$K$10025,MATCH(A522,$E$1:$E$10025,0),2),0)</f>
        <v>9880</v>
      </c>
      <c r="D522" s="13"/>
      <c r="E522" s="346" t="s">
        <v>9445</v>
      </c>
      <c r="F522" s="347" t="n">
        <v>66272</v>
      </c>
      <c r="G522" s="13"/>
    </row>
    <row r="523" customFormat="false" ht="14.25" hidden="false" customHeight="true" outlineLevel="0" collapsed="false">
      <c r="A523" s="13" t="s">
        <v>9471</v>
      </c>
      <c r="B523" s="14" t="s">
        <v>9472</v>
      </c>
      <c r="C523" s="15" t="n">
        <f aca="false">IFERROR(INDEX($E$1:$K$10025,MATCH(A523,$E$1:$E$10025,0),2),0)</f>
        <v>27208</v>
      </c>
      <c r="D523" s="13"/>
      <c r="E523" s="346" t="s">
        <v>9446</v>
      </c>
      <c r="F523" s="347" t="n">
        <v>9880</v>
      </c>
      <c r="G523" s="13"/>
    </row>
    <row r="524" customFormat="false" ht="14.25" hidden="false" customHeight="true" outlineLevel="0" collapsed="false">
      <c r="A524" s="13" t="s">
        <v>9473</v>
      </c>
      <c r="B524" s="14" t="s">
        <v>4120</v>
      </c>
      <c r="C524" s="15" t="n">
        <f aca="false">IFERROR(INDEX($E$1:$K$10025,MATCH(A524,$E$1:$E$10025,0),2),0)</f>
        <v>9500</v>
      </c>
      <c r="D524" s="13"/>
      <c r="E524" s="346" t="s">
        <v>9448</v>
      </c>
      <c r="F524" s="347" t="n">
        <v>27208</v>
      </c>
      <c r="G524" s="13"/>
    </row>
    <row r="525" customFormat="false" ht="14.25" hidden="false" customHeight="true" outlineLevel="0" collapsed="false">
      <c r="A525" s="13" t="s">
        <v>9474</v>
      </c>
      <c r="B525" s="14" t="s">
        <v>4123</v>
      </c>
      <c r="C525" s="15" t="n">
        <f aca="false">IFERROR(INDEX($E$1:$K$10025,MATCH(A525,$E$1:$E$10025,0),2),0)</f>
        <v>24700</v>
      </c>
      <c r="D525" s="13"/>
      <c r="E525" s="346" t="s">
        <v>9450</v>
      </c>
      <c r="F525" s="347" t="n">
        <v>9500</v>
      </c>
      <c r="G525" s="13"/>
    </row>
    <row r="526" customFormat="false" ht="14.25" hidden="false" customHeight="true" outlineLevel="0" collapsed="false">
      <c r="A526" s="13" t="s">
        <v>9475</v>
      </c>
      <c r="B526" s="14" t="s">
        <v>9476</v>
      </c>
      <c r="C526" s="15" t="n">
        <f aca="false">IFERROR(INDEX($E$1:$K$10025,MATCH(A526,$E$1:$E$10025,0),2),0)</f>
        <v>17404</v>
      </c>
      <c r="D526" s="13"/>
      <c r="E526" s="346" t="s">
        <v>9452</v>
      </c>
      <c r="F526" s="347" t="n">
        <v>24700</v>
      </c>
      <c r="G526" s="13"/>
    </row>
    <row r="527" customFormat="false" ht="14.25" hidden="false" customHeight="true" outlineLevel="0" collapsed="false">
      <c r="A527" s="13" t="s">
        <v>9477</v>
      </c>
      <c r="B527" s="14" t="s">
        <v>9478</v>
      </c>
      <c r="C527" s="15" t="n">
        <f aca="false">IFERROR(INDEX($E$1:$K$10025,MATCH(A527,$E$1:$E$10025,0),2),0)</f>
        <v>18620</v>
      </c>
      <c r="D527" s="13"/>
      <c r="E527" s="346" t="s">
        <v>9454</v>
      </c>
      <c r="F527" s="347" t="n">
        <v>70680</v>
      </c>
      <c r="G527" s="13"/>
    </row>
    <row r="528" customFormat="false" ht="14.25" hidden="false" customHeight="true" outlineLevel="0" collapsed="false">
      <c r="A528" s="13" t="s">
        <v>9479</v>
      </c>
      <c r="B528" s="14" t="s">
        <v>9480</v>
      </c>
      <c r="C528" s="15" t="n">
        <f aca="false">IFERROR(INDEX($E$1:$K$10025,MATCH(A528,$E$1:$E$10025,0),2),0)</f>
        <v>70452</v>
      </c>
      <c r="D528" s="13"/>
      <c r="E528" s="346" t="s">
        <v>9455</v>
      </c>
      <c r="F528" s="347" t="n">
        <v>66272</v>
      </c>
      <c r="G528" s="13"/>
    </row>
    <row r="529" customFormat="false" ht="14.25" hidden="false" customHeight="true" outlineLevel="0" collapsed="false">
      <c r="A529" s="13" t="s">
        <v>9481</v>
      </c>
      <c r="B529" s="14" t="s">
        <v>9482</v>
      </c>
      <c r="C529" s="15" t="n">
        <f aca="false">IFERROR(INDEX($E$1:$K$10025,MATCH(A529,$E$1:$E$10025,0),2),0)</f>
        <v>19000</v>
      </c>
      <c r="D529" s="13"/>
      <c r="E529" s="346" t="s">
        <v>9457</v>
      </c>
      <c r="F529" s="347" t="n">
        <v>70680</v>
      </c>
      <c r="G529" s="13"/>
    </row>
    <row r="530" customFormat="false" ht="14.25" hidden="false" customHeight="true" outlineLevel="0" collapsed="false">
      <c r="A530" s="13" t="s">
        <v>9483</v>
      </c>
      <c r="B530" s="14" t="s">
        <v>9484</v>
      </c>
      <c r="C530" s="15" t="n">
        <f aca="false">IFERROR(INDEX($E$1:$K$10025,MATCH(A530,$E$1:$E$10025,0),2),0)</f>
        <v>74100</v>
      </c>
      <c r="D530" s="13"/>
      <c r="E530" s="346" t="s">
        <v>9459</v>
      </c>
      <c r="F530" s="347" t="n">
        <v>66272</v>
      </c>
      <c r="G530" s="13"/>
    </row>
    <row r="531" customFormat="false" ht="14.25" hidden="false" customHeight="true" outlineLevel="0" collapsed="false">
      <c r="A531" s="13" t="s">
        <v>9485</v>
      </c>
      <c r="B531" s="14" t="s">
        <v>9486</v>
      </c>
      <c r="C531" s="15" t="n">
        <f aca="false">IFERROR(INDEX($E$1:$K$10025,MATCH(A531,$E$1:$E$10025,0),2),0)</f>
        <v>16568</v>
      </c>
      <c r="D531" s="13"/>
      <c r="E531" s="346" t="s">
        <v>9461</v>
      </c>
      <c r="F531" s="347" t="n">
        <v>9880</v>
      </c>
      <c r="G531" s="13"/>
    </row>
    <row r="532" customFormat="false" ht="14.25" hidden="false" customHeight="true" outlineLevel="0" collapsed="false">
      <c r="A532" s="13" t="s">
        <v>9487</v>
      </c>
      <c r="B532" s="14" t="s">
        <v>9488</v>
      </c>
      <c r="C532" s="15" t="n">
        <f aca="false">IFERROR(INDEX($E$1:$K$10025,MATCH(A532,$E$1:$E$10025,0),2),0)</f>
        <v>62700</v>
      </c>
      <c r="D532" s="13"/>
      <c r="E532" s="346" t="s">
        <v>9463</v>
      </c>
      <c r="F532" s="347" t="n">
        <v>27208</v>
      </c>
      <c r="G532" s="13"/>
    </row>
    <row r="533" customFormat="false" ht="14.25" hidden="false" customHeight="true" outlineLevel="0" collapsed="false">
      <c r="A533" s="13" t="s">
        <v>9489</v>
      </c>
      <c r="B533" s="14" t="s">
        <v>9490</v>
      </c>
      <c r="C533" s="15" t="n">
        <f aca="false">IFERROR(INDEX($E$1:$K$10025,MATCH(A533,$E$1:$E$10025,0),2),0)</f>
        <v>16568</v>
      </c>
      <c r="D533" s="13"/>
      <c r="E533" s="346" t="s">
        <v>9465</v>
      </c>
      <c r="F533" s="347" t="n">
        <v>24700</v>
      </c>
      <c r="G533" s="13"/>
    </row>
    <row r="534" customFormat="false" ht="14.25" hidden="false" customHeight="true" outlineLevel="0" collapsed="false">
      <c r="A534" s="13" t="s">
        <v>9491</v>
      </c>
      <c r="B534" s="14" t="s">
        <v>9492</v>
      </c>
      <c r="C534" s="15" t="n">
        <f aca="false">IFERROR(INDEX($E$1:$K$10025,MATCH(A534,$E$1:$E$10025,0),2),0)</f>
        <v>67108</v>
      </c>
      <c r="D534" s="13"/>
      <c r="E534" s="346" t="s">
        <v>9467</v>
      </c>
      <c r="F534" s="347" t="n">
        <v>24700</v>
      </c>
      <c r="G534" s="13"/>
    </row>
    <row r="535" customFormat="false" ht="14.25" hidden="false" customHeight="true" outlineLevel="0" collapsed="false">
      <c r="A535" s="13" t="s">
        <v>9493</v>
      </c>
      <c r="B535" s="14" t="s">
        <v>4207</v>
      </c>
      <c r="C535" s="15" t="n">
        <f aca="false">IFERROR(INDEX($E$1:$K$10025,MATCH(A535,$E$1:$E$10025,0),2),0)</f>
        <v>12920</v>
      </c>
      <c r="D535" s="13"/>
      <c r="E535" s="346" t="s">
        <v>9469</v>
      </c>
      <c r="F535" s="347" t="n">
        <v>9880</v>
      </c>
      <c r="G535" s="13"/>
    </row>
    <row r="536" customFormat="false" ht="14.25" hidden="false" customHeight="true" outlineLevel="0" collapsed="false">
      <c r="A536" s="13" t="s">
        <v>9494</v>
      </c>
      <c r="B536" s="14" t="s">
        <v>4209</v>
      </c>
      <c r="C536" s="15" t="n">
        <f aca="false">IFERROR(INDEX($E$1:$K$10025,MATCH(A536,$E$1:$E$10025,0),2),0)</f>
        <v>69540</v>
      </c>
      <c r="D536" s="13"/>
      <c r="E536" s="346" t="s">
        <v>9471</v>
      </c>
      <c r="F536" s="347" t="n">
        <v>27208</v>
      </c>
      <c r="G536" s="13"/>
    </row>
    <row r="537" customFormat="false" ht="14.25" hidden="false" customHeight="true" outlineLevel="0" collapsed="false">
      <c r="A537" s="13" t="s">
        <v>9495</v>
      </c>
      <c r="B537" s="14" t="s">
        <v>9496</v>
      </c>
      <c r="C537" s="15" t="n">
        <f aca="false">IFERROR(INDEX($E$1:$K$10025,MATCH(A537,$E$1:$E$10025,0),2),0)</f>
        <v>20140</v>
      </c>
      <c r="D537" s="13"/>
      <c r="E537" s="346" t="s">
        <v>9473</v>
      </c>
      <c r="F537" s="347" t="n">
        <v>9500</v>
      </c>
      <c r="G537" s="13"/>
    </row>
    <row r="538" customFormat="false" ht="14.25" hidden="false" customHeight="true" outlineLevel="0" collapsed="false">
      <c r="A538" s="13" t="s">
        <v>9497</v>
      </c>
      <c r="B538" s="14" t="s">
        <v>9498</v>
      </c>
      <c r="C538" s="15" t="n">
        <f aca="false">IFERROR(INDEX($E$1:$K$10025,MATCH(A538,$E$1:$E$10025,0),2),0)</f>
        <v>20140</v>
      </c>
      <c r="D538" s="13"/>
      <c r="E538" s="346" t="s">
        <v>9474</v>
      </c>
      <c r="F538" s="347" t="n">
        <v>24700</v>
      </c>
      <c r="G538" s="13"/>
    </row>
    <row r="539" customFormat="false" ht="14.25" hidden="false" customHeight="true" outlineLevel="0" collapsed="false">
      <c r="A539" s="13" t="s">
        <v>9499</v>
      </c>
      <c r="B539" s="14" t="s">
        <v>9500</v>
      </c>
      <c r="C539" s="15" t="n">
        <f aca="false">IFERROR(INDEX($E$1:$K$10025,MATCH(A539,$E$1:$E$10025,0),2),0)</f>
        <v>74100</v>
      </c>
      <c r="D539" s="13"/>
      <c r="E539" s="346" t="s">
        <v>9475</v>
      </c>
      <c r="F539" s="347" t="n">
        <v>17404</v>
      </c>
      <c r="G539" s="13"/>
    </row>
    <row r="540" customFormat="false" ht="14.25" hidden="false" customHeight="true" outlineLevel="0" collapsed="false">
      <c r="A540" s="13" t="s">
        <v>9501</v>
      </c>
      <c r="B540" s="14" t="s">
        <v>9502</v>
      </c>
      <c r="C540" s="15" t="n">
        <f aca="false">IFERROR(INDEX($E$1:$K$10025,MATCH(A540,$E$1:$E$10025,0),2),0)</f>
        <v>91200</v>
      </c>
      <c r="D540" s="13"/>
      <c r="E540" s="346" t="s">
        <v>9477</v>
      </c>
      <c r="F540" s="347" t="n">
        <v>18620</v>
      </c>
      <c r="G540" s="13"/>
    </row>
    <row r="541" customFormat="false" ht="14.25" hidden="false" customHeight="true" outlineLevel="0" collapsed="false">
      <c r="A541" s="13" t="s">
        <v>9503</v>
      </c>
      <c r="B541" s="14" t="s">
        <v>9504</v>
      </c>
      <c r="C541" s="15" t="n">
        <f aca="false">IFERROR(INDEX($E$1:$K$10025,MATCH(A541,$E$1:$E$10025,0),2),0)</f>
        <v>16568</v>
      </c>
      <c r="D541" s="13"/>
      <c r="E541" s="346" t="s">
        <v>9479</v>
      </c>
      <c r="F541" s="347" t="n">
        <v>70452</v>
      </c>
      <c r="G541" s="13"/>
    </row>
    <row r="542" customFormat="false" ht="14.25" hidden="false" customHeight="true" outlineLevel="0" collapsed="false">
      <c r="A542" s="13" t="s">
        <v>9505</v>
      </c>
      <c r="B542" s="14" t="s">
        <v>9506</v>
      </c>
      <c r="C542" s="15" t="n">
        <f aca="false">IFERROR(INDEX($E$1:$K$10025,MATCH(A542,$E$1:$E$10025,0),2),0)</f>
        <v>74480</v>
      </c>
      <c r="D542" s="13"/>
      <c r="E542" s="346" t="s">
        <v>9481</v>
      </c>
      <c r="F542" s="347" t="n">
        <v>19000</v>
      </c>
      <c r="G542" s="13"/>
    </row>
    <row r="543" customFormat="false" ht="14.25" hidden="false" customHeight="true" outlineLevel="0" collapsed="false">
      <c r="A543" s="13" t="s">
        <v>9507</v>
      </c>
      <c r="B543" s="14" t="s">
        <v>1831</v>
      </c>
      <c r="C543" s="15" t="n">
        <f aca="false">IFERROR(INDEX($E$1:$K$10025,MATCH(A543,$E$1:$E$10025,0),2),0)</f>
        <v>12160</v>
      </c>
      <c r="D543" s="13"/>
      <c r="E543" s="346" t="s">
        <v>9483</v>
      </c>
      <c r="F543" s="347" t="n">
        <v>74100</v>
      </c>
      <c r="G543" s="13"/>
    </row>
    <row r="544" customFormat="false" ht="14.25" hidden="false" customHeight="true" outlineLevel="0" collapsed="false">
      <c r="A544" s="13" t="s">
        <v>9508</v>
      </c>
      <c r="B544" s="14" t="s">
        <v>1832</v>
      </c>
      <c r="C544" s="15" t="n">
        <f aca="false">IFERROR(INDEX($E$1:$K$10025,MATCH(A544,$E$1:$E$10025,0),2),0)</f>
        <v>63080</v>
      </c>
      <c r="D544" s="13"/>
      <c r="E544" s="346" t="s">
        <v>9485</v>
      </c>
      <c r="F544" s="347" t="n">
        <v>16568</v>
      </c>
      <c r="G544" s="13"/>
    </row>
    <row r="545" customFormat="false" ht="14.25" hidden="false" customHeight="true" outlineLevel="0" collapsed="false">
      <c r="A545" s="13" t="s">
        <v>9509</v>
      </c>
      <c r="B545" s="14" t="s">
        <v>9510</v>
      </c>
      <c r="C545" s="15" t="n">
        <f aca="false">IFERROR(INDEX($E$1:$K$10025,MATCH(A545,$E$1:$E$10025,0),2),0)</f>
        <v>12540</v>
      </c>
      <c r="D545" s="13"/>
      <c r="E545" s="346" t="s">
        <v>9487</v>
      </c>
      <c r="F545" s="347" t="n">
        <v>62700</v>
      </c>
      <c r="G545" s="13"/>
    </row>
    <row r="546" customFormat="false" ht="14.25" hidden="false" customHeight="true" outlineLevel="0" collapsed="false">
      <c r="A546" s="13" t="s">
        <v>9511</v>
      </c>
      <c r="B546" s="14" t="s">
        <v>9512</v>
      </c>
      <c r="C546" s="15" t="n">
        <f aca="false">IFERROR(INDEX($E$1:$K$10025,MATCH(A546,$E$1:$E$10025,0),2),0)</f>
        <v>48640</v>
      </c>
      <c r="D546" s="13"/>
      <c r="E546" s="346" t="s">
        <v>9489</v>
      </c>
      <c r="F546" s="347" t="n">
        <v>16568</v>
      </c>
      <c r="G546" s="13"/>
    </row>
    <row r="547" customFormat="false" ht="14.25" hidden="false" customHeight="true" outlineLevel="0" collapsed="false">
      <c r="A547" s="13" t="s">
        <v>9513</v>
      </c>
      <c r="B547" s="14" t="s">
        <v>9514</v>
      </c>
      <c r="C547" s="15" t="n">
        <f aca="false">IFERROR(INDEX($E$1:$K$10025,MATCH(A547,$E$1:$E$10025,0),2),0)</f>
        <v>86260</v>
      </c>
      <c r="D547" s="13"/>
      <c r="E547" s="346" t="s">
        <v>9491</v>
      </c>
      <c r="F547" s="347" t="n">
        <v>67108</v>
      </c>
      <c r="G547" s="13"/>
    </row>
    <row r="548" customFormat="false" ht="14.25" hidden="false" customHeight="true" outlineLevel="0" collapsed="false">
      <c r="A548" s="13" t="s">
        <v>9515</v>
      </c>
      <c r="B548" s="14" t="s">
        <v>9516</v>
      </c>
      <c r="C548" s="15" t="n">
        <f aca="false">IFERROR(INDEX($E$1:$K$10025,MATCH(A548,$E$1:$E$10025,0),2),0)</f>
        <v>13908</v>
      </c>
      <c r="D548" s="13"/>
      <c r="E548" s="346" t="s">
        <v>9493</v>
      </c>
      <c r="F548" s="347" t="n">
        <v>12920</v>
      </c>
      <c r="G548" s="13"/>
    </row>
    <row r="549" customFormat="false" ht="14.25" hidden="false" customHeight="true" outlineLevel="0" collapsed="false">
      <c r="A549" s="13" t="s">
        <v>9517</v>
      </c>
      <c r="B549" s="14" t="s">
        <v>4219</v>
      </c>
      <c r="C549" s="15" t="n">
        <f aca="false">IFERROR(INDEX($E$1:$K$10025,MATCH(A549,$E$1:$E$10025,0),2),0)</f>
        <v>71288</v>
      </c>
      <c r="D549" s="13"/>
      <c r="E549" s="346" t="s">
        <v>9494</v>
      </c>
      <c r="F549" s="347" t="n">
        <v>69540</v>
      </c>
      <c r="G549" s="13"/>
    </row>
    <row r="550" customFormat="false" ht="14.25" hidden="false" customHeight="true" outlineLevel="0" collapsed="false">
      <c r="A550" s="13"/>
      <c r="B550" s="259"/>
      <c r="C550" s="15"/>
      <c r="D550" s="13"/>
      <c r="E550" s="346" t="s">
        <v>9495</v>
      </c>
      <c r="F550" s="347" t="n">
        <v>20140</v>
      </c>
      <c r="G550" s="13"/>
    </row>
    <row r="551" customFormat="false" ht="14.25" hidden="false" customHeight="true" outlineLevel="0" collapsed="false">
      <c r="A551" s="13" t="s">
        <v>9518</v>
      </c>
      <c r="B551" s="14" t="s">
        <v>9519</v>
      </c>
      <c r="C551" s="15" t="n">
        <f aca="false">IFERROR(INDEX($E$1:$K$10025,MATCH(A551,$E$1:$E$10025,0),2),0)</f>
        <v>9500</v>
      </c>
      <c r="D551" s="13"/>
      <c r="E551" s="346" t="s">
        <v>9497</v>
      </c>
      <c r="F551" s="347" t="n">
        <v>20140</v>
      </c>
      <c r="G551" s="13"/>
    </row>
    <row r="552" customFormat="false" ht="14.25" hidden="false" customHeight="true" outlineLevel="0" collapsed="false">
      <c r="A552" s="13" t="s">
        <v>9520</v>
      </c>
      <c r="B552" s="14" t="s">
        <v>9521</v>
      </c>
      <c r="C552" s="15" t="n">
        <f aca="false">IFERROR(INDEX($E$1:$K$10025,MATCH(A552,$E$1:$E$10025,0),2),0)</f>
        <v>24700</v>
      </c>
      <c r="D552" s="13"/>
      <c r="E552" s="346" t="s">
        <v>9499</v>
      </c>
      <c r="F552" s="347" t="n">
        <v>74100</v>
      </c>
      <c r="G552" s="13"/>
    </row>
    <row r="553" customFormat="false" ht="14.25" hidden="false" customHeight="true" outlineLevel="0" collapsed="false">
      <c r="A553" s="13" t="s">
        <v>9522</v>
      </c>
      <c r="B553" s="14" t="s">
        <v>9523</v>
      </c>
      <c r="C553" s="15" t="n">
        <f aca="false">IFERROR(INDEX($E$1:$K$10025,MATCH(A553,$E$1:$E$10025,0),2),0)</f>
        <v>55480</v>
      </c>
      <c r="D553" s="13"/>
      <c r="E553" s="346" t="s">
        <v>9501</v>
      </c>
      <c r="F553" s="347" t="n">
        <v>91200</v>
      </c>
      <c r="G553" s="13"/>
    </row>
    <row r="554" customFormat="false" ht="14.25" hidden="false" customHeight="true" outlineLevel="0" collapsed="false">
      <c r="A554" s="13" t="s">
        <v>9524</v>
      </c>
      <c r="B554" s="14" t="s">
        <v>9525</v>
      </c>
      <c r="C554" s="15" t="n">
        <f aca="false">IFERROR(INDEX($E$1:$K$10025,MATCH(A554,$E$1:$E$10025,0),2),0)</f>
        <v>55480</v>
      </c>
      <c r="D554" s="13"/>
      <c r="E554" s="346" t="s">
        <v>9503</v>
      </c>
      <c r="F554" s="347" t="n">
        <v>16568</v>
      </c>
      <c r="G554" s="13"/>
    </row>
    <row r="555" customFormat="false" ht="14.25" hidden="false" customHeight="true" outlineLevel="0" collapsed="false">
      <c r="A555" s="13" t="s">
        <v>9526</v>
      </c>
      <c r="B555" s="14" t="s">
        <v>9527</v>
      </c>
      <c r="C555" s="15" t="n">
        <f aca="false">IFERROR(INDEX($E$1:$K$10025,MATCH(A555,$E$1:$E$10025,0),2),0)</f>
        <v>8892</v>
      </c>
      <c r="D555" s="13"/>
      <c r="E555" s="346" t="s">
        <v>9505</v>
      </c>
      <c r="F555" s="347" t="n">
        <v>74480</v>
      </c>
      <c r="G555" s="13"/>
    </row>
    <row r="556" customFormat="false" ht="14.25" hidden="false" customHeight="true" outlineLevel="0" collapsed="false">
      <c r="A556" s="13" t="s">
        <v>9528</v>
      </c>
      <c r="B556" s="14" t="s">
        <v>9529</v>
      </c>
      <c r="C556" s="15" t="n">
        <f aca="false">IFERROR(INDEX($E$1:$K$10025,MATCH(A556,$E$1:$E$10025,0),2),0)</f>
        <v>23560</v>
      </c>
      <c r="D556" s="13"/>
      <c r="E556" s="346" t="s">
        <v>9507</v>
      </c>
      <c r="F556" s="347" t="n">
        <v>12160</v>
      </c>
      <c r="G556" s="13"/>
    </row>
    <row r="557" customFormat="false" ht="14.25" hidden="false" customHeight="true" outlineLevel="0" collapsed="false">
      <c r="A557" s="13" t="s">
        <v>9530</v>
      </c>
      <c r="B557" s="14" t="s">
        <v>9531</v>
      </c>
      <c r="C557" s="15" t="n">
        <f aca="false">IFERROR(INDEX($E$1:$K$10025,MATCH(A557,$E$1:$E$10025,0),2),0)</f>
        <v>45600</v>
      </c>
      <c r="D557" s="13"/>
      <c r="E557" s="346" t="s">
        <v>9508</v>
      </c>
      <c r="F557" s="347" t="n">
        <v>63080</v>
      </c>
      <c r="G557" s="13"/>
    </row>
    <row r="558" customFormat="false" ht="14.25" hidden="false" customHeight="true" outlineLevel="0" collapsed="false">
      <c r="A558" s="13" t="s">
        <v>9532</v>
      </c>
      <c r="B558" s="14" t="s">
        <v>9533</v>
      </c>
      <c r="C558" s="15" t="n">
        <f aca="false">IFERROR(INDEX($E$1:$K$10025,MATCH(A558,$E$1:$E$10025,0),2),0)</f>
        <v>80940</v>
      </c>
      <c r="D558" s="13"/>
      <c r="E558" s="346" t="s">
        <v>9509</v>
      </c>
      <c r="F558" s="347" t="n">
        <v>12540</v>
      </c>
      <c r="G558" s="13"/>
    </row>
    <row r="559" customFormat="false" ht="14.25" hidden="false" customHeight="true" outlineLevel="0" collapsed="false">
      <c r="A559" s="13" t="s">
        <v>9534</v>
      </c>
      <c r="B559" s="14" t="s">
        <v>4058</v>
      </c>
      <c r="C559" s="15" t="n">
        <f aca="false">IFERROR(INDEX($E$1:$K$10025,MATCH(A559,$E$1:$E$10025,0),2),0)</f>
        <v>8740</v>
      </c>
      <c r="D559" s="13"/>
      <c r="E559" s="346" t="s">
        <v>9511</v>
      </c>
      <c r="F559" s="347" t="n">
        <v>48640</v>
      </c>
      <c r="G559" s="13"/>
    </row>
    <row r="560" customFormat="false" ht="14.25" hidden="false" customHeight="true" outlineLevel="0" collapsed="false">
      <c r="A560" s="13" t="s">
        <v>9535</v>
      </c>
      <c r="B560" s="14" t="s">
        <v>1817</v>
      </c>
      <c r="C560" s="15" t="n">
        <f aca="false">IFERROR(INDEX($E$1:$K$10025,MATCH(A560,$E$1:$E$10025,0),2),0)</f>
        <v>22040</v>
      </c>
      <c r="D560" s="13"/>
      <c r="E560" s="346" t="s">
        <v>9513</v>
      </c>
      <c r="F560" s="347" t="n">
        <v>86260</v>
      </c>
      <c r="G560" s="13"/>
    </row>
    <row r="561" customFormat="false" ht="14.25" hidden="false" customHeight="true" outlineLevel="0" collapsed="false">
      <c r="A561" s="13" t="s">
        <v>9536</v>
      </c>
      <c r="B561" s="14" t="s">
        <v>1818</v>
      </c>
      <c r="C561" s="15" t="n">
        <f aca="false">IFERROR(INDEX($E$1:$K$10025,MATCH(A561,$E$1:$E$10025,0),2),0)</f>
        <v>45220</v>
      </c>
      <c r="D561" s="13"/>
      <c r="E561" s="353" t="s">
        <v>9515</v>
      </c>
      <c r="F561" s="354" t="n">
        <v>13908</v>
      </c>
      <c r="G561" s="13"/>
    </row>
    <row r="562" customFormat="false" ht="14.25" hidden="false" customHeight="true" outlineLevel="0" collapsed="false">
      <c r="A562" s="13" t="s">
        <v>9537</v>
      </c>
      <c r="B562" s="14" t="s">
        <v>9538</v>
      </c>
      <c r="C562" s="15" t="n">
        <f aca="false">IFERROR(INDEX($E$1:$K$10025,MATCH(A562,$E$1:$E$10025,0),2),0)</f>
        <v>8740</v>
      </c>
      <c r="D562" s="13"/>
      <c r="E562" s="119"/>
      <c r="F562" s="119"/>
      <c r="G562" s="13"/>
    </row>
    <row r="563" customFormat="false" ht="14.25" hidden="false" customHeight="true" outlineLevel="0" collapsed="false">
      <c r="A563" s="13" t="s">
        <v>9539</v>
      </c>
      <c r="B563" s="14" t="s">
        <v>9540</v>
      </c>
      <c r="C563" s="15" t="n">
        <f aca="false">IFERROR(INDEX($E$1:$K$10025,MATCH(A563,$E$1:$E$10025,0),2),0)</f>
        <v>22800</v>
      </c>
      <c r="D563" s="13"/>
      <c r="E563" s="346" t="s">
        <v>9517</v>
      </c>
      <c r="F563" s="347" t="n">
        <v>71288</v>
      </c>
      <c r="G563" s="13"/>
    </row>
    <row r="564" customFormat="false" ht="14.25" hidden="false" customHeight="true" outlineLevel="0" collapsed="false">
      <c r="A564" s="13" t="s">
        <v>9541</v>
      </c>
      <c r="B564" s="14" t="s">
        <v>9542</v>
      </c>
      <c r="C564" s="15" t="n">
        <f aca="false">IFERROR(INDEX($E$1:$K$10025,MATCH(A564,$E$1:$E$10025,0),2),0)</f>
        <v>8740</v>
      </c>
      <c r="D564" s="13"/>
      <c r="E564" s="346" t="s">
        <v>9518</v>
      </c>
      <c r="F564" s="347" t="n">
        <v>9500</v>
      </c>
      <c r="G564" s="13"/>
    </row>
    <row r="565" customFormat="false" ht="14.25" hidden="false" customHeight="true" outlineLevel="0" collapsed="false">
      <c r="A565" s="13" t="s">
        <v>9543</v>
      </c>
      <c r="B565" s="14" t="s">
        <v>9544</v>
      </c>
      <c r="C565" s="15" t="n">
        <f aca="false">IFERROR(INDEX($E$1:$K$10025,MATCH(A565,$E$1:$E$10025,0),2),0)</f>
        <v>22800</v>
      </c>
      <c r="D565" s="13"/>
      <c r="E565" s="346" t="s">
        <v>9520</v>
      </c>
      <c r="F565" s="347" t="n">
        <v>24700</v>
      </c>
      <c r="G565" s="13"/>
    </row>
    <row r="566" customFormat="false" ht="14.25" hidden="false" customHeight="true" outlineLevel="0" collapsed="false">
      <c r="A566" s="13" t="s">
        <v>9545</v>
      </c>
      <c r="B566" s="14" t="s">
        <v>9546</v>
      </c>
      <c r="C566" s="15" t="n">
        <f aca="false">IFERROR(INDEX($E$1:$K$10025,MATCH(A566,$E$1:$E$10025,0),2),0)</f>
        <v>9500</v>
      </c>
      <c r="D566" s="13"/>
      <c r="E566" s="346" t="s">
        <v>9522</v>
      </c>
      <c r="F566" s="347" t="n">
        <v>55480</v>
      </c>
      <c r="G566" s="13"/>
    </row>
    <row r="567" customFormat="false" ht="14.25" hidden="false" customHeight="true" outlineLevel="0" collapsed="false">
      <c r="A567" s="13" t="s">
        <v>9547</v>
      </c>
      <c r="B567" s="14" t="s">
        <v>9548</v>
      </c>
      <c r="C567" s="15" t="n">
        <f aca="false">IFERROR(INDEX($E$1:$K$10025,MATCH(A567,$E$1:$E$10025,0),2),0)</f>
        <v>25688</v>
      </c>
      <c r="D567" s="13"/>
      <c r="E567" s="346" t="s">
        <v>9524</v>
      </c>
      <c r="F567" s="347" t="n">
        <v>55480</v>
      </c>
      <c r="G567" s="13"/>
    </row>
    <row r="568" customFormat="false" ht="14.25" hidden="false" customHeight="true" outlineLevel="0" collapsed="false">
      <c r="A568" s="13" t="s">
        <v>9549</v>
      </c>
      <c r="B568" s="14" t="s">
        <v>9550</v>
      </c>
      <c r="C568" s="15" t="n">
        <f aca="false">IFERROR(INDEX($E$1:$K$10025,MATCH(A568,$E$1:$E$10025,0),2),0)</f>
        <v>25688</v>
      </c>
      <c r="D568" s="13"/>
      <c r="E568" s="346" t="s">
        <v>9526</v>
      </c>
      <c r="F568" s="347" t="n">
        <v>8892</v>
      </c>
      <c r="G568" s="13"/>
    </row>
    <row r="569" customFormat="false" ht="14.25" hidden="false" customHeight="true" outlineLevel="0" collapsed="false">
      <c r="A569" s="13" t="s">
        <v>9551</v>
      </c>
      <c r="B569" s="14" t="s">
        <v>9552</v>
      </c>
      <c r="C569" s="15" t="n">
        <f aca="false">IFERROR(INDEX($E$1:$K$10025,MATCH(A569,$E$1:$E$10025,0),2),0)</f>
        <v>25688</v>
      </c>
      <c r="D569" s="13"/>
      <c r="E569" s="346" t="s">
        <v>9528</v>
      </c>
      <c r="F569" s="347" t="n">
        <v>23560</v>
      </c>
      <c r="G569" s="13"/>
    </row>
    <row r="570" customFormat="false" ht="14.25" hidden="false" customHeight="true" outlineLevel="0" collapsed="false">
      <c r="A570" s="13" t="s">
        <v>9553</v>
      </c>
      <c r="B570" s="14" t="s">
        <v>9554</v>
      </c>
      <c r="C570" s="15" t="n">
        <f aca="false">IFERROR(INDEX($E$1:$K$10025,MATCH(A570,$E$1:$E$10025,0),2),0)</f>
        <v>25688</v>
      </c>
      <c r="D570" s="13"/>
      <c r="E570" s="346" t="s">
        <v>9530</v>
      </c>
      <c r="F570" s="347" t="n">
        <v>45600</v>
      </c>
      <c r="G570" s="13"/>
    </row>
    <row r="571" customFormat="false" ht="14.25" hidden="false" customHeight="true" outlineLevel="0" collapsed="false">
      <c r="A571" s="13" t="s">
        <v>9555</v>
      </c>
      <c r="B571" s="14" t="s">
        <v>9556</v>
      </c>
      <c r="C571" s="15" t="n">
        <f aca="false">IFERROR(INDEX($E$1:$K$10025,MATCH(A571,$E$1:$E$10025,0),2),0)</f>
        <v>9500</v>
      </c>
      <c r="D571" s="13"/>
      <c r="E571" s="346" t="s">
        <v>9532</v>
      </c>
      <c r="F571" s="347" t="n">
        <v>80940</v>
      </c>
      <c r="G571" s="13"/>
    </row>
    <row r="572" customFormat="false" ht="14.25" hidden="false" customHeight="true" outlineLevel="0" collapsed="false">
      <c r="A572" s="13" t="s">
        <v>9557</v>
      </c>
      <c r="B572" s="14" t="s">
        <v>9558</v>
      </c>
      <c r="C572" s="15" t="n">
        <f aca="false">IFERROR(INDEX($E$1:$K$10025,MATCH(A572,$E$1:$E$10025,0),2),0)</f>
        <v>25688</v>
      </c>
      <c r="D572" s="13"/>
      <c r="E572" s="346" t="s">
        <v>9534</v>
      </c>
      <c r="F572" s="347" t="n">
        <v>8740</v>
      </c>
      <c r="G572" s="13"/>
    </row>
    <row r="573" customFormat="false" ht="14.25" hidden="false" customHeight="true" outlineLevel="0" collapsed="false">
      <c r="A573" s="13" t="s">
        <v>9559</v>
      </c>
      <c r="B573" s="14" t="s">
        <v>9560</v>
      </c>
      <c r="C573" s="15" t="n">
        <f aca="false">IFERROR(INDEX($E$1:$K$10025,MATCH(A573,$E$1:$E$10025,0),2),0)</f>
        <v>8968</v>
      </c>
      <c r="D573" s="13"/>
      <c r="E573" s="346" t="s">
        <v>9535</v>
      </c>
      <c r="F573" s="347" t="n">
        <v>22040</v>
      </c>
      <c r="G573" s="13"/>
    </row>
    <row r="574" customFormat="false" ht="14.25" hidden="false" customHeight="true" outlineLevel="0" collapsed="false">
      <c r="A574" s="13" t="s">
        <v>9561</v>
      </c>
      <c r="B574" s="14" t="s">
        <v>9562</v>
      </c>
      <c r="C574" s="15" t="n">
        <f aca="false">IFERROR(INDEX($E$1:$K$10025,MATCH(A574,$E$1:$E$10025,0),2),0)</f>
        <v>23560</v>
      </c>
      <c r="D574" s="13"/>
      <c r="E574" s="346" t="s">
        <v>9536</v>
      </c>
      <c r="F574" s="347" t="n">
        <v>45220</v>
      </c>
      <c r="G574" s="13"/>
    </row>
    <row r="575" customFormat="false" ht="14.25" hidden="false" customHeight="true" outlineLevel="0" collapsed="false">
      <c r="A575" s="13" t="s">
        <v>9563</v>
      </c>
      <c r="B575" s="14" t="s">
        <v>9564</v>
      </c>
      <c r="C575" s="15" t="n">
        <f aca="false">IFERROR(INDEX($E$1:$K$10025,MATCH(A575,$E$1:$E$10025,0),2),0)</f>
        <v>80940</v>
      </c>
      <c r="D575" s="13"/>
      <c r="E575" s="346" t="s">
        <v>9537</v>
      </c>
      <c r="F575" s="347" t="n">
        <v>8740</v>
      </c>
      <c r="G575" s="13"/>
    </row>
    <row r="576" customFormat="false" ht="14.25" hidden="false" customHeight="true" outlineLevel="0" collapsed="false">
      <c r="A576" s="13" t="s">
        <v>9565</v>
      </c>
      <c r="B576" s="14" t="s">
        <v>4074</v>
      </c>
      <c r="C576" s="15" t="n">
        <f aca="false">IFERROR(INDEX($E$1:$K$10025,MATCH(A576,$E$1:$E$10025,0),2),0)</f>
        <v>22040</v>
      </c>
      <c r="D576" s="13"/>
      <c r="E576" s="346" t="s">
        <v>9539</v>
      </c>
      <c r="F576" s="347" t="n">
        <v>22800</v>
      </c>
      <c r="G576" s="13"/>
    </row>
    <row r="577" customFormat="false" ht="14.25" hidden="false" customHeight="true" outlineLevel="0" collapsed="false">
      <c r="A577" s="13" t="s">
        <v>9566</v>
      </c>
      <c r="B577" s="14" t="s">
        <v>4077</v>
      </c>
      <c r="C577" s="15" t="n">
        <f aca="false">IFERROR(INDEX($E$1:$K$10025,MATCH(A577,$E$1:$E$10025,0),2),0)</f>
        <v>45600</v>
      </c>
      <c r="D577" s="13"/>
      <c r="E577" s="346" t="s">
        <v>9541</v>
      </c>
      <c r="F577" s="347" t="n">
        <v>8740</v>
      </c>
      <c r="G577" s="13"/>
    </row>
    <row r="578" customFormat="false" ht="14.25" hidden="false" customHeight="true" outlineLevel="0" collapsed="false">
      <c r="A578" s="13" t="s">
        <v>9567</v>
      </c>
      <c r="B578" s="14" t="s">
        <v>1811</v>
      </c>
      <c r="C578" s="15" t="n">
        <f aca="false">IFERROR(INDEX($E$1:$K$10025,MATCH(A578,$E$1:$E$10025,0),2),0)</f>
        <v>78280</v>
      </c>
      <c r="D578" s="13"/>
      <c r="E578" s="346" t="s">
        <v>9543</v>
      </c>
      <c r="F578" s="347" t="n">
        <v>22800</v>
      </c>
      <c r="G578" s="13"/>
    </row>
    <row r="579" customFormat="false" ht="14.25" hidden="false" customHeight="true" outlineLevel="0" collapsed="false">
      <c r="A579" s="13" t="s">
        <v>9568</v>
      </c>
      <c r="B579" s="14" t="s">
        <v>9569</v>
      </c>
      <c r="C579" s="15" t="n">
        <f aca="false">IFERROR(INDEX($E$1:$K$10025,MATCH(A579,$E$1:$E$10025,0),2),0)</f>
        <v>0</v>
      </c>
      <c r="D579" s="13"/>
      <c r="E579" s="346" t="s">
        <v>9545</v>
      </c>
      <c r="F579" s="347" t="n">
        <v>9500</v>
      </c>
      <c r="G579" s="13"/>
    </row>
    <row r="580" customFormat="false" ht="14.25" hidden="false" customHeight="true" outlineLevel="0" collapsed="false">
      <c r="A580" s="13" t="s">
        <v>9570</v>
      </c>
      <c r="B580" s="14" t="s">
        <v>9571</v>
      </c>
      <c r="C580" s="15" t="n">
        <f aca="false">IFERROR(INDEX($E$1:$K$10025,MATCH(A580,$E$1:$E$10025,0),2),0)</f>
        <v>0</v>
      </c>
      <c r="D580" s="13"/>
      <c r="E580" s="346" t="s">
        <v>9547</v>
      </c>
      <c r="F580" s="347" t="n">
        <v>25688</v>
      </c>
      <c r="G580" s="13"/>
    </row>
    <row r="581" customFormat="false" ht="14.25" hidden="false" customHeight="true" outlineLevel="0" collapsed="false">
      <c r="A581" s="13" t="s">
        <v>9572</v>
      </c>
      <c r="B581" s="14" t="s">
        <v>9573</v>
      </c>
      <c r="C581" s="15" t="n">
        <f aca="false">IFERROR(INDEX($E$1:$K$10025,MATCH(A581,$E$1:$E$10025,0),2),0)</f>
        <v>84360</v>
      </c>
      <c r="D581" s="13"/>
      <c r="E581" s="346" t="s">
        <v>9549</v>
      </c>
      <c r="F581" s="347" t="n">
        <v>25688</v>
      </c>
      <c r="G581" s="13"/>
    </row>
    <row r="582" customFormat="false" ht="14.25" hidden="false" customHeight="true" outlineLevel="0" collapsed="false">
      <c r="A582" s="13" t="s">
        <v>9574</v>
      </c>
      <c r="B582" s="14" t="s">
        <v>9575</v>
      </c>
      <c r="C582" s="15" t="n">
        <f aca="false">IFERROR(INDEX($E$1:$K$10025,MATCH(A582,$E$1:$E$10025,0),2),0)</f>
        <v>25688</v>
      </c>
      <c r="D582" s="13"/>
      <c r="E582" s="346" t="s">
        <v>9551</v>
      </c>
      <c r="F582" s="347" t="n">
        <v>25688</v>
      </c>
      <c r="G582" s="13"/>
    </row>
    <row r="583" customFormat="false" ht="14.25" hidden="false" customHeight="true" outlineLevel="0" collapsed="false">
      <c r="A583" s="13" t="s">
        <v>9576</v>
      </c>
      <c r="B583" s="14" t="s">
        <v>9577</v>
      </c>
      <c r="C583" s="15" t="n">
        <f aca="false">IFERROR(INDEX($E$1:$K$10025,MATCH(A583,$E$1:$E$10025,0),2),0)</f>
        <v>58520</v>
      </c>
      <c r="D583" s="13"/>
      <c r="E583" s="346" t="s">
        <v>9553</v>
      </c>
      <c r="F583" s="347" t="n">
        <v>25688</v>
      </c>
      <c r="G583" s="13"/>
    </row>
    <row r="584" customFormat="false" ht="14.25" hidden="false" customHeight="true" outlineLevel="0" collapsed="false">
      <c r="A584" s="13" t="s">
        <v>9578</v>
      </c>
      <c r="B584" s="14" t="s">
        <v>9579</v>
      </c>
      <c r="C584" s="15" t="n">
        <f aca="false">IFERROR(INDEX($E$1:$K$10025,MATCH(A584,$E$1:$E$10025,0),2),0)</f>
        <v>25688</v>
      </c>
      <c r="D584" s="13"/>
      <c r="E584" s="346" t="s">
        <v>9555</v>
      </c>
      <c r="F584" s="347" t="n">
        <v>9500</v>
      </c>
      <c r="G584" s="13"/>
    </row>
    <row r="585" customFormat="false" ht="14.25" hidden="false" customHeight="true" outlineLevel="0" collapsed="false">
      <c r="A585" s="13" t="s">
        <v>9580</v>
      </c>
      <c r="B585" s="14" t="s">
        <v>9581</v>
      </c>
      <c r="C585" s="15" t="n">
        <f aca="false">IFERROR(INDEX($E$1:$K$10025,MATCH(A585,$E$1:$E$10025,0),2),0)</f>
        <v>60800</v>
      </c>
      <c r="D585" s="13"/>
      <c r="E585" s="346" t="s">
        <v>9557</v>
      </c>
      <c r="F585" s="347" t="n">
        <v>25688</v>
      </c>
      <c r="G585" s="13"/>
    </row>
    <row r="586" customFormat="false" ht="14.25" hidden="false" customHeight="true" outlineLevel="0" collapsed="false">
      <c r="A586" s="13" t="s">
        <v>9582</v>
      </c>
      <c r="B586" s="14" t="s">
        <v>9583</v>
      </c>
      <c r="C586" s="15" t="n">
        <f aca="false">IFERROR(INDEX($E$1:$K$10025,MATCH(A586,$E$1:$E$10025,0),2),0)</f>
        <v>46360</v>
      </c>
      <c r="D586" s="13"/>
      <c r="E586" s="346" t="s">
        <v>9559</v>
      </c>
      <c r="F586" s="347" t="n">
        <v>8968</v>
      </c>
      <c r="G586" s="13"/>
    </row>
    <row r="587" customFormat="false" ht="14.25" hidden="false" customHeight="true" outlineLevel="0" collapsed="false">
      <c r="A587" s="13" t="s">
        <v>9584</v>
      </c>
      <c r="B587" s="14" t="s">
        <v>4093</v>
      </c>
      <c r="C587" s="15" t="n">
        <f aca="false">IFERROR(INDEX($E$1:$K$10025,MATCH(A587,$E$1:$E$10025,0),2),0)</f>
        <v>23560</v>
      </c>
      <c r="D587" s="13"/>
      <c r="E587" s="346" t="s">
        <v>9561</v>
      </c>
      <c r="F587" s="347" t="n">
        <v>23560</v>
      </c>
      <c r="G587" s="13"/>
    </row>
    <row r="588" customFormat="false" ht="14.25" hidden="false" customHeight="true" outlineLevel="0" collapsed="false">
      <c r="A588" s="13" t="s">
        <v>9585</v>
      </c>
      <c r="B588" s="14" t="s">
        <v>1806</v>
      </c>
      <c r="C588" s="15" t="n">
        <f aca="false">IFERROR(INDEX($E$1:$K$10025,MATCH(A588,$E$1:$E$10025,0),2),0)</f>
        <v>80940</v>
      </c>
      <c r="D588" s="13"/>
      <c r="E588" s="346" t="s">
        <v>9563</v>
      </c>
      <c r="F588" s="347" t="n">
        <v>80940</v>
      </c>
      <c r="G588" s="13"/>
    </row>
    <row r="589" customFormat="false" ht="14.25" hidden="false" customHeight="true" outlineLevel="0" collapsed="false">
      <c r="A589" s="13" t="s">
        <v>9586</v>
      </c>
      <c r="B589" s="14" t="s">
        <v>4098</v>
      </c>
      <c r="C589" s="15" t="n">
        <f aca="false">IFERROR(INDEX($E$1:$K$10025,MATCH(A589,$E$1:$E$10025,0),2),0)</f>
        <v>22040</v>
      </c>
      <c r="D589" s="13"/>
      <c r="E589" s="346" t="s">
        <v>9565</v>
      </c>
      <c r="F589" s="347" t="n">
        <v>22040</v>
      </c>
      <c r="G589" s="13"/>
    </row>
    <row r="590" customFormat="false" ht="14.25" hidden="false" customHeight="true" outlineLevel="0" collapsed="false">
      <c r="A590" s="13" t="s">
        <v>9587</v>
      </c>
      <c r="B590" s="14" t="s">
        <v>1807</v>
      </c>
      <c r="C590" s="15" t="n">
        <f aca="false">IFERROR(INDEX($E$1:$K$10025,MATCH(A590,$E$1:$E$10025,0),2),0)</f>
        <v>78280</v>
      </c>
      <c r="D590" s="13"/>
      <c r="E590" s="346" t="s">
        <v>9566</v>
      </c>
      <c r="F590" s="347" t="n">
        <v>45600</v>
      </c>
      <c r="G590" s="13"/>
    </row>
    <row r="591" customFormat="false" ht="14.25" hidden="false" customHeight="true" outlineLevel="0" collapsed="false">
      <c r="A591" s="13" t="s">
        <v>9588</v>
      </c>
      <c r="B591" s="14" t="s">
        <v>9589</v>
      </c>
      <c r="C591" s="15" t="n">
        <f aca="false">IFERROR(INDEX($E$1:$K$10025,MATCH(A591,$E$1:$E$10025,0),2),0)</f>
        <v>76760</v>
      </c>
      <c r="D591" s="13"/>
      <c r="E591" s="346" t="s">
        <v>9567</v>
      </c>
      <c r="F591" s="347" t="n">
        <v>78280</v>
      </c>
      <c r="G591" s="13"/>
    </row>
    <row r="592" customFormat="false" ht="14.25" hidden="false" customHeight="true" outlineLevel="0" collapsed="false">
      <c r="A592" s="13" t="s">
        <v>9590</v>
      </c>
      <c r="B592" s="14" t="s">
        <v>9591</v>
      </c>
      <c r="C592" s="15" t="n">
        <f aca="false">IFERROR(INDEX($E$1:$K$10025,MATCH(A592,$E$1:$E$10025,0),2),0)</f>
        <v>85120</v>
      </c>
      <c r="D592" s="13"/>
      <c r="E592" s="346" t="s">
        <v>9592</v>
      </c>
      <c r="F592" s="347" t="n">
        <v>23560</v>
      </c>
      <c r="G592" s="13"/>
    </row>
    <row r="593" customFormat="false" ht="14.25" hidden="false" customHeight="true" outlineLevel="0" collapsed="false">
      <c r="A593" s="13" t="s">
        <v>9593</v>
      </c>
      <c r="B593" s="14" t="s">
        <v>9594</v>
      </c>
      <c r="C593" s="15" t="n">
        <f aca="false">IFERROR(INDEX($E$1:$K$10025,MATCH(A593,$E$1:$E$10025,0),2),0)</f>
        <v>58520</v>
      </c>
      <c r="D593" s="13"/>
      <c r="E593" s="346" t="s">
        <v>9595</v>
      </c>
      <c r="F593" s="347" t="n">
        <v>76760</v>
      </c>
      <c r="G593" s="13"/>
    </row>
    <row r="594" customFormat="false" ht="14.25" hidden="false" customHeight="true" outlineLevel="0" collapsed="false">
      <c r="A594" s="13" t="s">
        <v>9596</v>
      </c>
      <c r="B594" s="14" t="s">
        <v>9597</v>
      </c>
      <c r="C594" s="15" t="n">
        <f aca="false">IFERROR(INDEX($E$1:$K$10025,MATCH(A594,$E$1:$E$10025,0),2),0)</f>
        <v>60800</v>
      </c>
      <c r="D594" s="13"/>
      <c r="E594" s="346" t="s">
        <v>9572</v>
      </c>
      <c r="F594" s="347" t="n">
        <v>84360</v>
      </c>
      <c r="G594" s="13"/>
    </row>
    <row r="595" customFormat="false" ht="14.25" hidden="false" customHeight="true" outlineLevel="0" collapsed="false">
      <c r="A595" s="13" t="s">
        <v>9598</v>
      </c>
      <c r="B595" s="14" t="s">
        <v>9599</v>
      </c>
      <c r="C595" s="15" t="n">
        <f aca="false">IFERROR(INDEX($E$1:$K$10025,MATCH(A595,$E$1:$E$10025,0),2),0)</f>
        <v>46360</v>
      </c>
      <c r="D595" s="13"/>
      <c r="E595" s="346" t="s">
        <v>9574</v>
      </c>
      <c r="F595" s="347" t="n">
        <v>25688</v>
      </c>
      <c r="G595" s="13"/>
    </row>
    <row r="596" customFormat="false" ht="14.25" hidden="false" customHeight="true" outlineLevel="0" collapsed="false">
      <c r="A596" s="13" t="s">
        <v>9600</v>
      </c>
      <c r="B596" s="14" t="s">
        <v>9601</v>
      </c>
      <c r="C596" s="15" t="n">
        <f aca="false">IFERROR(INDEX($E$1:$K$10025,MATCH(A596,$E$1:$E$10025,0),2),0)</f>
        <v>80940</v>
      </c>
      <c r="D596" s="13"/>
      <c r="E596" s="346" t="s">
        <v>9576</v>
      </c>
      <c r="F596" s="347" t="n">
        <v>58520</v>
      </c>
      <c r="G596" s="13"/>
    </row>
    <row r="597" customFormat="false" ht="14.25" hidden="false" customHeight="true" outlineLevel="0" collapsed="false">
      <c r="A597" s="13" t="s">
        <v>9602</v>
      </c>
      <c r="B597" s="14" t="s">
        <v>9603</v>
      </c>
      <c r="C597" s="15" t="n">
        <f aca="false">IFERROR(INDEX($E$1:$K$10025,MATCH(A597,$E$1:$E$10025,0),2),0)</f>
        <v>80940</v>
      </c>
      <c r="D597" s="13"/>
      <c r="E597" s="346" t="s">
        <v>9578</v>
      </c>
      <c r="F597" s="347" t="n">
        <v>25688</v>
      </c>
      <c r="G597" s="13"/>
    </row>
    <row r="598" customFormat="false" ht="14.25" hidden="false" customHeight="true" outlineLevel="0" collapsed="false">
      <c r="A598" s="13"/>
      <c r="B598" s="259"/>
      <c r="C598" s="15"/>
      <c r="D598" s="13"/>
      <c r="E598" s="346" t="s">
        <v>9580</v>
      </c>
      <c r="F598" s="347" t="n">
        <v>60800</v>
      </c>
      <c r="G598" s="13"/>
    </row>
    <row r="599" customFormat="false" ht="14.25" hidden="false" customHeight="true" outlineLevel="0" collapsed="false">
      <c r="A599" s="13" t="s">
        <v>9604</v>
      </c>
      <c r="B599" s="14" t="s">
        <v>9605</v>
      </c>
      <c r="C599" s="15" t="n">
        <f aca="false">IFERROR(INDEX($E$1:$K$10025,MATCH(A599,$E$1:$E$10025,0),2),0)</f>
        <v>78280</v>
      </c>
      <c r="D599" s="13"/>
      <c r="E599" s="346" t="s">
        <v>9582</v>
      </c>
      <c r="F599" s="347" t="n">
        <v>46360</v>
      </c>
      <c r="G599" s="13"/>
    </row>
    <row r="600" customFormat="false" ht="14.25" hidden="false" customHeight="true" outlineLevel="0" collapsed="false">
      <c r="A600" s="13" t="s">
        <v>9606</v>
      </c>
      <c r="B600" s="14" t="s">
        <v>9607</v>
      </c>
      <c r="C600" s="15" t="n">
        <f aca="false">IFERROR(INDEX($E$1:$K$10025,MATCH(A600,$E$1:$E$10025,0),2),0)</f>
        <v>1520</v>
      </c>
      <c r="D600" s="13"/>
      <c r="E600" s="346" t="s">
        <v>9584</v>
      </c>
      <c r="F600" s="347" t="n">
        <v>23560</v>
      </c>
      <c r="G600" s="13"/>
    </row>
    <row r="601" customFormat="false" ht="14.25" hidden="false" customHeight="true" outlineLevel="0" collapsed="false">
      <c r="A601" s="13" t="s">
        <v>9608</v>
      </c>
      <c r="B601" s="14" t="s">
        <v>9609</v>
      </c>
      <c r="C601" s="15" t="n">
        <f aca="false">IFERROR(INDEX($E$1:$K$10025,MATCH(A601,$E$1:$E$10025,0),2),0)</f>
        <v>1520</v>
      </c>
      <c r="D601" s="13"/>
      <c r="E601" s="346" t="s">
        <v>9585</v>
      </c>
      <c r="F601" s="347" t="n">
        <v>80940</v>
      </c>
      <c r="G601" s="13"/>
    </row>
    <row r="602" customFormat="false" ht="14.25" hidden="false" customHeight="true" outlineLevel="0" collapsed="false">
      <c r="A602" s="13" t="s">
        <v>9610</v>
      </c>
      <c r="B602" s="14" t="s">
        <v>9611</v>
      </c>
      <c r="C602" s="15" t="n">
        <f aca="false">IFERROR(INDEX($E$1:$K$10025,MATCH(A602,$E$1:$E$10025,0),2),0)</f>
        <v>2128</v>
      </c>
      <c r="D602" s="13"/>
      <c r="E602" s="346" t="s">
        <v>9586</v>
      </c>
      <c r="F602" s="347" t="n">
        <v>22040</v>
      </c>
      <c r="G602" s="13"/>
    </row>
    <row r="603" customFormat="false" ht="14.25" hidden="false" customHeight="true" outlineLevel="0" collapsed="false">
      <c r="A603" s="13" t="s">
        <v>9612</v>
      </c>
      <c r="B603" s="14" t="s">
        <v>9613</v>
      </c>
      <c r="C603" s="15" t="n">
        <f aca="false">IFERROR(INDEX($E$1:$K$10025,MATCH(A603,$E$1:$E$10025,0),2),0)</f>
        <v>3420</v>
      </c>
      <c r="D603" s="13"/>
      <c r="E603" s="346" t="s">
        <v>9587</v>
      </c>
      <c r="F603" s="347" t="n">
        <v>78280</v>
      </c>
      <c r="G603" s="13"/>
    </row>
    <row r="604" customFormat="false" ht="14.25" hidden="false" customHeight="true" outlineLevel="0" collapsed="false">
      <c r="A604" s="13" t="s">
        <v>9614</v>
      </c>
      <c r="B604" s="14" t="s">
        <v>9615</v>
      </c>
      <c r="C604" s="15" t="n">
        <f aca="false">IFERROR(INDEX($E$1:$K$10025,MATCH(A604,$E$1:$E$10025,0),2),0)</f>
        <v>2128</v>
      </c>
      <c r="D604" s="13"/>
      <c r="E604" s="346" t="s">
        <v>9588</v>
      </c>
      <c r="F604" s="347" t="n">
        <v>76760</v>
      </c>
      <c r="G604" s="13"/>
    </row>
    <row r="605" customFormat="false" ht="14.25" hidden="false" customHeight="true" outlineLevel="0" collapsed="false">
      <c r="A605" s="13" t="s">
        <v>9616</v>
      </c>
      <c r="B605" s="14" t="s">
        <v>9617</v>
      </c>
      <c r="C605" s="15" t="n">
        <f aca="false">IFERROR(INDEX($E$1:$K$10025,MATCH(A605,$E$1:$E$10025,0),2),0)</f>
        <v>3420</v>
      </c>
      <c r="D605" s="13"/>
      <c r="E605" s="346" t="s">
        <v>9590</v>
      </c>
      <c r="F605" s="347" t="n">
        <v>85120</v>
      </c>
      <c r="G605" s="13"/>
    </row>
    <row r="606" customFormat="false" ht="14.25" hidden="false" customHeight="true" outlineLevel="0" collapsed="false">
      <c r="A606" s="13" t="s">
        <v>9618</v>
      </c>
      <c r="B606" s="14" t="s">
        <v>9619</v>
      </c>
      <c r="C606" s="15" t="n">
        <f aca="false">IFERROR(INDEX($E$1:$K$10025,MATCH(A606,$E$1:$E$10025,0),2),0)</f>
        <v>1520</v>
      </c>
      <c r="D606" s="13"/>
      <c r="E606" s="346" t="s">
        <v>9593</v>
      </c>
      <c r="F606" s="347" t="n">
        <v>58520</v>
      </c>
      <c r="G606" s="13"/>
    </row>
    <row r="607" customFormat="false" ht="14.25" hidden="false" customHeight="true" outlineLevel="0" collapsed="false">
      <c r="A607" s="13" t="s">
        <v>9620</v>
      </c>
      <c r="B607" s="14" t="s">
        <v>9621</v>
      </c>
      <c r="C607" s="15" t="n">
        <f aca="false">IFERROR(INDEX($E$1:$K$10025,MATCH(A607,$E$1:$E$10025,0),2),0)</f>
        <v>1520</v>
      </c>
      <c r="D607" s="13"/>
      <c r="E607" s="346" t="s">
        <v>9596</v>
      </c>
      <c r="F607" s="347" t="n">
        <v>60800</v>
      </c>
      <c r="G607" s="13"/>
    </row>
    <row r="608" customFormat="false" ht="14.25" hidden="false" customHeight="true" outlineLevel="0" collapsed="false">
      <c r="A608" s="13" t="s">
        <v>9622</v>
      </c>
      <c r="B608" s="14" t="s">
        <v>9623</v>
      </c>
      <c r="C608" s="15" t="n">
        <f aca="false">IFERROR(INDEX($E$1:$K$10025,MATCH(A608,$E$1:$E$10025,0),2),0)</f>
        <v>1520</v>
      </c>
      <c r="D608" s="13"/>
      <c r="E608" s="346" t="s">
        <v>9598</v>
      </c>
      <c r="F608" s="347" t="n">
        <v>46360</v>
      </c>
      <c r="G608" s="13"/>
    </row>
    <row r="609" customFormat="false" ht="14.25" hidden="false" customHeight="true" outlineLevel="0" collapsed="false">
      <c r="A609" s="13" t="s">
        <v>9624</v>
      </c>
      <c r="B609" s="14" t="s">
        <v>9625</v>
      </c>
      <c r="C609" s="15" t="n">
        <f aca="false">IFERROR(INDEX($E$1:$K$10025,MATCH(A609,$E$1:$E$10025,0),2),0)</f>
        <v>1140</v>
      </c>
      <c r="D609" s="13"/>
      <c r="E609" s="346" t="s">
        <v>9600</v>
      </c>
      <c r="F609" s="347" t="n">
        <v>80940</v>
      </c>
      <c r="G609" s="13"/>
    </row>
    <row r="610" customFormat="false" ht="14.25" hidden="false" customHeight="true" outlineLevel="0" collapsed="false">
      <c r="A610" s="13" t="s">
        <v>9626</v>
      </c>
      <c r="B610" s="14" t="s">
        <v>9627</v>
      </c>
      <c r="C610" s="15" t="n">
        <f aca="false">IFERROR(INDEX($E$1:$K$10025,MATCH(A610,$E$1:$E$10025,0),2),0)</f>
        <v>3800</v>
      </c>
      <c r="D610" s="13"/>
      <c r="E610" s="346" t="s">
        <v>9602</v>
      </c>
      <c r="F610" s="347" t="n">
        <v>80940</v>
      </c>
      <c r="G610" s="13"/>
    </row>
    <row r="611" customFormat="false" ht="14.25" hidden="false" customHeight="true" outlineLevel="0" collapsed="false">
      <c r="A611" s="13" t="s">
        <v>9628</v>
      </c>
      <c r="B611" s="14" t="s">
        <v>9629</v>
      </c>
      <c r="C611" s="15" t="n">
        <f aca="false">IFERROR(INDEX($E$1:$K$10025,MATCH(A611,$E$1:$E$10025,0),2),0)</f>
        <v>3420</v>
      </c>
      <c r="D611" s="13"/>
      <c r="E611" s="346" t="s">
        <v>9604</v>
      </c>
      <c r="F611" s="347" t="n">
        <v>78280</v>
      </c>
      <c r="G611" s="13"/>
    </row>
    <row r="612" customFormat="false" ht="14.25" hidden="false" customHeight="true" outlineLevel="0" collapsed="false">
      <c r="A612" s="13" t="s">
        <v>9630</v>
      </c>
      <c r="B612" s="14" t="s">
        <v>9631</v>
      </c>
      <c r="C612" s="15" t="n">
        <f aca="false">IFERROR(INDEX($E$1:$K$10025,MATCH(A612,$E$1:$E$10025,0),2),0)</f>
        <v>3800</v>
      </c>
      <c r="D612" s="13"/>
      <c r="E612" s="353" t="s">
        <v>9632</v>
      </c>
      <c r="F612" s="354" t="n">
        <v>1520</v>
      </c>
      <c r="G612" s="13"/>
    </row>
    <row r="613" customFormat="false" ht="14.25" hidden="false" customHeight="true" outlineLevel="0" collapsed="false">
      <c r="A613" s="13" t="s">
        <v>9633</v>
      </c>
      <c r="B613" s="14" t="s">
        <v>9634</v>
      </c>
      <c r="C613" s="15" t="n">
        <f aca="false">IFERROR(INDEX($E$1:$K$10025,MATCH(A613,$E$1:$E$10025,0),2),0)</f>
        <v>3800</v>
      </c>
      <c r="D613" s="13"/>
      <c r="E613" s="119"/>
      <c r="F613" s="119"/>
      <c r="G613" s="13"/>
    </row>
    <row r="614" customFormat="false" ht="14.25" hidden="false" customHeight="true" outlineLevel="0" collapsed="false">
      <c r="A614" s="13" t="s">
        <v>9635</v>
      </c>
      <c r="B614" s="14" t="s">
        <v>9636</v>
      </c>
      <c r="C614" s="15" t="n">
        <f aca="false">IFERROR(INDEX($E$1:$K$10025,MATCH(A614,$E$1:$E$10025,0),2),0)</f>
        <v>1444</v>
      </c>
      <c r="D614" s="13"/>
      <c r="E614" s="346" t="s">
        <v>9637</v>
      </c>
      <c r="F614" s="347" t="n">
        <v>1520</v>
      </c>
      <c r="G614" s="13"/>
    </row>
    <row r="615" customFormat="false" ht="14.25" hidden="false" customHeight="true" outlineLevel="0" collapsed="false">
      <c r="A615" s="13" t="s">
        <v>9638</v>
      </c>
      <c r="B615" s="14" t="s">
        <v>9639</v>
      </c>
      <c r="C615" s="15" t="n">
        <f aca="false">IFERROR(INDEX($E$1:$K$10025,MATCH(A615,$E$1:$E$10025,0),2),0)</f>
        <v>1216</v>
      </c>
      <c r="D615" s="13"/>
      <c r="E615" s="346" t="s">
        <v>9640</v>
      </c>
      <c r="F615" s="347" t="n">
        <v>2128</v>
      </c>
      <c r="G615" s="13"/>
    </row>
    <row r="616" customFormat="false" ht="14.25" hidden="false" customHeight="true" outlineLevel="0" collapsed="false">
      <c r="A616" s="13" t="s">
        <v>9641</v>
      </c>
      <c r="B616" s="14" t="s">
        <v>9642</v>
      </c>
      <c r="C616" s="15" t="n">
        <f aca="false">IFERROR(INDEX($E$1:$K$10025,MATCH(A616,$E$1:$E$10025,0),2),0)</f>
        <v>4180</v>
      </c>
      <c r="D616" s="13"/>
      <c r="E616" s="346" t="s">
        <v>9643</v>
      </c>
      <c r="F616" s="347" t="n">
        <v>3420</v>
      </c>
      <c r="G616" s="13"/>
    </row>
    <row r="617" customFormat="false" ht="14.25" hidden="false" customHeight="true" outlineLevel="0" collapsed="false">
      <c r="A617" s="13" t="s">
        <v>9644</v>
      </c>
      <c r="B617" s="14" t="s">
        <v>9645</v>
      </c>
      <c r="C617" s="15" t="n">
        <f aca="false">IFERROR(INDEX($E$1:$K$10025,MATCH(A617,$E$1:$E$10025,0),2),0)</f>
        <v>3420</v>
      </c>
      <c r="D617" s="13"/>
      <c r="E617" s="346" t="s">
        <v>9646</v>
      </c>
      <c r="F617" s="347" t="n">
        <v>2128</v>
      </c>
      <c r="G617" s="13"/>
    </row>
    <row r="618" customFormat="false" ht="14.25" hidden="false" customHeight="true" outlineLevel="0" collapsed="false">
      <c r="A618" s="13" t="s">
        <v>9647</v>
      </c>
      <c r="B618" s="14" t="s">
        <v>9648</v>
      </c>
      <c r="C618" s="15" t="n">
        <f aca="false">IFERROR(INDEX($E$1:$K$10025,MATCH(A618,$E$1:$E$10025,0),2),0)</f>
        <v>760</v>
      </c>
      <c r="D618" s="13"/>
      <c r="E618" s="346" t="s">
        <v>9649</v>
      </c>
      <c r="F618" s="347" t="n">
        <v>3420</v>
      </c>
      <c r="G618" s="13"/>
    </row>
    <row r="619" customFormat="false" ht="14.25" hidden="false" customHeight="true" outlineLevel="0" collapsed="false">
      <c r="A619" s="13" t="s">
        <v>9650</v>
      </c>
      <c r="B619" s="14" t="s">
        <v>9651</v>
      </c>
      <c r="C619" s="15" t="n">
        <f aca="false">IFERROR(INDEX($E$1:$K$10025,MATCH(A619,$E$1:$E$10025,0),2),0)</f>
        <v>3800</v>
      </c>
      <c r="D619" s="13"/>
      <c r="E619" s="346" t="s">
        <v>9652</v>
      </c>
      <c r="F619" s="347" t="n">
        <v>1520</v>
      </c>
      <c r="G619" s="13"/>
    </row>
    <row r="620" customFormat="false" ht="14.25" hidden="false" customHeight="true" outlineLevel="0" collapsed="false">
      <c r="A620" s="13" t="s">
        <v>9653</v>
      </c>
      <c r="B620" s="14" t="s">
        <v>9654</v>
      </c>
      <c r="C620" s="15" t="n">
        <f aca="false">IFERROR(INDEX($E$1:$K$10025,MATCH(A620,$E$1:$E$10025,0),2),0)</f>
        <v>3473</v>
      </c>
      <c r="D620" s="13"/>
      <c r="E620" s="346" t="s">
        <v>9655</v>
      </c>
      <c r="F620" s="347" t="n">
        <v>1520</v>
      </c>
      <c r="G620" s="13"/>
    </row>
    <row r="621" customFormat="false" ht="14.25" hidden="false" customHeight="true" outlineLevel="0" collapsed="false">
      <c r="A621" s="13"/>
      <c r="B621" s="259"/>
      <c r="C621" s="15"/>
      <c r="D621" s="13"/>
      <c r="E621" s="346" t="s">
        <v>9656</v>
      </c>
      <c r="F621" s="347" t="n">
        <v>1520</v>
      </c>
      <c r="G621" s="13"/>
    </row>
    <row r="622" customFormat="false" ht="14.25" hidden="false" customHeight="true" outlineLevel="0" collapsed="false">
      <c r="A622" s="13" t="s">
        <v>9657</v>
      </c>
      <c r="B622" s="14" t="s">
        <v>9658</v>
      </c>
      <c r="C622" s="15" t="n">
        <f aca="false">IFERROR(INDEX($E$1:$K$10025,MATCH(A622,$E$1:$E$10025,0),2),0)</f>
        <v>13680</v>
      </c>
      <c r="D622" s="13"/>
      <c r="E622" s="346" t="s">
        <v>9659</v>
      </c>
      <c r="F622" s="347" t="n">
        <v>1140</v>
      </c>
      <c r="G622" s="13"/>
    </row>
    <row r="623" customFormat="false" ht="14.25" hidden="false" customHeight="true" outlineLevel="0" collapsed="false">
      <c r="A623" s="13" t="s">
        <v>9660</v>
      </c>
      <c r="B623" s="14" t="s">
        <v>9661</v>
      </c>
      <c r="C623" s="15" t="n">
        <f aca="false">IFERROR(INDEX($E$1:$K$10025,MATCH(A623,$E$1:$E$10025,0),2),0)</f>
        <v>50540</v>
      </c>
      <c r="D623" s="13"/>
      <c r="E623" s="346" t="s">
        <v>9626</v>
      </c>
      <c r="F623" s="347" t="n">
        <v>3800</v>
      </c>
      <c r="G623" s="13"/>
    </row>
    <row r="624" customFormat="false" ht="14.25" hidden="false" customHeight="true" outlineLevel="0" collapsed="false">
      <c r="A624" s="13" t="s">
        <v>9662</v>
      </c>
      <c r="B624" s="14" t="s">
        <v>9663</v>
      </c>
      <c r="C624" s="15" t="n">
        <f aca="false">IFERROR(INDEX($E$1:$K$10025,MATCH(A624,$E$1:$E$10025,0),2),0)</f>
        <v>11400</v>
      </c>
      <c r="D624" s="13"/>
      <c r="E624" s="346" t="s">
        <v>9628</v>
      </c>
      <c r="F624" s="347" t="n">
        <v>3420</v>
      </c>
      <c r="G624" s="13"/>
    </row>
    <row r="625" customFormat="false" ht="14.25" hidden="false" customHeight="true" outlineLevel="0" collapsed="false">
      <c r="A625" s="13" t="s">
        <v>9664</v>
      </c>
      <c r="B625" s="14" t="s">
        <v>9665</v>
      </c>
      <c r="C625" s="15" t="n">
        <f aca="false">IFERROR(INDEX($E$1:$K$10025,MATCH(A625,$E$1:$E$10025,0),2),0)</f>
        <v>44764</v>
      </c>
      <c r="D625" s="13"/>
      <c r="E625" s="346" t="s">
        <v>9630</v>
      </c>
      <c r="F625" s="347" t="n">
        <v>3800</v>
      </c>
      <c r="G625" s="13"/>
    </row>
    <row r="626" customFormat="false" ht="14.25" hidden="false" customHeight="true" outlineLevel="0" collapsed="false">
      <c r="A626" s="13" t="s">
        <v>9666</v>
      </c>
      <c r="B626" s="14" t="s">
        <v>9667</v>
      </c>
      <c r="C626" s="15" t="n">
        <f aca="false">IFERROR(INDEX($E$1:$K$10025,MATCH(A626,$E$1:$E$10025,0),2),0)</f>
        <v>15200</v>
      </c>
      <c r="D626" s="13"/>
      <c r="E626" s="346" t="s">
        <v>9633</v>
      </c>
      <c r="F626" s="347" t="n">
        <v>3800</v>
      </c>
      <c r="G626" s="13"/>
    </row>
    <row r="627" customFormat="false" ht="14.25" hidden="false" customHeight="true" outlineLevel="0" collapsed="false">
      <c r="A627" s="13" t="s">
        <v>9668</v>
      </c>
      <c r="B627" s="14" t="s">
        <v>9669</v>
      </c>
      <c r="C627" s="15" t="n">
        <f aca="false">IFERROR(INDEX($E$1:$K$10025,MATCH(A627,$E$1:$E$10025,0),2),0)</f>
        <v>60800</v>
      </c>
      <c r="D627" s="13"/>
      <c r="E627" s="346" t="s">
        <v>9635</v>
      </c>
      <c r="F627" s="347" t="n">
        <v>1444</v>
      </c>
      <c r="G627" s="13"/>
    </row>
    <row r="628" customFormat="false" ht="14.25" hidden="false" customHeight="true" outlineLevel="0" collapsed="false">
      <c r="A628" s="13" t="s">
        <v>9670</v>
      </c>
      <c r="B628" s="14" t="s">
        <v>9671</v>
      </c>
      <c r="C628" s="15" t="n">
        <f aca="false">IFERROR(INDEX($E$1:$K$10025,MATCH(A628,$E$1:$E$10025,0),2),0)</f>
        <v>12920</v>
      </c>
      <c r="D628" s="13"/>
      <c r="E628" s="346" t="s">
        <v>9638</v>
      </c>
      <c r="F628" s="347" t="n">
        <v>1216</v>
      </c>
      <c r="G628" s="13"/>
    </row>
    <row r="629" customFormat="false" ht="14.25" hidden="false" customHeight="true" outlineLevel="0" collapsed="false">
      <c r="A629" s="13" t="s">
        <v>9672</v>
      </c>
      <c r="B629" s="14" t="s">
        <v>9673</v>
      </c>
      <c r="C629" s="15" t="n">
        <f aca="false">IFERROR(INDEX($E$1:$K$10025,MATCH(A629,$E$1:$E$10025,0),2),0)</f>
        <v>68400</v>
      </c>
      <c r="D629" s="13"/>
      <c r="E629" s="346" t="s">
        <v>9641</v>
      </c>
      <c r="F629" s="347" t="n">
        <v>4180</v>
      </c>
      <c r="G629" s="13"/>
    </row>
    <row r="630" customFormat="false" ht="14.25" hidden="false" customHeight="true" outlineLevel="0" collapsed="false">
      <c r="A630" s="13" t="s">
        <v>9674</v>
      </c>
      <c r="B630" s="14" t="s">
        <v>9675</v>
      </c>
      <c r="C630" s="15" t="n">
        <f aca="false">IFERROR(INDEX($E$1:$K$10025,MATCH(A630,$E$1:$E$10025,0),2),0)</f>
        <v>12540</v>
      </c>
      <c r="D630" s="13"/>
      <c r="E630" s="346" t="s">
        <v>9644</v>
      </c>
      <c r="F630" s="347" t="n">
        <v>3420</v>
      </c>
      <c r="G630" s="13"/>
    </row>
    <row r="631" customFormat="false" ht="14.25" hidden="false" customHeight="true" outlineLevel="0" collapsed="false">
      <c r="A631" s="13" t="s">
        <v>9676</v>
      </c>
      <c r="B631" s="14" t="s">
        <v>4187</v>
      </c>
      <c r="C631" s="15" t="n">
        <f aca="false">IFERROR(INDEX($E$1:$K$10025,MATCH(A631,$E$1:$E$10025,0),2),0)</f>
        <v>71060</v>
      </c>
      <c r="D631" s="13"/>
      <c r="E631" s="346" t="s">
        <v>9647</v>
      </c>
      <c r="F631" s="347" t="n">
        <v>760</v>
      </c>
      <c r="G631" s="13"/>
    </row>
    <row r="632" customFormat="false" ht="14.25" hidden="false" customHeight="true" outlineLevel="0" collapsed="false">
      <c r="A632" s="13" t="s">
        <v>9677</v>
      </c>
      <c r="B632" s="14" t="s">
        <v>9678</v>
      </c>
      <c r="C632" s="15" t="n">
        <f aca="false">IFERROR(INDEX($E$1:$K$10025,MATCH(A632,$E$1:$E$10025,0),2),0)</f>
        <v>10792</v>
      </c>
      <c r="D632" s="13"/>
      <c r="E632" s="346" t="s">
        <v>9650</v>
      </c>
      <c r="F632" s="347" t="n">
        <v>3800</v>
      </c>
      <c r="G632" s="13"/>
    </row>
    <row r="633" customFormat="false" ht="14.25" hidden="false" customHeight="true" outlineLevel="0" collapsed="false">
      <c r="A633" s="13" t="s">
        <v>9679</v>
      </c>
      <c r="B633" s="14" t="s">
        <v>9680</v>
      </c>
      <c r="C633" s="15" t="n">
        <f aca="false">IFERROR(INDEX($E$1:$K$10025,MATCH(A633,$E$1:$E$10025,0),2),0)</f>
        <v>48792</v>
      </c>
      <c r="D633" s="13"/>
      <c r="E633" s="346" t="s">
        <v>9653</v>
      </c>
      <c r="F633" s="347" t="n">
        <v>3473</v>
      </c>
      <c r="G633" s="13"/>
    </row>
    <row r="634" customFormat="false" ht="14.25" hidden="false" customHeight="true" outlineLevel="0" collapsed="false">
      <c r="A634" s="13"/>
      <c r="B634" s="259"/>
      <c r="C634" s="15"/>
      <c r="D634" s="13"/>
      <c r="E634" s="358" t="s">
        <v>9681</v>
      </c>
      <c r="F634" s="351"/>
      <c r="G634" s="13"/>
    </row>
    <row r="635" customFormat="false" ht="14.25" hidden="false" customHeight="true" outlineLevel="0" collapsed="false">
      <c r="A635" s="13" t="s">
        <v>9682</v>
      </c>
      <c r="B635" s="14" t="s">
        <v>9683</v>
      </c>
      <c r="C635" s="15" t="n">
        <f aca="false">IFERROR(INDEX($E$1:$K$10025,MATCH(A635,$E$1:$E$10025,0),2),0)</f>
        <v>20064</v>
      </c>
      <c r="D635" s="13"/>
      <c r="E635" s="346" t="s">
        <v>9657</v>
      </c>
      <c r="F635" s="347" t="n">
        <v>13680</v>
      </c>
      <c r="G635" s="13"/>
    </row>
    <row r="636" customFormat="false" ht="14.25" hidden="false" customHeight="true" outlineLevel="0" collapsed="false">
      <c r="A636" s="13" t="s">
        <v>9684</v>
      </c>
      <c r="B636" s="14" t="s">
        <v>9685</v>
      </c>
      <c r="C636" s="15" t="n">
        <f aca="false">IFERROR(INDEX($E$1:$K$10025,MATCH(A636,$E$1:$E$10025,0),2),0)</f>
        <v>20064</v>
      </c>
      <c r="D636" s="13"/>
      <c r="E636" s="346" t="s">
        <v>9660</v>
      </c>
      <c r="F636" s="347" t="n">
        <v>50540</v>
      </c>
      <c r="G636" s="13"/>
    </row>
    <row r="637" customFormat="false" ht="14.25" hidden="false" customHeight="true" outlineLevel="0" collapsed="false">
      <c r="A637" s="13" t="s">
        <v>9686</v>
      </c>
      <c r="B637" s="14" t="s">
        <v>1795</v>
      </c>
      <c r="C637" s="15" t="n">
        <f aca="false">IFERROR(INDEX($E$1:$K$10025,MATCH(A637,$E$1:$E$10025,0),2),0)</f>
        <v>73112</v>
      </c>
      <c r="D637" s="13"/>
      <c r="E637" s="346" t="s">
        <v>9662</v>
      </c>
      <c r="F637" s="347" t="n">
        <v>11400</v>
      </c>
      <c r="G637" s="13"/>
    </row>
    <row r="638" customFormat="false" ht="14.25" hidden="false" customHeight="true" outlineLevel="0" collapsed="false">
      <c r="A638" s="13" t="s">
        <v>9687</v>
      </c>
      <c r="B638" s="14" t="s">
        <v>9688</v>
      </c>
      <c r="C638" s="15" t="n">
        <f aca="false">IFERROR(INDEX($E$1:$K$10025,MATCH(A638,$E$1:$E$10025,0),2),0)</f>
        <v>17556</v>
      </c>
      <c r="D638" s="13"/>
      <c r="E638" s="346" t="s">
        <v>9664</v>
      </c>
      <c r="F638" s="347" t="n">
        <v>44764</v>
      </c>
      <c r="G638" s="13"/>
    </row>
    <row r="639" customFormat="false" ht="14.25" hidden="false" customHeight="true" outlineLevel="0" collapsed="false">
      <c r="A639" s="13" t="s">
        <v>9689</v>
      </c>
      <c r="B639" s="14" t="s">
        <v>9690</v>
      </c>
      <c r="C639" s="15" t="n">
        <f aca="false">IFERROR(INDEX($E$1:$K$10025,MATCH(A639,$E$1:$E$10025,0),2),0)</f>
        <v>60800</v>
      </c>
      <c r="D639" s="13"/>
      <c r="E639" s="346" t="s">
        <v>9666</v>
      </c>
      <c r="F639" s="347" t="n">
        <v>15200</v>
      </c>
      <c r="G639" s="13"/>
    </row>
    <row r="640" customFormat="false" ht="14.25" hidden="false" customHeight="true" outlineLevel="0" collapsed="false">
      <c r="A640" s="13" t="s">
        <v>9691</v>
      </c>
      <c r="B640" s="14" t="s">
        <v>9692</v>
      </c>
      <c r="C640" s="15" t="n">
        <f aca="false">IFERROR(INDEX($E$1:$K$10025,MATCH(A640,$E$1:$E$10025,0),2),0)</f>
        <v>114000</v>
      </c>
      <c r="D640" s="13"/>
      <c r="E640" s="346" t="s">
        <v>9668</v>
      </c>
      <c r="F640" s="347" t="n">
        <v>60800</v>
      </c>
      <c r="G640" s="13"/>
    </row>
    <row r="641" customFormat="false" ht="14.25" hidden="false" customHeight="true" outlineLevel="0" collapsed="false">
      <c r="A641" s="13" t="s">
        <v>9693</v>
      </c>
      <c r="B641" s="14" t="s">
        <v>9694</v>
      </c>
      <c r="C641" s="15" t="n">
        <f aca="false">IFERROR(INDEX($E$1:$K$10025,MATCH(A641,$E$1:$E$10025,0),2),0)</f>
        <v>18240</v>
      </c>
      <c r="D641" s="13"/>
      <c r="E641" s="346" t="s">
        <v>9670</v>
      </c>
      <c r="F641" s="347" t="n">
        <v>12920</v>
      </c>
      <c r="G641" s="13"/>
    </row>
    <row r="642" customFormat="false" ht="14.25" hidden="false" customHeight="true" outlineLevel="0" collapsed="false">
      <c r="A642" s="13" t="s">
        <v>9695</v>
      </c>
      <c r="B642" s="14" t="s">
        <v>1800</v>
      </c>
      <c r="C642" s="15" t="n">
        <f aca="false">IFERROR(INDEX($E$1:$K$10025,MATCH(A642,$E$1:$E$10025,0),2),0)</f>
        <v>67944</v>
      </c>
      <c r="D642" s="13"/>
      <c r="E642" s="346" t="s">
        <v>9672</v>
      </c>
      <c r="F642" s="347" t="n">
        <v>68400</v>
      </c>
      <c r="G642" s="13"/>
    </row>
    <row r="643" customFormat="false" ht="14.25" hidden="false" customHeight="true" outlineLevel="0" collapsed="false">
      <c r="A643" s="13" t="s">
        <v>9696</v>
      </c>
      <c r="B643" s="14" t="s">
        <v>9697</v>
      </c>
      <c r="C643" s="15" t="n">
        <f aca="false">IFERROR(INDEX($E$1:$K$10025,MATCH(A643,$E$1:$E$10025,0),2),0)</f>
        <v>17556</v>
      </c>
      <c r="D643" s="13"/>
      <c r="E643" s="346" t="s">
        <v>9674</v>
      </c>
      <c r="F643" s="347" t="n">
        <v>12540</v>
      </c>
      <c r="G643" s="13"/>
    </row>
    <row r="644" customFormat="false" ht="14.25" hidden="false" customHeight="true" outlineLevel="0" collapsed="false">
      <c r="A644" s="13" t="s">
        <v>9698</v>
      </c>
      <c r="B644" s="14" t="s">
        <v>9699</v>
      </c>
      <c r="C644" s="15" t="n">
        <f aca="false">IFERROR(INDEX($E$1:$K$10025,MATCH(A644,$E$1:$E$10025,0),2),0)</f>
        <v>0</v>
      </c>
      <c r="D644" s="13"/>
      <c r="E644" s="346" t="s">
        <v>9676</v>
      </c>
      <c r="F644" s="347" t="n">
        <v>71060</v>
      </c>
      <c r="G644" s="13"/>
    </row>
    <row r="645" customFormat="false" ht="14.25" hidden="false" customHeight="true" outlineLevel="0" collapsed="false">
      <c r="A645" s="13" t="s">
        <v>9700</v>
      </c>
      <c r="B645" s="14" t="s">
        <v>9701</v>
      </c>
      <c r="C645" s="15" t="n">
        <f aca="false">IFERROR(INDEX($E$1:$K$10025,MATCH(A645,$E$1:$E$10025,0),2),0)</f>
        <v>0</v>
      </c>
      <c r="D645" s="13"/>
      <c r="E645" s="346" t="s">
        <v>9677</v>
      </c>
      <c r="F645" s="347" t="n">
        <v>10792</v>
      </c>
      <c r="G645" s="13"/>
    </row>
    <row r="646" customFormat="false" ht="14.25" hidden="false" customHeight="true" outlineLevel="0" collapsed="false">
      <c r="A646" s="13"/>
      <c r="B646" s="259"/>
      <c r="C646" s="15"/>
      <c r="D646" s="13"/>
      <c r="E646" s="346" t="s">
        <v>9679</v>
      </c>
      <c r="F646" s="347" t="n">
        <v>48792</v>
      </c>
      <c r="G646" s="13"/>
    </row>
    <row r="647" customFormat="false" ht="14.25" hidden="false" customHeight="true" outlineLevel="0" collapsed="false">
      <c r="A647" s="13" t="s">
        <v>9702</v>
      </c>
      <c r="B647" s="14" t="s">
        <v>9703</v>
      </c>
      <c r="C647" s="15" t="n">
        <f aca="false">IFERROR(INDEX($E$1:$K$10025,MATCH(A647,$E$1:$E$10025,0),2),0)</f>
        <v>0</v>
      </c>
      <c r="D647" s="13"/>
      <c r="E647" s="358" t="s">
        <v>9704</v>
      </c>
      <c r="F647" s="351"/>
      <c r="G647" s="13"/>
    </row>
    <row r="648" customFormat="false" ht="14.25" hidden="false" customHeight="true" outlineLevel="0" collapsed="false">
      <c r="A648" s="13" t="s">
        <v>9705</v>
      </c>
      <c r="B648" s="14" t="s">
        <v>9706</v>
      </c>
      <c r="C648" s="15" t="n">
        <f aca="false">IFERROR(INDEX($E$1:$K$10025,MATCH(A648,$E$1:$E$10025,0),2),0)</f>
        <v>26980</v>
      </c>
      <c r="D648" s="13"/>
      <c r="E648" s="346" t="s">
        <v>9682</v>
      </c>
      <c r="F648" s="347" t="n">
        <v>20064</v>
      </c>
      <c r="G648" s="13"/>
    </row>
    <row r="649" customFormat="false" ht="14.25" hidden="false" customHeight="true" outlineLevel="0" collapsed="false">
      <c r="A649" s="13" t="s">
        <v>9707</v>
      </c>
      <c r="B649" s="14" t="s">
        <v>4189</v>
      </c>
      <c r="C649" s="15" t="n">
        <f aca="false">IFERROR(INDEX($E$1:$K$10025,MATCH(A649,$E$1:$E$10025,0),2),0)</f>
        <v>20064</v>
      </c>
      <c r="D649" s="13"/>
      <c r="E649" s="346" t="s">
        <v>9684</v>
      </c>
      <c r="F649" s="347" t="n">
        <v>20064</v>
      </c>
      <c r="G649" s="13"/>
    </row>
    <row r="650" customFormat="false" ht="14.25" hidden="false" customHeight="true" outlineLevel="0" collapsed="false">
      <c r="A650" s="13" t="s">
        <v>9708</v>
      </c>
      <c r="B650" s="14" t="s">
        <v>4191</v>
      </c>
      <c r="C650" s="15" t="n">
        <f aca="false">IFERROR(INDEX($E$1:$K$10025,MATCH(A650,$E$1:$E$10025,0),2),0)</f>
        <v>74480</v>
      </c>
      <c r="D650" s="13"/>
      <c r="E650" s="346" t="s">
        <v>9686</v>
      </c>
      <c r="F650" s="347" t="n">
        <v>73112</v>
      </c>
      <c r="G650" s="13"/>
    </row>
    <row r="651" customFormat="false" ht="14.25" hidden="false" customHeight="true" outlineLevel="0" collapsed="false">
      <c r="A651" s="13" t="s">
        <v>9709</v>
      </c>
      <c r="B651" s="14" t="s">
        <v>9710</v>
      </c>
      <c r="C651" s="15" t="n">
        <f aca="false">IFERROR(INDEX($E$1:$K$10025,MATCH(A651,$E$1:$E$10025,0),2),0)</f>
        <v>17252</v>
      </c>
      <c r="D651" s="13"/>
      <c r="E651" s="346" t="s">
        <v>9687</v>
      </c>
      <c r="F651" s="347" t="n">
        <v>17556</v>
      </c>
      <c r="G651" s="13"/>
    </row>
    <row r="652" customFormat="false" ht="14.25" hidden="false" customHeight="true" outlineLevel="0" collapsed="false">
      <c r="A652" s="13" t="s">
        <v>9711</v>
      </c>
      <c r="B652" s="14" t="s">
        <v>9712</v>
      </c>
      <c r="C652" s="15" t="n">
        <f aca="false">IFERROR(INDEX($E$1:$K$10025,MATCH(A652,$E$1:$E$10025,0),2),0)</f>
        <v>65284</v>
      </c>
      <c r="D652" s="13"/>
      <c r="E652" s="346" t="s">
        <v>9689</v>
      </c>
      <c r="F652" s="347" t="n">
        <v>60800</v>
      </c>
      <c r="G652" s="13"/>
    </row>
    <row r="653" customFormat="false" ht="14.25" hidden="false" customHeight="true" outlineLevel="0" collapsed="false">
      <c r="A653" s="13" t="s">
        <v>9713</v>
      </c>
      <c r="B653" s="14" t="s">
        <v>9714</v>
      </c>
      <c r="C653" s="15" t="n">
        <f aca="false">IFERROR(INDEX($E$1:$K$10025,MATCH(A653,$E$1:$E$10025,0),2),0)</f>
        <v>19760</v>
      </c>
      <c r="D653" s="13"/>
      <c r="E653" s="346" t="s">
        <v>9691</v>
      </c>
      <c r="F653" s="347" t="n">
        <v>114000</v>
      </c>
      <c r="G653" s="13"/>
    </row>
    <row r="654" customFormat="false" ht="14.25" hidden="false" customHeight="true" outlineLevel="0" collapsed="false">
      <c r="A654" s="13" t="s">
        <v>9715</v>
      </c>
      <c r="B654" s="14" t="s">
        <v>9716</v>
      </c>
      <c r="C654" s="15" t="n">
        <f aca="false">IFERROR(INDEX($E$1:$K$10025,MATCH(A654,$E$1:$E$10025,0),2),0)</f>
        <v>78280</v>
      </c>
      <c r="D654" s="13"/>
      <c r="E654" s="346" t="s">
        <v>9693</v>
      </c>
      <c r="F654" s="347" t="n">
        <v>18240</v>
      </c>
      <c r="G654" s="13"/>
    </row>
    <row r="655" customFormat="false" ht="14.25" hidden="false" customHeight="true" outlineLevel="0" collapsed="false">
      <c r="A655" s="13" t="s">
        <v>9717</v>
      </c>
      <c r="B655" s="14" t="s">
        <v>9718</v>
      </c>
      <c r="C655" s="15" t="n">
        <f aca="false">IFERROR(INDEX($E$1:$K$10025,MATCH(A655,$E$1:$E$10025,0),2),0)</f>
        <v>19760</v>
      </c>
      <c r="D655" s="13"/>
      <c r="E655" s="346" t="s">
        <v>9695</v>
      </c>
      <c r="F655" s="347" t="n">
        <v>67944</v>
      </c>
      <c r="G655" s="13"/>
    </row>
    <row r="656" customFormat="false" ht="14.25" hidden="false" customHeight="true" outlineLevel="0" collapsed="false">
      <c r="A656" s="13" t="s">
        <v>9719</v>
      </c>
      <c r="B656" s="14" t="s">
        <v>9720</v>
      </c>
      <c r="C656" s="15" t="n">
        <f aca="false">IFERROR(INDEX($E$1:$K$10025,MATCH(A656,$E$1:$E$10025,0),2),0)</f>
        <v>74100</v>
      </c>
      <c r="D656" s="13"/>
      <c r="E656" s="346" t="s">
        <v>9696</v>
      </c>
      <c r="F656" s="347" t="n">
        <v>17556</v>
      </c>
      <c r="G656" s="13"/>
    </row>
    <row r="657" customFormat="false" ht="14.25" hidden="false" customHeight="true" outlineLevel="0" collapsed="false">
      <c r="A657" s="13" t="s">
        <v>9721</v>
      </c>
      <c r="B657" s="14" t="s">
        <v>9722</v>
      </c>
      <c r="C657" s="15" t="n">
        <f aca="false">IFERROR(INDEX($E$1:$K$10025,MATCH(A657,$E$1:$E$10025,0),2),0)</f>
        <v>22648</v>
      </c>
      <c r="D657" s="13"/>
      <c r="E657" s="346" t="s">
        <v>9723</v>
      </c>
      <c r="F657" s="347" t="n">
        <v>20064</v>
      </c>
      <c r="G657" s="13"/>
    </row>
    <row r="658" customFormat="false" ht="14.25" hidden="false" customHeight="true" outlineLevel="0" collapsed="false">
      <c r="A658" s="13" t="s">
        <v>9724</v>
      </c>
      <c r="B658" s="14" t="s">
        <v>9725</v>
      </c>
      <c r="C658" s="15" t="n">
        <f aca="false">IFERROR(INDEX($E$1:$K$10025,MATCH(A658,$E$1:$E$10025,0),2),0)</f>
        <v>18620</v>
      </c>
      <c r="D658" s="13"/>
      <c r="E658" s="346" t="s">
        <v>9726</v>
      </c>
      <c r="F658" s="347" t="n">
        <v>69540</v>
      </c>
      <c r="G658" s="13"/>
    </row>
    <row r="659" customFormat="false" ht="14.25" hidden="false" customHeight="true" outlineLevel="0" collapsed="false">
      <c r="A659" s="13" t="s">
        <v>9727</v>
      </c>
      <c r="B659" s="14" t="s">
        <v>1796</v>
      </c>
      <c r="C659" s="15" t="n">
        <f aca="false">IFERROR(INDEX($E$1:$K$10025,MATCH(A659,$E$1:$E$10025,0),2),0)</f>
        <v>34808</v>
      </c>
      <c r="D659" s="13"/>
      <c r="E659" s="346" t="s">
        <v>9728</v>
      </c>
      <c r="F659" s="347" t="n">
        <v>18240</v>
      </c>
      <c r="G659" s="13"/>
    </row>
    <row r="660" customFormat="false" ht="14.25" hidden="false" customHeight="true" outlineLevel="0" collapsed="false">
      <c r="A660" s="13" t="s">
        <v>9729</v>
      </c>
      <c r="B660" s="14" t="s">
        <v>9730</v>
      </c>
      <c r="C660" s="15" t="n">
        <f aca="false">IFERROR(INDEX($E$1:$K$10025,MATCH(A660,$E$1:$E$10025,0),2),0)</f>
        <v>69540</v>
      </c>
      <c r="D660" s="13"/>
      <c r="E660" s="346" t="s">
        <v>9705</v>
      </c>
      <c r="F660" s="347" t="n">
        <v>26980</v>
      </c>
      <c r="G660" s="13"/>
    </row>
    <row r="661" customFormat="false" ht="14.25" hidden="false" customHeight="true" outlineLevel="0" collapsed="false">
      <c r="A661" s="13" t="s">
        <v>9731</v>
      </c>
      <c r="B661" s="14" t="s">
        <v>9732</v>
      </c>
      <c r="C661" s="15" t="n">
        <f aca="false">IFERROR(INDEX($E$1:$K$10025,MATCH(A661,$E$1:$E$10025,0),2),0)</f>
        <v>98800</v>
      </c>
      <c r="D661" s="13"/>
      <c r="E661" s="346" t="s">
        <v>9707</v>
      </c>
      <c r="F661" s="347" t="n">
        <v>20064</v>
      </c>
      <c r="G661" s="13"/>
    </row>
    <row r="662" customFormat="false" ht="14.25" hidden="false" customHeight="true" outlineLevel="0" collapsed="false">
      <c r="A662" s="13" t="s">
        <v>9733</v>
      </c>
      <c r="B662" s="14" t="s">
        <v>9734</v>
      </c>
      <c r="C662" s="15" t="n">
        <f aca="false">IFERROR(INDEX($E$1:$K$10025,MATCH(A662,$E$1:$E$10025,0),2),0)</f>
        <v>17404</v>
      </c>
      <c r="D662" s="13"/>
      <c r="E662" s="346" t="s">
        <v>9708</v>
      </c>
      <c r="F662" s="347" t="n">
        <v>74480</v>
      </c>
      <c r="G662" s="13"/>
    </row>
    <row r="663" customFormat="false" ht="14.25" hidden="false" customHeight="true" outlineLevel="0" collapsed="false">
      <c r="A663" s="13" t="s">
        <v>9735</v>
      </c>
      <c r="B663" s="14" t="s">
        <v>9736</v>
      </c>
      <c r="C663" s="15" t="n">
        <f aca="false">IFERROR(INDEX($E$1:$K$10025,MATCH(A663,$E$1:$E$10025,0),2),0)</f>
        <v>20900</v>
      </c>
      <c r="D663" s="13"/>
      <c r="E663" s="353" t="s">
        <v>9709</v>
      </c>
      <c r="F663" s="354" t="n">
        <v>17252</v>
      </c>
      <c r="G663" s="13"/>
    </row>
    <row r="664" customFormat="false" ht="14.25" hidden="false" customHeight="true" outlineLevel="0" collapsed="false">
      <c r="A664" s="13" t="s">
        <v>9737</v>
      </c>
      <c r="B664" s="14" t="s">
        <v>9738</v>
      </c>
      <c r="C664" s="15" t="n">
        <f aca="false">IFERROR(INDEX($E$1:$K$10025,MATCH(A664,$E$1:$E$10025,0),2),0)</f>
        <v>41800</v>
      </c>
      <c r="D664" s="13"/>
      <c r="E664" s="119"/>
      <c r="F664" s="119"/>
      <c r="G664" s="13"/>
    </row>
    <row r="665" customFormat="false" ht="14.25" hidden="false" customHeight="true" outlineLevel="0" collapsed="false">
      <c r="A665" s="13" t="s">
        <v>9739</v>
      </c>
      <c r="B665" s="14" t="s">
        <v>9740</v>
      </c>
      <c r="C665" s="15" t="n">
        <f aca="false">IFERROR(INDEX($E$1:$K$10025,MATCH(A665,$E$1:$E$10025,0),2),0)</f>
        <v>17404</v>
      </c>
      <c r="D665" s="13"/>
      <c r="E665" s="346" t="s">
        <v>9711</v>
      </c>
      <c r="F665" s="347" t="n">
        <v>65284</v>
      </c>
      <c r="G665" s="13"/>
    </row>
    <row r="666" customFormat="false" ht="14.25" hidden="false" customHeight="true" outlineLevel="0" collapsed="false">
      <c r="A666" s="13" t="s">
        <v>9741</v>
      </c>
      <c r="B666" s="14" t="s">
        <v>9742</v>
      </c>
      <c r="C666" s="15" t="n">
        <f aca="false">IFERROR(INDEX($E$1:$K$10025,MATCH(A666,$E$1:$E$10025,0),2),0)</f>
        <v>24016</v>
      </c>
      <c r="D666" s="13"/>
      <c r="E666" s="346" t="s">
        <v>9713</v>
      </c>
      <c r="F666" s="347" t="n">
        <v>19760</v>
      </c>
      <c r="G666" s="13"/>
    </row>
    <row r="667" customFormat="false" ht="14.25" hidden="false" customHeight="true" outlineLevel="0" collapsed="false">
      <c r="A667" s="13" t="s">
        <v>9743</v>
      </c>
      <c r="B667" s="14" t="s">
        <v>1798</v>
      </c>
      <c r="C667" s="15" t="n">
        <f aca="false">IFERROR(INDEX($E$1:$K$10025,MATCH(A667,$E$1:$E$10025,0),2),0)</f>
        <v>24016</v>
      </c>
      <c r="D667" s="13"/>
      <c r="E667" s="346" t="s">
        <v>9715</v>
      </c>
      <c r="F667" s="347" t="n">
        <v>78280</v>
      </c>
      <c r="G667" s="13"/>
    </row>
    <row r="668" customFormat="false" ht="14.25" hidden="false" customHeight="true" outlineLevel="0" collapsed="false">
      <c r="A668" s="13" t="s">
        <v>9744</v>
      </c>
      <c r="B668" s="14" t="s">
        <v>9745</v>
      </c>
      <c r="C668" s="15" t="n">
        <f aca="false">IFERROR(INDEX($E$1:$K$10025,MATCH(A668,$E$1:$E$10025,0),2),0)</f>
        <v>26220</v>
      </c>
      <c r="D668" s="13"/>
      <c r="E668" s="346" t="s">
        <v>9717</v>
      </c>
      <c r="F668" s="347" t="n">
        <v>19760</v>
      </c>
      <c r="G668" s="13"/>
    </row>
    <row r="669" customFormat="false" ht="14.25" hidden="false" customHeight="true" outlineLevel="0" collapsed="false">
      <c r="A669" s="13" t="s">
        <v>9746</v>
      </c>
      <c r="B669" s="14" t="s">
        <v>9747</v>
      </c>
      <c r="C669" s="15" t="n">
        <f aca="false">IFERROR(INDEX($E$1:$K$10025,MATCH(A669,$E$1:$E$10025,0),2),0)</f>
        <v>21964</v>
      </c>
      <c r="D669" s="13"/>
      <c r="E669" s="346" t="s">
        <v>9719</v>
      </c>
      <c r="F669" s="347" t="n">
        <v>74100</v>
      </c>
      <c r="G669" s="13"/>
    </row>
    <row r="670" customFormat="false" ht="14.25" hidden="false" customHeight="true" outlineLevel="0" collapsed="false">
      <c r="A670" s="13" t="s">
        <v>9748</v>
      </c>
      <c r="B670" s="14" t="s">
        <v>9749</v>
      </c>
      <c r="C670" s="15" t="n">
        <f aca="false">IFERROR(INDEX($E$1:$K$10025,MATCH(A670,$E$1:$E$10025,0),2),0)</f>
        <v>25688</v>
      </c>
      <c r="D670" s="13"/>
      <c r="E670" s="346" t="s">
        <v>9721</v>
      </c>
      <c r="F670" s="347" t="n">
        <v>22648</v>
      </c>
      <c r="G670" s="13"/>
    </row>
    <row r="671" customFormat="false" ht="14.25" hidden="false" customHeight="true" outlineLevel="0" collapsed="false">
      <c r="A671" s="13" t="s">
        <v>9750</v>
      </c>
      <c r="B671" s="14" t="s">
        <v>9751</v>
      </c>
      <c r="C671" s="15" t="n">
        <f aca="false">IFERROR(INDEX($E$1:$K$10025,MATCH(A671,$E$1:$E$10025,0),2),0)</f>
        <v>25688</v>
      </c>
      <c r="D671" s="13"/>
      <c r="E671" s="346" t="s">
        <v>9724</v>
      </c>
      <c r="F671" s="347" t="n">
        <v>18620</v>
      </c>
      <c r="G671" s="13"/>
    </row>
    <row r="672" customFormat="false" ht="14.25" hidden="false" customHeight="true" outlineLevel="0" collapsed="false">
      <c r="A672" s="13" t="s">
        <v>9752</v>
      </c>
      <c r="B672" s="14" t="s">
        <v>1803</v>
      </c>
      <c r="C672" s="15" t="n">
        <f aca="false">IFERROR(INDEX($E$1:$K$10025,MATCH(A672,$E$1:$E$10025,0),2),0)</f>
        <v>20064</v>
      </c>
      <c r="D672" s="13"/>
      <c r="E672" s="346" t="s">
        <v>9727</v>
      </c>
      <c r="F672" s="347" t="n">
        <v>34808</v>
      </c>
      <c r="G672" s="13"/>
    </row>
    <row r="673" customFormat="false" ht="14.25" hidden="false" customHeight="true" outlineLevel="0" collapsed="false">
      <c r="A673" s="13" t="s">
        <v>9497</v>
      </c>
      <c r="B673" s="14" t="s">
        <v>9498</v>
      </c>
      <c r="C673" s="15" t="n">
        <f aca="false">IFERROR(INDEX($E$1:$K$10025,MATCH(A673,$E$1:$E$10025,0),2),0)</f>
        <v>20140</v>
      </c>
      <c r="D673" s="13"/>
      <c r="E673" s="346" t="s">
        <v>9729</v>
      </c>
      <c r="F673" s="347" t="n">
        <v>69540</v>
      </c>
      <c r="G673" s="13"/>
    </row>
    <row r="674" customFormat="false" ht="14.25" hidden="false" customHeight="true" outlineLevel="0" collapsed="false">
      <c r="A674" s="13" t="s">
        <v>9753</v>
      </c>
      <c r="B674" s="14" t="s">
        <v>9754</v>
      </c>
      <c r="C674" s="15" t="n">
        <f aca="false">IFERROR(INDEX($E$1:$K$10025,MATCH(A674,$E$1:$E$10025,0),2),0)</f>
        <v>26220</v>
      </c>
      <c r="D674" s="13"/>
      <c r="E674" s="346" t="s">
        <v>9731</v>
      </c>
      <c r="F674" s="347" t="n">
        <v>98800</v>
      </c>
      <c r="G674" s="13"/>
    </row>
    <row r="675" customFormat="false" ht="14.25" hidden="false" customHeight="true" outlineLevel="0" collapsed="false">
      <c r="A675" s="13" t="s">
        <v>9755</v>
      </c>
      <c r="B675" s="14" t="s">
        <v>9756</v>
      </c>
      <c r="C675" s="15" t="n">
        <f aca="false">IFERROR(INDEX($E$1:$K$10025,MATCH(A675,$E$1:$E$10025,0),2),0)</f>
        <v>19760</v>
      </c>
      <c r="D675" s="13"/>
      <c r="E675" s="346" t="s">
        <v>9733</v>
      </c>
      <c r="F675" s="347" t="n">
        <v>17404</v>
      </c>
      <c r="G675" s="13"/>
    </row>
    <row r="676" customFormat="false" ht="14.25" hidden="false" customHeight="true" outlineLevel="0" collapsed="false">
      <c r="A676" s="13" t="s">
        <v>9757</v>
      </c>
      <c r="B676" s="14" t="s">
        <v>9758</v>
      </c>
      <c r="C676" s="15" t="n">
        <f aca="false">IFERROR(INDEX($E$1:$K$10025,MATCH(A676,$E$1:$E$10025,0),2),0)</f>
        <v>20292</v>
      </c>
      <c r="D676" s="13"/>
      <c r="E676" s="346" t="s">
        <v>9735</v>
      </c>
      <c r="F676" s="347" t="n">
        <v>20900</v>
      </c>
      <c r="G676" s="13"/>
    </row>
    <row r="677" customFormat="false" ht="14.25" hidden="false" customHeight="true" outlineLevel="0" collapsed="false">
      <c r="A677" s="13" t="s">
        <v>9759</v>
      </c>
      <c r="B677" s="14" t="s">
        <v>9760</v>
      </c>
      <c r="C677" s="15" t="n">
        <f aca="false">IFERROR(INDEX($E$1:$K$10025,MATCH(A677,$E$1:$E$10025,0),2),0)</f>
        <v>78280</v>
      </c>
      <c r="D677" s="13"/>
      <c r="E677" s="346" t="s">
        <v>9737</v>
      </c>
      <c r="F677" s="347" t="n">
        <v>41800</v>
      </c>
      <c r="G677" s="13"/>
    </row>
    <row r="678" customFormat="false" ht="14.25" hidden="false" customHeight="true" outlineLevel="0" collapsed="false">
      <c r="A678" s="13" t="s">
        <v>9761</v>
      </c>
      <c r="B678" s="14" t="s">
        <v>9762</v>
      </c>
      <c r="C678" s="15" t="n">
        <f aca="false">IFERROR(INDEX($E$1:$K$10025,MATCH(A678,$E$1:$E$10025,0),2),0)</f>
        <v>20292</v>
      </c>
      <c r="D678" s="13"/>
      <c r="E678" s="346" t="s">
        <v>9739</v>
      </c>
      <c r="F678" s="347" t="n">
        <v>17404</v>
      </c>
      <c r="G678" s="13"/>
    </row>
    <row r="679" customFormat="false" ht="14.25" hidden="false" customHeight="true" outlineLevel="0" collapsed="false">
      <c r="A679" s="13" t="s">
        <v>9763</v>
      </c>
      <c r="B679" s="14" t="s">
        <v>9764</v>
      </c>
      <c r="C679" s="15" t="n">
        <f aca="false">IFERROR(INDEX($E$1:$K$10025,MATCH(A679,$E$1:$E$10025,0),2),0)</f>
        <v>78280</v>
      </c>
      <c r="D679" s="13"/>
      <c r="E679" s="346" t="s">
        <v>9741</v>
      </c>
      <c r="F679" s="347" t="n">
        <v>24016</v>
      </c>
      <c r="G679" s="13"/>
    </row>
    <row r="680" customFormat="false" ht="14.25" hidden="false" customHeight="true" outlineLevel="0" collapsed="false">
      <c r="A680" s="13" t="s">
        <v>9765</v>
      </c>
      <c r="B680" s="14" t="s">
        <v>9766</v>
      </c>
      <c r="C680" s="15" t="n">
        <f aca="false">IFERROR(INDEX($E$1:$K$10025,MATCH(A680,$E$1:$E$10025,0),2),0)</f>
        <v>0</v>
      </c>
      <c r="D680" s="13"/>
      <c r="E680" s="346" t="s">
        <v>9743</v>
      </c>
      <c r="F680" s="347" t="n">
        <v>24016</v>
      </c>
      <c r="G680" s="13"/>
    </row>
    <row r="681" customFormat="false" ht="14.25" hidden="false" customHeight="true" outlineLevel="0" collapsed="false">
      <c r="A681" s="13" t="s">
        <v>9767</v>
      </c>
      <c r="B681" s="14" t="s">
        <v>9768</v>
      </c>
      <c r="C681" s="15" t="n">
        <f aca="false">IFERROR(INDEX($E$1:$K$10025,MATCH(A681,$E$1:$E$10025,0),2),0)</f>
        <v>2280</v>
      </c>
      <c r="D681" s="13"/>
      <c r="E681" s="346" t="s">
        <v>9744</v>
      </c>
      <c r="F681" s="347" t="n">
        <v>26220</v>
      </c>
      <c r="G681" s="13"/>
    </row>
    <row r="682" customFormat="false" ht="14.25" hidden="false" customHeight="true" outlineLevel="0" collapsed="false">
      <c r="A682" s="13" t="s">
        <v>9769</v>
      </c>
      <c r="B682" s="14" t="s">
        <v>9770</v>
      </c>
      <c r="C682" s="15" t="n">
        <f aca="false">IFERROR(INDEX($E$1:$K$10025,MATCH(A682,$E$1:$E$10025,0),2),0)</f>
        <v>1976</v>
      </c>
      <c r="D682" s="13"/>
      <c r="E682" s="346" t="s">
        <v>9746</v>
      </c>
      <c r="F682" s="347" t="n">
        <v>21964</v>
      </c>
      <c r="G682" s="13"/>
    </row>
    <row r="683" customFormat="false" ht="14.25" hidden="false" customHeight="true" outlineLevel="0" collapsed="false">
      <c r="A683" s="13" t="s">
        <v>9771</v>
      </c>
      <c r="B683" s="14" t="s">
        <v>9772</v>
      </c>
      <c r="C683" s="15" t="n">
        <f aca="false">IFERROR(INDEX($E$1:$K$10025,MATCH(A683,$E$1:$E$10025,0),2),0)</f>
        <v>0</v>
      </c>
      <c r="D683" s="13"/>
      <c r="E683" s="346" t="s">
        <v>9748</v>
      </c>
      <c r="F683" s="347" t="n">
        <v>25688</v>
      </c>
      <c r="G683" s="13"/>
    </row>
    <row r="684" customFormat="false" ht="14.25" hidden="false" customHeight="true" outlineLevel="0" collapsed="false">
      <c r="A684" s="13" t="s">
        <v>9773</v>
      </c>
      <c r="B684" s="14" t="s">
        <v>9774</v>
      </c>
      <c r="C684" s="15" t="n">
        <f aca="false">IFERROR(INDEX($E$1:$K$10025,MATCH(A684,$E$1:$E$10025,0),2),0)</f>
        <v>1976</v>
      </c>
      <c r="D684" s="13"/>
      <c r="E684" s="346" t="s">
        <v>9750</v>
      </c>
      <c r="F684" s="347" t="n">
        <v>25688</v>
      </c>
      <c r="G684" s="13"/>
    </row>
    <row r="685" customFormat="false" ht="14.25" hidden="false" customHeight="true" outlineLevel="0" collapsed="false">
      <c r="A685" s="13" t="s">
        <v>9775</v>
      </c>
      <c r="B685" s="14" t="s">
        <v>9776</v>
      </c>
      <c r="C685" s="15" t="n">
        <f aca="false">IFERROR(INDEX($E$1:$K$10025,MATCH(A685,$E$1:$E$10025,0),2),0)</f>
        <v>1976</v>
      </c>
      <c r="D685" s="13"/>
      <c r="E685" s="346" t="s">
        <v>9752</v>
      </c>
      <c r="F685" s="347" t="n">
        <v>20064</v>
      </c>
      <c r="G685" s="13"/>
    </row>
    <row r="686" customFormat="false" ht="14.25" hidden="false" customHeight="true" outlineLevel="0" collapsed="false">
      <c r="A686" s="13" t="s">
        <v>9777</v>
      </c>
      <c r="B686" s="14" t="s">
        <v>9778</v>
      </c>
      <c r="C686" s="15" t="n">
        <f aca="false">IFERROR(INDEX($E$1:$K$10025,MATCH(A686,$E$1:$E$10025,0),2),0)</f>
        <v>1672</v>
      </c>
      <c r="D686" s="13"/>
      <c r="E686" s="346" t="s">
        <v>9497</v>
      </c>
      <c r="F686" s="347" t="n">
        <v>28728</v>
      </c>
      <c r="G686" s="13"/>
    </row>
    <row r="687" customFormat="false" ht="14.25" hidden="false" customHeight="true" outlineLevel="0" collapsed="false">
      <c r="A687" s="13" t="s">
        <v>9779</v>
      </c>
      <c r="B687" s="14" t="s">
        <v>9780</v>
      </c>
      <c r="C687" s="15" t="n">
        <f aca="false">IFERROR(INDEX($E$1:$K$10025,MATCH(A687,$E$1:$E$10025,0),2),0)</f>
        <v>1976</v>
      </c>
      <c r="D687" s="13"/>
      <c r="E687" s="346" t="s">
        <v>9753</v>
      </c>
      <c r="F687" s="347" t="n">
        <v>26220</v>
      </c>
      <c r="G687" s="13"/>
    </row>
    <row r="688" customFormat="false" ht="14.25" hidden="false" customHeight="true" outlineLevel="0" collapsed="false">
      <c r="A688" s="13" t="s">
        <v>9781</v>
      </c>
      <c r="B688" s="14" t="s">
        <v>9782</v>
      </c>
      <c r="C688" s="15" t="n">
        <f aca="false">IFERROR(INDEX($E$1:$K$10025,MATCH(A688,$E$1:$E$10025,0),2),0)</f>
        <v>1976</v>
      </c>
      <c r="D688" s="13"/>
      <c r="E688" s="346" t="s">
        <v>9755</v>
      </c>
      <c r="F688" s="347" t="n">
        <v>19760</v>
      </c>
      <c r="G688" s="13"/>
    </row>
    <row r="689" customFormat="false" ht="14.25" hidden="false" customHeight="true" outlineLevel="0" collapsed="false">
      <c r="A689" s="13" t="s">
        <v>9783</v>
      </c>
      <c r="B689" s="14" t="s">
        <v>9784</v>
      </c>
      <c r="C689" s="15" t="n">
        <f aca="false">IFERROR(INDEX($E$1:$K$10025,MATCH(A689,$E$1:$E$10025,0),2),0)</f>
        <v>0</v>
      </c>
      <c r="D689" s="13"/>
      <c r="E689" s="346" t="s">
        <v>9757</v>
      </c>
      <c r="F689" s="347" t="n">
        <v>20292</v>
      </c>
      <c r="G689" s="13"/>
    </row>
    <row r="690" customFormat="false" ht="14.25" hidden="false" customHeight="true" outlineLevel="0" collapsed="false">
      <c r="A690" s="13" t="s">
        <v>9785</v>
      </c>
      <c r="B690" s="14" t="s">
        <v>9786</v>
      </c>
      <c r="C690" s="15" t="n">
        <f aca="false">IFERROR(INDEX($E$1:$K$10025,MATCH(A690,$E$1:$E$10025,0),2),0)</f>
        <v>0</v>
      </c>
      <c r="D690" s="13"/>
      <c r="E690" s="346" t="s">
        <v>9759</v>
      </c>
      <c r="F690" s="347" t="n">
        <v>78280</v>
      </c>
      <c r="G690" s="13"/>
    </row>
    <row r="691" customFormat="false" ht="14.25" hidden="false" customHeight="true" outlineLevel="0" collapsed="false">
      <c r="A691" s="13" t="s">
        <v>9787</v>
      </c>
      <c r="B691" s="14" t="s">
        <v>9788</v>
      </c>
      <c r="C691" s="15" t="n">
        <f aca="false">IFERROR(INDEX($E$1:$K$10025,MATCH(A691,$E$1:$E$10025,0),2),0)</f>
        <v>2280</v>
      </c>
      <c r="D691" s="13"/>
      <c r="E691" s="346" t="s">
        <v>9761</v>
      </c>
      <c r="F691" s="347" t="n">
        <v>20292</v>
      </c>
      <c r="G691" s="13"/>
    </row>
    <row r="692" customFormat="false" ht="14.25" hidden="false" customHeight="true" outlineLevel="0" collapsed="false">
      <c r="A692" s="13" t="s">
        <v>9789</v>
      </c>
      <c r="B692" s="14" t="s">
        <v>9790</v>
      </c>
      <c r="C692" s="15" t="n">
        <f aca="false">IFERROR(INDEX($E$1:$K$10025,MATCH(A692,$E$1:$E$10025,0),2),0)</f>
        <v>0</v>
      </c>
      <c r="D692" s="13"/>
      <c r="E692" s="346" t="s">
        <v>9763</v>
      </c>
      <c r="F692" s="347" t="n">
        <v>78280</v>
      </c>
      <c r="G692" s="13"/>
    </row>
    <row r="693" customFormat="false" ht="14.25" hidden="false" customHeight="true" outlineLevel="0" collapsed="false">
      <c r="A693" s="13" t="s">
        <v>9791</v>
      </c>
      <c r="B693" s="14" t="s">
        <v>9792</v>
      </c>
      <c r="C693" s="15" t="n">
        <f aca="false">IFERROR(INDEX($E$1:$K$10025,MATCH(A693,$E$1:$E$10025,0),2),0)</f>
        <v>0</v>
      </c>
      <c r="D693" s="13"/>
      <c r="E693" s="346" t="s">
        <v>9793</v>
      </c>
      <c r="F693" s="347" t="n">
        <v>2280</v>
      </c>
      <c r="G693" s="13"/>
    </row>
    <row r="694" customFormat="false" ht="14.25" hidden="false" customHeight="true" outlineLevel="0" collapsed="false">
      <c r="A694" s="13"/>
      <c r="B694" s="259"/>
      <c r="C694" s="15"/>
      <c r="D694" s="13"/>
      <c r="E694" s="346" t="s">
        <v>9794</v>
      </c>
      <c r="F694" s="347" t="n">
        <v>1976</v>
      </c>
      <c r="G694" s="13"/>
    </row>
    <row r="695" customFormat="false" ht="14.25" hidden="false" customHeight="true" outlineLevel="0" collapsed="false">
      <c r="A695" s="13" t="s">
        <v>9795</v>
      </c>
      <c r="B695" s="14" t="s">
        <v>9796</v>
      </c>
      <c r="C695" s="15" t="n">
        <f aca="false">IFERROR(INDEX($E$1:$K$10025,MATCH(A695,$E$1:$E$10025,0),2),0)</f>
        <v>0</v>
      </c>
      <c r="D695" s="13"/>
      <c r="E695" s="346" t="s">
        <v>9797</v>
      </c>
      <c r="F695" s="347" t="n">
        <v>1976</v>
      </c>
      <c r="G695" s="13"/>
    </row>
    <row r="696" customFormat="false" ht="14.25" hidden="false" customHeight="true" outlineLevel="0" collapsed="false">
      <c r="A696" s="13" t="s">
        <v>9798</v>
      </c>
      <c r="B696" s="14" t="s">
        <v>9799</v>
      </c>
      <c r="C696" s="15" t="n">
        <f aca="false">IFERROR(INDEX($E$1:$K$10025,MATCH(A696,$E$1:$E$10025,0),2),0)</f>
        <v>0</v>
      </c>
      <c r="D696" s="13"/>
      <c r="E696" s="346" t="s">
        <v>9800</v>
      </c>
      <c r="F696" s="347" t="n">
        <v>1976</v>
      </c>
      <c r="G696" s="13"/>
    </row>
    <row r="697" customFormat="false" ht="14.25" hidden="false" customHeight="true" outlineLevel="0" collapsed="false">
      <c r="A697" s="13" t="s">
        <v>9801</v>
      </c>
      <c r="B697" s="14" t="s">
        <v>9802</v>
      </c>
      <c r="C697" s="15" t="n">
        <f aca="false">IFERROR(INDEX($E$1:$K$10025,MATCH(A697,$E$1:$E$10025,0),2),0)</f>
        <v>2280</v>
      </c>
      <c r="D697" s="13"/>
      <c r="E697" s="346" t="s">
        <v>9803</v>
      </c>
      <c r="F697" s="347" t="n">
        <v>1672</v>
      </c>
      <c r="G697" s="13"/>
    </row>
    <row r="698" customFormat="false" ht="14.25" hidden="false" customHeight="true" outlineLevel="0" collapsed="false">
      <c r="A698" s="13" t="s">
        <v>9804</v>
      </c>
      <c r="B698" s="14" t="s">
        <v>9805</v>
      </c>
      <c r="C698" s="15" t="n">
        <f aca="false">IFERROR(INDEX($E$1:$K$10025,MATCH(A698,$E$1:$E$10025,0),2),0)</f>
        <v>3800</v>
      </c>
      <c r="D698" s="13"/>
      <c r="E698" s="346" t="s">
        <v>9806</v>
      </c>
      <c r="F698" s="347" t="n">
        <v>1976</v>
      </c>
      <c r="G698" s="13"/>
    </row>
    <row r="699" customFormat="false" ht="14.25" hidden="false" customHeight="true" outlineLevel="0" collapsed="false">
      <c r="A699" s="13" t="s">
        <v>9662</v>
      </c>
      <c r="B699" s="14" t="s">
        <v>9663</v>
      </c>
      <c r="C699" s="15" t="n">
        <f aca="false">IFERROR(INDEX($E$1:$K$10025,MATCH(A699,$E$1:$E$10025,0),2),0)</f>
        <v>11400</v>
      </c>
      <c r="D699" s="13"/>
      <c r="E699" s="346" t="s">
        <v>9807</v>
      </c>
      <c r="F699" s="347" t="n">
        <v>1976</v>
      </c>
      <c r="G699" s="13"/>
    </row>
    <row r="700" customFormat="false" ht="14.25" hidden="false" customHeight="true" outlineLevel="0" collapsed="false">
      <c r="A700" s="13" t="s">
        <v>9666</v>
      </c>
      <c r="B700" s="14" t="s">
        <v>9667</v>
      </c>
      <c r="C700" s="15" t="n">
        <f aca="false">IFERROR(INDEX($E$1:$K$10025,MATCH(A700,$E$1:$E$10025,0),2),0)</f>
        <v>15200</v>
      </c>
      <c r="D700" s="13"/>
      <c r="E700" s="346" t="s">
        <v>9808</v>
      </c>
      <c r="F700" s="347" t="n">
        <v>2280</v>
      </c>
      <c r="G700" s="13"/>
    </row>
    <row r="701" customFormat="false" ht="14.25" hidden="false" customHeight="true" outlineLevel="0" collapsed="false">
      <c r="A701" s="13" t="s">
        <v>9674</v>
      </c>
      <c r="B701" s="14" t="s">
        <v>9675</v>
      </c>
      <c r="C701" s="15" t="n">
        <f aca="false">IFERROR(INDEX($E$1:$K$10025,MATCH(A701,$E$1:$E$10025,0),2),0)</f>
        <v>12540</v>
      </c>
      <c r="D701" s="13"/>
      <c r="E701" s="346" t="s">
        <v>9809</v>
      </c>
      <c r="F701" s="347" t="n">
        <v>2280</v>
      </c>
      <c r="G701" s="13"/>
    </row>
    <row r="702" customFormat="false" ht="14.25" hidden="false" customHeight="true" outlineLevel="0" collapsed="false">
      <c r="A702" s="13" t="s">
        <v>9677</v>
      </c>
      <c r="B702" s="14" t="s">
        <v>9810</v>
      </c>
      <c r="C702" s="15" t="n">
        <f aca="false">IFERROR(INDEX($E$1:$K$10025,MATCH(A702,$E$1:$E$10025,0),2),0)</f>
        <v>10792</v>
      </c>
      <c r="D702" s="13"/>
      <c r="E702" s="346" t="s">
        <v>9804</v>
      </c>
      <c r="F702" s="347" t="n">
        <v>3800</v>
      </c>
      <c r="G702" s="13"/>
    </row>
    <row r="703" customFormat="false" ht="14.25" hidden="false" customHeight="true" outlineLevel="0" collapsed="false">
      <c r="A703" s="13" t="s">
        <v>9811</v>
      </c>
      <c r="B703" s="14" t="s">
        <v>9516</v>
      </c>
      <c r="C703" s="15" t="n">
        <f aca="false">IFERROR(INDEX($E$1:$K$10025,MATCH(A703,$E$1:$E$10025,0),2),0)</f>
        <v>17100</v>
      </c>
      <c r="D703" s="13"/>
      <c r="E703" s="359" t="s">
        <v>9812</v>
      </c>
      <c r="F703" s="351"/>
      <c r="G703" s="13"/>
    </row>
    <row r="704" customFormat="false" ht="14.25" hidden="false" customHeight="true" outlineLevel="0" collapsed="false">
      <c r="A704" s="13" t="s">
        <v>9813</v>
      </c>
      <c r="B704" s="14" t="s">
        <v>9814</v>
      </c>
      <c r="C704" s="15" t="n">
        <f aca="false">IFERROR(INDEX($E$1:$K$10025,MATCH(A704,$E$1:$E$10025,0),2),0)</f>
        <v>50920</v>
      </c>
      <c r="D704" s="13"/>
      <c r="E704" s="346" t="s">
        <v>9662</v>
      </c>
      <c r="F704" s="347" t="n">
        <v>16568</v>
      </c>
      <c r="G704" s="13"/>
    </row>
    <row r="705" customFormat="false" ht="14.25" hidden="false" customHeight="true" outlineLevel="0" collapsed="false">
      <c r="A705" s="13"/>
      <c r="B705" s="259"/>
      <c r="C705" s="15"/>
      <c r="D705" s="13"/>
      <c r="E705" s="346" t="s">
        <v>9666</v>
      </c>
      <c r="F705" s="347" t="n">
        <v>20900</v>
      </c>
      <c r="G705" s="13"/>
    </row>
    <row r="706" customFormat="false" ht="14.25" hidden="false" customHeight="true" outlineLevel="0" collapsed="false">
      <c r="A706" s="13"/>
      <c r="B706" s="259"/>
      <c r="C706" s="15"/>
      <c r="D706" s="13"/>
      <c r="E706" s="346" t="s">
        <v>9674</v>
      </c>
      <c r="F706" s="347" t="n">
        <v>14592</v>
      </c>
      <c r="G706" s="13"/>
    </row>
    <row r="707" customFormat="false" ht="14.25" hidden="false" customHeight="true" outlineLevel="0" collapsed="false">
      <c r="A707" s="13" t="s">
        <v>9815</v>
      </c>
      <c r="B707" s="14" t="s">
        <v>9816</v>
      </c>
      <c r="C707" s="15" t="n">
        <f aca="false">IFERROR(INDEX($E$1:$K$10025,MATCH(A707,$E$1:$E$10025,0),2),0)</f>
        <v>11400</v>
      </c>
      <c r="D707" s="13"/>
      <c r="E707" s="346" t="s">
        <v>9677</v>
      </c>
      <c r="F707" s="347" t="n">
        <v>15960</v>
      </c>
      <c r="G707" s="13"/>
    </row>
    <row r="708" customFormat="false" ht="14.25" hidden="false" customHeight="true" outlineLevel="0" collapsed="false">
      <c r="A708" s="13" t="s">
        <v>9817</v>
      </c>
      <c r="B708" s="14" t="s">
        <v>9818</v>
      </c>
      <c r="C708" s="15" t="n">
        <f aca="false">IFERROR(INDEX($E$1:$K$10025,MATCH(A708,$E$1:$E$10025,0),2),0)</f>
        <v>11400</v>
      </c>
      <c r="D708" s="13"/>
      <c r="E708" s="346" t="s">
        <v>9811</v>
      </c>
      <c r="F708" s="347" t="n">
        <v>17100</v>
      </c>
      <c r="G708" s="13"/>
    </row>
    <row r="709" customFormat="false" ht="14.25" hidden="false" customHeight="true" outlineLevel="0" collapsed="false">
      <c r="A709" s="13" t="s">
        <v>9819</v>
      </c>
      <c r="B709" s="14" t="s">
        <v>9820</v>
      </c>
      <c r="C709" s="15" t="n">
        <f aca="false">IFERROR(INDEX($E$1:$K$10025,MATCH(A709,$E$1:$E$10025,0),2),0)</f>
        <v>8740</v>
      </c>
      <c r="D709" s="13"/>
      <c r="E709" s="346" t="s">
        <v>9813</v>
      </c>
      <c r="F709" s="347" t="n">
        <v>50920</v>
      </c>
      <c r="G709" s="13"/>
    </row>
    <row r="710" customFormat="false" ht="14.25" hidden="false" customHeight="true" outlineLevel="0" collapsed="false">
      <c r="A710" s="13" t="s">
        <v>9821</v>
      </c>
      <c r="B710" s="14" t="s">
        <v>9822</v>
      </c>
      <c r="C710" s="15" t="n">
        <f aca="false">IFERROR(INDEX($E$1:$K$10025,MATCH(A710,$E$1:$E$10025,0),2),0)</f>
        <v>9880</v>
      </c>
      <c r="D710" s="13"/>
      <c r="E710" s="358" t="s">
        <v>9823</v>
      </c>
      <c r="F710" s="351"/>
      <c r="G710" s="13"/>
    </row>
    <row r="711" customFormat="false" ht="14.25" hidden="false" customHeight="true" outlineLevel="0" collapsed="false">
      <c r="A711" s="13" t="s">
        <v>9824</v>
      </c>
      <c r="B711" s="14" t="s">
        <v>9825</v>
      </c>
      <c r="C711" s="15" t="n">
        <f aca="false">IFERROR(INDEX($E$1:$K$10025,MATCH(A711,$E$1:$E$10025,0),2),0)</f>
        <v>11400</v>
      </c>
      <c r="D711" s="13"/>
      <c r="E711" s="346" t="s">
        <v>9815</v>
      </c>
      <c r="F711" s="347" t="n">
        <v>11400</v>
      </c>
      <c r="G711" s="13"/>
    </row>
    <row r="712" customFormat="false" ht="14.25" hidden="false" customHeight="true" outlineLevel="0" collapsed="false">
      <c r="A712" s="13" t="s">
        <v>9826</v>
      </c>
      <c r="B712" s="14" t="s">
        <v>717</v>
      </c>
      <c r="C712" s="15" t="n">
        <f aca="false">IFERROR(INDEX($E$1:$K$10025,MATCH(A712,$E$1:$E$10025,0),2),0)</f>
        <v>9880</v>
      </c>
      <c r="D712" s="13"/>
      <c r="E712" s="346" t="s">
        <v>9817</v>
      </c>
      <c r="F712" s="347" t="n">
        <v>11400</v>
      </c>
      <c r="G712" s="13"/>
    </row>
    <row r="713" customFormat="false" ht="14.25" hidden="false" customHeight="true" outlineLevel="0" collapsed="false">
      <c r="A713" s="13" t="s">
        <v>9827</v>
      </c>
      <c r="B713" s="14" t="s">
        <v>9828</v>
      </c>
      <c r="C713" s="15" t="n">
        <f aca="false">IFERROR(INDEX($E$1:$K$10025,MATCH(A713,$E$1:$E$10025,0),2),0)</f>
        <v>7600</v>
      </c>
      <c r="D713" s="13"/>
      <c r="E713" s="346" t="s">
        <v>9819</v>
      </c>
      <c r="F713" s="347" t="n">
        <v>8740</v>
      </c>
      <c r="G713" s="13"/>
    </row>
    <row r="714" customFormat="false" ht="14.25" hidden="false" customHeight="true" outlineLevel="0" collapsed="false">
      <c r="A714" s="13" t="s">
        <v>9829</v>
      </c>
      <c r="B714" s="14" t="s">
        <v>718</v>
      </c>
      <c r="C714" s="15" t="n">
        <f aca="false">IFERROR(INDEX($E$1:$K$10025,MATCH(A714,$E$1:$E$10025,0),2),0)</f>
        <v>8360</v>
      </c>
      <c r="D714" s="13"/>
      <c r="E714" s="353" t="s">
        <v>9821</v>
      </c>
      <c r="F714" s="354" t="n">
        <v>9880</v>
      </c>
      <c r="G714" s="13"/>
    </row>
    <row r="715" customFormat="false" ht="14.25" hidden="false" customHeight="true" outlineLevel="0" collapsed="false">
      <c r="A715" s="13" t="s">
        <v>4542</v>
      </c>
      <c r="B715" s="14" t="s">
        <v>3866</v>
      </c>
      <c r="C715" s="15" t="n">
        <f aca="false">IFERROR(INDEX($E$1:$K$10025,MATCH(A715,$E$1:$E$10025,0),2),0)</f>
        <v>2660</v>
      </c>
      <c r="D715" s="13"/>
      <c r="E715" s="119"/>
      <c r="F715" s="119"/>
      <c r="G715" s="13"/>
    </row>
    <row r="716" customFormat="false" ht="14.25" hidden="false" customHeight="true" outlineLevel="0" collapsed="false">
      <c r="A716" s="13" t="s">
        <v>9830</v>
      </c>
      <c r="B716" s="14" t="s">
        <v>9831</v>
      </c>
      <c r="C716" s="15" t="n">
        <f aca="false">IFERROR(INDEX($E$1:$K$10025,MATCH(A716,$E$1:$E$10025,0),2),0)</f>
        <v>1748</v>
      </c>
      <c r="D716" s="13"/>
      <c r="E716" s="346" t="s">
        <v>9824</v>
      </c>
      <c r="F716" s="347" t="n">
        <v>11400</v>
      </c>
      <c r="G716" s="13"/>
    </row>
    <row r="717" customFormat="false" ht="14.25" hidden="false" customHeight="true" outlineLevel="0" collapsed="false">
      <c r="A717" s="13" t="s">
        <v>9832</v>
      </c>
      <c r="B717" s="14" t="s">
        <v>9833</v>
      </c>
      <c r="C717" s="15" t="n">
        <f aca="false">IFERROR(INDEX($E$1:$K$10025,MATCH(A717,$E$1:$E$10025,0),2),0)</f>
        <v>1292</v>
      </c>
      <c r="D717" s="13"/>
      <c r="E717" s="346" t="s">
        <v>9826</v>
      </c>
      <c r="F717" s="347" t="n">
        <v>9880</v>
      </c>
      <c r="G717" s="13"/>
    </row>
    <row r="718" customFormat="false" ht="14.25" hidden="false" customHeight="true" outlineLevel="0" collapsed="false">
      <c r="A718" s="13" t="s">
        <v>9834</v>
      </c>
      <c r="B718" s="14" t="s">
        <v>9835</v>
      </c>
      <c r="C718" s="15" t="n">
        <f aca="false">IFERROR(INDEX($E$1:$K$10025,MATCH(A718,$E$1:$E$10025,0),2),0)</f>
        <v>1368</v>
      </c>
      <c r="D718" s="13"/>
      <c r="E718" s="346" t="s">
        <v>9827</v>
      </c>
      <c r="F718" s="347" t="n">
        <v>7600</v>
      </c>
      <c r="G718" s="13"/>
    </row>
    <row r="719" customFormat="false" ht="14.25" hidden="false" customHeight="true" outlineLevel="0" collapsed="false">
      <c r="A719" s="13" t="s">
        <v>9836</v>
      </c>
      <c r="B719" s="14" t="s">
        <v>9837</v>
      </c>
      <c r="C719" s="15" t="n">
        <f aca="false">IFERROR(INDEX($E$1:$K$10025,MATCH(A719,$E$1:$E$10025,0),2),0)</f>
        <v>2128</v>
      </c>
      <c r="D719" s="13"/>
      <c r="E719" s="346" t="s">
        <v>9829</v>
      </c>
      <c r="F719" s="347" t="n">
        <v>8360</v>
      </c>
      <c r="G719" s="13"/>
    </row>
    <row r="720" customFormat="false" ht="14.25" hidden="false" customHeight="true" outlineLevel="0" collapsed="false">
      <c r="A720" s="13" t="s">
        <v>9838</v>
      </c>
      <c r="B720" s="14" t="s">
        <v>9839</v>
      </c>
      <c r="C720" s="15" t="n">
        <f aca="false">IFERROR(INDEX($E$1:$K$10025,MATCH(A720,$E$1:$E$10025,0),2),0)</f>
        <v>2888</v>
      </c>
      <c r="D720" s="13"/>
      <c r="E720" s="346" t="s">
        <v>4542</v>
      </c>
      <c r="F720" s="347" t="n">
        <v>2660</v>
      </c>
      <c r="G720" s="13"/>
    </row>
    <row r="721" customFormat="false" ht="14.25" hidden="false" customHeight="true" outlineLevel="0" collapsed="false">
      <c r="A721" s="13" t="s">
        <v>9840</v>
      </c>
      <c r="B721" s="14" t="s">
        <v>318</v>
      </c>
      <c r="C721" s="15" t="n">
        <f aca="false">IFERROR(INDEX($E$1:$K$10025,MATCH(A721,$E$1:$E$10025,0),2),0)</f>
        <v>23560</v>
      </c>
      <c r="D721" s="13"/>
      <c r="E721" s="346" t="s">
        <v>9830</v>
      </c>
      <c r="F721" s="347" t="n">
        <v>1748</v>
      </c>
      <c r="G721" s="13"/>
    </row>
    <row r="722" customFormat="false" ht="14.25" hidden="false" customHeight="true" outlineLevel="0" collapsed="false">
      <c r="A722" s="13" t="s">
        <v>9841</v>
      </c>
      <c r="B722" s="14" t="s">
        <v>320</v>
      </c>
      <c r="C722" s="15" t="n">
        <f aca="false">IFERROR(INDEX($E$1:$K$10025,MATCH(A722,$E$1:$E$10025,0),2),0)</f>
        <v>25080</v>
      </c>
      <c r="D722" s="13"/>
      <c r="E722" s="346" t="s">
        <v>9832</v>
      </c>
      <c r="F722" s="347" t="n">
        <v>1292</v>
      </c>
      <c r="G722" s="13"/>
    </row>
    <row r="723" customFormat="false" ht="14.25" hidden="false" customHeight="true" outlineLevel="0" collapsed="false">
      <c r="A723" s="13" t="s">
        <v>9842</v>
      </c>
      <c r="B723" s="14" t="s">
        <v>319</v>
      </c>
      <c r="C723" s="15" t="n">
        <f aca="false">IFERROR(INDEX($E$1:$K$10025,MATCH(A723,$E$1:$E$10025,0),2),0)</f>
        <v>34960</v>
      </c>
      <c r="D723" s="13"/>
      <c r="E723" s="346" t="s">
        <v>9834</v>
      </c>
      <c r="F723" s="347" t="n">
        <v>1368</v>
      </c>
      <c r="G723" s="13"/>
    </row>
    <row r="724" customFormat="false" ht="14.25" hidden="false" customHeight="true" outlineLevel="0" collapsed="false">
      <c r="A724" s="13" t="s">
        <v>9843</v>
      </c>
      <c r="B724" s="14" t="s">
        <v>313</v>
      </c>
      <c r="C724" s="15" t="n">
        <f aca="false">IFERROR(INDEX($E$1:$K$10025,MATCH(A724,$E$1:$E$10025,0),2),0)</f>
        <v>0</v>
      </c>
      <c r="D724" s="13"/>
      <c r="E724" s="346" t="s">
        <v>9836</v>
      </c>
      <c r="F724" s="347" t="n">
        <v>2128</v>
      </c>
      <c r="G724" s="13"/>
    </row>
    <row r="725" customFormat="false" ht="14.25" hidden="false" customHeight="true" outlineLevel="0" collapsed="false">
      <c r="A725" s="13" t="s">
        <v>9844</v>
      </c>
      <c r="B725" s="14" t="s">
        <v>314</v>
      </c>
      <c r="C725" s="15" t="n">
        <f aca="false">IFERROR(INDEX($E$1:$K$10025,MATCH(A725,$E$1:$E$10025,0),2),0)</f>
        <v>0</v>
      </c>
      <c r="D725" s="13"/>
      <c r="E725" s="346" t="s">
        <v>9838</v>
      </c>
      <c r="F725" s="347" t="n">
        <v>2888</v>
      </c>
      <c r="G725" s="13"/>
    </row>
    <row r="726" customFormat="false" ht="14.25" hidden="false" customHeight="true" outlineLevel="0" collapsed="false">
      <c r="A726" s="13" t="s">
        <v>9845</v>
      </c>
      <c r="B726" s="14" t="s">
        <v>315</v>
      </c>
      <c r="C726" s="15" t="n">
        <f aca="false">IFERROR(INDEX($E$1:$K$10025,MATCH(A726,$E$1:$E$10025,0),2),0)</f>
        <v>0</v>
      </c>
      <c r="D726" s="13"/>
      <c r="E726" s="346" t="s">
        <v>9840</v>
      </c>
      <c r="F726" s="347" t="n">
        <v>23560</v>
      </c>
      <c r="G726" s="13"/>
    </row>
    <row r="727" customFormat="false" ht="14.25" hidden="false" customHeight="true" outlineLevel="0" collapsed="false">
      <c r="A727" s="13" t="s">
        <v>9846</v>
      </c>
      <c r="B727" s="14" t="s">
        <v>316</v>
      </c>
      <c r="C727" s="15" t="n">
        <f aca="false">IFERROR(INDEX($E$1:$K$10025,MATCH(A727,$E$1:$E$10025,0),2),0)</f>
        <v>0</v>
      </c>
      <c r="D727" s="13"/>
      <c r="E727" s="346" t="s">
        <v>9841</v>
      </c>
      <c r="F727" s="347" t="n">
        <v>25080</v>
      </c>
      <c r="G727" s="13"/>
    </row>
    <row r="728" customFormat="false" ht="14.25" hidden="false" customHeight="true" outlineLevel="0" collapsed="false">
      <c r="A728" s="13" t="s">
        <v>9847</v>
      </c>
      <c r="B728" s="14" t="s">
        <v>317</v>
      </c>
      <c r="C728" s="15" t="n">
        <f aca="false">IFERROR(INDEX($E$1:$K$10025,MATCH(A728,$E$1:$E$10025,0),2),0)</f>
        <v>0</v>
      </c>
      <c r="D728" s="13"/>
      <c r="E728" s="346" t="s">
        <v>9842</v>
      </c>
      <c r="F728" s="347" t="n">
        <v>34960</v>
      </c>
      <c r="G728" s="13"/>
    </row>
    <row r="729" customFormat="false" ht="14.25" hidden="false" customHeight="true" outlineLevel="0" collapsed="false">
      <c r="A729" s="13" t="s">
        <v>9848</v>
      </c>
      <c r="B729" s="14" t="s">
        <v>8404</v>
      </c>
      <c r="C729" s="15" t="n">
        <f aca="false">IFERROR(INDEX($E$1:$K$10025,MATCH(A729,$E$1:$E$10025,0),2),0)</f>
        <v>3800</v>
      </c>
      <c r="D729" s="13"/>
      <c r="E729" s="346" t="s">
        <v>9849</v>
      </c>
      <c r="F729" s="347" t="n">
        <v>23560</v>
      </c>
      <c r="G729" s="13"/>
    </row>
    <row r="730" customFormat="false" ht="14.25" hidden="false" customHeight="true" outlineLevel="0" collapsed="false">
      <c r="A730" s="13" t="s">
        <v>9850</v>
      </c>
      <c r="B730" s="14" t="s">
        <v>8405</v>
      </c>
      <c r="C730" s="15" t="n">
        <f aca="false">IFERROR(INDEX($E$1:$K$10025,MATCH(A730,$E$1:$E$10025,0),2),0)</f>
        <v>4180</v>
      </c>
      <c r="D730" s="13"/>
      <c r="E730" s="346" t="s">
        <v>9851</v>
      </c>
      <c r="F730" s="347" t="n">
        <v>32680</v>
      </c>
      <c r="G730" s="13"/>
    </row>
    <row r="731" customFormat="false" ht="14.25" hidden="false" customHeight="true" outlineLevel="0" collapsed="false">
      <c r="A731" s="13" t="s">
        <v>9852</v>
      </c>
      <c r="B731" s="14" t="s">
        <v>8406</v>
      </c>
      <c r="C731" s="15" t="n">
        <f aca="false">IFERROR(INDEX($E$1:$K$10025,MATCH(A731,$E$1:$E$10025,0),2),0)</f>
        <v>4560</v>
      </c>
      <c r="D731" s="13"/>
      <c r="E731" s="346" t="s">
        <v>9853</v>
      </c>
      <c r="F731" s="347" t="n">
        <v>33440</v>
      </c>
      <c r="G731" s="13"/>
    </row>
    <row r="732" customFormat="false" ht="14.25" hidden="false" customHeight="true" outlineLevel="0" collapsed="false">
      <c r="A732" s="13" t="s">
        <v>9854</v>
      </c>
      <c r="B732" s="14" t="s">
        <v>8407</v>
      </c>
      <c r="C732" s="15" t="n">
        <f aca="false">IFERROR(INDEX($E$1:$K$10025,MATCH(A732,$E$1:$E$10025,0),2),0)</f>
        <v>6460</v>
      </c>
      <c r="D732" s="13"/>
      <c r="E732" s="346" t="s">
        <v>9855</v>
      </c>
      <c r="F732" s="347" t="n">
        <v>38000</v>
      </c>
      <c r="G732" s="13"/>
    </row>
    <row r="733" customFormat="false" ht="14.25" hidden="false" customHeight="true" outlineLevel="0" collapsed="false">
      <c r="A733" s="13" t="s">
        <v>9856</v>
      </c>
      <c r="B733" s="14" t="s">
        <v>8408</v>
      </c>
      <c r="C733" s="15" t="n">
        <f aca="false">IFERROR(INDEX($E$1:$K$10025,MATCH(A733,$E$1:$E$10025,0),2),0)</f>
        <v>6840</v>
      </c>
      <c r="D733" s="13"/>
      <c r="E733" s="346" t="s">
        <v>9857</v>
      </c>
      <c r="F733" s="347" t="n">
        <v>41800</v>
      </c>
      <c r="G733" s="13"/>
    </row>
    <row r="734" customFormat="false" ht="14.25" hidden="false" customHeight="true" outlineLevel="0" collapsed="false">
      <c r="A734" s="13" t="s">
        <v>9858</v>
      </c>
      <c r="B734" s="14" t="s">
        <v>9859</v>
      </c>
      <c r="C734" s="15" t="n">
        <f aca="false">IFERROR(INDEX($E$1:$K$10025,MATCH(A734,$E$1:$E$10025,0),2),0)</f>
        <v>5320</v>
      </c>
      <c r="D734" s="13"/>
      <c r="E734" s="346" t="s">
        <v>9848</v>
      </c>
      <c r="F734" s="347" t="n">
        <v>3800</v>
      </c>
      <c r="G734" s="13"/>
    </row>
    <row r="735" customFormat="false" ht="14.25" hidden="false" customHeight="true" outlineLevel="0" collapsed="false">
      <c r="A735" s="13" t="s">
        <v>9860</v>
      </c>
      <c r="B735" s="14" t="s">
        <v>9861</v>
      </c>
      <c r="C735" s="15" t="n">
        <f aca="false">IFERROR(INDEX($E$1:$K$10025,MATCH(A735,$E$1:$E$10025,0),2),0)</f>
        <v>0</v>
      </c>
      <c r="D735" s="13"/>
      <c r="E735" s="346" t="s">
        <v>9850</v>
      </c>
      <c r="F735" s="347" t="n">
        <v>4180</v>
      </c>
      <c r="G735" s="13"/>
    </row>
    <row r="736" customFormat="false" ht="14.25" hidden="false" customHeight="true" outlineLevel="0" collapsed="false">
      <c r="A736" s="13" t="s">
        <v>9862</v>
      </c>
      <c r="B736" s="14" t="s">
        <v>9863</v>
      </c>
      <c r="C736" s="15" t="n">
        <f aca="false">IFERROR(INDEX($E$1:$K$10025,MATCH(A736,$E$1:$E$10025,0),2),0)</f>
        <v>6840</v>
      </c>
      <c r="D736" s="13"/>
      <c r="E736" s="346" t="s">
        <v>9852</v>
      </c>
      <c r="F736" s="347" t="n">
        <v>4560</v>
      </c>
      <c r="G736" s="13"/>
    </row>
    <row r="737" customFormat="false" ht="14.25" hidden="false" customHeight="true" outlineLevel="0" collapsed="false">
      <c r="A737" s="13" t="s">
        <v>9864</v>
      </c>
      <c r="B737" s="14" t="s">
        <v>9865</v>
      </c>
      <c r="C737" s="15" t="n">
        <f aca="false">IFERROR(INDEX($E$1:$K$10025,MATCH(A737,$E$1:$E$10025,0),2),0)</f>
        <v>7600</v>
      </c>
      <c r="D737" s="13"/>
      <c r="E737" s="346" t="s">
        <v>9854</v>
      </c>
      <c r="F737" s="347" t="n">
        <v>6460</v>
      </c>
      <c r="G737" s="13"/>
    </row>
    <row r="738" customFormat="false" ht="14.25" hidden="false" customHeight="true" outlineLevel="0" collapsed="false">
      <c r="A738" s="13" t="s">
        <v>9866</v>
      </c>
      <c r="B738" s="14" t="s">
        <v>9867</v>
      </c>
      <c r="C738" s="15" t="n">
        <f aca="false">IFERROR(INDEX($E$1:$K$10025,MATCH(A738,$E$1:$E$10025,0),2),0)</f>
        <v>0</v>
      </c>
      <c r="D738" s="13"/>
      <c r="E738" s="346" t="s">
        <v>9856</v>
      </c>
      <c r="F738" s="347" t="n">
        <v>6840</v>
      </c>
      <c r="G738" s="13"/>
    </row>
    <row r="739" customFormat="false" ht="14.25" hidden="false" customHeight="true" outlineLevel="0" collapsed="false">
      <c r="A739" s="13" t="s">
        <v>9868</v>
      </c>
      <c r="B739" s="14" t="s">
        <v>9869</v>
      </c>
      <c r="C739" s="15" t="n">
        <f aca="false">IFERROR(INDEX($E$1:$K$10025,MATCH(A739,$E$1:$E$10025,0),2),0)</f>
        <v>0</v>
      </c>
      <c r="D739" s="13"/>
      <c r="E739" s="346" t="s">
        <v>9858</v>
      </c>
      <c r="F739" s="347" t="n">
        <v>5320</v>
      </c>
      <c r="G739" s="13"/>
    </row>
    <row r="740" customFormat="false" ht="14.25" hidden="false" customHeight="true" outlineLevel="0" collapsed="false">
      <c r="A740" s="13" t="s">
        <v>9870</v>
      </c>
      <c r="B740" s="14" t="s">
        <v>9871</v>
      </c>
      <c r="C740" s="15" t="n">
        <f aca="false">IFERROR(INDEX($E$1:$K$10025,MATCH(A740,$E$1:$E$10025,0),2),0)</f>
        <v>9120</v>
      </c>
      <c r="D740" s="13"/>
      <c r="E740" s="346" t="s">
        <v>9872</v>
      </c>
      <c r="F740" s="347" t="n">
        <v>5320</v>
      </c>
      <c r="G740" s="13"/>
    </row>
    <row r="741" customFormat="false" ht="14.25" hidden="false" customHeight="true" outlineLevel="0" collapsed="false">
      <c r="A741" s="13" t="s">
        <v>9873</v>
      </c>
      <c r="B741" s="14" t="s">
        <v>9874</v>
      </c>
      <c r="C741" s="15" t="n">
        <f aca="false">IFERROR(INDEX($E$1:$K$10025,MATCH(A741,$E$1:$E$10025,0),2),0)</f>
        <v>0</v>
      </c>
      <c r="D741" s="13"/>
      <c r="E741" s="346" t="s">
        <v>9862</v>
      </c>
      <c r="F741" s="347" t="n">
        <v>6840</v>
      </c>
      <c r="G741" s="13"/>
    </row>
    <row r="742" customFormat="false" ht="14.25" hidden="false" customHeight="true" outlineLevel="0" collapsed="false">
      <c r="A742" s="13"/>
      <c r="B742" s="259"/>
      <c r="C742" s="15"/>
      <c r="D742" s="13"/>
      <c r="E742" s="346" t="s">
        <v>9864</v>
      </c>
      <c r="F742" s="347" t="n">
        <v>7600</v>
      </c>
      <c r="G742" s="13"/>
    </row>
    <row r="743" customFormat="false" ht="14.25" hidden="false" customHeight="true" outlineLevel="0" collapsed="false">
      <c r="A743" s="13" t="s">
        <v>9875</v>
      </c>
      <c r="B743" s="14" t="s">
        <v>9876</v>
      </c>
      <c r="C743" s="15" t="n">
        <f aca="false">IFERROR(INDEX($E$1:$K$10025,MATCH(A743,$E$1:$E$10025,0),2),0)</f>
        <v>9120</v>
      </c>
      <c r="D743" s="13"/>
      <c r="E743" s="346" t="s">
        <v>9870</v>
      </c>
      <c r="F743" s="347" t="n">
        <v>9120</v>
      </c>
      <c r="G743" s="13"/>
    </row>
    <row r="744" customFormat="false" ht="14.25" hidden="false" customHeight="true" outlineLevel="0" collapsed="false">
      <c r="A744" s="13" t="s">
        <v>9877</v>
      </c>
      <c r="B744" s="14" t="s">
        <v>9878</v>
      </c>
      <c r="C744" s="15" t="n">
        <f aca="false">IFERROR(INDEX($E$1:$K$10025,MATCH(A744,$E$1:$E$10025,0),2),0)</f>
        <v>4560</v>
      </c>
      <c r="D744" s="13"/>
      <c r="E744" s="346" t="s">
        <v>9877</v>
      </c>
      <c r="F744" s="347" t="n">
        <v>4560</v>
      </c>
      <c r="G744" s="13"/>
    </row>
    <row r="745" customFormat="false" ht="14.25" hidden="false" customHeight="true" outlineLevel="0" collapsed="false">
      <c r="A745" s="13" t="s">
        <v>7211</v>
      </c>
      <c r="B745" s="14" t="s">
        <v>7419</v>
      </c>
      <c r="C745" s="15" t="n">
        <f aca="false">IFERROR(INDEX($E$1:$K$10025,MATCH(A745,$E$1:$E$10025,0),2),0)</f>
        <v>5092</v>
      </c>
      <c r="D745" s="13"/>
      <c r="E745" s="346" t="s">
        <v>9879</v>
      </c>
      <c r="F745" s="347" t="n">
        <v>9120</v>
      </c>
      <c r="G745" s="13"/>
    </row>
    <row r="746" customFormat="false" ht="14.25" hidden="false" customHeight="true" outlineLevel="0" collapsed="false">
      <c r="A746" s="13" t="s">
        <v>9880</v>
      </c>
      <c r="B746" s="14" t="s">
        <v>9881</v>
      </c>
      <c r="C746" s="15" t="n">
        <f aca="false">IFERROR(INDEX($E$1:$K$10025,MATCH(A746,$E$1:$E$10025,0),2),0)</f>
        <v>5624</v>
      </c>
      <c r="D746" s="13"/>
      <c r="E746" s="346" t="s">
        <v>9875</v>
      </c>
      <c r="F746" s="347" t="n">
        <v>9120</v>
      </c>
      <c r="G746" s="13"/>
    </row>
    <row r="747" customFormat="false" ht="14.25" hidden="false" customHeight="true" outlineLevel="0" collapsed="false">
      <c r="A747" s="13" t="s">
        <v>4804</v>
      </c>
      <c r="B747" s="14" t="s">
        <v>9882</v>
      </c>
      <c r="C747" s="15" t="n">
        <f aca="false">IFERROR(INDEX($E$1:$K$10025,MATCH(A747,$E$1:$E$10025,0),2),0)</f>
        <v>6688</v>
      </c>
      <c r="D747" s="13"/>
      <c r="E747" s="346" t="s">
        <v>9883</v>
      </c>
      <c r="F747" s="347" t="n">
        <v>13680</v>
      </c>
      <c r="G747" s="13"/>
    </row>
    <row r="748" customFormat="false" ht="14.25" hidden="false" customHeight="true" outlineLevel="0" collapsed="false">
      <c r="A748" s="13" t="s">
        <v>9884</v>
      </c>
      <c r="B748" s="14" t="s">
        <v>9885</v>
      </c>
      <c r="C748" s="15" t="n">
        <f aca="false">IFERROR(INDEX($E$1:$K$10025,MATCH(A748,$E$1:$E$10025,0),2),0)</f>
        <v>8132</v>
      </c>
      <c r="D748" s="13"/>
      <c r="E748" s="346" t="s">
        <v>9886</v>
      </c>
      <c r="F748" s="347" t="n">
        <v>0</v>
      </c>
      <c r="G748" s="13"/>
    </row>
    <row r="749" customFormat="false" ht="14.25" hidden="false" customHeight="true" outlineLevel="0" collapsed="false">
      <c r="A749" s="13" t="s">
        <v>9887</v>
      </c>
      <c r="B749" s="14" t="s">
        <v>9888</v>
      </c>
      <c r="C749" s="15" t="n">
        <f aca="false">IFERROR(INDEX($E$1:$K$10025,MATCH(A749,$E$1:$E$10025,0),2),0)</f>
        <v>11020</v>
      </c>
      <c r="D749" s="13"/>
      <c r="E749" s="346" t="s">
        <v>9889</v>
      </c>
      <c r="F749" s="347" t="n">
        <v>0</v>
      </c>
      <c r="G749" s="13"/>
    </row>
    <row r="750" customFormat="false" ht="14.25" hidden="false" customHeight="true" outlineLevel="0" collapsed="false">
      <c r="A750" s="13" t="s">
        <v>9890</v>
      </c>
      <c r="B750" s="14" t="s">
        <v>9891</v>
      </c>
      <c r="C750" s="15" t="n">
        <f aca="false">IFERROR(INDEX($E$1:$K$10025,MATCH(A750,$E$1:$E$10025,0),2),0)</f>
        <v>3192</v>
      </c>
      <c r="D750" s="13"/>
      <c r="E750" s="346" t="s">
        <v>9892</v>
      </c>
      <c r="F750" s="347" t="n">
        <v>0</v>
      </c>
      <c r="G750" s="13"/>
    </row>
    <row r="751" customFormat="false" ht="14.25" hidden="false" customHeight="true" outlineLevel="0" collapsed="false">
      <c r="A751" s="13" t="s">
        <v>9893</v>
      </c>
      <c r="B751" s="14" t="s">
        <v>9894</v>
      </c>
      <c r="C751" s="15" t="n">
        <f aca="false">IFERROR(INDEX($E$1:$K$10025,MATCH(A751,$E$1:$E$10025,0),2),0)</f>
        <v>4104</v>
      </c>
      <c r="D751" s="13"/>
      <c r="E751" s="346" t="s">
        <v>9895</v>
      </c>
      <c r="F751" s="347" t="n">
        <v>0</v>
      </c>
      <c r="G751" s="13"/>
    </row>
    <row r="752" customFormat="false" ht="14.25" hidden="false" customHeight="true" outlineLevel="0" collapsed="false">
      <c r="A752" s="13" t="s">
        <v>4796</v>
      </c>
      <c r="B752" s="14" t="s">
        <v>9896</v>
      </c>
      <c r="C752" s="15" t="n">
        <f aca="false">IFERROR(INDEX($E$1:$K$10025,MATCH(A752,$E$1:$E$10025,0),2),0)</f>
        <v>4560</v>
      </c>
      <c r="D752" s="13"/>
      <c r="E752" s="346" t="s">
        <v>7211</v>
      </c>
      <c r="F752" s="347" t="n">
        <v>5092</v>
      </c>
      <c r="G752" s="13"/>
    </row>
    <row r="753" customFormat="false" ht="14.25" hidden="false" customHeight="true" outlineLevel="0" collapsed="false">
      <c r="A753" s="13" t="s">
        <v>9897</v>
      </c>
      <c r="B753" s="14" t="s">
        <v>9898</v>
      </c>
      <c r="C753" s="15" t="n">
        <f aca="false">IFERROR(INDEX($E$1:$K$10025,MATCH(A753,$E$1:$E$10025,0),2),0)</f>
        <v>5016</v>
      </c>
      <c r="D753" s="13"/>
      <c r="E753" s="346" t="s">
        <v>9880</v>
      </c>
      <c r="F753" s="347" t="n">
        <v>5624</v>
      </c>
      <c r="G753" s="13"/>
    </row>
    <row r="754" customFormat="false" ht="14.25" hidden="false" customHeight="true" outlineLevel="0" collapsed="false">
      <c r="A754" s="13" t="s">
        <v>9899</v>
      </c>
      <c r="B754" s="14" t="s">
        <v>9900</v>
      </c>
      <c r="C754" s="15" t="n">
        <f aca="false">IFERROR(INDEX($E$1:$K$10025,MATCH(A754,$E$1:$E$10025,0),2),0)</f>
        <v>6232</v>
      </c>
      <c r="D754" s="13"/>
      <c r="E754" s="346" t="s">
        <v>4804</v>
      </c>
      <c r="F754" s="347" t="n">
        <v>6688</v>
      </c>
      <c r="G754" s="13"/>
    </row>
    <row r="755" customFormat="false" ht="14.25" hidden="false" customHeight="true" outlineLevel="0" collapsed="false">
      <c r="A755" s="13" t="s">
        <v>9901</v>
      </c>
      <c r="B755" s="14" t="s">
        <v>972</v>
      </c>
      <c r="C755" s="15" t="n">
        <f aca="false">IFERROR(INDEX($E$1:$K$10025,MATCH(A755,$E$1:$E$10025,0),2),0)</f>
        <v>12768</v>
      </c>
      <c r="D755" s="13"/>
      <c r="E755" s="346" t="s">
        <v>9884</v>
      </c>
      <c r="F755" s="347" t="n">
        <v>8132</v>
      </c>
      <c r="G755" s="13"/>
    </row>
    <row r="756" customFormat="false" ht="14.25" hidden="false" customHeight="true" outlineLevel="0" collapsed="false">
      <c r="A756" s="13" t="s">
        <v>9902</v>
      </c>
      <c r="B756" s="14" t="s">
        <v>973</v>
      </c>
      <c r="C756" s="15" t="n">
        <f aca="false">IFERROR(INDEX($E$1:$K$10025,MATCH(A756,$E$1:$E$10025,0),2),0)</f>
        <v>19532</v>
      </c>
      <c r="D756" s="13"/>
      <c r="E756" s="346" t="s">
        <v>9887</v>
      </c>
      <c r="F756" s="347" t="n">
        <v>11020</v>
      </c>
      <c r="G756" s="13"/>
    </row>
    <row r="757" customFormat="false" ht="14.25" hidden="false" customHeight="true" outlineLevel="0" collapsed="false">
      <c r="A757" s="13" t="s">
        <v>9903</v>
      </c>
      <c r="B757" s="14" t="s">
        <v>5961</v>
      </c>
      <c r="C757" s="15" t="n">
        <f aca="false">IFERROR(INDEX($E$1:$K$10025,MATCH(A757,$E$1:$E$10025,0),2),0)</f>
        <v>15200</v>
      </c>
      <c r="D757" s="13"/>
      <c r="E757" s="346" t="s">
        <v>9890</v>
      </c>
      <c r="F757" s="347" t="n">
        <v>3192</v>
      </c>
      <c r="G757" s="13"/>
    </row>
    <row r="758" customFormat="false" ht="14.25" hidden="false" customHeight="true" outlineLevel="0" collapsed="false">
      <c r="A758" s="13" t="s">
        <v>9904</v>
      </c>
      <c r="B758" s="14" t="s">
        <v>9905</v>
      </c>
      <c r="C758" s="15" t="n">
        <f aca="false">IFERROR(INDEX($E$1:$K$10025,MATCH(A758,$E$1:$E$10025,0),2),0)</f>
        <v>4180</v>
      </c>
      <c r="D758" s="13"/>
      <c r="E758" s="346" t="s">
        <v>9893</v>
      </c>
      <c r="F758" s="347" t="n">
        <v>4104</v>
      </c>
      <c r="G758" s="13"/>
    </row>
    <row r="759" customFormat="false" ht="14.25" hidden="false" customHeight="true" outlineLevel="0" collapsed="false">
      <c r="A759" s="13" t="s">
        <v>9906</v>
      </c>
      <c r="B759" s="14" t="s">
        <v>9907</v>
      </c>
      <c r="C759" s="15" t="n">
        <f aca="false">IFERROR(INDEX($E$1:$K$10025,MATCH(A759,$E$1:$E$10025,0),2),0)</f>
        <v>7980</v>
      </c>
      <c r="D759" s="13"/>
      <c r="E759" s="346" t="s">
        <v>4796</v>
      </c>
      <c r="F759" s="347" t="n">
        <v>4560</v>
      </c>
      <c r="G759" s="13"/>
    </row>
    <row r="760" customFormat="false" ht="14.25" hidden="false" customHeight="true" outlineLevel="0" collapsed="false">
      <c r="A760" s="13" t="s">
        <v>9908</v>
      </c>
      <c r="B760" s="14" t="s">
        <v>1357</v>
      </c>
      <c r="C760" s="15" t="n">
        <f aca="false">IFERROR(INDEX($E$1:$K$10025,MATCH(A760,$E$1:$E$10025,0),2),0)</f>
        <v>11780</v>
      </c>
      <c r="D760" s="13"/>
      <c r="E760" s="346" t="s">
        <v>9897</v>
      </c>
      <c r="F760" s="347" t="n">
        <v>5016</v>
      </c>
      <c r="G760" s="13"/>
    </row>
    <row r="761" customFormat="false" ht="14.25" hidden="false" customHeight="true" outlineLevel="0" collapsed="false">
      <c r="A761" s="13" t="s">
        <v>9909</v>
      </c>
      <c r="B761" s="14" t="s">
        <v>1358</v>
      </c>
      <c r="C761" s="15" t="n">
        <f aca="false">IFERROR(INDEX($E$1:$K$10025,MATCH(A761,$E$1:$E$10025,0),2),0)</f>
        <v>12768</v>
      </c>
      <c r="D761" s="13"/>
      <c r="E761" s="346" t="s">
        <v>9899</v>
      </c>
      <c r="F761" s="347" t="n">
        <v>6232</v>
      </c>
      <c r="G761" s="13"/>
    </row>
    <row r="762" customFormat="false" ht="14.25" hidden="false" customHeight="true" outlineLevel="0" collapsed="false">
      <c r="A762" s="13" t="s">
        <v>9910</v>
      </c>
      <c r="B762" s="14" t="s">
        <v>1359</v>
      </c>
      <c r="C762" s="15" t="n">
        <f aca="false">IFERROR(INDEX($E$1:$K$10025,MATCH(A762,$E$1:$E$10025,0),2),0)</f>
        <v>16568</v>
      </c>
      <c r="D762" s="13"/>
      <c r="E762" s="346" t="s">
        <v>9901</v>
      </c>
      <c r="F762" s="347" t="n">
        <v>12768</v>
      </c>
      <c r="G762" s="13"/>
    </row>
    <row r="763" customFormat="false" ht="14.25" hidden="false" customHeight="true" outlineLevel="0" collapsed="false">
      <c r="A763" s="13" t="s">
        <v>9911</v>
      </c>
      <c r="B763" s="14" t="s">
        <v>1360</v>
      </c>
      <c r="C763" s="15" t="n">
        <f aca="false">IFERROR(INDEX($E$1:$K$10025,MATCH(A763,$E$1:$E$10025,0),2),0)</f>
        <v>19304</v>
      </c>
      <c r="D763" s="13"/>
      <c r="E763" s="346" t="s">
        <v>9902</v>
      </c>
      <c r="F763" s="347" t="n">
        <v>19532</v>
      </c>
      <c r="G763" s="13"/>
    </row>
    <row r="764" customFormat="false" ht="14.25" hidden="false" customHeight="true" outlineLevel="0" collapsed="false">
      <c r="A764" s="13" t="s">
        <v>9912</v>
      </c>
      <c r="B764" s="14" t="s">
        <v>9913</v>
      </c>
      <c r="C764" s="15" t="n">
        <f aca="false">IFERROR(INDEX($E$1:$K$10025,MATCH(A764,$E$1:$E$10025,0),2),0)</f>
        <v>13604</v>
      </c>
      <c r="D764" s="13"/>
      <c r="E764" s="346" t="s">
        <v>9903</v>
      </c>
      <c r="F764" s="347" t="n">
        <v>15200</v>
      </c>
      <c r="G764" s="13"/>
    </row>
    <row r="765" customFormat="false" ht="14.25" hidden="false" customHeight="true" outlineLevel="0" collapsed="false">
      <c r="A765" s="13" t="s">
        <v>9914</v>
      </c>
      <c r="B765" s="14" t="s">
        <v>9915</v>
      </c>
      <c r="C765" s="15" t="n">
        <f aca="false">IFERROR(INDEX($E$1:$K$10025,MATCH(A765,$E$1:$E$10025,0),2),0)</f>
        <v>14288</v>
      </c>
      <c r="D765" s="13"/>
      <c r="E765" s="353" t="s">
        <v>9904</v>
      </c>
      <c r="F765" s="354" t="n">
        <v>4180</v>
      </c>
      <c r="G765" s="13"/>
    </row>
    <row r="766" customFormat="false" ht="14.25" hidden="false" customHeight="true" outlineLevel="0" collapsed="false">
      <c r="A766" s="13" t="s">
        <v>9916</v>
      </c>
      <c r="B766" s="14" t="s">
        <v>9917</v>
      </c>
      <c r="C766" s="15" t="n">
        <f aca="false">IFERROR(INDEX($E$1:$K$10025,MATCH(A766,$E$1:$E$10025,0),2),0)</f>
        <v>15884</v>
      </c>
      <c r="D766" s="13"/>
      <c r="E766" s="119"/>
      <c r="F766" s="119"/>
      <c r="G766" s="13"/>
    </row>
    <row r="767" customFormat="false" ht="14.25" hidden="false" customHeight="true" outlineLevel="0" collapsed="false">
      <c r="A767" s="13" t="s">
        <v>9918</v>
      </c>
      <c r="B767" s="14" t="s">
        <v>9919</v>
      </c>
      <c r="C767" s="15" t="n">
        <f aca="false">IFERROR(INDEX($E$1:$K$10025,MATCH(A767,$E$1:$E$10025,0),2),0)</f>
        <v>20672</v>
      </c>
      <c r="D767" s="13"/>
      <c r="E767" s="346" t="s">
        <v>9906</v>
      </c>
      <c r="F767" s="347" t="n">
        <v>7980</v>
      </c>
      <c r="G767" s="13"/>
    </row>
    <row r="768" customFormat="false" ht="14.25" hidden="false" customHeight="true" outlineLevel="0" collapsed="false">
      <c r="A768" s="13" t="s">
        <v>9920</v>
      </c>
      <c r="B768" s="14" t="s">
        <v>9921</v>
      </c>
      <c r="C768" s="15" t="n">
        <f aca="false">IFERROR(INDEX($E$1:$K$10025,MATCH(A768,$E$1:$E$10025,0),2),0)</f>
        <v>24852</v>
      </c>
      <c r="D768" s="13"/>
      <c r="E768" s="346" t="s">
        <v>9908</v>
      </c>
      <c r="F768" s="347" t="n">
        <v>11780</v>
      </c>
      <c r="G768" s="13"/>
    </row>
    <row r="769" customFormat="false" ht="14.25" hidden="false" customHeight="true" outlineLevel="0" collapsed="false">
      <c r="A769" s="13" t="s">
        <v>9922</v>
      </c>
      <c r="B769" s="14" t="s">
        <v>1914</v>
      </c>
      <c r="C769" s="15" t="n">
        <f aca="false">IFERROR(INDEX($E$1:$K$10025,MATCH(A769,$E$1:$E$10025,0),2),0)</f>
        <v>8740</v>
      </c>
      <c r="D769" s="13"/>
      <c r="E769" s="346" t="s">
        <v>9909</v>
      </c>
      <c r="F769" s="347" t="n">
        <v>12768</v>
      </c>
      <c r="G769" s="13"/>
    </row>
    <row r="770" customFormat="false" ht="14.25" hidden="false" customHeight="true" outlineLevel="0" collapsed="false">
      <c r="A770" s="13" t="s">
        <v>9923</v>
      </c>
      <c r="B770" s="14" t="s">
        <v>1915</v>
      </c>
      <c r="C770" s="15" t="n">
        <f aca="false">IFERROR(INDEX($E$1:$K$10025,MATCH(A770,$E$1:$E$10025,0),2),0)</f>
        <v>9880</v>
      </c>
      <c r="D770" s="13"/>
      <c r="E770" s="346" t="s">
        <v>9910</v>
      </c>
      <c r="F770" s="347" t="n">
        <v>16568</v>
      </c>
      <c r="G770" s="13"/>
    </row>
    <row r="771" customFormat="false" ht="14.25" hidden="false" customHeight="true" outlineLevel="0" collapsed="false">
      <c r="A771" s="13" t="s">
        <v>9924</v>
      </c>
      <c r="B771" s="14" t="s">
        <v>1916</v>
      </c>
      <c r="C771" s="15" t="n">
        <f aca="false">IFERROR(INDEX($E$1:$K$10025,MATCH(A771,$E$1:$E$10025,0),2),0)</f>
        <v>10260</v>
      </c>
      <c r="D771" s="13"/>
      <c r="E771" s="346" t="s">
        <v>9911</v>
      </c>
      <c r="F771" s="347" t="n">
        <v>19304</v>
      </c>
      <c r="G771" s="13"/>
    </row>
    <row r="772" customFormat="false" ht="14.25" hidden="false" customHeight="true" outlineLevel="0" collapsed="false">
      <c r="A772" s="13" t="s">
        <v>9925</v>
      </c>
      <c r="B772" s="14" t="s">
        <v>1917</v>
      </c>
      <c r="C772" s="15" t="n">
        <f aca="false">IFERROR(INDEX($E$1:$K$10025,MATCH(A772,$E$1:$E$10025,0),2),0)</f>
        <v>12920</v>
      </c>
      <c r="D772" s="13"/>
      <c r="E772" s="346" t="s">
        <v>9912</v>
      </c>
      <c r="F772" s="347" t="n">
        <v>13604</v>
      </c>
      <c r="G772" s="13"/>
    </row>
    <row r="773" customFormat="false" ht="14.25" hidden="false" customHeight="true" outlineLevel="0" collapsed="false">
      <c r="A773" s="13" t="s">
        <v>9926</v>
      </c>
      <c r="B773" s="14" t="s">
        <v>1918</v>
      </c>
      <c r="C773" s="15" t="n">
        <f aca="false">IFERROR(INDEX($E$1:$K$10025,MATCH(A773,$E$1:$E$10025,0),2),0)</f>
        <v>15580</v>
      </c>
      <c r="D773" s="13"/>
      <c r="E773" s="346" t="s">
        <v>9914</v>
      </c>
      <c r="F773" s="347" t="n">
        <v>14288</v>
      </c>
      <c r="G773" s="13"/>
    </row>
    <row r="774" customFormat="false" ht="14.25" hidden="false" customHeight="true" outlineLevel="0" collapsed="false">
      <c r="A774" s="13" t="s">
        <v>9927</v>
      </c>
      <c r="B774" s="14" t="s">
        <v>1919</v>
      </c>
      <c r="C774" s="15" t="n">
        <f aca="false">IFERROR(INDEX($E$1:$K$10025,MATCH(A774,$E$1:$E$10025,0),2),0)</f>
        <v>17480</v>
      </c>
      <c r="D774" s="13"/>
      <c r="E774" s="346" t="s">
        <v>9916</v>
      </c>
      <c r="F774" s="347" t="n">
        <v>15884</v>
      </c>
      <c r="G774" s="13"/>
    </row>
    <row r="775" customFormat="false" ht="14.25" hidden="false" customHeight="true" outlineLevel="0" collapsed="false">
      <c r="A775" s="13" t="s">
        <v>9928</v>
      </c>
      <c r="B775" s="14" t="s">
        <v>1563</v>
      </c>
      <c r="C775" s="15" t="n">
        <f aca="false">IFERROR(INDEX($E$1:$K$10025,MATCH(A775,$E$1:$E$10025,0),2),0)</f>
        <v>6840</v>
      </c>
      <c r="D775" s="13"/>
      <c r="E775" s="346" t="s">
        <v>9918</v>
      </c>
      <c r="F775" s="347" t="n">
        <v>20672</v>
      </c>
      <c r="G775" s="13"/>
    </row>
    <row r="776" customFormat="false" ht="14.25" hidden="false" customHeight="true" outlineLevel="0" collapsed="false">
      <c r="A776" s="13" t="s">
        <v>9929</v>
      </c>
      <c r="B776" s="14" t="s">
        <v>1564</v>
      </c>
      <c r="C776" s="15" t="n">
        <f aca="false">IFERROR(INDEX($E$1:$K$10025,MATCH(A776,$E$1:$E$10025,0),2),0)</f>
        <v>30400</v>
      </c>
      <c r="D776" s="13"/>
      <c r="E776" s="346" t="s">
        <v>9920</v>
      </c>
      <c r="F776" s="347" t="n">
        <v>24852</v>
      </c>
      <c r="G776" s="13"/>
    </row>
    <row r="777" customFormat="false" ht="14.25" hidden="false" customHeight="true" outlineLevel="0" collapsed="false">
      <c r="A777" s="13" t="s">
        <v>9930</v>
      </c>
      <c r="B777" s="14" t="s">
        <v>9931</v>
      </c>
      <c r="C777" s="15" t="n">
        <f aca="false">IFERROR(INDEX($E$1:$K$10025,MATCH(A777,$E$1:$E$10025,0),2),0)</f>
        <v>0</v>
      </c>
      <c r="D777" s="13"/>
      <c r="E777" s="346" t="s">
        <v>9922</v>
      </c>
      <c r="F777" s="347" t="n">
        <v>8740</v>
      </c>
      <c r="G777" s="13"/>
    </row>
    <row r="778" customFormat="false" ht="14.25" hidden="false" customHeight="true" outlineLevel="0" collapsed="false">
      <c r="A778" s="13" t="s">
        <v>9932</v>
      </c>
      <c r="B778" s="14" t="s">
        <v>9933</v>
      </c>
      <c r="C778" s="15" t="n">
        <f aca="false">IFERROR(INDEX($E$1:$K$10025,MATCH(A778,$E$1:$E$10025,0),2),0)</f>
        <v>0</v>
      </c>
      <c r="D778" s="13"/>
      <c r="E778" s="346" t="s">
        <v>9923</v>
      </c>
      <c r="F778" s="347" t="n">
        <v>9880</v>
      </c>
      <c r="G778" s="13"/>
    </row>
    <row r="779" customFormat="false" ht="14.25" hidden="false" customHeight="true" outlineLevel="0" collapsed="false">
      <c r="A779" s="13" t="s">
        <v>9934</v>
      </c>
      <c r="B779" s="14" t="s">
        <v>9935</v>
      </c>
      <c r="C779" s="15" t="n">
        <f aca="false">IFERROR(INDEX($E$1:$K$10025,MATCH(A779,$E$1:$E$10025,0),2),0)</f>
        <v>0</v>
      </c>
      <c r="D779" s="13"/>
      <c r="E779" s="346" t="s">
        <v>9924</v>
      </c>
      <c r="F779" s="347" t="n">
        <v>10260</v>
      </c>
      <c r="G779" s="13"/>
    </row>
    <row r="780" customFormat="false" ht="14.25" hidden="false" customHeight="true" outlineLevel="0" collapsed="false">
      <c r="A780" s="13" t="s">
        <v>9936</v>
      </c>
      <c r="B780" s="14" t="s">
        <v>9937</v>
      </c>
      <c r="C780" s="15" t="n">
        <f aca="false">IFERROR(INDEX($E$1:$K$10025,MATCH(A780,$E$1:$E$10025,0),2),0)</f>
        <v>0</v>
      </c>
      <c r="D780" s="13"/>
      <c r="E780" s="346" t="s">
        <v>9925</v>
      </c>
      <c r="F780" s="347" t="n">
        <v>12920</v>
      </c>
      <c r="G780" s="13"/>
    </row>
    <row r="781" customFormat="false" ht="14.25" hidden="false" customHeight="true" outlineLevel="0" collapsed="false">
      <c r="A781" s="13" t="s">
        <v>9938</v>
      </c>
      <c r="B781" s="14" t="s">
        <v>9939</v>
      </c>
      <c r="C781" s="15" t="n">
        <f aca="false">IFERROR(INDEX($E$1:$K$10025,MATCH(A781,$E$1:$E$10025,0),2),0)</f>
        <v>0</v>
      </c>
      <c r="D781" s="13"/>
      <c r="E781" s="346" t="s">
        <v>9926</v>
      </c>
      <c r="F781" s="347" t="n">
        <v>15580</v>
      </c>
      <c r="G781" s="13"/>
    </row>
    <row r="782" customFormat="false" ht="14.25" hidden="false" customHeight="true" outlineLevel="0" collapsed="false">
      <c r="A782" s="13" t="s">
        <v>9940</v>
      </c>
      <c r="B782" s="14" t="s">
        <v>9941</v>
      </c>
      <c r="C782" s="15" t="n">
        <f aca="false">IFERROR(INDEX($E$1:$K$10025,MATCH(A782,$E$1:$E$10025,0),2),0)</f>
        <v>0</v>
      </c>
      <c r="D782" s="13"/>
      <c r="E782" s="346" t="s">
        <v>9927</v>
      </c>
      <c r="F782" s="347" t="n">
        <v>17480</v>
      </c>
      <c r="G782" s="13"/>
    </row>
    <row r="783" customFormat="false" ht="14.25" hidden="false" customHeight="true" outlineLevel="0" collapsed="false">
      <c r="A783" s="13" t="s">
        <v>9942</v>
      </c>
      <c r="B783" s="14" t="s">
        <v>9943</v>
      </c>
      <c r="C783" s="15" t="n">
        <f aca="false">IFERROR(INDEX($E$1:$K$10025,MATCH(A783,$E$1:$E$10025,0),2),0)</f>
        <v>0</v>
      </c>
      <c r="D783" s="13"/>
      <c r="E783" s="346" t="s">
        <v>9928</v>
      </c>
      <c r="F783" s="347" t="n">
        <v>6840</v>
      </c>
      <c r="G783" s="13"/>
    </row>
    <row r="784" customFormat="false" ht="14.25" hidden="false" customHeight="true" outlineLevel="0" collapsed="false">
      <c r="A784" s="13" t="s">
        <v>9944</v>
      </c>
      <c r="B784" s="14" t="s">
        <v>1561</v>
      </c>
      <c r="C784" s="15" t="n">
        <f aca="false">IFERROR(INDEX($E$1:$K$10025,MATCH(A784,$E$1:$E$10025,0),2),0)</f>
        <v>1400</v>
      </c>
      <c r="D784" s="13"/>
      <c r="E784" s="346" t="s">
        <v>9929</v>
      </c>
      <c r="F784" s="347" t="n">
        <v>30400</v>
      </c>
      <c r="G784" s="13"/>
    </row>
    <row r="785" customFormat="false" ht="14.25" hidden="false" customHeight="true" outlineLevel="0" collapsed="false">
      <c r="A785" s="13" t="s">
        <v>9945</v>
      </c>
      <c r="B785" s="14" t="s">
        <v>1562</v>
      </c>
      <c r="C785" s="15" t="n">
        <f aca="false">IFERROR(INDEX($E$1:$K$10025,MATCH(A785,$E$1:$E$10025,0),2),0)</f>
        <v>1400</v>
      </c>
      <c r="D785" s="13"/>
      <c r="E785" s="346" t="s">
        <v>9946</v>
      </c>
      <c r="F785" s="347" t="n">
        <v>1900</v>
      </c>
      <c r="G785" s="13"/>
    </row>
    <row r="786" customFormat="false" ht="14.25" hidden="false" customHeight="true" outlineLevel="0" collapsed="false">
      <c r="A786" s="13" t="s">
        <v>9947</v>
      </c>
      <c r="B786" s="14" t="s">
        <v>1556</v>
      </c>
      <c r="C786" s="15" t="n">
        <f aca="false">IFERROR(INDEX($E$1:$K$10025,MATCH(A786,$E$1:$E$10025,0),2),0)</f>
        <v>1400</v>
      </c>
      <c r="D786" s="13"/>
      <c r="E786" s="346" t="s">
        <v>9948</v>
      </c>
      <c r="F786" s="347" t="n">
        <v>2128</v>
      </c>
      <c r="G786" s="13"/>
    </row>
    <row r="787" customFormat="false" ht="14.25" hidden="false" customHeight="true" outlineLevel="0" collapsed="false">
      <c r="A787" s="13" t="s">
        <v>9949</v>
      </c>
      <c r="B787" s="14" t="s">
        <v>1557</v>
      </c>
      <c r="C787" s="15" t="n">
        <f aca="false">IFERROR(INDEX($E$1:$K$10025,MATCH(A787,$E$1:$E$10025,0),2),0)</f>
        <v>1400</v>
      </c>
      <c r="D787" s="13"/>
      <c r="E787" s="346" t="s">
        <v>9950</v>
      </c>
      <c r="F787" s="347" t="n">
        <v>2052</v>
      </c>
      <c r="G787" s="13"/>
    </row>
    <row r="788" customFormat="false" ht="14.25" hidden="false" customHeight="true" outlineLevel="0" collapsed="false">
      <c r="A788" s="13" t="s">
        <v>9951</v>
      </c>
      <c r="B788" s="14" t="s">
        <v>1558</v>
      </c>
      <c r="C788" s="15" t="n">
        <f aca="false">IFERROR(INDEX($E$1:$K$10025,MATCH(A788,$E$1:$E$10025,0),2),0)</f>
        <v>1400</v>
      </c>
      <c r="D788" s="13"/>
      <c r="E788" s="346" t="s">
        <v>9952</v>
      </c>
      <c r="F788" s="347" t="n">
        <v>2432</v>
      </c>
      <c r="G788" s="13"/>
    </row>
    <row r="789" customFormat="false" ht="14.25" hidden="false" customHeight="true" outlineLevel="0" collapsed="false">
      <c r="A789" s="13" t="s">
        <v>9953</v>
      </c>
      <c r="B789" s="14" t="s">
        <v>1559</v>
      </c>
      <c r="C789" s="15" t="n">
        <f aca="false">IFERROR(INDEX($E$1:$K$10025,MATCH(A789,$E$1:$E$10025,0),2),0)</f>
        <v>1400</v>
      </c>
      <c r="D789" s="13"/>
      <c r="E789" s="346" t="s">
        <v>9954</v>
      </c>
      <c r="F789" s="347" t="n">
        <v>2660</v>
      </c>
      <c r="G789" s="13"/>
    </row>
    <row r="790" customFormat="false" ht="14.25" hidden="false" customHeight="true" outlineLevel="0" collapsed="false">
      <c r="A790" s="13"/>
      <c r="B790" s="259"/>
      <c r="C790" s="15"/>
      <c r="D790" s="13"/>
      <c r="E790" s="346" t="s">
        <v>9955</v>
      </c>
      <c r="F790" s="347" t="n">
        <v>3800</v>
      </c>
      <c r="G790" s="13"/>
    </row>
    <row r="791" customFormat="false" ht="14.25" hidden="false" customHeight="true" outlineLevel="0" collapsed="false">
      <c r="A791" s="13" t="s">
        <v>9956</v>
      </c>
      <c r="B791" s="14" t="s">
        <v>1560</v>
      </c>
      <c r="C791" s="15" t="n">
        <f aca="false">IFERROR(INDEX($E$1:$K$10025,MATCH(A791,$E$1:$E$10025,0),2),0)</f>
        <v>1400</v>
      </c>
      <c r="D791" s="13"/>
      <c r="E791" s="346" t="s">
        <v>9957</v>
      </c>
      <c r="F791" s="347" t="n">
        <v>4560</v>
      </c>
      <c r="G791" s="13"/>
    </row>
    <row r="792" customFormat="false" ht="14.25" hidden="false" customHeight="true" outlineLevel="0" collapsed="false">
      <c r="A792" s="13" t="s">
        <v>9958</v>
      </c>
      <c r="B792" s="14" t="s">
        <v>1570</v>
      </c>
      <c r="C792" s="15" t="n">
        <f aca="false">IFERROR(INDEX($E$1:$K$10025,MATCH(A792,$E$1:$E$10025,0),2),0)</f>
        <v>2204</v>
      </c>
      <c r="D792" s="13"/>
      <c r="E792" s="346" t="s">
        <v>9944</v>
      </c>
      <c r="F792" s="347" t="n">
        <v>1400</v>
      </c>
      <c r="G792" s="13"/>
    </row>
    <row r="793" customFormat="false" ht="14.25" hidden="false" customHeight="true" outlineLevel="0" collapsed="false">
      <c r="A793" s="13" t="s">
        <v>9959</v>
      </c>
      <c r="B793" s="14" t="s">
        <v>1571</v>
      </c>
      <c r="C793" s="15" t="n">
        <f aca="false">IFERROR(INDEX($E$1:$K$10025,MATCH(A793,$E$1:$E$10025,0),2),0)</f>
        <v>2432</v>
      </c>
      <c r="D793" s="13"/>
      <c r="E793" s="346" t="s">
        <v>9945</v>
      </c>
      <c r="F793" s="347" t="n">
        <v>1400</v>
      </c>
      <c r="G793" s="13"/>
    </row>
    <row r="794" customFormat="false" ht="14.25" hidden="false" customHeight="true" outlineLevel="0" collapsed="false">
      <c r="A794" s="13" t="s">
        <v>9960</v>
      </c>
      <c r="B794" s="14" t="s">
        <v>1565</v>
      </c>
      <c r="C794" s="15" t="n">
        <f aca="false">IFERROR(INDEX($E$1:$K$10025,MATCH(A794,$E$1:$E$10025,0),2),0)</f>
        <v>2128</v>
      </c>
      <c r="D794" s="13"/>
      <c r="E794" s="346" t="s">
        <v>9947</v>
      </c>
      <c r="F794" s="347" t="n">
        <v>1400</v>
      </c>
      <c r="G794" s="13"/>
    </row>
    <row r="795" customFormat="false" ht="14.25" hidden="false" customHeight="true" outlineLevel="0" collapsed="false">
      <c r="A795" s="13" t="s">
        <v>9961</v>
      </c>
      <c r="B795" s="14" t="s">
        <v>1566</v>
      </c>
      <c r="C795" s="15" t="n">
        <f aca="false">IFERROR(INDEX($E$1:$K$10025,MATCH(A795,$E$1:$E$10025,0),2),0)</f>
        <v>2432</v>
      </c>
      <c r="D795" s="13"/>
      <c r="E795" s="346" t="s">
        <v>9949</v>
      </c>
      <c r="F795" s="347" t="n">
        <v>1400</v>
      </c>
      <c r="G795" s="13"/>
    </row>
    <row r="796" customFormat="false" ht="14.25" hidden="false" customHeight="true" outlineLevel="0" collapsed="false">
      <c r="A796" s="13" t="s">
        <v>9962</v>
      </c>
      <c r="B796" s="14" t="s">
        <v>1567</v>
      </c>
      <c r="C796" s="15" t="n">
        <f aca="false">IFERROR(INDEX($E$1:$K$10025,MATCH(A796,$E$1:$E$10025,0),2),0)</f>
        <v>2660</v>
      </c>
      <c r="D796" s="13"/>
      <c r="E796" s="346" t="s">
        <v>9951</v>
      </c>
      <c r="F796" s="347" t="n">
        <v>1400</v>
      </c>
      <c r="G796" s="13"/>
    </row>
    <row r="797" customFormat="false" ht="14.25" hidden="false" customHeight="true" outlineLevel="0" collapsed="false">
      <c r="A797" s="13" t="s">
        <v>9963</v>
      </c>
      <c r="B797" s="14" t="s">
        <v>1568</v>
      </c>
      <c r="C797" s="15" t="n">
        <f aca="false">IFERROR(INDEX($E$1:$K$10025,MATCH(A797,$E$1:$E$10025,0),2),0)</f>
        <v>3648</v>
      </c>
      <c r="D797" s="13"/>
      <c r="E797" s="346" t="s">
        <v>9953</v>
      </c>
      <c r="F797" s="347" t="n">
        <v>1400</v>
      </c>
      <c r="G797" s="13"/>
    </row>
    <row r="798" customFormat="false" ht="14.25" hidden="false" customHeight="true" outlineLevel="0" collapsed="false">
      <c r="A798" s="13" t="s">
        <v>9964</v>
      </c>
      <c r="B798" s="14" t="s">
        <v>1569</v>
      </c>
      <c r="C798" s="15" t="n">
        <f aca="false">IFERROR(INDEX($E$1:$K$10025,MATCH(A798,$E$1:$E$10025,0),2),0)</f>
        <v>4636</v>
      </c>
      <c r="D798" s="13"/>
      <c r="E798" s="346" t="s">
        <v>9956</v>
      </c>
      <c r="F798" s="347" t="n">
        <v>1400</v>
      </c>
      <c r="G798" s="13"/>
    </row>
    <row r="799" customFormat="false" ht="14.25" hidden="false" customHeight="true" outlineLevel="0" collapsed="false">
      <c r="A799" s="13" t="s">
        <v>9965</v>
      </c>
      <c r="B799" s="14" t="s">
        <v>1599</v>
      </c>
      <c r="C799" s="15" t="n">
        <f aca="false">IFERROR(INDEX($E$1:$K$10025,MATCH(A799,$E$1:$E$10025,0),2),0)</f>
        <v>4180</v>
      </c>
      <c r="D799" s="13"/>
      <c r="E799" s="346" t="s">
        <v>9958</v>
      </c>
      <c r="F799" s="347" t="n">
        <v>2204</v>
      </c>
      <c r="G799" s="13"/>
    </row>
    <row r="800" customFormat="false" ht="14.25" hidden="false" customHeight="true" outlineLevel="0" collapsed="false">
      <c r="A800" s="13" t="s">
        <v>9966</v>
      </c>
      <c r="B800" s="14" t="s">
        <v>1600</v>
      </c>
      <c r="C800" s="15" t="n">
        <f aca="false">IFERROR(INDEX($E$1:$K$10025,MATCH(A800,$E$1:$E$10025,0),2),0)</f>
        <v>4636</v>
      </c>
      <c r="D800" s="13"/>
      <c r="E800" s="346" t="s">
        <v>9959</v>
      </c>
      <c r="F800" s="347" t="n">
        <v>2432</v>
      </c>
      <c r="G800" s="13"/>
    </row>
    <row r="801" customFormat="false" ht="14.25" hidden="false" customHeight="true" outlineLevel="0" collapsed="false">
      <c r="A801" s="13" t="s">
        <v>9967</v>
      </c>
      <c r="B801" s="14" t="s">
        <v>1601</v>
      </c>
      <c r="C801" s="15" t="n">
        <f aca="false">IFERROR(INDEX($E$1:$K$10025,MATCH(A801,$E$1:$E$10025,0),2),0)</f>
        <v>5168</v>
      </c>
      <c r="D801" s="13"/>
      <c r="E801" s="346" t="s">
        <v>9960</v>
      </c>
      <c r="F801" s="347" t="n">
        <v>2128</v>
      </c>
      <c r="G801" s="13"/>
    </row>
    <row r="802" customFormat="false" ht="14.25" hidden="false" customHeight="true" outlineLevel="0" collapsed="false">
      <c r="A802" s="13" t="s">
        <v>9968</v>
      </c>
      <c r="B802" s="14" t="s">
        <v>1602</v>
      </c>
      <c r="C802" s="15" t="n">
        <f aca="false">IFERROR(INDEX($E$1:$K$10025,MATCH(A802,$E$1:$E$10025,0),2),0)</f>
        <v>6232</v>
      </c>
      <c r="D802" s="13"/>
      <c r="E802" s="346" t="s">
        <v>9961</v>
      </c>
      <c r="F802" s="347" t="n">
        <v>2432</v>
      </c>
      <c r="G802" s="13"/>
    </row>
    <row r="803" customFormat="false" ht="14.25" hidden="false" customHeight="true" outlineLevel="0" collapsed="false">
      <c r="A803" s="13" t="s">
        <v>9969</v>
      </c>
      <c r="B803" s="14" t="s">
        <v>1603</v>
      </c>
      <c r="C803" s="15" t="n">
        <f aca="false">IFERROR(INDEX($E$1:$K$10025,MATCH(A803,$E$1:$E$10025,0),2),0)</f>
        <v>7524</v>
      </c>
      <c r="D803" s="13"/>
      <c r="E803" s="346" t="s">
        <v>9962</v>
      </c>
      <c r="F803" s="347" t="n">
        <v>2660</v>
      </c>
      <c r="G803" s="13"/>
    </row>
    <row r="804" customFormat="false" ht="14.25" hidden="false" customHeight="true" outlineLevel="0" collapsed="false">
      <c r="A804" s="13" t="s">
        <v>9970</v>
      </c>
      <c r="B804" s="14" t="s">
        <v>1942</v>
      </c>
      <c r="C804" s="15" t="n">
        <f aca="false">IFERROR(INDEX($E$1:$K$10025,MATCH(A804,$E$1:$E$10025,0),2),0)</f>
        <v>3040</v>
      </c>
      <c r="D804" s="13"/>
      <c r="E804" s="346" t="s">
        <v>9963</v>
      </c>
      <c r="F804" s="347" t="n">
        <v>3648</v>
      </c>
      <c r="G804" s="13"/>
    </row>
    <row r="805" customFormat="false" ht="14.25" hidden="false" customHeight="true" outlineLevel="0" collapsed="false">
      <c r="A805" s="13" t="s">
        <v>9971</v>
      </c>
      <c r="B805" s="14" t="s">
        <v>1943</v>
      </c>
      <c r="C805" s="15" t="n">
        <f aca="false">IFERROR(INDEX($E$1:$K$10025,MATCH(A805,$E$1:$E$10025,0),2),0)</f>
        <v>3420</v>
      </c>
      <c r="D805" s="13"/>
      <c r="E805" s="346" t="s">
        <v>9964</v>
      </c>
      <c r="F805" s="347" t="n">
        <v>4636</v>
      </c>
      <c r="G805" s="13"/>
    </row>
    <row r="806" customFormat="false" ht="14.25" hidden="false" customHeight="true" outlineLevel="0" collapsed="false">
      <c r="A806" s="13" t="s">
        <v>9972</v>
      </c>
      <c r="B806" s="14" t="s">
        <v>1944</v>
      </c>
      <c r="C806" s="15" t="n">
        <f aca="false">IFERROR(INDEX($E$1:$K$10025,MATCH(A806,$E$1:$E$10025,0),2),0)</f>
        <v>4180</v>
      </c>
      <c r="D806" s="13"/>
      <c r="E806" s="346" t="s">
        <v>9965</v>
      </c>
      <c r="F806" s="347" t="n">
        <v>4180</v>
      </c>
      <c r="G806" s="13"/>
    </row>
    <row r="807" customFormat="false" ht="14.25" hidden="false" customHeight="true" outlineLevel="0" collapsed="false">
      <c r="A807" s="13" t="s">
        <v>9973</v>
      </c>
      <c r="B807" s="14" t="s">
        <v>1945</v>
      </c>
      <c r="C807" s="15" t="n">
        <f aca="false">IFERROR(INDEX($E$1:$K$10025,MATCH(A807,$E$1:$E$10025,0),2),0)</f>
        <v>7220</v>
      </c>
      <c r="D807" s="13"/>
      <c r="E807" s="346" t="s">
        <v>9966</v>
      </c>
      <c r="F807" s="347" t="n">
        <v>4636</v>
      </c>
      <c r="G807" s="13"/>
    </row>
    <row r="808" customFormat="false" ht="14.25" hidden="false" customHeight="true" outlineLevel="0" collapsed="false">
      <c r="A808" s="13" t="s">
        <v>9974</v>
      </c>
      <c r="B808" s="14" t="s">
        <v>1946</v>
      </c>
      <c r="C808" s="15" t="n">
        <f aca="false">IFERROR(INDEX($E$1:$K$10025,MATCH(A808,$E$1:$E$10025,0),2),0)</f>
        <v>2888</v>
      </c>
      <c r="D808" s="13"/>
      <c r="E808" s="346" t="s">
        <v>9967</v>
      </c>
      <c r="F808" s="347" t="n">
        <v>5168</v>
      </c>
      <c r="G808" s="13"/>
    </row>
    <row r="809" customFormat="false" ht="14.25" hidden="false" customHeight="true" outlineLevel="0" collapsed="false">
      <c r="A809" s="13" t="s">
        <v>9975</v>
      </c>
      <c r="B809" s="14" t="s">
        <v>1947</v>
      </c>
      <c r="C809" s="15" t="n">
        <f aca="false">IFERROR(INDEX($E$1:$K$10025,MATCH(A809,$E$1:$E$10025,0),2),0)</f>
        <v>3040</v>
      </c>
      <c r="D809" s="13"/>
      <c r="E809" s="346" t="s">
        <v>9968</v>
      </c>
      <c r="F809" s="347" t="n">
        <v>6232</v>
      </c>
      <c r="G809" s="13"/>
    </row>
    <row r="810" customFormat="false" ht="14.25" hidden="false" customHeight="true" outlineLevel="0" collapsed="false">
      <c r="A810" s="13" t="s">
        <v>9976</v>
      </c>
      <c r="B810" s="14" t="s">
        <v>1973</v>
      </c>
      <c r="C810" s="15" t="n">
        <f aca="false">IFERROR(INDEX($E$1:$K$10025,MATCH(A810,$E$1:$E$10025,0),2),0)</f>
        <v>2280</v>
      </c>
      <c r="D810" s="13"/>
      <c r="E810" s="346" t="s">
        <v>9969</v>
      </c>
      <c r="F810" s="347" t="n">
        <v>7524</v>
      </c>
      <c r="G810" s="13"/>
    </row>
    <row r="811" customFormat="false" ht="14.25" hidden="false" customHeight="true" outlineLevel="0" collapsed="false">
      <c r="A811" s="13" t="s">
        <v>9977</v>
      </c>
      <c r="B811" s="14" t="s">
        <v>9978</v>
      </c>
      <c r="C811" s="15" t="n">
        <f aca="false">IFERROR(INDEX($E$1:$K$10025,MATCH(A811,$E$1:$E$10025,0),2),0)</f>
        <v>0</v>
      </c>
      <c r="D811" s="13"/>
      <c r="E811" s="346" t="s">
        <v>9979</v>
      </c>
      <c r="F811" s="347" t="n">
        <v>15200</v>
      </c>
      <c r="G811" s="13"/>
    </row>
    <row r="812" customFormat="false" ht="14.25" hidden="false" customHeight="true" outlineLevel="0" collapsed="false">
      <c r="A812" s="13" t="s">
        <v>9980</v>
      </c>
      <c r="B812" s="14" t="s">
        <v>9981</v>
      </c>
      <c r="C812" s="15" t="n">
        <f aca="false">IFERROR(INDEX($E$1:$K$10025,MATCH(A812,$E$1:$E$10025,0),2),0)</f>
        <v>0</v>
      </c>
      <c r="D812" s="13"/>
      <c r="E812" s="346" t="s">
        <v>9982</v>
      </c>
      <c r="F812" s="347" t="n">
        <v>16720</v>
      </c>
      <c r="G812" s="13"/>
    </row>
    <row r="813" customFormat="false" ht="14.25" hidden="false" customHeight="true" outlineLevel="0" collapsed="false">
      <c r="A813" s="13" t="s">
        <v>9983</v>
      </c>
      <c r="B813" s="14" t="s">
        <v>9984</v>
      </c>
      <c r="C813" s="15" t="n">
        <f aca="false">IFERROR(INDEX($E$1:$K$10025,MATCH(A813,$E$1:$E$10025,0),2),0)</f>
        <v>0</v>
      </c>
      <c r="D813" s="13"/>
      <c r="E813" s="346" t="s">
        <v>9985</v>
      </c>
      <c r="F813" s="347" t="n">
        <v>22800</v>
      </c>
      <c r="G813" s="13"/>
    </row>
    <row r="814" customFormat="false" ht="14.25" hidden="false" customHeight="true" outlineLevel="0" collapsed="false">
      <c r="A814" s="13" t="s">
        <v>9986</v>
      </c>
      <c r="B814" s="14" t="s">
        <v>9987</v>
      </c>
      <c r="C814" s="15" t="n">
        <f aca="false">IFERROR(INDEX($E$1:$K$10025,MATCH(A814,$E$1:$E$10025,0),2),0)</f>
        <v>0</v>
      </c>
      <c r="D814" s="13"/>
      <c r="E814" s="346" t="s">
        <v>9988</v>
      </c>
      <c r="F814" s="347" t="n">
        <v>26600</v>
      </c>
      <c r="G814" s="13"/>
    </row>
    <row r="815" customFormat="false" ht="14.25" hidden="false" customHeight="true" outlineLevel="0" collapsed="false">
      <c r="A815" s="13" t="s">
        <v>9989</v>
      </c>
      <c r="B815" s="14" t="s">
        <v>9990</v>
      </c>
      <c r="C815" s="15" t="n">
        <f aca="false">IFERROR(INDEX($E$1:$K$10025,MATCH(A815,$E$1:$E$10025,0),2),0)</f>
        <v>4484</v>
      </c>
      <c r="D815" s="13"/>
      <c r="E815" s="346" t="s">
        <v>9991</v>
      </c>
      <c r="F815" s="347" t="n">
        <v>31920</v>
      </c>
      <c r="G815" s="13"/>
    </row>
    <row r="816" customFormat="false" ht="14.25" hidden="false" customHeight="true" outlineLevel="0" collapsed="false">
      <c r="A816" s="13" t="s">
        <v>9992</v>
      </c>
      <c r="B816" s="14" t="s">
        <v>9993</v>
      </c>
      <c r="C816" s="15" t="n">
        <f aca="false">IFERROR(INDEX($E$1:$K$10025,MATCH(A816,$E$1:$E$10025,0),2),0)</f>
        <v>3268</v>
      </c>
      <c r="D816" s="13"/>
      <c r="E816" s="353" t="s">
        <v>9970</v>
      </c>
      <c r="F816" s="354" t="n">
        <v>3040</v>
      </c>
      <c r="G816" s="13"/>
    </row>
    <row r="817" customFormat="false" ht="14.25" hidden="false" customHeight="true" outlineLevel="0" collapsed="false">
      <c r="A817" s="13" t="s">
        <v>9994</v>
      </c>
      <c r="B817" s="14" t="s">
        <v>9995</v>
      </c>
      <c r="C817" s="15" t="n">
        <f aca="false">IFERROR(INDEX($E$1:$K$10025,MATCH(A817,$E$1:$E$10025,0),2),0)</f>
        <v>2736</v>
      </c>
      <c r="D817" s="13"/>
      <c r="E817" s="119"/>
      <c r="F817" s="119"/>
      <c r="G817" s="13"/>
    </row>
    <row r="818" customFormat="false" ht="14.25" hidden="false" customHeight="true" outlineLevel="0" collapsed="false">
      <c r="A818" s="13" t="s">
        <v>9996</v>
      </c>
      <c r="B818" s="14" t="s">
        <v>9997</v>
      </c>
      <c r="C818" s="15" t="n">
        <f aca="false">IFERROR(INDEX($E$1:$K$10025,MATCH(A818,$E$1:$E$10025,0),2),0)</f>
        <v>2736</v>
      </c>
      <c r="D818" s="13"/>
      <c r="E818" s="346" t="s">
        <v>9971</v>
      </c>
      <c r="F818" s="347" t="n">
        <v>3420</v>
      </c>
      <c r="G818" s="13"/>
    </row>
    <row r="819" customFormat="false" ht="14.25" hidden="false" customHeight="true" outlineLevel="0" collapsed="false">
      <c r="A819" s="13" t="s">
        <v>9998</v>
      </c>
      <c r="B819" s="14" t="s">
        <v>9999</v>
      </c>
      <c r="C819" s="15" t="n">
        <f aca="false">IFERROR(INDEX($E$1:$K$10025,MATCH(A819,$E$1:$E$10025,0),2),0)</f>
        <v>1672</v>
      </c>
      <c r="D819" s="13"/>
      <c r="E819" s="346" t="s">
        <v>9972</v>
      </c>
      <c r="F819" s="347" t="n">
        <v>4180</v>
      </c>
      <c r="G819" s="13"/>
    </row>
    <row r="820" customFormat="false" ht="14.25" hidden="false" customHeight="true" outlineLevel="0" collapsed="false">
      <c r="A820" s="13" t="s">
        <v>10000</v>
      </c>
      <c r="B820" s="14" t="s">
        <v>10001</v>
      </c>
      <c r="C820" s="15" t="n">
        <f aca="false">IFERROR(INDEX($E$1:$K$10025,MATCH(A820,$E$1:$E$10025,0),2),0)</f>
        <v>2052</v>
      </c>
      <c r="D820" s="13"/>
      <c r="E820" s="346" t="s">
        <v>9973</v>
      </c>
      <c r="F820" s="347" t="n">
        <v>7220</v>
      </c>
      <c r="G820" s="13"/>
    </row>
    <row r="821" customFormat="false" ht="14.25" hidden="false" customHeight="true" outlineLevel="0" collapsed="false">
      <c r="A821" s="13" t="s">
        <v>10002</v>
      </c>
      <c r="B821" s="14" t="s">
        <v>10003</v>
      </c>
      <c r="C821" s="15" t="n">
        <f aca="false">IFERROR(INDEX($E$1:$K$10025,MATCH(A821,$E$1:$E$10025,0),2),0)</f>
        <v>3268</v>
      </c>
      <c r="D821" s="13"/>
      <c r="E821" s="346" t="s">
        <v>9974</v>
      </c>
      <c r="F821" s="347" t="n">
        <v>2888</v>
      </c>
      <c r="G821" s="13"/>
    </row>
    <row r="822" customFormat="false" ht="14.25" hidden="false" customHeight="true" outlineLevel="0" collapsed="false">
      <c r="A822" s="13"/>
      <c r="B822" s="259"/>
      <c r="C822" s="15"/>
      <c r="D822" s="13"/>
      <c r="E822" s="346" t="s">
        <v>9975</v>
      </c>
      <c r="F822" s="347" t="n">
        <v>3040</v>
      </c>
      <c r="G822" s="13"/>
    </row>
    <row r="823" customFormat="false" ht="14.25" hidden="false" customHeight="true" outlineLevel="0" collapsed="false">
      <c r="A823" s="13" t="s">
        <v>10004</v>
      </c>
      <c r="B823" s="14" t="s">
        <v>10005</v>
      </c>
      <c r="C823" s="15" t="n">
        <f aca="false">IFERROR(INDEX($E$1:$K$10025,MATCH(A823,$E$1:$E$10025,0),2),0)</f>
        <v>1064</v>
      </c>
      <c r="D823" s="13"/>
      <c r="E823" s="346" t="s">
        <v>9976</v>
      </c>
      <c r="F823" s="347" t="n">
        <v>2280</v>
      </c>
      <c r="G823" s="13"/>
    </row>
    <row r="824" customFormat="false" ht="14.25" hidden="false" customHeight="true" outlineLevel="0" collapsed="false">
      <c r="A824" s="13" t="s">
        <v>10006</v>
      </c>
      <c r="B824" s="14" t="s">
        <v>10007</v>
      </c>
      <c r="C824" s="15" t="n">
        <f aca="false">IFERROR(INDEX($E$1:$K$10025,MATCH(A824,$E$1:$E$10025,0),2),0)</f>
        <v>4940</v>
      </c>
      <c r="D824" s="13"/>
      <c r="E824" s="346" t="s">
        <v>9989</v>
      </c>
      <c r="F824" s="347" t="n">
        <v>4484</v>
      </c>
      <c r="G824" s="13"/>
    </row>
    <row r="825" customFormat="false" ht="14.25" hidden="false" customHeight="true" outlineLevel="0" collapsed="false">
      <c r="A825" s="13" t="s">
        <v>10008</v>
      </c>
      <c r="B825" s="14" t="s">
        <v>10009</v>
      </c>
      <c r="C825" s="15" t="n">
        <f aca="false">IFERROR(INDEX($E$1:$K$10025,MATCH(A825,$E$1:$E$10025,0),2),0)</f>
        <v>2128</v>
      </c>
      <c r="D825" s="13"/>
      <c r="E825" s="346" t="s">
        <v>9992</v>
      </c>
      <c r="F825" s="347" t="n">
        <v>3268</v>
      </c>
      <c r="G825" s="13"/>
    </row>
    <row r="826" customFormat="false" ht="14.25" hidden="false" customHeight="true" outlineLevel="0" collapsed="false">
      <c r="A826" s="13" t="s">
        <v>10010</v>
      </c>
      <c r="B826" s="14" t="s">
        <v>10011</v>
      </c>
      <c r="C826" s="15" t="n">
        <f aca="false">IFERROR(INDEX($E$1:$K$10025,MATCH(A826,$E$1:$E$10025,0),2),0)</f>
        <v>3648</v>
      </c>
      <c r="D826" s="13"/>
      <c r="E826" s="346" t="s">
        <v>9994</v>
      </c>
      <c r="F826" s="347" t="n">
        <v>2736</v>
      </c>
      <c r="G826" s="13"/>
    </row>
    <row r="827" customFormat="false" ht="14.25" hidden="false" customHeight="true" outlineLevel="0" collapsed="false">
      <c r="A827" s="13" t="s">
        <v>10012</v>
      </c>
      <c r="B827" s="14" t="s">
        <v>10013</v>
      </c>
      <c r="C827" s="15" t="n">
        <f aca="false">IFERROR(INDEX($E$1:$K$10025,MATCH(A827,$E$1:$E$10025,0),2),0)</f>
        <v>4180</v>
      </c>
      <c r="D827" s="13"/>
      <c r="E827" s="346" t="s">
        <v>9996</v>
      </c>
      <c r="F827" s="347" t="n">
        <v>2736</v>
      </c>
      <c r="G827" s="13"/>
    </row>
    <row r="828" customFormat="false" ht="14.25" hidden="false" customHeight="true" outlineLevel="0" collapsed="false">
      <c r="A828" s="13" t="s">
        <v>10014</v>
      </c>
      <c r="B828" s="14" t="s">
        <v>10015</v>
      </c>
      <c r="C828" s="15" t="n">
        <f aca="false">IFERROR(INDEX($E$1:$K$10025,MATCH(A828,$E$1:$E$10025,0),2),0)</f>
        <v>6460</v>
      </c>
      <c r="D828" s="13"/>
      <c r="E828" s="346" t="s">
        <v>9998</v>
      </c>
      <c r="F828" s="347" t="n">
        <v>1672</v>
      </c>
      <c r="G828" s="13"/>
    </row>
    <row r="829" customFormat="false" ht="14.25" hidden="false" customHeight="true" outlineLevel="0" collapsed="false">
      <c r="A829" s="13" t="s">
        <v>10016</v>
      </c>
      <c r="B829" s="14" t="s">
        <v>10017</v>
      </c>
      <c r="C829" s="15" t="n">
        <f aca="false">IFERROR(INDEX($E$1:$K$10025,MATCH(A829,$E$1:$E$10025,0),2),0)</f>
        <v>0</v>
      </c>
      <c r="D829" s="13"/>
      <c r="E829" s="346" t="s">
        <v>10000</v>
      </c>
      <c r="F829" s="347" t="n">
        <v>2052</v>
      </c>
      <c r="G829" s="13"/>
    </row>
    <row r="830" customFormat="false" ht="14.25" hidden="false" customHeight="true" outlineLevel="0" collapsed="false">
      <c r="A830" s="13" t="s">
        <v>10018</v>
      </c>
      <c r="B830" s="14" t="s">
        <v>10019</v>
      </c>
      <c r="C830" s="15" t="n">
        <f aca="false">IFERROR(INDEX($E$1:$K$10025,MATCH(A830,$E$1:$E$10025,0),2),0)</f>
        <v>1976</v>
      </c>
      <c r="D830" s="13"/>
      <c r="E830" s="346" t="s">
        <v>10002</v>
      </c>
      <c r="F830" s="347" t="n">
        <v>3268</v>
      </c>
      <c r="G830" s="13"/>
    </row>
    <row r="831" customFormat="false" ht="14.25" hidden="false" customHeight="true" outlineLevel="0" collapsed="false">
      <c r="A831" s="13" t="s">
        <v>10020</v>
      </c>
      <c r="B831" s="14" t="s">
        <v>10021</v>
      </c>
      <c r="C831" s="15" t="n">
        <f aca="false">IFERROR(INDEX($E$1:$K$10025,MATCH(A831,$E$1:$E$10025,0),2),0)</f>
        <v>2280</v>
      </c>
      <c r="D831" s="13"/>
      <c r="E831" s="350" t="s">
        <v>10022</v>
      </c>
      <c r="F831" s="351"/>
      <c r="G831" s="13"/>
    </row>
    <row r="832" customFormat="false" ht="14.25" hidden="false" customHeight="true" outlineLevel="0" collapsed="false">
      <c r="A832" s="13" t="s">
        <v>10023</v>
      </c>
      <c r="B832" s="14" t="s">
        <v>10024</v>
      </c>
      <c r="C832" s="15" t="n">
        <f aca="false">IFERROR(INDEX($E$1:$K$10025,MATCH(A832,$E$1:$E$10025,0),2),0)</f>
        <v>3420</v>
      </c>
      <c r="D832" s="13"/>
      <c r="E832" s="346" t="s">
        <v>10004</v>
      </c>
      <c r="F832" s="347" t="n">
        <v>1064</v>
      </c>
      <c r="G832" s="13"/>
    </row>
    <row r="833" customFormat="false" ht="14.25" hidden="false" customHeight="true" outlineLevel="0" collapsed="false">
      <c r="A833" s="13" t="s">
        <v>10025</v>
      </c>
      <c r="B833" s="14" t="s">
        <v>10026</v>
      </c>
      <c r="C833" s="15" t="n">
        <f aca="false">IFERROR(INDEX($E$1:$K$10025,MATCH(A833,$E$1:$E$10025,0),2),0)</f>
        <v>1482</v>
      </c>
      <c r="D833" s="13"/>
      <c r="E833" s="346" t="s">
        <v>10006</v>
      </c>
      <c r="F833" s="347" t="n">
        <v>4940</v>
      </c>
      <c r="G833" s="13"/>
    </row>
    <row r="834" customFormat="false" ht="14.25" hidden="false" customHeight="true" outlineLevel="0" collapsed="false">
      <c r="A834" s="13" t="s">
        <v>10027</v>
      </c>
      <c r="B834" s="14" t="s">
        <v>10028</v>
      </c>
      <c r="C834" s="15" t="n">
        <f aca="false">IFERROR(INDEX($E$1:$K$10025,MATCH(A834,$E$1:$E$10025,0),2),0)</f>
        <v>4940</v>
      </c>
      <c r="D834" s="13"/>
      <c r="E834" s="346" t="s">
        <v>10008</v>
      </c>
      <c r="F834" s="347" t="n">
        <v>2128</v>
      </c>
      <c r="G834" s="13"/>
    </row>
    <row r="835" customFormat="false" ht="14.25" hidden="false" customHeight="true" outlineLevel="0" collapsed="false">
      <c r="A835" s="13" t="s">
        <v>10029</v>
      </c>
      <c r="B835" s="14" t="s">
        <v>10030</v>
      </c>
      <c r="C835" s="15" t="n">
        <f aca="false">IFERROR(INDEX($E$1:$K$10025,MATCH(A835,$E$1:$E$10025,0),2),0)</f>
        <v>4180</v>
      </c>
      <c r="D835" s="13"/>
      <c r="E835" s="346" t="s">
        <v>10010</v>
      </c>
      <c r="F835" s="347" t="n">
        <v>3648</v>
      </c>
      <c r="G835" s="13"/>
    </row>
    <row r="836" customFormat="false" ht="14.25" hidden="false" customHeight="true" outlineLevel="0" collapsed="false">
      <c r="A836" s="13" t="s">
        <v>10031</v>
      </c>
      <c r="B836" s="14" t="s">
        <v>10032</v>
      </c>
      <c r="C836" s="15" t="n">
        <f aca="false">IFERROR(INDEX($E$1:$K$10025,MATCH(A836,$E$1:$E$10025,0),2),0)</f>
        <v>11020</v>
      </c>
      <c r="D836" s="13"/>
      <c r="E836" s="346" t="s">
        <v>10012</v>
      </c>
      <c r="F836" s="347" t="n">
        <v>4180</v>
      </c>
      <c r="G836" s="13"/>
    </row>
    <row r="837" customFormat="false" ht="14.25" hidden="false" customHeight="true" outlineLevel="0" collapsed="false">
      <c r="A837" s="13" t="s">
        <v>10033</v>
      </c>
      <c r="B837" s="14" t="s">
        <v>10034</v>
      </c>
      <c r="C837" s="15" t="n">
        <f aca="false">IFERROR(INDEX($E$1:$K$10025,MATCH(A837,$E$1:$E$10025,0),2),0)</f>
        <v>3040</v>
      </c>
      <c r="D837" s="13"/>
      <c r="E837" s="346" t="s">
        <v>10014</v>
      </c>
      <c r="F837" s="347" t="n">
        <v>6460</v>
      </c>
      <c r="G837" s="13"/>
    </row>
    <row r="838" customFormat="false" ht="14.25" hidden="false" customHeight="true" outlineLevel="0" collapsed="false">
      <c r="A838" s="13"/>
      <c r="B838" s="259"/>
      <c r="C838" s="15"/>
      <c r="D838" s="13"/>
      <c r="E838" s="346" t="s">
        <v>10018</v>
      </c>
      <c r="F838" s="347" t="n">
        <v>1976</v>
      </c>
      <c r="G838" s="13"/>
    </row>
    <row r="839" customFormat="false" ht="14.25" hidden="false" customHeight="true" outlineLevel="0" collapsed="false">
      <c r="A839" s="13" t="s">
        <v>10035</v>
      </c>
      <c r="B839" s="14" t="s">
        <v>10036</v>
      </c>
      <c r="C839" s="15" t="n">
        <f aca="false">IFERROR(INDEX($E$1:$K$10025,MATCH(A839,$E$1:$E$10025,0),2),0)</f>
        <v>2660</v>
      </c>
      <c r="D839" s="13"/>
      <c r="E839" s="346" t="s">
        <v>10020</v>
      </c>
      <c r="F839" s="347" t="n">
        <v>2280</v>
      </c>
      <c r="G839" s="13"/>
    </row>
    <row r="840" customFormat="false" ht="14.25" hidden="false" customHeight="true" outlineLevel="0" collapsed="false">
      <c r="A840" s="13" t="s">
        <v>10037</v>
      </c>
      <c r="B840" s="14" t="s">
        <v>10038</v>
      </c>
      <c r="C840" s="15" t="n">
        <f aca="false">IFERROR(INDEX($E$1:$K$10025,MATCH(A840,$E$1:$E$10025,0),2),0)</f>
        <v>2280</v>
      </c>
      <c r="D840" s="13"/>
      <c r="E840" s="346" t="s">
        <v>10023</v>
      </c>
      <c r="F840" s="347" t="n">
        <v>3420</v>
      </c>
      <c r="G840" s="13"/>
    </row>
    <row r="841" customFormat="false" ht="14.25" hidden="false" customHeight="true" outlineLevel="0" collapsed="false">
      <c r="A841" s="13" t="s">
        <v>10039</v>
      </c>
      <c r="B841" s="14" t="s">
        <v>10040</v>
      </c>
      <c r="C841" s="15" t="n">
        <f aca="false">IFERROR(INDEX($E$1:$K$10025,MATCH(A841,$E$1:$E$10025,0),2),0)</f>
        <v>2660</v>
      </c>
      <c r="D841" s="13"/>
      <c r="E841" s="346" t="s">
        <v>10025</v>
      </c>
      <c r="F841" s="347" t="n">
        <v>1482</v>
      </c>
      <c r="G841" s="13"/>
    </row>
    <row r="842" customFormat="false" ht="14.25" hidden="false" customHeight="true" outlineLevel="0" collapsed="false">
      <c r="A842" s="13" t="s">
        <v>10041</v>
      </c>
      <c r="B842" s="14" t="s">
        <v>10042</v>
      </c>
      <c r="C842" s="15" t="n">
        <f aca="false">IFERROR(INDEX($E$1:$K$10025,MATCH(A842,$E$1:$E$10025,0),2),0)</f>
        <v>912</v>
      </c>
      <c r="D842" s="13"/>
      <c r="E842" s="346" t="s">
        <v>10027</v>
      </c>
      <c r="F842" s="347" t="n">
        <v>4940</v>
      </c>
      <c r="G842" s="13"/>
    </row>
    <row r="843" customFormat="false" ht="14.25" hidden="false" customHeight="true" outlineLevel="0" collapsed="false">
      <c r="A843" s="13" t="s">
        <v>10043</v>
      </c>
      <c r="B843" s="14" t="s">
        <v>6218</v>
      </c>
      <c r="C843" s="15" t="n">
        <f aca="false">IFERROR(INDEX($E$1:$K$10025,MATCH(A843,$E$1:$E$10025,0),2),0)</f>
        <v>5700</v>
      </c>
      <c r="D843" s="13"/>
      <c r="E843" s="346" t="s">
        <v>10029</v>
      </c>
      <c r="F843" s="347" t="n">
        <v>4180</v>
      </c>
      <c r="G843" s="13"/>
    </row>
    <row r="844" customFormat="false" ht="14.25" hidden="false" customHeight="true" outlineLevel="0" collapsed="false">
      <c r="A844" s="13" t="s">
        <v>10044</v>
      </c>
      <c r="B844" s="14" t="s">
        <v>6221</v>
      </c>
      <c r="C844" s="15" t="n">
        <f aca="false">IFERROR(INDEX($E$1:$K$10025,MATCH(A844,$E$1:$E$10025,0),2),0)</f>
        <v>8360</v>
      </c>
      <c r="D844" s="13"/>
      <c r="E844" s="346" t="s">
        <v>10031</v>
      </c>
      <c r="F844" s="347" t="n">
        <v>11020</v>
      </c>
      <c r="G844" s="13"/>
    </row>
    <row r="845" customFormat="false" ht="14.25" hidden="false" customHeight="true" outlineLevel="0" collapsed="false">
      <c r="A845" s="13" t="s">
        <v>10045</v>
      </c>
      <c r="B845" s="14" t="s">
        <v>10046</v>
      </c>
      <c r="C845" s="15" t="n">
        <f aca="false">IFERROR(INDEX($E$1:$K$10025,MATCH(A845,$E$1:$E$10025,0),2),0)</f>
        <v>3800</v>
      </c>
      <c r="D845" s="13"/>
      <c r="E845" s="346" t="s">
        <v>10033</v>
      </c>
      <c r="F845" s="347" t="n">
        <v>3040</v>
      </c>
      <c r="G845" s="13"/>
    </row>
    <row r="846" customFormat="false" ht="14.25" hidden="false" customHeight="true" outlineLevel="0" collapsed="false">
      <c r="A846" s="13" t="s">
        <v>10047</v>
      </c>
      <c r="B846" s="14" t="s">
        <v>10048</v>
      </c>
      <c r="C846" s="15" t="n">
        <f aca="false">IFERROR(INDEX($E$1:$K$10025,MATCH(A846,$E$1:$E$10025,0),2),0)</f>
        <v>1672</v>
      </c>
      <c r="D846" s="13"/>
      <c r="E846" s="346" t="s">
        <v>10035</v>
      </c>
      <c r="F846" s="347" t="n">
        <v>2660</v>
      </c>
      <c r="G846" s="13"/>
    </row>
    <row r="847" customFormat="false" ht="14.25" hidden="false" customHeight="true" outlineLevel="0" collapsed="false">
      <c r="A847" s="13" t="s">
        <v>10049</v>
      </c>
      <c r="B847" s="14" t="s">
        <v>10050</v>
      </c>
      <c r="C847" s="15" t="n">
        <f aca="false">IFERROR(INDEX($E$1:$K$10025,MATCH(A847,$E$1:$E$10025,0),2),0)</f>
        <v>1824</v>
      </c>
      <c r="D847" s="13"/>
      <c r="E847" s="346" t="s">
        <v>10037</v>
      </c>
      <c r="F847" s="347" t="n">
        <v>2280</v>
      </c>
      <c r="G847" s="13"/>
    </row>
    <row r="848" customFormat="false" ht="14.25" hidden="false" customHeight="true" outlineLevel="0" collapsed="false">
      <c r="A848" s="13" t="s">
        <v>10051</v>
      </c>
      <c r="B848" s="14" t="s">
        <v>10052</v>
      </c>
      <c r="C848" s="15" t="n">
        <f aca="false">IFERROR(INDEX($E$1:$K$10025,MATCH(A848,$E$1:$E$10025,0),2),0)</f>
        <v>8360</v>
      </c>
      <c r="D848" s="13"/>
      <c r="E848" s="346" t="s">
        <v>10039</v>
      </c>
      <c r="F848" s="347" t="n">
        <v>2660</v>
      </c>
      <c r="G848" s="13"/>
    </row>
    <row r="849" customFormat="false" ht="14.25" hidden="false" customHeight="true" outlineLevel="0" collapsed="false">
      <c r="A849" s="13" t="s">
        <v>10053</v>
      </c>
      <c r="B849" s="14" t="s">
        <v>10054</v>
      </c>
      <c r="C849" s="15" t="n">
        <f aca="false">IFERROR(INDEX($E$1:$K$10025,MATCH(A849,$E$1:$E$10025,0),2),0)</f>
        <v>5700</v>
      </c>
      <c r="D849" s="13"/>
      <c r="E849" s="346" t="s">
        <v>10041</v>
      </c>
      <c r="F849" s="347" t="n">
        <v>912</v>
      </c>
      <c r="G849" s="13"/>
    </row>
    <row r="850" customFormat="false" ht="14.25" hidden="false" customHeight="true" outlineLevel="0" collapsed="false">
      <c r="A850" s="13" t="s">
        <v>10055</v>
      </c>
      <c r="B850" s="14" t="s">
        <v>10056</v>
      </c>
      <c r="C850" s="15" t="n">
        <f aca="false">IFERROR(INDEX($E$1:$K$10025,MATCH(A850,$E$1:$E$10025,0),2),0)</f>
        <v>3040</v>
      </c>
      <c r="D850" s="13"/>
      <c r="E850" s="346" t="s">
        <v>10043</v>
      </c>
      <c r="F850" s="347" t="n">
        <v>5700</v>
      </c>
      <c r="G850" s="13"/>
    </row>
    <row r="851" customFormat="false" ht="14.25" hidden="false" customHeight="true" outlineLevel="0" collapsed="false">
      <c r="A851" s="13" t="s">
        <v>10057</v>
      </c>
      <c r="B851" s="14" t="s">
        <v>10058</v>
      </c>
      <c r="C851" s="15" t="n">
        <f aca="false">IFERROR(INDEX($E$1:$K$10025,MATCH(A851,$E$1:$E$10025,0),2),0)</f>
        <v>3800</v>
      </c>
      <c r="D851" s="13"/>
      <c r="E851" s="346" t="s">
        <v>10044</v>
      </c>
      <c r="F851" s="347" t="n">
        <v>8360</v>
      </c>
      <c r="G851" s="13"/>
    </row>
    <row r="852" customFormat="false" ht="14.25" hidden="false" customHeight="true" outlineLevel="0" collapsed="false">
      <c r="A852" s="13" t="s">
        <v>10059</v>
      </c>
      <c r="B852" s="14" t="s">
        <v>10060</v>
      </c>
      <c r="C852" s="15" t="n">
        <f aca="false">IFERROR(INDEX($E$1:$K$10025,MATCH(A852,$E$1:$E$10025,0),2),0)</f>
        <v>912</v>
      </c>
      <c r="D852" s="13"/>
      <c r="E852" s="346" t="s">
        <v>10045</v>
      </c>
      <c r="F852" s="347" t="n">
        <v>3800</v>
      </c>
      <c r="G852" s="13"/>
    </row>
    <row r="853" customFormat="false" ht="14.25" hidden="false" customHeight="true" outlineLevel="0" collapsed="false">
      <c r="A853" s="13" t="s">
        <v>10061</v>
      </c>
      <c r="B853" s="14" t="s">
        <v>1222</v>
      </c>
      <c r="C853" s="15" t="n">
        <f aca="false">IFERROR(INDEX($E$1:$K$10025,MATCH(A853,$E$1:$E$10025,0),2),0)</f>
        <v>2888</v>
      </c>
      <c r="D853" s="13"/>
      <c r="E853" s="346" t="s">
        <v>10047</v>
      </c>
      <c r="F853" s="347" t="n">
        <v>1672</v>
      </c>
      <c r="G853" s="13"/>
    </row>
    <row r="854" customFormat="false" ht="14.25" hidden="false" customHeight="true" outlineLevel="0" collapsed="false">
      <c r="A854" s="13" t="s">
        <v>10062</v>
      </c>
      <c r="B854" s="14" t="s">
        <v>10063</v>
      </c>
      <c r="C854" s="15" t="n">
        <f aca="false">IFERROR(INDEX($E$1:$K$10025,MATCH(A854,$E$1:$E$10025,0),2),0)</f>
        <v>3040</v>
      </c>
      <c r="D854" s="13"/>
      <c r="E854" s="346" t="s">
        <v>10049</v>
      </c>
      <c r="F854" s="347" t="n">
        <v>1824</v>
      </c>
      <c r="G854" s="13"/>
    </row>
    <row r="855" customFormat="false" ht="14.25" hidden="false" customHeight="true" outlineLevel="0" collapsed="false">
      <c r="A855" s="13" t="s">
        <v>10064</v>
      </c>
      <c r="B855" s="14" t="s">
        <v>10065</v>
      </c>
      <c r="C855" s="15" t="n">
        <f aca="false">IFERROR(INDEX($E$1:$K$10025,MATCH(A855,$E$1:$E$10025,0),2),0)</f>
        <v>5320</v>
      </c>
      <c r="D855" s="13"/>
      <c r="E855" s="346" t="s">
        <v>10051</v>
      </c>
      <c r="F855" s="347" t="n">
        <v>8360</v>
      </c>
      <c r="G855" s="13"/>
    </row>
    <row r="856" customFormat="false" ht="14.25" hidden="false" customHeight="true" outlineLevel="0" collapsed="false">
      <c r="A856" s="13" t="s">
        <v>10066</v>
      </c>
      <c r="B856" s="14" t="s">
        <v>10067</v>
      </c>
      <c r="C856" s="15" t="n">
        <f aca="false">IFERROR(INDEX($E$1:$K$10025,MATCH(A856,$E$1:$E$10025,0),2),0)</f>
        <v>1900</v>
      </c>
      <c r="D856" s="13"/>
      <c r="E856" s="346" t="s">
        <v>10053</v>
      </c>
      <c r="F856" s="347" t="n">
        <v>5700</v>
      </c>
      <c r="G856" s="13"/>
    </row>
    <row r="857" customFormat="false" ht="14.25" hidden="false" customHeight="true" outlineLevel="0" collapsed="false">
      <c r="A857" s="13" t="s">
        <v>10068</v>
      </c>
      <c r="B857" s="14" t="s">
        <v>10069</v>
      </c>
      <c r="C857" s="15" t="n">
        <f aca="false">IFERROR(INDEX($E$1:$K$10025,MATCH(A857,$E$1:$E$10025,0),2),0)</f>
        <v>456</v>
      </c>
      <c r="D857" s="13"/>
      <c r="E857" s="346" t="s">
        <v>10055</v>
      </c>
      <c r="F857" s="347" t="n">
        <v>3040</v>
      </c>
      <c r="G857" s="13"/>
    </row>
    <row r="858" customFormat="false" ht="14.25" hidden="false" customHeight="true" outlineLevel="0" collapsed="false">
      <c r="A858" s="13" t="s">
        <v>10070</v>
      </c>
      <c r="B858" s="14" t="s">
        <v>10071</v>
      </c>
      <c r="C858" s="15" t="n">
        <f aca="false">IFERROR(INDEX($E$1:$K$10025,MATCH(A858,$E$1:$E$10025,0),2),0)</f>
        <v>2280</v>
      </c>
      <c r="D858" s="13"/>
      <c r="E858" s="346" t="s">
        <v>10057</v>
      </c>
      <c r="F858" s="347" t="n">
        <v>3800</v>
      </c>
      <c r="G858" s="13"/>
    </row>
    <row r="859" customFormat="false" ht="14.25" hidden="false" customHeight="true" outlineLevel="0" collapsed="false">
      <c r="A859" s="13" t="s">
        <v>10072</v>
      </c>
      <c r="B859" s="14" t="s">
        <v>10073</v>
      </c>
      <c r="C859" s="15" t="n">
        <f aca="false">IFERROR(INDEX($E$1:$K$10025,MATCH(A859,$E$1:$E$10025,0),2),0)</f>
        <v>2660</v>
      </c>
      <c r="D859" s="13"/>
      <c r="E859" s="346" t="s">
        <v>10059</v>
      </c>
      <c r="F859" s="347" t="n">
        <v>912</v>
      </c>
      <c r="G859" s="13"/>
    </row>
    <row r="860" customFormat="false" ht="14.25" hidden="false" customHeight="true" outlineLevel="0" collapsed="false">
      <c r="A860" s="13" t="s">
        <v>10074</v>
      </c>
      <c r="B860" s="14" t="s">
        <v>10075</v>
      </c>
      <c r="C860" s="15" t="n">
        <f aca="false">IFERROR(INDEX($E$1:$K$10025,MATCH(A860,$E$1:$E$10025,0),2),0)</f>
        <v>2280</v>
      </c>
      <c r="D860" s="13"/>
      <c r="E860" s="346" t="s">
        <v>10061</v>
      </c>
      <c r="F860" s="347" t="n">
        <v>2888</v>
      </c>
      <c r="G860" s="13"/>
    </row>
    <row r="861" customFormat="false" ht="14.25" hidden="false" customHeight="true" outlineLevel="0" collapsed="false">
      <c r="A861" s="13" t="s">
        <v>10076</v>
      </c>
      <c r="B861" s="14" t="s">
        <v>10077</v>
      </c>
      <c r="C861" s="15" t="n">
        <f aca="false">IFERROR(INDEX($E$1:$K$10025,MATCH(A861,$E$1:$E$10025,0),2),0)</f>
        <v>1900</v>
      </c>
      <c r="D861" s="13"/>
      <c r="E861" s="346" t="s">
        <v>10062</v>
      </c>
      <c r="F861" s="347" t="n">
        <v>3040</v>
      </c>
      <c r="G861" s="13"/>
    </row>
    <row r="862" customFormat="false" ht="14.25" hidden="false" customHeight="true" outlineLevel="0" collapsed="false">
      <c r="A862" s="13" t="s">
        <v>10078</v>
      </c>
      <c r="B862" s="14" t="s">
        <v>10079</v>
      </c>
      <c r="C862" s="15" t="n">
        <f aca="false">IFERROR(INDEX($E$1:$K$10025,MATCH(A862,$E$1:$E$10025,0),2),0)</f>
        <v>266</v>
      </c>
      <c r="D862" s="13"/>
      <c r="E862" s="346" t="s">
        <v>10064</v>
      </c>
      <c r="F862" s="347" t="n">
        <v>5320</v>
      </c>
      <c r="G862" s="13"/>
    </row>
    <row r="863" customFormat="false" ht="14.25" hidden="false" customHeight="true" outlineLevel="0" collapsed="false">
      <c r="A863" s="13" t="s">
        <v>10080</v>
      </c>
      <c r="B863" s="14" t="s">
        <v>10081</v>
      </c>
      <c r="C863" s="15" t="n">
        <f aca="false">IFERROR(INDEX($E$1:$K$10025,MATCH(A863,$E$1:$E$10025,0),2),0)</f>
        <v>4180</v>
      </c>
      <c r="D863" s="13"/>
      <c r="E863" s="346" t="s">
        <v>10066</v>
      </c>
      <c r="F863" s="347" t="n">
        <v>1900</v>
      </c>
      <c r="G863" s="13"/>
    </row>
    <row r="864" customFormat="false" ht="14.25" hidden="false" customHeight="true" outlineLevel="0" collapsed="false">
      <c r="A864" s="13" t="s">
        <v>10082</v>
      </c>
      <c r="B864" s="14" t="s">
        <v>10083</v>
      </c>
      <c r="C864" s="15" t="n">
        <f aca="false">IFERROR(INDEX($E$1:$K$10025,MATCH(A864,$E$1:$E$10025,0),2),0)</f>
        <v>281</v>
      </c>
      <c r="D864" s="13"/>
      <c r="E864" s="346" t="s">
        <v>10068</v>
      </c>
      <c r="F864" s="347" t="n">
        <v>456</v>
      </c>
      <c r="G864" s="13"/>
    </row>
    <row r="865" customFormat="false" ht="14.25" hidden="false" customHeight="true" outlineLevel="0" collapsed="false">
      <c r="A865" s="13" t="s">
        <v>10084</v>
      </c>
      <c r="B865" s="14" t="s">
        <v>10085</v>
      </c>
      <c r="C865" s="15" t="n">
        <f aca="false">IFERROR(INDEX($E$1:$K$10025,MATCH(A865,$E$1:$E$10025,0),2),0)</f>
        <v>3420</v>
      </c>
      <c r="D865" s="13"/>
      <c r="E865" s="346" t="s">
        <v>10070</v>
      </c>
      <c r="F865" s="347" t="n">
        <v>2280</v>
      </c>
      <c r="G865" s="13"/>
    </row>
    <row r="866" customFormat="false" ht="14.25" hidden="false" customHeight="true" outlineLevel="0" collapsed="false">
      <c r="A866" s="13" t="s">
        <v>10086</v>
      </c>
      <c r="B866" s="14" t="s">
        <v>10087</v>
      </c>
      <c r="C866" s="15" t="n">
        <f aca="false">IFERROR(INDEX($E$1:$K$10025,MATCH(A866,$E$1:$E$10025,0),2),0)</f>
        <v>1064</v>
      </c>
      <c r="D866" s="13"/>
      <c r="E866" s="346" t="s">
        <v>10072</v>
      </c>
      <c r="F866" s="347" t="n">
        <v>2660</v>
      </c>
      <c r="G866" s="13"/>
    </row>
    <row r="867" customFormat="false" ht="14.25" hidden="false" customHeight="true" outlineLevel="0" collapsed="false">
      <c r="A867" s="13" t="s">
        <v>10088</v>
      </c>
      <c r="B867" s="14" t="s">
        <v>10089</v>
      </c>
      <c r="C867" s="15" t="n">
        <f aca="false">IFERROR(INDEX($E$1:$K$10025,MATCH(A867,$E$1:$E$10025,0),2),0)</f>
        <v>3800</v>
      </c>
      <c r="D867" s="13"/>
      <c r="E867" s="353" t="s">
        <v>10074</v>
      </c>
      <c r="F867" s="354" t="n">
        <v>2280</v>
      </c>
      <c r="G867" s="13"/>
    </row>
    <row r="868" customFormat="false" ht="14.25" hidden="false" customHeight="true" outlineLevel="0" collapsed="false">
      <c r="A868" s="13" t="s">
        <v>10090</v>
      </c>
      <c r="B868" s="14" t="s">
        <v>10091</v>
      </c>
      <c r="C868" s="15" t="n">
        <f aca="false">IFERROR(INDEX($E$1:$K$10025,MATCH(A868,$E$1:$E$10025,0),2),0)</f>
        <v>13680</v>
      </c>
      <c r="D868" s="13"/>
      <c r="E868" s="119"/>
      <c r="F868" s="119"/>
      <c r="G868" s="13"/>
    </row>
    <row r="869" customFormat="false" ht="14.25" hidden="false" customHeight="true" outlineLevel="0" collapsed="false">
      <c r="A869" s="13" t="s">
        <v>10092</v>
      </c>
      <c r="B869" s="14" t="s">
        <v>10093</v>
      </c>
      <c r="C869" s="15" t="n">
        <f aca="false">IFERROR(INDEX($E$1:$K$10025,MATCH(A869,$E$1:$E$10025,0),2),0)</f>
        <v>1444</v>
      </c>
      <c r="D869" s="13"/>
      <c r="E869" s="346" t="s">
        <v>10076</v>
      </c>
      <c r="F869" s="347" t="n">
        <v>1900</v>
      </c>
      <c r="G869" s="13"/>
    </row>
    <row r="870" customFormat="false" ht="14.25" hidden="false" customHeight="true" outlineLevel="0" collapsed="false">
      <c r="A870" s="13" t="s">
        <v>10094</v>
      </c>
      <c r="B870" s="14" t="s">
        <v>10095</v>
      </c>
      <c r="C870" s="15" t="n">
        <f aca="false">IFERROR(INDEX($E$1:$K$10025,MATCH(A870,$E$1:$E$10025,0),2),0)</f>
        <v>1900</v>
      </c>
      <c r="D870" s="13"/>
      <c r="E870" s="346" t="s">
        <v>10078</v>
      </c>
      <c r="F870" s="347" t="n">
        <v>266</v>
      </c>
      <c r="G870" s="13"/>
    </row>
    <row r="871" customFormat="false" ht="14.25" hidden="false" customHeight="true" outlineLevel="0" collapsed="false">
      <c r="A871" s="13"/>
      <c r="B871" s="259"/>
      <c r="C871" s="15"/>
      <c r="D871" s="13"/>
      <c r="E871" s="346" t="s">
        <v>10080</v>
      </c>
      <c r="F871" s="347" t="n">
        <v>4180</v>
      </c>
      <c r="G871" s="13"/>
    </row>
    <row r="872" customFormat="false" ht="14.25" hidden="false" customHeight="true" outlineLevel="0" collapsed="false">
      <c r="A872" s="13" t="s">
        <v>10096</v>
      </c>
      <c r="B872" s="14" t="s">
        <v>152</v>
      </c>
      <c r="C872" s="15" t="n">
        <f aca="false">IFERROR(INDEX($E$1:$K$10025,MATCH(A872,$E$1:$E$10025,0),2),0)</f>
        <v>2080</v>
      </c>
      <c r="D872" s="13"/>
      <c r="E872" s="346" t="s">
        <v>10082</v>
      </c>
      <c r="F872" s="347" t="n">
        <v>281</v>
      </c>
      <c r="G872" s="13"/>
    </row>
    <row r="873" customFormat="false" ht="14.25" hidden="false" customHeight="true" outlineLevel="0" collapsed="false">
      <c r="A873" s="13" t="s">
        <v>10097</v>
      </c>
      <c r="B873" s="14" t="s">
        <v>10098</v>
      </c>
      <c r="C873" s="15" t="n">
        <f aca="false">IFERROR(INDEX($E$1:$K$10025,MATCH(A873,$E$1:$E$10025,0),2),0)</f>
        <v>960</v>
      </c>
      <c r="D873" s="13"/>
      <c r="E873" s="346" t="s">
        <v>10084</v>
      </c>
      <c r="F873" s="347" t="n">
        <v>3420</v>
      </c>
      <c r="G873" s="13"/>
    </row>
    <row r="874" customFormat="false" ht="14.25" hidden="false" customHeight="true" outlineLevel="0" collapsed="false">
      <c r="A874" s="13" t="s">
        <v>10099</v>
      </c>
      <c r="B874" s="14" t="s">
        <v>207</v>
      </c>
      <c r="C874" s="15" t="n">
        <f aca="false">IFERROR(INDEX($E$1:$K$10025,MATCH(A874,$E$1:$E$10025,0),2),0)</f>
        <v>1640</v>
      </c>
      <c r="D874" s="13"/>
      <c r="E874" s="346" t="s">
        <v>10086</v>
      </c>
      <c r="F874" s="347" t="n">
        <v>1064</v>
      </c>
      <c r="G874" s="13"/>
    </row>
    <row r="875" customFormat="false" ht="14.25" hidden="false" customHeight="true" outlineLevel="0" collapsed="false">
      <c r="A875" s="13" t="s">
        <v>4057</v>
      </c>
      <c r="B875" s="14" t="s">
        <v>3399</v>
      </c>
      <c r="C875" s="15" t="n">
        <f aca="false">IFERROR(INDEX($E$1:$K$10025,MATCH(A875,$E$1:$E$10025,0),2),0)</f>
        <v>4400</v>
      </c>
      <c r="D875" s="13"/>
      <c r="E875" s="346" t="s">
        <v>10088</v>
      </c>
      <c r="F875" s="347" t="n">
        <v>3800</v>
      </c>
      <c r="G875" s="13"/>
    </row>
    <row r="876" customFormat="false" ht="14.25" hidden="false" customHeight="true" outlineLevel="0" collapsed="false">
      <c r="A876" s="13" t="s">
        <v>10100</v>
      </c>
      <c r="B876" s="14" t="s">
        <v>210</v>
      </c>
      <c r="C876" s="15" t="n">
        <f aca="false">IFERROR(INDEX($E$1:$K$10025,MATCH(A876,$E$1:$E$10025,0),2),0)</f>
        <v>5600</v>
      </c>
      <c r="D876" s="13"/>
      <c r="E876" s="346" t="s">
        <v>10090</v>
      </c>
      <c r="F876" s="347" t="n">
        <v>13680</v>
      </c>
      <c r="G876" s="13"/>
    </row>
    <row r="877" customFormat="false" ht="14.25" hidden="false" customHeight="true" outlineLevel="0" collapsed="false">
      <c r="A877" s="13" t="s">
        <v>10101</v>
      </c>
      <c r="B877" s="14" t="s">
        <v>249</v>
      </c>
      <c r="C877" s="15" t="n">
        <f aca="false">IFERROR(INDEX($E$1:$K$10025,MATCH(A877,$E$1:$E$10025,0),2),0)</f>
        <v>2720</v>
      </c>
      <c r="D877" s="13"/>
      <c r="E877" s="346" t="s">
        <v>10092</v>
      </c>
      <c r="F877" s="347" t="n">
        <v>1444</v>
      </c>
      <c r="G877" s="13"/>
    </row>
    <row r="878" customFormat="false" ht="14.25" hidden="false" customHeight="true" outlineLevel="0" collapsed="false">
      <c r="A878" s="13" t="s">
        <v>10102</v>
      </c>
      <c r="B878" s="14" t="s">
        <v>455</v>
      </c>
      <c r="C878" s="15" t="n">
        <f aca="false">IFERROR(INDEX($E$1:$K$10025,MATCH(A878,$E$1:$E$10025,0),2),0)</f>
        <v>1600</v>
      </c>
      <c r="D878" s="13"/>
      <c r="E878" s="346" t="s">
        <v>10094</v>
      </c>
      <c r="F878" s="347" t="n">
        <v>1900</v>
      </c>
      <c r="G878" s="13"/>
    </row>
    <row r="879" customFormat="false" ht="14.25" hidden="false" customHeight="true" outlineLevel="0" collapsed="false">
      <c r="A879" s="13" t="s">
        <v>10103</v>
      </c>
      <c r="B879" s="14" t="s">
        <v>452</v>
      </c>
      <c r="C879" s="15" t="n">
        <f aca="false">IFERROR(INDEX($E$1:$K$10025,MATCH(A879,$E$1:$E$10025,0),2),0)</f>
        <v>2400</v>
      </c>
      <c r="D879" s="13"/>
      <c r="E879" s="350" t="s">
        <v>10104</v>
      </c>
      <c r="F879" s="351"/>
      <c r="G879" s="13"/>
    </row>
    <row r="880" customFormat="false" ht="14.25" hidden="false" customHeight="true" outlineLevel="0" collapsed="false">
      <c r="A880" s="13" t="s">
        <v>10105</v>
      </c>
      <c r="B880" s="14" t="s">
        <v>454</v>
      </c>
      <c r="C880" s="15" t="n">
        <f aca="false">IFERROR(INDEX($E$1:$K$10025,MATCH(A880,$E$1:$E$10025,0),2),0)</f>
        <v>3200</v>
      </c>
      <c r="D880" s="13"/>
      <c r="E880" s="346" t="s">
        <v>10096</v>
      </c>
      <c r="F880" s="347" t="n">
        <v>2080</v>
      </c>
      <c r="G880" s="13"/>
    </row>
    <row r="881" customFormat="false" ht="14.25" hidden="false" customHeight="true" outlineLevel="0" collapsed="false">
      <c r="A881" s="13" t="s">
        <v>10106</v>
      </c>
      <c r="B881" s="14" t="s">
        <v>453</v>
      </c>
      <c r="C881" s="15" t="n">
        <f aca="false">IFERROR(INDEX($E$1:$K$10025,MATCH(A881,$E$1:$E$10025,0),2),0)</f>
        <v>3200</v>
      </c>
      <c r="D881" s="13"/>
      <c r="E881" s="346" t="s">
        <v>10097</v>
      </c>
      <c r="F881" s="347" t="n">
        <v>960</v>
      </c>
      <c r="G881" s="13"/>
    </row>
    <row r="882" customFormat="false" ht="14.25" hidden="false" customHeight="true" outlineLevel="0" collapsed="false">
      <c r="A882" s="13" t="s">
        <v>10107</v>
      </c>
      <c r="B882" s="14" t="s">
        <v>610</v>
      </c>
      <c r="C882" s="15" t="n">
        <f aca="false">IFERROR(INDEX($E$1:$K$10025,MATCH(A882,$E$1:$E$10025,0),2),0)</f>
        <v>1440</v>
      </c>
      <c r="D882" s="13"/>
      <c r="E882" s="346" t="s">
        <v>10108</v>
      </c>
      <c r="F882" s="347" t="n">
        <v>2640</v>
      </c>
      <c r="G882" s="13"/>
    </row>
    <row r="883" customFormat="false" ht="14.25" hidden="false" customHeight="true" outlineLevel="0" collapsed="false">
      <c r="A883" s="13" t="s">
        <v>10109</v>
      </c>
      <c r="B883" s="14" t="s">
        <v>611</v>
      </c>
      <c r="C883" s="15" t="n">
        <f aca="false">IFERROR(INDEX($E$1:$K$10025,MATCH(A883,$E$1:$E$10025,0),2),0)</f>
        <v>2000</v>
      </c>
      <c r="D883" s="13"/>
      <c r="E883" s="346" t="s">
        <v>10099</v>
      </c>
      <c r="F883" s="347" t="n">
        <v>1640</v>
      </c>
      <c r="G883" s="13"/>
    </row>
    <row r="884" customFormat="false" ht="14.25" hidden="false" customHeight="true" outlineLevel="0" collapsed="false">
      <c r="A884" s="13" t="s">
        <v>10110</v>
      </c>
      <c r="B884" s="14" t="s">
        <v>612</v>
      </c>
      <c r="C884" s="15" t="n">
        <f aca="false">IFERROR(INDEX($E$1:$K$10025,MATCH(A884,$E$1:$E$10025,0),2),0)</f>
        <v>2400</v>
      </c>
      <c r="D884" s="13"/>
      <c r="E884" s="346" t="s">
        <v>4057</v>
      </c>
      <c r="F884" s="347" t="n">
        <v>4400</v>
      </c>
      <c r="G884" s="13"/>
    </row>
    <row r="885" customFormat="false" ht="14.25" hidden="false" customHeight="true" outlineLevel="0" collapsed="false">
      <c r="A885" s="13" t="s">
        <v>10111</v>
      </c>
      <c r="B885" s="14" t="s">
        <v>613</v>
      </c>
      <c r="C885" s="15" t="n">
        <f aca="false">IFERROR(INDEX($E$1:$K$10025,MATCH(A885,$E$1:$E$10025,0),2),0)</f>
        <v>3200</v>
      </c>
      <c r="D885" s="13"/>
      <c r="E885" s="346" t="s">
        <v>10100</v>
      </c>
      <c r="F885" s="347" t="n">
        <v>5600</v>
      </c>
      <c r="G885" s="13"/>
    </row>
    <row r="886" customFormat="false" ht="14.25" hidden="false" customHeight="true" outlineLevel="0" collapsed="false">
      <c r="A886" s="13"/>
      <c r="B886" s="259"/>
      <c r="C886" s="15" t="n">
        <f aca="false">IFERROR(INDEX($E$1:$K$10025,MATCH(A886,$E$1:$E$10025,0),2),0)</f>
        <v>0</v>
      </c>
      <c r="D886" s="13"/>
      <c r="E886" s="346" t="s">
        <v>10101</v>
      </c>
      <c r="F886" s="347" t="n">
        <v>2720</v>
      </c>
      <c r="G886" s="13"/>
    </row>
    <row r="887" customFormat="false" ht="14.25" hidden="false" customHeight="true" outlineLevel="0" collapsed="false">
      <c r="A887" s="13" t="s">
        <v>10112</v>
      </c>
      <c r="B887" s="14" t="s">
        <v>10113</v>
      </c>
      <c r="C887" s="15" t="n">
        <f aca="false">IFERROR(INDEX($E$1:$K$10025,MATCH(A887,$E$1:$E$10025,0),2),0)</f>
        <v>4000</v>
      </c>
      <c r="D887" s="13"/>
      <c r="E887" s="346" t="s">
        <v>10102</v>
      </c>
      <c r="F887" s="347" t="n">
        <v>1600</v>
      </c>
      <c r="G887" s="13"/>
    </row>
    <row r="888" customFormat="false" ht="14.25" hidden="false" customHeight="true" outlineLevel="0" collapsed="false">
      <c r="A888" s="13" t="s">
        <v>10114</v>
      </c>
      <c r="B888" s="14" t="s">
        <v>10115</v>
      </c>
      <c r="C888" s="15" t="n">
        <f aca="false">IFERROR(INDEX($E$1:$K$10025,MATCH(A888,$E$1:$E$10025,0),2),0)</f>
        <v>5200</v>
      </c>
      <c r="D888" s="13"/>
      <c r="E888" s="346" t="s">
        <v>10103</v>
      </c>
      <c r="F888" s="347" t="n">
        <v>2400</v>
      </c>
      <c r="G888" s="13"/>
    </row>
    <row r="889" customFormat="false" ht="14.25" hidden="false" customHeight="true" outlineLevel="0" collapsed="false">
      <c r="A889" s="13" t="s">
        <v>10116</v>
      </c>
      <c r="B889" s="14" t="s">
        <v>10117</v>
      </c>
      <c r="C889" s="15" t="n">
        <f aca="false">IFERROR(INDEX($E$1:$K$10025,MATCH(A889,$E$1:$E$10025,0),2),0)</f>
        <v>7200</v>
      </c>
      <c r="D889" s="13"/>
      <c r="E889" s="346" t="s">
        <v>10105</v>
      </c>
      <c r="F889" s="347" t="n">
        <v>3200</v>
      </c>
      <c r="G889" s="13"/>
    </row>
    <row r="890" customFormat="false" ht="14.25" hidden="false" customHeight="true" outlineLevel="0" collapsed="false">
      <c r="A890" s="13" t="s">
        <v>10118</v>
      </c>
      <c r="B890" s="14" t="s">
        <v>723</v>
      </c>
      <c r="C890" s="15" t="n">
        <f aca="false">IFERROR(INDEX($E$1:$K$10025,MATCH(A890,$E$1:$E$10025,0),2),0)</f>
        <v>2480</v>
      </c>
      <c r="D890" s="13"/>
      <c r="E890" s="346" t="s">
        <v>10106</v>
      </c>
      <c r="F890" s="347" t="n">
        <v>3200</v>
      </c>
      <c r="G890" s="13"/>
    </row>
    <row r="891" customFormat="false" ht="14.25" hidden="false" customHeight="true" outlineLevel="0" collapsed="false">
      <c r="A891" s="13" t="s">
        <v>10119</v>
      </c>
      <c r="B891" s="14" t="s">
        <v>10120</v>
      </c>
      <c r="C891" s="15" t="n">
        <f aca="false">IFERROR(INDEX($E$1:$K$10025,MATCH(A891,$E$1:$E$10025,0),2),0)</f>
        <v>3440</v>
      </c>
      <c r="D891" s="13"/>
      <c r="E891" s="346" t="s">
        <v>10107</v>
      </c>
      <c r="F891" s="347" t="n">
        <v>1440</v>
      </c>
      <c r="G891" s="13"/>
    </row>
    <row r="892" customFormat="false" ht="14.25" hidden="false" customHeight="true" outlineLevel="0" collapsed="false">
      <c r="A892" s="13" t="s">
        <v>10121</v>
      </c>
      <c r="B892" s="14" t="s">
        <v>818</v>
      </c>
      <c r="C892" s="15" t="n">
        <f aca="false">IFERROR(INDEX($E$1:$K$10025,MATCH(A892,$E$1:$E$10025,0),2),0)</f>
        <v>4400</v>
      </c>
      <c r="D892" s="13"/>
      <c r="E892" s="346" t="s">
        <v>10109</v>
      </c>
      <c r="F892" s="347" t="n">
        <v>2000</v>
      </c>
      <c r="G892" s="13"/>
    </row>
    <row r="893" customFormat="false" ht="14.25" hidden="false" customHeight="true" outlineLevel="0" collapsed="false">
      <c r="A893" s="13" t="s">
        <v>10122</v>
      </c>
      <c r="B893" s="14" t="s">
        <v>5200</v>
      </c>
      <c r="C893" s="15" t="n">
        <f aca="false">IFERROR(INDEX($E$1:$K$10025,MATCH(A893,$E$1:$E$10025,0),2),0)</f>
        <v>3360</v>
      </c>
      <c r="D893" s="13"/>
      <c r="E893" s="346" t="s">
        <v>10110</v>
      </c>
      <c r="F893" s="347" t="n">
        <v>2400</v>
      </c>
      <c r="G893" s="13"/>
    </row>
    <row r="894" customFormat="false" ht="14.25" hidden="false" customHeight="true" outlineLevel="0" collapsed="false">
      <c r="A894" s="13" t="s">
        <v>10123</v>
      </c>
      <c r="B894" s="14" t="s">
        <v>10124</v>
      </c>
      <c r="C894" s="15" t="n">
        <f aca="false">IFERROR(INDEX($E$1:$K$10025,MATCH(A894,$E$1:$E$10025,0),2),0)</f>
        <v>368</v>
      </c>
      <c r="D894" s="13"/>
      <c r="E894" s="346" t="s">
        <v>10111</v>
      </c>
      <c r="F894" s="347" t="n">
        <v>3200</v>
      </c>
      <c r="G894" s="13"/>
    </row>
    <row r="895" customFormat="false" ht="14.25" hidden="false" customHeight="true" outlineLevel="0" collapsed="false">
      <c r="A895" s="13" t="s">
        <v>10125</v>
      </c>
      <c r="B895" s="14" t="s">
        <v>10126</v>
      </c>
      <c r="C895" s="15" t="n">
        <f aca="false">IFERROR(INDEX($E$1:$K$10025,MATCH(A895,$E$1:$E$10025,0),2),0)</f>
        <v>4000</v>
      </c>
      <c r="D895" s="13"/>
      <c r="E895" s="346" t="s">
        <v>10112</v>
      </c>
      <c r="F895" s="347" t="n">
        <v>4000</v>
      </c>
      <c r="G895" s="13"/>
    </row>
    <row r="896" customFormat="false" ht="14.25" hidden="false" customHeight="true" outlineLevel="0" collapsed="false">
      <c r="A896" s="13" t="s">
        <v>10127</v>
      </c>
      <c r="B896" s="14" t="s">
        <v>949</v>
      </c>
      <c r="C896" s="15" t="n">
        <f aca="false">IFERROR(INDEX($E$1:$K$10025,MATCH(A896,$E$1:$E$10025,0),2),0)</f>
        <v>8000</v>
      </c>
      <c r="D896" s="13"/>
      <c r="E896" s="346" t="s">
        <v>10114</v>
      </c>
      <c r="F896" s="347" t="n">
        <v>5200</v>
      </c>
      <c r="G896" s="13"/>
    </row>
    <row r="897" customFormat="false" ht="14.25" hidden="false" customHeight="true" outlineLevel="0" collapsed="false">
      <c r="A897" s="13" t="s">
        <v>10128</v>
      </c>
      <c r="B897" s="14" t="s">
        <v>952</v>
      </c>
      <c r="C897" s="15" t="n">
        <f aca="false">IFERROR(INDEX($E$1:$K$10025,MATCH(A897,$E$1:$E$10025,0),2),0)</f>
        <v>2400</v>
      </c>
      <c r="D897" s="13"/>
      <c r="E897" s="346" t="s">
        <v>10116</v>
      </c>
      <c r="F897" s="347" t="n">
        <v>7200</v>
      </c>
      <c r="G897" s="13"/>
    </row>
    <row r="898" customFormat="false" ht="14.25" hidden="false" customHeight="true" outlineLevel="0" collapsed="false">
      <c r="A898" s="13" t="s">
        <v>10129</v>
      </c>
      <c r="B898" s="14" t="s">
        <v>950</v>
      </c>
      <c r="C898" s="15" t="n">
        <f aca="false">IFERROR(INDEX($E$1:$K$10025,MATCH(A898,$E$1:$E$10025,0),2),0)</f>
        <v>4800</v>
      </c>
      <c r="D898" s="13"/>
      <c r="E898" s="346" t="s">
        <v>10118</v>
      </c>
      <c r="F898" s="347" t="n">
        <v>2480</v>
      </c>
      <c r="G898" s="13"/>
    </row>
    <row r="899" customFormat="false" ht="14.25" hidden="false" customHeight="true" outlineLevel="0" collapsed="false">
      <c r="A899" s="13" t="s">
        <v>10130</v>
      </c>
      <c r="B899" s="14" t="s">
        <v>1017</v>
      </c>
      <c r="C899" s="15" t="n">
        <f aca="false">IFERROR(INDEX($E$1:$K$10025,MATCH(A899,$E$1:$E$10025,0),2),0)</f>
        <v>2480</v>
      </c>
      <c r="D899" s="13"/>
      <c r="E899" s="346" t="s">
        <v>10119</v>
      </c>
      <c r="F899" s="347" t="n">
        <v>3440</v>
      </c>
      <c r="G899" s="13"/>
    </row>
    <row r="900" customFormat="false" ht="14.25" hidden="false" customHeight="true" outlineLevel="0" collapsed="false">
      <c r="A900" s="13" t="s">
        <v>10131</v>
      </c>
      <c r="B900" s="14" t="s">
        <v>1015</v>
      </c>
      <c r="C900" s="15" t="n">
        <f aca="false">IFERROR(INDEX($E$1:$K$10025,MATCH(A900,$E$1:$E$10025,0),2),0)</f>
        <v>2000</v>
      </c>
      <c r="D900" s="13"/>
      <c r="E900" s="346" t="s">
        <v>10121</v>
      </c>
      <c r="F900" s="347" t="n">
        <v>4400</v>
      </c>
      <c r="G900" s="13"/>
    </row>
    <row r="901" customFormat="false" ht="14.25" hidden="false" customHeight="true" outlineLevel="0" collapsed="false">
      <c r="A901" s="13" t="s">
        <v>10132</v>
      </c>
      <c r="B901" s="14" t="s">
        <v>10133</v>
      </c>
      <c r="C901" s="15" t="n">
        <f aca="false">IFERROR(INDEX($E$1:$K$10025,MATCH(A901,$E$1:$E$10025,0),2),0)</f>
        <v>2560</v>
      </c>
      <c r="D901" s="13"/>
      <c r="E901" s="346" t="s">
        <v>10122</v>
      </c>
      <c r="F901" s="347" t="n">
        <v>3360</v>
      </c>
      <c r="G901" s="13"/>
    </row>
    <row r="902" customFormat="false" ht="14.25" hidden="false" customHeight="true" outlineLevel="0" collapsed="false">
      <c r="A902" s="13" t="s">
        <v>10134</v>
      </c>
      <c r="B902" s="14" t="s">
        <v>10135</v>
      </c>
      <c r="C902" s="15" t="n">
        <f aca="false">IFERROR(INDEX($E$1:$K$10025,MATCH(A902,$E$1:$E$10025,0),2),0)</f>
        <v>2080</v>
      </c>
      <c r="D902" s="13"/>
      <c r="E902" s="346" t="s">
        <v>10123</v>
      </c>
      <c r="F902" s="347" t="n">
        <v>368</v>
      </c>
      <c r="G902" s="13"/>
    </row>
    <row r="903" customFormat="false" ht="14.25" hidden="false" customHeight="true" outlineLevel="0" collapsed="false">
      <c r="A903" s="13" t="s">
        <v>10136</v>
      </c>
      <c r="B903" s="14" t="s">
        <v>10137</v>
      </c>
      <c r="C903" s="15" t="n">
        <f aca="false">IFERROR(INDEX($E$1:$K$10025,MATCH(A903,$E$1:$E$10025,0),2),0)</f>
        <v>2640</v>
      </c>
      <c r="D903" s="13"/>
      <c r="E903" s="346" t="s">
        <v>10125</v>
      </c>
      <c r="F903" s="347" t="n">
        <v>4000</v>
      </c>
      <c r="G903" s="13"/>
    </row>
    <row r="904" customFormat="false" ht="14.25" hidden="false" customHeight="true" outlineLevel="0" collapsed="false">
      <c r="A904" s="13" t="s">
        <v>10138</v>
      </c>
      <c r="B904" s="14" t="s">
        <v>1062</v>
      </c>
      <c r="C904" s="15" t="n">
        <f aca="false">IFERROR(INDEX($E$1:$K$10025,MATCH(A904,$E$1:$E$10025,0),2),0)</f>
        <v>1120</v>
      </c>
      <c r="D904" s="13"/>
      <c r="E904" s="346" t="s">
        <v>10127</v>
      </c>
      <c r="F904" s="347" t="n">
        <v>8000</v>
      </c>
      <c r="G904" s="13"/>
    </row>
    <row r="905" customFormat="false" ht="14.25" hidden="false" customHeight="true" outlineLevel="0" collapsed="false">
      <c r="A905" s="13" t="s">
        <v>10139</v>
      </c>
      <c r="B905" s="14" t="s">
        <v>1077</v>
      </c>
      <c r="C905" s="15" t="n">
        <f aca="false">IFERROR(INDEX($E$1:$K$10025,MATCH(A905,$E$1:$E$10025,0),2),0)</f>
        <v>1160</v>
      </c>
      <c r="D905" s="13"/>
      <c r="E905" s="346" t="s">
        <v>10128</v>
      </c>
      <c r="F905" s="347" t="n">
        <v>2400</v>
      </c>
      <c r="G905" s="13"/>
    </row>
    <row r="906" customFormat="false" ht="14.25" hidden="false" customHeight="true" outlineLevel="0" collapsed="false">
      <c r="A906" s="13" t="s">
        <v>10140</v>
      </c>
      <c r="B906" s="14" t="s">
        <v>1078</v>
      </c>
      <c r="C906" s="15" t="n">
        <f aca="false">IFERROR(INDEX($E$1:$K$10025,MATCH(A906,$E$1:$E$10025,0),2),0)</f>
        <v>2080</v>
      </c>
      <c r="D906" s="13"/>
      <c r="E906" s="346" t="s">
        <v>10129</v>
      </c>
      <c r="F906" s="347" t="n">
        <v>4800</v>
      </c>
      <c r="G906" s="13"/>
    </row>
    <row r="907" customFormat="false" ht="14.25" hidden="false" customHeight="true" outlineLevel="0" collapsed="false">
      <c r="A907" s="13" t="s">
        <v>10141</v>
      </c>
      <c r="B907" s="14" t="s">
        <v>1079</v>
      </c>
      <c r="C907" s="15" t="n">
        <f aca="false">IFERROR(INDEX($E$1:$K$10025,MATCH(A907,$E$1:$E$10025,0),2),0)</f>
        <v>3600</v>
      </c>
      <c r="D907" s="13"/>
      <c r="E907" s="346" t="s">
        <v>10130</v>
      </c>
      <c r="F907" s="347" t="n">
        <v>2480</v>
      </c>
      <c r="G907" s="13"/>
    </row>
    <row r="908" customFormat="false" ht="14.25" hidden="false" customHeight="true" outlineLevel="0" collapsed="false">
      <c r="A908" s="13" t="s">
        <v>10142</v>
      </c>
      <c r="B908" s="14" t="s">
        <v>1070</v>
      </c>
      <c r="C908" s="15" t="n">
        <f aca="false">IFERROR(INDEX($E$1:$K$10025,MATCH(A908,$E$1:$E$10025,0),2),0)</f>
        <v>2400</v>
      </c>
      <c r="D908" s="13"/>
      <c r="E908" s="346" t="s">
        <v>10131</v>
      </c>
      <c r="F908" s="347" t="n">
        <v>2000</v>
      </c>
      <c r="G908" s="13"/>
    </row>
    <row r="909" customFormat="false" ht="14.25" hidden="false" customHeight="true" outlineLevel="0" collapsed="false">
      <c r="A909" s="13" t="s">
        <v>10143</v>
      </c>
      <c r="B909" s="14" t="s">
        <v>1068</v>
      </c>
      <c r="C909" s="15" t="n">
        <f aca="false">IFERROR(INDEX($E$1:$K$10025,MATCH(A909,$E$1:$E$10025,0),2),0)</f>
        <v>3200</v>
      </c>
      <c r="D909" s="13"/>
      <c r="E909" s="346" t="s">
        <v>10132</v>
      </c>
      <c r="F909" s="347" t="n">
        <v>2560</v>
      </c>
      <c r="G909" s="13"/>
    </row>
    <row r="910" customFormat="false" ht="14.25" hidden="false" customHeight="true" outlineLevel="0" collapsed="false">
      <c r="A910" s="13" t="s">
        <v>10144</v>
      </c>
      <c r="B910" s="14" t="s">
        <v>1069</v>
      </c>
      <c r="C910" s="15" t="n">
        <f aca="false">IFERROR(INDEX($E$1:$K$10025,MATCH(A910,$E$1:$E$10025,0),2),0)</f>
        <v>5280</v>
      </c>
      <c r="D910" s="13"/>
      <c r="E910" s="346" t="s">
        <v>10134</v>
      </c>
      <c r="F910" s="347" t="n">
        <v>2080</v>
      </c>
      <c r="G910" s="13"/>
    </row>
    <row r="911" customFormat="false" ht="14.25" hidden="false" customHeight="true" outlineLevel="0" collapsed="false">
      <c r="A911" s="13" t="s">
        <v>10145</v>
      </c>
      <c r="B911" s="14" t="s">
        <v>10146</v>
      </c>
      <c r="C911" s="15" t="n">
        <f aca="false">IFERROR(INDEX($E$1:$K$10025,MATCH(A911,$E$1:$E$10025,0),2),0)</f>
        <v>8000</v>
      </c>
      <c r="D911" s="13"/>
      <c r="E911" s="346" t="s">
        <v>10136</v>
      </c>
      <c r="F911" s="347" t="n">
        <v>2640</v>
      </c>
      <c r="G911" s="13"/>
    </row>
    <row r="912" customFormat="false" ht="14.25" hidden="false" customHeight="true" outlineLevel="0" collapsed="false">
      <c r="A912" s="13" t="s">
        <v>10147</v>
      </c>
      <c r="B912" s="14" t="s">
        <v>10148</v>
      </c>
      <c r="C912" s="15" t="n">
        <f aca="false">IFERROR(INDEX($E$1:$K$10025,MATCH(A912,$E$1:$E$10025,0),2),0)</f>
        <v>17200</v>
      </c>
      <c r="D912" s="13"/>
      <c r="E912" s="346" t="s">
        <v>10138</v>
      </c>
      <c r="F912" s="347" t="n">
        <v>1120</v>
      </c>
      <c r="G912" s="13"/>
    </row>
    <row r="913" customFormat="false" ht="14.25" hidden="false" customHeight="true" outlineLevel="0" collapsed="false">
      <c r="A913" s="13" t="s">
        <v>10149</v>
      </c>
      <c r="B913" s="14" t="s">
        <v>1080</v>
      </c>
      <c r="C913" s="15" t="n">
        <f aca="false">IFERROR(INDEX($E$1:$K$10025,MATCH(A913,$E$1:$E$10025,0),2),0)</f>
        <v>2880</v>
      </c>
      <c r="D913" s="13"/>
      <c r="E913" s="346" t="s">
        <v>10139</v>
      </c>
      <c r="F913" s="347" t="n">
        <v>1160</v>
      </c>
      <c r="G913" s="13"/>
    </row>
    <row r="914" customFormat="false" ht="14.25" hidden="false" customHeight="true" outlineLevel="0" collapsed="false">
      <c r="A914" s="13" t="s">
        <v>10150</v>
      </c>
      <c r="B914" s="14" t="s">
        <v>1121</v>
      </c>
      <c r="C914" s="15" t="n">
        <f aca="false">IFERROR(INDEX($E$1:$K$10025,MATCH(A914,$E$1:$E$10025,0),2),0)</f>
        <v>5600</v>
      </c>
      <c r="D914" s="13"/>
      <c r="E914" s="346" t="s">
        <v>10140</v>
      </c>
      <c r="F914" s="347" t="n">
        <v>2080</v>
      </c>
      <c r="G914" s="13"/>
    </row>
    <row r="915" customFormat="false" ht="14.25" hidden="false" customHeight="true" outlineLevel="0" collapsed="false">
      <c r="A915" s="13" t="s">
        <v>10151</v>
      </c>
      <c r="B915" s="14" t="s">
        <v>10152</v>
      </c>
      <c r="C915" s="15" t="n">
        <f aca="false">IFERROR(INDEX($E$1:$K$10025,MATCH(A915,$E$1:$E$10025,0),2),0)</f>
        <v>1120</v>
      </c>
      <c r="D915" s="13"/>
      <c r="E915" s="346" t="s">
        <v>10141</v>
      </c>
      <c r="F915" s="347" t="n">
        <v>3600</v>
      </c>
      <c r="G915" s="13"/>
    </row>
    <row r="916" customFormat="false" ht="14.25" hidden="false" customHeight="true" outlineLevel="0" collapsed="false">
      <c r="A916" s="13" t="s">
        <v>10153</v>
      </c>
      <c r="B916" s="14" t="s">
        <v>1006</v>
      </c>
      <c r="C916" s="15" t="n">
        <f aca="false">IFERROR(INDEX($E$1:$K$10025,MATCH(A916,$E$1:$E$10025,0),2),0)</f>
        <v>8320</v>
      </c>
      <c r="D916" s="13"/>
      <c r="E916" s="346" t="s">
        <v>10142</v>
      </c>
      <c r="F916" s="347" t="n">
        <v>2400</v>
      </c>
      <c r="G916" s="13"/>
    </row>
    <row r="917" customFormat="false" ht="14.25" hidden="false" customHeight="true" outlineLevel="0" collapsed="false">
      <c r="A917" s="13" t="s">
        <v>10154</v>
      </c>
      <c r="B917" s="14" t="s">
        <v>1527</v>
      </c>
      <c r="C917" s="15" t="n">
        <f aca="false">IFERROR(INDEX($E$1:$K$10025,MATCH(A917,$E$1:$E$10025,0),2),0)</f>
        <v>9840</v>
      </c>
      <c r="D917" s="13"/>
      <c r="E917" s="346" t="s">
        <v>10143</v>
      </c>
      <c r="F917" s="347" t="n">
        <v>3200</v>
      </c>
      <c r="G917" s="13"/>
    </row>
    <row r="918" customFormat="false" ht="14.25" hidden="false" customHeight="true" outlineLevel="0" collapsed="false">
      <c r="A918" s="13" t="s">
        <v>10155</v>
      </c>
      <c r="B918" s="14" t="s">
        <v>10156</v>
      </c>
      <c r="C918" s="15" t="n">
        <f aca="false">IFERROR(INDEX($E$1:$K$10025,MATCH(A918,$E$1:$E$10025,0),2),0)</f>
        <v>2000</v>
      </c>
      <c r="D918" s="13"/>
      <c r="E918" s="353" t="s">
        <v>10144</v>
      </c>
      <c r="F918" s="354" t="n">
        <v>5280</v>
      </c>
      <c r="G918" s="13"/>
    </row>
    <row r="919" customFormat="false" ht="14.25" hidden="false" customHeight="true" outlineLevel="0" collapsed="false">
      <c r="A919" s="13" t="s">
        <v>10157</v>
      </c>
      <c r="B919" s="14" t="s">
        <v>10158</v>
      </c>
      <c r="C919" s="15" t="n">
        <f aca="false">IFERROR(INDEX($E$1:$K$10025,MATCH(A919,$E$1:$E$10025,0),2),0)</f>
        <v>1760</v>
      </c>
      <c r="D919" s="13"/>
      <c r="E919" s="119"/>
      <c r="F919" s="119"/>
      <c r="G919" s="13"/>
    </row>
    <row r="920" customFormat="false" ht="14.25" hidden="false" customHeight="true" outlineLevel="0" collapsed="false">
      <c r="A920" s="13" t="s">
        <v>10159</v>
      </c>
      <c r="B920" s="14" t="s">
        <v>1416</v>
      </c>
      <c r="C920" s="15" t="n">
        <f aca="false">IFERROR(INDEX($E$1:$K$10025,MATCH(A920,$E$1:$E$10025,0),2),0)</f>
        <v>2400</v>
      </c>
      <c r="D920" s="13"/>
      <c r="E920" s="346" t="s">
        <v>10145</v>
      </c>
      <c r="F920" s="347" t="n">
        <v>8000</v>
      </c>
      <c r="G920" s="13"/>
    </row>
    <row r="921" customFormat="false" ht="14.25" hidden="false" customHeight="true" outlineLevel="0" collapsed="false">
      <c r="A921" s="13" t="s">
        <v>10160</v>
      </c>
      <c r="B921" s="14" t="s">
        <v>157</v>
      </c>
      <c r="C921" s="15" t="n">
        <f aca="false">IFERROR(INDEX($E$1:$K$10025,MATCH(A921,$E$1:$E$10025,0),2),0)</f>
        <v>7600</v>
      </c>
      <c r="D921" s="13"/>
      <c r="E921" s="346" t="s">
        <v>10147</v>
      </c>
      <c r="F921" s="347" t="n">
        <v>17200</v>
      </c>
      <c r="G921" s="13"/>
    </row>
    <row r="922" customFormat="false" ht="14.25" hidden="false" customHeight="true" outlineLevel="0" collapsed="false">
      <c r="A922" s="13" t="s">
        <v>10161</v>
      </c>
      <c r="B922" s="14" t="s">
        <v>155</v>
      </c>
      <c r="C922" s="15" t="n">
        <f aca="false">IFERROR(INDEX($E$1:$K$10025,MATCH(A922,$E$1:$E$10025,0),2),0)</f>
        <v>10800</v>
      </c>
      <c r="D922" s="13"/>
      <c r="E922" s="346" t="s">
        <v>10149</v>
      </c>
      <c r="F922" s="347" t="n">
        <v>2880</v>
      </c>
      <c r="G922" s="13"/>
    </row>
    <row r="923" customFormat="false" ht="14.25" hidden="false" customHeight="true" outlineLevel="0" collapsed="false">
      <c r="A923" s="13" t="s">
        <v>10162</v>
      </c>
      <c r="B923" s="14" t="s">
        <v>432</v>
      </c>
      <c r="C923" s="15" t="n">
        <f aca="false">IFERROR(INDEX($E$1:$K$10025,MATCH(A923,$E$1:$E$10025,0),2),0)</f>
        <v>33600</v>
      </c>
      <c r="D923" s="13"/>
      <c r="E923" s="346" t="s">
        <v>10150</v>
      </c>
      <c r="F923" s="347" t="n">
        <v>5600</v>
      </c>
      <c r="G923" s="13"/>
    </row>
    <row r="924" customFormat="false" ht="14.25" hidden="false" customHeight="true" outlineLevel="0" collapsed="false">
      <c r="A924" s="13" t="s">
        <v>10163</v>
      </c>
      <c r="B924" s="14" t="s">
        <v>431</v>
      </c>
      <c r="C924" s="15" t="n">
        <f aca="false">IFERROR(INDEX($E$1:$K$10025,MATCH(A924,$E$1:$E$10025,0),2),0)</f>
        <v>52000</v>
      </c>
      <c r="D924" s="13"/>
      <c r="E924" s="346" t="s">
        <v>10151</v>
      </c>
      <c r="F924" s="347" t="n">
        <v>1120</v>
      </c>
      <c r="G924" s="13"/>
    </row>
    <row r="925" customFormat="false" ht="14.25" hidden="false" customHeight="true" outlineLevel="0" collapsed="false">
      <c r="A925" s="13" t="s">
        <v>10164</v>
      </c>
      <c r="B925" s="14" t="s">
        <v>10165</v>
      </c>
      <c r="C925" s="15" t="n">
        <f aca="false">IFERROR(INDEX($E$1:$K$10025,MATCH(A925,$E$1:$E$10025,0),2),0)</f>
        <v>1040</v>
      </c>
      <c r="D925" s="13"/>
      <c r="E925" s="346" t="s">
        <v>10166</v>
      </c>
      <c r="F925" s="347" t="n">
        <v>8800</v>
      </c>
      <c r="G925" s="13"/>
    </row>
    <row r="926" customFormat="false" ht="14.25" hidden="false" customHeight="true" outlineLevel="0" collapsed="false">
      <c r="A926" s="13" t="s">
        <v>10167</v>
      </c>
      <c r="B926" s="14" t="s">
        <v>10168</v>
      </c>
      <c r="C926" s="15" t="n">
        <f aca="false">IFERROR(INDEX($E$1:$K$10025,MATCH(A926,$E$1:$E$10025,0),2),0)</f>
        <v>9600</v>
      </c>
      <c r="D926" s="13"/>
      <c r="E926" s="346" t="s">
        <v>10169</v>
      </c>
      <c r="F926" s="347" t="n">
        <v>8800</v>
      </c>
      <c r="G926" s="13"/>
    </row>
    <row r="927" customFormat="false" ht="14.25" hidden="false" customHeight="true" outlineLevel="0" collapsed="false">
      <c r="A927" s="13" t="s">
        <v>10170</v>
      </c>
      <c r="B927" s="14" t="s">
        <v>10171</v>
      </c>
      <c r="C927" s="15" t="n">
        <f aca="false">IFERROR(INDEX($E$1:$K$10025,MATCH(A927,$E$1:$E$10025,0),2),0)</f>
        <v>4800</v>
      </c>
      <c r="D927" s="13"/>
      <c r="E927" s="346" t="s">
        <v>10172</v>
      </c>
      <c r="F927" s="347" t="n">
        <v>8800</v>
      </c>
      <c r="G927" s="13"/>
    </row>
    <row r="928" customFormat="false" ht="14.25" hidden="false" customHeight="true" outlineLevel="0" collapsed="false">
      <c r="A928" s="13" t="s">
        <v>10173</v>
      </c>
      <c r="B928" s="14" t="s">
        <v>10174</v>
      </c>
      <c r="C928" s="15" t="n">
        <f aca="false">IFERROR(INDEX($E$1:$K$10025,MATCH(A928,$E$1:$E$10025,0),2),0)</f>
        <v>6800</v>
      </c>
      <c r="D928" s="13"/>
      <c r="E928" s="346" t="s">
        <v>10175</v>
      </c>
      <c r="F928" s="347" t="n">
        <v>8800</v>
      </c>
      <c r="G928" s="13"/>
    </row>
    <row r="929" customFormat="false" ht="14.25" hidden="false" customHeight="true" outlineLevel="0" collapsed="false">
      <c r="A929" s="13" t="s">
        <v>10176</v>
      </c>
      <c r="B929" s="14" t="s">
        <v>2004</v>
      </c>
      <c r="C929" s="15" t="n">
        <f aca="false">IFERROR(INDEX($E$1:$K$10025,MATCH(A929,$E$1:$E$10025,0),2),0)</f>
        <v>1120</v>
      </c>
      <c r="D929" s="13"/>
      <c r="E929" s="346" t="s">
        <v>10153</v>
      </c>
      <c r="F929" s="347" t="n">
        <v>8320</v>
      </c>
      <c r="G929" s="13"/>
    </row>
    <row r="930" customFormat="false" ht="14.25" hidden="false" customHeight="true" outlineLevel="0" collapsed="false">
      <c r="A930" s="13" t="s">
        <v>5063</v>
      </c>
      <c r="B930" s="14" t="s">
        <v>10177</v>
      </c>
      <c r="C930" s="15" t="n">
        <f aca="false">IFERROR(INDEX($E$1:$K$10025,MATCH(A930,$E$1:$E$10025,0),2),0)</f>
        <v>3200</v>
      </c>
      <c r="D930" s="13"/>
      <c r="E930" s="346" t="s">
        <v>10154</v>
      </c>
      <c r="F930" s="347" t="n">
        <v>9840</v>
      </c>
      <c r="G930" s="13"/>
    </row>
    <row r="931" customFormat="false" ht="14.25" hidden="false" customHeight="true" outlineLevel="0" collapsed="false">
      <c r="A931" s="13" t="s">
        <v>10178</v>
      </c>
      <c r="B931" s="14" t="s">
        <v>10179</v>
      </c>
      <c r="C931" s="15" t="n">
        <f aca="false">IFERROR(INDEX($E$1:$K$10025,MATCH(A931,$E$1:$E$10025,0),2),0)</f>
        <v>1200</v>
      </c>
      <c r="D931" s="13"/>
      <c r="E931" s="346" t="s">
        <v>10155</v>
      </c>
      <c r="F931" s="347" t="n">
        <v>2000</v>
      </c>
      <c r="G931" s="13"/>
    </row>
    <row r="932" customFormat="false" ht="14.25" hidden="false" customHeight="true" outlineLevel="0" collapsed="false">
      <c r="A932" s="13" t="s">
        <v>10180</v>
      </c>
      <c r="B932" s="14" t="s">
        <v>10181</v>
      </c>
      <c r="C932" s="15" t="n">
        <f aca="false">IFERROR(INDEX($E$1:$K$10025,MATCH(A932,$E$1:$E$10025,0),2),0)</f>
        <v>1080</v>
      </c>
      <c r="D932" s="13"/>
      <c r="E932" s="346" t="s">
        <v>10157</v>
      </c>
      <c r="F932" s="347" t="n">
        <v>1760</v>
      </c>
      <c r="G932" s="13"/>
    </row>
    <row r="933" customFormat="false" ht="14.25" hidden="false" customHeight="true" outlineLevel="0" collapsed="false">
      <c r="A933" s="13"/>
      <c r="B933" s="259" t="s">
        <v>1936</v>
      </c>
      <c r="C933" s="360" t="n">
        <v>7448</v>
      </c>
      <c r="D933" s="13"/>
      <c r="E933" s="346" t="s">
        <v>10159</v>
      </c>
      <c r="F933" s="347" t="n">
        <v>2400</v>
      </c>
      <c r="G933" s="13"/>
    </row>
    <row r="934" customFormat="false" ht="14.25" hidden="false" customHeight="true" outlineLevel="0" collapsed="false">
      <c r="A934" s="13"/>
      <c r="B934" s="259"/>
      <c r="C934" s="15"/>
      <c r="D934" s="13"/>
      <c r="E934" s="346" t="s">
        <v>10160</v>
      </c>
      <c r="F934" s="347" t="n">
        <v>7600</v>
      </c>
      <c r="G934" s="13"/>
    </row>
    <row r="935" customFormat="false" ht="14.25" hidden="false" customHeight="true" outlineLevel="0" collapsed="false">
      <c r="A935" s="13" t="s">
        <v>10182</v>
      </c>
      <c r="B935" s="14" t="s">
        <v>10183</v>
      </c>
      <c r="C935" s="15" t="n">
        <f aca="false">IFERROR(INDEX($E$1:$K$10025,MATCH(A935,$E$1:$E$10025,0),2),0)</f>
        <v>5680</v>
      </c>
      <c r="D935" s="13"/>
      <c r="E935" s="346" t="s">
        <v>10161</v>
      </c>
      <c r="F935" s="347" t="n">
        <v>10800</v>
      </c>
      <c r="G935" s="13"/>
    </row>
    <row r="936" customFormat="false" ht="14.25" hidden="false" customHeight="true" outlineLevel="0" collapsed="false">
      <c r="A936" s="13" t="s">
        <v>10184</v>
      </c>
      <c r="B936" s="14" t="s">
        <v>10185</v>
      </c>
      <c r="C936" s="15" t="n">
        <f aca="false">IFERROR(INDEX($E$1:$K$10025,MATCH(A936,$E$1:$E$10025,0),2),0)</f>
        <v>1200</v>
      </c>
      <c r="D936" s="13"/>
      <c r="E936" s="346" t="s">
        <v>10162</v>
      </c>
      <c r="F936" s="347" t="n">
        <v>33600</v>
      </c>
      <c r="G936" s="13"/>
    </row>
    <row r="937" customFormat="false" ht="14.25" hidden="false" customHeight="true" outlineLevel="0" collapsed="false">
      <c r="A937" s="13" t="s">
        <v>10186</v>
      </c>
      <c r="B937" s="14" t="s">
        <v>10187</v>
      </c>
      <c r="C937" s="15" t="n">
        <f aca="false">IFERROR(INDEX($E$1:$K$10025,MATCH(A937,$E$1:$E$10025,0),2),0)</f>
        <v>5680</v>
      </c>
      <c r="D937" s="13"/>
      <c r="E937" s="346" t="s">
        <v>10163</v>
      </c>
      <c r="F937" s="347" t="n">
        <v>52000</v>
      </c>
      <c r="G937" s="13"/>
    </row>
    <row r="938" customFormat="false" ht="14.25" hidden="false" customHeight="true" outlineLevel="0" collapsed="false">
      <c r="A938" s="13" t="s">
        <v>10188</v>
      </c>
      <c r="B938" s="14" t="s">
        <v>8544</v>
      </c>
      <c r="C938" s="15" t="n">
        <f aca="false">IFERROR(INDEX($E$1:$K$10025,MATCH(A938,$E$1:$E$10025,0),2),0)</f>
        <v>5120</v>
      </c>
      <c r="D938" s="13"/>
      <c r="E938" s="346" t="s">
        <v>10164</v>
      </c>
      <c r="F938" s="347" t="n">
        <v>1040</v>
      </c>
      <c r="G938" s="13"/>
    </row>
    <row r="939" customFormat="false" ht="14.25" hidden="false" customHeight="true" outlineLevel="0" collapsed="false">
      <c r="A939" s="13" t="s">
        <v>10189</v>
      </c>
      <c r="B939" s="14" t="s">
        <v>10190</v>
      </c>
      <c r="C939" s="15" t="n">
        <f aca="false">IFERROR(INDEX($E$1:$K$10025,MATCH(A939,$E$1:$E$10025,0),2),0)</f>
        <v>1440</v>
      </c>
      <c r="D939" s="13"/>
      <c r="E939" s="346" t="s">
        <v>10167</v>
      </c>
      <c r="F939" s="347" t="n">
        <v>9600</v>
      </c>
      <c r="G939" s="13"/>
    </row>
    <row r="940" customFormat="false" ht="14.25" hidden="false" customHeight="true" outlineLevel="0" collapsed="false">
      <c r="A940" s="13" t="s">
        <v>10191</v>
      </c>
      <c r="B940" s="14" t="s">
        <v>10192</v>
      </c>
      <c r="C940" s="15" t="n">
        <f aca="false">IFERROR(INDEX($E$1:$K$10025,MATCH(A940,$E$1:$E$10025,0),2),0)</f>
        <v>4320</v>
      </c>
      <c r="D940" s="13"/>
      <c r="E940" s="346" t="s">
        <v>10170</v>
      </c>
      <c r="F940" s="347" t="n">
        <v>4800</v>
      </c>
      <c r="G940" s="13"/>
    </row>
    <row r="941" customFormat="false" ht="14.25" hidden="false" customHeight="true" outlineLevel="0" collapsed="false">
      <c r="A941" s="13" t="s">
        <v>10193</v>
      </c>
      <c r="B941" s="14" t="s">
        <v>1467</v>
      </c>
      <c r="C941" s="15" t="n">
        <f aca="false">IFERROR(INDEX($E$1:$K$10025,MATCH(A941,$E$1:$E$10025,0),2),0)</f>
        <v>2680</v>
      </c>
      <c r="D941" s="13"/>
      <c r="E941" s="346" t="s">
        <v>10173</v>
      </c>
      <c r="F941" s="347" t="n">
        <v>6800</v>
      </c>
      <c r="G941" s="13"/>
    </row>
    <row r="942" customFormat="false" ht="14.25" hidden="false" customHeight="true" outlineLevel="0" collapsed="false">
      <c r="A942" s="13" t="s">
        <v>10194</v>
      </c>
      <c r="B942" s="14" t="s">
        <v>1465</v>
      </c>
      <c r="C942" s="15" t="n">
        <f aca="false">IFERROR(INDEX($E$1:$K$10025,MATCH(A942,$E$1:$E$10025,0),2),0)</f>
        <v>480</v>
      </c>
      <c r="D942" s="13"/>
      <c r="E942" s="346" t="s">
        <v>10176</v>
      </c>
      <c r="F942" s="347" t="n">
        <v>1120</v>
      </c>
      <c r="G942" s="13"/>
    </row>
    <row r="943" customFormat="false" ht="14.25" hidden="false" customHeight="true" outlineLevel="0" collapsed="false">
      <c r="A943" s="13" t="s">
        <v>10195</v>
      </c>
      <c r="B943" s="14" t="s">
        <v>1466</v>
      </c>
      <c r="C943" s="15" t="n">
        <f aca="false">IFERROR(INDEX($E$1:$K$10025,MATCH(A943,$E$1:$E$10025,0),2),0)</f>
        <v>1360</v>
      </c>
      <c r="D943" s="13"/>
      <c r="E943" s="346" t="s">
        <v>5063</v>
      </c>
      <c r="F943" s="347" t="n">
        <v>3200</v>
      </c>
      <c r="G943" s="13"/>
    </row>
    <row r="944" customFormat="false" ht="14.25" hidden="false" customHeight="true" outlineLevel="0" collapsed="false">
      <c r="A944" s="13" t="s">
        <v>10196</v>
      </c>
      <c r="B944" s="14" t="s">
        <v>1470</v>
      </c>
      <c r="C944" s="15" t="n">
        <f aca="false">IFERROR(INDEX($E$1:$K$10025,MATCH(A944,$E$1:$E$10025,0),2),0)</f>
        <v>2320</v>
      </c>
      <c r="D944" s="13"/>
      <c r="E944" s="346" t="s">
        <v>10178</v>
      </c>
      <c r="F944" s="347" t="n">
        <v>1200</v>
      </c>
      <c r="G944" s="13"/>
    </row>
    <row r="945" customFormat="false" ht="14.25" hidden="false" customHeight="true" outlineLevel="0" collapsed="false">
      <c r="A945" s="13" t="s">
        <v>10197</v>
      </c>
      <c r="B945" s="14" t="s">
        <v>1468</v>
      </c>
      <c r="C945" s="15" t="n">
        <f aca="false">IFERROR(INDEX($E$1:$K$10025,MATCH(A945,$E$1:$E$10025,0),2),0)</f>
        <v>384</v>
      </c>
      <c r="D945" s="13"/>
      <c r="E945" s="346" t="s">
        <v>10180</v>
      </c>
      <c r="F945" s="347" t="n">
        <v>1080</v>
      </c>
      <c r="G945" s="13"/>
    </row>
    <row r="946" customFormat="false" ht="14.25" hidden="false" customHeight="true" outlineLevel="0" collapsed="false">
      <c r="A946" s="13" t="s">
        <v>10198</v>
      </c>
      <c r="B946" s="14" t="s">
        <v>1469</v>
      </c>
      <c r="C946" s="15" t="n">
        <f aca="false">IFERROR(INDEX($E$1:$K$10025,MATCH(A946,$E$1:$E$10025,0),2),0)</f>
        <v>1160</v>
      </c>
      <c r="D946" s="13"/>
      <c r="E946" s="350" t="s">
        <v>10199</v>
      </c>
      <c r="F946" s="351"/>
      <c r="G946" s="13"/>
    </row>
    <row r="947" customFormat="false" ht="14.25" hidden="false" customHeight="true" outlineLevel="0" collapsed="false">
      <c r="A947" s="13" t="s">
        <v>10200</v>
      </c>
      <c r="B947" s="14" t="s">
        <v>10201</v>
      </c>
      <c r="C947" s="15" t="n">
        <f aca="false">IFERROR(INDEX($E$1:$K$10025,MATCH(A947,$E$1:$E$10025,0),2),0)</f>
        <v>1440</v>
      </c>
      <c r="D947" s="13"/>
      <c r="E947" s="346" t="s">
        <v>10182</v>
      </c>
      <c r="F947" s="347" t="n">
        <v>5680</v>
      </c>
      <c r="G947" s="13"/>
    </row>
    <row r="948" customFormat="false" ht="14.25" hidden="false" customHeight="true" outlineLevel="0" collapsed="false">
      <c r="A948" s="13" t="s">
        <v>10202</v>
      </c>
      <c r="B948" s="14" t="s">
        <v>10203</v>
      </c>
      <c r="C948" s="15" t="n">
        <f aca="false">IFERROR(INDEX($E$1:$K$10025,MATCH(A948,$E$1:$E$10025,0),2),0)</f>
        <v>288</v>
      </c>
      <c r="D948" s="13"/>
      <c r="E948" s="346" t="s">
        <v>10184</v>
      </c>
      <c r="F948" s="347" t="n">
        <v>1200</v>
      </c>
      <c r="G948" s="13"/>
    </row>
    <row r="949" customFormat="false" ht="14.25" hidden="false" customHeight="true" outlineLevel="0" collapsed="false">
      <c r="A949" s="13" t="s">
        <v>10204</v>
      </c>
      <c r="B949" s="14" t="s">
        <v>10205</v>
      </c>
      <c r="C949" s="15" t="n">
        <f aca="false">IFERROR(INDEX($E$1:$K$10025,MATCH(A949,$E$1:$E$10025,0),2),0)</f>
        <v>384</v>
      </c>
      <c r="D949" s="13"/>
      <c r="E949" s="346" t="s">
        <v>10186</v>
      </c>
      <c r="F949" s="347" t="n">
        <v>5680</v>
      </c>
      <c r="G949" s="13"/>
    </row>
    <row r="950" customFormat="false" ht="14.25" hidden="false" customHeight="true" outlineLevel="0" collapsed="false">
      <c r="A950" s="13" t="s">
        <v>10206</v>
      </c>
      <c r="B950" s="14" t="s">
        <v>10207</v>
      </c>
      <c r="C950" s="15" t="n">
        <f aca="false">IFERROR(INDEX($E$1:$K$10025,MATCH(A950,$E$1:$E$10025,0),2),0)</f>
        <v>560</v>
      </c>
      <c r="D950" s="13"/>
      <c r="E950" s="346" t="s">
        <v>10188</v>
      </c>
      <c r="F950" s="347" t="n">
        <v>5120</v>
      </c>
      <c r="G950" s="13"/>
    </row>
    <row r="951" customFormat="false" ht="14.25" hidden="false" customHeight="true" outlineLevel="0" collapsed="false">
      <c r="A951" s="13" t="s">
        <v>10208</v>
      </c>
      <c r="B951" s="14" t="s">
        <v>10209</v>
      </c>
      <c r="C951" s="15" t="n">
        <f aca="false">IFERROR(INDEX($E$1:$K$10025,MATCH(A951,$E$1:$E$10025,0),2),0)</f>
        <v>96</v>
      </c>
      <c r="D951" s="13"/>
      <c r="E951" s="346" t="s">
        <v>10189</v>
      </c>
      <c r="F951" s="347" t="n">
        <v>1440</v>
      </c>
      <c r="G951" s="13"/>
    </row>
    <row r="952" customFormat="false" ht="14.25" hidden="false" customHeight="true" outlineLevel="0" collapsed="false">
      <c r="A952" s="13" t="s">
        <v>10210</v>
      </c>
      <c r="B952" s="14" t="s">
        <v>10211</v>
      </c>
      <c r="C952" s="15" t="n">
        <f aca="false">IFERROR(INDEX($E$1:$K$10025,MATCH(A952,$E$1:$E$10025,0),2),0)</f>
        <v>2480</v>
      </c>
      <c r="D952" s="13"/>
      <c r="E952" s="346" t="s">
        <v>10191</v>
      </c>
      <c r="F952" s="347" t="n">
        <v>4320</v>
      </c>
      <c r="G952" s="13"/>
    </row>
    <row r="953" customFormat="false" ht="14.25" hidden="false" customHeight="true" outlineLevel="0" collapsed="false">
      <c r="A953" s="13" t="s">
        <v>10212</v>
      </c>
      <c r="B953" s="14" t="s">
        <v>10213</v>
      </c>
      <c r="C953" s="15" t="n">
        <f aca="false">IFERROR(INDEX($E$1:$K$10025,MATCH(A953,$E$1:$E$10025,0),2),0)</f>
        <v>168</v>
      </c>
      <c r="D953" s="13"/>
      <c r="E953" s="346" t="s">
        <v>10193</v>
      </c>
      <c r="F953" s="347" t="n">
        <v>2680</v>
      </c>
      <c r="G953" s="13"/>
    </row>
    <row r="954" customFormat="false" ht="14.25" hidden="false" customHeight="true" outlineLevel="0" collapsed="false">
      <c r="A954" s="13" t="s">
        <v>10214</v>
      </c>
      <c r="B954" s="14" t="s">
        <v>10215</v>
      </c>
      <c r="C954" s="15" t="n">
        <f aca="false">IFERROR(INDEX($E$1:$K$10025,MATCH(A954,$E$1:$E$10025,0),2),0)</f>
        <v>520</v>
      </c>
      <c r="D954" s="13"/>
      <c r="E954" s="346" t="s">
        <v>10194</v>
      </c>
      <c r="F954" s="347" t="n">
        <v>480</v>
      </c>
      <c r="G954" s="13"/>
    </row>
    <row r="955" customFormat="false" ht="14.25" hidden="false" customHeight="true" outlineLevel="0" collapsed="false">
      <c r="A955" s="13" t="s">
        <v>10216</v>
      </c>
      <c r="B955" s="14" t="s">
        <v>10217</v>
      </c>
      <c r="C955" s="15" t="n">
        <f aca="false">IFERROR(INDEX($E$1:$K$10025,MATCH(A955,$E$1:$E$10025,0),2),0)</f>
        <v>3040</v>
      </c>
      <c r="D955" s="13"/>
      <c r="E955" s="346" t="s">
        <v>10195</v>
      </c>
      <c r="F955" s="347" t="n">
        <v>1360</v>
      </c>
      <c r="G955" s="13"/>
    </row>
    <row r="956" customFormat="false" ht="14.25" hidden="false" customHeight="true" outlineLevel="0" collapsed="false">
      <c r="A956" s="13" t="s">
        <v>10218</v>
      </c>
      <c r="B956" s="14" t="s">
        <v>145</v>
      </c>
      <c r="C956" s="15" t="n">
        <v>2266</v>
      </c>
      <c r="D956" s="13"/>
      <c r="E956" s="346" t="s">
        <v>10196</v>
      </c>
      <c r="F956" s="347" t="n">
        <v>2320</v>
      </c>
      <c r="G956" s="13"/>
    </row>
    <row r="957" customFormat="false" ht="14.25" hidden="false" customHeight="true" outlineLevel="0" collapsed="false">
      <c r="A957" s="13" t="s">
        <v>10219</v>
      </c>
      <c r="B957" s="14" t="s">
        <v>1460</v>
      </c>
      <c r="C957" s="15" t="n">
        <f aca="false">IFERROR(INDEX($E$1:$K$10025,MATCH(A957,$E$1:$E$10025,0),2),0)</f>
        <v>2400</v>
      </c>
      <c r="D957" s="13"/>
      <c r="E957" s="346" t="s">
        <v>10197</v>
      </c>
      <c r="F957" s="347" t="n">
        <v>384</v>
      </c>
      <c r="G957" s="13"/>
    </row>
    <row r="958" customFormat="false" ht="14.25" hidden="false" customHeight="true" outlineLevel="0" collapsed="false">
      <c r="A958" s="13" t="s">
        <v>10220</v>
      </c>
      <c r="B958" s="14" t="s">
        <v>10221</v>
      </c>
      <c r="C958" s="15" t="n">
        <f aca="false">IFERROR(INDEX($E$1:$K$10025,MATCH(A958,$E$1:$E$10025,0),2),0)</f>
        <v>0</v>
      </c>
      <c r="D958" s="13"/>
      <c r="E958" s="346" t="s">
        <v>10198</v>
      </c>
      <c r="F958" s="347" t="n">
        <v>1160</v>
      </c>
      <c r="G958" s="13"/>
    </row>
    <row r="959" customFormat="false" ht="14.25" hidden="false" customHeight="true" outlineLevel="0" collapsed="false">
      <c r="A959" s="13" t="s">
        <v>10222</v>
      </c>
      <c r="B959" s="14" t="s">
        <v>10223</v>
      </c>
      <c r="C959" s="15" t="n">
        <f aca="false">IFERROR(INDEX($E$1:$K$10025,MATCH(A959,$E$1:$E$10025,0),2),0)</f>
        <v>4560</v>
      </c>
      <c r="D959" s="13"/>
      <c r="E959" s="346" t="s">
        <v>10200</v>
      </c>
      <c r="F959" s="347" t="n">
        <v>1440</v>
      </c>
      <c r="G959" s="13"/>
    </row>
    <row r="960" customFormat="false" ht="14.25" hidden="false" customHeight="true" outlineLevel="0" collapsed="false">
      <c r="A960" s="13" t="s">
        <v>10224</v>
      </c>
      <c r="B960" s="14" t="s">
        <v>10225</v>
      </c>
      <c r="C960" s="15" t="n">
        <f aca="false">IFERROR(INDEX($E$1:$K$10025,MATCH(A960,$E$1:$E$10025,0),2),0)</f>
        <v>1200</v>
      </c>
      <c r="D960" s="13"/>
      <c r="E960" s="346" t="s">
        <v>10202</v>
      </c>
      <c r="F960" s="347" t="n">
        <v>288</v>
      </c>
      <c r="G960" s="13"/>
    </row>
    <row r="961" customFormat="false" ht="14.25" hidden="false" customHeight="true" outlineLevel="0" collapsed="false">
      <c r="A961" s="13" t="s">
        <v>10226</v>
      </c>
      <c r="B961" s="14" t="s">
        <v>10227</v>
      </c>
      <c r="C961" s="15" t="n">
        <f aca="false">IFERROR(INDEX($E$1:$K$10025,MATCH(A961,$E$1:$E$10025,0),2),0)</f>
        <v>520</v>
      </c>
      <c r="D961" s="13"/>
      <c r="E961" s="346" t="s">
        <v>10204</v>
      </c>
      <c r="F961" s="347" t="n">
        <v>384</v>
      </c>
      <c r="G961" s="13"/>
    </row>
    <row r="962" customFormat="false" ht="14.25" hidden="false" customHeight="true" outlineLevel="0" collapsed="false">
      <c r="A962" s="13" t="s">
        <v>10228</v>
      </c>
      <c r="B962" s="14" t="s">
        <v>1391</v>
      </c>
      <c r="C962" s="15" t="n">
        <f aca="false">IFERROR(INDEX($E$1:$K$10025,MATCH(A962,$E$1:$E$10025,0),2),0)</f>
        <v>368</v>
      </c>
      <c r="D962" s="13"/>
      <c r="E962" s="346" t="s">
        <v>10206</v>
      </c>
      <c r="F962" s="347" t="n">
        <v>560</v>
      </c>
      <c r="G962" s="13"/>
    </row>
    <row r="963" customFormat="false" ht="14.25" hidden="false" customHeight="true" outlineLevel="0" collapsed="false">
      <c r="A963" s="13" t="s">
        <v>10229</v>
      </c>
      <c r="B963" s="14" t="s">
        <v>10230</v>
      </c>
      <c r="C963" s="15" t="n">
        <f aca="false">IFERROR(INDEX($E$1:$K$10025,MATCH(A963,$E$1:$E$10025,0),2),0)</f>
        <v>200</v>
      </c>
      <c r="D963" s="13"/>
      <c r="E963" s="346" t="s">
        <v>10208</v>
      </c>
      <c r="F963" s="347" t="n">
        <v>96</v>
      </c>
      <c r="G963" s="13"/>
    </row>
    <row r="964" customFormat="false" ht="14.25" hidden="false" customHeight="true" outlineLevel="0" collapsed="false">
      <c r="A964" s="13" t="s">
        <v>10231</v>
      </c>
      <c r="B964" s="14" t="s">
        <v>10232</v>
      </c>
      <c r="C964" s="15" t="n">
        <f aca="false">IFERROR(INDEX($E$1:$K$10025,MATCH(A964,$E$1:$E$10025,0),2),0)</f>
        <v>0</v>
      </c>
      <c r="D964" s="13"/>
      <c r="E964" s="346" t="s">
        <v>10210</v>
      </c>
      <c r="F964" s="347" t="n">
        <v>2480</v>
      </c>
      <c r="G964" s="13"/>
    </row>
    <row r="965" customFormat="false" ht="14.25" hidden="false" customHeight="true" outlineLevel="0" collapsed="false">
      <c r="A965" s="13" t="s">
        <v>10233</v>
      </c>
      <c r="B965" s="14" t="s">
        <v>786</v>
      </c>
      <c r="C965" s="15" t="n">
        <f aca="false">IFERROR(INDEX($E$1:$K$10025,MATCH(A965,$E$1:$E$10025,0),2),0)</f>
        <v>1120</v>
      </c>
      <c r="D965" s="13"/>
      <c r="E965" s="346" t="s">
        <v>10212</v>
      </c>
      <c r="F965" s="347" t="n">
        <v>168</v>
      </c>
      <c r="G965" s="13"/>
    </row>
    <row r="966" customFormat="false" ht="14.25" hidden="false" customHeight="true" outlineLevel="0" collapsed="false">
      <c r="A966" s="13" t="s">
        <v>10234</v>
      </c>
      <c r="B966" s="14" t="s">
        <v>443</v>
      </c>
      <c r="C966" s="15" t="n">
        <f aca="false">IFERROR(INDEX($E$1:$K$10025,MATCH(A966,$E$1:$E$10025,0),2),0)</f>
        <v>1360</v>
      </c>
      <c r="D966" s="13"/>
      <c r="E966" s="346" t="s">
        <v>10214</v>
      </c>
      <c r="F966" s="347" t="n">
        <v>520</v>
      </c>
      <c r="G966" s="13"/>
    </row>
    <row r="967" customFormat="false" ht="14.25" hidden="false" customHeight="true" outlineLevel="0" collapsed="false">
      <c r="A967" s="13" t="s">
        <v>10235</v>
      </c>
      <c r="B967" s="14" t="s">
        <v>937</v>
      </c>
      <c r="C967" s="15" t="n">
        <f aca="false">IFERROR(INDEX($E$1:$K$10025,MATCH(A967,$E$1:$E$10025,0),2),0)</f>
        <v>0</v>
      </c>
      <c r="D967" s="13"/>
      <c r="E967" s="346" t="s">
        <v>10236</v>
      </c>
      <c r="F967" s="347" t="n">
        <v>4000</v>
      </c>
      <c r="G967" s="13"/>
    </row>
    <row r="968" customFormat="false" ht="14.25" hidden="false" customHeight="true" outlineLevel="0" collapsed="false">
      <c r="A968" s="13" t="s">
        <v>10237</v>
      </c>
      <c r="B968" s="14" t="s">
        <v>1461</v>
      </c>
      <c r="C968" s="15" t="n">
        <f aca="false">IFERROR(INDEX($E$1:$K$10025,MATCH(A968,$E$1:$E$10025,0),2),0)</f>
        <v>720</v>
      </c>
      <c r="D968" s="13"/>
      <c r="E968" s="346" t="s">
        <v>10238</v>
      </c>
      <c r="F968" s="347" t="n">
        <v>2640</v>
      </c>
      <c r="G968" s="13"/>
    </row>
    <row r="969" customFormat="false" ht="14.25" hidden="false" customHeight="true" outlineLevel="0" collapsed="false">
      <c r="A969" s="13" t="s">
        <v>10239</v>
      </c>
      <c r="B969" s="14" t="s">
        <v>10240</v>
      </c>
      <c r="C969" s="15" t="n">
        <f aca="false">IFERROR(INDEX($E$1:$K$10025,MATCH(A969,$E$1:$E$10025,0),2),0)</f>
        <v>2400</v>
      </c>
      <c r="D969" s="13"/>
      <c r="E969" s="353" t="s">
        <v>10241</v>
      </c>
      <c r="F969" s="354" t="n">
        <v>2000</v>
      </c>
      <c r="G969" s="13"/>
    </row>
    <row r="970" customFormat="false" ht="14.25" hidden="false" customHeight="true" outlineLevel="0" collapsed="false">
      <c r="A970" s="13" t="s">
        <v>10242</v>
      </c>
      <c r="B970" s="14" t="s">
        <v>1641</v>
      </c>
      <c r="C970" s="15" t="n">
        <f aca="false">IFERROR(INDEX($E$1:$K$10025,MATCH(A970,$E$1:$E$10025,0),2),0)</f>
        <v>1200</v>
      </c>
      <c r="D970" s="13"/>
      <c r="E970" s="119"/>
      <c r="F970" s="119"/>
      <c r="G970" s="13"/>
    </row>
    <row r="971" customFormat="false" ht="14.25" hidden="false" customHeight="true" outlineLevel="0" collapsed="false">
      <c r="A971" s="13" t="s">
        <v>10243</v>
      </c>
      <c r="B971" s="14" t="s">
        <v>10244</v>
      </c>
      <c r="C971" s="15" t="n">
        <f aca="false">IFERROR(INDEX($E$1:$K$10025,MATCH(A971,$E$1:$E$10025,0),2),0)</f>
        <v>0</v>
      </c>
      <c r="D971" s="13"/>
      <c r="E971" s="346" t="s">
        <v>10245</v>
      </c>
      <c r="F971" s="347" t="n">
        <v>5000</v>
      </c>
      <c r="G971" s="13"/>
    </row>
    <row r="972" customFormat="false" ht="14.25" hidden="false" customHeight="true" outlineLevel="0" collapsed="false">
      <c r="A972" s="13" t="s">
        <v>10246</v>
      </c>
      <c r="B972" s="259" t="s">
        <v>1392</v>
      </c>
      <c r="C972" s="15" t="n">
        <f aca="false">IFERROR(INDEX($E$1:$K$10025,MATCH(A972,$E$1:$E$10025,0),2),0)</f>
        <v>0</v>
      </c>
      <c r="D972" s="13"/>
      <c r="E972" s="346" t="s">
        <v>10247</v>
      </c>
      <c r="F972" s="347" t="n">
        <v>1200</v>
      </c>
      <c r="G972" s="13"/>
    </row>
    <row r="973" customFormat="false" ht="14.25" hidden="false" customHeight="true" outlineLevel="0" collapsed="false">
      <c r="A973" s="13" t="s">
        <v>10248</v>
      </c>
      <c r="B973" s="14" t="s">
        <v>10249</v>
      </c>
      <c r="C973" s="15" t="n">
        <f aca="false">IFERROR(INDEX($E$1:$K$10025,MATCH(A973,$E$1:$E$10025,0),2),0)</f>
        <v>0</v>
      </c>
      <c r="D973" s="13"/>
      <c r="E973" s="346" t="s">
        <v>10250</v>
      </c>
      <c r="F973" s="347" t="n">
        <v>1304</v>
      </c>
      <c r="G973" s="13"/>
    </row>
    <row r="974" customFormat="false" ht="14.25" hidden="false" customHeight="true" outlineLevel="0" collapsed="false">
      <c r="A974" s="13" t="s">
        <v>10251</v>
      </c>
      <c r="B974" s="14" t="s">
        <v>10252</v>
      </c>
      <c r="C974" s="15" t="n">
        <f aca="false">IFERROR(INDEX($E$1:$K$10025,MATCH(A974,$E$1:$E$10025,0),2),0)</f>
        <v>4000</v>
      </c>
      <c r="D974" s="13"/>
      <c r="E974" s="346" t="s">
        <v>10253</v>
      </c>
      <c r="F974" s="347" t="n">
        <v>5120</v>
      </c>
      <c r="G974" s="13"/>
    </row>
    <row r="975" customFormat="false" ht="14.25" hidden="false" customHeight="true" outlineLevel="0" collapsed="false">
      <c r="A975" s="13" t="s">
        <v>10254</v>
      </c>
      <c r="B975" s="14" t="s">
        <v>10255</v>
      </c>
      <c r="C975" s="15" t="n">
        <f aca="false">IFERROR(INDEX($E$1:$K$10025,MATCH(A975,$E$1:$E$10025,0),2),0)</f>
        <v>4400</v>
      </c>
      <c r="D975" s="13"/>
      <c r="E975" s="346" t="s">
        <v>10256</v>
      </c>
      <c r="F975" s="347" t="n">
        <v>560</v>
      </c>
      <c r="G975" s="13"/>
    </row>
    <row r="976" customFormat="false" ht="14.25" hidden="false" customHeight="true" outlineLevel="0" collapsed="false">
      <c r="A976" s="13" t="s">
        <v>10257</v>
      </c>
      <c r="B976" s="14" t="s">
        <v>5991</v>
      </c>
      <c r="C976" s="15" t="n">
        <f aca="false">IFERROR(INDEX($E$1:$K$10025,MATCH(A976,$E$1:$E$10025,0),2),0)</f>
        <v>4400</v>
      </c>
      <c r="D976" s="13"/>
      <c r="E976" s="346" t="s">
        <v>10258</v>
      </c>
      <c r="F976" s="347" t="n">
        <v>880</v>
      </c>
      <c r="G976" s="13"/>
    </row>
    <row r="977" customFormat="false" ht="14.25" hidden="false" customHeight="true" outlineLevel="0" collapsed="false">
      <c r="A977" s="13" t="s">
        <v>10259</v>
      </c>
      <c r="B977" s="14" t="s">
        <v>10260</v>
      </c>
      <c r="C977" s="15" t="n">
        <f aca="false">IFERROR(INDEX($E$1:$K$10025,MATCH(A977,$E$1:$E$10025,0),2),0)</f>
        <v>3680</v>
      </c>
      <c r="D977" s="13"/>
      <c r="E977" s="346" t="s">
        <v>10261</v>
      </c>
      <c r="F977" s="347" t="n">
        <v>1600</v>
      </c>
      <c r="G977" s="13"/>
    </row>
    <row r="978" customFormat="false" ht="14.25" hidden="false" customHeight="true" outlineLevel="0" collapsed="false">
      <c r="A978" s="13" t="s">
        <v>10262</v>
      </c>
      <c r="B978" s="14" t="s">
        <v>1885</v>
      </c>
      <c r="C978" s="15" t="n">
        <f aca="false">IFERROR(INDEX($E$1:$K$10025,MATCH(A978,$E$1:$E$10025,0),2),0)</f>
        <v>4400</v>
      </c>
      <c r="D978" s="13"/>
      <c r="E978" s="346" t="s">
        <v>10263</v>
      </c>
      <c r="F978" s="347" t="n">
        <v>1440</v>
      </c>
      <c r="G978" s="13"/>
    </row>
    <row r="979" customFormat="false" ht="14.25" hidden="false" customHeight="true" outlineLevel="0" collapsed="false">
      <c r="A979" s="13" t="s">
        <v>10264</v>
      </c>
      <c r="B979" s="14" t="s">
        <v>10265</v>
      </c>
      <c r="C979" s="15" t="n">
        <f aca="false">IFERROR(INDEX($E$1:$K$10025,MATCH(A979,$E$1:$E$10025,0),2),0)</f>
        <v>4000</v>
      </c>
      <c r="D979" s="13"/>
      <c r="E979" s="346" t="s">
        <v>10266</v>
      </c>
      <c r="F979" s="347" t="n">
        <v>2800</v>
      </c>
      <c r="G979" s="13"/>
    </row>
    <row r="980" customFormat="false" ht="14.25" hidden="false" customHeight="true" outlineLevel="0" collapsed="false">
      <c r="A980" s="13" t="s">
        <v>10267</v>
      </c>
      <c r="B980" s="14" t="s">
        <v>10268</v>
      </c>
      <c r="C980" s="15" t="n">
        <f aca="false">IFERROR(INDEX($E$1:$K$10025,MATCH(A980,$E$1:$E$10025,0),2),0)</f>
        <v>4400</v>
      </c>
      <c r="D980" s="13"/>
      <c r="E980" s="346" t="s">
        <v>10269</v>
      </c>
      <c r="F980" s="347" t="n">
        <v>3624</v>
      </c>
      <c r="G980" s="13"/>
    </row>
    <row r="981" customFormat="false" ht="14.25" hidden="false" customHeight="true" outlineLevel="0" collapsed="false">
      <c r="A981" s="13" t="s">
        <v>10270</v>
      </c>
      <c r="B981" s="14" t="s">
        <v>10271</v>
      </c>
      <c r="C981" s="15" t="n">
        <f aca="false">IFERROR(INDEX($E$1:$K$10025,MATCH(A981,$E$1:$E$10025,0),2),0)</f>
        <v>5600</v>
      </c>
      <c r="D981" s="13"/>
      <c r="E981" s="346" t="s">
        <v>10272</v>
      </c>
      <c r="F981" s="347" t="n">
        <v>2000</v>
      </c>
      <c r="G981" s="13"/>
    </row>
    <row r="982" customFormat="false" ht="14.25" hidden="false" customHeight="true" outlineLevel="0" collapsed="false">
      <c r="A982" s="13"/>
      <c r="B982" s="259"/>
      <c r="C982" s="15"/>
      <c r="D982" s="13"/>
      <c r="E982" s="346" t="s">
        <v>10273</v>
      </c>
      <c r="F982" s="347" t="n">
        <v>1392</v>
      </c>
      <c r="G982" s="13"/>
    </row>
    <row r="983" customFormat="false" ht="14.25" hidden="false" customHeight="true" outlineLevel="0" collapsed="false">
      <c r="A983" s="13" t="s">
        <v>10274</v>
      </c>
      <c r="B983" s="14" t="s">
        <v>10275</v>
      </c>
      <c r="C983" s="15" t="n">
        <f aca="false">IFERROR(INDEX($E$1:$K$10025,MATCH(A983,$E$1:$E$10025,0),2),0)</f>
        <v>12000</v>
      </c>
      <c r="D983" s="13"/>
      <c r="E983" s="346" t="s">
        <v>10276</v>
      </c>
      <c r="F983" s="347" t="n">
        <v>5280</v>
      </c>
      <c r="G983" s="13"/>
    </row>
    <row r="984" customFormat="false" ht="14.25" hidden="false" customHeight="true" outlineLevel="0" collapsed="false">
      <c r="A984" s="13" t="s">
        <v>10277</v>
      </c>
      <c r="B984" s="14" t="s">
        <v>10278</v>
      </c>
      <c r="C984" s="15" t="n">
        <f aca="false">IFERROR(INDEX($E$1:$K$10025,MATCH(A984,$E$1:$E$10025,0),2),0)</f>
        <v>56000</v>
      </c>
      <c r="D984" s="13"/>
      <c r="E984" s="346" t="s">
        <v>10216</v>
      </c>
      <c r="F984" s="347" t="n">
        <v>3040</v>
      </c>
      <c r="G984" s="13"/>
    </row>
    <row r="985" customFormat="false" ht="14.25" hidden="false" customHeight="true" outlineLevel="0" collapsed="false">
      <c r="A985" s="13" t="s">
        <v>10279</v>
      </c>
      <c r="B985" s="14" t="s">
        <v>10280</v>
      </c>
      <c r="C985" s="15" t="n">
        <f aca="false">IFERROR(INDEX($E$1:$K$10025,MATCH(A985,$E$1:$E$10025,0),2),0)</f>
        <v>6000</v>
      </c>
      <c r="D985" s="13"/>
      <c r="E985" s="346" t="s">
        <v>10218</v>
      </c>
      <c r="F985" s="347" t="n">
        <v>3040</v>
      </c>
      <c r="G985" s="13"/>
    </row>
    <row r="986" customFormat="false" ht="14.25" hidden="false" customHeight="true" outlineLevel="0" collapsed="false">
      <c r="A986" s="13" t="s">
        <v>10281</v>
      </c>
      <c r="B986" s="14" t="s">
        <v>1887</v>
      </c>
      <c r="C986" s="15" t="n">
        <f aca="false">IFERROR(INDEX($E$1:$K$10025,MATCH(A986,$E$1:$E$10025,0),2),0)</f>
        <v>5200</v>
      </c>
      <c r="D986" s="13"/>
      <c r="E986" s="346" t="s">
        <v>10219</v>
      </c>
      <c r="F986" s="347" t="n">
        <v>2400</v>
      </c>
      <c r="G986" s="13"/>
    </row>
    <row r="987" customFormat="false" ht="14.25" hidden="false" customHeight="true" outlineLevel="0" collapsed="false">
      <c r="A987" s="13" t="s">
        <v>10282</v>
      </c>
      <c r="B987" s="14" t="s">
        <v>10283</v>
      </c>
      <c r="C987" s="15" t="n">
        <f aca="false">IFERROR(INDEX($E$1:$K$10025,MATCH(A987,$E$1:$E$10025,0),2),0)</f>
        <v>3600</v>
      </c>
      <c r="D987" s="13"/>
      <c r="E987" s="346" t="s">
        <v>10284</v>
      </c>
      <c r="F987" s="347" t="n">
        <v>4240</v>
      </c>
      <c r="G987" s="13"/>
    </row>
    <row r="988" customFormat="false" ht="14.25" hidden="false" customHeight="true" outlineLevel="0" collapsed="false">
      <c r="A988" s="13" t="s">
        <v>10285</v>
      </c>
      <c r="B988" s="14" t="s">
        <v>1884</v>
      </c>
      <c r="C988" s="15" t="n">
        <f aca="false">IFERROR(INDEX($E$1:$K$10025,MATCH(A988,$E$1:$E$10025,0),2),0)</f>
        <v>5200</v>
      </c>
      <c r="D988" s="13"/>
      <c r="E988" s="346" t="s">
        <v>10222</v>
      </c>
      <c r="F988" s="347" t="n">
        <v>4560</v>
      </c>
      <c r="G988" s="13"/>
    </row>
    <row r="989" customFormat="false" ht="14.25" hidden="false" customHeight="true" outlineLevel="0" collapsed="false">
      <c r="A989" s="13" t="s">
        <v>10286</v>
      </c>
      <c r="B989" s="14" t="s">
        <v>10287</v>
      </c>
      <c r="C989" s="15" t="n">
        <f aca="false">IFERROR(INDEX($E$1:$K$10025,MATCH(A989,$E$1:$E$10025,0),2),0)</f>
        <v>9600</v>
      </c>
      <c r="D989" s="13"/>
      <c r="E989" s="346" t="s">
        <v>10224</v>
      </c>
      <c r="F989" s="347" t="n">
        <v>1200</v>
      </c>
      <c r="G989" s="13"/>
    </row>
    <row r="990" customFormat="false" ht="14.25" hidden="false" customHeight="true" outlineLevel="0" collapsed="false">
      <c r="A990" s="13" t="s">
        <v>10288</v>
      </c>
      <c r="B990" s="14" t="s">
        <v>10289</v>
      </c>
      <c r="C990" s="15" t="n">
        <f aca="false">IFERROR(INDEX($E$1:$K$10025,MATCH(A990,$E$1:$E$10025,0),2),0)</f>
        <v>32000</v>
      </c>
      <c r="D990" s="13"/>
      <c r="E990" s="346" t="s">
        <v>10226</v>
      </c>
      <c r="F990" s="347" t="n">
        <v>520</v>
      </c>
      <c r="G990" s="13"/>
    </row>
    <row r="991" customFormat="false" ht="14.25" hidden="false" customHeight="true" outlineLevel="0" collapsed="false">
      <c r="A991" s="13" t="s">
        <v>10290</v>
      </c>
      <c r="B991" s="14" t="s">
        <v>1889</v>
      </c>
      <c r="C991" s="15" t="n">
        <f aca="false">IFERROR(INDEX($E$1:$K$10025,MATCH(A991,$E$1:$E$10025,0),2),0)</f>
        <v>4400</v>
      </c>
      <c r="D991" s="13"/>
      <c r="E991" s="346" t="s">
        <v>10228</v>
      </c>
      <c r="F991" s="347" t="n">
        <v>368</v>
      </c>
      <c r="G991" s="13"/>
    </row>
    <row r="992" customFormat="false" ht="14.25" hidden="false" customHeight="true" outlineLevel="0" collapsed="false">
      <c r="A992" s="13" t="s">
        <v>10291</v>
      </c>
      <c r="B992" s="14" t="s">
        <v>10292</v>
      </c>
      <c r="C992" s="15" t="n">
        <f aca="false">IFERROR(INDEX($E$1:$K$10025,MATCH(A992,$E$1:$E$10025,0),2),0)</f>
        <v>6240</v>
      </c>
      <c r="D992" s="13"/>
      <c r="E992" s="346" t="s">
        <v>10229</v>
      </c>
      <c r="F992" s="347" t="n">
        <v>200</v>
      </c>
      <c r="G992" s="13"/>
    </row>
    <row r="993" customFormat="false" ht="14.25" hidden="false" customHeight="true" outlineLevel="0" collapsed="false">
      <c r="A993" s="13" t="s">
        <v>10293</v>
      </c>
      <c r="B993" s="14" t="s">
        <v>10294</v>
      </c>
      <c r="C993" s="15" t="n">
        <f aca="false">IFERROR(INDEX($E$1:$K$10025,MATCH(A993,$E$1:$E$10025,0),2),0)</f>
        <v>29600</v>
      </c>
      <c r="D993" s="13"/>
      <c r="E993" s="346" t="s">
        <v>10295</v>
      </c>
      <c r="F993" s="347" t="n">
        <v>900</v>
      </c>
      <c r="G993" s="13"/>
    </row>
    <row r="994" customFormat="false" ht="14.25" hidden="false" customHeight="true" outlineLevel="0" collapsed="false">
      <c r="A994" s="13" t="s">
        <v>10296</v>
      </c>
      <c r="B994" s="14" t="s">
        <v>10297</v>
      </c>
      <c r="C994" s="15" t="n">
        <f aca="false">IFERROR(INDEX($E$1:$K$10025,MATCH(A994,$E$1:$E$10025,0),2),0)</f>
        <v>8000</v>
      </c>
      <c r="D994" s="13"/>
      <c r="E994" s="346" t="s">
        <v>10233</v>
      </c>
      <c r="F994" s="347" t="n">
        <v>1120</v>
      </c>
      <c r="G994" s="13"/>
    </row>
    <row r="995" customFormat="false" ht="14.25" hidden="false" customHeight="true" outlineLevel="0" collapsed="false">
      <c r="A995" s="13" t="s">
        <v>10298</v>
      </c>
      <c r="B995" s="14" t="s">
        <v>1890</v>
      </c>
      <c r="C995" s="15" t="n">
        <f aca="false">IFERROR(INDEX($E$1:$K$10025,MATCH(A995,$E$1:$E$10025,0),2),0)</f>
        <v>5200</v>
      </c>
      <c r="D995" s="13"/>
      <c r="E995" s="346" t="s">
        <v>10234</v>
      </c>
      <c r="F995" s="347" t="n">
        <v>1360</v>
      </c>
      <c r="G995" s="13"/>
    </row>
    <row r="996" customFormat="false" ht="14.25" hidden="false" customHeight="true" outlineLevel="0" collapsed="false">
      <c r="A996" s="13" t="s">
        <v>10299</v>
      </c>
      <c r="B996" s="14" t="s">
        <v>10300</v>
      </c>
      <c r="C996" s="15" t="n">
        <f aca="false">IFERROR(INDEX($E$1:$K$10025,MATCH(A996,$E$1:$E$10025,0),2),0)</f>
        <v>11200</v>
      </c>
      <c r="D996" s="13"/>
      <c r="E996" s="346" t="s">
        <v>10237</v>
      </c>
      <c r="F996" s="347" t="n">
        <v>720</v>
      </c>
      <c r="G996" s="13"/>
    </row>
    <row r="997" customFormat="false" ht="14.25" hidden="false" customHeight="true" outlineLevel="0" collapsed="false">
      <c r="A997" s="13" t="s">
        <v>10301</v>
      </c>
      <c r="B997" s="14" t="s">
        <v>10302</v>
      </c>
      <c r="C997" s="15" t="n">
        <f aca="false">IFERROR(INDEX($E$1:$K$10025,MATCH(A997,$E$1:$E$10025,0),2),0)</f>
        <v>40880</v>
      </c>
      <c r="D997" s="13"/>
      <c r="E997" s="346" t="s">
        <v>10239</v>
      </c>
      <c r="F997" s="347" t="n">
        <v>2400</v>
      </c>
      <c r="G997" s="13"/>
    </row>
    <row r="998" customFormat="false" ht="14.25" hidden="false" customHeight="true" outlineLevel="0" collapsed="false">
      <c r="A998" s="13" t="s">
        <v>10303</v>
      </c>
      <c r="B998" s="14" t="s">
        <v>10304</v>
      </c>
      <c r="C998" s="15" t="n">
        <f aca="false">IFERROR(INDEX($E$1:$K$10025,MATCH(A998,$E$1:$E$10025,0),2),0)</f>
        <v>5600</v>
      </c>
      <c r="D998" s="13"/>
      <c r="E998" s="346" t="s">
        <v>10242</v>
      </c>
      <c r="F998" s="347" t="n">
        <v>1200</v>
      </c>
      <c r="G998" s="13"/>
    </row>
    <row r="999" customFormat="false" ht="14.25" hidden="false" customHeight="true" outlineLevel="0" collapsed="false">
      <c r="A999" s="13" t="s">
        <v>10305</v>
      </c>
      <c r="B999" s="14" t="s">
        <v>10306</v>
      </c>
      <c r="C999" s="15" t="n">
        <f aca="false">IFERROR(INDEX($E$1:$K$10025,MATCH(A999,$E$1:$E$10025,0),2),0)</f>
        <v>24000</v>
      </c>
      <c r="D999" s="13"/>
      <c r="E999" s="350" t="s">
        <v>10307</v>
      </c>
      <c r="F999" s="351"/>
      <c r="G999" s="13"/>
    </row>
    <row r="1000" customFormat="false" ht="14.25" hidden="false" customHeight="true" outlineLevel="0" collapsed="false">
      <c r="A1000" s="13" t="s">
        <v>10308</v>
      </c>
      <c r="B1000" s="14" t="s">
        <v>10309</v>
      </c>
      <c r="C1000" s="15" t="n">
        <f aca="false">IFERROR(INDEX($E$1:$K$10025,MATCH(A1000,$E$1:$E$10025,0),2),0)</f>
        <v>4800</v>
      </c>
      <c r="D1000" s="13"/>
      <c r="E1000" s="346" t="s">
        <v>10251</v>
      </c>
      <c r="F1000" s="347" t="n">
        <v>4000</v>
      </c>
      <c r="G1000" s="13"/>
    </row>
    <row r="1001" customFormat="false" ht="14.25" hidden="false" customHeight="true" outlineLevel="0" collapsed="false">
      <c r="A1001" s="13" t="s">
        <v>10310</v>
      </c>
      <c r="B1001" s="14" t="s">
        <v>10311</v>
      </c>
      <c r="C1001" s="15" t="n">
        <f aca="false">IFERROR(INDEX($E$1:$K$10025,MATCH(A1001,$E$1:$E$10025,0),2),0)</f>
        <v>11200</v>
      </c>
      <c r="D1001" s="13"/>
      <c r="E1001" s="346" t="s">
        <v>10254</v>
      </c>
      <c r="F1001" s="347" t="n">
        <v>4400</v>
      </c>
      <c r="G1001" s="13"/>
    </row>
    <row r="1002" customFormat="false" ht="14.25" hidden="false" customHeight="true" outlineLevel="0" collapsed="false">
      <c r="A1002" s="13"/>
      <c r="B1002" s="259"/>
      <c r="C1002" s="15"/>
      <c r="D1002" s="13"/>
      <c r="E1002" s="346" t="s">
        <v>10257</v>
      </c>
      <c r="F1002" s="347" t="n">
        <v>4400</v>
      </c>
      <c r="G1002" s="13"/>
    </row>
    <row r="1003" customFormat="false" ht="14.25" hidden="false" customHeight="true" outlineLevel="0" collapsed="false">
      <c r="A1003" s="13" t="s">
        <v>10312</v>
      </c>
      <c r="B1003" s="14" t="s">
        <v>10313</v>
      </c>
      <c r="C1003" s="15" t="n">
        <f aca="false">IFERROR(INDEX($E$1:$K$10025,MATCH(A1003,$E$1:$E$10025,0),2),0)</f>
        <v>768</v>
      </c>
      <c r="D1003" s="13"/>
      <c r="E1003" s="346" t="s">
        <v>10259</v>
      </c>
      <c r="F1003" s="347" t="n">
        <v>3680</v>
      </c>
      <c r="G1003" s="13"/>
    </row>
    <row r="1004" customFormat="false" ht="14.25" hidden="false" customHeight="true" outlineLevel="0" collapsed="false">
      <c r="A1004" s="13" t="s">
        <v>10314</v>
      </c>
      <c r="B1004" s="14" t="s">
        <v>10315</v>
      </c>
      <c r="C1004" s="15" t="n">
        <f aca="false">IFERROR(INDEX($E$1:$K$10025,MATCH(A1004,$E$1:$E$10025,0),2),0)</f>
        <v>1040</v>
      </c>
      <c r="D1004" s="13"/>
      <c r="E1004" s="346" t="s">
        <v>10262</v>
      </c>
      <c r="F1004" s="347" t="n">
        <v>4400</v>
      </c>
      <c r="G1004" s="13"/>
    </row>
    <row r="1005" customFormat="false" ht="14.25" hidden="false" customHeight="true" outlineLevel="0" collapsed="false">
      <c r="A1005" s="13" t="s">
        <v>10316</v>
      </c>
      <c r="B1005" s="14" t="s">
        <v>10317</v>
      </c>
      <c r="C1005" s="15" t="n">
        <f aca="false">IFERROR(INDEX($E$1:$K$10025,MATCH(A1005,$E$1:$E$10025,0),2),0)</f>
        <v>1600</v>
      </c>
      <c r="D1005" s="13"/>
      <c r="E1005" s="346" t="s">
        <v>10264</v>
      </c>
      <c r="F1005" s="347" t="n">
        <v>4000</v>
      </c>
      <c r="G1005" s="13"/>
    </row>
    <row r="1006" customFormat="false" ht="14.25" hidden="false" customHeight="true" outlineLevel="0" collapsed="false">
      <c r="A1006" s="13" t="s">
        <v>10318</v>
      </c>
      <c r="B1006" s="14" t="s">
        <v>10319</v>
      </c>
      <c r="C1006" s="15" t="n">
        <f aca="false">IFERROR(INDEX($E$1:$K$10025,MATCH(A1006,$E$1:$E$10025,0),2),0)</f>
        <v>2560</v>
      </c>
      <c r="D1006" s="13"/>
      <c r="E1006" s="346" t="s">
        <v>10267</v>
      </c>
      <c r="F1006" s="347" t="n">
        <v>4400</v>
      </c>
      <c r="G1006" s="13"/>
    </row>
    <row r="1007" customFormat="false" ht="14.25" hidden="false" customHeight="true" outlineLevel="0" collapsed="false">
      <c r="A1007" s="13" t="s">
        <v>10320</v>
      </c>
      <c r="B1007" s="14" t="s">
        <v>10321</v>
      </c>
      <c r="C1007" s="15" t="n">
        <f aca="false">IFERROR(INDEX($E$1:$K$10025,MATCH(A1007,$E$1:$E$10025,0),2),0)</f>
        <v>4640</v>
      </c>
      <c r="D1007" s="13"/>
      <c r="E1007" s="346" t="s">
        <v>10270</v>
      </c>
      <c r="F1007" s="347" t="n">
        <v>5600</v>
      </c>
      <c r="G1007" s="13"/>
    </row>
    <row r="1008" customFormat="false" ht="14.25" hidden="false" customHeight="true" outlineLevel="0" collapsed="false">
      <c r="A1008" s="13" t="s">
        <v>10322</v>
      </c>
      <c r="B1008" s="14" t="s">
        <v>10323</v>
      </c>
      <c r="C1008" s="15" t="n">
        <f aca="false">IFERROR(INDEX($E$1:$K$10025,MATCH(A1008,$E$1:$E$10025,0),2),0)</f>
        <v>8000</v>
      </c>
      <c r="D1008" s="13"/>
      <c r="E1008" s="346" t="s">
        <v>10274</v>
      </c>
      <c r="F1008" s="347" t="n">
        <v>12000</v>
      </c>
      <c r="G1008" s="13"/>
    </row>
    <row r="1009" customFormat="false" ht="14.25" hidden="false" customHeight="true" outlineLevel="0" collapsed="false">
      <c r="A1009" s="13" t="s">
        <v>10324</v>
      </c>
      <c r="B1009" s="14" t="s">
        <v>10325</v>
      </c>
      <c r="C1009" s="15" t="n">
        <f aca="false">IFERROR(INDEX($E$1:$K$10025,MATCH(A1009,$E$1:$E$10025,0),2),0)</f>
        <v>10560</v>
      </c>
      <c r="D1009" s="13"/>
      <c r="E1009" s="346" t="s">
        <v>10277</v>
      </c>
      <c r="F1009" s="347" t="n">
        <v>56000</v>
      </c>
      <c r="G1009" s="13"/>
    </row>
    <row r="1010" customFormat="false" ht="14.25" hidden="false" customHeight="true" outlineLevel="0" collapsed="false">
      <c r="A1010" s="13" t="s">
        <v>10326</v>
      </c>
      <c r="B1010" s="14" t="s">
        <v>10327</v>
      </c>
      <c r="C1010" s="15" t="n">
        <f aca="false">IFERROR(INDEX($E$1:$K$10025,MATCH(A1010,$E$1:$E$10025,0),2),0)</f>
        <v>1400</v>
      </c>
      <c r="D1010" s="13"/>
      <c r="E1010" s="346" t="s">
        <v>10279</v>
      </c>
      <c r="F1010" s="347" t="n">
        <v>6000</v>
      </c>
      <c r="G1010" s="13"/>
    </row>
    <row r="1011" customFormat="false" ht="14.25" hidden="false" customHeight="true" outlineLevel="0" collapsed="false">
      <c r="A1011" s="13" t="s">
        <v>10328</v>
      </c>
      <c r="B1011" s="14" t="s">
        <v>10329</v>
      </c>
      <c r="C1011" s="15" t="n">
        <f aca="false">IFERROR(INDEX($E$1:$K$10025,MATCH(A1011,$E$1:$E$10025,0),2),0)</f>
        <v>600</v>
      </c>
      <c r="D1011" s="13"/>
      <c r="E1011" s="346" t="s">
        <v>10281</v>
      </c>
      <c r="F1011" s="347" t="n">
        <v>5200</v>
      </c>
      <c r="G1011" s="13"/>
    </row>
    <row r="1012" customFormat="false" ht="14.25" hidden="false" customHeight="true" outlineLevel="0" collapsed="false">
      <c r="A1012" s="13" t="s">
        <v>10330</v>
      </c>
      <c r="B1012" s="14" t="s">
        <v>10331</v>
      </c>
      <c r="C1012" s="15" t="n">
        <f aca="false">IFERROR(INDEX($E$1:$K$10025,MATCH(A1012,$E$1:$E$10025,0),2),0)</f>
        <v>17120</v>
      </c>
      <c r="D1012" s="13"/>
      <c r="E1012" s="346" t="s">
        <v>10282</v>
      </c>
      <c r="F1012" s="347" t="n">
        <v>3600</v>
      </c>
      <c r="G1012" s="13"/>
    </row>
    <row r="1013" customFormat="false" ht="14.25" hidden="false" customHeight="true" outlineLevel="0" collapsed="false">
      <c r="A1013" s="13" t="s">
        <v>10332</v>
      </c>
      <c r="B1013" s="14" t="s">
        <v>10333</v>
      </c>
      <c r="C1013" s="15" t="n">
        <f aca="false">IFERROR(INDEX($E$1:$K$10025,MATCH(A1013,$E$1:$E$10025,0),2),0)</f>
        <v>17920</v>
      </c>
      <c r="D1013" s="13"/>
      <c r="E1013" s="346" t="s">
        <v>10285</v>
      </c>
      <c r="F1013" s="347" t="n">
        <v>5200</v>
      </c>
      <c r="G1013" s="13"/>
    </row>
    <row r="1014" customFormat="false" ht="14.25" hidden="false" customHeight="true" outlineLevel="0" collapsed="false">
      <c r="A1014" s="13" t="s">
        <v>10334</v>
      </c>
      <c r="B1014" s="14" t="s">
        <v>10335</v>
      </c>
      <c r="C1014" s="15" t="n">
        <f aca="false">IFERROR(INDEX($E$1:$K$10025,MATCH(A1014,$E$1:$E$10025,0),2),0)</f>
        <v>8000</v>
      </c>
      <c r="D1014" s="13"/>
      <c r="E1014" s="346" t="s">
        <v>10286</v>
      </c>
      <c r="F1014" s="347" t="n">
        <v>9600</v>
      </c>
      <c r="G1014" s="13"/>
    </row>
    <row r="1015" customFormat="false" ht="14.25" hidden="false" customHeight="true" outlineLevel="0" collapsed="false">
      <c r="A1015" s="13" t="s">
        <v>10336</v>
      </c>
      <c r="B1015" s="14" t="s">
        <v>10337</v>
      </c>
      <c r="C1015" s="15" t="n">
        <f aca="false">IFERROR(INDEX($E$1:$K$10025,MATCH(A1015,$E$1:$E$10025,0),2),0)</f>
        <v>11200</v>
      </c>
      <c r="D1015" s="13"/>
      <c r="E1015" s="346" t="s">
        <v>10288</v>
      </c>
      <c r="F1015" s="347" t="n">
        <v>32000</v>
      </c>
      <c r="G1015" s="13"/>
    </row>
    <row r="1016" customFormat="false" ht="14.25" hidden="false" customHeight="true" outlineLevel="0" collapsed="false">
      <c r="A1016" s="13" t="s">
        <v>10338</v>
      </c>
      <c r="B1016" s="14" t="s">
        <v>10339</v>
      </c>
      <c r="C1016" s="15" t="n">
        <f aca="false">IFERROR(INDEX($E$1:$K$10025,MATCH(A1016,$E$1:$E$10025,0),2),0)</f>
        <v>16160</v>
      </c>
      <c r="D1016" s="13"/>
      <c r="E1016" s="346" t="s">
        <v>10290</v>
      </c>
      <c r="F1016" s="347" t="n">
        <v>4400</v>
      </c>
      <c r="G1016" s="13"/>
    </row>
    <row r="1017" customFormat="false" ht="14.25" hidden="false" customHeight="true" outlineLevel="0" collapsed="false">
      <c r="A1017" s="13" t="s">
        <v>10340</v>
      </c>
      <c r="B1017" s="14" t="s">
        <v>10341</v>
      </c>
      <c r="C1017" s="15" t="n">
        <f aca="false">IFERROR(INDEX($E$1:$K$10025,MATCH(A1017,$E$1:$E$10025,0),2),0)</f>
        <v>1440</v>
      </c>
      <c r="D1017" s="13"/>
      <c r="E1017" s="346" t="s">
        <v>10291</v>
      </c>
      <c r="F1017" s="347" t="n">
        <v>6240</v>
      </c>
      <c r="G1017" s="13"/>
    </row>
    <row r="1018" customFormat="false" ht="14.25" hidden="false" customHeight="true" outlineLevel="0" collapsed="false">
      <c r="A1018" s="13" t="s">
        <v>10342</v>
      </c>
      <c r="B1018" s="14" t="s">
        <v>10343</v>
      </c>
      <c r="C1018" s="15" t="n">
        <f aca="false">IFERROR(INDEX($E$1:$K$10025,MATCH(A1018,$E$1:$E$10025,0),2),0)</f>
        <v>26000</v>
      </c>
      <c r="D1018" s="13"/>
      <c r="E1018" s="346" t="s">
        <v>10293</v>
      </c>
      <c r="F1018" s="347" t="n">
        <v>29600</v>
      </c>
      <c r="G1018" s="13"/>
    </row>
    <row r="1019" customFormat="false" ht="14.25" hidden="false" customHeight="true" outlineLevel="0" collapsed="false">
      <c r="A1019" s="13" t="s">
        <v>10344</v>
      </c>
      <c r="B1019" s="14" t="s">
        <v>10345</v>
      </c>
      <c r="C1019" s="15" t="n">
        <f aca="false">IFERROR(INDEX($E$1:$K$10025,MATCH(A1019,$E$1:$E$10025,0),2),0)</f>
        <v>28000</v>
      </c>
      <c r="D1019" s="13"/>
      <c r="E1019" s="346" t="s">
        <v>10296</v>
      </c>
      <c r="F1019" s="347" t="n">
        <v>8000</v>
      </c>
      <c r="G1019" s="13"/>
    </row>
    <row r="1020" customFormat="false" ht="14.25" hidden="false" customHeight="true" outlineLevel="0" collapsed="false">
      <c r="A1020" s="13" t="s">
        <v>10346</v>
      </c>
      <c r="B1020" s="14" t="s">
        <v>10347</v>
      </c>
      <c r="C1020" s="15" t="n">
        <f aca="false">IFERROR(INDEX($E$1:$K$10025,MATCH(A1020,$E$1:$E$10025,0),2),0)</f>
        <v>29600</v>
      </c>
      <c r="D1020" s="13"/>
      <c r="E1020" s="353" t="s">
        <v>10298</v>
      </c>
      <c r="F1020" s="354" t="n">
        <v>5200</v>
      </c>
      <c r="G1020" s="13"/>
    </row>
    <row r="1021" customFormat="false" ht="14.25" hidden="false" customHeight="true" outlineLevel="0" collapsed="false">
      <c r="A1021" s="13" t="s">
        <v>10348</v>
      </c>
      <c r="B1021" s="14" t="s">
        <v>10349</v>
      </c>
      <c r="C1021" s="15" t="n">
        <f aca="false">IFERROR(INDEX($E$1:$K$10025,MATCH(A1021,$E$1:$E$10025,0),2),0)</f>
        <v>32000</v>
      </c>
      <c r="D1021" s="13"/>
      <c r="E1021" s="119"/>
      <c r="F1021" s="119"/>
      <c r="G1021" s="13"/>
    </row>
    <row r="1022" customFormat="false" ht="14.25" hidden="false" customHeight="true" outlineLevel="0" collapsed="false">
      <c r="A1022" s="13" t="s">
        <v>10350</v>
      </c>
      <c r="B1022" s="14" t="s">
        <v>10351</v>
      </c>
      <c r="C1022" s="15" t="n">
        <f aca="false">IFERROR(INDEX($E$1:$K$10025,MATCH(A1022,$E$1:$E$10025,0),2),0)</f>
        <v>36000</v>
      </c>
      <c r="D1022" s="13"/>
      <c r="E1022" s="346" t="s">
        <v>10299</v>
      </c>
      <c r="F1022" s="347" t="n">
        <v>11200</v>
      </c>
      <c r="G1022" s="13"/>
    </row>
    <row r="1023" customFormat="false" ht="14.25" hidden="false" customHeight="true" outlineLevel="0" collapsed="false">
      <c r="A1023" s="13" t="s">
        <v>10352</v>
      </c>
      <c r="B1023" s="14" t="s">
        <v>10353</v>
      </c>
      <c r="C1023" s="15" t="n">
        <f aca="false">IFERROR(INDEX($E$1:$K$10025,MATCH(A1023,$E$1:$E$10025,0),2),0)</f>
        <v>0</v>
      </c>
      <c r="D1023" s="13"/>
      <c r="E1023" s="346" t="s">
        <v>10301</v>
      </c>
      <c r="F1023" s="347" t="n">
        <v>40880</v>
      </c>
      <c r="G1023" s="13"/>
    </row>
    <row r="1024" customFormat="false" ht="14.25" hidden="false" customHeight="true" outlineLevel="0" collapsed="false">
      <c r="A1024" s="13" t="s">
        <v>10354</v>
      </c>
      <c r="B1024" s="14" t="s">
        <v>10355</v>
      </c>
      <c r="C1024" s="15" t="n">
        <f aca="false">IFERROR(INDEX($E$1:$K$10025,MATCH(A1024,$E$1:$E$10025,0),2),0)</f>
        <v>0</v>
      </c>
      <c r="D1024" s="13"/>
      <c r="E1024" s="346" t="s">
        <v>10303</v>
      </c>
      <c r="F1024" s="347" t="n">
        <v>5600</v>
      </c>
      <c r="G1024" s="13"/>
    </row>
    <row r="1025" customFormat="false" ht="14.25" hidden="false" customHeight="true" outlineLevel="0" collapsed="false">
      <c r="A1025" s="13" t="s">
        <v>10356</v>
      </c>
      <c r="B1025" s="14" t="s">
        <v>10357</v>
      </c>
      <c r="C1025" s="15" t="n">
        <f aca="false">IFERROR(INDEX($E$1:$K$10025,MATCH(A1025,$E$1:$E$10025,0),2),0)</f>
        <v>0</v>
      </c>
      <c r="D1025" s="13"/>
      <c r="E1025" s="346" t="s">
        <v>10305</v>
      </c>
      <c r="F1025" s="347" t="n">
        <v>24000</v>
      </c>
      <c r="G1025" s="13"/>
    </row>
    <row r="1026" customFormat="false" ht="14.25" hidden="false" customHeight="true" outlineLevel="0" collapsed="false">
      <c r="A1026" s="13" t="s">
        <v>10358</v>
      </c>
      <c r="B1026" s="14" t="s">
        <v>10359</v>
      </c>
      <c r="C1026" s="15" t="n">
        <f aca="false">IFERROR(INDEX($E$1:$K$10025,MATCH(A1026,$E$1:$E$10025,0),2),0)</f>
        <v>0</v>
      </c>
      <c r="D1026" s="13"/>
      <c r="E1026" s="346" t="s">
        <v>10308</v>
      </c>
      <c r="F1026" s="347" t="n">
        <v>4800</v>
      </c>
      <c r="G1026" s="13"/>
    </row>
    <row r="1027" customFormat="false" ht="14.25" hidden="false" customHeight="true" outlineLevel="0" collapsed="false">
      <c r="A1027" s="13" t="s">
        <v>10360</v>
      </c>
      <c r="B1027" s="14" t="s">
        <v>10361</v>
      </c>
      <c r="C1027" s="15" t="n">
        <f aca="false">IFERROR(INDEX($E$1:$K$10025,MATCH(A1027,$E$1:$E$10025,0),2),0)</f>
        <v>0</v>
      </c>
      <c r="D1027" s="13"/>
      <c r="E1027" s="346" t="s">
        <v>10310</v>
      </c>
      <c r="F1027" s="347" t="n">
        <v>11200</v>
      </c>
      <c r="G1027" s="13"/>
    </row>
    <row r="1028" customFormat="false" ht="14.25" hidden="false" customHeight="true" outlineLevel="0" collapsed="false">
      <c r="A1028" s="13" t="s">
        <v>10362</v>
      </c>
      <c r="B1028" s="14" t="s">
        <v>1895</v>
      </c>
      <c r="C1028" s="15" t="n">
        <f aca="false">IFERROR(INDEX($E$1:$K$10025,MATCH(A1028,$E$1:$E$10025,0),2),0)</f>
        <v>2000</v>
      </c>
      <c r="D1028" s="13"/>
      <c r="E1028" s="350" t="s">
        <v>10363</v>
      </c>
      <c r="F1028" s="351"/>
      <c r="G1028" s="13"/>
    </row>
    <row r="1029" customFormat="false" ht="14.25" hidden="false" customHeight="true" outlineLevel="0" collapsed="false">
      <c r="A1029" s="13" t="s">
        <v>10364</v>
      </c>
      <c r="B1029" s="14" t="s">
        <v>1896</v>
      </c>
      <c r="C1029" s="15" t="n">
        <f aca="false">IFERROR(INDEX($E$1:$K$10025,MATCH(A1029,$E$1:$E$10025,0),2),0)</f>
        <v>2880</v>
      </c>
      <c r="D1029" s="13"/>
      <c r="E1029" s="346" t="s">
        <v>10312</v>
      </c>
      <c r="F1029" s="347" t="n">
        <v>768</v>
      </c>
      <c r="G1029" s="13"/>
    </row>
    <row r="1030" customFormat="false" ht="14.25" hidden="false" customHeight="true" outlineLevel="0" collapsed="false">
      <c r="A1030" s="13"/>
      <c r="B1030" s="259"/>
      <c r="C1030" s="15"/>
      <c r="D1030" s="13"/>
      <c r="E1030" s="346" t="s">
        <v>10314</v>
      </c>
      <c r="F1030" s="347" t="n">
        <v>1040</v>
      </c>
      <c r="G1030" s="13"/>
    </row>
    <row r="1031" customFormat="false" ht="14.25" hidden="false" customHeight="true" outlineLevel="0" collapsed="false">
      <c r="A1031" s="13" t="s">
        <v>10365</v>
      </c>
      <c r="B1031" s="14" t="s">
        <v>1897</v>
      </c>
      <c r="C1031" s="15" t="n">
        <f aca="false">IFERROR(INDEX($E$1:$K$10025,MATCH(A1031,$E$1:$E$10025,0),2),0)</f>
        <v>5200</v>
      </c>
      <c r="D1031" s="13"/>
      <c r="E1031" s="346" t="s">
        <v>10316</v>
      </c>
      <c r="F1031" s="347" t="n">
        <v>1600</v>
      </c>
      <c r="G1031" s="13"/>
    </row>
    <row r="1032" customFormat="false" ht="14.25" hidden="false" customHeight="true" outlineLevel="0" collapsed="false">
      <c r="A1032" s="13" t="s">
        <v>10366</v>
      </c>
      <c r="B1032" s="14" t="s">
        <v>1898</v>
      </c>
      <c r="C1032" s="15" t="n">
        <f aca="false">IFERROR(INDEX($E$1:$K$10025,MATCH(A1032,$E$1:$E$10025,0),2),0)</f>
        <v>14560</v>
      </c>
      <c r="D1032" s="13"/>
      <c r="E1032" s="346" t="s">
        <v>10318</v>
      </c>
      <c r="F1032" s="347" t="n">
        <v>2560</v>
      </c>
      <c r="G1032" s="13"/>
    </row>
    <row r="1033" customFormat="false" ht="14.25" hidden="false" customHeight="true" outlineLevel="0" collapsed="false">
      <c r="A1033" s="13" t="s">
        <v>10367</v>
      </c>
      <c r="B1033" s="14" t="s">
        <v>10368</v>
      </c>
      <c r="C1033" s="15" t="n">
        <f aca="false">IFERROR(INDEX($E$1:$K$10025,MATCH(A1033,$E$1:$E$10025,0),2),0)</f>
        <v>92000</v>
      </c>
      <c r="D1033" s="13"/>
      <c r="E1033" s="346" t="s">
        <v>10320</v>
      </c>
      <c r="F1033" s="347" t="n">
        <v>4640</v>
      </c>
      <c r="G1033" s="13"/>
    </row>
    <row r="1034" customFormat="false" ht="14.25" hidden="false" customHeight="true" outlineLevel="0" collapsed="false">
      <c r="A1034" s="13" t="s">
        <v>10369</v>
      </c>
      <c r="B1034" s="14" t="s">
        <v>10370</v>
      </c>
      <c r="C1034" s="15" t="n">
        <f aca="false">IFERROR(INDEX($E$1:$K$10025,MATCH(A1034,$E$1:$E$10025,0),2),0)</f>
        <v>80000</v>
      </c>
      <c r="D1034" s="13"/>
      <c r="E1034" s="346" t="s">
        <v>10322</v>
      </c>
      <c r="F1034" s="347" t="n">
        <v>8000</v>
      </c>
      <c r="G1034" s="13"/>
    </row>
    <row r="1035" customFormat="false" ht="14.25" hidden="false" customHeight="true" outlineLevel="0" collapsed="false">
      <c r="A1035" s="13" t="s">
        <v>10371</v>
      </c>
      <c r="B1035" s="14" t="s">
        <v>1899</v>
      </c>
      <c r="C1035" s="15" t="n">
        <f aca="false">IFERROR(INDEX($E$1:$K$10025,MATCH(A1035,$E$1:$E$10025,0),2),0)</f>
        <v>2720</v>
      </c>
      <c r="D1035" s="13"/>
      <c r="E1035" s="346" t="s">
        <v>10324</v>
      </c>
      <c r="F1035" s="347" t="n">
        <v>10560</v>
      </c>
      <c r="G1035" s="13"/>
    </row>
    <row r="1036" customFormat="false" ht="14.25" hidden="false" customHeight="true" outlineLevel="0" collapsed="false">
      <c r="A1036" s="13" t="s">
        <v>10372</v>
      </c>
      <c r="B1036" s="14" t="s">
        <v>1900</v>
      </c>
      <c r="C1036" s="15" t="n">
        <f aca="false">IFERROR(INDEX($E$1:$K$10025,MATCH(A1036,$E$1:$E$10025,0),2),0)</f>
        <v>6400</v>
      </c>
      <c r="D1036" s="13"/>
      <c r="E1036" s="346" t="s">
        <v>10326</v>
      </c>
      <c r="F1036" s="347" t="n">
        <v>1400</v>
      </c>
      <c r="G1036" s="13"/>
    </row>
    <row r="1037" customFormat="false" ht="14.25" hidden="false" customHeight="true" outlineLevel="0" collapsed="false">
      <c r="A1037" s="13" t="s">
        <v>10373</v>
      </c>
      <c r="B1037" s="14" t="s">
        <v>10374</v>
      </c>
      <c r="C1037" s="15" t="n">
        <f aca="false">IFERROR(INDEX($E$1:$K$10025,MATCH(A1037,$E$1:$E$10025,0),2),0)</f>
        <v>15200</v>
      </c>
      <c r="D1037" s="13"/>
      <c r="E1037" s="346" t="s">
        <v>10328</v>
      </c>
      <c r="F1037" s="347" t="n">
        <v>600</v>
      </c>
      <c r="G1037" s="13"/>
    </row>
    <row r="1038" customFormat="false" ht="14.25" hidden="false" customHeight="true" outlineLevel="0" collapsed="false">
      <c r="A1038" s="13" t="s">
        <v>10375</v>
      </c>
      <c r="B1038" s="14" t="s">
        <v>1901</v>
      </c>
      <c r="C1038" s="15" t="n">
        <f aca="false">IFERROR(INDEX($E$1:$K$10025,MATCH(A1038,$E$1:$E$10025,0),2),0)</f>
        <v>2000</v>
      </c>
      <c r="D1038" s="13"/>
      <c r="E1038" s="346" t="s">
        <v>10330</v>
      </c>
      <c r="F1038" s="347" t="n">
        <v>17120</v>
      </c>
      <c r="G1038" s="13"/>
    </row>
    <row r="1039" customFormat="false" ht="14.25" hidden="false" customHeight="true" outlineLevel="0" collapsed="false">
      <c r="A1039" s="13" t="s">
        <v>10376</v>
      </c>
      <c r="B1039" s="14" t="s">
        <v>1902</v>
      </c>
      <c r="C1039" s="15" t="n">
        <f aca="false">IFERROR(INDEX($E$1:$K$10025,MATCH(A1039,$E$1:$E$10025,0),2),0)</f>
        <v>3600</v>
      </c>
      <c r="D1039" s="13"/>
      <c r="E1039" s="346" t="s">
        <v>10332</v>
      </c>
      <c r="F1039" s="347" t="n">
        <v>17920</v>
      </c>
      <c r="G1039" s="13"/>
    </row>
    <row r="1040" customFormat="false" ht="14.25" hidden="false" customHeight="true" outlineLevel="0" collapsed="false">
      <c r="A1040" s="13" t="s">
        <v>10377</v>
      </c>
      <c r="B1040" s="14" t="s">
        <v>3237</v>
      </c>
      <c r="C1040" s="15" t="n">
        <f aca="false">IFERROR(INDEX($E$1:$K$10025,MATCH(A1040,$E$1:$E$10025,0),2),0)</f>
        <v>4640</v>
      </c>
      <c r="D1040" s="13"/>
      <c r="E1040" s="346" t="s">
        <v>10334</v>
      </c>
      <c r="F1040" s="347" t="n">
        <v>8000</v>
      </c>
      <c r="G1040" s="13"/>
    </row>
    <row r="1041" customFormat="false" ht="14.25" hidden="false" customHeight="true" outlineLevel="0" collapsed="false">
      <c r="A1041" s="13" t="s">
        <v>10378</v>
      </c>
      <c r="B1041" s="14" t="s">
        <v>10379</v>
      </c>
      <c r="C1041" s="15" t="n">
        <f aca="false">IFERROR(INDEX($E$1:$K$10025,MATCH(A1041,$E$1:$E$10025,0),2),0)</f>
        <v>10240</v>
      </c>
      <c r="D1041" s="13"/>
      <c r="E1041" s="346" t="s">
        <v>10336</v>
      </c>
      <c r="F1041" s="347" t="n">
        <v>11200</v>
      </c>
      <c r="G1041" s="13"/>
    </row>
    <row r="1042" customFormat="false" ht="14.25" hidden="false" customHeight="true" outlineLevel="0" collapsed="false">
      <c r="A1042" s="13" t="s">
        <v>10380</v>
      </c>
      <c r="B1042" s="14" t="s">
        <v>10381</v>
      </c>
      <c r="C1042" s="15" t="n">
        <f aca="false">IFERROR(INDEX($E$1:$K$10025,MATCH(A1042,$E$1:$E$10025,0),2),0)</f>
        <v>0</v>
      </c>
      <c r="D1042" s="13"/>
      <c r="E1042" s="346" t="s">
        <v>10338</v>
      </c>
      <c r="F1042" s="347" t="n">
        <v>16160</v>
      </c>
      <c r="G1042" s="13"/>
    </row>
    <row r="1043" customFormat="false" ht="14.25" hidden="false" customHeight="true" outlineLevel="0" collapsed="false">
      <c r="A1043" s="13" t="s">
        <v>10382</v>
      </c>
      <c r="B1043" s="14" t="s">
        <v>10383</v>
      </c>
      <c r="C1043" s="15" t="n">
        <f aca="false">IFERROR(INDEX($E$1:$K$10025,MATCH(A1043,$E$1:$E$10025,0),2),0)</f>
        <v>0</v>
      </c>
      <c r="D1043" s="13"/>
      <c r="E1043" s="346" t="s">
        <v>10340</v>
      </c>
      <c r="F1043" s="347" t="n">
        <v>1440</v>
      </c>
      <c r="G1043" s="13"/>
    </row>
    <row r="1044" customFormat="false" ht="14.25" hidden="false" customHeight="true" outlineLevel="0" collapsed="false">
      <c r="A1044" s="13" t="s">
        <v>10384</v>
      </c>
      <c r="B1044" s="14" t="s">
        <v>10385</v>
      </c>
      <c r="C1044" s="15" t="n">
        <f aca="false">IFERROR(INDEX($E$1:$K$10025,MATCH(A1044,$E$1:$E$10025,0),2),0)</f>
        <v>0</v>
      </c>
      <c r="D1044" s="13"/>
      <c r="E1044" s="346" t="s">
        <v>10342</v>
      </c>
      <c r="F1044" s="347" t="n">
        <v>26000</v>
      </c>
      <c r="G1044" s="13"/>
    </row>
    <row r="1045" customFormat="false" ht="14.25" hidden="false" customHeight="true" outlineLevel="0" collapsed="false">
      <c r="A1045" s="13" t="s">
        <v>10386</v>
      </c>
      <c r="B1045" s="14" t="s">
        <v>10387</v>
      </c>
      <c r="C1045" s="15" t="n">
        <f aca="false">IFERROR(INDEX($E$1:$K$10025,MATCH(A1045,$E$1:$E$10025,0),2),0)</f>
        <v>2400</v>
      </c>
      <c r="D1045" s="13"/>
      <c r="E1045" s="346" t="s">
        <v>10344</v>
      </c>
      <c r="F1045" s="347" t="n">
        <v>28000</v>
      </c>
      <c r="G1045" s="13"/>
    </row>
    <row r="1046" customFormat="false" ht="14.25" hidden="false" customHeight="true" outlineLevel="0" collapsed="false">
      <c r="A1046" s="13" t="s">
        <v>10388</v>
      </c>
      <c r="B1046" s="14" t="s">
        <v>10389</v>
      </c>
      <c r="C1046" s="15" t="n">
        <f aca="false">IFERROR(INDEX($E$1:$K$10025,MATCH(A1046,$E$1:$E$10025,0),2),0)</f>
        <v>5680</v>
      </c>
      <c r="D1046" s="13"/>
      <c r="E1046" s="346" t="s">
        <v>10346</v>
      </c>
      <c r="F1046" s="347" t="n">
        <v>29600</v>
      </c>
      <c r="G1046" s="13"/>
    </row>
    <row r="1047" customFormat="false" ht="14.25" hidden="false" customHeight="true" outlineLevel="0" collapsed="false">
      <c r="A1047" s="13" t="s">
        <v>10390</v>
      </c>
      <c r="B1047" s="14" t="s">
        <v>10391</v>
      </c>
      <c r="C1047" s="15" t="n">
        <f aca="false">IFERROR(INDEX($E$1:$K$10025,MATCH(A1047,$E$1:$E$10025,0),2),0)</f>
        <v>0</v>
      </c>
      <c r="D1047" s="13"/>
      <c r="E1047" s="346" t="s">
        <v>10348</v>
      </c>
      <c r="F1047" s="347" t="n">
        <v>32000</v>
      </c>
      <c r="G1047" s="13"/>
    </row>
    <row r="1048" customFormat="false" ht="14.25" hidden="false" customHeight="true" outlineLevel="0" collapsed="false">
      <c r="A1048" s="13" t="s">
        <v>10392</v>
      </c>
      <c r="B1048" s="14" t="s">
        <v>10393</v>
      </c>
      <c r="C1048" s="15" t="n">
        <f aca="false">IFERROR(INDEX($E$1:$K$10025,MATCH(A1048,$E$1:$E$10025,0),2),0)</f>
        <v>5200</v>
      </c>
      <c r="D1048" s="13"/>
      <c r="E1048" s="346" t="s">
        <v>10350</v>
      </c>
      <c r="F1048" s="347" t="n">
        <v>36000</v>
      </c>
      <c r="G1048" s="13"/>
    </row>
    <row r="1049" customFormat="false" ht="14.25" hidden="false" customHeight="true" outlineLevel="0" collapsed="false">
      <c r="A1049" s="13" t="s">
        <v>10394</v>
      </c>
      <c r="B1049" s="14" t="s">
        <v>10395</v>
      </c>
      <c r="C1049" s="15" t="n">
        <f aca="false">IFERROR(INDEX($E$1:$K$10025,MATCH(A1049,$E$1:$E$10025,0),2),0)</f>
        <v>9040</v>
      </c>
      <c r="D1049" s="13"/>
      <c r="E1049" s="346" t="s">
        <v>10362</v>
      </c>
      <c r="F1049" s="347" t="n">
        <v>2000</v>
      </c>
      <c r="G1049" s="13"/>
    </row>
    <row r="1050" customFormat="false" ht="14.25" hidden="false" customHeight="true" outlineLevel="0" collapsed="false">
      <c r="A1050" s="13" t="s">
        <v>10396</v>
      </c>
      <c r="B1050" s="14" t="s">
        <v>10397</v>
      </c>
      <c r="C1050" s="15" t="n">
        <f aca="false">IFERROR(INDEX($E$1:$K$10025,MATCH(A1050,$E$1:$E$10025,0),2),0)</f>
        <v>2000</v>
      </c>
      <c r="D1050" s="13"/>
      <c r="E1050" s="346" t="s">
        <v>10364</v>
      </c>
      <c r="F1050" s="347" t="n">
        <v>2880</v>
      </c>
      <c r="G1050" s="13"/>
    </row>
    <row r="1051" customFormat="false" ht="14.25" hidden="false" customHeight="true" outlineLevel="0" collapsed="false">
      <c r="A1051" s="13" t="s">
        <v>10398</v>
      </c>
      <c r="B1051" s="14" t="s">
        <v>10399</v>
      </c>
      <c r="C1051" s="15" t="n">
        <f aca="false">IFERROR(INDEX($E$1:$K$10025,MATCH(A1051,$E$1:$E$10025,0),2),0)</f>
        <v>4600</v>
      </c>
      <c r="D1051" s="13"/>
      <c r="E1051" s="346" t="s">
        <v>10365</v>
      </c>
      <c r="F1051" s="347" t="n">
        <v>5200</v>
      </c>
      <c r="G1051" s="13"/>
    </row>
    <row r="1052" customFormat="false" ht="14.25" hidden="false" customHeight="true" outlineLevel="0" collapsed="false">
      <c r="A1052" s="13" t="s">
        <v>10400</v>
      </c>
      <c r="B1052" s="14" t="s">
        <v>10401</v>
      </c>
      <c r="C1052" s="15" t="n">
        <f aca="false">IFERROR(INDEX($E$1:$K$10025,MATCH(A1052,$E$1:$E$10025,0),2),0)</f>
        <v>80</v>
      </c>
      <c r="D1052" s="13"/>
      <c r="E1052" s="346" t="s">
        <v>10366</v>
      </c>
      <c r="F1052" s="347" t="n">
        <v>14560</v>
      </c>
      <c r="G1052" s="13"/>
    </row>
    <row r="1053" customFormat="false" ht="14.25" hidden="false" customHeight="true" outlineLevel="0" collapsed="false">
      <c r="A1053" s="13"/>
      <c r="B1053" s="259"/>
      <c r="C1053" s="15"/>
      <c r="D1053" s="13"/>
      <c r="E1053" s="346" t="s">
        <v>10367</v>
      </c>
      <c r="F1053" s="347" t="n">
        <v>92000</v>
      </c>
      <c r="G1053" s="13"/>
    </row>
    <row r="1054" customFormat="false" ht="14.25" hidden="false" customHeight="true" outlineLevel="0" collapsed="false">
      <c r="A1054" s="13" t="s">
        <v>10402</v>
      </c>
      <c r="B1054" s="14" t="s">
        <v>10403</v>
      </c>
      <c r="C1054" s="15" t="n">
        <f aca="false">IFERROR(INDEX($E$1:$K$10025,MATCH(A1054,$E$1:$E$10025,0),2),0)</f>
        <v>2080</v>
      </c>
      <c r="D1054" s="13"/>
      <c r="E1054" s="346" t="s">
        <v>10369</v>
      </c>
      <c r="F1054" s="347" t="n">
        <v>80000</v>
      </c>
      <c r="G1054" s="13"/>
    </row>
    <row r="1055" customFormat="false" ht="14.25" hidden="false" customHeight="true" outlineLevel="0" collapsed="false">
      <c r="A1055" s="13" t="s">
        <v>10404</v>
      </c>
      <c r="B1055" s="14" t="s">
        <v>10405</v>
      </c>
      <c r="C1055" s="15" t="n">
        <f aca="false">IFERROR(INDEX($E$1:$K$10025,MATCH(A1055,$E$1:$E$10025,0),2),0)</f>
        <v>2880</v>
      </c>
      <c r="D1055" s="13"/>
      <c r="E1055" s="346" t="s">
        <v>10371</v>
      </c>
      <c r="F1055" s="347" t="n">
        <v>2720</v>
      </c>
      <c r="G1055" s="13"/>
    </row>
    <row r="1056" customFormat="false" ht="14.25" hidden="false" customHeight="true" outlineLevel="0" collapsed="false">
      <c r="A1056" s="13" t="s">
        <v>10406</v>
      </c>
      <c r="B1056" s="14" t="s">
        <v>659</v>
      </c>
      <c r="C1056" s="15" t="n">
        <f aca="false">IFERROR(INDEX($E$1:$K$10025,MATCH(A1056,$E$1:$E$10025,0),2),0)</f>
        <v>4000</v>
      </c>
      <c r="D1056" s="13"/>
      <c r="E1056" s="346" t="s">
        <v>10372</v>
      </c>
      <c r="F1056" s="347" t="n">
        <v>6400</v>
      </c>
      <c r="G1056" s="13"/>
    </row>
    <row r="1057" customFormat="false" ht="14.25" hidden="false" customHeight="true" outlineLevel="0" collapsed="false">
      <c r="A1057" s="13" t="s">
        <v>10407</v>
      </c>
      <c r="B1057" s="14" t="s">
        <v>661</v>
      </c>
      <c r="C1057" s="15" t="n">
        <f aca="false">IFERROR(INDEX($E$1:$K$10025,MATCH(A1057,$E$1:$E$10025,0),2),0)</f>
        <v>5600</v>
      </c>
      <c r="D1057" s="13"/>
      <c r="E1057" s="346" t="s">
        <v>10373</v>
      </c>
      <c r="F1057" s="347" t="n">
        <v>15200</v>
      </c>
      <c r="G1057" s="13"/>
    </row>
    <row r="1058" customFormat="false" ht="14.25" hidden="false" customHeight="true" outlineLevel="0" collapsed="false">
      <c r="A1058" s="13" t="s">
        <v>10408</v>
      </c>
      <c r="B1058" s="14" t="s">
        <v>662</v>
      </c>
      <c r="C1058" s="15" t="n">
        <f aca="false">IFERROR(INDEX($E$1:$K$10025,MATCH(A1058,$E$1:$E$10025,0),2),0)</f>
        <v>7280</v>
      </c>
      <c r="D1058" s="13"/>
      <c r="E1058" s="346" t="s">
        <v>10375</v>
      </c>
      <c r="F1058" s="347" t="n">
        <v>2000</v>
      </c>
      <c r="G1058" s="13"/>
    </row>
    <row r="1059" customFormat="false" ht="14.25" hidden="false" customHeight="true" outlineLevel="0" collapsed="false">
      <c r="A1059" s="13" t="s">
        <v>10409</v>
      </c>
      <c r="B1059" s="14" t="s">
        <v>665</v>
      </c>
      <c r="C1059" s="15" t="n">
        <f aca="false">IFERROR(INDEX($E$1:$K$10025,MATCH(A1059,$E$1:$E$10025,0),2),0)</f>
        <v>720</v>
      </c>
      <c r="D1059" s="13"/>
      <c r="E1059" s="346" t="s">
        <v>10376</v>
      </c>
      <c r="F1059" s="347" t="n">
        <v>3600</v>
      </c>
      <c r="G1059" s="13"/>
    </row>
    <row r="1060" customFormat="false" ht="14.25" hidden="false" customHeight="true" outlineLevel="0" collapsed="false">
      <c r="A1060" s="13" t="s">
        <v>10410</v>
      </c>
      <c r="B1060" s="14" t="s">
        <v>667</v>
      </c>
      <c r="C1060" s="15" t="n">
        <f aca="false">IFERROR(INDEX($E$1:$K$10025,MATCH(A1060,$E$1:$E$10025,0),2),0)</f>
        <v>960</v>
      </c>
      <c r="D1060" s="13"/>
      <c r="E1060" s="346" t="s">
        <v>10377</v>
      </c>
      <c r="F1060" s="347" t="n">
        <v>4640</v>
      </c>
      <c r="G1060" s="13"/>
    </row>
    <row r="1061" customFormat="false" ht="14.25" hidden="false" customHeight="true" outlineLevel="0" collapsed="false">
      <c r="A1061" s="13" t="s">
        <v>10411</v>
      </c>
      <c r="B1061" s="14" t="s">
        <v>666</v>
      </c>
      <c r="C1061" s="15" t="n">
        <f aca="false">IFERROR(INDEX($E$1:$K$10025,MATCH(A1061,$E$1:$E$10025,0),2),0)</f>
        <v>2000</v>
      </c>
      <c r="D1061" s="13"/>
      <c r="E1061" s="346" t="s">
        <v>10378</v>
      </c>
      <c r="F1061" s="347" t="n">
        <v>10240</v>
      </c>
      <c r="G1061" s="13"/>
    </row>
    <row r="1062" customFormat="false" ht="14.25" hidden="false" customHeight="true" outlineLevel="0" collapsed="false">
      <c r="A1062" s="13" t="s">
        <v>10412</v>
      </c>
      <c r="B1062" s="14" t="s">
        <v>5472</v>
      </c>
      <c r="C1062" s="15" t="n">
        <f aca="false">IFERROR(INDEX($E$1:$K$10025,MATCH(A1062,$E$1:$E$10025,0),2),0)</f>
        <v>1600</v>
      </c>
      <c r="D1062" s="13"/>
      <c r="E1062" s="346" t="s">
        <v>10386</v>
      </c>
      <c r="F1062" s="347" t="n">
        <v>2400</v>
      </c>
      <c r="G1062" s="13"/>
    </row>
    <row r="1063" customFormat="false" ht="14.25" hidden="false" customHeight="true" outlineLevel="0" collapsed="false">
      <c r="A1063" s="13" t="s">
        <v>5455</v>
      </c>
      <c r="B1063" s="14" t="s">
        <v>670</v>
      </c>
      <c r="C1063" s="15" t="n">
        <f aca="false">IFERROR(INDEX($E$1:$K$10025,MATCH(A1063,$E$1:$E$10025,0),2),0)</f>
        <v>720</v>
      </c>
      <c r="D1063" s="13"/>
      <c r="E1063" s="346" t="s">
        <v>10388</v>
      </c>
      <c r="F1063" s="347" t="n">
        <v>5680</v>
      </c>
      <c r="G1063" s="13"/>
    </row>
    <row r="1064" customFormat="false" ht="14.25" hidden="false" customHeight="true" outlineLevel="0" collapsed="false">
      <c r="A1064" s="13" t="s">
        <v>5459</v>
      </c>
      <c r="B1064" s="14" t="s">
        <v>672</v>
      </c>
      <c r="C1064" s="15" t="n">
        <f aca="false">IFERROR(INDEX($E$1:$K$10025,MATCH(A1064,$E$1:$E$10025,0),2),0)</f>
        <v>1920</v>
      </c>
      <c r="D1064" s="13"/>
      <c r="E1064" s="346" t="s">
        <v>10392</v>
      </c>
      <c r="F1064" s="347" t="n">
        <v>5200</v>
      </c>
      <c r="G1064" s="13"/>
    </row>
    <row r="1065" customFormat="false" ht="14.25" hidden="false" customHeight="true" outlineLevel="0" collapsed="false">
      <c r="A1065" s="13" t="s">
        <v>5457</v>
      </c>
      <c r="B1065" s="14" t="s">
        <v>673</v>
      </c>
      <c r="C1065" s="15" t="n">
        <f aca="false">IFERROR(INDEX($E$1:$K$10025,MATCH(A1065,$E$1:$E$10025,0),2),0)</f>
        <v>1200</v>
      </c>
      <c r="D1065" s="13"/>
      <c r="E1065" s="346" t="s">
        <v>10394</v>
      </c>
      <c r="F1065" s="347" t="n">
        <v>9040</v>
      </c>
      <c r="G1065" s="13"/>
    </row>
    <row r="1066" customFormat="false" ht="14.25" hidden="false" customHeight="true" outlineLevel="0" collapsed="false">
      <c r="A1066" s="13" t="s">
        <v>10413</v>
      </c>
      <c r="B1066" s="14" t="s">
        <v>674</v>
      </c>
      <c r="C1066" s="15" t="n">
        <f aca="false">IFERROR(INDEX($E$1:$K$10025,MATCH(A1066,$E$1:$E$10025,0),2),0)</f>
        <v>6560</v>
      </c>
      <c r="D1066" s="13"/>
      <c r="E1066" s="346" t="s">
        <v>10396</v>
      </c>
      <c r="F1066" s="347" t="n">
        <v>2000</v>
      </c>
      <c r="G1066" s="13"/>
    </row>
    <row r="1067" customFormat="false" ht="14.25" hidden="false" customHeight="true" outlineLevel="0" collapsed="false">
      <c r="A1067" s="13" t="s">
        <v>10413</v>
      </c>
      <c r="B1067" s="14" t="s">
        <v>675</v>
      </c>
      <c r="C1067" s="15" t="n">
        <f aca="false">IFERROR(INDEX($E$1:$K$10025,MATCH(A1067,$E$1:$E$10025,0),2),0)</f>
        <v>6560</v>
      </c>
      <c r="D1067" s="13"/>
      <c r="E1067" s="346" t="s">
        <v>10398</v>
      </c>
      <c r="F1067" s="347" t="n">
        <v>4600</v>
      </c>
      <c r="G1067" s="13"/>
    </row>
    <row r="1068" customFormat="false" ht="14.25" hidden="false" customHeight="true" outlineLevel="0" collapsed="false">
      <c r="A1068" s="13" t="s">
        <v>5480</v>
      </c>
      <c r="B1068" s="14" t="s">
        <v>222</v>
      </c>
      <c r="C1068" s="15" t="n">
        <f aca="false">IFERROR(INDEX($E$1:$K$10025,MATCH(A1068,$E$1:$E$10025,0),2),0)</f>
        <v>6000</v>
      </c>
      <c r="D1068" s="13"/>
      <c r="E1068" s="346" t="s">
        <v>10400</v>
      </c>
      <c r="F1068" s="347" t="n">
        <v>80</v>
      </c>
      <c r="G1068" s="13"/>
    </row>
    <row r="1069" customFormat="false" ht="14.25" hidden="false" customHeight="true" outlineLevel="0" collapsed="false">
      <c r="A1069" s="13" t="s">
        <v>10414</v>
      </c>
      <c r="B1069" s="14" t="s">
        <v>220</v>
      </c>
      <c r="C1069" s="15" t="n">
        <f aca="false">IFERROR(INDEX($E$1:$K$10025,MATCH(A1069,$E$1:$E$10025,0),2),0)</f>
        <v>2400</v>
      </c>
      <c r="D1069" s="13"/>
      <c r="E1069" s="350" t="s">
        <v>10415</v>
      </c>
      <c r="F1069" s="351"/>
      <c r="G1069" s="13"/>
    </row>
    <row r="1070" customFormat="false" ht="14.25" hidden="false" customHeight="true" outlineLevel="0" collapsed="false">
      <c r="A1070" s="13" t="s">
        <v>10416</v>
      </c>
      <c r="B1070" s="14" t="s">
        <v>5507</v>
      </c>
      <c r="C1070" s="15" t="n">
        <f aca="false">IFERROR(INDEX($E$1:$K$10025,MATCH(A1070,$E$1:$E$10025,0),2),0)</f>
        <v>2240</v>
      </c>
      <c r="D1070" s="13"/>
      <c r="E1070" s="346" t="s">
        <v>10402</v>
      </c>
      <c r="F1070" s="347" t="n">
        <v>2080</v>
      </c>
      <c r="G1070" s="13"/>
    </row>
    <row r="1071" customFormat="false" ht="14.25" hidden="false" customHeight="true" outlineLevel="0" collapsed="false">
      <c r="A1071" s="13" t="s">
        <v>5482</v>
      </c>
      <c r="B1071" s="14" t="s">
        <v>1185</v>
      </c>
      <c r="C1071" s="15" t="n">
        <f aca="false">IFERROR(INDEX($E$1:$K$10025,MATCH(A1071,$E$1:$E$10025,0),2),0)</f>
        <v>3200</v>
      </c>
      <c r="D1071" s="13"/>
      <c r="E1071" s="353" t="s">
        <v>10404</v>
      </c>
      <c r="F1071" s="354" t="n">
        <v>2880</v>
      </c>
      <c r="G1071" s="13"/>
    </row>
    <row r="1072" customFormat="false" ht="14.25" hidden="false" customHeight="true" outlineLevel="0" collapsed="false">
      <c r="A1072" s="13" t="s">
        <v>10417</v>
      </c>
      <c r="B1072" s="14" t="s">
        <v>10418</v>
      </c>
      <c r="C1072" s="15" t="n">
        <f aca="false">IFERROR(INDEX($E$1:$K$10025,MATCH(A1072,$E$1:$E$10025,0),2),0)</f>
        <v>560</v>
      </c>
      <c r="D1072" s="13"/>
      <c r="E1072" s="119"/>
      <c r="F1072" s="119"/>
      <c r="G1072" s="13"/>
    </row>
    <row r="1073" customFormat="false" ht="14.25" hidden="false" customHeight="true" outlineLevel="0" collapsed="false">
      <c r="A1073" s="13" t="s">
        <v>10419</v>
      </c>
      <c r="B1073" s="14" t="s">
        <v>10420</v>
      </c>
      <c r="C1073" s="15" t="n">
        <f aca="false">IFERROR(INDEX($E$1:$K$10025,MATCH(A1073,$E$1:$E$10025,0),2),0)</f>
        <v>3600</v>
      </c>
      <c r="D1073" s="13"/>
      <c r="E1073" s="346" t="s">
        <v>10406</v>
      </c>
      <c r="F1073" s="347" t="n">
        <v>4000</v>
      </c>
      <c r="G1073" s="13"/>
    </row>
    <row r="1074" customFormat="false" ht="14.25" hidden="false" customHeight="true" outlineLevel="0" collapsed="false">
      <c r="A1074" s="13" t="s">
        <v>10421</v>
      </c>
      <c r="B1074" s="14" t="s">
        <v>10422</v>
      </c>
      <c r="C1074" s="15" t="n">
        <f aca="false">IFERROR(INDEX($E$1:$K$10025,MATCH(A1074,$E$1:$E$10025,0),2),0)</f>
        <v>4320</v>
      </c>
      <c r="D1074" s="13"/>
      <c r="E1074" s="346" t="s">
        <v>10407</v>
      </c>
      <c r="F1074" s="347" t="n">
        <v>5600</v>
      </c>
      <c r="G1074" s="13"/>
    </row>
    <row r="1075" customFormat="false" ht="14.25" hidden="false" customHeight="true" outlineLevel="0" collapsed="false">
      <c r="A1075" s="13" t="s">
        <v>10423</v>
      </c>
      <c r="B1075" s="14" t="s">
        <v>10424</v>
      </c>
      <c r="C1075" s="15" t="n">
        <f aca="false">IFERROR(INDEX($E$1:$K$10025,MATCH(A1075,$E$1:$E$10025,0),2),0)</f>
        <v>28800</v>
      </c>
      <c r="D1075" s="13"/>
      <c r="E1075" s="346" t="s">
        <v>10408</v>
      </c>
      <c r="F1075" s="347" t="n">
        <v>7280</v>
      </c>
      <c r="G1075" s="13"/>
    </row>
    <row r="1076" customFormat="false" ht="14.25" hidden="false" customHeight="true" outlineLevel="0" collapsed="false">
      <c r="A1076" s="13" t="s">
        <v>10425</v>
      </c>
      <c r="B1076" s="14" t="s">
        <v>10426</v>
      </c>
      <c r="C1076" s="15" t="n">
        <f aca="false">IFERROR(INDEX($E$1:$K$10025,MATCH(A1076,$E$1:$E$10025,0),2),0)</f>
        <v>48000</v>
      </c>
      <c r="D1076" s="13"/>
      <c r="E1076" s="346" t="s">
        <v>10409</v>
      </c>
      <c r="F1076" s="347" t="n">
        <v>720</v>
      </c>
      <c r="G1076" s="13"/>
    </row>
    <row r="1077" customFormat="false" ht="14.25" hidden="false" customHeight="true" outlineLevel="0" collapsed="false">
      <c r="A1077" s="13" t="s">
        <v>10427</v>
      </c>
      <c r="B1077" s="14" t="s">
        <v>10428</v>
      </c>
      <c r="C1077" s="15" t="n">
        <f aca="false">IFERROR(INDEX($E$1:$K$10025,MATCH(A1077,$E$1:$E$10025,0),2),0)</f>
        <v>52800</v>
      </c>
      <c r="D1077" s="13"/>
      <c r="E1077" s="346" t="s">
        <v>10410</v>
      </c>
      <c r="F1077" s="347" t="n">
        <v>960</v>
      </c>
      <c r="G1077" s="13"/>
    </row>
    <row r="1078" customFormat="false" ht="14.25" hidden="false" customHeight="true" outlineLevel="0" collapsed="false">
      <c r="A1078" s="13"/>
      <c r="B1078" s="259"/>
      <c r="C1078" s="15"/>
      <c r="D1078" s="13"/>
      <c r="E1078" s="346" t="s">
        <v>10411</v>
      </c>
      <c r="F1078" s="347" t="n">
        <v>2000</v>
      </c>
      <c r="G1078" s="13"/>
    </row>
    <row r="1079" customFormat="false" ht="14.25" hidden="false" customHeight="true" outlineLevel="0" collapsed="false">
      <c r="A1079" s="13"/>
      <c r="B1079" s="259"/>
      <c r="C1079" s="15"/>
      <c r="D1079" s="13"/>
      <c r="E1079" s="346" t="s">
        <v>10412</v>
      </c>
      <c r="F1079" s="347" t="n">
        <v>1600</v>
      </c>
      <c r="G1079" s="13"/>
    </row>
    <row r="1080" customFormat="false" ht="14.25" hidden="false" customHeight="true" outlineLevel="0" collapsed="false">
      <c r="A1080" s="13"/>
      <c r="B1080" s="259"/>
      <c r="C1080" s="15"/>
      <c r="D1080" s="13"/>
      <c r="E1080" s="346" t="s">
        <v>5455</v>
      </c>
      <c r="F1080" s="347" t="n">
        <v>720</v>
      </c>
      <c r="G1080" s="13"/>
    </row>
    <row r="1081" customFormat="false" ht="14.25" hidden="false" customHeight="true" outlineLevel="0" collapsed="false">
      <c r="A1081" s="13" t="s">
        <v>10429</v>
      </c>
      <c r="B1081" s="14" t="s">
        <v>8601</v>
      </c>
      <c r="C1081" s="15" t="n">
        <f aca="false">IFERROR(INDEX($E$1:$K$10025,MATCH(A1081,$E$1:$E$10025,0),2),0)</f>
        <v>768</v>
      </c>
      <c r="D1081" s="13"/>
      <c r="E1081" s="346" t="s">
        <v>5459</v>
      </c>
      <c r="F1081" s="347" t="n">
        <v>1920</v>
      </c>
      <c r="G1081" s="13"/>
    </row>
    <row r="1082" customFormat="false" ht="14.25" hidden="false" customHeight="true" outlineLevel="0" collapsed="false">
      <c r="A1082" s="13" t="s">
        <v>10430</v>
      </c>
      <c r="B1082" s="14" t="s">
        <v>8603</v>
      </c>
      <c r="C1082" s="15" t="n">
        <f aca="false">IFERROR(INDEX($E$1:$K$10025,MATCH(A1082,$E$1:$E$10025,0),2),0)</f>
        <v>840</v>
      </c>
      <c r="D1082" s="13"/>
      <c r="E1082" s="346" t="s">
        <v>5457</v>
      </c>
      <c r="F1082" s="347" t="n">
        <v>1200</v>
      </c>
      <c r="G1082" s="13"/>
    </row>
    <row r="1083" customFormat="false" ht="14.25" hidden="false" customHeight="true" outlineLevel="0" collapsed="false">
      <c r="A1083" s="13" t="s">
        <v>10431</v>
      </c>
      <c r="B1083" s="14" t="s">
        <v>8605</v>
      </c>
      <c r="C1083" s="15" t="n">
        <f aca="false">IFERROR(INDEX($E$1:$K$10025,MATCH(A1083,$E$1:$E$10025,0),2),0)</f>
        <v>880</v>
      </c>
      <c r="D1083" s="13"/>
      <c r="E1083" s="346" t="s">
        <v>10413</v>
      </c>
      <c r="F1083" s="347" t="n">
        <v>6560</v>
      </c>
      <c r="G1083" s="13"/>
    </row>
    <row r="1084" customFormat="false" ht="14.25" hidden="false" customHeight="true" outlineLevel="0" collapsed="false">
      <c r="A1084" s="13" t="s">
        <v>10432</v>
      </c>
      <c r="B1084" s="14" t="s">
        <v>8607</v>
      </c>
      <c r="C1084" s="15" t="n">
        <f aca="false">IFERROR(INDEX($E$1:$K$10025,MATCH(A1084,$E$1:$E$10025,0),2),0)</f>
        <v>960</v>
      </c>
      <c r="D1084" s="13"/>
      <c r="E1084" s="346" t="s">
        <v>5480</v>
      </c>
      <c r="F1084" s="347" t="n">
        <v>6000</v>
      </c>
      <c r="G1084" s="13"/>
    </row>
    <row r="1085" customFormat="false" ht="14.25" hidden="false" customHeight="true" outlineLevel="0" collapsed="false">
      <c r="A1085" s="13" t="s">
        <v>10433</v>
      </c>
      <c r="B1085" s="14" t="s">
        <v>8608</v>
      </c>
      <c r="C1085" s="15" t="n">
        <f aca="false">IFERROR(INDEX($E$1:$K$10025,MATCH(A1085,$E$1:$E$10025,0),2),0)</f>
        <v>1000</v>
      </c>
      <c r="D1085" s="13"/>
      <c r="E1085" s="346" t="s">
        <v>10414</v>
      </c>
      <c r="F1085" s="347" t="n">
        <v>2400</v>
      </c>
      <c r="G1085" s="13"/>
    </row>
    <row r="1086" customFormat="false" ht="14.25" hidden="false" customHeight="true" outlineLevel="0" collapsed="false">
      <c r="A1086" s="13" t="s">
        <v>10434</v>
      </c>
      <c r="B1086" s="14" t="s">
        <v>8609</v>
      </c>
      <c r="C1086" s="15" t="n">
        <f aca="false">IFERROR(INDEX($E$1:$K$10025,MATCH(A1086,$E$1:$E$10025,0),2),0)</f>
        <v>1040</v>
      </c>
      <c r="D1086" s="13"/>
      <c r="E1086" s="346" t="s">
        <v>10416</v>
      </c>
      <c r="F1086" s="347" t="n">
        <v>2240</v>
      </c>
      <c r="G1086" s="13"/>
    </row>
    <row r="1087" customFormat="false" ht="14.25" hidden="false" customHeight="true" outlineLevel="0" collapsed="false">
      <c r="A1087" s="13" t="s">
        <v>10435</v>
      </c>
      <c r="B1087" s="14" t="s">
        <v>8610</v>
      </c>
      <c r="C1087" s="15" t="n">
        <f aca="false">IFERROR(INDEX($E$1:$K$10025,MATCH(A1087,$E$1:$E$10025,0),2),0)</f>
        <v>1160</v>
      </c>
      <c r="D1087" s="13"/>
      <c r="E1087" s="346" t="s">
        <v>5482</v>
      </c>
      <c r="F1087" s="347" t="n">
        <v>3200</v>
      </c>
      <c r="G1087" s="13"/>
    </row>
    <row r="1088" customFormat="false" ht="14.25" hidden="false" customHeight="true" outlineLevel="0" collapsed="false">
      <c r="A1088" s="13" t="s">
        <v>10436</v>
      </c>
      <c r="B1088" s="14" t="s">
        <v>8611</v>
      </c>
      <c r="C1088" s="15" t="n">
        <f aca="false">IFERROR(INDEX($E$1:$K$10025,MATCH(A1088,$E$1:$E$10025,0),2),0)</f>
        <v>1280</v>
      </c>
      <c r="D1088" s="13"/>
      <c r="E1088" s="346" t="s">
        <v>10417</v>
      </c>
      <c r="F1088" s="347" t="n">
        <v>560</v>
      </c>
      <c r="G1088" s="13"/>
    </row>
    <row r="1089" customFormat="false" ht="14.25" hidden="false" customHeight="true" outlineLevel="0" collapsed="false">
      <c r="A1089" s="13" t="s">
        <v>10437</v>
      </c>
      <c r="B1089" s="14" t="s">
        <v>8612</v>
      </c>
      <c r="C1089" s="15" t="n">
        <f aca="false">IFERROR(INDEX($E$1:$K$10025,MATCH(A1089,$E$1:$E$10025,0),2),0)</f>
        <v>1320</v>
      </c>
      <c r="D1089" s="13"/>
      <c r="E1089" s="346" t="s">
        <v>10419</v>
      </c>
      <c r="F1089" s="347" t="n">
        <v>3600</v>
      </c>
      <c r="G1089" s="13"/>
    </row>
    <row r="1090" customFormat="false" ht="14.25" hidden="false" customHeight="true" outlineLevel="0" collapsed="false">
      <c r="A1090" s="13" t="s">
        <v>10438</v>
      </c>
      <c r="B1090" s="14" t="s">
        <v>10439</v>
      </c>
      <c r="C1090" s="15" t="n">
        <f aca="false">IFERROR(INDEX($E$1:$K$10025,MATCH(A1090,$E$1:$E$10025,0),2),0)</f>
        <v>1520</v>
      </c>
      <c r="D1090" s="13"/>
      <c r="E1090" s="346" t="s">
        <v>10421</v>
      </c>
      <c r="F1090" s="347" t="n">
        <v>4320</v>
      </c>
      <c r="G1090" s="13"/>
    </row>
    <row r="1091" customFormat="false" ht="14.25" hidden="false" customHeight="true" outlineLevel="0" collapsed="false">
      <c r="A1091" s="13" t="s">
        <v>10440</v>
      </c>
      <c r="B1091" s="14" t="s">
        <v>10441</v>
      </c>
      <c r="C1091" s="15" t="n">
        <f aca="false">IFERROR(INDEX($E$1:$K$10025,MATCH(A1091,$E$1:$E$10025,0),2),0)</f>
        <v>1600</v>
      </c>
      <c r="D1091" s="13"/>
      <c r="E1091" s="346" t="s">
        <v>10423</v>
      </c>
      <c r="F1091" s="347" t="n">
        <v>28800</v>
      </c>
      <c r="G1091" s="13"/>
    </row>
    <row r="1092" customFormat="false" ht="14.25" hidden="false" customHeight="true" outlineLevel="0" collapsed="false">
      <c r="A1092" s="13" t="s">
        <v>10442</v>
      </c>
      <c r="B1092" s="14" t="s">
        <v>10443</v>
      </c>
      <c r="C1092" s="15" t="n">
        <f aca="false">IFERROR(INDEX($E$1:$K$10025,MATCH(A1092,$E$1:$E$10025,0),2),0)</f>
        <v>1720</v>
      </c>
      <c r="D1092" s="13"/>
      <c r="E1092" s="346" t="s">
        <v>10425</v>
      </c>
      <c r="F1092" s="347" t="n">
        <v>48000</v>
      </c>
      <c r="G1092" s="13"/>
    </row>
    <row r="1093" customFormat="false" ht="14.25" hidden="false" customHeight="true" outlineLevel="0" collapsed="false">
      <c r="A1093" s="13" t="s">
        <v>10444</v>
      </c>
      <c r="B1093" s="14" t="s">
        <v>10445</v>
      </c>
      <c r="C1093" s="15" t="n">
        <f aca="false">IFERROR(INDEX($E$1:$K$10025,MATCH(A1093,$E$1:$E$10025,0),2),0)</f>
        <v>1920</v>
      </c>
      <c r="D1093" s="13"/>
      <c r="E1093" s="346" t="s">
        <v>10427</v>
      </c>
      <c r="F1093" s="347" t="n">
        <v>52800</v>
      </c>
      <c r="G1093" s="13"/>
    </row>
    <row r="1094" customFormat="false" ht="14.25" hidden="false" customHeight="true" outlineLevel="0" collapsed="false">
      <c r="A1094" s="13" t="s">
        <v>10446</v>
      </c>
      <c r="B1094" s="14" t="s">
        <v>10447</v>
      </c>
      <c r="C1094" s="15" t="n">
        <f aca="false">IFERROR(INDEX($E$1:$K$10025,MATCH(A1094,$E$1:$E$10025,0),2),0)</f>
        <v>2000</v>
      </c>
      <c r="D1094" s="13"/>
      <c r="E1094" s="350" t="s">
        <v>10448</v>
      </c>
      <c r="F1094" s="351"/>
      <c r="G1094" s="13"/>
    </row>
    <row r="1095" customFormat="false" ht="14.25" hidden="false" customHeight="true" outlineLevel="0" collapsed="false">
      <c r="A1095" s="13" t="s">
        <v>10449</v>
      </c>
      <c r="B1095" s="14" t="s">
        <v>10450</v>
      </c>
      <c r="C1095" s="15" t="n">
        <f aca="false">IFERROR(INDEX($E$1:$K$10025,MATCH(A1095,$E$1:$E$10025,0),2),0)</f>
        <v>5080</v>
      </c>
      <c r="D1095" s="13"/>
      <c r="E1095" s="350" t="s">
        <v>10451</v>
      </c>
      <c r="F1095" s="351"/>
      <c r="G1095" s="13"/>
    </row>
    <row r="1096" customFormat="false" ht="14.25" hidden="false" customHeight="true" outlineLevel="0" collapsed="false">
      <c r="A1096" s="13" t="s">
        <v>10452</v>
      </c>
      <c r="B1096" s="14" t="s">
        <v>10453</v>
      </c>
      <c r="C1096" s="15" t="n">
        <f aca="false">IFERROR(INDEX($E$1:$K$10025,MATCH(A1096,$E$1:$E$10025,0),2),0)</f>
        <v>5360</v>
      </c>
      <c r="D1096" s="13"/>
      <c r="E1096" s="361" t="s">
        <v>10429</v>
      </c>
      <c r="F1096" s="347" t="n">
        <v>768</v>
      </c>
      <c r="G1096" s="13"/>
    </row>
    <row r="1097" customFormat="false" ht="14.25" hidden="false" customHeight="true" outlineLevel="0" collapsed="false">
      <c r="A1097" s="13" t="s">
        <v>10454</v>
      </c>
      <c r="B1097" s="14" t="s">
        <v>10455</v>
      </c>
      <c r="C1097" s="15" t="n">
        <f aca="false">IFERROR(INDEX($E$1:$K$10025,MATCH(A1097,$E$1:$E$10025,0),2),0)</f>
        <v>8400</v>
      </c>
      <c r="D1097" s="13"/>
      <c r="E1097" s="361" t="s">
        <v>10430</v>
      </c>
      <c r="F1097" s="347" t="n">
        <v>840</v>
      </c>
      <c r="G1097" s="13"/>
    </row>
    <row r="1098" customFormat="false" ht="14.25" hidden="false" customHeight="true" outlineLevel="0" collapsed="false">
      <c r="A1098" s="13" t="s">
        <v>10456</v>
      </c>
      <c r="B1098" s="14" t="s">
        <v>10457</v>
      </c>
      <c r="C1098" s="15" t="n">
        <f aca="false">IFERROR(INDEX($E$1:$K$10025,MATCH(A1098,$E$1:$E$10025,0),2),0)</f>
        <v>8880</v>
      </c>
      <c r="D1098" s="13"/>
      <c r="E1098" s="361" t="s">
        <v>10431</v>
      </c>
      <c r="F1098" s="347" t="n">
        <v>880</v>
      </c>
      <c r="G1098" s="13"/>
    </row>
    <row r="1099" customFormat="false" ht="14.25" hidden="false" customHeight="true" outlineLevel="0" collapsed="false">
      <c r="A1099" s="13" t="s">
        <v>10458</v>
      </c>
      <c r="B1099" s="14" t="s">
        <v>10459</v>
      </c>
      <c r="C1099" s="15" t="n">
        <f aca="false">IFERROR(INDEX($E$1:$K$10025,MATCH(A1099,$E$1:$E$10025,0),2),0)</f>
        <v>8400</v>
      </c>
      <c r="D1099" s="13"/>
      <c r="E1099" s="361" t="s">
        <v>10432</v>
      </c>
      <c r="F1099" s="347" t="n">
        <v>960</v>
      </c>
      <c r="G1099" s="13"/>
    </row>
    <row r="1100" customFormat="false" ht="14.25" hidden="false" customHeight="true" outlineLevel="0" collapsed="false">
      <c r="A1100" s="13" t="s">
        <v>10460</v>
      </c>
      <c r="B1100" s="14" t="s">
        <v>10461</v>
      </c>
      <c r="C1100" s="15" t="n">
        <f aca="false">IFERROR(INDEX($E$1:$K$10025,MATCH(A1100,$E$1:$E$10025,0),2),0)</f>
        <v>8880</v>
      </c>
      <c r="D1100" s="13"/>
      <c r="E1100" s="361" t="s">
        <v>10433</v>
      </c>
      <c r="F1100" s="347" t="n">
        <v>1000</v>
      </c>
      <c r="G1100" s="13"/>
    </row>
    <row r="1101" customFormat="false" ht="14.25" hidden="false" customHeight="true" outlineLevel="0" collapsed="false">
      <c r="A1101" s="13"/>
      <c r="B1101" s="259"/>
      <c r="C1101" s="15"/>
      <c r="D1101" s="13"/>
      <c r="E1101" s="361" t="s">
        <v>10434</v>
      </c>
      <c r="F1101" s="347" t="n">
        <v>1040</v>
      </c>
      <c r="G1101" s="13"/>
    </row>
    <row r="1102" customFormat="false" ht="14.25" hidden="false" customHeight="true" outlineLevel="0" collapsed="false">
      <c r="A1102" s="13"/>
      <c r="B1102" s="259"/>
      <c r="C1102" s="15"/>
      <c r="D1102" s="13"/>
      <c r="E1102" s="361" t="s">
        <v>10435</v>
      </c>
      <c r="F1102" s="347" t="n">
        <v>1160</v>
      </c>
      <c r="G1102" s="13"/>
    </row>
    <row r="1103" customFormat="false" ht="14.25" hidden="false" customHeight="true" outlineLevel="0" collapsed="false">
      <c r="A1103" s="13"/>
      <c r="B1103" s="259"/>
      <c r="C1103" s="15"/>
      <c r="D1103" s="13"/>
      <c r="E1103" s="361" t="s">
        <v>10436</v>
      </c>
      <c r="F1103" s="347" t="n">
        <v>1280</v>
      </c>
      <c r="G1103" s="13"/>
    </row>
    <row r="1104" customFormat="false" ht="14.25" hidden="false" customHeight="true" outlineLevel="0" collapsed="false">
      <c r="A1104" s="13" t="s">
        <v>10462</v>
      </c>
      <c r="B1104" s="14" t="s">
        <v>8596</v>
      </c>
      <c r="C1104" s="15" t="n">
        <f aca="false">IFERROR(INDEX($E$1:$K$10025,MATCH(A1104,$E$1:$E$10025,0),2),0)</f>
        <v>1840</v>
      </c>
      <c r="D1104" s="13"/>
      <c r="E1104" s="361" t="s">
        <v>10437</v>
      </c>
      <c r="F1104" s="347" t="n">
        <v>1320</v>
      </c>
      <c r="G1104" s="13"/>
    </row>
    <row r="1105" customFormat="false" ht="14.25" hidden="false" customHeight="true" outlineLevel="0" collapsed="false">
      <c r="A1105" s="13" t="s">
        <v>10463</v>
      </c>
      <c r="B1105" s="14" t="s">
        <v>8597</v>
      </c>
      <c r="C1105" s="15" t="n">
        <f aca="false">IFERROR(INDEX($E$1:$K$10025,MATCH(A1105,$E$1:$E$10025,0),2),0)</f>
        <v>2320</v>
      </c>
      <c r="D1105" s="13"/>
      <c r="E1105" s="361" t="s">
        <v>10438</v>
      </c>
      <c r="F1105" s="347" t="n">
        <v>1520</v>
      </c>
      <c r="G1105" s="13"/>
    </row>
    <row r="1106" customFormat="false" ht="14.25" hidden="false" customHeight="true" outlineLevel="0" collapsed="false">
      <c r="A1106" s="13" t="s">
        <v>10464</v>
      </c>
      <c r="B1106" s="14" t="s">
        <v>8598</v>
      </c>
      <c r="C1106" s="15" t="n">
        <f aca="false">IFERROR(INDEX($E$1:$K$10025,MATCH(A1106,$E$1:$E$10025,0),2),0)</f>
        <v>2680</v>
      </c>
      <c r="D1106" s="13"/>
      <c r="E1106" s="361" t="s">
        <v>10440</v>
      </c>
      <c r="F1106" s="347" t="n">
        <v>1600</v>
      </c>
      <c r="G1106" s="13"/>
    </row>
    <row r="1107" customFormat="false" ht="14.25" hidden="false" customHeight="true" outlineLevel="0" collapsed="false">
      <c r="A1107" s="13" t="s">
        <v>10465</v>
      </c>
      <c r="B1107" s="14" t="s">
        <v>8599</v>
      </c>
      <c r="C1107" s="15" t="n">
        <f aca="false">IFERROR(INDEX($E$1:$K$10025,MATCH(A1107,$E$1:$E$10025,0),2),0)</f>
        <v>2960</v>
      </c>
      <c r="D1107" s="13"/>
      <c r="E1107" s="361" t="s">
        <v>10442</v>
      </c>
      <c r="F1107" s="347" t="n">
        <v>1720</v>
      </c>
      <c r="G1107" s="13"/>
    </row>
    <row r="1108" customFormat="false" ht="14.25" hidden="false" customHeight="true" outlineLevel="0" collapsed="false">
      <c r="A1108" s="13" t="s">
        <v>10466</v>
      </c>
      <c r="B1108" s="14" t="s">
        <v>8600</v>
      </c>
      <c r="C1108" s="15" t="n">
        <f aca="false">IFERROR(INDEX($E$1:$K$10025,MATCH(A1108,$E$1:$E$10025,0),2),0)</f>
        <v>3560</v>
      </c>
      <c r="D1108" s="13"/>
      <c r="E1108" s="361" t="s">
        <v>10444</v>
      </c>
      <c r="F1108" s="347" t="n">
        <v>1920</v>
      </c>
      <c r="G1108" s="13"/>
    </row>
    <row r="1109" customFormat="false" ht="14.25" hidden="false" customHeight="true" outlineLevel="0" collapsed="false">
      <c r="A1109" s="13"/>
      <c r="B1109" s="259"/>
      <c r="C1109" s="15"/>
      <c r="D1109" s="13"/>
      <c r="E1109" s="361" t="s">
        <v>10446</v>
      </c>
      <c r="F1109" s="347" t="n">
        <v>2000</v>
      </c>
      <c r="G1109" s="13"/>
    </row>
    <row r="1110" customFormat="false" ht="14.25" hidden="false" customHeight="true" outlineLevel="0" collapsed="false">
      <c r="A1110" s="362" t="s">
        <v>10467</v>
      </c>
      <c r="B1110" s="14" t="s">
        <v>10468</v>
      </c>
      <c r="C1110" s="363" t="n">
        <f aca="false">IFERROR(INDEX($E$1:$K$10025,MATCH(A1110,$E$1:$E$10025,0),2),0)</f>
        <v>8880</v>
      </c>
      <c r="D1110" s="13"/>
      <c r="E1110" s="361" t="s">
        <v>10449</v>
      </c>
      <c r="F1110" s="347" t="n">
        <v>5080</v>
      </c>
      <c r="G1110" s="13"/>
    </row>
    <row r="1111" customFormat="false" ht="14.25" hidden="false" customHeight="true" outlineLevel="0" collapsed="false">
      <c r="A1111" s="362" t="s">
        <v>10469</v>
      </c>
      <c r="B1111" s="14" t="s">
        <v>10470</v>
      </c>
      <c r="C1111" s="363" t="n">
        <f aca="false">IFERROR(INDEX($E$1:$K$10025,MATCH(A1111,$E$1:$E$10025,0),2),0)</f>
        <v>10560</v>
      </c>
      <c r="D1111" s="13"/>
      <c r="E1111" s="361" t="s">
        <v>10452</v>
      </c>
      <c r="F1111" s="347" t="n">
        <v>5360</v>
      </c>
      <c r="G1111" s="13"/>
    </row>
    <row r="1112" customFormat="false" ht="14.25" hidden="false" customHeight="true" outlineLevel="0" collapsed="false">
      <c r="A1112" s="362" t="s">
        <v>10471</v>
      </c>
      <c r="B1112" s="14" t="s">
        <v>10472</v>
      </c>
      <c r="C1112" s="363" t="n">
        <f aca="false">IFERROR(INDEX($E$1:$K$10025,MATCH(A1112,$E$1:$E$10025,0),2),0)</f>
        <v>10880</v>
      </c>
      <c r="D1112" s="13"/>
      <c r="E1112" s="361" t="s">
        <v>10454</v>
      </c>
      <c r="F1112" s="347" t="n">
        <v>8400</v>
      </c>
      <c r="G1112" s="13"/>
    </row>
    <row r="1113" customFormat="false" ht="14.25" hidden="false" customHeight="true" outlineLevel="0" collapsed="false">
      <c r="A1113" s="13" t="n">
        <v>313</v>
      </c>
      <c r="B1113" s="14" t="s">
        <v>10473</v>
      </c>
      <c r="C1113" s="363" t="n">
        <v>6800</v>
      </c>
      <c r="D1113" s="13"/>
      <c r="E1113" s="361" t="s">
        <v>10456</v>
      </c>
      <c r="F1113" s="347" t="n">
        <v>8880</v>
      </c>
      <c r="G1113" s="13"/>
    </row>
    <row r="1114" customFormat="false" ht="14.25" hidden="false" customHeight="true" outlineLevel="0" collapsed="false">
      <c r="A1114" s="13" t="n">
        <v>314</v>
      </c>
      <c r="B1114" s="14" t="s">
        <v>10474</v>
      </c>
      <c r="C1114" s="363" t="n">
        <v>8000</v>
      </c>
      <c r="D1114" s="13"/>
      <c r="E1114" s="361" t="s">
        <v>10458</v>
      </c>
      <c r="F1114" s="347" t="n">
        <v>8400</v>
      </c>
      <c r="G1114" s="13"/>
    </row>
    <row r="1115" customFormat="false" ht="14.25" hidden="false" customHeight="true" outlineLevel="0" collapsed="false">
      <c r="A1115" s="13" t="n">
        <v>315</v>
      </c>
      <c r="B1115" s="14" t="s">
        <v>10475</v>
      </c>
      <c r="C1115" s="363" t="n">
        <v>8240</v>
      </c>
      <c r="D1115" s="13"/>
      <c r="E1115" s="361" t="s">
        <v>10460</v>
      </c>
      <c r="F1115" s="347" t="n">
        <v>8880</v>
      </c>
      <c r="G1115" s="13"/>
    </row>
    <row r="1116" customFormat="false" ht="14.25" hidden="false" customHeight="true" outlineLevel="0" collapsed="false">
      <c r="A1116" s="13" t="n">
        <v>335</v>
      </c>
      <c r="B1116" s="14" t="s">
        <v>10476</v>
      </c>
      <c r="C1116" s="363" t="n">
        <f aca="false">IFERROR(INDEX($E$1:$K$10025,MATCH(A1116,$E$1:$E$10025,0),2),0)</f>
        <v>9960</v>
      </c>
      <c r="D1116" s="13"/>
      <c r="E1116" s="361" t="s">
        <v>10477</v>
      </c>
      <c r="F1116" s="347" t="n">
        <v>6440</v>
      </c>
      <c r="G1116" s="13"/>
    </row>
    <row r="1117" customFormat="false" ht="14.25" hidden="false" customHeight="true" outlineLevel="0" collapsed="false">
      <c r="A1117" s="13" t="n">
        <v>336</v>
      </c>
      <c r="B1117" s="14" t="s">
        <v>10478</v>
      </c>
      <c r="C1117" s="363" t="n">
        <f aca="false">IFERROR(INDEX($E$1:$K$10025,MATCH(A1117,$E$1:$E$10025,0),2),0)</f>
        <v>10680</v>
      </c>
      <c r="D1117" s="13"/>
      <c r="E1117" s="361" t="s">
        <v>10479</v>
      </c>
      <c r="F1117" s="347" t="n">
        <v>6688</v>
      </c>
      <c r="G1117" s="13"/>
    </row>
    <row r="1118" customFormat="false" ht="14.25" hidden="false" customHeight="true" outlineLevel="0" collapsed="false">
      <c r="A1118" s="13" t="n">
        <v>337</v>
      </c>
      <c r="B1118" s="14" t="s">
        <v>10480</v>
      </c>
      <c r="C1118" s="363" t="n">
        <f aca="false">IFERROR(INDEX($E$1:$K$10025,MATCH(A1118,$E$1:$E$10025,0),2),0)</f>
        <v>12360</v>
      </c>
      <c r="D1118" s="13"/>
      <c r="E1118" s="350" t="s">
        <v>10481</v>
      </c>
      <c r="F1118" s="351"/>
      <c r="G1118" s="13"/>
    </row>
    <row r="1119" customFormat="false" ht="14.25" hidden="false" customHeight="true" outlineLevel="0" collapsed="false">
      <c r="A1119" s="13"/>
      <c r="B1119" s="259"/>
      <c r="C1119" s="15"/>
      <c r="D1119" s="13"/>
      <c r="E1119" s="361" t="s">
        <v>10462</v>
      </c>
      <c r="F1119" s="347" t="n">
        <v>1840</v>
      </c>
      <c r="G1119" s="13"/>
    </row>
    <row r="1120" customFormat="false" ht="14.25" hidden="false" customHeight="true" outlineLevel="0" collapsed="false">
      <c r="A1120" s="13" t="n">
        <v>17</v>
      </c>
      <c r="B1120" s="14" t="s">
        <v>342</v>
      </c>
      <c r="C1120" s="363" t="n">
        <v>3520</v>
      </c>
      <c r="D1120" s="13"/>
      <c r="E1120" s="361" t="s">
        <v>10463</v>
      </c>
      <c r="F1120" s="347" t="n">
        <v>2320</v>
      </c>
      <c r="G1120" s="13"/>
    </row>
    <row r="1121" customFormat="false" ht="14.25" hidden="false" customHeight="true" outlineLevel="0" collapsed="false">
      <c r="A1121" s="13" t="n">
        <v>15</v>
      </c>
      <c r="B1121" s="14" t="s">
        <v>341</v>
      </c>
      <c r="C1121" s="363" t="n">
        <v>3760</v>
      </c>
      <c r="D1121" s="13"/>
      <c r="E1121" s="361" t="s">
        <v>10464</v>
      </c>
      <c r="F1121" s="347" t="n">
        <v>2680</v>
      </c>
      <c r="G1121" s="13"/>
    </row>
    <row r="1122" customFormat="false" ht="14.25" hidden="false" customHeight="true" outlineLevel="0" collapsed="false">
      <c r="A1122" s="13" t="n">
        <v>13</v>
      </c>
      <c r="B1122" s="14" t="s">
        <v>340</v>
      </c>
      <c r="C1122" s="363" t="n">
        <v>4000</v>
      </c>
      <c r="D1122" s="13"/>
      <c r="E1122" s="364" t="s">
        <v>10465</v>
      </c>
      <c r="F1122" s="354" t="n">
        <v>2960</v>
      </c>
      <c r="G1122" s="13"/>
    </row>
    <row r="1123" customFormat="false" ht="14.25" hidden="false" customHeight="true" outlineLevel="0" collapsed="false">
      <c r="A1123" s="13" t="n">
        <v>11</v>
      </c>
      <c r="B1123" s="14" t="s">
        <v>339</v>
      </c>
      <c r="C1123" s="363" t="n">
        <v>5440</v>
      </c>
      <c r="D1123" s="13"/>
      <c r="E1123" s="119"/>
      <c r="F1123" s="119"/>
      <c r="G1123" s="13"/>
    </row>
    <row r="1124" customFormat="false" ht="14.25" hidden="false" customHeight="true" outlineLevel="0" collapsed="false">
      <c r="A1124" s="13" t="n">
        <v>9</v>
      </c>
      <c r="B1124" s="14" t="s">
        <v>344</v>
      </c>
      <c r="C1124" s="363" t="n">
        <v>7360</v>
      </c>
      <c r="D1124" s="13"/>
      <c r="E1124" s="361" t="s">
        <v>10466</v>
      </c>
      <c r="F1124" s="347" t="n">
        <v>3560</v>
      </c>
      <c r="G1124" s="13"/>
    </row>
    <row r="1125" customFormat="false" ht="14.25" hidden="false" customHeight="true" outlineLevel="0" collapsed="false">
      <c r="A1125" s="13" t="n">
        <v>8</v>
      </c>
      <c r="B1125" s="14" t="s">
        <v>343</v>
      </c>
      <c r="C1125" s="363" t="n">
        <v>9440</v>
      </c>
      <c r="D1125" s="13"/>
      <c r="E1125" s="350" t="s">
        <v>10482</v>
      </c>
      <c r="F1125" s="351"/>
      <c r="G1125" s="13"/>
    </row>
    <row r="1126" customFormat="false" ht="14.25" hidden="false" customHeight="true" outlineLevel="0" collapsed="false">
      <c r="A1126" s="13"/>
      <c r="B1126" s="259"/>
      <c r="C1126" s="15"/>
      <c r="D1126" s="13"/>
      <c r="E1126" s="361" t="s">
        <v>10467</v>
      </c>
      <c r="F1126" s="347" t="n">
        <v>8880</v>
      </c>
      <c r="G1126" s="13"/>
    </row>
    <row r="1127" customFormat="false" ht="14.25" hidden="false" customHeight="true" outlineLevel="0" collapsed="false">
      <c r="A1127" s="13"/>
      <c r="B1127" s="259"/>
      <c r="C1127" s="15"/>
      <c r="D1127" s="13"/>
      <c r="E1127" s="361" t="s">
        <v>10469</v>
      </c>
      <c r="F1127" s="347" t="n">
        <v>10560</v>
      </c>
      <c r="G1127" s="13"/>
    </row>
    <row r="1128" customFormat="false" ht="14.25" hidden="false" customHeight="true" outlineLevel="0" collapsed="false">
      <c r="A1128" s="13" t="n">
        <v>0</v>
      </c>
      <c r="B1128" s="14" t="s">
        <v>10483</v>
      </c>
      <c r="C1128" s="363"/>
      <c r="D1128" s="13"/>
      <c r="E1128" s="361" t="s">
        <v>10471</v>
      </c>
      <c r="F1128" s="347" t="n">
        <v>10880</v>
      </c>
      <c r="G1128" s="13"/>
    </row>
    <row r="1129" customFormat="false" ht="14.25" hidden="false" customHeight="true" outlineLevel="0" collapsed="false">
      <c r="A1129" s="13" t="n">
        <v>1</v>
      </c>
      <c r="B1129" s="14" t="s">
        <v>294</v>
      </c>
      <c r="C1129" s="363" t="n">
        <v>2600</v>
      </c>
      <c r="D1129" s="13"/>
      <c r="E1129" s="365" t="n">
        <v>335</v>
      </c>
      <c r="F1129" s="347" t="n">
        <v>9960</v>
      </c>
      <c r="G1129" s="13"/>
    </row>
    <row r="1130" customFormat="false" ht="14.25" hidden="false" customHeight="true" outlineLevel="0" collapsed="false">
      <c r="A1130" s="13" t="n">
        <v>2</v>
      </c>
      <c r="B1130" s="14" t="s">
        <v>295</v>
      </c>
      <c r="C1130" s="363" t="n">
        <v>2800</v>
      </c>
      <c r="D1130" s="13"/>
      <c r="E1130" s="365" t="n">
        <v>336</v>
      </c>
      <c r="F1130" s="347" t="n">
        <v>10680</v>
      </c>
      <c r="G1130" s="13"/>
    </row>
    <row r="1131" customFormat="false" ht="14.25" hidden="false" customHeight="true" outlineLevel="0" collapsed="false">
      <c r="A1131" s="13" t="n">
        <v>3</v>
      </c>
      <c r="B1131" s="14" t="s">
        <v>296</v>
      </c>
      <c r="C1131" s="363" t="n">
        <v>3200</v>
      </c>
      <c r="D1131" s="13"/>
      <c r="E1131" s="365" t="n">
        <v>337</v>
      </c>
      <c r="F1131" s="347" t="n">
        <v>12360</v>
      </c>
      <c r="G1131" s="13"/>
    </row>
    <row r="1132" customFormat="false" ht="14.25" hidden="false" customHeight="true" outlineLevel="0" collapsed="false">
      <c r="A1132" s="13" t="n">
        <v>4</v>
      </c>
      <c r="B1132" s="14" t="s">
        <v>297</v>
      </c>
      <c r="C1132" s="363" t="n">
        <v>3360</v>
      </c>
      <c r="D1132" s="13"/>
      <c r="E1132" s="350" t="s">
        <v>10484</v>
      </c>
      <c r="F1132" s="351"/>
      <c r="G1132" s="13"/>
    </row>
    <row r="1133" customFormat="false" ht="14.25" hidden="false" customHeight="true" outlineLevel="0" collapsed="false">
      <c r="A1133" s="13" t="n">
        <v>5</v>
      </c>
      <c r="B1133" s="14" t="s">
        <v>298</v>
      </c>
      <c r="C1133" s="363" t="n">
        <v>3440</v>
      </c>
      <c r="D1133" s="13"/>
      <c r="E1133" s="365" t="n">
        <v>17</v>
      </c>
      <c r="F1133" s="347" t="n">
        <v>3840</v>
      </c>
      <c r="G1133" s="13"/>
    </row>
    <row r="1134" customFormat="false" ht="14.25" hidden="false" customHeight="true" outlineLevel="0" collapsed="false">
      <c r="A1134" s="13" t="n">
        <v>6</v>
      </c>
      <c r="B1134" s="14" t="s">
        <v>299</v>
      </c>
      <c r="C1134" s="363" t="n">
        <v>4000</v>
      </c>
      <c r="D1134" s="13"/>
      <c r="E1134" s="365" t="n">
        <v>15</v>
      </c>
      <c r="F1134" s="347" t="n">
        <v>4120</v>
      </c>
      <c r="G1134" s="13"/>
    </row>
    <row r="1135" customFormat="false" ht="14.25" hidden="false" customHeight="true" outlineLevel="0" collapsed="false">
      <c r="A1135" s="13" t="n">
        <v>7</v>
      </c>
      <c r="B1135" s="14" t="s">
        <v>300</v>
      </c>
      <c r="C1135" s="363" t="n">
        <v>4400</v>
      </c>
      <c r="D1135" s="13"/>
      <c r="E1135" s="365" t="n">
        <v>13</v>
      </c>
      <c r="F1135" s="347" t="n">
        <v>4400</v>
      </c>
      <c r="G1135" s="13"/>
    </row>
    <row r="1136" customFormat="false" ht="14.25" hidden="false" customHeight="true" outlineLevel="0" collapsed="false">
      <c r="A1136" s="13"/>
      <c r="B1136" s="259"/>
      <c r="C1136" s="15"/>
      <c r="D1136" s="13"/>
      <c r="E1136" s="365" t="n">
        <v>11</v>
      </c>
      <c r="F1136" s="347" t="n">
        <v>5960</v>
      </c>
      <c r="G1136" s="13"/>
    </row>
    <row r="1137" customFormat="false" ht="14.25" hidden="false" customHeight="true" outlineLevel="0" collapsed="false">
      <c r="A1137" s="13"/>
      <c r="B1137" s="259"/>
      <c r="C1137" s="15"/>
      <c r="D1137" s="13"/>
      <c r="E1137" s="365" t="n">
        <v>9</v>
      </c>
      <c r="F1137" s="347" t="n">
        <v>8080</v>
      </c>
      <c r="G1137" s="13"/>
    </row>
    <row r="1138" customFormat="false" ht="14.25" hidden="false" customHeight="true" outlineLevel="0" collapsed="false">
      <c r="A1138" s="13" t="s">
        <v>10485</v>
      </c>
      <c r="B1138" s="14" t="s">
        <v>8590</v>
      </c>
      <c r="C1138" s="15" t="n">
        <f aca="false">IFERROR(INDEX($E$1:$K$10025,MATCH(A1138,$E$1:$E$10025,0),2),0)</f>
        <v>2200</v>
      </c>
      <c r="D1138" s="13"/>
      <c r="E1138" s="365" t="n">
        <v>8</v>
      </c>
      <c r="F1138" s="347" t="n">
        <v>10320</v>
      </c>
      <c r="G1138" s="13"/>
    </row>
    <row r="1139" customFormat="false" ht="14.25" hidden="false" customHeight="true" outlineLevel="0" collapsed="false">
      <c r="A1139" s="13" t="s">
        <v>10486</v>
      </c>
      <c r="B1139" s="14" t="s">
        <v>8592</v>
      </c>
      <c r="C1139" s="15" t="n">
        <f aca="false">IFERROR(INDEX($E$1:$K$10025,MATCH(A1139,$E$1:$E$10025,0),2),0)</f>
        <v>2320</v>
      </c>
      <c r="D1139" s="13"/>
      <c r="E1139" s="350" t="s">
        <v>10487</v>
      </c>
      <c r="F1139" s="366" t="s">
        <v>10488</v>
      </c>
      <c r="G1139" s="13"/>
    </row>
    <row r="1140" customFormat="false" ht="14.25" hidden="false" customHeight="true" outlineLevel="0" collapsed="false">
      <c r="A1140" s="13" t="s">
        <v>10489</v>
      </c>
      <c r="B1140" s="14" t="s">
        <v>8593</v>
      </c>
      <c r="C1140" s="15" t="n">
        <f aca="false">IFERROR(INDEX($E$1:$K$10025,MATCH(A1140,$E$1:$E$10025,0),2),0)</f>
        <v>2440</v>
      </c>
      <c r="D1140" s="13"/>
      <c r="E1140" s="365" t="n">
        <v>0</v>
      </c>
      <c r="F1140" s="367"/>
      <c r="G1140" s="13"/>
    </row>
    <row r="1141" customFormat="false" ht="14.25" hidden="false" customHeight="true" outlineLevel="0" collapsed="false">
      <c r="A1141" s="13" t="s">
        <v>10490</v>
      </c>
      <c r="B1141" s="14" t="s">
        <v>8594</v>
      </c>
      <c r="C1141" s="15" t="n">
        <f aca="false">IFERROR(INDEX($E$1:$K$10025,MATCH(A1141,$E$1:$E$10025,0),2),0)</f>
        <v>3120</v>
      </c>
      <c r="D1141" s="13"/>
      <c r="E1141" s="365" t="n">
        <v>1</v>
      </c>
      <c r="F1141" s="347" t="n">
        <v>2600</v>
      </c>
      <c r="G1141" s="13"/>
    </row>
    <row r="1142" customFormat="false" ht="14.25" hidden="false" customHeight="true" outlineLevel="0" collapsed="false">
      <c r="A1142" s="13" t="s">
        <v>10491</v>
      </c>
      <c r="B1142" s="14" t="s">
        <v>8595</v>
      </c>
      <c r="C1142" s="15" t="n">
        <f aca="false">IFERROR(INDEX($E$1:$K$10025,MATCH(A1142,$E$1:$E$10025,0),2),0)</f>
        <v>3200</v>
      </c>
      <c r="D1142" s="13"/>
      <c r="E1142" s="365" t="n">
        <v>2</v>
      </c>
      <c r="F1142" s="347" t="n">
        <v>2800</v>
      </c>
      <c r="G1142" s="13"/>
    </row>
    <row r="1143" customFormat="false" ht="14.25" hidden="false" customHeight="true" outlineLevel="0" collapsed="false">
      <c r="A1143" s="13" t="s">
        <v>10492</v>
      </c>
      <c r="B1143" s="14" t="s">
        <v>10493</v>
      </c>
      <c r="C1143" s="15" t="n">
        <f aca="false">IFERROR(INDEX($E$1:$K$10025,MATCH(A1143,$E$1:$E$10025,0),2),0)</f>
        <v>3360</v>
      </c>
      <c r="D1143" s="13"/>
      <c r="E1143" s="365" t="n">
        <v>3</v>
      </c>
      <c r="F1143" s="347" t="n">
        <v>3200</v>
      </c>
      <c r="G1143" s="13"/>
    </row>
    <row r="1144" customFormat="false" ht="14.25" hidden="false" customHeight="true" outlineLevel="0" collapsed="false">
      <c r="A1144" s="13" t="s">
        <v>10494</v>
      </c>
      <c r="B1144" s="14" t="s">
        <v>10495</v>
      </c>
      <c r="C1144" s="15" t="n">
        <f aca="false">IFERROR(INDEX($E$1:$K$10025,MATCH(A1144,$E$1:$E$10025,0),2),0)</f>
        <v>4040</v>
      </c>
      <c r="D1144" s="13"/>
      <c r="E1144" s="365" t="n">
        <v>4</v>
      </c>
      <c r="F1144" s="347" t="n">
        <v>4800</v>
      </c>
      <c r="G1144" s="13"/>
    </row>
    <row r="1145" customFormat="false" ht="14.25" hidden="false" customHeight="true" outlineLevel="0" collapsed="false">
      <c r="A1145" s="13" t="s">
        <v>10496</v>
      </c>
      <c r="B1145" s="14" t="s">
        <v>10497</v>
      </c>
      <c r="C1145" s="15" t="n">
        <f aca="false">IFERROR(INDEX($E$1:$K$10025,MATCH(A1145,$E$1:$E$10025,0),2),0)</f>
        <v>4240</v>
      </c>
      <c r="D1145" s="13"/>
      <c r="E1145" s="365" t="n">
        <v>5</v>
      </c>
      <c r="F1145" s="347" t="n">
        <v>5200</v>
      </c>
      <c r="G1145" s="13"/>
    </row>
    <row r="1146" customFormat="false" ht="14.25" hidden="false" customHeight="true" outlineLevel="0" collapsed="false">
      <c r="A1146" s="13" t="s">
        <v>10498</v>
      </c>
      <c r="B1146" s="14" t="s">
        <v>10499</v>
      </c>
      <c r="C1146" s="15" t="n">
        <f aca="false">IFERROR(INDEX($E$1:$K$10025,MATCH(A1146,$E$1:$E$10025,0),2),0)</f>
        <v>4480</v>
      </c>
      <c r="D1146" s="13"/>
      <c r="E1146" s="365" t="n">
        <v>6</v>
      </c>
      <c r="F1146" s="347" t="n">
        <v>5600</v>
      </c>
      <c r="G1146" s="13"/>
    </row>
    <row r="1147" customFormat="false" ht="14.25" hidden="false" customHeight="true" outlineLevel="0" collapsed="false">
      <c r="A1147" s="13" t="s">
        <v>10500</v>
      </c>
      <c r="B1147" s="14" t="s">
        <v>10501</v>
      </c>
      <c r="C1147" s="15" t="n">
        <f aca="false">IFERROR(INDEX($E$1:$K$10025,MATCH(A1147,$E$1:$E$10025,0),2),0)</f>
        <v>4880</v>
      </c>
      <c r="D1147" s="13"/>
      <c r="E1147" s="365" t="n">
        <v>7</v>
      </c>
      <c r="F1147" s="347" t="n">
        <v>6000</v>
      </c>
      <c r="G1147" s="13"/>
    </row>
    <row r="1148" customFormat="false" ht="14.25" hidden="false" customHeight="true" outlineLevel="0" collapsed="false">
      <c r="A1148" s="13"/>
      <c r="B1148" s="259"/>
      <c r="C1148" s="15"/>
      <c r="D1148" s="13"/>
      <c r="E1148" s="350" t="s">
        <v>10502</v>
      </c>
      <c r="F1148" s="351"/>
      <c r="G1148" s="13"/>
    </row>
    <row r="1149" customFormat="false" ht="14.25" hidden="false" customHeight="true" outlineLevel="0" collapsed="false">
      <c r="A1149" s="13" t="n">
        <v>0</v>
      </c>
      <c r="B1149" s="14" t="s">
        <v>10503</v>
      </c>
      <c r="C1149" s="363" t="n">
        <v>4560</v>
      </c>
      <c r="D1149" s="13"/>
      <c r="E1149" s="350" t="s">
        <v>10451</v>
      </c>
      <c r="F1149" s="351"/>
      <c r="G1149" s="13"/>
    </row>
    <row r="1150" customFormat="false" ht="14.25" hidden="false" customHeight="true" outlineLevel="0" collapsed="false">
      <c r="A1150" s="13" t="n">
        <v>1</v>
      </c>
      <c r="B1150" s="14" t="s">
        <v>10504</v>
      </c>
      <c r="C1150" s="363" t="n">
        <v>5360</v>
      </c>
      <c r="D1150" s="13"/>
      <c r="E1150" s="361" t="s">
        <v>10485</v>
      </c>
      <c r="F1150" s="347" t="n">
        <v>2200</v>
      </c>
      <c r="G1150" s="13"/>
    </row>
    <row r="1151" customFormat="false" ht="14.25" hidden="false" customHeight="true" outlineLevel="0" collapsed="false">
      <c r="A1151" s="13" t="n">
        <v>2</v>
      </c>
      <c r="B1151" s="14" t="s">
        <v>10505</v>
      </c>
      <c r="C1151" s="363" t="n">
        <v>6240</v>
      </c>
      <c r="D1151" s="13"/>
      <c r="E1151" s="361" t="s">
        <v>10486</v>
      </c>
      <c r="F1151" s="347" t="n">
        <v>2320</v>
      </c>
      <c r="G1151" s="13"/>
    </row>
    <row r="1152" customFormat="false" ht="14.25" hidden="false" customHeight="true" outlineLevel="0" collapsed="false">
      <c r="A1152" s="13" t="n">
        <v>3</v>
      </c>
      <c r="B1152" s="14" t="s">
        <v>10506</v>
      </c>
      <c r="C1152" s="363" t="n">
        <v>7680</v>
      </c>
      <c r="D1152" s="13"/>
      <c r="E1152" s="361" t="s">
        <v>10489</v>
      </c>
      <c r="F1152" s="347" t="n">
        <v>2440</v>
      </c>
      <c r="G1152" s="13"/>
    </row>
    <row r="1153" customFormat="false" ht="14.25" hidden="false" customHeight="true" outlineLevel="0" collapsed="false">
      <c r="A1153" s="13" t="n">
        <v>4</v>
      </c>
      <c r="B1153" s="14" t="s">
        <v>10507</v>
      </c>
      <c r="C1153" s="363" t="n">
        <v>9120</v>
      </c>
      <c r="D1153" s="13"/>
      <c r="E1153" s="361" t="s">
        <v>10490</v>
      </c>
      <c r="F1153" s="347" t="n">
        <v>3120</v>
      </c>
      <c r="G1153" s="13"/>
    </row>
    <row r="1154" customFormat="false" ht="14.25" hidden="false" customHeight="true" outlineLevel="0" collapsed="false">
      <c r="A1154" s="13"/>
      <c r="B1154" s="259"/>
      <c r="C1154" s="15"/>
      <c r="D1154" s="13"/>
      <c r="E1154" s="361" t="s">
        <v>10491</v>
      </c>
      <c r="F1154" s="347" t="n">
        <v>3200</v>
      </c>
      <c r="G1154" s="13"/>
    </row>
    <row r="1155" customFormat="false" ht="14.25" hidden="false" customHeight="true" outlineLevel="0" collapsed="false">
      <c r="A1155" s="13" t="n">
        <v>500</v>
      </c>
      <c r="B1155" s="14" t="s">
        <v>10508</v>
      </c>
      <c r="C1155" s="15" t="n">
        <f aca="false">IFERROR(INDEX($E$1:$K$10025,MATCH(A1155,$E$1:$E$10025,0),2),0)</f>
        <v>4440</v>
      </c>
      <c r="D1155" s="13"/>
      <c r="E1155" s="361" t="s">
        <v>10492</v>
      </c>
      <c r="F1155" s="347" t="n">
        <v>3360</v>
      </c>
      <c r="G1155" s="13"/>
    </row>
    <row r="1156" customFormat="false" ht="14.25" hidden="false" customHeight="true" outlineLevel="0" collapsed="false">
      <c r="A1156" s="13" t="n">
        <v>501</v>
      </c>
      <c r="B1156" s="14" t="s">
        <v>10509</v>
      </c>
      <c r="C1156" s="15" t="n">
        <f aca="false">IFERROR(INDEX($E$1:$K$10025,MATCH(A1156,$E$1:$E$10025,0),2),0)</f>
        <v>4880</v>
      </c>
      <c r="D1156" s="13"/>
      <c r="E1156" s="361" t="s">
        <v>10494</v>
      </c>
      <c r="F1156" s="347" t="n">
        <v>4040</v>
      </c>
      <c r="G1156" s="13"/>
    </row>
    <row r="1157" customFormat="false" ht="14.25" hidden="false" customHeight="true" outlineLevel="0" collapsed="false">
      <c r="A1157" s="13"/>
      <c r="B1157" s="259"/>
      <c r="C1157" s="15"/>
      <c r="D1157" s="13"/>
      <c r="E1157" s="361" t="s">
        <v>10496</v>
      </c>
      <c r="F1157" s="347" t="n">
        <v>4240</v>
      </c>
      <c r="G1157" s="13"/>
    </row>
    <row r="1158" customFormat="false" ht="14.25" hidden="false" customHeight="true" outlineLevel="0" collapsed="false">
      <c r="A1158" s="13" t="n">
        <v>410</v>
      </c>
      <c r="B1158" s="14" t="s">
        <v>10510</v>
      </c>
      <c r="C1158" s="15" t="n">
        <f aca="false">IFERROR(INDEX($E$1:$K$10025,MATCH(A1158,$E$1:$E$10025,0),2),0)</f>
        <v>3480</v>
      </c>
      <c r="D1158" s="13"/>
      <c r="E1158" s="361" t="s">
        <v>10498</v>
      </c>
      <c r="F1158" s="347" t="n">
        <v>4480</v>
      </c>
      <c r="G1158" s="13"/>
    </row>
    <row r="1159" customFormat="false" ht="14.25" hidden="false" customHeight="true" outlineLevel="0" collapsed="false">
      <c r="A1159" s="13" t="n">
        <v>411</v>
      </c>
      <c r="B1159" s="14" t="s">
        <v>10511</v>
      </c>
      <c r="C1159" s="15" t="n">
        <f aca="false">IFERROR(INDEX($E$1:$K$10025,MATCH(A1159,$E$1:$E$10025,0),2),0)</f>
        <v>4320</v>
      </c>
      <c r="D1159" s="13"/>
      <c r="E1159" s="361" t="s">
        <v>10500</v>
      </c>
      <c r="F1159" s="347" t="n">
        <v>4880</v>
      </c>
      <c r="G1159" s="13"/>
    </row>
    <row r="1160" customFormat="false" ht="14.25" hidden="false" customHeight="true" outlineLevel="0" collapsed="false">
      <c r="A1160" s="13" t="n">
        <v>412</v>
      </c>
      <c r="B1160" s="14" t="s">
        <v>10512</v>
      </c>
      <c r="C1160" s="15" t="n">
        <f aca="false">IFERROR(INDEX($E$1:$K$10025,MATCH(A1160,$E$1:$E$10025,0),2),0)</f>
        <v>5040</v>
      </c>
      <c r="D1160" s="13"/>
      <c r="E1160" s="368" t="s">
        <v>10513</v>
      </c>
      <c r="F1160" s="369"/>
      <c r="G1160" s="13"/>
    </row>
    <row r="1161" customFormat="false" ht="14.25" hidden="false" customHeight="true" outlineLevel="0" collapsed="false">
      <c r="A1161" s="13" t="n">
        <v>419</v>
      </c>
      <c r="B1161" s="14" t="s">
        <v>10514</v>
      </c>
      <c r="C1161" s="15" t="n">
        <f aca="false">IFERROR(INDEX($E$1:$K$10025,MATCH(A1161,$E$1:$E$10025,0),2),0)</f>
        <v>6480</v>
      </c>
      <c r="D1161" s="13"/>
      <c r="E1161" s="365" t="n">
        <v>0</v>
      </c>
      <c r="F1161" s="347" t="n">
        <v>5200</v>
      </c>
      <c r="G1161" s="13"/>
    </row>
    <row r="1162" customFormat="false" ht="14.25" hidden="false" customHeight="true" outlineLevel="0" collapsed="false">
      <c r="A1162" s="13" t="n">
        <v>420</v>
      </c>
      <c r="B1162" s="14" t="s">
        <v>10515</v>
      </c>
      <c r="C1162" s="15" t="n">
        <f aca="false">IFERROR(INDEX($E$1:$K$10025,MATCH(A1162,$E$1:$E$10025,0),2),0)</f>
        <v>7480</v>
      </c>
      <c r="D1162" s="13"/>
      <c r="E1162" s="365" t="n">
        <v>1</v>
      </c>
      <c r="F1162" s="347" t="n">
        <v>6200</v>
      </c>
      <c r="G1162" s="13"/>
    </row>
    <row r="1163" customFormat="false" ht="14.25" hidden="false" customHeight="true" outlineLevel="0" collapsed="false">
      <c r="A1163" s="13" t="n">
        <v>421</v>
      </c>
      <c r="B1163" s="14" t="s">
        <v>10516</v>
      </c>
      <c r="C1163" s="15" t="n">
        <f aca="false">IFERROR(INDEX($E$1:$K$10025,MATCH(A1163,$E$1:$E$10025,0),2),0)</f>
        <v>8400</v>
      </c>
      <c r="D1163" s="13"/>
      <c r="E1163" s="365" t="n">
        <v>2</v>
      </c>
      <c r="F1163" s="347" t="n">
        <v>7160</v>
      </c>
      <c r="G1163" s="13"/>
    </row>
    <row r="1164" customFormat="false" ht="14.25" hidden="false" customHeight="true" outlineLevel="0" collapsed="false">
      <c r="A1164" s="13"/>
      <c r="B1164" s="259"/>
      <c r="C1164" s="15"/>
      <c r="D1164" s="13"/>
      <c r="E1164" s="365" t="n">
        <v>3</v>
      </c>
      <c r="F1164" s="347" t="n">
        <v>8800</v>
      </c>
      <c r="G1164" s="13"/>
    </row>
    <row r="1165" customFormat="false" ht="14.25" hidden="false" customHeight="true" outlineLevel="0" collapsed="false">
      <c r="A1165" s="13" t="n">
        <v>401</v>
      </c>
      <c r="B1165" s="14" t="s">
        <v>10517</v>
      </c>
      <c r="C1165" s="15" t="n">
        <f aca="false">IFERROR(INDEX($E$1:$K$10025,MATCH(A1165,$E$1:$E$10025,0),2),0)</f>
        <v>3000</v>
      </c>
      <c r="D1165" s="13"/>
      <c r="E1165" s="365" t="n">
        <v>4</v>
      </c>
      <c r="F1165" s="347" t="n">
        <v>10000</v>
      </c>
      <c r="G1165" s="13"/>
    </row>
    <row r="1166" customFormat="false" ht="14.25" hidden="false" customHeight="true" outlineLevel="0" collapsed="false">
      <c r="A1166" s="13" t="n">
        <v>402</v>
      </c>
      <c r="B1166" s="14" t="s">
        <v>10518</v>
      </c>
      <c r="C1166" s="15" t="n">
        <f aca="false">IFERROR(INDEX($E$1:$K$10025,MATCH(A1166,$E$1:$E$10025,0),2),0)</f>
        <v>3480</v>
      </c>
      <c r="D1166" s="13"/>
      <c r="E1166" s="368" t="s">
        <v>10519</v>
      </c>
      <c r="F1166" s="369"/>
      <c r="G1166" s="13"/>
    </row>
    <row r="1167" customFormat="false" ht="14.25" hidden="false" customHeight="true" outlineLevel="0" collapsed="false">
      <c r="A1167" s="13" t="n">
        <v>403</v>
      </c>
      <c r="B1167" s="14" t="s">
        <v>10520</v>
      </c>
      <c r="C1167" s="15" t="n">
        <f aca="false">IFERROR(INDEX($E$1:$K$10025,MATCH(A1167,$E$1:$E$10025,0),2),0)</f>
        <v>3560</v>
      </c>
      <c r="D1167" s="13"/>
      <c r="E1167" s="365" t="n">
        <v>500</v>
      </c>
      <c r="F1167" s="347" t="n">
        <v>4440</v>
      </c>
      <c r="G1167" s="13"/>
    </row>
    <row r="1168" customFormat="false" ht="14.25" hidden="false" customHeight="true" outlineLevel="0" collapsed="false">
      <c r="A1168" s="13" t="n">
        <v>404</v>
      </c>
      <c r="B1168" s="14" t="s">
        <v>10521</v>
      </c>
      <c r="C1168" s="15" t="n">
        <f aca="false">IFERROR(INDEX($E$1:$K$10025,MATCH(A1168,$E$1:$E$10025,0),2),0)</f>
        <v>4320</v>
      </c>
      <c r="D1168" s="13"/>
      <c r="E1168" s="365" t="n">
        <v>501</v>
      </c>
      <c r="F1168" s="347" t="n">
        <v>4880</v>
      </c>
      <c r="G1168" s="13"/>
    </row>
    <row r="1169" customFormat="false" ht="14.25" hidden="false" customHeight="true" outlineLevel="0" collapsed="false">
      <c r="A1169" s="13"/>
      <c r="B1169" s="259"/>
      <c r="C1169" s="15"/>
      <c r="D1169" s="13"/>
      <c r="E1169" s="368" t="s">
        <v>10522</v>
      </c>
      <c r="F1169" s="369"/>
      <c r="G1169" s="13"/>
    </row>
    <row r="1170" customFormat="false" ht="14.25" hidden="false" customHeight="true" outlineLevel="0" collapsed="false">
      <c r="A1170" s="13" t="n">
        <v>405</v>
      </c>
      <c r="B1170" s="14" t="s">
        <v>10523</v>
      </c>
      <c r="C1170" s="15" t="n">
        <f aca="false">IFERROR(INDEX($E$1:$K$10025,MATCH(A1170,$E$1:$E$10025,0),2),0)</f>
        <v>3200</v>
      </c>
      <c r="D1170" s="13"/>
      <c r="E1170" s="365" t="n">
        <v>410</v>
      </c>
      <c r="F1170" s="347" t="n">
        <v>3480</v>
      </c>
      <c r="G1170" s="13"/>
    </row>
    <row r="1171" customFormat="false" ht="14.25" hidden="false" customHeight="true" outlineLevel="0" collapsed="false">
      <c r="A1171" s="13" t="n">
        <v>406</v>
      </c>
      <c r="B1171" s="14" t="s">
        <v>10524</v>
      </c>
      <c r="C1171" s="15" t="n">
        <f aca="false">IFERROR(INDEX($E$1:$K$10025,MATCH(A1171,$E$1:$E$10025,0),2),0)</f>
        <v>4160</v>
      </c>
      <c r="D1171" s="13"/>
      <c r="E1171" s="365" t="n">
        <v>411</v>
      </c>
      <c r="F1171" s="347" t="n">
        <v>4320</v>
      </c>
      <c r="G1171" s="13"/>
    </row>
    <row r="1172" customFormat="false" ht="14.25" hidden="false" customHeight="true" outlineLevel="0" collapsed="false">
      <c r="A1172" s="13"/>
      <c r="B1172" s="259"/>
      <c r="C1172" s="15"/>
      <c r="D1172" s="13"/>
      <c r="E1172" s="365" t="n">
        <v>412</v>
      </c>
      <c r="F1172" s="347" t="n">
        <v>5040</v>
      </c>
      <c r="G1172" s="13"/>
    </row>
    <row r="1173" customFormat="false" ht="14.25" hidden="false" customHeight="true" outlineLevel="0" collapsed="false">
      <c r="A1173" s="13" t="n">
        <v>414</v>
      </c>
      <c r="B1173" s="14" t="s">
        <v>10525</v>
      </c>
      <c r="C1173" s="15" t="n">
        <f aca="false">IFERROR(INDEX($E$1:$K$10025,MATCH(A1173,$E$1:$E$10025,0),2),0)</f>
        <v>3320</v>
      </c>
      <c r="D1173" s="13"/>
      <c r="E1173" s="370" t="n">
        <v>419</v>
      </c>
      <c r="F1173" s="354" t="n">
        <v>6480</v>
      </c>
      <c r="G1173" s="13"/>
    </row>
    <row r="1174" customFormat="false" ht="14.25" hidden="false" customHeight="true" outlineLevel="0" collapsed="false">
      <c r="A1174" s="13" t="n">
        <v>415</v>
      </c>
      <c r="B1174" s="14" t="s">
        <v>10526</v>
      </c>
      <c r="C1174" s="15" t="n">
        <f aca="false">IFERROR(INDEX($E$1:$K$10025,MATCH(A1174,$E$1:$E$10025,0),2),0)</f>
        <v>4160</v>
      </c>
      <c r="D1174" s="13"/>
      <c r="E1174" s="119"/>
      <c r="F1174" s="119"/>
      <c r="G1174" s="13"/>
    </row>
    <row r="1175" customFormat="false" ht="14.25" hidden="false" customHeight="true" outlineLevel="0" collapsed="false">
      <c r="A1175" s="13"/>
      <c r="B1175" s="259"/>
      <c r="C1175" s="15"/>
      <c r="D1175" s="13"/>
      <c r="E1175" s="365" t="n">
        <v>420</v>
      </c>
      <c r="F1175" s="347" t="n">
        <v>7480</v>
      </c>
      <c r="G1175" s="13"/>
    </row>
    <row r="1176" customFormat="false" ht="14.25" hidden="false" customHeight="true" outlineLevel="0" collapsed="false">
      <c r="A1176" s="13"/>
      <c r="B1176" s="259"/>
      <c r="C1176" s="15"/>
      <c r="D1176" s="13"/>
      <c r="E1176" s="365" t="n">
        <v>421</v>
      </c>
      <c r="F1176" s="347" t="n">
        <v>8400</v>
      </c>
      <c r="G1176" s="13"/>
    </row>
    <row r="1177" customFormat="false" ht="14.25" hidden="false" customHeight="true" outlineLevel="0" collapsed="false">
      <c r="A1177" s="13" t="s">
        <v>10527</v>
      </c>
      <c r="B1177" s="14" t="s">
        <v>10528</v>
      </c>
      <c r="C1177" s="15" t="n">
        <f aca="false">IFERROR(INDEX($E$1:$K$10025,MATCH(A1177,$E$1:$E$10025,0),2),0)</f>
        <v>0</v>
      </c>
      <c r="D1177" s="13"/>
      <c r="E1177" s="368" t="s">
        <v>10529</v>
      </c>
      <c r="F1177" s="369"/>
      <c r="G1177" s="13"/>
    </row>
    <row r="1178" customFormat="false" ht="14.25" hidden="false" customHeight="true" outlineLevel="0" collapsed="false">
      <c r="A1178" s="13" t="s">
        <v>10530</v>
      </c>
      <c r="B1178" s="14" t="s">
        <v>10531</v>
      </c>
      <c r="C1178" s="15" t="n">
        <f aca="false">IFERROR(INDEX($E$1:$K$10025,MATCH(A1178,$E$1:$E$10025,0),2),0)</f>
        <v>15200</v>
      </c>
      <c r="D1178" s="13"/>
      <c r="E1178" s="365" t="n">
        <v>401</v>
      </c>
      <c r="F1178" s="347" t="n">
        <v>3000</v>
      </c>
      <c r="G1178" s="13"/>
    </row>
    <row r="1179" customFormat="false" ht="14.25" hidden="false" customHeight="true" outlineLevel="0" collapsed="false">
      <c r="A1179" s="13" t="s">
        <v>10532</v>
      </c>
      <c r="B1179" s="14" t="s">
        <v>10533</v>
      </c>
      <c r="C1179" s="15" t="n">
        <f aca="false">IFERROR(INDEX($E$1:$K$10025,MATCH(A1179,$E$1:$E$10025,0),2),0)</f>
        <v>24000</v>
      </c>
      <c r="D1179" s="13"/>
      <c r="E1179" s="365" t="n">
        <v>402</v>
      </c>
      <c r="F1179" s="347" t="n">
        <v>3480</v>
      </c>
      <c r="G1179" s="13"/>
    </row>
    <row r="1180" customFormat="false" ht="14.25" hidden="false" customHeight="true" outlineLevel="0" collapsed="false">
      <c r="A1180" s="13" t="s">
        <v>10534</v>
      </c>
      <c r="B1180" s="14" t="s">
        <v>10535</v>
      </c>
      <c r="C1180" s="15" t="n">
        <f aca="false">IFERROR(INDEX($E$1:$K$10025,MATCH(A1180,$E$1:$E$10025,0),2),0)</f>
        <v>32000</v>
      </c>
      <c r="D1180" s="13"/>
      <c r="E1180" s="365" t="n">
        <v>403</v>
      </c>
      <c r="F1180" s="347" t="n">
        <v>3560</v>
      </c>
      <c r="G1180" s="13"/>
    </row>
    <row r="1181" customFormat="false" ht="14.25" hidden="false" customHeight="true" outlineLevel="0" collapsed="false">
      <c r="A1181" s="13" t="s">
        <v>10536</v>
      </c>
      <c r="B1181" s="14" t="s">
        <v>10537</v>
      </c>
      <c r="C1181" s="15" t="n">
        <f aca="false">IFERROR(INDEX($E$1:$K$10025,MATCH(A1181,$E$1:$E$10025,0),2),0)</f>
        <v>44800</v>
      </c>
      <c r="D1181" s="13"/>
      <c r="E1181" s="365" t="n">
        <v>404</v>
      </c>
      <c r="F1181" s="347" t="n">
        <v>4320</v>
      </c>
      <c r="G1181" s="13"/>
    </row>
    <row r="1182" customFormat="false" ht="14.25" hidden="false" customHeight="true" outlineLevel="0" collapsed="false">
      <c r="A1182" s="13" t="s">
        <v>10538</v>
      </c>
      <c r="B1182" s="14" t="s">
        <v>10539</v>
      </c>
      <c r="C1182" s="15" t="n">
        <f aca="false">IFERROR(INDEX($E$1:$K$10025,MATCH(A1182,$E$1:$E$10025,0),2),0)</f>
        <v>51200</v>
      </c>
      <c r="D1182" s="13"/>
      <c r="E1182" s="368" t="s">
        <v>10540</v>
      </c>
      <c r="F1182" s="371" t="n">
        <v>0</v>
      </c>
      <c r="G1182" s="13"/>
    </row>
    <row r="1183" customFormat="false" ht="14.25" hidden="false" customHeight="true" outlineLevel="0" collapsed="false">
      <c r="A1183" s="13" t="s">
        <v>10541</v>
      </c>
      <c r="B1183" s="14" t="s">
        <v>10542</v>
      </c>
      <c r="C1183" s="15" t="n">
        <f aca="false">IFERROR(INDEX($E$1:$K$10025,MATCH(A1183,$E$1:$E$10025,0),2),0)</f>
        <v>20800</v>
      </c>
      <c r="D1183" s="13"/>
      <c r="E1183" s="365" t="n">
        <v>405</v>
      </c>
      <c r="F1183" s="347" t="n">
        <v>3200</v>
      </c>
      <c r="G1183" s="13"/>
    </row>
    <row r="1184" customFormat="false" ht="14.25" hidden="false" customHeight="true" outlineLevel="0" collapsed="false">
      <c r="A1184" s="13"/>
      <c r="B1184" s="259"/>
      <c r="C1184" s="15"/>
      <c r="D1184" s="13"/>
      <c r="E1184" s="365" t="n">
        <v>406</v>
      </c>
      <c r="F1184" s="347" t="n">
        <v>4160</v>
      </c>
      <c r="G1184" s="13"/>
    </row>
    <row r="1185" customFormat="false" ht="14.25" hidden="false" customHeight="true" outlineLevel="0" collapsed="false">
      <c r="A1185" s="13" t="s">
        <v>10543</v>
      </c>
      <c r="B1185" s="14" t="s">
        <v>560</v>
      </c>
      <c r="C1185" s="15" t="n">
        <f aca="false">IFERROR(INDEX($E$1:$K$10025,MATCH(A1185,$E$1:$E$10025,0),2),0)</f>
        <v>12000</v>
      </c>
      <c r="D1185" s="13"/>
      <c r="E1185" s="368" t="s">
        <v>10544</v>
      </c>
      <c r="F1185" s="369"/>
      <c r="G1185" s="13"/>
    </row>
    <row r="1186" customFormat="false" ht="14.25" hidden="false" customHeight="true" outlineLevel="0" collapsed="false">
      <c r="A1186" s="13" t="s">
        <v>10545</v>
      </c>
      <c r="B1186" s="14" t="s">
        <v>561</v>
      </c>
      <c r="C1186" s="15" t="n">
        <f aca="false">IFERROR(INDEX($E$1:$K$10025,MATCH(A1186,$E$1:$E$10025,0),2),0)</f>
        <v>16400</v>
      </c>
      <c r="D1186" s="13"/>
      <c r="E1186" s="365" t="n">
        <v>414</v>
      </c>
      <c r="F1186" s="347" t="n">
        <v>3320</v>
      </c>
      <c r="G1186" s="13"/>
    </row>
    <row r="1187" customFormat="false" ht="14.25" hidden="false" customHeight="true" outlineLevel="0" collapsed="false">
      <c r="A1187" s="13" t="s">
        <v>10546</v>
      </c>
      <c r="B1187" s="14" t="s">
        <v>562</v>
      </c>
      <c r="C1187" s="15" t="n">
        <f aca="false">IFERROR(INDEX($E$1:$K$10025,MATCH(A1187,$E$1:$E$10025,0),2),0)</f>
        <v>21600</v>
      </c>
      <c r="D1187" s="13"/>
      <c r="E1187" s="365" t="n">
        <v>415</v>
      </c>
      <c r="F1187" s="347" t="n">
        <v>4160</v>
      </c>
      <c r="G1187" s="13"/>
    </row>
    <row r="1188" customFormat="false" ht="14.25" hidden="false" customHeight="true" outlineLevel="0" collapsed="false">
      <c r="A1188" s="13" t="s">
        <v>10547</v>
      </c>
      <c r="B1188" s="14" t="s">
        <v>563</v>
      </c>
      <c r="C1188" s="15" t="n">
        <f aca="false">IFERROR(INDEX($E$1:$K$10025,MATCH(A1188,$E$1:$E$10025,0),2),0)</f>
        <v>30800</v>
      </c>
      <c r="D1188" s="13"/>
      <c r="E1188" s="368" t="s">
        <v>10548</v>
      </c>
      <c r="F1188" s="369"/>
      <c r="G1188" s="13"/>
    </row>
    <row r="1189" customFormat="false" ht="14.25" hidden="false" customHeight="true" outlineLevel="0" collapsed="false">
      <c r="A1189" s="13"/>
      <c r="B1189" s="259"/>
      <c r="C1189" s="15"/>
      <c r="D1189" s="13"/>
      <c r="E1189" s="368" t="s">
        <v>10527</v>
      </c>
      <c r="F1189" s="369"/>
      <c r="G1189" s="13"/>
    </row>
    <row r="1190" customFormat="false" ht="14.25" hidden="false" customHeight="true" outlineLevel="0" collapsed="false">
      <c r="A1190" s="13" t="s">
        <v>10549</v>
      </c>
      <c r="B1190" s="14" t="s">
        <v>10550</v>
      </c>
      <c r="C1190" s="15" t="n">
        <f aca="false">IFERROR(INDEX($E$1:$K$10025,MATCH(A1190,$E$1:$E$10025,0),2),0)</f>
        <v>7600</v>
      </c>
      <c r="D1190" s="13"/>
      <c r="E1190" s="361" t="s">
        <v>10530</v>
      </c>
      <c r="F1190" s="347" t="n">
        <v>15200</v>
      </c>
      <c r="G1190" s="13"/>
    </row>
    <row r="1191" customFormat="false" ht="14.25" hidden="false" customHeight="true" outlineLevel="0" collapsed="false">
      <c r="A1191" s="13" t="s">
        <v>10551</v>
      </c>
      <c r="B1191" s="14" t="s">
        <v>10552</v>
      </c>
      <c r="C1191" s="15" t="n">
        <f aca="false">IFERROR(INDEX($E$1:$K$10025,MATCH(A1191,$E$1:$E$10025,0),2),0)</f>
        <v>11200</v>
      </c>
      <c r="D1191" s="13"/>
      <c r="E1191" s="361" t="s">
        <v>10532</v>
      </c>
      <c r="F1191" s="347" t="n">
        <v>24000</v>
      </c>
      <c r="G1191" s="13"/>
    </row>
    <row r="1192" customFormat="false" ht="14.25" hidden="false" customHeight="true" outlineLevel="0" collapsed="false">
      <c r="A1192" s="13" t="s">
        <v>10546</v>
      </c>
      <c r="B1192" s="14" t="s">
        <v>10553</v>
      </c>
      <c r="C1192" s="15" t="n">
        <f aca="false">IFERROR(INDEX($E$1:$K$10025,MATCH(A1192,$E$1:$E$10025,0),2),0)</f>
        <v>21600</v>
      </c>
      <c r="D1192" s="13"/>
      <c r="E1192" s="361" t="s">
        <v>10534</v>
      </c>
      <c r="F1192" s="347" t="n">
        <v>32000</v>
      </c>
      <c r="G1192" s="13"/>
    </row>
    <row r="1193" customFormat="false" ht="14.25" hidden="false" customHeight="true" outlineLevel="0" collapsed="false">
      <c r="A1193" s="13"/>
      <c r="B1193" s="259"/>
      <c r="C1193" s="15"/>
      <c r="D1193" s="13"/>
      <c r="E1193" s="361" t="s">
        <v>10536</v>
      </c>
      <c r="F1193" s="347" t="n">
        <v>44800</v>
      </c>
      <c r="G1193" s="13"/>
    </row>
    <row r="1194" customFormat="false" ht="14.25" hidden="false" customHeight="true" outlineLevel="0" collapsed="false">
      <c r="A1194" s="13" t="s">
        <v>10554</v>
      </c>
      <c r="B1194" s="14" t="s">
        <v>1319</v>
      </c>
      <c r="C1194" s="15" t="n">
        <f aca="false">IFERROR(INDEX($E$1:$K$10025,MATCH(A1194,$E$1:$E$10025,0),2),0)</f>
        <v>10400</v>
      </c>
      <c r="D1194" s="13"/>
      <c r="E1194" s="361" t="s">
        <v>10538</v>
      </c>
      <c r="F1194" s="347" t="n">
        <v>51200</v>
      </c>
      <c r="G1194" s="13"/>
    </row>
    <row r="1195" customFormat="false" ht="14.25" hidden="false" customHeight="true" outlineLevel="0" collapsed="false">
      <c r="A1195" s="13" t="s">
        <v>10555</v>
      </c>
      <c r="B1195" s="14" t="s">
        <v>1320</v>
      </c>
      <c r="C1195" s="15" t="n">
        <f aca="false">IFERROR(INDEX($E$1:$K$10025,MATCH(A1195,$E$1:$E$10025,0),2),0)</f>
        <v>16000</v>
      </c>
      <c r="D1195" s="13"/>
      <c r="E1195" s="361" t="s">
        <v>10541</v>
      </c>
      <c r="F1195" s="347" t="n">
        <v>20800</v>
      </c>
      <c r="G1195" s="13"/>
    </row>
    <row r="1196" customFormat="false" ht="14.25" hidden="false" customHeight="true" outlineLevel="0" collapsed="false">
      <c r="A1196" s="13" t="s">
        <v>10556</v>
      </c>
      <c r="B1196" s="14" t="s">
        <v>1321</v>
      </c>
      <c r="C1196" s="15" t="n">
        <f aca="false">IFERROR(INDEX($E$1:$K$10025,MATCH(A1196,$E$1:$E$10025,0),2),0)</f>
        <v>17600</v>
      </c>
      <c r="D1196" s="13"/>
      <c r="E1196" s="368" t="s">
        <v>10557</v>
      </c>
      <c r="F1196" s="369"/>
      <c r="G1196" s="13"/>
    </row>
    <row r="1197" customFormat="false" ht="14.25" hidden="false" customHeight="true" outlineLevel="0" collapsed="false">
      <c r="A1197" s="13" t="s">
        <v>10558</v>
      </c>
      <c r="B1197" s="14" t="s">
        <v>10559</v>
      </c>
      <c r="C1197" s="15" t="n">
        <f aca="false">IFERROR(INDEX($E$1:$K$10025,MATCH(A1197,$E$1:$E$10025,0),2),0)</f>
        <v>18400</v>
      </c>
      <c r="D1197" s="13"/>
      <c r="E1197" s="361" t="s">
        <v>10543</v>
      </c>
      <c r="F1197" s="347" t="n">
        <v>12000</v>
      </c>
      <c r="G1197" s="13"/>
    </row>
    <row r="1198" customFormat="false" ht="14.25" hidden="false" customHeight="true" outlineLevel="0" collapsed="false">
      <c r="A1198" s="13" t="s">
        <v>10560</v>
      </c>
      <c r="B1198" s="14" t="s">
        <v>10561</v>
      </c>
      <c r="C1198" s="15" t="n">
        <f aca="false">IFERROR(INDEX($E$1:$K$10025,MATCH(A1198,$E$1:$E$10025,0),2),0)</f>
        <v>0</v>
      </c>
      <c r="D1198" s="13"/>
      <c r="E1198" s="361" t="s">
        <v>10545</v>
      </c>
      <c r="F1198" s="347" t="n">
        <v>16400</v>
      </c>
      <c r="G1198" s="13"/>
    </row>
    <row r="1199" customFormat="false" ht="14.25" hidden="false" customHeight="true" outlineLevel="0" collapsed="false">
      <c r="A1199" s="13" t="s">
        <v>10562</v>
      </c>
      <c r="B1199" s="14" t="s">
        <v>10563</v>
      </c>
      <c r="C1199" s="15" t="n">
        <f aca="false">IFERROR(INDEX($E$1:$K$10025,MATCH(A1199,$E$1:$E$10025,0),2),0)</f>
        <v>0</v>
      </c>
      <c r="D1199" s="13"/>
      <c r="E1199" s="361" t="s">
        <v>10546</v>
      </c>
      <c r="F1199" s="347" t="n">
        <v>21600</v>
      </c>
      <c r="G1199" s="13"/>
    </row>
    <row r="1200" customFormat="false" ht="14.25" hidden="false" customHeight="true" outlineLevel="0" collapsed="false">
      <c r="A1200" s="13" t="s">
        <v>10564</v>
      </c>
      <c r="B1200" s="14" t="s">
        <v>10565</v>
      </c>
      <c r="C1200" s="15" t="n">
        <f aca="false">IFERROR(INDEX($E$1:$K$10025,MATCH(A1200,$E$1:$E$10025,0),2),0)</f>
        <v>0</v>
      </c>
      <c r="D1200" s="13"/>
      <c r="E1200" s="361" t="s">
        <v>10547</v>
      </c>
      <c r="F1200" s="347" t="n">
        <v>30800</v>
      </c>
      <c r="G1200" s="13"/>
    </row>
    <row r="1201" customFormat="false" ht="14.25" hidden="false" customHeight="true" outlineLevel="0" collapsed="false">
      <c r="A1201" s="13" t="s">
        <v>10566</v>
      </c>
      <c r="B1201" s="14" t="s">
        <v>10567</v>
      </c>
      <c r="C1201" s="15" t="n">
        <f aca="false">IFERROR(INDEX($E$1:$K$10025,MATCH(A1201,$E$1:$E$10025,0),2),0)</f>
        <v>0</v>
      </c>
      <c r="D1201" s="13"/>
      <c r="E1201" s="368" t="s">
        <v>10568</v>
      </c>
      <c r="F1201" s="369"/>
      <c r="G1201" s="13"/>
    </row>
    <row r="1202" customFormat="false" ht="14.25" hidden="false" customHeight="true" outlineLevel="0" collapsed="false">
      <c r="A1202" s="13" t="s">
        <v>10569</v>
      </c>
      <c r="B1202" s="14" t="s">
        <v>10570</v>
      </c>
      <c r="C1202" s="15" t="n">
        <f aca="false">IFERROR(INDEX($E$1:$K$10025,MATCH(A1202,$E$1:$E$10025,0),2),0)</f>
        <v>0</v>
      </c>
      <c r="D1202" s="13"/>
      <c r="E1202" s="361" t="s">
        <v>10549</v>
      </c>
      <c r="F1202" s="347" t="n">
        <v>7600</v>
      </c>
      <c r="G1202" s="13"/>
    </row>
    <row r="1203" customFormat="false" ht="14.25" hidden="false" customHeight="true" outlineLevel="0" collapsed="false">
      <c r="A1203" s="13" t="s">
        <v>10571</v>
      </c>
      <c r="B1203" s="14" t="s">
        <v>10572</v>
      </c>
      <c r="C1203" s="15" t="n">
        <f aca="false">IFERROR(INDEX($E$1:$K$10025,MATCH(A1203,$E$1:$E$10025,0),2),0)</f>
        <v>0</v>
      </c>
      <c r="D1203" s="13"/>
      <c r="E1203" s="361" t="s">
        <v>10551</v>
      </c>
      <c r="F1203" s="347" t="n">
        <v>11200</v>
      </c>
      <c r="G1203" s="13"/>
    </row>
    <row r="1204" customFormat="false" ht="14.25" hidden="false" customHeight="true" outlineLevel="0" collapsed="false">
      <c r="A1204" s="13" t="s">
        <v>10573</v>
      </c>
      <c r="B1204" s="14" t="s">
        <v>10574</v>
      </c>
      <c r="C1204" s="15" t="n">
        <f aca="false">IFERROR(INDEX($E$1:$K$10025,MATCH(A1204,$E$1:$E$10025,0),2),0)</f>
        <v>0</v>
      </c>
      <c r="D1204" s="13"/>
      <c r="E1204" s="361" t="s">
        <v>10546</v>
      </c>
      <c r="F1204" s="347" t="n">
        <v>16000</v>
      </c>
      <c r="G1204" s="13"/>
    </row>
    <row r="1205" customFormat="false" ht="14.25" hidden="false" customHeight="true" outlineLevel="0" collapsed="false">
      <c r="A1205" s="13" t="s">
        <v>10575</v>
      </c>
      <c r="B1205" s="14" t="s">
        <v>10576</v>
      </c>
      <c r="C1205" s="15" t="n">
        <f aca="false">IFERROR(INDEX($E$1:$K$10025,MATCH(A1205,$E$1:$E$10025,0),2),0)</f>
        <v>0</v>
      </c>
      <c r="D1205" s="13"/>
      <c r="E1205" s="368" t="s">
        <v>10577</v>
      </c>
      <c r="F1205" s="369"/>
      <c r="G1205" s="13"/>
    </row>
    <row r="1206" customFormat="false" ht="14.25" hidden="false" customHeight="true" outlineLevel="0" collapsed="false">
      <c r="A1206" s="13" t="s">
        <v>10578</v>
      </c>
      <c r="B1206" s="14" t="s">
        <v>10579</v>
      </c>
      <c r="C1206" s="15" t="n">
        <f aca="false">IFERROR(INDEX($E$1:$K$10025,MATCH(A1206,$E$1:$E$10025,0),2),0)</f>
        <v>0</v>
      </c>
      <c r="D1206" s="13"/>
      <c r="E1206" s="361" t="s">
        <v>10554</v>
      </c>
      <c r="F1206" s="347" t="n">
        <v>10400</v>
      </c>
      <c r="G1206" s="13"/>
    </row>
    <row r="1207" customFormat="false" ht="14.25" hidden="false" customHeight="true" outlineLevel="0" collapsed="false">
      <c r="A1207" s="13" t="s">
        <v>10580</v>
      </c>
      <c r="B1207" s="14" t="s">
        <v>10581</v>
      </c>
      <c r="C1207" s="15" t="n">
        <f aca="false">IFERROR(INDEX($E$1:$K$10025,MATCH(A1207,$E$1:$E$10025,0),2),0)</f>
        <v>0</v>
      </c>
      <c r="D1207" s="13"/>
      <c r="E1207" s="361" t="s">
        <v>10555</v>
      </c>
      <c r="F1207" s="347" t="n">
        <v>16000</v>
      </c>
      <c r="G1207" s="13"/>
    </row>
    <row r="1208" customFormat="false" ht="14.25" hidden="false" customHeight="true" outlineLevel="0" collapsed="false">
      <c r="A1208" s="13" t="s">
        <v>10582</v>
      </c>
      <c r="B1208" s="14" t="s">
        <v>10583</v>
      </c>
      <c r="C1208" s="15" t="n">
        <f aca="false">IFERROR(INDEX($E$1:$K$10025,MATCH(A1208,$E$1:$E$10025,0),2),0)</f>
        <v>0</v>
      </c>
      <c r="D1208" s="13"/>
      <c r="E1208" s="361" t="s">
        <v>10556</v>
      </c>
      <c r="F1208" s="347" t="n">
        <v>17600</v>
      </c>
      <c r="G1208" s="13"/>
    </row>
    <row r="1209" customFormat="false" ht="14.25" hidden="false" customHeight="true" outlineLevel="0" collapsed="false">
      <c r="A1209" s="13"/>
      <c r="B1209" s="259"/>
      <c r="C1209" s="15"/>
      <c r="D1209" s="13"/>
      <c r="E1209" s="361" t="s">
        <v>10558</v>
      </c>
      <c r="F1209" s="347" t="n">
        <v>18400</v>
      </c>
      <c r="G1209" s="13"/>
    </row>
    <row r="1210" customFormat="false" ht="14.25" hidden="false" customHeight="true" outlineLevel="0" collapsed="false">
      <c r="A1210" s="13" t="s">
        <v>10584</v>
      </c>
      <c r="B1210" s="14" t="s">
        <v>10585</v>
      </c>
      <c r="C1210" s="15" t="n">
        <f aca="false">IFERROR(INDEX($E$1:$K$10025,MATCH(A1210,$E$1:$E$10025,0),2),0)</f>
        <v>0</v>
      </c>
      <c r="D1210" s="13"/>
      <c r="E1210" s="368" t="s">
        <v>10586</v>
      </c>
      <c r="F1210" s="369"/>
      <c r="G1210" s="13"/>
    </row>
    <row r="1211" customFormat="false" ht="14.25" hidden="false" customHeight="true" outlineLevel="0" collapsed="false">
      <c r="A1211" s="13" t="s">
        <v>10587</v>
      </c>
      <c r="B1211" s="14" t="s">
        <v>10588</v>
      </c>
      <c r="C1211" s="15" t="n">
        <f aca="false">IFERROR(INDEX($E$1:$K$10025,MATCH(A1211,$E$1:$E$10025,0),2),0)</f>
        <v>0</v>
      </c>
      <c r="D1211" s="13"/>
      <c r="E1211" s="361" t="s">
        <v>10589</v>
      </c>
      <c r="F1211" s="347" t="n">
        <v>560</v>
      </c>
      <c r="G1211" s="13"/>
    </row>
    <row r="1212" customFormat="false" ht="14.25" hidden="false" customHeight="true" outlineLevel="0" collapsed="false">
      <c r="A1212" s="13" t="s">
        <v>10590</v>
      </c>
      <c r="B1212" s="14" t="s">
        <v>10591</v>
      </c>
      <c r="C1212" s="15" t="n">
        <f aca="false">IFERROR(INDEX($E$1:$K$10025,MATCH(A1212,$E$1:$E$10025,0),2),0)</f>
        <v>0</v>
      </c>
      <c r="D1212" s="13"/>
      <c r="E1212" s="361" t="s">
        <v>10592</v>
      </c>
      <c r="F1212" s="347" t="n">
        <v>800</v>
      </c>
      <c r="G1212" s="13"/>
    </row>
    <row r="1213" customFormat="false" ht="14.25" hidden="false" customHeight="true" outlineLevel="0" collapsed="false">
      <c r="A1213" s="13" t="s">
        <v>10593</v>
      </c>
      <c r="B1213" s="14" t="s">
        <v>10594</v>
      </c>
      <c r="C1213" s="15" t="n">
        <f aca="false">IFERROR(INDEX($E$1:$K$10025,MATCH(A1213,$E$1:$E$10025,0),2),0)</f>
        <v>0</v>
      </c>
      <c r="D1213" s="13"/>
      <c r="E1213" s="361" t="s">
        <v>10595</v>
      </c>
      <c r="F1213" s="347" t="n">
        <v>1040</v>
      </c>
      <c r="G1213" s="13"/>
    </row>
    <row r="1214" customFormat="false" ht="14.25" hidden="false" customHeight="true" outlineLevel="0" collapsed="false">
      <c r="A1214" s="13" t="s">
        <v>10596</v>
      </c>
      <c r="B1214" s="14" t="s">
        <v>10597</v>
      </c>
      <c r="C1214" s="15" t="n">
        <f aca="false">IFERROR(INDEX($E$1:$K$10025,MATCH(A1214,$E$1:$E$10025,0),2),0)</f>
        <v>0</v>
      </c>
      <c r="D1214" s="13"/>
      <c r="E1214" s="361" t="s">
        <v>10598</v>
      </c>
      <c r="F1214" s="347" t="n">
        <v>1520</v>
      </c>
      <c r="G1214" s="13"/>
    </row>
    <row r="1215" customFormat="false" ht="14.25" hidden="false" customHeight="true" outlineLevel="0" collapsed="false">
      <c r="A1215" s="13" t="s">
        <v>10599</v>
      </c>
      <c r="B1215" s="14" t="s">
        <v>10600</v>
      </c>
      <c r="C1215" s="15" t="n">
        <f aca="false">IFERROR(INDEX($E$1:$K$10025,MATCH(A1215,$E$1:$E$10025,0),2),0)</f>
        <v>0</v>
      </c>
      <c r="D1215" s="13"/>
      <c r="E1215" s="361" t="s">
        <v>10601</v>
      </c>
      <c r="F1215" s="347" t="n">
        <v>1680</v>
      </c>
      <c r="G1215" s="13"/>
    </row>
    <row r="1216" customFormat="false" ht="14.25" hidden="false" customHeight="true" outlineLevel="0" collapsed="false">
      <c r="A1216" s="13"/>
      <c r="B1216" s="259"/>
      <c r="C1216" s="15"/>
      <c r="D1216" s="13"/>
      <c r="E1216" s="361" t="s">
        <v>10602</v>
      </c>
      <c r="F1216" s="347" t="n">
        <v>2640</v>
      </c>
      <c r="G1216" s="13"/>
    </row>
    <row r="1217" customFormat="false" ht="14.25" hidden="false" customHeight="true" outlineLevel="0" collapsed="false">
      <c r="A1217" s="13" t="s">
        <v>10589</v>
      </c>
      <c r="B1217" s="14" t="s">
        <v>1093</v>
      </c>
      <c r="C1217" s="15" t="n">
        <f aca="false">IFERROR(INDEX($E$1:$K$10025,MATCH(A1217,$E$1:$E$10025,0),2),0)</f>
        <v>560</v>
      </c>
      <c r="D1217" s="13"/>
      <c r="E1217" s="361" t="s">
        <v>10603</v>
      </c>
      <c r="F1217" s="347" t="n">
        <v>2800</v>
      </c>
      <c r="G1217" s="13"/>
    </row>
    <row r="1218" customFormat="false" ht="14.25" hidden="false" customHeight="true" outlineLevel="0" collapsed="false">
      <c r="A1218" s="13" t="s">
        <v>10592</v>
      </c>
      <c r="B1218" s="14" t="s">
        <v>2628</v>
      </c>
      <c r="C1218" s="15" t="n">
        <f aca="false">IFERROR(INDEX($E$1:$K$10025,MATCH(A1218,$E$1:$E$10025,0),2),0)</f>
        <v>800</v>
      </c>
      <c r="D1218" s="13"/>
      <c r="E1218" s="361" t="s">
        <v>10604</v>
      </c>
      <c r="F1218" s="347" t="n">
        <v>3200</v>
      </c>
      <c r="G1218" s="13"/>
    </row>
    <row r="1219" customFormat="false" ht="14.25" hidden="false" customHeight="true" outlineLevel="0" collapsed="false">
      <c r="A1219" s="13" t="s">
        <v>10595</v>
      </c>
      <c r="B1219" s="14" t="s">
        <v>1094</v>
      </c>
      <c r="C1219" s="15" t="n">
        <f aca="false">IFERROR(INDEX($E$1:$K$10025,MATCH(A1219,$E$1:$E$10025,0),2),0)</f>
        <v>1040</v>
      </c>
      <c r="D1219" s="13"/>
      <c r="E1219" s="364" t="s">
        <v>10605</v>
      </c>
      <c r="F1219" s="354" t="n">
        <v>2000</v>
      </c>
      <c r="G1219" s="13"/>
    </row>
    <row r="1220" customFormat="false" ht="14.25" hidden="false" customHeight="true" outlineLevel="0" collapsed="false">
      <c r="A1220" s="13" t="s">
        <v>10598</v>
      </c>
      <c r="B1220" s="14" t="s">
        <v>5267</v>
      </c>
      <c r="C1220" s="15" t="n">
        <f aca="false">IFERROR(INDEX($E$1:$K$10025,MATCH(A1220,$E$1:$E$10025,0),2),0)</f>
        <v>1520</v>
      </c>
      <c r="D1220" s="13"/>
      <c r="E1220" s="13"/>
      <c r="F1220" s="13"/>
      <c r="G1220" s="13"/>
    </row>
    <row r="1221" customFormat="false" ht="14.25" hidden="false" customHeight="true" outlineLevel="0" collapsed="false">
      <c r="A1221" s="13" t="s">
        <v>10601</v>
      </c>
      <c r="B1221" s="14" t="s">
        <v>1095</v>
      </c>
      <c r="C1221" s="15" t="n">
        <f aca="false">IFERROR(INDEX($E$1:$K$10025,MATCH(A1221,$E$1:$E$10025,0),2),0)</f>
        <v>1680</v>
      </c>
      <c r="D1221" s="13"/>
      <c r="E1221" s="13"/>
      <c r="F1221" s="13"/>
      <c r="G1221" s="13"/>
    </row>
    <row r="1222" customFormat="false" ht="14.25" hidden="false" customHeight="true" outlineLevel="0" collapsed="false">
      <c r="A1222" s="13" t="s">
        <v>10602</v>
      </c>
      <c r="B1222" s="14" t="s">
        <v>2630</v>
      </c>
      <c r="C1222" s="15" t="n">
        <f aca="false">IFERROR(INDEX($E$1:$K$10025,MATCH(A1222,$E$1:$E$10025,0),2),0)</f>
        <v>2640</v>
      </c>
      <c r="D1222" s="13"/>
      <c r="E1222" s="13"/>
      <c r="F1222" s="13"/>
      <c r="G1222" s="13"/>
    </row>
    <row r="1223" customFormat="false" ht="14.25" hidden="false" customHeight="true" outlineLevel="0" collapsed="false">
      <c r="A1223" s="13"/>
      <c r="B1223" s="259"/>
      <c r="C1223" s="15"/>
      <c r="D1223" s="13"/>
      <c r="E1223" s="13"/>
      <c r="F1223" s="13"/>
      <c r="G1223" s="13"/>
    </row>
    <row r="1224" customFormat="false" ht="14.25" hidden="false" customHeight="true" outlineLevel="0" collapsed="false">
      <c r="A1224" s="13" t="s">
        <v>10603</v>
      </c>
      <c r="B1224" s="14" t="s">
        <v>1096</v>
      </c>
      <c r="C1224" s="15" t="n">
        <f aca="false">IFERROR(INDEX($E$1:$K$10025,MATCH(A1224,$E$1:$E$10025,0),2),0)</f>
        <v>2800</v>
      </c>
      <c r="D1224" s="13"/>
      <c r="E1224" s="13"/>
      <c r="F1224" s="13"/>
      <c r="G1224" s="13"/>
    </row>
    <row r="1225" customFormat="false" ht="14.25" hidden="false" customHeight="true" outlineLevel="0" collapsed="false">
      <c r="A1225" s="13" t="s">
        <v>10604</v>
      </c>
      <c r="B1225" s="14" t="s">
        <v>5270</v>
      </c>
      <c r="C1225" s="15" t="n">
        <f aca="false">IFERROR(INDEX($E$1:$K$10025,MATCH(A1225,$E$1:$E$10025,0),2),0)</f>
        <v>3200</v>
      </c>
      <c r="D1225" s="13"/>
      <c r="E1225" s="13"/>
      <c r="F1225" s="13"/>
      <c r="G1225" s="13"/>
    </row>
    <row r="1226" customFormat="false" ht="14.25" hidden="false" customHeight="true" outlineLevel="0" collapsed="false">
      <c r="A1226" s="13" t="s">
        <v>10605</v>
      </c>
      <c r="B1226" s="14" t="s">
        <v>5272</v>
      </c>
      <c r="C1226" s="15" t="n">
        <f aca="false">IFERROR(INDEX($E$1:$K$10025,MATCH(A1226,$E$1:$E$10025,0),2),0)</f>
        <v>2000</v>
      </c>
      <c r="D1226" s="13"/>
      <c r="E1226" s="13"/>
      <c r="F1226" s="13"/>
      <c r="G1226" s="13"/>
    </row>
    <row r="1227" customFormat="false" ht="14.25" hidden="false" customHeight="true" outlineLevel="0" collapsed="false">
      <c r="A1227" s="13" t="s">
        <v>10606</v>
      </c>
      <c r="B1227" s="14" t="s">
        <v>5274</v>
      </c>
      <c r="C1227" s="15" t="n">
        <f aca="false">IFERROR(INDEX($E$1:$K$10025,MATCH(A1227,$E$1:$E$10025,0),2),0)</f>
        <v>0</v>
      </c>
      <c r="D1227" s="13"/>
      <c r="E1227" s="13"/>
      <c r="F1227" s="13"/>
      <c r="G1227" s="13"/>
    </row>
    <row r="1228" customFormat="false" ht="14.25" hidden="false" customHeight="true" outlineLevel="0" collapsed="false">
      <c r="A1228" s="13" t="s">
        <v>10607</v>
      </c>
      <c r="B1228" s="14" t="s">
        <v>5276</v>
      </c>
      <c r="C1228" s="15" t="n">
        <f aca="false">IFERROR(INDEX($E$1:$K$10025,MATCH(A1228,$E$1:$E$10025,0),2),0)</f>
        <v>0</v>
      </c>
      <c r="D1228" s="13"/>
      <c r="E1228" s="13"/>
      <c r="F1228" s="13"/>
      <c r="G1228" s="13"/>
    </row>
    <row r="1229" customFormat="false" ht="14.25" hidden="false" customHeight="true" outlineLevel="0" collapsed="false">
      <c r="A1229" s="13" t="s">
        <v>10608</v>
      </c>
      <c r="B1229" s="14" t="s">
        <v>5278</v>
      </c>
      <c r="C1229" s="15" t="n">
        <f aca="false">IFERROR(INDEX($E$1:$K$10025,MATCH(A1229,$E$1:$E$10025,0),2),0)</f>
        <v>0</v>
      </c>
      <c r="D1229" s="13"/>
      <c r="E1229" s="13"/>
      <c r="F1229" s="13"/>
      <c r="G1229" s="13"/>
    </row>
    <row r="1230" customFormat="false" ht="14.25" hidden="false" customHeight="true" outlineLevel="0" collapsed="false">
      <c r="A1230" s="13"/>
      <c r="B1230" s="14" t="s">
        <v>45</v>
      </c>
      <c r="C1230" s="363" t="n">
        <v>1450</v>
      </c>
      <c r="D1230" s="13"/>
      <c r="E1230" s="13"/>
      <c r="F1230" s="13"/>
      <c r="G1230" s="13"/>
    </row>
    <row r="1231" customFormat="false" ht="13.8" hidden="false" customHeight="false" outlineLevel="0" collapsed="false">
      <c r="B1231" s="14" t="s">
        <v>46</v>
      </c>
      <c r="C1231" s="363" t="n">
        <v>1529</v>
      </c>
      <c r="D1231" s="13"/>
      <c r="E1231" s="13"/>
      <c r="F1231" s="13"/>
    </row>
    <row r="1232" customFormat="false" ht="13.8" hidden="false" customHeight="false" outlineLevel="0" collapsed="false">
      <c r="B1232" s="14" t="s">
        <v>50</v>
      </c>
      <c r="C1232" s="363" t="n">
        <v>1764</v>
      </c>
      <c r="D1232" s="13"/>
      <c r="E1232" s="13"/>
      <c r="F1232" s="13"/>
    </row>
    <row r="1233" customFormat="false" ht="13.8" hidden="false" customHeight="false" outlineLevel="0" collapsed="false">
      <c r="B1233" s="14" t="s">
        <v>51</v>
      </c>
      <c r="C1233" s="363" t="n">
        <v>1999</v>
      </c>
      <c r="D1233" s="13"/>
      <c r="E1233" s="13"/>
      <c r="F1233" s="13"/>
    </row>
    <row r="1234" customFormat="false" ht="13.8" hidden="false" customHeight="false" outlineLevel="0" collapsed="false">
      <c r="B1234" s="14" t="s">
        <v>52</v>
      </c>
      <c r="C1234" s="363" t="n">
        <v>2274</v>
      </c>
      <c r="D1234" s="13"/>
      <c r="E1234" s="13"/>
      <c r="F1234" s="13"/>
    </row>
    <row r="1235" customFormat="false" ht="13.8" hidden="false" customHeight="false" outlineLevel="0" collapsed="false">
      <c r="B1235" s="14" t="s">
        <v>53</v>
      </c>
      <c r="C1235" s="363" t="n">
        <v>2509</v>
      </c>
      <c r="D1235" s="13"/>
      <c r="E1235" s="13"/>
      <c r="F1235" s="13"/>
    </row>
    <row r="1236" customFormat="false" ht="13.8" hidden="false" customHeight="false" outlineLevel="0" collapsed="false">
      <c r="B1236" s="14" t="s">
        <v>54</v>
      </c>
      <c r="C1236" s="363" t="n">
        <v>2744</v>
      </c>
      <c r="D1236" s="13"/>
      <c r="E1236" s="13"/>
      <c r="F1236" s="13"/>
    </row>
    <row r="1237" customFormat="false" ht="13.8" hidden="false" customHeight="false" outlineLevel="0" collapsed="false">
      <c r="B1237" s="14" t="s">
        <v>55</v>
      </c>
      <c r="C1237" s="363" t="n">
        <v>2979</v>
      </c>
      <c r="D1237" s="13"/>
      <c r="E1237" s="13"/>
      <c r="F1237" s="13"/>
    </row>
    <row r="1238" customFormat="false" ht="13.8" hidden="false" customHeight="false" outlineLevel="0" collapsed="false">
      <c r="B1238" s="14" t="s">
        <v>56</v>
      </c>
      <c r="C1238" s="363" t="n">
        <v>3293</v>
      </c>
      <c r="D1238" s="13"/>
      <c r="E1238" s="13"/>
      <c r="F1238" s="13"/>
    </row>
    <row r="1239" customFormat="false" ht="13.8" hidden="false" customHeight="false" outlineLevel="0" collapsed="false">
      <c r="B1239" s="14" t="s">
        <v>57</v>
      </c>
      <c r="C1239" s="363" t="n">
        <v>3606</v>
      </c>
      <c r="D1239" s="13"/>
      <c r="E1239" s="13"/>
      <c r="F1239" s="13"/>
    </row>
    <row r="1240" customFormat="false" ht="13.8" hidden="false" customHeight="false" outlineLevel="0" collapsed="false">
      <c r="B1240" s="14" t="s">
        <v>47</v>
      </c>
      <c r="C1240" s="363" t="n">
        <v>3920</v>
      </c>
      <c r="D1240" s="13"/>
      <c r="E1240" s="13"/>
      <c r="F1240" s="13"/>
    </row>
    <row r="1241" customFormat="false" ht="13.8" hidden="false" customHeight="false" outlineLevel="0" collapsed="false">
      <c r="B1241" s="14" t="s">
        <v>48</v>
      </c>
      <c r="C1241" s="363" t="n">
        <v>4312</v>
      </c>
      <c r="D1241" s="13"/>
      <c r="E1241" s="13"/>
      <c r="F1241" s="13"/>
    </row>
    <row r="1242" customFormat="false" ht="13.8" hidden="false" customHeight="false" outlineLevel="0" collapsed="false">
      <c r="B1242" s="14" t="s">
        <v>49</v>
      </c>
      <c r="C1242" s="363" t="n">
        <v>4861</v>
      </c>
      <c r="D1242" s="13"/>
      <c r="E1242" s="13"/>
      <c r="F1242" s="13"/>
    </row>
    <row r="1243" customFormat="false" ht="13.8" hidden="false" customHeight="false" outlineLevel="0" collapsed="false">
      <c r="A1243" s="7" t="s">
        <v>10609</v>
      </c>
      <c r="B1243" s="14" t="s">
        <v>58</v>
      </c>
      <c r="C1243" s="15" t="n">
        <f aca="false">IFERROR(INDEX($E$1:$K$10025,MATCH(A1243,$E$1:$E$10025,0),2),0)</f>
        <v>0</v>
      </c>
      <c r="D1243" s="13"/>
      <c r="E1243" s="13"/>
      <c r="F1243" s="13"/>
    </row>
    <row r="1244" customFormat="false" ht="13.8" hidden="false" customHeight="false" outlineLevel="0" collapsed="false">
      <c r="A1244" s="7" t="s">
        <v>10610</v>
      </c>
      <c r="B1244" s="14" t="s">
        <v>59</v>
      </c>
      <c r="C1244" s="15" t="n">
        <f aca="false">IFERROR(INDEX($E$1:$K$10025,MATCH(A1244,$E$1:$E$10025,0),2),0)</f>
        <v>0</v>
      </c>
      <c r="D1244" s="13"/>
      <c r="E1244" s="13"/>
      <c r="F1244" s="13"/>
    </row>
    <row r="1245" customFormat="false" ht="13.8" hidden="false" customHeight="false" outlineLevel="0" collapsed="false">
      <c r="A1245" s="7" t="s">
        <v>10611</v>
      </c>
      <c r="B1245" s="14" t="s">
        <v>60</v>
      </c>
      <c r="C1245" s="15" t="n">
        <f aca="false">IFERROR(INDEX($E$1:$K$10025,MATCH(A1245,$E$1:$E$10025,0),2),0)</f>
        <v>0</v>
      </c>
      <c r="D1245" s="13"/>
      <c r="E1245" s="13"/>
      <c r="F1245" s="13"/>
    </row>
    <row r="1246" customFormat="false" ht="13.8" hidden="false" customHeight="false" outlineLevel="0" collapsed="false">
      <c r="A1246" s="7" t="s">
        <v>10612</v>
      </c>
      <c r="B1246" s="14" t="s">
        <v>61</v>
      </c>
      <c r="C1246" s="15" t="n">
        <f aca="false">IFERROR(INDEX($E$1:$K$10025,MATCH(A1246,$E$1:$E$10025,0),2),0)</f>
        <v>0</v>
      </c>
      <c r="D1246" s="13"/>
      <c r="E1246" s="13"/>
      <c r="F1246" s="13"/>
    </row>
    <row r="1247" customFormat="false" ht="13.8" hidden="false" customHeight="false" outlineLevel="0" collapsed="false">
      <c r="A1247" s="7" t="s">
        <v>10613</v>
      </c>
      <c r="B1247" s="14" t="s">
        <v>62</v>
      </c>
      <c r="C1247" s="15" t="n">
        <f aca="false">IFERROR(INDEX($E$1:$K$10025,MATCH(A1247,$E$1:$E$10025,0),2),0)</f>
        <v>0</v>
      </c>
      <c r="D1247" s="13"/>
      <c r="E1247" s="13"/>
      <c r="F1247" s="13"/>
    </row>
    <row r="1248" customFormat="false" ht="13.8" hidden="false" customHeight="false" outlineLevel="0" collapsed="false">
      <c r="A1248" s="7" t="s">
        <v>10614</v>
      </c>
      <c r="B1248" s="14" t="s">
        <v>63</v>
      </c>
      <c r="C1248" s="15" t="n">
        <f aca="false">IFERROR(INDEX($E$1:$K$10025,MATCH(A1248,$E$1:$E$10025,0),2),0)</f>
        <v>0</v>
      </c>
      <c r="D1248" s="13"/>
      <c r="E1248" s="13"/>
      <c r="F1248" s="13"/>
    </row>
    <row r="1249" customFormat="false" ht="13.8" hidden="false" customHeight="false" outlineLevel="0" collapsed="false">
      <c r="A1249" s="7" t="s">
        <v>10615</v>
      </c>
      <c r="B1249" s="14" t="s">
        <v>64</v>
      </c>
      <c r="C1249" s="15" t="n">
        <f aca="false">IFERROR(INDEX($E$1:$K$10025,MATCH(A1249,$E$1:$E$10025,0),2),0)</f>
        <v>0</v>
      </c>
      <c r="D1249" s="13"/>
      <c r="E1249" s="13"/>
      <c r="F1249" s="13"/>
    </row>
    <row r="1250" customFormat="false" ht="13.8" hidden="false" customHeight="false" outlineLevel="0" collapsed="false">
      <c r="A1250" s="7" t="s">
        <v>10616</v>
      </c>
      <c r="B1250" s="14" t="s">
        <v>65</v>
      </c>
      <c r="C1250" s="15" t="n">
        <f aca="false">IFERROR(INDEX($E$1:$K$10025,MATCH(A1250,$E$1:$E$10025,0),2),0)</f>
        <v>0</v>
      </c>
      <c r="D1250" s="13"/>
      <c r="E1250" s="13"/>
      <c r="F1250" s="13"/>
    </row>
    <row r="1251" customFormat="false" ht="13.8" hidden="false" customHeight="false" outlineLevel="0" collapsed="false">
      <c r="A1251" s="7" t="s">
        <v>10617</v>
      </c>
      <c r="B1251" s="14" t="s">
        <v>66</v>
      </c>
      <c r="C1251" s="15" t="n">
        <f aca="false">IFERROR(INDEX($E$1:$K$10025,MATCH(A1251,$E$1:$E$10025,0),2),0)</f>
        <v>0</v>
      </c>
      <c r="D1251" s="13"/>
      <c r="E1251" s="13"/>
      <c r="F1251" s="13"/>
    </row>
    <row r="1252" customFormat="false" ht="13.8" hidden="false" customHeight="false" outlineLevel="0" collapsed="false">
      <c r="A1252" s="7" t="s">
        <v>10618</v>
      </c>
      <c r="B1252" s="14" t="s">
        <v>67</v>
      </c>
      <c r="C1252" s="15" t="n">
        <f aca="false">IFERROR(INDEX($E$1:$K$10025,MATCH(A1252,$E$1:$E$10025,0),2),0)</f>
        <v>0</v>
      </c>
      <c r="D1252" s="13"/>
      <c r="E1252" s="13"/>
      <c r="F1252" s="13"/>
    </row>
    <row r="1253" customFormat="false" ht="13.8" hidden="false" customHeight="false" outlineLevel="0" collapsed="false">
      <c r="A1253" s="7" t="s">
        <v>10619</v>
      </c>
      <c r="B1253" s="14" t="s">
        <v>68</v>
      </c>
      <c r="C1253" s="15" t="n">
        <f aca="false">IFERROR(INDEX($E$1:$K$10025,MATCH(A1253,$E$1:$E$10025,0),2),0)</f>
        <v>0</v>
      </c>
      <c r="D1253" s="13"/>
      <c r="E1253" s="13"/>
      <c r="F1253" s="13"/>
    </row>
    <row r="1254" customFormat="false" ht="13.8" hidden="false" customHeight="false" outlineLevel="0" collapsed="false">
      <c r="A1254" s="7" t="s">
        <v>10620</v>
      </c>
      <c r="B1254" s="14" t="s">
        <v>69</v>
      </c>
      <c r="C1254" s="15" t="n">
        <f aca="false">IFERROR(INDEX($E$1:$K$10025,MATCH(A1254,$E$1:$E$10025,0),2),0)</f>
        <v>0</v>
      </c>
      <c r="D1254" s="13"/>
      <c r="E1254" s="13"/>
      <c r="F1254" s="13"/>
    </row>
    <row r="1255" customFormat="false" ht="13.8" hidden="false" customHeight="false" outlineLevel="0" collapsed="false">
      <c r="A1255" s="7" t="s">
        <v>10621</v>
      </c>
      <c r="B1255" s="14" t="s">
        <v>70</v>
      </c>
      <c r="C1255" s="15" t="n">
        <f aca="false">IFERROR(INDEX($E$1:$K$10025,MATCH(A1255,$E$1:$E$10025,0),2),0)</f>
        <v>0</v>
      </c>
      <c r="D1255" s="13"/>
      <c r="E1255" s="13"/>
      <c r="F1255" s="13"/>
    </row>
    <row r="1256" customFormat="false" ht="13.8" hidden="false" customHeight="false" outlineLevel="0" collapsed="false">
      <c r="B1256" s="14" t="s">
        <v>35</v>
      </c>
      <c r="C1256" s="372" t="n">
        <v>1568</v>
      </c>
      <c r="D1256" s="13"/>
      <c r="E1256" s="13"/>
      <c r="F1256" s="13"/>
    </row>
    <row r="1257" customFormat="false" ht="13.8" hidden="false" customHeight="false" outlineLevel="0" collapsed="false">
      <c r="B1257" s="14" t="s">
        <v>36</v>
      </c>
      <c r="C1257" s="372" t="n">
        <v>1842</v>
      </c>
      <c r="D1257" s="13"/>
      <c r="E1257" s="13"/>
      <c r="F1257" s="13"/>
    </row>
    <row r="1258" customFormat="false" ht="13.8" hidden="false" customHeight="false" outlineLevel="0" collapsed="false">
      <c r="B1258" s="14" t="s">
        <v>37</v>
      </c>
      <c r="C1258" s="372" t="n">
        <v>2156</v>
      </c>
      <c r="D1258" s="13"/>
      <c r="E1258" s="13"/>
      <c r="F1258" s="13"/>
    </row>
    <row r="1259" customFormat="false" ht="13.8" hidden="false" customHeight="false" outlineLevel="0" collapsed="false">
      <c r="B1259" s="14" t="s">
        <v>38</v>
      </c>
      <c r="C1259" s="372" t="n">
        <v>2509</v>
      </c>
      <c r="D1259" s="13"/>
      <c r="E1259" s="13"/>
      <c r="F1259" s="13"/>
    </row>
    <row r="1260" customFormat="false" ht="13.8" hidden="false" customHeight="false" outlineLevel="0" collapsed="false">
      <c r="B1260" s="14" t="s">
        <v>39</v>
      </c>
      <c r="C1260" s="372" t="n">
        <v>2626</v>
      </c>
      <c r="D1260" s="13"/>
      <c r="E1260" s="13"/>
      <c r="F1260" s="13"/>
    </row>
    <row r="1261" customFormat="false" ht="13.8" hidden="false" customHeight="false" outlineLevel="0" collapsed="false">
      <c r="B1261" s="14" t="s">
        <v>40</v>
      </c>
      <c r="C1261" s="372" t="n">
        <v>2940</v>
      </c>
      <c r="D1261" s="13"/>
      <c r="E1261" s="13"/>
      <c r="F1261" s="13"/>
    </row>
    <row r="1262" customFormat="false" ht="13.8" hidden="false" customHeight="false" outlineLevel="0" collapsed="false">
      <c r="B1262" s="14" t="s">
        <v>41</v>
      </c>
      <c r="C1262" s="372" t="n">
        <v>3293</v>
      </c>
      <c r="D1262" s="13"/>
      <c r="E1262" s="13"/>
      <c r="F1262" s="13"/>
    </row>
    <row r="1263" customFormat="false" ht="13.8" hidden="false" customHeight="false" outlineLevel="0" collapsed="false">
      <c r="B1263" s="14" t="s">
        <v>42</v>
      </c>
      <c r="C1263" s="372" t="n">
        <v>3920</v>
      </c>
      <c r="D1263" s="13"/>
      <c r="E1263" s="13"/>
      <c r="F1263" s="13"/>
    </row>
    <row r="1264" customFormat="false" ht="13.8" hidden="false" customHeight="false" outlineLevel="0" collapsed="false">
      <c r="B1264" s="14" t="s">
        <v>43</v>
      </c>
      <c r="C1264" s="372" t="n">
        <v>4312</v>
      </c>
      <c r="D1264" s="13"/>
      <c r="E1264" s="13"/>
      <c r="F1264" s="13"/>
    </row>
    <row r="1265" customFormat="false" ht="13.8" hidden="false" customHeight="false" outlineLevel="0" collapsed="false">
      <c r="B1265" s="14" t="s">
        <v>44</v>
      </c>
      <c r="C1265" s="372" t="n">
        <v>4704</v>
      </c>
      <c r="D1265" s="13"/>
      <c r="E1265" s="13"/>
      <c r="F1265" s="13"/>
    </row>
    <row r="1266" customFormat="false" ht="13.8" hidden="false" customHeight="false" outlineLevel="0" collapsed="false">
      <c r="B1266" s="14" t="s">
        <v>8409</v>
      </c>
      <c r="C1266" s="15"/>
      <c r="D1266" s="13"/>
      <c r="E1266" s="13"/>
      <c r="F1266" s="13"/>
    </row>
    <row r="1267" customFormat="false" ht="13.8" hidden="false" customHeight="false" outlineLevel="0" collapsed="false">
      <c r="D1267" s="13"/>
      <c r="E1267" s="13"/>
      <c r="F1267" s="13"/>
    </row>
    <row r="1268" customFormat="false" ht="13.8" hidden="false" customHeight="false" outlineLevel="0" collapsed="false">
      <c r="D1268" s="13"/>
      <c r="E1268" s="13"/>
      <c r="F1268" s="13"/>
    </row>
    <row r="1269" customFormat="false" ht="13.8" hidden="false" customHeight="false" outlineLevel="0" collapsed="false">
      <c r="D1269" s="13"/>
      <c r="E1269" s="13"/>
      <c r="F1269" s="13"/>
    </row>
    <row r="1270" customFormat="false" ht="13.8" hidden="false" customHeight="false" outlineLevel="0" collapsed="false">
      <c r="D1270" s="13"/>
      <c r="E1270" s="13"/>
      <c r="F1270" s="13"/>
    </row>
    <row r="1271" customFormat="false" ht="13.8" hidden="false" customHeight="false" outlineLevel="0" collapsed="false">
      <c r="D1271" s="13"/>
      <c r="E1271" s="13"/>
      <c r="F1271" s="13"/>
    </row>
    <row r="1272" customFormat="false" ht="13.8" hidden="false" customHeight="false" outlineLevel="0" collapsed="false">
      <c r="D1272" s="13"/>
      <c r="E1272" s="13"/>
      <c r="F1272" s="13"/>
    </row>
    <row r="1273" customFormat="false" ht="13.8" hidden="false" customHeight="false" outlineLevel="0" collapsed="false">
      <c r="D1273" s="13"/>
      <c r="E1273" s="13"/>
      <c r="F1273" s="13"/>
    </row>
    <row r="1274" customFormat="false" ht="13.8" hidden="false" customHeight="false" outlineLevel="0" collapsed="false">
      <c r="D1274" s="13"/>
      <c r="E1274" s="13"/>
      <c r="F1274" s="13"/>
    </row>
    <row r="1275" customFormat="false" ht="13.8" hidden="false" customHeight="false" outlineLevel="0" collapsed="false">
      <c r="D1275" s="13"/>
      <c r="E1275" s="13"/>
      <c r="F1275" s="13"/>
    </row>
    <row r="1276" customFormat="false" ht="13.8" hidden="false" customHeight="false" outlineLevel="0" collapsed="false">
      <c r="D1276" s="13"/>
      <c r="E1276" s="13"/>
      <c r="F1276" s="13"/>
    </row>
    <row r="1277" customFormat="false" ht="13.8" hidden="false" customHeight="false" outlineLevel="0" collapsed="false">
      <c r="D1277" s="13"/>
      <c r="E1277" s="13"/>
      <c r="F1277" s="13"/>
    </row>
    <row r="1278" customFormat="false" ht="13.8" hidden="false" customHeight="false" outlineLevel="0" collapsed="false">
      <c r="D1278" s="13"/>
      <c r="E1278" s="13"/>
      <c r="F1278" s="13"/>
    </row>
    <row r="1279" customFormat="false" ht="13.8" hidden="false" customHeight="false" outlineLevel="0" collapsed="false">
      <c r="D1279" s="13"/>
      <c r="E1279" s="13"/>
      <c r="F1279" s="13"/>
    </row>
    <row r="1280" customFormat="false" ht="13.8" hidden="false" customHeight="false" outlineLevel="0" collapsed="false">
      <c r="D1280" s="13"/>
      <c r="E1280" s="13"/>
      <c r="F1280" s="13"/>
    </row>
    <row r="1281" customFormat="false" ht="13.8" hidden="false" customHeight="false" outlineLevel="0" collapsed="false">
      <c r="D1281" s="13"/>
      <c r="E1281" s="13"/>
      <c r="F1281" s="13"/>
    </row>
    <row r="1282" customFormat="false" ht="13.8" hidden="false" customHeight="false" outlineLevel="0" collapsed="false">
      <c r="D1282" s="13"/>
      <c r="E1282" s="13"/>
      <c r="F1282" s="13"/>
    </row>
    <row r="1283" customFormat="false" ht="13.8" hidden="false" customHeight="false" outlineLevel="0" collapsed="false">
      <c r="D1283" s="13"/>
      <c r="E1283" s="13"/>
      <c r="F1283" s="13"/>
    </row>
    <row r="1284" customFormat="false" ht="13.8" hidden="false" customHeight="false" outlineLevel="0" collapsed="false">
      <c r="D1284" s="13"/>
      <c r="E1284" s="13"/>
      <c r="F1284" s="13"/>
    </row>
    <row r="1285" customFormat="false" ht="13.8" hidden="false" customHeight="false" outlineLevel="0" collapsed="false">
      <c r="D1285" s="13"/>
      <c r="E1285" s="13"/>
      <c r="F1285" s="13"/>
    </row>
    <row r="1286" customFormat="false" ht="13.8" hidden="false" customHeight="false" outlineLevel="0" collapsed="false">
      <c r="D1286" s="13"/>
      <c r="E1286" s="13"/>
      <c r="F1286" s="13"/>
    </row>
    <row r="1287" customFormat="false" ht="13.8" hidden="false" customHeight="false" outlineLevel="0" collapsed="false">
      <c r="D1287" s="13"/>
      <c r="E1287" s="13"/>
      <c r="F1287" s="13"/>
    </row>
    <row r="1288" customFormat="false" ht="13.8" hidden="false" customHeight="false" outlineLevel="0" collapsed="false">
      <c r="D1288" s="13"/>
      <c r="E1288" s="13"/>
      <c r="F1288" s="13"/>
    </row>
    <row r="1289" customFormat="false" ht="13.8" hidden="false" customHeight="false" outlineLevel="0" collapsed="false">
      <c r="D1289" s="13"/>
      <c r="E1289" s="13"/>
      <c r="F1289" s="13"/>
    </row>
    <row r="1290" customFormat="false" ht="13.8" hidden="false" customHeight="false" outlineLevel="0" collapsed="false">
      <c r="D1290" s="13"/>
      <c r="E1290" s="13"/>
      <c r="F1290" s="13"/>
    </row>
    <row r="1291" customFormat="false" ht="13.8" hidden="false" customHeight="false" outlineLevel="0" collapsed="false">
      <c r="D1291" s="13"/>
    </row>
    <row r="1292" customFormat="false" ht="13.8" hidden="false" customHeight="false" outlineLevel="0" collapsed="false">
      <c r="D1292" s="13"/>
    </row>
    <row r="1293" customFormat="false" ht="13.8" hidden="false" customHeight="false" outlineLevel="0" collapsed="false">
      <c r="D1293" s="13"/>
    </row>
    <row r="1294" customFormat="false" ht="13.8" hidden="false" customHeight="false" outlineLevel="0" collapsed="false">
      <c r="D1294" s="13"/>
    </row>
    <row r="1295" customFormat="false" ht="13.8" hidden="false" customHeight="false" outlineLevel="0" collapsed="false">
      <c r="D1295" s="13"/>
    </row>
    <row r="1296" customFormat="false" ht="13.8" hidden="false" customHeight="false" outlineLevel="0" collapsed="false">
      <c r="D1296" s="13"/>
    </row>
    <row r="1297" customFormat="false" ht="13.8" hidden="false" customHeight="false" outlineLevel="0" collapsed="false">
      <c r="D1297" s="13"/>
    </row>
    <row r="1298" customFormat="false" ht="13.8" hidden="false" customHeight="false" outlineLevel="0" collapsed="false">
      <c r="D1298" s="13"/>
    </row>
    <row r="1299" customFormat="false" ht="13.8" hidden="false" customHeight="false" outlineLevel="0" collapsed="false">
      <c r="D1299" s="13"/>
    </row>
    <row r="1300" customFormat="false" ht="13.8" hidden="false" customHeight="false" outlineLevel="0" collapsed="false">
      <c r="D1300" s="13"/>
    </row>
    <row r="1301" customFormat="false" ht="13.8" hidden="false" customHeight="false" outlineLevel="0" collapsed="false">
      <c r="D1301" s="13"/>
    </row>
    <row r="1302" customFormat="false" ht="13.8" hidden="false" customHeight="false" outlineLevel="0" collapsed="false">
      <c r="D1302" s="13"/>
    </row>
    <row r="1303" customFormat="false" ht="13.8" hidden="false" customHeight="false" outlineLevel="0" collapsed="false">
      <c r="D1303" s="13"/>
    </row>
    <row r="1304" customFormat="false" ht="13.8" hidden="false" customHeight="false" outlineLevel="0" collapsed="false">
      <c r="D1304" s="13"/>
    </row>
    <row r="1305" customFormat="false" ht="13.8" hidden="false" customHeight="false" outlineLevel="0" collapsed="false">
      <c r="D1305" s="13"/>
    </row>
    <row r="1306" customFormat="false" ht="13.8" hidden="false" customHeight="false" outlineLevel="0" collapsed="false">
      <c r="D1306" s="13"/>
    </row>
    <row r="1307" customFormat="false" ht="13.8" hidden="false" customHeight="false" outlineLevel="0" collapsed="false">
      <c r="D1307" s="13"/>
    </row>
    <row r="1308" customFormat="false" ht="13.8" hidden="false" customHeight="false" outlineLevel="0" collapsed="false">
      <c r="D1308" s="13"/>
    </row>
    <row r="1309" customFormat="false" ht="13.8" hidden="false" customHeight="false" outlineLevel="0" collapsed="false">
      <c r="D1309" s="13"/>
    </row>
    <row r="1310" customFormat="false" ht="13.8" hidden="false" customHeight="false" outlineLevel="0" collapsed="false">
      <c r="D1310" s="13"/>
    </row>
    <row r="1311" customFormat="false" ht="13.8" hidden="false" customHeight="false" outlineLevel="0" collapsed="false">
      <c r="D1311" s="13"/>
    </row>
    <row r="1312" customFormat="false" ht="13.8" hidden="false" customHeight="false" outlineLevel="0" collapsed="false">
      <c r="D1312" s="13"/>
    </row>
    <row r="1313" customFormat="false" ht="13.8" hidden="false" customHeight="false" outlineLevel="0" collapsed="false">
      <c r="D1313" s="13"/>
    </row>
    <row r="1314" customFormat="false" ht="13.8" hidden="false" customHeight="false" outlineLevel="0" collapsed="false">
      <c r="D1314" s="13"/>
    </row>
    <row r="1315" customFormat="false" ht="13.8" hidden="false" customHeight="false" outlineLevel="0" collapsed="false">
      <c r="D1315" s="13"/>
    </row>
    <row r="1316" customFormat="false" ht="13.8" hidden="false" customHeight="false" outlineLevel="0" collapsed="false">
      <c r="D1316" s="13"/>
    </row>
    <row r="1317" customFormat="false" ht="13.8" hidden="false" customHeight="false" outlineLevel="0" collapsed="false">
      <c r="D1317" s="13"/>
    </row>
    <row r="1318" customFormat="false" ht="13.8" hidden="false" customHeight="false" outlineLevel="0" collapsed="false">
      <c r="D1318" s="13"/>
    </row>
    <row r="1319" customFormat="false" ht="13.8" hidden="false" customHeight="false" outlineLevel="0" collapsed="false">
      <c r="D1319" s="13"/>
    </row>
    <row r="1320" customFormat="false" ht="13.8" hidden="false" customHeight="false" outlineLevel="0" collapsed="false">
      <c r="D1320" s="13"/>
    </row>
    <row r="1321" customFormat="false" ht="13.8" hidden="false" customHeight="false" outlineLevel="0" collapsed="false">
      <c r="D1321" s="13"/>
    </row>
    <row r="1322" customFormat="false" ht="13.8" hidden="false" customHeight="false" outlineLevel="0" collapsed="false">
      <c r="D1322" s="13"/>
    </row>
    <row r="1323" customFormat="false" ht="13.8" hidden="false" customHeight="false" outlineLevel="0" collapsed="false">
      <c r="D1323" s="13"/>
    </row>
    <row r="1324" customFormat="false" ht="13.8" hidden="false" customHeight="false" outlineLevel="0" collapsed="false">
      <c r="D1324" s="13"/>
    </row>
    <row r="1325" customFormat="false" ht="13.8" hidden="false" customHeight="false" outlineLevel="0" collapsed="false">
      <c r="D1325" s="13"/>
    </row>
    <row r="1326" customFormat="false" ht="13.8" hidden="false" customHeight="false" outlineLevel="0" collapsed="false">
      <c r="D1326" s="13"/>
    </row>
    <row r="1327" customFormat="false" ht="13.8" hidden="false" customHeight="false" outlineLevel="0" collapsed="false">
      <c r="D1327" s="13"/>
    </row>
    <row r="1328" customFormat="false" ht="13.8" hidden="false" customHeight="false" outlineLevel="0" collapsed="false">
      <c r="D1328" s="13"/>
    </row>
    <row r="1329" customFormat="false" ht="13.8" hidden="false" customHeight="false" outlineLevel="0" collapsed="false">
      <c r="D1329" s="13"/>
    </row>
    <row r="1330" customFormat="false" ht="13.8" hidden="false" customHeight="false" outlineLevel="0" collapsed="false">
      <c r="D1330" s="13"/>
    </row>
    <row r="1331" customFormat="false" ht="13.8" hidden="false" customHeight="false" outlineLevel="0" collapsed="false">
      <c r="D1331" s="13"/>
    </row>
    <row r="1332" customFormat="false" ht="13.8" hidden="false" customHeight="false" outlineLevel="0" collapsed="false">
      <c r="D1332" s="13"/>
    </row>
    <row r="1333" customFormat="false" ht="13.8" hidden="false" customHeight="false" outlineLevel="0" collapsed="false">
      <c r="D1333" s="13"/>
    </row>
    <row r="1334" customFormat="false" ht="13.8" hidden="false" customHeight="false" outlineLevel="0" collapsed="false">
      <c r="D1334" s="13"/>
    </row>
    <row r="1335" customFormat="false" ht="13.8" hidden="false" customHeight="false" outlineLevel="0" collapsed="false">
      <c r="D1335" s="13"/>
    </row>
    <row r="1336" customFormat="false" ht="13.8" hidden="false" customHeight="false" outlineLevel="0" collapsed="false">
      <c r="D1336" s="13"/>
    </row>
    <row r="1337" customFormat="false" ht="13.8" hidden="false" customHeight="false" outlineLevel="0" collapsed="false">
      <c r="D1337" s="13"/>
    </row>
    <row r="1338" customFormat="false" ht="13.8" hidden="false" customHeight="false" outlineLevel="0" collapsed="false">
      <c r="D1338" s="13"/>
    </row>
    <row r="1339" customFormat="false" ht="13.8" hidden="false" customHeight="false" outlineLevel="0" collapsed="false">
      <c r="D1339" s="13"/>
    </row>
    <row r="1340" customFormat="false" ht="13.8" hidden="false" customHeight="false" outlineLevel="0" collapsed="false">
      <c r="D1340" s="13"/>
    </row>
    <row r="1341" customFormat="false" ht="13.8" hidden="false" customHeight="false" outlineLevel="0" collapsed="false">
      <c r="D1341" s="13"/>
    </row>
    <row r="1342" customFormat="false" ht="13.8" hidden="false" customHeight="false" outlineLevel="0" collapsed="false">
      <c r="D1342" s="13"/>
    </row>
    <row r="1343" customFormat="false" ht="13.8" hidden="false" customHeight="false" outlineLevel="0" collapsed="false">
      <c r="D1343" s="13"/>
    </row>
    <row r="1344" customFormat="false" ht="13.8" hidden="false" customHeight="false" outlineLevel="0" collapsed="false">
      <c r="D1344" s="13"/>
    </row>
    <row r="1345" customFormat="false" ht="13.8" hidden="false" customHeight="false" outlineLevel="0" collapsed="false">
      <c r="D1345" s="13"/>
    </row>
    <row r="1346" customFormat="false" ht="13.8" hidden="false" customHeight="false" outlineLevel="0" collapsed="false">
      <c r="D1346" s="13"/>
    </row>
    <row r="1347" customFormat="false" ht="13.8" hidden="false" customHeight="false" outlineLevel="0" collapsed="false">
      <c r="D1347" s="13"/>
    </row>
    <row r="1348" customFormat="false" ht="13.8" hidden="false" customHeight="false" outlineLevel="0" collapsed="false">
      <c r="D1348" s="13"/>
    </row>
    <row r="1349" customFormat="false" ht="13.8" hidden="false" customHeight="false" outlineLevel="0" collapsed="false">
      <c r="D1349" s="13"/>
    </row>
    <row r="1350" customFormat="false" ht="13.8" hidden="false" customHeight="false" outlineLevel="0" collapsed="false">
      <c r="D1350" s="13"/>
    </row>
    <row r="1351" customFormat="false" ht="13.8" hidden="false" customHeight="false" outlineLevel="0" collapsed="false">
      <c r="D1351" s="13"/>
    </row>
    <row r="1352" customFormat="false" ht="13.8" hidden="false" customHeight="false" outlineLevel="0" collapsed="false">
      <c r="D1352" s="13"/>
    </row>
    <row r="1353" customFormat="false" ht="13.8" hidden="false" customHeight="false" outlineLevel="0" collapsed="false">
      <c r="D1353" s="13"/>
    </row>
    <row r="1354" customFormat="false" ht="13.8" hidden="false" customHeight="false" outlineLevel="0" collapsed="false">
      <c r="D1354" s="13"/>
    </row>
    <row r="1355" customFormat="false" ht="13.8" hidden="false" customHeight="false" outlineLevel="0" collapsed="false">
      <c r="D1355" s="13"/>
    </row>
    <row r="1356" customFormat="false" ht="13.8" hidden="false" customHeight="false" outlineLevel="0" collapsed="false">
      <c r="D1356" s="13"/>
    </row>
    <row r="1357" customFormat="false" ht="13.8" hidden="false" customHeight="false" outlineLevel="0" collapsed="false">
      <c r="D1357" s="13"/>
    </row>
    <row r="1358" customFormat="false" ht="13.8" hidden="false" customHeight="false" outlineLevel="0" collapsed="false">
      <c r="D1358" s="13"/>
    </row>
    <row r="1359" customFormat="false" ht="13.8" hidden="false" customHeight="false" outlineLevel="0" collapsed="false">
      <c r="D1359" s="13"/>
    </row>
    <row r="1360" customFormat="false" ht="13.8" hidden="false" customHeight="false" outlineLevel="0" collapsed="false">
      <c r="D1360" s="13"/>
    </row>
    <row r="1361" customFormat="false" ht="13.8" hidden="false" customHeight="false" outlineLevel="0" collapsed="false">
      <c r="D1361" s="13"/>
    </row>
    <row r="1362" customFormat="false" ht="13.8" hidden="false" customHeight="false" outlineLevel="0" collapsed="false">
      <c r="D1362" s="13"/>
    </row>
    <row r="1363" customFormat="false" ht="13.8" hidden="false" customHeight="false" outlineLevel="0" collapsed="false">
      <c r="D1363" s="13"/>
    </row>
    <row r="1364" customFormat="false" ht="13.8" hidden="false" customHeight="false" outlineLevel="0" collapsed="false">
      <c r="D1364" s="13"/>
    </row>
    <row r="1365" customFormat="false" ht="13.8" hidden="false" customHeight="false" outlineLevel="0" collapsed="false">
      <c r="D1365" s="13"/>
    </row>
    <row r="1366" customFormat="false" ht="13.8" hidden="false" customHeight="false" outlineLevel="0" collapsed="false">
      <c r="D1366" s="13"/>
    </row>
    <row r="1367" customFormat="false" ht="13.8" hidden="false" customHeight="false" outlineLevel="0" collapsed="false">
      <c r="D1367" s="13"/>
    </row>
    <row r="1368" customFormat="false" ht="13.8" hidden="false" customHeight="false" outlineLevel="0" collapsed="false">
      <c r="D1368" s="13"/>
    </row>
    <row r="1369" customFormat="false" ht="13.8" hidden="false" customHeight="false" outlineLevel="0" collapsed="false">
      <c r="D1369" s="13"/>
    </row>
    <row r="1370" customFormat="false" ht="13.8" hidden="false" customHeight="false" outlineLevel="0" collapsed="false">
      <c r="D1370" s="13"/>
    </row>
    <row r="1371" customFormat="false" ht="13.8" hidden="false" customHeight="false" outlineLevel="0" collapsed="false">
      <c r="D1371" s="13"/>
    </row>
    <row r="1372" customFormat="false" ht="13.8" hidden="false" customHeight="false" outlineLevel="0" collapsed="false">
      <c r="D1372" s="13"/>
    </row>
    <row r="1373" customFormat="false" ht="13.8" hidden="false" customHeight="false" outlineLevel="0" collapsed="false">
      <c r="D1373" s="13"/>
    </row>
    <row r="1374" customFormat="false" ht="13.8" hidden="false" customHeight="false" outlineLevel="0" collapsed="false">
      <c r="D1374" s="13"/>
    </row>
    <row r="1375" customFormat="false" ht="13.8" hidden="false" customHeight="false" outlineLevel="0" collapsed="false">
      <c r="D1375" s="13"/>
    </row>
    <row r="1376" customFormat="false" ht="13.8" hidden="false" customHeight="false" outlineLevel="0" collapsed="false">
      <c r="D1376" s="13"/>
    </row>
    <row r="1377" customFormat="false" ht="13.8" hidden="false" customHeight="false" outlineLevel="0" collapsed="false">
      <c r="D1377" s="13"/>
    </row>
    <row r="1378" customFormat="false" ht="13.8" hidden="false" customHeight="false" outlineLevel="0" collapsed="false">
      <c r="D1378" s="13"/>
    </row>
    <row r="1379" customFormat="false" ht="13.8" hidden="false" customHeight="false" outlineLevel="0" collapsed="false">
      <c r="D1379" s="13"/>
    </row>
    <row r="1380" customFormat="false" ht="13.8" hidden="false" customHeight="false" outlineLevel="0" collapsed="false">
      <c r="D1380" s="13"/>
    </row>
    <row r="1381" customFormat="false" ht="13.8" hidden="false" customHeight="false" outlineLevel="0" collapsed="false">
      <c r="D1381" s="13"/>
    </row>
    <row r="1382" customFormat="false" ht="13.8" hidden="false" customHeight="false" outlineLevel="0" collapsed="false">
      <c r="D1382" s="13"/>
    </row>
    <row r="1383" customFormat="false" ht="13.8" hidden="false" customHeight="false" outlineLevel="0" collapsed="false">
      <c r="D1383" s="13"/>
    </row>
    <row r="1384" customFormat="false" ht="13.8" hidden="false" customHeight="false" outlineLevel="0" collapsed="false">
      <c r="D1384" s="13"/>
    </row>
    <row r="1385" customFormat="false" ht="13.8" hidden="false" customHeight="false" outlineLevel="0" collapsed="false">
      <c r="D1385" s="13"/>
    </row>
    <row r="1386" customFormat="false" ht="13.8" hidden="false" customHeight="false" outlineLevel="0" collapsed="false">
      <c r="D1386" s="13"/>
    </row>
    <row r="1387" customFormat="false" ht="13.8" hidden="false" customHeight="false" outlineLevel="0" collapsed="false">
      <c r="D1387" s="13"/>
    </row>
    <row r="1388" customFormat="false" ht="13.8" hidden="false" customHeight="false" outlineLevel="0" collapsed="false">
      <c r="D1388" s="13"/>
    </row>
    <row r="1389" customFormat="false" ht="13.8" hidden="false" customHeight="false" outlineLevel="0" collapsed="false">
      <c r="D1389" s="13"/>
    </row>
    <row r="1390" customFormat="false" ht="13.8" hidden="false" customHeight="false" outlineLevel="0" collapsed="false">
      <c r="D1390" s="13"/>
    </row>
    <row r="1391" customFormat="false" ht="13.8" hidden="false" customHeight="false" outlineLevel="0" collapsed="false">
      <c r="D1391" s="13"/>
    </row>
    <row r="1392" customFormat="false" ht="13.8" hidden="false" customHeight="false" outlineLevel="0" collapsed="false">
      <c r="D1392" s="13"/>
    </row>
    <row r="1393" customFormat="false" ht="13.8" hidden="false" customHeight="false" outlineLevel="0" collapsed="false">
      <c r="D1393" s="13"/>
    </row>
    <row r="1394" customFormat="false" ht="13.8" hidden="false" customHeight="false" outlineLevel="0" collapsed="false">
      <c r="D1394" s="13"/>
    </row>
    <row r="1395" customFormat="false" ht="13.8" hidden="false" customHeight="false" outlineLevel="0" collapsed="false">
      <c r="D1395" s="13"/>
    </row>
    <row r="1396" customFormat="false" ht="13.8" hidden="false" customHeight="false" outlineLevel="0" collapsed="false">
      <c r="D1396" s="13"/>
    </row>
    <row r="1397" customFormat="false" ht="13.8" hidden="false" customHeight="false" outlineLevel="0" collapsed="false">
      <c r="D1397" s="13"/>
    </row>
    <row r="1398" customFormat="false" ht="13.8" hidden="false" customHeight="false" outlineLevel="0" collapsed="false">
      <c r="D1398" s="13"/>
    </row>
    <row r="1399" customFormat="false" ht="13.8" hidden="false" customHeight="false" outlineLevel="0" collapsed="false">
      <c r="D1399" s="13"/>
    </row>
    <row r="1400" customFormat="false" ht="13.8" hidden="false" customHeight="false" outlineLevel="0" collapsed="false">
      <c r="D1400" s="13"/>
    </row>
    <row r="1401" customFormat="false" ht="13.8" hidden="false" customHeight="false" outlineLevel="0" collapsed="false">
      <c r="D1401" s="13"/>
    </row>
    <row r="1402" customFormat="false" ht="13.8" hidden="false" customHeight="false" outlineLevel="0" collapsed="false">
      <c r="D1402" s="13"/>
    </row>
    <row r="1403" customFormat="false" ht="13.8" hidden="false" customHeight="false" outlineLevel="0" collapsed="false">
      <c r="D1403" s="13"/>
    </row>
    <row r="1404" customFormat="false" ht="13.8" hidden="false" customHeight="false" outlineLevel="0" collapsed="false">
      <c r="D1404" s="13"/>
    </row>
    <row r="1405" customFormat="false" ht="13.8" hidden="false" customHeight="false" outlineLevel="0" collapsed="false">
      <c r="D1405" s="13"/>
    </row>
    <row r="1406" customFormat="false" ht="13.8" hidden="false" customHeight="false" outlineLevel="0" collapsed="false">
      <c r="D1406" s="13"/>
    </row>
    <row r="1407" customFormat="false" ht="13.8" hidden="false" customHeight="false" outlineLevel="0" collapsed="false">
      <c r="D1407" s="13"/>
    </row>
    <row r="1408" customFormat="false" ht="13.8" hidden="false" customHeight="false" outlineLevel="0" collapsed="false">
      <c r="D1408" s="13"/>
    </row>
    <row r="1409" customFormat="false" ht="13.8" hidden="false" customHeight="false" outlineLevel="0" collapsed="false">
      <c r="D1409" s="13"/>
    </row>
    <row r="1410" customFormat="false" ht="13.8" hidden="false" customHeight="false" outlineLevel="0" collapsed="false">
      <c r="D1410" s="13"/>
    </row>
    <row r="1411" customFormat="false" ht="13.8" hidden="false" customHeight="false" outlineLevel="0" collapsed="false">
      <c r="D1411" s="13"/>
    </row>
    <row r="1412" customFormat="false" ht="13.8" hidden="false" customHeight="false" outlineLevel="0" collapsed="false">
      <c r="D1412" s="13"/>
    </row>
    <row r="1413" customFormat="false" ht="13.8" hidden="false" customHeight="false" outlineLevel="0" collapsed="false">
      <c r="D1413" s="13"/>
    </row>
    <row r="1414" customFormat="false" ht="13.8" hidden="false" customHeight="false" outlineLevel="0" collapsed="false">
      <c r="D1414" s="13"/>
    </row>
    <row r="1415" customFormat="false" ht="13.8" hidden="false" customHeight="false" outlineLevel="0" collapsed="false">
      <c r="D1415" s="13"/>
    </row>
    <row r="1416" customFormat="false" ht="13.8" hidden="false" customHeight="false" outlineLevel="0" collapsed="false">
      <c r="D1416" s="13"/>
    </row>
    <row r="1417" customFormat="false" ht="13.8" hidden="false" customHeight="false" outlineLevel="0" collapsed="false">
      <c r="D1417" s="13"/>
    </row>
    <row r="1418" customFormat="false" ht="13.8" hidden="false" customHeight="false" outlineLevel="0" collapsed="false">
      <c r="D1418" s="13"/>
    </row>
    <row r="1419" customFormat="false" ht="13.8" hidden="false" customHeight="false" outlineLevel="0" collapsed="false">
      <c r="D1419" s="13"/>
    </row>
  </sheetData>
  <conditionalFormatting sqref="H1:I1048576 E1291:E1367 F1226:F1367 A1243:A1255">
    <cfRule type="cellIs" priority="2" operator="equal" aboveAverage="0" equalAverage="0" bottom="0" percent="0" rank="0" text="" dxfId="14">
      <formula>#ref!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AA1048576"/>
  <sheetViews>
    <sheetView showFormulas="false" showGridLines="true" showRowColHeaders="true" showZeros="true" rightToLeft="false" tabSelected="false" showOutlineSymbols="true" defaultGridColor="true" view="normal" topLeftCell="A172" colorId="64" zoomScale="90" zoomScaleNormal="90" zoomScalePageLayoutView="100" workbookViewId="0">
      <selection pane="topLeft" activeCell="H187" activeCellId="0" sqref="H187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11.29"/>
    <col collapsed="false" customWidth="true" hidden="false" outlineLevel="0" max="2" min="2" style="7" width="57.71"/>
    <col collapsed="false" customWidth="true" hidden="false" outlineLevel="0" max="4" min="3" style="2" width="14.6"/>
    <col collapsed="false" customWidth="true" hidden="false" outlineLevel="0" max="5" min="5" style="7" width="14.6"/>
    <col collapsed="false" customWidth="true" hidden="false" outlineLevel="0" max="7" min="6" style="7" width="10.71"/>
    <col collapsed="false" customWidth="true" hidden="false" outlineLevel="0" max="8" min="8" style="13" width="24.06"/>
  </cols>
  <sheetData>
    <row r="1" customFormat="false" ht="13.8" hidden="false" customHeight="false" outlineLevel="0" collapsed="false">
      <c r="A1" s="373" t="s">
        <v>10622</v>
      </c>
      <c r="B1" s="11" t="s">
        <v>6813</v>
      </c>
      <c r="C1" s="373" t="s">
        <v>2091</v>
      </c>
      <c r="D1" s="373" t="s">
        <v>10623</v>
      </c>
      <c r="E1" s="12" t="s">
        <v>2092</v>
      </c>
      <c r="F1" s="13"/>
      <c r="G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</row>
    <row r="2" customFormat="false" ht="13.8" hidden="false" customHeight="false" outlineLevel="0" collapsed="false">
      <c r="A2" s="374" t="n">
        <v>75647</v>
      </c>
      <c r="B2" s="14" t="s">
        <v>1521</v>
      </c>
      <c r="C2" s="375" t="n">
        <v>3420</v>
      </c>
      <c r="D2" s="376" t="n">
        <v>3420</v>
      </c>
      <c r="E2" s="15" t="n">
        <v>0</v>
      </c>
      <c r="F2" s="13"/>
      <c r="G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</row>
    <row r="3" customFormat="false" ht="13.8" hidden="false" customHeight="false" outlineLevel="0" collapsed="false">
      <c r="A3" s="374" t="n">
        <v>75461</v>
      </c>
      <c r="B3" s="14" t="s">
        <v>1687</v>
      </c>
      <c r="C3" s="375" t="n">
        <v>1484.89</v>
      </c>
      <c r="D3" s="376" t="n">
        <v>1393.82</v>
      </c>
      <c r="E3" s="15" t="n">
        <v>91.0700000000002</v>
      </c>
      <c r="F3" s="13"/>
      <c r="G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 customFormat="false" ht="13.8" hidden="false" customHeight="false" outlineLevel="0" collapsed="false">
      <c r="A4" s="374" t="n">
        <v>75462</v>
      </c>
      <c r="B4" s="14" t="s">
        <v>1683</v>
      </c>
      <c r="C4" s="375" t="n">
        <v>1650.37</v>
      </c>
      <c r="D4" s="376" t="n">
        <v>1800</v>
      </c>
      <c r="E4" s="15" t="n">
        <v>-149.63</v>
      </c>
      <c r="F4" s="13"/>
      <c r="G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 customFormat="false" ht="13.8" hidden="false" customHeight="false" outlineLevel="0" collapsed="false">
      <c r="A5" s="374" t="n">
        <v>72324</v>
      </c>
      <c r="B5" s="14" t="s">
        <v>1525</v>
      </c>
      <c r="C5" s="375" t="n">
        <v>1210</v>
      </c>
      <c r="D5" s="376" t="n">
        <v>1210</v>
      </c>
      <c r="E5" s="15" t="n">
        <v>0</v>
      </c>
      <c r="F5" s="13"/>
      <c r="G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 customFormat="false" ht="13.8" hidden="false" customHeight="false" outlineLevel="0" collapsed="false">
      <c r="A6" s="374" t="n">
        <v>71069</v>
      </c>
      <c r="B6" s="14" t="s">
        <v>1686</v>
      </c>
      <c r="C6" s="375" t="n">
        <v>5887.1</v>
      </c>
      <c r="D6" s="376" t="n">
        <v>6155</v>
      </c>
      <c r="E6" s="15" t="n">
        <v>-267.9</v>
      </c>
      <c r="F6" s="13"/>
      <c r="G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 customFormat="false" ht="13.8" hidden="false" customHeight="false" outlineLevel="0" collapsed="false">
      <c r="A7" s="374" t="n">
        <v>20403</v>
      </c>
      <c r="B7" s="14" t="s">
        <v>10624</v>
      </c>
      <c r="C7" s="375" t="n">
        <v>1286.9</v>
      </c>
      <c r="D7" s="376" t="n">
        <v>1286.9</v>
      </c>
      <c r="E7" s="15" t="n">
        <v>0</v>
      </c>
      <c r="F7" s="13"/>
      <c r="G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 customFormat="false" ht="13.8" hidden="false" customHeight="false" outlineLevel="0" collapsed="false">
      <c r="A8" s="374" t="n">
        <v>16588</v>
      </c>
      <c r="B8" s="14" t="s">
        <v>1690</v>
      </c>
      <c r="C8" s="375" t="n">
        <v>1197</v>
      </c>
      <c r="D8" s="376" t="n">
        <v>1197</v>
      </c>
      <c r="E8" s="15" t="n">
        <v>0</v>
      </c>
      <c r="F8" s="13"/>
      <c r="G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 customFormat="false" ht="13.8" hidden="false" customHeight="false" outlineLevel="0" collapsed="false">
      <c r="A9" s="374" t="n">
        <v>21647</v>
      </c>
      <c r="B9" s="14" t="s">
        <v>1689</v>
      </c>
      <c r="C9" s="375" t="n">
        <v>1500</v>
      </c>
      <c r="D9" s="376" t="n">
        <v>1500</v>
      </c>
      <c r="E9" s="15" t="n">
        <v>0</v>
      </c>
      <c r="F9" s="13"/>
      <c r="G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 customFormat="false" ht="13.8" hidden="false" customHeight="false" outlineLevel="0" collapsed="false">
      <c r="A10" s="374" t="n">
        <v>2216</v>
      </c>
      <c r="B10" s="14" t="s">
        <v>10625</v>
      </c>
      <c r="C10" s="375" t="n">
        <v>1432.05</v>
      </c>
      <c r="D10" s="376" t="n">
        <v>1489.99</v>
      </c>
      <c r="E10" s="15" t="n">
        <v>-57.9400000000001</v>
      </c>
      <c r="F10" s="13"/>
      <c r="G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 customFormat="false" ht="13.8" hidden="false" customHeight="false" outlineLevel="0" collapsed="false">
      <c r="A11" s="374" t="n">
        <v>20611</v>
      </c>
      <c r="B11" s="14" t="s">
        <v>1691</v>
      </c>
      <c r="C11" s="375" t="n">
        <v>1500</v>
      </c>
      <c r="D11" s="376" t="n">
        <v>1370</v>
      </c>
      <c r="E11" s="15" t="n">
        <v>130</v>
      </c>
      <c r="F11" s="13"/>
      <c r="G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 customFormat="false" ht="13.8" hidden="false" customHeight="false" outlineLevel="0" collapsed="false">
      <c r="A12" s="374" t="n">
        <v>76811</v>
      </c>
      <c r="B12" s="14" t="s">
        <v>1587</v>
      </c>
      <c r="C12" s="375" t="n">
        <v>1972.45</v>
      </c>
      <c r="D12" s="376" t="n">
        <v>1956.16</v>
      </c>
      <c r="E12" s="15" t="n">
        <v>16.29</v>
      </c>
      <c r="F12" s="13"/>
      <c r="G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 customFormat="false" ht="13.8" hidden="false" customHeight="false" outlineLevel="0" collapsed="false">
      <c r="A13" s="374" t="n">
        <v>20083</v>
      </c>
      <c r="B13" s="14" t="s">
        <v>1588</v>
      </c>
      <c r="C13" s="375" t="n">
        <v>1745</v>
      </c>
      <c r="D13" s="376" t="n">
        <v>1745</v>
      </c>
      <c r="E13" s="15" t="n">
        <v>0</v>
      </c>
      <c r="F13" s="13"/>
      <c r="G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 customFormat="false" ht="13.8" hidden="false" customHeight="false" outlineLevel="0" collapsed="false">
      <c r="A14" s="374" t="n">
        <v>3945</v>
      </c>
      <c r="B14" s="14" t="s">
        <v>1589</v>
      </c>
      <c r="C14" s="375" t="n">
        <v>2120.94</v>
      </c>
      <c r="D14" s="376" t="n">
        <v>2390</v>
      </c>
      <c r="E14" s="15" t="n">
        <v>-269.06</v>
      </c>
      <c r="F14" s="13"/>
      <c r="G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 customFormat="false" ht="13.8" hidden="false" customHeight="false" outlineLevel="0" collapsed="false">
      <c r="A15" s="374" t="n">
        <v>3944</v>
      </c>
      <c r="B15" s="14" t="s">
        <v>1590</v>
      </c>
      <c r="C15" s="375" t="n">
        <v>1950</v>
      </c>
      <c r="D15" s="376" t="n">
        <v>1950</v>
      </c>
      <c r="E15" s="15" t="n">
        <v>0</v>
      </c>
      <c r="F15" s="13"/>
      <c r="G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 customFormat="false" ht="13.8" hidden="false" customHeight="false" outlineLevel="0" collapsed="false">
      <c r="A16" s="374" t="n">
        <v>2763</v>
      </c>
      <c r="B16" s="14" t="s">
        <v>205</v>
      </c>
      <c r="C16" s="375" t="n">
        <v>2407.54</v>
      </c>
      <c r="D16" s="376" t="n">
        <v>2790.01</v>
      </c>
      <c r="E16" s="15" t="n">
        <v>-382.47</v>
      </c>
      <c r="F16" s="13"/>
      <c r="G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 customFormat="false" ht="13.8" hidden="false" customHeight="false" outlineLevel="0" collapsed="false">
      <c r="A17" s="374" t="n">
        <v>71085</v>
      </c>
      <c r="B17" s="14" t="s">
        <v>1057</v>
      </c>
      <c r="C17" s="375" t="n">
        <v>983.44</v>
      </c>
      <c r="D17" s="376" t="n">
        <v>1035</v>
      </c>
      <c r="E17" s="15" t="n">
        <v>-51.56</v>
      </c>
      <c r="F17" s="13"/>
      <c r="G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 customFormat="false" ht="13.8" hidden="false" customHeight="false" outlineLevel="0" collapsed="false">
      <c r="A18" s="374" t="n">
        <v>80305</v>
      </c>
      <c r="B18" s="14" t="s">
        <v>747</v>
      </c>
      <c r="C18" s="375" t="n">
        <v>853.73</v>
      </c>
      <c r="D18" s="376" t="n">
        <v>679</v>
      </c>
      <c r="E18" s="15" t="n">
        <v>174.73</v>
      </c>
      <c r="F18" s="13"/>
      <c r="G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 customFormat="false" ht="15.75" hidden="false" customHeight="true" outlineLevel="0" collapsed="false">
      <c r="A19" s="374" t="n">
        <v>80306</v>
      </c>
      <c r="B19" s="14" t="s">
        <v>10626</v>
      </c>
      <c r="C19" s="375" t="n">
        <v>1580.01</v>
      </c>
      <c r="D19" s="376" t="n">
        <v>1580.01</v>
      </c>
      <c r="E19" s="15" t="n">
        <v>0</v>
      </c>
      <c r="F19" s="13"/>
      <c r="G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 customFormat="false" ht="15.75" hidden="false" customHeight="true" outlineLevel="0" collapsed="false">
      <c r="A20" s="374" t="n">
        <v>83727</v>
      </c>
      <c r="B20" s="14" t="s">
        <v>765</v>
      </c>
      <c r="C20" s="375" t="n">
        <v>0</v>
      </c>
      <c r="D20" s="376" t="n">
        <v>0</v>
      </c>
      <c r="E20" s="15" t="n">
        <v>0</v>
      </c>
      <c r="F20" s="13"/>
      <c r="G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 customFormat="false" ht="15.75" hidden="false" customHeight="true" outlineLevel="0" collapsed="false">
      <c r="A21" s="374" t="n">
        <v>80795</v>
      </c>
      <c r="B21" s="14" t="s">
        <v>770</v>
      </c>
      <c r="C21" s="375" t="n">
        <v>1130.99</v>
      </c>
      <c r="D21" s="376" t="n">
        <v>809.01</v>
      </c>
      <c r="E21" s="15" t="n">
        <v>321.98</v>
      </c>
      <c r="F21" s="13"/>
      <c r="G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 customFormat="false" ht="15.75" hidden="false" customHeight="true" outlineLevel="0" collapsed="false">
      <c r="A22" s="374" t="n">
        <v>83729</v>
      </c>
      <c r="B22" s="14" t="s">
        <v>766</v>
      </c>
      <c r="C22" s="375" t="n">
        <v>1050</v>
      </c>
      <c r="D22" s="376" t="n">
        <v>1050</v>
      </c>
      <c r="E22" s="15" t="n">
        <v>0</v>
      </c>
      <c r="F22" s="13"/>
      <c r="G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 customFormat="false" ht="15.75" hidden="false" customHeight="true" outlineLevel="0" collapsed="false">
      <c r="A23" s="374" t="n">
        <v>80796</v>
      </c>
      <c r="B23" s="14" t="s">
        <v>771</v>
      </c>
      <c r="C23" s="375" t="n">
        <v>1385.01</v>
      </c>
      <c r="D23" s="376" t="n">
        <v>1405.63</v>
      </c>
      <c r="E23" s="15" t="n">
        <v>-20.6200000000001</v>
      </c>
      <c r="F23" s="13"/>
      <c r="G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 customFormat="false" ht="15.75" hidden="false" customHeight="true" outlineLevel="0" collapsed="false">
      <c r="A24" s="374" t="n">
        <v>80797</v>
      </c>
      <c r="B24" s="14" t="s">
        <v>772</v>
      </c>
      <c r="C24" s="375" t="n">
        <v>1649</v>
      </c>
      <c r="D24" s="376" t="n">
        <v>2177.89</v>
      </c>
      <c r="E24" s="15" t="n">
        <v>-528.89</v>
      </c>
      <c r="F24" s="13"/>
      <c r="G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 customFormat="false" ht="15.75" hidden="false" customHeight="true" outlineLevel="0" collapsed="false">
      <c r="A25" s="374" t="n">
        <v>80802</v>
      </c>
      <c r="B25" s="14" t="s">
        <v>10627</v>
      </c>
      <c r="C25" s="375" t="n">
        <v>1560</v>
      </c>
      <c r="D25" s="376" t="n">
        <v>1560</v>
      </c>
      <c r="E25" s="15" t="n">
        <v>0</v>
      </c>
      <c r="F25" s="13"/>
      <c r="G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 customFormat="false" ht="15.75" hidden="false" customHeight="true" outlineLevel="0" collapsed="false">
      <c r="A26" s="374" t="n">
        <v>80036</v>
      </c>
      <c r="B26" s="14" t="s">
        <v>755</v>
      </c>
      <c r="C26" s="375" t="n">
        <v>799</v>
      </c>
      <c r="D26" s="376" t="n">
        <v>1024.6</v>
      </c>
      <c r="E26" s="15" t="n">
        <v>-225.6</v>
      </c>
      <c r="F26" s="13"/>
      <c r="G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 customFormat="false" ht="15.75" hidden="false" customHeight="true" outlineLevel="0" collapsed="false">
      <c r="A27" s="374" t="n">
        <v>80038</v>
      </c>
      <c r="B27" s="14" t="s">
        <v>756</v>
      </c>
      <c r="C27" s="375" t="n">
        <v>1650</v>
      </c>
      <c r="D27" s="376" t="n">
        <v>1429</v>
      </c>
      <c r="E27" s="15" t="n">
        <v>221</v>
      </c>
      <c r="F27" s="13"/>
      <c r="G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 customFormat="false" ht="15.75" hidden="false" customHeight="true" outlineLevel="0" collapsed="false">
      <c r="A28" s="374" t="n">
        <v>80306</v>
      </c>
      <c r="B28" s="14" t="s">
        <v>10628</v>
      </c>
      <c r="C28" s="375" t="n">
        <v>1580.01</v>
      </c>
      <c r="D28" s="376" t="n">
        <v>1580.01</v>
      </c>
      <c r="E28" s="15" t="n">
        <v>0</v>
      </c>
      <c r="F28" s="13"/>
      <c r="G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 customFormat="false" ht="15.75" hidden="false" customHeight="true" outlineLevel="0" collapsed="false">
      <c r="A29" s="374" t="n">
        <v>35340</v>
      </c>
      <c r="B29" s="14" t="s">
        <v>759</v>
      </c>
      <c r="C29" s="375" t="n">
        <v>1255</v>
      </c>
      <c r="D29" s="376" t="n">
        <v>1255</v>
      </c>
      <c r="E29" s="15" t="n">
        <v>0</v>
      </c>
      <c r="F29" s="13"/>
      <c r="G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 customFormat="false" ht="15.75" hidden="false" customHeight="true" outlineLevel="0" collapsed="false">
      <c r="A30" s="374" t="n">
        <v>82849</v>
      </c>
      <c r="B30" s="14" t="s">
        <v>760</v>
      </c>
      <c r="C30" s="375" t="n">
        <v>2060</v>
      </c>
      <c r="D30" s="376" t="n">
        <v>2060</v>
      </c>
      <c r="E30" s="15" t="n">
        <v>0</v>
      </c>
      <c r="F30" s="13"/>
      <c r="G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 customFormat="false" ht="15.75" hidden="false" customHeight="true" outlineLevel="0" collapsed="false">
      <c r="A31" s="374" t="n">
        <v>80042</v>
      </c>
      <c r="B31" s="14" t="s">
        <v>753</v>
      </c>
      <c r="C31" s="375" t="n">
        <v>1323.05</v>
      </c>
      <c r="D31" s="376" t="n">
        <v>1442.53</v>
      </c>
      <c r="E31" s="15" t="n">
        <v>-119.48</v>
      </c>
      <c r="F31" s="13"/>
      <c r="G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 customFormat="false" ht="15.75" hidden="false" customHeight="true" outlineLevel="0" collapsed="false">
      <c r="A32" s="374" t="n">
        <v>80188</v>
      </c>
      <c r="B32" s="14" t="s">
        <v>762</v>
      </c>
      <c r="C32" s="375" t="n">
        <v>704</v>
      </c>
      <c r="D32" s="376" t="n">
        <v>0</v>
      </c>
      <c r="E32" s="15" t="n">
        <v>704</v>
      </c>
      <c r="F32" s="13"/>
      <c r="G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 customFormat="false" ht="15.75" hidden="false" customHeight="true" outlineLevel="0" collapsed="false">
      <c r="A33" s="374" t="n">
        <v>80257</v>
      </c>
      <c r="B33" s="14" t="s">
        <v>1146</v>
      </c>
      <c r="C33" s="375" t="n">
        <v>860.6</v>
      </c>
      <c r="D33" s="376" t="n">
        <v>982.21</v>
      </c>
      <c r="E33" s="15" t="n">
        <v>-121.61</v>
      </c>
      <c r="F33" s="13"/>
      <c r="G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 customFormat="false" ht="15.75" hidden="false" customHeight="true" outlineLevel="0" collapsed="false">
      <c r="A34" s="374" t="n">
        <v>80255</v>
      </c>
      <c r="B34" s="14" t="s">
        <v>1147</v>
      </c>
      <c r="C34" s="375" t="n">
        <v>1688.29</v>
      </c>
      <c r="D34" s="376" t="n">
        <v>1953.3</v>
      </c>
      <c r="E34" s="15" t="n">
        <v>-265.01</v>
      </c>
      <c r="F34" s="13"/>
      <c r="G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 customFormat="false" ht="15.75" hidden="false" customHeight="true" outlineLevel="0" collapsed="false">
      <c r="A35" s="374" t="n">
        <v>81646</v>
      </c>
      <c r="B35" s="14" t="s">
        <v>1123</v>
      </c>
      <c r="C35" s="375" t="n">
        <v>1966.58</v>
      </c>
      <c r="D35" s="376" t="n">
        <v>1449</v>
      </c>
      <c r="E35" s="15" t="n">
        <v>517.58</v>
      </c>
      <c r="F35" s="13"/>
      <c r="G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 customFormat="false" ht="15.75" hidden="false" customHeight="true" outlineLevel="0" collapsed="false">
      <c r="A36" s="374" t="n">
        <v>80393</v>
      </c>
      <c r="B36" s="14" t="s">
        <v>1124</v>
      </c>
      <c r="C36" s="375" t="n">
        <v>4990.15</v>
      </c>
      <c r="D36" s="376" t="n">
        <v>4990.15</v>
      </c>
      <c r="E36" s="15" t="n">
        <v>0</v>
      </c>
      <c r="F36" s="13"/>
      <c r="G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 customFormat="false" ht="15.75" hidden="false" customHeight="true" outlineLevel="0" collapsed="false">
      <c r="A37" s="374" t="n">
        <v>80398</v>
      </c>
      <c r="B37" s="14" t="s">
        <v>1155</v>
      </c>
      <c r="C37" s="375" t="n">
        <v>710.61</v>
      </c>
      <c r="D37" s="376" t="n">
        <v>673.86</v>
      </c>
      <c r="E37" s="15" t="n">
        <v>36.75</v>
      </c>
      <c r="F37" s="13"/>
      <c r="G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 customFormat="false" ht="15.75" hidden="false" customHeight="true" outlineLevel="0" collapsed="false">
      <c r="A38" s="374" t="n">
        <v>80397</v>
      </c>
      <c r="B38" s="14" t="s">
        <v>1156</v>
      </c>
      <c r="C38" s="375" t="n">
        <v>1327.27</v>
      </c>
      <c r="D38" s="376" t="n">
        <v>1277.08</v>
      </c>
      <c r="E38" s="15" t="n">
        <v>50.1900000000001</v>
      </c>
      <c r="F38" s="13"/>
      <c r="G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 customFormat="false" ht="15.75" hidden="false" customHeight="true" outlineLevel="0" collapsed="false">
      <c r="A39" s="374" t="n">
        <v>80931</v>
      </c>
      <c r="B39" s="14" t="s">
        <v>1138</v>
      </c>
      <c r="C39" s="375" t="n">
        <v>1724.3</v>
      </c>
      <c r="D39" s="376" t="n">
        <v>1845</v>
      </c>
      <c r="E39" s="15" t="n">
        <v>-120.7</v>
      </c>
      <c r="F39" s="13"/>
      <c r="G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 customFormat="false" ht="15.75" hidden="false" customHeight="true" outlineLevel="0" collapsed="false">
      <c r="A40" s="374" t="n">
        <v>80930</v>
      </c>
      <c r="B40" s="14" t="s">
        <v>1137</v>
      </c>
      <c r="C40" s="375" t="n">
        <v>5144.02</v>
      </c>
      <c r="D40" s="376" t="n">
        <v>5800</v>
      </c>
      <c r="E40" s="15" t="n">
        <v>-655.98</v>
      </c>
      <c r="F40" s="13"/>
      <c r="G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 customFormat="false" ht="15.75" hidden="false" customHeight="true" outlineLevel="0" collapsed="false">
      <c r="A41" s="374" t="n">
        <v>80927</v>
      </c>
      <c r="B41" s="14" t="s">
        <v>1136</v>
      </c>
      <c r="C41" s="375" t="n">
        <v>2094.99</v>
      </c>
      <c r="D41" s="376" t="n">
        <v>2094.99</v>
      </c>
      <c r="E41" s="15" t="n">
        <v>0</v>
      </c>
      <c r="F41" s="13"/>
      <c r="G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 customFormat="false" ht="15.75" hidden="false" customHeight="true" outlineLevel="0" collapsed="false">
      <c r="A42" s="374" t="n">
        <v>81894</v>
      </c>
      <c r="B42" s="14" t="s">
        <v>1140</v>
      </c>
      <c r="C42" s="375" t="n">
        <v>6315</v>
      </c>
      <c r="D42" s="376" t="n">
        <v>6315</v>
      </c>
      <c r="E42" s="15" t="n">
        <v>0</v>
      </c>
      <c r="F42" s="13"/>
      <c r="G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 customFormat="false" ht="15.75" hidden="false" customHeight="true" outlineLevel="0" collapsed="false">
      <c r="A43" s="374" t="n">
        <v>81250</v>
      </c>
      <c r="B43" s="14" t="s">
        <v>1126</v>
      </c>
      <c r="C43" s="375" t="n">
        <v>2075.27</v>
      </c>
      <c r="D43" s="376" t="n">
        <v>2210</v>
      </c>
      <c r="E43" s="15" t="n">
        <v>-134.73</v>
      </c>
      <c r="F43" s="13"/>
      <c r="G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 customFormat="false" ht="15.75" hidden="false" customHeight="true" outlineLevel="0" collapsed="false">
      <c r="A44" s="374" t="n">
        <v>83674</v>
      </c>
      <c r="B44" s="14" t="s">
        <v>1129</v>
      </c>
      <c r="C44" s="375" t="n">
        <v>949</v>
      </c>
      <c r="D44" s="376" t="n">
        <v>1380.01</v>
      </c>
      <c r="E44" s="15" t="n">
        <v>-431.01</v>
      </c>
      <c r="F44" s="13"/>
      <c r="G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 customFormat="false" ht="15.75" hidden="false" customHeight="true" outlineLevel="0" collapsed="false">
      <c r="A45" s="374" t="n">
        <v>80852</v>
      </c>
      <c r="B45" s="14" t="s">
        <v>1128</v>
      </c>
      <c r="C45" s="375" t="n">
        <v>2585</v>
      </c>
      <c r="D45" s="376" t="n">
        <v>2585</v>
      </c>
      <c r="E45" s="15" t="n">
        <v>0</v>
      </c>
      <c r="F45" s="13"/>
      <c r="G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 customFormat="false" ht="15.75" hidden="false" customHeight="true" outlineLevel="0" collapsed="false">
      <c r="A46" s="374" t="n">
        <v>26839</v>
      </c>
      <c r="B46" s="14" t="s">
        <v>1130</v>
      </c>
      <c r="C46" s="375" t="n">
        <v>5716.2</v>
      </c>
      <c r="D46" s="376" t="n">
        <v>5716.2</v>
      </c>
      <c r="E46" s="15" t="n">
        <v>0</v>
      </c>
      <c r="F46" s="13"/>
      <c r="G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 customFormat="false" ht="15.75" hidden="false" customHeight="true" outlineLevel="0" collapsed="false">
      <c r="A47" s="374" t="n">
        <v>16580</v>
      </c>
      <c r="B47" s="14" t="s">
        <v>1131</v>
      </c>
      <c r="C47" s="375" t="n">
        <v>1722.81</v>
      </c>
      <c r="D47" s="376" t="n">
        <v>1689.52</v>
      </c>
      <c r="E47" s="15" t="n">
        <v>33.29</v>
      </c>
      <c r="F47" s="13"/>
      <c r="G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 customFormat="false" ht="15.75" hidden="false" customHeight="true" outlineLevel="0" collapsed="false">
      <c r="A48" s="374" t="n">
        <v>2134</v>
      </c>
      <c r="B48" s="14" t="s">
        <v>353</v>
      </c>
      <c r="C48" s="375" t="n">
        <v>1875</v>
      </c>
      <c r="D48" s="376" t="n">
        <v>1875</v>
      </c>
      <c r="E48" s="15" t="n">
        <v>0</v>
      </c>
      <c r="F48" s="13"/>
      <c r="G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 customFormat="false" ht="15.75" hidden="false" customHeight="true" outlineLevel="0" collapsed="false">
      <c r="A49" s="374" t="n">
        <v>84029</v>
      </c>
      <c r="B49" s="14" t="s">
        <v>1127</v>
      </c>
      <c r="C49" s="375" t="n">
        <v>1555</v>
      </c>
      <c r="D49" s="376" t="n">
        <v>1555</v>
      </c>
      <c r="E49" s="15" t="n">
        <v>0</v>
      </c>
      <c r="F49" s="13"/>
      <c r="G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 customFormat="false" ht="15.75" hidden="false" customHeight="true" outlineLevel="0" collapsed="false">
      <c r="A50" s="374" t="n">
        <v>72115</v>
      </c>
      <c r="B50" s="14" t="s">
        <v>1134</v>
      </c>
      <c r="C50" s="375" t="n">
        <v>2145</v>
      </c>
      <c r="D50" s="376" t="n">
        <v>2145</v>
      </c>
      <c r="E50" s="15" t="n">
        <v>0</v>
      </c>
      <c r="F50" s="13"/>
      <c r="G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 customFormat="false" ht="15.75" hidden="false" customHeight="true" outlineLevel="0" collapsed="false">
      <c r="A51" s="374" t="n">
        <v>75109</v>
      </c>
      <c r="B51" s="14" t="s">
        <v>1135</v>
      </c>
      <c r="C51" s="375" t="n">
        <v>4385</v>
      </c>
      <c r="D51" s="376" t="n">
        <v>4154.99</v>
      </c>
      <c r="E51" s="15" t="n">
        <v>230.01</v>
      </c>
      <c r="F51" s="13"/>
      <c r="G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 customFormat="false" ht="15.75" hidden="false" customHeight="true" outlineLevel="0" collapsed="false">
      <c r="A52" s="374" t="n">
        <v>1744</v>
      </c>
      <c r="B52" s="14" t="s">
        <v>1119</v>
      </c>
      <c r="C52" s="375" t="n">
        <v>1117.99</v>
      </c>
      <c r="D52" s="376" t="n">
        <v>1111.47</v>
      </c>
      <c r="E52" s="15" t="n">
        <v>6.51999999999998</v>
      </c>
      <c r="F52" s="13"/>
      <c r="G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 customFormat="false" ht="15.75" hidden="false" customHeight="true" outlineLevel="0" collapsed="false">
      <c r="A53" s="374" t="n">
        <v>79302</v>
      </c>
      <c r="B53" s="14" t="s">
        <v>1153</v>
      </c>
      <c r="C53" s="375" t="n">
        <v>2203.34</v>
      </c>
      <c r="D53" s="376" t="n">
        <v>2203.34</v>
      </c>
      <c r="E53" s="15" t="n">
        <v>0</v>
      </c>
      <c r="F53" s="13"/>
      <c r="G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 customFormat="false" ht="15.75" hidden="false" customHeight="true" outlineLevel="0" collapsed="false">
      <c r="A54" s="374" t="n">
        <v>81648</v>
      </c>
      <c r="B54" s="14" t="s">
        <v>1132</v>
      </c>
      <c r="C54" s="375" t="n">
        <v>2182.19</v>
      </c>
      <c r="D54" s="376" t="n">
        <v>1689</v>
      </c>
      <c r="E54" s="15" t="n">
        <v>493.19</v>
      </c>
      <c r="F54" s="13"/>
      <c r="G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 customFormat="false" ht="15.75" hidden="false" customHeight="true" outlineLevel="0" collapsed="false">
      <c r="A55" s="374" t="n">
        <v>80253</v>
      </c>
      <c r="B55" s="14" t="s">
        <v>1133</v>
      </c>
      <c r="C55" s="375" t="n">
        <v>2326.62</v>
      </c>
      <c r="D55" s="376" t="n">
        <v>2420.61</v>
      </c>
      <c r="E55" s="15" t="n">
        <v>-93.9900000000002</v>
      </c>
      <c r="F55" s="13"/>
      <c r="G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 customFormat="false" ht="15.75" hidden="false" customHeight="true" outlineLevel="0" collapsed="false">
      <c r="A56" s="374" t="n">
        <v>77133</v>
      </c>
      <c r="B56" s="14" t="s">
        <v>1202</v>
      </c>
      <c r="C56" s="375" t="n">
        <v>789</v>
      </c>
      <c r="D56" s="376" t="n">
        <v>897.06</v>
      </c>
      <c r="E56" s="15" t="n">
        <v>-108.06</v>
      </c>
      <c r="F56" s="13"/>
      <c r="G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 customFormat="false" ht="15.75" hidden="false" customHeight="true" outlineLevel="0" collapsed="false">
      <c r="A57" s="374" t="n">
        <v>77209</v>
      </c>
      <c r="B57" s="14" t="s">
        <v>1206</v>
      </c>
      <c r="C57" s="375" t="n">
        <v>1469</v>
      </c>
      <c r="D57" s="376" t="n">
        <v>1503.23</v>
      </c>
      <c r="E57" s="15" t="n">
        <v>-34.23</v>
      </c>
      <c r="F57" s="13"/>
      <c r="G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 customFormat="false" ht="15.75" hidden="false" customHeight="true" outlineLevel="0" collapsed="false">
      <c r="A58" s="374" t="n">
        <v>76590</v>
      </c>
      <c r="B58" s="14" t="s">
        <v>1207</v>
      </c>
      <c r="C58" s="375" t="n">
        <v>1085.59</v>
      </c>
      <c r="D58" s="376" t="n">
        <v>1058</v>
      </c>
      <c r="E58" s="15" t="n">
        <v>27.5899999999999</v>
      </c>
      <c r="F58" s="13"/>
      <c r="G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 customFormat="false" ht="15.75" hidden="false" customHeight="true" outlineLevel="0" collapsed="false">
      <c r="A59" s="374" t="n">
        <v>76414</v>
      </c>
      <c r="B59" s="14" t="s">
        <v>1201</v>
      </c>
      <c r="C59" s="375" t="n">
        <v>1360</v>
      </c>
      <c r="D59" s="376" t="n">
        <v>1360</v>
      </c>
      <c r="E59" s="15" t="n">
        <v>0</v>
      </c>
      <c r="F59" s="13"/>
      <c r="G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 customFormat="false" ht="15.75" hidden="false" customHeight="true" outlineLevel="0" collapsed="false">
      <c r="A60" s="374" t="n">
        <v>73168</v>
      </c>
      <c r="B60" s="14" t="s">
        <v>1210</v>
      </c>
      <c r="C60" s="375" t="n">
        <v>735</v>
      </c>
      <c r="D60" s="376" t="n">
        <v>735</v>
      </c>
      <c r="E60" s="15" t="n">
        <v>0</v>
      </c>
      <c r="F60" s="13"/>
      <c r="G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 customFormat="false" ht="15.75" hidden="false" customHeight="true" outlineLevel="0" collapsed="false">
      <c r="A61" s="374" t="n">
        <v>78327</v>
      </c>
      <c r="B61" s="14" t="s">
        <v>1203</v>
      </c>
      <c r="C61" s="375" t="n">
        <v>1805.01</v>
      </c>
      <c r="D61" s="376" t="n">
        <v>1805.01</v>
      </c>
      <c r="E61" s="15" t="n">
        <v>0</v>
      </c>
      <c r="F61" s="13"/>
      <c r="G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 customFormat="false" ht="15.75" hidden="false" customHeight="true" outlineLevel="0" collapsed="false">
      <c r="A62" s="374" t="n">
        <v>82797</v>
      </c>
      <c r="B62" s="14" t="s">
        <v>541</v>
      </c>
      <c r="C62" s="375" t="n">
        <v>1392.6</v>
      </c>
      <c r="D62" s="376" t="n">
        <v>1392.6</v>
      </c>
      <c r="E62" s="15" t="n">
        <v>0</v>
      </c>
      <c r="F62" s="13"/>
      <c r="G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 customFormat="false" ht="15.75" hidden="false" customHeight="true" outlineLevel="0" collapsed="false">
      <c r="A63" s="374" t="n">
        <v>82798</v>
      </c>
      <c r="B63" s="14" t="s">
        <v>540</v>
      </c>
      <c r="C63" s="375" t="n">
        <v>1699</v>
      </c>
      <c r="D63" s="376" t="n">
        <v>2418.86</v>
      </c>
      <c r="E63" s="15" t="n">
        <v>-719.86</v>
      </c>
      <c r="F63" s="13"/>
      <c r="G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 customFormat="false" ht="15.75" hidden="false" customHeight="true" outlineLevel="0" collapsed="false">
      <c r="A64" s="374" t="n">
        <v>82798</v>
      </c>
      <c r="B64" s="14" t="s">
        <v>542</v>
      </c>
      <c r="C64" s="375" t="n">
        <v>1699</v>
      </c>
      <c r="D64" s="376" t="n">
        <v>2418.86</v>
      </c>
      <c r="E64" s="15" t="n">
        <v>-719.86</v>
      </c>
      <c r="F64" s="13"/>
      <c r="G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 customFormat="false" ht="15.75" hidden="false" customHeight="true" outlineLevel="0" collapsed="false">
      <c r="A65" s="374" t="n">
        <v>72984</v>
      </c>
      <c r="B65" s="14" t="s">
        <v>1227</v>
      </c>
      <c r="C65" s="375" t="n">
        <v>1680</v>
      </c>
      <c r="D65" s="376" t="n">
        <v>1680</v>
      </c>
      <c r="E65" s="15" t="n">
        <v>0</v>
      </c>
      <c r="F65" s="13"/>
      <c r="G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 customFormat="false" ht="15.75" hidden="false" customHeight="true" outlineLevel="0" collapsed="false">
      <c r="A66" s="374" t="n">
        <v>72985</v>
      </c>
      <c r="B66" s="14" t="s">
        <v>1228</v>
      </c>
      <c r="C66" s="375" t="n">
        <v>1680</v>
      </c>
      <c r="D66" s="376" t="n">
        <v>1680</v>
      </c>
      <c r="E66" s="15" t="n">
        <v>0</v>
      </c>
      <c r="F66" s="13"/>
      <c r="G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 customFormat="false" ht="15.75" hidden="false" customHeight="true" outlineLevel="0" collapsed="false">
      <c r="A67" s="377" t="n">
        <v>83717</v>
      </c>
      <c r="B67" s="14" t="s">
        <v>1229</v>
      </c>
      <c r="C67" s="375" t="n">
        <v>604</v>
      </c>
      <c r="D67" s="376" t="n">
        <v>604</v>
      </c>
      <c r="E67" s="15" t="n">
        <v>0</v>
      </c>
      <c r="F67" s="13"/>
      <c r="G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 customFormat="false" ht="15.75" hidden="false" customHeight="true" outlineLevel="0" collapsed="false">
      <c r="A68" s="374" t="n">
        <v>76350</v>
      </c>
      <c r="B68" s="14" t="s">
        <v>2089</v>
      </c>
      <c r="C68" s="375" t="n">
        <v>1160</v>
      </c>
      <c r="D68" s="376" t="n">
        <v>1160</v>
      </c>
      <c r="E68" s="15" t="n">
        <v>0</v>
      </c>
      <c r="F68" s="13"/>
      <c r="G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 customFormat="false" ht="15.75" hidden="false" customHeight="true" outlineLevel="0" collapsed="false">
      <c r="A69" s="374" t="n">
        <v>79431</v>
      </c>
      <c r="B69" s="14" t="s">
        <v>200</v>
      </c>
      <c r="C69" s="375" t="n">
        <v>1515</v>
      </c>
      <c r="D69" s="376" t="n">
        <v>1515</v>
      </c>
      <c r="E69" s="15" t="n">
        <v>0</v>
      </c>
      <c r="F69" s="13"/>
      <c r="G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 customFormat="false" ht="15.75" hidden="false" customHeight="true" outlineLevel="0" collapsed="false">
      <c r="A70" s="374" t="n">
        <v>79436</v>
      </c>
      <c r="B70" s="14" t="s">
        <v>202</v>
      </c>
      <c r="C70" s="375" t="n">
        <v>2955</v>
      </c>
      <c r="D70" s="376" t="n">
        <v>2955</v>
      </c>
      <c r="E70" s="15" t="n">
        <v>0</v>
      </c>
      <c r="F70" s="13"/>
      <c r="G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 customFormat="false" ht="15.75" hidden="false" customHeight="true" outlineLevel="0" collapsed="false">
      <c r="A71" s="374" t="n">
        <v>79432</v>
      </c>
      <c r="B71" s="14" t="s">
        <v>203</v>
      </c>
      <c r="C71" s="375" t="n">
        <v>1515</v>
      </c>
      <c r="D71" s="376" t="n">
        <v>1515</v>
      </c>
      <c r="E71" s="15" t="n">
        <v>0</v>
      </c>
      <c r="F71" s="13"/>
      <c r="G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 customFormat="false" ht="15.75" hidden="false" customHeight="true" outlineLevel="0" collapsed="false">
      <c r="A72" s="374" t="n">
        <v>79429</v>
      </c>
      <c r="B72" s="14" t="s">
        <v>201</v>
      </c>
      <c r="C72" s="375" t="n">
        <v>1565</v>
      </c>
      <c r="D72" s="376" t="n">
        <v>1565</v>
      </c>
      <c r="E72" s="15" t="n">
        <v>0</v>
      </c>
      <c r="F72" s="13"/>
      <c r="G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 customFormat="false" ht="15.75" hidden="false" customHeight="true" outlineLevel="0" collapsed="false">
      <c r="A73" s="374" t="n">
        <v>79432</v>
      </c>
      <c r="B73" s="14" t="s">
        <v>1234</v>
      </c>
      <c r="C73" s="375" t="n">
        <v>1515</v>
      </c>
      <c r="D73" s="376" t="n">
        <v>1515</v>
      </c>
      <c r="E73" s="15" t="n">
        <v>0</v>
      </c>
      <c r="F73" s="13"/>
      <c r="G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 customFormat="false" ht="15.75" hidden="false" customHeight="true" outlineLevel="0" collapsed="false">
      <c r="A74" s="378" t="n">
        <v>76952</v>
      </c>
      <c r="B74" s="14" t="s">
        <v>1239</v>
      </c>
      <c r="C74" s="375" t="n">
        <v>1280</v>
      </c>
      <c r="D74" s="376" t="n">
        <v>1280</v>
      </c>
      <c r="E74" s="15" t="n">
        <v>0</v>
      </c>
      <c r="F74" s="13"/>
      <c r="G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 customFormat="false" ht="15.75" hidden="false" customHeight="true" outlineLevel="0" collapsed="false">
      <c r="A75" s="374" t="n">
        <v>76348</v>
      </c>
      <c r="B75" s="14" t="s">
        <v>2087</v>
      </c>
      <c r="C75" s="375" t="n">
        <v>1395</v>
      </c>
      <c r="D75" s="376" t="n">
        <v>1395</v>
      </c>
      <c r="E75" s="15" t="n">
        <v>0</v>
      </c>
      <c r="F75" s="13"/>
      <c r="G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 customFormat="false" ht="15.75" hidden="false" customHeight="true" outlineLevel="0" collapsed="false">
      <c r="A76" s="374" t="n">
        <v>73167</v>
      </c>
      <c r="B76" s="14" t="s">
        <v>1241</v>
      </c>
      <c r="C76" s="375" t="n">
        <v>1803.11</v>
      </c>
      <c r="D76" s="376" t="n">
        <v>1750.6</v>
      </c>
      <c r="E76" s="15" t="n">
        <v>52.51</v>
      </c>
      <c r="F76" s="13"/>
      <c r="G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 customFormat="false" ht="15.75" hidden="false" customHeight="true" outlineLevel="0" collapsed="false">
      <c r="A77" s="374" t="n">
        <v>80043</v>
      </c>
      <c r="B77" s="14" t="s">
        <v>1232</v>
      </c>
      <c r="C77" s="375" t="n">
        <v>1323.05</v>
      </c>
      <c r="D77" s="376" t="n">
        <v>1632.33</v>
      </c>
      <c r="E77" s="15" t="n">
        <v>-309.28</v>
      </c>
      <c r="F77" s="13"/>
      <c r="G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 customFormat="false" ht="15.75" hidden="false" customHeight="true" outlineLevel="0" collapsed="false">
      <c r="A78" s="374" t="n">
        <v>79437</v>
      </c>
      <c r="B78" s="14" t="s">
        <v>731</v>
      </c>
      <c r="C78" s="375" t="n">
        <v>2325</v>
      </c>
      <c r="D78" s="376" t="n">
        <v>2325</v>
      </c>
      <c r="E78" s="15" t="n">
        <v>0</v>
      </c>
      <c r="F78" s="13"/>
      <c r="G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 customFormat="false" ht="15.75" hidden="false" customHeight="true" outlineLevel="0" collapsed="false">
      <c r="A79" s="374" t="n">
        <v>21315</v>
      </c>
      <c r="B79" s="14" t="s">
        <v>1646</v>
      </c>
      <c r="C79" s="375" t="n">
        <v>1270</v>
      </c>
      <c r="D79" s="376" t="n">
        <v>1200.01</v>
      </c>
      <c r="E79" s="15" t="n">
        <v>69.99</v>
      </c>
      <c r="F79" s="13"/>
      <c r="G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 customFormat="false" ht="15.75" hidden="false" customHeight="true" outlineLevel="0" collapsed="false">
      <c r="A80" s="374" t="n">
        <v>80049</v>
      </c>
      <c r="B80" s="14" t="s">
        <v>1235</v>
      </c>
      <c r="C80" s="375" t="n">
        <v>1110.68</v>
      </c>
      <c r="D80" s="376" t="n">
        <v>1088.9</v>
      </c>
      <c r="E80" s="15" t="n">
        <v>21.78</v>
      </c>
      <c r="F80" s="13"/>
      <c r="G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 customFormat="false" ht="15.75" hidden="false" customHeight="true" outlineLevel="0" collapsed="false">
      <c r="A81" s="374" t="n">
        <v>2227</v>
      </c>
      <c r="B81" s="14" t="s">
        <v>312</v>
      </c>
      <c r="C81" s="375" t="n">
        <v>2880.01</v>
      </c>
      <c r="D81" s="376" t="n">
        <v>2730</v>
      </c>
      <c r="E81" s="15" t="n">
        <v>150.01</v>
      </c>
      <c r="F81" s="13"/>
      <c r="G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 customFormat="false" ht="15.75" hidden="false" customHeight="true" outlineLevel="0" collapsed="false">
      <c r="A82" s="374" t="n">
        <v>79433</v>
      </c>
      <c r="B82" s="14" t="s">
        <v>199</v>
      </c>
      <c r="C82" s="375" t="n">
        <v>1174.99</v>
      </c>
      <c r="D82" s="376" t="n">
        <v>1174.99</v>
      </c>
      <c r="E82" s="15" t="n">
        <v>0</v>
      </c>
      <c r="F82" s="13"/>
      <c r="G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 customFormat="false" ht="15.75" hidden="false" customHeight="true" outlineLevel="0" collapsed="false">
      <c r="A83" s="374" t="n">
        <v>21667</v>
      </c>
      <c r="B83" s="14" t="s">
        <v>1237</v>
      </c>
      <c r="C83" s="375" t="n">
        <v>2579.93</v>
      </c>
      <c r="D83" s="376" t="n">
        <v>2579.93</v>
      </c>
      <c r="E83" s="15" t="n">
        <v>0</v>
      </c>
      <c r="F83" s="13"/>
      <c r="G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 customFormat="false" ht="15.75" hidden="false" customHeight="true" outlineLevel="0" collapsed="false">
      <c r="A84" s="374" t="n">
        <v>2238</v>
      </c>
      <c r="B84" s="14" t="s">
        <v>1238</v>
      </c>
      <c r="C84" s="375" t="n">
        <v>2579.93</v>
      </c>
      <c r="D84" s="376" t="n">
        <v>2579.93</v>
      </c>
      <c r="E84" s="15" t="n">
        <v>0</v>
      </c>
      <c r="F84" s="13"/>
      <c r="G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 customFormat="false" ht="15.75" hidden="false" customHeight="true" outlineLevel="0" collapsed="false">
      <c r="A85" s="374" t="n">
        <v>83265</v>
      </c>
      <c r="B85" s="14" t="s">
        <v>1648</v>
      </c>
      <c r="C85" s="375" t="n">
        <v>1088.9</v>
      </c>
      <c r="D85" s="376" t="n">
        <v>799</v>
      </c>
      <c r="E85" s="15" t="n">
        <v>289.9</v>
      </c>
      <c r="F85" s="13"/>
      <c r="G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 customFormat="false" ht="15.75" hidden="false" customHeight="true" outlineLevel="0" collapsed="false">
      <c r="A86" s="374" t="n">
        <v>72117</v>
      </c>
      <c r="B86" s="14" t="s">
        <v>1647</v>
      </c>
      <c r="C86" s="375" t="n">
        <v>1270</v>
      </c>
      <c r="D86" s="376" t="n">
        <v>1200.01</v>
      </c>
      <c r="E86" s="15" t="n">
        <v>69.99</v>
      </c>
      <c r="F86" s="13"/>
      <c r="G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 customFormat="false" ht="15.75" hidden="false" customHeight="true" outlineLevel="0" collapsed="false">
      <c r="A87" s="374" t="n">
        <v>24618</v>
      </c>
      <c r="B87" s="14" t="s">
        <v>741</v>
      </c>
      <c r="C87" s="375" t="n">
        <v>1550</v>
      </c>
      <c r="D87" s="376" t="n">
        <v>1550</v>
      </c>
      <c r="E87" s="15" t="n">
        <v>0</v>
      </c>
      <c r="F87" s="13"/>
      <c r="G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 customFormat="false" ht="15.75" hidden="false" customHeight="true" outlineLevel="0" collapsed="false">
      <c r="A88" s="374" t="n">
        <v>76423</v>
      </c>
      <c r="B88" s="14" t="s">
        <v>744</v>
      </c>
      <c r="C88" s="375" t="n">
        <v>1074.79</v>
      </c>
      <c r="D88" s="376" t="n">
        <v>1084.31</v>
      </c>
      <c r="E88" s="15" t="n">
        <v>-9.51999999999998</v>
      </c>
      <c r="F88" s="13"/>
      <c r="G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 customFormat="false" ht="15.75" hidden="false" customHeight="true" outlineLevel="0" collapsed="false">
      <c r="A89" s="374" t="n">
        <v>76952</v>
      </c>
      <c r="B89" s="14" t="s">
        <v>743</v>
      </c>
      <c r="C89" s="375" t="n">
        <v>1280</v>
      </c>
      <c r="D89" s="376" t="n">
        <v>1280</v>
      </c>
      <c r="E89" s="15" t="n">
        <v>0</v>
      </c>
      <c r="F89" s="13"/>
      <c r="G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 customFormat="false" ht="15.75" hidden="false" customHeight="true" outlineLevel="0" collapsed="false">
      <c r="A90" s="374" t="n">
        <v>78369</v>
      </c>
      <c r="B90" s="14" t="s">
        <v>742</v>
      </c>
      <c r="C90" s="375" t="n">
        <v>606</v>
      </c>
      <c r="D90" s="376" t="n">
        <v>0</v>
      </c>
      <c r="E90" s="15" t="n">
        <v>606</v>
      </c>
      <c r="F90" s="13"/>
      <c r="G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 customFormat="false" ht="15.75" hidden="false" customHeight="true" outlineLevel="0" collapsed="false">
      <c r="A91" s="374" t="n">
        <v>21021</v>
      </c>
      <c r="B91" s="14" t="s">
        <v>483</v>
      </c>
      <c r="C91" s="375" t="n">
        <v>942.5</v>
      </c>
      <c r="D91" s="376" t="n">
        <v>942.5</v>
      </c>
      <c r="E91" s="15" t="n">
        <v>0</v>
      </c>
      <c r="F91" s="13"/>
      <c r="G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 customFormat="false" ht="15.75" hidden="false" customHeight="true" outlineLevel="0" collapsed="false">
      <c r="A92" s="374" t="n">
        <v>83883</v>
      </c>
      <c r="B92" s="14" t="s">
        <v>544</v>
      </c>
      <c r="C92" s="375" t="n">
        <v>3315</v>
      </c>
      <c r="D92" s="376" t="n">
        <v>3315</v>
      </c>
      <c r="E92" s="15" t="n">
        <v>0</v>
      </c>
      <c r="F92" s="13"/>
      <c r="G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 customFormat="false" ht="15.75" hidden="false" customHeight="true" outlineLevel="0" collapsed="false">
      <c r="A93" s="374" t="n">
        <v>75737</v>
      </c>
      <c r="B93" s="14" t="s">
        <v>1249</v>
      </c>
      <c r="C93" s="375" t="n">
        <v>1399.9</v>
      </c>
      <c r="D93" s="376" t="n">
        <v>1399.9</v>
      </c>
      <c r="E93" s="15" t="n">
        <v>0</v>
      </c>
      <c r="F93" s="13"/>
      <c r="G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 customFormat="false" ht="15.75" hidden="false" customHeight="true" outlineLevel="0" collapsed="false">
      <c r="A94" s="374" t="n">
        <v>77945</v>
      </c>
      <c r="B94" s="14" t="s">
        <v>261</v>
      </c>
      <c r="C94" s="375" t="n">
        <v>3725</v>
      </c>
      <c r="D94" s="376" t="n">
        <v>3725</v>
      </c>
      <c r="E94" s="15" t="n">
        <v>0</v>
      </c>
      <c r="F94" s="13"/>
      <c r="G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 customFormat="false" ht="15.75" hidden="false" customHeight="true" outlineLevel="0" collapsed="false">
      <c r="A95" s="374" t="n">
        <v>77943</v>
      </c>
      <c r="B95" s="14" t="s">
        <v>263</v>
      </c>
      <c r="C95" s="375" t="n">
        <v>2860.29</v>
      </c>
      <c r="D95" s="376" t="n">
        <v>2780.92</v>
      </c>
      <c r="E95" s="15" t="n">
        <v>79.3699999999999</v>
      </c>
      <c r="F95" s="13"/>
      <c r="G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 customFormat="false" ht="15.75" hidden="false" customHeight="true" outlineLevel="0" collapsed="false">
      <c r="A96" s="374" t="n">
        <v>78312</v>
      </c>
      <c r="B96" s="14" t="s">
        <v>482</v>
      </c>
      <c r="C96" s="375" t="n">
        <v>1799</v>
      </c>
      <c r="D96" s="376" t="n">
        <v>2474.01</v>
      </c>
      <c r="E96" s="15" t="n">
        <v>-675.01</v>
      </c>
      <c r="F96" s="13"/>
      <c r="G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 customFormat="false" ht="15.75" hidden="false" customHeight="true" outlineLevel="0" collapsed="false">
      <c r="A97" s="374" t="n">
        <v>2219</v>
      </c>
      <c r="B97" s="14" t="s">
        <v>1948</v>
      </c>
      <c r="C97" s="375" t="n">
        <v>2514.1</v>
      </c>
      <c r="D97" s="376" t="n">
        <v>1919</v>
      </c>
      <c r="E97" s="15" t="n">
        <v>595.1</v>
      </c>
      <c r="F97" s="13"/>
      <c r="G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 customFormat="false" ht="15.75" hidden="false" customHeight="true" outlineLevel="0" collapsed="false">
      <c r="A98" s="374" t="n">
        <v>21024</v>
      </c>
      <c r="B98" s="14" t="s">
        <v>1956</v>
      </c>
      <c r="C98" s="375" t="n">
        <v>1872.6</v>
      </c>
      <c r="D98" s="376" t="n">
        <v>1887</v>
      </c>
      <c r="E98" s="15" t="n">
        <v>-14.4000000000001</v>
      </c>
      <c r="F98" s="13"/>
      <c r="G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 customFormat="false" ht="15.75" hidden="false" customHeight="true" outlineLevel="0" collapsed="false">
      <c r="A99" s="374" t="n">
        <v>78414</v>
      </c>
      <c r="B99" s="14" t="s">
        <v>1957</v>
      </c>
      <c r="C99" s="375" t="n">
        <v>1860</v>
      </c>
      <c r="D99" s="376" t="n">
        <v>1860</v>
      </c>
      <c r="E99" s="15" t="n">
        <v>0</v>
      </c>
      <c r="F99" s="13"/>
      <c r="G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 customFormat="false" ht="15.75" hidden="false" customHeight="true" outlineLevel="0" collapsed="false">
      <c r="A100" s="374" t="n">
        <v>78762</v>
      </c>
      <c r="B100" s="14" t="s">
        <v>1960</v>
      </c>
      <c r="C100" s="375" t="n">
        <v>1727.55</v>
      </c>
      <c r="D100" s="376" t="n">
        <v>1610.99</v>
      </c>
      <c r="E100" s="15" t="n">
        <v>116.56</v>
      </c>
      <c r="F100" s="13"/>
      <c r="G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 customFormat="false" ht="15.75" hidden="false" customHeight="true" outlineLevel="0" collapsed="false">
      <c r="A101" s="374" t="n">
        <v>78416</v>
      </c>
      <c r="B101" s="14" t="s">
        <v>1964</v>
      </c>
      <c r="C101" s="375" t="n">
        <v>1465</v>
      </c>
      <c r="D101" s="376" t="n">
        <v>1465</v>
      </c>
      <c r="E101" s="15" t="n">
        <v>0</v>
      </c>
      <c r="F101" s="13"/>
      <c r="G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 customFormat="false" ht="15.75" hidden="false" customHeight="true" outlineLevel="0" collapsed="false">
      <c r="A102" s="374" t="n">
        <v>83734</v>
      </c>
      <c r="B102" s="14" t="s">
        <v>1950</v>
      </c>
      <c r="C102" s="375" t="n">
        <v>7038</v>
      </c>
      <c r="D102" s="376" t="n">
        <v>7038</v>
      </c>
      <c r="E102" s="15" t="n">
        <v>0</v>
      </c>
      <c r="F102" s="13"/>
      <c r="G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 customFormat="false" ht="15.75" hidden="false" customHeight="true" outlineLevel="0" collapsed="false">
      <c r="A103" s="374" t="n">
        <v>79548</v>
      </c>
      <c r="B103" s="14" t="s">
        <v>1951</v>
      </c>
      <c r="C103" s="375" t="n">
        <v>6064.75</v>
      </c>
      <c r="D103" s="376" t="n">
        <v>6064.75</v>
      </c>
      <c r="E103" s="15" t="n">
        <v>0</v>
      </c>
      <c r="F103" s="13"/>
      <c r="G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 customFormat="false" ht="15.75" hidden="false" customHeight="true" outlineLevel="0" collapsed="false">
      <c r="A104" s="374" t="n">
        <v>79547</v>
      </c>
      <c r="B104" s="14" t="s">
        <v>1949</v>
      </c>
      <c r="C104" s="375" t="n">
        <v>7319.99</v>
      </c>
      <c r="D104" s="376" t="n">
        <v>7319.99</v>
      </c>
      <c r="E104" s="15" t="n">
        <v>0</v>
      </c>
      <c r="F104" s="13"/>
      <c r="G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 customFormat="false" ht="15.75" hidden="false" customHeight="true" outlineLevel="0" collapsed="false">
      <c r="A105" s="374" t="n">
        <v>76848</v>
      </c>
      <c r="B105" s="14" t="s">
        <v>264</v>
      </c>
      <c r="C105" s="375" t="n">
        <v>4860</v>
      </c>
      <c r="D105" s="376" t="n">
        <v>4860</v>
      </c>
      <c r="E105" s="15" t="n">
        <v>0</v>
      </c>
      <c r="F105" s="13"/>
      <c r="G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 customFormat="false" ht="15.75" hidden="false" customHeight="true" outlineLevel="0" collapsed="false">
      <c r="A106" s="374" t="n">
        <v>76846</v>
      </c>
      <c r="B106" s="14" t="s">
        <v>265</v>
      </c>
      <c r="C106" s="375" t="n">
        <v>4451.49</v>
      </c>
      <c r="D106" s="376" t="n">
        <v>4860</v>
      </c>
      <c r="E106" s="15" t="n">
        <v>-408.51</v>
      </c>
      <c r="F106" s="13"/>
      <c r="G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customFormat="false" ht="15.75" hidden="false" customHeight="true" outlineLevel="0" collapsed="false">
      <c r="A107" s="374" t="n">
        <v>76850</v>
      </c>
      <c r="B107" s="14" t="s">
        <v>10629</v>
      </c>
      <c r="C107" s="375" t="n">
        <v>3103.49</v>
      </c>
      <c r="D107" s="376" t="n">
        <v>2698.69</v>
      </c>
      <c r="E107" s="15" t="n">
        <v>404.8</v>
      </c>
      <c r="F107" s="13"/>
      <c r="G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customFormat="false" ht="15.75" hidden="false" customHeight="true" outlineLevel="0" collapsed="false">
      <c r="A108" s="374" t="n">
        <v>78287</v>
      </c>
      <c r="B108" s="14" t="s">
        <v>1699</v>
      </c>
      <c r="C108" s="375" t="n">
        <v>5689</v>
      </c>
      <c r="D108" s="376" t="n">
        <v>5689</v>
      </c>
      <c r="E108" s="15" t="n">
        <v>0</v>
      </c>
      <c r="F108" s="13"/>
      <c r="G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customFormat="false" ht="15.75" hidden="false" customHeight="true" outlineLevel="0" collapsed="false">
      <c r="A109" s="374" t="n">
        <v>1676</v>
      </c>
      <c r="B109" s="14" t="s">
        <v>1700</v>
      </c>
      <c r="C109" s="375" t="n">
        <v>7505</v>
      </c>
      <c r="D109" s="376" t="n">
        <v>5689</v>
      </c>
      <c r="E109" s="15" t="n">
        <v>1816</v>
      </c>
      <c r="F109" s="13"/>
      <c r="G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customFormat="false" ht="15.75" hidden="false" customHeight="true" outlineLevel="0" collapsed="false">
      <c r="A110" s="374" t="n">
        <v>76076</v>
      </c>
      <c r="B110" s="14" t="s">
        <v>1705</v>
      </c>
      <c r="C110" s="375" t="n">
        <v>2750</v>
      </c>
      <c r="D110" s="376" t="n">
        <v>2570.1</v>
      </c>
      <c r="E110" s="15" t="n">
        <v>179.9</v>
      </c>
      <c r="F110" s="13"/>
      <c r="G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customFormat="false" ht="15.75" hidden="false" customHeight="true" outlineLevel="0" collapsed="false">
      <c r="A111" s="374" t="n">
        <v>76077</v>
      </c>
      <c r="B111" s="14" t="s">
        <v>1706</v>
      </c>
      <c r="C111" s="375" t="n">
        <v>2999</v>
      </c>
      <c r="D111" s="376" t="n">
        <v>2725</v>
      </c>
      <c r="E111" s="15" t="n">
        <v>274</v>
      </c>
      <c r="F111" s="13"/>
      <c r="G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customFormat="false" ht="15.75" hidden="false" customHeight="true" outlineLevel="0" collapsed="false">
      <c r="A112" s="374" t="n">
        <v>71110</v>
      </c>
      <c r="B112" s="14" t="s">
        <v>240</v>
      </c>
      <c r="C112" s="375" t="n">
        <v>3045</v>
      </c>
      <c r="D112" s="376" t="n">
        <v>3045</v>
      </c>
      <c r="E112" s="15" t="n">
        <v>0</v>
      </c>
      <c r="F112" s="13"/>
      <c r="G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customFormat="false" ht="15.75" hidden="false" customHeight="true" outlineLevel="0" collapsed="false">
      <c r="A113" s="374" t="n">
        <v>16048</v>
      </c>
      <c r="B113" s="14" t="s">
        <v>986</v>
      </c>
      <c r="C113" s="375" t="n">
        <v>3266.02</v>
      </c>
      <c r="D113" s="376" t="n">
        <v>3482.6</v>
      </c>
      <c r="E113" s="15" t="n">
        <v>-216.58</v>
      </c>
      <c r="F113" s="13"/>
      <c r="G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customFormat="false" ht="15.75" hidden="false" customHeight="true" outlineLevel="0" collapsed="false">
      <c r="A114" s="374" t="n">
        <v>78282</v>
      </c>
      <c r="B114" s="14" t="s">
        <v>1701</v>
      </c>
      <c r="C114" s="375" t="n">
        <v>3698.99</v>
      </c>
      <c r="D114" s="376" t="n">
        <v>3889</v>
      </c>
      <c r="E114" s="15" t="n">
        <v>-190.01</v>
      </c>
      <c r="F114" s="13"/>
      <c r="G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customFormat="false" ht="15.75" hidden="false" customHeight="true" outlineLevel="0" collapsed="false">
      <c r="A115" s="374" t="n">
        <v>78284</v>
      </c>
      <c r="B115" s="14" t="s">
        <v>1695</v>
      </c>
      <c r="C115" s="375" t="n">
        <v>4411.3</v>
      </c>
      <c r="D115" s="376" t="n">
        <v>3619</v>
      </c>
      <c r="E115" s="15" t="n">
        <v>792.3</v>
      </c>
      <c r="F115" s="13"/>
      <c r="G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customFormat="false" ht="15.75" hidden="false" customHeight="true" outlineLevel="0" collapsed="false">
      <c r="A116" s="374" t="n">
        <v>78285</v>
      </c>
      <c r="B116" s="14" t="s">
        <v>1698</v>
      </c>
      <c r="C116" s="375" t="n">
        <v>3625</v>
      </c>
      <c r="D116" s="376" t="n">
        <v>3387.9</v>
      </c>
      <c r="E116" s="15" t="n">
        <v>237.1</v>
      </c>
      <c r="F116" s="13"/>
      <c r="G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customFormat="false" ht="15.75" hidden="false" customHeight="true" outlineLevel="0" collapsed="false">
      <c r="A117" s="374" t="n">
        <v>78487</v>
      </c>
      <c r="B117" s="14" t="s">
        <v>1872</v>
      </c>
      <c r="C117" s="375" t="n">
        <v>3245</v>
      </c>
      <c r="D117" s="376" t="n">
        <v>3405</v>
      </c>
      <c r="E117" s="15" t="n">
        <v>-160</v>
      </c>
      <c r="F117" s="13"/>
      <c r="G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customFormat="false" ht="15.75" hidden="false" customHeight="true" outlineLevel="0" collapsed="false">
      <c r="A118" s="374" t="n">
        <v>78485</v>
      </c>
      <c r="B118" s="14" t="s">
        <v>1873</v>
      </c>
      <c r="C118" s="375" t="n">
        <v>2474.9</v>
      </c>
      <c r="D118" s="376" t="n">
        <v>2935</v>
      </c>
      <c r="E118" s="15" t="n">
        <v>-460.1</v>
      </c>
      <c r="F118" s="13"/>
      <c r="G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customFormat="false" ht="15.75" hidden="false" customHeight="true" outlineLevel="0" collapsed="false">
      <c r="A119" s="374" t="n">
        <v>78286</v>
      </c>
      <c r="B119" s="14" t="s">
        <v>1703</v>
      </c>
      <c r="C119" s="375" t="n">
        <v>5465</v>
      </c>
      <c r="D119" s="376" t="n">
        <v>5465</v>
      </c>
      <c r="E119" s="15" t="n">
        <v>0</v>
      </c>
      <c r="F119" s="13"/>
      <c r="G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customFormat="false" ht="15.75" hidden="false" customHeight="true" outlineLevel="0" collapsed="false">
      <c r="A120" s="374" t="n">
        <v>71124</v>
      </c>
      <c r="B120" s="14" t="s">
        <v>987</v>
      </c>
      <c r="C120" s="375" t="n">
        <v>3660</v>
      </c>
      <c r="D120" s="376" t="n">
        <v>2891.9</v>
      </c>
      <c r="E120" s="15" t="n">
        <v>768.1</v>
      </c>
      <c r="F120" s="13"/>
      <c r="G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customFormat="false" ht="15.75" hidden="false" customHeight="true" outlineLevel="0" collapsed="false">
      <c r="A121" s="374" t="n">
        <v>74371</v>
      </c>
      <c r="B121" s="14" t="s">
        <v>1696</v>
      </c>
      <c r="C121" s="375" t="n">
        <v>7925</v>
      </c>
      <c r="D121" s="376" t="n">
        <v>7925</v>
      </c>
      <c r="E121" s="15" t="n">
        <v>0</v>
      </c>
      <c r="F121" s="13"/>
      <c r="G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customFormat="false" ht="15.75" hidden="false" customHeight="true" outlineLevel="0" collapsed="false">
      <c r="A122" s="374" t="n">
        <v>3897</v>
      </c>
      <c r="B122" s="14" t="s">
        <v>1161</v>
      </c>
      <c r="C122" s="375" t="n">
        <v>1264.99</v>
      </c>
      <c r="D122" s="376" t="n">
        <v>839</v>
      </c>
      <c r="E122" s="15" t="n">
        <v>425.99</v>
      </c>
      <c r="F122" s="13"/>
      <c r="G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customFormat="false" ht="15.75" hidden="false" customHeight="true" outlineLevel="0" collapsed="false">
      <c r="A123" s="374" t="n">
        <v>83854</v>
      </c>
      <c r="B123" s="14" t="s">
        <v>10630</v>
      </c>
      <c r="C123" s="375" t="n">
        <v>3760</v>
      </c>
      <c r="D123" s="376" t="n">
        <v>3760</v>
      </c>
      <c r="E123" s="15" t="n">
        <v>0</v>
      </c>
      <c r="F123" s="13"/>
      <c r="G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customFormat="false" ht="15.75" hidden="false" customHeight="true" outlineLevel="0" collapsed="false">
      <c r="A124" s="374" t="n">
        <v>81072</v>
      </c>
      <c r="B124" s="14" t="s">
        <v>1165</v>
      </c>
      <c r="C124" s="375" t="n">
        <v>700</v>
      </c>
      <c r="D124" s="376" t="n">
        <v>479</v>
      </c>
      <c r="E124" s="15" t="n">
        <v>221</v>
      </c>
      <c r="F124" s="13"/>
      <c r="G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customFormat="false" ht="15.75" hidden="false" customHeight="true" outlineLevel="0" collapsed="false">
      <c r="A125" s="374" t="n">
        <v>77721</v>
      </c>
      <c r="B125" s="14" t="s">
        <v>1168</v>
      </c>
      <c r="C125" s="375" t="n">
        <v>2185.01</v>
      </c>
      <c r="D125" s="376" t="n">
        <v>2185.01</v>
      </c>
      <c r="E125" s="15" t="n">
        <v>0</v>
      </c>
      <c r="F125" s="13"/>
      <c r="G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customFormat="false" ht="15.75" hidden="false" customHeight="true" outlineLevel="0" collapsed="false">
      <c r="A126" s="374" t="n">
        <v>14493</v>
      </c>
      <c r="B126" s="14" t="s">
        <v>1169</v>
      </c>
      <c r="C126" s="375" t="n">
        <v>0</v>
      </c>
      <c r="D126" s="376" t="n">
        <v>0</v>
      </c>
      <c r="E126" s="15" t="n">
        <v>0</v>
      </c>
      <c r="F126" s="13"/>
      <c r="G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customFormat="false" ht="15.75" hidden="false" customHeight="true" outlineLevel="0" collapsed="false">
      <c r="A127" s="374" t="n">
        <v>77715</v>
      </c>
      <c r="B127" s="14" t="s">
        <v>1167</v>
      </c>
      <c r="C127" s="375" t="n">
        <v>585</v>
      </c>
      <c r="D127" s="376" t="n">
        <v>549</v>
      </c>
      <c r="E127" s="15" t="n">
        <v>36</v>
      </c>
      <c r="F127" s="13"/>
      <c r="G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customFormat="false" ht="15.75" hidden="false" customHeight="true" outlineLevel="0" collapsed="false">
      <c r="A128" s="374" t="n">
        <v>81072</v>
      </c>
      <c r="B128" s="14" t="s">
        <v>1165</v>
      </c>
      <c r="C128" s="375" t="n">
        <v>700</v>
      </c>
      <c r="D128" s="376" t="n">
        <v>479</v>
      </c>
      <c r="E128" s="15" t="n">
        <v>221</v>
      </c>
      <c r="F128" s="13"/>
      <c r="G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customFormat="false" ht="15.75" hidden="false" customHeight="true" outlineLevel="0" collapsed="false">
      <c r="A129" s="374" t="n">
        <v>75049</v>
      </c>
      <c r="B129" s="14" t="s">
        <v>1163</v>
      </c>
      <c r="C129" s="375" t="n">
        <v>1485</v>
      </c>
      <c r="D129" s="376" t="n">
        <v>1199</v>
      </c>
      <c r="E129" s="15" t="n">
        <v>286</v>
      </c>
      <c r="F129" s="13"/>
      <c r="G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customFormat="false" ht="15.75" hidden="false" customHeight="true" outlineLevel="0" collapsed="false">
      <c r="A130" s="374" t="n">
        <v>24353</v>
      </c>
      <c r="B130" s="14" t="s">
        <v>1162</v>
      </c>
      <c r="C130" s="375" t="n">
        <v>562</v>
      </c>
      <c r="D130" s="376" t="n">
        <v>562</v>
      </c>
      <c r="E130" s="15" t="n">
        <v>0</v>
      </c>
      <c r="F130" s="13"/>
      <c r="G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customFormat="false" ht="15.75" hidden="false" customHeight="true" outlineLevel="0" collapsed="false">
      <c r="A131" s="374" t="n">
        <v>83350</v>
      </c>
      <c r="B131" s="14" t="s">
        <v>10631</v>
      </c>
      <c r="C131" s="375" t="n">
        <v>999</v>
      </c>
      <c r="D131" s="376" t="n">
        <v>1260.81</v>
      </c>
      <c r="E131" s="15" t="n">
        <v>-261.81</v>
      </c>
      <c r="F131" s="13"/>
      <c r="G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customFormat="false" ht="15.75" hidden="false" customHeight="true" outlineLevel="0" collapsed="false">
      <c r="A132" s="374" t="n">
        <v>74032</v>
      </c>
      <c r="B132" s="14" t="s">
        <v>1427</v>
      </c>
      <c r="C132" s="375" t="n">
        <v>1089</v>
      </c>
      <c r="D132" s="376" t="n">
        <v>1245.01</v>
      </c>
      <c r="E132" s="15" t="n">
        <v>-156.01</v>
      </c>
      <c r="F132" s="13"/>
      <c r="G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customFormat="false" ht="15.75" hidden="false" customHeight="true" outlineLevel="0" collapsed="false">
      <c r="A133" s="374" t="n">
        <v>82949</v>
      </c>
      <c r="B133" s="14" t="s">
        <v>1429</v>
      </c>
      <c r="C133" s="375" t="n">
        <v>1889</v>
      </c>
      <c r="D133" s="376" t="n">
        <v>2374.02</v>
      </c>
      <c r="E133" s="15" t="n">
        <v>-485.02</v>
      </c>
      <c r="F133" s="13"/>
      <c r="G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customFormat="false" ht="15.75" hidden="false" customHeight="true" outlineLevel="0" collapsed="false">
      <c r="A134" s="374" t="n">
        <v>82948</v>
      </c>
      <c r="B134" s="14" t="s">
        <v>1425</v>
      </c>
      <c r="C134" s="375" t="n">
        <v>0</v>
      </c>
      <c r="D134" s="376" t="n">
        <v>0</v>
      </c>
      <c r="E134" s="15" t="n">
        <v>0</v>
      </c>
      <c r="F134" s="13"/>
      <c r="G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customFormat="false" ht="15.75" hidden="false" customHeight="true" outlineLevel="0" collapsed="false">
      <c r="A135" s="374" t="n">
        <v>78044</v>
      </c>
      <c r="B135" s="14" t="s">
        <v>10632</v>
      </c>
      <c r="C135" s="375" t="n">
        <v>3099</v>
      </c>
      <c r="D135" s="376" t="n">
        <v>3565</v>
      </c>
      <c r="E135" s="15" t="n">
        <v>-466</v>
      </c>
      <c r="F135" s="13"/>
      <c r="G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customFormat="false" ht="15.75" hidden="false" customHeight="true" outlineLevel="0" collapsed="false">
      <c r="A136" s="374" t="n">
        <v>10100</v>
      </c>
      <c r="B136" s="14" t="s">
        <v>10633</v>
      </c>
      <c r="C136" s="375" t="n">
        <v>1128.55</v>
      </c>
      <c r="D136" s="376" t="n">
        <v>969</v>
      </c>
      <c r="E136" s="15" t="n">
        <v>159.55</v>
      </c>
      <c r="F136" s="13"/>
      <c r="G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customFormat="false" ht="15.75" hidden="false" customHeight="true" outlineLevel="0" collapsed="false">
      <c r="A137" s="374" t="n">
        <v>24189</v>
      </c>
      <c r="B137" s="14" t="s">
        <v>1878</v>
      </c>
      <c r="C137" s="375" t="n">
        <v>721</v>
      </c>
      <c r="D137" s="376" t="n">
        <v>538.99</v>
      </c>
      <c r="E137" s="15" t="n">
        <v>182.01</v>
      </c>
      <c r="F137" s="13"/>
      <c r="G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customFormat="false" ht="15.75" hidden="false" customHeight="true" outlineLevel="0" collapsed="false">
      <c r="A138" s="374" t="n">
        <v>20527</v>
      </c>
      <c r="B138" s="14" t="s">
        <v>10634</v>
      </c>
      <c r="C138" s="375" t="n">
        <v>1211.75</v>
      </c>
      <c r="D138" s="376" t="n">
        <v>1049</v>
      </c>
      <c r="E138" s="15" t="n">
        <v>162.75</v>
      </c>
      <c r="F138" s="13"/>
      <c r="G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customFormat="false" ht="15.75" hidden="false" customHeight="true" outlineLevel="0" collapsed="false">
      <c r="A139" s="374" t="n">
        <v>20528</v>
      </c>
      <c r="B139" s="14" t="s">
        <v>10635</v>
      </c>
      <c r="C139" s="375" t="n">
        <v>1925</v>
      </c>
      <c r="D139" s="376" t="n">
        <v>1579</v>
      </c>
      <c r="E139" s="15" t="n">
        <v>346</v>
      </c>
      <c r="F139" s="13"/>
      <c r="G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customFormat="false" ht="15.75" hidden="false" customHeight="true" outlineLevel="0" collapsed="false">
      <c r="A140" s="374" t="n">
        <v>70723</v>
      </c>
      <c r="B140" s="14" t="s">
        <v>1434</v>
      </c>
      <c r="C140" s="375" t="n">
        <v>1450</v>
      </c>
      <c r="D140" s="376" t="n">
        <v>1179</v>
      </c>
      <c r="E140" s="15" t="n">
        <v>271</v>
      </c>
      <c r="F140" s="13"/>
      <c r="G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customFormat="false" ht="15.75" hidden="false" customHeight="true" outlineLevel="0" collapsed="false">
      <c r="A141" s="374" t="n">
        <v>24187</v>
      </c>
      <c r="B141" s="14" t="s">
        <v>1435</v>
      </c>
      <c r="C141" s="375" t="n">
        <v>976</v>
      </c>
      <c r="D141" s="376" t="n">
        <v>799</v>
      </c>
      <c r="E141" s="15" t="n">
        <v>177</v>
      </c>
      <c r="F141" s="13"/>
      <c r="G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customFormat="false" ht="15.75" hidden="false" customHeight="true" outlineLevel="0" collapsed="false">
      <c r="A142" s="374" t="n">
        <v>24188</v>
      </c>
      <c r="B142" s="14" t="s">
        <v>1436</v>
      </c>
      <c r="C142" s="375" t="n">
        <v>1465</v>
      </c>
      <c r="D142" s="376" t="n">
        <v>1199</v>
      </c>
      <c r="E142" s="15" t="n">
        <v>266</v>
      </c>
      <c r="F142" s="13"/>
      <c r="G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customFormat="false" ht="15.75" hidden="false" customHeight="true" outlineLevel="0" collapsed="false">
      <c r="A143" s="374" t="n">
        <v>35485</v>
      </c>
      <c r="B143" s="14" t="s">
        <v>1437</v>
      </c>
      <c r="C143" s="375" t="n">
        <v>1440</v>
      </c>
      <c r="D143" s="376" t="n">
        <v>2009</v>
      </c>
      <c r="E143" s="15" t="n">
        <v>-569</v>
      </c>
      <c r="F143" s="13"/>
      <c r="G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customFormat="false" ht="15.75" hidden="false" customHeight="true" outlineLevel="0" collapsed="false">
      <c r="A144" s="374" t="n">
        <v>20500</v>
      </c>
      <c r="B144" s="14" t="s">
        <v>1438</v>
      </c>
      <c r="C144" s="375" t="n">
        <v>1170</v>
      </c>
      <c r="D144" s="376" t="n">
        <v>929</v>
      </c>
      <c r="E144" s="15" t="n">
        <v>241</v>
      </c>
      <c r="F144" s="13"/>
      <c r="G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customFormat="false" ht="15.75" hidden="false" customHeight="true" outlineLevel="0" collapsed="false">
      <c r="A145" s="374" t="n">
        <v>75417</v>
      </c>
      <c r="B145" s="14" t="s">
        <v>1439</v>
      </c>
      <c r="C145" s="375" t="n">
        <v>1755</v>
      </c>
      <c r="D145" s="376" t="n">
        <v>1755</v>
      </c>
      <c r="E145" s="15" t="n">
        <v>0</v>
      </c>
      <c r="F145" s="13"/>
      <c r="G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customFormat="false" ht="15.75" hidden="false" customHeight="true" outlineLevel="0" collapsed="false">
      <c r="A146" s="374" t="n">
        <v>80514</v>
      </c>
      <c r="B146" s="14" t="s">
        <v>1152</v>
      </c>
      <c r="C146" s="375" t="n">
        <v>717</v>
      </c>
      <c r="D146" s="376" t="n">
        <v>717</v>
      </c>
      <c r="E146" s="15" t="n">
        <v>0</v>
      </c>
      <c r="F146" s="13"/>
      <c r="G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customFormat="false" ht="15.75" hidden="false" customHeight="true" outlineLevel="0" collapsed="false">
      <c r="A147" s="374" t="n">
        <v>83683</v>
      </c>
      <c r="B147" s="14" t="s">
        <v>1148</v>
      </c>
      <c r="C147" s="375" t="n">
        <v>575.81</v>
      </c>
      <c r="D147" s="376" t="n">
        <v>429.01</v>
      </c>
      <c r="E147" s="15" t="n">
        <v>146.8</v>
      </c>
      <c r="F147" s="13"/>
      <c r="G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customFormat="false" ht="15.75" hidden="false" customHeight="true" outlineLevel="0" collapsed="false">
      <c r="A148" s="374" t="n">
        <v>77361</v>
      </c>
      <c r="B148" s="14" t="s">
        <v>1032</v>
      </c>
      <c r="C148" s="375" t="n">
        <v>1772.43</v>
      </c>
      <c r="D148" s="376" t="n">
        <v>1772.43</v>
      </c>
      <c r="E148" s="15" t="n">
        <v>0</v>
      </c>
      <c r="F148" s="13"/>
      <c r="G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customFormat="false" ht="15.75" hidden="false" customHeight="true" outlineLevel="0" collapsed="false">
      <c r="A149" s="374" t="n">
        <v>71181</v>
      </c>
      <c r="B149" s="14" t="s">
        <v>1335</v>
      </c>
      <c r="C149" s="375" t="n">
        <v>1481.72</v>
      </c>
      <c r="D149" s="376" t="n">
        <v>1438.56</v>
      </c>
      <c r="E149" s="15" t="n">
        <v>43.1600000000001</v>
      </c>
      <c r="F149" s="13"/>
      <c r="G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customFormat="false" ht="15.75" hidden="false" customHeight="true" outlineLevel="0" collapsed="false">
      <c r="A150" s="374" t="n">
        <v>22127</v>
      </c>
      <c r="B150" s="14" t="s">
        <v>1336</v>
      </c>
      <c r="C150" s="375" t="n">
        <v>1745</v>
      </c>
      <c r="D150" s="376" t="n">
        <v>1691.91</v>
      </c>
      <c r="E150" s="15" t="n">
        <v>53.0899999999999</v>
      </c>
      <c r="F150" s="13"/>
      <c r="G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customFormat="false" ht="15.75" hidden="false" customHeight="true" outlineLevel="0" collapsed="false">
      <c r="A151" s="374" t="n">
        <v>80305</v>
      </c>
      <c r="B151" s="14" t="s">
        <v>751</v>
      </c>
      <c r="C151" s="375" t="n">
        <v>853.73</v>
      </c>
      <c r="D151" s="376" t="n">
        <v>679</v>
      </c>
      <c r="E151" s="15" t="n">
        <v>174.73</v>
      </c>
      <c r="F151" s="13"/>
      <c r="G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customFormat="false" ht="15.75" hidden="false" customHeight="true" outlineLevel="0" collapsed="false">
      <c r="A152" s="374" t="n">
        <v>80044</v>
      </c>
      <c r="B152" s="14" t="s">
        <v>1233</v>
      </c>
      <c r="C152" s="375" t="n">
        <v>1038.1</v>
      </c>
      <c r="D152" s="376" t="n">
        <v>1088.9</v>
      </c>
      <c r="E152" s="15" t="n">
        <v>-50.8000000000002</v>
      </c>
      <c r="F152" s="13"/>
      <c r="G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customFormat="false" ht="15.75" hidden="false" customHeight="true" outlineLevel="0" collapsed="false">
      <c r="A153" s="374" t="n">
        <v>70455</v>
      </c>
      <c r="B153" s="14" t="s">
        <v>1230</v>
      </c>
      <c r="C153" s="375" t="n">
        <v>2100</v>
      </c>
      <c r="D153" s="376" t="n">
        <v>2100</v>
      </c>
      <c r="E153" s="15" t="n">
        <v>0</v>
      </c>
      <c r="F153" s="13"/>
      <c r="G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customFormat="false" ht="15.75" hidden="false" customHeight="true" outlineLevel="0" collapsed="false">
      <c r="A154" s="374" t="n">
        <v>82836</v>
      </c>
      <c r="B154" s="14" t="s">
        <v>1236</v>
      </c>
      <c r="C154" s="375" t="n">
        <v>2770</v>
      </c>
      <c r="D154" s="376" t="n">
        <v>2770</v>
      </c>
      <c r="E154" s="15" t="n">
        <v>0</v>
      </c>
      <c r="F154" s="13"/>
      <c r="G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customFormat="false" ht="15.75" hidden="false" customHeight="true" outlineLevel="0" collapsed="false">
      <c r="A155" s="374" t="n">
        <v>80308</v>
      </c>
      <c r="B155" s="14" t="s">
        <v>752</v>
      </c>
      <c r="C155" s="375" t="n">
        <v>1683.1</v>
      </c>
      <c r="D155" s="376" t="n">
        <v>1683.1</v>
      </c>
      <c r="E155" s="15" t="n">
        <v>0</v>
      </c>
      <c r="F155" s="13"/>
      <c r="G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customFormat="false" ht="15.75" hidden="false" customHeight="true" outlineLevel="0" collapsed="false">
      <c r="A156" s="374" t="n">
        <v>80390</v>
      </c>
      <c r="B156" s="14" t="s">
        <v>1143</v>
      </c>
      <c r="C156" s="375" t="n">
        <v>791.9</v>
      </c>
      <c r="D156" s="376" t="n">
        <v>549</v>
      </c>
      <c r="E156" s="15" t="n">
        <v>242.9</v>
      </c>
      <c r="F156" s="13"/>
      <c r="G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customFormat="false" ht="15.75" hidden="false" customHeight="true" outlineLevel="0" collapsed="false">
      <c r="A157" s="374" t="n">
        <v>80933</v>
      </c>
      <c r="B157" s="14" t="s">
        <v>1139</v>
      </c>
      <c r="C157" s="375" t="n">
        <v>1951.25</v>
      </c>
      <c r="D157" s="376" t="n">
        <v>2049.99</v>
      </c>
      <c r="E157" s="15" t="n">
        <v>-98.7399999999998</v>
      </c>
      <c r="F157" s="13"/>
      <c r="G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customFormat="false" ht="15.75" hidden="false" customHeight="true" outlineLevel="0" collapsed="false">
      <c r="A158" s="374" t="n">
        <v>78326</v>
      </c>
      <c r="B158" s="14" t="s">
        <v>1205</v>
      </c>
      <c r="C158" s="375" t="n">
        <v>1591.82</v>
      </c>
      <c r="D158" s="376" t="n">
        <v>1532.94</v>
      </c>
      <c r="E158" s="15" t="n">
        <v>58.8799999999999</v>
      </c>
      <c r="F158" s="13"/>
      <c r="G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customFormat="false" ht="15.75" hidden="false" customHeight="true" outlineLevel="0" collapsed="false">
      <c r="A159" s="374" t="n">
        <v>77944</v>
      </c>
      <c r="B159" s="14" t="s">
        <v>262</v>
      </c>
      <c r="C159" s="375" t="n">
        <v>2917.43</v>
      </c>
      <c r="D159" s="376" t="n">
        <v>2780.92</v>
      </c>
      <c r="E159" s="15" t="n">
        <v>136.51</v>
      </c>
      <c r="F159" s="13"/>
      <c r="G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customFormat="false" ht="15.75" hidden="false" customHeight="true" outlineLevel="0" collapsed="false">
      <c r="A160" s="374" t="n">
        <v>80045</v>
      </c>
      <c r="B160" s="14" t="s">
        <v>537</v>
      </c>
      <c r="C160" s="375" t="n">
        <v>2535</v>
      </c>
      <c r="D160" s="376" t="n">
        <v>2535</v>
      </c>
      <c r="E160" s="15" t="n">
        <v>0</v>
      </c>
      <c r="F160" s="13"/>
      <c r="G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customFormat="false" ht="15.75" hidden="false" customHeight="true" outlineLevel="0" collapsed="false">
      <c r="A161" s="374" t="n">
        <v>78324</v>
      </c>
      <c r="B161" s="14" t="s">
        <v>1204</v>
      </c>
      <c r="C161" s="375" t="n">
        <v>1807.86</v>
      </c>
      <c r="D161" s="376" t="n">
        <v>1689.63</v>
      </c>
      <c r="E161" s="15" t="n">
        <v>118.23</v>
      </c>
      <c r="F161" s="13"/>
      <c r="G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customFormat="false" ht="15.75" hidden="false" customHeight="true" outlineLevel="0" collapsed="false">
      <c r="A162" s="374" t="n">
        <v>84950</v>
      </c>
      <c r="B162" s="14" t="s">
        <v>546</v>
      </c>
      <c r="C162" s="375" t="n">
        <v>1311.79</v>
      </c>
      <c r="D162" s="376" t="n">
        <v>1635</v>
      </c>
      <c r="E162" s="15" t="n">
        <v>-323.21</v>
      </c>
      <c r="F162" s="13"/>
      <c r="G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customFormat="false" ht="15.75" hidden="false" customHeight="true" outlineLevel="0" collapsed="false">
      <c r="A163" s="374" t="n">
        <v>84938</v>
      </c>
      <c r="B163" s="14" t="s">
        <v>735</v>
      </c>
      <c r="C163" s="375" t="n">
        <v>2545.01</v>
      </c>
      <c r="D163" s="376" t="n">
        <v>1649</v>
      </c>
      <c r="E163" s="15" t="n">
        <v>896.01</v>
      </c>
      <c r="F163" s="13"/>
      <c r="G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customFormat="false" ht="15.75" hidden="false" customHeight="true" outlineLevel="0" collapsed="false">
      <c r="A164" s="374" t="n">
        <v>70457</v>
      </c>
      <c r="B164" s="14" t="s">
        <v>10636</v>
      </c>
      <c r="C164" s="375" t="n">
        <v>913.01</v>
      </c>
      <c r="D164" s="376" t="n">
        <v>913.01</v>
      </c>
      <c r="E164" s="15" t="n">
        <v>0</v>
      </c>
      <c r="F164" s="13"/>
      <c r="G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customFormat="false" ht="15.75" hidden="false" customHeight="true" outlineLevel="0" collapsed="false">
      <c r="A165" s="374" t="n">
        <v>75416</v>
      </c>
      <c r="B165" s="14" t="s">
        <v>10637</v>
      </c>
      <c r="C165" s="375" t="n">
        <v>808.86</v>
      </c>
      <c r="D165" s="376" t="n">
        <v>649</v>
      </c>
      <c r="E165" s="15" t="n">
        <v>159.86</v>
      </c>
      <c r="F165" s="13"/>
      <c r="G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customFormat="false" ht="15.75" hidden="false" customHeight="true" outlineLevel="0" collapsed="false">
      <c r="A166" s="374" t="n">
        <v>78920</v>
      </c>
      <c r="B166" s="14" t="s">
        <v>750</v>
      </c>
      <c r="C166" s="375" t="n">
        <v>1583.02</v>
      </c>
      <c r="D166" s="376" t="n">
        <v>1645.9</v>
      </c>
      <c r="E166" s="15" t="n">
        <v>-62.8800000000001</v>
      </c>
      <c r="F166" s="13"/>
      <c r="G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customFormat="false" ht="15.75" hidden="false" customHeight="true" outlineLevel="0" collapsed="false">
      <c r="A167" s="374" t="n">
        <v>72357</v>
      </c>
      <c r="B167" s="14" t="s">
        <v>1430</v>
      </c>
      <c r="C167" s="375" t="n">
        <v>437.04</v>
      </c>
      <c r="D167" s="376" t="n">
        <v>437.04</v>
      </c>
      <c r="E167" s="15" t="n">
        <v>0</v>
      </c>
      <c r="F167" s="13"/>
      <c r="G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customFormat="false" ht="15.75" hidden="false" customHeight="true" outlineLevel="0" collapsed="false">
      <c r="A168" s="374" t="n">
        <v>75416</v>
      </c>
      <c r="B168" s="14" t="s">
        <v>1431</v>
      </c>
      <c r="C168" s="375" t="n">
        <v>808.86</v>
      </c>
      <c r="D168" s="376" t="n">
        <v>649</v>
      </c>
      <c r="E168" s="15" t="n">
        <v>159.86</v>
      </c>
      <c r="F168" s="13"/>
      <c r="G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customFormat="false" ht="15.75" hidden="false" customHeight="true" outlineLevel="0" collapsed="false">
      <c r="A169" s="374" t="n">
        <v>82942</v>
      </c>
      <c r="B169" s="14" t="s">
        <v>1776</v>
      </c>
      <c r="C169" s="375" t="n">
        <v>1692.79</v>
      </c>
      <c r="D169" s="376" t="n">
        <v>1692.79</v>
      </c>
      <c r="E169" s="15" t="n">
        <v>0</v>
      </c>
      <c r="F169" s="13"/>
      <c r="G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customFormat="false" ht="15.75" hidden="false" customHeight="true" outlineLevel="0" collapsed="false">
      <c r="A170" s="374" t="n">
        <v>83010</v>
      </c>
      <c r="B170" s="14" t="s">
        <v>10638</v>
      </c>
      <c r="C170" s="375" t="n">
        <v>1426.57</v>
      </c>
      <c r="D170" s="376" t="n">
        <v>1385.01</v>
      </c>
      <c r="E170" s="15" t="n">
        <v>41.56</v>
      </c>
      <c r="F170" s="13"/>
      <c r="G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customFormat="false" ht="15.75" hidden="false" customHeight="true" outlineLevel="0" collapsed="false">
      <c r="A171" s="374" t="n">
        <v>80254</v>
      </c>
      <c r="B171" s="14" t="s">
        <v>1145</v>
      </c>
      <c r="C171" s="375" t="n">
        <v>908.89</v>
      </c>
      <c r="D171" s="376" t="n">
        <v>1100</v>
      </c>
      <c r="E171" s="15" t="n">
        <v>-191.11</v>
      </c>
      <c r="F171" s="13"/>
      <c r="G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customFormat="false" ht="15.75" hidden="false" customHeight="true" outlineLevel="0" collapsed="false">
      <c r="A172" s="374" t="n">
        <v>83712</v>
      </c>
      <c r="B172" s="14" t="s">
        <v>1154</v>
      </c>
      <c r="C172" s="375" t="n">
        <v>809.96</v>
      </c>
      <c r="D172" s="376" t="n">
        <v>907</v>
      </c>
      <c r="E172" s="15" t="n">
        <v>-97.04</v>
      </c>
      <c r="F172" s="13"/>
      <c r="G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customFormat="false" ht="15.75" hidden="false" customHeight="true" outlineLevel="0" collapsed="false">
      <c r="A173" s="374" t="n">
        <v>80388</v>
      </c>
      <c r="B173" s="14" t="s">
        <v>1144</v>
      </c>
      <c r="C173" s="375" t="n">
        <v>1386.03</v>
      </c>
      <c r="D173" s="376" t="n">
        <v>1477.64</v>
      </c>
      <c r="E173" s="15" t="n">
        <v>-91.6100000000001</v>
      </c>
      <c r="F173" s="13"/>
      <c r="G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customFormat="false" ht="15.75" hidden="false" customHeight="true" outlineLevel="0" collapsed="false">
      <c r="A174" s="374" t="n">
        <v>83680</v>
      </c>
      <c r="B174" s="14" t="s">
        <v>1151</v>
      </c>
      <c r="C174" s="375" t="n">
        <v>1170.22</v>
      </c>
      <c r="D174" s="376" t="n">
        <v>1182.04</v>
      </c>
      <c r="E174" s="15" t="n">
        <v>-11.8199999999999</v>
      </c>
      <c r="F174" s="13"/>
      <c r="G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customFormat="false" ht="15.75" hidden="false" customHeight="true" outlineLevel="0" collapsed="false">
      <c r="A175" s="374" t="n">
        <v>83679</v>
      </c>
      <c r="B175" s="14" t="s">
        <v>1150</v>
      </c>
      <c r="C175" s="375" t="n">
        <v>1170.22</v>
      </c>
      <c r="D175" s="376" t="n">
        <v>1182.04</v>
      </c>
      <c r="E175" s="15" t="n">
        <v>-11.8199999999999</v>
      </c>
      <c r="F175" s="13"/>
      <c r="G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customFormat="false" ht="15.75" hidden="false" customHeight="true" outlineLevel="0" collapsed="false">
      <c r="A176" s="374" t="n">
        <v>80803</v>
      </c>
      <c r="B176" s="14" t="s">
        <v>773</v>
      </c>
      <c r="C176" s="375" t="n">
        <v>2595</v>
      </c>
      <c r="D176" s="376" t="n">
        <v>2595</v>
      </c>
      <c r="E176" s="15" t="n">
        <v>0</v>
      </c>
      <c r="F176" s="13"/>
      <c r="G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customFormat="false" ht="15.75" hidden="false" customHeight="true" outlineLevel="0" collapsed="false">
      <c r="A177" s="374" t="n">
        <v>83278</v>
      </c>
      <c r="B177" s="14" t="s">
        <v>767</v>
      </c>
      <c r="C177" s="375" t="n">
        <v>2975</v>
      </c>
      <c r="D177" s="376" t="n">
        <v>2975</v>
      </c>
      <c r="E177" s="15" t="n">
        <v>0</v>
      </c>
      <c r="F177" s="13"/>
      <c r="G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customFormat="false" ht="15.75" hidden="false" customHeight="true" outlineLevel="0" collapsed="false">
      <c r="A178" s="374" t="n">
        <v>83716</v>
      </c>
      <c r="B178" s="14" t="s">
        <v>776</v>
      </c>
      <c r="C178" s="375" t="n">
        <v>1743.95</v>
      </c>
      <c r="D178" s="376" t="n">
        <v>2130</v>
      </c>
      <c r="E178" s="15" t="n">
        <v>-386.05</v>
      </c>
      <c r="F178" s="13"/>
      <c r="G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customFormat="false" ht="15.75" hidden="false" customHeight="true" outlineLevel="0" collapsed="false">
      <c r="A179" s="374" t="n">
        <v>81451</v>
      </c>
      <c r="B179" s="14" t="s">
        <v>539</v>
      </c>
      <c r="C179" s="375" t="n">
        <v>1429.55</v>
      </c>
      <c r="D179" s="376" t="n">
        <v>1570</v>
      </c>
      <c r="E179" s="15" t="n">
        <v>-140.45</v>
      </c>
      <c r="F179" s="13"/>
      <c r="G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customFormat="false" ht="15.75" hidden="false" customHeight="true" outlineLevel="0" collapsed="false">
      <c r="A180" s="374" t="n">
        <v>79207</v>
      </c>
      <c r="B180" s="14" t="s">
        <v>1209</v>
      </c>
      <c r="C180" s="375" t="n">
        <v>855</v>
      </c>
      <c r="D180" s="376" t="n">
        <v>799.1</v>
      </c>
      <c r="E180" s="15" t="n">
        <v>55.9</v>
      </c>
      <c r="F180" s="13"/>
      <c r="G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customFormat="false" ht="15.75" hidden="false" customHeight="true" outlineLevel="0" collapsed="false">
      <c r="A181" s="374" t="n">
        <v>81717</v>
      </c>
      <c r="B181" s="14" t="s">
        <v>1252</v>
      </c>
      <c r="C181" s="375" t="n">
        <v>1730.2</v>
      </c>
      <c r="D181" s="376" t="n">
        <v>1912.31</v>
      </c>
      <c r="E181" s="15" t="n">
        <v>-182.11</v>
      </c>
      <c r="F181" s="13"/>
      <c r="G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customFormat="false" ht="15.75" hidden="false" customHeight="true" outlineLevel="0" collapsed="false">
      <c r="A182" s="374" t="n">
        <v>-2147483648</v>
      </c>
      <c r="B182" s="14" t="s">
        <v>10639</v>
      </c>
      <c r="C182" s="375" t="n">
        <v>355</v>
      </c>
      <c r="D182" s="376" t="n">
        <v>355</v>
      </c>
      <c r="E182" s="15" t="n">
        <v>0</v>
      </c>
      <c r="F182" s="13"/>
      <c r="G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customFormat="false" ht="15.75" hidden="false" customHeight="true" outlineLevel="0" collapsed="false">
      <c r="A183" s="374" t="n">
        <v>-2147483648</v>
      </c>
      <c r="B183" s="14" t="s">
        <v>1424</v>
      </c>
      <c r="C183" s="375" t="n">
        <v>1100</v>
      </c>
      <c r="D183" s="376" t="n">
        <v>1100</v>
      </c>
      <c r="E183" s="15" t="n">
        <v>0</v>
      </c>
      <c r="F183" s="13"/>
      <c r="G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customFormat="false" ht="15.75" hidden="false" customHeight="true" outlineLevel="0" collapsed="false">
      <c r="A184" s="374" t="n">
        <v>-2147483648</v>
      </c>
      <c r="B184" s="14" t="s">
        <v>10640</v>
      </c>
      <c r="C184" s="375"/>
      <c r="D184" s="376"/>
      <c r="E184" s="15"/>
      <c r="F184" s="13"/>
      <c r="G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customFormat="false" ht="15.75" hidden="false" customHeight="true" outlineLevel="0" collapsed="false">
      <c r="A185" s="374" t="n">
        <v>-2147483648</v>
      </c>
      <c r="B185" s="14" t="s">
        <v>10641</v>
      </c>
      <c r="C185" s="375" t="n">
        <v>1694</v>
      </c>
      <c r="D185" s="376" t="n">
        <v>1694</v>
      </c>
      <c r="E185" s="15" t="n">
        <v>0</v>
      </c>
      <c r="F185" s="13"/>
      <c r="G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customFormat="false" ht="15.75" hidden="false" customHeight="true" outlineLevel="0" collapsed="false">
      <c r="A186" s="374" t="n">
        <v>-2147483648</v>
      </c>
      <c r="B186" s="14" t="s">
        <v>10642</v>
      </c>
      <c r="C186" s="375" t="n">
        <v>4036</v>
      </c>
      <c r="D186" s="376" t="n">
        <v>4036</v>
      </c>
      <c r="E186" s="15" t="n">
        <v>0</v>
      </c>
      <c r="F186" s="13"/>
      <c r="G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customFormat="false" ht="13.8" hidden="false" customHeight="false" outlineLevel="0" collapsed="false">
      <c r="A187" s="374" t="n">
        <v>-2147483648</v>
      </c>
      <c r="B187" s="14" t="s">
        <v>10643</v>
      </c>
      <c r="C187" s="375" t="n">
        <v>1554</v>
      </c>
      <c r="D187" s="376" t="n">
        <v>1554</v>
      </c>
      <c r="E187" s="15" t="n">
        <v>0</v>
      </c>
      <c r="F187" s="13"/>
      <c r="G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customFormat="false" ht="15.75" hidden="false" customHeight="true" outlineLevel="0" collapsed="false">
      <c r="A188" s="374" t="n">
        <v>-2147483648</v>
      </c>
      <c r="B188" s="14" t="s">
        <v>10644</v>
      </c>
      <c r="C188" s="375" t="n">
        <v>1485</v>
      </c>
      <c r="D188" s="376" t="n">
        <v>1485</v>
      </c>
      <c r="E188" s="15" t="n">
        <v>0</v>
      </c>
      <c r="F188" s="13"/>
      <c r="G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customFormat="false" ht="15.75" hidden="false" customHeight="true" outlineLevel="0" collapsed="false">
      <c r="A189" s="374" t="n">
        <v>-2147483648</v>
      </c>
      <c r="B189" s="14" t="s">
        <v>536</v>
      </c>
      <c r="C189" s="375" t="n">
        <v>891.9</v>
      </c>
      <c r="D189" s="376" t="n">
        <v>891.9</v>
      </c>
      <c r="E189" s="15" t="n">
        <v>0</v>
      </c>
      <c r="F189" s="13"/>
      <c r="G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customFormat="false" ht="15.75" hidden="false" customHeight="true" outlineLevel="0" collapsed="false">
      <c r="A190" s="379"/>
      <c r="B190" s="13"/>
      <c r="C190" s="226"/>
      <c r="D190" s="226"/>
      <c r="E190" s="13"/>
      <c r="F190" s="13"/>
      <c r="G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customFormat="false" ht="15.75" hidden="false" customHeight="true" outlineLevel="0" collapsed="false">
      <c r="A191" s="379"/>
      <c r="B191" s="13"/>
      <c r="C191" s="226"/>
      <c r="D191" s="226"/>
      <c r="E191" s="13"/>
      <c r="F191" s="13"/>
      <c r="G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customFormat="false" ht="15.75" hidden="false" customHeight="true" outlineLevel="0" collapsed="false">
      <c r="A192" s="379"/>
      <c r="B192" s="13"/>
      <c r="C192" s="226"/>
      <c r="D192" s="226"/>
      <c r="E192" s="13"/>
      <c r="F192" s="13"/>
      <c r="G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customFormat="false" ht="15.75" hidden="false" customHeight="true" outlineLevel="0" collapsed="false">
      <c r="A193" s="379"/>
      <c r="B193" s="13"/>
      <c r="C193" s="226"/>
      <c r="D193" s="226"/>
      <c r="E193" s="13"/>
      <c r="F193" s="13"/>
      <c r="G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customFormat="false" ht="15.75" hidden="false" customHeight="true" outlineLevel="0" collapsed="false">
      <c r="A194" s="379"/>
      <c r="B194" s="13"/>
      <c r="C194" s="226"/>
      <c r="D194" s="226"/>
      <c r="E194" s="13"/>
      <c r="F194" s="13"/>
      <c r="G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customFormat="false" ht="15.75" hidden="false" customHeight="true" outlineLevel="0" collapsed="false">
      <c r="A195" s="379"/>
      <c r="B195" s="13"/>
      <c r="C195" s="226"/>
      <c r="D195" s="226"/>
      <c r="E195" s="13"/>
      <c r="F195" s="13"/>
      <c r="G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customFormat="false" ht="15.75" hidden="false" customHeight="true" outlineLevel="0" collapsed="false">
      <c r="A196" s="379"/>
      <c r="B196" s="13"/>
      <c r="C196" s="226"/>
      <c r="D196" s="226"/>
      <c r="E196" s="13"/>
      <c r="F196" s="13"/>
      <c r="G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customFormat="false" ht="15.75" hidden="false" customHeight="true" outlineLevel="0" collapsed="false">
      <c r="A197" s="379"/>
      <c r="B197" s="13"/>
      <c r="C197" s="226"/>
      <c r="D197" s="226"/>
      <c r="E197" s="13"/>
      <c r="F197" s="13"/>
      <c r="G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customFormat="false" ht="15.75" hidden="false" customHeight="true" outlineLevel="0" collapsed="false">
      <c r="A198" s="379"/>
      <c r="B198" s="13"/>
      <c r="C198" s="226"/>
      <c r="D198" s="226"/>
      <c r="E198" s="13"/>
      <c r="F198" s="13"/>
      <c r="G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customFormat="false" ht="15.75" hidden="false" customHeight="true" outlineLevel="0" collapsed="false">
      <c r="A199" s="379"/>
      <c r="B199" s="13"/>
      <c r="C199" s="226"/>
      <c r="D199" s="226"/>
      <c r="E199" s="13"/>
      <c r="F199" s="13"/>
      <c r="G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customFormat="false" ht="15.75" hidden="false" customHeight="true" outlineLevel="0" collapsed="false">
      <c r="A200" s="379"/>
      <c r="B200" s="13"/>
      <c r="C200" s="226"/>
      <c r="D200" s="226"/>
      <c r="E200" s="13"/>
      <c r="F200" s="13"/>
      <c r="G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customFormat="false" ht="15.75" hidden="false" customHeight="true" outlineLevel="0" collapsed="false">
      <c r="A201" s="379"/>
      <c r="B201" s="13"/>
      <c r="C201" s="226"/>
      <c r="D201" s="226"/>
      <c r="E201" s="13"/>
      <c r="F201" s="13"/>
      <c r="G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customFormat="false" ht="15.75" hidden="false" customHeight="true" outlineLevel="0" collapsed="false">
      <c r="A202" s="379"/>
      <c r="B202" s="13"/>
      <c r="C202" s="226"/>
      <c r="D202" s="226"/>
      <c r="E202" s="13"/>
      <c r="F202" s="13"/>
      <c r="G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customFormat="false" ht="15.75" hidden="false" customHeight="true" outlineLevel="0" collapsed="false">
      <c r="A203" s="379"/>
      <c r="B203" s="13"/>
      <c r="C203" s="226"/>
      <c r="D203" s="226"/>
      <c r="E203" s="13"/>
      <c r="F203" s="13"/>
      <c r="G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customFormat="false" ht="15.75" hidden="false" customHeight="true" outlineLevel="0" collapsed="false">
      <c r="A204" s="379"/>
      <c r="B204" s="13"/>
      <c r="C204" s="226"/>
      <c r="D204" s="226"/>
      <c r="E204" s="13"/>
      <c r="F204" s="13"/>
      <c r="G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customFormat="false" ht="15.75" hidden="false" customHeight="true" outlineLevel="0" collapsed="false">
      <c r="A205" s="379"/>
      <c r="B205" s="13"/>
      <c r="C205" s="226"/>
      <c r="D205" s="226"/>
      <c r="E205" s="13"/>
      <c r="F205" s="13"/>
      <c r="G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customFormat="false" ht="15.75" hidden="false" customHeight="true" outlineLevel="0" collapsed="false">
      <c r="A206" s="379"/>
      <c r="B206" s="13"/>
      <c r="C206" s="226"/>
      <c r="D206" s="226"/>
      <c r="E206" s="13"/>
      <c r="F206" s="13"/>
      <c r="G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customFormat="false" ht="15.75" hidden="false" customHeight="true" outlineLevel="0" collapsed="false">
      <c r="A207" s="379"/>
      <c r="B207" s="13"/>
      <c r="C207" s="226"/>
      <c r="D207" s="226"/>
      <c r="E207" s="13"/>
      <c r="F207" s="13"/>
      <c r="G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customFormat="false" ht="15.75" hidden="false" customHeight="true" outlineLevel="0" collapsed="false">
      <c r="A208" s="379"/>
      <c r="B208" s="13"/>
      <c r="C208" s="226"/>
      <c r="D208" s="226"/>
      <c r="E208" s="13"/>
      <c r="F208" s="13"/>
      <c r="G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customFormat="false" ht="15.75" hidden="false" customHeight="true" outlineLevel="0" collapsed="false">
      <c r="A209" s="379"/>
      <c r="B209" s="13"/>
      <c r="C209" s="226"/>
      <c r="D209" s="226"/>
      <c r="E209" s="13"/>
      <c r="F209" s="13"/>
      <c r="G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customFormat="false" ht="15.75" hidden="false" customHeight="true" outlineLevel="0" collapsed="false">
      <c r="A210" s="379"/>
      <c r="B210" s="13"/>
      <c r="C210" s="226"/>
      <c r="D210" s="226"/>
      <c r="E210" s="13"/>
      <c r="F210" s="13"/>
      <c r="G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customFormat="false" ht="15.75" hidden="false" customHeight="true" outlineLevel="0" collapsed="false">
      <c r="A211" s="379"/>
      <c r="B211" s="13"/>
      <c r="C211" s="226"/>
      <c r="D211" s="226"/>
      <c r="E211" s="13"/>
      <c r="F211" s="13"/>
      <c r="G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customFormat="false" ht="15.75" hidden="false" customHeight="true" outlineLevel="0" collapsed="false">
      <c r="A212" s="379"/>
      <c r="B212" s="13"/>
      <c r="C212" s="226"/>
      <c r="D212" s="226"/>
      <c r="E212" s="13"/>
      <c r="F212" s="13"/>
      <c r="G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customFormat="false" ht="15.75" hidden="false" customHeight="true" outlineLevel="0" collapsed="false">
      <c r="A213" s="379"/>
      <c r="B213" s="13"/>
      <c r="C213" s="226"/>
      <c r="D213" s="226"/>
      <c r="E213" s="13"/>
      <c r="F213" s="13"/>
      <c r="G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customFormat="false" ht="15.75" hidden="false" customHeight="true" outlineLevel="0" collapsed="false">
      <c r="A214" s="379"/>
      <c r="B214" s="13"/>
      <c r="C214" s="226"/>
      <c r="D214" s="226"/>
      <c r="E214" s="13"/>
      <c r="F214" s="13"/>
      <c r="G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customFormat="false" ht="15.75" hidden="false" customHeight="true" outlineLevel="0" collapsed="false">
      <c r="A215" s="379"/>
      <c r="B215" s="13"/>
      <c r="C215" s="226"/>
      <c r="D215" s="226"/>
      <c r="E215" s="13"/>
      <c r="F215" s="13"/>
      <c r="G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customFormat="false" ht="15.75" hidden="false" customHeight="true" outlineLevel="0" collapsed="false">
      <c r="A216" s="379"/>
      <c r="B216" s="13"/>
      <c r="C216" s="226"/>
      <c r="D216" s="226"/>
      <c r="E216" s="13"/>
      <c r="F216" s="13"/>
      <c r="G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customFormat="false" ht="15.75" hidden="false" customHeight="true" outlineLevel="0" collapsed="false">
      <c r="A217" s="379"/>
      <c r="B217" s="13"/>
      <c r="C217" s="226"/>
      <c r="D217" s="226"/>
      <c r="E217" s="13"/>
      <c r="F217" s="13"/>
      <c r="G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customFormat="false" ht="15.75" hidden="false" customHeight="true" outlineLevel="0" collapsed="false">
      <c r="A218" s="379"/>
      <c r="B218" s="13"/>
      <c r="C218" s="226"/>
      <c r="D218" s="226"/>
      <c r="E218" s="13"/>
      <c r="F218" s="13"/>
      <c r="G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customFormat="false" ht="15.75" hidden="false" customHeight="true" outlineLevel="0" collapsed="false">
      <c r="A219" s="379"/>
      <c r="B219" s="13"/>
      <c r="C219" s="226"/>
      <c r="D219" s="226"/>
      <c r="E219" s="13"/>
      <c r="F219" s="13"/>
      <c r="G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customFormat="false" ht="15.75" hidden="false" customHeight="true" outlineLevel="0" collapsed="false">
      <c r="A220" s="379"/>
      <c r="B220" s="13"/>
      <c r="C220" s="226"/>
      <c r="D220" s="226"/>
      <c r="E220" s="13"/>
      <c r="F220" s="13"/>
      <c r="G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customFormat="false" ht="15.75" hidden="false" customHeight="true" outlineLevel="0" collapsed="false">
      <c r="A221" s="379"/>
      <c r="B221" s="13"/>
      <c r="C221" s="226"/>
      <c r="D221" s="226"/>
      <c r="E221" s="13"/>
      <c r="F221" s="13"/>
      <c r="G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customFormat="false" ht="15.75" hidden="false" customHeight="true" outlineLevel="0" collapsed="false">
      <c r="A222" s="379"/>
      <c r="B222" s="13"/>
      <c r="C222" s="226"/>
      <c r="D222" s="226"/>
      <c r="E222" s="13"/>
      <c r="F222" s="13"/>
      <c r="G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customFormat="false" ht="15.75" hidden="false" customHeight="true" outlineLevel="0" collapsed="false">
      <c r="A223" s="379"/>
      <c r="B223" s="13"/>
      <c r="C223" s="226"/>
      <c r="D223" s="226"/>
      <c r="E223" s="13"/>
      <c r="F223" s="13"/>
      <c r="G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customFormat="false" ht="15.75" hidden="false" customHeight="true" outlineLevel="0" collapsed="false">
      <c r="A224" s="379"/>
      <c r="B224" s="13"/>
      <c r="C224" s="226"/>
      <c r="D224" s="226"/>
      <c r="E224" s="13"/>
      <c r="F224" s="13"/>
      <c r="G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customFormat="false" ht="15.75" hidden="false" customHeight="true" outlineLevel="0" collapsed="false">
      <c r="A225" s="379"/>
      <c r="B225" s="13"/>
      <c r="C225" s="226"/>
      <c r="D225" s="226"/>
      <c r="E225" s="13"/>
      <c r="F225" s="13"/>
      <c r="G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customFormat="false" ht="15.75" hidden="false" customHeight="true" outlineLevel="0" collapsed="false">
      <c r="A226" s="379"/>
      <c r="B226" s="13"/>
      <c r="C226" s="226"/>
      <c r="D226" s="226"/>
      <c r="E226" s="13"/>
      <c r="F226" s="13"/>
      <c r="G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customFormat="false" ht="15.75" hidden="false" customHeight="true" outlineLevel="0" collapsed="false">
      <c r="A227" s="379"/>
      <c r="B227" s="13"/>
      <c r="C227" s="226"/>
      <c r="D227" s="226"/>
      <c r="E227" s="13"/>
      <c r="F227" s="13"/>
      <c r="G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customFormat="false" ht="15.75" hidden="false" customHeight="true" outlineLevel="0" collapsed="false">
      <c r="A228" s="379"/>
      <c r="B228" s="13"/>
      <c r="C228" s="226"/>
      <c r="D228" s="226"/>
      <c r="E228" s="13"/>
      <c r="F228" s="13"/>
      <c r="G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customFormat="false" ht="15.75" hidden="false" customHeight="true" outlineLevel="0" collapsed="false">
      <c r="A229" s="379"/>
      <c r="B229" s="13"/>
      <c r="C229" s="226"/>
      <c r="D229" s="226"/>
      <c r="E229" s="13"/>
      <c r="F229" s="13"/>
      <c r="G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customFormat="false" ht="15.75" hidden="false" customHeight="true" outlineLevel="0" collapsed="false">
      <c r="A230" s="379"/>
      <c r="B230" s="13"/>
      <c r="C230" s="226"/>
      <c r="D230" s="226"/>
      <c r="E230" s="13"/>
      <c r="F230" s="13"/>
      <c r="G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customFormat="false" ht="15.75" hidden="false" customHeight="true" outlineLevel="0" collapsed="false">
      <c r="A231" s="379"/>
      <c r="B231" s="13"/>
      <c r="C231" s="226"/>
      <c r="D231" s="226"/>
      <c r="E231" s="13"/>
      <c r="F231" s="13"/>
      <c r="G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customFormat="false" ht="15.75" hidden="false" customHeight="true" outlineLevel="0" collapsed="false">
      <c r="A232" s="379"/>
      <c r="B232" s="13"/>
      <c r="C232" s="226"/>
      <c r="D232" s="226"/>
      <c r="E232" s="13"/>
      <c r="F232" s="13"/>
      <c r="G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customFormat="false" ht="15.75" hidden="false" customHeight="true" outlineLevel="0" collapsed="false">
      <c r="A233" s="379"/>
      <c r="B233" s="13"/>
      <c r="C233" s="226"/>
      <c r="D233" s="226"/>
      <c r="E233" s="13"/>
      <c r="F233" s="13"/>
      <c r="G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customFormat="false" ht="15.75" hidden="false" customHeight="true" outlineLevel="0" collapsed="false">
      <c r="A234" s="379"/>
      <c r="B234" s="13"/>
      <c r="C234" s="226"/>
      <c r="D234" s="226"/>
      <c r="E234" s="13"/>
      <c r="F234" s="13"/>
      <c r="G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customFormat="false" ht="15.75" hidden="false" customHeight="true" outlineLevel="0" collapsed="false">
      <c r="A235" s="379"/>
      <c r="B235" s="13"/>
      <c r="C235" s="226"/>
      <c r="D235" s="226"/>
      <c r="E235" s="13"/>
      <c r="F235" s="13"/>
      <c r="G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customFormat="false" ht="15.75" hidden="false" customHeight="true" outlineLevel="0" collapsed="false">
      <c r="A236" s="379"/>
      <c r="B236" s="13"/>
      <c r="C236" s="226"/>
      <c r="D236" s="226"/>
      <c r="E236" s="13"/>
      <c r="F236" s="13"/>
      <c r="G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customFormat="false" ht="15.75" hidden="false" customHeight="true" outlineLevel="0" collapsed="false">
      <c r="A237" s="379"/>
      <c r="B237" s="13"/>
      <c r="C237" s="226"/>
      <c r="D237" s="226"/>
      <c r="E237" s="13"/>
      <c r="F237" s="13"/>
      <c r="G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customFormat="false" ht="15.75" hidden="false" customHeight="true" outlineLevel="0" collapsed="false">
      <c r="A238" s="379"/>
      <c r="B238" s="13"/>
      <c r="C238" s="226"/>
      <c r="D238" s="226"/>
      <c r="E238" s="13"/>
      <c r="F238" s="13"/>
      <c r="G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customFormat="false" ht="15.75" hidden="false" customHeight="true" outlineLevel="0" collapsed="false">
      <c r="A239" s="379"/>
      <c r="B239" s="13"/>
      <c r="C239" s="226"/>
      <c r="D239" s="226"/>
      <c r="E239" s="13"/>
      <c r="F239" s="13"/>
      <c r="G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customFormat="false" ht="15.75" hidden="false" customHeight="true" outlineLevel="0" collapsed="false">
      <c r="A240" s="379"/>
      <c r="B240" s="13"/>
      <c r="C240" s="226"/>
      <c r="D240" s="226"/>
      <c r="E240" s="13"/>
      <c r="F240" s="13"/>
      <c r="G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customFormat="false" ht="15.75" hidden="false" customHeight="true" outlineLevel="0" collapsed="false">
      <c r="A241" s="379"/>
      <c r="B241" s="13"/>
      <c r="C241" s="226"/>
      <c r="D241" s="226"/>
      <c r="E241" s="13"/>
      <c r="F241" s="13"/>
      <c r="G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customFormat="false" ht="15.75" hidden="false" customHeight="true" outlineLevel="0" collapsed="false">
      <c r="A242" s="379"/>
      <c r="B242" s="13"/>
      <c r="C242" s="226"/>
      <c r="D242" s="226"/>
      <c r="E242" s="13"/>
      <c r="F242" s="13"/>
      <c r="G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customFormat="false" ht="15.75" hidden="false" customHeight="true" outlineLevel="0" collapsed="false">
      <c r="A243" s="379"/>
      <c r="B243" s="13"/>
      <c r="C243" s="226"/>
      <c r="D243" s="226"/>
      <c r="E243" s="13"/>
      <c r="F243" s="13"/>
      <c r="G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customFormat="false" ht="15.75" hidden="false" customHeight="true" outlineLevel="0" collapsed="false">
      <c r="A244" s="379"/>
      <c r="B244" s="13"/>
      <c r="C244" s="226"/>
      <c r="D244" s="226"/>
      <c r="E244" s="13"/>
      <c r="F244" s="13"/>
      <c r="G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customFormat="false" ht="15.75" hidden="false" customHeight="true" outlineLevel="0" collapsed="false">
      <c r="A245" s="379"/>
      <c r="B245" s="13"/>
      <c r="C245" s="226"/>
      <c r="D245" s="226"/>
      <c r="E245" s="13"/>
      <c r="F245" s="13"/>
      <c r="G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customFormat="false" ht="15.75" hidden="false" customHeight="true" outlineLevel="0" collapsed="false">
      <c r="A246" s="379"/>
      <c r="B246" s="13"/>
      <c r="C246" s="226"/>
      <c r="D246" s="226"/>
      <c r="E246" s="13"/>
      <c r="F246" s="13"/>
      <c r="G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customFormat="false" ht="15.75" hidden="false" customHeight="true" outlineLevel="0" collapsed="false">
      <c r="A247" s="379"/>
      <c r="B247" s="13"/>
      <c r="C247" s="226"/>
      <c r="D247" s="226"/>
      <c r="E247" s="13"/>
      <c r="F247" s="13"/>
      <c r="G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customFormat="false" ht="15.75" hidden="false" customHeight="true" outlineLevel="0" collapsed="false">
      <c r="A248" s="379"/>
      <c r="B248" s="13"/>
      <c r="C248" s="226"/>
      <c r="D248" s="226"/>
      <c r="E248" s="13"/>
      <c r="F248" s="13"/>
      <c r="G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customFormat="false" ht="15.75" hidden="false" customHeight="true" outlineLevel="0" collapsed="false">
      <c r="A249" s="379"/>
      <c r="B249" s="13"/>
      <c r="C249" s="226"/>
      <c r="D249" s="226"/>
      <c r="E249" s="13"/>
      <c r="F249" s="13"/>
      <c r="G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customFormat="false" ht="15.75" hidden="false" customHeight="true" outlineLevel="0" collapsed="false">
      <c r="A250" s="379"/>
      <c r="B250" s="13"/>
      <c r="C250" s="226"/>
      <c r="D250" s="226"/>
      <c r="E250" s="13"/>
      <c r="F250" s="13"/>
      <c r="G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customFormat="false" ht="15.75" hidden="false" customHeight="true" outlineLevel="0" collapsed="false">
      <c r="A251" s="379"/>
      <c r="B251" s="13"/>
      <c r="C251" s="226"/>
      <c r="D251" s="226"/>
      <c r="E251" s="13"/>
      <c r="F251" s="13"/>
      <c r="G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customFormat="false" ht="15.75" hidden="false" customHeight="true" outlineLevel="0" collapsed="false">
      <c r="A252" s="379"/>
      <c r="B252" s="13"/>
      <c r="C252" s="226"/>
      <c r="D252" s="226"/>
      <c r="E252" s="13"/>
      <c r="F252" s="13"/>
      <c r="G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customFormat="false" ht="15.75" hidden="false" customHeight="true" outlineLevel="0" collapsed="false">
      <c r="A253" s="379"/>
      <c r="B253" s="13"/>
      <c r="C253" s="226"/>
      <c r="D253" s="226"/>
      <c r="E253" s="13"/>
      <c r="F253" s="13"/>
      <c r="G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customFormat="false" ht="15.75" hidden="false" customHeight="true" outlineLevel="0" collapsed="false">
      <c r="A254" s="379"/>
      <c r="B254" s="13"/>
      <c r="C254" s="226"/>
      <c r="D254" s="226"/>
      <c r="E254" s="13"/>
      <c r="F254" s="13"/>
      <c r="G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customFormat="false" ht="15.75" hidden="false" customHeight="true" outlineLevel="0" collapsed="false">
      <c r="A255" s="379"/>
      <c r="B255" s="13"/>
      <c r="C255" s="226"/>
      <c r="D255" s="226"/>
      <c r="E255" s="13"/>
      <c r="F255" s="13"/>
      <c r="G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customFormat="false" ht="15.75" hidden="false" customHeight="true" outlineLevel="0" collapsed="false">
      <c r="A256" s="379"/>
      <c r="B256" s="13"/>
      <c r="C256" s="226"/>
      <c r="D256" s="226"/>
      <c r="E256" s="13"/>
      <c r="F256" s="13"/>
      <c r="G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customFormat="false" ht="15.75" hidden="false" customHeight="true" outlineLevel="0" collapsed="false">
      <c r="A257" s="379"/>
      <c r="B257" s="13"/>
      <c r="C257" s="226"/>
      <c r="D257" s="226"/>
      <c r="E257" s="13"/>
      <c r="F257" s="13"/>
      <c r="G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customFormat="false" ht="15.75" hidden="false" customHeight="true" outlineLevel="0" collapsed="false">
      <c r="A258" s="379"/>
      <c r="B258" s="13"/>
      <c r="C258" s="226"/>
      <c r="D258" s="226"/>
      <c r="E258" s="13"/>
      <c r="F258" s="13"/>
      <c r="G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customFormat="false" ht="15.75" hidden="false" customHeight="true" outlineLevel="0" collapsed="false">
      <c r="A259" s="379"/>
      <c r="B259" s="13"/>
      <c r="C259" s="226"/>
      <c r="D259" s="226"/>
      <c r="E259" s="13"/>
      <c r="F259" s="13"/>
      <c r="G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customFormat="false" ht="15.75" hidden="false" customHeight="true" outlineLevel="0" collapsed="false">
      <c r="A260" s="379"/>
      <c r="B260" s="13"/>
      <c r="C260" s="226"/>
      <c r="D260" s="226"/>
      <c r="E260" s="13"/>
      <c r="F260" s="13"/>
      <c r="G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customFormat="false" ht="15.75" hidden="false" customHeight="true" outlineLevel="0" collapsed="false">
      <c r="A261" s="379"/>
      <c r="B261" s="13"/>
      <c r="C261" s="226"/>
      <c r="D261" s="226"/>
      <c r="E261" s="13"/>
      <c r="F261" s="13"/>
      <c r="G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customFormat="false" ht="15.75" hidden="false" customHeight="true" outlineLevel="0" collapsed="false">
      <c r="A262" s="379"/>
      <c r="B262" s="13"/>
      <c r="C262" s="226"/>
      <c r="D262" s="226"/>
      <c r="E262" s="13"/>
      <c r="F262" s="13"/>
      <c r="G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customFormat="false" ht="15.75" hidden="false" customHeight="true" outlineLevel="0" collapsed="false">
      <c r="A263" s="379"/>
      <c r="B263" s="13"/>
      <c r="C263" s="226"/>
      <c r="D263" s="226"/>
      <c r="E263" s="13"/>
      <c r="F263" s="13"/>
      <c r="G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customFormat="false" ht="15.75" hidden="false" customHeight="true" outlineLevel="0" collapsed="false">
      <c r="A264" s="379"/>
      <c r="B264" s="13"/>
      <c r="C264" s="226"/>
      <c r="D264" s="226"/>
      <c r="E264" s="13"/>
      <c r="F264" s="13"/>
      <c r="G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customFormat="false" ht="15.75" hidden="false" customHeight="true" outlineLevel="0" collapsed="false">
      <c r="A265" s="379"/>
      <c r="B265" s="13"/>
      <c r="C265" s="226"/>
      <c r="D265" s="226"/>
      <c r="E265" s="13"/>
      <c r="F265" s="13"/>
      <c r="G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customFormat="false" ht="15.75" hidden="false" customHeight="true" outlineLevel="0" collapsed="false">
      <c r="A266" s="379"/>
      <c r="B266" s="13"/>
      <c r="C266" s="226"/>
      <c r="D266" s="226"/>
      <c r="E266" s="13"/>
      <c r="F266" s="13"/>
      <c r="G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customFormat="false" ht="15.75" hidden="false" customHeight="true" outlineLevel="0" collapsed="false">
      <c r="A267" s="379"/>
      <c r="B267" s="13"/>
      <c r="C267" s="226"/>
      <c r="D267" s="226"/>
      <c r="E267" s="13"/>
      <c r="F267" s="13"/>
      <c r="G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customFormat="false" ht="15.75" hidden="false" customHeight="true" outlineLevel="0" collapsed="false">
      <c r="A268" s="379"/>
      <c r="B268" s="13"/>
      <c r="C268" s="226"/>
      <c r="D268" s="226"/>
      <c r="E268" s="13"/>
      <c r="F268" s="13"/>
      <c r="G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customFormat="false" ht="15.75" hidden="false" customHeight="true" outlineLevel="0" collapsed="false">
      <c r="A269" s="379"/>
      <c r="B269" s="13"/>
      <c r="C269" s="226"/>
      <c r="D269" s="226"/>
      <c r="E269" s="13"/>
      <c r="F269" s="13"/>
      <c r="G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customFormat="false" ht="15.75" hidden="false" customHeight="true" outlineLevel="0" collapsed="false">
      <c r="A270" s="379"/>
      <c r="B270" s="13"/>
      <c r="C270" s="226"/>
      <c r="D270" s="226"/>
      <c r="E270" s="13"/>
      <c r="F270" s="13"/>
      <c r="G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customFormat="false" ht="15.75" hidden="false" customHeight="true" outlineLevel="0" collapsed="false">
      <c r="A271" s="379"/>
      <c r="B271" s="13"/>
      <c r="C271" s="226"/>
      <c r="D271" s="226"/>
      <c r="E271" s="13"/>
      <c r="F271" s="13"/>
      <c r="G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customFormat="false" ht="15.75" hidden="false" customHeight="true" outlineLevel="0" collapsed="false">
      <c r="A272" s="379"/>
      <c r="B272" s="13"/>
      <c r="C272" s="226"/>
      <c r="D272" s="226"/>
      <c r="E272" s="13"/>
      <c r="F272" s="13"/>
      <c r="G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customFormat="false" ht="15.75" hidden="false" customHeight="true" outlineLevel="0" collapsed="false">
      <c r="A273" s="379"/>
      <c r="B273" s="13"/>
      <c r="C273" s="226"/>
      <c r="D273" s="226"/>
      <c r="E273" s="13"/>
      <c r="F273" s="13"/>
      <c r="G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customFormat="false" ht="15.75" hidden="false" customHeight="true" outlineLevel="0" collapsed="false">
      <c r="A274" s="379"/>
      <c r="B274" s="13"/>
      <c r="C274" s="226"/>
      <c r="D274" s="226"/>
      <c r="E274" s="13"/>
      <c r="F274" s="13"/>
      <c r="G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customFormat="false" ht="15.75" hidden="false" customHeight="true" outlineLevel="0" collapsed="false">
      <c r="A275" s="379"/>
      <c r="B275" s="13"/>
      <c r="C275" s="226"/>
      <c r="D275" s="226"/>
      <c r="E275" s="13"/>
      <c r="F275" s="13"/>
      <c r="G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customFormat="false" ht="15.75" hidden="false" customHeight="true" outlineLevel="0" collapsed="false">
      <c r="A276" s="379"/>
      <c r="B276" s="13"/>
      <c r="C276" s="226"/>
      <c r="D276" s="226"/>
      <c r="E276" s="13"/>
      <c r="F276" s="13"/>
      <c r="G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customFormat="false" ht="15.75" hidden="false" customHeight="true" outlineLevel="0" collapsed="false">
      <c r="A277" s="379"/>
      <c r="B277" s="13"/>
      <c r="C277" s="226"/>
      <c r="D277" s="226"/>
      <c r="E277" s="13"/>
      <c r="F277" s="13"/>
      <c r="G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customFormat="false" ht="15.75" hidden="false" customHeight="true" outlineLevel="0" collapsed="false">
      <c r="A278" s="379"/>
      <c r="B278" s="13"/>
      <c r="C278" s="226"/>
      <c r="D278" s="226"/>
      <c r="E278" s="13"/>
      <c r="F278" s="13"/>
      <c r="G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customFormat="false" ht="15.75" hidden="false" customHeight="true" outlineLevel="0" collapsed="false">
      <c r="A279" s="379"/>
      <c r="B279" s="13"/>
      <c r="C279" s="226"/>
      <c r="D279" s="226"/>
      <c r="E279" s="13"/>
      <c r="F279" s="13"/>
      <c r="G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customFormat="false" ht="15.75" hidden="false" customHeight="true" outlineLevel="0" collapsed="false">
      <c r="A280" s="379"/>
      <c r="B280" s="13"/>
      <c r="C280" s="226"/>
      <c r="D280" s="226"/>
      <c r="E280" s="13"/>
      <c r="F280" s="13"/>
      <c r="G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customFormat="false" ht="15.75" hidden="false" customHeight="true" outlineLevel="0" collapsed="false">
      <c r="A281" s="379"/>
      <c r="B281" s="13"/>
      <c r="C281" s="226"/>
      <c r="D281" s="226"/>
      <c r="E281" s="13"/>
      <c r="F281" s="13"/>
      <c r="G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customFormat="false" ht="15.75" hidden="false" customHeight="true" outlineLevel="0" collapsed="false">
      <c r="A282" s="379"/>
      <c r="B282" s="13"/>
      <c r="C282" s="226"/>
      <c r="D282" s="226"/>
      <c r="E282" s="13"/>
      <c r="F282" s="13"/>
      <c r="G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customFormat="false" ht="15.75" hidden="false" customHeight="true" outlineLevel="0" collapsed="false">
      <c r="A283" s="379"/>
      <c r="B283" s="13"/>
      <c r="C283" s="226"/>
      <c r="D283" s="226"/>
      <c r="E283" s="13"/>
      <c r="F283" s="13"/>
      <c r="G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customFormat="false" ht="15.75" hidden="false" customHeight="true" outlineLevel="0" collapsed="false">
      <c r="A284" s="379"/>
      <c r="B284" s="13"/>
      <c r="C284" s="226"/>
      <c r="D284" s="226"/>
      <c r="E284" s="13"/>
      <c r="F284" s="13"/>
      <c r="G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customFormat="false" ht="15.75" hidden="false" customHeight="true" outlineLevel="0" collapsed="false">
      <c r="A285" s="379"/>
      <c r="B285" s="13"/>
      <c r="C285" s="226"/>
      <c r="D285" s="226"/>
      <c r="E285" s="13"/>
      <c r="F285" s="13"/>
      <c r="G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customFormat="false" ht="15.75" hidden="false" customHeight="true" outlineLevel="0" collapsed="false">
      <c r="A286" s="379"/>
      <c r="B286" s="13"/>
      <c r="C286" s="226"/>
      <c r="D286" s="226"/>
      <c r="E286" s="13"/>
      <c r="F286" s="13"/>
      <c r="G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customFormat="false" ht="15.75" hidden="false" customHeight="true" outlineLevel="0" collapsed="false">
      <c r="A287" s="379"/>
      <c r="B287" s="13"/>
      <c r="C287" s="226"/>
      <c r="D287" s="226"/>
      <c r="E287" s="13"/>
      <c r="F287" s="13"/>
      <c r="G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customFormat="false" ht="15.75" hidden="false" customHeight="true" outlineLevel="0" collapsed="false">
      <c r="A288" s="379"/>
      <c r="B288" s="13"/>
      <c r="C288" s="226"/>
      <c r="D288" s="226"/>
      <c r="E288" s="13"/>
      <c r="F288" s="13"/>
      <c r="G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customFormat="false" ht="15.75" hidden="false" customHeight="true" outlineLevel="0" collapsed="false">
      <c r="A289" s="379"/>
      <c r="B289" s="13"/>
      <c r="C289" s="226"/>
      <c r="D289" s="226"/>
      <c r="E289" s="13"/>
      <c r="F289" s="13"/>
      <c r="G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customFormat="false" ht="15.75" hidden="false" customHeight="true" outlineLevel="0" collapsed="false">
      <c r="A290" s="379"/>
      <c r="B290" s="13"/>
      <c r="C290" s="226"/>
      <c r="D290" s="226"/>
      <c r="E290" s="13"/>
      <c r="F290" s="13"/>
      <c r="G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customFormat="false" ht="15.75" hidden="false" customHeight="true" outlineLevel="0" collapsed="false">
      <c r="A291" s="379"/>
      <c r="B291" s="13"/>
      <c r="C291" s="226"/>
      <c r="D291" s="226"/>
      <c r="E291" s="13"/>
      <c r="F291" s="13"/>
      <c r="G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customFormat="false" ht="15.75" hidden="false" customHeight="true" outlineLevel="0" collapsed="false">
      <c r="A292" s="379"/>
      <c r="B292" s="13"/>
      <c r="C292" s="226"/>
      <c r="D292" s="226"/>
      <c r="E292" s="13"/>
      <c r="F292" s="13"/>
      <c r="G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customFormat="false" ht="15.75" hidden="false" customHeight="true" outlineLevel="0" collapsed="false">
      <c r="A293" s="379"/>
      <c r="B293" s="13"/>
      <c r="C293" s="226"/>
      <c r="D293" s="226"/>
      <c r="E293" s="13"/>
      <c r="F293" s="13"/>
      <c r="G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customFormat="false" ht="15.75" hidden="false" customHeight="true" outlineLevel="0" collapsed="false">
      <c r="A294" s="379"/>
      <c r="B294" s="13"/>
      <c r="C294" s="226"/>
      <c r="D294" s="226"/>
      <c r="E294" s="13"/>
      <c r="F294" s="13"/>
      <c r="G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customFormat="false" ht="15.75" hidden="false" customHeight="true" outlineLevel="0" collapsed="false">
      <c r="A295" s="379"/>
      <c r="B295" s="13"/>
      <c r="C295" s="226"/>
      <c r="D295" s="226"/>
      <c r="E295" s="13"/>
      <c r="F295" s="13"/>
      <c r="G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customFormat="false" ht="15.75" hidden="false" customHeight="true" outlineLevel="0" collapsed="false">
      <c r="A296" s="379"/>
      <c r="B296" s="13"/>
      <c r="C296" s="226"/>
      <c r="D296" s="226"/>
      <c r="E296" s="13"/>
      <c r="F296" s="13"/>
      <c r="G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customFormat="false" ht="15.75" hidden="false" customHeight="true" outlineLevel="0" collapsed="false">
      <c r="A297" s="379"/>
      <c r="B297" s="13"/>
      <c r="C297" s="226"/>
      <c r="D297" s="226"/>
      <c r="E297" s="13"/>
      <c r="F297" s="13"/>
      <c r="G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customFormat="false" ht="15.75" hidden="false" customHeight="true" outlineLevel="0" collapsed="false">
      <c r="A298" s="379"/>
      <c r="B298" s="13"/>
      <c r="C298" s="226"/>
      <c r="D298" s="226"/>
      <c r="E298" s="13"/>
      <c r="F298" s="13"/>
      <c r="G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customFormat="false" ht="15.75" hidden="false" customHeight="true" outlineLevel="0" collapsed="false">
      <c r="A299" s="379"/>
      <c r="B299" s="13"/>
      <c r="C299" s="226"/>
      <c r="D299" s="226"/>
      <c r="E299" s="13"/>
      <c r="F299" s="13"/>
      <c r="G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customFormat="false" ht="15.75" hidden="false" customHeight="true" outlineLevel="0" collapsed="false">
      <c r="A300" s="379"/>
      <c r="B300" s="13"/>
      <c r="C300" s="226"/>
      <c r="D300" s="226"/>
      <c r="E300" s="13"/>
      <c r="F300" s="13"/>
      <c r="G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customFormat="false" ht="15.75" hidden="false" customHeight="true" outlineLevel="0" collapsed="false">
      <c r="A301" s="379"/>
      <c r="B301" s="13"/>
      <c r="C301" s="226"/>
      <c r="D301" s="226"/>
      <c r="E301" s="13"/>
      <c r="F301" s="13"/>
      <c r="G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customFormat="false" ht="15.75" hidden="false" customHeight="true" outlineLevel="0" collapsed="false">
      <c r="A302" s="379"/>
      <c r="B302" s="13"/>
      <c r="C302" s="226"/>
      <c r="D302" s="226"/>
      <c r="E302" s="13"/>
      <c r="F302" s="13"/>
      <c r="G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customFormat="false" ht="15.75" hidden="false" customHeight="true" outlineLevel="0" collapsed="false">
      <c r="A303" s="379"/>
      <c r="B303" s="13"/>
      <c r="C303" s="226"/>
      <c r="D303" s="226"/>
      <c r="E303" s="13"/>
      <c r="F303" s="13"/>
      <c r="G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customFormat="false" ht="15.75" hidden="false" customHeight="true" outlineLevel="0" collapsed="false">
      <c r="A304" s="379"/>
      <c r="B304" s="13"/>
      <c r="C304" s="226"/>
      <c r="D304" s="226"/>
      <c r="E304" s="13"/>
      <c r="F304" s="13"/>
      <c r="G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customFormat="false" ht="15.75" hidden="false" customHeight="true" outlineLevel="0" collapsed="false">
      <c r="A305" s="379"/>
      <c r="B305" s="13"/>
      <c r="C305" s="226"/>
      <c r="D305" s="226"/>
      <c r="E305" s="13"/>
      <c r="F305" s="13"/>
      <c r="G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customFormat="false" ht="15.75" hidden="false" customHeight="true" outlineLevel="0" collapsed="false">
      <c r="A306" s="379"/>
      <c r="B306" s="13"/>
      <c r="C306" s="226"/>
      <c r="D306" s="226"/>
      <c r="E306" s="13"/>
      <c r="F306" s="13"/>
      <c r="G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customFormat="false" ht="15.75" hidden="false" customHeight="true" outlineLevel="0" collapsed="false">
      <c r="A307" s="379"/>
      <c r="B307" s="13"/>
      <c r="C307" s="226"/>
      <c r="D307" s="226"/>
      <c r="E307" s="13"/>
      <c r="F307" s="13"/>
      <c r="G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customFormat="false" ht="15.75" hidden="false" customHeight="true" outlineLevel="0" collapsed="false">
      <c r="A308" s="379"/>
      <c r="B308" s="13"/>
      <c r="C308" s="226"/>
      <c r="D308" s="226"/>
      <c r="E308" s="13"/>
      <c r="F308" s="13"/>
      <c r="G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customFormat="false" ht="15.75" hidden="false" customHeight="true" outlineLevel="0" collapsed="false">
      <c r="A309" s="379"/>
      <c r="B309" s="13"/>
      <c r="C309" s="226"/>
      <c r="D309" s="226"/>
      <c r="E309" s="13"/>
      <c r="F309" s="13"/>
      <c r="G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customFormat="false" ht="15.75" hidden="false" customHeight="true" outlineLevel="0" collapsed="false">
      <c r="A310" s="379"/>
      <c r="B310" s="13"/>
      <c r="C310" s="226"/>
      <c r="D310" s="226"/>
      <c r="E310" s="13"/>
      <c r="F310" s="13"/>
      <c r="G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customFormat="false" ht="15.75" hidden="false" customHeight="true" outlineLevel="0" collapsed="false">
      <c r="A311" s="379"/>
      <c r="B311" s="13"/>
      <c r="C311" s="226"/>
      <c r="D311" s="226"/>
      <c r="E311" s="13"/>
      <c r="F311" s="13"/>
      <c r="G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customFormat="false" ht="15.75" hidden="false" customHeight="true" outlineLevel="0" collapsed="false">
      <c r="A312" s="379"/>
      <c r="B312" s="13"/>
      <c r="C312" s="226"/>
      <c r="D312" s="226"/>
      <c r="E312" s="13"/>
      <c r="F312" s="13"/>
      <c r="G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customFormat="false" ht="15.75" hidden="false" customHeight="true" outlineLevel="0" collapsed="false">
      <c r="A313" s="379"/>
      <c r="B313" s="13"/>
      <c r="C313" s="226"/>
      <c r="D313" s="226"/>
      <c r="E313" s="13"/>
      <c r="F313" s="13"/>
      <c r="G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customFormat="false" ht="15.75" hidden="false" customHeight="true" outlineLevel="0" collapsed="false">
      <c r="A314" s="379"/>
      <c r="B314" s="13"/>
      <c r="C314" s="226"/>
      <c r="D314" s="226"/>
      <c r="E314" s="13"/>
      <c r="F314" s="13"/>
      <c r="G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customFormat="false" ht="15.75" hidden="false" customHeight="true" outlineLevel="0" collapsed="false">
      <c r="A315" s="379"/>
      <c r="B315" s="13"/>
      <c r="C315" s="226"/>
      <c r="D315" s="226"/>
      <c r="E315" s="13"/>
      <c r="F315" s="13"/>
      <c r="G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customFormat="false" ht="15.75" hidden="false" customHeight="true" outlineLevel="0" collapsed="false">
      <c r="A316" s="379"/>
      <c r="B316" s="13"/>
      <c r="C316" s="226"/>
      <c r="D316" s="226"/>
      <c r="E316" s="13"/>
      <c r="F316" s="13"/>
      <c r="G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customFormat="false" ht="15.75" hidden="false" customHeight="true" outlineLevel="0" collapsed="false">
      <c r="A317" s="379"/>
      <c r="B317" s="13"/>
      <c r="C317" s="226"/>
      <c r="D317" s="226"/>
      <c r="E317" s="13"/>
      <c r="F317" s="13"/>
      <c r="G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customFormat="false" ht="15.75" hidden="false" customHeight="true" outlineLevel="0" collapsed="false">
      <c r="A318" s="379"/>
      <c r="B318" s="13"/>
      <c r="C318" s="226"/>
      <c r="D318" s="226"/>
      <c r="E318" s="13"/>
      <c r="F318" s="13"/>
      <c r="G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customFormat="false" ht="15.75" hidden="false" customHeight="true" outlineLevel="0" collapsed="false">
      <c r="A319" s="379"/>
      <c r="B319" s="13"/>
      <c r="C319" s="226"/>
      <c r="D319" s="226"/>
      <c r="E319" s="13"/>
      <c r="F319" s="13"/>
      <c r="G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customFormat="false" ht="15.75" hidden="false" customHeight="true" outlineLevel="0" collapsed="false">
      <c r="A320" s="379"/>
      <c r="B320" s="13"/>
      <c r="C320" s="226"/>
      <c r="D320" s="226"/>
      <c r="E320" s="13"/>
      <c r="F320" s="13"/>
      <c r="G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customFormat="false" ht="15.75" hidden="false" customHeight="true" outlineLevel="0" collapsed="false">
      <c r="A321" s="379"/>
      <c r="B321" s="13"/>
      <c r="C321" s="226"/>
      <c r="D321" s="226"/>
      <c r="E321" s="13"/>
      <c r="F321" s="13"/>
      <c r="G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customFormat="false" ht="15.75" hidden="false" customHeight="true" outlineLevel="0" collapsed="false">
      <c r="A322" s="379"/>
      <c r="B322" s="13"/>
      <c r="C322" s="226"/>
      <c r="D322" s="226"/>
      <c r="E322" s="13"/>
      <c r="F322" s="13"/>
      <c r="G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customFormat="false" ht="15.75" hidden="false" customHeight="true" outlineLevel="0" collapsed="false">
      <c r="A323" s="379"/>
      <c r="B323" s="13"/>
      <c r="C323" s="226"/>
      <c r="D323" s="226"/>
      <c r="E323" s="13"/>
      <c r="F323" s="13"/>
      <c r="G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customFormat="false" ht="15.75" hidden="false" customHeight="true" outlineLevel="0" collapsed="false">
      <c r="A324" s="379"/>
      <c r="B324" s="13"/>
      <c r="C324" s="226"/>
      <c r="D324" s="226"/>
      <c r="E324" s="13"/>
      <c r="F324" s="13"/>
      <c r="G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customFormat="false" ht="15.75" hidden="false" customHeight="true" outlineLevel="0" collapsed="false">
      <c r="A325" s="379"/>
      <c r="B325" s="13"/>
      <c r="C325" s="226"/>
      <c r="D325" s="226"/>
      <c r="E325" s="13"/>
      <c r="F325" s="13"/>
      <c r="G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customFormat="false" ht="15.75" hidden="false" customHeight="true" outlineLevel="0" collapsed="false">
      <c r="A326" s="379"/>
      <c r="B326" s="13"/>
      <c r="C326" s="226"/>
      <c r="D326" s="226"/>
      <c r="E326" s="13"/>
      <c r="F326" s="13"/>
      <c r="G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customFormat="false" ht="15.75" hidden="false" customHeight="true" outlineLevel="0" collapsed="false">
      <c r="A327" s="379"/>
      <c r="B327" s="13"/>
      <c r="C327" s="226"/>
      <c r="D327" s="226"/>
      <c r="E327" s="13"/>
      <c r="F327" s="13"/>
      <c r="G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customFormat="false" ht="15.75" hidden="false" customHeight="true" outlineLevel="0" collapsed="false">
      <c r="A328" s="379"/>
      <c r="B328" s="13"/>
      <c r="C328" s="226"/>
      <c r="D328" s="226"/>
      <c r="E328" s="13"/>
      <c r="F328" s="13"/>
      <c r="G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customFormat="false" ht="15.75" hidden="false" customHeight="true" outlineLevel="0" collapsed="false">
      <c r="A329" s="379"/>
      <c r="B329" s="13"/>
      <c r="C329" s="226"/>
      <c r="D329" s="226"/>
      <c r="E329" s="13"/>
      <c r="F329" s="13"/>
      <c r="G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customFormat="false" ht="15.75" hidden="false" customHeight="true" outlineLevel="0" collapsed="false">
      <c r="A330" s="379"/>
      <c r="B330" s="13"/>
      <c r="C330" s="226"/>
      <c r="D330" s="226"/>
      <c r="E330" s="13"/>
      <c r="F330" s="13"/>
      <c r="G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customFormat="false" ht="15.75" hidden="false" customHeight="true" outlineLevel="0" collapsed="false">
      <c r="A331" s="379"/>
      <c r="B331" s="13"/>
      <c r="C331" s="226"/>
      <c r="D331" s="226"/>
      <c r="E331" s="13"/>
      <c r="F331" s="13"/>
      <c r="G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customFormat="false" ht="15.75" hidden="false" customHeight="true" outlineLevel="0" collapsed="false">
      <c r="A332" s="379"/>
      <c r="B332" s="13"/>
      <c r="C332" s="226"/>
      <c r="D332" s="226"/>
      <c r="E332" s="13"/>
      <c r="F332" s="13"/>
      <c r="G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customFormat="false" ht="15.75" hidden="false" customHeight="true" outlineLevel="0" collapsed="false">
      <c r="A333" s="379"/>
      <c r="B333" s="13"/>
      <c r="C333" s="226"/>
      <c r="D333" s="226"/>
      <c r="E333" s="13"/>
      <c r="F333" s="13"/>
      <c r="G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customFormat="false" ht="15.75" hidden="false" customHeight="true" outlineLevel="0" collapsed="false">
      <c r="A334" s="379"/>
      <c r="B334" s="13"/>
      <c r="C334" s="226"/>
      <c r="D334" s="226"/>
      <c r="E334" s="13"/>
      <c r="F334" s="13"/>
      <c r="G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customFormat="false" ht="15.75" hidden="false" customHeight="true" outlineLevel="0" collapsed="false">
      <c r="A335" s="379"/>
      <c r="B335" s="13"/>
      <c r="C335" s="226"/>
      <c r="D335" s="226"/>
      <c r="E335" s="13"/>
      <c r="F335" s="13"/>
      <c r="G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customFormat="false" ht="15.75" hidden="false" customHeight="true" outlineLevel="0" collapsed="false">
      <c r="A336" s="379"/>
      <c r="B336" s="13"/>
      <c r="C336" s="226"/>
      <c r="D336" s="226"/>
      <c r="E336" s="13"/>
      <c r="F336" s="13"/>
      <c r="G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customFormat="false" ht="15.75" hidden="false" customHeight="true" outlineLevel="0" collapsed="false">
      <c r="A337" s="379"/>
      <c r="B337" s="13"/>
      <c r="C337" s="226"/>
      <c r="D337" s="226"/>
      <c r="E337" s="13"/>
      <c r="F337" s="13"/>
      <c r="G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customFormat="false" ht="15.75" hidden="false" customHeight="true" outlineLevel="0" collapsed="false">
      <c r="A338" s="379"/>
      <c r="B338" s="13"/>
      <c r="C338" s="226"/>
      <c r="D338" s="226"/>
      <c r="E338" s="13"/>
      <c r="F338" s="13"/>
      <c r="G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customFormat="false" ht="15.75" hidden="false" customHeight="true" outlineLevel="0" collapsed="false">
      <c r="A339" s="379"/>
      <c r="B339" s="13"/>
      <c r="C339" s="226"/>
      <c r="D339" s="226"/>
      <c r="E339" s="13"/>
      <c r="F339" s="13"/>
      <c r="G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customFormat="false" ht="15.75" hidden="false" customHeight="true" outlineLevel="0" collapsed="false">
      <c r="A340" s="379"/>
      <c r="B340" s="13"/>
      <c r="C340" s="226"/>
      <c r="D340" s="226"/>
      <c r="E340" s="13"/>
      <c r="F340" s="13"/>
      <c r="G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customFormat="false" ht="15.75" hidden="false" customHeight="true" outlineLevel="0" collapsed="false">
      <c r="A341" s="379"/>
      <c r="B341" s="13"/>
      <c r="C341" s="226"/>
      <c r="D341" s="226"/>
      <c r="E341" s="13"/>
      <c r="F341" s="13"/>
      <c r="G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customFormat="false" ht="15.75" hidden="false" customHeight="true" outlineLevel="0" collapsed="false">
      <c r="A342" s="379"/>
      <c r="B342" s="13"/>
      <c r="C342" s="226"/>
      <c r="D342" s="226"/>
      <c r="E342" s="13"/>
      <c r="F342" s="13"/>
      <c r="G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customFormat="false" ht="15.75" hidden="false" customHeight="true" outlineLevel="0" collapsed="false">
      <c r="A343" s="379"/>
      <c r="B343" s="13"/>
      <c r="C343" s="226"/>
      <c r="D343" s="226"/>
      <c r="E343" s="13"/>
      <c r="F343" s="13"/>
      <c r="G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customFormat="false" ht="15.75" hidden="false" customHeight="true" outlineLevel="0" collapsed="false">
      <c r="A344" s="379"/>
      <c r="B344" s="13"/>
      <c r="C344" s="226"/>
      <c r="D344" s="226"/>
      <c r="E344" s="13"/>
      <c r="F344" s="13"/>
      <c r="G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customFormat="false" ht="15.75" hidden="false" customHeight="true" outlineLevel="0" collapsed="false">
      <c r="A345" s="379"/>
      <c r="B345" s="13"/>
      <c r="C345" s="226"/>
      <c r="D345" s="226"/>
      <c r="E345" s="13"/>
      <c r="F345" s="13"/>
      <c r="G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customFormat="false" ht="15.75" hidden="false" customHeight="true" outlineLevel="0" collapsed="false">
      <c r="A346" s="379"/>
      <c r="B346" s="13"/>
      <c r="C346" s="226"/>
      <c r="D346" s="226"/>
      <c r="E346" s="13"/>
      <c r="F346" s="13"/>
      <c r="G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customFormat="false" ht="15.75" hidden="false" customHeight="true" outlineLevel="0" collapsed="false">
      <c r="A347" s="379"/>
      <c r="B347" s="13"/>
      <c r="C347" s="226"/>
      <c r="D347" s="226"/>
      <c r="E347" s="13"/>
      <c r="F347" s="13"/>
      <c r="G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customFormat="false" ht="15.75" hidden="false" customHeight="true" outlineLevel="0" collapsed="false">
      <c r="A348" s="379"/>
      <c r="B348" s="13"/>
      <c r="C348" s="226"/>
      <c r="D348" s="226"/>
      <c r="E348" s="13"/>
      <c r="F348" s="13"/>
      <c r="G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customFormat="false" ht="15.75" hidden="false" customHeight="true" outlineLevel="0" collapsed="false">
      <c r="A349" s="379"/>
      <c r="B349" s="13"/>
      <c r="C349" s="226"/>
      <c r="D349" s="226"/>
      <c r="E349" s="13"/>
      <c r="F349" s="13"/>
      <c r="G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customFormat="false" ht="15.75" hidden="false" customHeight="true" outlineLevel="0" collapsed="false">
      <c r="A350" s="379"/>
      <c r="B350" s="13"/>
      <c r="C350" s="226"/>
      <c r="D350" s="226"/>
      <c r="E350" s="13"/>
      <c r="F350" s="13"/>
      <c r="G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customFormat="false" ht="15.75" hidden="false" customHeight="true" outlineLevel="0" collapsed="false">
      <c r="A351" s="379"/>
      <c r="B351" s="13"/>
      <c r="C351" s="226"/>
      <c r="D351" s="226"/>
      <c r="E351" s="13"/>
      <c r="F351" s="13"/>
      <c r="G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customFormat="false" ht="15.75" hidden="false" customHeight="true" outlineLevel="0" collapsed="false">
      <c r="A352" s="379"/>
      <c r="B352" s="13"/>
      <c r="C352" s="226"/>
      <c r="D352" s="226"/>
      <c r="E352" s="13"/>
      <c r="F352" s="13"/>
      <c r="G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customFormat="false" ht="15.75" hidden="false" customHeight="true" outlineLevel="0" collapsed="false">
      <c r="A353" s="379"/>
      <c r="B353" s="13"/>
      <c r="C353" s="226"/>
      <c r="D353" s="226"/>
      <c r="E353" s="13"/>
      <c r="F353" s="13"/>
      <c r="G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customFormat="false" ht="15.75" hidden="false" customHeight="true" outlineLevel="0" collapsed="false">
      <c r="A354" s="379"/>
      <c r="B354" s="13"/>
      <c r="C354" s="226"/>
      <c r="D354" s="226"/>
      <c r="E354" s="13"/>
      <c r="F354" s="13"/>
      <c r="G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customFormat="false" ht="15.75" hidden="false" customHeight="true" outlineLevel="0" collapsed="false">
      <c r="A355" s="379"/>
      <c r="B355" s="13"/>
      <c r="C355" s="226"/>
      <c r="D355" s="226"/>
      <c r="E355" s="13"/>
      <c r="F355" s="13"/>
      <c r="G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customFormat="false" ht="15.75" hidden="false" customHeight="true" outlineLevel="0" collapsed="false">
      <c r="A356" s="379"/>
      <c r="B356" s="13"/>
      <c r="C356" s="226"/>
      <c r="D356" s="226"/>
      <c r="E356" s="13"/>
      <c r="F356" s="13"/>
      <c r="G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customFormat="false" ht="15.75" hidden="false" customHeight="true" outlineLevel="0" collapsed="false">
      <c r="A357" s="379"/>
      <c r="B357" s="13"/>
      <c r="C357" s="226"/>
      <c r="D357" s="226"/>
      <c r="E357" s="13"/>
      <c r="F357" s="13"/>
      <c r="G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customFormat="false" ht="15.75" hidden="false" customHeight="true" outlineLevel="0" collapsed="false">
      <c r="A358" s="379"/>
      <c r="B358" s="13"/>
      <c r="C358" s="226"/>
      <c r="D358" s="226"/>
      <c r="E358" s="13"/>
      <c r="F358" s="13"/>
      <c r="G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customFormat="false" ht="15.75" hidden="false" customHeight="true" outlineLevel="0" collapsed="false">
      <c r="A359" s="379"/>
      <c r="B359" s="13"/>
      <c r="C359" s="226"/>
      <c r="D359" s="226"/>
      <c r="E359" s="13"/>
      <c r="F359" s="13"/>
      <c r="G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customFormat="false" ht="15.75" hidden="false" customHeight="true" outlineLevel="0" collapsed="false">
      <c r="A360" s="379"/>
      <c r="B360" s="13"/>
      <c r="C360" s="226"/>
      <c r="D360" s="226"/>
      <c r="E360" s="13"/>
      <c r="F360" s="13"/>
      <c r="G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customFormat="false" ht="15.75" hidden="false" customHeight="true" outlineLevel="0" collapsed="false">
      <c r="A361" s="379"/>
      <c r="B361" s="13"/>
      <c r="C361" s="226"/>
      <c r="D361" s="226"/>
      <c r="E361" s="13"/>
      <c r="F361" s="13"/>
      <c r="G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customFormat="false" ht="15.75" hidden="false" customHeight="true" outlineLevel="0" collapsed="false">
      <c r="A362" s="379"/>
      <c r="B362" s="13"/>
      <c r="C362" s="226"/>
      <c r="D362" s="226"/>
      <c r="E362" s="13"/>
      <c r="F362" s="13"/>
      <c r="G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customFormat="false" ht="15.75" hidden="false" customHeight="true" outlineLevel="0" collapsed="false">
      <c r="A363" s="379"/>
      <c r="B363" s="13"/>
      <c r="C363" s="226"/>
      <c r="D363" s="226"/>
      <c r="E363" s="13"/>
      <c r="F363" s="13"/>
      <c r="G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customFormat="false" ht="15.75" hidden="false" customHeight="true" outlineLevel="0" collapsed="false">
      <c r="A364" s="379"/>
      <c r="B364" s="13"/>
      <c r="C364" s="226"/>
      <c r="D364" s="226"/>
      <c r="E364" s="13"/>
      <c r="F364" s="13"/>
      <c r="G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customFormat="false" ht="15.75" hidden="false" customHeight="true" outlineLevel="0" collapsed="false">
      <c r="A365" s="379"/>
      <c r="B365" s="13"/>
      <c r="C365" s="226"/>
      <c r="D365" s="226"/>
      <c r="E365" s="13"/>
      <c r="F365" s="13"/>
      <c r="G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customFormat="false" ht="15.75" hidden="false" customHeight="true" outlineLevel="0" collapsed="false">
      <c r="A366" s="379"/>
      <c r="B366" s="13"/>
      <c r="C366" s="226"/>
      <c r="D366" s="226"/>
      <c r="E366" s="13"/>
      <c r="F366" s="13"/>
      <c r="G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customFormat="false" ht="15.75" hidden="false" customHeight="true" outlineLevel="0" collapsed="false">
      <c r="A367" s="379"/>
      <c r="B367" s="13"/>
      <c r="C367" s="226"/>
      <c r="D367" s="226"/>
      <c r="E367" s="13"/>
      <c r="F367" s="13"/>
      <c r="G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customFormat="false" ht="15.75" hidden="false" customHeight="true" outlineLevel="0" collapsed="false">
      <c r="A368" s="379"/>
      <c r="B368" s="13"/>
      <c r="C368" s="226"/>
      <c r="D368" s="226"/>
      <c r="E368" s="13"/>
      <c r="F368" s="13"/>
      <c r="G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customFormat="false" ht="15.75" hidden="false" customHeight="true" outlineLevel="0" collapsed="false">
      <c r="A369" s="379"/>
      <c r="B369" s="13"/>
      <c r="C369" s="226"/>
      <c r="D369" s="226"/>
      <c r="E369" s="13"/>
      <c r="F369" s="13"/>
      <c r="G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customFormat="false" ht="15.75" hidden="false" customHeight="true" outlineLevel="0" collapsed="false">
      <c r="A370" s="379"/>
      <c r="B370" s="13"/>
      <c r="C370" s="226"/>
      <c r="D370" s="226"/>
      <c r="E370" s="13"/>
      <c r="F370" s="13"/>
      <c r="G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customFormat="false" ht="15.75" hidden="false" customHeight="true" outlineLevel="0" collapsed="false">
      <c r="A371" s="379"/>
      <c r="B371" s="13"/>
      <c r="C371" s="226"/>
      <c r="D371" s="226"/>
      <c r="E371" s="13"/>
      <c r="F371" s="13"/>
      <c r="G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customFormat="false" ht="15.75" hidden="false" customHeight="true" outlineLevel="0" collapsed="false">
      <c r="A372" s="379"/>
      <c r="B372" s="13"/>
      <c r="C372" s="226"/>
      <c r="D372" s="226"/>
      <c r="E372" s="13"/>
      <c r="F372" s="13"/>
      <c r="G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customFormat="false" ht="15.75" hidden="false" customHeight="true" outlineLevel="0" collapsed="false">
      <c r="A373" s="379"/>
      <c r="B373" s="13"/>
      <c r="C373" s="226"/>
      <c r="D373" s="226"/>
      <c r="E373" s="13"/>
      <c r="F373" s="13"/>
      <c r="G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customFormat="false" ht="15.75" hidden="false" customHeight="true" outlineLevel="0" collapsed="false">
      <c r="A374" s="379"/>
      <c r="B374" s="13"/>
      <c r="C374" s="226"/>
      <c r="D374" s="226"/>
      <c r="E374" s="13"/>
      <c r="F374" s="13"/>
      <c r="G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customFormat="false" ht="15.75" hidden="false" customHeight="true" outlineLevel="0" collapsed="false">
      <c r="A375" s="379"/>
      <c r="B375" s="13"/>
      <c r="C375" s="226"/>
      <c r="D375" s="226"/>
      <c r="E375" s="13"/>
      <c r="F375" s="13"/>
      <c r="G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customFormat="false" ht="15.75" hidden="false" customHeight="true" outlineLevel="0" collapsed="false">
      <c r="A376" s="379"/>
      <c r="B376" s="13"/>
      <c r="C376" s="226"/>
      <c r="D376" s="226"/>
      <c r="E376" s="13"/>
      <c r="F376" s="13"/>
      <c r="G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customFormat="false" ht="15.75" hidden="false" customHeight="true" outlineLevel="0" collapsed="false">
      <c r="A377" s="379"/>
      <c r="B377" s="13"/>
      <c r="C377" s="226"/>
      <c r="D377" s="226"/>
      <c r="E377" s="13"/>
      <c r="F377" s="13"/>
      <c r="G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customFormat="false" ht="15.75" hidden="false" customHeight="true" outlineLevel="0" collapsed="false">
      <c r="A378" s="379"/>
      <c r="B378" s="13"/>
      <c r="C378" s="226"/>
      <c r="D378" s="226"/>
      <c r="E378" s="13"/>
      <c r="F378" s="13"/>
      <c r="G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customFormat="false" ht="15.75" hidden="false" customHeight="true" outlineLevel="0" collapsed="false">
      <c r="A379" s="379"/>
      <c r="B379" s="13"/>
      <c r="C379" s="226"/>
      <c r="D379" s="226"/>
      <c r="E379" s="13"/>
      <c r="F379" s="13"/>
      <c r="G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customFormat="false" ht="15.75" hidden="false" customHeight="true" outlineLevel="0" collapsed="false">
      <c r="A380" s="379"/>
      <c r="B380" s="13"/>
      <c r="C380" s="226"/>
      <c r="D380" s="226"/>
      <c r="E380" s="13"/>
      <c r="F380" s="13"/>
      <c r="G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customFormat="false" ht="15.75" hidden="false" customHeight="true" outlineLevel="0" collapsed="false">
      <c r="A381" s="379"/>
      <c r="B381" s="13"/>
      <c r="C381" s="226"/>
      <c r="D381" s="226"/>
      <c r="E381" s="13"/>
      <c r="F381" s="13"/>
      <c r="G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customFormat="false" ht="15.75" hidden="false" customHeight="true" outlineLevel="0" collapsed="false">
      <c r="A382" s="379"/>
      <c r="B382" s="13"/>
      <c r="C382" s="226"/>
      <c r="D382" s="226"/>
      <c r="E382" s="13"/>
      <c r="F382" s="13"/>
      <c r="G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customFormat="false" ht="15.75" hidden="false" customHeight="true" outlineLevel="0" collapsed="false">
      <c r="A383" s="379"/>
      <c r="B383" s="13"/>
      <c r="C383" s="226"/>
      <c r="D383" s="226"/>
      <c r="E383" s="13"/>
      <c r="F383" s="13"/>
      <c r="G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customFormat="false" ht="15.75" hidden="false" customHeight="true" outlineLevel="0" collapsed="false">
      <c r="A384" s="379"/>
      <c r="B384" s="13"/>
      <c r="C384" s="226"/>
      <c r="D384" s="226"/>
      <c r="E384" s="13"/>
      <c r="F384" s="13"/>
      <c r="G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customFormat="false" ht="15.75" hidden="false" customHeight="true" outlineLevel="0" collapsed="false">
      <c r="A385" s="379"/>
      <c r="B385" s="13"/>
      <c r="C385" s="226"/>
      <c r="D385" s="226"/>
      <c r="E385" s="13"/>
      <c r="F385" s="13"/>
      <c r="G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customFormat="false" ht="15.75" hidden="false" customHeight="true" outlineLevel="0" collapsed="false">
      <c r="A386" s="379"/>
      <c r="B386" s="13"/>
      <c r="C386" s="226"/>
      <c r="D386" s="226"/>
      <c r="E386" s="13"/>
      <c r="F386" s="13"/>
      <c r="G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customFormat="false" ht="15.75" hidden="false" customHeight="true" outlineLevel="0" collapsed="false">
      <c r="A387" s="379"/>
      <c r="B387" s="13"/>
      <c r="C387" s="226"/>
      <c r="D387" s="226"/>
      <c r="E387" s="13"/>
      <c r="F387" s="13"/>
      <c r="G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customFormat="false" ht="15.75" hidden="false" customHeight="true" outlineLevel="0" collapsed="false">
      <c r="A388" s="379"/>
      <c r="B388" s="13"/>
      <c r="C388" s="226"/>
      <c r="D388" s="226"/>
      <c r="E388" s="13"/>
      <c r="F388" s="13"/>
      <c r="G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customFormat="false" ht="15.75" hidden="false" customHeight="true" outlineLevel="0" collapsed="false">
      <c r="A389" s="379"/>
      <c r="B389" s="13"/>
      <c r="C389" s="226"/>
      <c r="D389" s="226"/>
      <c r="E389" s="13"/>
      <c r="F389" s="13"/>
      <c r="G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customFormat="false" ht="15.75" hidden="false" customHeight="true" outlineLevel="0" collapsed="false">
      <c r="A390" s="379"/>
      <c r="B390" s="13"/>
      <c r="C390" s="226"/>
      <c r="D390" s="226"/>
      <c r="E390" s="13"/>
      <c r="F390" s="13"/>
      <c r="G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customFormat="false" ht="15.75" hidden="false" customHeight="true" outlineLevel="0" collapsed="false">
      <c r="A391" s="379"/>
      <c r="B391" s="13"/>
      <c r="C391" s="226"/>
      <c r="D391" s="226"/>
      <c r="E391" s="13"/>
      <c r="F391" s="13"/>
      <c r="G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customFormat="false" ht="15.75" hidden="false" customHeight="true" outlineLevel="0" collapsed="false">
      <c r="A392" s="379"/>
      <c r="B392" s="13"/>
      <c r="C392" s="226"/>
      <c r="D392" s="226"/>
      <c r="E392" s="13"/>
      <c r="F392" s="13"/>
      <c r="G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customFormat="false" ht="15.75" hidden="false" customHeight="true" outlineLevel="0" collapsed="false">
      <c r="A393" s="379"/>
      <c r="B393" s="13"/>
      <c r="C393" s="226"/>
      <c r="D393" s="226"/>
      <c r="E393" s="13"/>
      <c r="F393" s="13"/>
      <c r="G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customFormat="false" ht="15.75" hidden="false" customHeight="true" outlineLevel="0" collapsed="false">
      <c r="A394" s="379"/>
      <c r="B394" s="13"/>
      <c r="C394" s="226"/>
      <c r="D394" s="226"/>
      <c r="E394" s="13"/>
      <c r="F394" s="13"/>
      <c r="G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customFormat="false" ht="15.75" hidden="false" customHeight="true" outlineLevel="0" collapsed="false">
      <c r="A395" s="379"/>
      <c r="B395" s="13"/>
      <c r="C395" s="226"/>
      <c r="D395" s="226"/>
      <c r="E395" s="13"/>
      <c r="F395" s="13"/>
      <c r="G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customFormat="false" ht="15.75" hidden="false" customHeight="true" outlineLevel="0" collapsed="false">
      <c r="A396" s="379"/>
      <c r="B396" s="13"/>
      <c r="C396" s="226"/>
      <c r="D396" s="226"/>
      <c r="E396" s="13"/>
      <c r="F396" s="13"/>
      <c r="G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customFormat="false" ht="15.75" hidden="false" customHeight="true" outlineLevel="0" collapsed="false">
      <c r="A397" s="379"/>
      <c r="B397" s="13"/>
      <c r="C397" s="226"/>
      <c r="D397" s="226"/>
      <c r="E397" s="13"/>
      <c r="F397" s="13"/>
      <c r="G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customFormat="false" ht="15.75" hidden="false" customHeight="true" outlineLevel="0" collapsed="false">
      <c r="A398" s="379"/>
      <c r="B398" s="13"/>
      <c r="C398" s="226"/>
      <c r="D398" s="226"/>
      <c r="E398" s="13"/>
      <c r="F398" s="13"/>
      <c r="G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customFormat="false" ht="15.75" hidden="false" customHeight="true" outlineLevel="0" collapsed="false">
      <c r="A399" s="379"/>
      <c r="B399" s="13"/>
      <c r="C399" s="226"/>
      <c r="D399" s="226"/>
      <c r="E399" s="13"/>
      <c r="F399" s="13"/>
      <c r="G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customFormat="false" ht="15.75" hidden="false" customHeight="true" outlineLevel="0" collapsed="false">
      <c r="A400" s="379"/>
      <c r="B400" s="13"/>
      <c r="C400" s="226"/>
      <c r="D400" s="226"/>
      <c r="E400" s="13"/>
      <c r="F400" s="13"/>
      <c r="G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customFormat="false" ht="15.75" hidden="false" customHeight="true" outlineLevel="0" collapsed="false">
      <c r="A401" s="379"/>
      <c r="B401" s="13"/>
      <c r="C401" s="226"/>
      <c r="D401" s="226"/>
      <c r="E401" s="13"/>
      <c r="F401" s="13"/>
      <c r="G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customFormat="false" ht="15.75" hidden="false" customHeight="true" outlineLevel="0" collapsed="false">
      <c r="A402" s="379"/>
      <c r="B402" s="13"/>
      <c r="C402" s="226"/>
      <c r="D402" s="226"/>
      <c r="E402" s="13"/>
      <c r="F402" s="13"/>
      <c r="G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customFormat="false" ht="15.75" hidden="false" customHeight="true" outlineLevel="0" collapsed="false">
      <c r="A403" s="379"/>
      <c r="B403" s="13"/>
      <c r="C403" s="226"/>
      <c r="D403" s="226"/>
      <c r="E403" s="13"/>
      <c r="F403" s="13"/>
      <c r="G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customFormat="false" ht="15.75" hidden="false" customHeight="true" outlineLevel="0" collapsed="false">
      <c r="A404" s="379"/>
      <c r="B404" s="13"/>
      <c r="C404" s="226"/>
      <c r="D404" s="226"/>
      <c r="E404" s="13"/>
      <c r="F404" s="13"/>
      <c r="G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customFormat="false" ht="15.75" hidden="false" customHeight="true" outlineLevel="0" collapsed="false">
      <c r="A405" s="379"/>
      <c r="B405" s="13"/>
      <c r="C405" s="226"/>
      <c r="D405" s="226"/>
      <c r="E405" s="13"/>
      <c r="F405" s="13"/>
      <c r="G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customFormat="false" ht="15.75" hidden="false" customHeight="true" outlineLevel="0" collapsed="false">
      <c r="A406" s="379"/>
      <c r="B406" s="13"/>
      <c r="C406" s="226"/>
      <c r="D406" s="226"/>
      <c r="E406" s="13"/>
      <c r="F406" s="13"/>
      <c r="G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customFormat="false" ht="15.75" hidden="false" customHeight="true" outlineLevel="0" collapsed="false">
      <c r="A407" s="379"/>
      <c r="B407" s="13"/>
      <c r="C407" s="226"/>
      <c r="D407" s="226"/>
      <c r="E407" s="13"/>
      <c r="F407" s="13"/>
      <c r="G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customFormat="false" ht="15.75" hidden="false" customHeight="true" outlineLevel="0" collapsed="false">
      <c r="A408" s="379"/>
      <c r="B408" s="13"/>
      <c r="C408" s="226"/>
      <c r="D408" s="226"/>
      <c r="E408" s="13"/>
      <c r="F408" s="13"/>
      <c r="G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customFormat="false" ht="15.75" hidden="false" customHeight="true" outlineLevel="0" collapsed="false">
      <c r="A409" s="379"/>
      <c r="B409" s="13"/>
      <c r="C409" s="226"/>
      <c r="D409" s="226"/>
      <c r="E409" s="13"/>
      <c r="F409" s="13"/>
      <c r="G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customFormat="false" ht="15.75" hidden="false" customHeight="true" outlineLevel="0" collapsed="false">
      <c r="A410" s="379"/>
      <c r="B410" s="13"/>
      <c r="C410" s="226"/>
      <c r="D410" s="226"/>
      <c r="E410" s="13"/>
      <c r="F410" s="13"/>
      <c r="G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customFormat="false" ht="15.75" hidden="false" customHeight="true" outlineLevel="0" collapsed="false">
      <c r="A411" s="379"/>
      <c r="B411" s="13"/>
      <c r="C411" s="226"/>
      <c r="D411" s="226"/>
      <c r="E411" s="13"/>
      <c r="F411" s="13"/>
      <c r="G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customFormat="false" ht="15.75" hidden="false" customHeight="true" outlineLevel="0" collapsed="false">
      <c r="A412" s="379"/>
      <c r="B412" s="13"/>
      <c r="C412" s="226"/>
      <c r="D412" s="226"/>
      <c r="E412" s="13"/>
      <c r="F412" s="13"/>
      <c r="G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customFormat="false" ht="15.75" hidden="false" customHeight="true" outlineLevel="0" collapsed="false">
      <c r="A413" s="379"/>
      <c r="B413" s="13"/>
      <c r="C413" s="226"/>
      <c r="D413" s="226"/>
      <c r="E413" s="13"/>
      <c r="F413" s="13"/>
      <c r="G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customFormat="false" ht="15.75" hidden="false" customHeight="true" outlineLevel="0" collapsed="false">
      <c r="A414" s="379"/>
      <c r="B414" s="13"/>
      <c r="C414" s="226"/>
      <c r="D414" s="226"/>
      <c r="E414" s="13"/>
      <c r="F414" s="13"/>
      <c r="G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customFormat="false" ht="15.75" hidden="false" customHeight="true" outlineLevel="0" collapsed="false">
      <c r="A415" s="379"/>
      <c r="B415" s="13"/>
      <c r="C415" s="226"/>
      <c r="D415" s="226"/>
      <c r="E415" s="13"/>
      <c r="F415" s="13"/>
      <c r="G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customFormat="false" ht="15.75" hidden="false" customHeight="true" outlineLevel="0" collapsed="false">
      <c r="A416" s="379"/>
      <c r="B416" s="13"/>
      <c r="C416" s="226"/>
      <c r="D416" s="226"/>
      <c r="E416" s="13"/>
      <c r="F416" s="13"/>
      <c r="G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customFormat="false" ht="15.75" hidden="false" customHeight="true" outlineLevel="0" collapsed="false">
      <c r="A417" s="379"/>
      <c r="B417" s="13"/>
      <c r="C417" s="226"/>
      <c r="D417" s="226"/>
      <c r="E417" s="13"/>
      <c r="F417" s="13"/>
      <c r="G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customFormat="false" ht="15.75" hidden="false" customHeight="true" outlineLevel="0" collapsed="false">
      <c r="A418" s="379"/>
      <c r="B418" s="13"/>
      <c r="C418" s="226"/>
      <c r="D418" s="226"/>
      <c r="E418" s="13"/>
      <c r="F418" s="13"/>
      <c r="G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customFormat="false" ht="15.75" hidden="false" customHeight="true" outlineLevel="0" collapsed="false">
      <c r="A419" s="379"/>
      <c r="B419" s="13"/>
      <c r="C419" s="226"/>
      <c r="D419" s="226"/>
      <c r="E419" s="13"/>
      <c r="F419" s="13"/>
      <c r="G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customFormat="false" ht="15.75" hidden="false" customHeight="true" outlineLevel="0" collapsed="false">
      <c r="A420" s="379"/>
      <c r="B420" s="13"/>
      <c r="C420" s="226"/>
      <c r="D420" s="226"/>
      <c r="E420" s="13"/>
      <c r="F420" s="13"/>
      <c r="G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customFormat="false" ht="15.75" hidden="false" customHeight="true" outlineLevel="0" collapsed="false">
      <c r="A421" s="379"/>
      <c r="B421" s="13"/>
      <c r="C421" s="226"/>
      <c r="D421" s="226"/>
      <c r="E421" s="13"/>
      <c r="F421" s="13"/>
      <c r="G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customFormat="false" ht="15.75" hidden="false" customHeight="true" outlineLevel="0" collapsed="false">
      <c r="A422" s="379"/>
      <c r="B422" s="13"/>
      <c r="C422" s="226"/>
      <c r="D422" s="226"/>
      <c r="E422" s="13"/>
      <c r="F422" s="13"/>
      <c r="G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customFormat="false" ht="15.75" hidden="false" customHeight="true" outlineLevel="0" collapsed="false">
      <c r="A423" s="379"/>
      <c r="B423" s="13"/>
      <c r="C423" s="226"/>
      <c r="D423" s="226"/>
      <c r="E423" s="13"/>
      <c r="F423" s="13"/>
      <c r="G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customFormat="false" ht="15.75" hidden="false" customHeight="true" outlineLevel="0" collapsed="false">
      <c r="A424" s="379"/>
      <c r="B424" s="13"/>
      <c r="C424" s="226"/>
      <c r="D424" s="226"/>
      <c r="E424" s="13"/>
      <c r="F424" s="13"/>
      <c r="G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customFormat="false" ht="15.75" hidden="false" customHeight="true" outlineLevel="0" collapsed="false">
      <c r="A425" s="379"/>
      <c r="B425" s="13"/>
      <c r="C425" s="226"/>
      <c r="D425" s="226"/>
      <c r="E425" s="13"/>
      <c r="F425" s="13"/>
      <c r="G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customFormat="false" ht="15.75" hidden="false" customHeight="true" outlineLevel="0" collapsed="false">
      <c r="A426" s="379"/>
      <c r="B426" s="13"/>
      <c r="C426" s="226"/>
      <c r="D426" s="226"/>
      <c r="E426" s="13"/>
      <c r="F426" s="13"/>
      <c r="G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customFormat="false" ht="15.75" hidden="false" customHeight="true" outlineLevel="0" collapsed="false">
      <c r="A427" s="379"/>
      <c r="B427" s="13"/>
      <c r="C427" s="226"/>
      <c r="D427" s="226"/>
      <c r="E427" s="13"/>
      <c r="F427" s="13"/>
      <c r="G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customFormat="false" ht="15.75" hidden="false" customHeight="true" outlineLevel="0" collapsed="false">
      <c r="A428" s="379"/>
      <c r="B428" s="13"/>
      <c r="C428" s="226"/>
      <c r="D428" s="226"/>
      <c r="E428" s="13"/>
      <c r="F428" s="13"/>
      <c r="G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customFormat="false" ht="15.75" hidden="false" customHeight="true" outlineLevel="0" collapsed="false">
      <c r="A429" s="379"/>
      <c r="B429" s="13"/>
      <c r="C429" s="226"/>
      <c r="D429" s="226"/>
      <c r="E429" s="13"/>
      <c r="F429" s="13"/>
      <c r="G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customFormat="false" ht="15.75" hidden="false" customHeight="true" outlineLevel="0" collapsed="false">
      <c r="A430" s="379"/>
      <c r="B430" s="13"/>
      <c r="C430" s="226"/>
      <c r="D430" s="226"/>
      <c r="E430" s="13"/>
      <c r="F430" s="13"/>
      <c r="G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customFormat="false" ht="15.75" hidden="false" customHeight="true" outlineLevel="0" collapsed="false">
      <c r="A431" s="379"/>
      <c r="B431" s="13"/>
      <c r="C431" s="226"/>
      <c r="D431" s="226"/>
      <c r="E431" s="13"/>
      <c r="F431" s="13"/>
      <c r="G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customFormat="false" ht="15.75" hidden="false" customHeight="true" outlineLevel="0" collapsed="false">
      <c r="A432" s="379"/>
      <c r="B432" s="13"/>
      <c r="C432" s="226"/>
      <c r="D432" s="226"/>
      <c r="E432" s="13"/>
      <c r="F432" s="13"/>
      <c r="G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customFormat="false" ht="15.75" hidden="false" customHeight="true" outlineLevel="0" collapsed="false">
      <c r="A433" s="379"/>
      <c r="B433" s="13"/>
      <c r="C433" s="226"/>
      <c r="D433" s="226"/>
      <c r="E433" s="13"/>
      <c r="F433" s="13"/>
      <c r="G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customFormat="false" ht="15.75" hidden="false" customHeight="true" outlineLevel="0" collapsed="false">
      <c r="A434" s="379"/>
      <c r="B434" s="13"/>
      <c r="C434" s="226"/>
      <c r="D434" s="226"/>
      <c r="E434" s="13"/>
      <c r="F434" s="13"/>
      <c r="G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customFormat="false" ht="15.75" hidden="false" customHeight="true" outlineLevel="0" collapsed="false">
      <c r="A435" s="379"/>
      <c r="B435" s="13"/>
      <c r="C435" s="226"/>
      <c r="D435" s="226"/>
      <c r="E435" s="13"/>
      <c r="F435" s="13"/>
      <c r="G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customFormat="false" ht="15.75" hidden="false" customHeight="true" outlineLevel="0" collapsed="false">
      <c r="A436" s="379"/>
      <c r="B436" s="13"/>
      <c r="C436" s="226"/>
      <c r="D436" s="226"/>
      <c r="E436" s="13"/>
      <c r="F436" s="13"/>
      <c r="G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customFormat="false" ht="15.75" hidden="false" customHeight="true" outlineLevel="0" collapsed="false">
      <c r="A437" s="379"/>
      <c r="B437" s="13"/>
      <c r="C437" s="226"/>
      <c r="D437" s="226"/>
      <c r="E437" s="13"/>
      <c r="F437" s="13"/>
      <c r="G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customFormat="false" ht="15.75" hidden="false" customHeight="true" outlineLevel="0" collapsed="false">
      <c r="A438" s="379"/>
      <c r="B438" s="13"/>
      <c r="C438" s="226"/>
      <c r="D438" s="226"/>
      <c r="E438" s="13"/>
      <c r="F438" s="13"/>
      <c r="G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customFormat="false" ht="15.75" hidden="false" customHeight="true" outlineLevel="0" collapsed="false">
      <c r="A439" s="379"/>
      <c r="B439" s="13"/>
      <c r="C439" s="226"/>
      <c r="D439" s="226"/>
      <c r="E439" s="13"/>
      <c r="F439" s="13"/>
      <c r="G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customFormat="false" ht="15.75" hidden="false" customHeight="true" outlineLevel="0" collapsed="false">
      <c r="A440" s="379"/>
      <c r="B440" s="13"/>
      <c r="C440" s="226"/>
      <c r="D440" s="226"/>
      <c r="E440" s="13"/>
      <c r="F440" s="13"/>
      <c r="G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customFormat="false" ht="15.75" hidden="false" customHeight="true" outlineLevel="0" collapsed="false">
      <c r="A441" s="379"/>
      <c r="B441" s="13"/>
      <c r="C441" s="226"/>
      <c r="D441" s="226"/>
      <c r="E441" s="13"/>
      <c r="F441" s="13"/>
      <c r="G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customFormat="false" ht="15.75" hidden="false" customHeight="true" outlineLevel="0" collapsed="false">
      <c r="A442" s="379"/>
      <c r="B442" s="13"/>
      <c r="C442" s="226"/>
      <c r="D442" s="226"/>
      <c r="E442" s="13"/>
      <c r="F442" s="13"/>
      <c r="G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customFormat="false" ht="15.75" hidden="false" customHeight="true" outlineLevel="0" collapsed="false">
      <c r="A443" s="379"/>
      <c r="B443" s="13"/>
      <c r="C443" s="226"/>
      <c r="D443" s="226"/>
      <c r="E443" s="13"/>
      <c r="F443" s="13"/>
      <c r="G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customFormat="false" ht="15.75" hidden="false" customHeight="true" outlineLevel="0" collapsed="false">
      <c r="A444" s="379"/>
      <c r="B444" s="13"/>
      <c r="C444" s="226"/>
      <c r="D444" s="226"/>
      <c r="E444" s="13"/>
      <c r="F444" s="13"/>
      <c r="G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customFormat="false" ht="15.75" hidden="false" customHeight="true" outlineLevel="0" collapsed="false">
      <c r="A445" s="379"/>
      <c r="B445" s="13"/>
      <c r="C445" s="226"/>
      <c r="D445" s="226"/>
      <c r="E445" s="13"/>
      <c r="F445" s="13"/>
      <c r="G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customFormat="false" ht="15.75" hidden="false" customHeight="true" outlineLevel="0" collapsed="false">
      <c r="A446" s="379"/>
      <c r="B446" s="13"/>
      <c r="C446" s="226"/>
      <c r="D446" s="226"/>
      <c r="E446" s="13"/>
      <c r="F446" s="13"/>
      <c r="G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customFormat="false" ht="15.75" hidden="false" customHeight="true" outlineLevel="0" collapsed="false">
      <c r="A447" s="379"/>
      <c r="B447" s="13"/>
      <c r="C447" s="226"/>
      <c r="D447" s="226"/>
      <c r="E447" s="13"/>
      <c r="F447" s="13"/>
      <c r="G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customFormat="false" ht="15.75" hidden="false" customHeight="true" outlineLevel="0" collapsed="false">
      <c r="A448" s="379"/>
      <c r="B448" s="13"/>
      <c r="C448" s="226"/>
      <c r="D448" s="226"/>
      <c r="E448" s="13"/>
      <c r="F448" s="13"/>
      <c r="G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customFormat="false" ht="15.75" hidden="false" customHeight="true" outlineLevel="0" collapsed="false">
      <c r="A449" s="379"/>
      <c r="B449" s="13"/>
      <c r="C449" s="226"/>
      <c r="D449" s="226"/>
      <c r="E449" s="13"/>
      <c r="F449" s="13"/>
      <c r="G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customFormat="false" ht="15.75" hidden="false" customHeight="true" outlineLevel="0" collapsed="false">
      <c r="A450" s="379"/>
      <c r="B450" s="13"/>
      <c r="C450" s="226"/>
      <c r="D450" s="226"/>
      <c r="E450" s="13"/>
      <c r="F450" s="13"/>
      <c r="G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customFormat="false" ht="15.75" hidden="false" customHeight="true" outlineLevel="0" collapsed="false">
      <c r="A451" s="379"/>
      <c r="B451" s="13"/>
      <c r="C451" s="226"/>
      <c r="D451" s="226"/>
      <c r="E451" s="13"/>
      <c r="F451" s="13"/>
      <c r="G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customFormat="false" ht="15.75" hidden="false" customHeight="true" outlineLevel="0" collapsed="false">
      <c r="A452" s="379"/>
      <c r="B452" s="13"/>
      <c r="C452" s="226"/>
      <c r="D452" s="226"/>
      <c r="E452" s="13"/>
      <c r="F452" s="13"/>
      <c r="G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customFormat="false" ht="15.75" hidden="false" customHeight="true" outlineLevel="0" collapsed="false">
      <c r="A453" s="379"/>
      <c r="B453" s="13"/>
      <c r="C453" s="226"/>
      <c r="D453" s="226"/>
      <c r="E453" s="13"/>
      <c r="F453" s="13"/>
      <c r="G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customFormat="false" ht="15.75" hidden="false" customHeight="true" outlineLevel="0" collapsed="false">
      <c r="A454" s="379"/>
      <c r="B454" s="13"/>
      <c r="C454" s="226"/>
      <c r="D454" s="226"/>
      <c r="E454" s="13"/>
      <c r="F454" s="13"/>
      <c r="G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customFormat="false" ht="15.75" hidden="false" customHeight="true" outlineLevel="0" collapsed="false">
      <c r="A455" s="379"/>
      <c r="B455" s="13"/>
      <c r="C455" s="226"/>
      <c r="D455" s="226"/>
      <c r="E455" s="13"/>
      <c r="F455" s="13"/>
      <c r="G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customFormat="false" ht="15.75" hidden="false" customHeight="true" outlineLevel="0" collapsed="false">
      <c r="A456" s="379"/>
      <c r="B456" s="13"/>
      <c r="C456" s="226"/>
      <c r="D456" s="226"/>
      <c r="E456" s="13"/>
      <c r="F456" s="13"/>
      <c r="G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customFormat="false" ht="15.75" hidden="false" customHeight="true" outlineLevel="0" collapsed="false">
      <c r="A457" s="379"/>
      <c r="B457" s="13"/>
      <c r="C457" s="226"/>
      <c r="D457" s="226"/>
      <c r="E457" s="13"/>
      <c r="F457" s="13"/>
      <c r="G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customFormat="false" ht="15.75" hidden="false" customHeight="true" outlineLevel="0" collapsed="false">
      <c r="A458" s="379"/>
      <c r="B458" s="13"/>
      <c r="C458" s="226"/>
      <c r="D458" s="226"/>
      <c r="E458" s="13"/>
      <c r="F458" s="13"/>
      <c r="G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customFormat="false" ht="15.75" hidden="false" customHeight="true" outlineLevel="0" collapsed="false">
      <c r="A459" s="379"/>
      <c r="B459" s="13"/>
      <c r="C459" s="226"/>
      <c r="D459" s="226"/>
      <c r="E459" s="13"/>
      <c r="F459" s="13"/>
      <c r="G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customFormat="false" ht="15.75" hidden="false" customHeight="true" outlineLevel="0" collapsed="false">
      <c r="A460" s="379"/>
      <c r="B460" s="13"/>
      <c r="C460" s="226"/>
      <c r="D460" s="226"/>
      <c r="E460" s="13"/>
      <c r="F460" s="13"/>
      <c r="G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customFormat="false" ht="15.75" hidden="false" customHeight="true" outlineLevel="0" collapsed="false">
      <c r="A461" s="379"/>
      <c r="B461" s="13"/>
      <c r="C461" s="226"/>
      <c r="D461" s="226"/>
      <c r="E461" s="13"/>
      <c r="F461" s="13"/>
      <c r="G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customFormat="false" ht="15.75" hidden="false" customHeight="true" outlineLevel="0" collapsed="false">
      <c r="A462" s="379"/>
      <c r="B462" s="13"/>
      <c r="C462" s="226"/>
      <c r="D462" s="226"/>
      <c r="E462" s="13"/>
      <c r="F462" s="13"/>
      <c r="G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customFormat="false" ht="15.75" hidden="false" customHeight="true" outlineLevel="0" collapsed="false">
      <c r="A463" s="379"/>
      <c r="B463" s="13"/>
      <c r="C463" s="226"/>
      <c r="D463" s="226"/>
      <c r="E463" s="13"/>
      <c r="F463" s="13"/>
      <c r="G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customFormat="false" ht="15.75" hidden="false" customHeight="true" outlineLevel="0" collapsed="false">
      <c r="A464" s="379"/>
      <c r="B464" s="13"/>
      <c r="C464" s="226"/>
      <c r="D464" s="226"/>
      <c r="E464" s="13"/>
      <c r="F464" s="13"/>
      <c r="G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customFormat="false" ht="15.75" hidden="false" customHeight="true" outlineLevel="0" collapsed="false">
      <c r="A465" s="379"/>
      <c r="B465" s="13"/>
      <c r="C465" s="226"/>
      <c r="D465" s="226"/>
      <c r="E465" s="13"/>
      <c r="F465" s="13"/>
      <c r="G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customFormat="false" ht="15.75" hidden="false" customHeight="true" outlineLevel="0" collapsed="false">
      <c r="A466" s="379"/>
      <c r="B466" s="13"/>
      <c r="C466" s="226"/>
      <c r="D466" s="226"/>
      <c r="E466" s="13"/>
      <c r="F466" s="13"/>
      <c r="G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customFormat="false" ht="15.75" hidden="false" customHeight="true" outlineLevel="0" collapsed="false">
      <c r="A467" s="379"/>
      <c r="B467" s="13"/>
      <c r="C467" s="226"/>
      <c r="D467" s="226"/>
      <c r="E467" s="13"/>
      <c r="F467" s="13"/>
      <c r="G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customFormat="false" ht="15.75" hidden="false" customHeight="true" outlineLevel="0" collapsed="false">
      <c r="A468" s="379"/>
      <c r="B468" s="13"/>
      <c r="C468" s="226"/>
      <c r="D468" s="226"/>
      <c r="E468" s="13"/>
      <c r="F468" s="13"/>
      <c r="G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customFormat="false" ht="15.75" hidden="false" customHeight="true" outlineLevel="0" collapsed="false">
      <c r="A469" s="379"/>
      <c r="B469" s="13"/>
      <c r="C469" s="226"/>
      <c r="D469" s="226"/>
      <c r="E469" s="13"/>
      <c r="F469" s="13"/>
      <c r="G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customFormat="false" ht="15.75" hidden="false" customHeight="true" outlineLevel="0" collapsed="false">
      <c r="A470" s="379"/>
      <c r="B470" s="13"/>
      <c r="C470" s="226"/>
      <c r="D470" s="226"/>
      <c r="E470" s="13"/>
      <c r="F470" s="13"/>
      <c r="G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customFormat="false" ht="15.75" hidden="false" customHeight="true" outlineLevel="0" collapsed="false">
      <c r="A471" s="379"/>
      <c r="B471" s="13"/>
      <c r="C471" s="226"/>
      <c r="D471" s="226"/>
      <c r="E471" s="13"/>
      <c r="F471" s="13"/>
      <c r="G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customFormat="false" ht="15.75" hidden="false" customHeight="true" outlineLevel="0" collapsed="false">
      <c r="A472" s="379"/>
      <c r="B472" s="13"/>
      <c r="C472" s="226"/>
      <c r="D472" s="226"/>
      <c r="E472" s="13"/>
      <c r="F472" s="13"/>
      <c r="G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customFormat="false" ht="15.75" hidden="false" customHeight="true" outlineLevel="0" collapsed="false">
      <c r="A473" s="379"/>
      <c r="B473" s="13"/>
      <c r="C473" s="226"/>
      <c r="D473" s="226"/>
      <c r="E473" s="13"/>
      <c r="F473" s="13"/>
      <c r="G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customFormat="false" ht="15.75" hidden="false" customHeight="true" outlineLevel="0" collapsed="false">
      <c r="A474" s="379"/>
      <c r="B474" s="13"/>
      <c r="C474" s="226"/>
      <c r="D474" s="226"/>
      <c r="E474" s="13"/>
      <c r="F474" s="13"/>
      <c r="G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customFormat="false" ht="15.75" hidden="false" customHeight="true" outlineLevel="0" collapsed="false">
      <c r="A475" s="379"/>
      <c r="B475" s="13"/>
      <c r="C475" s="226"/>
      <c r="D475" s="226"/>
      <c r="E475" s="13"/>
      <c r="F475" s="13"/>
      <c r="G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customFormat="false" ht="15.75" hidden="false" customHeight="true" outlineLevel="0" collapsed="false">
      <c r="A476" s="379"/>
      <c r="B476" s="13"/>
      <c r="C476" s="226"/>
      <c r="D476" s="226"/>
      <c r="E476" s="13"/>
      <c r="F476" s="13"/>
      <c r="G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customFormat="false" ht="15.75" hidden="false" customHeight="true" outlineLevel="0" collapsed="false">
      <c r="A477" s="379"/>
      <c r="B477" s="13"/>
      <c r="C477" s="226"/>
      <c r="D477" s="226"/>
      <c r="E477" s="13"/>
      <c r="F477" s="13"/>
      <c r="G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customFormat="false" ht="15.75" hidden="false" customHeight="true" outlineLevel="0" collapsed="false">
      <c r="A478" s="379"/>
      <c r="B478" s="13"/>
      <c r="C478" s="226"/>
      <c r="D478" s="226"/>
      <c r="E478" s="13"/>
      <c r="F478" s="13"/>
      <c r="G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customFormat="false" ht="15.75" hidden="false" customHeight="true" outlineLevel="0" collapsed="false">
      <c r="A479" s="379"/>
      <c r="B479" s="13"/>
      <c r="C479" s="226"/>
      <c r="D479" s="226"/>
      <c r="E479" s="13"/>
      <c r="F479" s="13"/>
      <c r="G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customFormat="false" ht="15.75" hidden="false" customHeight="true" outlineLevel="0" collapsed="false">
      <c r="A480" s="379"/>
      <c r="B480" s="13"/>
      <c r="C480" s="226"/>
      <c r="D480" s="226"/>
      <c r="E480" s="13"/>
      <c r="F480" s="13"/>
      <c r="G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customFormat="false" ht="15.75" hidden="false" customHeight="true" outlineLevel="0" collapsed="false">
      <c r="A481" s="379"/>
      <c r="B481" s="13"/>
      <c r="C481" s="226"/>
      <c r="D481" s="226"/>
      <c r="E481" s="13"/>
      <c r="F481" s="13"/>
      <c r="G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customFormat="false" ht="15.75" hidden="false" customHeight="true" outlineLevel="0" collapsed="false">
      <c r="A482" s="379"/>
      <c r="B482" s="13"/>
      <c r="C482" s="226"/>
      <c r="D482" s="226"/>
      <c r="E482" s="13"/>
      <c r="F482" s="13"/>
      <c r="G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customFormat="false" ht="15.75" hidden="false" customHeight="true" outlineLevel="0" collapsed="false">
      <c r="A483" s="379"/>
      <c r="B483" s="13"/>
      <c r="C483" s="226"/>
      <c r="D483" s="226"/>
      <c r="E483" s="13"/>
      <c r="F483" s="13"/>
      <c r="G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customFormat="false" ht="15.75" hidden="false" customHeight="true" outlineLevel="0" collapsed="false">
      <c r="A484" s="379"/>
      <c r="B484" s="13"/>
      <c r="C484" s="226"/>
      <c r="D484" s="226"/>
      <c r="E484" s="13"/>
      <c r="F484" s="13"/>
      <c r="G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customFormat="false" ht="15.75" hidden="false" customHeight="true" outlineLevel="0" collapsed="false">
      <c r="A485" s="379"/>
      <c r="B485" s="13"/>
      <c r="C485" s="226"/>
      <c r="D485" s="226"/>
      <c r="E485" s="13"/>
      <c r="F485" s="13"/>
      <c r="G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customFormat="false" ht="15.75" hidden="false" customHeight="true" outlineLevel="0" collapsed="false">
      <c r="A486" s="379"/>
      <c r="B486" s="13"/>
      <c r="C486" s="226"/>
      <c r="D486" s="226"/>
      <c r="E486" s="13"/>
      <c r="F486" s="13"/>
      <c r="G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customFormat="false" ht="15.75" hidden="false" customHeight="true" outlineLevel="0" collapsed="false">
      <c r="A487" s="379"/>
      <c r="B487" s="13"/>
      <c r="C487" s="226"/>
      <c r="D487" s="226"/>
      <c r="E487" s="13"/>
      <c r="F487" s="13"/>
      <c r="G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customFormat="false" ht="15.75" hidden="false" customHeight="true" outlineLevel="0" collapsed="false">
      <c r="A488" s="379"/>
      <c r="B488" s="13"/>
      <c r="C488" s="226"/>
      <c r="D488" s="226"/>
      <c r="E488" s="13"/>
      <c r="F488" s="13"/>
      <c r="G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customFormat="false" ht="15.75" hidden="false" customHeight="true" outlineLevel="0" collapsed="false">
      <c r="A489" s="379"/>
      <c r="B489" s="13"/>
      <c r="C489" s="226"/>
      <c r="D489" s="226"/>
      <c r="E489" s="13"/>
      <c r="F489" s="13"/>
      <c r="G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customFormat="false" ht="15.75" hidden="false" customHeight="true" outlineLevel="0" collapsed="false">
      <c r="A490" s="379"/>
      <c r="B490" s="13"/>
      <c r="C490" s="226"/>
      <c r="D490" s="226"/>
      <c r="E490" s="13"/>
      <c r="F490" s="13"/>
      <c r="G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customFormat="false" ht="15.75" hidden="false" customHeight="true" outlineLevel="0" collapsed="false">
      <c r="A491" s="379"/>
      <c r="B491" s="13"/>
      <c r="C491" s="226"/>
      <c r="D491" s="226"/>
      <c r="E491" s="13"/>
      <c r="F491" s="13"/>
      <c r="G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customFormat="false" ht="15.75" hidden="false" customHeight="true" outlineLevel="0" collapsed="false">
      <c r="A492" s="379"/>
      <c r="B492" s="13"/>
      <c r="C492" s="226"/>
      <c r="D492" s="226"/>
      <c r="E492" s="13"/>
      <c r="F492" s="13"/>
      <c r="G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customFormat="false" ht="15.75" hidden="false" customHeight="true" outlineLevel="0" collapsed="false">
      <c r="A493" s="379"/>
      <c r="B493" s="13"/>
      <c r="C493" s="226"/>
      <c r="D493" s="226"/>
      <c r="E493" s="13"/>
      <c r="F493" s="13"/>
      <c r="G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customFormat="false" ht="15.75" hidden="false" customHeight="true" outlineLevel="0" collapsed="false">
      <c r="A494" s="379"/>
      <c r="B494" s="13"/>
      <c r="C494" s="226"/>
      <c r="D494" s="226"/>
      <c r="E494" s="13"/>
      <c r="F494" s="13"/>
      <c r="G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customFormat="false" ht="15.75" hidden="false" customHeight="true" outlineLevel="0" collapsed="false">
      <c r="A495" s="379"/>
      <c r="B495" s="13"/>
      <c r="C495" s="226"/>
      <c r="D495" s="226"/>
      <c r="E495" s="13"/>
      <c r="F495" s="13"/>
      <c r="G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customFormat="false" ht="15.75" hidden="false" customHeight="true" outlineLevel="0" collapsed="false">
      <c r="A496" s="379"/>
      <c r="B496" s="13"/>
      <c r="C496" s="226"/>
      <c r="D496" s="226"/>
      <c r="E496" s="13"/>
      <c r="F496" s="13"/>
      <c r="G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customFormat="false" ht="15.75" hidden="false" customHeight="true" outlineLevel="0" collapsed="false">
      <c r="A497" s="379"/>
      <c r="B497" s="13"/>
      <c r="C497" s="226"/>
      <c r="D497" s="226"/>
      <c r="E497" s="13"/>
      <c r="F497" s="13"/>
      <c r="G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customFormat="false" ht="15.75" hidden="false" customHeight="true" outlineLevel="0" collapsed="false">
      <c r="A498" s="379"/>
      <c r="B498" s="13"/>
      <c r="C498" s="226"/>
      <c r="D498" s="226"/>
      <c r="E498" s="13"/>
      <c r="F498" s="13"/>
      <c r="G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customFormat="false" ht="15.75" hidden="false" customHeight="true" outlineLevel="0" collapsed="false">
      <c r="A499" s="379"/>
      <c r="B499" s="13"/>
      <c r="C499" s="226"/>
      <c r="D499" s="226"/>
      <c r="E499" s="13"/>
      <c r="F499" s="13"/>
      <c r="G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customFormat="false" ht="15.75" hidden="false" customHeight="true" outlineLevel="0" collapsed="false">
      <c r="A500" s="379"/>
      <c r="B500" s="13"/>
      <c r="C500" s="226"/>
      <c r="D500" s="226"/>
      <c r="E500" s="13"/>
      <c r="F500" s="13"/>
      <c r="G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customFormat="false" ht="15.75" hidden="false" customHeight="true" outlineLevel="0" collapsed="false">
      <c r="A501" s="379"/>
      <c r="B501" s="13"/>
      <c r="C501" s="226"/>
      <c r="D501" s="226"/>
      <c r="E501" s="13"/>
      <c r="F501" s="13"/>
      <c r="G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customFormat="false" ht="15.75" hidden="false" customHeight="true" outlineLevel="0" collapsed="false">
      <c r="A502" s="379"/>
      <c r="B502" s="13"/>
      <c r="C502" s="226"/>
      <c r="D502" s="226"/>
      <c r="E502" s="13"/>
      <c r="F502" s="13"/>
      <c r="G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customFormat="false" ht="15.75" hidden="false" customHeight="true" outlineLevel="0" collapsed="false">
      <c r="A503" s="379"/>
      <c r="B503" s="13"/>
      <c r="C503" s="226"/>
      <c r="D503" s="226"/>
      <c r="E503" s="13"/>
      <c r="F503" s="13"/>
      <c r="G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customFormat="false" ht="15.75" hidden="false" customHeight="true" outlineLevel="0" collapsed="false">
      <c r="A504" s="379"/>
      <c r="B504" s="13"/>
      <c r="C504" s="226"/>
      <c r="D504" s="226"/>
      <c r="E504" s="13"/>
      <c r="F504" s="13"/>
      <c r="G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customFormat="false" ht="15.75" hidden="false" customHeight="true" outlineLevel="0" collapsed="false">
      <c r="A505" s="379"/>
      <c r="B505" s="13"/>
      <c r="C505" s="226"/>
      <c r="D505" s="226"/>
      <c r="E505" s="13"/>
      <c r="F505" s="13"/>
      <c r="G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customFormat="false" ht="15.75" hidden="false" customHeight="true" outlineLevel="0" collapsed="false">
      <c r="A506" s="379"/>
      <c r="B506" s="13"/>
      <c r="C506" s="226"/>
      <c r="D506" s="226"/>
      <c r="E506" s="13"/>
      <c r="F506" s="13"/>
      <c r="G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customFormat="false" ht="15.75" hidden="false" customHeight="true" outlineLevel="0" collapsed="false">
      <c r="A507" s="379"/>
      <c r="B507" s="13"/>
      <c r="C507" s="226"/>
      <c r="D507" s="226"/>
      <c r="E507" s="13"/>
      <c r="F507" s="13"/>
      <c r="G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customFormat="false" ht="15.75" hidden="false" customHeight="true" outlineLevel="0" collapsed="false">
      <c r="A508" s="379"/>
      <c r="B508" s="13"/>
      <c r="C508" s="226"/>
      <c r="D508" s="226"/>
      <c r="E508" s="13"/>
      <c r="F508" s="13"/>
      <c r="G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customFormat="false" ht="15.75" hidden="false" customHeight="true" outlineLevel="0" collapsed="false">
      <c r="A509" s="379"/>
      <c r="B509" s="13"/>
      <c r="C509" s="226"/>
      <c r="D509" s="226"/>
      <c r="E509" s="13"/>
      <c r="F509" s="13"/>
      <c r="G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customFormat="false" ht="15.75" hidden="false" customHeight="true" outlineLevel="0" collapsed="false">
      <c r="A510" s="379"/>
      <c r="B510" s="13"/>
      <c r="C510" s="226"/>
      <c r="D510" s="226"/>
      <c r="E510" s="13"/>
      <c r="F510" s="13"/>
      <c r="G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customFormat="false" ht="15.75" hidden="false" customHeight="true" outlineLevel="0" collapsed="false">
      <c r="A511" s="379"/>
      <c r="B511" s="13"/>
      <c r="C511" s="226"/>
      <c r="D511" s="226"/>
      <c r="E511" s="13"/>
      <c r="F511" s="13"/>
      <c r="G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customFormat="false" ht="15.75" hidden="false" customHeight="true" outlineLevel="0" collapsed="false">
      <c r="A512" s="379"/>
      <c r="B512" s="13"/>
      <c r="C512" s="226"/>
      <c r="D512" s="226"/>
      <c r="E512" s="13"/>
      <c r="F512" s="13"/>
      <c r="G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customFormat="false" ht="15.75" hidden="false" customHeight="true" outlineLevel="0" collapsed="false">
      <c r="A513" s="379"/>
      <c r="B513" s="13"/>
      <c r="C513" s="226"/>
      <c r="D513" s="226"/>
      <c r="E513" s="13"/>
      <c r="F513" s="13"/>
      <c r="G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customFormat="false" ht="15.75" hidden="false" customHeight="true" outlineLevel="0" collapsed="false">
      <c r="A514" s="379"/>
      <c r="B514" s="13"/>
      <c r="C514" s="226"/>
      <c r="D514" s="226"/>
      <c r="E514" s="13"/>
      <c r="F514" s="13"/>
      <c r="G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customFormat="false" ht="15.75" hidden="false" customHeight="true" outlineLevel="0" collapsed="false">
      <c r="A515" s="379"/>
      <c r="B515" s="13"/>
      <c r="C515" s="226"/>
      <c r="D515" s="226"/>
      <c r="E515" s="13"/>
      <c r="F515" s="13"/>
      <c r="G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customFormat="false" ht="15.75" hidden="false" customHeight="true" outlineLevel="0" collapsed="false">
      <c r="A516" s="379"/>
      <c r="B516" s="13"/>
      <c r="C516" s="226"/>
      <c r="D516" s="226"/>
      <c r="E516" s="13"/>
      <c r="F516" s="13"/>
      <c r="G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customFormat="false" ht="15.75" hidden="false" customHeight="true" outlineLevel="0" collapsed="false">
      <c r="A517" s="379"/>
      <c r="B517" s="13"/>
      <c r="C517" s="226"/>
      <c r="D517" s="226"/>
      <c r="E517" s="13"/>
      <c r="F517" s="13"/>
      <c r="G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customFormat="false" ht="15.75" hidden="false" customHeight="true" outlineLevel="0" collapsed="false">
      <c r="A518" s="379"/>
      <c r="B518" s="13"/>
      <c r="C518" s="226"/>
      <c r="D518" s="226"/>
      <c r="E518" s="13"/>
      <c r="F518" s="13"/>
      <c r="G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customFormat="false" ht="15.75" hidden="false" customHeight="true" outlineLevel="0" collapsed="false">
      <c r="A519" s="379"/>
      <c r="B519" s="13"/>
      <c r="C519" s="226"/>
      <c r="D519" s="226"/>
      <c r="E519" s="13"/>
      <c r="F519" s="13"/>
      <c r="G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customFormat="false" ht="15.75" hidden="false" customHeight="true" outlineLevel="0" collapsed="false">
      <c r="A520" s="379"/>
      <c r="B520" s="13"/>
      <c r="C520" s="226"/>
      <c r="D520" s="226"/>
      <c r="E520" s="13"/>
      <c r="F520" s="13"/>
      <c r="G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customFormat="false" ht="15.75" hidden="false" customHeight="true" outlineLevel="0" collapsed="false">
      <c r="A521" s="379"/>
      <c r="B521" s="13"/>
      <c r="C521" s="226"/>
      <c r="D521" s="226"/>
      <c r="E521" s="13"/>
      <c r="F521" s="13"/>
      <c r="G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customFormat="false" ht="15.75" hidden="false" customHeight="true" outlineLevel="0" collapsed="false">
      <c r="A522" s="379"/>
      <c r="B522" s="13"/>
      <c r="C522" s="226"/>
      <c r="D522" s="226"/>
      <c r="E522" s="13"/>
      <c r="F522" s="13"/>
      <c r="G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customFormat="false" ht="15.75" hidden="false" customHeight="true" outlineLevel="0" collapsed="false">
      <c r="A523" s="379"/>
      <c r="B523" s="13"/>
      <c r="C523" s="226"/>
      <c r="D523" s="226"/>
      <c r="E523" s="13"/>
      <c r="F523" s="13"/>
      <c r="G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customFormat="false" ht="15.75" hidden="false" customHeight="true" outlineLevel="0" collapsed="false">
      <c r="A524" s="379"/>
      <c r="B524" s="13"/>
      <c r="C524" s="226"/>
      <c r="D524" s="226"/>
      <c r="E524" s="13"/>
      <c r="F524" s="13"/>
      <c r="G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customFormat="false" ht="15.75" hidden="false" customHeight="true" outlineLevel="0" collapsed="false">
      <c r="A525" s="379"/>
      <c r="B525" s="13"/>
      <c r="C525" s="226"/>
      <c r="D525" s="226"/>
      <c r="E525" s="13"/>
      <c r="F525" s="13"/>
      <c r="G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customFormat="false" ht="15.75" hidden="false" customHeight="true" outlineLevel="0" collapsed="false">
      <c r="A526" s="379"/>
      <c r="B526" s="13"/>
      <c r="C526" s="226"/>
      <c r="D526" s="226"/>
      <c r="E526" s="13"/>
      <c r="F526" s="13"/>
      <c r="G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customFormat="false" ht="15.75" hidden="false" customHeight="true" outlineLevel="0" collapsed="false">
      <c r="A527" s="379"/>
      <c r="B527" s="13"/>
      <c r="C527" s="226"/>
      <c r="D527" s="226"/>
      <c r="E527" s="13"/>
      <c r="F527" s="13"/>
      <c r="G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customFormat="false" ht="15.75" hidden="false" customHeight="true" outlineLevel="0" collapsed="false">
      <c r="A528" s="379"/>
      <c r="B528" s="13"/>
      <c r="C528" s="226"/>
      <c r="D528" s="226"/>
      <c r="E528" s="13"/>
      <c r="F528" s="13"/>
      <c r="G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customFormat="false" ht="15.75" hidden="false" customHeight="true" outlineLevel="0" collapsed="false">
      <c r="A529" s="379"/>
      <c r="B529" s="13"/>
      <c r="C529" s="226"/>
      <c r="D529" s="226"/>
      <c r="E529" s="13"/>
      <c r="F529" s="13"/>
      <c r="G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customFormat="false" ht="15.75" hidden="false" customHeight="true" outlineLevel="0" collapsed="false">
      <c r="A530" s="379"/>
      <c r="B530" s="13"/>
      <c r="C530" s="226"/>
      <c r="D530" s="226"/>
      <c r="E530" s="13"/>
      <c r="F530" s="13"/>
      <c r="G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customFormat="false" ht="15.75" hidden="false" customHeight="true" outlineLevel="0" collapsed="false">
      <c r="A531" s="379"/>
      <c r="B531" s="13"/>
      <c r="C531" s="226"/>
      <c r="D531" s="226"/>
      <c r="E531" s="13"/>
      <c r="F531" s="13"/>
      <c r="G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customFormat="false" ht="15.75" hidden="false" customHeight="true" outlineLevel="0" collapsed="false">
      <c r="A532" s="379"/>
      <c r="B532" s="13"/>
      <c r="C532" s="226"/>
      <c r="D532" s="226"/>
      <c r="E532" s="13"/>
      <c r="F532" s="13"/>
      <c r="G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customFormat="false" ht="15.75" hidden="false" customHeight="true" outlineLevel="0" collapsed="false">
      <c r="A533" s="379"/>
      <c r="B533" s="13"/>
      <c r="C533" s="226"/>
      <c r="D533" s="226"/>
      <c r="E533" s="13"/>
      <c r="F533" s="13"/>
      <c r="G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customFormat="false" ht="15.75" hidden="false" customHeight="true" outlineLevel="0" collapsed="false">
      <c r="A534" s="379"/>
      <c r="B534" s="13"/>
      <c r="C534" s="226"/>
      <c r="D534" s="226"/>
      <c r="E534" s="13"/>
      <c r="F534" s="13"/>
      <c r="G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customFormat="false" ht="15.75" hidden="false" customHeight="true" outlineLevel="0" collapsed="false">
      <c r="A535" s="379"/>
      <c r="B535" s="13"/>
      <c r="C535" s="226"/>
      <c r="D535" s="226"/>
      <c r="E535" s="13"/>
      <c r="F535" s="13"/>
      <c r="G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customFormat="false" ht="15.75" hidden="false" customHeight="true" outlineLevel="0" collapsed="false">
      <c r="A536" s="379"/>
      <c r="B536" s="13"/>
      <c r="C536" s="226"/>
      <c r="D536" s="226"/>
      <c r="E536" s="13"/>
      <c r="F536" s="13"/>
      <c r="G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customFormat="false" ht="15.75" hidden="false" customHeight="true" outlineLevel="0" collapsed="false">
      <c r="A537" s="379"/>
      <c r="B537" s="13"/>
      <c r="C537" s="226"/>
      <c r="D537" s="226"/>
      <c r="E537" s="13"/>
      <c r="F537" s="13"/>
      <c r="G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customFormat="false" ht="15.75" hidden="false" customHeight="true" outlineLevel="0" collapsed="false">
      <c r="A538" s="379"/>
      <c r="B538" s="13"/>
      <c r="C538" s="226"/>
      <c r="D538" s="226"/>
      <c r="E538" s="13"/>
      <c r="F538" s="13"/>
      <c r="G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customFormat="false" ht="15.75" hidden="false" customHeight="true" outlineLevel="0" collapsed="false">
      <c r="A539" s="379"/>
      <c r="B539" s="13"/>
      <c r="C539" s="226"/>
      <c r="D539" s="226"/>
      <c r="E539" s="13"/>
      <c r="F539" s="13"/>
      <c r="G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customFormat="false" ht="15.75" hidden="false" customHeight="true" outlineLevel="0" collapsed="false">
      <c r="A540" s="379"/>
      <c r="B540" s="13"/>
      <c r="C540" s="226"/>
      <c r="D540" s="226"/>
      <c r="E540" s="13"/>
      <c r="F540" s="13"/>
      <c r="G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customFormat="false" ht="15.75" hidden="false" customHeight="true" outlineLevel="0" collapsed="false">
      <c r="A541" s="379"/>
      <c r="B541" s="13"/>
      <c r="C541" s="226"/>
      <c r="D541" s="226"/>
      <c r="E541" s="13"/>
      <c r="F541" s="13"/>
      <c r="G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customFormat="false" ht="15.75" hidden="false" customHeight="true" outlineLevel="0" collapsed="false">
      <c r="A542" s="379"/>
      <c r="B542" s="13"/>
      <c r="C542" s="226"/>
      <c r="D542" s="226"/>
      <c r="E542" s="13"/>
      <c r="F542" s="13"/>
      <c r="G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customFormat="false" ht="15.75" hidden="false" customHeight="true" outlineLevel="0" collapsed="false">
      <c r="A543" s="379"/>
      <c r="B543" s="13"/>
      <c r="C543" s="226"/>
      <c r="D543" s="226"/>
      <c r="E543" s="13"/>
      <c r="F543" s="13"/>
      <c r="G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customFormat="false" ht="15.75" hidden="false" customHeight="true" outlineLevel="0" collapsed="false">
      <c r="A544" s="379"/>
      <c r="B544" s="13"/>
      <c r="C544" s="226"/>
      <c r="D544" s="226"/>
      <c r="E544" s="13"/>
      <c r="F544" s="13"/>
      <c r="G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customFormat="false" ht="15.75" hidden="false" customHeight="true" outlineLevel="0" collapsed="false">
      <c r="A545" s="379"/>
      <c r="B545" s="13"/>
      <c r="C545" s="226"/>
      <c r="D545" s="226"/>
      <c r="E545" s="13"/>
      <c r="F545" s="13"/>
      <c r="G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customFormat="false" ht="15.75" hidden="false" customHeight="true" outlineLevel="0" collapsed="false">
      <c r="A546" s="379"/>
      <c r="B546" s="13"/>
      <c r="C546" s="226"/>
      <c r="D546" s="226"/>
      <c r="E546" s="13"/>
      <c r="F546" s="13"/>
      <c r="G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customFormat="false" ht="15.75" hidden="false" customHeight="true" outlineLevel="0" collapsed="false">
      <c r="A547" s="379"/>
      <c r="B547" s="13"/>
      <c r="C547" s="226"/>
      <c r="D547" s="226"/>
      <c r="E547" s="13"/>
      <c r="F547" s="13"/>
      <c r="G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customFormat="false" ht="15.75" hidden="false" customHeight="true" outlineLevel="0" collapsed="false">
      <c r="A548" s="379"/>
      <c r="B548" s="13"/>
      <c r="C548" s="226"/>
      <c r="D548" s="226"/>
      <c r="E548" s="13"/>
      <c r="F548" s="13"/>
      <c r="G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customFormat="false" ht="15.75" hidden="false" customHeight="true" outlineLevel="0" collapsed="false">
      <c r="A549" s="379"/>
      <c r="B549" s="13"/>
      <c r="C549" s="226"/>
      <c r="D549" s="226"/>
      <c r="E549" s="13"/>
      <c r="F549" s="13"/>
      <c r="G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customFormat="false" ht="15.75" hidden="false" customHeight="true" outlineLevel="0" collapsed="false">
      <c r="A550" s="379"/>
      <c r="B550" s="13"/>
      <c r="C550" s="226"/>
      <c r="D550" s="226"/>
      <c r="E550" s="13"/>
      <c r="F550" s="13"/>
      <c r="G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customFormat="false" ht="15.75" hidden="false" customHeight="true" outlineLevel="0" collapsed="false">
      <c r="A551" s="379"/>
      <c r="B551" s="13"/>
      <c r="C551" s="226"/>
      <c r="D551" s="226"/>
      <c r="E551" s="13"/>
      <c r="F551" s="13"/>
      <c r="G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customFormat="false" ht="15.75" hidden="false" customHeight="true" outlineLevel="0" collapsed="false">
      <c r="A552" s="379"/>
      <c r="B552" s="13"/>
      <c r="C552" s="226"/>
      <c r="D552" s="226"/>
      <c r="E552" s="13"/>
      <c r="F552" s="13"/>
      <c r="G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customFormat="false" ht="15.75" hidden="false" customHeight="true" outlineLevel="0" collapsed="false">
      <c r="A553" s="379"/>
      <c r="B553" s="13"/>
      <c r="C553" s="226"/>
      <c r="D553" s="226"/>
      <c r="E553" s="13"/>
      <c r="F553" s="13"/>
      <c r="G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customFormat="false" ht="15.75" hidden="false" customHeight="true" outlineLevel="0" collapsed="false">
      <c r="A554" s="379"/>
      <c r="B554" s="13"/>
      <c r="C554" s="226"/>
      <c r="D554" s="226"/>
      <c r="E554" s="13"/>
      <c r="F554" s="13"/>
      <c r="G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customFormat="false" ht="15.75" hidden="false" customHeight="true" outlineLevel="0" collapsed="false">
      <c r="A555" s="379"/>
      <c r="B555" s="13"/>
      <c r="C555" s="226"/>
      <c r="D555" s="226"/>
      <c r="E555" s="13"/>
      <c r="F555" s="13"/>
      <c r="G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customFormat="false" ht="15.75" hidden="false" customHeight="true" outlineLevel="0" collapsed="false">
      <c r="A556" s="379"/>
      <c r="B556" s="13"/>
      <c r="C556" s="226"/>
      <c r="D556" s="226"/>
      <c r="E556" s="13"/>
      <c r="F556" s="13"/>
      <c r="G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customFormat="false" ht="15.75" hidden="false" customHeight="true" outlineLevel="0" collapsed="false">
      <c r="A557" s="379"/>
      <c r="B557" s="13"/>
      <c r="C557" s="226"/>
      <c r="D557" s="226"/>
      <c r="E557" s="13"/>
      <c r="F557" s="13"/>
      <c r="G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customFormat="false" ht="15.75" hidden="false" customHeight="true" outlineLevel="0" collapsed="false">
      <c r="A558" s="379"/>
      <c r="B558" s="13"/>
      <c r="C558" s="226"/>
      <c r="D558" s="226"/>
      <c r="E558" s="13"/>
      <c r="F558" s="13"/>
      <c r="G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customFormat="false" ht="15.75" hidden="false" customHeight="true" outlineLevel="0" collapsed="false">
      <c r="A559" s="379"/>
      <c r="B559" s="13"/>
      <c r="C559" s="226"/>
      <c r="D559" s="226"/>
      <c r="E559" s="13"/>
      <c r="F559" s="13"/>
      <c r="G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customFormat="false" ht="15.75" hidden="false" customHeight="true" outlineLevel="0" collapsed="false">
      <c r="A560" s="379"/>
      <c r="B560" s="13"/>
      <c r="C560" s="226"/>
      <c r="D560" s="226"/>
      <c r="E560" s="13"/>
      <c r="F560" s="13"/>
      <c r="G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customFormat="false" ht="15.75" hidden="false" customHeight="true" outlineLevel="0" collapsed="false">
      <c r="A561" s="379"/>
      <c r="B561" s="13"/>
      <c r="C561" s="226"/>
      <c r="D561" s="226"/>
      <c r="E561" s="13"/>
      <c r="F561" s="13"/>
      <c r="G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customFormat="false" ht="15.75" hidden="false" customHeight="true" outlineLevel="0" collapsed="false">
      <c r="A562" s="379"/>
      <c r="B562" s="13"/>
      <c r="C562" s="226"/>
      <c r="D562" s="226"/>
      <c r="E562" s="13"/>
      <c r="F562" s="13"/>
      <c r="G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customFormat="false" ht="15.75" hidden="false" customHeight="true" outlineLevel="0" collapsed="false">
      <c r="A563" s="379"/>
      <c r="B563" s="13"/>
      <c r="C563" s="226"/>
      <c r="D563" s="226"/>
      <c r="E563" s="13"/>
      <c r="F563" s="13"/>
      <c r="G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customFormat="false" ht="15.75" hidden="false" customHeight="true" outlineLevel="0" collapsed="false">
      <c r="A564" s="379"/>
      <c r="B564" s="13"/>
      <c r="C564" s="226"/>
      <c r="D564" s="226"/>
      <c r="E564" s="13"/>
      <c r="F564" s="13"/>
      <c r="G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customFormat="false" ht="15.75" hidden="false" customHeight="true" outlineLevel="0" collapsed="false">
      <c r="A565" s="379"/>
      <c r="B565" s="13"/>
      <c r="C565" s="226"/>
      <c r="D565" s="226"/>
      <c r="E565" s="13"/>
      <c r="F565" s="13"/>
      <c r="G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customFormat="false" ht="15.75" hidden="false" customHeight="true" outlineLevel="0" collapsed="false">
      <c r="A566" s="379"/>
      <c r="B566" s="13"/>
      <c r="C566" s="226"/>
      <c r="D566" s="226"/>
      <c r="E566" s="13"/>
      <c r="F566" s="13"/>
      <c r="G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customFormat="false" ht="15.75" hidden="false" customHeight="true" outlineLevel="0" collapsed="false">
      <c r="A567" s="379"/>
      <c r="B567" s="13"/>
      <c r="C567" s="226"/>
      <c r="D567" s="226"/>
      <c r="E567" s="13"/>
      <c r="F567" s="13"/>
      <c r="G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customFormat="false" ht="15.75" hidden="false" customHeight="true" outlineLevel="0" collapsed="false">
      <c r="A568" s="379"/>
      <c r="B568" s="13"/>
      <c r="C568" s="226"/>
      <c r="D568" s="226"/>
      <c r="E568" s="13"/>
      <c r="F568" s="13"/>
      <c r="G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customFormat="false" ht="15.75" hidden="false" customHeight="true" outlineLevel="0" collapsed="false">
      <c r="A569" s="379"/>
      <c r="B569" s="13"/>
      <c r="C569" s="226"/>
      <c r="D569" s="226"/>
      <c r="E569" s="13"/>
      <c r="F569" s="13"/>
      <c r="G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customFormat="false" ht="15.75" hidden="false" customHeight="true" outlineLevel="0" collapsed="false">
      <c r="A570" s="379"/>
      <c r="B570" s="13"/>
      <c r="C570" s="226"/>
      <c r="D570" s="226"/>
      <c r="E570" s="13"/>
      <c r="F570" s="13"/>
      <c r="G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customFormat="false" ht="15.75" hidden="false" customHeight="true" outlineLevel="0" collapsed="false">
      <c r="A571" s="379"/>
      <c r="B571" s="13"/>
      <c r="C571" s="226"/>
      <c r="D571" s="226"/>
      <c r="E571" s="13"/>
      <c r="F571" s="13"/>
      <c r="G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customFormat="false" ht="15.75" hidden="false" customHeight="true" outlineLevel="0" collapsed="false">
      <c r="A572" s="379"/>
      <c r="B572" s="13"/>
      <c r="C572" s="226"/>
      <c r="D572" s="226"/>
      <c r="E572" s="13"/>
      <c r="F572" s="13"/>
      <c r="G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customFormat="false" ht="15.75" hidden="false" customHeight="true" outlineLevel="0" collapsed="false">
      <c r="A573" s="379"/>
      <c r="B573" s="13"/>
      <c r="C573" s="226"/>
      <c r="D573" s="226"/>
      <c r="E573" s="13"/>
      <c r="F573" s="13"/>
      <c r="G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customFormat="false" ht="15.75" hidden="false" customHeight="true" outlineLevel="0" collapsed="false">
      <c r="A574" s="379"/>
      <c r="B574" s="13"/>
      <c r="C574" s="226"/>
      <c r="D574" s="226"/>
      <c r="E574" s="13"/>
      <c r="F574" s="13"/>
      <c r="G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customFormat="false" ht="15.75" hidden="false" customHeight="true" outlineLevel="0" collapsed="false">
      <c r="A575" s="379"/>
      <c r="B575" s="13"/>
      <c r="C575" s="226"/>
      <c r="D575" s="226"/>
      <c r="E575" s="13"/>
      <c r="F575" s="13"/>
      <c r="G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customFormat="false" ht="15.75" hidden="false" customHeight="true" outlineLevel="0" collapsed="false">
      <c r="A576" s="379"/>
      <c r="B576" s="13"/>
      <c r="C576" s="226"/>
      <c r="D576" s="226"/>
      <c r="E576" s="13"/>
      <c r="F576" s="13"/>
      <c r="G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customFormat="false" ht="15.75" hidden="false" customHeight="true" outlineLevel="0" collapsed="false">
      <c r="A577" s="379"/>
      <c r="B577" s="13"/>
      <c r="C577" s="226"/>
      <c r="D577" s="226"/>
      <c r="E577" s="13"/>
      <c r="F577" s="13"/>
      <c r="G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customFormat="false" ht="15.75" hidden="false" customHeight="true" outlineLevel="0" collapsed="false">
      <c r="A578" s="379"/>
      <c r="B578" s="13"/>
      <c r="C578" s="226"/>
      <c r="D578" s="226"/>
      <c r="E578" s="13"/>
      <c r="F578" s="13"/>
      <c r="G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customFormat="false" ht="15.75" hidden="false" customHeight="true" outlineLevel="0" collapsed="false">
      <c r="A579" s="379"/>
      <c r="B579" s="13"/>
      <c r="C579" s="226"/>
      <c r="D579" s="226"/>
      <c r="E579" s="13"/>
      <c r="F579" s="13"/>
      <c r="G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customFormat="false" ht="15.75" hidden="false" customHeight="true" outlineLevel="0" collapsed="false">
      <c r="A580" s="379"/>
      <c r="B580" s="13"/>
      <c r="C580" s="226"/>
      <c r="D580" s="226"/>
      <c r="E580" s="13"/>
      <c r="F580" s="13"/>
      <c r="G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customFormat="false" ht="15.75" hidden="false" customHeight="true" outlineLevel="0" collapsed="false">
      <c r="A581" s="379"/>
      <c r="B581" s="13"/>
      <c r="C581" s="226"/>
      <c r="D581" s="226"/>
      <c r="E581" s="13"/>
      <c r="F581" s="13"/>
      <c r="G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customFormat="false" ht="15.75" hidden="false" customHeight="true" outlineLevel="0" collapsed="false">
      <c r="A582" s="379"/>
      <c r="B582" s="13"/>
      <c r="C582" s="226"/>
      <c r="D582" s="226"/>
      <c r="E582" s="13"/>
      <c r="F582" s="13"/>
      <c r="G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customFormat="false" ht="15.75" hidden="false" customHeight="true" outlineLevel="0" collapsed="false">
      <c r="A583" s="379"/>
      <c r="B583" s="13"/>
      <c r="C583" s="226"/>
      <c r="D583" s="226"/>
      <c r="E583" s="13"/>
      <c r="F583" s="13"/>
      <c r="G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customFormat="false" ht="15.75" hidden="false" customHeight="true" outlineLevel="0" collapsed="false">
      <c r="A584" s="379"/>
      <c r="B584" s="13"/>
      <c r="C584" s="226"/>
      <c r="D584" s="226"/>
      <c r="E584" s="13"/>
      <c r="F584" s="13"/>
      <c r="G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customFormat="false" ht="15.75" hidden="false" customHeight="true" outlineLevel="0" collapsed="false">
      <c r="A585" s="379"/>
      <c r="B585" s="13"/>
      <c r="C585" s="226"/>
      <c r="D585" s="226"/>
      <c r="E585" s="13"/>
      <c r="F585" s="13"/>
      <c r="G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customFormat="false" ht="15.75" hidden="false" customHeight="true" outlineLevel="0" collapsed="false">
      <c r="A586" s="379"/>
      <c r="B586" s="13"/>
      <c r="C586" s="226"/>
      <c r="D586" s="226"/>
      <c r="E586" s="13"/>
      <c r="F586" s="13"/>
      <c r="G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customFormat="false" ht="15.75" hidden="false" customHeight="true" outlineLevel="0" collapsed="false">
      <c r="A587" s="379"/>
      <c r="B587" s="13"/>
      <c r="C587" s="226"/>
      <c r="D587" s="226"/>
      <c r="E587" s="13"/>
      <c r="F587" s="13"/>
      <c r="G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customFormat="false" ht="15.75" hidden="false" customHeight="true" outlineLevel="0" collapsed="false">
      <c r="A588" s="379"/>
      <c r="B588" s="13"/>
      <c r="C588" s="226"/>
      <c r="D588" s="226"/>
      <c r="E588" s="13"/>
      <c r="F588" s="13"/>
      <c r="G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customFormat="false" ht="15.75" hidden="false" customHeight="true" outlineLevel="0" collapsed="false">
      <c r="A589" s="379"/>
      <c r="B589" s="13"/>
      <c r="C589" s="226"/>
      <c r="D589" s="226"/>
      <c r="E589" s="13"/>
      <c r="F589" s="13"/>
      <c r="G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customFormat="false" ht="15.75" hidden="false" customHeight="true" outlineLevel="0" collapsed="false">
      <c r="A590" s="379"/>
      <c r="B590" s="13"/>
      <c r="C590" s="226"/>
      <c r="D590" s="226"/>
      <c r="E590" s="13"/>
      <c r="F590" s="13"/>
      <c r="G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customFormat="false" ht="15.75" hidden="false" customHeight="true" outlineLevel="0" collapsed="false">
      <c r="A591" s="379"/>
      <c r="B591" s="13"/>
      <c r="C591" s="226"/>
      <c r="D591" s="226"/>
      <c r="E591" s="13"/>
      <c r="F591" s="13"/>
      <c r="G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customFormat="false" ht="15.75" hidden="false" customHeight="true" outlineLevel="0" collapsed="false">
      <c r="A592" s="379"/>
      <c r="B592" s="13"/>
      <c r="C592" s="226"/>
      <c r="D592" s="226"/>
      <c r="E592" s="13"/>
      <c r="F592" s="13"/>
      <c r="G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customFormat="false" ht="15.75" hidden="false" customHeight="true" outlineLevel="0" collapsed="false">
      <c r="A593" s="379"/>
      <c r="B593" s="13"/>
      <c r="C593" s="226"/>
      <c r="D593" s="226"/>
      <c r="E593" s="13"/>
      <c r="F593" s="13"/>
      <c r="G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customFormat="false" ht="15.75" hidden="false" customHeight="true" outlineLevel="0" collapsed="false">
      <c r="A594" s="379"/>
      <c r="B594" s="13"/>
      <c r="C594" s="226"/>
      <c r="D594" s="226"/>
      <c r="E594" s="13"/>
      <c r="F594" s="13"/>
      <c r="G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customFormat="false" ht="15.75" hidden="false" customHeight="true" outlineLevel="0" collapsed="false">
      <c r="A595" s="379"/>
      <c r="B595" s="13"/>
      <c r="C595" s="226"/>
      <c r="D595" s="226"/>
      <c r="E595" s="13"/>
      <c r="F595" s="13"/>
      <c r="G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customFormat="false" ht="15.75" hidden="false" customHeight="true" outlineLevel="0" collapsed="false">
      <c r="A596" s="379"/>
      <c r="B596" s="13"/>
      <c r="C596" s="226"/>
      <c r="D596" s="226"/>
      <c r="E596" s="13"/>
      <c r="F596" s="13"/>
      <c r="G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customFormat="false" ht="15.75" hidden="false" customHeight="true" outlineLevel="0" collapsed="false">
      <c r="A597" s="379"/>
      <c r="B597" s="13"/>
      <c r="C597" s="226"/>
      <c r="D597" s="226"/>
      <c r="E597" s="13"/>
      <c r="F597" s="13"/>
      <c r="G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customFormat="false" ht="15.75" hidden="false" customHeight="true" outlineLevel="0" collapsed="false">
      <c r="A598" s="379"/>
      <c r="B598" s="13"/>
      <c r="C598" s="226"/>
      <c r="D598" s="226"/>
      <c r="E598" s="13"/>
      <c r="F598" s="13"/>
      <c r="G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customFormat="false" ht="15.75" hidden="false" customHeight="true" outlineLevel="0" collapsed="false">
      <c r="A599" s="379"/>
      <c r="B599" s="13"/>
      <c r="C599" s="226"/>
      <c r="D599" s="226"/>
      <c r="E599" s="13"/>
      <c r="F599" s="13"/>
      <c r="G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customFormat="false" ht="15.75" hidden="false" customHeight="true" outlineLevel="0" collapsed="false">
      <c r="A600" s="379"/>
      <c r="B600" s="13"/>
      <c r="C600" s="226"/>
      <c r="D600" s="226"/>
      <c r="E600" s="13"/>
      <c r="F600" s="13"/>
      <c r="G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customFormat="false" ht="15.75" hidden="false" customHeight="true" outlineLevel="0" collapsed="false">
      <c r="A601" s="379"/>
      <c r="B601" s="13"/>
      <c r="C601" s="226"/>
      <c r="D601" s="226"/>
      <c r="E601" s="13"/>
      <c r="F601" s="13"/>
      <c r="G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customFormat="false" ht="15.75" hidden="false" customHeight="true" outlineLevel="0" collapsed="false">
      <c r="A602" s="379"/>
      <c r="B602" s="13"/>
      <c r="C602" s="226"/>
      <c r="D602" s="226"/>
      <c r="E602" s="13"/>
      <c r="F602" s="13"/>
      <c r="G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customFormat="false" ht="15.75" hidden="false" customHeight="true" outlineLevel="0" collapsed="false">
      <c r="A603" s="379"/>
      <c r="B603" s="13"/>
      <c r="C603" s="226"/>
      <c r="D603" s="226"/>
      <c r="E603" s="13"/>
      <c r="F603" s="13"/>
      <c r="G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customFormat="false" ht="15.75" hidden="false" customHeight="true" outlineLevel="0" collapsed="false">
      <c r="A604" s="379"/>
      <c r="B604" s="13"/>
      <c r="C604" s="226"/>
      <c r="D604" s="226"/>
      <c r="E604" s="13"/>
      <c r="F604" s="13"/>
      <c r="G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customFormat="false" ht="15.75" hidden="false" customHeight="true" outlineLevel="0" collapsed="false">
      <c r="A605" s="379"/>
      <c r="B605" s="13"/>
      <c r="C605" s="226"/>
      <c r="D605" s="226"/>
      <c r="E605" s="13"/>
      <c r="F605" s="13"/>
      <c r="G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customFormat="false" ht="15.75" hidden="false" customHeight="true" outlineLevel="0" collapsed="false">
      <c r="A606" s="379"/>
      <c r="B606" s="13"/>
      <c r="C606" s="226"/>
      <c r="D606" s="226"/>
      <c r="E606" s="13"/>
      <c r="F606" s="13"/>
      <c r="G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customFormat="false" ht="15.75" hidden="false" customHeight="true" outlineLevel="0" collapsed="false">
      <c r="A607" s="379"/>
      <c r="B607" s="13"/>
      <c r="C607" s="226"/>
      <c r="D607" s="226"/>
      <c r="E607" s="13"/>
      <c r="F607" s="13"/>
      <c r="G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customFormat="false" ht="15.75" hidden="false" customHeight="true" outlineLevel="0" collapsed="false">
      <c r="A608" s="379"/>
      <c r="B608" s="13"/>
      <c r="C608" s="226"/>
      <c r="D608" s="226"/>
      <c r="E608" s="13"/>
      <c r="F608" s="13"/>
      <c r="G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customFormat="false" ht="15.75" hidden="false" customHeight="true" outlineLevel="0" collapsed="false">
      <c r="A609" s="379"/>
      <c r="B609" s="13"/>
      <c r="C609" s="226"/>
      <c r="D609" s="226"/>
      <c r="E609" s="13"/>
      <c r="F609" s="13"/>
      <c r="G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customFormat="false" ht="15.75" hidden="false" customHeight="true" outlineLevel="0" collapsed="false">
      <c r="A610" s="379"/>
      <c r="B610" s="13"/>
      <c r="C610" s="226"/>
      <c r="D610" s="226"/>
      <c r="E610" s="13"/>
      <c r="F610" s="13"/>
      <c r="G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customFormat="false" ht="15.75" hidden="false" customHeight="true" outlineLevel="0" collapsed="false">
      <c r="A611" s="379"/>
      <c r="B611" s="13"/>
      <c r="C611" s="226"/>
      <c r="D611" s="226"/>
      <c r="E611" s="13"/>
      <c r="F611" s="13"/>
      <c r="G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customFormat="false" ht="15.75" hidden="false" customHeight="true" outlineLevel="0" collapsed="false">
      <c r="A612" s="379"/>
      <c r="B612" s="13"/>
      <c r="C612" s="226"/>
      <c r="D612" s="226"/>
      <c r="E612" s="13"/>
      <c r="F612" s="13"/>
      <c r="G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customFormat="false" ht="15.75" hidden="false" customHeight="true" outlineLevel="0" collapsed="false">
      <c r="A613" s="379"/>
      <c r="B613" s="13"/>
      <c r="C613" s="226"/>
      <c r="D613" s="226"/>
      <c r="E613" s="13"/>
      <c r="F613" s="13"/>
      <c r="G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customFormat="false" ht="15.75" hidden="false" customHeight="true" outlineLevel="0" collapsed="false">
      <c r="A614" s="379"/>
      <c r="B614" s="13"/>
      <c r="C614" s="226"/>
      <c r="D614" s="226"/>
      <c r="E614" s="13"/>
      <c r="F614" s="13"/>
      <c r="G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customFormat="false" ht="15.75" hidden="false" customHeight="true" outlineLevel="0" collapsed="false">
      <c r="A615" s="379"/>
      <c r="B615" s="13"/>
      <c r="C615" s="226"/>
      <c r="D615" s="226"/>
      <c r="E615" s="13"/>
      <c r="F615" s="13"/>
      <c r="G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customFormat="false" ht="15.75" hidden="false" customHeight="true" outlineLevel="0" collapsed="false">
      <c r="A616" s="379"/>
      <c r="B616" s="13"/>
      <c r="C616" s="226"/>
      <c r="D616" s="226"/>
      <c r="E616" s="13"/>
      <c r="F616" s="13"/>
      <c r="G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customFormat="false" ht="15.75" hidden="false" customHeight="true" outlineLevel="0" collapsed="false">
      <c r="A617" s="379"/>
      <c r="B617" s="13"/>
      <c r="C617" s="226"/>
      <c r="D617" s="226"/>
      <c r="E617" s="13"/>
      <c r="F617" s="13"/>
      <c r="G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customFormat="false" ht="15.75" hidden="false" customHeight="true" outlineLevel="0" collapsed="false">
      <c r="A618" s="379"/>
      <c r="B618" s="13"/>
      <c r="C618" s="226"/>
      <c r="D618" s="226"/>
      <c r="E618" s="13"/>
      <c r="F618" s="13"/>
      <c r="G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customFormat="false" ht="15.75" hidden="false" customHeight="true" outlineLevel="0" collapsed="false">
      <c r="A619" s="379"/>
      <c r="B619" s="13"/>
      <c r="C619" s="226"/>
      <c r="D619" s="226"/>
      <c r="E619" s="13"/>
      <c r="F619" s="13"/>
      <c r="G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customFormat="false" ht="15.75" hidden="false" customHeight="true" outlineLevel="0" collapsed="false">
      <c r="A620" s="379"/>
      <c r="B620" s="13"/>
      <c r="C620" s="226"/>
      <c r="D620" s="226"/>
      <c r="E620" s="13"/>
      <c r="F620" s="13"/>
      <c r="G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customFormat="false" ht="15.75" hidden="false" customHeight="true" outlineLevel="0" collapsed="false">
      <c r="A621" s="379"/>
      <c r="B621" s="13"/>
      <c r="C621" s="226"/>
      <c r="D621" s="226"/>
      <c r="E621" s="13"/>
      <c r="F621" s="13"/>
      <c r="G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customFormat="false" ht="15.75" hidden="false" customHeight="true" outlineLevel="0" collapsed="false">
      <c r="A622" s="379"/>
      <c r="B622" s="13"/>
      <c r="C622" s="226"/>
      <c r="D622" s="226"/>
      <c r="E622" s="13"/>
      <c r="F622" s="13"/>
      <c r="G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customFormat="false" ht="15.75" hidden="false" customHeight="true" outlineLevel="0" collapsed="false">
      <c r="A623" s="379"/>
      <c r="B623" s="13"/>
      <c r="C623" s="226"/>
      <c r="D623" s="226"/>
      <c r="E623" s="13"/>
      <c r="F623" s="13"/>
      <c r="G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customFormat="false" ht="15.75" hidden="false" customHeight="true" outlineLevel="0" collapsed="false">
      <c r="A624" s="379"/>
      <c r="B624" s="13"/>
      <c r="C624" s="226"/>
      <c r="D624" s="226"/>
      <c r="E624" s="13"/>
      <c r="F624" s="13"/>
      <c r="G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customFormat="false" ht="15.75" hidden="false" customHeight="true" outlineLevel="0" collapsed="false">
      <c r="A625" s="379"/>
      <c r="B625" s="13"/>
      <c r="C625" s="226"/>
      <c r="D625" s="226"/>
      <c r="E625" s="13"/>
      <c r="F625" s="13"/>
      <c r="G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customFormat="false" ht="15.75" hidden="false" customHeight="true" outlineLevel="0" collapsed="false">
      <c r="A626" s="379"/>
      <c r="B626" s="13"/>
      <c r="C626" s="226"/>
      <c r="D626" s="226"/>
      <c r="E626" s="13"/>
      <c r="F626" s="13"/>
      <c r="G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customFormat="false" ht="15.75" hidden="false" customHeight="true" outlineLevel="0" collapsed="false">
      <c r="A627" s="379"/>
      <c r="B627" s="13"/>
      <c r="C627" s="226"/>
      <c r="D627" s="226"/>
      <c r="E627" s="13"/>
      <c r="F627" s="13"/>
      <c r="G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customFormat="false" ht="15.75" hidden="false" customHeight="true" outlineLevel="0" collapsed="false">
      <c r="A628" s="379"/>
      <c r="B628" s="13"/>
      <c r="C628" s="226"/>
      <c r="D628" s="226"/>
      <c r="E628" s="13"/>
      <c r="F628" s="13"/>
      <c r="G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customFormat="false" ht="15.75" hidden="false" customHeight="true" outlineLevel="0" collapsed="false">
      <c r="A629" s="379"/>
      <c r="B629" s="13"/>
      <c r="C629" s="226"/>
      <c r="D629" s="226"/>
      <c r="E629" s="13"/>
      <c r="F629" s="13"/>
      <c r="G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customFormat="false" ht="15.75" hidden="false" customHeight="true" outlineLevel="0" collapsed="false">
      <c r="A630" s="379"/>
      <c r="B630" s="13"/>
      <c r="C630" s="226"/>
      <c r="D630" s="226"/>
      <c r="E630" s="13"/>
      <c r="F630" s="13"/>
      <c r="G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customFormat="false" ht="15.75" hidden="false" customHeight="true" outlineLevel="0" collapsed="false">
      <c r="A631" s="379"/>
      <c r="B631" s="13"/>
      <c r="C631" s="226"/>
      <c r="D631" s="226"/>
      <c r="E631" s="13"/>
      <c r="F631" s="13"/>
      <c r="G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customFormat="false" ht="15.75" hidden="false" customHeight="true" outlineLevel="0" collapsed="false">
      <c r="A632" s="379"/>
      <c r="B632" s="13"/>
      <c r="C632" s="226"/>
      <c r="D632" s="226"/>
      <c r="E632" s="13"/>
      <c r="F632" s="13"/>
      <c r="G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customFormat="false" ht="15.75" hidden="false" customHeight="true" outlineLevel="0" collapsed="false">
      <c r="A633" s="379"/>
      <c r="B633" s="13"/>
      <c r="C633" s="226"/>
      <c r="D633" s="226"/>
      <c r="E633" s="13"/>
      <c r="F633" s="13"/>
      <c r="G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customFormat="false" ht="15.75" hidden="false" customHeight="true" outlineLevel="0" collapsed="false">
      <c r="A634" s="379"/>
      <c r="B634" s="13"/>
      <c r="C634" s="226"/>
      <c r="D634" s="226"/>
      <c r="E634" s="13"/>
      <c r="F634" s="13"/>
      <c r="G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customFormat="false" ht="15.75" hidden="false" customHeight="true" outlineLevel="0" collapsed="false">
      <c r="A635" s="379"/>
      <c r="B635" s="13"/>
      <c r="C635" s="226"/>
      <c r="D635" s="226"/>
      <c r="E635" s="13"/>
      <c r="F635" s="13"/>
      <c r="G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customFormat="false" ht="15.75" hidden="false" customHeight="true" outlineLevel="0" collapsed="false">
      <c r="A636" s="379"/>
      <c r="B636" s="13"/>
      <c r="C636" s="226"/>
      <c r="D636" s="226"/>
      <c r="E636" s="13"/>
      <c r="F636" s="13"/>
      <c r="G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customFormat="false" ht="15.75" hidden="false" customHeight="true" outlineLevel="0" collapsed="false">
      <c r="A637" s="379"/>
      <c r="B637" s="13"/>
      <c r="C637" s="226"/>
      <c r="D637" s="226"/>
      <c r="E637" s="13"/>
      <c r="F637" s="13"/>
      <c r="G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customFormat="false" ht="15.75" hidden="false" customHeight="true" outlineLevel="0" collapsed="false">
      <c r="A638" s="379"/>
      <c r="B638" s="13"/>
      <c r="C638" s="226"/>
      <c r="D638" s="226"/>
      <c r="E638" s="13"/>
      <c r="F638" s="13"/>
      <c r="G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customFormat="false" ht="15.75" hidden="false" customHeight="true" outlineLevel="0" collapsed="false">
      <c r="A639" s="379"/>
      <c r="B639" s="13"/>
      <c r="C639" s="226"/>
      <c r="D639" s="226"/>
      <c r="E639" s="13"/>
      <c r="F639" s="13"/>
      <c r="G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customFormat="false" ht="15.75" hidden="false" customHeight="true" outlineLevel="0" collapsed="false">
      <c r="A640" s="379"/>
      <c r="B640" s="13"/>
      <c r="C640" s="226"/>
      <c r="D640" s="226"/>
      <c r="E640" s="13"/>
      <c r="F640" s="13"/>
      <c r="G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customFormat="false" ht="15.75" hidden="false" customHeight="true" outlineLevel="0" collapsed="false">
      <c r="A641" s="379"/>
      <c r="B641" s="13"/>
      <c r="C641" s="226"/>
      <c r="D641" s="226"/>
      <c r="E641" s="13"/>
      <c r="F641" s="13"/>
      <c r="G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customFormat="false" ht="15.75" hidden="false" customHeight="true" outlineLevel="0" collapsed="false">
      <c r="A642" s="379"/>
      <c r="B642" s="13"/>
      <c r="C642" s="226"/>
      <c r="D642" s="226"/>
      <c r="E642" s="13"/>
      <c r="F642" s="13"/>
      <c r="G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customFormat="false" ht="15.75" hidden="false" customHeight="true" outlineLevel="0" collapsed="false">
      <c r="A643" s="379"/>
      <c r="B643" s="13"/>
      <c r="C643" s="226"/>
      <c r="D643" s="226"/>
      <c r="E643" s="13"/>
      <c r="F643" s="13"/>
      <c r="G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customFormat="false" ht="15.75" hidden="false" customHeight="true" outlineLevel="0" collapsed="false">
      <c r="A644" s="379"/>
      <c r="B644" s="13"/>
      <c r="C644" s="226"/>
      <c r="D644" s="226"/>
      <c r="E644" s="13"/>
      <c r="F644" s="13"/>
      <c r="G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customFormat="false" ht="15.75" hidden="false" customHeight="true" outlineLevel="0" collapsed="false">
      <c r="A645" s="379"/>
      <c r="B645" s="13"/>
      <c r="C645" s="226"/>
      <c r="D645" s="226"/>
      <c r="E645" s="13"/>
      <c r="F645" s="13"/>
      <c r="G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customFormat="false" ht="15.75" hidden="false" customHeight="true" outlineLevel="0" collapsed="false">
      <c r="A646" s="379"/>
      <c r="B646" s="13"/>
      <c r="C646" s="226"/>
      <c r="D646" s="226"/>
      <c r="E646" s="13"/>
      <c r="F646" s="13"/>
      <c r="G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customFormat="false" ht="15.75" hidden="false" customHeight="true" outlineLevel="0" collapsed="false">
      <c r="A647" s="379"/>
      <c r="B647" s="13"/>
      <c r="C647" s="226"/>
      <c r="D647" s="226"/>
      <c r="E647" s="13"/>
      <c r="F647" s="13"/>
      <c r="G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customFormat="false" ht="15.75" hidden="false" customHeight="true" outlineLevel="0" collapsed="false">
      <c r="A648" s="379"/>
      <c r="B648" s="13"/>
      <c r="C648" s="226"/>
      <c r="D648" s="226"/>
      <c r="E648" s="13"/>
      <c r="F648" s="13"/>
      <c r="G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customFormat="false" ht="15.75" hidden="false" customHeight="true" outlineLevel="0" collapsed="false">
      <c r="A649" s="379"/>
      <c r="B649" s="13"/>
      <c r="C649" s="226"/>
      <c r="D649" s="226"/>
      <c r="E649" s="13"/>
      <c r="F649" s="13"/>
      <c r="G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customFormat="false" ht="15.75" hidden="false" customHeight="true" outlineLevel="0" collapsed="false">
      <c r="A650" s="379"/>
      <c r="B650" s="13"/>
      <c r="C650" s="226"/>
      <c r="D650" s="226"/>
      <c r="E650" s="13"/>
      <c r="F650" s="13"/>
      <c r="G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customFormat="false" ht="15.75" hidden="false" customHeight="true" outlineLevel="0" collapsed="false">
      <c r="A651" s="379"/>
      <c r="B651" s="13"/>
      <c r="C651" s="226"/>
      <c r="D651" s="226"/>
      <c r="E651" s="13"/>
      <c r="F651" s="13"/>
      <c r="G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customFormat="false" ht="15.75" hidden="false" customHeight="true" outlineLevel="0" collapsed="false">
      <c r="A652" s="379"/>
      <c r="B652" s="13"/>
      <c r="C652" s="226"/>
      <c r="D652" s="226"/>
      <c r="E652" s="13"/>
      <c r="F652" s="13"/>
      <c r="G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customFormat="false" ht="15.75" hidden="false" customHeight="true" outlineLevel="0" collapsed="false">
      <c r="A653" s="379"/>
      <c r="B653" s="13"/>
      <c r="C653" s="226"/>
      <c r="D653" s="226"/>
      <c r="E653" s="13"/>
      <c r="F653" s="13"/>
      <c r="G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customFormat="false" ht="15.75" hidden="false" customHeight="true" outlineLevel="0" collapsed="false">
      <c r="A654" s="379"/>
      <c r="B654" s="13"/>
      <c r="C654" s="226"/>
      <c r="D654" s="226"/>
      <c r="E654" s="13"/>
      <c r="F654" s="13"/>
      <c r="G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customFormat="false" ht="15.75" hidden="false" customHeight="true" outlineLevel="0" collapsed="false">
      <c r="A655" s="379"/>
      <c r="B655" s="13"/>
      <c r="C655" s="226"/>
      <c r="D655" s="226"/>
      <c r="E655" s="13"/>
      <c r="F655" s="13"/>
      <c r="G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customFormat="false" ht="15.75" hidden="false" customHeight="true" outlineLevel="0" collapsed="false">
      <c r="A656" s="379"/>
      <c r="B656" s="13"/>
      <c r="C656" s="226"/>
      <c r="D656" s="226"/>
      <c r="E656" s="13"/>
      <c r="F656" s="13"/>
      <c r="G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customFormat="false" ht="15.75" hidden="false" customHeight="true" outlineLevel="0" collapsed="false">
      <c r="A657" s="379"/>
      <c r="B657" s="13"/>
      <c r="C657" s="226"/>
      <c r="D657" s="226"/>
      <c r="E657" s="13"/>
      <c r="F657" s="13"/>
      <c r="G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customFormat="false" ht="15.75" hidden="false" customHeight="true" outlineLevel="0" collapsed="false">
      <c r="A658" s="379"/>
      <c r="B658" s="13"/>
      <c r="C658" s="226"/>
      <c r="D658" s="226"/>
      <c r="E658" s="13"/>
      <c r="F658" s="13"/>
      <c r="G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customFormat="false" ht="15.75" hidden="false" customHeight="true" outlineLevel="0" collapsed="false">
      <c r="A659" s="379"/>
      <c r="B659" s="13"/>
      <c r="C659" s="226"/>
      <c r="D659" s="226"/>
      <c r="E659" s="13"/>
      <c r="F659" s="13"/>
      <c r="G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customFormat="false" ht="15.75" hidden="false" customHeight="true" outlineLevel="0" collapsed="false">
      <c r="A660" s="379"/>
      <c r="B660" s="13"/>
      <c r="C660" s="226"/>
      <c r="D660" s="226"/>
      <c r="E660" s="13"/>
      <c r="F660" s="13"/>
      <c r="G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customFormat="false" ht="15.75" hidden="false" customHeight="true" outlineLevel="0" collapsed="false">
      <c r="A661" s="379"/>
      <c r="B661" s="13"/>
      <c r="C661" s="226"/>
      <c r="D661" s="226"/>
      <c r="E661" s="13"/>
      <c r="F661" s="13"/>
      <c r="G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customFormat="false" ht="15.75" hidden="false" customHeight="true" outlineLevel="0" collapsed="false">
      <c r="A662" s="379"/>
      <c r="B662" s="13"/>
      <c r="C662" s="226"/>
      <c r="D662" s="226"/>
      <c r="E662" s="13"/>
      <c r="F662" s="13"/>
      <c r="G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customFormat="false" ht="15.75" hidden="false" customHeight="true" outlineLevel="0" collapsed="false">
      <c r="A663" s="379"/>
      <c r="B663" s="13"/>
      <c r="C663" s="226"/>
      <c r="D663" s="226"/>
      <c r="E663" s="13"/>
      <c r="F663" s="13"/>
      <c r="G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customFormat="false" ht="15.75" hidden="false" customHeight="true" outlineLevel="0" collapsed="false">
      <c r="A664" s="379"/>
      <c r="B664" s="13"/>
      <c r="C664" s="226"/>
      <c r="D664" s="226"/>
      <c r="E664" s="13"/>
      <c r="F664" s="13"/>
      <c r="G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customFormat="false" ht="15.75" hidden="false" customHeight="true" outlineLevel="0" collapsed="false">
      <c r="A665" s="379"/>
      <c r="B665" s="13"/>
      <c r="C665" s="226"/>
      <c r="D665" s="226"/>
      <c r="E665" s="13"/>
      <c r="F665" s="13"/>
      <c r="G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customFormat="false" ht="15.75" hidden="false" customHeight="true" outlineLevel="0" collapsed="false">
      <c r="A666" s="379"/>
      <c r="B666" s="13"/>
      <c r="C666" s="226"/>
      <c r="D666" s="226"/>
      <c r="E666" s="13"/>
      <c r="F666" s="13"/>
      <c r="G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customFormat="false" ht="15.75" hidden="false" customHeight="true" outlineLevel="0" collapsed="false">
      <c r="A667" s="379"/>
      <c r="B667" s="13"/>
      <c r="C667" s="226"/>
      <c r="D667" s="226"/>
      <c r="E667" s="13"/>
      <c r="F667" s="13"/>
      <c r="G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customFormat="false" ht="15.75" hidden="false" customHeight="true" outlineLevel="0" collapsed="false">
      <c r="A668" s="379"/>
      <c r="B668" s="13"/>
      <c r="C668" s="226"/>
      <c r="D668" s="226"/>
      <c r="E668" s="13"/>
      <c r="F668" s="13"/>
      <c r="G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customFormat="false" ht="15.75" hidden="false" customHeight="true" outlineLevel="0" collapsed="false">
      <c r="A669" s="379"/>
      <c r="B669" s="13"/>
      <c r="C669" s="226"/>
      <c r="D669" s="226"/>
      <c r="E669" s="13"/>
      <c r="F669" s="13"/>
      <c r="G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customFormat="false" ht="15.75" hidden="false" customHeight="true" outlineLevel="0" collapsed="false">
      <c r="A670" s="379"/>
      <c r="B670" s="13"/>
      <c r="C670" s="226"/>
      <c r="D670" s="226"/>
      <c r="E670" s="13"/>
      <c r="F670" s="13"/>
      <c r="G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customFormat="false" ht="15.75" hidden="false" customHeight="true" outlineLevel="0" collapsed="false">
      <c r="A671" s="379"/>
      <c r="B671" s="13"/>
      <c r="C671" s="226"/>
      <c r="D671" s="226"/>
      <c r="E671" s="13"/>
      <c r="F671" s="13"/>
      <c r="G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customFormat="false" ht="15.75" hidden="false" customHeight="true" outlineLevel="0" collapsed="false">
      <c r="A672" s="379"/>
      <c r="B672" s="13"/>
      <c r="C672" s="226"/>
      <c r="D672" s="226"/>
      <c r="E672" s="13"/>
      <c r="F672" s="13"/>
      <c r="G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customFormat="false" ht="15.75" hidden="false" customHeight="true" outlineLevel="0" collapsed="false">
      <c r="A673" s="379"/>
      <c r="B673" s="13"/>
      <c r="C673" s="226"/>
      <c r="D673" s="226"/>
      <c r="E673" s="13"/>
      <c r="F673" s="13"/>
      <c r="G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customFormat="false" ht="15.75" hidden="false" customHeight="true" outlineLevel="0" collapsed="false">
      <c r="A674" s="379"/>
      <c r="B674" s="13"/>
      <c r="C674" s="226"/>
      <c r="D674" s="226"/>
      <c r="E674" s="13"/>
      <c r="F674" s="13"/>
      <c r="G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customFormat="false" ht="15.75" hidden="false" customHeight="true" outlineLevel="0" collapsed="false">
      <c r="A675" s="379"/>
      <c r="B675" s="13"/>
      <c r="C675" s="226"/>
      <c r="D675" s="226"/>
      <c r="E675" s="13"/>
      <c r="F675" s="13"/>
      <c r="G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customFormat="false" ht="15.75" hidden="false" customHeight="true" outlineLevel="0" collapsed="false">
      <c r="A676" s="379"/>
      <c r="B676" s="13"/>
      <c r="C676" s="226"/>
      <c r="D676" s="226"/>
      <c r="E676" s="13"/>
      <c r="F676" s="13"/>
      <c r="G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customFormat="false" ht="15.75" hidden="false" customHeight="true" outlineLevel="0" collapsed="false">
      <c r="A677" s="379"/>
      <c r="B677" s="13"/>
      <c r="C677" s="226"/>
      <c r="D677" s="226"/>
      <c r="E677" s="13"/>
      <c r="F677" s="13"/>
      <c r="G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customFormat="false" ht="15.75" hidden="false" customHeight="true" outlineLevel="0" collapsed="false">
      <c r="A678" s="379"/>
      <c r="B678" s="13"/>
      <c r="C678" s="226"/>
      <c r="D678" s="226"/>
      <c r="E678" s="13"/>
      <c r="F678" s="13"/>
      <c r="G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customFormat="false" ht="15.75" hidden="false" customHeight="true" outlineLevel="0" collapsed="false">
      <c r="A679" s="379"/>
      <c r="B679" s="13"/>
      <c r="C679" s="226"/>
      <c r="D679" s="226"/>
      <c r="E679" s="13"/>
      <c r="F679" s="13"/>
      <c r="G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customFormat="false" ht="15.75" hidden="false" customHeight="true" outlineLevel="0" collapsed="false">
      <c r="A680" s="379"/>
      <c r="B680" s="13"/>
      <c r="C680" s="226"/>
      <c r="D680" s="226"/>
      <c r="E680" s="13"/>
      <c r="F680" s="13"/>
      <c r="G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customFormat="false" ht="15.75" hidden="false" customHeight="true" outlineLevel="0" collapsed="false">
      <c r="A681" s="379"/>
      <c r="B681" s="13"/>
      <c r="C681" s="226"/>
      <c r="D681" s="226"/>
      <c r="E681" s="13"/>
      <c r="F681" s="13"/>
      <c r="G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customFormat="false" ht="15.75" hidden="false" customHeight="true" outlineLevel="0" collapsed="false">
      <c r="A682" s="379"/>
      <c r="B682" s="13"/>
      <c r="C682" s="226"/>
      <c r="D682" s="226"/>
      <c r="E682" s="13"/>
      <c r="F682" s="13"/>
      <c r="G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customFormat="false" ht="15.75" hidden="false" customHeight="true" outlineLevel="0" collapsed="false">
      <c r="A683" s="379"/>
      <c r="B683" s="13"/>
      <c r="C683" s="226"/>
      <c r="D683" s="226"/>
      <c r="E683" s="13"/>
      <c r="F683" s="13"/>
      <c r="G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customFormat="false" ht="15.75" hidden="false" customHeight="true" outlineLevel="0" collapsed="false">
      <c r="A684" s="379"/>
      <c r="B684" s="13"/>
      <c r="C684" s="226"/>
      <c r="D684" s="226"/>
      <c r="E684" s="13"/>
      <c r="F684" s="13"/>
      <c r="G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customFormat="false" ht="15.75" hidden="false" customHeight="true" outlineLevel="0" collapsed="false">
      <c r="A685" s="379"/>
      <c r="B685" s="13"/>
      <c r="C685" s="226"/>
      <c r="D685" s="226"/>
      <c r="E685" s="13"/>
      <c r="F685" s="13"/>
      <c r="G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customFormat="false" ht="15.75" hidden="false" customHeight="true" outlineLevel="0" collapsed="false">
      <c r="A686" s="379"/>
      <c r="B686" s="13"/>
      <c r="C686" s="226"/>
      <c r="D686" s="226"/>
      <c r="E686" s="13"/>
      <c r="F686" s="13"/>
      <c r="G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customFormat="false" ht="15.75" hidden="false" customHeight="true" outlineLevel="0" collapsed="false">
      <c r="A687" s="379"/>
      <c r="B687" s="13"/>
      <c r="C687" s="226"/>
      <c r="D687" s="226"/>
      <c r="E687" s="13"/>
      <c r="F687" s="13"/>
      <c r="G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customFormat="false" ht="15.75" hidden="false" customHeight="true" outlineLevel="0" collapsed="false">
      <c r="A688" s="379"/>
      <c r="B688" s="13"/>
      <c r="C688" s="226"/>
      <c r="D688" s="226"/>
      <c r="E688" s="13"/>
      <c r="F688" s="13"/>
      <c r="G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customFormat="false" ht="15.75" hidden="false" customHeight="true" outlineLevel="0" collapsed="false">
      <c r="A689" s="379"/>
      <c r="B689" s="13"/>
      <c r="C689" s="226"/>
      <c r="D689" s="226"/>
      <c r="E689" s="13"/>
      <c r="F689" s="13"/>
      <c r="G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customFormat="false" ht="15.75" hidden="false" customHeight="true" outlineLevel="0" collapsed="false">
      <c r="A690" s="379"/>
      <c r="B690" s="13"/>
      <c r="C690" s="226"/>
      <c r="D690" s="226"/>
      <c r="E690" s="13"/>
      <c r="F690" s="13"/>
      <c r="G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customFormat="false" ht="15.75" hidden="false" customHeight="true" outlineLevel="0" collapsed="false">
      <c r="A691" s="379"/>
      <c r="B691" s="13"/>
      <c r="C691" s="226"/>
      <c r="D691" s="226"/>
      <c r="E691" s="13"/>
      <c r="F691" s="13"/>
      <c r="G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customFormat="false" ht="15.75" hidden="false" customHeight="true" outlineLevel="0" collapsed="false">
      <c r="A692" s="379"/>
      <c r="B692" s="13"/>
      <c r="C692" s="226"/>
      <c r="D692" s="226"/>
      <c r="E692" s="13"/>
      <c r="F692" s="13"/>
      <c r="G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customFormat="false" ht="15.75" hidden="false" customHeight="true" outlineLevel="0" collapsed="false">
      <c r="A693" s="379"/>
      <c r="B693" s="13"/>
      <c r="C693" s="226"/>
      <c r="D693" s="226"/>
      <c r="E693" s="13"/>
      <c r="F693" s="13"/>
      <c r="G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customFormat="false" ht="15.75" hidden="false" customHeight="true" outlineLevel="0" collapsed="false">
      <c r="A694" s="379"/>
      <c r="B694" s="13"/>
      <c r="C694" s="226"/>
      <c r="D694" s="226"/>
      <c r="E694" s="13"/>
      <c r="F694" s="13"/>
      <c r="G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customFormat="false" ht="15.75" hidden="false" customHeight="true" outlineLevel="0" collapsed="false">
      <c r="A695" s="379"/>
      <c r="B695" s="13"/>
      <c r="C695" s="226"/>
      <c r="D695" s="226"/>
      <c r="E695" s="13"/>
      <c r="F695" s="13"/>
      <c r="G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customFormat="false" ht="15.75" hidden="false" customHeight="true" outlineLevel="0" collapsed="false">
      <c r="A696" s="379"/>
      <c r="B696" s="13"/>
      <c r="C696" s="226"/>
      <c r="D696" s="226"/>
      <c r="E696" s="13"/>
      <c r="F696" s="13"/>
      <c r="G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customFormat="false" ht="15.75" hidden="false" customHeight="true" outlineLevel="0" collapsed="false">
      <c r="A697" s="379"/>
      <c r="B697" s="13"/>
      <c r="C697" s="226"/>
      <c r="D697" s="226"/>
      <c r="E697" s="13"/>
      <c r="F697" s="13"/>
      <c r="G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customFormat="false" ht="15.75" hidden="false" customHeight="true" outlineLevel="0" collapsed="false">
      <c r="A698" s="379"/>
      <c r="B698" s="13"/>
      <c r="C698" s="226"/>
      <c r="D698" s="226"/>
      <c r="E698" s="13"/>
      <c r="F698" s="13"/>
      <c r="G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customFormat="false" ht="15.75" hidden="false" customHeight="true" outlineLevel="0" collapsed="false">
      <c r="A699" s="379"/>
      <c r="B699" s="13"/>
      <c r="C699" s="226"/>
      <c r="D699" s="226"/>
      <c r="E699" s="13"/>
      <c r="F699" s="13"/>
      <c r="G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customFormat="false" ht="15.75" hidden="false" customHeight="true" outlineLevel="0" collapsed="false">
      <c r="A700" s="379"/>
      <c r="B700" s="13"/>
      <c r="C700" s="226"/>
      <c r="D700" s="226"/>
      <c r="E700" s="13"/>
      <c r="F700" s="13"/>
      <c r="G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customFormat="false" ht="15.75" hidden="false" customHeight="true" outlineLevel="0" collapsed="false">
      <c r="A701" s="379"/>
      <c r="B701" s="13"/>
      <c r="C701" s="226"/>
      <c r="D701" s="226"/>
      <c r="E701" s="13"/>
      <c r="F701" s="13"/>
      <c r="G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customFormat="false" ht="15.75" hidden="false" customHeight="true" outlineLevel="0" collapsed="false">
      <c r="A702" s="379"/>
      <c r="B702" s="13"/>
      <c r="C702" s="226"/>
      <c r="D702" s="226"/>
      <c r="E702" s="13"/>
      <c r="F702" s="13"/>
      <c r="G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customFormat="false" ht="15.75" hidden="false" customHeight="true" outlineLevel="0" collapsed="false">
      <c r="A703" s="379"/>
      <c r="B703" s="13"/>
      <c r="C703" s="226"/>
      <c r="D703" s="226"/>
      <c r="E703" s="13"/>
      <c r="F703" s="13"/>
      <c r="G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customFormat="false" ht="15.75" hidden="false" customHeight="true" outlineLevel="0" collapsed="false">
      <c r="A704" s="379"/>
      <c r="B704" s="13"/>
      <c r="C704" s="226"/>
      <c r="D704" s="226"/>
      <c r="E704" s="13"/>
      <c r="F704" s="13"/>
      <c r="G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customFormat="false" ht="15.75" hidden="false" customHeight="true" outlineLevel="0" collapsed="false">
      <c r="A705" s="379"/>
      <c r="B705" s="13"/>
      <c r="C705" s="226"/>
      <c r="D705" s="226"/>
      <c r="E705" s="13"/>
      <c r="F705" s="13"/>
      <c r="G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customFormat="false" ht="15.75" hidden="false" customHeight="true" outlineLevel="0" collapsed="false">
      <c r="A706" s="379"/>
      <c r="B706" s="13"/>
      <c r="C706" s="226"/>
      <c r="D706" s="226"/>
      <c r="E706" s="13"/>
      <c r="F706" s="13"/>
      <c r="G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customFormat="false" ht="15.75" hidden="false" customHeight="true" outlineLevel="0" collapsed="false">
      <c r="A707" s="379"/>
      <c r="B707" s="13"/>
      <c r="C707" s="226"/>
      <c r="D707" s="226"/>
      <c r="E707" s="13"/>
      <c r="F707" s="13"/>
      <c r="G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customFormat="false" ht="15.75" hidden="false" customHeight="true" outlineLevel="0" collapsed="false">
      <c r="A708" s="379"/>
      <c r="B708" s="13"/>
      <c r="C708" s="226"/>
      <c r="D708" s="226"/>
      <c r="E708" s="13"/>
      <c r="F708" s="13"/>
      <c r="G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customFormat="false" ht="15.75" hidden="false" customHeight="true" outlineLevel="0" collapsed="false">
      <c r="A709" s="379"/>
      <c r="B709" s="13"/>
      <c r="C709" s="226"/>
      <c r="D709" s="226"/>
      <c r="E709" s="13"/>
      <c r="F709" s="13"/>
      <c r="G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customFormat="false" ht="15.75" hidden="false" customHeight="true" outlineLevel="0" collapsed="false">
      <c r="A710" s="379"/>
      <c r="B710" s="13"/>
      <c r="C710" s="226"/>
      <c r="D710" s="226"/>
      <c r="E710" s="13"/>
      <c r="F710" s="13"/>
      <c r="G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customFormat="false" ht="15.75" hidden="false" customHeight="true" outlineLevel="0" collapsed="false">
      <c r="A711" s="379"/>
      <c r="B711" s="13"/>
      <c r="C711" s="226"/>
      <c r="D711" s="226"/>
      <c r="E711" s="13"/>
      <c r="F711" s="13"/>
      <c r="G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customFormat="false" ht="15.75" hidden="false" customHeight="true" outlineLevel="0" collapsed="false">
      <c r="A712" s="379"/>
      <c r="B712" s="13"/>
      <c r="C712" s="226"/>
      <c r="D712" s="226"/>
      <c r="E712" s="13"/>
      <c r="F712" s="13"/>
      <c r="G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customFormat="false" ht="15.75" hidden="false" customHeight="true" outlineLevel="0" collapsed="false">
      <c r="A713" s="379"/>
      <c r="B713" s="13"/>
      <c r="C713" s="226"/>
      <c r="D713" s="226"/>
      <c r="E713" s="13"/>
      <c r="F713" s="13"/>
      <c r="G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customFormat="false" ht="15.75" hidden="false" customHeight="true" outlineLevel="0" collapsed="false">
      <c r="A714" s="379"/>
      <c r="B714" s="13"/>
      <c r="C714" s="226"/>
      <c r="D714" s="226"/>
      <c r="E714" s="13"/>
      <c r="F714" s="13"/>
      <c r="G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customFormat="false" ht="15.75" hidden="false" customHeight="true" outlineLevel="0" collapsed="false">
      <c r="A715" s="379"/>
      <c r="B715" s="13"/>
      <c r="C715" s="226"/>
      <c r="D715" s="226"/>
      <c r="E715" s="13"/>
      <c r="F715" s="13"/>
      <c r="G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customFormat="false" ht="15.75" hidden="false" customHeight="true" outlineLevel="0" collapsed="false">
      <c r="A716" s="379"/>
      <c r="B716" s="13"/>
      <c r="C716" s="226"/>
      <c r="D716" s="226"/>
      <c r="E716" s="13"/>
      <c r="F716" s="13"/>
      <c r="G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customFormat="false" ht="15.75" hidden="false" customHeight="true" outlineLevel="0" collapsed="false">
      <c r="A717" s="379"/>
      <c r="B717" s="13"/>
      <c r="C717" s="226"/>
      <c r="D717" s="226"/>
      <c r="E717" s="13"/>
      <c r="F717" s="13"/>
      <c r="G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customFormat="false" ht="15.75" hidden="false" customHeight="true" outlineLevel="0" collapsed="false">
      <c r="A718" s="379"/>
      <c r="B718" s="13"/>
      <c r="C718" s="226"/>
      <c r="D718" s="226"/>
      <c r="E718" s="13"/>
      <c r="F718" s="13"/>
      <c r="G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customFormat="false" ht="15.75" hidden="false" customHeight="true" outlineLevel="0" collapsed="false">
      <c r="A719" s="379"/>
      <c r="B719" s="13"/>
      <c r="C719" s="226"/>
      <c r="D719" s="226"/>
      <c r="E719" s="13"/>
      <c r="F719" s="13"/>
      <c r="G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customFormat="false" ht="15.75" hidden="false" customHeight="true" outlineLevel="0" collapsed="false">
      <c r="A720" s="379"/>
      <c r="B720" s="13"/>
      <c r="C720" s="226"/>
      <c r="D720" s="226"/>
      <c r="E720" s="13"/>
      <c r="F720" s="13"/>
      <c r="G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customFormat="false" ht="15.75" hidden="false" customHeight="true" outlineLevel="0" collapsed="false">
      <c r="A721" s="379"/>
      <c r="B721" s="13"/>
      <c r="C721" s="226"/>
      <c r="D721" s="226"/>
      <c r="E721" s="13"/>
      <c r="F721" s="13"/>
      <c r="G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customFormat="false" ht="15.75" hidden="false" customHeight="true" outlineLevel="0" collapsed="false">
      <c r="A722" s="379"/>
      <c r="B722" s="13"/>
      <c r="C722" s="226"/>
      <c r="D722" s="226"/>
      <c r="E722" s="13"/>
      <c r="F722" s="13"/>
      <c r="G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customFormat="false" ht="15.75" hidden="false" customHeight="true" outlineLevel="0" collapsed="false">
      <c r="A723" s="379"/>
      <c r="B723" s="13"/>
      <c r="C723" s="226"/>
      <c r="D723" s="226"/>
      <c r="E723" s="13"/>
      <c r="F723" s="13"/>
      <c r="G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customFormat="false" ht="15.75" hidden="false" customHeight="true" outlineLevel="0" collapsed="false">
      <c r="A724" s="379"/>
      <c r="B724" s="13"/>
      <c r="C724" s="226"/>
      <c r="D724" s="226"/>
      <c r="E724" s="13"/>
      <c r="F724" s="13"/>
      <c r="G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customFormat="false" ht="15.75" hidden="false" customHeight="true" outlineLevel="0" collapsed="false">
      <c r="A725" s="379"/>
      <c r="B725" s="13"/>
      <c r="C725" s="226"/>
      <c r="D725" s="226"/>
      <c r="E725" s="13"/>
      <c r="F725" s="13"/>
      <c r="G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customFormat="false" ht="15.75" hidden="false" customHeight="true" outlineLevel="0" collapsed="false">
      <c r="A726" s="379"/>
      <c r="B726" s="13"/>
      <c r="C726" s="226"/>
      <c r="D726" s="226"/>
      <c r="E726" s="13"/>
      <c r="F726" s="13"/>
      <c r="G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customFormat="false" ht="15.75" hidden="false" customHeight="true" outlineLevel="0" collapsed="false">
      <c r="A727" s="379"/>
      <c r="B727" s="13"/>
      <c r="C727" s="226"/>
      <c r="D727" s="226"/>
      <c r="E727" s="13"/>
      <c r="F727" s="13"/>
      <c r="G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customFormat="false" ht="15.75" hidden="false" customHeight="true" outlineLevel="0" collapsed="false">
      <c r="A728" s="379"/>
      <c r="B728" s="13"/>
      <c r="C728" s="226"/>
      <c r="D728" s="226"/>
      <c r="E728" s="13"/>
      <c r="F728" s="13"/>
      <c r="G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customFormat="false" ht="15.75" hidden="false" customHeight="true" outlineLevel="0" collapsed="false">
      <c r="A729" s="379"/>
      <c r="B729" s="13"/>
      <c r="C729" s="226"/>
      <c r="D729" s="226"/>
      <c r="E729" s="13"/>
      <c r="F729" s="13"/>
      <c r="G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customFormat="false" ht="15.75" hidden="false" customHeight="true" outlineLevel="0" collapsed="false">
      <c r="A730" s="379"/>
      <c r="B730" s="13"/>
      <c r="C730" s="226"/>
      <c r="D730" s="226"/>
      <c r="E730" s="13"/>
      <c r="F730" s="13"/>
      <c r="G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customFormat="false" ht="15.75" hidden="false" customHeight="true" outlineLevel="0" collapsed="false">
      <c r="A731" s="379"/>
      <c r="B731" s="13"/>
      <c r="C731" s="226"/>
      <c r="D731" s="226"/>
      <c r="E731" s="13"/>
      <c r="F731" s="13"/>
      <c r="G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customFormat="false" ht="15.75" hidden="false" customHeight="true" outlineLevel="0" collapsed="false">
      <c r="A732" s="379"/>
      <c r="B732" s="13"/>
      <c r="C732" s="226"/>
      <c r="D732" s="226"/>
      <c r="E732" s="13"/>
      <c r="F732" s="13"/>
      <c r="G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customFormat="false" ht="15.75" hidden="false" customHeight="true" outlineLevel="0" collapsed="false">
      <c r="A733" s="379"/>
      <c r="B733" s="13"/>
      <c r="C733" s="226"/>
      <c r="D733" s="226"/>
      <c r="E733" s="13"/>
      <c r="F733" s="13"/>
      <c r="G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customFormat="false" ht="15.75" hidden="false" customHeight="true" outlineLevel="0" collapsed="false">
      <c r="A734" s="379"/>
      <c r="B734" s="13"/>
      <c r="C734" s="226"/>
      <c r="D734" s="226"/>
      <c r="E734" s="13"/>
      <c r="F734" s="13"/>
      <c r="G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customFormat="false" ht="15.75" hidden="false" customHeight="true" outlineLevel="0" collapsed="false">
      <c r="A735" s="379"/>
      <c r="B735" s="13"/>
      <c r="C735" s="226"/>
      <c r="D735" s="226"/>
      <c r="E735" s="13"/>
      <c r="F735" s="13"/>
      <c r="G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customFormat="false" ht="15.75" hidden="false" customHeight="true" outlineLevel="0" collapsed="false">
      <c r="A736" s="379"/>
      <c r="B736" s="13"/>
      <c r="C736" s="226"/>
      <c r="D736" s="226"/>
      <c r="E736" s="13"/>
      <c r="F736" s="13"/>
      <c r="G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customFormat="false" ht="15.75" hidden="false" customHeight="true" outlineLevel="0" collapsed="false">
      <c r="A737" s="379"/>
      <c r="B737" s="13"/>
      <c r="C737" s="226"/>
      <c r="D737" s="226"/>
      <c r="E737" s="13"/>
      <c r="F737" s="13"/>
      <c r="G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customFormat="false" ht="15.75" hidden="false" customHeight="true" outlineLevel="0" collapsed="false">
      <c r="A738" s="379"/>
      <c r="B738" s="13"/>
      <c r="C738" s="226"/>
      <c r="D738" s="226"/>
      <c r="E738" s="13"/>
      <c r="F738" s="13"/>
      <c r="G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customFormat="false" ht="15.75" hidden="false" customHeight="true" outlineLevel="0" collapsed="false">
      <c r="A739" s="379"/>
      <c r="B739" s="13"/>
      <c r="C739" s="226"/>
      <c r="D739" s="226"/>
      <c r="E739" s="13"/>
      <c r="F739" s="13"/>
      <c r="G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customFormat="false" ht="15.75" hidden="false" customHeight="true" outlineLevel="0" collapsed="false">
      <c r="A740" s="379"/>
      <c r="B740" s="13"/>
      <c r="C740" s="226"/>
      <c r="D740" s="226"/>
      <c r="E740" s="13"/>
      <c r="F740" s="13"/>
      <c r="G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customFormat="false" ht="15.75" hidden="false" customHeight="true" outlineLevel="0" collapsed="false">
      <c r="A741" s="379"/>
      <c r="B741" s="13"/>
      <c r="C741" s="226"/>
      <c r="D741" s="226"/>
      <c r="E741" s="13"/>
      <c r="F741" s="13"/>
      <c r="G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customFormat="false" ht="15.75" hidden="false" customHeight="true" outlineLevel="0" collapsed="false">
      <c r="A742" s="379"/>
      <c r="B742" s="13"/>
      <c r="C742" s="226"/>
      <c r="D742" s="226"/>
      <c r="E742" s="13"/>
      <c r="F742" s="13"/>
      <c r="G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customFormat="false" ht="15.75" hidden="false" customHeight="true" outlineLevel="0" collapsed="false">
      <c r="A743" s="379"/>
      <c r="B743" s="13"/>
      <c r="C743" s="226"/>
      <c r="D743" s="226"/>
      <c r="E743" s="13"/>
      <c r="F743" s="13"/>
      <c r="G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customFormat="false" ht="15.75" hidden="false" customHeight="true" outlineLevel="0" collapsed="false">
      <c r="A744" s="379"/>
      <c r="B744" s="13"/>
      <c r="C744" s="226"/>
      <c r="D744" s="226"/>
      <c r="E744" s="13"/>
      <c r="F744" s="13"/>
      <c r="G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customFormat="false" ht="15.75" hidden="false" customHeight="true" outlineLevel="0" collapsed="false">
      <c r="A745" s="379"/>
      <c r="B745" s="13"/>
      <c r="C745" s="226"/>
      <c r="D745" s="226"/>
      <c r="E745" s="13"/>
      <c r="F745" s="13"/>
      <c r="G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customFormat="false" ht="15.75" hidden="false" customHeight="true" outlineLevel="0" collapsed="false">
      <c r="A746" s="379"/>
      <c r="B746" s="13"/>
      <c r="C746" s="226"/>
      <c r="D746" s="226"/>
      <c r="E746" s="13"/>
      <c r="F746" s="13"/>
      <c r="G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customFormat="false" ht="15.75" hidden="false" customHeight="true" outlineLevel="0" collapsed="false">
      <c r="A747" s="379"/>
      <c r="B747" s="13"/>
      <c r="C747" s="226"/>
      <c r="D747" s="226"/>
      <c r="E747" s="13"/>
      <c r="F747" s="13"/>
      <c r="G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customFormat="false" ht="15.75" hidden="false" customHeight="true" outlineLevel="0" collapsed="false">
      <c r="A748" s="379"/>
      <c r="B748" s="13"/>
      <c r="C748" s="226"/>
      <c r="D748" s="226"/>
      <c r="E748" s="13"/>
      <c r="F748" s="13"/>
      <c r="G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customFormat="false" ht="15.75" hidden="false" customHeight="true" outlineLevel="0" collapsed="false">
      <c r="A749" s="379"/>
      <c r="B749" s="13"/>
      <c r="C749" s="226"/>
      <c r="D749" s="226"/>
      <c r="E749" s="13"/>
      <c r="F749" s="13"/>
      <c r="G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customFormat="false" ht="15.75" hidden="false" customHeight="true" outlineLevel="0" collapsed="false">
      <c r="A750" s="379"/>
      <c r="B750" s="13"/>
      <c r="C750" s="226"/>
      <c r="D750" s="226"/>
      <c r="E750" s="13"/>
      <c r="F750" s="13"/>
      <c r="G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customFormat="false" ht="15.75" hidden="false" customHeight="true" outlineLevel="0" collapsed="false">
      <c r="A751" s="379"/>
      <c r="B751" s="13"/>
      <c r="C751" s="226"/>
      <c r="D751" s="226"/>
      <c r="E751" s="13"/>
      <c r="F751" s="13"/>
      <c r="G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customFormat="false" ht="15.75" hidden="false" customHeight="true" outlineLevel="0" collapsed="false">
      <c r="A752" s="379"/>
      <c r="B752" s="13"/>
      <c r="C752" s="226"/>
      <c r="D752" s="226"/>
      <c r="E752" s="13"/>
      <c r="F752" s="13"/>
      <c r="G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customFormat="false" ht="15.75" hidden="false" customHeight="true" outlineLevel="0" collapsed="false">
      <c r="A753" s="379"/>
      <c r="B753" s="13"/>
      <c r="C753" s="226"/>
      <c r="D753" s="226"/>
      <c r="E753" s="13"/>
      <c r="F753" s="13"/>
      <c r="G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customFormat="false" ht="15.75" hidden="false" customHeight="true" outlineLevel="0" collapsed="false">
      <c r="A754" s="379"/>
      <c r="B754" s="13"/>
      <c r="C754" s="226"/>
      <c r="D754" s="226"/>
      <c r="E754" s="13"/>
      <c r="F754" s="13"/>
      <c r="G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customFormat="false" ht="15.75" hidden="false" customHeight="true" outlineLevel="0" collapsed="false">
      <c r="A755" s="379"/>
      <c r="B755" s="13"/>
      <c r="C755" s="226"/>
      <c r="D755" s="226"/>
      <c r="E755" s="13"/>
      <c r="F755" s="13"/>
      <c r="G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customFormat="false" ht="15.75" hidden="false" customHeight="true" outlineLevel="0" collapsed="false">
      <c r="A756" s="379"/>
      <c r="B756" s="13"/>
      <c r="C756" s="226"/>
      <c r="D756" s="226"/>
      <c r="E756" s="13"/>
      <c r="F756" s="13"/>
      <c r="G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customFormat="false" ht="15.75" hidden="false" customHeight="true" outlineLevel="0" collapsed="false">
      <c r="A757" s="379"/>
      <c r="B757" s="13"/>
      <c r="C757" s="226"/>
      <c r="D757" s="226"/>
      <c r="E757" s="13"/>
      <c r="F757" s="13"/>
      <c r="G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customFormat="false" ht="15.75" hidden="false" customHeight="true" outlineLevel="0" collapsed="false">
      <c r="A758" s="379"/>
      <c r="B758" s="13"/>
      <c r="C758" s="226"/>
      <c r="D758" s="226"/>
      <c r="E758" s="13"/>
      <c r="F758" s="13"/>
      <c r="G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customFormat="false" ht="15.75" hidden="false" customHeight="true" outlineLevel="0" collapsed="false">
      <c r="A759" s="379"/>
      <c r="B759" s="13"/>
      <c r="C759" s="226"/>
      <c r="D759" s="226"/>
      <c r="E759" s="13"/>
      <c r="F759" s="13"/>
      <c r="G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customFormat="false" ht="15.75" hidden="false" customHeight="true" outlineLevel="0" collapsed="false">
      <c r="A760" s="379"/>
      <c r="B760" s="13"/>
      <c r="C760" s="226"/>
      <c r="D760" s="226"/>
      <c r="E760" s="13"/>
      <c r="F760" s="13"/>
      <c r="G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customFormat="false" ht="15.75" hidden="false" customHeight="true" outlineLevel="0" collapsed="false">
      <c r="A761" s="379"/>
      <c r="B761" s="13"/>
      <c r="C761" s="226"/>
      <c r="D761" s="226"/>
      <c r="E761" s="13"/>
      <c r="F761" s="13"/>
      <c r="G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customFormat="false" ht="15.75" hidden="false" customHeight="true" outlineLevel="0" collapsed="false">
      <c r="A762" s="379"/>
      <c r="B762" s="13"/>
      <c r="C762" s="226"/>
      <c r="D762" s="226"/>
      <c r="E762" s="13"/>
      <c r="F762" s="13"/>
      <c r="G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customFormat="false" ht="15.75" hidden="false" customHeight="true" outlineLevel="0" collapsed="false">
      <c r="A763" s="379"/>
      <c r="B763" s="13"/>
      <c r="C763" s="226"/>
      <c r="D763" s="226"/>
      <c r="E763" s="13"/>
      <c r="F763" s="13"/>
      <c r="G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customFormat="false" ht="15.75" hidden="false" customHeight="true" outlineLevel="0" collapsed="false">
      <c r="A764" s="379"/>
      <c r="B764" s="13"/>
      <c r="C764" s="226"/>
      <c r="D764" s="226"/>
      <c r="E764" s="13"/>
      <c r="F764" s="13"/>
      <c r="G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customFormat="false" ht="15.75" hidden="false" customHeight="true" outlineLevel="0" collapsed="false">
      <c r="A765" s="379"/>
      <c r="B765" s="13"/>
      <c r="C765" s="226"/>
      <c r="D765" s="226"/>
      <c r="E765" s="13"/>
      <c r="F765" s="13"/>
      <c r="G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customFormat="false" ht="15.75" hidden="false" customHeight="true" outlineLevel="0" collapsed="false">
      <c r="A766" s="379"/>
      <c r="B766" s="13"/>
      <c r="C766" s="226"/>
      <c r="D766" s="226"/>
      <c r="E766" s="13"/>
      <c r="F766" s="13"/>
      <c r="G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customFormat="false" ht="15.75" hidden="false" customHeight="true" outlineLevel="0" collapsed="false">
      <c r="A767" s="379"/>
      <c r="B767" s="13"/>
      <c r="C767" s="226"/>
      <c r="D767" s="226"/>
      <c r="E767" s="13"/>
      <c r="F767" s="13"/>
      <c r="G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customFormat="false" ht="15.75" hidden="false" customHeight="true" outlineLevel="0" collapsed="false">
      <c r="A768" s="379"/>
      <c r="B768" s="13"/>
      <c r="C768" s="226"/>
      <c r="D768" s="226"/>
      <c r="E768" s="13"/>
      <c r="F768" s="13"/>
      <c r="G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customFormat="false" ht="15.75" hidden="false" customHeight="true" outlineLevel="0" collapsed="false">
      <c r="A769" s="379"/>
      <c r="B769" s="13"/>
      <c r="C769" s="226"/>
      <c r="D769" s="226"/>
      <c r="E769" s="13"/>
      <c r="F769" s="13"/>
      <c r="G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customFormat="false" ht="15.75" hidden="false" customHeight="true" outlineLevel="0" collapsed="false">
      <c r="A770" s="379"/>
      <c r="B770" s="13"/>
      <c r="C770" s="226"/>
      <c r="D770" s="226"/>
      <c r="E770" s="13"/>
      <c r="F770" s="13"/>
      <c r="G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customFormat="false" ht="15.75" hidden="false" customHeight="true" outlineLevel="0" collapsed="false">
      <c r="A771" s="379"/>
      <c r="B771" s="13"/>
      <c r="C771" s="226"/>
      <c r="D771" s="226"/>
      <c r="E771" s="13"/>
      <c r="F771" s="13"/>
      <c r="G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customFormat="false" ht="15.75" hidden="false" customHeight="true" outlineLevel="0" collapsed="false">
      <c r="A772" s="379"/>
      <c r="B772" s="13"/>
      <c r="C772" s="226"/>
      <c r="D772" s="226"/>
      <c r="E772" s="13"/>
      <c r="F772" s="13"/>
      <c r="G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customFormat="false" ht="15.75" hidden="false" customHeight="true" outlineLevel="0" collapsed="false">
      <c r="A773" s="379"/>
      <c r="B773" s="13"/>
      <c r="C773" s="226"/>
      <c r="D773" s="226"/>
      <c r="E773" s="13"/>
      <c r="F773" s="13"/>
      <c r="G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customFormat="false" ht="15.75" hidden="false" customHeight="true" outlineLevel="0" collapsed="false">
      <c r="A774" s="379"/>
      <c r="B774" s="13"/>
      <c r="C774" s="226"/>
      <c r="D774" s="226"/>
      <c r="E774" s="13"/>
      <c r="F774" s="13"/>
      <c r="G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customFormat="false" ht="15.75" hidden="false" customHeight="true" outlineLevel="0" collapsed="false">
      <c r="A775" s="379"/>
      <c r="B775" s="13"/>
      <c r="C775" s="226"/>
      <c r="D775" s="226"/>
      <c r="E775" s="13"/>
      <c r="F775" s="13"/>
      <c r="G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customFormat="false" ht="15.75" hidden="false" customHeight="true" outlineLevel="0" collapsed="false">
      <c r="A776" s="379"/>
      <c r="B776" s="13"/>
      <c r="C776" s="226"/>
      <c r="D776" s="226"/>
      <c r="E776" s="13"/>
      <c r="F776" s="13"/>
      <c r="G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customFormat="false" ht="15.75" hidden="false" customHeight="true" outlineLevel="0" collapsed="false">
      <c r="A777" s="379"/>
      <c r="B777" s="13"/>
      <c r="C777" s="226"/>
      <c r="D777" s="226"/>
      <c r="E777" s="13"/>
      <c r="F777" s="13"/>
      <c r="G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customFormat="false" ht="15.75" hidden="false" customHeight="true" outlineLevel="0" collapsed="false">
      <c r="A778" s="379"/>
      <c r="B778" s="13"/>
      <c r="C778" s="226"/>
      <c r="D778" s="226"/>
      <c r="E778" s="13"/>
      <c r="F778" s="13"/>
      <c r="G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customFormat="false" ht="15.75" hidden="false" customHeight="true" outlineLevel="0" collapsed="false">
      <c r="A779" s="379"/>
      <c r="B779" s="13"/>
      <c r="C779" s="226"/>
      <c r="D779" s="226"/>
      <c r="E779" s="13"/>
      <c r="F779" s="13"/>
      <c r="G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customFormat="false" ht="15.75" hidden="false" customHeight="true" outlineLevel="0" collapsed="false">
      <c r="A780" s="379"/>
      <c r="B780" s="13"/>
      <c r="C780" s="226"/>
      <c r="D780" s="226"/>
      <c r="E780" s="13"/>
      <c r="F780" s="13"/>
      <c r="G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customFormat="false" ht="15.75" hidden="false" customHeight="true" outlineLevel="0" collapsed="false">
      <c r="A781" s="379"/>
      <c r="B781" s="13"/>
      <c r="C781" s="226"/>
      <c r="D781" s="226"/>
      <c r="E781" s="13"/>
      <c r="F781" s="13"/>
      <c r="G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customFormat="false" ht="15.75" hidden="false" customHeight="true" outlineLevel="0" collapsed="false">
      <c r="A782" s="379"/>
      <c r="B782" s="13"/>
      <c r="C782" s="226"/>
      <c r="D782" s="226"/>
      <c r="E782" s="13"/>
      <c r="F782" s="13"/>
      <c r="G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customFormat="false" ht="15.75" hidden="false" customHeight="true" outlineLevel="0" collapsed="false">
      <c r="A783" s="379"/>
      <c r="B783" s="13"/>
      <c r="C783" s="226"/>
      <c r="D783" s="226"/>
      <c r="E783" s="13"/>
      <c r="F783" s="13"/>
      <c r="G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customFormat="false" ht="15.75" hidden="false" customHeight="true" outlineLevel="0" collapsed="false">
      <c r="A784" s="379"/>
      <c r="B784" s="13"/>
      <c r="C784" s="226"/>
      <c r="D784" s="226"/>
      <c r="E784" s="13"/>
      <c r="F784" s="13"/>
      <c r="G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customFormat="false" ht="15.75" hidden="false" customHeight="true" outlineLevel="0" collapsed="false">
      <c r="A785" s="379"/>
      <c r="B785" s="13"/>
      <c r="C785" s="226"/>
      <c r="D785" s="226"/>
      <c r="E785" s="13"/>
      <c r="F785" s="13"/>
      <c r="G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customFormat="false" ht="15.75" hidden="false" customHeight="true" outlineLevel="0" collapsed="false">
      <c r="A786" s="379"/>
      <c r="B786" s="13"/>
      <c r="C786" s="226"/>
      <c r="D786" s="226"/>
      <c r="E786" s="13"/>
      <c r="F786" s="13"/>
      <c r="G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customFormat="false" ht="15.75" hidden="false" customHeight="true" outlineLevel="0" collapsed="false">
      <c r="A787" s="379"/>
      <c r="B787" s="13"/>
      <c r="C787" s="226"/>
      <c r="D787" s="226"/>
      <c r="E787" s="13"/>
      <c r="F787" s="13"/>
      <c r="G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customFormat="false" ht="15.75" hidden="false" customHeight="true" outlineLevel="0" collapsed="false">
      <c r="A788" s="379"/>
      <c r="B788" s="13"/>
      <c r="C788" s="226"/>
      <c r="D788" s="226"/>
      <c r="E788" s="13"/>
      <c r="F788" s="13"/>
      <c r="G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customFormat="false" ht="15.75" hidden="false" customHeight="true" outlineLevel="0" collapsed="false">
      <c r="A789" s="379"/>
      <c r="B789" s="13"/>
      <c r="C789" s="226"/>
      <c r="D789" s="226"/>
      <c r="E789" s="13"/>
      <c r="F789" s="13"/>
      <c r="G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customFormat="false" ht="15.75" hidden="false" customHeight="true" outlineLevel="0" collapsed="false">
      <c r="A790" s="379"/>
      <c r="B790" s="13"/>
      <c r="C790" s="226"/>
      <c r="D790" s="226"/>
      <c r="E790" s="13"/>
      <c r="F790" s="13"/>
      <c r="G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customFormat="false" ht="15.75" hidden="false" customHeight="true" outlineLevel="0" collapsed="false">
      <c r="A791" s="379"/>
      <c r="B791" s="13"/>
      <c r="C791" s="226"/>
      <c r="D791" s="226"/>
      <c r="E791" s="13"/>
      <c r="F791" s="13"/>
      <c r="G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customFormat="false" ht="15.75" hidden="false" customHeight="true" outlineLevel="0" collapsed="false">
      <c r="A792" s="379"/>
      <c r="B792" s="13"/>
      <c r="C792" s="226"/>
      <c r="D792" s="226"/>
      <c r="E792" s="13"/>
      <c r="F792" s="13"/>
      <c r="G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customFormat="false" ht="15.75" hidden="false" customHeight="true" outlineLevel="0" collapsed="false">
      <c r="A793" s="379"/>
      <c r="B793" s="13"/>
      <c r="C793" s="226"/>
      <c r="D793" s="226"/>
      <c r="E793" s="13"/>
      <c r="F793" s="13"/>
      <c r="G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customFormat="false" ht="15.75" hidden="false" customHeight="true" outlineLevel="0" collapsed="false">
      <c r="A794" s="379"/>
      <c r="B794" s="13"/>
      <c r="C794" s="226"/>
      <c r="D794" s="226"/>
      <c r="E794" s="13"/>
      <c r="F794" s="13"/>
      <c r="G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customFormat="false" ht="15.75" hidden="false" customHeight="true" outlineLevel="0" collapsed="false">
      <c r="A795" s="379"/>
      <c r="B795" s="13"/>
      <c r="C795" s="226"/>
      <c r="D795" s="226"/>
      <c r="E795" s="13"/>
      <c r="F795" s="13"/>
      <c r="G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customFormat="false" ht="15.75" hidden="false" customHeight="true" outlineLevel="0" collapsed="false">
      <c r="A796" s="379"/>
      <c r="B796" s="13"/>
      <c r="C796" s="226"/>
      <c r="D796" s="226"/>
      <c r="E796" s="13"/>
      <c r="F796" s="13"/>
      <c r="G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customFormat="false" ht="15.75" hidden="false" customHeight="true" outlineLevel="0" collapsed="false">
      <c r="A797" s="379"/>
      <c r="B797" s="13"/>
      <c r="C797" s="226"/>
      <c r="D797" s="226"/>
      <c r="E797" s="13"/>
      <c r="F797" s="13"/>
      <c r="G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customFormat="false" ht="15.75" hidden="false" customHeight="true" outlineLevel="0" collapsed="false">
      <c r="A798" s="379"/>
      <c r="B798" s="13"/>
      <c r="C798" s="226"/>
      <c r="D798" s="226"/>
      <c r="E798" s="13"/>
      <c r="F798" s="13"/>
      <c r="G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customFormat="false" ht="15.75" hidden="false" customHeight="true" outlineLevel="0" collapsed="false">
      <c r="A799" s="379"/>
      <c r="B799" s="13"/>
      <c r="C799" s="226"/>
      <c r="D799" s="226"/>
      <c r="E799" s="13"/>
      <c r="F799" s="13"/>
      <c r="G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customFormat="false" ht="15.75" hidden="false" customHeight="true" outlineLevel="0" collapsed="false">
      <c r="A800" s="379"/>
      <c r="B800" s="13"/>
      <c r="C800" s="226"/>
      <c r="D800" s="226"/>
      <c r="E800" s="13"/>
      <c r="F800" s="13"/>
      <c r="G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customFormat="false" ht="15.75" hidden="false" customHeight="true" outlineLevel="0" collapsed="false">
      <c r="A801" s="379"/>
      <c r="B801" s="13"/>
      <c r="C801" s="226"/>
      <c r="D801" s="226"/>
      <c r="E801" s="13"/>
      <c r="F801" s="13"/>
      <c r="G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customFormat="false" ht="15.75" hidden="false" customHeight="true" outlineLevel="0" collapsed="false">
      <c r="A802" s="379"/>
      <c r="B802" s="13"/>
      <c r="C802" s="226"/>
      <c r="D802" s="226"/>
      <c r="E802" s="13"/>
      <c r="F802" s="13"/>
      <c r="G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customFormat="false" ht="15.75" hidden="false" customHeight="true" outlineLevel="0" collapsed="false">
      <c r="A803" s="379"/>
      <c r="B803" s="13"/>
      <c r="C803" s="226"/>
      <c r="D803" s="226"/>
      <c r="E803" s="13"/>
      <c r="F803" s="13"/>
      <c r="G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customFormat="false" ht="15.75" hidden="false" customHeight="true" outlineLevel="0" collapsed="false">
      <c r="A804" s="379"/>
      <c r="B804" s="13"/>
      <c r="C804" s="226"/>
      <c r="D804" s="226"/>
      <c r="E804" s="13"/>
      <c r="F804" s="13"/>
      <c r="G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customFormat="false" ht="15.75" hidden="false" customHeight="true" outlineLevel="0" collapsed="false">
      <c r="A805" s="379"/>
      <c r="B805" s="13"/>
      <c r="C805" s="226"/>
      <c r="D805" s="226"/>
      <c r="E805" s="13"/>
      <c r="F805" s="13"/>
      <c r="G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customFormat="false" ht="15.75" hidden="false" customHeight="true" outlineLevel="0" collapsed="false">
      <c r="A806" s="379"/>
      <c r="B806" s="13"/>
      <c r="C806" s="226"/>
      <c r="D806" s="226"/>
      <c r="E806" s="13"/>
      <c r="F806" s="13"/>
      <c r="G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customFormat="false" ht="15.75" hidden="false" customHeight="true" outlineLevel="0" collapsed="false">
      <c r="A807" s="379"/>
      <c r="B807" s="13"/>
      <c r="C807" s="226"/>
      <c r="D807" s="226"/>
      <c r="E807" s="13"/>
      <c r="F807" s="13"/>
      <c r="G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customFormat="false" ht="15.75" hidden="false" customHeight="true" outlineLevel="0" collapsed="false">
      <c r="A808" s="379"/>
      <c r="B808" s="13"/>
      <c r="C808" s="226"/>
      <c r="D808" s="226"/>
      <c r="E808" s="13"/>
      <c r="F808" s="13"/>
      <c r="G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customFormat="false" ht="15.75" hidden="false" customHeight="true" outlineLevel="0" collapsed="false">
      <c r="A809" s="379"/>
      <c r="B809" s="13"/>
      <c r="C809" s="226"/>
      <c r="D809" s="226"/>
      <c r="E809" s="13"/>
      <c r="F809" s="13"/>
      <c r="G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customFormat="false" ht="15.75" hidden="false" customHeight="true" outlineLevel="0" collapsed="false">
      <c r="A810" s="379"/>
      <c r="B810" s="13"/>
      <c r="C810" s="226"/>
      <c r="D810" s="226"/>
      <c r="E810" s="13"/>
      <c r="F810" s="13"/>
      <c r="G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customFormat="false" ht="15.75" hidden="false" customHeight="true" outlineLevel="0" collapsed="false">
      <c r="A811" s="379"/>
      <c r="B811" s="13"/>
      <c r="C811" s="226"/>
      <c r="D811" s="226"/>
      <c r="E811" s="13"/>
      <c r="F811" s="13"/>
      <c r="G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customFormat="false" ht="15.75" hidden="false" customHeight="true" outlineLevel="0" collapsed="false">
      <c r="A812" s="379"/>
      <c r="B812" s="13"/>
      <c r="C812" s="226"/>
      <c r="D812" s="226"/>
      <c r="E812" s="13"/>
      <c r="F812" s="13"/>
      <c r="G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customFormat="false" ht="15.75" hidden="false" customHeight="true" outlineLevel="0" collapsed="false">
      <c r="A813" s="379"/>
      <c r="B813" s="13"/>
      <c r="C813" s="226"/>
      <c r="D813" s="226"/>
      <c r="E813" s="13"/>
      <c r="F813" s="13"/>
      <c r="G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customFormat="false" ht="15.75" hidden="false" customHeight="true" outlineLevel="0" collapsed="false">
      <c r="A814" s="379"/>
      <c r="B814" s="13"/>
      <c r="C814" s="226"/>
      <c r="D814" s="226"/>
      <c r="E814" s="13"/>
      <c r="F814" s="13"/>
      <c r="G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customFormat="false" ht="15.75" hidden="false" customHeight="true" outlineLevel="0" collapsed="false">
      <c r="A815" s="379"/>
      <c r="B815" s="13"/>
      <c r="C815" s="226"/>
      <c r="D815" s="226"/>
      <c r="E815" s="13"/>
      <c r="F815" s="13"/>
      <c r="G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customFormat="false" ht="15.75" hidden="false" customHeight="true" outlineLevel="0" collapsed="false">
      <c r="A816" s="379"/>
      <c r="B816" s="13"/>
      <c r="C816" s="226"/>
      <c r="D816" s="226"/>
      <c r="E816" s="13"/>
      <c r="F816" s="13"/>
      <c r="G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customFormat="false" ht="15.75" hidden="false" customHeight="true" outlineLevel="0" collapsed="false">
      <c r="A817" s="379"/>
      <c r="B817" s="13"/>
      <c r="C817" s="226"/>
      <c r="D817" s="226"/>
      <c r="E817" s="13"/>
      <c r="F817" s="13"/>
      <c r="G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customFormat="false" ht="15.75" hidden="false" customHeight="true" outlineLevel="0" collapsed="false">
      <c r="A818" s="379"/>
      <c r="B818" s="13"/>
      <c r="C818" s="226"/>
      <c r="D818" s="226"/>
      <c r="E818" s="13"/>
      <c r="F818" s="13"/>
      <c r="G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customFormat="false" ht="15.75" hidden="false" customHeight="true" outlineLevel="0" collapsed="false">
      <c r="A819" s="379"/>
      <c r="B819" s="13"/>
      <c r="C819" s="226"/>
      <c r="D819" s="226"/>
      <c r="E819" s="13"/>
      <c r="F819" s="13"/>
      <c r="G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customFormat="false" ht="15.75" hidden="false" customHeight="true" outlineLevel="0" collapsed="false">
      <c r="A820" s="379"/>
      <c r="B820" s="13"/>
      <c r="C820" s="226"/>
      <c r="D820" s="226"/>
      <c r="E820" s="13"/>
      <c r="F820" s="13"/>
      <c r="G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customFormat="false" ht="15.75" hidden="false" customHeight="true" outlineLevel="0" collapsed="false">
      <c r="A821" s="379"/>
      <c r="B821" s="13"/>
      <c r="C821" s="226"/>
      <c r="D821" s="226"/>
      <c r="E821" s="13"/>
      <c r="F821" s="13"/>
      <c r="G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customFormat="false" ht="15.75" hidden="false" customHeight="true" outlineLevel="0" collapsed="false">
      <c r="A822" s="379"/>
      <c r="B822" s="13"/>
      <c r="C822" s="226"/>
      <c r="D822" s="226"/>
      <c r="E822" s="13"/>
      <c r="F822" s="13"/>
      <c r="G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customFormat="false" ht="15.75" hidden="false" customHeight="true" outlineLevel="0" collapsed="false">
      <c r="A823" s="379"/>
      <c r="B823" s="13"/>
      <c r="C823" s="226"/>
      <c r="D823" s="226"/>
      <c r="E823" s="13"/>
      <c r="F823" s="13"/>
      <c r="G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customFormat="false" ht="15.75" hidden="false" customHeight="true" outlineLevel="0" collapsed="false">
      <c r="A824" s="379"/>
      <c r="B824" s="13"/>
      <c r="C824" s="226"/>
      <c r="D824" s="226"/>
      <c r="E824" s="13"/>
      <c r="F824" s="13"/>
      <c r="G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customFormat="false" ht="15.75" hidden="false" customHeight="true" outlineLevel="0" collapsed="false">
      <c r="A825" s="379"/>
      <c r="B825" s="13"/>
      <c r="C825" s="226"/>
      <c r="D825" s="226"/>
      <c r="E825" s="13"/>
      <c r="F825" s="13"/>
      <c r="G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customFormat="false" ht="15.75" hidden="false" customHeight="true" outlineLevel="0" collapsed="false">
      <c r="A826" s="379"/>
      <c r="B826" s="13"/>
      <c r="C826" s="226"/>
      <c r="D826" s="226"/>
      <c r="E826" s="13"/>
      <c r="F826" s="13"/>
      <c r="G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customFormat="false" ht="15.75" hidden="false" customHeight="true" outlineLevel="0" collapsed="false">
      <c r="A827" s="379"/>
      <c r="B827" s="13"/>
      <c r="C827" s="226"/>
      <c r="D827" s="226"/>
      <c r="E827" s="13"/>
      <c r="F827" s="13"/>
      <c r="G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customFormat="false" ht="15.75" hidden="false" customHeight="true" outlineLevel="0" collapsed="false">
      <c r="A828" s="379"/>
      <c r="B828" s="13"/>
      <c r="C828" s="226"/>
      <c r="D828" s="226"/>
      <c r="E828" s="13"/>
      <c r="F828" s="13"/>
      <c r="G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customFormat="false" ht="15.75" hidden="false" customHeight="true" outlineLevel="0" collapsed="false">
      <c r="A829" s="379"/>
      <c r="B829" s="13"/>
      <c r="C829" s="226"/>
      <c r="D829" s="226"/>
      <c r="E829" s="13"/>
      <c r="F829" s="13"/>
      <c r="G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customFormat="false" ht="15.75" hidden="false" customHeight="true" outlineLevel="0" collapsed="false">
      <c r="A830" s="379"/>
      <c r="B830" s="13"/>
      <c r="C830" s="226"/>
      <c r="D830" s="226"/>
      <c r="E830" s="13"/>
      <c r="F830" s="13"/>
      <c r="G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customFormat="false" ht="15.75" hidden="false" customHeight="true" outlineLevel="0" collapsed="false">
      <c r="A831" s="379"/>
      <c r="B831" s="13"/>
      <c r="C831" s="226"/>
      <c r="D831" s="226"/>
      <c r="E831" s="13"/>
      <c r="F831" s="13"/>
      <c r="G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customFormat="false" ht="15.75" hidden="false" customHeight="true" outlineLevel="0" collapsed="false">
      <c r="A832" s="379"/>
      <c r="B832" s="13"/>
      <c r="C832" s="226"/>
      <c r="D832" s="226"/>
      <c r="E832" s="13"/>
      <c r="F832" s="13"/>
      <c r="G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customFormat="false" ht="15.75" hidden="false" customHeight="true" outlineLevel="0" collapsed="false">
      <c r="A833" s="379"/>
      <c r="B833" s="13"/>
      <c r="C833" s="226"/>
      <c r="D833" s="226"/>
      <c r="E833" s="13"/>
      <c r="F833" s="13"/>
      <c r="G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customFormat="false" ht="15.75" hidden="false" customHeight="true" outlineLevel="0" collapsed="false">
      <c r="A834" s="379"/>
      <c r="B834" s="13"/>
      <c r="C834" s="226"/>
      <c r="D834" s="226"/>
      <c r="E834" s="13"/>
      <c r="F834" s="13"/>
      <c r="G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customFormat="false" ht="15.75" hidden="false" customHeight="true" outlineLevel="0" collapsed="false">
      <c r="A835" s="379"/>
      <c r="B835" s="13"/>
      <c r="C835" s="226"/>
      <c r="D835" s="226"/>
      <c r="E835" s="13"/>
      <c r="F835" s="13"/>
      <c r="G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customFormat="false" ht="15.75" hidden="false" customHeight="true" outlineLevel="0" collapsed="false">
      <c r="A836" s="379"/>
      <c r="B836" s="13"/>
      <c r="C836" s="226"/>
      <c r="D836" s="226"/>
      <c r="E836" s="13"/>
      <c r="F836" s="13"/>
      <c r="G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customFormat="false" ht="15.75" hidden="false" customHeight="true" outlineLevel="0" collapsed="false">
      <c r="A837" s="379"/>
      <c r="B837" s="13"/>
      <c r="C837" s="226"/>
      <c r="D837" s="226"/>
      <c r="E837" s="13"/>
      <c r="F837" s="13"/>
      <c r="G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customFormat="false" ht="15.75" hidden="false" customHeight="true" outlineLevel="0" collapsed="false">
      <c r="A838" s="379"/>
      <c r="B838" s="13"/>
      <c r="C838" s="226"/>
      <c r="D838" s="226"/>
      <c r="E838" s="13"/>
      <c r="F838" s="13"/>
      <c r="G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customFormat="false" ht="15.75" hidden="false" customHeight="true" outlineLevel="0" collapsed="false">
      <c r="A839" s="379"/>
      <c r="B839" s="13"/>
      <c r="C839" s="226"/>
      <c r="D839" s="226"/>
      <c r="E839" s="13"/>
      <c r="F839" s="13"/>
      <c r="G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customFormat="false" ht="15.75" hidden="false" customHeight="true" outlineLevel="0" collapsed="false">
      <c r="A840" s="379"/>
      <c r="B840" s="13"/>
      <c r="C840" s="226"/>
      <c r="D840" s="226"/>
      <c r="E840" s="13"/>
      <c r="F840" s="13"/>
      <c r="G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customFormat="false" ht="15.75" hidden="false" customHeight="true" outlineLevel="0" collapsed="false">
      <c r="A841" s="379"/>
      <c r="B841" s="13"/>
      <c r="C841" s="226"/>
      <c r="D841" s="226"/>
      <c r="E841" s="13"/>
      <c r="F841" s="13"/>
      <c r="G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customFormat="false" ht="15.75" hidden="false" customHeight="true" outlineLevel="0" collapsed="false">
      <c r="A842" s="379"/>
      <c r="B842" s="13"/>
      <c r="C842" s="226"/>
      <c r="D842" s="226"/>
      <c r="E842" s="13"/>
      <c r="F842" s="13"/>
      <c r="G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customFormat="false" ht="15.75" hidden="false" customHeight="true" outlineLevel="0" collapsed="false">
      <c r="A843" s="379"/>
      <c r="B843" s="13"/>
      <c r="C843" s="226"/>
      <c r="D843" s="226"/>
      <c r="E843" s="13"/>
      <c r="F843" s="13"/>
      <c r="G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customFormat="false" ht="15.75" hidden="false" customHeight="true" outlineLevel="0" collapsed="false">
      <c r="A844" s="379"/>
      <c r="B844" s="13"/>
      <c r="C844" s="226"/>
      <c r="D844" s="226"/>
      <c r="E844" s="13"/>
      <c r="F844" s="13"/>
      <c r="G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customFormat="false" ht="15.75" hidden="false" customHeight="true" outlineLevel="0" collapsed="false">
      <c r="A845" s="379"/>
      <c r="B845" s="13"/>
      <c r="C845" s="226"/>
      <c r="D845" s="226"/>
      <c r="E845" s="13"/>
      <c r="F845" s="13"/>
      <c r="G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customFormat="false" ht="15.75" hidden="false" customHeight="true" outlineLevel="0" collapsed="false">
      <c r="A846" s="379"/>
      <c r="B846" s="13"/>
      <c r="C846" s="226"/>
      <c r="D846" s="226"/>
      <c r="E846" s="13"/>
      <c r="F846" s="13"/>
      <c r="G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customFormat="false" ht="15.75" hidden="false" customHeight="true" outlineLevel="0" collapsed="false">
      <c r="A847" s="379"/>
      <c r="B847" s="13"/>
      <c r="C847" s="226"/>
      <c r="D847" s="226"/>
      <c r="E847" s="13"/>
      <c r="F847" s="13"/>
      <c r="G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customFormat="false" ht="15.75" hidden="false" customHeight="true" outlineLevel="0" collapsed="false">
      <c r="A848" s="379"/>
      <c r="B848" s="13"/>
      <c r="C848" s="226"/>
      <c r="D848" s="226"/>
      <c r="E848" s="13"/>
      <c r="F848" s="13"/>
      <c r="G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customFormat="false" ht="15.75" hidden="false" customHeight="true" outlineLevel="0" collapsed="false">
      <c r="A849" s="379"/>
      <c r="B849" s="13"/>
      <c r="C849" s="226"/>
      <c r="D849" s="226"/>
      <c r="E849" s="13"/>
      <c r="F849" s="13"/>
      <c r="G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customFormat="false" ht="15.75" hidden="false" customHeight="true" outlineLevel="0" collapsed="false">
      <c r="A850" s="379"/>
      <c r="B850" s="13"/>
      <c r="C850" s="226"/>
      <c r="D850" s="226"/>
      <c r="E850" s="13"/>
      <c r="F850" s="13"/>
      <c r="G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customFormat="false" ht="15.75" hidden="false" customHeight="true" outlineLevel="0" collapsed="false">
      <c r="A851" s="379"/>
      <c r="B851" s="13"/>
      <c r="C851" s="226"/>
      <c r="D851" s="226"/>
      <c r="E851" s="13"/>
      <c r="F851" s="13"/>
      <c r="G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customFormat="false" ht="15.75" hidden="false" customHeight="true" outlineLevel="0" collapsed="false">
      <c r="A852" s="379"/>
      <c r="B852" s="13"/>
      <c r="C852" s="226"/>
      <c r="D852" s="226"/>
      <c r="E852" s="13"/>
      <c r="F852" s="13"/>
      <c r="G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customFormat="false" ht="15.75" hidden="false" customHeight="true" outlineLevel="0" collapsed="false">
      <c r="A853" s="379"/>
      <c r="B853" s="13"/>
      <c r="C853" s="226"/>
      <c r="D853" s="226"/>
      <c r="E853" s="13"/>
      <c r="F853" s="13"/>
      <c r="G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customFormat="false" ht="15.75" hidden="false" customHeight="true" outlineLevel="0" collapsed="false">
      <c r="A854" s="379"/>
      <c r="B854" s="13"/>
      <c r="C854" s="226"/>
      <c r="D854" s="226"/>
      <c r="E854" s="13"/>
      <c r="F854" s="13"/>
      <c r="G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customFormat="false" ht="15.75" hidden="false" customHeight="true" outlineLevel="0" collapsed="false">
      <c r="A855" s="379"/>
      <c r="B855" s="13"/>
      <c r="C855" s="226"/>
      <c r="D855" s="226"/>
      <c r="E855" s="13"/>
      <c r="F855" s="13"/>
      <c r="G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customFormat="false" ht="15.75" hidden="false" customHeight="true" outlineLevel="0" collapsed="false">
      <c r="A856" s="379"/>
      <c r="B856" s="13"/>
      <c r="C856" s="226"/>
      <c r="D856" s="226"/>
      <c r="E856" s="13"/>
      <c r="F856" s="13"/>
      <c r="G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customFormat="false" ht="15.75" hidden="false" customHeight="true" outlineLevel="0" collapsed="false">
      <c r="A857" s="379"/>
      <c r="B857" s="13"/>
      <c r="C857" s="226"/>
      <c r="D857" s="226"/>
      <c r="E857" s="13"/>
      <c r="F857" s="13"/>
      <c r="G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customFormat="false" ht="15.75" hidden="false" customHeight="true" outlineLevel="0" collapsed="false">
      <c r="A858" s="379"/>
      <c r="B858" s="13"/>
      <c r="C858" s="226"/>
      <c r="D858" s="226"/>
      <c r="E858" s="13"/>
      <c r="F858" s="13"/>
      <c r="G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customFormat="false" ht="15.75" hidden="false" customHeight="true" outlineLevel="0" collapsed="false">
      <c r="A859" s="379"/>
      <c r="B859" s="13"/>
      <c r="C859" s="226"/>
      <c r="D859" s="226"/>
      <c r="E859" s="13"/>
      <c r="F859" s="13"/>
      <c r="G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customFormat="false" ht="15.75" hidden="false" customHeight="true" outlineLevel="0" collapsed="false">
      <c r="A860" s="379"/>
      <c r="B860" s="13"/>
      <c r="C860" s="226"/>
      <c r="D860" s="226"/>
      <c r="E860" s="13"/>
      <c r="F860" s="13"/>
      <c r="G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customFormat="false" ht="15.75" hidden="false" customHeight="true" outlineLevel="0" collapsed="false">
      <c r="A861" s="379"/>
      <c r="B861" s="13"/>
      <c r="C861" s="226"/>
      <c r="D861" s="226"/>
      <c r="E861" s="13"/>
      <c r="F861" s="13"/>
      <c r="G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customFormat="false" ht="15.75" hidden="false" customHeight="true" outlineLevel="0" collapsed="false">
      <c r="A862" s="379"/>
      <c r="B862" s="13"/>
      <c r="C862" s="226"/>
      <c r="D862" s="226"/>
      <c r="E862" s="13"/>
      <c r="F862" s="13"/>
      <c r="G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customFormat="false" ht="15.75" hidden="false" customHeight="true" outlineLevel="0" collapsed="false">
      <c r="A863" s="379"/>
      <c r="B863" s="13"/>
      <c r="C863" s="226"/>
      <c r="D863" s="226"/>
      <c r="E863" s="13"/>
      <c r="F863" s="13"/>
      <c r="G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customFormat="false" ht="15.75" hidden="false" customHeight="true" outlineLevel="0" collapsed="false">
      <c r="A864" s="379"/>
      <c r="B864" s="13"/>
      <c r="C864" s="226"/>
      <c r="D864" s="226"/>
      <c r="E864" s="13"/>
      <c r="F864" s="13"/>
      <c r="G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customFormat="false" ht="15.75" hidden="false" customHeight="true" outlineLevel="0" collapsed="false">
      <c r="A865" s="379"/>
      <c r="B865" s="13"/>
      <c r="C865" s="226"/>
      <c r="D865" s="226"/>
      <c r="E865" s="13"/>
      <c r="F865" s="13"/>
      <c r="G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customFormat="false" ht="15.75" hidden="false" customHeight="true" outlineLevel="0" collapsed="false">
      <c r="A866" s="379"/>
      <c r="B866" s="13"/>
      <c r="C866" s="226"/>
      <c r="D866" s="226"/>
      <c r="E866" s="13"/>
      <c r="F866" s="13"/>
      <c r="G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customFormat="false" ht="15.75" hidden="false" customHeight="true" outlineLevel="0" collapsed="false">
      <c r="A867" s="379"/>
      <c r="B867" s="13"/>
      <c r="C867" s="226"/>
      <c r="D867" s="226"/>
      <c r="E867" s="13"/>
      <c r="F867" s="13"/>
      <c r="G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customFormat="false" ht="15.75" hidden="false" customHeight="true" outlineLevel="0" collapsed="false">
      <c r="A868" s="379"/>
      <c r="B868" s="13"/>
      <c r="C868" s="226"/>
      <c r="D868" s="226"/>
      <c r="E868" s="13"/>
      <c r="F868" s="13"/>
      <c r="G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customFormat="false" ht="15.75" hidden="false" customHeight="true" outlineLevel="0" collapsed="false">
      <c r="A869" s="379"/>
      <c r="B869" s="13"/>
      <c r="C869" s="226"/>
      <c r="D869" s="226"/>
      <c r="E869" s="13"/>
      <c r="F869" s="13"/>
      <c r="G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customFormat="false" ht="15.75" hidden="false" customHeight="true" outlineLevel="0" collapsed="false">
      <c r="A870" s="379"/>
      <c r="B870" s="13"/>
      <c r="C870" s="226"/>
      <c r="D870" s="226"/>
      <c r="E870" s="13"/>
      <c r="F870" s="13"/>
      <c r="G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customFormat="false" ht="15.75" hidden="false" customHeight="true" outlineLevel="0" collapsed="false">
      <c r="A871" s="379"/>
      <c r="B871" s="13"/>
      <c r="C871" s="226"/>
      <c r="D871" s="226"/>
      <c r="E871" s="13"/>
      <c r="F871" s="13"/>
      <c r="G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customFormat="false" ht="15.75" hidden="false" customHeight="true" outlineLevel="0" collapsed="false">
      <c r="A872" s="379"/>
      <c r="B872" s="13"/>
      <c r="C872" s="226"/>
      <c r="D872" s="226"/>
      <c r="E872" s="13"/>
      <c r="F872" s="13"/>
      <c r="G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customFormat="false" ht="15.75" hidden="false" customHeight="true" outlineLevel="0" collapsed="false">
      <c r="A873" s="379"/>
      <c r="B873" s="13"/>
      <c r="C873" s="226"/>
      <c r="D873" s="226"/>
      <c r="E873" s="13"/>
      <c r="F873" s="13"/>
      <c r="G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customFormat="false" ht="15.75" hidden="false" customHeight="true" outlineLevel="0" collapsed="false">
      <c r="A874" s="379"/>
      <c r="B874" s="13"/>
      <c r="C874" s="226"/>
      <c r="D874" s="226"/>
      <c r="E874" s="13"/>
      <c r="F874" s="13"/>
      <c r="G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customFormat="false" ht="15.75" hidden="false" customHeight="true" outlineLevel="0" collapsed="false">
      <c r="A875" s="379"/>
      <c r="B875" s="13"/>
      <c r="C875" s="226"/>
      <c r="D875" s="226"/>
      <c r="E875" s="13"/>
      <c r="F875" s="13"/>
      <c r="G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customFormat="false" ht="15.75" hidden="false" customHeight="true" outlineLevel="0" collapsed="false">
      <c r="A876" s="379"/>
      <c r="B876" s="13"/>
      <c r="C876" s="226"/>
      <c r="D876" s="226"/>
      <c r="E876" s="13"/>
      <c r="F876" s="13"/>
      <c r="G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customFormat="false" ht="15.75" hidden="false" customHeight="true" outlineLevel="0" collapsed="false">
      <c r="A877" s="379"/>
      <c r="B877" s="13"/>
      <c r="C877" s="226"/>
      <c r="D877" s="226"/>
      <c r="E877" s="13"/>
      <c r="F877" s="13"/>
      <c r="G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customFormat="false" ht="15.75" hidden="false" customHeight="true" outlineLevel="0" collapsed="false">
      <c r="A878" s="379"/>
      <c r="B878" s="13"/>
      <c r="C878" s="226"/>
      <c r="D878" s="226"/>
      <c r="E878" s="13"/>
      <c r="F878" s="13"/>
      <c r="G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customFormat="false" ht="15.75" hidden="false" customHeight="true" outlineLevel="0" collapsed="false">
      <c r="A879" s="379"/>
      <c r="B879" s="13"/>
      <c r="C879" s="226"/>
      <c r="D879" s="226"/>
      <c r="E879" s="13"/>
      <c r="F879" s="13"/>
      <c r="G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customFormat="false" ht="15.75" hidden="false" customHeight="true" outlineLevel="0" collapsed="false">
      <c r="A880" s="379"/>
      <c r="B880" s="13"/>
      <c r="C880" s="226"/>
      <c r="D880" s="226"/>
      <c r="E880" s="13"/>
      <c r="F880" s="13"/>
      <c r="G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customFormat="false" ht="15.75" hidden="false" customHeight="true" outlineLevel="0" collapsed="false">
      <c r="A881" s="379"/>
      <c r="B881" s="13"/>
      <c r="C881" s="226"/>
      <c r="D881" s="226"/>
      <c r="E881" s="13"/>
      <c r="F881" s="13"/>
      <c r="G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customFormat="false" ht="15.75" hidden="false" customHeight="true" outlineLevel="0" collapsed="false">
      <c r="A882" s="379"/>
      <c r="B882" s="13"/>
      <c r="C882" s="226"/>
      <c r="D882" s="226"/>
      <c r="E882" s="13"/>
      <c r="F882" s="13"/>
      <c r="G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customFormat="false" ht="15.75" hidden="false" customHeight="true" outlineLevel="0" collapsed="false">
      <c r="A883" s="379"/>
      <c r="B883" s="13"/>
      <c r="C883" s="226"/>
      <c r="D883" s="226"/>
      <c r="E883" s="13"/>
      <c r="F883" s="13"/>
      <c r="G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customFormat="false" ht="15.75" hidden="false" customHeight="true" outlineLevel="0" collapsed="false">
      <c r="A884" s="379"/>
      <c r="B884" s="13"/>
      <c r="C884" s="226"/>
      <c r="D884" s="226"/>
      <c r="E884" s="13"/>
      <c r="F884" s="13"/>
      <c r="G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customFormat="false" ht="15.75" hidden="false" customHeight="true" outlineLevel="0" collapsed="false">
      <c r="A885" s="379"/>
      <c r="B885" s="13"/>
      <c r="C885" s="226"/>
      <c r="D885" s="226"/>
      <c r="E885" s="13"/>
      <c r="F885" s="13"/>
      <c r="G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customFormat="false" ht="15.75" hidden="false" customHeight="true" outlineLevel="0" collapsed="false">
      <c r="A886" s="379"/>
      <c r="B886" s="13"/>
      <c r="C886" s="226"/>
      <c r="D886" s="226"/>
      <c r="E886" s="13"/>
      <c r="F886" s="13"/>
      <c r="G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customFormat="false" ht="15.75" hidden="false" customHeight="true" outlineLevel="0" collapsed="false">
      <c r="A887" s="379"/>
      <c r="B887" s="13"/>
      <c r="C887" s="226"/>
      <c r="D887" s="226"/>
      <c r="E887" s="13"/>
      <c r="F887" s="13"/>
      <c r="G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customFormat="false" ht="15.75" hidden="false" customHeight="true" outlineLevel="0" collapsed="false">
      <c r="A888" s="379"/>
      <c r="B888" s="13"/>
      <c r="C888" s="226"/>
      <c r="D888" s="226"/>
      <c r="E888" s="13"/>
      <c r="F888" s="13"/>
      <c r="G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customFormat="false" ht="15.75" hidden="false" customHeight="true" outlineLevel="0" collapsed="false">
      <c r="A889" s="379"/>
      <c r="B889" s="13"/>
      <c r="C889" s="226"/>
      <c r="D889" s="226"/>
      <c r="E889" s="13"/>
      <c r="F889" s="13"/>
      <c r="G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customFormat="false" ht="15.75" hidden="false" customHeight="true" outlineLevel="0" collapsed="false">
      <c r="A890" s="379"/>
      <c r="B890" s="13"/>
      <c r="C890" s="226"/>
      <c r="D890" s="226"/>
      <c r="E890" s="13"/>
      <c r="F890" s="13"/>
      <c r="G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customFormat="false" ht="15.75" hidden="false" customHeight="true" outlineLevel="0" collapsed="false">
      <c r="A891" s="379"/>
      <c r="B891" s="13"/>
      <c r="C891" s="226"/>
      <c r="D891" s="226"/>
      <c r="E891" s="13"/>
      <c r="F891" s="13"/>
      <c r="G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customFormat="false" ht="15.75" hidden="false" customHeight="true" outlineLevel="0" collapsed="false">
      <c r="A892" s="379"/>
      <c r="B892" s="13"/>
      <c r="C892" s="226"/>
      <c r="D892" s="226"/>
      <c r="E892" s="13"/>
      <c r="F892" s="13"/>
      <c r="G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customFormat="false" ht="15.75" hidden="false" customHeight="true" outlineLevel="0" collapsed="false">
      <c r="A893" s="379"/>
      <c r="B893" s="13"/>
      <c r="C893" s="226"/>
      <c r="D893" s="226"/>
      <c r="E893" s="13"/>
      <c r="F893" s="13"/>
      <c r="G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customFormat="false" ht="15.75" hidden="false" customHeight="true" outlineLevel="0" collapsed="false">
      <c r="A894" s="379"/>
      <c r="B894" s="13"/>
      <c r="C894" s="226"/>
      <c r="D894" s="226"/>
      <c r="E894" s="13"/>
      <c r="F894" s="13"/>
      <c r="G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customFormat="false" ht="15.75" hidden="false" customHeight="true" outlineLevel="0" collapsed="false">
      <c r="A895" s="379"/>
      <c r="B895" s="13"/>
      <c r="C895" s="226"/>
      <c r="D895" s="226"/>
      <c r="E895" s="13"/>
      <c r="F895" s="13"/>
      <c r="G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customFormat="false" ht="15.75" hidden="false" customHeight="true" outlineLevel="0" collapsed="false">
      <c r="A896" s="379"/>
      <c r="B896" s="13"/>
      <c r="C896" s="226"/>
      <c r="D896" s="226"/>
      <c r="E896" s="13"/>
      <c r="F896" s="13"/>
      <c r="G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customFormat="false" ht="15.75" hidden="false" customHeight="true" outlineLevel="0" collapsed="false">
      <c r="A897" s="379"/>
      <c r="B897" s="13"/>
      <c r="C897" s="226"/>
      <c r="D897" s="226"/>
      <c r="E897" s="13"/>
      <c r="F897" s="13"/>
      <c r="G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customFormat="false" ht="15.75" hidden="false" customHeight="true" outlineLevel="0" collapsed="false">
      <c r="A898" s="379"/>
      <c r="B898" s="13"/>
      <c r="C898" s="226"/>
      <c r="D898" s="226"/>
      <c r="E898" s="13"/>
      <c r="F898" s="13"/>
      <c r="G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customFormat="false" ht="15.75" hidden="false" customHeight="true" outlineLevel="0" collapsed="false">
      <c r="A899" s="379"/>
      <c r="B899" s="13"/>
      <c r="C899" s="226"/>
      <c r="D899" s="226"/>
      <c r="E899" s="13"/>
      <c r="F899" s="13"/>
      <c r="G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customFormat="false" ht="15.75" hidden="false" customHeight="true" outlineLevel="0" collapsed="false">
      <c r="A900" s="379"/>
      <c r="B900" s="13"/>
      <c r="C900" s="226"/>
      <c r="D900" s="226"/>
      <c r="E900" s="13"/>
      <c r="F900" s="13"/>
      <c r="G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customFormat="false" ht="15.75" hidden="false" customHeight="true" outlineLevel="0" collapsed="false">
      <c r="A901" s="379"/>
      <c r="B901" s="13"/>
      <c r="C901" s="226"/>
      <c r="D901" s="226"/>
      <c r="E901" s="13"/>
      <c r="F901" s="13"/>
      <c r="G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customFormat="false" ht="15.75" hidden="false" customHeight="true" outlineLevel="0" collapsed="false">
      <c r="A902" s="379"/>
      <c r="B902" s="13"/>
      <c r="C902" s="226"/>
      <c r="D902" s="226"/>
      <c r="E902" s="13"/>
      <c r="F902" s="13"/>
      <c r="G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customFormat="false" ht="15.75" hidden="false" customHeight="true" outlineLevel="0" collapsed="false">
      <c r="A903" s="379"/>
      <c r="B903" s="13"/>
      <c r="C903" s="226"/>
      <c r="D903" s="226"/>
      <c r="E903" s="13"/>
      <c r="F903" s="13"/>
      <c r="G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customFormat="false" ht="15.75" hidden="false" customHeight="true" outlineLevel="0" collapsed="false">
      <c r="A904" s="379"/>
      <c r="B904" s="13"/>
      <c r="C904" s="226"/>
      <c r="D904" s="226"/>
      <c r="E904" s="13"/>
      <c r="F904" s="13"/>
      <c r="G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customFormat="false" ht="15.75" hidden="false" customHeight="true" outlineLevel="0" collapsed="false">
      <c r="A905" s="379"/>
      <c r="B905" s="13"/>
      <c r="C905" s="226"/>
      <c r="D905" s="226"/>
      <c r="E905" s="13"/>
      <c r="F905" s="13"/>
      <c r="G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customFormat="false" ht="15.75" hidden="false" customHeight="true" outlineLevel="0" collapsed="false">
      <c r="A906" s="379"/>
      <c r="B906" s="13"/>
      <c r="C906" s="226"/>
      <c r="D906" s="226"/>
      <c r="E906" s="13"/>
      <c r="F906" s="13"/>
      <c r="G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customFormat="false" ht="15.75" hidden="false" customHeight="true" outlineLevel="0" collapsed="false">
      <c r="A907" s="379"/>
      <c r="B907" s="13"/>
      <c r="C907" s="226"/>
      <c r="D907" s="226"/>
      <c r="E907" s="13"/>
      <c r="F907" s="13"/>
      <c r="G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customFormat="false" ht="15.75" hidden="false" customHeight="true" outlineLevel="0" collapsed="false">
      <c r="A908" s="379"/>
      <c r="B908" s="13"/>
      <c r="C908" s="226"/>
      <c r="D908" s="226"/>
      <c r="E908" s="13"/>
      <c r="F908" s="13"/>
      <c r="G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customFormat="false" ht="15.75" hidden="false" customHeight="true" outlineLevel="0" collapsed="false">
      <c r="A909" s="379"/>
      <c r="B909" s="13"/>
      <c r="C909" s="226"/>
      <c r="D909" s="226"/>
      <c r="E909" s="13"/>
      <c r="F909" s="13"/>
      <c r="G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customFormat="false" ht="15.75" hidden="false" customHeight="true" outlineLevel="0" collapsed="false">
      <c r="A910" s="379"/>
      <c r="B910" s="13"/>
      <c r="C910" s="226"/>
      <c r="D910" s="226"/>
      <c r="E910" s="13"/>
      <c r="F910" s="13"/>
      <c r="G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customFormat="false" ht="15.75" hidden="false" customHeight="true" outlineLevel="0" collapsed="false">
      <c r="A911" s="379"/>
      <c r="B911" s="13"/>
      <c r="C911" s="226"/>
      <c r="D911" s="226"/>
      <c r="E911" s="13"/>
      <c r="F911" s="13"/>
      <c r="G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customFormat="false" ht="15.75" hidden="false" customHeight="true" outlineLevel="0" collapsed="false">
      <c r="A912" s="379"/>
      <c r="B912" s="13"/>
      <c r="C912" s="226"/>
      <c r="D912" s="226"/>
      <c r="E912" s="13"/>
      <c r="F912" s="13"/>
      <c r="G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customFormat="false" ht="15.75" hidden="false" customHeight="true" outlineLevel="0" collapsed="false">
      <c r="A913" s="379"/>
      <c r="B913" s="13"/>
      <c r="C913" s="226"/>
      <c r="D913" s="226"/>
      <c r="E913" s="13"/>
      <c r="F913" s="13"/>
      <c r="G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customFormat="false" ht="15.75" hidden="false" customHeight="true" outlineLevel="0" collapsed="false">
      <c r="A914" s="379"/>
      <c r="B914" s="13"/>
      <c r="C914" s="226"/>
      <c r="D914" s="226"/>
      <c r="E914" s="13"/>
      <c r="F914" s="13"/>
      <c r="G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customFormat="false" ht="15.75" hidden="false" customHeight="true" outlineLevel="0" collapsed="false">
      <c r="A915" s="379"/>
      <c r="B915" s="13"/>
      <c r="C915" s="226"/>
      <c r="D915" s="226"/>
      <c r="E915" s="13"/>
      <c r="F915" s="13"/>
      <c r="G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customFormat="false" ht="15.75" hidden="false" customHeight="true" outlineLevel="0" collapsed="false">
      <c r="A916" s="379"/>
      <c r="B916" s="13"/>
      <c r="C916" s="226"/>
      <c r="D916" s="226"/>
      <c r="E916" s="13"/>
      <c r="F916" s="13"/>
      <c r="G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customFormat="false" ht="15.75" hidden="false" customHeight="true" outlineLevel="0" collapsed="false">
      <c r="A917" s="379"/>
      <c r="B917" s="13"/>
      <c r="C917" s="226"/>
      <c r="D917" s="226"/>
      <c r="E917" s="13"/>
      <c r="F917" s="13"/>
      <c r="G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customFormat="false" ht="15.75" hidden="false" customHeight="true" outlineLevel="0" collapsed="false">
      <c r="A918" s="379"/>
      <c r="B918" s="13"/>
      <c r="C918" s="226"/>
      <c r="D918" s="226"/>
      <c r="E918" s="13"/>
      <c r="F918" s="13"/>
      <c r="G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customFormat="false" ht="15.75" hidden="false" customHeight="true" outlineLevel="0" collapsed="false">
      <c r="A919" s="379"/>
      <c r="B919" s="13"/>
      <c r="C919" s="226"/>
      <c r="D919" s="226"/>
      <c r="E919" s="13"/>
      <c r="F919" s="13"/>
      <c r="G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customFormat="false" ht="15.75" hidden="false" customHeight="true" outlineLevel="0" collapsed="false">
      <c r="A920" s="379"/>
      <c r="B920" s="13"/>
      <c r="C920" s="226"/>
      <c r="D920" s="226"/>
      <c r="E920" s="13"/>
      <c r="F920" s="13"/>
      <c r="G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customFormat="false" ht="15.75" hidden="false" customHeight="true" outlineLevel="0" collapsed="false">
      <c r="A921" s="379"/>
      <c r="B921" s="13"/>
      <c r="C921" s="226"/>
      <c r="D921" s="226"/>
      <c r="E921" s="13"/>
      <c r="F921" s="13"/>
      <c r="G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customFormat="false" ht="15.75" hidden="false" customHeight="true" outlineLevel="0" collapsed="false">
      <c r="A922" s="379"/>
      <c r="B922" s="13"/>
      <c r="C922" s="226"/>
      <c r="D922" s="226"/>
      <c r="E922" s="13"/>
      <c r="F922" s="13"/>
      <c r="G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customFormat="false" ht="15.75" hidden="false" customHeight="true" outlineLevel="0" collapsed="false">
      <c r="A923" s="379"/>
      <c r="B923" s="13"/>
      <c r="C923" s="226"/>
      <c r="D923" s="226"/>
      <c r="E923" s="13"/>
      <c r="F923" s="13"/>
      <c r="G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customFormat="false" ht="15.75" hidden="false" customHeight="true" outlineLevel="0" collapsed="false">
      <c r="A924" s="379"/>
      <c r="B924" s="13"/>
      <c r="C924" s="226"/>
      <c r="D924" s="226"/>
      <c r="E924" s="13"/>
      <c r="F924" s="13"/>
      <c r="G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customFormat="false" ht="15.75" hidden="false" customHeight="true" outlineLevel="0" collapsed="false">
      <c r="A925" s="379"/>
      <c r="B925" s="13"/>
      <c r="C925" s="226"/>
      <c r="D925" s="226"/>
      <c r="E925" s="13"/>
      <c r="F925" s="13"/>
      <c r="G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customFormat="false" ht="15.75" hidden="false" customHeight="true" outlineLevel="0" collapsed="false">
      <c r="A926" s="379"/>
      <c r="B926" s="13"/>
      <c r="C926" s="226"/>
      <c r="D926" s="226"/>
      <c r="E926" s="13"/>
      <c r="F926" s="13"/>
      <c r="G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customFormat="false" ht="15.75" hidden="false" customHeight="true" outlineLevel="0" collapsed="false">
      <c r="A927" s="379"/>
      <c r="B927" s="13"/>
      <c r="C927" s="226"/>
      <c r="D927" s="226"/>
      <c r="E927" s="13"/>
      <c r="F927" s="13"/>
      <c r="G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customFormat="false" ht="15.75" hidden="false" customHeight="true" outlineLevel="0" collapsed="false">
      <c r="A928" s="379"/>
      <c r="B928" s="13"/>
      <c r="C928" s="226"/>
      <c r="D928" s="226"/>
      <c r="E928" s="13"/>
      <c r="F928" s="13"/>
      <c r="G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customFormat="false" ht="15.75" hidden="false" customHeight="true" outlineLevel="0" collapsed="false">
      <c r="A929" s="379"/>
      <c r="B929" s="13"/>
      <c r="C929" s="226"/>
      <c r="D929" s="226"/>
      <c r="E929" s="13"/>
      <c r="F929" s="13"/>
      <c r="G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customFormat="false" ht="15.75" hidden="false" customHeight="true" outlineLevel="0" collapsed="false">
      <c r="A930" s="379"/>
      <c r="B930" s="13"/>
      <c r="C930" s="226"/>
      <c r="D930" s="226"/>
      <c r="E930" s="13"/>
      <c r="F930" s="13"/>
      <c r="G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customFormat="false" ht="15.75" hidden="false" customHeight="true" outlineLevel="0" collapsed="false">
      <c r="A931" s="379"/>
      <c r="B931" s="13"/>
      <c r="C931" s="226"/>
      <c r="D931" s="226"/>
      <c r="E931" s="13"/>
      <c r="F931" s="13"/>
      <c r="G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customFormat="false" ht="15.75" hidden="false" customHeight="true" outlineLevel="0" collapsed="false">
      <c r="A932" s="379"/>
      <c r="B932" s="13"/>
      <c r="C932" s="226"/>
      <c r="D932" s="226"/>
      <c r="E932" s="13"/>
      <c r="F932" s="13"/>
      <c r="G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customFormat="false" ht="15.75" hidden="false" customHeight="true" outlineLevel="0" collapsed="false">
      <c r="A933" s="379"/>
      <c r="B933" s="13"/>
      <c r="C933" s="226"/>
      <c r="D933" s="226"/>
      <c r="E933" s="13"/>
      <c r="F933" s="13"/>
      <c r="G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customFormat="false" ht="15.75" hidden="false" customHeight="true" outlineLevel="0" collapsed="false">
      <c r="A934" s="379"/>
      <c r="B934" s="13"/>
      <c r="C934" s="226"/>
      <c r="D934" s="226"/>
      <c r="E934" s="13"/>
      <c r="F934" s="13"/>
      <c r="G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customFormat="false" ht="15.75" hidden="false" customHeight="true" outlineLevel="0" collapsed="false">
      <c r="A935" s="379"/>
      <c r="B935" s="13"/>
      <c r="C935" s="226"/>
      <c r="D935" s="226"/>
      <c r="E935" s="13"/>
      <c r="F935" s="13"/>
      <c r="G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customFormat="false" ht="15.75" hidden="false" customHeight="true" outlineLevel="0" collapsed="false">
      <c r="A936" s="379"/>
      <c r="B936" s="13"/>
      <c r="C936" s="226"/>
      <c r="D936" s="226"/>
      <c r="E936" s="13"/>
      <c r="F936" s="13"/>
      <c r="G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customFormat="false" ht="15.75" hidden="false" customHeight="true" outlineLevel="0" collapsed="false">
      <c r="A937" s="379"/>
      <c r="B937" s="13"/>
      <c r="C937" s="226"/>
      <c r="D937" s="226"/>
      <c r="E937" s="13"/>
      <c r="F937" s="13"/>
      <c r="G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customFormat="false" ht="15.75" hidden="false" customHeight="true" outlineLevel="0" collapsed="false">
      <c r="A938" s="379"/>
      <c r="B938" s="13"/>
      <c r="C938" s="226"/>
      <c r="D938" s="226"/>
      <c r="E938" s="13"/>
      <c r="F938" s="13"/>
      <c r="G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customFormat="false" ht="15.75" hidden="false" customHeight="true" outlineLevel="0" collapsed="false">
      <c r="A939" s="379"/>
      <c r="B939" s="13"/>
      <c r="C939" s="226"/>
      <c r="D939" s="226"/>
      <c r="E939" s="13"/>
      <c r="F939" s="13"/>
      <c r="G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customFormat="false" ht="15.75" hidden="false" customHeight="true" outlineLevel="0" collapsed="false">
      <c r="A940" s="379"/>
      <c r="B940" s="13"/>
      <c r="C940" s="226"/>
      <c r="D940" s="226"/>
      <c r="E940" s="13"/>
      <c r="F940" s="13"/>
      <c r="G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customFormat="false" ht="15.75" hidden="false" customHeight="true" outlineLevel="0" collapsed="false">
      <c r="A941" s="379"/>
      <c r="B941" s="13"/>
      <c r="C941" s="226"/>
      <c r="D941" s="226"/>
      <c r="E941" s="13"/>
      <c r="F941" s="13"/>
      <c r="G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customFormat="false" ht="15.75" hidden="false" customHeight="true" outlineLevel="0" collapsed="false">
      <c r="A942" s="379"/>
      <c r="B942" s="13"/>
      <c r="C942" s="226"/>
      <c r="D942" s="226"/>
      <c r="E942" s="13"/>
      <c r="F942" s="13"/>
      <c r="G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customFormat="false" ht="15.75" hidden="false" customHeight="true" outlineLevel="0" collapsed="false">
      <c r="A943" s="379"/>
      <c r="B943" s="13"/>
      <c r="C943" s="226"/>
      <c r="D943" s="226"/>
      <c r="E943" s="13"/>
      <c r="F943" s="13"/>
      <c r="G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customFormat="false" ht="15.75" hidden="false" customHeight="true" outlineLevel="0" collapsed="false">
      <c r="A944" s="379"/>
      <c r="B944" s="13"/>
      <c r="C944" s="226"/>
      <c r="D944" s="226"/>
      <c r="E944" s="13"/>
      <c r="F944" s="13"/>
      <c r="G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customFormat="false" ht="15.75" hidden="false" customHeight="true" outlineLevel="0" collapsed="false">
      <c r="A945" s="379"/>
      <c r="B945" s="13"/>
      <c r="C945" s="226"/>
      <c r="D945" s="226"/>
      <c r="E945" s="13"/>
      <c r="F945" s="13"/>
      <c r="G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customFormat="false" ht="15.75" hidden="false" customHeight="true" outlineLevel="0" collapsed="false">
      <c r="A946" s="379"/>
      <c r="B946" s="13"/>
      <c r="C946" s="226"/>
      <c r="D946" s="226"/>
      <c r="E946" s="13"/>
      <c r="F946" s="13"/>
      <c r="G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customFormat="false" ht="15.75" hidden="false" customHeight="true" outlineLevel="0" collapsed="false">
      <c r="A947" s="379"/>
      <c r="B947" s="13"/>
      <c r="C947" s="226"/>
      <c r="D947" s="226"/>
      <c r="E947" s="13"/>
      <c r="F947" s="13"/>
      <c r="G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customFormat="false" ht="15.75" hidden="false" customHeight="true" outlineLevel="0" collapsed="false">
      <c r="A948" s="379"/>
      <c r="B948" s="13"/>
      <c r="C948" s="226"/>
      <c r="D948" s="226"/>
      <c r="E948" s="13"/>
      <c r="F948" s="13"/>
      <c r="G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customFormat="false" ht="15.75" hidden="false" customHeight="true" outlineLevel="0" collapsed="false">
      <c r="A949" s="379"/>
      <c r="B949" s="13"/>
      <c r="C949" s="226"/>
      <c r="D949" s="226"/>
      <c r="E949" s="13"/>
      <c r="F949" s="13"/>
      <c r="G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customFormat="false" ht="15.75" hidden="false" customHeight="true" outlineLevel="0" collapsed="false">
      <c r="A950" s="379"/>
      <c r="B950" s="13"/>
      <c r="C950" s="226"/>
      <c r="D950" s="226"/>
      <c r="E950" s="13"/>
      <c r="F950" s="13"/>
      <c r="G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customFormat="false" ht="15.75" hidden="false" customHeight="true" outlineLevel="0" collapsed="false">
      <c r="A951" s="379"/>
      <c r="B951" s="13"/>
      <c r="C951" s="226"/>
      <c r="D951" s="226"/>
      <c r="E951" s="13"/>
      <c r="F951" s="13"/>
      <c r="G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customFormat="false" ht="15.75" hidden="false" customHeight="true" outlineLevel="0" collapsed="false">
      <c r="A952" s="379"/>
      <c r="B952" s="13"/>
      <c r="C952" s="226"/>
      <c r="D952" s="226"/>
      <c r="E952" s="13"/>
      <c r="F952" s="13"/>
      <c r="G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customFormat="false" ht="15.75" hidden="false" customHeight="true" outlineLevel="0" collapsed="false">
      <c r="A953" s="379"/>
      <c r="B953" s="13"/>
      <c r="C953" s="226"/>
      <c r="D953" s="226"/>
      <c r="E953" s="13"/>
      <c r="F953" s="13"/>
      <c r="G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customFormat="false" ht="15.75" hidden="false" customHeight="true" outlineLevel="0" collapsed="false">
      <c r="A954" s="379"/>
      <c r="B954" s="13"/>
      <c r="C954" s="226"/>
      <c r="D954" s="226"/>
      <c r="E954" s="13"/>
      <c r="F954" s="13"/>
      <c r="G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customFormat="false" ht="15.75" hidden="false" customHeight="true" outlineLevel="0" collapsed="false">
      <c r="A955" s="379"/>
      <c r="B955" s="13"/>
      <c r="C955" s="226"/>
      <c r="D955" s="226"/>
      <c r="E955" s="13"/>
      <c r="F955" s="13"/>
      <c r="G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customFormat="false" ht="15.75" hidden="false" customHeight="true" outlineLevel="0" collapsed="false">
      <c r="A956" s="379"/>
      <c r="B956" s="13"/>
      <c r="C956" s="226"/>
      <c r="D956" s="226"/>
      <c r="E956" s="13"/>
      <c r="F956" s="13"/>
      <c r="G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customFormat="false" ht="15.75" hidden="false" customHeight="true" outlineLevel="0" collapsed="false">
      <c r="A957" s="379"/>
      <c r="B957" s="13"/>
      <c r="C957" s="226"/>
      <c r="D957" s="226"/>
      <c r="E957" s="13"/>
      <c r="F957" s="13"/>
      <c r="G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customFormat="false" ht="15.75" hidden="false" customHeight="true" outlineLevel="0" collapsed="false">
      <c r="A958" s="379"/>
      <c r="B958" s="13"/>
      <c r="C958" s="226"/>
      <c r="D958" s="226"/>
      <c r="E958" s="13"/>
      <c r="F958" s="13"/>
      <c r="G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customFormat="false" ht="15.75" hidden="false" customHeight="true" outlineLevel="0" collapsed="false">
      <c r="A959" s="379"/>
      <c r="B959" s="13"/>
      <c r="C959" s="226"/>
      <c r="D959" s="226"/>
      <c r="E959" s="13"/>
      <c r="F959" s="13"/>
      <c r="G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customFormat="false" ht="15.75" hidden="false" customHeight="true" outlineLevel="0" collapsed="false">
      <c r="A960" s="379"/>
      <c r="B960" s="13"/>
      <c r="C960" s="226"/>
      <c r="D960" s="226"/>
      <c r="E960" s="13"/>
      <c r="F960" s="13"/>
      <c r="G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customFormat="false" ht="15.75" hidden="false" customHeight="true" outlineLevel="0" collapsed="false">
      <c r="A961" s="379"/>
      <c r="B961" s="13"/>
      <c r="C961" s="226"/>
      <c r="D961" s="226"/>
      <c r="E961" s="13"/>
      <c r="F961" s="13"/>
      <c r="G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customFormat="false" ht="15.75" hidden="false" customHeight="true" outlineLevel="0" collapsed="false">
      <c r="A962" s="379"/>
      <c r="B962" s="13"/>
      <c r="C962" s="226"/>
      <c r="D962" s="226"/>
      <c r="E962" s="13"/>
      <c r="F962" s="13"/>
      <c r="G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customFormat="false" ht="15.75" hidden="false" customHeight="true" outlineLevel="0" collapsed="false">
      <c r="A963" s="379"/>
      <c r="B963" s="13"/>
      <c r="C963" s="226"/>
      <c r="D963" s="226"/>
      <c r="E963" s="13"/>
      <c r="F963" s="13"/>
      <c r="G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customFormat="false" ht="15.75" hidden="false" customHeight="true" outlineLevel="0" collapsed="false">
      <c r="A964" s="379"/>
      <c r="B964" s="13"/>
      <c r="C964" s="226"/>
      <c r="D964" s="226"/>
      <c r="E964" s="13"/>
      <c r="F964" s="13"/>
      <c r="G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customFormat="false" ht="15.75" hidden="false" customHeight="true" outlineLevel="0" collapsed="false">
      <c r="A965" s="379"/>
      <c r="B965" s="13"/>
      <c r="C965" s="226"/>
      <c r="D965" s="226"/>
      <c r="E965" s="13"/>
      <c r="F965" s="13"/>
      <c r="G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customFormat="false" ht="15.75" hidden="false" customHeight="true" outlineLevel="0" collapsed="false">
      <c r="A966" s="379"/>
      <c r="B966" s="13"/>
      <c r="C966" s="226"/>
      <c r="D966" s="226"/>
      <c r="E966" s="13"/>
      <c r="F966" s="13"/>
      <c r="G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customFormat="false" ht="15.75" hidden="false" customHeight="true" outlineLevel="0" collapsed="false">
      <c r="A967" s="379"/>
      <c r="B967" s="13"/>
      <c r="C967" s="226"/>
      <c r="D967" s="226"/>
      <c r="E967" s="13"/>
      <c r="F967" s="13"/>
      <c r="G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customFormat="false" ht="15.75" hidden="false" customHeight="true" outlineLevel="0" collapsed="false">
      <c r="A968" s="379"/>
      <c r="B968" s="13"/>
      <c r="C968" s="226"/>
      <c r="D968" s="226"/>
      <c r="E968" s="13"/>
      <c r="F968" s="13"/>
      <c r="G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customFormat="false" ht="15.75" hidden="false" customHeight="true" outlineLevel="0" collapsed="false">
      <c r="A969" s="379"/>
      <c r="B969" s="13"/>
      <c r="C969" s="226"/>
      <c r="D969" s="226"/>
      <c r="E969" s="13"/>
      <c r="F969" s="13"/>
      <c r="G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customFormat="false" ht="15.75" hidden="false" customHeight="true" outlineLevel="0" collapsed="false">
      <c r="A970" s="379"/>
      <c r="B970" s="13"/>
      <c r="C970" s="226"/>
      <c r="D970" s="226"/>
      <c r="E970" s="13"/>
      <c r="F970" s="13"/>
      <c r="G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customFormat="false" ht="15.75" hidden="false" customHeight="true" outlineLevel="0" collapsed="false">
      <c r="A971" s="379"/>
      <c r="B971" s="13"/>
      <c r="C971" s="226"/>
      <c r="D971" s="226"/>
      <c r="E971" s="13"/>
      <c r="F971" s="13"/>
      <c r="G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customFormat="false" ht="15.75" hidden="false" customHeight="true" outlineLevel="0" collapsed="false">
      <c r="A972" s="379"/>
      <c r="B972" s="13"/>
      <c r="C972" s="226"/>
      <c r="D972" s="226"/>
      <c r="E972" s="13"/>
      <c r="F972" s="13"/>
      <c r="G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customFormat="false" ht="15.75" hidden="false" customHeight="true" outlineLevel="0" collapsed="false">
      <c r="A973" s="379"/>
      <c r="B973" s="13"/>
      <c r="C973" s="226"/>
      <c r="D973" s="226"/>
      <c r="E973" s="13"/>
      <c r="F973" s="13"/>
      <c r="G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customFormat="false" ht="15.75" hidden="false" customHeight="true" outlineLevel="0" collapsed="false">
      <c r="A974" s="379"/>
      <c r="B974" s="13"/>
      <c r="C974" s="226"/>
      <c r="D974" s="226"/>
      <c r="E974" s="13"/>
      <c r="F974" s="13"/>
      <c r="G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customFormat="false" ht="15.75" hidden="false" customHeight="true" outlineLevel="0" collapsed="false">
      <c r="A975" s="379"/>
      <c r="B975" s="13"/>
      <c r="C975" s="226"/>
      <c r="D975" s="226"/>
      <c r="E975" s="13"/>
      <c r="F975" s="13"/>
      <c r="G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customFormat="false" ht="15.75" hidden="false" customHeight="true" outlineLevel="0" collapsed="false">
      <c r="A976" s="379"/>
      <c r="B976" s="13"/>
      <c r="C976" s="226"/>
      <c r="D976" s="226"/>
      <c r="E976" s="13"/>
      <c r="F976" s="13"/>
      <c r="G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customFormat="false" ht="15.75" hidden="false" customHeight="true" outlineLevel="0" collapsed="false">
      <c r="A977" s="379"/>
      <c r="B977" s="13"/>
      <c r="C977" s="226"/>
      <c r="D977" s="226"/>
      <c r="E977" s="13"/>
      <c r="F977" s="13"/>
      <c r="G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customFormat="false" ht="15.75" hidden="false" customHeight="true" outlineLevel="0" collapsed="false">
      <c r="A978" s="379"/>
      <c r="B978" s="13"/>
      <c r="C978" s="226"/>
      <c r="D978" s="226"/>
      <c r="E978" s="13"/>
      <c r="F978" s="13"/>
      <c r="G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customFormat="false" ht="15.75" hidden="false" customHeight="true" outlineLevel="0" collapsed="false">
      <c r="A979" s="379"/>
      <c r="B979" s="13"/>
      <c r="C979" s="226"/>
      <c r="D979" s="226"/>
      <c r="E979" s="13"/>
      <c r="F979" s="13"/>
      <c r="G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customFormat="false" ht="15.75" hidden="false" customHeight="true" outlineLevel="0" collapsed="false">
      <c r="A980" s="379"/>
      <c r="B980" s="13"/>
      <c r="C980" s="226"/>
      <c r="D980" s="226"/>
      <c r="E980" s="13"/>
      <c r="F980" s="13"/>
      <c r="G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customFormat="false" ht="15.75" hidden="false" customHeight="true" outlineLevel="0" collapsed="false">
      <c r="A981" s="379"/>
      <c r="B981" s="13"/>
      <c r="C981" s="226"/>
      <c r="D981" s="226"/>
      <c r="E981" s="13"/>
      <c r="F981" s="13"/>
      <c r="G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customFormat="false" ht="15.75" hidden="false" customHeight="true" outlineLevel="0" collapsed="false">
      <c r="A982" s="379"/>
      <c r="B982" s="13"/>
      <c r="C982" s="226"/>
      <c r="D982" s="226"/>
      <c r="E982" s="13"/>
      <c r="F982" s="13"/>
      <c r="G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customFormat="false" ht="15.75" hidden="false" customHeight="true" outlineLevel="0" collapsed="false">
      <c r="A983" s="379"/>
      <c r="B983" s="13"/>
      <c r="C983" s="226"/>
      <c r="D983" s="226"/>
      <c r="E983" s="13"/>
      <c r="F983" s="13"/>
      <c r="G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customFormat="false" ht="15.75" hidden="false" customHeight="true" outlineLevel="0" collapsed="false">
      <c r="A984" s="379"/>
      <c r="B984" s="13"/>
      <c r="C984" s="226"/>
      <c r="D984" s="226"/>
      <c r="E984" s="13"/>
      <c r="F984" s="13"/>
      <c r="G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customFormat="false" ht="15.75" hidden="false" customHeight="true" outlineLevel="0" collapsed="false">
      <c r="A985" s="379"/>
      <c r="B985" s="13"/>
      <c r="C985" s="226"/>
      <c r="D985" s="226"/>
      <c r="E985" s="13"/>
      <c r="F985" s="13"/>
      <c r="G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customFormat="false" ht="15.75" hidden="false" customHeight="true" outlineLevel="0" collapsed="false">
      <c r="A986" s="379"/>
      <c r="B986" s="13"/>
      <c r="C986" s="226"/>
      <c r="D986" s="226"/>
      <c r="E986" s="13"/>
      <c r="F986" s="13"/>
      <c r="G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customFormat="false" ht="15.75" hidden="false" customHeight="true" outlineLevel="0" collapsed="false">
      <c r="A987" s="379"/>
      <c r="B987" s="13"/>
      <c r="C987" s="226"/>
      <c r="D987" s="226"/>
      <c r="E987" s="13"/>
      <c r="F987" s="13"/>
      <c r="G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customFormat="false" ht="15.75" hidden="false" customHeight="true" outlineLevel="0" collapsed="false">
      <c r="A988" s="379"/>
      <c r="B988" s="13"/>
      <c r="C988" s="226"/>
      <c r="D988" s="226"/>
      <c r="E988" s="13"/>
      <c r="F988" s="13"/>
      <c r="G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customFormat="false" ht="15.75" hidden="false" customHeight="true" outlineLevel="0" collapsed="false">
      <c r="A989" s="379"/>
      <c r="B989" s="13"/>
      <c r="C989" s="226"/>
      <c r="D989" s="226"/>
      <c r="E989" s="13"/>
      <c r="F989" s="13"/>
      <c r="G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customFormat="false" ht="15.75" hidden="false" customHeight="true" outlineLevel="0" collapsed="false">
      <c r="A990" s="379"/>
      <c r="B990" s="13"/>
      <c r="C990" s="226"/>
      <c r="D990" s="226"/>
      <c r="E990" s="13"/>
      <c r="F990" s="13"/>
      <c r="G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customFormat="false" ht="15.75" hidden="false" customHeight="true" outlineLevel="0" collapsed="false">
      <c r="A991" s="379"/>
      <c r="B991" s="13"/>
      <c r="C991" s="226"/>
      <c r="D991" s="226"/>
      <c r="E991" s="13"/>
      <c r="F991" s="13"/>
      <c r="G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customFormat="false" ht="15.75" hidden="false" customHeight="true" outlineLevel="0" collapsed="false">
      <c r="A992" s="379"/>
      <c r="B992" s="13"/>
      <c r="C992" s="226"/>
      <c r="D992" s="226"/>
      <c r="E992" s="13"/>
      <c r="F992" s="13"/>
      <c r="G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customFormat="false" ht="15.75" hidden="false" customHeight="true" outlineLevel="0" collapsed="false">
      <c r="A993" s="379"/>
      <c r="B993" s="13"/>
      <c r="C993" s="226"/>
      <c r="D993" s="226"/>
      <c r="E993" s="13"/>
      <c r="F993" s="13"/>
      <c r="G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customFormat="false" ht="15.75" hidden="false" customHeight="true" outlineLevel="0" collapsed="false">
      <c r="A994" s="379"/>
      <c r="B994" s="13"/>
      <c r="C994" s="226"/>
      <c r="D994" s="226"/>
      <c r="E994" s="13"/>
      <c r="F994" s="13"/>
      <c r="G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customFormat="false" ht="15.75" hidden="false" customHeight="true" outlineLevel="0" collapsed="false">
      <c r="A995" s="379"/>
      <c r="B995" s="13"/>
      <c r="C995" s="226"/>
      <c r="D995" s="226"/>
      <c r="E995" s="13"/>
      <c r="F995" s="13"/>
      <c r="G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customFormat="false" ht="15.75" hidden="false" customHeight="true" outlineLevel="0" collapsed="false">
      <c r="A996" s="379"/>
      <c r="B996" s="13"/>
      <c r="C996" s="226"/>
      <c r="D996" s="226"/>
      <c r="E996" s="13"/>
      <c r="F996" s="13"/>
      <c r="G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customFormat="false" ht="15.75" hidden="false" customHeight="true" outlineLevel="0" collapsed="false">
      <c r="A997" s="379"/>
      <c r="B997" s="13"/>
      <c r="C997" s="226"/>
      <c r="D997" s="226"/>
      <c r="E997" s="13"/>
      <c r="F997" s="13"/>
      <c r="G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customFormat="false" ht="15.75" hidden="false" customHeight="true" outlineLevel="0" collapsed="false">
      <c r="A998" s="379"/>
      <c r="B998" s="13"/>
      <c r="C998" s="226"/>
      <c r="D998" s="226"/>
      <c r="E998" s="13"/>
      <c r="F998" s="13"/>
      <c r="G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customFormat="false" ht="13.8" hidden="false" customHeight="false" outlineLevel="0" collapsed="false">
      <c r="E999" s="13"/>
    </row>
    <row r="1000" customFormat="false" ht="13.8" hidden="false" customHeight="false" outlineLevel="0" collapsed="false">
      <c r="E1000" s="13"/>
    </row>
    <row r="1001" customFormat="false" ht="13.8" hidden="false" customHeight="false" outlineLevel="0" collapsed="false">
      <c r="E1001" s="13"/>
    </row>
    <row r="1002" customFormat="false" ht="13.8" hidden="false" customHeight="false" outlineLevel="0" collapsed="false">
      <c r="E1002" s="13"/>
    </row>
    <row r="1003" customFormat="false" ht="13.8" hidden="false" customHeight="false" outlineLevel="0" collapsed="false">
      <c r="E1003" s="13"/>
    </row>
    <row r="1004" customFormat="false" ht="13.8" hidden="false" customHeight="false" outlineLevel="0" collapsed="false">
      <c r="E1004" s="13"/>
    </row>
    <row r="1005" customFormat="false" ht="13.8" hidden="false" customHeight="false" outlineLevel="0" collapsed="false">
      <c r="E1005" s="13"/>
    </row>
    <row r="1006" customFormat="false" ht="13.8" hidden="false" customHeight="false" outlineLevel="0" collapsed="false">
      <c r="E1006" s="13"/>
    </row>
    <row r="1007" customFormat="false" ht="13.8" hidden="false" customHeight="false" outlineLevel="0" collapsed="false">
      <c r="E1007" s="13"/>
    </row>
    <row r="1008" customFormat="false" ht="13.8" hidden="false" customHeight="false" outlineLevel="0" collapsed="false">
      <c r="E1008" s="13"/>
    </row>
    <row r="1009" customFormat="false" ht="13.8" hidden="false" customHeight="false" outlineLevel="0" collapsed="false">
      <c r="E1009" s="13"/>
    </row>
    <row r="1010" customFormat="false" ht="13.8" hidden="false" customHeight="false" outlineLevel="0" collapsed="false">
      <c r="E1010" s="13"/>
    </row>
    <row r="1011" customFormat="false" ht="13.8" hidden="false" customHeight="false" outlineLevel="0" collapsed="false">
      <c r="E1011" s="13"/>
    </row>
    <row r="1012" customFormat="false" ht="13.8" hidden="false" customHeight="false" outlineLevel="0" collapsed="false">
      <c r="E1012" s="13"/>
    </row>
    <row r="1013" customFormat="false" ht="13.8" hidden="false" customHeight="false" outlineLevel="0" collapsed="false">
      <c r="E1013" s="13"/>
    </row>
    <row r="1014" customFormat="false" ht="13.8" hidden="false" customHeight="false" outlineLevel="0" collapsed="false">
      <c r="E1014" s="13"/>
    </row>
    <row r="1015" customFormat="false" ht="13.8" hidden="false" customHeight="false" outlineLevel="0" collapsed="false">
      <c r="E1015" s="13"/>
    </row>
    <row r="1016" customFormat="false" ht="13.8" hidden="false" customHeight="false" outlineLevel="0" collapsed="false">
      <c r="E1016" s="13"/>
    </row>
    <row r="1017" customFormat="false" ht="13.8" hidden="false" customHeight="false" outlineLevel="0" collapsed="false">
      <c r="E1017" s="13"/>
    </row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E2:E189">
    <cfRule type="cellIs" priority="2" operator="equal" aboveAverage="0" equalAverage="0" bottom="0" percent="0" rank="0" text="" dxfId="6">
      <formula>#ref!</formula>
    </cfRule>
  </conditionalFormatting>
  <conditionalFormatting sqref="E2:E189">
    <cfRule type="cellIs" priority="3" operator="lessThan" aboveAverage="0" equalAverage="0" bottom="0" percent="0" rank="0" text="" dxfId="15">
      <formula>0</formula>
    </cfRule>
    <cfRule type="cellIs" priority="4" operator="greaterThan" aboveAverage="0" equalAverage="0" bottom="0" percent="0" rank="0" text="" dxfId="16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Z101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5" activeCellId="0" sqref="B15"/>
    </sheetView>
  </sheetViews>
  <sheetFormatPr defaultColWidth="14.43359375" defaultRowHeight="13.8" zeroHeight="false" outlineLevelRow="0" outlineLevelCol="0"/>
  <cols>
    <col collapsed="false" customWidth="true" hidden="false" outlineLevel="0" max="1" min="1" style="7" width="40.84"/>
    <col collapsed="false" customWidth="true" hidden="false" outlineLevel="0" max="2" min="2" style="7" width="10.71"/>
    <col collapsed="false" customWidth="true" hidden="false" outlineLevel="0" max="3" min="3" style="7" width="13.53"/>
    <col collapsed="false" customWidth="true" hidden="false" outlineLevel="0" max="6" min="4" style="7" width="10.71"/>
  </cols>
  <sheetData>
    <row r="1" customFormat="false" ht="13.8" hidden="false" customHeight="false" outlineLevel="0" collapsed="false">
      <c r="A1" s="11" t="s">
        <v>6813</v>
      </c>
      <c r="B1" s="12" t="s">
        <v>2091</v>
      </c>
      <c r="C1" s="12" t="s">
        <v>2092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3.8" hidden="false" customHeight="false" outlineLevel="0" collapsed="false">
      <c r="A2" s="14" t="s">
        <v>1958</v>
      </c>
      <c r="B2" s="15" t="n">
        <v>2225</v>
      </c>
      <c r="C2" s="15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3.8" hidden="false" customHeight="false" outlineLevel="0" collapsed="false">
      <c r="A3" s="14" t="s">
        <v>1522</v>
      </c>
      <c r="B3" s="15" t="n">
        <v>2900</v>
      </c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3.8" hidden="false" customHeight="false" outlineLevel="0" collapsed="false">
      <c r="A4" s="14" t="s">
        <v>10645</v>
      </c>
      <c r="B4" s="15" t="n">
        <v>1600</v>
      </c>
      <c r="C4" s="15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3.8" hidden="false" customHeight="false" outlineLevel="0" collapsed="false">
      <c r="A5" s="14" t="s">
        <v>861</v>
      </c>
      <c r="B5" s="15" t="n">
        <v>800</v>
      </c>
      <c r="C5" s="15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3.8" hidden="false" customHeight="false" outlineLevel="0" collapsed="false">
      <c r="A6" s="14" t="s">
        <v>859</v>
      </c>
      <c r="B6" s="15" t="n">
        <v>340</v>
      </c>
      <c r="C6" s="15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3.8" hidden="false" customHeight="false" outlineLevel="0" collapsed="false">
      <c r="A7" s="14" t="s">
        <v>862</v>
      </c>
      <c r="B7" s="15" t="n">
        <v>270</v>
      </c>
      <c r="C7" s="15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3.8" hidden="false" customHeight="false" outlineLevel="0" collapsed="false">
      <c r="A8" s="14" t="s">
        <v>860</v>
      </c>
      <c r="B8" s="15" t="n">
        <v>180</v>
      </c>
      <c r="C8" s="15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3.8" hidden="false" customHeight="false" outlineLevel="0" collapsed="false">
      <c r="A9" s="14" t="s">
        <v>291</v>
      </c>
      <c r="B9" s="15" t="n">
        <v>800</v>
      </c>
      <c r="C9" s="15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3.8" hidden="false" customHeight="false" outlineLevel="0" collapsed="false">
      <c r="A10" s="14" t="s">
        <v>290</v>
      </c>
      <c r="B10" s="15" t="n">
        <v>1200</v>
      </c>
      <c r="C10" s="15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3.8" hidden="false" customHeight="false" outlineLevel="0" collapsed="false">
      <c r="A11" s="14" t="s">
        <v>293</v>
      </c>
      <c r="B11" s="15" t="n">
        <v>2000</v>
      </c>
      <c r="C11" s="15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3.8" hidden="false" customHeight="false" outlineLevel="0" collapsed="false">
      <c r="A12" s="14" t="s">
        <v>292</v>
      </c>
      <c r="B12" s="15" t="n">
        <v>3300</v>
      </c>
      <c r="C12" s="15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3.8" hidden="false" customHeight="false" outlineLevel="0" collapsed="false">
      <c r="A13" s="14" t="s">
        <v>10646</v>
      </c>
      <c r="B13" s="15" t="n">
        <v>19300</v>
      </c>
      <c r="C13" s="15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3.8" hidden="false" customHeight="false" outlineLevel="0" collapsed="false">
      <c r="A14" s="14" t="s">
        <v>10647</v>
      </c>
      <c r="B14" s="15" t="n">
        <v>14200</v>
      </c>
      <c r="C14" s="15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3.8" hidden="false" customHeight="false" outlineLevel="0" collapsed="false">
      <c r="A15" s="14" t="s">
        <v>10648</v>
      </c>
      <c r="B15" s="15"/>
      <c r="C15" s="15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3.8" hidden="false" customHeight="false" outlineLevel="0" collapsed="false">
      <c r="A16" s="14" t="s">
        <v>737</v>
      </c>
      <c r="B16" s="380" t="n">
        <f aca="false">B13/10+'15. Moreno'!B37</f>
        <v>2140</v>
      </c>
      <c r="C16" s="15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3.8" hidden="false" customHeight="false" outlineLevel="0" collapsed="false">
      <c r="A17" s="14" t="s">
        <v>736</v>
      </c>
      <c r="B17" s="380" t="n">
        <f aca="false">B13/25</f>
        <v>772</v>
      </c>
      <c r="C17" s="15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3.8" hidden="false" customHeight="false" outlineLevel="0" collapsed="false">
      <c r="A18" s="14" t="s">
        <v>739</v>
      </c>
      <c r="B18" s="380" t="n">
        <f aca="false">(B14/1000*75)+'15. Moreno'!B37</f>
        <v>1275</v>
      </c>
      <c r="C18" s="15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3.8" hidden="false" customHeight="false" outlineLevel="0" collapsed="false">
      <c r="A19" s="14" t="s">
        <v>738</v>
      </c>
      <c r="B19" s="380" t="n">
        <f aca="false">B13/1000*50</f>
        <v>965</v>
      </c>
      <c r="C19" s="15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3.8" hidden="false" customHeight="false" outlineLevel="0" collapsed="false">
      <c r="A20" s="259"/>
      <c r="B20" s="320"/>
      <c r="C20" s="15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.75" hidden="false" customHeight="true" outlineLevel="0" collapsed="false">
      <c r="A21" s="259"/>
      <c r="B21" s="320"/>
      <c r="C21" s="15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5.75" hidden="false" customHeight="true" outlineLevel="0" collapsed="false">
      <c r="A22" s="259"/>
      <c r="B22" s="15"/>
      <c r="C22" s="15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.75" hidden="false" customHeight="true" outlineLevel="0" collapsed="false">
      <c r="A23" s="259"/>
      <c r="B23" s="320"/>
      <c r="C23" s="15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.75" hidden="false" customHeight="true" outlineLevel="0" collapsed="false">
      <c r="A24" s="259"/>
      <c r="B24" s="320"/>
      <c r="C24" s="15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.75" hidden="false" customHeight="true" outlineLevel="0" collapsed="false">
      <c r="A25" s="259"/>
      <c r="B25" s="15"/>
      <c r="C25" s="15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.75" hidden="false" customHeight="true" outlineLevel="0" collapsed="false">
      <c r="A26" s="259"/>
      <c r="B26" s="15"/>
      <c r="C26" s="15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.75" hidden="false" customHeight="true" outlineLevel="0" collapsed="false">
      <c r="A27" s="259"/>
      <c r="B27" s="15"/>
      <c r="C27" s="15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5.75" hidden="false" customHeight="true" outlineLevel="0" collapsed="false">
      <c r="A28" s="259"/>
      <c r="B28" s="15"/>
      <c r="C28" s="15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customFormat="false" ht="15.75" hidden="false" customHeight="true" outlineLevel="0" collapsed="false">
      <c r="A29" s="259"/>
      <c r="B29" s="15"/>
      <c r="C29" s="15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.75" hidden="false" customHeight="true" outlineLevel="0" collapsed="false">
      <c r="A30" s="259"/>
      <c r="B30" s="15"/>
      <c r="C30" s="15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.75" hidden="false" customHeight="true" outlineLevel="0" collapsed="false">
      <c r="A31" s="259"/>
      <c r="B31" s="15"/>
      <c r="C31" s="15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.75" hidden="false" customHeight="true" outlineLevel="0" collapsed="false">
      <c r="A32" s="259"/>
      <c r="B32" s="15"/>
      <c r="C32" s="15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.75" hidden="false" customHeight="true" outlineLevel="0" collapsed="false">
      <c r="A33" s="259"/>
      <c r="B33" s="15"/>
      <c r="C33" s="15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5.75" hidden="false" customHeight="true" outlineLevel="0" collapsed="false">
      <c r="A34" s="259"/>
      <c r="B34" s="15"/>
      <c r="C34" s="15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.75" hidden="false" customHeight="true" outlineLevel="0" collapsed="false">
      <c r="A35" s="259"/>
      <c r="B35" s="15"/>
      <c r="C35" s="15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.75" hidden="false" customHeight="true" outlineLevel="0" collapsed="false">
      <c r="A36" s="259"/>
      <c r="B36" s="15"/>
      <c r="C36" s="15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.75" hidden="false" customHeight="true" outlineLevel="0" collapsed="false">
      <c r="A37" s="259"/>
      <c r="B37" s="15"/>
      <c r="C37" s="15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.75" hidden="false" customHeight="true" outlineLevel="0" collapsed="false">
      <c r="A38" s="259"/>
      <c r="B38" s="15"/>
      <c r="C38" s="15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.75" hidden="false" customHeight="true" outlineLevel="0" collapsed="false">
      <c r="A39" s="259"/>
      <c r="B39" s="15"/>
      <c r="C39" s="15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5.75" hidden="false" customHeight="true" outlineLevel="0" collapsed="false">
      <c r="A40" s="259"/>
      <c r="B40" s="15"/>
      <c r="C40" s="15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.75" hidden="false" customHeight="true" outlineLevel="0" collapsed="false">
      <c r="A41" s="259"/>
      <c r="B41" s="15"/>
      <c r="C41" s="15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.75" hidden="false" customHeight="true" outlineLevel="0" collapsed="false">
      <c r="A42" s="259"/>
      <c r="B42" s="15"/>
      <c r="C42" s="15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.75" hidden="false" customHeight="true" outlineLevel="0" collapsed="false">
      <c r="A43" s="259"/>
      <c r="B43" s="15"/>
      <c r="C43" s="15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.75" hidden="false" customHeight="true" outlineLevel="0" collapsed="false">
      <c r="A44" s="259"/>
      <c r="B44" s="15"/>
      <c r="C44" s="15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.75" hidden="false" customHeight="true" outlineLevel="0" collapsed="false">
      <c r="A45" s="259"/>
      <c r="B45" s="15"/>
      <c r="C45" s="15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5.75" hidden="false" customHeight="true" outlineLevel="0" collapsed="false">
      <c r="A46" s="259"/>
      <c r="B46" s="15"/>
      <c r="C46" s="15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.75" hidden="false" customHeight="true" outlineLevel="0" collapsed="false">
      <c r="A47" s="259"/>
      <c r="B47" s="15"/>
      <c r="C47" s="15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.75" hidden="false" customHeight="true" outlineLevel="0" collapsed="false">
      <c r="A48" s="259"/>
      <c r="B48" s="15"/>
      <c r="C48" s="15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.75" hidden="false" customHeight="true" outlineLevel="0" collapsed="false">
      <c r="A49" s="259"/>
      <c r="B49" s="15"/>
      <c r="C49" s="15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.75" hidden="false" customHeight="true" outlineLevel="0" collapsed="false">
      <c r="A50" s="259"/>
      <c r="B50" s="15"/>
      <c r="C50" s="15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.75" hidden="false" customHeight="true" outlineLevel="0" collapsed="false">
      <c r="A51" s="259"/>
      <c r="B51" s="15"/>
      <c r="C51" s="15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5.75" hidden="false" customHeight="true" outlineLevel="0" collapsed="false">
      <c r="A52" s="259"/>
      <c r="B52" s="15"/>
      <c r="C52" s="15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.75" hidden="false" customHeight="true" outlineLevel="0" collapsed="false">
      <c r="A53" s="259"/>
      <c r="B53" s="15"/>
      <c r="C53" s="15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.75" hidden="false" customHeight="true" outlineLevel="0" collapsed="false">
      <c r="A54" s="259"/>
      <c r="B54" s="15"/>
      <c r="C54" s="15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.75" hidden="false" customHeight="true" outlineLevel="0" collapsed="false">
      <c r="A55" s="259"/>
      <c r="B55" s="15"/>
      <c r="C55" s="15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.75" hidden="false" customHeight="true" outlineLevel="0" collapsed="false">
      <c r="A56" s="259"/>
      <c r="B56" s="15"/>
      <c r="C56" s="15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.75" hidden="false" customHeight="true" outlineLevel="0" collapsed="false">
      <c r="A57" s="259"/>
      <c r="B57" s="15"/>
      <c r="C57" s="15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.75" hidden="false" customHeight="true" outlineLevel="0" collapsed="false">
      <c r="A58" s="259"/>
      <c r="B58" s="15"/>
      <c r="C58" s="15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.75" hidden="false" customHeight="true" outlineLevel="0" collapsed="false">
      <c r="A59" s="259"/>
      <c r="B59" s="15"/>
      <c r="C59" s="15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.75" hidden="false" customHeight="true" outlineLevel="0" collapsed="false">
      <c r="A60" s="259"/>
      <c r="B60" s="15"/>
      <c r="C60" s="15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.75" hidden="false" customHeight="true" outlineLevel="0" collapsed="false">
      <c r="A61" s="259"/>
      <c r="B61" s="15"/>
      <c r="C61" s="15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.75" hidden="false" customHeight="true" outlineLevel="0" collapsed="false">
      <c r="A62" s="259"/>
      <c r="B62" s="15"/>
      <c r="C62" s="15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.75" hidden="false" customHeight="true" outlineLevel="0" collapsed="false">
      <c r="A63" s="259"/>
      <c r="B63" s="15"/>
      <c r="C63" s="15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.75" hidden="false" customHeight="true" outlineLevel="0" collapsed="false">
      <c r="A64" s="259"/>
      <c r="B64" s="15"/>
      <c r="C64" s="15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.75" hidden="false" customHeight="true" outlineLevel="0" collapsed="false">
      <c r="A65" s="259"/>
      <c r="B65" s="15"/>
      <c r="C65" s="15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.75" hidden="false" customHeight="true" outlineLevel="0" collapsed="false">
      <c r="A66" s="259"/>
      <c r="B66" s="15"/>
      <c r="C66" s="15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.75" hidden="false" customHeight="true" outlineLevel="0" collapsed="false">
      <c r="A67" s="259"/>
      <c r="B67" s="15"/>
      <c r="C67" s="15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.75" hidden="false" customHeight="true" outlineLevel="0" collapsed="false">
      <c r="A68" s="259"/>
      <c r="B68" s="15"/>
      <c r="C68" s="15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.75" hidden="false" customHeight="true" outlineLevel="0" collapsed="false">
      <c r="A69" s="259"/>
      <c r="B69" s="15"/>
      <c r="C69" s="15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.75" hidden="false" customHeight="true" outlineLevel="0" collapsed="false">
      <c r="A70" s="259"/>
      <c r="B70" s="15"/>
      <c r="C70" s="15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.75" hidden="false" customHeight="true" outlineLevel="0" collapsed="false">
      <c r="A71" s="259"/>
      <c r="B71" s="15"/>
      <c r="C71" s="15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.75" hidden="false" customHeight="true" outlineLevel="0" collapsed="false">
      <c r="A72" s="259"/>
      <c r="B72" s="15"/>
      <c r="C72" s="15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.75" hidden="false" customHeight="true" outlineLevel="0" collapsed="false">
      <c r="A73" s="259"/>
      <c r="B73" s="15"/>
      <c r="C73" s="15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.75" hidden="false" customHeight="true" outlineLevel="0" collapsed="false">
      <c r="A74" s="259"/>
      <c r="B74" s="15"/>
      <c r="C74" s="15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.75" hidden="false" customHeight="true" outlineLevel="0" collapsed="false">
      <c r="A75" s="259"/>
      <c r="B75" s="15"/>
      <c r="C75" s="15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.75" hidden="false" customHeight="true" outlineLevel="0" collapsed="false">
      <c r="A76" s="259"/>
      <c r="B76" s="15"/>
      <c r="C76" s="15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.75" hidden="false" customHeight="true" outlineLevel="0" collapsed="false">
      <c r="A77" s="259"/>
      <c r="B77" s="15"/>
      <c r="C77" s="15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.75" hidden="false" customHeight="true" outlineLevel="0" collapsed="false">
      <c r="A78" s="259"/>
      <c r="B78" s="15"/>
      <c r="C78" s="15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.75" hidden="false" customHeight="true" outlineLevel="0" collapsed="false">
      <c r="A79" s="259"/>
      <c r="B79" s="15"/>
      <c r="C79" s="15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.75" hidden="false" customHeight="true" outlineLevel="0" collapsed="false">
      <c r="A80" s="259"/>
      <c r="B80" s="15"/>
      <c r="C80" s="15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.75" hidden="false" customHeight="true" outlineLevel="0" collapsed="false">
      <c r="A81" s="259"/>
      <c r="B81" s="15"/>
      <c r="C81" s="15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.75" hidden="false" customHeight="true" outlineLevel="0" collapsed="false">
      <c r="A82" s="259"/>
      <c r="B82" s="15"/>
      <c r="C82" s="1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.75" hidden="false" customHeight="true" outlineLevel="0" collapsed="false">
      <c r="A83" s="259"/>
      <c r="B83" s="15"/>
      <c r="C83" s="15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.75" hidden="false" customHeight="true" outlineLevel="0" collapsed="false">
      <c r="A84" s="259"/>
      <c r="B84" s="15"/>
      <c r="C84" s="15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.75" hidden="false" customHeight="true" outlineLevel="0" collapsed="false">
      <c r="A85" s="259"/>
      <c r="B85" s="15"/>
      <c r="C85" s="15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.75" hidden="false" customHeight="true" outlineLevel="0" collapsed="false">
      <c r="A86" s="259"/>
      <c r="B86" s="15"/>
      <c r="C86" s="15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.75" hidden="false" customHeight="true" outlineLevel="0" collapsed="false">
      <c r="A87" s="259"/>
      <c r="B87" s="15"/>
      <c r="C87" s="15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.75" hidden="false" customHeight="true" outlineLevel="0" collapsed="false">
      <c r="A88" s="259"/>
      <c r="B88" s="15"/>
      <c r="C88" s="15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.75" hidden="false" customHeight="true" outlineLevel="0" collapsed="false">
      <c r="A89" s="259"/>
      <c r="B89" s="15"/>
      <c r="C89" s="15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.75" hidden="false" customHeight="true" outlineLevel="0" collapsed="false">
      <c r="A90" s="259"/>
      <c r="B90" s="15"/>
      <c r="C90" s="15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.75" hidden="false" customHeight="true" outlineLevel="0" collapsed="false">
      <c r="A91" s="259"/>
      <c r="B91" s="15"/>
      <c r="C91" s="15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.75" hidden="false" customHeight="true" outlineLevel="0" collapsed="false">
      <c r="A92" s="259"/>
      <c r="B92" s="15"/>
      <c r="C92" s="15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.75" hidden="false" customHeight="true" outlineLevel="0" collapsed="false">
      <c r="A93" s="259"/>
      <c r="B93" s="15"/>
      <c r="C93" s="15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.75" hidden="false" customHeight="true" outlineLevel="0" collapsed="false">
      <c r="A94" s="259"/>
      <c r="B94" s="15"/>
      <c r="C94" s="15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.75" hidden="false" customHeight="true" outlineLevel="0" collapsed="false">
      <c r="A95" s="259"/>
      <c r="B95" s="15"/>
      <c r="C95" s="15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.75" hidden="false" customHeight="true" outlineLevel="0" collapsed="false">
      <c r="A96" s="259"/>
      <c r="B96" s="15"/>
      <c r="C96" s="15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.75" hidden="false" customHeight="true" outlineLevel="0" collapsed="false">
      <c r="A97" s="259"/>
      <c r="B97" s="15"/>
      <c r="C97" s="15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.75" hidden="false" customHeight="true" outlineLevel="0" collapsed="false">
      <c r="A98" s="259"/>
      <c r="B98" s="15"/>
      <c r="C98" s="15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.75" hidden="false" customHeight="true" outlineLevel="0" collapsed="false">
      <c r="A99" s="259"/>
      <c r="B99" s="15"/>
      <c r="C99" s="15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.75" hidden="false" customHeight="true" outlineLevel="0" collapsed="false">
      <c r="A100" s="259"/>
      <c r="B100" s="15"/>
      <c r="C100" s="15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.75" hidden="false" customHeight="true" outlineLevel="0" collapsed="false">
      <c r="A101" s="259"/>
      <c r="B101" s="15"/>
      <c r="C101" s="15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.75" hidden="false" customHeight="true" outlineLevel="0" collapsed="false">
      <c r="A102" s="259"/>
      <c r="B102" s="15"/>
      <c r="C102" s="15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.75" hidden="false" customHeight="true" outlineLevel="0" collapsed="false">
      <c r="A103" s="259"/>
      <c r="B103" s="15"/>
      <c r="C103" s="15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.75" hidden="false" customHeight="true" outlineLevel="0" collapsed="false">
      <c r="A104" s="259"/>
      <c r="B104" s="15"/>
      <c r="C104" s="15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.75" hidden="false" customHeight="true" outlineLevel="0" collapsed="false">
      <c r="A105" s="259"/>
      <c r="B105" s="15"/>
      <c r="C105" s="15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.75" hidden="false" customHeight="true" outlineLevel="0" collapsed="false">
      <c r="A106" s="259"/>
      <c r="B106" s="15"/>
      <c r="C106" s="15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.75" hidden="false" customHeight="true" outlineLevel="0" collapsed="false">
      <c r="A107" s="259"/>
      <c r="B107" s="15"/>
      <c r="C107" s="15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.75" hidden="false" customHeight="true" outlineLevel="0" collapsed="false">
      <c r="A108" s="259"/>
      <c r="B108" s="15"/>
      <c r="C108" s="15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.75" hidden="false" customHeight="true" outlineLevel="0" collapsed="false">
      <c r="A109" s="259"/>
      <c r="B109" s="15"/>
      <c r="C109" s="15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.75" hidden="false" customHeight="true" outlineLevel="0" collapsed="false">
      <c r="A110" s="259"/>
      <c r="B110" s="15"/>
      <c r="C110" s="15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.75" hidden="false" customHeight="true" outlineLevel="0" collapsed="false">
      <c r="A111" s="259"/>
      <c r="B111" s="15"/>
      <c r="C111" s="15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.75" hidden="false" customHeight="true" outlineLevel="0" collapsed="false">
      <c r="A112" s="259"/>
      <c r="B112" s="15"/>
      <c r="C112" s="15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.75" hidden="false" customHeight="true" outlineLevel="0" collapsed="false">
      <c r="A113" s="259"/>
      <c r="B113" s="15"/>
      <c r="C113" s="15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.75" hidden="false" customHeight="true" outlineLevel="0" collapsed="false">
      <c r="A114" s="259"/>
      <c r="B114" s="15"/>
      <c r="C114" s="15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.75" hidden="false" customHeight="true" outlineLevel="0" collapsed="false">
      <c r="A115" s="259"/>
      <c r="B115" s="15"/>
      <c r="C115" s="15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.75" hidden="false" customHeight="true" outlineLevel="0" collapsed="false">
      <c r="A116" s="259"/>
      <c r="B116" s="15"/>
      <c r="C116" s="15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.75" hidden="false" customHeight="true" outlineLevel="0" collapsed="false">
      <c r="A117" s="259"/>
      <c r="B117" s="15"/>
      <c r="C117" s="15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.75" hidden="false" customHeight="true" outlineLevel="0" collapsed="false">
      <c r="A118" s="259"/>
      <c r="B118" s="15"/>
      <c r="C118" s="15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.75" hidden="false" customHeight="true" outlineLevel="0" collapsed="false">
      <c r="A119" s="259"/>
      <c r="B119" s="15"/>
      <c r="C119" s="15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.75" hidden="false" customHeight="true" outlineLevel="0" collapsed="false">
      <c r="A120" s="259"/>
      <c r="B120" s="15"/>
      <c r="C120" s="15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.75" hidden="false" customHeight="true" outlineLevel="0" collapsed="false">
      <c r="A121" s="259"/>
      <c r="B121" s="15"/>
      <c r="C121" s="15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.75" hidden="false" customHeight="true" outlineLevel="0" collapsed="false">
      <c r="A122" s="259"/>
      <c r="B122" s="15"/>
      <c r="C122" s="15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.75" hidden="false" customHeight="true" outlineLevel="0" collapsed="false">
      <c r="A123" s="259"/>
      <c r="B123" s="15"/>
      <c r="C123" s="15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.75" hidden="false" customHeight="true" outlineLevel="0" collapsed="false">
      <c r="A124" s="259"/>
      <c r="B124" s="15"/>
      <c r="C124" s="15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.75" hidden="false" customHeight="true" outlineLevel="0" collapsed="false">
      <c r="A125" s="259"/>
      <c r="B125" s="15"/>
      <c r="C125" s="15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.75" hidden="false" customHeight="true" outlineLevel="0" collapsed="false">
      <c r="A126" s="259"/>
      <c r="B126" s="15"/>
      <c r="C126" s="15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.75" hidden="false" customHeight="true" outlineLevel="0" collapsed="false">
      <c r="A127" s="259"/>
      <c r="B127" s="15"/>
      <c r="C127" s="15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.75" hidden="false" customHeight="true" outlineLevel="0" collapsed="false">
      <c r="A128" s="259"/>
      <c r="B128" s="15"/>
      <c r="C128" s="15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.75" hidden="false" customHeight="true" outlineLevel="0" collapsed="false">
      <c r="A129" s="259"/>
      <c r="B129" s="15"/>
      <c r="C129" s="15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.75" hidden="false" customHeight="true" outlineLevel="0" collapsed="false">
      <c r="A130" s="259"/>
      <c r="B130" s="15"/>
      <c r="C130" s="15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.75" hidden="false" customHeight="true" outlineLevel="0" collapsed="false">
      <c r="A131" s="259"/>
      <c r="B131" s="15"/>
      <c r="C131" s="15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.75" hidden="false" customHeight="true" outlineLevel="0" collapsed="false">
      <c r="A132" s="259"/>
      <c r="B132" s="15"/>
      <c r="C132" s="15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.75" hidden="false" customHeight="true" outlineLevel="0" collapsed="false">
      <c r="A133" s="259"/>
      <c r="B133" s="15"/>
      <c r="C133" s="15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.75" hidden="false" customHeight="true" outlineLevel="0" collapsed="false">
      <c r="A134" s="259"/>
      <c r="B134" s="15"/>
      <c r="C134" s="15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.75" hidden="false" customHeight="true" outlineLevel="0" collapsed="false">
      <c r="A135" s="259"/>
      <c r="B135" s="15"/>
      <c r="C135" s="15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.75" hidden="false" customHeight="true" outlineLevel="0" collapsed="false">
      <c r="A136" s="259"/>
      <c r="B136" s="15"/>
      <c r="C136" s="15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.75" hidden="false" customHeight="true" outlineLevel="0" collapsed="false">
      <c r="A137" s="259"/>
      <c r="B137" s="15"/>
      <c r="C137" s="15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.75" hidden="false" customHeight="true" outlineLevel="0" collapsed="false">
      <c r="A138" s="259"/>
      <c r="B138" s="15"/>
      <c r="C138" s="15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.75" hidden="false" customHeight="true" outlineLevel="0" collapsed="false">
      <c r="A139" s="259"/>
      <c r="B139" s="15"/>
      <c r="C139" s="15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.75" hidden="false" customHeight="true" outlineLevel="0" collapsed="false">
      <c r="A140" s="259"/>
      <c r="B140" s="15"/>
      <c r="C140" s="15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.75" hidden="false" customHeight="true" outlineLevel="0" collapsed="false">
      <c r="A141" s="259"/>
      <c r="B141" s="15"/>
      <c r="C141" s="15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.75" hidden="false" customHeight="true" outlineLevel="0" collapsed="false">
      <c r="A142" s="259"/>
      <c r="B142" s="15"/>
      <c r="C142" s="15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.75" hidden="false" customHeight="true" outlineLevel="0" collapsed="false">
      <c r="A143" s="259"/>
      <c r="B143" s="15"/>
      <c r="C143" s="15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.75" hidden="false" customHeight="true" outlineLevel="0" collapsed="false">
      <c r="A144" s="259"/>
      <c r="B144" s="15"/>
      <c r="C144" s="15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.75" hidden="false" customHeight="true" outlineLevel="0" collapsed="false">
      <c r="A145" s="259"/>
      <c r="B145" s="15"/>
      <c r="C145" s="15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.75" hidden="false" customHeight="true" outlineLevel="0" collapsed="false">
      <c r="A146" s="259"/>
      <c r="B146" s="15"/>
      <c r="C146" s="15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.75" hidden="false" customHeight="true" outlineLevel="0" collapsed="false">
      <c r="A147" s="259"/>
      <c r="B147" s="17"/>
      <c r="C147" s="15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.75" hidden="false" customHeight="true" outlineLevel="0" collapsed="false">
      <c r="A148" s="259"/>
      <c r="B148" s="17"/>
      <c r="C148" s="15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.75" hidden="false" customHeight="true" outlineLevel="0" collapsed="false">
      <c r="A149" s="259"/>
      <c r="B149" s="15"/>
      <c r="C149" s="15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.75" hidden="false" customHeight="true" outlineLevel="0" collapsed="false">
      <c r="A150" s="13"/>
      <c r="B150" s="13"/>
      <c r="C150" s="15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.75" hidden="false" customHeight="true" outlineLevel="0" collapsed="false">
      <c r="A151" s="13"/>
      <c r="B151" s="13"/>
      <c r="C151" s="15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.75" hidden="false" customHeight="true" outlineLevel="0" collapsed="false">
      <c r="A152" s="13"/>
      <c r="B152" s="13"/>
      <c r="C152" s="15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.75" hidden="false" customHeight="true" outlineLevel="0" collapsed="false">
      <c r="A153" s="13"/>
      <c r="B153" s="13"/>
      <c r="C153" s="15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.75" hidden="false" customHeight="true" outlineLevel="0" collapsed="false">
      <c r="A154" s="13"/>
      <c r="B154" s="13"/>
      <c r="C154" s="15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.75" hidden="false" customHeight="true" outlineLevel="0" collapsed="false">
      <c r="A155" s="13"/>
      <c r="B155" s="13"/>
      <c r="C155" s="15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.75" hidden="false" customHeight="true" outlineLevel="0" collapsed="false">
      <c r="A156" s="13"/>
      <c r="B156" s="13"/>
      <c r="C156" s="15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.75" hidden="false" customHeight="true" outlineLevel="0" collapsed="false">
      <c r="A157" s="13"/>
      <c r="B157" s="13"/>
      <c r="C157" s="15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.75" hidden="false" customHeight="true" outlineLevel="0" collapsed="false">
      <c r="A158" s="13"/>
      <c r="B158" s="13"/>
      <c r="C158" s="15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.75" hidden="false" customHeight="true" outlineLevel="0" collapsed="false">
      <c r="A159" s="13"/>
      <c r="B159" s="13"/>
      <c r="C159" s="15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.75" hidden="false" customHeight="true" outlineLevel="0" collapsed="false">
      <c r="A160" s="13"/>
      <c r="B160" s="13"/>
      <c r="C160" s="15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.75" hidden="false" customHeight="true" outlineLevel="0" collapsed="false">
      <c r="A161" s="13"/>
      <c r="B161" s="13"/>
      <c r="C161" s="15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.75" hidden="false" customHeight="true" outlineLevel="0" collapsed="false">
      <c r="A162" s="13"/>
      <c r="B162" s="13"/>
      <c r="C162" s="15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.75" hidden="false" customHeight="true" outlineLevel="0" collapsed="false">
      <c r="A163" s="13"/>
      <c r="B163" s="13"/>
      <c r="C163" s="15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.75" hidden="false" customHeight="true" outlineLevel="0" collapsed="false">
      <c r="A164" s="13"/>
      <c r="B164" s="13"/>
      <c r="C164" s="15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.75" hidden="false" customHeight="true" outlineLevel="0" collapsed="false">
      <c r="A165" s="13"/>
      <c r="B165" s="13"/>
      <c r="C165" s="15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.75" hidden="false" customHeight="true" outlineLevel="0" collapsed="false">
      <c r="A166" s="13"/>
      <c r="B166" s="13"/>
      <c r="C166" s="15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.75" hidden="false" customHeight="true" outlineLevel="0" collapsed="false">
      <c r="A167" s="13"/>
      <c r="B167" s="13"/>
      <c r="C167" s="15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.75" hidden="false" customHeight="true" outlineLevel="0" collapsed="false">
      <c r="A168" s="13"/>
      <c r="B168" s="13"/>
      <c r="C168" s="15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.75" hidden="false" customHeight="true" outlineLevel="0" collapsed="false">
      <c r="A169" s="13"/>
      <c r="B169" s="13"/>
      <c r="C169" s="15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.75" hidden="false" customHeight="true" outlineLevel="0" collapsed="false">
      <c r="A170" s="13"/>
      <c r="B170" s="13"/>
      <c r="C170" s="15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.75" hidden="false" customHeight="true" outlineLevel="0" collapsed="false">
      <c r="A171" s="13"/>
      <c r="B171" s="13"/>
      <c r="C171" s="15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.75" hidden="false" customHeight="true" outlineLevel="0" collapsed="false">
      <c r="A172" s="13"/>
      <c r="B172" s="13"/>
      <c r="C172" s="15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.75" hidden="false" customHeight="true" outlineLevel="0" collapsed="false">
      <c r="A173" s="13"/>
      <c r="B173" s="13"/>
      <c r="C173" s="15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.75" hidden="false" customHeight="true" outlineLevel="0" collapsed="false">
      <c r="A174" s="13"/>
      <c r="B174" s="13"/>
      <c r="C174" s="15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.75" hidden="false" customHeight="true" outlineLevel="0" collapsed="false">
      <c r="A175" s="13"/>
      <c r="B175" s="13"/>
      <c r="C175" s="15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.75" hidden="false" customHeight="true" outlineLevel="0" collapsed="false">
      <c r="A176" s="13"/>
      <c r="B176" s="13"/>
      <c r="C176" s="15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.75" hidden="false" customHeight="true" outlineLevel="0" collapsed="false">
      <c r="A177" s="13"/>
      <c r="B177" s="13"/>
      <c r="C177" s="15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.75" hidden="false" customHeight="true" outlineLevel="0" collapsed="false">
      <c r="A178" s="13"/>
      <c r="B178" s="13"/>
      <c r="C178" s="15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.75" hidden="false" customHeight="true" outlineLevel="0" collapsed="false">
      <c r="A179" s="13"/>
      <c r="B179" s="13"/>
      <c r="C179" s="15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.75" hidden="false" customHeight="true" outlineLevel="0" collapsed="false">
      <c r="A180" s="13"/>
      <c r="B180" s="13"/>
      <c r="C180" s="15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.75" hidden="false" customHeight="true" outlineLevel="0" collapsed="false">
      <c r="A181" s="13"/>
      <c r="B181" s="13"/>
      <c r="C181" s="15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.75" hidden="false" customHeight="true" outlineLevel="0" collapsed="false">
      <c r="A182" s="13"/>
      <c r="B182" s="13"/>
      <c r="C182" s="15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.75" hidden="false" customHeight="true" outlineLevel="0" collapsed="false">
      <c r="A183" s="13"/>
      <c r="B183" s="13"/>
      <c r="C183" s="15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.75" hidden="false" customHeight="true" outlineLevel="0" collapsed="false">
      <c r="A184" s="13"/>
      <c r="B184" s="13"/>
      <c r="C184" s="15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.75" hidden="false" customHeight="true" outlineLevel="0" collapsed="false">
      <c r="A185" s="13"/>
      <c r="B185" s="13"/>
      <c r="C185" s="15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.75" hidden="false" customHeight="true" outlineLevel="0" collapsed="false">
      <c r="A186" s="13"/>
      <c r="B186" s="13"/>
      <c r="C186" s="15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.75" hidden="false" customHeight="true" outlineLevel="0" collapsed="false">
      <c r="A187" s="13"/>
      <c r="B187" s="13"/>
      <c r="C187" s="15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.75" hidden="false" customHeight="true" outlineLevel="0" collapsed="false">
      <c r="A188" s="13"/>
      <c r="B188" s="13"/>
      <c r="C188" s="15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.75" hidden="false" customHeight="true" outlineLevel="0" collapsed="false">
      <c r="A189" s="13"/>
      <c r="B189" s="13"/>
      <c r="C189" s="15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.75" hidden="false" customHeight="true" outlineLevel="0" collapsed="false">
      <c r="A190" s="13"/>
      <c r="B190" s="13"/>
      <c r="C190" s="15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.75" hidden="false" customHeight="true" outlineLevel="0" collapsed="false">
      <c r="A191" s="13"/>
      <c r="B191" s="13"/>
      <c r="C191" s="15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.75" hidden="false" customHeight="true" outlineLevel="0" collapsed="false">
      <c r="A192" s="13"/>
      <c r="B192" s="13"/>
      <c r="C192" s="15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.75" hidden="false" customHeight="true" outlineLevel="0" collapsed="false">
      <c r="A193" s="13"/>
      <c r="B193" s="13"/>
      <c r="C193" s="15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.75" hidden="false" customHeight="true" outlineLevel="0" collapsed="false">
      <c r="A194" s="13"/>
      <c r="B194" s="13"/>
      <c r="C194" s="15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.75" hidden="false" customHeight="true" outlineLevel="0" collapsed="false">
      <c r="A195" s="13"/>
      <c r="B195" s="13"/>
      <c r="C195" s="15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.75" hidden="false" customHeight="true" outlineLevel="0" collapsed="false">
      <c r="A196" s="13"/>
      <c r="B196" s="13"/>
      <c r="C196" s="15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.75" hidden="false" customHeight="true" outlineLevel="0" collapsed="false">
      <c r="A197" s="13"/>
      <c r="B197" s="13"/>
      <c r="C197" s="15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.75" hidden="false" customHeight="true" outlineLevel="0" collapsed="false">
      <c r="A198" s="13"/>
      <c r="B198" s="13"/>
      <c r="C198" s="15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.75" hidden="false" customHeight="true" outlineLevel="0" collapsed="false">
      <c r="A199" s="13"/>
      <c r="B199" s="13"/>
      <c r="C199" s="15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.75" hidden="false" customHeight="true" outlineLevel="0" collapsed="false">
      <c r="A200" s="13"/>
      <c r="B200" s="13"/>
      <c r="C200" s="15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.75" hidden="false" customHeight="true" outlineLevel="0" collapsed="false">
      <c r="A201" s="13"/>
      <c r="B201" s="13"/>
      <c r="C201" s="15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.75" hidden="false" customHeight="true" outlineLevel="0" collapsed="false">
      <c r="A202" s="13"/>
      <c r="B202" s="13"/>
      <c r="C202" s="15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.75" hidden="false" customHeight="true" outlineLevel="0" collapsed="false">
      <c r="A203" s="13"/>
      <c r="B203" s="13"/>
      <c r="C203" s="15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.75" hidden="false" customHeight="true" outlineLevel="0" collapsed="false">
      <c r="A204" s="13"/>
      <c r="B204" s="13"/>
      <c r="C204" s="15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.75" hidden="false" customHeight="true" outlineLevel="0" collapsed="false">
      <c r="A205" s="13"/>
      <c r="B205" s="13"/>
      <c r="C205" s="15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.75" hidden="false" customHeight="true" outlineLevel="0" collapsed="false">
      <c r="A206" s="13"/>
      <c r="B206" s="13"/>
      <c r="C206" s="15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.75" hidden="false" customHeight="true" outlineLevel="0" collapsed="false">
      <c r="A207" s="13"/>
      <c r="B207" s="13"/>
      <c r="C207" s="15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.75" hidden="false" customHeight="true" outlineLevel="0" collapsed="false">
      <c r="A208" s="13"/>
      <c r="B208" s="13"/>
      <c r="C208" s="15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.75" hidden="false" customHeight="true" outlineLevel="0" collapsed="false">
      <c r="A209" s="13"/>
      <c r="B209" s="13"/>
      <c r="C209" s="15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.75" hidden="false" customHeight="true" outlineLevel="0" collapsed="false">
      <c r="A210" s="13"/>
      <c r="B210" s="13"/>
      <c r="C210" s="15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.75" hidden="false" customHeight="true" outlineLevel="0" collapsed="false">
      <c r="A211" s="13"/>
      <c r="B211" s="13"/>
      <c r="C211" s="15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.75" hidden="false" customHeight="true" outlineLevel="0" collapsed="false">
      <c r="A212" s="13"/>
      <c r="B212" s="13"/>
      <c r="C212" s="15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.75" hidden="false" customHeight="true" outlineLevel="0" collapsed="false">
      <c r="A213" s="13"/>
      <c r="B213" s="13"/>
      <c r="C213" s="15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.75" hidden="false" customHeight="true" outlineLevel="0" collapsed="false">
      <c r="A214" s="13"/>
      <c r="B214" s="13"/>
      <c r="C214" s="15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.75" hidden="false" customHeight="true" outlineLevel="0" collapsed="false">
      <c r="A215" s="13"/>
      <c r="B215" s="13"/>
      <c r="C215" s="15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.75" hidden="false" customHeight="true" outlineLevel="0" collapsed="false">
      <c r="A216" s="13"/>
      <c r="B216" s="13"/>
      <c r="C216" s="15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.75" hidden="false" customHeight="true" outlineLevel="0" collapsed="false">
      <c r="A217" s="13"/>
      <c r="B217" s="13"/>
      <c r="C217" s="15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.75" hidden="false" customHeight="true" outlineLevel="0" collapsed="false">
      <c r="A218" s="13"/>
      <c r="B218" s="13"/>
      <c r="C218" s="15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.75" hidden="false" customHeight="true" outlineLevel="0" collapsed="false">
      <c r="A219" s="13"/>
      <c r="B219" s="13"/>
      <c r="C219" s="15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.75" hidden="false" customHeight="true" outlineLevel="0" collapsed="false">
      <c r="A220" s="13"/>
      <c r="B220" s="13"/>
      <c r="C220" s="15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.75" hidden="false" customHeight="true" outlineLevel="0" collapsed="false">
      <c r="A221" s="13"/>
      <c r="B221" s="13"/>
      <c r="C221" s="15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.75" hidden="false" customHeight="true" outlineLevel="0" collapsed="false">
      <c r="A222" s="13"/>
      <c r="B222" s="13"/>
      <c r="C222" s="15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.75" hidden="false" customHeight="true" outlineLevel="0" collapsed="false">
      <c r="A223" s="13"/>
      <c r="B223" s="13"/>
      <c r="C223" s="15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.75" hidden="false" customHeight="true" outlineLevel="0" collapsed="false">
      <c r="A224" s="13"/>
      <c r="B224" s="13"/>
      <c r="C224" s="15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.75" hidden="false" customHeight="true" outlineLevel="0" collapsed="false">
      <c r="A225" s="13"/>
      <c r="B225" s="13"/>
      <c r="C225" s="15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.75" hidden="false" customHeight="true" outlineLevel="0" collapsed="false">
      <c r="A226" s="13"/>
      <c r="B226" s="13"/>
      <c r="C226" s="15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.75" hidden="false" customHeight="true" outlineLevel="0" collapsed="false">
      <c r="A227" s="13"/>
      <c r="B227" s="13"/>
      <c r="C227" s="15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.75" hidden="false" customHeight="true" outlineLevel="0" collapsed="false">
      <c r="A228" s="13"/>
      <c r="B228" s="13"/>
      <c r="C228" s="15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.75" hidden="false" customHeight="true" outlineLevel="0" collapsed="false">
      <c r="A229" s="13"/>
      <c r="B229" s="13"/>
      <c r="C229" s="15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.75" hidden="false" customHeight="true" outlineLevel="0" collapsed="false">
      <c r="A230" s="13"/>
      <c r="B230" s="13"/>
      <c r="C230" s="15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.75" hidden="false" customHeight="true" outlineLevel="0" collapsed="false">
      <c r="A231" s="13"/>
      <c r="B231" s="13"/>
      <c r="C231" s="15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.75" hidden="false" customHeight="true" outlineLevel="0" collapsed="false">
      <c r="A232" s="13"/>
      <c r="B232" s="13"/>
      <c r="C232" s="15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.75" hidden="false" customHeight="true" outlineLevel="0" collapsed="false">
      <c r="A233" s="13"/>
      <c r="B233" s="13"/>
      <c r="C233" s="15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.75" hidden="false" customHeight="true" outlineLevel="0" collapsed="false">
      <c r="A234" s="13"/>
      <c r="B234" s="13"/>
      <c r="C234" s="15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.75" hidden="false" customHeight="true" outlineLevel="0" collapsed="false">
      <c r="A235" s="13"/>
      <c r="B235" s="13"/>
      <c r="C235" s="15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.75" hidden="false" customHeight="true" outlineLevel="0" collapsed="false">
      <c r="A236" s="13"/>
      <c r="B236" s="13"/>
      <c r="C236" s="15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.75" hidden="false" customHeight="true" outlineLevel="0" collapsed="false">
      <c r="A237" s="13"/>
      <c r="B237" s="13"/>
      <c r="C237" s="15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.75" hidden="false" customHeight="true" outlineLevel="0" collapsed="false">
      <c r="A238" s="13"/>
      <c r="B238" s="13"/>
      <c r="C238" s="15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.75" hidden="false" customHeight="true" outlineLevel="0" collapsed="false">
      <c r="A239" s="13"/>
      <c r="B239" s="13"/>
      <c r="C239" s="15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.75" hidden="false" customHeight="true" outlineLevel="0" collapsed="false">
      <c r="A240" s="13"/>
      <c r="B240" s="13"/>
      <c r="C240" s="15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.75" hidden="false" customHeight="true" outlineLevel="0" collapsed="false">
      <c r="A241" s="13"/>
      <c r="B241" s="13"/>
      <c r="C241" s="15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.75" hidden="false" customHeight="true" outlineLevel="0" collapsed="false">
      <c r="A242" s="13"/>
      <c r="B242" s="13"/>
      <c r="C242" s="15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.75" hidden="false" customHeight="true" outlineLevel="0" collapsed="false">
      <c r="A243" s="13"/>
      <c r="B243" s="13"/>
      <c r="C243" s="15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.75" hidden="false" customHeight="true" outlineLevel="0" collapsed="false">
      <c r="A244" s="13"/>
      <c r="B244" s="13"/>
      <c r="C244" s="15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.75" hidden="false" customHeight="true" outlineLevel="0" collapsed="false">
      <c r="A245" s="13"/>
      <c r="B245" s="13"/>
      <c r="C245" s="15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.75" hidden="false" customHeight="true" outlineLevel="0" collapsed="false">
      <c r="A246" s="13"/>
      <c r="B246" s="13"/>
      <c r="C246" s="15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.75" hidden="false" customHeight="true" outlineLevel="0" collapsed="false">
      <c r="A247" s="13"/>
      <c r="B247" s="13"/>
      <c r="C247" s="15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.75" hidden="false" customHeight="true" outlineLevel="0" collapsed="false">
      <c r="A248" s="13"/>
      <c r="B248" s="13"/>
      <c r="C248" s="15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.75" hidden="false" customHeight="true" outlineLevel="0" collapsed="false">
      <c r="A249" s="13"/>
      <c r="B249" s="13"/>
      <c r="C249" s="15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.75" hidden="false" customHeight="true" outlineLevel="0" collapsed="false">
      <c r="A250" s="13"/>
      <c r="B250" s="13"/>
      <c r="C250" s="15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.75" hidden="false" customHeight="true" outlineLevel="0" collapsed="false">
      <c r="A251" s="13"/>
      <c r="B251" s="13"/>
      <c r="C251" s="15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.75" hidden="false" customHeight="true" outlineLevel="0" collapsed="false">
      <c r="A252" s="13"/>
      <c r="B252" s="13"/>
      <c r="C252" s="15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.75" hidden="false" customHeight="true" outlineLevel="0" collapsed="false">
      <c r="A253" s="13"/>
      <c r="B253" s="13"/>
      <c r="C253" s="15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.75" hidden="false" customHeight="true" outlineLevel="0" collapsed="false">
      <c r="A254" s="13"/>
      <c r="B254" s="13"/>
      <c r="C254" s="15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.75" hidden="false" customHeight="true" outlineLevel="0" collapsed="false">
      <c r="A255" s="13"/>
      <c r="B255" s="13"/>
      <c r="C255" s="15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.75" hidden="false" customHeight="true" outlineLevel="0" collapsed="false">
      <c r="A256" s="13"/>
      <c r="B256" s="13"/>
      <c r="C256" s="15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.75" hidden="false" customHeight="true" outlineLevel="0" collapsed="false">
      <c r="A257" s="13"/>
      <c r="B257" s="13"/>
      <c r="C257" s="15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.75" hidden="false" customHeight="true" outlineLevel="0" collapsed="false">
      <c r="A258" s="13"/>
      <c r="B258" s="13"/>
      <c r="C258" s="15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.75" hidden="false" customHeight="true" outlineLevel="0" collapsed="false">
      <c r="A259" s="13"/>
      <c r="B259" s="13"/>
      <c r="C259" s="15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.75" hidden="false" customHeight="true" outlineLevel="0" collapsed="false">
      <c r="A260" s="13"/>
      <c r="B260" s="13"/>
      <c r="C260" s="15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.75" hidden="false" customHeight="true" outlineLevel="0" collapsed="false">
      <c r="A261" s="13"/>
      <c r="B261" s="13"/>
      <c r="C261" s="15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.75" hidden="false" customHeight="true" outlineLevel="0" collapsed="false">
      <c r="A262" s="13"/>
      <c r="B262" s="13"/>
      <c r="C262" s="15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.75" hidden="false" customHeight="true" outlineLevel="0" collapsed="false">
      <c r="A263" s="13"/>
      <c r="B263" s="13"/>
      <c r="C263" s="15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.75" hidden="false" customHeight="true" outlineLevel="0" collapsed="false">
      <c r="A264" s="13"/>
      <c r="B264" s="13"/>
      <c r="C264" s="15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.75" hidden="false" customHeight="true" outlineLevel="0" collapsed="false">
      <c r="A265" s="13"/>
      <c r="B265" s="13"/>
      <c r="C265" s="15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.75" hidden="false" customHeight="true" outlineLevel="0" collapsed="false">
      <c r="A266" s="13"/>
      <c r="B266" s="13"/>
      <c r="C266" s="15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.75" hidden="false" customHeight="true" outlineLevel="0" collapsed="false">
      <c r="A267" s="13"/>
      <c r="B267" s="13"/>
      <c r="C267" s="15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.75" hidden="false" customHeight="true" outlineLevel="0" collapsed="false">
      <c r="A268" s="13"/>
      <c r="B268" s="13"/>
      <c r="C268" s="15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.75" hidden="false" customHeight="true" outlineLevel="0" collapsed="false">
      <c r="A269" s="13"/>
      <c r="B269" s="13"/>
      <c r="C269" s="15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.75" hidden="false" customHeight="true" outlineLevel="0" collapsed="false">
      <c r="A270" s="13"/>
      <c r="B270" s="13"/>
      <c r="C270" s="15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.75" hidden="false" customHeight="true" outlineLevel="0" collapsed="false">
      <c r="A271" s="13"/>
      <c r="B271" s="13"/>
      <c r="C271" s="15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.75" hidden="false" customHeight="true" outlineLevel="0" collapsed="false">
      <c r="A272" s="13"/>
      <c r="B272" s="13"/>
      <c r="C272" s="15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.75" hidden="false" customHeight="true" outlineLevel="0" collapsed="false">
      <c r="A273" s="13"/>
      <c r="B273" s="13"/>
      <c r="C273" s="15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.75" hidden="false" customHeight="true" outlineLevel="0" collapsed="false">
      <c r="A274" s="13"/>
      <c r="B274" s="13"/>
      <c r="C274" s="15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.75" hidden="false" customHeight="true" outlineLevel="0" collapsed="false">
      <c r="A275" s="13"/>
      <c r="B275" s="13"/>
      <c r="C275" s="15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.75" hidden="false" customHeight="true" outlineLevel="0" collapsed="false">
      <c r="A276" s="13"/>
      <c r="B276" s="13"/>
      <c r="C276" s="15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.75" hidden="false" customHeight="true" outlineLevel="0" collapsed="false">
      <c r="A277" s="13"/>
      <c r="B277" s="13"/>
      <c r="C277" s="15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.75" hidden="false" customHeight="true" outlineLevel="0" collapsed="false">
      <c r="A278" s="13"/>
      <c r="B278" s="13"/>
      <c r="C278" s="15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.75" hidden="false" customHeight="true" outlineLevel="0" collapsed="false">
      <c r="A279" s="13"/>
      <c r="B279" s="13"/>
      <c r="C279" s="15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.75" hidden="false" customHeight="true" outlineLevel="0" collapsed="false">
      <c r="A280" s="13"/>
      <c r="B280" s="13"/>
      <c r="C280" s="15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.75" hidden="false" customHeight="true" outlineLevel="0" collapsed="false">
      <c r="A281" s="13"/>
      <c r="B281" s="13"/>
      <c r="C281" s="15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.75" hidden="false" customHeight="true" outlineLevel="0" collapsed="false">
      <c r="A282" s="13"/>
      <c r="B282" s="13"/>
      <c r="C282" s="15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.75" hidden="false" customHeight="true" outlineLevel="0" collapsed="false">
      <c r="A283" s="13"/>
      <c r="B283" s="13"/>
      <c r="C283" s="15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.75" hidden="false" customHeight="true" outlineLevel="0" collapsed="false">
      <c r="A284" s="13"/>
      <c r="B284" s="13"/>
      <c r="C284" s="15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.75" hidden="false" customHeight="true" outlineLevel="0" collapsed="false">
      <c r="A285" s="13"/>
      <c r="B285" s="13"/>
      <c r="C285" s="15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.75" hidden="false" customHeight="true" outlineLevel="0" collapsed="false">
      <c r="A286" s="13"/>
      <c r="B286" s="13"/>
      <c r="C286" s="15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.75" hidden="false" customHeight="true" outlineLevel="0" collapsed="false">
      <c r="A287" s="13"/>
      <c r="B287" s="13"/>
      <c r="C287" s="15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.75" hidden="false" customHeight="true" outlineLevel="0" collapsed="false">
      <c r="A288" s="13"/>
      <c r="B288" s="13"/>
      <c r="C288" s="15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.75" hidden="false" customHeight="true" outlineLevel="0" collapsed="false">
      <c r="A289" s="13"/>
      <c r="B289" s="13"/>
      <c r="C289" s="15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.75" hidden="false" customHeight="true" outlineLevel="0" collapsed="false">
      <c r="A290" s="13"/>
      <c r="B290" s="13"/>
      <c r="C290" s="15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.75" hidden="false" customHeight="true" outlineLevel="0" collapsed="false">
      <c r="A291" s="13"/>
      <c r="B291" s="13"/>
      <c r="C291" s="15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.75" hidden="false" customHeight="true" outlineLevel="0" collapsed="false">
      <c r="A292" s="13"/>
      <c r="B292" s="13"/>
      <c r="C292" s="15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.75" hidden="false" customHeight="true" outlineLevel="0" collapsed="false">
      <c r="A293" s="13"/>
      <c r="B293" s="13"/>
      <c r="C293" s="15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.75" hidden="false" customHeight="true" outlineLevel="0" collapsed="false">
      <c r="A294" s="13"/>
      <c r="B294" s="13"/>
      <c r="C294" s="15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.75" hidden="false" customHeight="true" outlineLevel="0" collapsed="false">
      <c r="A295" s="13"/>
      <c r="B295" s="13"/>
      <c r="C295" s="15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.75" hidden="false" customHeight="true" outlineLevel="0" collapsed="false">
      <c r="A296" s="13"/>
      <c r="B296" s="13"/>
      <c r="C296" s="15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.75" hidden="false" customHeight="true" outlineLevel="0" collapsed="false">
      <c r="A297" s="13"/>
      <c r="B297" s="13"/>
      <c r="C297" s="15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.75" hidden="false" customHeight="true" outlineLevel="0" collapsed="false">
      <c r="A298" s="13"/>
      <c r="B298" s="13"/>
      <c r="C298" s="15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.75" hidden="false" customHeight="true" outlineLevel="0" collapsed="false">
      <c r="A299" s="13"/>
      <c r="B299" s="13"/>
      <c r="C299" s="15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.75" hidden="false" customHeight="true" outlineLevel="0" collapsed="false">
      <c r="A300" s="13"/>
      <c r="B300" s="13"/>
      <c r="C300" s="15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.75" hidden="false" customHeight="true" outlineLevel="0" collapsed="false">
      <c r="A301" s="13"/>
      <c r="B301" s="13"/>
      <c r="C301" s="15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.75" hidden="false" customHeight="true" outlineLevel="0" collapsed="false">
      <c r="A302" s="13"/>
      <c r="B302" s="13"/>
      <c r="C302" s="15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.75" hidden="false" customHeight="true" outlineLevel="0" collapsed="false">
      <c r="A303" s="13"/>
      <c r="B303" s="13"/>
      <c r="C303" s="15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.75" hidden="false" customHeight="true" outlineLevel="0" collapsed="false">
      <c r="A304" s="13"/>
      <c r="B304" s="13"/>
      <c r="C304" s="15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.75" hidden="false" customHeight="true" outlineLevel="0" collapsed="false">
      <c r="A305" s="13"/>
      <c r="B305" s="13"/>
      <c r="C305" s="15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.75" hidden="false" customHeight="true" outlineLevel="0" collapsed="false">
      <c r="A306" s="13"/>
      <c r="B306" s="13"/>
      <c r="C306" s="15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.75" hidden="false" customHeight="true" outlineLevel="0" collapsed="false">
      <c r="A307" s="13"/>
      <c r="B307" s="13"/>
      <c r="C307" s="15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.75" hidden="false" customHeight="true" outlineLevel="0" collapsed="false">
      <c r="A308" s="13"/>
      <c r="B308" s="13"/>
      <c r="C308" s="15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.75" hidden="false" customHeight="true" outlineLevel="0" collapsed="false">
      <c r="A309" s="13"/>
      <c r="B309" s="13"/>
      <c r="C309" s="15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.75" hidden="false" customHeight="true" outlineLevel="0" collapsed="false">
      <c r="A310" s="13"/>
      <c r="B310" s="13"/>
      <c r="C310" s="15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.75" hidden="false" customHeight="true" outlineLevel="0" collapsed="false">
      <c r="A311" s="13"/>
      <c r="B311" s="13"/>
      <c r="C311" s="15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.75" hidden="false" customHeight="true" outlineLevel="0" collapsed="false">
      <c r="A312" s="13"/>
      <c r="B312" s="13"/>
      <c r="C312" s="15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.75" hidden="false" customHeight="true" outlineLevel="0" collapsed="false">
      <c r="A313" s="13"/>
      <c r="B313" s="13"/>
      <c r="C313" s="15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.75" hidden="false" customHeight="true" outlineLevel="0" collapsed="false">
      <c r="A314" s="13"/>
      <c r="B314" s="13"/>
      <c r="C314" s="15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.75" hidden="false" customHeight="true" outlineLevel="0" collapsed="false">
      <c r="A315" s="13"/>
      <c r="B315" s="13"/>
      <c r="C315" s="15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.75" hidden="false" customHeight="true" outlineLevel="0" collapsed="false">
      <c r="A316" s="13"/>
      <c r="B316" s="13"/>
      <c r="C316" s="15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.75" hidden="false" customHeight="true" outlineLevel="0" collapsed="false">
      <c r="A317" s="13"/>
      <c r="B317" s="13"/>
      <c r="C317" s="15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.75" hidden="false" customHeight="true" outlineLevel="0" collapsed="false">
      <c r="A318" s="13"/>
      <c r="B318" s="13"/>
      <c r="C318" s="15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.75" hidden="false" customHeight="true" outlineLevel="0" collapsed="false">
      <c r="A319" s="13"/>
      <c r="B319" s="13"/>
      <c r="C319" s="15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.75" hidden="false" customHeight="true" outlineLevel="0" collapsed="false">
      <c r="A320" s="13"/>
      <c r="B320" s="13"/>
      <c r="C320" s="15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.75" hidden="false" customHeight="true" outlineLevel="0" collapsed="false">
      <c r="A321" s="13"/>
      <c r="B321" s="13"/>
      <c r="C321" s="15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.75" hidden="false" customHeight="true" outlineLevel="0" collapsed="false">
      <c r="A322" s="13"/>
      <c r="B322" s="13"/>
      <c r="C322" s="15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.75" hidden="false" customHeight="true" outlineLevel="0" collapsed="false">
      <c r="A323" s="13"/>
      <c r="B323" s="13"/>
      <c r="C323" s="15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.75" hidden="false" customHeight="true" outlineLevel="0" collapsed="false">
      <c r="A324" s="13"/>
      <c r="B324" s="13"/>
      <c r="C324" s="15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.75" hidden="false" customHeight="true" outlineLevel="0" collapsed="false">
      <c r="A325" s="13"/>
      <c r="B325" s="13"/>
      <c r="C325" s="15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.75" hidden="false" customHeight="true" outlineLevel="0" collapsed="false">
      <c r="A326" s="13"/>
      <c r="B326" s="13"/>
      <c r="C326" s="15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.75" hidden="false" customHeight="true" outlineLevel="0" collapsed="false">
      <c r="A327" s="13"/>
      <c r="B327" s="13"/>
      <c r="C327" s="15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.75" hidden="false" customHeight="true" outlineLevel="0" collapsed="false">
      <c r="A328" s="13"/>
      <c r="B328" s="13"/>
      <c r="C328" s="15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.75" hidden="false" customHeight="true" outlineLevel="0" collapsed="false">
      <c r="A329" s="13"/>
      <c r="B329" s="13"/>
      <c r="C329" s="15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.75" hidden="false" customHeight="true" outlineLevel="0" collapsed="false">
      <c r="A330" s="13"/>
      <c r="B330" s="13"/>
      <c r="C330" s="15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.75" hidden="false" customHeight="true" outlineLevel="0" collapsed="false">
      <c r="A331" s="13"/>
      <c r="B331" s="13"/>
      <c r="C331" s="15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.75" hidden="false" customHeight="true" outlineLevel="0" collapsed="false">
      <c r="A332" s="13"/>
      <c r="B332" s="13"/>
      <c r="C332" s="15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.75" hidden="false" customHeight="true" outlineLevel="0" collapsed="false">
      <c r="A333" s="13"/>
      <c r="B333" s="13"/>
      <c r="C333" s="15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.75" hidden="false" customHeight="true" outlineLevel="0" collapsed="false">
      <c r="A334" s="13"/>
      <c r="B334" s="13"/>
      <c r="C334" s="15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.75" hidden="false" customHeight="true" outlineLevel="0" collapsed="false">
      <c r="A335" s="13"/>
      <c r="B335" s="13"/>
      <c r="C335" s="15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.75" hidden="false" customHeight="true" outlineLevel="0" collapsed="false">
      <c r="A336" s="13"/>
      <c r="B336" s="13"/>
      <c r="C336" s="15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.75" hidden="false" customHeight="true" outlineLevel="0" collapsed="false">
      <c r="A337" s="13"/>
      <c r="B337" s="13"/>
      <c r="C337" s="15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.75" hidden="false" customHeight="true" outlineLevel="0" collapsed="false">
      <c r="A338" s="13"/>
      <c r="B338" s="13"/>
      <c r="C338" s="15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.75" hidden="false" customHeight="true" outlineLevel="0" collapsed="false">
      <c r="A339" s="13"/>
      <c r="B339" s="13"/>
      <c r="C339" s="15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.75" hidden="false" customHeight="true" outlineLevel="0" collapsed="false">
      <c r="A340" s="13"/>
      <c r="B340" s="13"/>
      <c r="C340" s="15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.75" hidden="false" customHeight="true" outlineLevel="0" collapsed="false">
      <c r="A341" s="13"/>
      <c r="B341" s="13"/>
      <c r="C341" s="15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.75" hidden="false" customHeight="true" outlineLevel="0" collapsed="false">
      <c r="A342" s="13"/>
      <c r="B342" s="13"/>
      <c r="C342" s="15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.75" hidden="false" customHeight="true" outlineLevel="0" collapsed="false">
      <c r="A343" s="13"/>
      <c r="B343" s="13"/>
      <c r="C343" s="15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.75" hidden="false" customHeight="true" outlineLevel="0" collapsed="false">
      <c r="A344" s="13"/>
      <c r="B344" s="13"/>
      <c r="C344" s="15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.75" hidden="false" customHeight="true" outlineLevel="0" collapsed="false">
      <c r="A345" s="13"/>
      <c r="B345" s="13"/>
      <c r="C345" s="15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.75" hidden="false" customHeight="true" outlineLevel="0" collapsed="false">
      <c r="A346" s="13"/>
      <c r="B346" s="13"/>
      <c r="C346" s="15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.75" hidden="false" customHeight="true" outlineLevel="0" collapsed="false">
      <c r="A347" s="13"/>
      <c r="B347" s="13"/>
      <c r="C347" s="15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.75" hidden="false" customHeight="true" outlineLevel="0" collapsed="false">
      <c r="A348" s="13"/>
      <c r="B348" s="13"/>
      <c r="C348" s="15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.75" hidden="false" customHeight="true" outlineLevel="0" collapsed="false">
      <c r="A349" s="13"/>
      <c r="B349" s="13"/>
      <c r="C349" s="15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.75" hidden="false" customHeight="true" outlineLevel="0" collapsed="false">
      <c r="A350" s="13"/>
      <c r="B350" s="13"/>
      <c r="C350" s="15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.75" hidden="false" customHeight="true" outlineLevel="0" collapsed="false">
      <c r="A351" s="13"/>
      <c r="B351" s="13"/>
      <c r="C351" s="15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.75" hidden="false" customHeight="true" outlineLevel="0" collapsed="false">
      <c r="A352" s="13"/>
      <c r="B352" s="13"/>
      <c r="C352" s="15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.75" hidden="false" customHeight="true" outlineLevel="0" collapsed="false">
      <c r="A353" s="13"/>
      <c r="B353" s="13"/>
      <c r="C353" s="15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.75" hidden="false" customHeight="true" outlineLevel="0" collapsed="false">
      <c r="A354" s="13"/>
      <c r="B354" s="13"/>
      <c r="C354" s="15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.75" hidden="false" customHeight="true" outlineLevel="0" collapsed="false">
      <c r="A355" s="13"/>
      <c r="B355" s="13"/>
      <c r="C355" s="15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.75" hidden="false" customHeight="true" outlineLevel="0" collapsed="false">
      <c r="A356" s="13"/>
      <c r="B356" s="13"/>
      <c r="C356" s="15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.75" hidden="false" customHeight="true" outlineLevel="0" collapsed="false">
      <c r="A357" s="13"/>
      <c r="B357" s="13"/>
      <c r="C357" s="15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.75" hidden="false" customHeight="true" outlineLevel="0" collapsed="false">
      <c r="A358" s="13"/>
      <c r="B358" s="13"/>
      <c r="C358" s="15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.75" hidden="false" customHeight="true" outlineLevel="0" collapsed="false">
      <c r="A359" s="13"/>
      <c r="B359" s="13"/>
      <c r="C359" s="15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.75" hidden="false" customHeight="true" outlineLevel="0" collapsed="false">
      <c r="A360" s="13"/>
      <c r="B360" s="13"/>
      <c r="C360" s="15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.75" hidden="false" customHeight="true" outlineLevel="0" collapsed="false">
      <c r="A361" s="13"/>
      <c r="B361" s="13"/>
      <c r="C361" s="15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.75" hidden="false" customHeight="true" outlineLevel="0" collapsed="false">
      <c r="A362" s="13"/>
      <c r="B362" s="13"/>
      <c r="C362" s="15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.75" hidden="false" customHeight="true" outlineLevel="0" collapsed="false">
      <c r="A363" s="13"/>
      <c r="B363" s="13"/>
      <c r="C363" s="15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.75" hidden="false" customHeight="true" outlineLevel="0" collapsed="false">
      <c r="A364" s="13"/>
      <c r="B364" s="13"/>
      <c r="C364" s="15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.75" hidden="false" customHeight="true" outlineLevel="0" collapsed="false">
      <c r="A365" s="13"/>
      <c r="B365" s="13"/>
      <c r="C365" s="15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.75" hidden="false" customHeight="true" outlineLevel="0" collapsed="false">
      <c r="A366" s="13"/>
      <c r="B366" s="13"/>
      <c r="C366" s="15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.75" hidden="false" customHeight="true" outlineLevel="0" collapsed="false">
      <c r="A367" s="13"/>
      <c r="B367" s="13"/>
      <c r="C367" s="15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.75" hidden="false" customHeight="true" outlineLevel="0" collapsed="false">
      <c r="A368" s="13"/>
      <c r="B368" s="13"/>
      <c r="C368" s="15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.75" hidden="false" customHeight="true" outlineLevel="0" collapsed="false">
      <c r="A369" s="13"/>
      <c r="B369" s="13"/>
      <c r="C369" s="15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.75" hidden="false" customHeight="true" outlineLevel="0" collapsed="false">
      <c r="A370" s="13"/>
      <c r="B370" s="13"/>
      <c r="C370" s="15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.75" hidden="false" customHeight="true" outlineLevel="0" collapsed="false">
      <c r="A371" s="13"/>
      <c r="B371" s="13"/>
      <c r="C371" s="15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.75" hidden="false" customHeight="true" outlineLevel="0" collapsed="false">
      <c r="A372" s="13"/>
      <c r="B372" s="13"/>
      <c r="C372" s="15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.75" hidden="false" customHeight="true" outlineLevel="0" collapsed="false">
      <c r="A373" s="13"/>
      <c r="B373" s="13"/>
      <c r="C373" s="15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.75" hidden="false" customHeight="true" outlineLevel="0" collapsed="false">
      <c r="A374" s="13"/>
      <c r="B374" s="13"/>
      <c r="C374" s="15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.75" hidden="false" customHeight="true" outlineLevel="0" collapsed="false">
      <c r="A375" s="13"/>
      <c r="B375" s="13"/>
      <c r="C375" s="15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.75" hidden="false" customHeight="true" outlineLevel="0" collapsed="false">
      <c r="A376" s="13"/>
      <c r="B376" s="13"/>
      <c r="C376" s="15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.75" hidden="false" customHeight="true" outlineLevel="0" collapsed="false">
      <c r="A377" s="13"/>
      <c r="B377" s="13"/>
      <c r="C377" s="15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.75" hidden="false" customHeight="true" outlineLevel="0" collapsed="false">
      <c r="A378" s="13"/>
      <c r="B378" s="13"/>
      <c r="C378" s="15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.75" hidden="false" customHeight="true" outlineLevel="0" collapsed="false">
      <c r="A379" s="13"/>
      <c r="B379" s="13"/>
      <c r="C379" s="15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.75" hidden="false" customHeight="true" outlineLevel="0" collapsed="false">
      <c r="A380" s="13"/>
      <c r="B380" s="13"/>
      <c r="C380" s="15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.75" hidden="false" customHeight="true" outlineLevel="0" collapsed="false">
      <c r="A381" s="13"/>
      <c r="B381" s="13"/>
      <c r="C381" s="15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.75" hidden="false" customHeight="true" outlineLevel="0" collapsed="false">
      <c r="A382" s="13"/>
      <c r="B382" s="13"/>
      <c r="C382" s="15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.75" hidden="false" customHeight="true" outlineLevel="0" collapsed="false">
      <c r="A383" s="13"/>
      <c r="B383" s="13"/>
      <c r="C383" s="15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.75" hidden="false" customHeight="true" outlineLevel="0" collapsed="false">
      <c r="A384" s="13"/>
      <c r="B384" s="13"/>
      <c r="C384" s="15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.75" hidden="false" customHeight="true" outlineLevel="0" collapsed="false">
      <c r="A385" s="13"/>
      <c r="B385" s="13"/>
      <c r="C385" s="15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.75" hidden="false" customHeight="true" outlineLevel="0" collapsed="false">
      <c r="A386" s="13"/>
      <c r="B386" s="13"/>
      <c r="C386" s="15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.75" hidden="false" customHeight="true" outlineLevel="0" collapsed="false">
      <c r="A387" s="13"/>
      <c r="B387" s="13"/>
      <c r="C387" s="15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.75" hidden="false" customHeight="true" outlineLevel="0" collapsed="false">
      <c r="A388" s="13"/>
      <c r="B388" s="13"/>
      <c r="C388" s="15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.75" hidden="false" customHeight="true" outlineLevel="0" collapsed="false">
      <c r="A389" s="13"/>
      <c r="B389" s="13"/>
      <c r="C389" s="15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.75" hidden="false" customHeight="true" outlineLevel="0" collapsed="false">
      <c r="A390" s="13"/>
      <c r="B390" s="13"/>
      <c r="C390" s="15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.75" hidden="false" customHeight="true" outlineLevel="0" collapsed="false">
      <c r="A391" s="13"/>
      <c r="B391" s="13"/>
      <c r="C391" s="15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.75" hidden="false" customHeight="true" outlineLevel="0" collapsed="false">
      <c r="A392" s="13"/>
      <c r="B392" s="13"/>
      <c r="C392" s="15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.75" hidden="false" customHeight="true" outlineLevel="0" collapsed="false">
      <c r="A393" s="13"/>
      <c r="B393" s="13"/>
      <c r="C393" s="15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.75" hidden="false" customHeight="true" outlineLevel="0" collapsed="false">
      <c r="A394" s="13"/>
      <c r="B394" s="13"/>
      <c r="C394" s="15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.75" hidden="false" customHeight="true" outlineLevel="0" collapsed="false">
      <c r="A395" s="13"/>
      <c r="B395" s="13"/>
      <c r="C395" s="15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.75" hidden="false" customHeight="true" outlineLevel="0" collapsed="false">
      <c r="A396" s="13"/>
      <c r="B396" s="13"/>
      <c r="C396" s="15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.75" hidden="false" customHeight="true" outlineLevel="0" collapsed="false">
      <c r="A397" s="13"/>
      <c r="B397" s="13"/>
      <c r="C397" s="15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.75" hidden="false" customHeight="true" outlineLevel="0" collapsed="false">
      <c r="A398" s="13"/>
      <c r="B398" s="13"/>
      <c r="C398" s="15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.75" hidden="false" customHeight="true" outlineLevel="0" collapsed="false">
      <c r="A399" s="13"/>
      <c r="B399" s="13"/>
      <c r="C399" s="15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.75" hidden="false" customHeight="true" outlineLevel="0" collapsed="false">
      <c r="A400" s="13"/>
      <c r="B400" s="13"/>
      <c r="C400" s="15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.75" hidden="false" customHeight="true" outlineLevel="0" collapsed="false">
      <c r="A401" s="13"/>
      <c r="B401" s="13"/>
      <c r="C401" s="15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.75" hidden="false" customHeight="true" outlineLevel="0" collapsed="false">
      <c r="A402" s="13"/>
      <c r="B402" s="13"/>
      <c r="C402" s="15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.75" hidden="false" customHeight="true" outlineLevel="0" collapsed="false">
      <c r="A403" s="13"/>
      <c r="B403" s="13"/>
      <c r="C403" s="15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.75" hidden="false" customHeight="true" outlineLevel="0" collapsed="false">
      <c r="A404" s="13"/>
      <c r="B404" s="13"/>
      <c r="C404" s="15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.75" hidden="false" customHeight="true" outlineLevel="0" collapsed="false">
      <c r="A405" s="13"/>
      <c r="B405" s="13"/>
      <c r="C405" s="15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.75" hidden="false" customHeight="true" outlineLevel="0" collapsed="false">
      <c r="A406" s="13"/>
      <c r="B406" s="13"/>
      <c r="C406" s="15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.75" hidden="false" customHeight="true" outlineLevel="0" collapsed="false">
      <c r="A407" s="13"/>
      <c r="B407" s="13"/>
      <c r="C407" s="15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.75" hidden="false" customHeight="true" outlineLevel="0" collapsed="false">
      <c r="A408" s="13"/>
      <c r="B408" s="13"/>
      <c r="C408" s="15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.75" hidden="false" customHeight="true" outlineLevel="0" collapsed="false">
      <c r="A409" s="13"/>
      <c r="B409" s="13"/>
      <c r="C409" s="15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.75" hidden="false" customHeight="true" outlineLevel="0" collapsed="false">
      <c r="A410" s="13"/>
      <c r="B410" s="13"/>
      <c r="C410" s="15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.75" hidden="false" customHeight="true" outlineLevel="0" collapsed="false">
      <c r="A411" s="13"/>
      <c r="B411" s="13"/>
      <c r="C411" s="15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.75" hidden="false" customHeight="true" outlineLevel="0" collapsed="false">
      <c r="A412" s="13"/>
      <c r="B412" s="13"/>
      <c r="C412" s="15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.75" hidden="false" customHeight="true" outlineLevel="0" collapsed="false">
      <c r="A413" s="13"/>
      <c r="B413" s="13"/>
      <c r="C413" s="15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.75" hidden="false" customHeight="true" outlineLevel="0" collapsed="false">
      <c r="A414" s="13"/>
      <c r="B414" s="13"/>
      <c r="C414" s="15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.75" hidden="false" customHeight="true" outlineLevel="0" collapsed="false">
      <c r="A415" s="13"/>
      <c r="B415" s="13"/>
      <c r="C415" s="15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.75" hidden="false" customHeight="true" outlineLevel="0" collapsed="false">
      <c r="A416" s="13"/>
      <c r="B416" s="13"/>
      <c r="C416" s="15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.75" hidden="false" customHeight="true" outlineLevel="0" collapsed="false">
      <c r="A417" s="13"/>
      <c r="B417" s="13"/>
      <c r="C417" s="15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.75" hidden="false" customHeight="true" outlineLevel="0" collapsed="false">
      <c r="A418" s="13"/>
      <c r="B418" s="13"/>
      <c r="C418" s="15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.75" hidden="false" customHeight="true" outlineLevel="0" collapsed="false">
      <c r="A419" s="13"/>
      <c r="B419" s="13"/>
      <c r="C419" s="15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.75" hidden="false" customHeight="true" outlineLevel="0" collapsed="false">
      <c r="A420" s="13"/>
      <c r="B420" s="13"/>
      <c r="C420" s="15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.75" hidden="false" customHeight="true" outlineLevel="0" collapsed="false">
      <c r="A421" s="13"/>
      <c r="B421" s="13"/>
      <c r="C421" s="15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.75" hidden="false" customHeight="true" outlineLevel="0" collapsed="false">
      <c r="A422" s="13"/>
      <c r="B422" s="13"/>
      <c r="C422" s="15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.75" hidden="false" customHeight="true" outlineLevel="0" collapsed="false">
      <c r="A423" s="13"/>
      <c r="B423" s="13"/>
      <c r="C423" s="15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.75" hidden="false" customHeight="true" outlineLevel="0" collapsed="false">
      <c r="A424" s="13"/>
      <c r="B424" s="13"/>
      <c r="C424" s="15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.75" hidden="false" customHeight="true" outlineLevel="0" collapsed="false">
      <c r="A425" s="13"/>
      <c r="B425" s="13"/>
      <c r="C425" s="15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.75" hidden="false" customHeight="true" outlineLevel="0" collapsed="false">
      <c r="A426" s="13"/>
      <c r="B426" s="13"/>
      <c r="C426" s="15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.75" hidden="false" customHeight="true" outlineLevel="0" collapsed="false">
      <c r="A427" s="13"/>
      <c r="B427" s="13"/>
      <c r="C427" s="15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.75" hidden="false" customHeight="true" outlineLevel="0" collapsed="false">
      <c r="A428" s="13"/>
      <c r="B428" s="13"/>
      <c r="C428" s="15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.75" hidden="false" customHeight="true" outlineLevel="0" collapsed="false">
      <c r="A429" s="13"/>
      <c r="B429" s="13"/>
      <c r="C429" s="15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.75" hidden="false" customHeight="true" outlineLevel="0" collapsed="false">
      <c r="A430" s="13"/>
      <c r="B430" s="13"/>
      <c r="C430" s="15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.75" hidden="false" customHeight="true" outlineLevel="0" collapsed="false">
      <c r="A431" s="13"/>
      <c r="B431" s="13"/>
      <c r="C431" s="15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.75" hidden="false" customHeight="true" outlineLevel="0" collapsed="false">
      <c r="A432" s="13"/>
      <c r="B432" s="13"/>
      <c r="C432" s="15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.75" hidden="false" customHeight="true" outlineLevel="0" collapsed="false">
      <c r="A433" s="13"/>
      <c r="B433" s="13"/>
      <c r="C433" s="15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.75" hidden="false" customHeight="true" outlineLevel="0" collapsed="false">
      <c r="A434" s="13"/>
      <c r="B434" s="13"/>
      <c r="C434" s="15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.75" hidden="false" customHeight="true" outlineLevel="0" collapsed="false">
      <c r="A435" s="13"/>
      <c r="B435" s="13"/>
      <c r="C435" s="15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.75" hidden="false" customHeight="true" outlineLevel="0" collapsed="false">
      <c r="A436" s="13"/>
      <c r="B436" s="13"/>
      <c r="C436" s="15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.75" hidden="false" customHeight="true" outlineLevel="0" collapsed="false">
      <c r="A437" s="13"/>
      <c r="B437" s="13"/>
      <c r="C437" s="15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.75" hidden="false" customHeight="true" outlineLevel="0" collapsed="false">
      <c r="A438" s="13"/>
      <c r="B438" s="13"/>
      <c r="C438" s="15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.75" hidden="false" customHeight="true" outlineLevel="0" collapsed="false">
      <c r="A439" s="13"/>
      <c r="B439" s="13"/>
      <c r="C439" s="15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.75" hidden="false" customHeight="true" outlineLevel="0" collapsed="false">
      <c r="A440" s="13"/>
      <c r="B440" s="13"/>
      <c r="C440" s="15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.75" hidden="false" customHeight="true" outlineLevel="0" collapsed="false">
      <c r="A441" s="13"/>
      <c r="B441" s="13"/>
      <c r="C441" s="15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.75" hidden="false" customHeight="true" outlineLevel="0" collapsed="false">
      <c r="A442" s="13"/>
      <c r="B442" s="13"/>
      <c r="C442" s="15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.75" hidden="false" customHeight="true" outlineLevel="0" collapsed="false">
      <c r="A443" s="13"/>
      <c r="B443" s="13"/>
      <c r="C443" s="15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.75" hidden="false" customHeight="true" outlineLevel="0" collapsed="false">
      <c r="A444" s="13"/>
      <c r="B444" s="13"/>
      <c r="C444" s="15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.75" hidden="false" customHeight="true" outlineLevel="0" collapsed="false">
      <c r="A445" s="13"/>
      <c r="B445" s="13"/>
      <c r="C445" s="15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.75" hidden="false" customHeight="true" outlineLevel="0" collapsed="false">
      <c r="A446" s="13"/>
      <c r="B446" s="13"/>
      <c r="C446" s="15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.75" hidden="false" customHeight="true" outlineLevel="0" collapsed="false">
      <c r="A447" s="13"/>
      <c r="B447" s="13"/>
      <c r="C447" s="15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.75" hidden="false" customHeight="true" outlineLevel="0" collapsed="false">
      <c r="A448" s="13"/>
      <c r="B448" s="13"/>
      <c r="C448" s="15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.75" hidden="false" customHeight="true" outlineLevel="0" collapsed="false">
      <c r="A449" s="13"/>
      <c r="B449" s="13"/>
      <c r="C449" s="15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.75" hidden="false" customHeight="true" outlineLevel="0" collapsed="false">
      <c r="A450" s="13"/>
      <c r="B450" s="13"/>
      <c r="C450" s="15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.75" hidden="false" customHeight="true" outlineLevel="0" collapsed="false">
      <c r="A451" s="13"/>
      <c r="B451" s="13"/>
      <c r="C451" s="15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.75" hidden="false" customHeight="true" outlineLevel="0" collapsed="false">
      <c r="A452" s="13"/>
      <c r="B452" s="13"/>
      <c r="C452" s="15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.75" hidden="false" customHeight="true" outlineLevel="0" collapsed="false">
      <c r="A453" s="13"/>
      <c r="B453" s="13"/>
      <c r="C453" s="15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.75" hidden="false" customHeight="true" outlineLevel="0" collapsed="false">
      <c r="A454" s="13"/>
      <c r="B454" s="13"/>
      <c r="C454" s="15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.75" hidden="false" customHeight="true" outlineLevel="0" collapsed="false">
      <c r="A455" s="13"/>
      <c r="B455" s="13"/>
      <c r="C455" s="15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.75" hidden="false" customHeight="true" outlineLevel="0" collapsed="false">
      <c r="A456" s="13"/>
      <c r="B456" s="13"/>
      <c r="C456" s="15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.75" hidden="false" customHeight="true" outlineLevel="0" collapsed="false">
      <c r="A457" s="13"/>
      <c r="B457" s="13"/>
      <c r="C457" s="15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.75" hidden="false" customHeight="true" outlineLevel="0" collapsed="false">
      <c r="A458" s="13"/>
      <c r="B458" s="13"/>
      <c r="C458" s="15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.75" hidden="false" customHeight="true" outlineLevel="0" collapsed="false">
      <c r="A459" s="13"/>
      <c r="B459" s="13"/>
      <c r="C459" s="15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.75" hidden="false" customHeight="true" outlineLevel="0" collapsed="false">
      <c r="A460" s="13"/>
      <c r="B460" s="13"/>
      <c r="C460" s="15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.75" hidden="false" customHeight="true" outlineLevel="0" collapsed="false">
      <c r="A461" s="13"/>
      <c r="B461" s="13"/>
      <c r="C461" s="15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.75" hidden="false" customHeight="true" outlineLevel="0" collapsed="false">
      <c r="A462" s="13"/>
      <c r="B462" s="13"/>
      <c r="C462" s="15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.75" hidden="false" customHeight="true" outlineLevel="0" collapsed="false">
      <c r="A463" s="13"/>
      <c r="B463" s="13"/>
      <c r="C463" s="15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.75" hidden="false" customHeight="true" outlineLevel="0" collapsed="false">
      <c r="A464" s="13"/>
      <c r="B464" s="13"/>
      <c r="C464" s="15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.75" hidden="false" customHeight="true" outlineLevel="0" collapsed="false">
      <c r="A465" s="13"/>
      <c r="B465" s="13"/>
      <c r="C465" s="15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.75" hidden="false" customHeight="true" outlineLevel="0" collapsed="false">
      <c r="A466" s="13"/>
      <c r="B466" s="13"/>
      <c r="C466" s="15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.75" hidden="false" customHeight="true" outlineLevel="0" collapsed="false">
      <c r="A467" s="13"/>
      <c r="B467" s="13"/>
      <c r="C467" s="15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.75" hidden="false" customHeight="true" outlineLevel="0" collapsed="false">
      <c r="A468" s="13"/>
      <c r="B468" s="13"/>
      <c r="C468" s="15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.75" hidden="false" customHeight="true" outlineLevel="0" collapsed="false">
      <c r="A469" s="13"/>
      <c r="B469" s="13"/>
      <c r="C469" s="15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.75" hidden="false" customHeight="true" outlineLevel="0" collapsed="false">
      <c r="A470" s="13"/>
      <c r="B470" s="13"/>
      <c r="C470" s="15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.75" hidden="false" customHeight="true" outlineLevel="0" collapsed="false">
      <c r="A471" s="13"/>
      <c r="B471" s="13"/>
      <c r="C471" s="15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.75" hidden="false" customHeight="true" outlineLevel="0" collapsed="false">
      <c r="A472" s="13"/>
      <c r="B472" s="13"/>
      <c r="C472" s="15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.75" hidden="false" customHeight="true" outlineLevel="0" collapsed="false">
      <c r="A473" s="13"/>
      <c r="B473" s="13"/>
      <c r="C473" s="15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.75" hidden="false" customHeight="true" outlineLevel="0" collapsed="false">
      <c r="A474" s="13"/>
      <c r="B474" s="13"/>
      <c r="C474" s="15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.75" hidden="false" customHeight="true" outlineLevel="0" collapsed="false">
      <c r="A475" s="13"/>
      <c r="B475" s="13"/>
      <c r="C475" s="15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.75" hidden="false" customHeight="true" outlineLevel="0" collapsed="false">
      <c r="A476" s="13"/>
      <c r="B476" s="13"/>
      <c r="C476" s="15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.75" hidden="false" customHeight="true" outlineLevel="0" collapsed="false">
      <c r="A477" s="13"/>
      <c r="B477" s="13"/>
      <c r="C477" s="15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.75" hidden="false" customHeight="true" outlineLevel="0" collapsed="false">
      <c r="A478" s="13"/>
      <c r="B478" s="13"/>
      <c r="C478" s="15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.75" hidden="false" customHeight="true" outlineLevel="0" collapsed="false">
      <c r="A479" s="13"/>
      <c r="B479" s="13"/>
      <c r="C479" s="15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.75" hidden="false" customHeight="true" outlineLevel="0" collapsed="false">
      <c r="A480" s="13"/>
      <c r="B480" s="13"/>
      <c r="C480" s="15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.75" hidden="false" customHeight="true" outlineLevel="0" collapsed="false">
      <c r="A481" s="13"/>
      <c r="B481" s="13"/>
      <c r="C481" s="15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.75" hidden="false" customHeight="true" outlineLevel="0" collapsed="false">
      <c r="A482" s="13"/>
      <c r="B482" s="13"/>
      <c r="C482" s="15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.75" hidden="false" customHeight="true" outlineLevel="0" collapsed="false">
      <c r="A483" s="13"/>
      <c r="B483" s="13"/>
      <c r="C483" s="15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.75" hidden="false" customHeight="true" outlineLevel="0" collapsed="false">
      <c r="A484" s="13"/>
      <c r="B484" s="13"/>
      <c r="C484" s="15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.75" hidden="false" customHeight="true" outlineLevel="0" collapsed="false">
      <c r="A485" s="13"/>
      <c r="B485" s="13"/>
      <c r="C485" s="15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.75" hidden="false" customHeight="true" outlineLevel="0" collapsed="false">
      <c r="A486" s="13"/>
      <c r="B486" s="13"/>
      <c r="C486" s="15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.75" hidden="false" customHeight="true" outlineLevel="0" collapsed="false">
      <c r="A487" s="13"/>
      <c r="B487" s="13"/>
      <c r="C487" s="15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.75" hidden="false" customHeight="true" outlineLevel="0" collapsed="false">
      <c r="A488" s="13"/>
      <c r="B488" s="13"/>
      <c r="C488" s="15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.75" hidden="false" customHeight="true" outlineLevel="0" collapsed="false">
      <c r="A489" s="13"/>
      <c r="B489" s="13"/>
      <c r="C489" s="15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.75" hidden="false" customHeight="true" outlineLevel="0" collapsed="false">
      <c r="A490" s="13"/>
      <c r="B490" s="13"/>
      <c r="C490" s="15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.75" hidden="false" customHeight="true" outlineLevel="0" collapsed="false">
      <c r="A491" s="13"/>
      <c r="B491" s="13"/>
      <c r="C491" s="15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.75" hidden="false" customHeight="true" outlineLevel="0" collapsed="false">
      <c r="A492" s="13"/>
      <c r="B492" s="13"/>
      <c r="C492" s="15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.75" hidden="false" customHeight="true" outlineLevel="0" collapsed="false">
      <c r="A493" s="13"/>
      <c r="B493" s="13"/>
      <c r="C493" s="15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.75" hidden="false" customHeight="true" outlineLevel="0" collapsed="false">
      <c r="A494" s="13"/>
      <c r="B494" s="13"/>
      <c r="C494" s="15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.75" hidden="false" customHeight="true" outlineLevel="0" collapsed="false">
      <c r="A495" s="13"/>
      <c r="B495" s="13"/>
      <c r="C495" s="15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.75" hidden="false" customHeight="true" outlineLevel="0" collapsed="false">
      <c r="A496" s="13"/>
      <c r="B496" s="13"/>
      <c r="C496" s="15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.75" hidden="false" customHeight="true" outlineLevel="0" collapsed="false">
      <c r="A497" s="13"/>
      <c r="B497" s="13"/>
      <c r="C497" s="15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.75" hidden="false" customHeight="true" outlineLevel="0" collapsed="false">
      <c r="A498" s="13"/>
      <c r="B498" s="13"/>
      <c r="C498" s="15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.75" hidden="false" customHeight="true" outlineLevel="0" collapsed="false">
      <c r="A499" s="13"/>
      <c r="B499" s="13"/>
      <c r="C499" s="15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.75" hidden="false" customHeight="true" outlineLevel="0" collapsed="false">
      <c r="A500" s="13"/>
      <c r="B500" s="13"/>
      <c r="C500" s="15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.75" hidden="false" customHeight="true" outlineLevel="0" collapsed="false">
      <c r="A501" s="13"/>
      <c r="B501" s="13"/>
      <c r="C501" s="15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.75" hidden="false" customHeight="true" outlineLevel="0" collapsed="false">
      <c r="A502" s="13"/>
      <c r="B502" s="13"/>
      <c r="C502" s="15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.75" hidden="false" customHeight="true" outlineLevel="0" collapsed="false">
      <c r="A503" s="13"/>
      <c r="B503" s="13"/>
      <c r="C503" s="15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.75" hidden="false" customHeight="true" outlineLevel="0" collapsed="false">
      <c r="A504" s="13"/>
      <c r="B504" s="13"/>
      <c r="C504" s="15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.75" hidden="false" customHeight="true" outlineLevel="0" collapsed="false">
      <c r="A505" s="13"/>
      <c r="B505" s="13"/>
      <c r="C505" s="15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.75" hidden="false" customHeight="true" outlineLevel="0" collapsed="false">
      <c r="A506" s="13"/>
      <c r="B506" s="13"/>
      <c r="C506" s="15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.75" hidden="false" customHeight="true" outlineLevel="0" collapsed="false">
      <c r="A507" s="13"/>
      <c r="B507" s="13"/>
      <c r="C507" s="15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.75" hidden="false" customHeight="true" outlineLevel="0" collapsed="false">
      <c r="A508" s="13"/>
      <c r="B508" s="13"/>
      <c r="C508" s="15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.75" hidden="false" customHeight="true" outlineLevel="0" collapsed="false">
      <c r="A509" s="13"/>
      <c r="B509" s="13"/>
      <c r="C509" s="15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.75" hidden="false" customHeight="true" outlineLevel="0" collapsed="false">
      <c r="A510" s="13"/>
      <c r="B510" s="13"/>
      <c r="C510" s="15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.75" hidden="false" customHeight="true" outlineLevel="0" collapsed="false">
      <c r="A511" s="13"/>
      <c r="B511" s="13"/>
      <c r="C511" s="15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.75" hidden="false" customHeight="true" outlineLevel="0" collapsed="false">
      <c r="A512" s="13"/>
      <c r="B512" s="13"/>
      <c r="C512" s="15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.75" hidden="false" customHeight="true" outlineLevel="0" collapsed="false">
      <c r="A513" s="13"/>
      <c r="B513" s="13"/>
      <c r="C513" s="15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.75" hidden="false" customHeight="true" outlineLevel="0" collapsed="false">
      <c r="A514" s="13"/>
      <c r="B514" s="13"/>
      <c r="C514" s="15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.75" hidden="false" customHeight="true" outlineLevel="0" collapsed="false">
      <c r="A515" s="13"/>
      <c r="B515" s="13"/>
      <c r="C515" s="15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.75" hidden="false" customHeight="true" outlineLevel="0" collapsed="false">
      <c r="A516" s="13"/>
      <c r="B516" s="13"/>
      <c r="C516" s="15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.75" hidden="false" customHeight="true" outlineLevel="0" collapsed="false">
      <c r="A517" s="13"/>
      <c r="B517" s="13"/>
      <c r="C517" s="15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.75" hidden="false" customHeight="true" outlineLevel="0" collapsed="false">
      <c r="A518" s="13"/>
      <c r="B518" s="13"/>
      <c r="C518" s="15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.75" hidden="false" customHeight="true" outlineLevel="0" collapsed="false">
      <c r="A519" s="13"/>
      <c r="B519" s="13"/>
      <c r="C519" s="15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.75" hidden="false" customHeight="true" outlineLevel="0" collapsed="false">
      <c r="A520" s="13"/>
      <c r="B520" s="13"/>
      <c r="C520" s="15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.75" hidden="false" customHeight="true" outlineLevel="0" collapsed="false">
      <c r="A521" s="13"/>
      <c r="B521" s="13"/>
      <c r="C521" s="15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.75" hidden="false" customHeight="true" outlineLevel="0" collapsed="false">
      <c r="A522" s="13"/>
      <c r="B522" s="13"/>
      <c r="C522" s="15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.75" hidden="false" customHeight="true" outlineLevel="0" collapsed="false">
      <c r="A523" s="13"/>
      <c r="B523" s="13"/>
      <c r="C523" s="15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.75" hidden="false" customHeight="true" outlineLevel="0" collapsed="false">
      <c r="A524" s="13"/>
      <c r="B524" s="13"/>
      <c r="C524" s="15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.75" hidden="false" customHeight="true" outlineLevel="0" collapsed="false">
      <c r="A525" s="13"/>
      <c r="B525" s="13"/>
      <c r="C525" s="15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.75" hidden="false" customHeight="true" outlineLevel="0" collapsed="false">
      <c r="A526" s="13"/>
      <c r="B526" s="13"/>
      <c r="C526" s="15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.75" hidden="false" customHeight="true" outlineLevel="0" collapsed="false">
      <c r="A527" s="13"/>
      <c r="B527" s="13"/>
      <c r="C527" s="15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.75" hidden="false" customHeight="true" outlineLevel="0" collapsed="false">
      <c r="A528" s="13"/>
      <c r="B528" s="13"/>
      <c r="C528" s="15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.75" hidden="false" customHeight="true" outlineLevel="0" collapsed="false">
      <c r="A529" s="13"/>
      <c r="B529" s="13"/>
      <c r="C529" s="15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.75" hidden="false" customHeight="true" outlineLevel="0" collapsed="false">
      <c r="A530" s="13"/>
      <c r="B530" s="13"/>
      <c r="C530" s="15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.75" hidden="false" customHeight="true" outlineLevel="0" collapsed="false">
      <c r="A531" s="13"/>
      <c r="B531" s="13"/>
      <c r="C531" s="15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.75" hidden="false" customHeight="true" outlineLevel="0" collapsed="false">
      <c r="A532" s="13"/>
      <c r="B532" s="13"/>
      <c r="C532" s="15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.75" hidden="false" customHeight="true" outlineLevel="0" collapsed="false">
      <c r="A533" s="13"/>
      <c r="B533" s="13"/>
      <c r="C533" s="15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.75" hidden="false" customHeight="true" outlineLevel="0" collapsed="false">
      <c r="A534" s="13"/>
      <c r="B534" s="13"/>
      <c r="C534" s="15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.75" hidden="false" customHeight="true" outlineLevel="0" collapsed="false">
      <c r="A535" s="13"/>
      <c r="B535" s="13"/>
      <c r="C535" s="15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.75" hidden="false" customHeight="true" outlineLevel="0" collapsed="false">
      <c r="A536" s="13"/>
      <c r="B536" s="13"/>
      <c r="C536" s="15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.75" hidden="false" customHeight="true" outlineLevel="0" collapsed="false">
      <c r="A537" s="13"/>
      <c r="B537" s="13"/>
      <c r="C537" s="15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.75" hidden="false" customHeight="true" outlineLevel="0" collapsed="false">
      <c r="A538" s="13"/>
      <c r="B538" s="13"/>
      <c r="C538" s="15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.75" hidden="false" customHeight="true" outlineLevel="0" collapsed="false">
      <c r="A539" s="13"/>
      <c r="B539" s="13"/>
      <c r="C539" s="15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.75" hidden="false" customHeight="true" outlineLevel="0" collapsed="false">
      <c r="A540" s="13"/>
      <c r="B540" s="13"/>
      <c r="C540" s="15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.75" hidden="false" customHeight="true" outlineLevel="0" collapsed="false">
      <c r="A541" s="13"/>
      <c r="B541" s="13"/>
      <c r="C541" s="15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.75" hidden="false" customHeight="true" outlineLevel="0" collapsed="false">
      <c r="A542" s="13"/>
      <c r="B542" s="13"/>
      <c r="C542" s="15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.75" hidden="false" customHeight="true" outlineLevel="0" collapsed="false">
      <c r="A543" s="13"/>
      <c r="B543" s="13"/>
      <c r="C543" s="15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.75" hidden="false" customHeight="true" outlineLevel="0" collapsed="false">
      <c r="A544" s="13"/>
      <c r="B544" s="13"/>
      <c r="C544" s="15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.75" hidden="false" customHeight="true" outlineLevel="0" collapsed="false">
      <c r="A545" s="13"/>
      <c r="B545" s="13"/>
      <c r="C545" s="15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.75" hidden="false" customHeight="true" outlineLevel="0" collapsed="false">
      <c r="A546" s="13"/>
      <c r="B546" s="13"/>
      <c r="C546" s="15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.75" hidden="false" customHeight="true" outlineLevel="0" collapsed="false">
      <c r="A547" s="13"/>
      <c r="B547" s="13"/>
      <c r="C547" s="15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.75" hidden="false" customHeight="true" outlineLevel="0" collapsed="false">
      <c r="A548" s="13"/>
      <c r="B548" s="13"/>
      <c r="C548" s="15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.75" hidden="false" customHeight="true" outlineLevel="0" collapsed="false">
      <c r="A549" s="13"/>
      <c r="B549" s="13"/>
      <c r="C549" s="15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.75" hidden="false" customHeight="true" outlineLevel="0" collapsed="false">
      <c r="A550" s="13"/>
      <c r="B550" s="13"/>
      <c r="C550" s="15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.75" hidden="false" customHeight="true" outlineLevel="0" collapsed="false">
      <c r="A551" s="13"/>
      <c r="B551" s="13"/>
      <c r="C551" s="15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.75" hidden="false" customHeight="true" outlineLevel="0" collapsed="false">
      <c r="A552" s="13"/>
      <c r="B552" s="13"/>
      <c r="C552" s="15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.75" hidden="false" customHeight="true" outlineLevel="0" collapsed="false">
      <c r="A553" s="13"/>
      <c r="B553" s="13"/>
      <c r="C553" s="15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.75" hidden="false" customHeight="true" outlineLevel="0" collapsed="false">
      <c r="A554" s="13"/>
      <c r="B554" s="13"/>
      <c r="C554" s="15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.75" hidden="false" customHeight="true" outlineLevel="0" collapsed="false">
      <c r="A555" s="13"/>
      <c r="B555" s="13"/>
      <c r="C555" s="15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.75" hidden="false" customHeight="true" outlineLevel="0" collapsed="false">
      <c r="A556" s="13"/>
      <c r="B556" s="13"/>
      <c r="C556" s="15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.75" hidden="false" customHeight="true" outlineLevel="0" collapsed="false">
      <c r="A557" s="13"/>
      <c r="B557" s="13"/>
      <c r="C557" s="15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.75" hidden="false" customHeight="true" outlineLevel="0" collapsed="false">
      <c r="A558" s="13"/>
      <c r="B558" s="13"/>
      <c r="C558" s="15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.75" hidden="false" customHeight="true" outlineLevel="0" collapsed="false">
      <c r="A559" s="13"/>
      <c r="B559" s="13"/>
      <c r="C559" s="15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3.8" hidden="false" customHeight="false" outlineLevel="0" collapsed="false">
      <c r="C1001" s="13"/>
    </row>
    <row r="1002" customFormat="false" ht="13.8" hidden="false" customHeight="false" outlineLevel="0" collapsed="false">
      <c r="C1002" s="13"/>
    </row>
    <row r="1003" customFormat="false" ht="13.8" hidden="false" customHeight="false" outlineLevel="0" collapsed="false">
      <c r="C1003" s="13"/>
    </row>
    <row r="1004" customFormat="false" ht="13.8" hidden="false" customHeight="false" outlineLevel="0" collapsed="false">
      <c r="C1004" s="13"/>
    </row>
    <row r="1005" customFormat="false" ht="13.8" hidden="false" customHeight="false" outlineLevel="0" collapsed="false">
      <c r="C1005" s="13"/>
    </row>
    <row r="1006" customFormat="false" ht="13.8" hidden="false" customHeight="false" outlineLevel="0" collapsed="false">
      <c r="C1006" s="13"/>
    </row>
    <row r="1007" customFormat="false" ht="13.8" hidden="false" customHeight="false" outlineLevel="0" collapsed="false">
      <c r="C1007" s="13"/>
    </row>
    <row r="1008" customFormat="false" ht="13.8" hidden="false" customHeight="false" outlineLevel="0" collapsed="false">
      <c r="C1008" s="13"/>
    </row>
    <row r="1009" customFormat="false" ht="13.8" hidden="false" customHeight="false" outlineLevel="0" collapsed="false">
      <c r="C1009" s="13"/>
    </row>
    <row r="1010" customFormat="false" ht="13.8" hidden="false" customHeight="false" outlineLevel="0" collapsed="false">
      <c r="C1010" s="13"/>
    </row>
    <row r="1011" customFormat="false" ht="13.8" hidden="false" customHeight="false" outlineLevel="0" collapsed="false">
      <c r="C1011" s="13"/>
    </row>
  </sheetData>
  <conditionalFormatting sqref="C2:C559">
    <cfRule type="cellIs" priority="2" operator="equal" aboveAverage="0" equalAverage="0" bottom="0" percent="0" rank="0" text="" dxfId="6">
      <formula>'13. King Clor'!$B2</formula>
    </cfRule>
  </conditionalFormatting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&amp;CffffffPágina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Z1011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2" activeCellId="0" sqref="B12"/>
    </sheetView>
  </sheetViews>
  <sheetFormatPr defaultColWidth="14.43359375" defaultRowHeight="13.8" zeroHeight="false" outlineLevelRow="0" outlineLevelCol="0"/>
  <cols>
    <col collapsed="false" customWidth="true" hidden="false" outlineLevel="0" max="1" min="1" style="381" width="40.84"/>
    <col collapsed="false" customWidth="true" hidden="false" outlineLevel="0" max="2" min="2" style="7" width="10.71"/>
    <col collapsed="false" customWidth="true" hidden="false" outlineLevel="0" max="3" min="3" style="7" width="13.53"/>
    <col collapsed="false" customWidth="true" hidden="false" outlineLevel="0" max="6" min="4" style="7" width="10.71"/>
  </cols>
  <sheetData>
    <row r="1" customFormat="false" ht="13.8" hidden="false" customHeight="false" outlineLevel="0" collapsed="false">
      <c r="A1" s="382" t="s">
        <v>6813</v>
      </c>
      <c r="B1" s="12" t="s">
        <v>2091</v>
      </c>
      <c r="C1" s="12" t="s">
        <v>2092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customFormat="false" ht="13.8" hidden="false" customHeight="false" outlineLevel="0" collapsed="false">
      <c r="A2" s="259"/>
      <c r="B2" s="15"/>
      <c r="C2" s="15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customFormat="false" ht="13.8" hidden="false" customHeight="false" outlineLevel="0" collapsed="false">
      <c r="A3" s="14" t="s">
        <v>1158</v>
      </c>
      <c r="B3" s="15" t="n">
        <v>270</v>
      </c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customFormat="false" ht="13.8" hidden="false" customHeight="false" outlineLevel="0" collapsed="false">
      <c r="A4" s="14" t="s">
        <v>1961</v>
      </c>
      <c r="B4" s="15" t="n">
        <v>375</v>
      </c>
      <c r="C4" s="15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customFormat="false" ht="13.8" hidden="false" customHeight="false" outlineLevel="0" collapsed="false">
      <c r="A5" s="14" t="s">
        <v>732</v>
      </c>
      <c r="B5" s="15" t="n">
        <v>310</v>
      </c>
      <c r="C5" s="15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customFormat="false" ht="13.8" hidden="false" customHeight="false" outlineLevel="0" collapsed="false">
      <c r="A6" s="14" t="s">
        <v>10649</v>
      </c>
      <c r="B6" s="15" t="n">
        <v>400</v>
      </c>
      <c r="C6" s="15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customFormat="false" ht="13.8" hidden="false" customHeight="false" outlineLevel="0" collapsed="false">
      <c r="A7" s="14" t="s">
        <v>1891</v>
      </c>
      <c r="B7" s="15" t="n">
        <v>240</v>
      </c>
      <c r="C7" s="15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customFormat="false" ht="13.8" hidden="false" customHeight="false" outlineLevel="0" collapsed="false">
      <c r="A8" s="14" t="s">
        <v>10650</v>
      </c>
      <c r="B8" s="15"/>
      <c r="C8" s="15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customFormat="false" ht="13.8" hidden="false" customHeight="false" outlineLevel="0" collapsed="false">
      <c r="A9" s="14" t="s">
        <v>757</v>
      </c>
      <c r="B9" s="15" t="n">
        <v>250</v>
      </c>
      <c r="C9" s="15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customFormat="false" ht="13.8" hidden="false" customHeight="false" outlineLevel="0" collapsed="false">
      <c r="A10" s="14" t="s">
        <v>10651</v>
      </c>
      <c r="B10" s="15" t="n">
        <v>2000</v>
      </c>
      <c r="C10" s="15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customFormat="false" ht="13.8" hidden="false" customHeight="false" outlineLevel="0" collapsed="false">
      <c r="A11" s="14" t="s">
        <v>10652</v>
      </c>
      <c r="B11" s="15" t="n">
        <v>3800</v>
      </c>
      <c r="C11" s="15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customFormat="false" ht="13.8" hidden="false" customHeight="false" outlineLevel="0" collapsed="false">
      <c r="A12" s="14" t="s">
        <v>10653</v>
      </c>
      <c r="B12" s="15" t="n">
        <v>5400</v>
      </c>
      <c r="C12" s="15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customFormat="false" ht="13.8" hidden="false" customHeight="false" outlineLevel="0" collapsed="false">
      <c r="A13" s="259"/>
      <c r="B13" s="15"/>
      <c r="C13" s="15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customFormat="false" ht="13.8" hidden="false" customHeight="false" outlineLevel="0" collapsed="false">
      <c r="A14" s="14" t="s">
        <v>10654</v>
      </c>
      <c r="B14" s="360" t="n">
        <f aca="false">B3*2.25</f>
        <v>607.5</v>
      </c>
      <c r="C14" s="15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customFormat="false" ht="13.8" hidden="false" customHeight="false" outlineLevel="0" collapsed="false">
      <c r="A15" s="14" t="s">
        <v>1160</v>
      </c>
      <c r="B15" s="360" t="n">
        <f aca="false">B3*5</f>
        <v>1350</v>
      </c>
      <c r="C15" s="15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customFormat="false" ht="13.8" hidden="false" customHeight="false" outlineLevel="0" collapsed="false">
      <c r="A16" s="14" t="s">
        <v>10655</v>
      </c>
      <c r="B16" s="360" t="n">
        <f aca="false">B3*10</f>
        <v>2700</v>
      </c>
      <c r="C16" s="15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customFormat="false" ht="13.8" hidden="false" customHeight="false" outlineLevel="0" collapsed="false">
      <c r="A17" s="14" t="s">
        <v>557</v>
      </c>
      <c r="B17" s="360" t="n">
        <f aca="false">B6*2.25</f>
        <v>900</v>
      </c>
      <c r="C17" s="15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customFormat="false" ht="13.8" hidden="false" customHeight="false" outlineLevel="0" collapsed="false">
      <c r="A18" s="14" t="s">
        <v>558</v>
      </c>
      <c r="B18" s="360" t="n">
        <f aca="false">B6*5</f>
        <v>2000</v>
      </c>
      <c r="C18" s="15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customFormat="false" ht="13.8" hidden="false" customHeight="false" outlineLevel="0" collapsed="false">
      <c r="A19" s="14" t="s">
        <v>556</v>
      </c>
      <c r="B19" s="360" t="n">
        <f aca="false">B6*10</f>
        <v>4000</v>
      </c>
      <c r="C19" s="15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customFormat="false" ht="13.8" hidden="false" customHeight="false" outlineLevel="0" collapsed="false">
      <c r="A20" s="14" t="s">
        <v>1215</v>
      </c>
      <c r="B20" s="360" t="n">
        <f aca="false">B17/4</f>
        <v>225</v>
      </c>
      <c r="C20" s="15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customFormat="false" ht="15.75" hidden="false" customHeight="true" outlineLevel="0" collapsed="false">
      <c r="A21" s="14" t="s">
        <v>1216</v>
      </c>
      <c r="B21" s="360" t="n">
        <f aca="false">B18/4</f>
        <v>500</v>
      </c>
      <c r="C21" s="15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customFormat="false" ht="15.75" hidden="false" customHeight="true" outlineLevel="0" collapsed="false">
      <c r="A22" s="14" t="s">
        <v>10656</v>
      </c>
      <c r="B22" s="360" t="n">
        <f aca="false">B19/4</f>
        <v>1000</v>
      </c>
      <c r="C22" s="15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customFormat="false" ht="15.75" hidden="false" customHeight="true" outlineLevel="0" collapsed="false">
      <c r="A23" s="14" t="s">
        <v>10657</v>
      </c>
      <c r="B23" s="360" t="n">
        <f aca="false">B5/4+'15. Moreno'!B37</f>
        <v>287.5</v>
      </c>
      <c r="C23" s="15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customFormat="false" ht="15.75" hidden="false" customHeight="true" outlineLevel="0" collapsed="false">
      <c r="A24" s="14" t="s">
        <v>10658</v>
      </c>
      <c r="B24" s="360" t="n">
        <f aca="false">B7/4+'15. Moreno'!B37</f>
        <v>270</v>
      </c>
      <c r="C24" s="15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customFormat="false" ht="15.75" hidden="false" customHeight="true" outlineLevel="0" collapsed="false">
      <c r="A25" s="14" t="s">
        <v>1141</v>
      </c>
      <c r="B25" s="360" t="n">
        <f aca="false">B8/4+'15. Moreno'!B37</f>
        <v>210</v>
      </c>
      <c r="C25" s="15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customFormat="false" ht="15.75" hidden="false" customHeight="true" outlineLevel="0" collapsed="false">
      <c r="A26" s="14" t="s">
        <v>10659</v>
      </c>
      <c r="B26" s="360" t="n">
        <f aca="false">B9/4+'15. Moreno'!B37</f>
        <v>272.5</v>
      </c>
      <c r="C26" s="15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customFormat="false" ht="15.75" hidden="false" customHeight="true" outlineLevel="0" collapsed="false">
      <c r="A27" s="14" t="s">
        <v>758</v>
      </c>
      <c r="B27" s="360" t="n">
        <f aca="false">B9*5</f>
        <v>1250</v>
      </c>
      <c r="C27" s="15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customFormat="false" ht="15.75" hidden="false" customHeight="true" outlineLevel="0" collapsed="false">
      <c r="A28" s="14" t="s">
        <v>738</v>
      </c>
      <c r="B28" s="360" t="n">
        <f aca="false">B12/1000*50</f>
        <v>270</v>
      </c>
      <c r="C28" s="15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 customFormat="false" ht="15.75" hidden="false" customHeight="true" outlineLevel="0" collapsed="false">
      <c r="A29" s="14" t="s">
        <v>739</v>
      </c>
      <c r="B29" s="360" t="n">
        <f aca="false">(B12/1000*75)+'15. Moreno'!B37</f>
        <v>615</v>
      </c>
      <c r="C29" s="15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customFormat="false" ht="15.75" hidden="false" customHeight="true" outlineLevel="0" collapsed="false">
      <c r="A30" s="14" t="s">
        <v>733</v>
      </c>
      <c r="B30" s="360" t="n">
        <f aca="false">B5*5</f>
        <v>1550</v>
      </c>
      <c r="C30" s="15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customFormat="false" ht="15.75" hidden="false" customHeight="true" outlineLevel="0" collapsed="false">
      <c r="A31" s="14" t="s">
        <v>1214</v>
      </c>
      <c r="B31" s="383" t="n">
        <f aca="false">B6/4*2</f>
        <v>200</v>
      </c>
      <c r="C31" s="15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customFormat="false" ht="15.75" hidden="false" customHeight="true" outlineLevel="0" collapsed="false">
      <c r="A32" s="14" t="s">
        <v>736</v>
      </c>
      <c r="B32" s="360" t="n">
        <f aca="false">B28</f>
        <v>270</v>
      </c>
      <c r="C32" s="15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customFormat="false" ht="15.75" hidden="false" customHeight="true" outlineLevel="0" collapsed="false">
      <c r="A33" s="14" t="s">
        <v>737</v>
      </c>
      <c r="B33" s="360" t="n">
        <f aca="false">B29</f>
        <v>615</v>
      </c>
      <c r="C33" s="15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customFormat="false" ht="15.75" hidden="false" customHeight="true" outlineLevel="0" collapsed="false">
      <c r="A34" s="259"/>
      <c r="B34" s="15"/>
      <c r="C34" s="15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customFormat="false" ht="15.75" hidden="false" customHeight="true" outlineLevel="0" collapsed="false">
      <c r="A35" s="259"/>
      <c r="B35" s="15"/>
      <c r="C35" s="15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customFormat="false" ht="15.75" hidden="false" customHeight="true" outlineLevel="0" collapsed="false">
      <c r="A36" s="259"/>
      <c r="B36" s="15"/>
      <c r="C36" s="15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customFormat="false" ht="15.75" hidden="false" customHeight="true" outlineLevel="0" collapsed="false">
      <c r="A37" s="259"/>
      <c r="B37" s="15"/>
      <c r="C37" s="15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customFormat="false" ht="15.75" hidden="false" customHeight="true" outlineLevel="0" collapsed="false">
      <c r="A38" s="259"/>
      <c r="B38" s="15"/>
      <c r="C38" s="15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customFormat="false" ht="15.75" hidden="false" customHeight="true" outlineLevel="0" collapsed="false">
      <c r="A39" s="259"/>
      <c r="B39" s="15"/>
      <c r="C39" s="15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customFormat="false" ht="15.75" hidden="false" customHeight="true" outlineLevel="0" collapsed="false">
      <c r="A40" s="259"/>
      <c r="B40" s="15"/>
      <c r="C40" s="15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customFormat="false" ht="15.75" hidden="false" customHeight="true" outlineLevel="0" collapsed="false">
      <c r="A41" s="259"/>
      <c r="B41" s="15"/>
      <c r="C41" s="15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customFormat="false" ht="15.75" hidden="false" customHeight="true" outlineLevel="0" collapsed="false">
      <c r="A42" s="259"/>
      <c r="B42" s="15"/>
      <c r="C42" s="15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customFormat="false" ht="15.75" hidden="false" customHeight="true" outlineLevel="0" collapsed="false">
      <c r="A43" s="259"/>
      <c r="B43" s="15"/>
      <c r="C43" s="15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customFormat="false" ht="15.75" hidden="false" customHeight="true" outlineLevel="0" collapsed="false">
      <c r="A44" s="259"/>
      <c r="B44" s="15"/>
      <c r="C44" s="15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customFormat="false" ht="15.75" hidden="false" customHeight="true" outlineLevel="0" collapsed="false">
      <c r="A45" s="259"/>
      <c r="B45" s="15"/>
      <c r="C45" s="15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customFormat="false" ht="15.75" hidden="false" customHeight="true" outlineLevel="0" collapsed="false">
      <c r="A46" s="259"/>
      <c r="B46" s="15"/>
      <c r="C46" s="15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customFormat="false" ht="15.75" hidden="false" customHeight="true" outlineLevel="0" collapsed="false">
      <c r="A47" s="259"/>
      <c r="B47" s="15"/>
      <c r="C47" s="15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customFormat="false" ht="15.75" hidden="false" customHeight="true" outlineLevel="0" collapsed="false">
      <c r="A48" s="259"/>
      <c r="B48" s="15"/>
      <c r="C48" s="15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customFormat="false" ht="15.75" hidden="false" customHeight="true" outlineLevel="0" collapsed="false">
      <c r="A49" s="259"/>
      <c r="B49" s="15"/>
      <c r="C49" s="15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customFormat="false" ht="15.75" hidden="false" customHeight="true" outlineLevel="0" collapsed="false">
      <c r="A50" s="259"/>
      <c r="B50" s="15"/>
      <c r="C50" s="15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customFormat="false" ht="15.75" hidden="false" customHeight="true" outlineLevel="0" collapsed="false">
      <c r="A51" s="259"/>
      <c r="B51" s="15"/>
      <c r="C51" s="15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customFormat="false" ht="15.75" hidden="false" customHeight="true" outlineLevel="0" collapsed="false">
      <c r="A52" s="259"/>
      <c r="B52" s="15"/>
      <c r="C52" s="15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customFormat="false" ht="15.75" hidden="false" customHeight="true" outlineLevel="0" collapsed="false">
      <c r="A53" s="259"/>
      <c r="B53" s="15"/>
      <c r="C53" s="15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customFormat="false" ht="15.75" hidden="false" customHeight="true" outlineLevel="0" collapsed="false">
      <c r="A54" s="259"/>
      <c r="B54" s="15"/>
      <c r="C54" s="15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customFormat="false" ht="15.75" hidden="false" customHeight="true" outlineLevel="0" collapsed="false">
      <c r="A55" s="259"/>
      <c r="B55" s="15"/>
      <c r="C55" s="15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customFormat="false" ht="15.75" hidden="false" customHeight="true" outlineLevel="0" collapsed="false">
      <c r="A56" s="259"/>
      <c r="B56" s="15"/>
      <c r="C56" s="15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customFormat="false" ht="15.75" hidden="false" customHeight="true" outlineLevel="0" collapsed="false">
      <c r="A57" s="259"/>
      <c r="B57" s="15"/>
      <c r="C57" s="15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customFormat="false" ht="15.75" hidden="false" customHeight="true" outlineLevel="0" collapsed="false">
      <c r="A58" s="259"/>
      <c r="B58" s="15"/>
      <c r="C58" s="15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customFormat="false" ht="15.75" hidden="false" customHeight="true" outlineLevel="0" collapsed="false">
      <c r="A59" s="259"/>
      <c r="B59" s="15"/>
      <c r="C59" s="15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customFormat="false" ht="15.75" hidden="false" customHeight="true" outlineLevel="0" collapsed="false">
      <c r="A60" s="259"/>
      <c r="B60" s="15"/>
      <c r="C60" s="15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customFormat="false" ht="15.75" hidden="false" customHeight="true" outlineLevel="0" collapsed="false">
      <c r="A61" s="259"/>
      <c r="B61" s="15"/>
      <c r="C61" s="15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customFormat="false" ht="15.75" hidden="false" customHeight="true" outlineLevel="0" collapsed="false">
      <c r="A62" s="259"/>
      <c r="B62" s="15"/>
      <c r="C62" s="15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customFormat="false" ht="15.75" hidden="false" customHeight="true" outlineLevel="0" collapsed="false">
      <c r="A63" s="259"/>
      <c r="B63" s="15"/>
      <c r="C63" s="15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customFormat="false" ht="15.75" hidden="false" customHeight="true" outlineLevel="0" collapsed="false">
      <c r="A64" s="259"/>
      <c r="B64" s="15"/>
      <c r="C64" s="15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customFormat="false" ht="15.75" hidden="false" customHeight="true" outlineLevel="0" collapsed="false">
      <c r="A65" s="259"/>
      <c r="B65" s="15"/>
      <c r="C65" s="15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customFormat="false" ht="15.75" hidden="false" customHeight="true" outlineLevel="0" collapsed="false">
      <c r="A66" s="259"/>
      <c r="B66" s="15"/>
      <c r="C66" s="15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customFormat="false" ht="15.75" hidden="false" customHeight="true" outlineLevel="0" collapsed="false">
      <c r="A67" s="259"/>
      <c r="B67" s="15"/>
      <c r="C67" s="15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customFormat="false" ht="15.75" hidden="false" customHeight="true" outlineLevel="0" collapsed="false">
      <c r="A68" s="259"/>
      <c r="B68" s="15"/>
      <c r="C68" s="15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customFormat="false" ht="15.75" hidden="false" customHeight="true" outlineLevel="0" collapsed="false">
      <c r="A69" s="259"/>
      <c r="B69" s="15"/>
      <c r="C69" s="15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customFormat="false" ht="15.75" hidden="false" customHeight="true" outlineLevel="0" collapsed="false">
      <c r="A70" s="259"/>
      <c r="B70" s="15"/>
      <c r="C70" s="15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customFormat="false" ht="15.75" hidden="false" customHeight="true" outlineLevel="0" collapsed="false">
      <c r="A71" s="259"/>
      <c r="B71" s="15"/>
      <c r="C71" s="15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customFormat="false" ht="15.75" hidden="false" customHeight="true" outlineLevel="0" collapsed="false">
      <c r="A72" s="259"/>
      <c r="B72" s="15"/>
      <c r="C72" s="15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customFormat="false" ht="15.75" hidden="false" customHeight="true" outlineLevel="0" collapsed="false">
      <c r="A73" s="259"/>
      <c r="B73" s="15"/>
      <c r="C73" s="15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customFormat="false" ht="15.75" hidden="false" customHeight="true" outlineLevel="0" collapsed="false">
      <c r="A74" s="259"/>
      <c r="B74" s="15"/>
      <c r="C74" s="15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customFormat="false" ht="15.75" hidden="false" customHeight="true" outlineLevel="0" collapsed="false">
      <c r="A75" s="259"/>
      <c r="B75" s="15"/>
      <c r="C75" s="15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customFormat="false" ht="15.75" hidden="false" customHeight="true" outlineLevel="0" collapsed="false">
      <c r="A76" s="259"/>
      <c r="B76" s="15"/>
      <c r="C76" s="15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customFormat="false" ht="15.75" hidden="false" customHeight="true" outlineLevel="0" collapsed="false">
      <c r="A77" s="259"/>
      <c r="B77" s="15"/>
      <c r="C77" s="15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customFormat="false" ht="15.75" hidden="false" customHeight="true" outlineLevel="0" collapsed="false">
      <c r="A78" s="259"/>
      <c r="B78" s="15"/>
      <c r="C78" s="15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customFormat="false" ht="15.75" hidden="false" customHeight="true" outlineLevel="0" collapsed="false">
      <c r="A79" s="259"/>
      <c r="B79" s="15"/>
      <c r="C79" s="15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customFormat="false" ht="15.75" hidden="false" customHeight="true" outlineLevel="0" collapsed="false">
      <c r="A80" s="259"/>
      <c r="B80" s="15"/>
      <c r="C80" s="15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customFormat="false" ht="15.75" hidden="false" customHeight="true" outlineLevel="0" collapsed="false">
      <c r="A81" s="259"/>
      <c r="B81" s="15"/>
      <c r="C81" s="15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customFormat="false" ht="15.75" hidden="false" customHeight="true" outlineLevel="0" collapsed="false">
      <c r="A82" s="259"/>
      <c r="B82" s="15"/>
      <c r="C82" s="1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customFormat="false" ht="15.75" hidden="false" customHeight="true" outlineLevel="0" collapsed="false">
      <c r="A83" s="259"/>
      <c r="B83" s="15"/>
      <c r="C83" s="15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customFormat="false" ht="15.75" hidden="false" customHeight="true" outlineLevel="0" collapsed="false">
      <c r="A84" s="259"/>
      <c r="B84" s="15"/>
      <c r="C84" s="15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customFormat="false" ht="15.75" hidden="false" customHeight="true" outlineLevel="0" collapsed="false">
      <c r="A85" s="259"/>
      <c r="B85" s="15"/>
      <c r="C85" s="15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customFormat="false" ht="15.75" hidden="false" customHeight="true" outlineLevel="0" collapsed="false">
      <c r="A86" s="259"/>
      <c r="B86" s="15"/>
      <c r="C86" s="15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customFormat="false" ht="15.75" hidden="false" customHeight="true" outlineLevel="0" collapsed="false">
      <c r="A87" s="259"/>
      <c r="B87" s="15"/>
      <c r="C87" s="15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customFormat="false" ht="15.75" hidden="false" customHeight="true" outlineLevel="0" collapsed="false">
      <c r="A88" s="259"/>
      <c r="B88" s="15"/>
      <c r="C88" s="15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customFormat="false" ht="15.75" hidden="false" customHeight="true" outlineLevel="0" collapsed="false">
      <c r="A89" s="259"/>
      <c r="B89" s="15"/>
      <c r="C89" s="15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customFormat="false" ht="15.75" hidden="false" customHeight="true" outlineLevel="0" collapsed="false">
      <c r="A90" s="259"/>
      <c r="B90" s="15"/>
      <c r="C90" s="15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customFormat="false" ht="15.75" hidden="false" customHeight="true" outlineLevel="0" collapsed="false">
      <c r="A91" s="259"/>
      <c r="B91" s="15"/>
      <c r="C91" s="15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customFormat="false" ht="15.75" hidden="false" customHeight="true" outlineLevel="0" collapsed="false">
      <c r="A92" s="259"/>
      <c r="B92" s="15"/>
      <c r="C92" s="15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customFormat="false" ht="15.75" hidden="false" customHeight="true" outlineLevel="0" collapsed="false">
      <c r="A93" s="259"/>
      <c r="B93" s="15"/>
      <c r="C93" s="15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customFormat="false" ht="15.75" hidden="false" customHeight="true" outlineLevel="0" collapsed="false">
      <c r="A94" s="259"/>
      <c r="B94" s="15"/>
      <c r="C94" s="15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customFormat="false" ht="15.75" hidden="false" customHeight="true" outlineLevel="0" collapsed="false">
      <c r="A95" s="259"/>
      <c r="B95" s="15"/>
      <c r="C95" s="15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customFormat="false" ht="15.75" hidden="false" customHeight="true" outlineLevel="0" collapsed="false">
      <c r="A96" s="259"/>
      <c r="B96" s="15"/>
      <c r="C96" s="15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customFormat="false" ht="15.75" hidden="false" customHeight="true" outlineLevel="0" collapsed="false">
      <c r="A97" s="259"/>
      <c r="B97" s="15"/>
      <c r="C97" s="15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customFormat="false" ht="15.75" hidden="false" customHeight="true" outlineLevel="0" collapsed="false">
      <c r="A98" s="259"/>
      <c r="B98" s="15"/>
      <c r="C98" s="15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customFormat="false" ht="15.75" hidden="false" customHeight="true" outlineLevel="0" collapsed="false">
      <c r="A99" s="259"/>
      <c r="B99" s="15"/>
      <c r="C99" s="15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customFormat="false" ht="15.75" hidden="false" customHeight="true" outlineLevel="0" collapsed="false">
      <c r="A100" s="259"/>
      <c r="B100" s="15"/>
      <c r="C100" s="15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customFormat="false" ht="15.75" hidden="false" customHeight="true" outlineLevel="0" collapsed="false">
      <c r="A101" s="259"/>
      <c r="B101" s="15"/>
      <c r="C101" s="15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customFormat="false" ht="15.75" hidden="false" customHeight="true" outlineLevel="0" collapsed="false">
      <c r="A102" s="259"/>
      <c r="B102" s="15"/>
      <c r="C102" s="15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customFormat="false" ht="15.75" hidden="false" customHeight="true" outlineLevel="0" collapsed="false">
      <c r="A103" s="259"/>
      <c r="B103" s="15"/>
      <c r="C103" s="15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customFormat="false" ht="15.75" hidden="false" customHeight="true" outlineLevel="0" collapsed="false">
      <c r="A104" s="259"/>
      <c r="B104" s="15"/>
      <c r="C104" s="15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customFormat="false" ht="15.75" hidden="false" customHeight="true" outlineLevel="0" collapsed="false">
      <c r="A105" s="259"/>
      <c r="B105" s="15"/>
      <c r="C105" s="15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customFormat="false" ht="15.75" hidden="false" customHeight="true" outlineLevel="0" collapsed="false">
      <c r="A106" s="259"/>
      <c r="B106" s="15"/>
      <c r="C106" s="15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customFormat="false" ht="15.75" hidden="false" customHeight="true" outlineLevel="0" collapsed="false">
      <c r="A107" s="259"/>
      <c r="B107" s="15"/>
      <c r="C107" s="15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customFormat="false" ht="15.75" hidden="false" customHeight="true" outlineLevel="0" collapsed="false">
      <c r="A108" s="259"/>
      <c r="B108" s="15"/>
      <c r="C108" s="15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customFormat="false" ht="15.75" hidden="false" customHeight="true" outlineLevel="0" collapsed="false">
      <c r="A109" s="259"/>
      <c r="B109" s="15"/>
      <c r="C109" s="15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customFormat="false" ht="15.75" hidden="false" customHeight="true" outlineLevel="0" collapsed="false">
      <c r="A110" s="259"/>
      <c r="B110" s="15"/>
      <c r="C110" s="15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customFormat="false" ht="15.75" hidden="false" customHeight="true" outlineLevel="0" collapsed="false">
      <c r="A111" s="259"/>
      <c r="B111" s="15"/>
      <c r="C111" s="15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customFormat="false" ht="15.75" hidden="false" customHeight="true" outlineLevel="0" collapsed="false">
      <c r="A112" s="259"/>
      <c r="B112" s="15"/>
      <c r="C112" s="15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customFormat="false" ht="15.75" hidden="false" customHeight="true" outlineLevel="0" collapsed="false">
      <c r="A113" s="259"/>
      <c r="B113" s="15"/>
      <c r="C113" s="15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customFormat="false" ht="15.75" hidden="false" customHeight="true" outlineLevel="0" collapsed="false">
      <c r="A114" s="259"/>
      <c r="B114" s="15"/>
      <c r="C114" s="15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customFormat="false" ht="15.75" hidden="false" customHeight="true" outlineLevel="0" collapsed="false">
      <c r="A115" s="259"/>
      <c r="B115" s="15"/>
      <c r="C115" s="15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customFormat="false" ht="15.75" hidden="false" customHeight="true" outlineLevel="0" collapsed="false">
      <c r="A116" s="259"/>
      <c r="B116" s="15"/>
      <c r="C116" s="15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customFormat="false" ht="15.75" hidden="false" customHeight="true" outlineLevel="0" collapsed="false">
      <c r="A117" s="259"/>
      <c r="B117" s="15"/>
      <c r="C117" s="15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customFormat="false" ht="15.75" hidden="false" customHeight="true" outlineLevel="0" collapsed="false">
      <c r="A118" s="259"/>
      <c r="B118" s="15"/>
      <c r="C118" s="15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customFormat="false" ht="15.75" hidden="false" customHeight="true" outlineLevel="0" collapsed="false">
      <c r="A119" s="259"/>
      <c r="B119" s="15"/>
      <c r="C119" s="15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customFormat="false" ht="15.75" hidden="false" customHeight="true" outlineLevel="0" collapsed="false">
      <c r="A120" s="259"/>
      <c r="B120" s="15"/>
      <c r="C120" s="15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customFormat="false" ht="15.75" hidden="false" customHeight="true" outlineLevel="0" collapsed="false">
      <c r="A121" s="259"/>
      <c r="B121" s="15"/>
      <c r="C121" s="15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customFormat="false" ht="15.75" hidden="false" customHeight="true" outlineLevel="0" collapsed="false">
      <c r="A122" s="259"/>
      <c r="B122" s="15"/>
      <c r="C122" s="15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customFormat="false" ht="15.75" hidden="false" customHeight="true" outlineLevel="0" collapsed="false">
      <c r="A123" s="259"/>
      <c r="B123" s="15"/>
      <c r="C123" s="15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customFormat="false" ht="15.75" hidden="false" customHeight="true" outlineLevel="0" collapsed="false">
      <c r="A124" s="259"/>
      <c r="B124" s="15"/>
      <c r="C124" s="15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customFormat="false" ht="15.75" hidden="false" customHeight="true" outlineLevel="0" collapsed="false">
      <c r="A125" s="259"/>
      <c r="B125" s="15"/>
      <c r="C125" s="15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customFormat="false" ht="15.75" hidden="false" customHeight="true" outlineLevel="0" collapsed="false">
      <c r="A126" s="259"/>
      <c r="B126" s="15"/>
      <c r="C126" s="15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customFormat="false" ht="15.75" hidden="false" customHeight="true" outlineLevel="0" collapsed="false">
      <c r="A127" s="259"/>
      <c r="B127" s="15"/>
      <c r="C127" s="15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customFormat="false" ht="15.75" hidden="false" customHeight="true" outlineLevel="0" collapsed="false">
      <c r="A128" s="259"/>
      <c r="B128" s="15"/>
      <c r="C128" s="15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customFormat="false" ht="15.75" hidden="false" customHeight="true" outlineLevel="0" collapsed="false">
      <c r="A129" s="259"/>
      <c r="B129" s="15"/>
      <c r="C129" s="15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customFormat="false" ht="15.75" hidden="false" customHeight="true" outlineLevel="0" collapsed="false">
      <c r="A130" s="259"/>
      <c r="B130" s="15"/>
      <c r="C130" s="15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customFormat="false" ht="15.75" hidden="false" customHeight="true" outlineLevel="0" collapsed="false">
      <c r="A131" s="259"/>
      <c r="B131" s="15"/>
      <c r="C131" s="15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customFormat="false" ht="15.75" hidden="false" customHeight="true" outlineLevel="0" collapsed="false">
      <c r="A132" s="259"/>
      <c r="B132" s="15"/>
      <c r="C132" s="15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customFormat="false" ht="15.75" hidden="false" customHeight="true" outlineLevel="0" collapsed="false">
      <c r="A133" s="259"/>
      <c r="B133" s="15"/>
      <c r="C133" s="15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customFormat="false" ht="15.75" hidden="false" customHeight="true" outlineLevel="0" collapsed="false">
      <c r="A134" s="259"/>
      <c r="B134" s="15"/>
      <c r="C134" s="15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customFormat="false" ht="15.75" hidden="false" customHeight="true" outlineLevel="0" collapsed="false">
      <c r="A135" s="259"/>
      <c r="B135" s="15"/>
      <c r="C135" s="15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customFormat="false" ht="15.75" hidden="false" customHeight="true" outlineLevel="0" collapsed="false">
      <c r="A136" s="259"/>
      <c r="B136" s="15"/>
      <c r="C136" s="15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customFormat="false" ht="15.75" hidden="false" customHeight="true" outlineLevel="0" collapsed="false">
      <c r="A137" s="259"/>
      <c r="B137" s="15"/>
      <c r="C137" s="15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customFormat="false" ht="15.75" hidden="false" customHeight="true" outlineLevel="0" collapsed="false">
      <c r="A138" s="259"/>
      <c r="B138" s="15"/>
      <c r="C138" s="15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customFormat="false" ht="15.75" hidden="false" customHeight="true" outlineLevel="0" collapsed="false">
      <c r="A139" s="259"/>
      <c r="B139" s="15"/>
      <c r="C139" s="15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customFormat="false" ht="15.75" hidden="false" customHeight="true" outlineLevel="0" collapsed="false">
      <c r="A140" s="259"/>
      <c r="B140" s="15"/>
      <c r="C140" s="15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customFormat="false" ht="15.75" hidden="false" customHeight="true" outlineLevel="0" collapsed="false">
      <c r="A141" s="259"/>
      <c r="B141" s="15"/>
      <c r="C141" s="15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customFormat="false" ht="15.75" hidden="false" customHeight="true" outlineLevel="0" collapsed="false">
      <c r="A142" s="259"/>
      <c r="B142" s="15"/>
      <c r="C142" s="15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customFormat="false" ht="15.75" hidden="false" customHeight="true" outlineLevel="0" collapsed="false">
      <c r="A143" s="259"/>
      <c r="B143" s="15"/>
      <c r="C143" s="15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customFormat="false" ht="15.75" hidden="false" customHeight="true" outlineLevel="0" collapsed="false">
      <c r="A144" s="259"/>
      <c r="B144" s="15"/>
      <c r="C144" s="15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customFormat="false" ht="15.75" hidden="false" customHeight="true" outlineLevel="0" collapsed="false">
      <c r="A145" s="259"/>
      <c r="B145" s="15"/>
      <c r="C145" s="15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customFormat="false" ht="15.75" hidden="false" customHeight="true" outlineLevel="0" collapsed="false">
      <c r="A146" s="259"/>
      <c r="B146" s="15"/>
      <c r="C146" s="15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customFormat="false" ht="15.75" hidden="false" customHeight="true" outlineLevel="0" collapsed="false">
      <c r="A147" s="259"/>
      <c r="B147" s="17"/>
      <c r="C147" s="15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customFormat="false" ht="15.75" hidden="false" customHeight="true" outlineLevel="0" collapsed="false">
      <c r="A148" s="259"/>
      <c r="B148" s="17"/>
      <c r="C148" s="15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customFormat="false" ht="15.75" hidden="false" customHeight="true" outlineLevel="0" collapsed="false">
      <c r="A149" s="259"/>
      <c r="B149" s="15"/>
      <c r="C149" s="15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customFormat="false" ht="15.75" hidden="false" customHeight="true" outlineLevel="0" collapsed="false">
      <c r="B150" s="13"/>
      <c r="C150" s="15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customFormat="false" ht="15.75" hidden="false" customHeight="true" outlineLevel="0" collapsed="false">
      <c r="B151" s="13"/>
      <c r="C151" s="15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customFormat="false" ht="15.75" hidden="false" customHeight="true" outlineLevel="0" collapsed="false">
      <c r="B152" s="13"/>
      <c r="C152" s="15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customFormat="false" ht="15.75" hidden="false" customHeight="true" outlineLevel="0" collapsed="false">
      <c r="B153" s="13"/>
      <c r="C153" s="15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customFormat="false" ht="15.75" hidden="false" customHeight="true" outlineLevel="0" collapsed="false">
      <c r="B154" s="13"/>
      <c r="C154" s="15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customFormat="false" ht="15.75" hidden="false" customHeight="true" outlineLevel="0" collapsed="false">
      <c r="B155" s="13"/>
      <c r="C155" s="15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customFormat="false" ht="15.75" hidden="false" customHeight="true" outlineLevel="0" collapsed="false">
      <c r="B156" s="13"/>
      <c r="C156" s="15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customFormat="false" ht="15.75" hidden="false" customHeight="true" outlineLevel="0" collapsed="false">
      <c r="B157" s="13"/>
      <c r="C157" s="15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customFormat="false" ht="15.75" hidden="false" customHeight="true" outlineLevel="0" collapsed="false">
      <c r="B158" s="13"/>
      <c r="C158" s="15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customFormat="false" ht="15.75" hidden="false" customHeight="true" outlineLevel="0" collapsed="false">
      <c r="B159" s="13"/>
      <c r="C159" s="15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customFormat="false" ht="15.75" hidden="false" customHeight="true" outlineLevel="0" collapsed="false">
      <c r="B160" s="13"/>
      <c r="C160" s="15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customFormat="false" ht="15.75" hidden="false" customHeight="true" outlineLevel="0" collapsed="false">
      <c r="B161" s="13"/>
      <c r="C161" s="15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customFormat="false" ht="15.75" hidden="false" customHeight="true" outlineLevel="0" collapsed="false">
      <c r="B162" s="13"/>
      <c r="C162" s="15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customFormat="false" ht="15.75" hidden="false" customHeight="true" outlineLevel="0" collapsed="false">
      <c r="B163" s="13"/>
      <c r="C163" s="15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customFormat="false" ht="15.75" hidden="false" customHeight="true" outlineLevel="0" collapsed="false">
      <c r="B164" s="13"/>
      <c r="C164" s="15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customFormat="false" ht="15.75" hidden="false" customHeight="true" outlineLevel="0" collapsed="false">
      <c r="B165" s="13"/>
      <c r="C165" s="15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customFormat="false" ht="15.75" hidden="false" customHeight="true" outlineLevel="0" collapsed="false">
      <c r="B166" s="13"/>
      <c r="C166" s="15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customFormat="false" ht="15.75" hidden="false" customHeight="true" outlineLevel="0" collapsed="false">
      <c r="B167" s="13"/>
      <c r="C167" s="15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customFormat="false" ht="15.75" hidden="false" customHeight="true" outlineLevel="0" collapsed="false">
      <c r="B168" s="13"/>
      <c r="C168" s="15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customFormat="false" ht="15.75" hidden="false" customHeight="true" outlineLevel="0" collapsed="false">
      <c r="B169" s="13"/>
      <c r="C169" s="15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customFormat="false" ht="15.75" hidden="false" customHeight="true" outlineLevel="0" collapsed="false">
      <c r="B170" s="13"/>
      <c r="C170" s="15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customFormat="false" ht="15.75" hidden="false" customHeight="true" outlineLevel="0" collapsed="false">
      <c r="B171" s="13"/>
      <c r="C171" s="15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customFormat="false" ht="15.75" hidden="false" customHeight="true" outlineLevel="0" collapsed="false">
      <c r="B172" s="13"/>
      <c r="C172" s="15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customFormat="false" ht="15.75" hidden="false" customHeight="true" outlineLevel="0" collapsed="false">
      <c r="B173" s="13"/>
      <c r="C173" s="15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customFormat="false" ht="15.75" hidden="false" customHeight="true" outlineLevel="0" collapsed="false">
      <c r="B174" s="13"/>
      <c r="C174" s="15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customFormat="false" ht="15.75" hidden="false" customHeight="true" outlineLevel="0" collapsed="false">
      <c r="B175" s="13"/>
      <c r="C175" s="15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customFormat="false" ht="15.75" hidden="false" customHeight="true" outlineLevel="0" collapsed="false">
      <c r="B176" s="13"/>
      <c r="C176" s="15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customFormat="false" ht="15.75" hidden="false" customHeight="true" outlineLevel="0" collapsed="false">
      <c r="B177" s="13"/>
      <c r="C177" s="15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customFormat="false" ht="15.75" hidden="false" customHeight="true" outlineLevel="0" collapsed="false">
      <c r="B178" s="13"/>
      <c r="C178" s="15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customFormat="false" ht="15.75" hidden="false" customHeight="true" outlineLevel="0" collapsed="false">
      <c r="B179" s="13"/>
      <c r="C179" s="15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customFormat="false" ht="15.75" hidden="false" customHeight="true" outlineLevel="0" collapsed="false">
      <c r="B180" s="13"/>
      <c r="C180" s="15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customFormat="false" ht="15.75" hidden="false" customHeight="true" outlineLevel="0" collapsed="false">
      <c r="B181" s="13"/>
      <c r="C181" s="15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customFormat="false" ht="15.75" hidden="false" customHeight="true" outlineLevel="0" collapsed="false">
      <c r="B182" s="13"/>
      <c r="C182" s="15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customFormat="false" ht="15.75" hidden="false" customHeight="true" outlineLevel="0" collapsed="false">
      <c r="B183" s="13"/>
      <c r="C183" s="15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customFormat="false" ht="15.75" hidden="false" customHeight="true" outlineLevel="0" collapsed="false">
      <c r="B184" s="13"/>
      <c r="C184" s="15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customFormat="false" ht="15.75" hidden="false" customHeight="true" outlineLevel="0" collapsed="false">
      <c r="B185" s="13"/>
      <c r="C185" s="15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customFormat="false" ht="15.75" hidden="false" customHeight="true" outlineLevel="0" collapsed="false">
      <c r="B186" s="13"/>
      <c r="C186" s="15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customFormat="false" ht="15.75" hidden="false" customHeight="true" outlineLevel="0" collapsed="false">
      <c r="B187" s="13"/>
      <c r="C187" s="15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customFormat="false" ht="15.75" hidden="false" customHeight="true" outlineLevel="0" collapsed="false">
      <c r="B188" s="13"/>
      <c r="C188" s="15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customFormat="false" ht="15.75" hidden="false" customHeight="true" outlineLevel="0" collapsed="false">
      <c r="B189" s="13"/>
      <c r="C189" s="15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customFormat="false" ht="15.75" hidden="false" customHeight="true" outlineLevel="0" collapsed="false">
      <c r="B190" s="13"/>
      <c r="C190" s="15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customFormat="false" ht="15.75" hidden="false" customHeight="true" outlineLevel="0" collapsed="false">
      <c r="B191" s="13"/>
      <c r="C191" s="15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customFormat="false" ht="15.75" hidden="false" customHeight="true" outlineLevel="0" collapsed="false">
      <c r="B192" s="13"/>
      <c r="C192" s="15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customFormat="false" ht="15.75" hidden="false" customHeight="true" outlineLevel="0" collapsed="false">
      <c r="B193" s="13"/>
      <c r="C193" s="15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customFormat="false" ht="15.75" hidden="false" customHeight="true" outlineLevel="0" collapsed="false">
      <c r="B194" s="13"/>
      <c r="C194" s="15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customFormat="false" ht="15.75" hidden="false" customHeight="true" outlineLevel="0" collapsed="false">
      <c r="B195" s="13"/>
      <c r="C195" s="15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customFormat="false" ht="15.75" hidden="false" customHeight="true" outlineLevel="0" collapsed="false">
      <c r="B196" s="13"/>
      <c r="C196" s="15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customFormat="false" ht="15.75" hidden="false" customHeight="true" outlineLevel="0" collapsed="false">
      <c r="B197" s="13"/>
      <c r="C197" s="15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customFormat="false" ht="15.75" hidden="false" customHeight="true" outlineLevel="0" collapsed="false">
      <c r="B198" s="13"/>
      <c r="C198" s="15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customFormat="false" ht="15.75" hidden="false" customHeight="true" outlineLevel="0" collapsed="false">
      <c r="B199" s="13"/>
      <c r="C199" s="15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customFormat="false" ht="15.75" hidden="false" customHeight="true" outlineLevel="0" collapsed="false">
      <c r="B200" s="13"/>
      <c r="C200" s="15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customFormat="false" ht="15.75" hidden="false" customHeight="true" outlineLevel="0" collapsed="false">
      <c r="B201" s="13"/>
      <c r="C201" s="15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customFormat="false" ht="15.75" hidden="false" customHeight="true" outlineLevel="0" collapsed="false">
      <c r="B202" s="13"/>
      <c r="C202" s="15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customFormat="false" ht="15.75" hidden="false" customHeight="true" outlineLevel="0" collapsed="false">
      <c r="B203" s="13"/>
      <c r="C203" s="15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customFormat="false" ht="15.75" hidden="false" customHeight="true" outlineLevel="0" collapsed="false">
      <c r="B204" s="13"/>
      <c r="C204" s="15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customFormat="false" ht="15.75" hidden="false" customHeight="true" outlineLevel="0" collapsed="false">
      <c r="B205" s="13"/>
      <c r="C205" s="15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customFormat="false" ht="15.75" hidden="false" customHeight="true" outlineLevel="0" collapsed="false">
      <c r="B206" s="13"/>
      <c r="C206" s="15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customFormat="false" ht="15.75" hidden="false" customHeight="true" outlineLevel="0" collapsed="false">
      <c r="B207" s="13"/>
      <c r="C207" s="15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customFormat="false" ht="15.75" hidden="false" customHeight="true" outlineLevel="0" collapsed="false">
      <c r="B208" s="13"/>
      <c r="C208" s="15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customFormat="false" ht="15.75" hidden="false" customHeight="true" outlineLevel="0" collapsed="false">
      <c r="B209" s="13"/>
      <c r="C209" s="15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customFormat="false" ht="15.75" hidden="false" customHeight="true" outlineLevel="0" collapsed="false">
      <c r="B210" s="13"/>
      <c r="C210" s="15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customFormat="false" ht="15.75" hidden="false" customHeight="true" outlineLevel="0" collapsed="false">
      <c r="B211" s="13"/>
      <c r="C211" s="15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customFormat="false" ht="15.75" hidden="false" customHeight="true" outlineLevel="0" collapsed="false">
      <c r="B212" s="13"/>
      <c r="C212" s="15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customFormat="false" ht="15.75" hidden="false" customHeight="true" outlineLevel="0" collapsed="false">
      <c r="B213" s="13"/>
      <c r="C213" s="15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customFormat="false" ht="15.75" hidden="false" customHeight="true" outlineLevel="0" collapsed="false">
      <c r="B214" s="13"/>
      <c r="C214" s="15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customFormat="false" ht="15.75" hidden="false" customHeight="true" outlineLevel="0" collapsed="false">
      <c r="B215" s="13"/>
      <c r="C215" s="15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customFormat="false" ht="15.75" hidden="false" customHeight="true" outlineLevel="0" collapsed="false">
      <c r="B216" s="13"/>
      <c r="C216" s="15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customFormat="false" ht="15.75" hidden="false" customHeight="true" outlineLevel="0" collapsed="false">
      <c r="B217" s="13"/>
      <c r="C217" s="15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customFormat="false" ht="15.75" hidden="false" customHeight="true" outlineLevel="0" collapsed="false">
      <c r="B218" s="13"/>
      <c r="C218" s="15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customFormat="false" ht="15.75" hidden="false" customHeight="true" outlineLevel="0" collapsed="false">
      <c r="B219" s="13"/>
      <c r="C219" s="15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customFormat="false" ht="15.75" hidden="false" customHeight="true" outlineLevel="0" collapsed="false">
      <c r="B220" s="13"/>
      <c r="C220" s="15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customFormat="false" ht="15.75" hidden="false" customHeight="true" outlineLevel="0" collapsed="false">
      <c r="B221" s="13"/>
      <c r="C221" s="15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customFormat="false" ht="15.75" hidden="false" customHeight="true" outlineLevel="0" collapsed="false">
      <c r="B222" s="13"/>
      <c r="C222" s="15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customFormat="false" ht="15.75" hidden="false" customHeight="true" outlineLevel="0" collapsed="false">
      <c r="B223" s="13"/>
      <c r="C223" s="15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customFormat="false" ht="15.75" hidden="false" customHeight="true" outlineLevel="0" collapsed="false">
      <c r="B224" s="13"/>
      <c r="C224" s="15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customFormat="false" ht="15.75" hidden="false" customHeight="true" outlineLevel="0" collapsed="false">
      <c r="B225" s="13"/>
      <c r="C225" s="15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customFormat="false" ht="15.75" hidden="false" customHeight="true" outlineLevel="0" collapsed="false">
      <c r="B226" s="13"/>
      <c r="C226" s="15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customFormat="false" ht="15.75" hidden="false" customHeight="true" outlineLevel="0" collapsed="false">
      <c r="B227" s="13"/>
      <c r="C227" s="15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customFormat="false" ht="15.75" hidden="false" customHeight="true" outlineLevel="0" collapsed="false">
      <c r="B228" s="13"/>
      <c r="C228" s="15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customFormat="false" ht="15.75" hidden="false" customHeight="true" outlineLevel="0" collapsed="false">
      <c r="B229" s="13"/>
      <c r="C229" s="15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customFormat="false" ht="15.75" hidden="false" customHeight="true" outlineLevel="0" collapsed="false">
      <c r="B230" s="13"/>
      <c r="C230" s="15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customFormat="false" ht="15.75" hidden="false" customHeight="true" outlineLevel="0" collapsed="false">
      <c r="B231" s="13"/>
      <c r="C231" s="15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customFormat="false" ht="15.75" hidden="false" customHeight="true" outlineLevel="0" collapsed="false">
      <c r="B232" s="13"/>
      <c r="C232" s="15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customFormat="false" ht="15.75" hidden="false" customHeight="true" outlineLevel="0" collapsed="false">
      <c r="B233" s="13"/>
      <c r="C233" s="15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customFormat="false" ht="15.75" hidden="false" customHeight="true" outlineLevel="0" collapsed="false">
      <c r="B234" s="13"/>
      <c r="C234" s="15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customFormat="false" ht="15.75" hidden="false" customHeight="true" outlineLevel="0" collapsed="false">
      <c r="B235" s="13"/>
      <c r="C235" s="15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customFormat="false" ht="15.75" hidden="false" customHeight="true" outlineLevel="0" collapsed="false">
      <c r="B236" s="13"/>
      <c r="C236" s="15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customFormat="false" ht="15.75" hidden="false" customHeight="true" outlineLevel="0" collapsed="false">
      <c r="B237" s="13"/>
      <c r="C237" s="15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customFormat="false" ht="15.75" hidden="false" customHeight="true" outlineLevel="0" collapsed="false">
      <c r="B238" s="13"/>
      <c r="C238" s="15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customFormat="false" ht="15.75" hidden="false" customHeight="true" outlineLevel="0" collapsed="false">
      <c r="B239" s="13"/>
      <c r="C239" s="15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customFormat="false" ht="15.75" hidden="false" customHeight="true" outlineLevel="0" collapsed="false">
      <c r="B240" s="13"/>
      <c r="C240" s="15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customFormat="false" ht="15.75" hidden="false" customHeight="true" outlineLevel="0" collapsed="false">
      <c r="B241" s="13"/>
      <c r="C241" s="15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customFormat="false" ht="15.75" hidden="false" customHeight="true" outlineLevel="0" collapsed="false">
      <c r="B242" s="13"/>
      <c r="C242" s="15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customFormat="false" ht="15.75" hidden="false" customHeight="true" outlineLevel="0" collapsed="false">
      <c r="B243" s="13"/>
      <c r="C243" s="15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customFormat="false" ht="15.75" hidden="false" customHeight="true" outlineLevel="0" collapsed="false">
      <c r="B244" s="13"/>
      <c r="C244" s="15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customFormat="false" ht="15.75" hidden="false" customHeight="true" outlineLevel="0" collapsed="false">
      <c r="B245" s="13"/>
      <c r="C245" s="15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customFormat="false" ht="15.75" hidden="false" customHeight="true" outlineLevel="0" collapsed="false">
      <c r="B246" s="13"/>
      <c r="C246" s="15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customFormat="false" ht="15.75" hidden="false" customHeight="true" outlineLevel="0" collapsed="false">
      <c r="B247" s="13"/>
      <c r="C247" s="15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customFormat="false" ht="15.75" hidden="false" customHeight="true" outlineLevel="0" collapsed="false">
      <c r="B248" s="13"/>
      <c r="C248" s="15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customFormat="false" ht="15.75" hidden="false" customHeight="true" outlineLevel="0" collapsed="false">
      <c r="B249" s="13"/>
      <c r="C249" s="15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customFormat="false" ht="15.75" hidden="false" customHeight="true" outlineLevel="0" collapsed="false">
      <c r="B250" s="13"/>
      <c r="C250" s="15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customFormat="false" ht="15.75" hidden="false" customHeight="true" outlineLevel="0" collapsed="false">
      <c r="B251" s="13"/>
      <c r="C251" s="15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customFormat="false" ht="15.75" hidden="false" customHeight="true" outlineLevel="0" collapsed="false">
      <c r="B252" s="13"/>
      <c r="C252" s="15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customFormat="false" ht="15.75" hidden="false" customHeight="true" outlineLevel="0" collapsed="false">
      <c r="B253" s="13"/>
      <c r="C253" s="15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customFormat="false" ht="15.75" hidden="false" customHeight="true" outlineLevel="0" collapsed="false">
      <c r="B254" s="13"/>
      <c r="C254" s="15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customFormat="false" ht="15.75" hidden="false" customHeight="true" outlineLevel="0" collapsed="false">
      <c r="B255" s="13"/>
      <c r="C255" s="15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customFormat="false" ht="15.75" hidden="false" customHeight="true" outlineLevel="0" collapsed="false">
      <c r="B256" s="13"/>
      <c r="C256" s="15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customFormat="false" ht="15.75" hidden="false" customHeight="true" outlineLevel="0" collapsed="false">
      <c r="B257" s="13"/>
      <c r="C257" s="15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customFormat="false" ht="15.75" hidden="false" customHeight="true" outlineLevel="0" collapsed="false">
      <c r="B258" s="13"/>
      <c r="C258" s="15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customFormat="false" ht="15.75" hidden="false" customHeight="true" outlineLevel="0" collapsed="false">
      <c r="B259" s="13"/>
      <c r="C259" s="15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customFormat="false" ht="15.75" hidden="false" customHeight="true" outlineLevel="0" collapsed="false">
      <c r="B260" s="13"/>
      <c r="C260" s="15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customFormat="false" ht="15.75" hidden="false" customHeight="true" outlineLevel="0" collapsed="false">
      <c r="B261" s="13"/>
      <c r="C261" s="15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customFormat="false" ht="15.75" hidden="false" customHeight="true" outlineLevel="0" collapsed="false">
      <c r="B262" s="13"/>
      <c r="C262" s="15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customFormat="false" ht="15.75" hidden="false" customHeight="true" outlineLevel="0" collapsed="false">
      <c r="B263" s="13"/>
      <c r="C263" s="15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customFormat="false" ht="15.75" hidden="false" customHeight="true" outlineLevel="0" collapsed="false">
      <c r="B264" s="13"/>
      <c r="C264" s="15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customFormat="false" ht="15.75" hidden="false" customHeight="true" outlineLevel="0" collapsed="false">
      <c r="B265" s="13"/>
      <c r="C265" s="15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customFormat="false" ht="15.75" hidden="false" customHeight="true" outlineLevel="0" collapsed="false">
      <c r="B266" s="13"/>
      <c r="C266" s="15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customFormat="false" ht="15.75" hidden="false" customHeight="true" outlineLevel="0" collapsed="false">
      <c r="B267" s="13"/>
      <c r="C267" s="15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customFormat="false" ht="15.75" hidden="false" customHeight="true" outlineLevel="0" collapsed="false">
      <c r="B268" s="13"/>
      <c r="C268" s="15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customFormat="false" ht="15.75" hidden="false" customHeight="true" outlineLevel="0" collapsed="false">
      <c r="B269" s="13"/>
      <c r="C269" s="15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customFormat="false" ht="15.75" hidden="false" customHeight="true" outlineLevel="0" collapsed="false">
      <c r="B270" s="13"/>
      <c r="C270" s="15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customFormat="false" ht="15.75" hidden="false" customHeight="true" outlineLevel="0" collapsed="false">
      <c r="B271" s="13"/>
      <c r="C271" s="15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customFormat="false" ht="15.75" hidden="false" customHeight="true" outlineLevel="0" collapsed="false">
      <c r="B272" s="13"/>
      <c r="C272" s="15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customFormat="false" ht="15.75" hidden="false" customHeight="true" outlineLevel="0" collapsed="false">
      <c r="B273" s="13"/>
      <c r="C273" s="15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customFormat="false" ht="15.75" hidden="false" customHeight="true" outlineLevel="0" collapsed="false">
      <c r="B274" s="13"/>
      <c r="C274" s="15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customFormat="false" ht="15.75" hidden="false" customHeight="true" outlineLevel="0" collapsed="false">
      <c r="B275" s="13"/>
      <c r="C275" s="15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customFormat="false" ht="15.75" hidden="false" customHeight="true" outlineLevel="0" collapsed="false">
      <c r="B276" s="13"/>
      <c r="C276" s="15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customFormat="false" ht="15.75" hidden="false" customHeight="true" outlineLevel="0" collapsed="false">
      <c r="B277" s="13"/>
      <c r="C277" s="15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customFormat="false" ht="15.75" hidden="false" customHeight="true" outlineLevel="0" collapsed="false">
      <c r="B278" s="13"/>
      <c r="C278" s="15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customFormat="false" ht="15.75" hidden="false" customHeight="true" outlineLevel="0" collapsed="false">
      <c r="B279" s="13"/>
      <c r="C279" s="15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customFormat="false" ht="15.75" hidden="false" customHeight="true" outlineLevel="0" collapsed="false">
      <c r="B280" s="13"/>
      <c r="C280" s="15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customFormat="false" ht="15.75" hidden="false" customHeight="true" outlineLevel="0" collapsed="false">
      <c r="B281" s="13"/>
      <c r="C281" s="15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customFormat="false" ht="15.75" hidden="false" customHeight="true" outlineLevel="0" collapsed="false">
      <c r="B282" s="13"/>
      <c r="C282" s="15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customFormat="false" ht="15.75" hidden="false" customHeight="true" outlineLevel="0" collapsed="false">
      <c r="B283" s="13"/>
      <c r="C283" s="15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customFormat="false" ht="15.75" hidden="false" customHeight="true" outlineLevel="0" collapsed="false">
      <c r="B284" s="13"/>
      <c r="C284" s="15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customFormat="false" ht="15.75" hidden="false" customHeight="true" outlineLevel="0" collapsed="false">
      <c r="B285" s="13"/>
      <c r="C285" s="15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customFormat="false" ht="15.75" hidden="false" customHeight="true" outlineLevel="0" collapsed="false">
      <c r="B286" s="13"/>
      <c r="C286" s="15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customFormat="false" ht="15.75" hidden="false" customHeight="true" outlineLevel="0" collapsed="false">
      <c r="B287" s="13"/>
      <c r="C287" s="15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customFormat="false" ht="15.75" hidden="false" customHeight="true" outlineLevel="0" collapsed="false">
      <c r="B288" s="13"/>
      <c r="C288" s="15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customFormat="false" ht="15.75" hidden="false" customHeight="true" outlineLevel="0" collapsed="false">
      <c r="B289" s="13"/>
      <c r="C289" s="15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customFormat="false" ht="15.75" hidden="false" customHeight="true" outlineLevel="0" collapsed="false">
      <c r="B290" s="13"/>
      <c r="C290" s="15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customFormat="false" ht="15.75" hidden="false" customHeight="true" outlineLevel="0" collapsed="false">
      <c r="B291" s="13"/>
      <c r="C291" s="15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customFormat="false" ht="15.75" hidden="false" customHeight="true" outlineLevel="0" collapsed="false">
      <c r="B292" s="13"/>
      <c r="C292" s="15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customFormat="false" ht="15.75" hidden="false" customHeight="true" outlineLevel="0" collapsed="false">
      <c r="B293" s="13"/>
      <c r="C293" s="15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customFormat="false" ht="15.75" hidden="false" customHeight="true" outlineLevel="0" collapsed="false">
      <c r="B294" s="13"/>
      <c r="C294" s="15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customFormat="false" ht="15.75" hidden="false" customHeight="true" outlineLevel="0" collapsed="false">
      <c r="B295" s="13"/>
      <c r="C295" s="15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customFormat="false" ht="15.75" hidden="false" customHeight="true" outlineLevel="0" collapsed="false">
      <c r="B296" s="13"/>
      <c r="C296" s="15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customFormat="false" ht="15.75" hidden="false" customHeight="true" outlineLevel="0" collapsed="false">
      <c r="B297" s="13"/>
      <c r="C297" s="15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customFormat="false" ht="15.75" hidden="false" customHeight="true" outlineLevel="0" collapsed="false">
      <c r="B298" s="13"/>
      <c r="C298" s="15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customFormat="false" ht="15.75" hidden="false" customHeight="true" outlineLevel="0" collapsed="false">
      <c r="B299" s="13"/>
      <c r="C299" s="15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customFormat="false" ht="15.75" hidden="false" customHeight="true" outlineLevel="0" collapsed="false">
      <c r="B300" s="13"/>
      <c r="C300" s="15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customFormat="false" ht="15.75" hidden="false" customHeight="true" outlineLevel="0" collapsed="false">
      <c r="B301" s="13"/>
      <c r="C301" s="15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customFormat="false" ht="15.75" hidden="false" customHeight="true" outlineLevel="0" collapsed="false">
      <c r="B302" s="13"/>
      <c r="C302" s="15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customFormat="false" ht="15.75" hidden="false" customHeight="true" outlineLevel="0" collapsed="false">
      <c r="B303" s="13"/>
      <c r="C303" s="15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customFormat="false" ht="15.75" hidden="false" customHeight="true" outlineLevel="0" collapsed="false">
      <c r="B304" s="13"/>
      <c r="C304" s="15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customFormat="false" ht="15.75" hidden="false" customHeight="true" outlineLevel="0" collapsed="false">
      <c r="B305" s="13"/>
      <c r="C305" s="15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customFormat="false" ht="15.75" hidden="false" customHeight="true" outlineLevel="0" collapsed="false">
      <c r="B306" s="13"/>
      <c r="C306" s="15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customFormat="false" ht="15.75" hidden="false" customHeight="true" outlineLevel="0" collapsed="false">
      <c r="B307" s="13"/>
      <c r="C307" s="15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customFormat="false" ht="15.75" hidden="false" customHeight="true" outlineLevel="0" collapsed="false">
      <c r="B308" s="13"/>
      <c r="C308" s="15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customFormat="false" ht="15.75" hidden="false" customHeight="true" outlineLevel="0" collapsed="false">
      <c r="B309" s="13"/>
      <c r="C309" s="15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customFormat="false" ht="15.75" hidden="false" customHeight="true" outlineLevel="0" collapsed="false">
      <c r="B310" s="13"/>
      <c r="C310" s="15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customFormat="false" ht="15.75" hidden="false" customHeight="true" outlineLevel="0" collapsed="false">
      <c r="B311" s="13"/>
      <c r="C311" s="15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customFormat="false" ht="15.75" hidden="false" customHeight="true" outlineLevel="0" collapsed="false">
      <c r="B312" s="13"/>
      <c r="C312" s="15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customFormat="false" ht="15.75" hidden="false" customHeight="true" outlineLevel="0" collapsed="false">
      <c r="B313" s="13"/>
      <c r="C313" s="15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customFormat="false" ht="15.75" hidden="false" customHeight="true" outlineLevel="0" collapsed="false">
      <c r="B314" s="13"/>
      <c r="C314" s="15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customFormat="false" ht="15.75" hidden="false" customHeight="true" outlineLevel="0" collapsed="false">
      <c r="B315" s="13"/>
      <c r="C315" s="15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customFormat="false" ht="15.75" hidden="false" customHeight="true" outlineLevel="0" collapsed="false">
      <c r="B316" s="13"/>
      <c r="C316" s="15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customFormat="false" ht="15.75" hidden="false" customHeight="true" outlineLevel="0" collapsed="false">
      <c r="B317" s="13"/>
      <c r="C317" s="15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customFormat="false" ht="15.75" hidden="false" customHeight="true" outlineLevel="0" collapsed="false">
      <c r="B318" s="13"/>
      <c r="C318" s="15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customFormat="false" ht="15.75" hidden="false" customHeight="true" outlineLevel="0" collapsed="false">
      <c r="B319" s="13"/>
      <c r="C319" s="15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customFormat="false" ht="15.75" hidden="false" customHeight="true" outlineLevel="0" collapsed="false">
      <c r="B320" s="13"/>
      <c r="C320" s="15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customFormat="false" ht="15.75" hidden="false" customHeight="true" outlineLevel="0" collapsed="false">
      <c r="B321" s="13"/>
      <c r="C321" s="15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customFormat="false" ht="15.75" hidden="false" customHeight="true" outlineLevel="0" collapsed="false">
      <c r="B322" s="13"/>
      <c r="C322" s="15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customFormat="false" ht="15.75" hidden="false" customHeight="true" outlineLevel="0" collapsed="false">
      <c r="B323" s="13"/>
      <c r="C323" s="15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customFormat="false" ht="15.75" hidden="false" customHeight="true" outlineLevel="0" collapsed="false">
      <c r="B324" s="13"/>
      <c r="C324" s="15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customFormat="false" ht="15.75" hidden="false" customHeight="true" outlineLevel="0" collapsed="false">
      <c r="B325" s="13"/>
      <c r="C325" s="15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customFormat="false" ht="15.75" hidden="false" customHeight="true" outlineLevel="0" collapsed="false">
      <c r="B326" s="13"/>
      <c r="C326" s="15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customFormat="false" ht="15.75" hidden="false" customHeight="true" outlineLevel="0" collapsed="false">
      <c r="B327" s="13"/>
      <c r="C327" s="15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customFormat="false" ht="15.75" hidden="false" customHeight="true" outlineLevel="0" collapsed="false">
      <c r="B328" s="13"/>
      <c r="C328" s="15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customFormat="false" ht="15.75" hidden="false" customHeight="true" outlineLevel="0" collapsed="false">
      <c r="B329" s="13"/>
      <c r="C329" s="15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customFormat="false" ht="15.75" hidden="false" customHeight="true" outlineLevel="0" collapsed="false">
      <c r="B330" s="13"/>
      <c r="C330" s="15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customFormat="false" ht="15.75" hidden="false" customHeight="true" outlineLevel="0" collapsed="false">
      <c r="B331" s="13"/>
      <c r="C331" s="15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customFormat="false" ht="15.75" hidden="false" customHeight="true" outlineLevel="0" collapsed="false">
      <c r="B332" s="13"/>
      <c r="C332" s="15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customFormat="false" ht="15.75" hidden="false" customHeight="true" outlineLevel="0" collapsed="false">
      <c r="B333" s="13"/>
      <c r="C333" s="15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customFormat="false" ht="15.75" hidden="false" customHeight="true" outlineLevel="0" collapsed="false">
      <c r="B334" s="13"/>
      <c r="C334" s="15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customFormat="false" ht="15.75" hidden="false" customHeight="true" outlineLevel="0" collapsed="false">
      <c r="B335" s="13"/>
      <c r="C335" s="15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customFormat="false" ht="15.75" hidden="false" customHeight="true" outlineLevel="0" collapsed="false">
      <c r="B336" s="13"/>
      <c r="C336" s="15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customFormat="false" ht="15.75" hidden="false" customHeight="true" outlineLevel="0" collapsed="false">
      <c r="B337" s="13"/>
      <c r="C337" s="15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customFormat="false" ht="15.75" hidden="false" customHeight="true" outlineLevel="0" collapsed="false">
      <c r="B338" s="13"/>
      <c r="C338" s="15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customFormat="false" ht="15.75" hidden="false" customHeight="true" outlineLevel="0" collapsed="false">
      <c r="B339" s="13"/>
      <c r="C339" s="15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customFormat="false" ht="15.75" hidden="false" customHeight="true" outlineLevel="0" collapsed="false">
      <c r="B340" s="13"/>
      <c r="C340" s="15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customFormat="false" ht="15.75" hidden="false" customHeight="true" outlineLevel="0" collapsed="false">
      <c r="B341" s="13"/>
      <c r="C341" s="15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customFormat="false" ht="15.75" hidden="false" customHeight="true" outlineLevel="0" collapsed="false">
      <c r="B342" s="13"/>
      <c r="C342" s="15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customFormat="false" ht="15.75" hidden="false" customHeight="true" outlineLevel="0" collapsed="false">
      <c r="B343" s="13"/>
      <c r="C343" s="15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customFormat="false" ht="15.75" hidden="false" customHeight="true" outlineLevel="0" collapsed="false">
      <c r="B344" s="13"/>
      <c r="C344" s="15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customFormat="false" ht="15.75" hidden="false" customHeight="true" outlineLevel="0" collapsed="false">
      <c r="B345" s="13"/>
      <c r="C345" s="15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customFormat="false" ht="15.75" hidden="false" customHeight="true" outlineLevel="0" collapsed="false">
      <c r="B346" s="13"/>
      <c r="C346" s="15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customFormat="false" ht="15.75" hidden="false" customHeight="true" outlineLevel="0" collapsed="false">
      <c r="B347" s="13"/>
      <c r="C347" s="15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customFormat="false" ht="15.75" hidden="false" customHeight="true" outlineLevel="0" collapsed="false">
      <c r="B348" s="13"/>
      <c r="C348" s="15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customFormat="false" ht="15.75" hidden="false" customHeight="true" outlineLevel="0" collapsed="false">
      <c r="B349" s="13"/>
      <c r="C349" s="15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customFormat="false" ht="15.75" hidden="false" customHeight="true" outlineLevel="0" collapsed="false">
      <c r="B350" s="13"/>
      <c r="C350" s="15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customFormat="false" ht="15.75" hidden="false" customHeight="true" outlineLevel="0" collapsed="false">
      <c r="B351" s="13"/>
      <c r="C351" s="15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customFormat="false" ht="15.75" hidden="false" customHeight="true" outlineLevel="0" collapsed="false">
      <c r="B352" s="13"/>
      <c r="C352" s="15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customFormat="false" ht="15.75" hidden="false" customHeight="true" outlineLevel="0" collapsed="false">
      <c r="B353" s="13"/>
      <c r="C353" s="15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customFormat="false" ht="15.75" hidden="false" customHeight="true" outlineLevel="0" collapsed="false">
      <c r="B354" s="13"/>
      <c r="C354" s="15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customFormat="false" ht="15.75" hidden="false" customHeight="true" outlineLevel="0" collapsed="false">
      <c r="B355" s="13"/>
      <c r="C355" s="15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customFormat="false" ht="15.75" hidden="false" customHeight="true" outlineLevel="0" collapsed="false">
      <c r="B356" s="13"/>
      <c r="C356" s="15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customFormat="false" ht="15.75" hidden="false" customHeight="true" outlineLevel="0" collapsed="false">
      <c r="B357" s="13"/>
      <c r="C357" s="15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customFormat="false" ht="15.75" hidden="false" customHeight="true" outlineLevel="0" collapsed="false">
      <c r="B358" s="13"/>
      <c r="C358" s="15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customFormat="false" ht="15.75" hidden="false" customHeight="true" outlineLevel="0" collapsed="false">
      <c r="B359" s="13"/>
      <c r="C359" s="15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customFormat="false" ht="15.75" hidden="false" customHeight="true" outlineLevel="0" collapsed="false">
      <c r="B360" s="13"/>
      <c r="C360" s="15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customFormat="false" ht="15.75" hidden="false" customHeight="true" outlineLevel="0" collapsed="false">
      <c r="B361" s="13"/>
      <c r="C361" s="15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customFormat="false" ht="15.75" hidden="false" customHeight="true" outlineLevel="0" collapsed="false">
      <c r="B362" s="13"/>
      <c r="C362" s="15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customFormat="false" ht="15.75" hidden="false" customHeight="true" outlineLevel="0" collapsed="false">
      <c r="B363" s="13"/>
      <c r="C363" s="15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customFormat="false" ht="15.75" hidden="false" customHeight="true" outlineLevel="0" collapsed="false">
      <c r="B364" s="13"/>
      <c r="C364" s="15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customFormat="false" ht="15.75" hidden="false" customHeight="true" outlineLevel="0" collapsed="false">
      <c r="B365" s="13"/>
      <c r="C365" s="15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customFormat="false" ht="15.75" hidden="false" customHeight="true" outlineLevel="0" collapsed="false">
      <c r="B366" s="13"/>
      <c r="C366" s="15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customFormat="false" ht="15.75" hidden="false" customHeight="true" outlineLevel="0" collapsed="false">
      <c r="B367" s="13"/>
      <c r="C367" s="15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customFormat="false" ht="15.75" hidden="false" customHeight="true" outlineLevel="0" collapsed="false">
      <c r="B368" s="13"/>
      <c r="C368" s="15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customFormat="false" ht="15.75" hidden="false" customHeight="true" outlineLevel="0" collapsed="false">
      <c r="B369" s="13"/>
      <c r="C369" s="15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customFormat="false" ht="15.75" hidden="false" customHeight="true" outlineLevel="0" collapsed="false">
      <c r="B370" s="13"/>
      <c r="C370" s="15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customFormat="false" ht="15.75" hidden="false" customHeight="true" outlineLevel="0" collapsed="false">
      <c r="B371" s="13"/>
      <c r="C371" s="15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customFormat="false" ht="15.75" hidden="false" customHeight="true" outlineLevel="0" collapsed="false">
      <c r="B372" s="13"/>
      <c r="C372" s="15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customFormat="false" ht="15.75" hidden="false" customHeight="true" outlineLevel="0" collapsed="false">
      <c r="B373" s="13"/>
      <c r="C373" s="15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customFormat="false" ht="15.75" hidden="false" customHeight="true" outlineLevel="0" collapsed="false">
      <c r="B374" s="13"/>
      <c r="C374" s="15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customFormat="false" ht="15.75" hidden="false" customHeight="true" outlineLevel="0" collapsed="false">
      <c r="B375" s="13"/>
      <c r="C375" s="15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customFormat="false" ht="15.75" hidden="false" customHeight="true" outlineLevel="0" collapsed="false">
      <c r="B376" s="13"/>
      <c r="C376" s="15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customFormat="false" ht="15.75" hidden="false" customHeight="true" outlineLevel="0" collapsed="false">
      <c r="B377" s="13"/>
      <c r="C377" s="15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customFormat="false" ht="15.75" hidden="false" customHeight="true" outlineLevel="0" collapsed="false">
      <c r="B378" s="13"/>
      <c r="C378" s="15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customFormat="false" ht="15.75" hidden="false" customHeight="true" outlineLevel="0" collapsed="false">
      <c r="B379" s="13"/>
      <c r="C379" s="15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customFormat="false" ht="15.75" hidden="false" customHeight="true" outlineLevel="0" collapsed="false">
      <c r="B380" s="13"/>
      <c r="C380" s="15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customFormat="false" ht="15.75" hidden="false" customHeight="true" outlineLevel="0" collapsed="false">
      <c r="B381" s="13"/>
      <c r="C381" s="15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customFormat="false" ht="15.75" hidden="false" customHeight="true" outlineLevel="0" collapsed="false">
      <c r="B382" s="13"/>
      <c r="C382" s="15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customFormat="false" ht="15.75" hidden="false" customHeight="true" outlineLevel="0" collapsed="false">
      <c r="B383" s="13"/>
      <c r="C383" s="15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customFormat="false" ht="15.75" hidden="false" customHeight="true" outlineLevel="0" collapsed="false">
      <c r="B384" s="13"/>
      <c r="C384" s="15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customFormat="false" ht="15.75" hidden="false" customHeight="true" outlineLevel="0" collapsed="false">
      <c r="B385" s="13"/>
      <c r="C385" s="15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customFormat="false" ht="15.75" hidden="false" customHeight="true" outlineLevel="0" collapsed="false">
      <c r="B386" s="13"/>
      <c r="C386" s="15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customFormat="false" ht="15.75" hidden="false" customHeight="true" outlineLevel="0" collapsed="false">
      <c r="B387" s="13"/>
      <c r="C387" s="15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customFormat="false" ht="15.75" hidden="false" customHeight="true" outlineLevel="0" collapsed="false">
      <c r="B388" s="13"/>
      <c r="C388" s="15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customFormat="false" ht="15.75" hidden="false" customHeight="true" outlineLevel="0" collapsed="false">
      <c r="B389" s="13"/>
      <c r="C389" s="15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customFormat="false" ht="15.75" hidden="false" customHeight="true" outlineLevel="0" collapsed="false">
      <c r="B390" s="13"/>
      <c r="C390" s="15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customFormat="false" ht="15.75" hidden="false" customHeight="true" outlineLevel="0" collapsed="false">
      <c r="B391" s="13"/>
      <c r="C391" s="15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customFormat="false" ht="15.75" hidden="false" customHeight="true" outlineLevel="0" collapsed="false">
      <c r="B392" s="13"/>
      <c r="C392" s="15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customFormat="false" ht="15.75" hidden="false" customHeight="true" outlineLevel="0" collapsed="false">
      <c r="B393" s="13"/>
      <c r="C393" s="15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customFormat="false" ht="15.75" hidden="false" customHeight="true" outlineLevel="0" collapsed="false">
      <c r="B394" s="13"/>
      <c r="C394" s="15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customFormat="false" ht="15.75" hidden="false" customHeight="true" outlineLevel="0" collapsed="false">
      <c r="B395" s="13"/>
      <c r="C395" s="15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customFormat="false" ht="15.75" hidden="false" customHeight="true" outlineLevel="0" collapsed="false">
      <c r="B396" s="13"/>
      <c r="C396" s="15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customFormat="false" ht="15.75" hidden="false" customHeight="true" outlineLevel="0" collapsed="false">
      <c r="B397" s="13"/>
      <c r="C397" s="15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customFormat="false" ht="15.75" hidden="false" customHeight="true" outlineLevel="0" collapsed="false">
      <c r="B398" s="13"/>
      <c r="C398" s="15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customFormat="false" ht="15.75" hidden="false" customHeight="true" outlineLevel="0" collapsed="false">
      <c r="B399" s="13"/>
      <c r="C399" s="15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customFormat="false" ht="15.75" hidden="false" customHeight="true" outlineLevel="0" collapsed="false">
      <c r="B400" s="13"/>
      <c r="C400" s="15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customFormat="false" ht="15.75" hidden="false" customHeight="true" outlineLevel="0" collapsed="false">
      <c r="B401" s="13"/>
      <c r="C401" s="15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customFormat="false" ht="15.75" hidden="false" customHeight="true" outlineLevel="0" collapsed="false">
      <c r="B402" s="13"/>
      <c r="C402" s="15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customFormat="false" ht="15.75" hidden="false" customHeight="true" outlineLevel="0" collapsed="false">
      <c r="B403" s="13"/>
      <c r="C403" s="15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customFormat="false" ht="15.75" hidden="false" customHeight="true" outlineLevel="0" collapsed="false">
      <c r="B404" s="13"/>
      <c r="C404" s="15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customFormat="false" ht="15.75" hidden="false" customHeight="true" outlineLevel="0" collapsed="false">
      <c r="B405" s="13"/>
      <c r="C405" s="15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customFormat="false" ht="15.75" hidden="false" customHeight="true" outlineLevel="0" collapsed="false">
      <c r="B406" s="13"/>
      <c r="C406" s="15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customFormat="false" ht="15.75" hidden="false" customHeight="true" outlineLevel="0" collapsed="false">
      <c r="B407" s="13"/>
      <c r="C407" s="15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customFormat="false" ht="15.75" hidden="false" customHeight="true" outlineLevel="0" collapsed="false">
      <c r="B408" s="13"/>
      <c r="C408" s="15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customFormat="false" ht="15.75" hidden="false" customHeight="true" outlineLevel="0" collapsed="false">
      <c r="B409" s="13"/>
      <c r="C409" s="15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customFormat="false" ht="15.75" hidden="false" customHeight="true" outlineLevel="0" collapsed="false">
      <c r="B410" s="13"/>
      <c r="C410" s="15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customFormat="false" ht="15.75" hidden="false" customHeight="true" outlineLevel="0" collapsed="false">
      <c r="B411" s="13"/>
      <c r="C411" s="15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customFormat="false" ht="15.75" hidden="false" customHeight="true" outlineLevel="0" collapsed="false">
      <c r="B412" s="13"/>
      <c r="C412" s="15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customFormat="false" ht="15.75" hidden="false" customHeight="true" outlineLevel="0" collapsed="false">
      <c r="B413" s="13"/>
      <c r="C413" s="15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customFormat="false" ht="15.75" hidden="false" customHeight="true" outlineLevel="0" collapsed="false">
      <c r="B414" s="13"/>
      <c r="C414" s="15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customFormat="false" ht="15.75" hidden="false" customHeight="true" outlineLevel="0" collapsed="false">
      <c r="B415" s="13"/>
      <c r="C415" s="15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customFormat="false" ht="15.75" hidden="false" customHeight="true" outlineLevel="0" collapsed="false">
      <c r="B416" s="13"/>
      <c r="C416" s="15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customFormat="false" ht="15.75" hidden="false" customHeight="true" outlineLevel="0" collapsed="false">
      <c r="B417" s="13"/>
      <c r="C417" s="15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customFormat="false" ht="15.75" hidden="false" customHeight="true" outlineLevel="0" collapsed="false">
      <c r="B418" s="13"/>
      <c r="C418" s="15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customFormat="false" ht="15.75" hidden="false" customHeight="true" outlineLevel="0" collapsed="false">
      <c r="B419" s="13"/>
      <c r="C419" s="15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customFormat="false" ht="15.75" hidden="false" customHeight="true" outlineLevel="0" collapsed="false">
      <c r="B420" s="13"/>
      <c r="C420" s="15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customFormat="false" ht="15.75" hidden="false" customHeight="true" outlineLevel="0" collapsed="false">
      <c r="B421" s="13"/>
      <c r="C421" s="15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customFormat="false" ht="15.75" hidden="false" customHeight="true" outlineLevel="0" collapsed="false">
      <c r="B422" s="13"/>
      <c r="C422" s="15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customFormat="false" ht="15.75" hidden="false" customHeight="true" outlineLevel="0" collapsed="false">
      <c r="B423" s="13"/>
      <c r="C423" s="15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customFormat="false" ht="15.75" hidden="false" customHeight="true" outlineLevel="0" collapsed="false">
      <c r="B424" s="13"/>
      <c r="C424" s="15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customFormat="false" ht="15.75" hidden="false" customHeight="true" outlineLevel="0" collapsed="false">
      <c r="B425" s="13"/>
      <c r="C425" s="15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customFormat="false" ht="15.75" hidden="false" customHeight="true" outlineLevel="0" collapsed="false">
      <c r="B426" s="13"/>
      <c r="C426" s="15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customFormat="false" ht="15.75" hidden="false" customHeight="true" outlineLevel="0" collapsed="false">
      <c r="B427" s="13"/>
      <c r="C427" s="15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customFormat="false" ht="15.75" hidden="false" customHeight="true" outlineLevel="0" collapsed="false">
      <c r="B428" s="13"/>
      <c r="C428" s="15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customFormat="false" ht="15.75" hidden="false" customHeight="true" outlineLevel="0" collapsed="false">
      <c r="B429" s="13"/>
      <c r="C429" s="15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customFormat="false" ht="15.75" hidden="false" customHeight="true" outlineLevel="0" collapsed="false">
      <c r="B430" s="13"/>
      <c r="C430" s="15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customFormat="false" ht="15.75" hidden="false" customHeight="true" outlineLevel="0" collapsed="false">
      <c r="B431" s="13"/>
      <c r="C431" s="15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customFormat="false" ht="15.75" hidden="false" customHeight="true" outlineLevel="0" collapsed="false">
      <c r="B432" s="13"/>
      <c r="C432" s="15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customFormat="false" ht="15.75" hidden="false" customHeight="true" outlineLevel="0" collapsed="false">
      <c r="B433" s="13"/>
      <c r="C433" s="15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customFormat="false" ht="15.75" hidden="false" customHeight="true" outlineLevel="0" collapsed="false">
      <c r="B434" s="13"/>
      <c r="C434" s="15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customFormat="false" ht="15.75" hidden="false" customHeight="true" outlineLevel="0" collapsed="false">
      <c r="B435" s="13"/>
      <c r="C435" s="15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customFormat="false" ht="15.75" hidden="false" customHeight="true" outlineLevel="0" collapsed="false">
      <c r="B436" s="13"/>
      <c r="C436" s="15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customFormat="false" ht="15.75" hidden="false" customHeight="true" outlineLevel="0" collapsed="false">
      <c r="B437" s="13"/>
      <c r="C437" s="15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customFormat="false" ht="15.75" hidden="false" customHeight="true" outlineLevel="0" collapsed="false">
      <c r="B438" s="13"/>
      <c r="C438" s="15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customFormat="false" ht="15.75" hidden="false" customHeight="true" outlineLevel="0" collapsed="false">
      <c r="B439" s="13"/>
      <c r="C439" s="15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customFormat="false" ht="15.75" hidden="false" customHeight="true" outlineLevel="0" collapsed="false">
      <c r="B440" s="13"/>
      <c r="C440" s="15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customFormat="false" ht="15.75" hidden="false" customHeight="true" outlineLevel="0" collapsed="false">
      <c r="B441" s="13"/>
      <c r="C441" s="15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customFormat="false" ht="15.75" hidden="false" customHeight="true" outlineLevel="0" collapsed="false">
      <c r="B442" s="13"/>
      <c r="C442" s="15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customFormat="false" ht="15.75" hidden="false" customHeight="true" outlineLevel="0" collapsed="false">
      <c r="B443" s="13"/>
      <c r="C443" s="15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customFormat="false" ht="15.75" hidden="false" customHeight="true" outlineLevel="0" collapsed="false">
      <c r="B444" s="13"/>
      <c r="C444" s="15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customFormat="false" ht="15.75" hidden="false" customHeight="true" outlineLevel="0" collapsed="false">
      <c r="B445" s="13"/>
      <c r="C445" s="15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customFormat="false" ht="15.75" hidden="false" customHeight="true" outlineLevel="0" collapsed="false">
      <c r="B446" s="13"/>
      <c r="C446" s="15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customFormat="false" ht="15.75" hidden="false" customHeight="true" outlineLevel="0" collapsed="false">
      <c r="B447" s="13"/>
      <c r="C447" s="15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customFormat="false" ht="15.75" hidden="false" customHeight="true" outlineLevel="0" collapsed="false">
      <c r="B448" s="13"/>
      <c r="C448" s="15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customFormat="false" ht="15.75" hidden="false" customHeight="true" outlineLevel="0" collapsed="false">
      <c r="B449" s="13"/>
      <c r="C449" s="15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customFormat="false" ht="15.75" hidden="false" customHeight="true" outlineLevel="0" collapsed="false">
      <c r="B450" s="13"/>
      <c r="C450" s="15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customFormat="false" ht="15.75" hidden="false" customHeight="true" outlineLevel="0" collapsed="false">
      <c r="B451" s="13"/>
      <c r="C451" s="15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customFormat="false" ht="15.75" hidden="false" customHeight="true" outlineLevel="0" collapsed="false">
      <c r="B452" s="13"/>
      <c r="C452" s="15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customFormat="false" ht="15.75" hidden="false" customHeight="true" outlineLevel="0" collapsed="false">
      <c r="B453" s="13"/>
      <c r="C453" s="15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customFormat="false" ht="15.75" hidden="false" customHeight="true" outlineLevel="0" collapsed="false">
      <c r="B454" s="13"/>
      <c r="C454" s="15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customFormat="false" ht="15.75" hidden="false" customHeight="true" outlineLevel="0" collapsed="false">
      <c r="B455" s="13"/>
      <c r="C455" s="15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customFormat="false" ht="15.75" hidden="false" customHeight="true" outlineLevel="0" collapsed="false">
      <c r="B456" s="13"/>
      <c r="C456" s="15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customFormat="false" ht="15.75" hidden="false" customHeight="true" outlineLevel="0" collapsed="false">
      <c r="B457" s="13"/>
      <c r="C457" s="15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customFormat="false" ht="15.75" hidden="false" customHeight="true" outlineLevel="0" collapsed="false">
      <c r="B458" s="13"/>
      <c r="C458" s="15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customFormat="false" ht="15.75" hidden="false" customHeight="true" outlineLevel="0" collapsed="false">
      <c r="B459" s="13"/>
      <c r="C459" s="15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customFormat="false" ht="15.75" hidden="false" customHeight="true" outlineLevel="0" collapsed="false">
      <c r="B460" s="13"/>
      <c r="C460" s="15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customFormat="false" ht="15.75" hidden="false" customHeight="true" outlineLevel="0" collapsed="false">
      <c r="B461" s="13"/>
      <c r="C461" s="15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customFormat="false" ht="15.75" hidden="false" customHeight="true" outlineLevel="0" collapsed="false">
      <c r="B462" s="13"/>
      <c r="C462" s="15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customFormat="false" ht="15.75" hidden="false" customHeight="true" outlineLevel="0" collapsed="false">
      <c r="B463" s="13"/>
      <c r="C463" s="15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customFormat="false" ht="15.75" hidden="false" customHeight="true" outlineLevel="0" collapsed="false">
      <c r="B464" s="13"/>
      <c r="C464" s="15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customFormat="false" ht="15.75" hidden="false" customHeight="true" outlineLevel="0" collapsed="false">
      <c r="B465" s="13"/>
      <c r="C465" s="15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customFormat="false" ht="15.75" hidden="false" customHeight="true" outlineLevel="0" collapsed="false">
      <c r="B466" s="13"/>
      <c r="C466" s="15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customFormat="false" ht="15.75" hidden="false" customHeight="true" outlineLevel="0" collapsed="false">
      <c r="B467" s="13"/>
      <c r="C467" s="15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customFormat="false" ht="15.75" hidden="false" customHeight="true" outlineLevel="0" collapsed="false">
      <c r="B468" s="13"/>
      <c r="C468" s="15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customFormat="false" ht="15.75" hidden="false" customHeight="true" outlineLevel="0" collapsed="false">
      <c r="B469" s="13"/>
      <c r="C469" s="15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customFormat="false" ht="15.75" hidden="false" customHeight="true" outlineLevel="0" collapsed="false">
      <c r="B470" s="13"/>
      <c r="C470" s="15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customFormat="false" ht="15.75" hidden="false" customHeight="true" outlineLevel="0" collapsed="false">
      <c r="B471" s="13"/>
      <c r="C471" s="15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customFormat="false" ht="15.75" hidden="false" customHeight="true" outlineLevel="0" collapsed="false">
      <c r="B472" s="13"/>
      <c r="C472" s="15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customFormat="false" ht="15.75" hidden="false" customHeight="true" outlineLevel="0" collapsed="false">
      <c r="B473" s="13"/>
      <c r="C473" s="15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customFormat="false" ht="15.75" hidden="false" customHeight="true" outlineLevel="0" collapsed="false">
      <c r="B474" s="13"/>
      <c r="C474" s="15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customFormat="false" ht="15.75" hidden="false" customHeight="true" outlineLevel="0" collapsed="false">
      <c r="B475" s="13"/>
      <c r="C475" s="15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customFormat="false" ht="15.75" hidden="false" customHeight="true" outlineLevel="0" collapsed="false">
      <c r="B476" s="13"/>
      <c r="C476" s="15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customFormat="false" ht="15.75" hidden="false" customHeight="true" outlineLevel="0" collapsed="false">
      <c r="B477" s="13"/>
      <c r="C477" s="15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customFormat="false" ht="15.75" hidden="false" customHeight="true" outlineLevel="0" collapsed="false">
      <c r="B478" s="13"/>
      <c r="C478" s="15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customFormat="false" ht="15.75" hidden="false" customHeight="true" outlineLevel="0" collapsed="false">
      <c r="B479" s="13"/>
      <c r="C479" s="15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customFormat="false" ht="15.75" hidden="false" customHeight="true" outlineLevel="0" collapsed="false">
      <c r="B480" s="13"/>
      <c r="C480" s="15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customFormat="false" ht="15.75" hidden="false" customHeight="true" outlineLevel="0" collapsed="false">
      <c r="B481" s="13"/>
      <c r="C481" s="15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customFormat="false" ht="15.75" hidden="false" customHeight="true" outlineLevel="0" collapsed="false">
      <c r="B482" s="13"/>
      <c r="C482" s="15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customFormat="false" ht="15.75" hidden="false" customHeight="true" outlineLevel="0" collapsed="false">
      <c r="B483" s="13"/>
      <c r="C483" s="15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customFormat="false" ht="15.75" hidden="false" customHeight="true" outlineLevel="0" collapsed="false">
      <c r="B484" s="13"/>
      <c r="C484" s="15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customFormat="false" ht="15.75" hidden="false" customHeight="true" outlineLevel="0" collapsed="false">
      <c r="B485" s="13"/>
      <c r="C485" s="15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customFormat="false" ht="15.75" hidden="false" customHeight="true" outlineLevel="0" collapsed="false">
      <c r="B486" s="13"/>
      <c r="C486" s="15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customFormat="false" ht="15.75" hidden="false" customHeight="true" outlineLevel="0" collapsed="false">
      <c r="B487" s="13"/>
      <c r="C487" s="15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customFormat="false" ht="15.75" hidden="false" customHeight="true" outlineLevel="0" collapsed="false">
      <c r="B488" s="13"/>
      <c r="C488" s="15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customFormat="false" ht="15.75" hidden="false" customHeight="true" outlineLevel="0" collapsed="false">
      <c r="B489" s="13"/>
      <c r="C489" s="15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customFormat="false" ht="15.75" hidden="false" customHeight="true" outlineLevel="0" collapsed="false">
      <c r="B490" s="13"/>
      <c r="C490" s="15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customFormat="false" ht="15.75" hidden="false" customHeight="true" outlineLevel="0" collapsed="false">
      <c r="B491" s="13"/>
      <c r="C491" s="15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customFormat="false" ht="15.75" hidden="false" customHeight="true" outlineLevel="0" collapsed="false">
      <c r="B492" s="13"/>
      <c r="C492" s="15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customFormat="false" ht="15.75" hidden="false" customHeight="true" outlineLevel="0" collapsed="false">
      <c r="B493" s="13"/>
      <c r="C493" s="15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customFormat="false" ht="15.75" hidden="false" customHeight="true" outlineLevel="0" collapsed="false">
      <c r="B494" s="13"/>
      <c r="C494" s="15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customFormat="false" ht="15.75" hidden="false" customHeight="true" outlineLevel="0" collapsed="false">
      <c r="B495" s="13"/>
      <c r="C495" s="15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customFormat="false" ht="15.75" hidden="false" customHeight="true" outlineLevel="0" collapsed="false">
      <c r="B496" s="13"/>
      <c r="C496" s="15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customFormat="false" ht="15.75" hidden="false" customHeight="true" outlineLevel="0" collapsed="false">
      <c r="B497" s="13"/>
      <c r="C497" s="15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customFormat="false" ht="15.75" hidden="false" customHeight="true" outlineLevel="0" collapsed="false">
      <c r="B498" s="13"/>
      <c r="C498" s="15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customFormat="false" ht="15.75" hidden="false" customHeight="true" outlineLevel="0" collapsed="false">
      <c r="B499" s="13"/>
      <c r="C499" s="15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customFormat="false" ht="15.75" hidden="false" customHeight="true" outlineLevel="0" collapsed="false">
      <c r="B500" s="13"/>
      <c r="C500" s="15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customFormat="false" ht="15.75" hidden="false" customHeight="true" outlineLevel="0" collapsed="false">
      <c r="B501" s="13"/>
      <c r="C501" s="15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customFormat="false" ht="15.75" hidden="false" customHeight="true" outlineLevel="0" collapsed="false">
      <c r="B502" s="13"/>
      <c r="C502" s="15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customFormat="false" ht="15.75" hidden="false" customHeight="true" outlineLevel="0" collapsed="false">
      <c r="B503" s="13"/>
      <c r="C503" s="15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customFormat="false" ht="15.75" hidden="false" customHeight="true" outlineLevel="0" collapsed="false">
      <c r="B504" s="13"/>
      <c r="C504" s="15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customFormat="false" ht="15.75" hidden="false" customHeight="true" outlineLevel="0" collapsed="false">
      <c r="B505" s="13"/>
      <c r="C505" s="15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customFormat="false" ht="15.75" hidden="false" customHeight="true" outlineLevel="0" collapsed="false">
      <c r="B506" s="13"/>
      <c r="C506" s="15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customFormat="false" ht="15.75" hidden="false" customHeight="true" outlineLevel="0" collapsed="false">
      <c r="B507" s="13"/>
      <c r="C507" s="15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customFormat="false" ht="15.75" hidden="false" customHeight="true" outlineLevel="0" collapsed="false">
      <c r="B508" s="13"/>
      <c r="C508" s="15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customFormat="false" ht="15.75" hidden="false" customHeight="true" outlineLevel="0" collapsed="false">
      <c r="B509" s="13"/>
      <c r="C509" s="15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customFormat="false" ht="15.75" hidden="false" customHeight="true" outlineLevel="0" collapsed="false">
      <c r="B510" s="13"/>
      <c r="C510" s="15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customFormat="false" ht="15.75" hidden="false" customHeight="true" outlineLevel="0" collapsed="false">
      <c r="B511" s="13"/>
      <c r="C511" s="15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customFormat="false" ht="15.75" hidden="false" customHeight="true" outlineLevel="0" collapsed="false">
      <c r="B512" s="13"/>
      <c r="C512" s="15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customFormat="false" ht="15.75" hidden="false" customHeight="true" outlineLevel="0" collapsed="false">
      <c r="B513" s="13"/>
      <c r="C513" s="15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customFormat="false" ht="15.75" hidden="false" customHeight="true" outlineLevel="0" collapsed="false">
      <c r="B514" s="13"/>
      <c r="C514" s="15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customFormat="false" ht="15.75" hidden="false" customHeight="true" outlineLevel="0" collapsed="false">
      <c r="B515" s="13"/>
      <c r="C515" s="15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customFormat="false" ht="15.75" hidden="false" customHeight="true" outlineLevel="0" collapsed="false">
      <c r="B516" s="13"/>
      <c r="C516" s="15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customFormat="false" ht="15.75" hidden="false" customHeight="true" outlineLevel="0" collapsed="false">
      <c r="B517" s="13"/>
      <c r="C517" s="15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customFormat="false" ht="15.75" hidden="false" customHeight="true" outlineLevel="0" collapsed="false">
      <c r="B518" s="13"/>
      <c r="C518" s="15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customFormat="false" ht="15.75" hidden="false" customHeight="true" outlineLevel="0" collapsed="false">
      <c r="B519" s="13"/>
      <c r="C519" s="15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customFormat="false" ht="15.75" hidden="false" customHeight="true" outlineLevel="0" collapsed="false">
      <c r="B520" s="13"/>
      <c r="C520" s="15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customFormat="false" ht="15.75" hidden="false" customHeight="true" outlineLevel="0" collapsed="false">
      <c r="B521" s="13"/>
      <c r="C521" s="15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customFormat="false" ht="15.75" hidden="false" customHeight="true" outlineLevel="0" collapsed="false">
      <c r="B522" s="13"/>
      <c r="C522" s="15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customFormat="false" ht="15.75" hidden="false" customHeight="true" outlineLevel="0" collapsed="false">
      <c r="B523" s="13"/>
      <c r="C523" s="15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customFormat="false" ht="15.75" hidden="false" customHeight="true" outlineLevel="0" collapsed="false">
      <c r="B524" s="13"/>
      <c r="C524" s="15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customFormat="false" ht="15.75" hidden="false" customHeight="true" outlineLevel="0" collapsed="false">
      <c r="B525" s="13"/>
      <c r="C525" s="15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customFormat="false" ht="15.75" hidden="false" customHeight="true" outlineLevel="0" collapsed="false">
      <c r="B526" s="13"/>
      <c r="C526" s="15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customFormat="false" ht="15.75" hidden="false" customHeight="true" outlineLevel="0" collapsed="false">
      <c r="B527" s="13"/>
      <c r="C527" s="15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customFormat="false" ht="15.75" hidden="false" customHeight="true" outlineLevel="0" collapsed="false">
      <c r="B528" s="13"/>
      <c r="C528" s="15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customFormat="false" ht="15.75" hidden="false" customHeight="true" outlineLevel="0" collapsed="false">
      <c r="B529" s="13"/>
      <c r="C529" s="15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customFormat="false" ht="15.75" hidden="false" customHeight="true" outlineLevel="0" collapsed="false">
      <c r="B530" s="13"/>
      <c r="C530" s="15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customFormat="false" ht="15.75" hidden="false" customHeight="true" outlineLevel="0" collapsed="false">
      <c r="B531" s="13"/>
      <c r="C531" s="15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customFormat="false" ht="15.75" hidden="false" customHeight="true" outlineLevel="0" collapsed="false">
      <c r="B532" s="13"/>
      <c r="C532" s="15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customFormat="false" ht="15.75" hidden="false" customHeight="true" outlineLevel="0" collapsed="false">
      <c r="B533" s="13"/>
      <c r="C533" s="15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customFormat="false" ht="15.75" hidden="false" customHeight="true" outlineLevel="0" collapsed="false">
      <c r="B534" s="13"/>
      <c r="C534" s="15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customFormat="false" ht="15.75" hidden="false" customHeight="true" outlineLevel="0" collapsed="false">
      <c r="B535" s="13"/>
      <c r="C535" s="15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customFormat="false" ht="15.75" hidden="false" customHeight="true" outlineLevel="0" collapsed="false">
      <c r="B536" s="13"/>
      <c r="C536" s="15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customFormat="false" ht="15.75" hidden="false" customHeight="true" outlineLevel="0" collapsed="false">
      <c r="B537" s="13"/>
      <c r="C537" s="15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customFormat="false" ht="15.75" hidden="false" customHeight="true" outlineLevel="0" collapsed="false">
      <c r="B538" s="13"/>
      <c r="C538" s="15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customFormat="false" ht="15.75" hidden="false" customHeight="true" outlineLevel="0" collapsed="false">
      <c r="B539" s="13"/>
      <c r="C539" s="15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customFormat="false" ht="15.75" hidden="false" customHeight="true" outlineLevel="0" collapsed="false">
      <c r="B540" s="13"/>
      <c r="C540" s="15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customFormat="false" ht="15.75" hidden="false" customHeight="true" outlineLevel="0" collapsed="false">
      <c r="B541" s="13"/>
      <c r="C541" s="15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customFormat="false" ht="15.75" hidden="false" customHeight="true" outlineLevel="0" collapsed="false">
      <c r="B542" s="13"/>
      <c r="C542" s="15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customFormat="false" ht="15.75" hidden="false" customHeight="true" outlineLevel="0" collapsed="false">
      <c r="B543" s="13"/>
      <c r="C543" s="15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customFormat="false" ht="15.75" hidden="false" customHeight="true" outlineLevel="0" collapsed="false">
      <c r="B544" s="13"/>
      <c r="C544" s="15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customFormat="false" ht="15.75" hidden="false" customHeight="true" outlineLevel="0" collapsed="false">
      <c r="B545" s="13"/>
      <c r="C545" s="15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customFormat="false" ht="15.75" hidden="false" customHeight="true" outlineLevel="0" collapsed="false">
      <c r="B546" s="13"/>
      <c r="C546" s="15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customFormat="false" ht="15.75" hidden="false" customHeight="true" outlineLevel="0" collapsed="false">
      <c r="B547" s="13"/>
      <c r="C547" s="15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customFormat="false" ht="15.75" hidden="false" customHeight="true" outlineLevel="0" collapsed="false">
      <c r="B548" s="13"/>
      <c r="C548" s="15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customFormat="false" ht="15.75" hidden="false" customHeight="true" outlineLevel="0" collapsed="false">
      <c r="B549" s="13"/>
      <c r="C549" s="15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customFormat="false" ht="15.75" hidden="false" customHeight="true" outlineLevel="0" collapsed="false">
      <c r="B550" s="13"/>
      <c r="C550" s="15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customFormat="false" ht="15.75" hidden="false" customHeight="true" outlineLevel="0" collapsed="false">
      <c r="B551" s="13"/>
      <c r="C551" s="15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customFormat="false" ht="15.75" hidden="false" customHeight="true" outlineLevel="0" collapsed="false">
      <c r="B552" s="13"/>
      <c r="C552" s="15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customFormat="false" ht="15.75" hidden="false" customHeight="true" outlineLevel="0" collapsed="false">
      <c r="B553" s="13"/>
      <c r="C553" s="15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customFormat="false" ht="15.75" hidden="false" customHeight="true" outlineLevel="0" collapsed="false">
      <c r="B554" s="13"/>
      <c r="C554" s="15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customFormat="false" ht="15.75" hidden="false" customHeight="true" outlineLevel="0" collapsed="false">
      <c r="B555" s="13"/>
      <c r="C555" s="15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customFormat="false" ht="15.75" hidden="false" customHeight="true" outlineLevel="0" collapsed="false">
      <c r="B556" s="13"/>
      <c r="C556" s="15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customFormat="false" ht="15.75" hidden="false" customHeight="true" outlineLevel="0" collapsed="false">
      <c r="B557" s="13"/>
      <c r="C557" s="15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customFormat="false" ht="15.75" hidden="false" customHeight="true" outlineLevel="0" collapsed="false">
      <c r="B558" s="13"/>
      <c r="C558" s="15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customFormat="false" ht="15.75" hidden="false" customHeight="true" outlineLevel="0" collapsed="false">
      <c r="B559" s="13"/>
      <c r="C559" s="15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customFormat="false" ht="15.75" hidden="false" customHeight="true" outlineLevel="0" collapsed="false"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customFormat="false" ht="15.75" hidden="false" customHeight="true" outlineLevel="0" collapsed="false"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customFormat="false" ht="15.75" hidden="false" customHeight="true" outlineLevel="0" collapsed="false"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customFormat="false" ht="15.75" hidden="false" customHeight="true" outlineLevel="0" collapsed="false"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customFormat="false" ht="15.75" hidden="false" customHeight="true" outlineLevel="0" collapsed="false"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customFormat="false" ht="15.75" hidden="false" customHeight="true" outlineLevel="0" collapsed="false"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customFormat="false" ht="15.75" hidden="false" customHeight="true" outlineLevel="0" collapsed="false"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customFormat="false" ht="15.75" hidden="false" customHeight="true" outlineLevel="0" collapsed="false"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customFormat="false" ht="15.75" hidden="false" customHeight="true" outlineLevel="0" collapsed="false"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customFormat="false" ht="15.75" hidden="false" customHeight="true" outlineLevel="0" collapsed="false"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customFormat="false" ht="15.75" hidden="false" customHeight="true" outlineLevel="0" collapsed="false"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customFormat="false" ht="15.75" hidden="false" customHeight="true" outlineLevel="0" collapsed="false"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customFormat="false" ht="15.75" hidden="false" customHeight="true" outlineLevel="0" collapsed="false"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customFormat="false" ht="15.75" hidden="false" customHeight="true" outlineLevel="0" collapsed="false"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customFormat="false" ht="15.75" hidden="false" customHeight="true" outlineLevel="0" collapsed="false"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customFormat="false" ht="15.75" hidden="false" customHeight="true" outlineLevel="0" collapsed="false"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customFormat="false" ht="15.75" hidden="false" customHeight="true" outlineLevel="0" collapsed="false"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customFormat="false" ht="15.75" hidden="false" customHeight="true" outlineLevel="0" collapsed="false"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customFormat="false" ht="15.75" hidden="false" customHeight="true" outlineLevel="0" collapsed="false"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customFormat="false" ht="15.75" hidden="false" customHeight="true" outlineLevel="0" collapsed="false"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customFormat="false" ht="15.75" hidden="false" customHeight="true" outlineLevel="0" collapsed="false"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customFormat="false" ht="15.75" hidden="false" customHeight="true" outlineLevel="0" collapsed="false"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customFormat="false" ht="15.75" hidden="false" customHeight="true" outlineLevel="0" collapsed="false"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customFormat="false" ht="15.75" hidden="false" customHeight="true" outlineLevel="0" collapsed="false"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customFormat="false" ht="15.75" hidden="false" customHeight="true" outlineLevel="0" collapsed="false"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customFormat="false" ht="15.75" hidden="false" customHeight="true" outlineLevel="0" collapsed="false"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customFormat="false" ht="15.75" hidden="false" customHeight="true" outlineLevel="0" collapsed="false"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customFormat="false" ht="15.75" hidden="false" customHeight="true" outlineLevel="0" collapsed="false"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customFormat="false" ht="15.75" hidden="false" customHeight="true" outlineLevel="0" collapsed="false"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customFormat="false" ht="15.75" hidden="false" customHeight="true" outlineLevel="0" collapsed="false"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customFormat="false" ht="15.75" hidden="false" customHeight="true" outlineLevel="0" collapsed="false"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customFormat="false" ht="15.75" hidden="false" customHeight="true" outlineLevel="0" collapsed="false"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customFormat="false" ht="15.75" hidden="false" customHeight="true" outlineLevel="0" collapsed="false"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customFormat="false" ht="15.75" hidden="false" customHeight="true" outlineLevel="0" collapsed="false"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customFormat="false" ht="15.75" hidden="false" customHeight="true" outlineLevel="0" collapsed="false"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customFormat="false" ht="15.75" hidden="false" customHeight="true" outlineLevel="0" collapsed="false"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customFormat="false" ht="15.75" hidden="false" customHeight="true" outlineLevel="0" collapsed="false"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customFormat="false" ht="15.75" hidden="false" customHeight="true" outlineLevel="0" collapsed="false"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customFormat="false" ht="15.75" hidden="false" customHeight="true" outlineLevel="0" collapsed="false"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customFormat="false" ht="15.75" hidden="false" customHeight="true" outlineLevel="0" collapsed="false"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customFormat="false" ht="15.75" hidden="false" customHeight="true" outlineLevel="0" collapsed="false"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customFormat="false" ht="15.75" hidden="false" customHeight="true" outlineLevel="0" collapsed="false"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customFormat="false" ht="15.75" hidden="false" customHeight="true" outlineLevel="0" collapsed="false"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customFormat="false" ht="15.75" hidden="false" customHeight="true" outlineLevel="0" collapsed="false"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customFormat="false" ht="15.75" hidden="false" customHeight="true" outlineLevel="0" collapsed="false"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customFormat="false" ht="15.75" hidden="false" customHeight="true" outlineLevel="0" collapsed="false"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customFormat="false" ht="15.75" hidden="false" customHeight="true" outlineLevel="0" collapsed="false"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customFormat="false" ht="15.75" hidden="false" customHeight="true" outlineLevel="0" collapsed="false"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customFormat="false" ht="15.75" hidden="false" customHeight="true" outlineLevel="0" collapsed="false"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customFormat="false" ht="15.75" hidden="false" customHeight="true" outlineLevel="0" collapsed="false"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customFormat="false" ht="15.75" hidden="false" customHeight="true" outlineLevel="0" collapsed="false"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customFormat="false" ht="15.75" hidden="false" customHeight="true" outlineLevel="0" collapsed="false"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customFormat="false" ht="15.75" hidden="false" customHeight="true" outlineLevel="0" collapsed="false"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customFormat="false" ht="15.75" hidden="false" customHeight="true" outlineLevel="0" collapsed="false"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customFormat="false" ht="15.75" hidden="false" customHeight="true" outlineLevel="0" collapsed="false"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customFormat="false" ht="15.75" hidden="false" customHeight="true" outlineLevel="0" collapsed="false"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customFormat="false" ht="15.75" hidden="false" customHeight="true" outlineLevel="0" collapsed="false"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customFormat="false" ht="15.75" hidden="false" customHeight="true" outlineLevel="0" collapsed="false"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customFormat="false" ht="15.75" hidden="false" customHeight="true" outlineLevel="0" collapsed="false"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customFormat="false" ht="15.75" hidden="false" customHeight="true" outlineLevel="0" collapsed="false"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customFormat="false" ht="15.75" hidden="false" customHeight="true" outlineLevel="0" collapsed="false"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customFormat="false" ht="15.75" hidden="false" customHeight="true" outlineLevel="0" collapsed="false"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customFormat="false" ht="15.75" hidden="false" customHeight="true" outlineLevel="0" collapsed="false"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customFormat="false" ht="15.75" hidden="false" customHeight="true" outlineLevel="0" collapsed="false"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customFormat="false" ht="15.75" hidden="false" customHeight="true" outlineLevel="0" collapsed="false"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customFormat="false" ht="15.75" hidden="false" customHeight="true" outlineLevel="0" collapsed="false"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customFormat="false" ht="15.75" hidden="false" customHeight="true" outlineLevel="0" collapsed="false"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customFormat="false" ht="15.75" hidden="false" customHeight="true" outlineLevel="0" collapsed="false"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customFormat="false" ht="15.75" hidden="false" customHeight="true" outlineLevel="0" collapsed="false"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customFormat="false" ht="15.75" hidden="false" customHeight="true" outlineLevel="0" collapsed="false"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customFormat="false" ht="15.75" hidden="false" customHeight="true" outlineLevel="0" collapsed="false"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customFormat="false" ht="15.75" hidden="false" customHeight="true" outlineLevel="0" collapsed="false"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customFormat="false" ht="15.75" hidden="false" customHeight="true" outlineLevel="0" collapsed="false"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customFormat="false" ht="15.75" hidden="false" customHeight="true" outlineLevel="0" collapsed="false"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customFormat="false" ht="15.75" hidden="false" customHeight="true" outlineLevel="0" collapsed="false"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customFormat="false" ht="15.75" hidden="false" customHeight="true" outlineLevel="0" collapsed="false"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customFormat="false" ht="15.75" hidden="false" customHeight="true" outlineLevel="0" collapsed="false"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customFormat="false" ht="15.75" hidden="false" customHeight="true" outlineLevel="0" collapsed="false"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customFormat="false" ht="15.75" hidden="false" customHeight="true" outlineLevel="0" collapsed="false"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customFormat="false" ht="15.75" hidden="false" customHeight="true" outlineLevel="0" collapsed="false"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customFormat="false" ht="15.75" hidden="false" customHeight="true" outlineLevel="0" collapsed="false"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customFormat="false" ht="15.75" hidden="false" customHeight="true" outlineLevel="0" collapsed="false"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customFormat="false" ht="15.75" hidden="false" customHeight="true" outlineLevel="0" collapsed="false"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customFormat="false" ht="15.75" hidden="false" customHeight="true" outlineLevel="0" collapsed="false"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customFormat="false" ht="15.75" hidden="false" customHeight="true" outlineLevel="0" collapsed="false"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customFormat="false" ht="15.75" hidden="false" customHeight="true" outlineLevel="0" collapsed="false"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customFormat="false" ht="15.75" hidden="false" customHeight="true" outlineLevel="0" collapsed="false"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customFormat="false" ht="15.75" hidden="false" customHeight="true" outlineLevel="0" collapsed="false"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customFormat="false" ht="15.75" hidden="false" customHeight="true" outlineLevel="0" collapsed="false"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customFormat="false" ht="15.75" hidden="false" customHeight="true" outlineLevel="0" collapsed="false"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customFormat="false" ht="15.75" hidden="false" customHeight="true" outlineLevel="0" collapsed="false"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customFormat="false" ht="15.75" hidden="false" customHeight="true" outlineLevel="0" collapsed="false"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customFormat="false" ht="15.75" hidden="false" customHeight="true" outlineLevel="0" collapsed="false"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customFormat="false" ht="15.75" hidden="false" customHeight="true" outlineLevel="0" collapsed="false"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customFormat="false" ht="15.75" hidden="false" customHeight="true" outlineLevel="0" collapsed="false"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customFormat="false" ht="15.75" hidden="false" customHeight="true" outlineLevel="0" collapsed="false"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customFormat="false" ht="15.75" hidden="false" customHeight="true" outlineLevel="0" collapsed="false"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customFormat="false" ht="15.75" hidden="false" customHeight="true" outlineLevel="0" collapsed="false"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customFormat="false" ht="15.75" hidden="false" customHeight="true" outlineLevel="0" collapsed="false"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customFormat="false" ht="15.75" hidden="false" customHeight="true" outlineLevel="0" collapsed="false"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customFormat="false" ht="15.75" hidden="false" customHeight="true" outlineLevel="0" collapsed="false"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customFormat="false" ht="15.75" hidden="false" customHeight="true" outlineLevel="0" collapsed="false"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customFormat="false" ht="15.75" hidden="false" customHeight="true" outlineLevel="0" collapsed="false"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customFormat="false" ht="15.75" hidden="false" customHeight="true" outlineLevel="0" collapsed="false"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customFormat="false" ht="15.75" hidden="false" customHeight="true" outlineLevel="0" collapsed="false"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customFormat="false" ht="15.75" hidden="false" customHeight="true" outlineLevel="0" collapsed="false"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customFormat="false" ht="15.75" hidden="false" customHeight="true" outlineLevel="0" collapsed="false"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customFormat="false" ht="15.75" hidden="false" customHeight="true" outlineLevel="0" collapsed="false"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customFormat="false" ht="15.75" hidden="false" customHeight="true" outlineLevel="0" collapsed="false"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customFormat="false" ht="15.75" hidden="false" customHeight="true" outlineLevel="0" collapsed="false"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customFormat="false" ht="15.75" hidden="false" customHeight="true" outlineLevel="0" collapsed="false"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customFormat="false" ht="15.75" hidden="false" customHeight="true" outlineLevel="0" collapsed="false"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customFormat="false" ht="15.75" hidden="false" customHeight="true" outlineLevel="0" collapsed="false"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customFormat="false" ht="15.75" hidden="false" customHeight="true" outlineLevel="0" collapsed="false"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customFormat="false" ht="15.75" hidden="false" customHeight="true" outlineLevel="0" collapsed="false"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customFormat="false" ht="15.75" hidden="false" customHeight="true" outlineLevel="0" collapsed="false"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customFormat="false" ht="15.75" hidden="false" customHeight="true" outlineLevel="0" collapsed="false"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customFormat="false" ht="15.75" hidden="false" customHeight="true" outlineLevel="0" collapsed="false"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customFormat="false" ht="15.75" hidden="false" customHeight="true" outlineLevel="0" collapsed="false"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customFormat="false" ht="15.75" hidden="false" customHeight="true" outlineLevel="0" collapsed="false"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customFormat="false" ht="15.75" hidden="false" customHeight="true" outlineLevel="0" collapsed="false"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customFormat="false" ht="15.75" hidden="false" customHeight="true" outlineLevel="0" collapsed="false"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customFormat="false" ht="15.75" hidden="false" customHeight="true" outlineLevel="0" collapsed="false"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customFormat="false" ht="15.75" hidden="false" customHeight="true" outlineLevel="0" collapsed="false"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customFormat="false" ht="15.75" hidden="false" customHeight="true" outlineLevel="0" collapsed="false"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customFormat="false" ht="15.75" hidden="false" customHeight="true" outlineLevel="0" collapsed="false"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customFormat="false" ht="15.75" hidden="false" customHeight="true" outlineLevel="0" collapsed="false"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customFormat="false" ht="15.75" hidden="false" customHeight="true" outlineLevel="0" collapsed="false"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customFormat="false" ht="15.75" hidden="false" customHeight="true" outlineLevel="0" collapsed="false"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customFormat="false" ht="15.75" hidden="false" customHeight="true" outlineLevel="0" collapsed="false"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customFormat="false" ht="15.75" hidden="false" customHeight="true" outlineLevel="0" collapsed="false"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customFormat="false" ht="15.75" hidden="false" customHeight="true" outlineLevel="0" collapsed="false"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customFormat="false" ht="15.75" hidden="false" customHeight="true" outlineLevel="0" collapsed="false"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customFormat="false" ht="15.75" hidden="false" customHeight="true" outlineLevel="0" collapsed="false"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customFormat="false" ht="15.75" hidden="false" customHeight="true" outlineLevel="0" collapsed="false"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customFormat="false" ht="15.75" hidden="false" customHeight="true" outlineLevel="0" collapsed="false"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customFormat="false" ht="15.75" hidden="false" customHeight="true" outlineLevel="0" collapsed="false"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customFormat="false" ht="15.75" hidden="false" customHeight="true" outlineLevel="0" collapsed="false"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customFormat="false" ht="15.75" hidden="false" customHeight="true" outlineLevel="0" collapsed="false"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customFormat="false" ht="15.75" hidden="false" customHeight="true" outlineLevel="0" collapsed="false"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customFormat="false" ht="15.75" hidden="false" customHeight="true" outlineLevel="0" collapsed="false"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customFormat="false" ht="15.75" hidden="false" customHeight="true" outlineLevel="0" collapsed="false"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customFormat="false" ht="15.75" hidden="false" customHeight="true" outlineLevel="0" collapsed="false"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customFormat="false" ht="15.75" hidden="false" customHeight="true" outlineLevel="0" collapsed="false"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customFormat="false" ht="15.75" hidden="false" customHeight="true" outlineLevel="0" collapsed="false"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customFormat="false" ht="15.75" hidden="false" customHeight="true" outlineLevel="0" collapsed="false"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customFormat="false" ht="15.75" hidden="false" customHeight="true" outlineLevel="0" collapsed="false"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customFormat="false" ht="15.75" hidden="false" customHeight="true" outlineLevel="0" collapsed="false"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customFormat="false" ht="15.75" hidden="false" customHeight="true" outlineLevel="0" collapsed="false"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customFormat="false" ht="15.75" hidden="false" customHeight="true" outlineLevel="0" collapsed="false"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customFormat="false" ht="15.75" hidden="false" customHeight="true" outlineLevel="0" collapsed="false"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customFormat="false" ht="15.75" hidden="false" customHeight="true" outlineLevel="0" collapsed="false"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customFormat="false" ht="15.75" hidden="false" customHeight="true" outlineLevel="0" collapsed="false"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customFormat="false" ht="15.75" hidden="false" customHeight="true" outlineLevel="0" collapsed="false"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customFormat="false" ht="15.75" hidden="false" customHeight="true" outlineLevel="0" collapsed="false"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customFormat="false" ht="15.75" hidden="false" customHeight="true" outlineLevel="0" collapsed="false"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customFormat="false" ht="15.75" hidden="false" customHeight="true" outlineLevel="0" collapsed="false"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customFormat="false" ht="15.75" hidden="false" customHeight="true" outlineLevel="0" collapsed="false"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customFormat="false" ht="15.75" hidden="false" customHeight="true" outlineLevel="0" collapsed="false"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customFormat="false" ht="15.75" hidden="false" customHeight="true" outlineLevel="0" collapsed="false"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customFormat="false" ht="15.75" hidden="false" customHeight="true" outlineLevel="0" collapsed="false"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customFormat="false" ht="15.75" hidden="false" customHeight="true" outlineLevel="0" collapsed="false"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customFormat="false" ht="15.75" hidden="false" customHeight="true" outlineLevel="0" collapsed="false"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customFormat="false" ht="15.75" hidden="false" customHeight="true" outlineLevel="0" collapsed="false"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customFormat="false" ht="15.75" hidden="false" customHeight="true" outlineLevel="0" collapsed="false"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customFormat="false" ht="15.75" hidden="false" customHeight="true" outlineLevel="0" collapsed="false"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customFormat="false" ht="15.75" hidden="false" customHeight="true" outlineLevel="0" collapsed="false"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customFormat="false" ht="15.75" hidden="false" customHeight="true" outlineLevel="0" collapsed="false"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customFormat="false" ht="15.75" hidden="false" customHeight="true" outlineLevel="0" collapsed="false"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customFormat="false" ht="15.75" hidden="false" customHeight="true" outlineLevel="0" collapsed="false"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customFormat="false" ht="15.75" hidden="false" customHeight="true" outlineLevel="0" collapsed="false"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customFormat="false" ht="15.75" hidden="false" customHeight="true" outlineLevel="0" collapsed="false"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customFormat="false" ht="15.75" hidden="false" customHeight="true" outlineLevel="0" collapsed="false"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customFormat="false" ht="15.75" hidden="false" customHeight="true" outlineLevel="0" collapsed="false"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customFormat="false" ht="15.75" hidden="false" customHeight="true" outlineLevel="0" collapsed="false"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customFormat="false" ht="15.75" hidden="false" customHeight="true" outlineLevel="0" collapsed="false"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customFormat="false" ht="15.75" hidden="false" customHeight="true" outlineLevel="0" collapsed="false"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customFormat="false" ht="15.75" hidden="false" customHeight="true" outlineLevel="0" collapsed="false"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customFormat="false" ht="15.75" hidden="false" customHeight="true" outlineLevel="0" collapsed="false"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customFormat="false" ht="15.75" hidden="false" customHeight="true" outlineLevel="0" collapsed="false"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customFormat="false" ht="15.75" hidden="false" customHeight="true" outlineLevel="0" collapsed="false"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customFormat="false" ht="15.75" hidden="false" customHeight="true" outlineLevel="0" collapsed="false"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customFormat="false" ht="15.75" hidden="false" customHeight="true" outlineLevel="0" collapsed="false"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customFormat="false" ht="15.75" hidden="false" customHeight="true" outlineLevel="0" collapsed="false"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customFormat="false" ht="15.75" hidden="false" customHeight="true" outlineLevel="0" collapsed="false"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customFormat="false" ht="15.75" hidden="false" customHeight="true" outlineLevel="0" collapsed="false"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customFormat="false" ht="15.75" hidden="false" customHeight="true" outlineLevel="0" collapsed="false"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customFormat="false" ht="15.75" hidden="false" customHeight="true" outlineLevel="0" collapsed="false"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customFormat="false" ht="15.75" hidden="false" customHeight="true" outlineLevel="0" collapsed="false"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customFormat="false" ht="15.75" hidden="false" customHeight="true" outlineLevel="0" collapsed="false"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customFormat="false" ht="15.75" hidden="false" customHeight="true" outlineLevel="0" collapsed="false"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customFormat="false" ht="15.75" hidden="false" customHeight="true" outlineLevel="0" collapsed="false"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customFormat="false" ht="15.75" hidden="false" customHeight="true" outlineLevel="0" collapsed="false"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customFormat="false" ht="15.75" hidden="false" customHeight="true" outlineLevel="0" collapsed="false"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customFormat="false" ht="15.75" hidden="false" customHeight="true" outlineLevel="0" collapsed="false"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customFormat="false" ht="15.75" hidden="false" customHeight="true" outlineLevel="0" collapsed="false"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customFormat="false" ht="15.75" hidden="false" customHeight="true" outlineLevel="0" collapsed="false"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customFormat="false" ht="15.75" hidden="false" customHeight="true" outlineLevel="0" collapsed="false"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customFormat="false" ht="15.75" hidden="false" customHeight="true" outlineLevel="0" collapsed="false"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customFormat="false" ht="15.75" hidden="false" customHeight="true" outlineLevel="0" collapsed="false"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customFormat="false" ht="15.75" hidden="false" customHeight="true" outlineLevel="0" collapsed="false"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customFormat="false" ht="15.75" hidden="false" customHeight="true" outlineLevel="0" collapsed="false"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customFormat="false" ht="15.75" hidden="false" customHeight="true" outlineLevel="0" collapsed="false"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customFormat="false" ht="15.75" hidden="false" customHeight="true" outlineLevel="0" collapsed="false"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customFormat="false" ht="15.75" hidden="false" customHeight="true" outlineLevel="0" collapsed="false"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customFormat="false" ht="15.75" hidden="false" customHeight="true" outlineLevel="0" collapsed="false"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customFormat="false" ht="15.75" hidden="false" customHeight="true" outlineLevel="0" collapsed="false"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customFormat="false" ht="15.75" hidden="false" customHeight="true" outlineLevel="0" collapsed="false"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customFormat="false" ht="15.75" hidden="false" customHeight="true" outlineLevel="0" collapsed="false"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customFormat="false" ht="15.75" hidden="false" customHeight="true" outlineLevel="0" collapsed="false"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customFormat="false" ht="15.75" hidden="false" customHeight="true" outlineLevel="0" collapsed="false"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customFormat="false" ht="15.75" hidden="false" customHeight="true" outlineLevel="0" collapsed="false"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customFormat="false" ht="15.75" hidden="false" customHeight="true" outlineLevel="0" collapsed="false"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customFormat="false" ht="15.75" hidden="false" customHeight="true" outlineLevel="0" collapsed="false"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customFormat="false" ht="15.75" hidden="false" customHeight="true" outlineLevel="0" collapsed="false"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customFormat="false" ht="15.75" hidden="false" customHeight="true" outlineLevel="0" collapsed="false"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customFormat="false" ht="15.75" hidden="false" customHeight="true" outlineLevel="0" collapsed="false"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customFormat="false" ht="15.75" hidden="false" customHeight="true" outlineLevel="0" collapsed="false"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customFormat="false" ht="15.75" hidden="false" customHeight="true" outlineLevel="0" collapsed="false"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customFormat="false" ht="15.75" hidden="false" customHeight="true" outlineLevel="0" collapsed="false"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customFormat="false" ht="15.75" hidden="false" customHeight="true" outlineLevel="0" collapsed="false"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customFormat="false" ht="15.75" hidden="false" customHeight="true" outlineLevel="0" collapsed="false"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customFormat="false" ht="15.75" hidden="false" customHeight="true" outlineLevel="0" collapsed="false"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customFormat="false" ht="15.75" hidden="false" customHeight="true" outlineLevel="0" collapsed="false"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customFormat="false" ht="15.75" hidden="false" customHeight="true" outlineLevel="0" collapsed="false"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customFormat="false" ht="15.75" hidden="false" customHeight="true" outlineLevel="0" collapsed="false"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customFormat="false" ht="15.75" hidden="false" customHeight="true" outlineLevel="0" collapsed="false"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customFormat="false" ht="15.75" hidden="false" customHeight="true" outlineLevel="0" collapsed="false"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customFormat="false" ht="15.75" hidden="false" customHeight="true" outlineLevel="0" collapsed="false"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customFormat="false" ht="15.75" hidden="false" customHeight="true" outlineLevel="0" collapsed="false"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customFormat="false" ht="15.75" hidden="false" customHeight="true" outlineLevel="0" collapsed="false"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customFormat="false" ht="15.75" hidden="false" customHeight="true" outlineLevel="0" collapsed="false"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customFormat="false" ht="15.75" hidden="false" customHeight="true" outlineLevel="0" collapsed="false"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customFormat="false" ht="15.75" hidden="false" customHeight="true" outlineLevel="0" collapsed="false"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customFormat="false" ht="15.75" hidden="false" customHeight="true" outlineLevel="0" collapsed="false"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customFormat="false" ht="15.75" hidden="false" customHeight="true" outlineLevel="0" collapsed="false"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customFormat="false" ht="15.75" hidden="false" customHeight="true" outlineLevel="0" collapsed="false"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customFormat="false" ht="15.75" hidden="false" customHeight="true" outlineLevel="0" collapsed="false"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customFormat="false" ht="15.75" hidden="false" customHeight="true" outlineLevel="0" collapsed="false"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customFormat="false" ht="15.75" hidden="false" customHeight="true" outlineLevel="0" collapsed="false"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customFormat="false" ht="15.75" hidden="false" customHeight="true" outlineLevel="0" collapsed="false"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customFormat="false" ht="15.75" hidden="false" customHeight="true" outlineLevel="0" collapsed="false"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customFormat="false" ht="15.75" hidden="false" customHeight="true" outlineLevel="0" collapsed="false"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customFormat="false" ht="15.75" hidden="false" customHeight="true" outlineLevel="0" collapsed="false"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customFormat="false" ht="15.75" hidden="false" customHeight="true" outlineLevel="0" collapsed="false"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customFormat="false" ht="15.75" hidden="false" customHeight="true" outlineLevel="0" collapsed="false"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customFormat="false" ht="15.75" hidden="false" customHeight="true" outlineLevel="0" collapsed="false"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customFormat="false" ht="15.75" hidden="false" customHeight="true" outlineLevel="0" collapsed="false"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customFormat="false" ht="15.75" hidden="false" customHeight="true" outlineLevel="0" collapsed="false"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customFormat="false" ht="15.75" hidden="false" customHeight="true" outlineLevel="0" collapsed="false"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customFormat="false" ht="15.75" hidden="false" customHeight="true" outlineLevel="0" collapsed="false"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customFormat="false" ht="15.75" hidden="false" customHeight="true" outlineLevel="0" collapsed="false"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customFormat="false" ht="15.75" hidden="false" customHeight="true" outlineLevel="0" collapsed="false"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customFormat="false" ht="15.75" hidden="false" customHeight="true" outlineLevel="0" collapsed="false"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customFormat="false" ht="15.75" hidden="false" customHeight="true" outlineLevel="0" collapsed="false"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customFormat="false" ht="15.75" hidden="false" customHeight="true" outlineLevel="0" collapsed="false"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customFormat="false" ht="15.75" hidden="false" customHeight="true" outlineLevel="0" collapsed="false"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customFormat="false" ht="15.75" hidden="false" customHeight="true" outlineLevel="0" collapsed="false"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customFormat="false" ht="15.75" hidden="false" customHeight="true" outlineLevel="0" collapsed="false"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customFormat="false" ht="15.75" hidden="false" customHeight="true" outlineLevel="0" collapsed="false"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customFormat="false" ht="15.75" hidden="false" customHeight="true" outlineLevel="0" collapsed="false"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customFormat="false" ht="15.75" hidden="false" customHeight="true" outlineLevel="0" collapsed="false"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customFormat="false" ht="15.75" hidden="false" customHeight="true" outlineLevel="0" collapsed="false"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customFormat="false" ht="15.75" hidden="false" customHeight="true" outlineLevel="0" collapsed="false"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customFormat="false" ht="15.75" hidden="false" customHeight="true" outlineLevel="0" collapsed="false"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customFormat="false" ht="15.75" hidden="false" customHeight="true" outlineLevel="0" collapsed="false"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customFormat="false" ht="15.75" hidden="false" customHeight="true" outlineLevel="0" collapsed="false"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customFormat="false" ht="15.75" hidden="false" customHeight="true" outlineLevel="0" collapsed="false"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customFormat="false" ht="15.75" hidden="false" customHeight="true" outlineLevel="0" collapsed="false"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customFormat="false" ht="15.75" hidden="false" customHeight="true" outlineLevel="0" collapsed="false"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customFormat="false" ht="15.75" hidden="false" customHeight="true" outlineLevel="0" collapsed="false"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customFormat="false" ht="15.75" hidden="false" customHeight="true" outlineLevel="0" collapsed="false"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customFormat="false" ht="15.75" hidden="false" customHeight="true" outlineLevel="0" collapsed="false"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customFormat="false" ht="15.75" hidden="false" customHeight="true" outlineLevel="0" collapsed="false"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customFormat="false" ht="15.75" hidden="false" customHeight="true" outlineLevel="0" collapsed="false"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customFormat="false" ht="15.75" hidden="false" customHeight="true" outlineLevel="0" collapsed="false"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customFormat="false" ht="15.75" hidden="false" customHeight="true" outlineLevel="0" collapsed="false"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customFormat="false" ht="15.75" hidden="false" customHeight="true" outlineLevel="0" collapsed="false"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customFormat="false" ht="15.75" hidden="false" customHeight="true" outlineLevel="0" collapsed="false"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customFormat="false" ht="15.75" hidden="false" customHeight="true" outlineLevel="0" collapsed="false"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customFormat="false" ht="15.75" hidden="false" customHeight="true" outlineLevel="0" collapsed="false"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customFormat="false" ht="15.75" hidden="false" customHeight="true" outlineLevel="0" collapsed="false"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customFormat="false" ht="15.75" hidden="false" customHeight="true" outlineLevel="0" collapsed="false"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customFormat="false" ht="15.75" hidden="false" customHeight="true" outlineLevel="0" collapsed="false"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customFormat="false" ht="15.75" hidden="false" customHeight="true" outlineLevel="0" collapsed="false"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customFormat="false" ht="15.75" hidden="false" customHeight="true" outlineLevel="0" collapsed="false"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customFormat="false" ht="15.75" hidden="false" customHeight="true" outlineLevel="0" collapsed="false"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customFormat="false" ht="15.75" hidden="false" customHeight="true" outlineLevel="0" collapsed="false"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customFormat="false" ht="15.75" hidden="false" customHeight="true" outlineLevel="0" collapsed="false"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customFormat="false" ht="15.75" hidden="false" customHeight="true" outlineLevel="0" collapsed="false"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customFormat="false" ht="15.75" hidden="false" customHeight="true" outlineLevel="0" collapsed="false"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customFormat="false" ht="15.75" hidden="false" customHeight="true" outlineLevel="0" collapsed="false"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customFormat="false" ht="15.75" hidden="false" customHeight="true" outlineLevel="0" collapsed="false"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customFormat="false" ht="15.75" hidden="false" customHeight="true" outlineLevel="0" collapsed="false"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customFormat="false" ht="15.75" hidden="false" customHeight="true" outlineLevel="0" collapsed="false"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customFormat="false" ht="15.75" hidden="false" customHeight="true" outlineLevel="0" collapsed="false"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customFormat="false" ht="15.75" hidden="false" customHeight="true" outlineLevel="0" collapsed="false"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customFormat="false" ht="15.75" hidden="false" customHeight="true" outlineLevel="0" collapsed="false"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customFormat="false" ht="15.75" hidden="false" customHeight="true" outlineLevel="0" collapsed="false"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customFormat="false" ht="15.75" hidden="false" customHeight="true" outlineLevel="0" collapsed="false"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customFormat="false" ht="15.75" hidden="false" customHeight="true" outlineLevel="0" collapsed="false"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customFormat="false" ht="15.75" hidden="false" customHeight="true" outlineLevel="0" collapsed="false"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customFormat="false" ht="15.75" hidden="false" customHeight="true" outlineLevel="0" collapsed="false"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customFormat="false" ht="15.75" hidden="false" customHeight="true" outlineLevel="0" collapsed="false"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customFormat="false" ht="15.75" hidden="false" customHeight="true" outlineLevel="0" collapsed="false"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customFormat="false" ht="15.75" hidden="false" customHeight="true" outlineLevel="0" collapsed="false"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customFormat="false" ht="15.75" hidden="false" customHeight="true" outlineLevel="0" collapsed="false"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customFormat="false" ht="15.75" hidden="false" customHeight="true" outlineLevel="0" collapsed="false"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customFormat="false" ht="15.75" hidden="false" customHeight="true" outlineLevel="0" collapsed="false"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customFormat="false" ht="15.75" hidden="false" customHeight="true" outlineLevel="0" collapsed="false"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customFormat="false" ht="15.75" hidden="false" customHeight="true" outlineLevel="0" collapsed="false"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customFormat="false" ht="15.75" hidden="false" customHeight="true" outlineLevel="0" collapsed="false"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customFormat="false" ht="15.75" hidden="false" customHeight="true" outlineLevel="0" collapsed="false"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customFormat="false" ht="15.75" hidden="false" customHeight="true" outlineLevel="0" collapsed="false"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customFormat="false" ht="15.75" hidden="false" customHeight="true" outlineLevel="0" collapsed="false"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customFormat="false" ht="15.75" hidden="false" customHeight="true" outlineLevel="0" collapsed="false"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customFormat="false" ht="15.75" hidden="false" customHeight="true" outlineLevel="0" collapsed="false"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customFormat="false" ht="15.75" hidden="false" customHeight="true" outlineLevel="0" collapsed="false"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customFormat="false" ht="15.75" hidden="false" customHeight="true" outlineLevel="0" collapsed="false"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customFormat="false" ht="15.75" hidden="false" customHeight="true" outlineLevel="0" collapsed="false"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customFormat="false" ht="15.75" hidden="false" customHeight="true" outlineLevel="0" collapsed="false"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customFormat="false" ht="15.75" hidden="false" customHeight="true" outlineLevel="0" collapsed="false"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customFormat="false" ht="15.75" hidden="false" customHeight="true" outlineLevel="0" collapsed="false"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customFormat="false" ht="15.75" hidden="false" customHeight="true" outlineLevel="0" collapsed="false"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customFormat="false" ht="15.75" hidden="false" customHeight="true" outlineLevel="0" collapsed="false"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customFormat="false" ht="15.75" hidden="false" customHeight="true" outlineLevel="0" collapsed="false"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customFormat="false" ht="15.75" hidden="false" customHeight="true" outlineLevel="0" collapsed="false"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customFormat="false" ht="15.75" hidden="false" customHeight="true" outlineLevel="0" collapsed="false"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customFormat="false" ht="15.75" hidden="false" customHeight="true" outlineLevel="0" collapsed="false"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customFormat="false" ht="15.75" hidden="false" customHeight="true" outlineLevel="0" collapsed="false"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customFormat="false" ht="15.75" hidden="false" customHeight="true" outlineLevel="0" collapsed="false"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customFormat="false" ht="15.75" hidden="false" customHeight="true" outlineLevel="0" collapsed="false"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customFormat="false" ht="15.75" hidden="false" customHeight="true" outlineLevel="0" collapsed="false"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customFormat="false" ht="15.75" hidden="false" customHeight="true" outlineLevel="0" collapsed="false"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customFormat="false" ht="15.75" hidden="false" customHeight="true" outlineLevel="0" collapsed="false"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customFormat="false" ht="15.75" hidden="false" customHeight="true" outlineLevel="0" collapsed="false"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customFormat="false" ht="15.75" hidden="false" customHeight="true" outlineLevel="0" collapsed="false"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customFormat="false" ht="15.75" hidden="false" customHeight="true" outlineLevel="0" collapsed="false"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customFormat="false" ht="15.75" hidden="false" customHeight="true" outlineLevel="0" collapsed="false"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customFormat="false" ht="15.75" hidden="false" customHeight="true" outlineLevel="0" collapsed="false"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customFormat="false" ht="15.75" hidden="false" customHeight="true" outlineLevel="0" collapsed="false"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customFormat="false" ht="15.75" hidden="false" customHeight="true" outlineLevel="0" collapsed="false"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customFormat="false" ht="15.75" hidden="false" customHeight="true" outlineLevel="0" collapsed="false"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customFormat="false" ht="15.75" hidden="false" customHeight="true" outlineLevel="0" collapsed="false"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customFormat="false" ht="15.75" hidden="false" customHeight="true" outlineLevel="0" collapsed="false"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customFormat="false" ht="15.75" hidden="false" customHeight="true" outlineLevel="0" collapsed="false"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customFormat="false" ht="15.75" hidden="false" customHeight="true" outlineLevel="0" collapsed="false"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customFormat="false" ht="15.75" hidden="false" customHeight="true" outlineLevel="0" collapsed="false"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customFormat="false" ht="15.75" hidden="false" customHeight="true" outlineLevel="0" collapsed="false"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customFormat="false" ht="15.75" hidden="false" customHeight="true" outlineLevel="0" collapsed="false"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customFormat="false" ht="15.75" hidden="false" customHeight="true" outlineLevel="0" collapsed="false"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customFormat="false" ht="15.75" hidden="false" customHeight="true" outlineLevel="0" collapsed="false"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customFormat="false" ht="15.75" hidden="false" customHeight="true" outlineLevel="0" collapsed="false"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customFormat="false" ht="15.75" hidden="false" customHeight="true" outlineLevel="0" collapsed="false"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customFormat="false" ht="15.75" hidden="false" customHeight="true" outlineLevel="0" collapsed="false"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customFormat="false" ht="15.75" hidden="false" customHeight="true" outlineLevel="0" collapsed="false"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customFormat="false" ht="15.75" hidden="false" customHeight="true" outlineLevel="0" collapsed="false"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customFormat="false" ht="15.75" hidden="false" customHeight="true" outlineLevel="0" collapsed="false"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customFormat="false" ht="15.75" hidden="false" customHeight="true" outlineLevel="0" collapsed="false"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customFormat="false" ht="15.75" hidden="false" customHeight="true" outlineLevel="0" collapsed="false"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customFormat="false" ht="15.75" hidden="false" customHeight="true" outlineLevel="0" collapsed="false"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customFormat="false" ht="15.75" hidden="false" customHeight="true" outlineLevel="0" collapsed="false"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customFormat="false" ht="15.75" hidden="false" customHeight="true" outlineLevel="0" collapsed="false"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customFormat="false" ht="15.75" hidden="false" customHeight="true" outlineLevel="0" collapsed="false"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customFormat="false" ht="15.75" hidden="false" customHeight="true" outlineLevel="0" collapsed="false"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customFormat="false" ht="15.75" hidden="false" customHeight="true" outlineLevel="0" collapsed="false"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customFormat="false" ht="15.75" hidden="false" customHeight="true" outlineLevel="0" collapsed="false"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customFormat="false" ht="15.75" hidden="false" customHeight="true" outlineLevel="0" collapsed="false"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customFormat="false" ht="15.75" hidden="false" customHeight="true" outlineLevel="0" collapsed="false"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customFormat="false" ht="15.75" hidden="false" customHeight="true" outlineLevel="0" collapsed="false"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customFormat="false" ht="15.75" hidden="false" customHeight="true" outlineLevel="0" collapsed="false"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customFormat="false" ht="15.75" hidden="false" customHeight="true" outlineLevel="0" collapsed="false"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customFormat="false" ht="15.75" hidden="false" customHeight="true" outlineLevel="0" collapsed="false"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customFormat="false" ht="15.75" hidden="false" customHeight="true" outlineLevel="0" collapsed="false"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customFormat="false" ht="15.75" hidden="false" customHeight="true" outlineLevel="0" collapsed="false"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customFormat="false" ht="15.75" hidden="false" customHeight="true" outlineLevel="0" collapsed="false"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customFormat="false" ht="15.75" hidden="false" customHeight="true" outlineLevel="0" collapsed="false"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customFormat="false" ht="15.75" hidden="false" customHeight="true" outlineLevel="0" collapsed="false"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customFormat="false" ht="15.75" hidden="false" customHeight="true" outlineLevel="0" collapsed="false"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customFormat="false" ht="15.75" hidden="false" customHeight="true" outlineLevel="0" collapsed="false"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customFormat="false" ht="15.75" hidden="false" customHeight="true" outlineLevel="0" collapsed="false"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customFormat="false" ht="15.75" hidden="false" customHeight="true" outlineLevel="0" collapsed="false"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customFormat="false" ht="15.75" hidden="false" customHeight="true" outlineLevel="0" collapsed="false"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customFormat="false" ht="15.75" hidden="false" customHeight="true" outlineLevel="0" collapsed="false"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customFormat="false" ht="15.75" hidden="false" customHeight="true" outlineLevel="0" collapsed="false"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customFormat="false" ht="15.75" hidden="false" customHeight="true" outlineLevel="0" collapsed="false"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customFormat="false" ht="15.75" hidden="false" customHeight="true" outlineLevel="0" collapsed="false"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customFormat="false" ht="15.75" hidden="false" customHeight="true" outlineLevel="0" collapsed="false"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customFormat="false" ht="15.75" hidden="false" customHeight="true" outlineLevel="0" collapsed="false"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customFormat="false" ht="15.75" hidden="false" customHeight="true" outlineLevel="0" collapsed="false"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customFormat="false" ht="15.75" hidden="false" customHeight="true" outlineLevel="0" collapsed="false"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customFormat="false" ht="15.75" hidden="false" customHeight="true" outlineLevel="0" collapsed="false"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customFormat="false" ht="15.75" hidden="false" customHeight="true" outlineLevel="0" collapsed="false"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customFormat="false" ht="15.75" hidden="false" customHeight="true" outlineLevel="0" collapsed="false"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customFormat="false" ht="15.75" hidden="false" customHeight="true" outlineLevel="0" collapsed="false"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customFormat="false" ht="15.75" hidden="false" customHeight="true" outlineLevel="0" collapsed="false"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customFormat="false" ht="15.75" hidden="false" customHeight="true" outlineLevel="0" collapsed="false"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customFormat="false" ht="15.75" hidden="false" customHeight="true" outlineLevel="0" collapsed="false"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customFormat="false" ht="15.75" hidden="false" customHeight="true" outlineLevel="0" collapsed="false"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customFormat="false" ht="15.75" hidden="false" customHeight="true" outlineLevel="0" collapsed="false"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customFormat="false" ht="15.75" hidden="false" customHeight="true" outlineLevel="0" collapsed="false"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customFormat="false" ht="15.75" hidden="false" customHeight="true" outlineLevel="0" collapsed="false"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customFormat="false" ht="15.75" hidden="false" customHeight="true" outlineLevel="0" collapsed="false"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customFormat="false" ht="15.75" hidden="false" customHeight="true" outlineLevel="0" collapsed="false"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customFormat="false" ht="15.75" hidden="false" customHeight="true" outlineLevel="0" collapsed="false"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customFormat="false" ht="15.75" hidden="false" customHeight="true" outlineLevel="0" collapsed="false"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customFormat="false" ht="15.75" hidden="false" customHeight="true" outlineLevel="0" collapsed="false"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customFormat="false" ht="15.75" hidden="false" customHeight="true" outlineLevel="0" collapsed="false"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customFormat="false" ht="15.75" hidden="false" customHeight="true" outlineLevel="0" collapsed="false"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customFormat="false" ht="15.75" hidden="false" customHeight="true" outlineLevel="0" collapsed="false"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customFormat="false" ht="15.75" hidden="false" customHeight="true" outlineLevel="0" collapsed="false"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customFormat="false" ht="15.75" hidden="false" customHeight="true" outlineLevel="0" collapsed="false"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customFormat="false" ht="15.75" hidden="false" customHeight="true" outlineLevel="0" collapsed="false"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customFormat="false" ht="15.75" hidden="false" customHeight="true" outlineLevel="0" collapsed="false"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customFormat="false" ht="15.75" hidden="false" customHeight="true" outlineLevel="0" collapsed="false"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customFormat="false" ht="15.75" hidden="false" customHeight="true" outlineLevel="0" collapsed="false"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customFormat="false" ht="15.75" hidden="false" customHeight="true" outlineLevel="0" collapsed="false"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customFormat="false" ht="15.75" hidden="false" customHeight="true" outlineLevel="0" collapsed="false"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customFormat="false" ht="15.75" hidden="false" customHeight="true" outlineLevel="0" collapsed="false"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customFormat="false" ht="15.75" hidden="false" customHeight="true" outlineLevel="0" collapsed="false"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customFormat="false" ht="15.75" hidden="false" customHeight="true" outlineLevel="0" collapsed="false"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customFormat="false" ht="15.75" hidden="false" customHeight="true" outlineLevel="0" collapsed="false"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customFormat="false" ht="15.75" hidden="false" customHeight="true" outlineLevel="0" collapsed="false"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customFormat="false" ht="15.75" hidden="false" customHeight="true" outlineLevel="0" collapsed="false"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customFormat="false" ht="15.75" hidden="false" customHeight="true" outlineLevel="0" collapsed="false"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customFormat="false" ht="15.75" hidden="false" customHeight="true" outlineLevel="0" collapsed="false"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customFormat="false" ht="15.75" hidden="false" customHeight="true" outlineLevel="0" collapsed="false"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customFormat="false" ht="15.75" hidden="false" customHeight="true" outlineLevel="0" collapsed="false"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customFormat="false" ht="15.75" hidden="false" customHeight="true" outlineLevel="0" collapsed="false"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customFormat="false" ht="15.75" hidden="false" customHeight="true" outlineLevel="0" collapsed="false"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customFormat="false" ht="15.75" hidden="false" customHeight="true" outlineLevel="0" collapsed="false"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customFormat="false" ht="15.75" hidden="false" customHeight="true" outlineLevel="0" collapsed="false"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customFormat="false" ht="15.75" hidden="false" customHeight="true" outlineLevel="0" collapsed="false"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customFormat="false" ht="15.75" hidden="false" customHeight="true" outlineLevel="0" collapsed="false"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customFormat="false" ht="15.75" hidden="false" customHeight="true" outlineLevel="0" collapsed="false"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customFormat="false" ht="15.75" hidden="false" customHeight="true" outlineLevel="0" collapsed="false"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customFormat="false" ht="15.75" hidden="false" customHeight="true" outlineLevel="0" collapsed="false"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customFormat="false" ht="15.75" hidden="false" customHeight="true" outlineLevel="0" collapsed="false"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customFormat="false" ht="15.75" hidden="false" customHeight="true" outlineLevel="0" collapsed="false"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customFormat="false" ht="15.75" hidden="false" customHeight="true" outlineLevel="0" collapsed="false"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customFormat="false" ht="15.75" hidden="false" customHeight="true" outlineLevel="0" collapsed="false"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customFormat="false" ht="13.8" hidden="false" customHeight="false" outlineLevel="0" collapsed="false">
      <c r="C1001" s="13"/>
    </row>
    <row r="1002" customFormat="false" ht="13.8" hidden="false" customHeight="false" outlineLevel="0" collapsed="false">
      <c r="C1002" s="13"/>
    </row>
    <row r="1003" customFormat="false" ht="13.8" hidden="false" customHeight="false" outlineLevel="0" collapsed="false">
      <c r="C1003" s="13"/>
    </row>
    <row r="1004" customFormat="false" ht="13.8" hidden="false" customHeight="false" outlineLevel="0" collapsed="false">
      <c r="C1004" s="13"/>
    </row>
    <row r="1005" customFormat="false" ht="13.8" hidden="false" customHeight="false" outlineLevel="0" collapsed="false">
      <c r="C1005" s="13"/>
    </row>
    <row r="1006" customFormat="false" ht="13.8" hidden="false" customHeight="false" outlineLevel="0" collapsed="false">
      <c r="C1006" s="13"/>
    </row>
    <row r="1007" customFormat="false" ht="13.8" hidden="false" customHeight="false" outlineLevel="0" collapsed="false">
      <c r="C1007" s="13"/>
    </row>
    <row r="1008" customFormat="false" ht="13.8" hidden="false" customHeight="false" outlineLevel="0" collapsed="false">
      <c r="C1008" s="13"/>
    </row>
    <row r="1009" customFormat="false" ht="13.8" hidden="false" customHeight="false" outlineLevel="0" collapsed="false">
      <c r="C1009" s="13"/>
    </row>
    <row r="1010" customFormat="false" ht="13.8" hidden="false" customHeight="false" outlineLevel="0" collapsed="false">
      <c r="C1010" s="13"/>
    </row>
    <row r="1011" customFormat="false" ht="13.8" hidden="false" customHeight="false" outlineLevel="0" collapsed="false">
      <c r="C1011" s="13"/>
    </row>
  </sheetData>
  <conditionalFormatting sqref="C2:C559">
    <cfRule type="cellIs" priority="2" operator="equal" aboveAverage="0" equalAverage="0" bottom="0" percent="0" rank="0" text="" dxfId="6">
      <formula>'14. Diserquim'!$B2</formula>
    </cfRule>
  </conditionalFormatting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&amp;CffffffPágina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W984"/>
  <sheetViews>
    <sheetView showFormulas="false" showGridLines="true" showRowColHeaders="true" showZeros="true" rightToLeft="false" tabSelected="false" showOutlineSymbols="true" defaultGridColor="true" view="normal" topLeftCell="A115" colorId="64" zoomScale="90" zoomScaleNormal="90" zoomScalePageLayoutView="100" workbookViewId="0">
      <selection pane="topLeft" activeCell="B35" activeCellId="0" sqref="B35"/>
    </sheetView>
  </sheetViews>
  <sheetFormatPr defaultColWidth="14.43359375" defaultRowHeight="13.8" zeroHeight="false" outlineLevelRow="0" outlineLevelCol="0"/>
  <cols>
    <col collapsed="false" customWidth="true" hidden="false" outlineLevel="0" max="1" min="1" style="18" width="48.67"/>
    <col collapsed="false" customWidth="true" hidden="false" outlineLevel="0" max="2" min="2" style="18" width="10.71"/>
    <col collapsed="false" customWidth="true" hidden="false" outlineLevel="0" max="3" min="3" style="18" width="13.53"/>
    <col collapsed="false" customWidth="true" hidden="false" outlineLevel="0" max="4" min="4" style="18" width="10.71"/>
    <col collapsed="false" customWidth="true" hidden="false" outlineLevel="0" max="5" min="5" style="18" width="9.24"/>
    <col collapsed="false" customWidth="true" hidden="false" outlineLevel="0" max="10" min="6" style="18" width="11.84"/>
    <col collapsed="false" customWidth="false" hidden="false" outlineLevel="0" max="25" min="11" style="18" width="14.43"/>
    <col collapsed="false" customWidth="false" hidden="false" outlineLevel="0" max="16384" min="35" style="18" width="14.43"/>
  </cols>
  <sheetData>
    <row r="1" customFormat="false" ht="13.8" hidden="false" customHeight="false" outlineLevel="0" collapsed="false">
      <c r="A1" s="11" t="s">
        <v>6813</v>
      </c>
      <c r="B1" s="12" t="s">
        <v>2091</v>
      </c>
      <c r="C1" s="12" t="s">
        <v>2092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customFormat="false" ht="13.8" hidden="false" customHeight="false" outlineLevel="0" collapsed="false">
      <c r="A2" s="259" t="s">
        <v>1442</v>
      </c>
      <c r="B2" s="15" t="n">
        <v>8357</v>
      </c>
      <c r="C2" s="15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</row>
    <row r="3" customFormat="false" ht="13.8" hidden="false" customHeight="false" outlineLevel="0" collapsed="false">
      <c r="A3" s="259" t="s">
        <v>1444</v>
      </c>
      <c r="B3" s="15" t="n">
        <v>8677</v>
      </c>
      <c r="C3" s="15"/>
      <c r="D3" s="26"/>
      <c r="E3" s="384" t="s">
        <v>10660</v>
      </c>
      <c r="F3" s="384" t="n">
        <v>0.25</v>
      </c>
      <c r="G3" s="384" t="n">
        <v>1</v>
      </c>
      <c r="H3" s="384" t="n">
        <v>2.25</v>
      </c>
      <c r="I3" s="384" t="n">
        <v>5</v>
      </c>
      <c r="J3" s="384" t="n">
        <v>10</v>
      </c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</row>
    <row r="4" customFormat="false" ht="13.8" hidden="false" customHeight="false" outlineLevel="0" collapsed="false">
      <c r="A4" s="259" t="s">
        <v>10661</v>
      </c>
      <c r="B4" s="15" t="n">
        <v>19040</v>
      </c>
      <c r="C4" s="15"/>
      <c r="D4" s="26"/>
      <c r="E4" s="385"/>
      <c r="F4" s="6"/>
      <c r="G4" s="6"/>
      <c r="H4" s="6"/>
      <c r="I4" s="6"/>
      <c r="J4" s="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</row>
    <row r="5" customFormat="false" ht="13.8" hidden="false" customHeight="false" outlineLevel="0" collapsed="false">
      <c r="A5" s="259" t="s">
        <v>10662</v>
      </c>
      <c r="B5" s="15" t="n">
        <v>35170</v>
      </c>
      <c r="C5" s="15"/>
      <c r="D5" s="26"/>
      <c r="E5" s="385" t="n">
        <v>100</v>
      </c>
      <c r="F5" s="6"/>
      <c r="G5" s="6" t="n">
        <f aca="false">(($B5+$B$58)/$E5)+$B$35</f>
        <v>643.54</v>
      </c>
      <c r="H5" s="6" t="n">
        <f aca="false">(($B5+$B$58)/$E5)*2.25</f>
        <v>907.965</v>
      </c>
      <c r="I5" s="6" t="n">
        <f aca="false">(($B5+$B$58)/$E5)*5</f>
        <v>2017.7</v>
      </c>
      <c r="J5" s="6" t="n">
        <f aca="false">(($B5+$B$58)/$E5)*10</f>
        <v>4035.4</v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</row>
    <row r="6" customFormat="false" ht="13.8" hidden="false" customHeight="false" outlineLevel="0" collapsed="false">
      <c r="A6" s="259" t="s">
        <v>10663</v>
      </c>
      <c r="B6" s="15" t="n">
        <v>38590</v>
      </c>
      <c r="C6" s="15"/>
      <c r="D6" s="26"/>
      <c r="E6" s="385"/>
      <c r="F6" s="6"/>
      <c r="G6" s="6"/>
      <c r="H6" s="6"/>
      <c r="I6" s="6"/>
      <c r="J6" s="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</row>
    <row r="7" customFormat="false" ht="13.8" hidden="false" customHeight="false" outlineLevel="0" collapsed="false">
      <c r="A7" s="259" t="s">
        <v>10664</v>
      </c>
      <c r="B7" s="15" t="n">
        <v>4420</v>
      </c>
      <c r="C7" s="15"/>
      <c r="D7" s="26"/>
      <c r="E7" s="385"/>
      <c r="F7" s="6"/>
      <c r="G7" s="6"/>
      <c r="H7" s="6"/>
      <c r="I7" s="6"/>
      <c r="J7" s="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</row>
    <row r="8" customFormat="false" ht="13.8" hidden="false" customHeight="false" outlineLevel="0" collapsed="false">
      <c r="A8" s="259" t="s">
        <v>10665</v>
      </c>
      <c r="B8" s="15" t="n">
        <v>12040</v>
      </c>
      <c r="C8" s="15"/>
      <c r="D8" s="26"/>
      <c r="E8" s="385" t="n">
        <v>20</v>
      </c>
      <c r="F8" s="6" t="n">
        <f aca="false">($B8/$E8/4)+$B$37</f>
        <v>360.5</v>
      </c>
      <c r="G8" s="6" t="n">
        <f aca="false">($B8/$E8)+$B$35</f>
        <v>842</v>
      </c>
      <c r="H8" s="6"/>
      <c r="I8" s="6"/>
      <c r="J8" s="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</row>
    <row r="9" customFormat="false" ht="13.8" hidden="false" customHeight="false" outlineLevel="0" collapsed="false">
      <c r="A9" s="259" t="s">
        <v>10666</v>
      </c>
      <c r="B9" s="15" t="n">
        <f aca="false">970*50</f>
        <v>48500</v>
      </c>
      <c r="C9" s="15"/>
      <c r="D9" s="26"/>
      <c r="E9" s="385" t="n">
        <v>50</v>
      </c>
      <c r="F9" s="6" t="n">
        <f aca="false">($B9/$E9/4)+$B$37</f>
        <v>452.5</v>
      </c>
      <c r="G9" s="6" t="n">
        <f aca="false">($B9/$E9)+$B$35</f>
        <v>1210</v>
      </c>
      <c r="H9" s="6"/>
      <c r="I9" s="6"/>
      <c r="J9" s="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</row>
    <row r="10" customFormat="false" ht="13.8" hidden="false" customHeight="false" outlineLevel="0" collapsed="false">
      <c r="A10" s="259" t="s">
        <v>10667</v>
      </c>
      <c r="B10" s="15" t="n">
        <v>4650</v>
      </c>
      <c r="C10" s="15"/>
      <c r="D10" s="26"/>
      <c r="E10" s="385"/>
      <c r="F10" s="6"/>
      <c r="G10" s="6"/>
      <c r="H10" s="6"/>
      <c r="I10" s="6"/>
      <c r="J10" s="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</row>
    <row r="11" customFormat="false" ht="13.8" hidden="false" customHeight="false" outlineLevel="0" collapsed="false">
      <c r="A11" s="259" t="s">
        <v>10668</v>
      </c>
      <c r="B11" s="15" t="n">
        <v>18635</v>
      </c>
      <c r="C11" s="15"/>
      <c r="D11" s="26"/>
      <c r="E11" s="385" t="n">
        <v>200</v>
      </c>
      <c r="F11" s="6" t="n">
        <f aca="false">($B11/$E11/4)+$B$37</f>
        <v>233.29375</v>
      </c>
      <c r="G11" s="6" t="n">
        <f aca="false">($B11/$E11)+$B$35</f>
        <v>333.175</v>
      </c>
      <c r="H11" s="6"/>
      <c r="I11" s="6"/>
      <c r="J11" s="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</row>
    <row r="12" customFormat="false" ht="13.8" hidden="false" customHeight="false" outlineLevel="0" collapsed="false">
      <c r="A12" s="259" t="s">
        <v>10669</v>
      </c>
      <c r="B12" s="15" t="n">
        <v>15100</v>
      </c>
      <c r="C12" s="15"/>
      <c r="D12" s="26"/>
      <c r="E12" s="385" t="n">
        <v>50</v>
      </c>
      <c r="F12" s="6" t="n">
        <f aca="false">($B12/$E12/4)+$B$37</f>
        <v>285.5</v>
      </c>
      <c r="G12" s="6" t="n">
        <f aca="false">($B12/$E12)+$B$35</f>
        <v>542</v>
      </c>
      <c r="H12" s="6" t="n">
        <f aca="false">($B12/$E12)*2.25</f>
        <v>679.5</v>
      </c>
      <c r="I12" s="6" t="n">
        <f aca="false">($B12/$E12)*5</f>
        <v>1510</v>
      </c>
      <c r="J12" s="6" t="n">
        <f aca="false">($B12/$E12)*10</f>
        <v>3020</v>
      </c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</row>
    <row r="13" customFormat="false" ht="13.8" hidden="false" customHeight="false" outlineLevel="0" collapsed="false">
      <c r="A13" s="259" t="s">
        <v>10670</v>
      </c>
      <c r="B13" s="15" t="n">
        <v>3330</v>
      </c>
      <c r="C13" s="15"/>
      <c r="D13" s="26"/>
      <c r="E13" s="385"/>
      <c r="F13" s="6"/>
      <c r="G13" s="6"/>
      <c r="H13" s="6"/>
      <c r="I13" s="6"/>
      <c r="J13" s="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</row>
    <row r="14" customFormat="false" ht="13.8" hidden="false" customHeight="false" outlineLevel="0" collapsed="false">
      <c r="A14" s="259" t="s">
        <v>10671</v>
      </c>
      <c r="B14" s="15" t="n">
        <v>18120</v>
      </c>
      <c r="C14" s="15"/>
      <c r="D14" s="26"/>
      <c r="E14" s="385" t="n">
        <v>20</v>
      </c>
      <c r="F14" s="6" t="n">
        <f aca="false">($B14/$E14/4)+$B$37</f>
        <v>436.5</v>
      </c>
      <c r="G14" s="6" t="n">
        <f aca="false">($B14/$E14)+$B$35</f>
        <v>1146</v>
      </c>
      <c r="H14" s="6"/>
      <c r="I14" s="6"/>
      <c r="J14" s="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</row>
    <row r="15" customFormat="false" ht="13.8" hidden="false" customHeight="false" outlineLevel="0" collapsed="false">
      <c r="A15" s="259" t="s">
        <v>10672</v>
      </c>
      <c r="B15" s="15" t="n">
        <v>18120</v>
      </c>
      <c r="C15" s="15"/>
      <c r="D15" s="26"/>
      <c r="E15" s="385" t="n">
        <v>20</v>
      </c>
      <c r="F15" s="6" t="n">
        <f aca="false">($B15/$E15/4)+$B$37</f>
        <v>436.5</v>
      </c>
      <c r="G15" s="6" t="n">
        <f aca="false">($B15/$E15)+$B$35</f>
        <v>1146</v>
      </c>
      <c r="H15" s="6"/>
      <c r="I15" s="6"/>
      <c r="J15" s="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</row>
    <row r="16" customFormat="false" ht="13.8" hidden="false" customHeight="false" outlineLevel="0" collapsed="false">
      <c r="A16" s="259" t="s">
        <v>10673</v>
      </c>
      <c r="B16" s="15" t="n">
        <v>18120</v>
      </c>
      <c r="C16" s="15"/>
      <c r="D16" s="26"/>
      <c r="E16" s="385" t="n">
        <v>20</v>
      </c>
      <c r="F16" s="6" t="n">
        <f aca="false">($B16/$E16/4)+$B$37</f>
        <v>436.5</v>
      </c>
      <c r="G16" s="6" t="n">
        <f aca="false">($B16/$E16)+$B$35</f>
        <v>1146</v>
      </c>
      <c r="H16" s="6"/>
      <c r="I16" s="6"/>
      <c r="J16" s="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</row>
    <row r="17" customFormat="false" ht="13.8" hidden="false" customHeight="false" outlineLevel="0" collapsed="false">
      <c r="A17" s="259" t="s">
        <v>10674</v>
      </c>
      <c r="B17" s="15" t="n">
        <v>12700</v>
      </c>
      <c r="C17" s="15"/>
      <c r="D17" s="26"/>
      <c r="E17" s="385" t="n">
        <v>20</v>
      </c>
      <c r="F17" s="6" t="n">
        <f aca="false">($B17/$E17/4)+$B$37</f>
        <v>368.75</v>
      </c>
      <c r="G17" s="6" t="n">
        <f aca="false">($B17/$E17)+$B$35</f>
        <v>875</v>
      </c>
      <c r="H17" s="6"/>
      <c r="I17" s="6"/>
      <c r="J17" s="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</row>
    <row r="18" customFormat="false" ht="13.8" hidden="false" customHeight="false" outlineLevel="0" collapsed="false">
      <c r="A18" s="259" t="s">
        <v>10675</v>
      </c>
      <c r="B18" s="15" t="n">
        <v>15750</v>
      </c>
      <c r="C18" s="15"/>
      <c r="D18" s="26"/>
      <c r="E18" s="385" t="n">
        <v>45</v>
      </c>
      <c r="F18" s="6" t="n">
        <f aca="false">($B18/$E18/4)+$B$37</f>
        <v>297.5</v>
      </c>
      <c r="G18" s="6" t="n">
        <f aca="false">($B18/$E18)+$B$35</f>
        <v>590</v>
      </c>
      <c r="H18" s="6"/>
      <c r="I18" s="6"/>
      <c r="J18" s="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</row>
    <row r="19" customFormat="false" ht="15.75" hidden="false" customHeight="true" outlineLevel="0" collapsed="false">
      <c r="A19" s="259" t="s">
        <v>10676</v>
      </c>
      <c r="B19" s="320" t="n">
        <v>14900</v>
      </c>
      <c r="C19" s="15"/>
      <c r="D19" s="26"/>
      <c r="E19" s="385" t="n">
        <v>50</v>
      </c>
      <c r="F19" s="6" t="n">
        <f aca="false">($B19/$E19/4)+$B$37</f>
        <v>284.5</v>
      </c>
      <c r="G19" s="6" t="n">
        <f aca="false">($B19/$E19)+$B$35</f>
        <v>538</v>
      </c>
      <c r="H19" s="6" t="n">
        <f aca="false">($B19/$E19)*2.25</f>
        <v>670.5</v>
      </c>
      <c r="I19" s="6" t="n">
        <f aca="false">($B19/$E19)*5</f>
        <v>1490</v>
      </c>
      <c r="J19" s="6" t="n">
        <f aca="false">($B19/$E19)*10</f>
        <v>2980</v>
      </c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</row>
    <row r="20" customFormat="false" ht="15.75" hidden="false" customHeight="true" outlineLevel="0" collapsed="false">
      <c r="A20" s="259" t="s">
        <v>10677</v>
      </c>
      <c r="B20" s="15" t="n">
        <v>24630</v>
      </c>
      <c r="C20" s="15"/>
      <c r="D20" s="26"/>
      <c r="E20" s="385" t="n">
        <v>50</v>
      </c>
      <c r="F20" s="6" t="n">
        <f aca="false">($B20/$E20/4)+$B$37</f>
        <v>333.15</v>
      </c>
      <c r="G20" s="6" t="n">
        <f aca="false">($B20/$E20)+$B$35</f>
        <v>732.6</v>
      </c>
      <c r="H20" s="6" t="n">
        <f aca="false">($B20/$E20)*2.25</f>
        <v>1108.35</v>
      </c>
      <c r="I20" s="6" t="n">
        <f aca="false">($B20/$E20)*5</f>
        <v>2463</v>
      </c>
      <c r="J20" s="6" t="n">
        <f aca="false">($B20/$E20)*10</f>
        <v>4926</v>
      </c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</row>
    <row r="21" customFormat="false" ht="15.75" hidden="false" customHeight="true" outlineLevel="0" collapsed="false">
      <c r="A21" s="259" t="s">
        <v>10678</v>
      </c>
      <c r="B21" s="320" t="n">
        <v>17930</v>
      </c>
      <c r="C21" s="15"/>
      <c r="D21" s="26"/>
      <c r="E21" s="385" t="n">
        <v>50</v>
      </c>
      <c r="F21" s="6" t="n">
        <f aca="false">($B21/$E21/4)+$B$37</f>
        <v>299.65</v>
      </c>
      <c r="G21" s="6" t="n">
        <f aca="false">($B21/$E21)+$B$35</f>
        <v>598.6</v>
      </c>
      <c r="H21" s="6" t="n">
        <f aca="false">($B21/$E21)*2.25</f>
        <v>806.85</v>
      </c>
      <c r="I21" s="6" t="n">
        <f aca="false">($B21/$E21)*5</f>
        <v>1793</v>
      </c>
      <c r="J21" s="6" t="n">
        <f aca="false">($B21/$E21)*10</f>
        <v>3586</v>
      </c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</row>
    <row r="22" customFormat="false" ht="15.75" hidden="false" customHeight="true" outlineLevel="0" collapsed="false">
      <c r="A22" s="259" t="s">
        <v>10679</v>
      </c>
      <c r="B22" s="320" t="n">
        <v>2250</v>
      </c>
      <c r="C22" s="15"/>
      <c r="D22" s="26"/>
      <c r="E22" s="385" t="n">
        <v>15</v>
      </c>
      <c r="F22" s="6" t="n">
        <f aca="false">($B22/$E22/4)+$B$37</f>
        <v>247.5</v>
      </c>
      <c r="G22" s="6" t="n">
        <f aca="false">($B22/$E22)+$B$35</f>
        <v>390</v>
      </c>
      <c r="H22" s="6"/>
      <c r="I22" s="6"/>
      <c r="J22" s="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</row>
    <row r="23" customFormat="false" ht="15.75" hidden="false" customHeight="true" outlineLevel="0" collapsed="false">
      <c r="A23" s="259" t="s">
        <v>10680</v>
      </c>
      <c r="B23" s="15" t="n">
        <f aca="false">793*30</f>
        <v>23790</v>
      </c>
      <c r="C23" s="15"/>
      <c r="D23" s="26"/>
      <c r="E23" s="385" t="n">
        <v>30</v>
      </c>
      <c r="F23" s="6" t="n">
        <f aca="false">($B23/$E23/4)+$B$37</f>
        <v>408.25</v>
      </c>
      <c r="G23" s="6" t="n">
        <f aca="false">($B23/$E23)+$B$35</f>
        <v>1033</v>
      </c>
      <c r="H23" s="6"/>
      <c r="I23" s="6"/>
      <c r="J23" s="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</row>
    <row r="24" customFormat="false" ht="15.75" hidden="false" customHeight="true" outlineLevel="0" collapsed="false">
      <c r="A24" s="259" t="s">
        <v>10681</v>
      </c>
      <c r="B24" s="15" t="n">
        <v>10760</v>
      </c>
      <c r="C24" s="15"/>
      <c r="D24" s="26"/>
      <c r="E24" s="385" t="n">
        <v>50</v>
      </c>
      <c r="F24" s="6" t="n">
        <f aca="false">($B24/$E24/4)+$B$37</f>
        <v>263.8</v>
      </c>
      <c r="G24" s="6" t="n">
        <f aca="false">($B24/$E24)+$B$35</f>
        <v>455.2</v>
      </c>
      <c r="H24" s="6"/>
      <c r="I24" s="6"/>
      <c r="J24" s="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</row>
    <row r="25" customFormat="false" ht="15.75" hidden="false" customHeight="true" outlineLevel="0" collapsed="false">
      <c r="A25" s="259" t="s">
        <v>10682</v>
      </c>
      <c r="B25" s="15" t="n">
        <f aca="false">390*50</f>
        <v>19500</v>
      </c>
      <c r="C25" s="15"/>
      <c r="D25" s="26"/>
      <c r="E25" s="385" t="n">
        <v>50</v>
      </c>
      <c r="F25" s="6" t="n">
        <f aca="false">($B25/$E25/4)+$B$37</f>
        <v>307.5</v>
      </c>
      <c r="G25" s="6" t="n">
        <f aca="false">($B25/$E25)+$B$35</f>
        <v>630</v>
      </c>
      <c r="H25" s="6"/>
      <c r="I25" s="6"/>
      <c r="J25" s="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</row>
    <row r="26" customFormat="false" ht="15.75" hidden="false" customHeight="true" outlineLevel="0" collapsed="false">
      <c r="A26" s="259" t="s">
        <v>10683</v>
      </c>
      <c r="B26" s="15" t="n">
        <v>10760</v>
      </c>
      <c r="C26" s="15"/>
      <c r="D26" s="26"/>
      <c r="E26" s="385" t="n">
        <v>50</v>
      </c>
      <c r="F26" s="6" t="n">
        <f aca="false">($B26/$E26/4)+$B$37</f>
        <v>263.8</v>
      </c>
      <c r="G26" s="6" t="n">
        <f aca="false">($B26/$E26)+$B$35</f>
        <v>455.2</v>
      </c>
      <c r="H26" s="6"/>
      <c r="I26" s="6"/>
      <c r="J26" s="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</row>
    <row r="27" customFormat="false" ht="15.75" hidden="false" customHeight="true" outlineLevel="0" collapsed="false">
      <c r="A27" s="259" t="s">
        <v>10684</v>
      </c>
      <c r="B27" s="15" t="n">
        <v>13600</v>
      </c>
      <c r="C27" s="15"/>
      <c r="D27" s="26"/>
      <c r="E27" s="385" t="n">
        <v>50</v>
      </c>
      <c r="F27" s="6" t="n">
        <f aca="false">($B27/$E27/4)+$B$37</f>
        <v>278</v>
      </c>
      <c r="G27" s="6" t="n">
        <f aca="false">($B27/$E27)+$B$35</f>
        <v>512</v>
      </c>
      <c r="H27" s="6"/>
      <c r="I27" s="6"/>
      <c r="J27" s="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</row>
    <row r="28" customFormat="false" ht="15.75" hidden="false" customHeight="true" outlineLevel="0" collapsed="false">
      <c r="A28" s="259" t="s">
        <v>10685</v>
      </c>
      <c r="B28" s="15" t="n">
        <v>21220</v>
      </c>
      <c r="C28" s="15"/>
      <c r="D28" s="26"/>
      <c r="E28" s="385" t="n">
        <v>50</v>
      </c>
      <c r="F28" s="6" t="n">
        <f aca="false">($B28/$E28/4)+$B$37</f>
        <v>316.1</v>
      </c>
      <c r="G28" s="6" t="n">
        <f aca="false">($B28/$E28)+$B$35</f>
        <v>664.4</v>
      </c>
      <c r="H28" s="6"/>
      <c r="I28" s="6"/>
      <c r="J28" s="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</row>
    <row r="29" customFormat="false" ht="15.75" hidden="false" customHeight="true" outlineLevel="0" collapsed="false">
      <c r="A29" s="259" t="s">
        <v>10686</v>
      </c>
      <c r="B29" s="15" t="n">
        <v>17930</v>
      </c>
      <c r="C29" s="15"/>
      <c r="D29" s="26"/>
      <c r="E29" s="385" t="n">
        <v>50</v>
      </c>
      <c r="F29" s="6" t="n">
        <f aca="false">($B29/$E29/4)+$B$37</f>
        <v>299.65</v>
      </c>
      <c r="G29" s="6" t="n">
        <f aca="false">($B29/$E29)+$B$35</f>
        <v>598.6</v>
      </c>
      <c r="H29" s="6"/>
      <c r="I29" s="6"/>
      <c r="J29" s="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</row>
    <row r="30" customFormat="false" ht="15.75" hidden="false" customHeight="true" outlineLevel="0" collapsed="false">
      <c r="A30" s="259" t="s">
        <v>10687</v>
      </c>
      <c r="B30" s="15" t="n">
        <v>16600</v>
      </c>
      <c r="C30" s="15"/>
      <c r="D30" s="26"/>
      <c r="E30" s="385" t="n">
        <v>10</v>
      </c>
      <c r="F30" s="6" t="n">
        <f aca="false">($B30/$E30/4)+$B$37</f>
        <v>625</v>
      </c>
      <c r="G30" s="6" t="n">
        <f aca="false">($B30/$E30)+$B$35</f>
        <v>1900</v>
      </c>
      <c r="H30" s="6"/>
      <c r="I30" s="6"/>
      <c r="J30" s="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</row>
    <row r="31" customFormat="false" ht="15.75" hidden="false" customHeight="true" outlineLevel="0" collapsed="false">
      <c r="A31" s="259" t="s">
        <v>10688</v>
      </c>
      <c r="B31" s="15" t="n">
        <v>14300</v>
      </c>
      <c r="C31" s="15"/>
      <c r="D31" s="26"/>
      <c r="E31" s="385" t="n">
        <v>5</v>
      </c>
      <c r="F31" s="6" t="n">
        <f aca="false">($B31/$E31/4)+$B$37</f>
        <v>925</v>
      </c>
      <c r="G31" s="6" t="n">
        <f aca="false">($B31/$E31)+$B$35</f>
        <v>3100</v>
      </c>
      <c r="H31" s="6"/>
      <c r="I31" s="6"/>
      <c r="J31" s="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</row>
    <row r="32" customFormat="false" ht="15.75" hidden="false" customHeight="true" outlineLevel="0" collapsed="false">
      <c r="A32" s="259" t="s">
        <v>10689</v>
      </c>
      <c r="B32" s="15" t="n">
        <v>37290</v>
      </c>
      <c r="C32" s="15"/>
      <c r="D32" s="26"/>
      <c r="E32" s="385" t="n">
        <v>30</v>
      </c>
      <c r="F32" s="6" t="n">
        <f aca="false">($B32/$E32/4)+$B$37</f>
        <v>520.75</v>
      </c>
      <c r="G32" s="6" t="n">
        <f aca="false">($B32/$E32)+$B$35</f>
        <v>1483</v>
      </c>
      <c r="H32" s="6"/>
      <c r="I32" s="6"/>
      <c r="J32" s="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</row>
    <row r="33" customFormat="false" ht="15.75" hidden="false" customHeight="true" outlineLevel="0" collapsed="false">
      <c r="A33" s="259" t="s">
        <v>10690</v>
      </c>
      <c r="B33" s="15" t="n">
        <v>23220</v>
      </c>
      <c r="C33" s="15"/>
      <c r="D33" s="26"/>
      <c r="E33" s="385" t="n">
        <v>25</v>
      </c>
      <c r="F33" s="6" t="n">
        <f aca="false">($B33/$E33/4)+$B$37</f>
        <v>442.2</v>
      </c>
      <c r="G33" s="6" t="n">
        <f aca="false">($B33/$E33)+$B$35</f>
        <v>1168.8</v>
      </c>
      <c r="H33" s="6"/>
      <c r="I33" s="6"/>
      <c r="J33" s="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</row>
    <row r="34" customFormat="false" ht="15.75" hidden="false" customHeight="true" outlineLevel="0" collapsed="false">
      <c r="A34" s="259" t="s">
        <v>861</v>
      </c>
      <c r="B34" s="15" t="n">
        <v>510</v>
      </c>
      <c r="C34" s="15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</row>
    <row r="35" customFormat="false" ht="15.75" hidden="false" customHeight="true" outlineLevel="0" collapsed="false">
      <c r="A35" s="259" t="s">
        <v>859</v>
      </c>
      <c r="B35" s="15" t="n">
        <v>240</v>
      </c>
      <c r="C35" s="15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</row>
    <row r="36" customFormat="false" ht="15.75" hidden="false" customHeight="true" outlineLevel="0" collapsed="false">
      <c r="A36" s="259" t="s">
        <v>862</v>
      </c>
      <c r="B36" s="15" t="n">
        <v>230</v>
      </c>
      <c r="C36" s="15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</row>
    <row r="37" customFormat="false" ht="15.75" hidden="false" customHeight="true" outlineLevel="0" collapsed="false">
      <c r="A37" s="259" t="s">
        <v>860</v>
      </c>
      <c r="B37" s="15" t="n">
        <v>210</v>
      </c>
      <c r="C37" s="15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</row>
    <row r="38" customFormat="false" ht="15.75" hidden="false" customHeight="true" outlineLevel="0" collapsed="false">
      <c r="A38" s="259" t="s">
        <v>271</v>
      </c>
      <c r="B38" s="15" t="n">
        <v>230</v>
      </c>
      <c r="C38" s="15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</row>
    <row r="39" customFormat="false" ht="15.75" hidden="false" customHeight="true" outlineLevel="0" collapsed="false">
      <c r="A39" s="259" t="s">
        <v>272</v>
      </c>
      <c r="B39" s="15" t="n">
        <v>300</v>
      </c>
      <c r="C39" s="15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</row>
    <row r="40" customFormat="false" ht="15.75" hidden="false" customHeight="true" outlineLevel="0" collapsed="false">
      <c r="A40" s="259" t="s">
        <v>273</v>
      </c>
      <c r="B40" s="15" t="n">
        <v>490</v>
      </c>
      <c r="C40" s="15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</row>
    <row r="41" customFormat="false" ht="15.75" hidden="false" customHeight="true" outlineLevel="0" collapsed="false">
      <c r="A41" s="259" t="s">
        <v>274</v>
      </c>
      <c r="B41" s="15" t="n">
        <v>830</v>
      </c>
      <c r="C41" s="15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</row>
    <row r="42" customFormat="false" ht="15.75" hidden="false" customHeight="true" outlineLevel="0" collapsed="false">
      <c r="A42" s="259" t="s">
        <v>275</v>
      </c>
      <c r="B42" s="15" t="n">
        <v>1090</v>
      </c>
      <c r="C42" s="15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</row>
    <row r="43" customFormat="false" ht="15.75" hidden="false" customHeight="true" outlineLevel="0" collapsed="false">
      <c r="A43" s="259" t="s">
        <v>192</v>
      </c>
      <c r="B43" s="15" t="n">
        <v>850</v>
      </c>
      <c r="C43" s="15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</row>
    <row r="44" customFormat="false" ht="15.75" hidden="false" customHeight="true" outlineLevel="0" collapsed="false">
      <c r="A44" s="259" t="s">
        <v>1401</v>
      </c>
      <c r="B44" s="15" t="n">
        <v>570</v>
      </c>
      <c r="C44" s="15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</row>
    <row r="45" customFormat="false" ht="15.75" hidden="false" customHeight="true" outlineLevel="0" collapsed="false">
      <c r="A45" s="259" t="s">
        <v>1940</v>
      </c>
      <c r="B45" s="15" t="n">
        <v>650</v>
      </c>
      <c r="C45" s="15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</row>
    <row r="46" customFormat="false" ht="15.75" hidden="false" customHeight="true" outlineLevel="0" collapsed="false">
      <c r="A46" s="259" t="s">
        <v>227</v>
      </c>
      <c r="B46" s="15"/>
      <c r="C46" s="15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</row>
    <row r="47" customFormat="false" ht="15.75" hidden="false" customHeight="true" outlineLevel="0" collapsed="false">
      <c r="A47" s="259" t="s">
        <v>1996</v>
      </c>
      <c r="B47" s="15" t="n">
        <v>300</v>
      </c>
      <c r="C47" s="15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</row>
    <row r="48" customFormat="false" ht="15.75" hidden="false" customHeight="true" outlineLevel="0" collapsed="false">
      <c r="A48" s="259" t="s">
        <v>10691</v>
      </c>
      <c r="B48" s="15" t="n">
        <v>510</v>
      </c>
      <c r="C48" s="15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</row>
    <row r="49" customFormat="false" ht="15.75" hidden="false" customHeight="true" outlineLevel="0" collapsed="false">
      <c r="A49" s="259" t="s">
        <v>1748</v>
      </c>
      <c r="B49" s="15"/>
      <c r="C49" s="15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</row>
    <row r="50" customFormat="false" ht="15.75" hidden="false" customHeight="true" outlineLevel="0" collapsed="false">
      <c r="A50" s="259" t="s">
        <v>1750</v>
      </c>
      <c r="B50" s="15"/>
      <c r="C50" s="15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</row>
    <row r="51" customFormat="false" ht="15.75" hidden="false" customHeight="true" outlineLevel="0" collapsed="false">
      <c r="A51" s="259" t="s">
        <v>10692</v>
      </c>
      <c r="B51" s="15"/>
      <c r="C51" s="15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</row>
    <row r="52" customFormat="false" ht="15.75" hidden="false" customHeight="true" outlineLevel="0" collapsed="false">
      <c r="A52" s="259" t="s">
        <v>1756</v>
      </c>
      <c r="B52" s="15" t="n">
        <v>910</v>
      </c>
      <c r="C52" s="15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</row>
    <row r="53" customFormat="false" ht="15.75" hidden="false" customHeight="true" outlineLevel="0" collapsed="false">
      <c r="A53" s="259" t="s">
        <v>1763</v>
      </c>
      <c r="B53" s="15"/>
      <c r="C53" s="15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</row>
    <row r="54" customFormat="false" ht="15.75" hidden="false" customHeight="true" outlineLevel="0" collapsed="false">
      <c r="A54" s="259" t="s">
        <v>1766</v>
      </c>
      <c r="B54" s="15"/>
      <c r="C54" s="15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</row>
    <row r="55" customFormat="false" ht="15.75" hidden="false" customHeight="true" outlineLevel="0" collapsed="false">
      <c r="A55" s="259" t="s">
        <v>1863</v>
      </c>
      <c r="B55" s="15" t="n">
        <v>670</v>
      </c>
      <c r="C55" s="15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</row>
    <row r="56" customFormat="false" ht="15.75" hidden="false" customHeight="true" outlineLevel="0" collapsed="false">
      <c r="A56" s="259" t="s">
        <v>1864</v>
      </c>
      <c r="B56" s="15" t="n">
        <v>980</v>
      </c>
      <c r="C56" s="15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</row>
    <row r="57" customFormat="false" ht="15.75" hidden="false" customHeight="true" outlineLevel="0" collapsed="false">
      <c r="A57" s="259" t="s">
        <v>10693</v>
      </c>
      <c r="B57" s="15" t="n">
        <v>2700</v>
      </c>
      <c r="C57" s="15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</row>
    <row r="58" customFormat="false" ht="15.75" hidden="false" customHeight="true" outlineLevel="0" collapsed="false">
      <c r="A58" s="259" t="s">
        <v>10694</v>
      </c>
      <c r="B58" s="15" t="n">
        <v>5184</v>
      </c>
      <c r="C58" s="15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</row>
    <row r="59" customFormat="false" ht="15.75" hidden="false" customHeight="true" outlineLevel="0" collapsed="false">
      <c r="A59" s="259" t="s">
        <v>10695</v>
      </c>
      <c r="B59" s="15" t="n">
        <v>810</v>
      </c>
      <c r="C59" s="15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</row>
    <row r="60" customFormat="false" ht="15.75" hidden="false" customHeight="true" outlineLevel="0" collapsed="false">
      <c r="A60" s="259" t="s">
        <v>895</v>
      </c>
      <c r="B60" s="15" t="n">
        <v>220</v>
      </c>
      <c r="C60" s="15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</row>
    <row r="61" customFormat="false" ht="15.75" hidden="false" customHeight="true" outlineLevel="0" collapsed="false">
      <c r="A61" s="259" t="s">
        <v>120</v>
      </c>
      <c r="B61" s="15" t="n">
        <v>472</v>
      </c>
      <c r="C61" s="15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</row>
    <row r="62" customFormat="false" ht="15.75" hidden="false" customHeight="true" outlineLevel="0" collapsed="false">
      <c r="A62" s="259" t="s">
        <v>10696</v>
      </c>
      <c r="B62" s="360" t="n">
        <f aca="false">B57/5+B35</f>
        <v>780</v>
      </c>
      <c r="C62" s="15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</row>
    <row r="63" customFormat="false" ht="15.75" hidden="false" customHeight="true" outlineLevel="0" collapsed="false">
      <c r="A63" s="259" t="s">
        <v>10697</v>
      </c>
      <c r="B63" s="360" t="n">
        <f aca="false">F8</f>
        <v>360.5</v>
      </c>
      <c r="C63" s="15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</row>
    <row r="64" customFormat="false" ht="15.75" hidden="false" customHeight="true" outlineLevel="0" collapsed="false">
      <c r="A64" s="259" t="s">
        <v>10698</v>
      </c>
      <c r="B64" s="360" t="n">
        <f aca="false">F9</f>
        <v>452.5</v>
      </c>
      <c r="C64" s="15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</row>
    <row r="65" customFormat="false" ht="15.75" hidden="false" customHeight="true" outlineLevel="0" collapsed="false">
      <c r="A65" s="259" t="s">
        <v>10699</v>
      </c>
      <c r="B65" s="360" t="n">
        <f aca="false">F12</f>
        <v>285.5</v>
      </c>
      <c r="C65" s="15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</row>
    <row r="66" customFormat="false" ht="15.75" hidden="false" customHeight="true" outlineLevel="0" collapsed="false">
      <c r="A66" s="259" t="s">
        <v>10700</v>
      </c>
      <c r="B66" s="360" t="n">
        <f aca="false">F14</f>
        <v>436.5</v>
      </c>
      <c r="C66" s="15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</row>
    <row r="67" customFormat="false" ht="15.75" hidden="false" customHeight="true" outlineLevel="0" collapsed="false">
      <c r="A67" s="259" t="s">
        <v>10701</v>
      </c>
      <c r="B67" s="360" t="n">
        <f aca="false">F15</f>
        <v>436.5</v>
      </c>
      <c r="C67" s="15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</row>
    <row r="68" customFormat="false" ht="15.75" hidden="false" customHeight="true" outlineLevel="0" collapsed="false">
      <c r="A68" s="259" t="s">
        <v>10702</v>
      </c>
      <c r="B68" s="360" t="n">
        <f aca="false">F16</f>
        <v>436.5</v>
      </c>
      <c r="C68" s="15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</row>
    <row r="69" customFormat="false" ht="15.75" hidden="false" customHeight="true" outlineLevel="0" collapsed="false">
      <c r="A69" s="259" t="s">
        <v>10703</v>
      </c>
      <c r="B69" s="360" t="n">
        <f aca="false">F17</f>
        <v>368.75</v>
      </c>
      <c r="C69" s="15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</row>
    <row r="70" customFormat="false" ht="15.75" hidden="false" customHeight="true" outlineLevel="0" collapsed="false">
      <c r="A70" s="259" t="s">
        <v>10704</v>
      </c>
      <c r="B70" s="360" t="n">
        <f aca="false">F18</f>
        <v>297.5</v>
      </c>
      <c r="C70" s="15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</row>
    <row r="71" customFormat="false" ht="15.75" hidden="false" customHeight="true" outlineLevel="0" collapsed="false">
      <c r="A71" s="259" t="s">
        <v>10705</v>
      </c>
      <c r="B71" s="360" t="n">
        <f aca="false">F19</f>
        <v>284.5</v>
      </c>
      <c r="C71" s="15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</row>
    <row r="72" customFormat="false" ht="15.75" hidden="false" customHeight="true" outlineLevel="0" collapsed="false">
      <c r="A72" s="259" t="s">
        <v>10706</v>
      </c>
      <c r="B72" s="360" t="n">
        <f aca="false">F20</f>
        <v>333.15</v>
      </c>
      <c r="C72" s="15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</row>
    <row r="73" customFormat="false" ht="15.75" hidden="false" customHeight="true" outlineLevel="0" collapsed="false">
      <c r="A73" s="259" t="s">
        <v>10707</v>
      </c>
      <c r="B73" s="360" t="n">
        <f aca="false">F21</f>
        <v>299.65</v>
      </c>
      <c r="C73" s="15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</row>
    <row r="74" customFormat="false" ht="15.75" hidden="false" customHeight="true" outlineLevel="0" collapsed="false">
      <c r="A74" s="259" t="s">
        <v>10708</v>
      </c>
      <c r="B74" s="360" t="n">
        <f aca="false">F22</f>
        <v>247.5</v>
      </c>
      <c r="C74" s="15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</row>
    <row r="75" customFormat="false" ht="15.75" hidden="false" customHeight="true" outlineLevel="0" collapsed="false">
      <c r="A75" s="259" t="s">
        <v>10709</v>
      </c>
      <c r="B75" s="360" t="n">
        <f aca="false">F23</f>
        <v>408.25</v>
      </c>
      <c r="C75" s="15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</row>
    <row r="76" customFormat="false" ht="15.75" hidden="false" customHeight="true" outlineLevel="0" collapsed="false">
      <c r="A76" s="259" t="s">
        <v>10710</v>
      </c>
      <c r="B76" s="360" t="n">
        <f aca="false">F24</f>
        <v>263.8</v>
      </c>
      <c r="C76" s="15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</row>
    <row r="77" customFormat="false" ht="15.75" hidden="false" customHeight="true" outlineLevel="0" collapsed="false">
      <c r="A77" s="259" t="s">
        <v>10711</v>
      </c>
      <c r="B77" s="360" t="n">
        <f aca="false">F25</f>
        <v>307.5</v>
      </c>
      <c r="C77" s="15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</row>
    <row r="78" customFormat="false" ht="15.75" hidden="false" customHeight="true" outlineLevel="0" collapsed="false">
      <c r="A78" s="386" t="s">
        <v>10712</v>
      </c>
      <c r="B78" s="360" t="n">
        <f aca="false">F26</f>
        <v>263.8</v>
      </c>
      <c r="C78" s="15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</row>
    <row r="79" customFormat="false" ht="15.75" hidden="false" customHeight="true" outlineLevel="0" collapsed="false">
      <c r="A79" s="386" t="s">
        <v>10713</v>
      </c>
      <c r="B79" s="360" t="n">
        <f aca="false">F27</f>
        <v>278</v>
      </c>
      <c r="C79" s="15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</row>
    <row r="80" customFormat="false" ht="15.75" hidden="false" customHeight="true" outlineLevel="0" collapsed="false">
      <c r="A80" s="259" t="s">
        <v>10714</v>
      </c>
      <c r="B80" s="360" t="n">
        <f aca="false">F28</f>
        <v>316.1</v>
      </c>
      <c r="C80" s="15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</row>
    <row r="81" customFormat="false" ht="15.75" hidden="false" customHeight="true" outlineLevel="0" collapsed="false">
      <c r="A81" s="259" t="s">
        <v>10715</v>
      </c>
      <c r="B81" s="360" t="n">
        <f aca="false">F29</f>
        <v>299.65</v>
      </c>
      <c r="C81" s="15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</row>
    <row r="82" customFormat="false" ht="15.75" hidden="false" customHeight="true" outlineLevel="0" collapsed="false">
      <c r="A82" s="259" t="s">
        <v>10716</v>
      </c>
      <c r="B82" s="360" t="n">
        <f aca="false">F30</f>
        <v>625</v>
      </c>
      <c r="C82" s="15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</row>
    <row r="83" customFormat="false" ht="15.75" hidden="false" customHeight="true" outlineLevel="0" collapsed="false">
      <c r="A83" s="386" t="s">
        <v>10717</v>
      </c>
      <c r="B83" s="360" t="n">
        <f aca="false">F31</f>
        <v>925</v>
      </c>
      <c r="C83" s="15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</row>
    <row r="84" customFormat="false" ht="15.75" hidden="false" customHeight="true" outlineLevel="0" collapsed="false">
      <c r="A84" s="386" t="s">
        <v>10718</v>
      </c>
      <c r="B84" s="360" t="n">
        <f aca="false">F32</f>
        <v>520.75</v>
      </c>
      <c r="C84" s="15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</row>
    <row r="85" customFormat="false" ht="15.75" hidden="false" customHeight="true" outlineLevel="0" collapsed="false">
      <c r="A85" s="386" t="s">
        <v>10719</v>
      </c>
      <c r="B85" s="360" t="n">
        <f aca="false">F33</f>
        <v>442.2</v>
      </c>
      <c r="C85" s="15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</row>
    <row r="86" customFormat="false" ht="15.75" hidden="false" customHeight="true" outlineLevel="0" collapsed="false">
      <c r="A86" s="386" t="s">
        <v>1158</v>
      </c>
      <c r="B86" s="360" t="n">
        <f aca="false">G5</f>
        <v>643.54</v>
      </c>
      <c r="C86" s="15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</row>
    <row r="87" customFormat="false" ht="15.75" hidden="false" customHeight="true" outlineLevel="0" collapsed="false">
      <c r="A87" s="386" t="s">
        <v>1522</v>
      </c>
      <c r="B87" s="360" t="n">
        <f aca="false">G8</f>
        <v>842</v>
      </c>
      <c r="C87" s="15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</row>
    <row r="88" customFormat="false" ht="15.75" hidden="false" customHeight="true" outlineLevel="0" collapsed="false">
      <c r="A88" s="386" t="s">
        <v>1692</v>
      </c>
      <c r="B88" s="360" t="n">
        <f aca="false">G9</f>
        <v>1210</v>
      </c>
      <c r="C88" s="15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</row>
    <row r="89" customFormat="false" ht="15.75" hidden="false" customHeight="true" outlineLevel="0" collapsed="false">
      <c r="A89" s="386" t="s">
        <v>10653</v>
      </c>
      <c r="B89" s="360" t="n">
        <f aca="false">G11</f>
        <v>333.175</v>
      </c>
      <c r="C89" s="15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</row>
    <row r="90" customFormat="false" ht="15.75" hidden="false" customHeight="true" outlineLevel="0" collapsed="false">
      <c r="A90" s="259" t="s">
        <v>3088</v>
      </c>
      <c r="B90" s="360" t="n">
        <f aca="false">G12</f>
        <v>542</v>
      </c>
      <c r="C90" s="15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</row>
    <row r="91" customFormat="false" ht="15.75" hidden="false" customHeight="true" outlineLevel="0" collapsed="false">
      <c r="A91" s="259" t="s">
        <v>479</v>
      </c>
      <c r="B91" s="360" t="n">
        <f aca="false">G14</f>
        <v>1146</v>
      </c>
      <c r="C91" s="15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</row>
    <row r="92" customFormat="false" ht="15.75" hidden="false" customHeight="true" outlineLevel="0" collapsed="false">
      <c r="A92" s="259" t="s">
        <v>480</v>
      </c>
      <c r="B92" s="360" t="n">
        <f aca="false">G15</f>
        <v>1146</v>
      </c>
      <c r="C92" s="15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</row>
    <row r="93" customFormat="false" ht="15.75" hidden="false" customHeight="true" outlineLevel="0" collapsed="false">
      <c r="A93" s="259" t="s">
        <v>481</v>
      </c>
      <c r="B93" s="360" t="n">
        <f aca="false">G16</f>
        <v>1146</v>
      </c>
      <c r="C93" s="15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</row>
    <row r="94" customFormat="false" ht="15.75" hidden="false" customHeight="true" outlineLevel="0" collapsed="false">
      <c r="A94" s="386" t="s">
        <v>10720</v>
      </c>
      <c r="B94" s="360" t="n">
        <f aca="false">G17</f>
        <v>875</v>
      </c>
      <c r="C94" s="15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</row>
    <row r="95" customFormat="false" ht="15.75" hidden="false" customHeight="true" outlineLevel="0" collapsed="false">
      <c r="A95" s="386" t="s">
        <v>10721</v>
      </c>
      <c r="B95" s="360" t="n">
        <f aca="false">G18</f>
        <v>590</v>
      </c>
      <c r="C95" s="15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</row>
    <row r="96" customFormat="false" ht="15.75" hidden="false" customHeight="true" outlineLevel="0" collapsed="false">
      <c r="A96" s="386" t="s">
        <v>757</v>
      </c>
      <c r="B96" s="360" t="n">
        <f aca="false">G19</f>
        <v>538</v>
      </c>
      <c r="C96" s="15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</row>
    <row r="97" customFormat="false" ht="15.75" hidden="false" customHeight="true" outlineLevel="0" collapsed="false">
      <c r="A97" s="386" t="s">
        <v>774</v>
      </c>
      <c r="B97" s="360" t="n">
        <f aca="false">G20</f>
        <v>732.6</v>
      </c>
      <c r="C97" s="15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</row>
    <row r="98" customFormat="false" ht="15.75" hidden="false" customHeight="true" outlineLevel="0" collapsed="false">
      <c r="A98" s="386" t="s">
        <v>732</v>
      </c>
      <c r="B98" s="360" t="n">
        <f aca="false">G21</f>
        <v>598.6</v>
      </c>
      <c r="C98" s="15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</row>
    <row r="99" customFormat="false" ht="15.75" hidden="false" customHeight="true" outlineLevel="0" collapsed="false">
      <c r="A99" s="386" t="s">
        <v>1245</v>
      </c>
      <c r="B99" s="360" t="n">
        <f aca="false">G22</f>
        <v>390</v>
      </c>
      <c r="C99" s="15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</row>
    <row r="100" customFormat="false" ht="15.75" hidden="false" customHeight="true" outlineLevel="0" collapsed="false">
      <c r="A100" s="386" t="s">
        <v>543</v>
      </c>
      <c r="B100" s="360" t="n">
        <f aca="false">G23</f>
        <v>1033</v>
      </c>
      <c r="C100" s="15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</row>
    <row r="101" customFormat="false" ht="15.75" hidden="false" customHeight="true" outlineLevel="0" collapsed="false">
      <c r="A101" s="259" t="s">
        <v>10652</v>
      </c>
      <c r="B101" s="360" t="n">
        <f aca="false">G24</f>
        <v>455.2</v>
      </c>
      <c r="C101" s="15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</row>
    <row r="102" customFormat="false" ht="15.75" hidden="false" customHeight="true" outlineLevel="0" collapsed="false">
      <c r="A102" s="386" t="s">
        <v>1208</v>
      </c>
      <c r="B102" s="360" t="n">
        <f aca="false">G25</f>
        <v>630</v>
      </c>
      <c r="C102" s="15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</row>
    <row r="103" customFormat="false" ht="15.75" hidden="false" customHeight="true" outlineLevel="0" collapsed="false">
      <c r="A103" s="386" t="s">
        <v>1212</v>
      </c>
      <c r="B103" s="360" t="n">
        <f aca="false">G26</f>
        <v>455.2</v>
      </c>
      <c r="C103" s="15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</row>
    <row r="104" customFormat="false" ht="15.75" hidden="false" customHeight="true" outlineLevel="0" collapsed="false">
      <c r="A104" s="386" t="s">
        <v>1211</v>
      </c>
      <c r="B104" s="360" t="n">
        <f aca="false">G27</f>
        <v>512</v>
      </c>
      <c r="C104" s="15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</row>
    <row r="105" customFormat="false" ht="15.75" hidden="false" customHeight="true" outlineLevel="0" collapsed="false">
      <c r="A105" s="386" t="s">
        <v>1891</v>
      </c>
      <c r="B105" s="360" t="n">
        <f aca="false">G28</f>
        <v>664.4</v>
      </c>
      <c r="C105" s="15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</row>
    <row r="106" customFormat="false" ht="15.75" hidden="false" customHeight="true" outlineLevel="0" collapsed="false">
      <c r="A106" s="259" t="s">
        <v>10722</v>
      </c>
      <c r="B106" s="360" t="n">
        <f aca="false">G29</f>
        <v>598.6</v>
      </c>
      <c r="C106" s="15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</row>
    <row r="107" customFormat="false" ht="15.75" hidden="false" customHeight="true" outlineLevel="0" collapsed="false">
      <c r="A107" s="259" t="s">
        <v>1770</v>
      </c>
      <c r="B107" s="360" t="n">
        <f aca="false">G30</f>
        <v>1900</v>
      </c>
      <c r="C107" s="15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</row>
    <row r="108" customFormat="false" ht="15.75" hidden="false" customHeight="true" outlineLevel="0" collapsed="false">
      <c r="A108" s="386" t="s">
        <v>1906</v>
      </c>
      <c r="B108" s="360" t="n">
        <f aca="false">G31</f>
        <v>3100</v>
      </c>
      <c r="C108" s="15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</row>
    <row r="109" customFormat="false" ht="15.75" hidden="false" customHeight="true" outlineLevel="0" collapsed="false">
      <c r="A109" s="386" t="s">
        <v>161</v>
      </c>
      <c r="B109" s="360" t="n">
        <f aca="false">G32</f>
        <v>1483</v>
      </c>
      <c r="C109" s="15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</row>
    <row r="110" customFormat="false" ht="15.75" hidden="false" customHeight="true" outlineLevel="0" collapsed="false">
      <c r="A110" s="386" t="s">
        <v>554</v>
      </c>
      <c r="B110" s="360" t="n">
        <f aca="false">G33</f>
        <v>1168.8</v>
      </c>
      <c r="C110" s="15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</row>
    <row r="111" customFormat="false" ht="15.75" hidden="false" customHeight="true" outlineLevel="0" collapsed="false">
      <c r="A111" s="386" t="s">
        <v>10654</v>
      </c>
      <c r="B111" s="360" t="n">
        <f aca="false">H5</f>
        <v>907.965</v>
      </c>
      <c r="C111" s="15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</row>
    <row r="112" customFormat="false" ht="15.75" hidden="false" customHeight="true" outlineLevel="0" collapsed="false">
      <c r="A112" s="259" t="s">
        <v>10723</v>
      </c>
      <c r="B112" s="360" t="n">
        <f aca="false">H12</f>
        <v>679.5</v>
      </c>
      <c r="C112" s="15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</row>
    <row r="113" customFormat="false" ht="15.75" hidden="false" customHeight="true" outlineLevel="0" collapsed="false">
      <c r="A113" s="386" t="s">
        <v>10724</v>
      </c>
      <c r="B113" s="360" t="n">
        <f aca="false">H19</f>
        <v>670.5</v>
      </c>
      <c r="C113" s="15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</row>
    <row r="114" customFormat="false" ht="15.75" hidden="false" customHeight="true" outlineLevel="0" collapsed="false">
      <c r="A114" s="386" t="s">
        <v>10725</v>
      </c>
      <c r="B114" s="360" t="n">
        <f aca="false">H20</f>
        <v>1108.35</v>
      </c>
      <c r="C114" s="15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</row>
    <row r="115" customFormat="false" ht="15.75" hidden="false" customHeight="true" outlineLevel="0" collapsed="false">
      <c r="A115" s="386" t="s">
        <v>10726</v>
      </c>
      <c r="B115" s="360" t="n">
        <f aca="false">H21</f>
        <v>806.85</v>
      </c>
      <c r="C115" s="15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</row>
    <row r="116" customFormat="false" ht="15.75" hidden="false" customHeight="true" outlineLevel="0" collapsed="false">
      <c r="A116" s="386" t="s">
        <v>1160</v>
      </c>
      <c r="B116" s="360" t="n">
        <f aca="false">I5</f>
        <v>2017.7</v>
      </c>
      <c r="C116" s="15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</row>
    <row r="117" customFormat="false" ht="15.75" hidden="false" customHeight="true" outlineLevel="0" collapsed="false">
      <c r="A117" s="259" t="s">
        <v>10727</v>
      </c>
      <c r="B117" s="360" t="n">
        <f aca="false">I12</f>
        <v>1510</v>
      </c>
      <c r="C117" s="15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</row>
    <row r="118" customFormat="false" ht="15.75" hidden="false" customHeight="true" outlineLevel="0" collapsed="false">
      <c r="A118" s="386" t="s">
        <v>758</v>
      </c>
      <c r="B118" s="360" t="n">
        <f aca="false">I19</f>
        <v>1490</v>
      </c>
      <c r="C118" s="15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</row>
    <row r="119" customFormat="false" ht="15.75" hidden="false" customHeight="true" outlineLevel="0" collapsed="false">
      <c r="A119" s="386" t="s">
        <v>775</v>
      </c>
      <c r="B119" s="360" t="n">
        <f aca="false">I20</f>
        <v>2463</v>
      </c>
      <c r="C119" s="15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</row>
    <row r="120" customFormat="false" ht="15.75" hidden="false" customHeight="true" outlineLevel="0" collapsed="false">
      <c r="A120" s="386" t="s">
        <v>733</v>
      </c>
      <c r="B120" s="360" t="n">
        <f aca="false">I21</f>
        <v>1793</v>
      </c>
      <c r="C120" s="15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</row>
    <row r="121" customFormat="false" ht="15.75" hidden="false" customHeight="true" outlineLevel="0" collapsed="false">
      <c r="A121" s="386" t="s">
        <v>10655</v>
      </c>
      <c r="B121" s="360" t="n">
        <f aca="false">J5</f>
        <v>4035.4</v>
      </c>
      <c r="C121" s="15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</row>
    <row r="122" customFormat="false" ht="15.75" hidden="false" customHeight="true" outlineLevel="0" collapsed="false">
      <c r="A122" s="259" t="s">
        <v>10670</v>
      </c>
      <c r="B122" s="360" t="n">
        <f aca="false">J12</f>
        <v>3020</v>
      </c>
      <c r="C122" s="15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</row>
    <row r="123" customFormat="false" ht="15.75" hidden="false" customHeight="true" outlineLevel="0" collapsed="false">
      <c r="A123" s="386" t="s">
        <v>10728</v>
      </c>
      <c r="B123" s="360" t="n">
        <f aca="false">J19</f>
        <v>2980</v>
      </c>
      <c r="C123" s="15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</row>
    <row r="124" customFormat="false" ht="15.75" hidden="false" customHeight="true" outlineLevel="0" collapsed="false">
      <c r="A124" s="386" t="s">
        <v>10729</v>
      </c>
      <c r="B124" s="360" t="n">
        <f aca="false">J20</f>
        <v>4926</v>
      </c>
      <c r="C124" s="15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</row>
    <row r="125" customFormat="false" ht="15.75" hidden="false" customHeight="true" outlineLevel="0" collapsed="false">
      <c r="A125" s="386" t="s">
        <v>10730</v>
      </c>
      <c r="B125" s="360" t="n">
        <f aca="false">J21</f>
        <v>3586</v>
      </c>
      <c r="C125" s="15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</row>
    <row r="126" customFormat="false" ht="15.75" hidden="false" customHeight="true" outlineLevel="0" collapsed="false">
      <c r="A126" s="386" t="s">
        <v>1693</v>
      </c>
      <c r="B126" s="360" t="n">
        <f aca="false">B9/10</f>
        <v>4850</v>
      </c>
      <c r="C126" s="15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</row>
    <row r="127" customFormat="false" ht="15.75" hidden="false" customHeight="true" outlineLevel="0" collapsed="false">
      <c r="A127" s="386" t="s">
        <v>10731</v>
      </c>
      <c r="B127" s="360" t="n">
        <f aca="false">B32/6</f>
        <v>6215</v>
      </c>
      <c r="C127" s="15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</row>
    <row r="128" customFormat="false" ht="15.75" hidden="false" customHeight="true" outlineLevel="0" collapsed="false">
      <c r="A128" s="386" t="s">
        <v>555</v>
      </c>
      <c r="B128" s="360" t="n">
        <f aca="false">B33/6</f>
        <v>3870</v>
      </c>
      <c r="C128" s="15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</row>
    <row r="129" customFormat="false" ht="15.75" hidden="false" customHeight="true" outlineLevel="0" collapsed="false">
      <c r="A129" s="386" t="s">
        <v>1892</v>
      </c>
      <c r="B129" s="360" t="n">
        <f aca="false">B28/10</f>
        <v>2122</v>
      </c>
      <c r="C129" s="15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</row>
    <row r="130" customFormat="false" ht="15.75" hidden="false" customHeight="true" outlineLevel="0" collapsed="false">
      <c r="A130" s="386" t="s">
        <v>125</v>
      </c>
      <c r="B130" s="360" t="n">
        <f aca="false">(B61/2)+B37</f>
        <v>446</v>
      </c>
      <c r="C130" s="15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</row>
    <row r="131" customFormat="false" ht="15.75" hidden="false" customHeight="true" outlineLevel="0" collapsed="false">
      <c r="A131" s="386" t="s">
        <v>10732</v>
      </c>
      <c r="B131" s="360" t="n">
        <f aca="false">B61*5</f>
        <v>2360</v>
      </c>
      <c r="C131" s="15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</row>
    <row r="132" customFormat="false" ht="15.75" hidden="false" customHeight="true" outlineLevel="0" collapsed="false">
      <c r="A132" s="26"/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</row>
    <row r="133" customFormat="false" ht="15.75" hidden="false" customHeight="true" outlineLevel="0" collapsed="false">
      <c r="A133" s="26"/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</row>
    <row r="134" customFormat="false" ht="15.75" hidden="false" customHeight="true" outlineLevel="0" collapsed="false">
      <c r="A134" s="26"/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</row>
    <row r="135" customFormat="false" ht="15.75" hidden="false" customHeight="true" outlineLevel="0" collapsed="false">
      <c r="A135" s="26"/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</row>
    <row r="136" customFormat="false" ht="15.75" hidden="false" customHeight="true" outlineLevel="0" collapsed="false">
      <c r="A136" s="26"/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</row>
    <row r="137" customFormat="false" ht="15.75" hidden="false" customHeight="true" outlineLevel="0" collapsed="false">
      <c r="A137" s="26"/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</row>
    <row r="138" customFormat="false" ht="15.75" hidden="false" customHeight="true" outlineLevel="0" collapsed="false">
      <c r="A138" s="26"/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</row>
    <row r="139" customFormat="false" ht="15.75" hidden="false" customHeight="true" outlineLevel="0" collapsed="false">
      <c r="A139" s="26"/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</row>
    <row r="140" customFormat="false" ht="15.75" hidden="false" customHeight="true" outlineLevel="0" collapsed="false">
      <c r="A140" s="26"/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</row>
    <row r="141" customFormat="false" ht="15.75" hidden="false" customHeight="true" outlineLevel="0" collapsed="false">
      <c r="A141" s="26"/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</row>
    <row r="142" customFormat="false" ht="15.75" hidden="false" customHeight="true" outlineLevel="0" collapsed="false">
      <c r="A142" s="26"/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</row>
    <row r="143" customFormat="false" ht="15.75" hidden="false" customHeight="true" outlineLevel="0" collapsed="false">
      <c r="A143" s="26"/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</row>
    <row r="144" customFormat="false" ht="15.75" hidden="false" customHeight="true" outlineLevel="0" collapsed="false">
      <c r="A144" s="26"/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</row>
    <row r="145" customFormat="false" ht="15.75" hidden="false" customHeight="true" outlineLevel="0" collapsed="false">
      <c r="A145" s="26"/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</row>
    <row r="146" customFormat="false" ht="15.75" hidden="false" customHeight="true" outlineLevel="0" collapsed="false">
      <c r="A146" s="26"/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</row>
    <row r="147" customFormat="false" ht="15.75" hidden="false" customHeight="true" outlineLevel="0" collapsed="false">
      <c r="A147" s="26"/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</row>
    <row r="148" customFormat="false" ht="15.75" hidden="false" customHeight="true" outlineLevel="0" collapsed="false">
      <c r="A148" s="26"/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</row>
    <row r="149" customFormat="false" ht="15.75" hidden="false" customHeight="true" outlineLevel="0" collapsed="false">
      <c r="A149" s="26"/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</row>
    <row r="150" customFormat="false" ht="15.75" hidden="false" customHeight="true" outlineLevel="0" collapsed="false">
      <c r="A150" s="26"/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</row>
    <row r="151" customFormat="false" ht="15.75" hidden="false" customHeight="true" outlineLevel="0" collapsed="false">
      <c r="A151" s="26"/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</row>
    <row r="152" customFormat="false" ht="15.75" hidden="false" customHeight="true" outlineLevel="0" collapsed="false">
      <c r="A152" s="26"/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</row>
    <row r="153" customFormat="false" ht="15.75" hidden="false" customHeight="true" outlineLevel="0" collapsed="false">
      <c r="A153" s="26"/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</row>
    <row r="154" customFormat="false" ht="15.75" hidden="false" customHeight="true" outlineLevel="0" collapsed="false">
      <c r="A154" s="26"/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</row>
    <row r="155" customFormat="false" ht="15.75" hidden="false" customHeight="true" outlineLevel="0" collapsed="false">
      <c r="A155" s="26"/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</row>
    <row r="156" customFormat="false" ht="15.75" hidden="false" customHeight="true" outlineLevel="0" collapsed="false">
      <c r="A156" s="26"/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</row>
    <row r="157" customFormat="false" ht="15.75" hidden="false" customHeight="true" outlineLevel="0" collapsed="false">
      <c r="A157" s="26"/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</row>
    <row r="158" customFormat="false" ht="15.75" hidden="false" customHeight="true" outlineLevel="0" collapsed="false">
      <c r="A158" s="26"/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</row>
    <row r="159" customFormat="false" ht="15.75" hidden="false" customHeight="true" outlineLevel="0" collapsed="false">
      <c r="A159" s="26"/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</row>
    <row r="160" customFormat="false" ht="15.75" hidden="false" customHeight="true" outlineLevel="0" collapsed="false">
      <c r="A160" s="26"/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</row>
    <row r="161" customFormat="false" ht="15.75" hidden="false" customHeight="true" outlineLevel="0" collapsed="false">
      <c r="A161" s="26"/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</row>
    <row r="162" customFormat="false" ht="15.75" hidden="false" customHeight="true" outlineLevel="0" collapsed="false">
      <c r="A162" s="26"/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</row>
    <row r="163" customFormat="false" ht="15.75" hidden="false" customHeight="true" outlineLevel="0" collapsed="false">
      <c r="A163" s="26"/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</row>
    <row r="164" customFormat="false" ht="15.75" hidden="false" customHeight="true" outlineLevel="0" collapsed="false">
      <c r="A164" s="26"/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</row>
    <row r="165" customFormat="false" ht="15.75" hidden="false" customHeight="true" outlineLevel="0" collapsed="false">
      <c r="A165" s="26"/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</row>
    <row r="166" customFormat="false" ht="15.75" hidden="false" customHeight="true" outlineLevel="0" collapsed="false">
      <c r="A166" s="26"/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</row>
    <row r="167" customFormat="false" ht="15.75" hidden="false" customHeight="true" outlineLevel="0" collapsed="false">
      <c r="A167" s="26"/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</row>
    <row r="168" customFormat="false" ht="15.75" hidden="false" customHeight="true" outlineLevel="0" collapsed="false">
      <c r="A168" s="26"/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</row>
    <row r="169" customFormat="false" ht="15.75" hidden="false" customHeight="true" outlineLevel="0" collapsed="false">
      <c r="A169" s="26"/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</row>
    <row r="170" customFormat="false" ht="15.75" hidden="false" customHeight="true" outlineLevel="0" collapsed="false">
      <c r="A170" s="26"/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</row>
    <row r="171" customFormat="false" ht="15.75" hidden="false" customHeight="true" outlineLevel="0" collapsed="false">
      <c r="A171" s="26"/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</row>
    <row r="172" customFormat="false" ht="15.75" hidden="false" customHeight="true" outlineLevel="0" collapsed="false">
      <c r="A172" s="26"/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</row>
    <row r="173" customFormat="false" ht="15.75" hidden="false" customHeight="true" outlineLevel="0" collapsed="false">
      <c r="A173" s="26"/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</row>
    <row r="174" customFormat="false" ht="15.75" hidden="false" customHeight="true" outlineLevel="0" collapsed="false">
      <c r="A174" s="26"/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</row>
    <row r="175" customFormat="false" ht="15.75" hidden="false" customHeight="true" outlineLevel="0" collapsed="false">
      <c r="A175" s="26"/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</row>
    <row r="176" customFormat="false" ht="15.75" hidden="false" customHeight="true" outlineLevel="0" collapsed="false">
      <c r="A176" s="26"/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</row>
    <row r="177" customFormat="false" ht="15.75" hidden="false" customHeight="true" outlineLevel="0" collapsed="false">
      <c r="A177" s="26"/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</row>
    <row r="178" customFormat="false" ht="15.75" hidden="false" customHeight="true" outlineLevel="0" collapsed="false">
      <c r="A178" s="26"/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</row>
    <row r="179" customFormat="false" ht="15.75" hidden="false" customHeight="true" outlineLevel="0" collapsed="false">
      <c r="A179" s="26"/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</row>
    <row r="180" customFormat="false" ht="15.75" hidden="false" customHeight="true" outlineLevel="0" collapsed="false">
      <c r="A180" s="26"/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</row>
    <row r="181" customFormat="false" ht="15.75" hidden="false" customHeight="true" outlineLevel="0" collapsed="false">
      <c r="A181" s="26"/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</row>
    <row r="182" customFormat="false" ht="15.75" hidden="false" customHeight="true" outlineLevel="0" collapsed="false">
      <c r="A182" s="26"/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</row>
    <row r="183" customFormat="false" ht="15.75" hidden="false" customHeight="true" outlineLevel="0" collapsed="false">
      <c r="A183" s="26"/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</row>
    <row r="184" customFormat="false" ht="15.75" hidden="false" customHeight="true" outlineLevel="0" collapsed="false">
      <c r="A184" s="26"/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</row>
    <row r="185" customFormat="false" ht="15.75" hidden="false" customHeight="true" outlineLevel="0" collapsed="false">
      <c r="A185" s="26"/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</row>
    <row r="186" customFormat="false" ht="15.75" hidden="false" customHeight="true" outlineLevel="0" collapsed="false">
      <c r="A186" s="26"/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</row>
    <row r="187" customFormat="false" ht="15.75" hidden="false" customHeight="true" outlineLevel="0" collapsed="false">
      <c r="A187" s="26"/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</row>
    <row r="188" customFormat="false" ht="15.75" hidden="false" customHeight="true" outlineLevel="0" collapsed="false">
      <c r="A188" s="26"/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</row>
    <row r="189" customFormat="false" ht="15.75" hidden="false" customHeight="true" outlineLevel="0" collapsed="false">
      <c r="A189" s="26"/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</row>
    <row r="190" customFormat="false" ht="15.75" hidden="false" customHeight="true" outlineLevel="0" collapsed="false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</row>
    <row r="191" customFormat="false" ht="15.75" hidden="false" customHeight="true" outlineLevel="0" collapsed="false">
      <c r="A191" s="26"/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</row>
    <row r="192" customFormat="false" ht="15.75" hidden="false" customHeight="true" outlineLevel="0" collapsed="false">
      <c r="A192" s="26"/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</row>
    <row r="193" customFormat="false" ht="15.75" hidden="false" customHeight="true" outlineLevel="0" collapsed="false">
      <c r="A193" s="26"/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</row>
    <row r="194" customFormat="false" ht="15.75" hidden="false" customHeight="true" outlineLevel="0" collapsed="false">
      <c r="A194" s="26"/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</row>
    <row r="195" customFormat="false" ht="15.75" hidden="false" customHeight="true" outlineLevel="0" collapsed="false">
      <c r="A195" s="26"/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</row>
    <row r="196" customFormat="false" ht="15.75" hidden="false" customHeight="true" outlineLevel="0" collapsed="false">
      <c r="A196" s="26"/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</row>
    <row r="197" customFormat="false" ht="15.75" hidden="false" customHeight="true" outlineLevel="0" collapsed="false">
      <c r="A197" s="26"/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</row>
    <row r="198" customFormat="false" ht="15.75" hidden="false" customHeight="true" outlineLevel="0" collapsed="false">
      <c r="A198" s="26"/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</row>
    <row r="199" customFormat="false" ht="15.75" hidden="false" customHeight="true" outlineLevel="0" collapsed="false">
      <c r="A199" s="26"/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</row>
    <row r="200" customFormat="false" ht="15.75" hidden="false" customHeight="true" outlineLevel="0" collapsed="false">
      <c r="A200" s="26"/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</row>
    <row r="201" customFormat="false" ht="15.75" hidden="false" customHeight="true" outlineLevel="0" collapsed="false">
      <c r="A201" s="26"/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</row>
    <row r="202" customFormat="false" ht="15.75" hidden="false" customHeight="true" outlineLevel="0" collapsed="false">
      <c r="A202" s="26"/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</row>
    <row r="203" customFormat="false" ht="15.75" hidden="false" customHeight="true" outlineLevel="0" collapsed="false">
      <c r="A203" s="26"/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</row>
    <row r="204" customFormat="false" ht="15.75" hidden="false" customHeight="true" outlineLevel="0" collapsed="false">
      <c r="A204" s="26"/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</row>
    <row r="205" customFormat="false" ht="15.75" hidden="false" customHeight="true" outlineLevel="0" collapsed="false">
      <c r="A205" s="26"/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</row>
    <row r="206" customFormat="false" ht="15.75" hidden="false" customHeight="true" outlineLevel="0" collapsed="false">
      <c r="A206" s="26"/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</row>
    <row r="207" customFormat="false" ht="15.75" hidden="false" customHeight="true" outlineLevel="0" collapsed="false">
      <c r="A207" s="26"/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</row>
    <row r="208" customFormat="false" ht="15.75" hidden="false" customHeight="true" outlineLevel="0" collapsed="false">
      <c r="A208" s="26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</row>
    <row r="209" customFormat="false" ht="15.75" hidden="false" customHeight="true" outlineLevel="0" collapsed="false">
      <c r="A209" s="26"/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</row>
    <row r="210" customFormat="false" ht="15.75" hidden="false" customHeight="true" outlineLevel="0" collapsed="false">
      <c r="A210" s="26"/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</row>
    <row r="211" customFormat="false" ht="15.75" hidden="false" customHeight="true" outlineLevel="0" collapsed="false">
      <c r="A211" s="26"/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</row>
    <row r="212" customFormat="false" ht="15.75" hidden="false" customHeight="true" outlineLevel="0" collapsed="false">
      <c r="A212" s="26"/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</row>
    <row r="213" customFormat="false" ht="15.75" hidden="false" customHeight="true" outlineLevel="0" collapsed="false">
      <c r="A213" s="26"/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</row>
    <row r="214" customFormat="false" ht="15.75" hidden="false" customHeight="true" outlineLevel="0" collapsed="false">
      <c r="A214" s="26"/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</row>
    <row r="215" customFormat="false" ht="15.75" hidden="false" customHeight="true" outlineLevel="0" collapsed="false">
      <c r="A215" s="26"/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</row>
    <row r="216" customFormat="false" ht="15.75" hidden="false" customHeight="true" outlineLevel="0" collapsed="false">
      <c r="A216" s="26"/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</row>
    <row r="217" customFormat="false" ht="15.75" hidden="false" customHeight="true" outlineLevel="0" collapsed="false">
      <c r="A217" s="26"/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</row>
    <row r="218" customFormat="false" ht="15.75" hidden="false" customHeight="true" outlineLevel="0" collapsed="false">
      <c r="A218" s="26"/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</row>
    <row r="219" customFormat="false" ht="15.75" hidden="false" customHeight="true" outlineLevel="0" collapsed="false">
      <c r="A219" s="26"/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</row>
    <row r="220" customFormat="false" ht="15.75" hidden="false" customHeight="true" outlineLevel="0" collapsed="false">
      <c r="A220" s="26"/>
      <c r="B220" s="26"/>
      <c r="C220" s="15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</row>
    <row r="221" customFormat="false" ht="15.75" hidden="false" customHeight="true" outlineLevel="0" collapsed="false">
      <c r="A221" s="26"/>
      <c r="B221" s="26"/>
      <c r="C221" s="15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</row>
    <row r="222" customFormat="false" ht="15.75" hidden="false" customHeight="true" outlineLevel="0" collapsed="false">
      <c r="A222" s="26"/>
      <c r="B222" s="26"/>
      <c r="C222" s="15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</row>
    <row r="223" customFormat="false" ht="15.75" hidden="false" customHeight="true" outlineLevel="0" collapsed="false">
      <c r="A223" s="26"/>
      <c r="B223" s="26"/>
      <c r="C223" s="15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</row>
    <row r="224" customFormat="false" ht="15.75" hidden="false" customHeight="true" outlineLevel="0" collapsed="false">
      <c r="A224" s="26"/>
      <c r="B224" s="26"/>
      <c r="C224" s="15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</row>
    <row r="225" customFormat="false" ht="15.75" hidden="false" customHeight="true" outlineLevel="0" collapsed="false">
      <c r="A225" s="26"/>
      <c r="B225" s="26"/>
      <c r="C225" s="15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</row>
    <row r="226" customFormat="false" ht="15.75" hidden="false" customHeight="true" outlineLevel="0" collapsed="false">
      <c r="A226" s="26"/>
      <c r="B226" s="26"/>
      <c r="C226" s="15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</row>
    <row r="227" customFormat="false" ht="15.75" hidden="false" customHeight="true" outlineLevel="0" collapsed="false">
      <c r="A227" s="26"/>
      <c r="B227" s="26"/>
      <c r="C227" s="15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</row>
    <row r="228" customFormat="false" ht="15.75" hidden="false" customHeight="true" outlineLevel="0" collapsed="false">
      <c r="A228" s="26"/>
      <c r="B228" s="26"/>
      <c r="C228" s="15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</row>
    <row r="229" customFormat="false" ht="15.75" hidden="false" customHeight="true" outlineLevel="0" collapsed="false">
      <c r="A229" s="26"/>
      <c r="B229" s="26"/>
      <c r="C229" s="15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</row>
    <row r="230" customFormat="false" ht="15.75" hidden="false" customHeight="true" outlineLevel="0" collapsed="false">
      <c r="A230" s="26"/>
      <c r="B230" s="26"/>
      <c r="C230" s="15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</row>
    <row r="231" customFormat="false" ht="15.75" hidden="false" customHeight="true" outlineLevel="0" collapsed="false">
      <c r="A231" s="26"/>
      <c r="B231" s="26"/>
      <c r="C231" s="15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</row>
    <row r="232" customFormat="false" ht="15.75" hidden="false" customHeight="true" outlineLevel="0" collapsed="false">
      <c r="A232" s="26"/>
      <c r="B232" s="26"/>
      <c r="C232" s="15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</row>
    <row r="233" customFormat="false" ht="15.75" hidden="false" customHeight="true" outlineLevel="0" collapsed="false">
      <c r="A233" s="26"/>
      <c r="B233" s="26"/>
      <c r="C233" s="15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</row>
    <row r="234" customFormat="false" ht="15.75" hidden="false" customHeight="true" outlineLevel="0" collapsed="false">
      <c r="A234" s="26"/>
      <c r="B234" s="26"/>
      <c r="C234" s="15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</row>
    <row r="235" customFormat="false" ht="15.75" hidden="false" customHeight="true" outlineLevel="0" collapsed="false">
      <c r="A235" s="26"/>
      <c r="B235" s="26"/>
      <c r="C235" s="15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</row>
    <row r="236" customFormat="false" ht="15.75" hidden="false" customHeight="true" outlineLevel="0" collapsed="false">
      <c r="A236" s="26"/>
      <c r="B236" s="26"/>
      <c r="C236" s="15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</row>
    <row r="237" customFormat="false" ht="15.75" hidden="false" customHeight="true" outlineLevel="0" collapsed="false">
      <c r="A237" s="26"/>
      <c r="B237" s="26"/>
      <c r="C237" s="15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</row>
    <row r="238" customFormat="false" ht="15.75" hidden="false" customHeight="true" outlineLevel="0" collapsed="false">
      <c r="A238" s="26"/>
      <c r="B238" s="26"/>
      <c r="C238" s="15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</row>
    <row r="239" customFormat="false" ht="15.75" hidden="false" customHeight="true" outlineLevel="0" collapsed="false">
      <c r="A239" s="26"/>
      <c r="B239" s="26"/>
      <c r="C239" s="15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</row>
    <row r="240" customFormat="false" ht="15.75" hidden="false" customHeight="true" outlineLevel="0" collapsed="false">
      <c r="A240" s="26"/>
      <c r="B240" s="26"/>
      <c r="C240" s="15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</row>
    <row r="241" customFormat="false" ht="15.75" hidden="false" customHeight="true" outlineLevel="0" collapsed="false">
      <c r="A241" s="26"/>
      <c r="B241" s="26"/>
      <c r="C241" s="15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</row>
    <row r="242" customFormat="false" ht="15.75" hidden="false" customHeight="true" outlineLevel="0" collapsed="false">
      <c r="A242" s="26"/>
      <c r="B242" s="26"/>
      <c r="C242" s="15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</row>
    <row r="243" customFormat="false" ht="15.75" hidden="false" customHeight="true" outlineLevel="0" collapsed="false">
      <c r="A243" s="26"/>
      <c r="B243" s="26"/>
      <c r="C243" s="15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</row>
    <row r="244" customFormat="false" ht="15.75" hidden="false" customHeight="true" outlineLevel="0" collapsed="false">
      <c r="A244" s="26"/>
      <c r="B244" s="26"/>
      <c r="C244" s="15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</row>
    <row r="245" customFormat="false" ht="15.75" hidden="false" customHeight="true" outlineLevel="0" collapsed="false">
      <c r="A245" s="26"/>
      <c r="B245" s="26"/>
      <c r="C245" s="15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</row>
    <row r="246" customFormat="false" ht="15.75" hidden="false" customHeight="true" outlineLevel="0" collapsed="false">
      <c r="A246" s="26"/>
      <c r="B246" s="26"/>
      <c r="C246" s="15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</row>
    <row r="247" customFormat="false" ht="15.75" hidden="false" customHeight="true" outlineLevel="0" collapsed="false">
      <c r="A247" s="26"/>
      <c r="B247" s="26"/>
      <c r="C247" s="15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</row>
    <row r="248" customFormat="false" ht="15.75" hidden="false" customHeight="true" outlineLevel="0" collapsed="false">
      <c r="A248" s="26"/>
      <c r="B248" s="26"/>
      <c r="C248" s="15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</row>
    <row r="249" customFormat="false" ht="15.75" hidden="false" customHeight="true" outlineLevel="0" collapsed="false">
      <c r="A249" s="26"/>
      <c r="B249" s="26"/>
      <c r="C249" s="15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</row>
    <row r="250" customFormat="false" ht="15.75" hidden="false" customHeight="true" outlineLevel="0" collapsed="false">
      <c r="A250" s="26"/>
      <c r="B250" s="26"/>
      <c r="C250" s="15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</row>
    <row r="251" customFormat="false" ht="15.75" hidden="false" customHeight="true" outlineLevel="0" collapsed="false">
      <c r="A251" s="26"/>
      <c r="B251" s="26"/>
      <c r="C251" s="15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</row>
    <row r="252" customFormat="false" ht="15.75" hidden="false" customHeight="true" outlineLevel="0" collapsed="false">
      <c r="A252" s="26"/>
      <c r="B252" s="26"/>
      <c r="C252" s="15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</row>
    <row r="253" customFormat="false" ht="15.75" hidden="false" customHeight="true" outlineLevel="0" collapsed="false">
      <c r="A253" s="26"/>
      <c r="B253" s="26"/>
      <c r="C253" s="15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</row>
    <row r="254" customFormat="false" ht="15.75" hidden="false" customHeight="true" outlineLevel="0" collapsed="false">
      <c r="A254" s="26"/>
      <c r="B254" s="26"/>
      <c r="C254" s="15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</row>
    <row r="255" customFormat="false" ht="15.75" hidden="false" customHeight="true" outlineLevel="0" collapsed="false">
      <c r="A255" s="26"/>
      <c r="B255" s="26"/>
      <c r="C255" s="15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</row>
    <row r="256" customFormat="false" ht="15.75" hidden="false" customHeight="true" outlineLevel="0" collapsed="false">
      <c r="A256" s="26"/>
      <c r="B256" s="26"/>
      <c r="C256" s="15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</row>
    <row r="257" customFormat="false" ht="15.75" hidden="false" customHeight="true" outlineLevel="0" collapsed="false">
      <c r="A257" s="26"/>
      <c r="B257" s="26"/>
      <c r="C257" s="15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</row>
    <row r="258" customFormat="false" ht="15.75" hidden="false" customHeight="true" outlineLevel="0" collapsed="false">
      <c r="A258" s="26"/>
      <c r="B258" s="26"/>
      <c r="C258" s="15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</row>
    <row r="259" customFormat="false" ht="15.75" hidden="false" customHeight="true" outlineLevel="0" collapsed="false">
      <c r="A259" s="26"/>
      <c r="B259" s="26"/>
      <c r="C259" s="15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</row>
    <row r="260" customFormat="false" ht="15.75" hidden="false" customHeight="true" outlineLevel="0" collapsed="false">
      <c r="A260" s="26"/>
      <c r="B260" s="26"/>
      <c r="C260" s="15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</row>
    <row r="261" customFormat="false" ht="15.75" hidden="false" customHeight="true" outlineLevel="0" collapsed="false">
      <c r="A261" s="26"/>
      <c r="B261" s="26"/>
      <c r="C261" s="15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</row>
    <row r="262" customFormat="false" ht="15.75" hidden="false" customHeight="true" outlineLevel="0" collapsed="false">
      <c r="A262" s="26"/>
      <c r="B262" s="26"/>
      <c r="C262" s="15"/>
      <c r="D262" s="26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</row>
    <row r="263" customFormat="false" ht="15.75" hidden="false" customHeight="true" outlineLevel="0" collapsed="false">
      <c r="A263" s="26"/>
      <c r="B263" s="26"/>
      <c r="C263" s="15"/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</row>
    <row r="264" customFormat="false" ht="15.75" hidden="false" customHeight="true" outlineLevel="0" collapsed="false">
      <c r="A264" s="26"/>
      <c r="B264" s="26"/>
      <c r="C264" s="15"/>
      <c r="D264" s="26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</row>
    <row r="265" customFormat="false" ht="15.75" hidden="false" customHeight="true" outlineLevel="0" collapsed="false">
      <c r="A265" s="26"/>
      <c r="B265" s="26"/>
      <c r="C265" s="15"/>
      <c r="D265" s="26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</row>
    <row r="266" customFormat="false" ht="15.75" hidden="false" customHeight="true" outlineLevel="0" collapsed="false">
      <c r="A266" s="26"/>
      <c r="B266" s="26"/>
      <c r="C266" s="15"/>
      <c r="D266" s="26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</row>
    <row r="267" customFormat="false" ht="15.75" hidden="false" customHeight="true" outlineLevel="0" collapsed="false">
      <c r="A267" s="26"/>
      <c r="B267" s="26"/>
      <c r="C267" s="15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</row>
    <row r="268" customFormat="false" ht="15.75" hidden="false" customHeight="true" outlineLevel="0" collapsed="false">
      <c r="A268" s="26"/>
      <c r="B268" s="26"/>
      <c r="C268" s="15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</row>
    <row r="269" customFormat="false" ht="15.75" hidden="false" customHeight="true" outlineLevel="0" collapsed="false">
      <c r="A269" s="26"/>
      <c r="B269" s="26"/>
      <c r="C269" s="15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</row>
    <row r="270" customFormat="false" ht="15.75" hidden="false" customHeight="true" outlineLevel="0" collapsed="false">
      <c r="A270" s="26"/>
      <c r="B270" s="26"/>
      <c r="C270" s="15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</row>
    <row r="271" customFormat="false" ht="15.75" hidden="false" customHeight="true" outlineLevel="0" collapsed="false">
      <c r="A271" s="26"/>
      <c r="B271" s="26"/>
      <c r="C271" s="15"/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</row>
    <row r="272" customFormat="false" ht="15.75" hidden="false" customHeight="true" outlineLevel="0" collapsed="false">
      <c r="A272" s="26"/>
      <c r="B272" s="26"/>
      <c r="C272" s="15"/>
      <c r="D272" s="26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</row>
    <row r="273" customFormat="false" ht="15.75" hidden="false" customHeight="true" outlineLevel="0" collapsed="false">
      <c r="A273" s="26"/>
      <c r="B273" s="26"/>
      <c r="C273" s="15"/>
      <c r="D273" s="26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</row>
    <row r="274" customFormat="false" ht="15.75" hidden="false" customHeight="true" outlineLevel="0" collapsed="false">
      <c r="A274" s="26"/>
      <c r="B274" s="26"/>
      <c r="C274" s="15"/>
      <c r="D274" s="26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</row>
    <row r="275" customFormat="false" ht="15.75" hidden="false" customHeight="true" outlineLevel="0" collapsed="false">
      <c r="A275" s="26"/>
      <c r="B275" s="26"/>
      <c r="C275" s="15"/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</row>
    <row r="276" customFormat="false" ht="15.75" hidden="false" customHeight="true" outlineLevel="0" collapsed="false">
      <c r="A276" s="26"/>
      <c r="B276" s="26"/>
      <c r="C276" s="15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</row>
    <row r="277" customFormat="false" ht="15.75" hidden="false" customHeight="true" outlineLevel="0" collapsed="false">
      <c r="A277" s="26"/>
      <c r="B277" s="26"/>
      <c r="C277" s="15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</row>
    <row r="278" customFormat="false" ht="15.75" hidden="false" customHeight="true" outlineLevel="0" collapsed="false">
      <c r="A278" s="26"/>
      <c r="B278" s="26"/>
      <c r="C278" s="15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</row>
    <row r="279" customFormat="false" ht="15.75" hidden="false" customHeight="true" outlineLevel="0" collapsed="false">
      <c r="A279" s="26"/>
      <c r="B279" s="26"/>
      <c r="C279" s="15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</row>
    <row r="280" customFormat="false" ht="15.75" hidden="false" customHeight="true" outlineLevel="0" collapsed="false">
      <c r="A280" s="26"/>
      <c r="B280" s="26"/>
      <c r="C280" s="15"/>
      <c r="D280" s="26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</row>
    <row r="281" customFormat="false" ht="15.75" hidden="false" customHeight="true" outlineLevel="0" collapsed="false">
      <c r="A281" s="26"/>
      <c r="B281" s="26"/>
      <c r="C281" s="15"/>
      <c r="D281" s="26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</row>
    <row r="282" customFormat="false" ht="15.75" hidden="false" customHeight="true" outlineLevel="0" collapsed="false">
      <c r="A282" s="26"/>
      <c r="B282" s="26"/>
      <c r="C282" s="15"/>
      <c r="D282" s="26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</row>
    <row r="283" customFormat="false" ht="15.75" hidden="false" customHeight="true" outlineLevel="0" collapsed="false">
      <c r="A283" s="26"/>
      <c r="B283" s="26"/>
      <c r="C283" s="15"/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</row>
    <row r="284" customFormat="false" ht="15.75" hidden="false" customHeight="true" outlineLevel="0" collapsed="false">
      <c r="A284" s="26"/>
      <c r="B284" s="26"/>
      <c r="C284" s="15"/>
      <c r="D284" s="26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</row>
    <row r="285" customFormat="false" ht="15.75" hidden="false" customHeight="true" outlineLevel="0" collapsed="false">
      <c r="A285" s="26"/>
      <c r="B285" s="26"/>
      <c r="C285" s="15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</row>
    <row r="286" customFormat="false" ht="15.75" hidden="false" customHeight="true" outlineLevel="0" collapsed="false">
      <c r="A286" s="26"/>
      <c r="B286" s="26"/>
      <c r="C286" s="15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</row>
    <row r="287" customFormat="false" ht="15.75" hidden="false" customHeight="true" outlineLevel="0" collapsed="false">
      <c r="A287" s="26"/>
      <c r="B287" s="26"/>
      <c r="C287" s="15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</row>
    <row r="288" customFormat="false" ht="15.75" hidden="false" customHeight="true" outlineLevel="0" collapsed="false">
      <c r="A288" s="26"/>
      <c r="B288" s="26"/>
      <c r="C288" s="15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</row>
    <row r="289" customFormat="false" ht="15.75" hidden="false" customHeight="true" outlineLevel="0" collapsed="false">
      <c r="A289" s="26"/>
      <c r="B289" s="26"/>
      <c r="C289" s="15"/>
      <c r="D289" s="26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</row>
    <row r="290" customFormat="false" ht="15.75" hidden="false" customHeight="true" outlineLevel="0" collapsed="false">
      <c r="A290" s="26"/>
      <c r="B290" s="26"/>
      <c r="C290" s="15"/>
      <c r="D290" s="26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</row>
    <row r="291" customFormat="false" ht="15.75" hidden="false" customHeight="true" outlineLevel="0" collapsed="false">
      <c r="A291" s="26"/>
      <c r="B291" s="26"/>
      <c r="C291" s="15"/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</row>
    <row r="292" customFormat="false" ht="15.75" hidden="false" customHeight="true" outlineLevel="0" collapsed="false">
      <c r="A292" s="26"/>
      <c r="B292" s="26"/>
      <c r="C292" s="15"/>
      <c r="D292" s="26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</row>
    <row r="293" customFormat="false" ht="15.75" hidden="false" customHeight="true" outlineLevel="0" collapsed="false">
      <c r="A293" s="26"/>
      <c r="B293" s="26"/>
      <c r="C293" s="15"/>
      <c r="D293" s="26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</row>
    <row r="294" customFormat="false" ht="15.75" hidden="false" customHeight="true" outlineLevel="0" collapsed="false">
      <c r="A294" s="26"/>
      <c r="B294" s="26"/>
      <c r="C294" s="15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</row>
    <row r="295" customFormat="false" ht="15.75" hidden="false" customHeight="true" outlineLevel="0" collapsed="false">
      <c r="A295" s="26"/>
      <c r="B295" s="26"/>
      <c r="C295" s="15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</row>
    <row r="296" customFormat="false" ht="15.75" hidden="false" customHeight="true" outlineLevel="0" collapsed="false">
      <c r="A296" s="26"/>
      <c r="B296" s="26"/>
      <c r="C296" s="15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</row>
    <row r="297" customFormat="false" ht="15.75" hidden="false" customHeight="true" outlineLevel="0" collapsed="false">
      <c r="A297" s="26"/>
      <c r="B297" s="26"/>
      <c r="C297" s="15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</row>
    <row r="298" customFormat="false" ht="15.75" hidden="false" customHeight="true" outlineLevel="0" collapsed="false">
      <c r="A298" s="26"/>
      <c r="B298" s="26"/>
      <c r="C298" s="15"/>
      <c r="D298" s="26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</row>
    <row r="299" customFormat="false" ht="15.75" hidden="false" customHeight="true" outlineLevel="0" collapsed="false">
      <c r="A299" s="26"/>
      <c r="B299" s="26"/>
      <c r="C299" s="15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</row>
    <row r="300" customFormat="false" ht="15.75" hidden="false" customHeight="true" outlineLevel="0" collapsed="false">
      <c r="A300" s="26"/>
      <c r="B300" s="26"/>
      <c r="C300" s="15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</row>
    <row r="301" customFormat="false" ht="15.75" hidden="false" customHeight="true" outlineLevel="0" collapsed="false">
      <c r="A301" s="26"/>
      <c r="B301" s="26"/>
      <c r="C301" s="15"/>
      <c r="D301" s="26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</row>
    <row r="302" customFormat="false" ht="15.75" hidden="false" customHeight="true" outlineLevel="0" collapsed="false">
      <c r="A302" s="26"/>
      <c r="B302" s="26"/>
      <c r="C302" s="15"/>
      <c r="D302" s="26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</row>
    <row r="303" customFormat="false" ht="15.75" hidden="false" customHeight="true" outlineLevel="0" collapsed="false">
      <c r="A303" s="26"/>
      <c r="B303" s="26"/>
      <c r="C303" s="15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</row>
    <row r="304" customFormat="false" ht="15.75" hidden="false" customHeight="true" outlineLevel="0" collapsed="false">
      <c r="A304" s="26"/>
      <c r="B304" s="26"/>
      <c r="C304" s="15"/>
      <c r="D304" s="26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</row>
    <row r="305" customFormat="false" ht="15.75" hidden="false" customHeight="true" outlineLevel="0" collapsed="false">
      <c r="A305" s="26"/>
      <c r="B305" s="26"/>
      <c r="C305" s="15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</row>
    <row r="306" customFormat="false" ht="15.75" hidden="false" customHeight="true" outlineLevel="0" collapsed="false">
      <c r="A306" s="26"/>
      <c r="B306" s="26"/>
      <c r="C306" s="15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</row>
    <row r="307" customFormat="false" ht="15.75" hidden="false" customHeight="true" outlineLevel="0" collapsed="false">
      <c r="A307" s="26"/>
      <c r="B307" s="26"/>
      <c r="C307" s="15"/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</row>
    <row r="308" customFormat="false" ht="15.75" hidden="false" customHeight="true" outlineLevel="0" collapsed="false">
      <c r="A308" s="26"/>
      <c r="B308" s="26"/>
      <c r="C308" s="15"/>
      <c r="D308" s="26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</row>
    <row r="309" customFormat="false" ht="15.75" hidden="false" customHeight="true" outlineLevel="0" collapsed="false">
      <c r="A309" s="26"/>
      <c r="B309" s="26"/>
      <c r="C309" s="15"/>
      <c r="D309" s="26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</row>
    <row r="310" customFormat="false" ht="15.75" hidden="false" customHeight="true" outlineLevel="0" collapsed="false">
      <c r="A310" s="26"/>
      <c r="B310" s="26"/>
      <c r="C310" s="15"/>
      <c r="D310" s="26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</row>
    <row r="311" customFormat="false" ht="15.75" hidden="false" customHeight="true" outlineLevel="0" collapsed="false">
      <c r="A311" s="26"/>
      <c r="B311" s="26"/>
      <c r="C311" s="15"/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</row>
    <row r="312" customFormat="false" ht="15.75" hidden="false" customHeight="true" outlineLevel="0" collapsed="false">
      <c r="A312" s="26"/>
      <c r="B312" s="26"/>
      <c r="C312" s="15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</row>
    <row r="313" customFormat="false" ht="15.75" hidden="false" customHeight="true" outlineLevel="0" collapsed="false">
      <c r="A313" s="26"/>
      <c r="B313" s="26"/>
      <c r="C313" s="15"/>
      <c r="D313" s="26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</row>
    <row r="314" customFormat="false" ht="15.75" hidden="false" customHeight="true" outlineLevel="0" collapsed="false">
      <c r="A314" s="26"/>
      <c r="B314" s="26"/>
      <c r="C314" s="15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</row>
    <row r="315" customFormat="false" ht="15.75" hidden="false" customHeight="true" outlineLevel="0" collapsed="false">
      <c r="A315" s="26"/>
      <c r="B315" s="26"/>
      <c r="C315" s="15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</row>
    <row r="316" customFormat="false" ht="15.75" hidden="false" customHeight="true" outlineLevel="0" collapsed="false">
      <c r="A316" s="26"/>
      <c r="B316" s="26"/>
      <c r="C316" s="15"/>
      <c r="D316" s="26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</row>
    <row r="317" customFormat="false" ht="15.75" hidden="false" customHeight="true" outlineLevel="0" collapsed="false">
      <c r="A317" s="26"/>
      <c r="B317" s="26"/>
      <c r="C317" s="15"/>
      <c r="D317" s="26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</row>
    <row r="318" customFormat="false" ht="15.75" hidden="false" customHeight="true" outlineLevel="0" collapsed="false">
      <c r="A318" s="26"/>
      <c r="B318" s="26"/>
      <c r="C318" s="15"/>
      <c r="D318" s="26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</row>
    <row r="319" customFormat="false" ht="15.75" hidden="false" customHeight="true" outlineLevel="0" collapsed="false">
      <c r="A319" s="26"/>
      <c r="B319" s="26"/>
      <c r="C319" s="15"/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</row>
    <row r="320" customFormat="false" ht="15.75" hidden="false" customHeight="true" outlineLevel="0" collapsed="false">
      <c r="A320" s="26"/>
      <c r="B320" s="26"/>
      <c r="C320" s="15"/>
      <c r="D320" s="26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</row>
    <row r="321" customFormat="false" ht="15.75" hidden="false" customHeight="true" outlineLevel="0" collapsed="false">
      <c r="A321" s="26"/>
      <c r="B321" s="26"/>
      <c r="C321" s="15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</row>
    <row r="322" customFormat="false" ht="15.75" hidden="false" customHeight="true" outlineLevel="0" collapsed="false">
      <c r="A322" s="26"/>
      <c r="B322" s="26"/>
      <c r="C322" s="15"/>
      <c r="D322" s="26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</row>
    <row r="323" customFormat="false" ht="15.75" hidden="false" customHeight="true" outlineLevel="0" collapsed="false">
      <c r="A323" s="26"/>
      <c r="B323" s="26"/>
      <c r="C323" s="15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</row>
    <row r="324" customFormat="false" ht="15.75" hidden="false" customHeight="true" outlineLevel="0" collapsed="false">
      <c r="A324" s="26"/>
      <c r="B324" s="26"/>
      <c r="C324" s="15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</row>
    <row r="325" customFormat="false" ht="15.75" hidden="false" customHeight="true" outlineLevel="0" collapsed="false">
      <c r="A325" s="26"/>
      <c r="B325" s="26"/>
      <c r="C325" s="15"/>
      <c r="D325" s="26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</row>
    <row r="326" customFormat="false" ht="15.75" hidden="false" customHeight="true" outlineLevel="0" collapsed="false">
      <c r="A326" s="26"/>
      <c r="B326" s="26"/>
      <c r="C326" s="15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</row>
    <row r="327" customFormat="false" ht="15.75" hidden="false" customHeight="true" outlineLevel="0" collapsed="false">
      <c r="A327" s="26"/>
      <c r="B327" s="26"/>
      <c r="C327" s="15"/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</row>
    <row r="328" customFormat="false" ht="15.75" hidden="false" customHeight="true" outlineLevel="0" collapsed="false">
      <c r="A328" s="26"/>
      <c r="B328" s="26"/>
      <c r="C328" s="15"/>
      <c r="D328" s="26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</row>
    <row r="329" customFormat="false" ht="15.75" hidden="false" customHeight="true" outlineLevel="0" collapsed="false">
      <c r="A329" s="26"/>
      <c r="B329" s="26"/>
      <c r="C329" s="15"/>
      <c r="D329" s="26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</row>
    <row r="330" customFormat="false" ht="15.75" hidden="false" customHeight="true" outlineLevel="0" collapsed="false">
      <c r="A330" s="26"/>
      <c r="B330" s="26"/>
      <c r="C330" s="15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</row>
    <row r="331" customFormat="false" ht="15.75" hidden="false" customHeight="true" outlineLevel="0" collapsed="false">
      <c r="A331" s="26"/>
      <c r="B331" s="26"/>
      <c r="C331" s="15"/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</row>
    <row r="332" customFormat="false" ht="15.75" hidden="false" customHeight="true" outlineLevel="0" collapsed="false">
      <c r="A332" s="26"/>
      <c r="B332" s="26"/>
      <c r="C332" s="15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</row>
    <row r="333" customFormat="false" ht="15.75" hidden="false" customHeight="true" outlineLevel="0" collapsed="false">
      <c r="A333" s="26"/>
      <c r="B333" s="26"/>
      <c r="C333" s="15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</row>
    <row r="334" customFormat="false" ht="15.75" hidden="false" customHeight="true" outlineLevel="0" collapsed="false">
      <c r="A334" s="26"/>
      <c r="B334" s="26"/>
      <c r="C334" s="15"/>
      <c r="D334" s="26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</row>
    <row r="335" customFormat="false" ht="15.75" hidden="false" customHeight="true" outlineLevel="0" collapsed="false">
      <c r="A335" s="26"/>
      <c r="B335" s="26"/>
      <c r="C335" s="15"/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</row>
    <row r="336" customFormat="false" ht="15.75" hidden="false" customHeight="true" outlineLevel="0" collapsed="false">
      <c r="A336" s="26"/>
      <c r="B336" s="26"/>
      <c r="C336" s="15"/>
      <c r="D336" s="26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</row>
    <row r="337" customFormat="false" ht="15.75" hidden="false" customHeight="true" outlineLevel="0" collapsed="false">
      <c r="A337" s="26"/>
      <c r="B337" s="26"/>
      <c r="C337" s="15"/>
      <c r="D337" s="26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</row>
    <row r="338" customFormat="false" ht="15.75" hidden="false" customHeight="true" outlineLevel="0" collapsed="false">
      <c r="A338" s="26"/>
      <c r="B338" s="26"/>
      <c r="C338" s="15"/>
      <c r="D338" s="26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</row>
    <row r="339" customFormat="false" ht="15.75" hidden="false" customHeight="true" outlineLevel="0" collapsed="false">
      <c r="A339" s="26"/>
      <c r="B339" s="26"/>
      <c r="C339" s="15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</row>
    <row r="340" customFormat="false" ht="15.75" hidden="false" customHeight="true" outlineLevel="0" collapsed="false">
      <c r="A340" s="26"/>
      <c r="B340" s="26"/>
      <c r="C340" s="15"/>
      <c r="D340" s="26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</row>
    <row r="341" customFormat="false" ht="15.75" hidden="false" customHeight="true" outlineLevel="0" collapsed="false">
      <c r="A341" s="26"/>
      <c r="B341" s="26"/>
      <c r="C341" s="15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</row>
    <row r="342" customFormat="false" ht="15.75" hidden="false" customHeight="true" outlineLevel="0" collapsed="false">
      <c r="A342" s="26"/>
      <c r="B342" s="26"/>
      <c r="C342" s="15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</row>
    <row r="343" customFormat="false" ht="15.75" hidden="false" customHeight="true" outlineLevel="0" collapsed="false">
      <c r="A343" s="26"/>
      <c r="B343" s="26"/>
      <c r="C343" s="15"/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</row>
    <row r="344" customFormat="false" ht="15.75" hidden="false" customHeight="true" outlineLevel="0" collapsed="false">
      <c r="A344" s="26"/>
      <c r="B344" s="26"/>
      <c r="C344" s="15"/>
      <c r="D344" s="26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</row>
    <row r="345" customFormat="false" ht="15.75" hidden="false" customHeight="true" outlineLevel="0" collapsed="false">
      <c r="A345" s="26"/>
      <c r="B345" s="26"/>
      <c r="C345" s="15"/>
      <c r="D345" s="26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</row>
    <row r="346" customFormat="false" ht="15.75" hidden="false" customHeight="true" outlineLevel="0" collapsed="false">
      <c r="A346" s="26"/>
      <c r="B346" s="26"/>
      <c r="C346" s="15"/>
      <c r="D346" s="26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</row>
    <row r="347" customFormat="false" ht="15.75" hidden="false" customHeight="true" outlineLevel="0" collapsed="false">
      <c r="A347" s="26"/>
      <c r="B347" s="26"/>
      <c r="C347" s="15"/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</row>
    <row r="348" customFormat="false" ht="15.75" hidden="false" customHeight="true" outlineLevel="0" collapsed="false">
      <c r="A348" s="26"/>
      <c r="B348" s="26"/>
      <c r="C348" s="15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</row>
    <row r="349" customFormat="false" ht="15.75" hidden="false" customHeight="true" outlineLevel="0" collapsed="false">
      <c r="A349" s="26"/>
      <c r="B349" s="26"/>
      <c r="C349" s="15"/>
      <c r="D349" s="26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</row>
    <row r="350" customFormat="false" ht="15.75" hidden="false" customHeight="true" outlineLevel="0" collapsed="false">
      <c r="A350" s="26"/>
      <c r="B350" s="26"/>
      <c r="C350" s="15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</row>
    <row r="351" customFormat="false" ht="15.75" hidden="false" customHeight="true" outlineLevel="0" collapsed="false">
      <c r="A351" s="26"/>
      <c r="B351" s="26"/>
      <c r="C351" s="15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</row>
    <row r="352" customFormat="false" ht="15.75" hidden="false" customHeight="true" outlineLevel="0" collapsed="false">
      <c r="A352" s="26"/>
      <c r="B352" s="26"/>
      <c r="C352" s="15"/>
      <c r="D352" s="26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</row>
    <row r="353" customFormat="false" ht="15.75" hidden="false" customHeight="true" outlineLevel="0" collapsed="false">
      <c r="A353" s="26"/>
      <c r="B353" s="26"/>
      <c r="C353" s="15"/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</row>
    <row r="354" customFormat="false" ht="15.75" hidden="false" customHeight="true" outlineLevel="0" collapsed="false">
      <c r="A354" s="26"/>
      <c r="B354" s="26"/>
      <c r="C354" s="15"/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</row>
    <row r="355" customFormat="false" ht="15.75" hidden="false" customHeight="true" outlineLevel="0" collapsed="false">
      <c r="A355" s="26"/>
      <c r="B355" s="26"/>
      <c r="C355" s="15"/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</row>
    <row r="356" customFormat="false" ht="15.75" hidden="false" customHeight="true" outlineLevel="0" collapsed="false">
      <c r="A356" s="26"/>
      <c r="B356" s="26"/>
      <c r="C356" s="15"/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</row>
    <row r="357" customFormat="false" ht="15.75" hidden="false" customHeight="true" outlineLevel="0" collapsed="false">
      <c r="A357" s="26"/>
      <c r="B357" s="26"/>
      <c r="C357" s="15"/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</row>
    <row r="358" customFormat="false" ht="15.75" hidden="false" customHeight="true" outlineLevel="0" collapsed="false">
      <c r="A358" s="26"/>
      <c r="B358" s="26"/>
      <c r="C358" s="15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</row>
    <row r="359" customFormat="false" ht="15.75" hidden="false" customHeight="true" outlineLevel="0" collapsed="false">
      <c r="A359" s="26"/>
      <c r="B359" s="26"/>
      <c r="C359" s="15"/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</row>
    <row r="360" customFormat="false" ht="15.75" hidden="false" customHeight="true" outlineLevel="0" collapsed="false">
      <c r="A360" s="26"/>
      <c r="B360" s="26"/>
      <c r="C360" s="15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</row>
    <row r="361" customFormat="false" ht="15.75" hidden="false" customHeight="true" outlineLevel="0" collapsed="false">
      <c r="A361" s="26"/>
      <c r="B361" s="26"/>
      <c r="C361" s="15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</row>
    <row r="362" customFormat="false" ht="15.75" hidden="false" customHeight="true" outlineLevel="0" collapsed="false">
      <c r="A362" s="26"/>
      <c r="B362" s="26"/>
      <c r="C362" s="15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</row>
    <row r="363" customFormat="false" ht="15.75" hidden="false" customHeight="true" outlineLevel="0" collapsed="false">
      <c r="A363" s="26"/>
      <c r="B363" s="26"/>
      <c r="C363" s="15"/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</row>
    <row r="364" customFormat="false" ht="15.75" hidden="false" customHeight="true" outlineLevel="0" collapsed="false">
      <c r="A364" s="26"/>
      <c r="B364" s="26"/>
      <c r="C364" s="15"/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</row>
    <row r="365" customFormat="false" ht="15.75" hidden="false" customHeight="true" outlineLevel="0" collapsed="false">
      <c r="A365" s="26"/>
      <c r="B365" s="26"/>
      <c r="C365" s="15"/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</row>
    <row r="366" customFormat="false" ht="15.75" hidden="false" customHeight="true" outlineLevel="0" collapsed="false">
      <c r="A366" s="26"/>
      <c r="B366" s="26"/>
      <c r="C366" s="15"/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</row>
    <row r="367" customFormat="false" ht="15.75" hidden="false" customHeight="true" outlineLevel="0" collapsed="false">
      <c r="A367" s="26"/>
      <c r="B367" s="26"/>
      <c r="C367" s="15"/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</row>
    <row r="368" customFormat="false" ht="15.75" hidden="false" customHeight="true" outlineLevel="0" collapsed="false">
      <c r="A368" s="26"/>
      <c r="B368" s="26"/>
      <c r="C368" s="15"/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</row>
    <row r="369" customFormat="false" ht="15.75" hidden="false" customHeight="true" outlineLevel="0" collapsed="false">
      <c r="A369" s="26"/>
      <c r="B369" s="26"/>
      <c r="C369" s="15"/>
      <c r="D369" s="26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</row>
    <row r="370" customFormat="false" ht="15.75" hidden="false" customHeight="true" outlineLevel="0" collapsed="false">
      <c r="A370" s="26"/>
      <c r="B370" s="26"/>
      <c r="C370" s="15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</row>
    <row r="371" customFormat="false" ht="15.75" hidden="false" customHeight="true" outlineLevel="0" collapsed="false">
      <c r="A371" s="26"/>
      <c r="B371" s="26"/>
      <c r="C371" s="15"/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</row>
    <row r="372" customFormat="false" ht="15.75" hidden="false" customHeight="true" outlineLevel="0" collapsed="false">
      <c r="A372" s="26"/>
      <c r="B372" s="26"/>
      <c r="C372" s="15"/>
      <c r="D372" s="26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</row>
    <row r="373" customFormat="false" ht="15.75" hidden="false" customHeight="true" outlineLevel="0" collapsed="false">
      <c r="A373" s="26"/>
      <c r="B373" s="26"/>
      <c r="C373" s="15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</row>
    <row r="374" customFormat="false" ht="15.75" hidden="false" customHeight="true" outlineLevel="0" collapsed="false">
      <c r="A374" s="26"/>
      <c r="B374" s="26"/>
      <c r="C374" s="15"/>
      <c r="D374" s="26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</row>
    <row r="375" customFormat="false" ht="15.75" hidden="false" customHeight="true" outlineLevel="0" collapsed="false">
      <c r="A375" s="26"/>
      <c r="B375" s="26"/>
      <c r="C375" s="15"/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</row>
    <row r="376" customFormat="false" ht="15.75" hidden="false" customHeight="true" outlineLevel="0" collapsed="false">
      <c r="A376" s="26"/>
      <c r="B376" s="26"/>
      <c r="C376" s="15"/>
      <c r="D376" s="26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</row>
    <row r="377" customFormat="false" ht="15.75" hidden="false" customHeight="true" outlineLevel="0" collapsed="false">
      <c r="A377" s="26"/>
      <c r="B377" s="26"/>
      <c r="C377" s="15"/>
      <c r="D377" s="26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</row>
    <row r="378" customFormat="false" ht="15.75" hidden="false" customHeight="true" outlineLevel="0" collapsed="false">
      <c r="A378" s="26"/>
      <c r="B378" s="26"/>
      <c r="C378" s="15"/>
      <c r="D378" s="26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</row>
    <row r="379" customFormat="false" ht="15.75" hidden="false" customHeight="true" outlineLevel="0" collapsed="false">
      <c r="A379" s="26"/>
      <c r="B379" s="26"/>
      <c r="C379" s="15"/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</row>
    <row r="380" customFormat="false" ht="15.75" hidden="false" customHeight="true" outlineLevel="0" collapsed="false">
      <c r="A380" s="26"/>
      <c r="B380" s="26"/>
      <c r="C380" s="15"/>
      <c r="D380" s="26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</row>
    <row r="381" customFormat="false" ht="15.75" hidden="false" customHeight="true" outlineLevel="0" collapsed="false">
      <c r="A381" s="26"/>
      <c r="B381" s="26"/>
      <c r="C381" s="15"/>
      <c r="D381" s="26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</row>
    <row r="382" customFormat="false" ht="15.75" hidden="false" customHeight="true" outlineLevel="0" collapsed="false">
      <c r="A382" s="26"/>
      <c r="B382" s="26"/>
      <c r="C382" s="15"/>
      <c r="D382" s="26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</row>
    <row r="383" customFormat="false" ht="15.75" hidden="false" customHeight="true" outlineLevel="0" collapsed="false">
      <c r="A383" s="26"/>
      <c r="B383" s="26"/>
      <c r="C383" s="15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</row>
    <row r="384" customFormat="false" ht="15.75" hidden="false" customHeight="true" outlineLevel="0" collapsed="false">
      <c r="A384" s="26"/>
      <c r="B384" s="26"/>
      <c r="C384" s="15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</row>
    <row r="385" customFormat="false" ht="15.75" hidden="false" customHeight="true" outlineLevel="0" collapsed="false">
      <c r="A385" s="26"/>
      <c r="B385" s="26"/>
      <c r="C385" s="15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</row>
    <row r="386" customFormat="false" ht="15.75" hidden="false" customHeight="true" outlineLevel="0" collapsed="false">
      <c r="A386" s="26"/>
      <c r="B386" s="26"/>
      <c r="C386" s="15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</row>
    <row r="387" customFormat="false" ht="15.75" hidden="false" customHeight="true" outlineLevel="0" collapsed="false">
      <c r="A387" s="26"/>
      <c r="B387" s="26"/>
      <c r="C387" s="15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</row>
    <row r="388" customFormat="false" ht="15.75" hidden="false" customHeight="true" outlineLevel="0" collapsed="false">
      <c r="A388" s="26"/>
      <c r="B388" s="26"/>
      <c r="C388" s="15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</row>
    <row r="389" customFormat="false" ht="15.75" hidden="false" customHeight="true" outlineLevel="0" collapsed="false">
      <c r="A389" s="26"/>
      <c r="B389" s="26"/>
      <c r="C389" s="15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</row>
    <row r="390" customFormat="false" ht="15.75" hidden="false" customHeight="true" outlineLevel="0" collapsed="false">
      <c r="A390" s="26"/>
      <c r="B390" s="26"/>
      <c r="C390" s="15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</row>
    <row r="391" customFormat="false" ht="15.75" hidden="false" customHeight="true" outlineLevel="0" collapsed="false">
      <c r="A391" s="26"/>
      <c r="B391" s="26"/>
      <c r="C391" s="15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</row>
    <row r="392" customFormat="false" ht="15.75" hidden="false" customHeight="true" outlineLevel="0" collapsed="false">
      <c r="A392" s="26"/>
      <c r="B392" s="26"/>
      <c r="C392" s="15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</row>
    <row r="393" customFormat="false" ht="15.75" hidden="false" customHeight="true" outlineLevel="0" collapsed="false">
      <c r="A393" s="26"/>
      <c r="B393" s="26"/>
      <c r="C393" s="15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</row>
    <row r="394" customFormat="false" ht="15.75" hidden="false" customHeight="true" outlineLevel="0" collapsed="false">
      <c r="A394" s="26"/>
      <c r="B394" s="26"/>
      <c r="C394" s="15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</row>
    <row r="395" customFormat="false" ht="15.75" hidden="false" customHeight="true" outlineLevel="0" collapsed="false">
      <c r="A395" s="26"/>
      <c r="B395" s="26"/>
      <c r="C395" s="15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</row>
    <row r="396" customFormat="false" ht="15.75" hidden="false" customHeight="true" outlineLevel="0" collapsed="false">
      <c r="A396" s="26"/>
      <c r="B396" s="26"/>
      <c r="C396" s="15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</row>
    <row r="397" customFormat="false" ht="15.75" hidden="false" customHeight="true" outlineLevel="0" collapsed="false">
      <c r="A397" s="26"/>
      <c r="B397" s="26"/>
      <c r="C397" s="15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</row>
    <row r="398" customFormat="false" ht="15.75" hidden="false" customHeight="true" outlineLevel="0" collapsed="false">
      <c r="A398" s="26"/>
      <c r="B398" s="26"/>
      <c r="C398" s="15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</row>
    <row r="399" customFormat="false" ht="15.75" hidden="false" customHeight="true" outlineLevel="0" collapsed="false">
      <c r="A399" s="26"/>
      <c r="B399" s="26"/>
      <c r="C399" s="15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</row>
    <row r="400" customFormat="false" ht="15.75" hidden="false" customHeight="true" outlineLevel="0" collapsed="false">
      <c r="A400" s="26"/>
      <c r="B400" s="26"/>
      <c r="C400" s="15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</row>
    <row r="401" customFormat="false" ht="15.75" hidden="false" customHeight="true" outlineLevel="0" collapsed="false">
      <c r="A401" s="26"/>
      <c r="B401" s="26"/>
      <c r="C401" s="15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</row>
    <row r="402" customFormat="false" ht="15.75" hidden="false" customHeight="true" outlineLevel="0" collapsed="false">
      <c r="A402" s="26"/>
      <c r="B402" s="26"/>
      <c r="C402" s="15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</row>
    <row r="403" customFormat="false" ht="15.75" hidden="false" customHeight="true" outlineLevel="0" collapsed="false">
      <c r="A403" s="26"/>
      <c r="B403" s="26"/>
      <c r="C403" s="15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</row>
    <row r="404" customFormat="false" ht="15.75" hidden="false" customHeight="true" outlineLevel="0" collapsed="false">
      <c r="A404" s="26"/>
      <c r="B404" s="26"/>
      <c r="C404" s="15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</row>
    <row r="405" customFormat="false" ht="15.75" hidden="false" customHeight="true" outlineLevel="0" collapsed="false">
      <c r="A405" s="26"/>
      <c r="B405" s="26"/>
      <c r="C405" s="15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</row>
    <row r="406" customFormat="false" ht="15.75" hidden="false" customHeight="true" outlineLevel="0" collapsed="false">
      <c r="A406" s="26"/>
      <c r="B406" s="26"/>
      <c r="C406" s="15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</row>
    <row r="407" customFormat="false" ht="15.75" hidden="false" customHeight="true" outlineLevel="0" collapsed="false">
      <c r="A407" s="26"/>
      <c r="B407" s="26"/>
      <c r="C407" s="15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</row>
    <row r="408" customFormat="false" ht="15.75" hidden="false" customHeight="true" outlineLevel="0" collapsed="false">
      <c r="A408" s="26"/>
      <c r="B408" s="26"/>
      <c r="C408" s="15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</row>
    <row r="409" customFormat="false" ht="15.75" hidden="false" customHeight="true" outlineLevel="0" collapsed="false">
      <c r="A409" s="26"/>
      <c r="B409" s="26"/>
      <c r="C409" s="15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</row>
    <row r="410" customFormat="false" ht="15.75" hidden="false" customHeight="true" outlineLevel="0" collapsed="false">
      <c r="A410" s="26"/>
      <c r="B410" s="26"/>
      <c r="C410" s="15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</row>
    <row r="411" customFormat="false" ht="15.75" hidden="false" customHeight="true" outlineLevel="0" collapsed="false">
      <c r="A411" s="26"/>
      <c r="B411" s="26"/>
      <c r="C411" s="15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</row>
    <row r="412" customFormat="false" ht="15.75" hidden="false" customHeight="true" outlineLevel="0" collapsed="false">
      <c r="A412" s="26"/>
      <c r="B412" s="26"/>
      <c r="C412" s="15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</row>
    <row r="413" customFormat="false" ht="15.75" hidden="false" customHeight="true" outlineLevel="0" collapsed="false">
      <c r="A413" s="26"/>
      <c r="B413" s="26"/>
      <c r="C413" s="15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</row>
    <row r="414" customFormat="false" ht="15.75" hidden="false" customHeight="true" outlineLevel="0" collapsed="false">
      <c r="A414" s="26"/>
      <c r="B414" s="26"/>
      <c r="C414" s="15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</row>
    <row r="415" customFormat="false" ht="15.75" hidden="false" customHeight="true" outlineLevel="0" collapsed="false">
      <c r="A415" s="26"/>
      <c r="B415" s="26"/>
      <c r="C415" s="15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</row>
    <row r="416" customFormat="false" ht="15.75" hidden="false" customHeight="true" outlineLevel="0" collapsed="false">
      <c r="A416" s="26"/>
      <c r="B416" s="26"/>
      <c r="C416" s="15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</row>
    <row r="417" customFormat="false" ht="15.75" hidden="false" customHeight="true" outlineLevel="0" collapsed="false">
      <c r="A417" s="26"/>
      <c r="B417" s="26"/>
      <c r="C417" s="15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</row>
    <row r="418" customFormat="false" ht="15.75" hidden="false" customHeight="true" outlineLevel="0" collapsed="false">
      <c r="A418" s="26"/>
      <c r="B418" s="26"/>
      <c r="C418" s="15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</row>
    <row r="419" customFormat="false" ht="15.75" hidden="false" customHeight="true" outlineLevel="0" collapsed="false">
      <c r="A419" s="26"/>
      <c r="B419" s="26"/>
      <c r="C419" s="15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</row>
    <row r="420" customFormat="false" ht="15.75" hidden="false" customHeight="true" outlineLevel="0" collapsed="false">
      <c r="A420" s="26"/>
      <c r="B420" s="26"/>
      <c r="C420" s="15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</row>
    <row r="421" customFormat="false" ht="15.75" hidden="false" customHeight="true" outlineLevel="0" collapsed="false">
      <c r="A421" s="26"/>
      <c r="B421" s="26"/>
      <c r="C421" s="15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</row>
    <row r="422" customFormat="false" ht="15.75" hidden="false" customHeight="true" outlineLevel="0" collapsed="false">
      <c r="A422" s="26"/>
      <c r="B422" s="26"/>
      <c r="C422" s="15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</row>
    <row r="423" customFormat="false" ht="15.75" hidden="false" customHeight="true" outlineLevel="0" collapsed="false">
      <c r="A423" s="26"/>
      <c r="B423" s="26"/>
      <c r="C423" s="15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</row>
    <row r="424" customFormat="false" ht="15.75" hidden="false" customHeight="true" outlineLevel="0" collapsed="false">
      <c r="A424" s="26"/>
      <c r="B424" s="26"/>
      <c r="C424" s="15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</row>
    <row r="425" customFormat="false" ht="15.75" hidden="false" customHeight="true" outlineLevel="0" collapsed="false">
      <c r="A425" s="26"/>
      <c r="B425" s="26"/>
      <c r="C425" s="15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</row>
    <row r="426" customFormat="false" ht="15.75" hidden="false" customHeight="true" outlineLevel="0" collapsed="false">
      <c r="A426" s="26"/>
      <c r="B426" s="26"/>
      <c r="C426" s="15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</row>
    <row r="427" customFormat="false" ht="15.75" hidden="false" customHeight="true" outlineLevel="0" collapsed="false">
      <c r="A427" s="26"/>
      <c r="B427" s="26"/>
      <c r="C427" s="15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</row>
    <row r="428" customFormat="false" ht="15.75" hidden="false" customHeight="true" outlineLevel="0" collapsed="false">
      <c r="A428" s="26"/>
      <c r="B428" s="26"/>
      <c r="C428" s="15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</row>
    <row r="429" customFormat="false" ht="15.75" hidden="false" customHeight="true" outlineLevel="0" collapsed="false">
      <c r="A429" s="26"/>
      <c r="B429" s="26"/>
      <c r="C429" s="15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</row>
    <row r="430" customFormat="false" ht="15.75" hidden="false" customHeight="true" outlineLevel="0" collapsed="false">
      <c r="A430" s="26"/>
      <c r="B430" s="26"/>
      <c r="C430" s="15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</row>
    <row r="431" customFormat="false" ht="15.75" hidden="false" customHeight="true" outlineLevel="0" collapsed="false">
      <c r="A431" s="26"/>
      <c r="B431" s="26"/>
      <c r="C431" s="15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</row>
    <row r="432" customFormat="false" ht="15.75" hidden="false" customHeight="true" outlineLevel="0" collapsed="false">
      <c r="A432" s="26"/>
      <c r="B432" s="26"/>
      <c r="C432" s="15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</row>
    <row r="433" customFormat="false" ht="15.75" hidden="false" customHeight="true" outlineLevel="0" collapsed="false">
      <c r="A433" s="26"/>
      <c r="B433" s="26"/>
      <c r="C433" s="15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</row>
    <row r="434" customFormat="false" ht="15.75" hidden="false" customHeight="true" outlineLevel="0" collapsed="false">
      <c r="A434" s="26"/>
      <c r="B434" s="26"/>
      <c r="C434" s="15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</row>
    <row r="435" customFormat="false" ht="15.75" hidden="false" customHeight="true" outlineLevel="0" collapsed="false">
      <c r="A435" s="26"/>
      <c r="B435" s="26"/>
      <c r="C435" s="15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</row>
    <row r="436" customFormat="false" ht="15.75" hidden="false" customHeight="true" outlineLevel="0" collapsed="false">
      <c r="A436" s="26"/>
      <c r="B436" s="26"/>
      <c r="C436" s="15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</row>
    <row r="437" customFormat="false" ht="15.75" hidden="false" customHeight="true" outlineLevel="0" collapsed="false">
      <c r="A437" s="26"/>
      <c r="B437" s="26"/>
      <c r="C437" s="15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</row>
    <row r="438" customFormat="false" ht="15.75" hidden="false" customHeight="true" outlineLevel="0" collapsed="false">
      <c r="A438" s="26"/>
      <c r="B438" s="26"/>
      <c r="C438" s="15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</row>
    <row r="439" customFormat="false" ht="15.75" hidden="false" customHeight="true" outlineLevel="0" collapsed="false">
      <c r="A439" s="26"/>
      <c r="B439" s="26"/>
      <c r="C439" s="15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</row>
    <row r="440" customFormat="false" ht="15.75" hidden="false" customHeight="true" outlineLevel="0" collapsed="false">
      <c r="A440" s="26"/>
      <c r="B440" s="26"/>
      <c r="C440" s="15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</row>
    <row r="441" customFormat="false" ht="15.75" hidden="false" customHeight="true" outlineLevel="0" collapsed="false">
      <c r="A441" s="26"/>
      <c r="B441" s="26"/>
      <c r="C441" s="15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</row>
    <row r="442" customFormat="false" ht="15.75" hidden="false" customHeight="true" outlineLevel="0" collapsed="false">
      <c r="A442" s="26"/>
      <c r="B442" s="26"/>
      <c r="C442" s="15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</row>
    <row r="443" customFormat="false" ht="15.75" hidden="false" customHeight="true" outlineLevel="0" collapsed="false">
      <c r="A443" s="26"/>
      <c r="B443" s="26"/>
      <c r="C443" s="15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</row>
    <row r="444" customFormat="false" ht="15.75" hidden="false" customHeight="true" outlineLevel="0" collapsed="false">
      <c r="A444" s="26"/>
      <c r="B444" s="26"/>
      <c r="C444" s="15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</row>
    <row r="445" customFormat="false" ht="15.75" hidden="false" customHeight="true" outlineLevel="0" collapsed="false">
      <c r="A445" s="26"/>
      <c r="B445" s="26"/>
      <c r="C445" s="15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</row>
    <row r="446" customFormat="false" ht="15.75" hidden="false" customHeight="true" outlineLevel="0" collapsed="false">
      <c r="A446" s="26"/>
      <c r="B446" s="26"/>
      <c r="C446" s="15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</row>
    <row r="447" customFormat="false" ht="15.75" hidden="false" customHeight="true" outlineLevel="0" collapsed="false">
      <c r="A447" s="26"/>
      <c r="B447" s="26"/>
      <c r="C447" s="15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</row>
    <row r="448" customFormat="false" ht="15.75" hidden="false" customHeight="true" outlineLevel="0" collapsed="false">
      <c r="A448" s="26"/>
      <c r="B448" s="26"/>
      <c r="C448" s="15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</row>
    <row r="449" customFormat="false" ht="15.75" hidden="false" customHeight="true" outlineLevel="0" collapsed="false">
      <c r="A449" s="26"/>
      <c r="B449" s="26"/>
      <c r="C449" s="15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</row>
    <row r="450" customFormat="false" ht="15.75" hidden="false" customHeight="true" outlineLevel="0" collapsed="false">
      <c r="A450" s="26"/>
      <c r="B450" s="26"/>
      <c r="C450" s="15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</row>
    <row r="451" customFormat="false" ht="15.75" hidden="false" customHeight="true" outlineLevel="0" collapsed="false">
      <c r="A451" s="26"/>
      <c r="B451" s="26"/>
      <c r="C451" s="15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</row>
    <row r="452" customFormat="false" ht="15.75" hidden="false" customHeight="true" outlineLevel="0" collapsed="false">
      <c r="A452" s="26"/>
      <c r="B452" s="26"/>
      <c r="C452" s="15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</row>
    <row r="453" customFormat="false" ht="15.75" hidden="false" customHeight="true" outlineLevel="0" collapsed="false">
      <c r="A453" s="26"/>
      <c r="B453" s="26"/>
      <c r="C453" s="15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</row>
    <row r="454" customFormat="false" ht="15.75" hidden="false" customHeight="true" outlineLevel="0" collapsed="false">
      <c r="A454" s="26"/>
      <c r="B454" s="26"/>
      <c r="C454" s="15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</row>
    <row r="455" customFormat="false" ht="15.75" hidden="false" customHeight="true" outlineLevel="0" collapsed="false">
      <c r="A455" s="26"/>
      <c r="B455" s="26"/>
      <c r="C455" s="15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</row>
    <row r="456" customFormat="false" ht="15.75" hidden="false" customHeight="true" outlineLevel="0" collapsed="false">
      <c r="A456" s="26"/>
      <c r="B456" s="26"/>
      <c r="C456" s="15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</row>
    <row r="457" customFormat="false" ht="15.75" hidden="false" customHeight="true" outlineLevel="0" collapsed="false">
      <c r="A457" s="26"/>
      <c r="B457" s="26"/>
      <c r="C457" s="15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</row>
    <row r="458" customFormat="false" ht="15.75" hidden="false" customHeight="true" outlineLevel="0" collapsed="false">
      <c r="A458" s="26"/>
      <c r="B458" s="26"/>
      <c r="C458" s="15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</row>
    <row r="459" customFormat="false" ht="15.75" hidden="false" customHeight="true" outlineLevel="0" collapsed="false">
      <c r="A459" s="26"/>
      <c r="B459" s="26"/>
      <c r="C459" s="15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</row>
    <row r="460" customFormat="false" ht="15.75" hidden="false" customHeight="true" outlineLevel="0" collapsed="false">
      <c r="A460" s="26"/>
      <c r="B460" s="26"/>
      <c r="C460" s="15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</row>
    <row r="461" customFormat="false" ht="15.75" hidden="false" customHeight="true" outlineLevel="0" collapsed="false">
      <c r="A461" s="26"/>
      <c r="B461" s="26"/>
      <c r="C461" s="15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</row>
    <row r="462" customFormat="false" ht="15.75" hidden="false" customHeight="true" outlineLevel="0" collapsed="false">
      <c r="A462" s="26"/>
      <c r="B462" s="26"/>
      <c r="C462" s="15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</row>
    <row r="463" customFormat="false" ht="15.75" hidden="false" customHeight="true" outlineLevel="0" collapsed="false">
      <c r="A463" s="26"/>
      <c r="B463" s="26"/>
      <c r="C463" s="15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</row>
    <row r="464" customFormat="false" ht="15.75" hidden="false" customHeight="true" outlineLevel="0" collapsed="false">
      <c r="A464" s="26"/>
      <c r="B464" s="26"/>
      <c r="C464" s="15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</row>
    <row r="465" customFormat="false" ht="15.75" hidden="false" customHeight="true" outlineLevel="0" collapsed="false">
      <c r="A465" s="26"/>
      <c r="B465" s="26"/>
      <c r="C465" s="15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</row>
    <row r="466" customFormat="false" ht="15.75" hidden="false" customHeight="true" outlineLevel="0" collapsed="false">
      <c r="A466" s="26"/>
      <c r="B466" s="26"/>
      <c r="C466" s="15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</row>
    <row r="467" customFormat="false" ht="15.75" hidden="false" customHeight="true" outlineLevel="0" collapsed="false">
      <c r="A467" s="26"/>
      <c r="B467" s="26"/>
      <c r="C467" s="15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</row>
    <row r="468" customFormat="false" ht="15.75" hidden="false" customHeight="true" outlineLevel="0" collapsed="false">
      <c r="A468" s="26"/>
      <c r="B468" s="26"/>
      <c r="C468" s="15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</row>
    <row r="469" customFormat="false" ht="15.75" hidden="false" customHeight="true" outlineLevel="0" collapsed="false">
      <c r="A469" s="26"/>
      <c r="B469" s="26"/>
      <c r="C469" s="15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</row>
    <row r="470" customFormat="false" ht="15.75" hidden="false" customHeight="true" outlineLevel="0" collapsed="false">
      <c r="A470" s="26"/>
      <c r="B470" s="26"/>
      <c r="C470" s="15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</row>
    <row r="471" customFormat="false" ht="15.75" hidden="false" customHeight="true" outlineLevel="0" collapsed="false">
      <c r="A471" s="26"/>
      <c r="B471" s="26"/>
      <c r="C471" s="15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</row>
    <row r="472" customFormat="false" ht="15.75" hidden="false" customHeight="true" outlineLevel="0" collapsed="false">
      <c r="A472" s="26"/>
      <c r="B472" s="26"/>
      <c r="C472" s="15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</row>
    <row r="473" customFormat="false" ht="15.75" hidden="false" customHeight="true" outlineLevel="0" collapsed="false">
      <c r="A473" s="26"/>
      <c r="B473" s="26"/>
      <c r="C473" s="15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</row>
    <row r="474" customFormat="false" ht="15.75" hidden="false" customHeight="true" outlineLevel="0" collapsed="false">
      <c r="A474" s="26"/>
      <c r="B474" s="26"/>
      <c r="C474" s="15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</row>
    <row r="475" customFormat="false" ht="15.75" hidden="false" customHeight="true" outlineLevel="0" collapsed="false">
      <c r="A475" s="26"/>
      <c r="B475" s="26"/>
      <c r="C475" s="15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</row>
    <row r="476" customFormat="false" ht="15.75" hidden="false" customHeight="true" outlineLevel="0" collapsed="false">
      <c r="A476" s="26"/>
      <c r="B476" s="26"/>
      <c r="C476" s="15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</row>
    <row r="477" customFormat="false" ht="15.75" hidden="false" customHeight="true" outlineLevel="0" collapsed="false">
      <c r="A477" s="26"/>
      <c r="B477" s="26"/>
      <c r="C477" s="15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</row>
    <row r="478" customFormat="false" ht="15.75" hidden="false" customHeight="true" outlineLevel="0" collapsed="false">
      <c r="A478" s="26"/>
      <c r="B478" s="26"/>
      <c r="C478" s="15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</row>
    <row r="479" customFormat="false" ht="15.75" hidden="false" customHeight="true" outlineLevel="0" collapsed="false">
      <c r="A479" s="26"/>
      <c r="B479" s="26"/>
      <c r="C479" s="15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</row>
    <row r="480" customFormat="false" ht="15.75" hidden="false" customHeight="true" outlineLevel="0" collapsed="false">
      <c r="A480" s="26"/>
      <c r="B480" s="26"/>
      <c r="C480" s="15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</row>
    <row r="481" customFormat="false" ht="15.75" hidden="false" customHeight="true" outlineLevel="0" collapsed="false">
      <c r="A481" s="26"/>
      <c r="B481" s="26"/>
      <c r="C481" s="15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</row>
    <row r="482" customFormat="false" ht="15.75" hidden="false" customHeight="true" outlineLevel="0" collapsed="false">
      <c r="A482" s="26"/>
      <c r="B482" s="26"/>
      <c r="C482" s="15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</row>
    <row r="483" customFormat="false" ht="15.75" hidden="false" customHeight="true" outlineLevel="0" collapsed="false">
      <c r="A483" s="26"/>
      <c r="B483" s="26"/>
      <c r="C483" s="15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</row>
    <row r="484" customFormat="false" ht="15.75" hidden="false" customHeight="true" outlineLevel="0" collapsed="false">
      <c r="A484" s="26"/>
      <c r="B484" s="26"/>
      <c r="C484" s="15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</row>
    <row r="485" customFormat="false" ht="15.75" hidden="false" customHeight="true" outlineLevel="0" collapsed="false">
      <c r="A485" s="26"/>
      <c r="B485" s="26"/>
      <c r="C485" s="15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</row>
    <row r="486" customFormat="false" ht="15.75" hidden="false" customHeight="true" outlineLevel="0" collapsed="false">
      <c r="A486" s="26"/>
      <c r="B486" s="26"/>
      <c r="C486" s="15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</row>
    <row r="487" customFormat="false" ht="15.75" hidden="false" customHeight="true" outlineLevel="0" collapsed="false">
      <c r="A487" s="26"/>
      <c r="B487" s="26"/>
      <c r="C487" s="15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</row>
    <row r="488" customFormat="false" ht="15.75" hidden="false" customHeight="true" outlineLevel="0" collapsed="false">
      <c r="A488" s="26"/>
      <c r="B488" s="26"/>
      <c r="C488" s="15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</row>
    <row r="489" customFormat="false" ht="15.75" hidden="false" customHeight="true" outlineLevel="0" collapsed="false">
      <c r="A489" s="26"/>
      <c r="B489" s="26"/>
      <c r="C489" s="15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</row>
    <row r="490" customFormat="false" ht="15.75" hidden="false" customHeight="true" outlineLevel="0" collapsed="false">
      <c r="A490" s="26"/>
      <c r="B490" s="26"/>
      <c r="C490" s="15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</row>
    <row r="491" customFormat="false" ht="15.75" hidden="false" customHeight="true" outlineLevel="0" collapsed="false">
      <c r="A491" s="26"/>
      <c r="B491" s="26"/>
      <c r="C491" s="15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</row>
    <row r="492" customFormat="false" ht="15.75" hidden="false" customHeight="true" outlineLevel="0" collapsed="false">
      <c r="A492" s="26"/>
      <c r="B492" s="26"/>
      <c r="C492" s="15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</row>
    <row r="493" customFormat="false" ht="15.75" hidden="false" customHeight="true" outlineLevel="0" collapsed="false">
      <c r="A493" s="26"/>
      <c r="B493" s="26"/>
      <c r="C493" s="15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</row>
    <row r="494" customFormat="false" ht="15.75" hidden="false" customHeight="true" outlineLevel="0" collapsed="false">
      <c r="A494" s="26"/>
      <c r="B494" s="26"/>
      <c r="C494" s="15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</row>
    <row r="495" customFormat="false" ht="15.75" hidden="false" customHeight="true" outlineLevel="0" collapsed="false">
      <c r="A495" s="26"/>
      <c r="B495" s="26"/>
      <c r="C495" s="15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</row>
    <row r="496" customFormat="false" ht="15.75" hidden="false" customHeight="true" outlineLevel="0" collapsed="false">
      <c r="A496" s="26"/>
      <c r="B496" s="26"/>
      <c r="C496" s="15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</row>
    <row r="497" customFormat="false" ht="15.75" hidden="false" customHeight="true" outlineLevel="0" collapsed="false">
      <c r="A497" s="26"/>
      <c r="B497" s="26"/>
      <c r="C497" s="15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</row>
    <row r="498" customFormat="false" ht="15.75" hidden="false" customHeight="true" outlineLevel="0" collapsed="false">
      <c r="A498" s="26"/>
      <c r="B498" s="26"/>
      <c r="C498" s="15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</row>
    <row r="499" customFormat="false" ht="15.75" hidden="false" customHeight="true" outlineLevel="0" collapsed="false">
      <c r="A499" s="26"/>
      <c r="B499" s="26"/>
      <c r="C499" s="15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</row>
    <row r="500" customFormat="false" ht="15.75" hidden="false" customHeight="true" outlineLevel="0" collapsed="false">
      <c r="A500" s="26"/>
      <c r="B500" s="26"/>
      <c r="C500" s="15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</row>
    <row r="501" customFormat="false" ht="15.75" hidden="false" customHeight="true" outlineLevel="0" collapsed="false">
      <c r="A501" s="26"/>
      <c r="B501" s="26"/>
      <c r="C501" s="15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</row>
    <row r="502" customFormat="false" ht="15.75" hidden="false" customHeight="true" outlineLevel="0" collapsed="false">
      <c r="A502" s="26"/>
      <c r="B502" s="26"/>
      <c r="C502" s="15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</row>
    <row r="503" customFormat="false" ht="15.75" hidden="false" customHeight="true" outlineLevel="0" collapsed="false">
      <c r="A503" s="26"/>
      <c r="B503" s="26"/>
      <c r="C503" s="15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</row>
    <row r="504" customFormat="false" ht="15.75" hidden="false" customHeight="true" outlineLevel="0" collapsed="false">
      <c r="A504" s="26"/>
      <c r="B504" s="26"/>
      <c r="C504" s="15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</row>
    <row r="505" customFormat="false" ht="15.75" hidden="false" customHeight="true" outlineLevel="0" collapsed="false">
      <c r="A505" s="26"/>
      <c r="B505" s="26"/>
      <c r="C505" s="15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</row>
    <row r="506" customFormat="false" ht="15.75" hidden="false" customHeight="true" outlineLevel="0" collapsed="false">
      <c r="A506" s="26"/>
      <c r="B506" s="26"/>
      <c r="C506" s="15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</row>
    <row r="507" customFormat="false" ht="15.75" hidden="false" customHeight="true" outlineLevel="0" collapsed="false">
      <c r="A507" s="26"/>
      <c r="B507" s="26"/>
      <c r="C507" s="15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</row>
    <row r="508" customFormat="false" ht="15.75" hidden="false" customHeight="true" outlineLevel="0" collapsed="false">
      <c r="A508" s="26"/>
      <c r="B508" s="26"/>
      <c r="C508" s="15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</row>
    <row r="509" customFormat="false" ht="15.75" hidden="false" customHeight="true" outlineLevel="0" collapsed="false">
      <c r="A509" s="26"/>
      <c r="B509" s="26"/>
      <c r="C509" s="15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</row>
    <row r="510" customFormat="false" ht="15.75" hidden="false" customHeight="true" outlineLevel="0" collapsed="false">
      <c r="A510" s="26"/>
      <c r="B510" s="26"/>
      <c r="C510" s="15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</row>
    <row r="511" customFormat="false" ht="15.75" hidden="false" customHeight="true" outlineLevel="0" collapsed="false">
      <c r="A511" s="26"/>
      <c r="B511" s="26"/>
      <c r="C511" s="15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</row>
    <row r="512" customFormat="false" ht="15.75" hidden="false" customHeight="true" outlineLevel="0" collapsed="false">
      <c r="A512" s="26"/>
      <c r="B512" s="26"/>
      <c r="C512" s="15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</row>
    <row r="513" customFormat="false" ht="15.75" hidden="false" customHeight="true" outlineLevel="0" collapsed="false">
      <c r="A513" s="26"/>
      <c r="B513" s="26"/>
      <c r="C513" s="15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</row>
    <row r="514" customFormat="false" ht="15.75" hidden="false" customHeight="true" outlineLevel="0" collapsed="false">
      <c r="A514" s="26"/>
      <c r="B514" s="26"/>
      <c r="C514" s="15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</row>
    <row r="515" customFormat="false" ht="15.75" hidden="false" customHeight="true" outlineLevel="0" collapsed="false">
      <c r="A515" s="26"/>
      <c r="B515" s="26"/>
      <c r="C515" s="15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</row>
    <row r="516" customFormat="false" ht="15.75" hidden="false" customHeight="true" outlineLevel="0" collapsed="false">
      <c r="A516" s="26"/>
      <c r="B516" s="26"/>
      <c r="C516" s="15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</row>
    <row r="517" customFormat="false" ht="15.75" hidden="false" customHeight="true" outlineLevel="0" collapsed="false">
      <c r="A517" s="26"/>
      <c r="B517" s="26"/>
      <c r="C517" s="15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</row>
    <row r="518" customFormat="false" ht="15.75" hidden="false" customHeight="true" outlineLevel="0" collapsed="false">
      <c r="A518" s="26"/>
      <c r="B518" s="26"/>
      <c r="C518" s="15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</row>
    <row r="519" customFormat="false" ht="15.75" hidden="false" customHeight="true" outlineLevel="0" collapsed="false">
      <c r="A519" s="26"/>
      <c r="B519" s="26"/>
      <c r="C519" s="15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</row>
    <row r="520" customFormat="false" ht="15.75" hidden="false" customHeight="true" outlineLevel="0" collapsed="false">
      <c r="A520" s="26"/>
      <c r="B520" s="26"/>
      <c r="C520" s="15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</row>
    <row r="521" customFormat="false" ht="15.75" hidden="false" customHeight="true" outlineLevel="0" collapsed="false">
      <c r="A521" s="26"/>
      <c r="B521" s="26"/>
      <c r="C521" s="15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</row>
    <row r="522" customFormat="false" ht="15.75" hidden="false" customHeight="true" outlineLevel="0" collapsed="false">
      <c r="A522" s="26"/>
      <c r="B522" s="26"/>
      <c r="C522" s="15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</row>
    <row r="523" customFormat="false" ht="15.75" hidden="false" customHeight="true" outlineLevel="0" collapsed="false">
      <c r="A523" s="26"/>
      <c r="B523" s="26"/>
      <c r="C523" s="15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</row>
    <row r="524" customFormat="false" ht="15.75" hidden="false" customHeight="true" outlineLevel="0" collapsed="false">
      <c r="A524" s="26"/>
      <c r="B524" s="26"/>
      <c r="C524" s="15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</row>
    <row r="525" customFormat="false" ht="15.75" hidden="false" customHeight="true" outlineLevel="0" collapsed="false">
      <c r="A525" s="26"/>
      <c r="B525" s="26"/>
      <c r="C525" s="15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</row>
    <row r="526" customFormat="false" ht="15.75" hidden="false" customHeight="true" outlineLevel="0" collapsed="false">
      <c r="A526" s="26"/>
      <c r="B526" s="26"/>
      <c r="C526" s="15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</row>
    <row r="527" customFormat="false" ht="15.75" hidden="false" customHeight="true" outlineLevel="0" collapsed="false">
      <c r="A527" s="26"/>
      <c r="B527" s="26"/>
      <c r="C527" s="15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</row>
    <row r="528" customFormat="false" ht="15.75" hidden="false" customHeight="true" outlineLevel="0" collapsed="false">
      <c r="A528" s="26"/>
      <c r="B528" s="26"/>
      <c r="C528" s="15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</row>
    <row r="529" customFormat="false" ht="15.75" hidden="false" customHeight="true" outlineLevel="0" collapsed="false">
      <c r="A529" s="26"/>
      <c r="B529" s="26"/>
      <c r="C529" s="15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</row>
    <row r="530" customFormat="false" ht="15.75" hidden="false" customHeight="true" outlineLevel="0" collapsed="false">
      <c r="A530" s="26"/>
      <c r="B530" s="26"/>
      <c r="C530" s="15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</row>
    <row r="531" customFormat="false" ht="15.75" hidden="false" customHeight="true" outlineLevel="0" collapsed="false">
      <c r="A531" s="26"/>
      <c r="B531" s="26"/>
      <c r="C531" s="15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</row>
    <row r="532" customFormat="false" ht="15.75" hidden="false" customHeight="true" outlineLevel="0" collapsed="false">
      <c r="A532" s="26"/>
      <c r="B532" s="26"/>
      <c r="C532" s="15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</row>
    <row r="533" customFormat="false" ht="15.75" hidden="false" customHeight="true" outlineLevel="0" collapsed="false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</row>
    <row r="534" customFormat="false" ht="15.75" hidden="false" customHeight="true" outlineLevel="0" collapsed="false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</row>
    <row r="535" customFormat="false" ht="15.75" hidden="false" customHeight="true" outlineLevel="0" collapsed="false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</row>
    <row r="536" customFormat="false" ht="15.75" hidden="false" customHeight="true" outlineLevel="0" collapsed="false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</row>
    <row r="537" customFormat="false" ht="15.75" hidden="false" customHeight="true" outlineLevel="0" collapsed="false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</row>
    <row r="538" customFormat="false" ht="15.75" hidden="false" customHeight="true" outlineLevel="0" collapsed="false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</row>
    <row r="539" customFormat="false" ht="15.75" hidden="false" customHeight="true" outlineLevel="0" collapsed="false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</row>
    <row r="540" customFormat="false" ht="15.75" hidden="false" customHeight="true" outlineLevel="0" collapsed="false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</row>
    <row r="541" customFormat="false" ht="15.75" hidden="false" customHeight="true" outlineLevel="0" collapsed="false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</row>
    <row r="542" customFormat="false" ht="15.75" hidden="false" customHeight="true" outlineLevel="0" collapsed="false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</row>
    <row r="543" customFormat="false" ht="15.75" hidden="false" customHeight="true" outlineLevel="0" collapsed="false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</row>
    <row r="544" customFormat="false" ht="15.75" hidden="false" customHeight="true" outlineLevel="0" collapsed="false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</row>
    <row r="545" customFormat="false" ht="15.75" hidden="false" customHeight="true" outlineLevel="0" collapsed="false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</row>
    <row r="546" customFormat="false" ht="15.75" hidden="false" customHeight="true" outlineLevel="0" collapsed="false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</row>
    <row r="547" customFormat="false" ht="15.75" hidden="false" customHeight="true" outlineLevel="0" collapsed="false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</row>
    <row r="548" customFormat="false" ht="15.75" hidden="false" customHeight="true" outlineLevel="0" collapsed="false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</row>
    <row r="549" customFormat="false" ht="15.75" hidden="false" customHeight="true" outlineLevel="0" collapsed="false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</row>
    <row r="550" customFormat="false" ht="15.75" hidden="false" customHeight="true" outlineLevel="0" collapsed="false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</row>
    <row r="551" customFormat="false" ht="15.75" hidden="false" customHeight="true" outlineLevel="0" collapsed="false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</row>
    <row r="552" customFormat="false" ht="15.75" hidden="false" customHeight="true" outlineLevel="0" collapsed="false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</row>
    <row r="553" customFormat="false" ht="15.75" hidden="false" customHeight="true" outlineLevel="0" collapsed="false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</row>
    <row r="554" customFormat="false" ht="15.75" hidden="false" customHeight="true" outlineLevel="0" collapsed="false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</row>
    <row r="555" customFormat="false" ht="15.75" hidden="false" customHeight="true" outlineLevel="0" collapsed="false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</row>
    <row r="556" customFormat="false" ht="15.75" hidden="false" customHeight="true" outlineLevel="0" collapsed="false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</row>
    <row r="557" customFormat="false" ht="15.75" hidden="false" customHeight="true" outlineLevel="0" collapsed="false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</row>
    <row r="558" customFormat="false" ht="15.75" hidden="false" customHeight="true" outlineLevel="0" collapsed="false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</row>
    <row r="559" customFormat="false" ht="15.75" hidden="false" customHeight="true" outlineLevel="0" collapsed="false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</row>
    <row r="560" customFormat="false" ht="15.75" hidden="false" customHeight="true" outlineLevel="0" collapsed="false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</row>
    <row r="561" customFormat="false" ht="15.75" hidden="false" customHeight="true" outlineLevel="0" collapsed="false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</row>
    <row r="562" customFormat="false" ht="15.75" hidden="false" customHeight="true" outlineLevel="0" collapsed="false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</row>
    <row r="563" customFormat="false" ht="15.75" hidden="false" customHeight="true" outlineLevel="0" collapsed="false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</row>
    <row r="564" customFormat="false" ht="15.75" hidden="false" customHeight="true" outlineLevel="0" collapsed="false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</row>
    <row r="565" customFormat="false" ht="15.75" hidden="false" customHeight="true" outlineLevel="0" collapsed="false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</row>
    <row r="566" customFormat="false" ht="15.75" hidden="false" customHeight="true" outlineLevel="0" collapsed="false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</row>
    <row r="567" customFormat="false" ht="15.75" hidden="false" customHeight="true" outlineLevel="0" collapsed="false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</row>
    <row r="568" customFormat="false" ht="15.75" hidden="false" customHeight="true" outlineLevel="0" collapsed="false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</row>
    <row r="569" customFormat="false" ht="15.75" hidden="false" customHeight="true" outlineLevel="0" collapsed="false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</row>
    <row r="570" customFormat="false" ht="15.75" hidden="false" customHeight="true" outlineLevel="0" collapsed="false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</row>
    <row r="571" customFormat="false" ht="15.75" hidden="false" customHeight="true" outlineLevel="0" collapsed="false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</row>
    <row r="572" customFormat="false" ht="15.75" hidden="false" customHeight="true" outlineLevel="0" collapsed="false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</row>
    <row r="573" customFormat="false" ht="15.75" hidden="false" customHeight="true" outlineLevel="0" collapsed="false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</row>
    <row r="574" customFormat="false" ht="15.75" hidden="false" customHeight="true" outlineLevel="0" collapsed="false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</row>
    <row r="575" customFormat="false" ht="15.75" hidden="false" customHeight="true" outlineLevel="0" collapsed="false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</row>
    <row r="576" customFormat="false" ht="15.75" hidden="false" customHeight="true" outlineLevel="0" collapsed="false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</row>
    <row r="577" customFormat="false" ht="15.75" hidden="false" customHeight="true" outlineLevel="0" collapsed="false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</row>
    <row r="578" customFormat="false" ht="15.75" hidden="false" customHeight="true" outlineLevel="0" collapsed="false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</row>
    <row r="579" customFormat="false" ht="15.75" hidden="false" customHeight="true" outlineLevel="0" collapsed="false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</row>
    <row r="580" customFormat="false" ht="15.75" hidden="false" customHeight="true" outlineLevel="0" collapsed="false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</row>
    <row r="581" customFormat="false" ht="15.75" hidden="false" customHeight="true" outlineLevel="0" collapsed="false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</row>
    <row r="582" customFormat="false" ht="15.75" hidden="false" customHeight="true" outlineLevel="0" collapsed="false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</row>
    <row r="583" customFormat="false" ht="15.75" hidden="false" customHeight="true" outlineLevel="0" collapsed="false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</row>
    <row r="584" customFormat="false" ht="15.75" hidden="false" customHeight="true" outlineLevel="0" collapsed="false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</row>
    <row r="585" customFormat="false" ht="15.75" hidden="false" customHeight="true" outlineLevel="0" collapsed="false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</row>
    <row r="586" customFormat="false" ht="15.75" hidden="false" customHeight="true" outlineLevel="0" collapsed="false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</row>
    <row r="587" customFormat="false" ht="15.75" hidden="false" customHeight="true" outlineLevel="0" collapsed="false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</row>
    <row r="588" customFormat="false" ht="15.75" hidden="false" customHeight="true" outlineLevel="0" collapsed="false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</row>
    <row r="589" customFormat="false" ht="15.75" hidden="false" customHeight="true" outlineLevel="0" collapsed="false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</row>
    <row r="590" customFormat="false" ht="15.75" hidden="false" customHeight="true" outlineLevel="0" collapsed="false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</row>
    <row r="591" customFormat="false" ht="15.75" hidden="false" customHeight="true" outlineLevel="0" collapsed="false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</row>
    <row r="592" customFormat="false" ht="15.75" hidden="false" customHeight="true" outlineLevel="0" collapsed="false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</row>
    <row r="593" customFormat="false" ht="15.75" hidden="false" customHeight="true" outlineLevel="0" collapsed="false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</row>
    <row r="594" customFormat="false" ht="15.75" hidden="false" customHeight="true" outlineLevel="0" collapsed="false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</row>
    <row r="595" customFormat="false" ht="15.75" hidden="false" customHeight="true" outlineLevel="0" collapsed="false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</row>
    <row r="596" customFormat="false" ht="15.75" hidden="false" customHeight="true" outlineLevel="0" collapsed="false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</row>
    <row r="597" customFormat="false" ht="15.75" hidden="false" customHeight="true" outlineLevel="0" collapsed="false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</row>
    <row r="598" customFormat="false" ht="15.75" hidden="false" customHeight="true" outlineLevel="0" collapsed="false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</row>
    <row r="599" customFormat="false" ht="15.75" hidden="false" customHeight="true" outlineLevel="0" collapsed="false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</row>
    <row r="600" customFormat="false" ht="15.75" hidden="false" customHeight="true" outlineLevel="0" collapsed="false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</row>
    <row r="601" customFormat="false" ht="15.75" hidden="false" customHeight="true" outlineLevel="0" collapsed="false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</row>
    <row r="602" customFormat="false" ht="15.75" hidden="false" customHeight="true" outlineLevel="0" collapsed="false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</row>
    <row r="603" customFormat="false" ht="15.75" hidden="false" customHeight="true" outlineLevel="0" collapsed="false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</row>
    <row r="604" customFormat="false" ht="15.75" hidden="false" customHeight="true" outlineLevel="0" collapsed="false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</row>
    <row r="605" customFormat="false" ht="15.75" hidden="false" customHeight="true" outlineLevel="0" collapsed="false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</row>
    <row r="606" customFormat="false" ht="15.75" hidden="false" customHeight="true" outlineLevel="0" collapsed="false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</row>
    <row r="607" customFormat="false" ht="15.75" hidden="false" customHeight="true" outlineLevel="0" collapsed="false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</row>
    <row r="608" customFormat="false" ht="15.75" hidden="false" customHeight="true" outlineLevel="0" collapsed="false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</row>
    <row r="609" customFormat="false" ht="15.75" hidden="false" customHeight="true" outlineLevel="0" collapsed="false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</row>
    <row r="610" customFormat="false" ht="15.75" hidden="false" customHeight="true" outlineLevel="0" collapsed="false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</row>
    <row r="611" customFormat="false" ht="15.75" hidden="false" customHeight="true" outlineLevel="0" collapsed="false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</row>
    <row r="612" customFormat="false" ht="15.75" hidden="false" customHeight="true" outlineLevel="0" collapsed="false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</row>
    <row r="613" customFormat="false" ht="15.75" hidden="false" customHeight="true" outlineLevel="0" collapsed="false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</row>
    <row r="614" customFormat="false" ht="15.75" hidden="false" customHeight="true" outlineLevel="0" collapsed="false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</row>
    <row r="615" customFormat="false" ht="15.75" hidden="false" customHeight="true" outlineLevel="0" collapsed="false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</row>
    <row r="616" customFormat="false" ht="15.75" hidden="false" customHeight="true" outlineLevel="0" collapsed="false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</row>
    <row r="617" customFormat="false" ht="15.75" hidden="false" customHeight="true" outlineLevel="0" collapsed="false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</row>
    <row r="618" customFormat="false" ht="15.75" hidden="false" customHeight="true" outlineLevel="0" collapsed="false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</row>
    <row r="619" customFormat="false" ht="15.75" hidden="false" customHeight="true" outlineLevel="0" collapsed="false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</row>
    <row r="620" customFormat="false" ht="15.75" hidden="false" customHeight="true" outlineLevel="0" collapsed="false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</row>
    <row r="621" customFormat="false" ht="15.75" hidden="false" customHeight="true" outlineLevel="0" collapsed="false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</row>
    <row r="622" customFormat="false" ht="15.75" hidden="false" customHeight="true" outlineLevel="0" collapsed="false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</row>
    <row r="623" customFormat="false" ht="15.75" hidden="false" customHeight="true" outlineLevel="0" collapsed="false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</row>
    <row r="624" customFormat="false" ht="15.75" hidden="false" customHeight="true" outlineLevel="0" collapsed="false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</row>
    <row r="625" customFormat="false" ht="15.75" hidden="false" customHeight="true" outlineLevel="0" collapsed="false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</row>
    <row r="626" customFormat="false" ht="15.75" hidden="false" customHeight="true" outlineLevel="0" collapsed="false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</row>
    <row r="627" customFormat="false" ht="15.75" hidden="false" customHeight="true" outlineLevel="0" collapsed="false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</row>
    <row r="628" customFormat="false" ht="15.75" hidden="false" customHeight="true" outlineLevel="0" collapsed="false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</row>
    <row r="629" customFormat="false" ht="15.75" hidden="false" customHeight="true" outlineLevel="0" collapsed="false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</row>
    <row r="630" customFormat="false" ht="15.75" hidden="false" customHeight="true" outlineLevel="0" collapsed="false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</row>
    <row r="631" customFormat="false" ht="15.75" hidden="false" customHeight="true" outlineLevel="0" collapsed="false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</row>
    <row r="632" customFormat="false" ht="15.75" hidden="false" customHeight="true" outlineLevel="0" collapsed="false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</row>
    <row r="633" customFormat="false" ht="15.75" hidden="false" customHeight="true" outlineLevel="0" collapsed="false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</row>
    <row r="634" customFormat="false" ht="15.75" hidden="false" customHeight="true" outlineLevel="0" collapsed="false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</row>
    <row r="635" customFormat="false" ht="15.75" hidden="false" customHeight="true" outlineLevel="0" collapsed="false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</row>
    <row r="636" customFormat="false" ht="15.75" hidden="false" customHeight="true" outlineLevel="0" collapsed="false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</row>
    <row r="637" customFormat="false" ht="15.75" hidden="false" customHeight="true" outlineLevel="0" collapsed="false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</row>
    <row r="638" customFormat="false" ht="15.75" hidden="false" customHeight="true" outlineLevel="0" collapsed="false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</row>
    <row r="639" customFormat="false" ht="15.75" hidden="false" customHeight="true" outlineLevel="0" collapsed="false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</row>
    <row r="640" customFormat="false" ht="15.75" hidden="false" customHeight="true" outlineLevel="0" collapsed="false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</row>
    <row r="641" customFormat="false" ht="15.75" hidden="false" customHeight="true" outlineLevel="0" collapsed="false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</row>
    <row r="642" customFormat="false" ht="15.75" hidden="false" customHeight="true" outlineLevel="0" collapsed="false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</row>
    <row r="643" customFormat="false" ht="15.75" hidden="false" customHeight="true" outlineLevel="0" collapsed="false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</row>
    <row r="644" customFormat="false" ht="15.75" hidden="false" customHeight="true" outlineLevel="0" collapsed="false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</row>
    <row r="645" customFormat="false" ht="15.75" hidden="false" customHeight="true" outlineLevel="0" collapsed="false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</row>
    <row r="646" customFormat="false" ht="15.75" hidden="false" customHeight="true" outlineLevel="0" collapsed="false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</row>
    <row r="647" customFormat="false" ht="15.75" hidden="false" customHeight="true" outlineLevel="0" collapsed="false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</row>
    <row r="648" customFormat="false" ht="15.75" hidden="false" customHeight="true" outlineLevel="0" collapsed="false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</row>
    <row r="649" customFormat="false" ht="15.75" hidden="false" customHeight="true" outlineLevel="0" collapsed="false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</row>
    <row r="650" customFormat="false" ht="15.75" hidden="false" customHeight="true" outlineLevel="0" collapsed="false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</row>
    <row r="651" customFormat="false" ht="15.75" hidden="false" customHeight="true" outlineLevel="0" collapsed="false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</row>
    <row r="652" customFormat="false" ht="15.75" hidden="false" customHeight="true" outlineLevel="0" collapsed="false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</row>
    <row r="653" customFormat="false" ht="15.75" hidden="false" customHeight="true" outlineLevel="0" collapsed="false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</row>
    <row r="654" customFormat="false" ht="15.75" hidden="false" customHeight="true" outlineLevel="0" collapsed="false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</row>
    <row r="655" customFormat="false" ht="15.75" hidden="false" customHeight="true" outlineLevel="0" collapsed="false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</row>
    <row r="656" customFormat="false" ht="15.75" hidden="false" customHeight="true" outlineLevel="0" collapsed="false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</row>
    <row r="657" customFormat="false" ht="15.75" hidden="false" customHeight="true" outlineLevel="0" collapsed="false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</row>
    <row r="658" customFormat="false" ht="15.75" hidden="false" customHeight="true" outlineLevel="0" collapsed="false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</row>
    <row r="659" customFormat="false" ht="15.75" hidden="false" customHeight="true" outlineLevel="0" collapsed="false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</row>
    <row r="660" customFormat="false" ht="15.75" hidden="false" customHeight="true" outlineLevel="0" collapsed="false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</row>
    <row r="661" customFormat="false" ht="15.75" hidden="false" customHeight="true" outlineLevel="0" collapsed="false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</row>
    <row r="662" customFormat="false" ht="15.75" hidden="false" customHeight="true" outlineLevel="0" collapsed="false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</row>
    <row r="663" customFormat="false" ht="15.75" hidden="false" customHeight="true" outlineLevel="0" collapsed="false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</row>
    <row r="664" customFormat="false" ht="15.75" hidden="false" customHeight="true" outlineLevel="0" collapsed="false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</row>
    <row r="665" customFormat="false" ht="15.75" hidden="false" customHeight="true" outlineLevel="0" collapsed="false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</row>
    <row r="666" customFormat="false" ht="15.75" hidden="false" customHeight="true" outlineLevel="0" collapsed="false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</row>
    <row r="667" customFormat="false" ht="15.75" hidden="false" customHeight="true" outlineLevel="0" collapsed="false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</row>
    <row r="668" customFormat="false" ht="15.75" hidden="false" customHeight="true" outlineLevel="0" collapsed="false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</row>
    <row r="669" customFormat="false" ht="15.75" hidden="false" customHeight="true" outlineLevel="0" collapsed="false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</row>
    <row r="670" customFormat="false" ht="15.75" hidden="false" customHeight="true" outlineLevel="0" collapsed="false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</row>
    <row r="671" customFormat="false" ht="15.75" hidden="false" customHeight="true" outlineLevel="0" collapsed="false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</row>
    <row r="672" customFormat="false" ht="15.75" hidden="false" customHeight="true" outlineLevel="0" collapsed="false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</row>
    <row r="673" customFormat="false" ht="15.75" hidden="false" customHeight="true" outlineLevel="0" collapsed="false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</row>
    <row r="674" customFormat="false" ht="15.75" hidden="false" customHeight="true" outlineLevel="0" collapsed="false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</row>
    <row r="675" customFormat="false" ht="15.75" hidden="false" customHeight="true" outlineLevel="0" collapsed="false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</row>
    <row r="676" customFormat="false" ht="15.75" hidden="false" customHeight="true" outlineLevel="0" collapsed="false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</row>
    <row r="677" customFormat="false" ht="15.75" hidden="false" customHeight="true" outlineLevel="0" collapsed="false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</row>
    <row r="678" customFormat="false" ht="15.75" hidden="false" customHeight="true" outlineLevel="0" collapsed="false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</row>
    <row r="679" customFormat="false" ht="15.75" hidden="false" customHeight="true" outlineLevel="0" collapsed="false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</row>
    <row r="680" customFormat="false" ht="15.75" hidden="false" customHeight="true" outlineLevel="0" collapsed="false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</row>
    <row r="681" customFormat="false" ht="15.75" hidden="false" customHeight="true" outlineLevel="0" collapsed="false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</row>
    <row r="682" customFormat="false" ht="15.75" hidden="false" customHeight="true" outlineLevel="0" collapsed="false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</row>
    <row r="683" customFormat="false" ht="15.75" hidden="false" customHeight="true" outlineLevel="0" collapsed="false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</row>
    <row r="684" customFormat="false" ht="15.75" hidden="false" customHeight="true" outlineLevel="0" collapsed="false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</row>
    <row r="685" customFormat="false" ht="15.75" hidden="false" customHeight="true" outlineLevel="0" collapsed="false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</row>
    <row r="686" customFormat="false" ht="15.75" hidden="false" customHeight="true" outlineLevel="0" collapsed="false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</row>
    <row r="687" customFormat="false" ht="15.75" hidden="false" customHeight="true" outlineLevel="0" collapsed="false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</row>
    <row r="688" customFormat="false" ht="15.75" hidden="false" customHeight="true" outlineLevel="0" collapsed="false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</row>
    <row r="689" customFormat="false" ht="15.75" hidden="false" customHeight="true" outlineLevel="0" collapsed="false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</row>
    <row r="690" customFormat="false" ht="15.75" hidden="false" customHeight="true" outlineLevel="0" collapsed="false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</row>
    <row r="691" customFormat="false" ht="15.75" hidden="false" customHeight="true" outlineLevel="0" collapsed="false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</row>
    <row r="692" customFormat="false" ht="15.75" hidden="false" customHeight="true" outlineLevel="0" collapsed="false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</row>
    <row r="693" customFormat="false" ht="15.75" hidden="false" customHeight="true" outlineLevel="0" collapsed="false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</row>
    <row r="694" customFormat="false" ht="15.75" hidden="false" customHeight="true" outlineLevel="0" collapsed="false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</row>
    <row r="695" customFormat="false" ht="15.75" hidden="false" customHeight="true" outlineLevel="0" collapsed="false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</row>
    <row r="696" customFormat="false" ht="15.75" hidden="false" customHeight="true" outlineLevel="0" collapsed="false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</row>
    <row r="697" customFormat="false" ht="15.75" hidden="false" customHeight="true" outlineLevel="0" collapsed="false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</row>
    <row r="698" customFormat="false" ht="15.75" hidden="false" customHeight="true" outlineLevel="0" collapsed="false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</row>
    <row r="699" customFormat="false" ht="15.75" hidden="false" customHeight="true" outlineLevel="0" collapsed="false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</row>
    <row r="700" customFormat="false" ht="15.75" hidden="false" customHeight="true" outlineLevel="0" collapsed="false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</row>
    <row r="701" customFormat="false" ht="15.75" hidden="false" customHeight="true" outlineLevel="0" collapsed="false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</row>
    <row r="702" customFormat="false" ht="15.75" hidden="false" customHeight="true" outlineLevel="0" collapsed="false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</row>
    <row r="703" customFormat="false" ht="15.75" hidden="false" customHeight="true" outlineLevel="0" collapsed="false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</row>
    <row r="704" customFormat="false" ht="15.75" hidden="false" customHeight="true" outlineLevel="0" collapsed="false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</row>
    <row r="705" customFormat="false" ht="15.75" hidden="false" customHeight="true" outlineLevel="0" collapsed="false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</row>
    <row r="706" customFormat="false" ht="15.75" hidden="false" customHeight="true" outlineLevel="0" collapsed="false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</row>
    <row r="707" customFormat="false" ht="15.75" hidden="false" customHeight="true" outlineLevel="0" collapsed="false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</row>
    <row r="708" customFormat="false" ht="15.75" hidden="false" customHeight="true" outlineLevel="0" collapsed="false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</row>
    <row r="709" customFormat="false" ht="15.75" hidden="false" customHeight="true" outlineLevel="0" collapsed="false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</row>
    <row r="710" customFormat="false" ht="15.75" hidden="false" customHeight="true" outlineLevel="0" collapsed="false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</row>
    <row r="711" customFormat="false" ht="15.75" hidden="false" customHeight="true" outlineLevel="0" collapsed="false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</row>
    <row r="712" customFormat="false" ht="15.75" hidden="false" customHeight="true" outlineLevel="0" collapsed="false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</row>
    <row r="713" customFormat="false" ht="15.75" hidden="false" customHeight="true" outlineLevel="0" collapsed="false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</row>
    <row r="714" customFormat="false" ht="15.75" hidden="false" customHeight="true" outlineLevel="0" collapsed="false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</row>
    <row r="715" customFormat="false" ht="15.75" hidden="false" customHeight="true" outlineLevel="0" collapsed="false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</row>
    <row r="716" customFormat="false" ht="15.75" hidden="false" customHeight="true" outlineLevel="0" collapsed="false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</row>
    <row r="717" customFormat="false" ht="15.75" hidden="false" customHeight="true" outlineLevel="0" collapsed="false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</row>
    <row r="718" customFormat="false" ht="15.75" hidden="false" customHeight="true" outlineLevel="0" collapsed="false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</row>
    <row r="719" customFormat="false" ht="15.75" hidden="false" customHeight="true" outlineLevel="0" collapsed="false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</row>
    <row r="720" customFormat="false" ht="15.75" hidden="false" customHeight="true" outlineLevel="0" collapsed="false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</row>
    <row r="721" customFormat="false" ht="15.75" hidden="false" customHeight="true" outlineLevel="0" collapsed="false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</row>
    <row r="722" customFormat="false" ht="15.75" hidden="false" customHeight="true" outlineLevel="0" collapsed="false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</row>
    <row r="723" customFormat="false" ht="15.75" hidden="false" customHeight="true" outlineLevel="0" collapsed="false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</row>
    <row r="724" customFormat="false" ht="15.75" hidden="false" customHeight="true" outlineLevel="0" collapsed="false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</row>
    <row r="725" customFormat="false" ht="15.75" hidden="false" customHeight="true" outlineLevel="0" collapsed="false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</row>
    <row r="726" customFormat="false" ht="15.75" hidden="false" customHeight="true" outlineLevel="0" collapsed="false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</row>
    <row r="727" customFormat="false" ht="15.75" hidden="false" customHeight="true" outlineLevel="0" collapsed="false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</row>
    <row r="728" customFormat="false" ht="15.75" hidden="false" customHeight="true" outlineLevel="0" collapsed="false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</row>
    <row r="729" customFormat="false" ht="15.75" hidden="false" customHeight="true" outlineLevel="0" collapsed="false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</row>
    <row r="730" customFormat="false" ht="15.75" hidden="false" customHeight="true" outlineLevel="0" collapsed="false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</row>
    <row r="731" customFormat="false" ht="15.75" hidden="false" customHeight="true" outlineLevel="0" collapsed="false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</row>
    <row r="732" customFormat="false" ht="15.75" hidden="false" customHeight="true" outlineLevel="0" collapsed="false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</row>
    <row r="733" customFormat="false" ht="15.75" hidden="false" customHeight="true" outlineLevel="0" collapsed="false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</row>
    <row r="734" customFormat="false" ht="15.75" hidden="false" customHeight="true" outlineLevel="0" collapsed="false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</row>
    <row r="735" customFormat="false" ht="15.75" hidden="false" customHeight="true" outlineLevel="0" collapsed="false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</row>
    <row r="736" customFormat="false" ht="15.75" hidden="false" customHeight="true" outlineLevel="0" collapsed="false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</row>
    <row r="737" customFormat="false" ht="15.75" hidden="false" customHeight="true" outlineLevel="0" collapsed="false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</row>
    <row r="738" customFormat="false" ht="15.75" hidden="false" customHeight="true" outlineLevel="0" collapsed="false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</row>
    <row r="739" customFormat="false" ht="15.75" hidden="false" customHeight="true" outlineLevel="0" collapsed="false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</row>
    <row r="740" customFormat="false" ht="15.75" hidden="false" customHeight="true" outlineLevel="0" collapsed="false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</row>
    <row r="741" customFormat="false" ht="15.75" hidden="false" customHeight="true" outlineLevel="0" collapsed="false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</row>
    <row r="742" customFormat="false" ht="15.75" hidden="false" customHeight="true" outlineLevel="0" collapsed="false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</row>
    <row r="743" customFormat="false" ht="15.75" hidden="false" customHeight="true" outlineLevel="0" collapsed="false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</row>
    <row r="744" customFormat="false" ht="15.75" hidden="false" customHeight="true" outlineLevel="0" collapsed="false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</row>
    <row r="745" customFormat="false" ht="15.75" hidden="false" customHeight="true" outlineLevel="0" collapsed="false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</row>
    <row r="746" customFormat="false" ht="15.75" hidden="false" customHeight="true" outlineLevel="0" collapsed="false">
      <c r="A746" s="26"/>
      <c r="B746" s="26"/>
      <c r="C746" s="26"/>
      <c r="D746" s="26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</row>
    <row r="747" customFormat="false" ht="15.75" hidden="false" customHeight="true" outlineLevel="0" collapsed="false">
      <c r="A747" s="26"/>
      <c r="B747" s="26"/>
      <c r="C747" s="26"/>
      <c r="D747" s="2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</row>
    <row r="748" customFormat="false" ht="15.75" hidden="false" customHeight="true" outlineLevel="0" collapsed="false">
      <c r="A748" s="26"/>
      <c r="B748" s="26"/>
      <c r="C748" s="26"/>
      <c r="D748" s="26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</row>
    <row r="749" customFormat="false" ht="15.75" hidden="false" customHeight="true" outlineLevel="0" collapsed="false">
      <c r="A749" s="26"/>
      <c r="B749" s="26"/>
      <c r="C749" s="26"/>
      <c r="D749" s="26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</row>
    <row r="750" customFormat="false" ht="15.75" hidden="false" customHeight="true" outlineLevel="0" collapsed="false">
      <c r="A750" s="26"/>
      <c r="B750" s="26"/>
      <c r="C750" s="26"/>
      <c r="D750" s="26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</row>
    <row r="751" customFormat="false" ht="15.75" hidden="false" customHeight="true" outlineLevel="0" collapsed="false">
      <c r="A751" s="26"/>
      <c r="B751" s="26"/>
      <c r="C751" s="26"/>
      <c r="D751" s="2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</row>
    <row r="752" customFormat="false" ht="15.75" hidden="false" customHeight="true" outlineLevel="0" collapsed="false">
      <c r="A752" s="26"/>
      <c r="B752" s="26"/>
      <c r="C752" s="26"/>
      <c r="D752" s="26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</row>
    <row r="753" customFormat="false" ht="15.75" hidden="false" customHeight="true" outlineLevel="0" collapsed="false">
      <c r="A753" s="26"/>
      <c r="B753" s="26"/>
      <c r="C753" s="26"/>
      <c r="D753" s="26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</row>
    <row r="754" customFormat="false" ht="15.75" hidden="false" customHeight="true" outlineLevel="0" collapsed="false">
      <c r="A754" s="26"/>
      <c r="B754" s="26"/>
      <c r="C754" s="26"/>
      <c r="D754" s="26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</row>
    <row r="755" customFormat="false" ht="15.75" hidden="false" customHeight="true" outlineLevel="0" collapsed="false">
      <c r="A755" s="26"/>
      <c r="B755" s="26"/>
      <c r="C755" s="26"/>
      <c r="D755" s="2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</row>
    <row r="756" customFormat="false" ht="15.75" hidden="false" customHeight="true" outlineLevel="0" collapsed="false">
      <c r="A756" s="26"/>
      <c r="B756" s="26"/>
      <c r="C756" s="26"/>
      <c r="D756" s="26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</row>
    <row r="757" customFormat="false" ht="15.75" hidden="false" customHeight="true" outlineLevel="0" collapsed="false">
      <c r="A757" s="26"/>
      <c r="B757" s="26"/>
      <c r="C757" s="26"/>
      <c r="D757" s="26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</row>
    <row r="758" customFormat="false" ht="15.75" hidden="false" customHeight="true" outlineLevel="0" collapsed="false">
      <c r="A758" s="26"/>
      <c r="B758" s="26"/>
      <c r="C758" s="26"/>
      <c r="D758" s="26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</row>
    <row r="759" customFormat="false" ht="15.75" hidden="false" customHeight="true" outlineLevel="0" collapsed="false">
      <c r="A759" s="26"/>
      <c r="B759" s="26"/>
      <c r="C759" s="26"/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</row>
    <row r="760" customFormat="false" ht="15.75" hidden="false" customHeight="true" outlineLevel="0" collapsed="false">
      <c r="A760" s="26"/>
      <c r="B760" s="26"/>
      <c r="C760" s="26"/>
      <c r="D760" s="26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</row>
    <row r="761" customFormat="false" ht="15.75" hidden="false" customHeight="true" outlineLevel="0" collapsed="false">
      <c r="A761" s="26"/>
      <c r="B761" s="26"/>
      <c r="C761" s="26"/>
      <c r="D761" s="26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</row>
    <row r="762" customFormat="false" ht="15.75" hidden="false" customHeight="true" outlineLevel="0" collapsed="false">
      <c r="A762" s="26"/>
      <c r="B762" s="26"/>
      <c r="C762" s="26"/>
      <c r="D762" s="26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</row>
    <row r="763" customFormat="false" ht="15.75" hidden="false" customHeight="true" outlineLevel="0" collapsed="false">
      <c r="A763" s="26"/>
      <c r="B763" s="26"/>
      <c r="C763" s="26"/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</row>
    <row r="764" customFormat="false" ht="15.75" hidden="false" customHeight="true" outlineLevel="0" collapsed="false">
      <c r="A764" s="26"/>
      <c r="B764" s="26"/>
      <c r="C764" s="26"/>
      <c r="D764" s="26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</row>
    <row r="765" customFormat="false" ht="15.75" hidden="false" customHeight="true" outlineLevel="0" collapsed="false">
      <c r="A765" s="26"/>
      <c r="B765" s="26"/>
      <c r="C765" s="26"/>
      <c r="D765" s="26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</row>
    <row r="766" customFormat="false" ht="15.75" hidden="false" customHeight="true" outlineLevel="0" collapsed="false">
      <c r="A766" s="26"/>
      <c r="B766" s="26"/>
      <c r="C766" s="26"/>
      <c r="D766" s="26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</row>
    <row r="767" customFormat="false" ht="15.75" hidden="false" customHeight="true" outlineLevel="0" collapsed="false">
      <c r="A767" s="26"/>
      <c r="B767" s="26"/>
      <c r="C767" s="26"/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</row>
    <row r="768" customFormat="false" ht="15.75" hidden="false" customHeight="true" outlineLevel="0" collapsed="false">
      <c r="A768" s="26"/>
      <c r="B768" s="26"/>
      <c r="C768" s="26"/>
      <c r="D768" s="26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</row>
    <row r="769" customFormat="false" ht="15.75" hidden="false" customHeight="true" outlineLevel="0" collapsed="false">
      <c r="A769" s="26"/>
      <c r="B769" s="26"/>
      <c r="C769" s="26"/>
      <c r="D769" s="26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</row>
    <row r="770" customFormat="false" ht="15.75" hidden="false" customHeight="true" outlineLevel="0" collapsed="false">
      <c r="A770" s="26"/>
      <c r="B770" s="26"/>
      <c r="C770" s="26"/>
      <c r="D770" s="26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</row>
    <row r="771" customFormat="false" ht="15.75" hidden="false" customHeight="true" outlineLevel="0" collapsed="false">
      <c r="A771" s="26"/>
      <c r="B771" s="26"/>
      <c r="C771" s="26"/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</row>
    <row r="772" customFormat="false" ht="15.75" hidden="false" customHeight="true" outlineLevel="0" collapsed="false">
      <c r="A772" s="26"/>
      <c r="B772" s="26"/>
      <c r="C772" s="26"/>
      <c r="D772" s="26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</row>
    <row r="773" customFormat="false" ht="15.75" hidden="false" customHeight="true" outlineLevel="0" collapsed="false">
      <c r="A773" s="26"/>
      <c r="B773" s="26"/>
      <c r="C773" s="26"/>
      <c r="D773" s="26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</row>
    <row r="774" customFormat="false" ht="15.75" hidden="false" customHeight="true" outlineLevel="0" collapsed="false">
      <c r="A774" s="26"/>
      <c r="B774" s="26"/>
      <c r="C774" s="26"/>
      <c r="D774" s="26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</row>
    <row r="775" customFormat="false" ht="15.75" hidden="false" customHeight="true" outlineLevel="0" collapsed="false">
      <c r="A775" s="26"/>
      <c r="B775" s="26"/>
      <c r="C775" s="26"/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</row>
    <row r="776" customFormat="false" ht="15.75" hidden="false" customHeight="true" outlineLevel="0" collapsed="false">
      <c r="A776" s="26"/>
      <c r="B776" s="26"/>
      <c r="C776" s="26"/>
      <c r="D776" s="26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</row>
    <row r="777" customFormat="false" ht="15.75" hidden="false" customHeight="true" outlineLevel="0" collapsed="false">
      <c r="A777" s="26"/>
      <c r="B777" s="26"/>
      <c r="C777" s="26"/>
      <c r="D777" s="26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</row>
    <row r="778" customFormat="false" ht="15.75" hidden="false" customHeight="true" outlineLevel="0" collapsed="false">
      <c r="A778" s="26"/>
      <c r="B778" s="26"/>
      <c r="C778" s="26"/>
      <c r="D778" s="26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</row>
    <row r="779" customFormat="false" ht="15.75" hidden="false" customHeight="true" outlineLevel="0" collapsed="false">
      <c r="A779" s="26"/>
      <c r="B779" s="26"/>
      <c r="C779" s="26"/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</row>
    <row r="780" customFormat="false" ht="15.75" hidden="false" customHeight="true" outlineLevel="0" collapsed="false">
      <c r="A780" s="26"/>
      <c r="B780" s="26"/>
      <c r="C780" s="26"/>
      <c r="D780" s="26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</row>
    <row r="781" customFormat="false" ht="15.75" hidden="false" customHeight="true" outlineLevel="0" collapsed="false">
      <c r="A781" s="26"/>
      <c r="B781" s="26"/>
      <c r="C781" s="26"/>
      <c r="D781" s="26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</row>
    <row r="782" customFormat="false" ht="15.75" hidden="false" customHeight="true" outlineLevel="0" collapsed="false">
      <c r="A782" s="26"/>
      <c r="B782" s="26"/>
      <c r="C782" s="26"/>
      <c r="D782" s="26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</row>
    <row r="783" customFormat="false" ht="15.75" hidden="false" customHeight="true" outlineLevel="0" collapsed="false">
      <c r="A783" s="26"/>
      <c r="B783" s="26"/>
      <c r="C783" s="26"/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</row>
    <row r="784" customFormat="false" ht="15.75" hidden="false" customHeight="true" outlineLevel="0" collapsed="false">
      <c r="A784" s="26"/>
      <c r="B784" s="26"/>
      <c r="C784" s="26"/>
      <c r="D784" s="26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</row>
    <row r="785" customFormat="false" ht="15.75" hidden="false" customHeight="true" outlineLevel="0" collapsed="false">
      <c r="A785" s="26"/>
      <c r="B785" s="26"/>
      <c r="C785" s="26"/>
      <c r="D785" s="26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</row>
    <row r="786" customFormat="false" ht="15.75" hidden="false" customHeight="true" outlineLevel="0" collapsed="false">
      <c r="A786" s="26"/>
      <c r="B786" s="26"/>
      <c r="C786" s="26"/>
      <c r="D786" s="26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</row>
    <row r="787" customFormat="false" ht="15.75" hidden="false" customHeight="true" outlineLevel="0" collapsed="false">
      <c r="A787" s="26"/>
      <c r="B787" s="26"/>
      <c r="C787" s="26"/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</row>
    <row r="788" customFormat="false" ht="15.75" hidden="false" customHeight="true" outlineLevel="0" collapsed="false">
      <c r="A788" s="26"/>
      <c r="B788" s="26"/>
      <c r="C788" s="26"/>
      <c r="D788" s="26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</row>
    <row r="789" customFormat="false" ht="15.75" hidden="false" customHeight="true" outlineLevel="0" collapsed="false">
      <c r="A789" s="26"/>
      <c r="B789" s="26"/>
      <c r="C789" s="26"/>
      <c r="D789" s="26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</row>
    <row r="790" customFormat="false" ht="15.75" hidden="false" customHeight="true" outlineLevel="0" collapsed="false">
      <c r="A790" s="26"/>
      <c r="B790" s="26"/>
      <c r="C790" s="26"/>
      <c r="D790" s="26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</row>
    <row r="791" customFormat="false" ht="15.75" hidden="false" customHeight="true" outlineLevel="0" collapsed="false">
      <c r="A791" s="26"/>
      <c r="B791" s="26"/>
      <c r="C791" s="26"/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</row>
    <row r="792" customFormat="false" ht="15.75" hidden="false" customHeight="true" outlineLevel="0" collapsed="false">
      <c r="A792" s="26"/>
      <c r="B792" s="26"/>
      <c r="C792" s="26"/>
      <c r="D792" s="26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</row>
    <row r="793" customFormat="false" ht="15.75" hidden="false" customHeight="true" outlineLevel="0" collapsed="false">
      <c r="A793" s="26"/>
      <c r="B793" s="26"/>
      <c r="C793" s="26"/>
      <c r="D793" s="26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</row>
    <row r="794" customFormat="false" ht="15.75" hidden="false" customHeight="true" outlineLevel="0" collapsed="false">
      <c r="A794" s="26"/>
      <c r="B794" s="26"/>
      <c r="C794" s="26"/>
      <c r="D794" s="26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</row>
    <row r="795" customFormat="false" ht="15.75" hidden="false" customHeight="true" outlineLevel="0" collapsed="false">
      <c r="A795" s="26"/>
      <c r="B795" s="26"/>
      <c r="C795" s="26"/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</row>
    <row r="796" customFormat="false" ht="15.75" hidden="false" customHeight="true" outlineLevel="0" collapsed="false">
      <c r="A796" s="26"/>
      <c r="B796" s="26"/>
      <c r="C796" s="26"/>
      <c r="D796" s="26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</row>
    <row r="797" customFormat="false" ht="15.75" hidden="false" customHeight="true" outlineLevel="0" collapsed="false">
      <c r="A797" s="26"/>
      <c r="B797" s="26"/>
      <c r="C797" s="26"/>
      <c r="D797" s="26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</row>
    <row r="798" customFormat="false" ht="15.75" hidden="false" customHeight="true" outlineLevel="0" collapsed="false">
      <c r="A798" s="26"/>
      <c r="B798" s="26"/>
      <c r="C798" s="26"/>
      <c r="D798" s="26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</row>
    <row r="799" customFormat="false" ht="15.75" hidden="false" customHeight="true" outlineLevel="0" collapsed="false">
      <c r="A799" s="26"/>
      <c r="B799" s="26"/>
      <c r="C799" s="26"/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</row>
    <row r="800" customFormat="false" ht="15.75" hidden="false" customHeight="true" outlineLevel="0" collapsed="false">
      <c r="A800" s="26"/>
      <c r="B800" s="26"/>
      <c r="C800" s="26"/>
      <c r="D800" s="26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</row>
    <row r="801" customFormat="false" ht="15.75" hidden="false" customHeight="true" outlineLevel="0" collapsed="false">
      <c r="A801" s="26"/>
      <c r="B801" s="26"/>
      <c r="C801" s="26"/>
      <c r="D801" s="26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</row>
    <row r="802" customFormat="false" ht="15.75" hidden="false" customHeight="true" outlineLevel="0" collapsed="false">
      <c r="A802" s="26"/>
      <c r="B802" s="26"/>
      <c r="C802" s="26"/>
      <c r="D802" s="26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</row>
    <row r="803" customFormat="false" ht="15.75" hidden="false" customHeight="true" outlineLevel="0" collapsed="false">
      <c r="A803" s="26"/>
      <c r="B803" s="26"/>
      <c r="C803" s="26"/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</row>
    <row r="804" customFormat="false" ht="15.75" hidden="false" customHeight="true" outlineLevel="0" collapsed="false">
      <c r="A804" s="26"/>
      <c r="B804" s="26"/>
      <c r="C804" s="26"/>
      <c r="D804" s="26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</row>
    <row r="805" customFormat="false" ht="15.75" hidden="false" customHeight="true" outlineLevel="0" collapsed="false">
      <c r="A805" s="26"/>
      <c r="B805" s="26"/>
      <c r="C805" s="26"/>
      <c r="D805" s="26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</row>
    <row r="806" customFormat="false" ht="15.75" hidden="false" customHeight="true" outlineLevel="0" collapsed="false">
      <c r="A806" s="26"/>
      <c r="B806" s="26"/>
      <c r="C806" s="26"/>
      <c r="D806" s="26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</row>
    <row r="807" customFormat="false" ht="15.75" hidden="false" customHeight="true" outlineLevel="0" collapsed="false">
      <c r="A807" s="26"/>
      <c r="B807" s="26"/>
      <c r="C807" s="26"/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</row>
    <row r="808" customFormat="false" ht="15.75" hidden="false" customHeight="true" outlineLevel="0" collapsed="false">
      <c r="A808" s="26"/>
      <c r="B808" s="26"/>
      <c r="C808" s="26"/>
      <c r="D808" s="26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</row>
    <row r="809" customFormat="false" ht="15.75" hidden="false" customHeight="true" outlineLevel="0" collapsed="false">
      <c r="A809" s="26"/>
      <c r="B809" s="26"/>
      <c r="C809" s="26"/>
      <c r="D809" s="26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</row>
    <row r="810" customFormat="false" ht="15.75" hidden="false" customHeight="true" outlineLevel="0" collapsed="false">
      <c r="A810" s="26"/>
      <c r="B810" s="26"/>
      <c r="C810" s="26"/>
      <c r="D810" s="26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</row>
    <row r="811" customFormat="false" ht="15.75" hidden="false" customHeight="true" outlineLevel="0" collapsed="false">
      <c r="A811" s="26"/>
      <c r="B811" s="26"/>
      <c r="C811" s="26"/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</row>
    <row r="812" customFormat="false" ht="15.75" hidden="false" customHeight="true" outlineLevel="0" collapsed="false">
      <c r="A812" s="26"/>
      <c r="B812" s="26"/>
      <c r="C812" s="26"/>
      <c r="D812" s="26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</row>
    <row r="813" customFormat="false" ht="15.75" hidden="false" customHeight="true" outlineLevel="0" collapsed="false">
      <c r="A813" s="26"/>
      <c r="B813" s="26"/>
      <c r="C813" s="26"/>
      <c r="D813" s="26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</row>
    <row r="814" customFormat="false" ht="15.75" hidden="false" customHeight="true" outlineLevel="0" collapsed="false">
      <c r="A814" s="26"/>
      <c r="B814" s="26"/>
      <c r="C814" s="26"/>
      <c r="D814" s="26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</row>
    <row r="815" customFormat="false" ht="15.75" hidden="false" customHeight="true" outlineLevel="0" collapsed="false">
      <c r="A815" s="26"/>
      <c r="B815" s="26"/>
      <c r="C815" s="26"/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</row>
    <row r="816" customFormat="false" ht="15.75" hidden="false" customHeight="true" outlineLevel="0" collapsed="false">
      <c r="A816" s="26"/>
      <c r="B816" s="26"/>
      <c r="C816" s="26"/>
      <c r="D816" s="26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</row>
    <row r="817" customFormat="false" ht="15.75" hidden="false" customHeight="true" outlineLevel="0" collapsed="false">
      <c r="A817" s="26"/>
      <c r="B817" s="26"/>
      <c r="C817" s="26"/>
      <c r="D817" s="26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</row>
    <row r="818" customFormat="false" ht="15.75" hidden="false" customHeight="true" outlineLevel="0" collapsed="false">
      <c r="A818" s="26"/>
      <c r="B818" s="26"/>
      <c r="C818" s="26"/>
      <c r="D818" s="26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</row>
    <row r="819" customFormat="false" ht="15.75" hidden="false" customHeight="true" outlineLevel="0" collapsed="false">
      <c r="A819" s="26"/>
      <c r="B819" s="26"/>
      <c r="C819" s="26"/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</row>
    <row r="820" customFormat="false" ht="15.75" hidden="false" customHeight="true" outlineLevel="0" collapsed="false">
      <c r="A820" s="26"/>
      <c r="B820" s="26"/>
      <c r="C820" s="26"/>
      <c r="D820" s="26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</row>
    <row r="821" customFormat="false" ht="15.75" hidden="false" customHeight="true" outlineLevel="0" collapsed="false">
      <c r="A821" s="26"/>
      <c r="B821" s="26"/>
      <c r="C821" s="26"/>
      <c r="D821" s="26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</row>
    <row r="822" customFormat="false" ht="15.75" hidden="false" customHeight="true" outlineLevel="0" collapsed="false">
      <c r="A822" s="26"/>
      <c r="B822" s="26"/>
      <c r="C822" s="26"/>
      <c r="D822" s="26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</row>
    <row r="823" customFormat="false" ht="15.75" hidden="false" customHeight="true" outlineLevel="0" collapsed="false">
      <c r="A823" s="26"/>
      <c r="B823" s="26"/>
      <c r="C823" s="26"/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</row>
    <row r="824" customFormat="false" ht="15.75" hidden="false" customHeight="true" outlineLevel="0" collapsed="false">
      <c r="A824" s="26"/>
      <c r="B824" s="26"/>
      <c r="C824" s="26"/>
      <c r="D824" s="26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</row>
    <row r="825" customFormat="false" ht="15.75" hidden="false" customHeight="true" outlineLevel="0" collapsed="false">
      <c r="A825" s="26"/>
      <c r="B825" s="26"/>
      <c r="C825" s="26"/>
      <c r="D825" s="26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</row>
    <row r="826" customFormat="false" ht="15.75" hidden="false" customHeight="true" outlineLevel="0" collapsed="false">
      <c r="A826" s="26"/>
      <c r="B826" s="26"/>
      <c r="C826" s="26"/>
      <c r="D826" s="26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</row>
    <row r="827" customFormat="false" ht="15.75" hidden="false" customHeight="true" outlineLevel="0" collapsed="false">
      <c r="A827" s="26"/>
      <c r="B827" s="26"/>
      <c r="C827" s="26"/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</row>
    <row r="828" customFormat="false" ht="15.75" hidden="false" customHeight="true" outlineLevel="0" collapsed="false">
      <c r="A828" s="26"/>
      <c r="B828" s="26"/>
      <c r="C828" s="26"/>
      <c r="D828" s="26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</row>
    <row r="829" customFormat="false" ht="15.75" hidden="false" customHeight="true" outlineLevel="0" collapsed="false">
      <c r="A829" s="26"/>
      <c r="B829" s="26"/>
      <c r="C829" s="26"/>
      <c r="D829" s="26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</row>
    <row r="830" customFormat="false" ht="15.75" hidden="false" customHeight="true" outlineLevel="0" collapsed="false">
      <c r="A830" s="26"/>
      <c r="B830" s="26"/>
      <c r="C830" s="26"/>
      <c r="D830" s="26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</row>
    <row r="831" customFormat="false" ht="15.75" hidden="false" customHeight="true" outlineLevel="0" collapsed="false">
      <c r="A831" s="26"/>
      <c r="B831" s="26"/>
      <c r="C831" s="26"/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</row>
    <row r="832" customFormat="false" ht="15.75" hidden="false" customHeight="true" outlineLevel="0" collapsed="false">
      <c r="A832" s="26"/>
      <c r="B832" s="26"/>
      <c r="C832" s="26"/>
      <c r="D832" s="26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</row>
    <row r="833" customFormat="false" ht="15.75" hidden="false" customHeight="true" outlineLevel="0" collapsed="false">
      <c r="A833" s="26"/>
      <c r="B833" s="26"/>
      <c r="C833" s="26"/>
      <c r="D833" s="26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</row>
    <row r="834" customFormat="false" ht="15.75" hidden="false" customHeight="true" outlineLevel="0" collapsed="false">
      <c r="A834" s="26"/>
      <c r="B834" s="26"/>
      <c r="C834" s="26"/>
      <c r="D834" s="26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</row>
    <row r="835" customFormat="false" ht="15.75" hidden="false" customHeight="true" outlineLevel="0" collapsed="false">
      <c r="A835" s="26"/>
      <c r="B835" s="26"/>
      <c r="C835" s="26"/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</row>
    <row r="836" customFormat="false" ht="15.75" hidden="false" customHeight="true" outlineLevel="0" collapsed="false">
      <c r="A836" s="26"/>
      <c r="B836" s="26"/>
      <c r="C836" s="26"/>
      <c r="D836" s="26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</row>
    <row r="837" customFormat="false" ht="15.75" hidden="false" customHeight="true" outlineLevel="0" collapsed="false">
      <c r="A837" s="26"/>
      <c r="B837" s="26"/>
      <c r="C837" s="26"/>
      <c r="D837" s="26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</row>
    <row r="838" customFormat="false" ht="15.75" hidden="false" customHeight="true" outlineLevel="0" collapsed="false">
      <c r="A838" s="26"/>
      <c r="B838" s="26"/>
      <c r="C838" s="26"/>
      <c r="D838" s="26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</row>
    <row r="839" customFormat="false" ht="15.75" hidden="false" customHeight="true" outlineLevel="0" collapsed="false">
      <c r="A839" s="26"/>
      <c r="B839" s="26"/>
      <c r="C839" s="26"/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</row>
    <row r="840" customFormat="false" ht="15.75" hidden="false" customHeight="true" outlineLevel="0" collapsed="false">
      <c r="A840" s="26"/>
      <c r="B840" s="26"/>
      <c r="C840" s="26"/>
      <c r="D840" s="26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</row>
    <row r="841" customFormat="false" ht="15.75" hidden="false" customHeight="true" outlineLevel="0" collapsed="false">
      <c r="A841" s="26"/>
      <c r="B841" s="26"/>
      <c r="C841" s="26"/>
      <c r="D841" s="26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</row>
    <row r="842" customFormat="false" ht="15.75" hidden="false" customHeight="true" outlineLevel="0" collapsed="false">
      <c r="A842" s="26"/>
      <c r="B842" s="26"/>
      <c r="C842" s="26"/>
      <c r="D842" s="26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</row>
    <row r="843" customFormat="false" ht="15.75" hidden="false" customHeight="true" outlineLevel="0" collapsed="false">
      <c r="A843" s="26"/>
      <c r="B843" s="26"/>
      <c r="C843" s="26"/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</row>
    <row r="844" customFormat="false" ht="15.75" hidden="false" customHeight="true" outlineLevel="0" collapsed="false">
      <c r="A844" s="26"/>
      <c r="B844" s="26"/>
      <c r="C844" s="26"/>
      <c r="D844" s="26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</row>
    <row r="845" customFormat="false" ht="15.75" hidden="false" customHeight="true" outlineLevel="0" collapsed="false">
      <c r="A845" s="26"/>
      <c r="B845" s="26"/>
      <c r="C845" s="26"/>
      <c r="D845" s="26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</row>
    <row r="846" customFormat="false" ht="15.75" hidden="false" customHeight="true" outlineLevel="0" collapsed="false">
      <c r="A846" s="26"/>
      <c r="B846" s="26"/>
      <c r="C846" s="26"/>
      <c r="D846" s="26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</row>
    <row r="847" customFormat="false" ht="15.75" hidden="false" customHeight="true" outlineLevel="0" collapsed="false">
      <c r="A847" s="26"/>
      <c r="B847" s="26"/>
      <c r="C847" s="26"/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</row>
    <row r="848" customFormat="false" ht="15.75" hidden="false" customHeight="true" outlineLevel="0" collapsed="false">
      <c r="A848" s="26"/>
      <c r="B848" s="26"/>
      <c r="C848" s="26"/>
      <c r="D848" s="26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</row>
    <row r="849" customFormat="false" ht="15.75" hidden="false" customHeight="true" outlineLevel="0" collapsed="false">
      <c r="A849" s="26"/>
      <c r="B849" s="26"/>
      <c r="C849" s="26"/>
      <c r="D849" s="26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</row>
    <row r="850" customFormat="false" ht="15.75" hidden="false" customHeight="true" outlineLevel="0" collapsed="false">
      <c r="A850" s="26"/>
      <c r="B850" s="26"/>
      <c r="C850" s="26"/>
      <c r="D850" s="26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</row>
    <row r="851" customFormat="false" ht="15.75" hidden="false" customHeight="true" outlineLevel="0" collapsed="false">
      <c r="A851" s="26"/>
      <c r="B851" s="26"/>
      <c r="C851" s="26"/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</row>
    <row r="852" customFormat="false" ht="15.75" hidden="false" customHeight="true" outlineLevel="0" collapsed="false">
      <c r="A852" s="26"/>
      <c r="B852" s="26"/>
      <c r="C852" s="26"/>
      <c r="D852" s="26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</row>
    <row r="853" customFormat="false" ht="15.75" hidden="false" customHeight="true" outlineLevel="0" collapsed="false">
      <c r="A853" s="26"/>
      <c r="B853" s="26"/>
      <c r="C853" s="26"/>
      <c r="D853" s="26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</row>
    <row r="854" customFormat="false" ht="15.75" hidden="false" customHeight="true" outlineLevel="0" collapsed="false">
      <c r="A854" s="26"/>
      <c r="B854" s="26"/>
      <c r="C854" s="26"/>
      <c r="D854" s="26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</row>
    <row r="855" customFormat="false" ht="15.75" hidden="false" customHeight="true" outlineLevel="0" collapsed="false">
      <c r="A855" s="26"/>
      <c r="B855" s="26"/>
      <c r="C855" s="26"/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</row>
    <row r="856" customFormat="false" ht="15.75" hidden="false" customHeight="true" outlineLevel="0" collapsed="false">
      <c r="A856" s="26"/>
      <c r="B856" s="26"/>
      <c r="C856" s="26"/>
      <c r="D856" s="26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</row>
    <row r="857" customFormat="false" ht="15.75" hidden="false" customHeight="true" outlineLevel="0" collapsed="false">
      <c r="A857" s="26"/>
      <c r="B857" s="26"/>
      <c r="C857" s="26"/>
      <c r="D857" s="26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</row>
    <row r="858" customFormat="false" ht="15.75" hidden="false" customHeight="true" outlineLevel="0" collapsed="false">
      <c r="A858" s="26"/>
      <c r="B858" s="26"/>
      <c r="C858" s="26"/>
      <c r="D858" s="26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</row>
    <row r="859" customFormat="false" ht="15.75" hidden="false" customHeight="true" outlineLevel="0" collapsed="false">
      <c r="A859" s="26"/>
      <c r="B859" s="26"/>
      <c r="C859" s="26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</row>
    <row r="860" customFormat="false" ht="15.75" hidden="false" customHeight="true" outlineLevel="0" collapsed="false">
      <c r="A860" s="26"/>
      <c r="B860" s="26"/>
      <c r="C860" s="26"/>
      <c r="D860" s="26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</row>
    <row r="861" customFormat="false" ht="15.75" hidden="false" customHeight="true" outlineLevel="0" collapsed="false">
      <c r="A861" s="26"/>
      <c r="B861" s="26"/>
      <c r="C861" s="26"/>
      <c r="D861" s="26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</row>
    <row r="862" customFormat="false" ht="15.75" hidden="false" customHeight="true" outlineLevel="0" collapsed="false">
      <c r="A862" s="26"/>
      <c r="B862" s="26"/>
      <c r="C862" s="26"/>
      <c r="D862" s="26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</row>
    <row r="863" customFormat="false" ht="15.75" hidden="false" customHeight="true" outlineLevel="0" collapsed="false">
      <c r="A863" s="26"/>
      <c r="B863" s="26"/>
      <c r="C863" s="26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</row>
    <row r="864" customFormat="false" ht="15.75" hidden="false" customHeight="true" outlineLevel="0" collapsed="false">
      <c r="A864" s="26"/>
      <c r="B864" s="26"/>
      <c r="C864" s="26"/>
      <c r="D864" s="26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</row>
    <row r="865" customFormat="false" ht="15.75" hidden="false" customHeight="true" outlineLevel="0" collapsed="false">
      <c r="A865" s="26"/>
      <c r="B865" s="26"/>
      <c r="C865" s="26"/>
      <c r="D865" s="26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</row>
    <row r="866" customFormat="false" ht="15.75" hidden="false" customHeight="true" outlineLevel="0" collapsed="false">
      <c r="A866" s="26"/>
      <c r="B866" s="26"/>
      <c r="C866" s="26"/>
      <c r="D866" s="26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</row>
    <row r="867" customFormat="false" ht="15.75" hidden="false" customHeight="true" outlineLevel="0" collapsed="false">
      <c r="A867" s="26"/>
      <c r="B867" s="26"/>
      <c r="C867" s="26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</row>
    <row r="868" customFormat="false" ht="15.75" hidden="false" customHeight="true" outlineLevel="0" collapsed="false">
      <c r="A868" s="26"/>
      <c r="B868" s="26"/>
      <c r="C868" s="26"/>
      <c r="D868" s="26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</row>
    <row r="869" customFormat="false" ht="15.75" hidden="false" customHeight="true" outlineLevel="0" collapsed="false">
      <c r="A869" s="26"/>
      <c r="B869" s="26"/>
      <c r="C869" s="26"/>
      <c r="D869" s="26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</row>
    <row r="870" customFormat="false" ht="15.75" hidden="false" customHeight="true" outlineLevel="0" collapsed="false">
      <c r="A870" s="26"/>
      <c r="B870" s="26"/>
      <c r="C870" s="26"/>
      <c r="D870" s="26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</row>
    <row r="871" customFormat="false" ht="15.75" hidden="false" customHeight="true" outlineLevel="0" collapsed="false">
      <c r="A871" s="26"/>
      <c r="B871" s="26"/>
      <c r="C871" s="26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</row>
    <row r="872" customFormat="false" ht="15.75" hidden="false" customHeight="true" outlineLevel="0" collapsed="false">
      <c r="A872" s="26"/>
      <c r="B872" s="26"/>
      <c r="C872" s="26"/>
      <c r="D872" s="26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</row>
    <row r="873" customFormat="false" ht="15.75" hidden="false" customHeight="true" outlineLevel="0" collapsed="false">
      <c r="A873" s="26"/>
      <c r="B873" s="26"/>
      <c r="C873" s="26"/>
      <c r="D873" s="26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</row>
    <row r="874" customFormat="false" ht="15.75" hidden="false" customHeight="true" outlineLevel="0" collapsed="false">
      <c r="A874" s="26"/>
      <c r="B874" s="26"/>
      <c r="C874" s="26"/>
      <c r="D874" s="26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</row>
    <row r="875" customFormat="false" ht="15.75" hidden="false" customHeight="true" outlineLevel="0" collapsed="false">
      <c r="A875" s="26"/>
      <c r="B875" s="26"/>
      <c r="C875" s="26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</row>
    <row r="876" customFormat="false" ht="15.75" hidden="false" customHeight="true" outlineLevel="0" collapsed="false">
      <c r="A876" s="26"/>
      <c r="B876" s="26"/>
      <c r="C876" s="26"/>
      <c r="D876" s="26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</row>
    <row r="877" customFormat="false" ht="15.75" hidden="false" customHeight="true" outlineLevel="0" collapsed="false">
      <c r="A877" s="26"/>
      <c r="B877" s="26"/>
      <c r="C877" s="26"/>
      <c r="D877" s="26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</row>
    <row r="878" customFormat="false" ht="15.75" hidden="false" customHeight="true" outlineLevel="0" collapsed="false">
      <c r="A878" s="26"/>
      <c r="B878" s="26"/>
      <c r="C878" s="26"/>
      <c r="D878" s="26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</row>
    <row r="879" customFormat="false" ht="15.75" hidden="false" customHeight="true" outlineLevel="0" collapsed="false">
      <c r="A879" s="26"/>
      <c r="B879" s="26"/>
      <c r="C879" s="26"/>
      <c r="D879" s="2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</row>
    <row r="880" customFormat="false" ht="15.75" hidden="false" customHeight="true" outlineLevel="0" collapsed="false">
      <c r="A880" s="26"/>
      <c r="B880" s="26"/>
      <c r="C880" s="26"/>
      <c r="D880" s="26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</row>
    <row r="881" customFormat="false" ht="15.75" hidden="false" customHeight="true" outlineLevel="0" collapsed="false">
      <c r="A881" s="26"/>
      <c r="B881" s="26"/>
      <c r="C881" s="26"/>
      <c r="D881" s="26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</row>
    <row r="882" customFormat="false" ht="15.75" hidden="false" customHeight="true" outlineLevel="0" collapsed="false">
      <c r="A882" s="26"/>
      <c r="B882" s="26"/>
      <c r="C882" s="26"/>
      <c r="D882" s="26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</row>
    <row r="883" customFormat="false" ht="15.75" hidden="false" customHeight="true" outlineLevel="0" collapsed="false">
      <c r="A883" s="26"/>
      <c r="B883" s="26"/>
      <c r="C883" s="26"/>
      <c r="D883" s="2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</row>
    <row r="884" customFormat="false" ht="15.75" hidden="false" customHeight="true" outlineLevel="0" collapsed="false">
      <c r="A884" s="26"/>
      <c r="B884" s="26"/>
      <c r="C884" s="26"/>
      <c r="D884" s="26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</row>
    <row r="885" customFormat="false" ht="15.75" hidden="false" customHeight="true" outlineLevel="0" collapsed="false">
      <c r="A885" s="26"/>
      <c r="B885" s="26"/>
      <c r="C885" s="26"/>
      <c r="D885" s="26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</row>
    <row r="886" customFormat="false" ht="15.75" hidden="false" customHeight="true" outlineLevel="0" collapsed="false">
      <c r="A886" s="26"/>
      <c r="B886" s="26"/>
      <c r="C886" s="26"/>
      <c r="D886" s="26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</row>
    <row r="887" customFormat="false" ht="15.75" hidden="false" customHeight="true" outlineLevel="0" collapsed="false">
      <c r="A887" s="26"/>
      <c r="B887" s="26"/>
      <c r="C887" s="26"/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</row>
    <row r="888" customFormat="false" ht="15.75" hidden="false" customHeight="true" outlineLevel="0" collapsed="false">
      <c r="A888" s="26"/>
      <c r="B888" s="26"/>
      <c r="C888" s="26"/>
      <c r="D888" s="26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</row>
    <row r="889" customFormat="false" ht="15.75" hidden="false" customHeight="true" outlineLevel="0" collapsed="false">
      <c r="A889" s="26"/>
      <c r="B889" s="26"/>
      <c r="C889" s="26"/>
      <c r="D889" s="26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</row>
    <row r="890" customFormat="false" ht="15.75" hidden="false" customHeight="true" outlineLevel="0" collapsed="false">
      <c r="A890" s="26"/>
      <c r="B890" s="26"/>
      <c r="C890" s="26"/>
      <c r="D890" s="26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</row>
    <row r="891" customFormat="false" ht="15.75" hidden="false" customHeight="true" outlineLevel="0" collapsed="false">
      <c r="A891" s="26"/>
      <c r="B891" s="26"/>
      <c r="C891" s="26"/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</row>
    <row r="892" customFormat="false" ht="15.75" hidden="false" customHeight="true" outlineLevel="0" collapsed="false">
      <c r="A892" s="26"/>
      <c r="B892" s="26"/>
      <c r="C892" s="26"/>
      <c r="D892" s="26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</row>
    <row r="893" customFormat="false" ht="15.75" hidden="false" customHeight="true" outlineLevel="0" collapsed="false">
      <c r="A893" s="26"/>
      <c r="B893" s="26"/>
      <c r="C893" s="26"/>
      <c r="D893" s="26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</row>
    <row r="894" customFormat="false" ht="15.75" hidden="false" customHeight="true" outlineLevel="0" collapsed="false">
      <c r="A894" s="26"/>
      <c r="B894" s="26"/>
      <c r="C894" s="26"/>
      <c r="D894" s="26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</row>
    <row r="895" customFormat="false" ht="15.75" hidden="false" customHeight="true" outlineLevel="0" collapsed="false">
      <c r="A895" s="26"/>
      <c r="B895" s="26"/>
      <c r="C895" s="26"/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</row>
    <row r="896" customFormat="false" ht="15.75" hidden="false" customHeight="true" outlineLevel="0" collapsed="false">
      <c r="A896" s="26"/>
      <c r="B896" s="26"/>
      <c r="C896" s="26"/>
      <c r="D896" s="26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</row>
    <row r="897" customFormat="false" ht="15.75" hidden="false" customHeight="true" outlineLevel="0" collapsed="false">
      <c r="A897" s="26"/>
      <c r="B897" s="26"/>
      <c r="C897" s="26"/>
      <c r="D897" s="26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</row>
    <row r="898" customFormat="false" ht="15.75" hidden="false" customHeight="true" outlineLevel="0" collapsed="false">
      <c r="A898" s="26"/>
      <c r="B898" s="26"/>
      <c r="C898" s="26"/>
      <c r="D898" s="26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</row>
    <row r="899" customFormat="false" ht="15.75" hidden="false" customHeight="true" outlineLevel="0" collapsed="false">
      <c r="A899" s="26"/>
      <c r="B899" s="26"/>
      <c r="C899" s="26"/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</row>
    <row r="900" customFormat="false" ht="15.75" hidden="false" customHeight="true" outlineLevel="0" collapsed="false">
      <c r="A900" s="26"/>
      <c r="B900" s="26"/>
      <c r="C900" s="26"/>
      <c r="D900" s="26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</row>
    <row r="901" customFormat="false" ht="15.75" hidden="false" customHeight="true" outlineLevel="0" collapsed="false">
      <c r="A901" s="26"/>
      <c r="B901" s="26"/>
      <c r="C901" s="26"/>
      <c r="D901" s="26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</row>
    <row r="902" customFormat="false" ht="15.75" hidden="false" customHeight="true" outlineLevel="0" collapsed="false">
      <c r="A902" s="26"/>
      <c r="B902" s="26"/>
      <c r="C902" s="26"/>
      <c r="D902" s="26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</row>
    <row r="903" customFormat="false" ht="15.75" hidden="false" customHeight="true" outlineLevel="0" collapsed="false">
      <c r="A903" s="26"/>
      <c r="B903" s="26"/>
      <c r="C903" s="26"/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</row>
    <row r="904" customFormat="false" ht="15.75" hidden="false" customHeight="true" outlineLevel="0" collapsed="false">
      <c r="A904" s="26"/>
      <c r="B904" s="26"/>
      <c r="C904" s="26"/>
      <c r="D904" s="26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</row>
    <row r="905" customFormat="false" ht="15.75" hidden="false" customHeight="true" outlineLevel="0" collapsed="false">
      <c r="A905" s="26"/>
      <c r="B905" s="26"/>
      <c r="C905" s="26"/>
      <c r="D905" s="26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</row>
    <row r="906" customFormat="false" ht="15.75" hidden="false" customHeight="true" outlineLevel="0" collapsed="false">
      <c r="A906" s="26"/>
      <c r="B906" s="26"/>
      <c r="C906" s="26"/>
      <c r="D906" s="26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</row>
    <row r="907" customFormat="false" ht="15.75" hidden="false" customHeight="true" outlineLevel="0" collapsed="false">
      <c r="A907" s="26"/>
      <c r="B907" s="26"/>
      <c r="C907" s="26"/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</row>
    <row r="908" customFormat="false" ht="15.75" hidden="false" customHeight="true" outlineLevel="0" collapsed="false">
      <c r="A908" s="26"/>
      <c r="B908" s="26"/>
      <c r="C908" s="26"/>
      <c r="D908" s="26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</row>
    <row r="909" customFormat="false" ht="15.75" hidden="false" customHeight="true" outlineLevel="0" collapsed="false">
      <c r="A909" s="26"/>
      <c r="B909" s="26"/>
      <c r="C909" s="26"/>
      <c r="D909" s="26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</row>
    <row r="910" customFormat="false" ht="15.75" hidden="false" customHeight="true" outlineLevel="0" collapsed="false">
      <c r="A910" s="26"/>
      <c r="B910" s="26"/>
      <c r="C910" s="26"/>
      <c r="D910" s="26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</row>
    <row r="911" customFormat="false" ht="15.75" hidden="false" customHeight="true" outlineLevel="0" collapsed="false">
      <c r="A911" s="26"/>
      <c r="B911" s="26"/>
      <c r="C911" s="26"/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</row>
    <row r="912" customFormat="false" ht="15.75" hidden="false" customHeight="true" outlineLevel="0" collapsed="false">
      <c r="A912" s="26"/>
      <c r="B912" s="26"/>
      <c r="C912" s="26"/>
      <c r="D912" s="26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</row>
    <row r="913" customFormat="false" ht="15.75" hidden="false" customHeight="true" outlineLevel="0" collapsed="false">
      <c r="A913" s="26"/>
      <c r="B913" s="26"/>
      <c r="C913" s="26"/>
      <c r="D913" s="26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</row>
    <row r="914" customFormat="false" ht="15.75" hidden="false" customHeight="true" outlineLevel="0" collapsed="false">
      <c r="A914" s="26"/>
      <c r="B914" s="26"/>
      <c r="C914" s="26"/>
      <c r="D914" s="26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</row>
    <row r="915" customFormat="false" ht="15.75" hidden="false" customHeight="true" outlineLevel="0" collapsed="false">
      <c r="A915" s="26"/>
      <c r="B915" s="26"/>
      <c r="C915" s="26"/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</row>
    <row r="916" customFormat="false" ht="15.75" hidden="false" customHeight="true" outlineLevel="0" collapsed="false">
      <c r="A916" s="26"/>
      <c r="B916" s="26"/>
      <c r="C916" s="26"/>
      <c r="D916" s="26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</row>
    <row r="917" customFormat="false" ht="15.75" hidden="false" customHeight="true" outlineLevel="0" collapsed="false">
      <c r="A917" s="26"/>
      <c r="B917" s="26"/>
      <c r="C917" s="26"/>
      <c r="D917" s="26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</row>
    <row r="918" customFormat="false" ht="15.75" hidden="false" customHeight="true" outlineLevel="0" collapsed="false">
      <c r="A918" s="26"/>
      <c r="B918" s="26"/>
      <c r="C918" s="26"/>
      <c r="D918" s="26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</row>
    <row r="919" customFormat="false" ht="15.75" hidden="false" customHeight="true" outlineLevel="0" collapsed="false">
      <c r="A919" s="26"/>
      <c r="B919" s="26"/>
      <c r="C919" s="26"/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</row>
    <row r="920" customFormat="false" ht="15.75" hidden="false" customHeight="true" outlineLevel="0" collapsed="false">
      <c r="A920" s="26"/>
      <c r="B920" s="26"/>
      <c r="C920" s="26"/>
      <c r="D920" s="26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</row>
    <row r="921" customFormat="false" ht="15.75" hidden="false" customHeight="true" outlineLevel="0" collapsed="false">
      <c r="A921" s="26"/>
      <c r="B921" s="26"/>
      <c r="C921" s="26"/>
      <c r="D921" s="26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</row>
    <row r="922" customFormat="false" ht="15.75" hidden="false" customHeight="true" outlineLevel="0" collapsed="false">
      <c r="A922" s="26"/>
      <c r="B922" s="26"/>
      <c r="C922" s="26"/>
      <c r="D922" s="26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</row>
    <row r="923" customFormat="false" ht="15.75" hidden="false" customHeight="true" outlineLevel="0" collapsed="false">
      <c r="A923" s="26"/>
      <c r="B923" s="26"/>
      <c r="C923" s="26"/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</row>
    <row r="924" customFormat="false" ht="15.75" hidden="false" customHeight="true" outlineLevel="0" collapsed="false">
      <c r="A924" s="26"/>
      <c r="B924" s="26"/>
      <c r="C924" s="26"/>
      <c r="D924" s="26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</row>
    <row r="925" customFormat="false" ht="15.75" hidden="false" customHeight="true" outlineLevel="0" collapsed="false">
      <c r="A925" s="26"/>
      <c r="B925" s="26"/>
      <c r="C925" s="26"/>
      <c r="D925" s="26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</row>
    <row r="926" customFormat="false" ht="15.75" hidden="false" customHeight="true" outlineLevel="0" collapsed="false">
      <c r="A926" s="26"/>
      <c r="B926" s="26"/>
      <c r="C926" s="26"/>
      <c r="D926" s="26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</row>
    <row r="927" customFormat="false" ht="15.75" hidden="false" customHeight="true" outlineLevel="0" collapsed="false">
      <c r="A927" s="26"/>
      <c r="B927" s="26"/>
      <c r="C927" s="26"/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</row>
    <row r="928" customFormat="false" ht="15.75" hidden="false" customHeight="true" outlineLevel="0" collapsed="false">
      <c r="A928" s="26"/>
      <c r="B928" s="26"/>
      <c r="C928" s="26"/>
      <c r="D928" s="26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</row>
    <row r="929" customFormat="false" ht="15.75" hidden="false" customHeight="true" outlineLevel="0" collapsed="false">
      <c r="A929" s="26"/>
      <c r="B929" s="26"/>
      <c r="C929" s="26"/>
      <c r="D929" s="26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</row>
    <row r="930" customFormat="false" ht="15.75" hidden="false" customHeight="true" outlineLevel="0" collapsed="false">
      <c r="A930" s="26"/>
      <c r="B930" s="26"/>
      <c r="C930" s="26"/>
      <c r="D930" s="26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</row>
    <row r="931" customFormat="false" ht="15.75" hidden="false" customHeight="true" outlineLevel="0" collapsed="false">
      <c r="A931" s="26"/>
      <c r="B931" s="26"/>
      <c r="C931" s="26"/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</row>
    <row r="932" customFormat="false" ht="15.75" hidden="false" customHeight="true" outlineLevel="0" collapsed="false">
      <c r="A932" s="26"/>
      <c r="B932" s="26"/>
      <c r="C932" s="26"/>
      <c r="D932" s="26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</row>
    <row r="933" customFormat="false" ht="15.75" hidden="false" customHeight="true" outlineLevel="0" collapsed="false">
      <c r="A933" s="26"/>
      <c r="B933" s="26"/>
      <c r="C933" s="26"/>
      <c r="D933" s="26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</row>
    <row r="934" customFormat="false" ht="15.75" hidden="false" customHeight="true" outlineLevel="0" collapsed="false">
      <c r="A934" s="26"/>
      <c r="B934" s="26"/>
      <c r="C934" s="26"/>
      <c r="D934" s="26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</row>
    <row r="935" customFormat="false" ht="15.75" hidden="false" customHeight="true" outlineLevel="0" collapsed="false">
      <c r="A935" s="26"/>
      <c r="B935" s="26"/>
      <c r="C935" s="26"/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</row>
    <row r="936" customFormat="false" ht="15.75" hidden="false" customHeight="true" outlineLevel="0" collapsed="false">
      <c r="A936" s="26"/>
      <c r="B936" s="26"/>
      <c r="C936" s="26"/>
      <c r="D936" s="26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</row>
    <row r="937" customFormat="false" ht="15.75" hidden="false" customHeight="true" outlineLevel="0" collapsed="false">
      <c r="A937" s="26"/>
      <c r="B937" s="26"/>
      <c r="C937" s="26"/>
      <c r="D937" s="26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</row>
    <row r="938" customFormat="false" ht="15.75" hidden="false" customHeight="true" outlineLevel="0" collapsed="false">
      <c r="A938" s="26"/>
      <c r="B938" s="26"/>
      <c r="C938" s="26"/>
      <c r="D938" s="26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</row>
    <row r="939" customFormat="false" ht="15.75" hidden="false" customHeight="true" outlineLevel="0" collapsed="false">
      <c r="A939" s="26"/>
      <c r="B939" s="26"/>
      <c r="C939" s="26"/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</row>
    <row r="940" customFormat="false" ht="15.75" hidden="false" customHeight="true" outlineLevel="0" collapsed="false">
      <c r="A940" s="26"/>
      <c r="B940" s="26"/>
      <c r="C940" s="26"/>
      <c r="D940" s="26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</row>
    <row r="941" customFormat="false" ht="15.75" hidden="false" customHeight="true" outlineLevel="0" collapsed="false">
      <c r="A941" s="26"/>
      <c r="B941" s="26"/>
      <c r="C941" s="26"/>
      <c r="D941" s="26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</row>
    <row r="942" customFormat="false" ht="15.75" hidden="false" customHeight="true" outlineLevel="0" collapsed="false">
      <c r="A942" s="26"/>
      <c r="B942" s="26"/>
      <c r="C942" s="26"/>
      <c r="D942" s="26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</row>
    <row r="943" customFormat="false" ht="15.75" hidden="false" customHeight="true" outlineLevel="0" collapsed="false">
      <c r="A943" s="26"/>
      <c r="B943" s="26"/>
      <c r="C943" s="26"/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</row>
    <row r="944" customFormat="false" ht="15.75" hidden="false" customHeight="true" outlineLevel="0" collapsed="false">
      <c r="A944" s="26"/>
      <c r="B944" s="26"/>
      <c r="C944" s="26"/>
      <c r="D944" s="26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</row>
    <row r="945" customFormat="false" ht="15.75" hidden="false" customHeight="true" outlineLevel="0" collapsed="false">
      <c r="A945" s="26"/>
      <c r="B945" s="26"/>
      <c r="C945" s="26"/>
      <c r="D945" s="26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</row>
    <row r="946" customFormat="false" ht="15.75" hidden="false" customHeight="true" outlineLevel="0" collapsed="false">
      <c r="A946" s="26"/>
      <c r="B946" s="26"/>
      <c r="C946" s="26"/>
      <c r="D946" s="26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</row>
    <row r="947" customFormat="false" ht="15.75" hidden="false" customHeight="true" outlineLevel="0" collapsed="false">
      <c r="A947" s="26"/>
      <c r="B947" s="26"/>
      <c r="C947" s="26"/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</row>
    <row r="948" customFormat="false" ht="15.75" hidden="false" customHeight="true" outlineLevel="0" collapsed="false">
      <c r="A948" s="26"/>
      <c r="B948" s="26"/>
      <c r="C948" s="26"/>
      <c r="D948" s="26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</row>
    <row r="949" customFormat="false" ht="15.75" hidden="false" customHeight="true" outlineLevel="0" collapsed="false">
      <c r="A949" s="26"/>
      <c r="B949" s="26"/>
      <c r="C949" s="26"/>
      <c r="D949" s="26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</row>
    <row r="950" customFormat="false" ht="15.75" hidden="false" customHeight="true" outlineLevel="0" collapsed="false">
      <c r="A950" s="26"/>
      <c r="B950" s="26"/>
      <c r="C950" s="26"/>
      <c r="D950" s="26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</row>
    <row r="951" customFormat="false" ht="15.75" hidden="false" customHeight="true" outlineLevel="0" collapsed="false">
      <c r="A951" s="26"/>
      <c r="B951" s="26"/>
      <c r="C951" s="26"/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</row>
    <row r="952" customFormat="false" ht="15.75" hidden="false" customHeight="true" outlineLevel="0" collapsed="false">
      <c r="A952" s="26"/>
      <c r="B952" s="26"/>
      <c r="C952" s="26"/>
      <c r="D952" s="26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</row>
    <row r="953" customFormat="false" ht="15.75" hidden="false" customHeight="true" outlineLevel="0" collapsed="false">
      <c r="A953" s="26"/>
      <c r="B953" s="26"/>
      <c r="C953" s="26"/>
      <c r="D953" s="26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</row>
    <row r="954" customFormat="false" ht="15.75" hidden="false" customHeight="true" outlineLevel="0" collapsed="false">
      <c r="A954" s="26"/>
      <c r="B954" s="26"/>
      <c r="C954" s="26"/>
      <c r="D954" s="26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</row>
    <row r="955" customFormat="false" ht="15.75" hidden="false" customHeight="true" outlineLevel="0" collapsed="false">
      <c r="A955" s="26"/>
      <c r="B955" s="26"/>
      <c r="C955" s="26"/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</row>
    <row r="956" customFormat="false" ht="15.75" hidden="false" customHeight="true" outlineLevel="0" collapsed="false">
      <c r="A956" s="26"/>
      <c r="B956" s="26"/>
      <c r="C956" s="26"/>
      <c r="D956" s="26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</row>
    <row r="957" customFormat="false" ht="15.75" hidden="false" customHeight="true" outlineLevel="0" collapsed="false">
      <c r="A957" s="26"/>
      <c r="B957" s="26"/>
      <c r="C957" s="26"/>
      <c r="D957" s="26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</row>
    <row r="958" customFormat="false" ht="15.75" hidden="false" customHeight="true" outlineLevel="0" collapsed="false">
      <c r="A958" s="26"/>
      <c r="B958" s="26"/>
      <c r="C958" s="26"/>
      <c r="D958" s="26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</row>
    <row r="959" customFormat="false" ht="15.75" hidden="false" customHeight="true" outlineLevel="0" collapsed="false">
      <c r="A959" s="26"/>
      <c r="B959" s="26"/>
      <c r="C959" s="26"/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</row>
    <row r="960" customFormat="false" ht="15.75" hidden="false" customHeight="true" outlineLevel="0" collapsed="false">
      <c r="A960" s="26"/>
      <c r="B960" s="26"/>
      <c r="C960" s="26"/>
      <c r="D960" s="26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</row>
    <row r="961" customFormat="false" ht="15.75" hidden="false" customHeight="true" outlineLevel="0" collapsed="false">
      <c r="A961" s="26"/>
      <c r="B961" s="26"/>
      <c r="C961" s="26"/>
      <c r="D961" s="26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</row>
    <row r="962" customFormat="false" ht="15.75" hidden="false" customHeight="true" outlineLevel="0" collapsed="false">
      <c r="A962" s="26"/>
      <c r="B962" s="26"/>
      <c r="C962" s="26"/>
      <c r="D962" s="26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</row>
    <row r="963" customFormat="false" ht="15.75" hidden="false" customHeight="true" outlineLevel="0" collapsed="false">
      <c r="A963" s="26"/>
      <c r="B963" s="26"/>
      <c r="C963" s="26"/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</row>
    <row r="964" customFormat="false" ht="15.75" hidden="false" customHeight="true" outlineLevel="0" collapsed="false">
      <c r="A964" s="26"/>
      <c r="B964" s="26"/>
      <c r="C964" s="26"/>
      <c r="D964" s="26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</row>
    <row r="965" customFormat="false" ht="15.75" hidden="false" customHeight="true" outlineLevel="0" collapsed="false">
      <c r="A965" s="26"/>
      <c r="B965" s="26"/>
      <c r="C965" s="26"/>
      <c r="D965" s="26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</row>
    <row r="966" customFormat="false" ht="15.75" hidden="false" customHeight="true" outlineLevel="0" collapsed="false">
      <c r="A966" s="26"/>
      <c r="B966" s="26"/>
      <c r="C966" s="26"/>
      <c r="D966" s="26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</row>
    <row r="967" customFormat="false" ht="15.75" hidden="false" customHeight="true" outlineLevel="0" collapsed="false">
      <c r="A967" s="26"/>
      <c r="B967" s="26"/>
      <c r="C967" s="26"/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</row>
    <row r="968" customFormat="false" ht="15.75" hidden="false" customHeight="true" outlineLevel="0" collapsed="false">
      <c r="A968" s="26"/>
      <c r="B968" s="26"/>
      <c r="C968" s="26"/>
      <c r="D968" s="26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</row>
    <row r="969" customFormat="false" ht="15.75" hidden="false" customHeight="true" outlineLevel="0" collapsed="false">
      <c r="A969" s="26"/>
      <c r="B969" s="26"/>
      <c r="C969" s="26"/>
      <c r="D969" s="26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</row>
    <row r="970" customFormat="false" ht="15.75" hidden="false" customHeight="true" outlineLevel="0" collapsed="false">
      <c r="A970" s="26"/>
      <c r="B970" s="26"/>
      <c r="C970" s="26"/>
      <c r="D970" s="26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</row>
    <row r="971" customFormat="false" ht="15.75" hidden="false" customHeight="true" outlineLevel="0" collapsed="false">
      <c r="A971" s="26"/>
      <c r="B971" s="26"/>
      <c r="C971" s="26"/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</row>
    <row r="972" customFormat="false" ht="15.75" hidden="false" customHeight="true" outlineLevel="0" collapsed="false">
      <c r="A972" s="26"/>
      <c r="B972" s="26"/>
      <c r="C972" s="26"/>
      <c r="D972" s="26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</row>
    <row r="973" customFormat="false" ht="15.75" hidden="false" customHeight="true" outlineLevel="0" collapsed="false">
      <c r="A973" s="26"/>
      <c r="B973" s="26"/>
      <c r="C973" s="26"/>
      <c r="D973" s="26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</row>
    <row r="974" customFormat="false" ht="13.8" hidden="false" customHeight="false" outlineLevel="0" collapsed="false">
      <c r="C974" s="26"/>
    </row>
    <row r="975" customFormat="false" ht="13.8" hidden="false" customHeight="false" outlineLevel="0" collapsed="false">
      <c r="C975" s="26"/>
    </row>
    <row r="976" customFormat="false" ht="13.8" hidden="false" customHeight="false" outlineLevel="0" collapsed="false">
      <c r="C976" s="26"/>
    </row>
    <row r="977" customFormat="false" ht="13.8" hidden="false" customHeight="false" outlineLevel="0" collapsed="false">
      <c r="C977" s="26"/>
    </row>
    <row r="978" customFormat="false" ht="13.8" hidden="false" customHeight="false" outlineLevel="0" collapsed="false">
      <c r="C978" s="26"/>
    </row>
    <row r="979" customFormat="false" ht="13.8" hidden="false" customHeight="false" outlineLevel="0" collapsed="false">
      <c r="C979" s="26"/>
    </row>
    <row r="980" customFormat="false" ht="13.8" hidden="false" customHeight="false" outlineLevel="0" collapsed="false">
      <c r="C980" s="26"/>
    </row>
    <row r="981" customFormat="false" ht="13.8" hidden="false" customHeight="false" outlineLevel="0" collapsed="false">
      <c r="C981" s="26"/>
    </row>
    <row r="982" customFormat="false" ht="13.8" hidden="false" customHeight="false" outlineLevel="0" collapsed="false">
      <c r="C982" s="26"/>
    </row>
    <row r="983" customFormat="false" ht="13.8" hidden="false" customHeight="false" outlineLevel="0" collapsed="false">
      <c r="C983" s="26"/>
    </row>
    <row r="984" customFormat="false" ht="13.8" hidden="false" customHeight="false" outlineLevel="0" collapsed="false">
      <c r="C984" s="26"/>
    </row>
  </sheetData>
  <conditionalFormatting sqref="C220:C532 C2:C131">
    <cfRule type="cellIs" priority="2" operator="equal" aboveAverage="0" equalAverage="0" bottom="0" percent="0" rank="0" text="" dxfId="6">
      <formula>'15. Moreno'!$B2</formula>
    </cfRule>
  </conditionalFormatting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&amp;CffffffPágina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X1099"/>
  <sheetViews>
    <sheetView showFormulas="false" showGridLines="true" showRowColHeaders="true" showZeros="true" rightToLeft="false" tabSelected="false" showOutlineSymbols="true" defaultGridColor="true" view="normal" topLeftCell="B1" colorId="64" zoomScale="90" zoomScaleNormal="90" zoomScalePageLayoutView="100" workbookViewId="0">
      <selection pane="topLeft" activeCell="K12" activeCellId="0" sqref="K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7" width="20.45"/>
    <col collapsed="false" customWidth="true" hidden="false" outlineLevel="0" max="2" min="2" style="7" width="40.84"/>
    <col collapsed="false" customWidth="true" hidden="false" outlineLevel="0" max="3" min="3" style="7" width="10.71"/>
    <col collapsed="false" customWidth="true" hidden="false" outlineLevel="0" max="4" min="4" style="7" width="13.53"/>
    <col collapsed="false" customWidth="true" hidden="false" outlineLevel="0" max="24" min="5" style="7" width="14.43"/>
  </cols>
  <sheetData>
    <row r="1" customFormat="false" ht="14.25" hidden="false" customHeight="true" outlineLevel="0" collapsed="false">
      <c r="B1" s="11" t="s">
        <v>7510</v>
      </c>
      <c r="C1" s="12" t="s">
        <v>2091</v>
      </c>
      <c r="D1" s="12" t="s">
        <v>2092</v>
      </c>
      <c r="E1" s="13"/>
      <c r="F1" s="387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</row>
    <row r="2" customFormat="false" ht="14.25" hidden="false" customHeight="true" outlineLevel="0" collapsed="false">
      <c r="A2" s="7" t="s">
        <v>10733</v>
      </c>
      <c r="B2" s="14" t="s">
        <v>944</v>
      </c>
      <c r="C2" s="388" t="n">
        <v>1000</v>
      </c>
      <c r="D2" s="15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</row>
    <row r="3" customFormat="false" ht="14.25" hidden="false" customHeight="true" outlineLevel="0" collapsed="false">
      <c r="B3" s="14" t="s">
        <v>10734</v>
      </c>
      <c r="C3" s="389" t="n">
        <v>1643</v>
      </c>
      <c r="D3" s="15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</row>
    <row r="4" customFormat="false" ht="14.25" hidden="false" customHeight="true" outlineLevel="0" collapsed="false">
      <c r="A4" s="390" t="s">
        <v>10735</v>
      </c>
      <c r="B4" s="14" t="s">
        <v>471</v>
      </c>
      <c r="C4" s="388" t="n">
        <v>651</v>
      </c>
      <c r="D4" s="15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</row>
    <row r="5" customFormat="false" ht="14.25" hidden="false" customHeight="true" outlineLevel="0" collapsed="false">
      <c r="A5" s="390" t="s">
        <v>10736</v>
      </c>
      <c r="B5" s="14" t="s">
        <v>10737</v>
      </c>
      <c r="C5" s="388" t="n">
        <v>792</v>
      </c>
      <c r="D5" s="15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customFormat="false" ht="14.25" hidden="false" customHeight="true" outlineLevel="0" collapsed="false">
      <c r="A6" s="390" t="s">
        <v>10738</v>
      </c>
      <c r="B6" s="14" t="s">
        <v>10739</v>
      </c>
      <c r="C6" s="388" t="n">
        <v>1106</v>
      </c>
      <c r="D6" s="15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</row>
    <row r="7" customFormat="false" ht="14.25" hidden="false" customHeight="true" outlineLevel="0" collapsed="false">
      <c r="A7" s="390" t="s">
        <v>10740</v>
      </c>
      <c r="B7" s="14" t="s">
        <v>869</v>
      </c>
      <c r="C7" s="388" t="n">
        <v>862</v>
      </c>
      <c r="D7" s="15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</row>
    <row r="8" customFormat="false" ht="14.25" hidden="false" customHeight="true" outlineLevel="0" collapsed="false">
      <c r="A8" s="390" t="s">
        <v>10741</v>
      </c>
      <c r="B8" s="14" t="s">
        <v>10742</v>
      </c>
      <c r="C8" s="388" t="n">
        <v>1633</v>
      </c>
      <c r="D8" s="15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</row>
    <row r="9" customFormat="false" ht="14.25" hidden="false" customHeight="true" outlineLevel="0" collapsed="false">
      <c r="A9" s="390" t="s">
        <v>10743</v>
      </c>
      <c r="B9" s="14" t="s">
        <v>871</v>
      </c>
      <c r="C9" s="388" t="n">
        <v>1280</v>
      </c>
      <c r="D9" s="15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</row>
    <row r="10" customFormat="false" ht="14.25" hidden="false" customHeight="true" outlineLevel="0" collapsed="false">
      <c r="A10" s="390" t="s">
        <v>10744</v>
      </c>
      <c r="B10" s="14" t="s">
        <v>10745</v>
      </c>
      <c r="C10" s="388" t="n">
        <v>1399</v>
      </c>
      <c r="D10" s="15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</row>
    <row r="11" customFormat="false" ht="14.25" hidden="false" customHeight="true" outlineLevel="0" collapsed="false">
      <c r="A11" s="390" t="s">
        <v>10746</v>
      </c>
      <c r="B11" s="14" t="s">
        <v>872</v>
      </c>
      <c r="C11" s="388" t="n">
        <v>1163</v>
      </c>
      <c r="D11" s="15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</row>
    <row r="12" customFormat="false" ht="14.25" hidden="false" customHeight="true" outlineLevel="0" collapsed="false">
      <c r="A12" s="390" t="s">
        <v>10747</v>
      </c>
      <c r="B12" s="14" t="s">
        <v>10748</v>
      </c>
      <c r="C12" s="388" t="n">
        <v>1280</v>
      </c>
      <c r="D12" s="15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</row>
    <row r="13" customFormat="false" ht="14.25" hidden="false" customHeight="true" outlineLevel="0" collapsed="false">
      <c r="A13" s="390" t="s">
        <v>10749</v>
      </c>
      <c r="B13" s="14" t="s">
        <v>10750</v>
      </c>
      <c r="C13" s="388" t="n">
        <v>1014</v>
      </c>
      <c r="D13" s="15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</row>
    <row r="14" customFormat="false" ht="14.25" hidden="false" customHeight="true" outlineLevel="0" collapsed="false">
      <c r="A14" s="390" t="s">
        <v>10751</v>
      </c>
      <c r="B14" s="14" t="s">
        <v>1170</v>
      </c>
      <c r="C14" s="388" t="n">
        <v>376</v>
      </c>
      <c r="D14" s="15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</row>
    <row r="15" customFormat="false" ht="14.25" hidden="false" customHeight="true" outlineLevel="0" collapsed="false">
      <c r="A15" s="390" t="s">
        <v>10752</v>
      </c>
      <c r="B15" s="14" t="s">
        <v>1414</v>
      </c>
      <c r="C15" s="388" t="n">
        <v>290</v>
      </c>
      <c r="D15" s="15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</row>
    <row r="16" customFormat="false" ht="14.25" hidden="false" customHeight="true" outlineLevel="0" collapsed="false">
      <c r="A16" s="390" t="s">
        <v>10753</v>
      </c>
      <c r="B16" s="14" t="s">
        <v>1402</v>
      </c>
      <c r="C16" s="388" t="n">
        <v>1960</v>
      </c>
      <c r="D16" s="15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</row>
    <row r="17" customFormat="false" ht="14.25" hidden="false" customHeight="true" outlineLevel="0" collapsed="false">
      <c r="B17" s="14" t="s">
        <v>1675</v>
      </c>
      <c r="C17" s="388"/>
      <c r="D17" s="15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</row>
    <row r="18" customFormat="false" ht="14.25" hidden="false" customHeight="true" outlineLevel="0" collapsed="false">
      <c r="B18" s="14" t="s">
        <v>1676</v>
      </c>
      <c r="C18" s="388"/>
      <c r="D18" s="15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</row>
    <row r="19" customFormat="false" ht="14.25" hidden="false" customHeight="true" outlineLevel="0" collapsed="false">
      <c r="B19" s="14" t="s">
        <v>1674</v>
      </c>
      <c r="C19" s="388"/>
      <c r="D19" s="15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</row>
    <row r="20" customFormat="false" ht="14.25" hidden="false" customHeight="true" outlineLevel="0" collapsed="false">
      <c r="A20" s="390" t="s">
        <v>10754</v>
      </c>
      <c r="B20" s="14" t="s">
        <v>1195</v>
      </c>
      <c r="C20" s="388" t="n">
        <v>1529</v>
      </c>
      <c r="D20" s="15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</row>
    <row r="21" customFormat="false" ht="14.25" hidden="false" customHeight="true" outlineLevel="0" collapsed="false">
      <c r="B21" s="14" t="s">
        <v>1196</v>
      </c>
      <c r="C21" s="388" t="n">
        <v>1518</v>
      </c>
      <c r="D21" s="15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</row>
    <row r="22" customFormat="false" ht="14.25" hidden="false" customHeight="true" outlineLevel="0" collapsed="false">
      <c r="A22" s="390" t="s">
        <v>10755</v>
      </c>
      <c r="B22" s="14" t="s">
        <v>1996</v>
      </c>
      <c r="C22" s="388" t="n">
        <v>462</v>
      </c>
      <c r="D22" s="15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</row>
    <row r="23" customFormat="false" ht="14.25" hidden="false" customHeight="true" outlineLevel="0" collapsed="false">
      <c r="A23" s="390" t="s">
        <v>10756</v>
      </c>
      <c r="B23" s="14" t="s">
        <v>1112</v>
      </c>
      <c r="C23" s="388"/>
      <c r="D23" s="15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</row>
    <row r="24" customFormat="false" ht="14.25" hidden="false" customHeight="true" outlineLevel="0" collapsed="false">
      <c r="A24" s="390" t="s">
        <v>10757</v>
      </c>
      <c r="B24" s="14" t="s">
        <v>1113</v>
      </c>
      <c r="C24" s="388"/>
      <c r="D24" s="15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</row>
    <row r="25" customFormat="false" ht="14.25" hidden="false" customHeight="true" outlineLevel="0" collapsed="false">
      <c r="A25" s="390" t="s">
        <v>10756</v>
      </c>
      <c r="B25" s="14" t="s">
        <v>1110</v>
      </c>
      <c r="C25" s="388"/>
      <c r="D25" s="15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</row>
    <row r="26" customFormat="false" ht="14.25" hidden="false" customHeight="true" outlineLevel="0" collapsed="false">
      <c r="A26" s="390" t="s">
        <v>10756</v>
      </c>
      <c r="B26" s="14" t="s">
        <v>1111</v>
      </c>
      <c r="C26" s="388"/>
      <c r="D26" s="15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</row>
    <row r="27" customFormat="false" ht="14.25" hidden="false" customHeight="true" outlineLevel="0" collapsed="false">
      <c r="B27" s="14" t="s">
        <v>947</v>
      </c>
      <c r="C27" s="388"/>
      <c r="D27" s="15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</row>
    <row r="28" customFormat="false" ht="14.25" hidden="false" customHeight="true" outlineLevel="0" collapsed="false">
      <c r="B28" s="14" t="s">
        <v>878</v>
      </c>
      <c r="C28" s="388"/>
      <c r="D28" s="15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</row>
    <row r="29" customFormat="false" ht="14.25" hidden="false" customHeight="true" outlineLevel="0" collapsed="false">
      <c r="B29" s="14" t="s">
        <v>881</v>
      </c>
      <c r="C29" s="388"/>
      <c r="D29" s="15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</row>
    <row r="30" customFormat="false" ht="14.25" hidden="false" customHeight="true" outlineLevel="0" collapsed="false">
      <c r="A30" s="390" t="s">
        <v>10758</v>
      </c>
      <c r="B30" s="14" t="s">
        <v>217</v>
      </c>
      <c r="C30" s="388" t="n">
        <v>1468</v>
      </c>
      <c r="D30" s="15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</row>
    <row r="31" customFormat="false" ht="14.25" hidden="false" customHeight="true" outlineLevel="0" collapsed="false">
      <c r="A31" s="390" t="s">
        <v>10759</v>
      </c>
      <c r="B31" s="14" t="s">
        <v>218</v>
      </c>
      <c r="C31" s="388" t="n">
        <v>1493</v>
      </c>
      <c r="D31" s="15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</row>
    <row r="32" customFormat="false" ht="14.25" hidden="false" customHeight="true" outlineLevel="0" collapsed="false">
      <c r="B32" s="14" t="s">
        <v>1015</v>
      </c>
      <c r="C32" s="388" t="n">
        <v>2483</v>
      </c>
      <c r="D32" s="15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</row>
    <row r="33" customFormat="false" ht="14.25" hidden="false" customHeight="true" outlineLevel="0" collapsed="false">
      <c r="A33" s="390" t="s">
        <v>10760</v>
      </c>
      <c r="B33" s="14" t="s">
        <v>207</v>
      </c>
      <c r="C33" s="388" t="n">
        <v>1633</v>
      </c>
      <c r="D33" s="15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</row>
    <row r="34" customFormat="false" ht="14.25" hidden="false" customHeight="true" outlineLevel="0" collapsed="false">
      <c r="A34" s="390" t="s">
        <v>10761</v>
      </c>
      <c r="B34" s="14" t="s">
        <v>10721</v>
      </c>
      <c r="C34" s="388" t="n">
        <v>1699</v>
      </c>
      <c r="D34" s="15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</row>
    <row r="35" customFormat="false" ht="14.25" hidden="false" customHeight="true" outlineLevel="0" collapsed="false">
      <c r="A35" s="390" t="s">
        <v>10762</v>
      </c>
      <c r="B35" s="14" t="s">
        <v>10763</v>
      </c>
      <c r="C35" s="388" t="n">
        <v>1738</v>
      </c>
      <c r="D35" s="15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</row>
    <row r="36" customFormat="false" ht="14.25" hidden="false" customHeight="true" outlineLevel="0" collapsed="false">
      <c r="A36" s="390" t="s">
        <v>10764</v>
      </c>
      <c r="B36" s="14" t="s">
        <v>1080</v>
      </c>
      <c r="C36" s="388" t="n">
        <v>2849</v>
      </c>
      <c r="D36" s="15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</row>
    <row r="37" customFormat="false" ht="14.25" hidden="false" customHeight="true" outlineLevel="0" collapsed="false">
      <c r="A37" s="390" t="s">
        <v>10765</v>
      </c>
      <c r="B37" s="14" t="s">
        <v>1076</v>
      </c>
      <c r="C37" s="388" t="n">
        <v>2209</v>
      </c>
      <c r="D37" s="15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</row>
    <row r="38" customFormat="false" ht="14.25" hidden="false" customHeight="true" outlineLevel="0" collapsed="false">
      <c r="A38" s="390" t="s">
        <v>10766</v>
      </c>
      <c r="B38" s="14" t="s">
        <v>1019</v>
      </c>
      <c r="C38" s="388" t="n">
        <v>2287</v>
      </c>
      <c r="D38" s="15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</row>
    <row r="39" customFormat="false" ht="14.25" hidden="false" customHeight="true" outlineLevel="0" collapsed="false">
      <c r="A39" s="390" t="s">
        <v>10767</v>
      </c>
      <c r="B39" s="14" t="s">
        <v>1017</v>
      </c>
      <c r="C39" s="388" t="n">
        <v>2170</v>
      </c>
      <c r="D39" s="15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</row>
    <row r="40" customFormat="false" ht="14.25" hidden="false" customHeight="true" outlineLevel="0" collapsed="false">
      <c r="B40" s="14" t="s">
        <v>2004</v>
      </c>
      <c r="C40" s="389"/>
      <c r="D40" s="15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</row>
    <row r="41" customFormat="false" ht="14.25" hidden="false" customHeight="true" outlineLevel="0" collapsed="false">
      <c r="A41" s="390" t="s">
        <v>10768</v>
      </c>
      <c r="B41" s="14" t="s">
        <v>271</v>
      </c>
      <c r="C41" s="388" t="n">
        <v>312</v>
      </c>
      <c r="D41" s="15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</row>
    <row r="42" customFormat="false" ht="14.25" hidden="false" customHeight="true" outlineLevel="0" collapsed="false">
      <c r="A42" s="390" t="s">
        <v>10769</v>
      </c>
      <c r="B42" s="14" t="s">
        <v>272</v>
      </c>
      <c r="C42" s="388" t="n">
        <v>355</v>
      </c>
      <c r="D42" s="1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</row>
    <row r="43" customFormat="false" ht="14.25" hidden="false" customHeight="true" outlineLevel="0" collapsed="false">
      <c r="A43" s="390" t="s">
        <v>10770</v>
      </c>
      <c r="B43" s="14" t="s">
        <v>273</v>
      </c>
      <c r="C43" s="388" t="n">
        <v>635</v>
      </c>
      <c r="D43" s="15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</row>
    <row r="44" customFormat="false" ht="14.25" hidden="false" customHeight="true" outlineLevel="0" collapsed="false">
      <c r="A44" s="390" t="s">
        <v>10771</v>
      </c>
      <c r="B44" s="14" t="s">
        <v>274</v>
      </c>
      <c r="C44" s="388" t="n">
        <v>1083</v>
      </c>
      <c r="D44" s="15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</row>
    <row r="45" customFormat="false" ht="14.25" hidden="false" customHeight="true" outlineLevel="0" collapsed="false">
      <c r="A45" s="390" t="s">
        <v>10772</v>
      </c>
      <c r="B45" s="14" t="s">
        <v>275</v>
      </c>
      <c r="C45" s="388" t="n">
        <v>1323</v>
      </c>
      <c r="D45" s="15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</row>
    <row r="46" customFormat="false" ht="14.25" hidden="false" customHeight="true" outlineLevel="0" collapsed="false">
      <c r="A46" s="390" t="s">
        <v>10773</v>
      </c>
      <c r="B46" s="14" t="s">
        <v>336</v>
      </c>
      <c r="C46" s="388" t="n">
        <v>1206</v>
      </c>
      <c r="D46" s="15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</row>
    <row r="47" customFormat="false" ht="14.25" hidden="false" customHeight="true" outlineLevel="0" collapsed="false">
      <c r="A47" s="390" t="s">
        <v>10774</v>
      </c>
      <c r="B47" s="14" t="s">
        <v>411</v>
      </c>
      <c r="C47" s="388" t="n">
        <v>4614</v>
      </c>
      <c r="D47" s="15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</row>
    <row r="48" customFormat="false" ht="14.25" hidden="false" customHeight="true" outlineLevel="0" collapsed="false">
      <c r="A48" s="390" t="s">
        <v>10775</v>
      </c>
      <c r="B48" s="14" t="s">
        <v>410</v>
      </c>
      <c r="C48" s="388" t="n">
        <v>3062</v>
      </c>
      <c r="D48" s="15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</row>
    <row r="49" customFormat="false" ht="14.25" hidden="false" customHeight="true" outlineLevel="0" collapsed="false">
      <c r="A49" s="390" t="s">
        <v>10776</v>
      </c>
      <c r="B49" s="14" t="s">
        <v>953</v>
      </c>
      <c r="C49" s="388" t="n">
        <v>0</v>
      </c>
      <c r="D49" s="15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</row>
    <row r="50" customFormat="false" ht="14.25" hidden="false" customHeight="true" outlineLevel="0" collapsed="false">
      <c r="A50" s="390" t="s">
        <v>10777</v>
      </c>
      <c r="B50" s="14" t="s">
        <v>957</v>
      </c>
      <c r="C50" s="388" t="n">
        <v>566</v>
      </c>
      <c r="D50" s="15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</row>
    <row r="51" customFormat="false" ht="14.25" hidden="false" customHeight="true" outlineLevel="0" collapsed="false">
      <c r="B51" s="14" t="s">
        <v>2038</v>
      </c>
      <c r="C51" s="388" t="n">
        <v>496</v>
      </c>
      <c r="D51" s="15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</row>
    <row r="52" customFormat="false" ht="14.25" hidden="false" customHeight="true" outlineLevel="0" collapsed="false">
      <c r="A52" s="390" t="s">
        <v>10778</v>
      </c>
      <c r="B52" s="14" t="s">
        <v>2039</v>
      </c>
      <c r="C52" s="388" t="n">
        <v>554</v>
      </c>
      <c r="D52" s="15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</row>
    <row r="53" customFormat="false" ht="14.25" hidden="false" customHeight="true" outlineLevel="0" collapsed="false">
      <c r="A53" s="390" t="s">
        <v>10779</v>
      </c>
      <c r="B53" s="14" t="s">
        <v>1756</v>
      </c>
      <c r="C53" s="388" t="n">
        <v>866</v>
      </c>
      <c r="D53" s="15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</row>
    <row r="54" customFormat="false" ht="14.25" hidden="false" customHeight="true" outlineLevel="0" collapsed="false">
      <c r="A54" s="390" t="s">
        <v>10780</v>
      </c>
      <c r="B54" s="14" t="s">
        <v>1751</v>
      </c>
      <c r="C54" s="388" t="n">
        <v>593</v>
      </c>
      <c r="D54" s="15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</row>
    <row r="55" customFormat="false" ht="14.25" hidden="false" customHeight="true" outlineLevel="0" collapsed="false">
      <c r="B55" s="14" t="s">
        <v>10692</v>
      </c>
      <c r="C55" s="388" t="n">
        <v>339</v>
      </c>
      <c r="D55" s="15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</row>
    <row r="56" customFormat="false" ht="14.25" hidden="false" customHeight="true" outlineLevel="0" collapsed="false">
      <c r="A56" s="390" t="s">
        <v>10781</v>
      </c>
      <c r="B56" s="14" t="s">
        <v>1763</v>
      </c>
      <c r="C56" s="388" t="n">
        <v>230</v>
      </c>
      <c r="D56" s="15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</row>
    <row r="57" customFormat="false" ht="14.25" hidden="false" customHeight="true" outlineLevel="0" collapsed="false">
      <c r="A57" s="390" t="s">
        <v>10782</v>
      </c>
      <c r="B57" s="14" t="s">
        <v>1750</v>
      </c>
      <c r="C57" s="388" t="n">
        <v>208</v>
      </c>
      <c r="D57" s="15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</row>
    <row r="58" customFormat="false" ht="14.25" hidden="false" customHeight="true" outlineLevel="0" collapsed="false">
      <c r="A58" s="390" t="s">
        <v>10783</v>
      </c>
      <c r="B58" s="14" t="s">
        <v>2000</v>
      </c>
      <c r="C58" s="388" t="n">
        <v>653</v>
      </c>
      <c r="D58" s="15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</row>
    <row r="59" customFormat="false" ht="14.25" hidden="false" customHeight="true" outlineLevel="0" collapsed="false">
      <c r="A59" s="390" t="s">
        <v>10784</v>
      </c>
      <c r="B59" s="14" t="s">
        <v>468</v>
      </c>
      <c r="C59" s="388" t="n">
        <v>1403</v>
      </c>
      <c r="D59" s="15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</row>
    <row r="60" customFormat="false" ht="14.25" hidden="false" customHeight="true" outlineLevel="0" collapsed="false">
      <c r="A60" s="390" t="s">
        <v>10785</v>
      </c>
      <c r="B60" s="14" t="s">
        <v>866</v>
      </c>
      <c r="C60" s="388" t="n">
        <v>1620</v>
      </c>
      <c r="D60" s="15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</row>
    <row r="61" customFormat="false" ht="14.25" hidden="false" customHeight="true" outlineLevel="0" collapsed="false">
      <c r="A61" s="390" t="s">
        <v>10786</v>
      </c>
      <c r="B61" s="14" t="s">
        <v>10787</v>
      </c>
      <c r="C61" s="388" t="n">
        <v>1203</v>
      </c>
      <c r="D61" s="15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</row>
    <row r="62" customFormat="false" ht="14.25" hidden="false" customHeight="true" outlineLevel="0" collapsed="false">
      <c r="A62" s="390" t="s">
        <v>10788</v>
      </c>
      <c r="B62" s="14" t="s">
        <v>1583</v>
      </c>
      <c r="C62" s="388" t="n">
        <v>1721</v>
      </c>
      <c r="D62" s="15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</row>
    <row r="63" customFormat="false" ht="14.25" hidden="false" customHeight="true" outlineLevel="0" collapsed="false">
      <c r="A63" s="390" t="s">
        <v>10789</v>
      </c>
      <c r="B63" s="14" t="s">
        <v>1584</v>
      </c>
      <c r="C63" s="388" t="n">
        <v>1478</v>
      </c>
      <c r="D63" s="15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</row>
    <row r="64" customFormat="false" ht="14.25" hidden="false" customHeight="true" outlineLevel="0" collapsed="false">
      <c r="A64" s="390" t="s">
        <v>10790</v>
      </c>
      <c r="B64" s="14" t="s">
        <v>1941</v>
      </c>
      <c r="C64" s="388" t="n">
        <v>1792</v>
      </c>
      <c r="D64" s="15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</row>
    <row r="65" customFormat="false" ht="14.25" hidden="false" customHeight="true" outlineLevel="0" collapsed="false">
      <c r="A65" s="390" t="s">
        <v>10791</v>
      </c>
      <c r="B65" s="14" t="s">
        <v>10792</v>
      </c>
      <c r="C65" s="388" t="n">
        <v>1709</v>
      </c>
      <c r="D65" s="15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</row>
    <row r="66" customFormat="false" ht="14.25" hidden="false" customHeight="true" outlineLevel="0" collapsed="false">
      <c r="A66" s="390" t="s">
        <v>10793</v>
      </c>
      <c r="B66" s="14" t="s">
        <v>10794</v>
      </c>
      <c r="C66" s="388" t="n">
        <v>1053</v>
      </c>
      <c r="D66" s="15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</row>
    <row r="67" customFormat="false" ht="14.25" hidden="false" customHeight="true" outlineLevel="0" collapsed="false">
      <c r="A67" s="390" t="s">
        <v>10795</v>
      </c>
      <c r="B67" s="14" t="s">
        <v>975</v>
      </c>
      <c r="C67" s="388" t="n">
        <v>1531</v>
      </c>
      <c r="D67" s="15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</row>
    <row r="68" customFormat="false" ht="14.25" hidden="false" customHeight="true" outlineLevel="0" collapsed="false">
      <c r="A68" s="390" t="s">
        <v>10796</v>
      </c>
      <c r="B68" s="14" t="s">
        <v>10797</v>
      </c>
      <c r="C68" s="388" t="n">
        <v>1638</v>
      </c>
      <c r="D68" s="15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</row>
    <row r="69" customFormat="false" ht="14.25" hidden="false" customHeight="true" outlineLevel="0" collapsed="false">
      <c r="A69" s="390" t="s">
        <v>10798</v>
      </c>
      <c r="B69" s="14" t="s">
        <v>977</v>
      </c>
      <c r="C69" s="388" t="n">
        <v>2421</v>
      </c>
      <c r="D69" s="15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</row>
    <row r="70" customFormat="false" ht="14.25" hidden="false" customHeight="true" outlineLevel="0" collapsed="false">
      <c r="A70" s="390" t="s">
        <v>10799</v>
      </c>
      <c r="B70" s="14" t="s">
        <v>978</v>
      </c>
      <c r="C70" s="388" t="n">
        <v>2671</v>
      </c>
      <c r="D70" s="15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</row>
    <row r="71" customFormat="false" ht="14.25" hidden="false" customHeight="true" outlineLevel="0" collapsed="false">
      <c r="A71" s="390" t="s">
        <v>10800</v>
      </c>
      <c r="B71" s="14" t="s">
        <v>979</v>
      </c>
      <c r="C71" s="388" t="n">
        <v>3342</v>
      </c>
      <c r="D71" s="15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</row>
    <row r="72" customFormat="false" ht="14.25" hidden="false" customHeight="true" outlineLevel="0" collapsed="false">
      <c r="A72" s="390" t="s">
        <v>10801</v>
      </c>
      <c r="B72" s="14" t="s">
        <v>980</v>
      </c>
      <c r="C72" s="388" t="n">
        <v>4703</v>
      </c>
      <c r="D72" s="15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</row>
    <row r="73" customFormat="false" ht="14.25" hidden="false" customHeight="true" outlineLevel="0" collapsed="false">
      <c r="A73" s="390" t="s">
        <v>10802</v>
      </c>
      <c r="B73" s="14" t="s">
        <v>981</v>
      </c>
      <c r="C73" s="388" t="n">
        <v>5927</v>
      </c>
      <c r="D73" s="15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</row>
    <row r="74" customFormat="false" ht="14.25" hidden="false" customHeight="true" outlineLevel="0" collapsed="false">
      <c r="A74" s="390" t="s">
        <v>10803</v>
      </c>
      <c r="B74" s="14" t="s">
        <v>229</v>
      </c>
      <c r="C74" s="388" t="n">
        <v>1594</v>
      </c>
      <c r="D74" s="15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</row>
    <row r="75" customFormat="false" ht="14.25" hidden="false" customHeight="true" outlineLevel="0" collapsed="false">
      <c r="A75" s="390" t="s">
        <v>10804</v>
      </c>
      <c r="B75" s="14" t="s">
        <v>227</v>
      </c>
      <c r="C75" s="388" t="n">
        <v>475</v>
      </c>
      <c r="D75" s="15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</row>
    <row r="76" customFormat="false" ht="14.25" hidden="false" customHeight="true" outlineLevel="0" collapsed="false">
      <c r="A76" s="390" t="s">
        <v>10805</v>
      </c>
      <c r="B76" s="14" t="s">
        <v>10806</v>
      </c>
      <c r="C76" s="388" t="n">
        <v>639</v>
      </c>
      <c r="D76" s="15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</row>
    <row r="77" customFormat="false" ht="14.25" hidden="false" customHeight="true" outlineLevel="0" collapsed="false">
      <c r="A77" s="390" t="s">
        <v>10807</v>
      </c>
      <c r="B77" s="14" t="s">
        <v>1405</v>
      </c>
      <c r="C77" s="388" t="n">
        <v>408</v>
      </c>
      <c r="D77" s="15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</row>
    <row r="78" customFormat="false" ht="14.25" hidden="false" customHeight="true" outlineLevel="0" collapsed="false">
      <c r="A78" s="390" t="s">
        <v>10808</v>
      </c>
      <c r="B78" s="14" t="s">
        <v>1403</v>
      </c>
      <c r="C78" s="388" t="n">
        <v>588</v>
      </c>
      <c r="D78" s="15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</row>
    <row r="79" customFormat="false" ht="14.25" hidden="false" customHeight="true" outlineLevel="0" collapsed="false">
      <c r="A79" s="390" t="s">
        <v>10809</v>
      </c>
      <c r="B79" s="14" t="s">
        <v>1582</v>
      </c>
      <c r="C79" s="388" t="n">
        <v>3267</v>
      </c>
      <c r="D79" s="15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</row>
    <row r="80" customFormat="false" ht="14.25" hidden="false" customHeight="true" outlineLevel="0" collapsed="false">
      <c r="A80" s="390" t="s">
        <v>10810</v>
      </c>
      <c r="B80" s="14" t="s">
        <v>1586</v>
      </c>
      <c r="C80" s="388" t="n">
        <v>4312</v>
      </c>
      <c r="D80" s="15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</row>
    <row r="81" customFormat="false" ht="14.25" hidden="false" customHeight="true" outlineLevel="0" collapsed="false">
      <c r="A81" s="390" t="s">
        <v>10811</v>
      </c>
      <c r="B81" s="14" t="s">
        <v>1585</v>
      </c>
      <c r="C81" s="388" t="n">
        <v>5227</v>
      </c>
      <c r="D81" s="15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</row>
    <row r="82" customFormat="false" ht="14.25" hidden="false" customHeight="true" outlineLevel="0" collapsed="false">
      <c r="A82" s="390" t="s">
        <v>10812</v>
      </c>
      <c r="B82" s="14" t="s">
        <v>1868</v>
      </c>
      <c r="C82" s="388" t="n">
        <v>1112</v>
      </c>
      <c r="D82" s="15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</row>
    <row r="83" customFormat="false" ht="14.25" hidden="false" customHeight="true" outlineLevel="0" collapsed="false">
      <c r="A83" s="390" t="s">
        <v>10813</v>
      </c>
      <c r="B83" s="14" t="s">
        <v>1869</v>
      </c>
      <c r="C83" s="388" t="n">
        <v>1187</v>
      </c>
      <c r="D83" s="15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</row>
    <row r="84" customFormat="false" ht="14.25" hidden="false" customHeight="true" outlineLevel="0" collapsed="false">
      <c r="A84" s="390" t="s">
        <v>10814</v>
      </c>
      <c r="B84" s="14" t="s">
        <v>1870</v>
      </c>
      <c r="C84" s="388" t="n">
        <v>1411</v>
      </c>
      <c r="D84" s="15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</row>
    <row r="85" customFormat="false" ht="14.25" hidden="false" customHeight="true" outlineLevel="0" collapsed="false">
      <c r="A85" s="390" t="s">
        <v>10815</v>
      </c>
      <c r="B85" s="14" t="s">
        <v>1865</v>
      </c>
      <c r="C85" s="388" t="n">
        <v>686</v>
      </c>
      <c r="D85" s="15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</row>
    <row r="86" customFormat="false" ht="14.25" hidden="false" customHeight="true" outlineLevel="0" collapsed="false">
      <c r="A86" s="390" t="s">
        <v>10816</v>
      </c>
      <c r="B86" s="14" t="s">
        <v>1866</v>
      </c>
      <c r="C86" s="388" t="n">
        <v>736</v>
      </c>
      <c r="D86" s="15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</row>
    <row r="87" customFormat="false" ht="14.25" hidden="false" customHeight="true" outlineLevel="0" collapsed="false">
      <c r="A87" s="390" t="s">
        <v>10817</v>
      </c>
      <c r="B87" s="14" t="s">
        <v>1867</v>
      </c>
      <c r="C87" s="388" t="n">
        <v>926</v>
      </c>
      <c r="D87" s="15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</row>
    <row r="88" customFormat="false" ht="14.25" hidden="false" customHeight="true" outlineLevel="0" collapsed="false">
      <c r="A88" s="390" t="s">
        <v>10818</v>
      </c>
      <c r="B88" s="14" t="s">
        <v>1939</v>
      </c>
      <c r="C88" s="388" t="n">
        <v>850</v>
      </c>
      <c r="D88" s="15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</row>
    <row r="89" customFormat="false" ht="14.25" hidden="false" customHeight="true" outlineLevel="0" collapsed="false">
      <c r="A89" s="390" t="s">
        <v>10819</v>
      </c>
      <c r="B89" s="14" t="s">
        <v>1940</v>
      </c>
      <c r="C89" s="388"/>
      <c r="D89" s="15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</row>
    <row r="90" customFormat="false" ht="14.25" hidden="false" customHeight="true" outlineLevel="0" collapsed="false">
      <c r="A90" s="390" t="s">
        <v>10820</v>
      </c>
      <c r="B90" s="14" t="s">
        <v>1417</v>
      </c>
      <c r="C90" s="388" t="n">
        <v>242</v>
      </c>
      <c r="D90" s="15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</row>
    <row r="91" customFormat="false" ht="14.25" hidden="false" customHeight="true" outlineLevel="0" collapsed="false">
      <c r="A91" s="390" t="s">
        <v>10821</v>
      </c>
      <c r="B91" s="14" t="s">
        <v>1862</v>
      </c>
      <c r="C91" s="388" t="n">
        <v>1084</v>
      </c>
      <c r="D91" s="15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</row>
    <row r="92" customFormat="false" ht="14.25" hidden="false" customHeight="true" outlineLevel="0" collapsed="false">
      <c r="A92" s="390" t="s">
        <v>10822</v>
      </c>
      <c r="B92" s="14" t="s">
        <v>10823</v>
      </c>
      <c r="C92" s="388" t="n">
        <v>1437</v>
      </c>
      <c r="D92" s="15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</row>
    <row r="93" customFormat="false" ht="14.25" hidden="false" customHeight="true" outlineLevel="0" collapsed="false">
      <c r="A93" s="390" t="s">
        <v>10824</v>
      </c>
      <c r="B93" s="14" t="s">
        <v>215</v>
      </c>
      <c r="C93" s="388" t="n">
        <v>5462</v>
      </c>
      <c r="D93" s="15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</row>
    <row r="94" customFormat="false" ht="14.25" hidden="false" customHeight="true" outlineLevel="0" collapsed="false">
      <c r="A94" s="390" t="s">
        <v>10825</v>
      </c>
      <c r="B94" s="14" t="s">
        <v>10826</v>
      </c>
      <c r="C94" s="388"/>
      <c r="D94" s="15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</row>
    <row r="95" customFormat="false" ht="14.25" hidden="false" customHeight="true" outlineLevel="0" collapsed="false">
      <c r="A95" s="390" t="s">
        <v>10827</v>
      </c>
      <c r="B95" s="14" t="s">
        <v>10828</v>
      </c>
      <c r="C95" s="388" t="n">
        <v>522</v>
      </c>
      <c r="D95" s="15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</row>
    <row r="96" customFormat="false" ht="14.25" hidden="false" customHeight="true" outlineLevel="0" collapsed="false">
      <c r="A96" s="390" t="s">
        <v>10782</v>
      </c>
      <c r="B96" s="14" t="s">
        <v>1761</v>
      </c>
      <c r="C96" s="388" t="n">
        <v>208</v>
      </c>
      <c r="D96" s="15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</row>
    <row r="97" customFormat="false" ht="14.25" hidden="false" customHeight="true" outlineLevel="0" collapsed="false">
      <c r="B97" s="14" t="s">
        <v>10829</v>
      </c>
      <c r="C97" s="15"/>
      <c r="D97" s="15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</row>
    <row r="98" customFormat="false" ht="14.25" hidden="false" customHeight="true" outlineLevel="0" collapsed="false">
      <c r="A98" s="390" t="s">
        <v>10830</v>
      </c>
      <c r="B98" s="14" t="s">
        <v>884</v>
      </c>
      <c r="C98" s="388" t="n">
        <v>209</v>
      </c>
      <c r="D98" s="15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</row>
    <row r="99" customFormat="false" ht="14.25" hidden="false" customHeight="true" outlineLevel="0" collapsed="false">
      <c r="B99" s="259"/>
      <c r="C99" s="15"/>
      <c r="D99" s="15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</row>
    <row r="100" customFormat="false" ht="14.25" hidden="false" customHeight="true" outlineLevel="0" collapsed="false">
      <c r="B100" s="259"/>
      <c r="C100" s="15"/>
      <c r="D100" s="15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</row>
    <row r="101" customFormat="false" ht="14.25" hidden="false" customHeight="true" outlineLevel="0" collapsed="false">
      <c r="B101" s="259"/>
      <c r="C101" s="15"/>
      <c r="D101" s="15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</row>
    <row r="102" customFormat="false" ht="14.25" hidden="false" customHeight="true" outlineLevel="0" collapsed="false">
      <c r="B102" s="259"/>
      <c r="C102" s="15"/>
      <c r="D102" s="15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</row>
    <row r="103" customFormat="false" ht="14.25" hidden="false" customHeight="true" outlineLevel="0" collapsed="false">
      <c r="B103" s="259"/>
      <c r="C103" s="15"/>
      <c r="D103" s="15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</row>
    <row r="104" customFormat="false" ht="14.25" hidden="false" customHeight="true" outlineLevel="0" collapsed="false">
      <c r="B104" s="259"/>
      <c r="C104" s="15"/>
      <c r="D104" s="15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</row>
    <row r="105" customFormat="false" ht="14.25" hidden="false" customHeight="true" outlineLevel="0" collapsed="false">
      <c r="B105" s="259"/>
      <c r="C105" s="15"/>
      <c r="D105" s="15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</row>
    <row r="106" customFormat="false" ht="14.25" hidden="false" customHeight="true" outlineLevel="0" collapsed="false">
      <c r="B106" s="259"/>
      <c r="C106" s="15"/>
      <c r="D106" s="15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</row>
    <row r="107" customFormat="false" ht="14.25" hidden="false" customHeight="true" outlineLevel="0" collapsed="false">
      <c r="B107" s="259"/>
      <c r="C107" s="15"/>
      <c r="D107" s="15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</row>
    <row r="108" customFormat="false" ht="14.25" hidden="false" customHeight="true" outlineLevel="0" collapsed="false">
      <c r="B108" s="259"/>
      <c r="C108" s="15"/>
      <c r="D108" s="15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</row>
    <row r="109" customFormat="false" ht="14.25" hidden="false" customHeight="true" outlineLevel="0" collapsed="false">
      <c r="B109" s="259"/>
      <c r="C109" s="15"/>
      <c r="D109" s="15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</row>
    <row r="110" customFormat="false" ht="14.25" hidden="false" customHeight="true" outlineLevel="0" collapsed="false">
      <c r="B110" s="259"/>
      <c r="C110" s="15"/>
      <c r="D110" s="15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</row>
    <row r="111" customFormat="false" ht="14.25" hidden="false" customHeight="true" outlineLevel="0" collapsed="false">
      <c r="B111" s="259"/>
      <c r="C111" s="15"/>
      <c r="D111" s="15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</row>
    <row r="112" customFormat="false" ht="14.25" hidden="false" customHeight="true" outlineLevel="0" collapsed="false">
      <c r="B112" s="259"/>
      <c r="C112" s="15"/>
      <c r="D112" s="15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</row>
    <row r="113" customFormat="false" ht="14.25" hidden="false" customHeight="true" outlineLevel="0" collapsed="false">
      <c r="B113" s="259"/>
      <c r="C113" s="15"/>
      <c r="D113" s="15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</row>
    <row r="114" customFormat="false" ht="14.25" hidden="false" customHeight="true" outlineLevel="0" collapsed="false">
      <c r="B114" s="259"/>
      <c r="C114" s="15"/>
      <c r="D114" s="15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</row>
    <row r="115" customFormat="false" ht="14.25" hidden="false" customHeight="true" outlineLevel="0" collapsed="false">
      <c r="B115" s="259"/>
      <c r="C115" s="15"/>
      <c r="D115" s="15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</row>
    <row r="116" customFormat="false" ht="14.25" hidden="false" customHeight="true" outlineLevel="0" collapsed="false">
      <c r="B116" s="259"/>
      <c r="C116" s="15"/>
      <c r="D116" s="15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</row>
    <row r="117" customFormat="false" ht="14.25" hidden="false" customHeight="true" outlineLevel="0" collapsed="false">
      <c r="B117" s="259"/>
      <c r="C117" s="15"/>
      <c r="D117" s="15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</row>
    <row r="118" customFormat="false" ht="14.25" hidden="false" customHeight="true" outlineLevel="0" collapsed="false">
      <c r="B118" s="259"/>
      <c r="C118" s="15"/>
      <c r="D118" s="15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</row>
    <row r="119" customFormat="false" ht="14.25" hidden="false" customHeight="true" outlineLevel="0" collapsed="false">
      <c r="B119" s="259"/>
      <c r="C119" s="15"/>
      <c r="D119" s="15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</row>
    <row r="120" customFormat="false" ht="14.25" hidden="false" customHeight="true" outlineLevel="0" collapsed="false">
      <c r="B120" s="259"/>
      <c r="C120" s="15"/>
      <c r="D120" s="15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</row>
    <row r="121" customFormat="false" ht="14.25" hidden="false" customHeight="true" outlineLevel="0" collapsed="false">
      <c r="B121" s="259"/>
      <c r="C121" s="15"/>
      <c r="D121" s="15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</row>
    <row r="122" customFormat="false" ht="14.25" hidden="false" customHeight="true" outlineLevel="0" collapsed="false">
      <c r="B122" s="259"/>
      <c r="C122" s="15"/>
      <c r="D122" s="15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</row>
    <row r="123" customFormat="false" ht="14.25" hidden="false" customHeight="true" outlineLevel="0" collapsed="false">
      <c r="B123" s="259"/>
      <c r="C123" s="15"/>
      <c r="D123" s="15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</row>
    <row r="124" customFormat="false" ht="14.25" hidden="false" customHeight="true" outlineLevel="0" collapsed="false">
      <c r="B124" s="259"/>
      <c r="C124" s="15"/>
      <c r="D124" s="15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</row>
    <row r="125" customFormat="false" ht="14.25" hidden="false" customHeight="true" outlineLevel="0" collapsed="false">
      <c r="B125" s="259"/>
      <c r="C125" s="15"/>
      <c r="D125" s="15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</row>
    <row r="126" customFormat="false" ht="14.25" hidden="false" customHeight="true" outlineLevel="0" collapsed="false">
      <c r="B126" s="259"/>
      <c r="C126" s="15"/>
      <c r="D126" s="15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</row>
    <row r="127" customFormat="false" ht="14.25" hidden="false" customHeight="true" outlineLevel="0" collapsed="false">
      <c r="B127" s="259"/>
      <c r="C127" s="15"/>
      <c r="D127" s="15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</row>
    <row r="128" customFormat="false" ht="14.25" hidden="false" customHeight="true" outlineLevel="0" collapsed="false">
      <c r="B128" s="259"/>
      <c r="C128" s="15"/>
      <c r="D128" s="15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</row>
    <row r="129" customFormat="false" ht="14.25" hidden="false" customHeight="true" outlineLevel="0" collapsed="false">
      <c r="B129" s="259"/>
      <c r="C129" s="15"/>
      <c r="D129" s="15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</row>
    <row r="130" customFormat="false" ht="14.25" hidden="false" customHeight="true" outlineLevel="0" collapsed="false">
      <c r="B130" s="259"/>
      <c r="C130" s="15"/>
      <c r="D130" s="15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</row>
    <row r="131" customFormat="false" ht="14.25" hidden="false" customHeight="true" outlineLevel="0" collapsed="false">
      <c r="B131" s="259"/>
      <c r="C131" s="15"/>
      <c r="D131" s="15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</row>
    <row r="132" customFormat="false" ht="14.25" hidden="false" customHeight="true" outlineLevel="0" collapsed="false">
      <c r="B132" s="259"/>
      <c r="C132" s="15"/>
      <c r="D132" s="15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</row>
    <row r="133" customFormat="false" ht="14.25" hidden="false" customHeight="true" outlineLevel="0" collapsed="false">
      <c r="B133" s="259"/>
      <c r="C133" s="15"/>
      <c r="D133" s="15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</row>
    <row r="134" customFormat="false" ht="14.25" hidden="false" customHeight="true" outlineLevel="0" collapsed="false">
      <c r="B134" s="259"/>
      <c r="C134" s="15"/>
      <c r="D134" s="15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</row>
    <row r="135" customFormat="false" ht="14.25" hidden="false" customHeight="true" outlineLevel="0" collapsed="false">
      <c r="B135" s="259"/>
      <c r="C135" s="15"/>
      <c r="D135" s="15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</row>
    <row r="136" customFormat="false" ht="14.25" hidden="false" customHeight="true" outlineLevel="0" collapsed="false">
      <c r="B136" s="259"/>
      <c r="C136" s="15"/>
      <c r="D136" s="15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</row>
    <row r="137" customFormat="false" ht="14.25" hidden="false" customHeight="true" outlineLevel="0" collapsed="false">
      <c r="B137" s="259"/>
      <c r="C137" s="15"/>
      <c r="D137" s="15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</row>
    <row r="138" customFormat="false" ht="14.25" hidden="false" customHeight="true" outlineLevel="0" collapsed="false">
      <c r="B138" s="259"/>
      <c r="C138" s="15"/>
      <c r="D138" s="15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</row>
    <row r="139" customFormat="false" ht="14.25" hidden="false" customHeight="true" outlineLevel="0" collapsed="false">
      <c r="B139" s="259"/>
      <c r="C139" s="15"/>
      <c r="D139" s="15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</row>
    <row r="140" customFormat="false" ht="14.25" hidden="false" customHeight="true" outlineLevel="0" collapsed="false">
      <c r="B140" s="259"/>
      <c r="C140" s="15"/>
      <c r="D140" s="15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</row>
    <row r="141" customFormat="false" ht="14.25" hidden="false" customHeight="true" outlineLevel="0" collapsed="false">
      <c r="B141" s="259"/>
      <c r="C141" s="15"/>
      <c r="D141" s="15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</row>
    <row r="142" customFormat="false" ht="14.25" hidden="false" customHeight="true" outlineLevel="0" collapsed="false">
      <c r="B142" s="259"/>
      <c r="C142" s="15"/>
      <c r="D142" s="15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</row>
    <row r="143" customFormat="false" ht="14.25" hidden="false" customHeight="true" outlineLevel="0" collapsed="false">
      <c r="B143" s="259"/>
      <c r="C143" s="15"/>
      <c r="D143" s="15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</row>
    <row r="144" customFormat="false" ht="14.25" hidden="false" customHeight="true" outlineLevel="0" collapsed="false">
      <c r="B144" s="259"/>
      <c r="C144" s="15"/>
      <c r="D144" s="15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</row>
    <row r="145" customFormat="false" ht="14.25" hidden="false" customHeight="true" outlineLevel="0" collapsed="false">
      <c r="B145" s="259"/>
      <c r="C145" s="15"/>
      <c r="D145" s="15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</row>
    <row r="146" customFormat="false" ht="14.25" hidden="false" customHeight="true" outlineLevel="0" collapsed="false">
      <c r="B146" s="259"/>
      <c r="C146" s="15"/>
      <c r="D146" s="15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</row>
    <row r="147" customFormat="false" ht="14.25" hidden="false" customHeight="true" outlineLevel="0" collapsed="false">
      <c r="B147" s="259"/>
      <c r="C147" s="15"/>
      <c r="D147" s="15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</row>
    <row r="148" customFormat="false" ht="14.25" hidden="false" customHeight="true" outlineLevel="0" collapsed="false">
      <c r="B148" s="259"/>
      <c r="C148" s="15"/>
      <c r="D148" s="15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</row>
    <row r="149" customFormat="false" ht="14.25" hidden="false" customHeight="true" outlineLevel="0" collapsed="false">
      <c r="B149" s="259"/>
      <c r="C149" s="15"/>
      <c r="D149" s="15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</row>
    <row r="150" customFormat="false" ht="14.25" hidden="false" customHeight="true" outlineLevel="0" collapsed="false">
      <c r="B150" s="259"/>
      <c r="C150" s="15"/>
      <c r="D150" s="15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</row>
    <row r="151" customFormat="false" ht="14.25" hidden="false" customHeight="true" outlineLevel="0" collapsed="false">
      <c r="B151" s="259"/>
      <c r="C151" s="15"/>
      <c r="D151" s="15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</row>
    <row r="152" customFormat="false" ht="14.25" hidden="false" customHeight="true" outlineLevel="0" collapsed="false">
      <c r="B152" s="259"/>
      <c r="C152" s="15"/>
      <c r="D152" s="15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</row>
    <row r="153" customFormat="false" ht="14.25" hidden="false" customHeight="true" outlineLevel="0" collapsed="false">
      <c r="B153" s="259"/>
      <c r="C153" s="15"/>
      <c r="D153" s="15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</row>
    <row r="154" customFormat="false" ht="14.25" hidden="false" customHeight="true" outlineLevel="0" collapsed="false">
      <c r="B154" s="259"/>
      <c r="C154" s="15"/>
      <c r="D154" s="15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</row>
    <row r="155" customFormat="false" ht="14.25" hidden="false" customHeight="true" outlineLevel="0" collapsed="false">
      <c r="B155" s="259"/>
      <c r="C155" s="15"/>
      <c r="D155" s="15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</row>
    <row r="156" customFormat="false" ht="14.25" hidden="false" customHeight="true" outlineLevel="0" collapsed="false">
      <c r="B156" s="259"/>
      <c r="C156" s="15"/>
      <c r="D156" s="15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</row>
    <row r="157" customFormat="false" ht="14.25" hidden="false" customHeight="true" outlineLevel="0" collapsed="false">
      <c r="B157" s="259"/>
      <c r="C157" s="15"/>
      <c r="D157" s="15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</row>
    <row r="158" customFormat="false" ht="14.25" hidden="false" customHeight="true" outlineLevel="0" collapsed="false">
      <c r="B158" s="259"/>
      <c r="C158" s="15"/>
      <c r="D158" s="15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</row>
    <row r="159" customFormat="false" ht="14.25" hidden="false" customHeight="true" outlineLevel="0" collapsed="false">
      <c r="B159" s="259"/>
      <c r="C159" s="15"/>
      <c r="D159" s="15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</row>
    <row r="160" customFormat="false" ht="14.25" hidden="false" customHeight="true" outlineLevel="0" collapsed="false">
      <c r="B160" s="259"/>
      <c r="C160" s="15"/>
      <c r="D160" s="15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</row>
    <row r="161" customFormat="false" ht="14.25" hidden="false" customHeight="true" outlineLevel="0" collapsed="false">
      <c r="B161" s="259"/>
      <c r="C161" s="15"/>
      <c r="D161" s="15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</row>
    <row r="162" customFormat="false" ht="14.25" hidden="false" customHeight="true" outlineLevel="0" collapsed="false">
      <c r="B162" s="259"/>
      <c r="C162" s="15"/>
      <c r="D162" s="15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</row>
    <row r="163" customFormat="false" ht="14.25" hidden="false" customHeight="true" outlineLevel="0" collapsed="false">
      <c r="B163" s="259"/>
      <c r="C163" s="15"/>
      <c r="D163" s="15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</row>
    <row r="164" customFormat="false" ht="14.25" hidden="false" customHeight="true" outlineLevel="0" collapsed="false">
      <c r="B164" s="259"/>
      <c r="C164" s="15"/>
      <c r="D164" s="15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</row>
    <row r="165" customFormat="false" ht="14.25" hidden="false" customHeight="true" outlineLevel="0" collapsed="false">
      <c r="B165" s="259"/>
      <c r="C165" s="15"/>
      <c r="D165" s="15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</row>
    <row r="166" customFormat="false" ht="14.25" hidden="false" customHeight="true" outlineLevel="0" collapsed="false">
      <c r="B166" s="259"/>
      <c r="C166" s="15"/>
      <c r="D166" s="15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</row>
    <row r="167" customFormat="false" ht="14.25" hidden="false" customHeight="true" outlineLevel="0" collapsed="false">
      <c r="B167" s="259"/>
      <c r="C167" s="15"/>
      <c r="D167" s="15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</row>
    <row r="168" customFormat="false" ht="14.25" hidden="false" customHeight="true" outlineLevel="0" collapsed="false">
      <c r="B168" s="259"/>
      <c r="C168" s="15"/>
      <c r="D168" s="15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</row>
    <row r="169" customFormat="false" ht="14.25" hidden="false" customHeight="true" outlineLevel="0" collapsed="false">
      <c r="B169" s="259"/>
      <c r="C169" s="15"/>
      <c r="D169" s="15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</row>
    <row r="170" customFormat="false" ht="14.25" hidden="false" customHeight="true" outlineLevel="0" collapsed="false">
      <c r="B170" s="259"/>
      <c r="C170" s="15"/>
      <c r="D170" s="15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</row>
    <row r="171" customFormat="false" ht="14.25" hidden="false" customHeight="true" outlineLevel="0" collapsed="false">
      <c r="B171" s="259"/>
      <c r="C171" s="15"/>
      <c r="D171" s="15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</row>
    <row r="172" customFormat="false" ht="14.25" hidden="false" customHeight="true" outlineLevel="0" collapsed="false">
      <c r="B172" s="259"/>
      <c r="C172" s="15"/>
      <c r="D172" s="15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</row>
    <row r="173" customFormat="false" ht="14.25" hidden="false" customHeight="true" outlineLevel="0" collapsed="false">
      <c r="B173" s="259"/>
      <c r="C173" s="15"/>
      <c r="D173" s="15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</row>
    <row r="174" customFormat="false" ht="14.25" hidden="false" customHeight="true" outlineLevel="0" collapsed="false">
      <c r="B174" s="259"/>
      <c r="C174" s="15"/>
      <c r="D174" s="15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</row>
    <row r="175" customFormat="false" ht="14.25" hidden="false" customHeight="true" outlineLevel="0" collapsed="false">
      <c r="B175" s="259"/>
      <c r="C175" s="15"/>
      <c r="D175" s="15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</row>
    <row r="176" customFormat="false" ht="14.25" hidden="false" customHeight="true" outlineLevel="0" collapsed="false">
      <c r="B176" s="259"/>
      <c r="C176" s="15"/>
      <c r="D176" s="15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</row>
    <row r="177" customFormat="false" ht="14.25" hidden="false" customHeight="true" outlineLevel="0" collapsed="false">
      <c r="B177" s="259"/>
      <c r="C177" s="15"/>
      <c r="D177" s="15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</row>
    <row r="178" customFormat="false" ht="14.25" hidden="false" customHeight="true" outlineLevel="0" collapsed="false">
      <c r="B178" s="259"/>
      <c r="C178" s="15"/>
      <c r="D178" s="15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</row>
    <row r="179" customFormat="false" ht="14.25" hidden="false" customHeight="true" outlineLevel="0" collapsed="false">
      <c r="B179" s="259"/>
      <c r="C179" s="15"/>
      <c r="D179" s="15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</row>
    <row r="180" customFormat="false" ht="14.25" hidden="false" customHeight="true" outlineLevel="0" collapsed="false">
      <c r="B180" s="259"/>
      <c r="C180" s="15"/>
      <c r="D180" s="15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</row>
    <row r="181" customFormat="false" ht="14.25" hidden="false" customHeight="true" outlineLevel="0" collapsed="false">
      <c r="B181" s="259"/>
      <c r="C181" s="15"/>
      <c r="D181" s="15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</row>
    <row r="182" customFormat="false" ht="14.25" hidden="false" customHeight="true" outlineLevel="0" collapsed="false">
      <c r="B182" s="259"/>
      <c r="C182" s="15"/>
      <c r="D182" s="15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</row>
    <row r="183" customFormat="false" ht="14.25" hidden="false" customHeight="true" outlineLevel="0" collapsed="false">
      <c r="B183" s="259"/>
      <c r="C183" s="15"/>
      <c r="D183" s="15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</row>
    <row r="184" customFormat="false" ht="14.25" hidden="false" customHeight="true" outlineLevel="0" collapsed="false">
      <c r="B184" s="259"/>
      <c r="C184" s="15"/>
      <c r="D184" s="15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</row>
    <row r="185" customFormat="false" ht="14.25" hidden="false" customHeight="true" outlineLevel="0" collapsed="false">
      <c r="B185" s="259"/>
      <c r="C185" s="15"/>
      <c r="D185" s="15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</row>
    <row r="186" customFormat="false" ht="14.25" hidden="false" customHeight="true" outlineLevel="0" collapsed="false">
      <c r="B186" s="259"/>
      <c r="C186" s="15"/>
      <c r="D186" s="15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</row>
    <row r="187" customFormat="false" ht="14.25" hidden="false" customHeight="true" outlineLevel="0" collapsed="false">
      <c r="B187" s="259"/>
      <c r="C187" s="15"/>
      <c r="D187" s="15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</row>
    <row r="188" customFormat="false" ht="14.25" hidden="false" customHeight="true" outlineLevel="0" collapsed="false">
      <c r="B188" s="259"/>
      <c r="C188" s="15"/>
      <c r="D188" s="15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</row>
    <row r="189" customFormat="false" ht="14.25" hidden="false" customHeight="true" outlineLevel="0" collapsed="false">
      <c r="B189" s="259"/>
      <c r="C189" s="15"/>
      <c r="D189" s="15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</row>
    <row r="190" customFormat="false" ht="14.25" hidden="false" customHeight="true" outlineLevel="0" collapsed="false">
      <c r="B190" s="259"/>
      <c r="C190" s="15"/>
      <c r="D190" s="15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</row>
    <row r="191" customFormat="false" ht="14.25" hidden="false" customHeight="true" outlineLevel="0" collapsed="false">
      <c r="B191" s="259"/>
      <c r="C191" s="15"/>
      <c r="D191" s="15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</row>
    <row r="192" customFormat="false" ht="14.25" hidden="false" customHeight="true" outlineLevel="0" collapsed="false">
      <c r="B192" s="259"/>
      <c r="C192" s="15"/>
      <c r="D192" s="15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</row>
    <row r="193" customFormat="false" ht="14.25" hidden="false" customHeight="true" outlineLevel="0" collapsed="false">
      <c r="B193" s="259"/>
      <c r="C193" s="15"/>
      <c r="D193" s="15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</row>
    <row r="194" customFormat="false" ht="14.25" hidden="false" customHeight="true" outlineLevel="0" collapsed="false">
      <c r="B194" s="259"/>
      <c r="C194" s="15"/>
      <c r="D194" s="15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</row>
    <row r="195" customFormat="false" ht="14.25" hidden="false" customHeight="true" outlineLevel="0" collapsed="false">
      <c r="B195" s="259"/>
      <c r="C195" s="15"/>
      <c r="D195" s="15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</row>
    <row r="196" customFormat="false" ht="14.25" hidden="false" customHeight="true" outlineLevel="0" collapsed="false">
      <c r="B196" s="259"/>
      <c r="C196" s="15"/>
      <c r="D196" s="15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</row>
    <row r="197" customFormat="false" ht="14.25" hidden="false" customHeight="true" outlineLevel="0" collapsed="false">
      <c r="B197" s="259"/>
      <c r="C197" s="15"/>
      <c r="D197" s="15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</row>
    <row r="198" customFormat="false" ht="14.25" hidden="false" customHeight="true" outlineLevel="0" collapsed="false">
      <c r="B198" s="259"/>
      <c r="C198" s="15"/>
      <c r="D198" s="15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</row>
    <row r="199" customFormat="false" ht="14.25" hidden="false" customHeight="true" outlineLevel="0" collapsed="false">
      <c r="B199" s="259"/>
      <c r="C199" s="15"/>
      <c r="D199" s="15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</row>
    <row r="200" customFormat="false" ht="14.25" hidden="false" customHeight="true" outlineLevel="0" collapsed="false">
      <c r="B200" s="259"/>
      <c r="C200" s="15"/>
      <c r="D200" s="15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</row>
    <row r="201" customFormat="false" ht="14.25" hidden="false" customHeight="true" outlineLevel="0" collapsed="false">
      <c r="B201" s="259"/>
      <c r="C201" s="15"/>
      <c r="D201" s="15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</row>
    <row r="202" customFormat="false" ht="14.25" hidden="false" customHeight="true" outlineLevel="0" collapsed="false">
      <c r="B202" s="259"/>
      <c r="C202" s="15"/>
      <c r="D202" s="15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</row>
    <row r="203" customFormat="false" ht="14.25" hidden="false" customHeight="true" outlineLevel="0" collapsed="false">
      <c r="B203" s="259"/>
      <c r="C203" s="15"/>
      <c r="D203" s="15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</row>
    <row r="204" customFormat="false" ht="14.25" hidden="false" customHeight="true" outlineLevel="0" collapsed="false">
      <c r="B204" s="259"/>
      <c r="C204" s="15"/>
      <c r="D204" s="15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</row>
    <row r="205" customFormat="false" ht="14.25" hidden="false" customHeight="true" outlineLevel="0" collapsed="false">
      <c r="B205" s="259"/>
      <c r="C205" s="15"/>
      <c r="D205" s="15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</row>
    <row r="206" customFormat="false" ht="14.25" hidden="false" customHeight="true" outlineLevel="0" collapsed="false">
      <c r="B206" s="259"/>
      <c r="C206" s="15"/>
      <c r="D206" s="15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</row>
    <row r="207" customFormat="false" ht="14.25" hidden="false" customHeight="true" outlineLevel="0" collapsed="false">
      <c r="B207" s="259"/>
      <c r="C207" s="15"/>
      <c r="D207" s="15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</row>
    <row r="208" customFormat="false" ht="14.25" hidden="false" customHeight="true" outlineLevel="0" collapsed="false">
      <c r="B208" s="259"/>
      <c r="C208" s="15"/>
      <c r="D208" s="15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</row>
    <row r="209" customFormat="false" ht="14.25" hidden="false" customHeight="true" outlineLevel="0" collapsed="false">
      <c r="B209" s="259"/>
      <c r="C209" s="15"/>
      <c r="D209" s="15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</row>
    <row r="210" customFormat="false" ht="14.25" hidden="false" customHeight="true" outlineLevel="0" collapsed="false">
      <c r="B210" s="259"/>
      <c r="C210" s="15"/>
      <c r="D210" s="15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</row>
    <row r="211" customFormat="false" ht="14.25" hidden="false" customHeight="true" outlineLevel="0" collapsed="false">
      <c r="B211" s="259"/>
      <c r="C211" s="15"/>
      <c r="D211" s="15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</row>
    <row r="212" customFormat="false" ht="14.25" hidden="false" customHeight="true" outlineLevel="0" collapsed="false">
      <c r="B212" s="259"/>
      <c r="C212" s="15"/>
      <c r="D212" s="15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</row>
    <row r="213" customFormat="false" ht="14.25" hidden="false" customHeight="true" outlineLevel="0" collapsed="false">
      <c r="B213" s="259"/>
      <c r="C213" s="15"/>
      <c r="D213" s="15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</row>
    <row r="214" customFormat="false" ht="14.25" hidden="false" customHeight="true" outlineLevel="0" collapsed="false">
      <c r="B214" s="259"/>
      <c r="C214" s="15"/>
      <c r="D214" s="15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</row>
    <row r="215" customFormat="false" ht="14.25" hidden="false" customHeight="true" outlineLevel="0" collapsed="false">
      <c r="B215" s="259"/>
      <c r="C215" s="15"/>
      <c r="D215" s="15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</row>
    <row r="216" customFormat="false" ht="14.25" hidden="false" customHeight="true" outlineLevel="0" collapsed="false">
      <c r="B216" s="259"/>
      <c r="C216" s="15"/>
      <c r="D216" s="15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</row>
    <row r="217" customFormat="false" ht="14.25" hidden="false" customHeight="true" outlineLevel="0" collapsed="false">
      <c r="B217" s="259"/>
      <c r="C217" s="15"/>
      <c r="D217" s="15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</row>
    <row r="218" customFormat="false" ht="14.25" hidden="false" customHeight="true" outlineLevel="0" collapsed="false">
      <c r="B218" s="259"/>
      <c r="C218" s="15"/>
      <c r="D218" s="15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</row>
    <row r="219" customFormat="false" ht="14.25" hidden="false" customHeight="true" outlineLevel="0" collapsed="false">
      <c r="B219" s="259"/>
      <c r="C219" s="15"/>
      <c r="D219" s="15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</row>
    <row r="220" customFormat="false" ht="14.25" hidden="false" customHeight="true" outlineLevel="0" collapsed="false">
      <c r="B220" s="259"/>
      <c r="C220" s="15"/>
      <c r="D220" s="15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</row>
    <row r="221" customFormat="false" ht="14.25" hidden="false" customHeight="true" outlineLevel="0" collapsed="false">
      <c r="B221" s="259"/>
      <c r="C221" s="15"/>
      <c r="D221" s="15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</row>
    <row r="222" customFormat="false" ht="14.25" hidden="false" customHeight="true" outlineLevel="0" collapsed="false">
      <c r="B222" s="259"/>
      <c r="C222" s="15"/>
      <c r="D222" s="15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</row>
    <row r="223" customFormat="false" ht="14.25" hidden="false" customHeight="true" outlineLevel="0" collapsed="false">
      <c r="B223" s="259"/>
      <c r="C223" s="15"/>
      <c r="D223" s="15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</row>
    <row r="224" customFormat="false" ht="14.25" hidden="false" customHeight="true" outlineLevel="0" collapsed="false">
      <c r="B224" s="259"/>
      <c r="C224" s="15"/>
      <c r="D224" s="15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</row>
    <row r="225" customFormat="false" ht="14.25" hidden="false" customHeight="true" outlineLevel="0" collapsed="false">
      <c r="B225" s="259"/>
      <c r="C225" s="15"/>
      <c r="D225" s="15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</row>
    <row r="226" customFormat="false" ht="14.25" hidden="false" customHeight="true" outlineLevel="0" collapsed="false">
      <c r="B226" s="259"/>
      <c r="C226" s="15"/>
      <c r="D226" s="15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</row>
    <row r="227" customFormat="false" ht="14.25" hidden="false" customHeight="true" outlineLevel="0" collapsed="false">
      <c r="B227" s="259"/>
      <c r="C227" s="15"/>
      <c r="D227" s="15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</row>
    <row r="228" customFormat="false" ht="14.25" hidden="false" customHeight="true" outlineLevel="0" collapsed="false">
      <c r="B228" s="259"/>
      <c r="C228" s="15"/>
      <c r="D228" s="15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</row>
    <row r="229" customFormat="false" ht="14.25" hidden="false" customHeight="true" outlineLevel="0" collapsed="false">
      <c r="B229" s="259"/>
      <c r="C229" s="15"/>
      <c r="D229" s="15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</row>
    <row r="230" customFormat="false" ht="14.25" hidden="false" customHeight="true" outlineLevel="0" collapsed="false">
      <c r="B230" s="259"/>
      <c r="C230" s="15"/>
      <c r="D230" s="15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</row>
    <row r="231" customFormat="false" ht="14.25" hidden="false" customHeight="true" outlineLevel="0" collapsed="false">
      <c r="B231" s="259"/>
      <c r="C231" s="15"/>
      <c r="D231" s="15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</row>
    <row r="232" customFormat="false" ht="14.25" hidden="false" customHeight="true" outlineLevel="0" collapsed="false">
      <c r="B232" s="259"/>
      <c r="C232" s="15"/>
      <c r="D232" s="15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</row>
    <row r="233" customFormat="false" ht="14.25" hidden="false" customHeight="true" outlineLevel="0" collapsed="false">
      <c r="B233" s="259"/>
      <c r="C233" s="15"/>
      <c r="D233" s="15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</row>
    <row r="234" customFormat="false" ht="14.25" hidden="false" customHeight="true" outlineLevel="0" collapsed="false">
      <c r="B234" s="259"/>
      <c r="C234" s="15"/>
      <c r="D234" s="15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</row>
    <row r="235" customFormat="false" ht="14.25" hidden="false" customHeight="true" outlineLevel="0" collapsed="false">
      <c r="B235" s="259"/>
      <c r="C235" s="15"/>
      <c r="D235" s="15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</row>
    <row r="236" customFormat="false" ht="14.25" hidden="false" customHeight="true" outlineLevel="0" collapsed="false">
      <c r="B236" s="259"/>
      <c r="C236" s="15"/>
      <c r="D236" s="15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</row>
    <row r="237" customFormat="false" ht="14.25" hidden="false" customHeight="true" outlineLevel="0" collapsed="false">
      <c r="B237" s="259"/>
      <c r="C237" s="15"/>
      <c r="D237" s="15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</row>
    <row r="238" customFormat="false" ht="14.25" hidden="false" customHeight="true" outlineLevel="0" collapsed="false">
      <c r="B238" s="259"/>
      <c r="C238" s="15"/>
      <c r="D238" s="15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</row>
    <row r="239" customFormat="false" ht="14.25" hidden="false" customHeight="true" outlineLevel="0" collapsed="false">
      <c r="B239" s="259"/>
      <c r="C239" s="15"/>
      <c r="D239" s="15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</row>
    <row r="240" customFormat="false" ht="14.25" hidden="false" customHeight="true" outlineLevel="0" collapsed="false">
      <c r="B240" s="259"/>
      <c r="C240" s="15"/>
      <c r="D240" s="15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</row>
    <row r="241" customFormat="false" ht="14.25" hidden="false" customHeight="true" outlineLevel="0" collapsed="false">
      <c r="B241" s="259"/>
      <c r="C241" s="15"/>
      <c r="D241" s="15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</row>
    <row r="242" customFormat="false" ht="14.25" hidden="false" customHeight="true" outlineLevel="0" collapsed="false">
      <c r="B242" s="259"/>
      <c r="C242" s="15"/>
      <c r="D242" s="15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</row>
    <row r="243" customFormat="false" ht="14.25" hidden="false" customHeight="true" outlineLevel="0" collapsed="false">
      <c r="B243" s="259"/>
      <c r="C243" s="15"/>
      <c r="D243" s="15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</row>
    <row r="244" customFormat="false" ht="14.25" hidden="false" customHeight="true" outlineLevel="0" collapsed="false">
      <c r="B244" s="259"/>
      <c r="C244" s="15"/>
      <c r="D244" s="15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</row>
    <row r="245" customFormat="false" ht="14.25" hidden="false" customHeight="true" outlineLevel="0" collapsed="false">
      <c r="B245" s="259"/>
      <c r="C245" s="15"/>
      <c r="D245" s="15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</row>
    <row r="246" customFormat="false" ht="14.25" hidden="false" customHeight="true" outlineLevel="0" collapsed="false">
      <c r="B246" s="259"/>
      <c r="C246" s="15"/>
      <c r="D246" s="15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</row>
    <row r="247" customFormat="false" ht="14.25" hidden="false" customHeight="true" outlineLevel="0" collapsed="false">
      <c r="B247" s="259"/>
      <c r="C247" s="15"/>
      <c r="D247" s="15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</row>
    <row r="248" customFormat="false" ht="14.25" hidden="false" customHeight="true" outlineLevel="0" collapsed="false">
      <c r="B248" s="259"/>
      <c r="C248" s="15"/>
      <c r="D248" s="15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</row>
    <row r="249" customFormat="false" ht="14.25" hidden="false" customHeight="true" outlineLevel="0" collapsed="false">
      <c r="B249" s="259"/>
      <c r="C249" s="15"/>
      <c r="D249" s="15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</row>
    <row r="250" customFormat="false" ht="14.25" hidden="false" customHeight="true" outlineLevel="0" collapsed="false">
      <c r="B250" s="259"/>
      <c r="C250" s="15"/>
      <c r="D250" s="15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</row>
    <row r="251" customFormat="false" ht="14.25" hidden="false" customHeight="true" outlineLevel="0" collapsed="false">
      <c r="B251" s="259"/>
      <c r="C251" s="15"/>
      <c r="D251" s="15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</row>
    <row r="252" customFormat="false" ht="14.25" hidden="false" customHeight="true" outlineLevel="0" collapsed="false">
      <c r="B252" s="259"/>
      <c r="C252" s="15"/>
      <c r="D252" s="15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</row>
    <row r="253" customFormat="false" ht="14.25" hidden="false" customHeight="true" outlineLevel="0" collapsed="false">
      <c r="B253" s="259"/>
      <c r="C253" s="15"/>
      <c r="D253" s="15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</row>
    <row r="254" customFormat="false" ht="14.25" hidden="false" customHeight="true" outlineLevel="0" collapsed="false">
      <c r="B254" s="259"/>
      <c r="C254" s="15"/>
      <c r="D254" s="15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</row>
    <row r="255" customFormat="false" ht="14.25" hidden="false" customHeight="true" outlineLevel="0" collapsed="false">
      <c r="B255" s="259"/>
      <c r="C255" s="15"/>
      <c r="D255" s="15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</row>
    <row r="256" customFormat="false" ht="14.25" hidden="false" customHeight="true" outlineLevel="0" collapsed="false">
      <c r="B256" s="259"/>
      <c r="C256" s="15"/>
      <c r="D256" s="15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</row>
    <row r="257" customFormat="false" ht="14.25" hidden="false" customHeight="true" outlineLevel="0" collapsed="false">
      <c r="B257" s="259"/>
      <c r="C257" s="15"/>
      <c r="D257" s="15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</row>
    <row r="258" customFormat="false" ht="14.25" hidden="false" customHeight="true" outlineLevel="0" collapsed="false">
      <c r="B258" s="259"/>
      <c r="C258" s="15"/>
      <c r="D258" s="15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</row>
    <row r="259" customFormat="false" ht="14.25" hidden="false" customHeight="true" outlineLevel="0" collapsed="false">
      <c r="B259" s="259"/>
      <c r="C259" s="15"/>
      <c r="D259" s="15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</row>
    <row r="260" customFormat="false" ht="14.25" hidden="false" customHeight="true" outlineLevel="0" collapsed="false">
      <c r="B260" s="259"/>
      <c r="C260" s="15"/>
      <c r="D260" s="15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</row>
    <row r="261" customFormat="false" ht="14.25" hidden="false" customHeight="true" outlineLevel="0" collapsed="false">
      <c r="B261" s="259"/>
      <c r="C261" s="15"/>
      <c r="D261" s="15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</row>
    <row r="262" customFormat="false" ht="14.25" hidden="false" customHeight="true" outlineLevel="0" collapsed="false">
      <c r="B262" s="259"/>
      <c r="C262" s="15"/>
      <c r="D262" s="15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</row>
    <row r="263" customFormat="false" ht="14.25" hidden="false" customHeight="true" outlineLevel="0" collapsed="false">
      <c r="B263" s="259"/>
      <c r="C263" s="15"/>
      <c r="D263" s="15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</row>
    <row r="264" customFormat="false" ht="14.25" hidden="false" customHeight="true" outlineLevel="0" collapsed="false">
      <c r="B264" s="259"/>
      <c r="C264" s="15"/>
      <c r="D264" s="15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</row>
    <row r="265" customFormat="false" ht="14.25" hidden="false" customHeight="true" outlineLevel="0" collapsed="false">
      <c r="B265" s="259"/>
      <c r="C265" s="15"/>
      <c r="D265" s="15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</row>
    <row r="266" customFormat="false" ht="14.25" hidden="false" customHeight="true" outlineLevel="0" collapsed="false">
      <c r="B266" s="259"/>
      <c r="C266" s="15"/>
      <c r="D266" s="15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</row>
    <row r="267" customFormat="false" ht="14.25" hidden="false" customHeight="true" outlineLevel="0" collapsed="false">
      <c r="B267" s="259"/>
      <c r="C267" s="15"/>
      <c r="D267" s="15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</row>
    <row r="268" customFormat="false" ht="14.25" hidden="false" customHeight="true" outlineLevel="0" collapsed="false">
      <c r="B268" s="259"/>
      <c r="C268" s="15"/>
      <c r="D268" s="15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</row>
    <row r="269" customFormat="false" ht="14.25" hidden="false" customHeight="true" outlineLevel="0" collapsed="false">
      <c r="B269" s="259"/>
      <c r="C269" s="15"/>
      <c r="D269" s="15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</row>
    <row r="270" customFormat="false" ht="14.25" hidden="false" customHeight="true" outlineLevel="0" collapsed="false">
      <c r="B270" s="259"/>
      <c r="C270" s="15"/>
      <c r="D270" s="15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</row>
    <row r="271" customFormat="false" ht="14.25" hidden="false" customHeight="true" outlineLevel="0" collapsed="false">
      <c r="B271" s="259"/>
      <c r="C271" s="15"/>
      <c r="D271" s="15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</row>
    <row r="272" customFormat="false" ht="14.25" hidden="false" customHeight="true" outlineLevel="0" collapsed="false">
      <c r="B272" s="259"/>
      <c r="C272" s="15"/>
      <c r="D272" s="15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</row>
    <row r="273" customFormat="false" ht="14.25" hidden="false" customHeight="true" outlineLevel="0" collapsed="false">
      <c r="B273" s="259"/>
      <c r="C273" s="15"/>
      <c r="D273" s="15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</row>
    <row r="274" customFormat="false" ht="14.25" hidden="false" customHeight="true" outlineLevel="0" collapsed="false">
      <c r="B274" s="259"/>
      <c r="C274" s="15"/>
      <c r="D274" s="15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</row>
    <row r="275" customFormat="false" ht="14.25" hidden="false" customHeight="true" outlineLevel="0" collapsed="false">
      <c r="B275" s="259"/>
      <c r="C275" s="15"/>
      <c r="D275" s="15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</row>
    <row r="276" customFormat="false" ht="14.25" hidden="false" customHeight="true" outlineLevel="0" collapsed="false">
      <c r="B276" s="259"/>
      <c r="C276" s="15"/>
      <c r="D276" s="15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</row>
    <row r="277" customFormat="false" ht="14.25" hidden="false" customHeight="true" outlineLevel="0" collapsed="false">
      <c r="B277" s="259"/>
      <c r="C277" s="15"/>
      <c r="D277" s="15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</row>
    <row r="278" customFormat="false" ht="14.25" hidden="false" customHeight="true" outlineLevel="0" collapsed="false">
      <c r="B278" s="259"/>
      <c r="C278" s="15"/>
      <c r="D278" s="15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</row>
    <row r="279" customFormat="false" ht="14.25" hidden="false" customHeight="true" outlineLevel="0" collapsed="false">
      <c r="B279" s="259"/>
      <c r="C279" s="15"/>
      <c r="D279" s="15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</row>
    <row r="280" customFormat="false" ht="14.25" hidden="false" customHeight="true" outlineLevel="0" collapsed="false">
      <c r="B280" s="259"/>
      <c r="C280" s="15"/>
      <c r="D280" s="15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</row>
    <row r="281" customFormat="false" ht="14.25" hidden="false" customHeight="true" outlineLevel="0" collapsed="false">
      <c r="B281" s="259"/>
      <c r="C281" s="15"/>
      <c r="D281" s="15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</row>
    <row r="282" customFormat="false" ht="14.25" hidden="false" customHeight="true" outlineLevel="0" collapsed="false">
      <c r="B282" s="259"/>
      <c r="C282" s="15"/>
      <c r="D282" s="15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</row>
    <row r="283" customFormat="false" ht="14.25" hidden="false" customHeight="true" outlineLevel="0" collapsed="false">
      <c r="B283" s="259"/>
      <c r="C283" s="15"/>
      <c r="D283" s="15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</row>
    <row r="284" customFormat="false" ht="14.25" hidden="false" customHeight="true" outlineLevel="0" collapsed="false">
      <c r="B284" s="259"/>
      <c r="C284" s="15"/>
      <c r="D284" s="15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</row>
    <row r="285" customFormat="false" ht="14.25" hidden="false" customHeight="true" outlineLevel="0" collapsed="false">
      <c r="B285" s="259"/>
      <c r="C285" s="15"/>
      <c r="D285" s="15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</row>
    <row r="286" customFormat="false" ht="14.25" hidden="false" customHeight="true" outlineLevel="0" collapsed="false">
      <c r="B286" s="259"/>
      <c r="C286" s="15"/>
      <c r="D286" s="15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</row>
    <row r="287" customFormat="false" ht="14.25" hidden="false" customHeight="true" outlineLevel="0" collapsed="false">
      <c r="B287" s="259"/>
      <c r="C287" s="15"/>
      <c r="D287" s="15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</row>
    <row r="288" customFormat="false" ht="14.25" hidden="false" customHeight="true" outlineLevel="0" collapsed="false">
      <c r="B288" s="259"/>
      <c r="C288" s="15"/>
      <c r="D288" s="15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</row>
    <row r="289" customFormat="false" ht="14.25" hidden="false" customHeight="true" outlineLevel="0" collapsed="false">
      <c r="B289" s="259"/>
      <c r="C289" s="15"/>
      <c r="D289" s="15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</row>
    <row r="290" customFormat="false" ht="14.25" hidden="false" customHeight="true" outlineLevel="0" collapsed="false">
      <c r="B290" s="259"/>
      <c r="C290" s="15"/>
      <c r="D290" s="15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</row>
    <row r="291" customFormat="false" ht="14.25" hidden="false" customHeight="true" outlineLevel="0" collapsed="false">
      <c r="B291" s="259"/>
      <c r="C291" s="15"/>
      <c r="D291" s="15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</row>
    <row r="292" customFormat="false" ht="14.25" hidden="false" customHeight="true" outlineLevel="0" collapsed="false">
      <c r="B292" s="259"/>
      <c r="C292" s="15"/>
      <c r="D292" s="15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</row>
    <row r="293" customFormat="false" ht="14.25" hidden="false" customHeight="true" outlineLevel="0" collapsed="false">
      <c r="B293" s="259"/>
      <c r="C293" s="15"/>
      <c r="D293" s="15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</row>
    <row r="294" customFormat="false" ht="14.25" hidden="false" customHeight="true" outlineLevel="0" collapsed="false">
      <c r="B294" s="259"/>
      <c r="C294" s="15"/>
      <c r="D294" s="15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</row>
    <row r="295" customFormat="false" ht="14.25" hidden="false" customHeight="true" outlineLevel="0" collapsed="false">
      <c r="B295" s="259"/>
      <c r="C295" s="15"/>
      <c r="D295" s="15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</row>
    <row r="296" customFormat="false" ht="14.25" hidden="false" customHeight="true" outlineLevel="0" collapsed="false">
      <c r="B296" s="259"/>
      <c r="C296" s="15"/>
      <c r="D296" s="15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</row>
    <row r="297" customFormat="false" ht="14.25" hidden="false" customHeight="true" outlineLevel="0" collapsed="false">
      <c r="B297" s="259"/>
      <c r="C297" s="15"/>
      <c r="D297" s="15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</row>
    <row r="298" customFormat="false" ht="14.25" hidden="false" customHeight="true" outlineLevel="0" collapsed="false">
      <c r="B298" s="259"/>
      <c r="C298" s="15"/>
      <c r="D298" s="15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</row>
    <row r="299" customFormat="false" ht="14.25" hidden="false" customHeight="true" outlineLevel="0" collapsed="false">
      <c r="B299" s="259"/>
      <c r="C299" s="15"/>
      <c r="D299" s="15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</row>
    <row r="300" customFormat="false" ht="14.25" hidden="false" customHeight="true" outlineLevel="0" collapsed="false">
      <c r="B300" s="259"/>
      <c r="C300" s="15"/>
      <c r="D300" s="15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</row>
    <row r="301" customFormat="false" ht="14.25" hidden="false" customHeight="true" outlineLevel="0" collapsed="false">
      <c r="B301" s="259"/>
      <c r="C301" s="15"/>
      <c r="D301" s="15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</row>
    <row r="302" customFormat="false" ht="14.25" hidden="false" customHeight="true" outlineLevel="0" collapsed="false">
      <c r="B302" s="259"/>
      <c r="C302" s="15"/>
      <c r="D302" s="15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</row>
    <row r="303" customFormat="false" ht="14.25" hidden="false" customHeight="true" outlineLevel="0" collapsed="false">
      <c r="B303" s="259"/>
      <c r="C303" s="15"/>
      <c r="D303" s="15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</row>
    <row r="304" customFormat="false" ht="14.25" hidden="false" customHeight="true" outlineLevel="0" collapsed="false">
      <c r="B304" s="259"/>
      <c r="C304" s="15"/>
      <c r="D304" s="15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</row>
    <row r="305" customFormat="false" ht="14.25" hidden="false" customHeight="true" outlineLevel="0" collapsed="false">
      <c r="B305" s="259"/>
      <c r="C305" s="15"/>
      <c r="D305" s="15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</row>
    <row r="306" customFormat="false" ht="14.25" hidden="false" customHeight="true" outlineLevel="0" collapsed="false">
      <c r="B306" s="259"/>
      <c r="C306" s="15"/>
      <c r="D306" s="15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</row>
    <row r="307" customFormat="false" ht="14.25" hidden="false" customHeight="true" outlineLevel="0" collapsed="false">
      <c r="B307" s="259"/>
      <c r="C307" s="15"/>
      <c r="D307" s="15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</row>
    <row r="308" customFormat="false" ht="14.25" hidden="false" customHeight="true" outlineLevel="0" collapsed="false">
      <c r="B308" s="259"/>
      <c r="C308" s="15"/>
      <c r="D308" s="15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</row>
    <row r="309" customFormat="false" ht="14.25" hidden="false" customHeight="true" outlineLevel="0" collapsed="false">
      <c r="B309" s="259"/>
      <c r="C309" s="15"/>
      <c r="D309" s="15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</row>
    <row r="310" customFormat="false" ht="14.25" hidden="false" customHeight="true" outlineLevel="0" collapsed="false">
      <c r="B310" s="259"/>
      <c r="C310" s="15"/>
      <c r="D310" s="15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</row>
    <row r="311" customFormat="false" ht="14.25" hidden="false" customHeight="true" outlineLevel="0" collapsed="false">
      <c r="B311" s="259"/>
      <c r="C311" s="15"/>
      <c r="D311" s="15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</row>
    <row r="312" customFormat="false" ht="14.25" hidden="false" customHeight="true" outlineLevel="0" collapsed="false">
      <c r="B312" s="259"/>
      <c r="C312" s="15"/>
      <c r="D312" s="15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</row>
    <row r="313" customFormat="false" ht="14.25" hidden="false" customHeight="true" outlineLevel="0" collapsed="false">
      <c r="B313" s="259"/>
      <c r="C313" s="15"/>
      <c r="D313" s="15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</row>
    <row r="314" customFormat="false" ht="14.25" hidden="false" customHeight="true" outlineLevel="0" collapsed="false">
      <c r="B314" s="259"/>
      <c r="C314" s="15"/>
      <c r="D314" s="15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</row>
    <row r="315" customFormat="false" ht="14.25" hidden="false" customHeight="true" outlineLevel="0" collapsed="false">
      <c r="B315" s="259"/>
      <c r="C315" s="15"/>
      <c r="D315" s="15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</row>
    <row r="316" customFormat="false" ht="14.25" hidden="false" customHeight="true" outlineLevel="0" collapsed="false">
      <c r="B316" s="259"/>
      <c r="C316" s="15"/>
      <c r="D316" s="15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</row>
    <row r="317" customFormat="false" ht="14.25" hidden="false" customHeight="true" outlineLevel="0" collapsed="false">
      <c r="B317" s="259"/>
      <c r="C317" s="15"/>
      <c r="D317" s="15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</row>
    <row r="318" customFormat="false" ht="14.25" hidden="false" customHeight="true" outlineLevel="0" collapsed="false">
      <c r="B318" s="259"/>
      <c r="C318" s="15"/>
      <c r="D318" s="15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</row>
    <row r="319" customFormat="false" ht="14.25" hidden="false" customHeight="true" outlineLevel="0" collapsed="false">
      <c r="B319" s="259"/>
      <c r="C319" s="15"/>
      <c r="D319" s="15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</row>
    <row r="320" customFormat="false" ht="14.25" hidden="false" customHeight="true" outlineLevel="0" collapsed="false">
      <c r="B320" s="259"/>
      <c r="C320" s="15"/>
      <c r="D320" s="15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</row>
    <row r="321" customFormat="false" ht="14.25" hidden="false" customHeight="true" outlineLevel="0" collapsed="false">
      <c r="B321" s="259"/>
      <c r="C321" s="15"/>
      <c r="D321" s="15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</row>
    <row r="322" customFormat="false" ht="14.25" hidden="false" customHeight="true" outlineLevel="0" collapsed="false">
      <c r="B322" s="259"/>
      <c r="C322" s="15"/>
      <c r="D322" s="15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</row>
    <row r="323" customFormat="false" ht="14.25" hidden="false" customHeight="true" outlineLevel="0" collapsed="false">
      <c r="B323" s="259"/>
      <c r="C323" s="15"/>
      <c r="D323" s="15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</row>
    <row r="324" customFormat="false" ht="14.25" hidden="false" customHeight="true" outlineLevel="0" collapsed="false">
      <c r="B324" s="259"/>
      <c r="C324" s="15"/>
      <c r="D324" s="15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</row>
    <row r="325" customFormat="false" ht="14.25" hidden="false" customHeight="true" outlineLevel="0" collapsed="false">
      <c r="B325" s="259"/>
      <c r="C325" s="15"/>
      <c r="D325" s="15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</row>
    <row r="326" customFormat="false" ht="14.25" hidden="false" customHeight="true" outlineLevel="0" collapsed="false">
      <c r="B326" s="259"/>
      <c r="C326" s="15"/>
      <c r="D326" s="15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</row>
    <row r="327" customFormat="false" ht="14.25" hidden="false" customHeight="true" outlineLevel="0" collapsed="false">
      <c r="B327" s="259"/>
      <c r="C327" s="15"/>
      <c r="D327" s="15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</row>
    <row r="328" customFormat="false" ht="14.25" hidden="false" customHeight="true" outlineLevel="0" collapsed="false">
      <c r="B328" s="259"/>
      <c r="C328" s="15"/>
      <c r="D328" s="15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</row>
    <row r="329" customFormat="false" ht="14.25" hidden="false" customHeight="true" outlineLevel="0" collapsed="false">
      <c r="B329" s="259"/>
      <c r="C329" s="15"/>
      <c r="D329" s="15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</row>
    <row r="330" customFormat="false" ht="14.25" hidden="false" customHeight="true" outlineLevel="0" collapsed="false">
      <c r="B330" s="259"/>
      <c r="C330" s="15"/>
      <c r="D330" s="15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</row>
    <row r="331" customFormat="false" ht="14.25" hidden="false" customHeight="true" outlineLevel="0" collapsed="false">
      <c r="B331" s="259"/>
      <c r="C331" s="15"/>
      <c r="D331" s="15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</row>
    <row r="332" customFormat="false" ht="14.25" hidden="false" customHeight="true" outlineLevel="0" collapsed="false">
      <c r="B332" s="259"/>
      <c r="C332" s="15"/>
      <c r="D332" s="15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</row>
    <row r="333" customFormat="false" ht="14.25" hidden="false" customHeight="true" outlineLevel="0" collapsed="false">
      <c r="B333" s="259"/>
      <c r="C333" s="15"/>
      <c r="D333" s="15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</row>
    <row r="334" customFormat="false" ht="14.25" hidden="false" customHeight="true" outlineLevel="0" collapsed="false">
      <c r="B334" s="259"/>
      <c r="C334" s="15"/>
      <c r="D334" s="15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</row>
    <row r="335" customFormat="false" ht="14.25" hidden="false" customHeight="true" outlineLevel="0" collapsed="false">
      <c r="B335" s="259"/>
      <c r="C335" s="15"/>
      <c r="D335" s="15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</row>
    <row r="336" customFormat="false" ht="14.25" hidden="false" customHeight="true" outlineLevel="0" collapsed="false">
      <c r="B336" s="259"/>
      <c r="C336" s="15"/>
      <c r="D336" s="15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</row>
    <row r="337" customFormat="false" ht="14.25" hidden="false" customHeight="true" outlineLevel="0" collapsed="false">
      <c r="B337" s="259"/>
      <c r="C337" s="15"/>
      <c r="D337" s="15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</row>
    <row r="338" customFormat="false" ht="14.25" hidden="false" customHeight="true" outlineLevel="0" collapsed="false">
      <c r="B338" s="259"/>
      <c r="C338" s="15"/>
      <c r="D338" s="15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</row>
    <row r="339" customFormat="false" ht="14.25" hidden="false" customHeight="true" outlineLevel="0" collapsed="false">
      <c r="B339" s="259"/>
      <c r="C339" s="15"/>
      <c r="D339" s="15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</row>
    <row r="340" customFormat="false" ht="14.25" hidden="false" customHeight="true" outlineLevel="0" collapsed="false">
      <c r="B340" s="259"/>
      <c r="C340" s="15"/>
      <c r="D340" s="15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</row>
    <row r="341" customFormat="false" ht="14.25" hidden="false" customHeight="true" outlineLevel="0" collapsed="false">
      <c r="B341" s="259"/>
      <c r="C341" s="15"/>
      <c r="D341" s="15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</row>
    <row r="342" customFormat="false" ht="14.25" hidden="false" customHeight="true" outlineLevel="0" collapsed="false">
      <c r="B342" s="259"/>
      <c r="C342" s="15"/>
      <c r="D342" s="15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</row>
    <row r="343" customFormat="false" ht="14.25" hidden="false" customHeight="true" outlineLevel="0" collapsed="false">
      <c r="B343" s="259"/>
      <c r="C343" s="15"/>
      <c r="D343" s="15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</row>
    <row r="344" customFormat="false" ht="14.25" hidden="false" customHeight="true" outlineLevel="0" collapsed="false">
      <c r="B344" s="259"/>
      <c r="C344" s="15"/>
      <c r="D344" s="15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</row>
    <row r="345" customFormat="false" ht="14.25" hidden="false" customHeight="true" outlineLevel="0" collapsed="false">
      <c r="B345" s="259"/>
      <c r="C345" s="15"/>
      <c r="D345" s="15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</row>
    <row r="346" customFormat="false" ht="14.25" hidden="false" customHeight="true" outlineLevel="0" collapsed="false">
      <c r="B346" s="259"/>
      <c r="C346" s="15"/>
      <c r="D346" s="15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</row>
    <row r="347" customFormat="false" ht="14.25" hidden="false" customHeight="true" outlineLevel="0" collapsed="false">
      <c r="B347" s="259"/>
      <c r="C347" s="15"/>
      <c r="D347" s="15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</row>
    <row r="348" customFormat="false" ht="14.25" hidden="false" customHeight="true" outlineLevel="0" collapsed="false">
      <c r="B348" s="259"/>
      <c r="C348" s="15"/>
      <c r="D348" s="15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</row>
    <row r="349" customFormat="false" ht="14.25" hidden="false" customHeight="true" outlineLevel="0" collapsed="false">
      <c r="B349" s="259"/>
      <c r="C349" s="15"/>
      <c r="D349" s="15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</row>
    <row r="350" customFormat="false" ht="14.25" hidden="false" customHeight="true" outlineLevel="0" collapsed="false">
      <c r="B350" s="259"/>
      <c r="C350" s="15"/>
      <c r="D350" s="15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</row>
    <row r="351" customFormat="false" ht="14.25" hidden="false" customHeight="true" outlineLevel="0" collapsed="false">
      <c r="B351" s="259"/>
      <c r="C351" s="15"/>
      <c r="D351" s="15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</row>
    <row r="352" customFormat="false" ht="14.25" hidden="false" customHeight="true" outlineLevel="0" collapsed="false">
      <c r="B352" s="259"/>
      <c r="C352" s="15"/>
      <c r="D352" s="15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</row>
    <row r="353" customFormat="false" ht="14.25" hidden="false" customHeight="true" outlineLevel="0" collapsed="false">
      <c r="B353" s="259"/>
      <c r="C353" s="15"/>
      <c r="D353" s="15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</row>
    <row r="354" customFormat="false" ht="14.25" hidden="false" customHeight="true" outlineLevel="0" collapsed="false">
      <c r="B354" s="259"/>
      <c r="C354" s="15"/>
      <c r="D354" s="15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</row>
    <row r="355" customFormat="false" ht="14.25" hidden="false" customHeight="true" outlineLevel="0" collapsed="false">
      <c r="B355" s="259"/>
      <c r="C355" s="15"/>
      <c r="D355" s="15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</row>
    <row r="356" customFormat="false" ht="14.25" hidden="false" customHeight="true" outlineLevel="0" collapsed="false">
      <c r="B356" s="259"/>
      <c r="C356" s="15"/>
      <c r="D356" s="15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</row>
    <row r="357" customFormat="false" ht="14.25" hidden="false" customHeight="true" outlineLevel="0" collapsed="false">
      <c r="B357" s="259"/>
      <c r="C357" s="15"/>
      <c r="D357" s="15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</row>
    <row r="358" customFormat="false" ht="14.25" hidden="false" customHeight="true" outlineLevel="0" collapsed="false">
      <c r="B358" s="259"/>
      <c r="C358" s="15"/>
      <c r="D358" s="15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</row>
    <row r="359" customFormat="false" ht="14.25" hidden="false" customHeight="true" outlineLevel="0" collapsed="false">
      <c r="B359" s="259"/>
      <c r="C359" s="15"/>
      <c r="D359" s="15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</row>
    <row r="360" customFormat="false" ht="14.25" hidden="false" customHeight="true" outlineLevel="0" collapsed="false">
      <c r="B360" s="259"/>
      <c r="C360" s="15"/>
      <c r="D360" s="15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</row>
    <row r="361" customFormat="false" ht="14.25" hidden="false" customHeight="true" outlineLevel="0" collapsed="false">
      <c r="B361" s="259"/>
      <c r="C361" s="15"/>
      <c r="D361" s="15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</row>
    <row r="362" customFormat="false" ht="14.25" hidden="false" customHeight="true" outlineLevel="0" collapsed="false">
      <c r="B362" s="259"/>
      <c r="C362" s="15"/>
      <c r="D362" s="15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</row>
    <row r="363" customFormat="false" ht="14.25" hidden="false" customHeight="true" outlineLevel="0" collapsed="false">
      <c r="B363" s="259"/>
      <c r="C363" s="15"/>
      <c r="D363" s="15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</row>
    <row r="364" customFormat="false" ht="14.25" hidden="false" customHeight="true" outlineLevel="0" collapsed="false">
      <c r="B364" s="259"/>
      <c r="C364" s="15"/>
      <c r="D364" s="15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</row>
    <row r="365" customFormat="false" ht="14.25" hidden="false" customHeight="true" outlineLevel="0" collapsed="false">
      <c r="B365" s="259"/>
      <c r="C365" s="15"/>
      <c r="D365" s="15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</row>
    <row r="366" customFormat="false" ht="14.25" hidden="false" customHeight="true" outlineLevel="0" collapsed="false">
      <c r="B366" s="259"/>
      <c r="C366" s="15"/>
      <c r="D366" s="15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</row>
    <row r="367" customFormat="false" ht="14.25" hidden="false" customHeight="true" outlineLevel="0" collapsed="false">
      <c r="B367" s="259"/>
      <c r="C367" s="15"/>
      <c r="D367" s="15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</row>
    <row r="368" customFormat="false" ht="14.25" hidden="false" customHeight="true" outlineLevel="0" collapsed="false">
      <c r="B368" s="259"/>
      <c r="C368" s="15"/>
      <c r="D368" s="15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</row>
    <row r="369" customFormat="false" ht="14.25" hidden="false" customHeight="true" outlineLevel="0" collapsed="false">
      <c r="B369" s="259"/>
      <c r="C369" s="15"/>
      <c r="D369" s="15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</row>
    <row r="370" customFormat="false" ht="14.25" hidden="false" customHeight="true" outlineLevel="0" collapsed="false">
      <c r="B370" s="259"/>
      <c r="C370" s="15"/>
      <c r="D370" s="15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</row>
    <row r="371" customFormat="false" ht="14.25" hidden="false" customHeight="true" outlineLevel="0" collapsed="false">
      <c r="B371" s="259"/>
      <c r="C371" s="15"/>
      <c r="D371" s="15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</row>
    <row r="372" customFormat="false" ht="14.25" hidden="false" customHeight="true" outlineLevel="0" collapsed="false">
      <c r="B372" s="259"/>
      <c r="C372" s="15"/>
      <c r="D372" s="15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</row>
    <row r="373" customFormat="false" ht="14.25" hidden="false" customHeight="true" outlineLevel="0" collapsed="false">
      <c r="B373" s="259"/>
      <c r="C373" s="15"/>
      <c r="D373" s="15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</row>
    <row r="374" customFormat="false" ht="14.25" hidden="false" customHeight="true" outlineLevel="0" collapsed="false">
      <c r="B374" s="259"/>
      <c r="C374" s="15"/>
      <c r="D374" s="15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</row>
    <row r="375" customFormat="false" ht="14.25" hidden="false" customHeight="true" outlineLevel="0" collapsed="false">
      <c r="B375" s="259"/>
      <c r="C375" s="15"/>
      <c r="D375" s="15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</row>
    <row r="376" customFormat="false" ht="14.25" hidden="false" customHeight="true" outlineLevel="0" collapsed="false">
      <c r="B376" s="259"/>
      <c r="C376" s="15"/>
      <c r="D376" s="15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</row>
    <row r="377" customFormat="false" ht="14.25" hidden="false" customHeight="true" outlineLevel="0" collapsed="false">
      <c r="B377" s="259"/>
      <c r="C377" s="15"/>
      <c r="D377" s="15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</row>
    <row r="378" customFormat="false" ht="14.25" hidden="false" customHeight="true" outlineLevel="0" collapsed="false">
      <c r="B378" s="259"/>
      <c r="C378" s="15"/>
      <c r="D378" s="15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</row>
    <row r="379" customFormat="false" ht="14.25" hidden="false" customHeight="true" outlineLevel="0" collapsed="false">
      <c r="B379" s="259"/>
      <c r="C379" s="15"/>
      <c r="D379" s="15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</row>
    <row r="380" customFormat="false" ht="14.25" hidden="false" customHeight="true" outlineLevel="0" collapsed="false">
      <c r="B380" s="259"/>
      <c r="C380" s="15"/>
      <c r="D380" s="15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</row>
    <row r="381" customFormat="false" ht="14.25" hidden="false" customHeight="true" outlineLevel="0" collapsed="false">
      <c r="B381" s="259"/>
      <c r="C381" s="15"/>
      <c r="D381" s="15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</row>
    <row r="382" customFormat="false" ht="14.25" hidden="false" customHeight="true" outlineLevel="0" collapsed="false">
      <c r="B382" s="259"/>
      <c r="C382" s="15"/>
      <c r="D382" s="15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</row>
    <row r="383" customFormat="false" ht="14.25" hidden="false" customHeight="true" outlineLevel="0" collapsed="false">
      <c r="B383" s="259"/>
      <c r="C383" s="15"/>
      <c r="D383" s="15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</row>
    <row r="384" customFormat="false" ht="14.25" hidden="false" customHeight="true" outlineLevel="0" collapsed="false">
      <c r="B384" s="259"/>
      <c r="C384" s="15"/>
      <c r="D384" s="15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</row>
    <row r="385" customFormat="false" ht="14.25" hidden="false" customHeight="true" outlineLevel="0" collapsed="false">
      <c r="B385" s="259"/>
      <c r="C385" s="15"/>
      <c r="D385" s="15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</row>
    <row r="386" customFormat="false" ht="14.25" hidden="false" customHeight="true" outlineLevel="0" collapsed="false">
      <c r="B386" s="259"/>
      <c r="C386" s="15"/>
      <c r="D386" s="15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</row>
    <row r="387" customFormat="false" ht="14.25" hidden="false" customHeight="true" outlineLevel="0" collapsed="false">
      <c r="B387" s="259"/>
      <c r="C387" s="15"/>
      <c r="D387" s="15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</row>
    <row r="388" customFormat="false" ht="14.25" hidden="false" customHeight="true" outlineLevel="0" collapsed="false">
      <c r="B388" s="259"/>
      <c r="C388" s="15"/>
      <c r="D388" s="15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</row>
    <row r="389" customFormat="false" ht="14.25" hidden="false" customHeight="true" outlineLevel="0" collapsed="false">
      <c r="B389" s="259"/>
      <c r="C389" s="15"/>
      <c r="D389" s="15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</row>
    <row r="390" customFormat="false" ht="14.25" hidden="false" customHeight="true" outlineLevel="0" collapsed="false">
      <c r="B390" s="259"/>
      <c r="C390" s="15"/>
      <c r="D390" s="15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</row>
    <row r="391" customFormat="false" ht="14.25" hidden="false" customHeight="true" outlineLevel="0" collapsed="false">
      <c r="B391" s="259"/>
      <c r="C391" s="15"/>
      <c r="D391" s="15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</row>
    <row r="392" customFormat="false" ht="14.25" hidden="false" customHeight="true" outlineLevel="0" collapsed="false">
      <c r="B392" s="259"/>
      <c r="C392" s="15"/>
      <c r="D392" s="15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</row>
    <row r="393" customFormat="false" ht="14.25" hidden="false" customHeight="true" outlineLevel="0" collapsed="false">
      <c r="B393" s="259"/>
      <c r="C393" s="15"/>
      <c r="D393" s="15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</row>
    <row r="394" customFormat="false" ht="14.25" hidden="false" customHeight="true" outlineLevel="0" collapsed="false">
      <c r="B394" s="259"/>
      <c r="C394" s="15"/>
      <c r="D394" s="15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</row>
    <row r="395" customFormat="false" ht="14.25" hidden="false" customHeight="true" outlineLevel="0" collapsed="false">
      <c r="B395" s="259"/>
      <c r="C395" s="15"/>
      <c r="D395" s="15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</row>
    <row r="396" customFormat="false" ht="14.25" hidden="false" customHeight="true" outlineLevel="0" collapsed="false">
      <c r="B396" s="259"/>
      <c r="C396" s="15"/>
      <c r="D396" s="15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</row>
    <row r="397" customFormat="false" ht="14.25" hidden="false" customHeight="true" outlineLevel="0" collapsed="false">
      <c r="B397" s="259"/>
      <c r="C397" s="15"/>
      <c r="D397" s="15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</row>
    <row r="398" customFormat="false" ht="14.25" hidden="false" customHeight="true" outlineLevel="0" collapsed="false">
      <c r="B398" s="259"/>
      <c r="C398" s="15"/>
      <c r="D398" s="15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</row>
    <row r="399" customFormat="false" ht="14.25" hidden="false" customHeight="true" outlineLevel="0" collapsed="false">
      <c r="B399" s="259"/>
      <c r="C399" s="15"/>
      <c r="D399" s="15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</row>
    <row r="400" customFormat="false" ht="14.25" hidden="false" customHeight="true" outlineLevel="0" collapsed="false">
      <c r="B400" s="259"/>
      <c r="C400" s="15"/>
      <c r="D400" s="15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</row>
    <row r="401" customFormat="false" ht="14.25" hidden="false" customHeight="true" outlineLevel="0" collapsed="false">
      <c r="B401" s="259"/>
      <c r="C401" s="15"/>
      <c r="D401" s="15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</row>
    <row r="402" customFormat="false" ht="14.25" hidden="false" customHeight="true" outlineLevel="0" collapsed="false">
      <c r="B402" s="259"/>
      <c r="C402" s="15"/>
      <c r="D402" s="15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</row>
    <row r="403" customFormat="false" ht="14.25" hidden="false" customHeight="true" outlineLevel="0" collapsed="false">
      <c r="B403" s="259"/>
      <c r="C403" s="15"/>
      <c r="D403" s="15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</row>
    <row r="404" customFormat="false" ht="14.25" hidden="false" customHeight="true" outlineLevel="0" collapsed="false">
      <c r="B404" s="259"/>
      <c r="C404" s="15"/>
      <c r="D404" s="15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</row>
    <row r="405" customFormat="false" ht="14.25" hidden="false" customHeight="true" outlineLevel="0" collapsed="false">
      <c r="B405" s="259"/>
      <c r="C405" s="15"/>
      <c r="D405" s="15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</row>
    <row r="406" customFormat="false" ht="14.25" hidden="false" customHeight="true" outlineLevel="0" collapsed="false">
      <c r="B406" s="259"/>
      <c r="C406" s="15"/>
      <c r="D406" s="15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</row>
    <row r="407" customFormat="false" ht="14.25" hidden="false" customHeight="true" outlineLevel="0" collapsed="false">
      <c r="B407" s="259"/>
      <c r="C407" s="15"/>
      <c r="D407" s="15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</row>
    <row r="408" customFormat="false" ht="14.25" hidden="false" customHeight="true" outlineLevel="0" collapsed="false">
      <c r="B408" s="259"/>
      <c r="C408" s="15"/>
      <c r="D408" s="15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</row>
    <row r="409" customFormat="false" ht="14.25" hidden="false" customHeight="true" outlineLevel="0" collapsed="false">
      <c r="B409" s="259"/>
      <c r="C409" s="15"/>
      <c r="D409" s="15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</row>
    <row r="410" customFormat="false" ht="14.25" hidden="false" customHeight="true" outlineLevel="0" collapsed="false">
      <c r="B410" s="259"/>
      <c r="C410" s="15"/>
      <c r="D410" s="15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</row>
    <row r="411" customFormat="false" ht="14.25" hidden="false" customHeight="true" outlineLevel="0" collapsed="false">
      <c r="B411" s="259"/>
      <c r="C411" s="15"/>
      <c r="D411" s="15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</row>
    <row r="412" customFormat="false" ht="14.25" hidden="false" customHeight="true" outlineLevel="0" collapsed="false">
      <c r="B412" s="259"/>
      <c r="C412" s="15"/>
      <c r="D412" s="15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</row>
    <row r="413" customFormat="false" ht="14.25" hidden="false" customHeight="true" outlineLevel="0" collapsed="false">
      <c r="B413" s="259"/>
      <c r="C413" s="15"/>
      <c r="D413" s="15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</row>
    <row r="414" customFormat="false" ht="14.25" hidden="false" customHeight="true" outlineLevel="0" collapsed="false">
      <c r="B414" s="259"/>
      <c r="C414" s="15"/>
      <c r="D414" s="15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</row>
    <row r="415" customFormat="false" ht="14.25" hidden="false" customHeight="true" outlineLevel="0" collapsed="false">
      <c r="B415" s="259"/>
      <c r="C415" s="15"/>
      <c r="D415" s="15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</row>
    <row r="416" customFormat="false" ht="14.25" hidden="false" customHeight="true" outlineLevel="0" collapsed="false">
      <c r="B416" s="259"/>
      <c r="C416" s="15"/>
      <c r="D416" s="15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</row>
    <row r="417" customFormat="false" ht="14.25" hidden="false" customHeight="true" outlineLevel="0" collapsed="false">
      <c r="B417" s="259"/>
      <c r="C417" s="15"/>
      <c r="D417" s="15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</row>
    <row r="418" customFormat="false" ht="14.25" hidden="false" customHeight="true" outlineLevel="0" collapsed="false">
      <c r="B418" s="259"/>
      <c r="C418" s="15"/>
      <c r="D418" s="15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</row>
    <row r="419" customFormat="false" ht="14.25" hidden="false" customHeight="true" outlineLevel="0" collapsed="false">
      <c r="B419" s="259"/>
      <c r="C419" s="15"/>
      <c r="D419" s="15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</row>
    <row r="420" customFormat="false" ht="14.25" hidden="false" customHeight="true" outlineLevel="0" collapsed="false">
      <c r="B420" s="259"/>
      <c r="C420" s="15"/>
      <c r="D420" s="15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</row>
    <row r="421" customFormat="false" ht="14.25" hidden="false" customHeight="true" outlineLevel="0" collapsed="false">
      <c r="B421" s="259"/>
      <c r="C421" s="15"/>
      <c r="D421" s="15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</row>
    <row r="422" customFormat="false" ht="14.25" hidden="false" customHeight="true" outlineLevel="0" collapsed="false">
      <c r="B422" s="259"/>
      <c r="C422" s="15"/>
      <c r="D422" s="15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</row>
    <row r="423" customFormat="false" ht="14.25" hidden="false" customHeight="true" outlineLevel="0" collapsed="false">
      <c r="B423" s="259"/>
      <c r="C423" s="15"/>
      <c r="D423" s="15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</row>
    <row r="424" customFormat="false" ht="14.25" hidden="false" customHeight="true" outlineLevel="0" collapsed="false">
      <c r="B424" s="259"/>
      <c r="C424" s="15"/>
      <c r="D424" s="15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</row>
    <row r="425" customFormat="false" ht="14.25" hidden="false" customHeight="true" outlineLevel="0" collapsed="false">
      <c r="B425" s="259"/>
      <c r="C425" s="15"/>
      <c r="D425" s="15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</row>
    <row r="426" customFormat="false" ht="14.25" hidden="false" customHeight="true" outlineLevel="0" collapsed="false">
      <c r="B426" s="259"/>
      <c r="C426" s="15"/>
      <c r="D426" s="15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</row>
    <row r="427" customFormat="false" ht="14.25" hidden="false" customHeight="true" outlineLevel="0" collapsed="false">
      <c r="B427" s="259"/>
      <c r="C427" s="15"/>
      <c r="D427" s="15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</row>
    <row r="428" customFormat="false" ht="14.25" hidden="false" customHeight="true" outlineLevel="0" collapsed="false">
      <c r="B428" s="259"/>
      <c r="C428" s="15"/>
      <c r="D428" s="15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</row>
    <row r="429" customFormat="false" ht="14.25" hidden="false" customHeight="true" outlineLevel="0" collapsed="false">
      <c r="B429" s="259"/>
      <c r="C429" s="15"/>
      <c r="D429" s="15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</row>
    <row r="430" customFormat="false" ht="14.25" hidden="false" customHeight="true" outlineLevel="0" collapsed="false">
      <c r="B430" s="259"/>
      <c r="C430" s="15"/>
      <c r="D430" s="15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</row>
    <row r="431" customFormat="false" ht="14.25" hidden="false" customHeight="true" outlineLevel="0" collapsed="false">
      <c r="B431" s="259"/>
      <c r="C431" s="15"/>
      <c r="D431" s="15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</row>
    <row r="432" customFormat="false" ht="14.25" hidden="false" customHeight="true" outlineLevel="0" collapsed="false">
      <c r="B432" s="259"/>
      <c r="C432" s="15"/>
      <c r="D432" s="15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</row>
    <row r="433" customFormat="false" ht="14.25" hidden="false" customHeight="true" outlineLevel="0" collapsed="false">
      <c r="B433" s="259"/>
      <c r="C433" s="15"/>
      <c r="D433" s="15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</row>
    <row r="434" customFormat="false" ht="14.25" hidden="false" customHeight="true" outlineLevel="0" collapsed="false">
      <c r="B434" s="259"/>
      <c r="C434" s="15"/>
      <c r="D434" s="15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</row>
    <row r="435" customFormat="false" ht="14.25" hidden="false" customHeight="true" outlineLevel="0" collapsed="false">
      <c r="B435" s="259"/>
      <c r="C435" s="15"/>
      <c r="D435" s="15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</row>
    <row r="436" customFormat="false" ht="14.25" hidden="false" customHeight="true" outlineLevel="0" collapsed="false">
      <c r="B436" s="259"/>
      <c r="C436" s="15"/>
      <c r="D436" s="15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</row>
    <row r="437" customFormat="false" ht="14.25" hidden="false" customHeight="true" outlineLevel="0" collapsed="false">
      <c r="B437" s="259"/>
      <c r="C437" s="15"/>
      <c r="D437" s="15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</row>
    <row r="438" customFormat="false" ht="14.25" hidden="false" customHeight="true" outlineLevel="0" collapsed="false">
      <c r="B438" s="259"/>
      <c r="C438" s="15"/>
      <c r="D438" s="15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</row>
    <row r="439" customFormat="false" ht="14.25" hidden="false" customHeight="true" outlineLevel="0" collapsed="false">
      <c r="B439" s="259"/>
      <c r="C439" s="15"/>
      <c r="D439" s="15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</row>
    <row r="440" customFormat="false" ht="14.25" hidden="false" customHeight="true" outlineLevel="0" collapsed="false">
      <c r="B440" s="259"/>
      <c r="C440" s="15"/>
      <c r="D440" s="15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</row>
    <row r="441" customFormat="false" ht="14.25" hidden="false" customHeight="true" outlineLevel="0" collapsed="false">
      <c r="B441" s="259"/>
      <c r="C441" s="15"/>
      <c r="D441" s="15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</row>
    <row r="442" customFormat="false" ht="14.25" hidden="false" customHeight="true" outlineLevel="0" collapsed="false">
      <c r="B442" s="259"/>
      <c r="C442" s="15"/>
      <c r="D442" s="15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</row>
    <row r="443" customFormat="false" ht="14.25" hidden="false" customHeight="true" outlineLevel="0" collapsed="false">
      <c r="B443" s="259"/>
      <c r="C443" s="15"/>
      <c r="D443" s="15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</row>
    <row r="444" customFormat="false" ht="14.25" hidden="false" customHeight="true" outlineLevel="0" collapsed="false">
      <c r="B444" s="259"/>
      <c r="C444" s="15"/>
      <c r="D444" s="15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</row>
    <row r="445" customFormat="false" ht="14.25" hidden="false" customHeight="true" outlineLevel="0" collapsed="false">
      <c r="B445" s="259"/>
      <c r="C445" s="15"/>
      <c r="D445" s="15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</row>
    <row r="446" customFormat="false" ht="14.25" hidden="false" customHeight="true" outlineLevel="0" collapsed="false">
      <c r="B446" s="259"/>
      <c r="C446" s="15"/>
      <c r="D446" s="15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</row>
    <row r="447" customFormat="false" ht="14.25" hidden="false" customHeight="true" outlineLevel="0" collapsed="false">
      <c r="B447" s="259"/>
      <c r="C447" s="15"/>
      <c r="D447" s="15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</row>
    <row r="448" customFormat="false" ht="14.25" hidden="false" customHeight="true" outlineLevel="0" collapsed="false">
      <c r="B448" s="259"/>
      <c r="C448" s="15"/>
      <c r="D448" s="15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</row>
    <row r="449" customFormat="false" ht="14.25" hidden="false" customHeight="true" outlineLevel="0" collapsed="false">
      <c r="B449" s="259"/>
      <c r="C449" s="15"/>
      <c r="D449" s="15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</row>
    <row r="450" customFormat="false" ht="14.25" hidden="false" customHeight="true" outlineLevel="0" collapsed="false">
      <c r="B450" s="259"/>
      <c r="C450" s="15"/>
      <c r="D450" s="15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</row>
    <row r="451" customFormat="false" ht="14.25" hidden="false" customHeight="true" outlineLevel="0" collapsed="false">
      <c r="B451" s="259"/>
      <c r="C451" s="15"/>
      <c r="D451" s="15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</row>
    <row r="452" customFormat="false" ht="14.25" hidden="false" customHeight="true" outlineLevel="0" collapsed="false">
      <c r="B452" s="259"/>
      <c r="C452" s="15"/>
      <c r="D452" s="15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</row>
    <row r="453" customFormat="false" ht="14.25" hidden="false" customHeight="true" outlineLevel="0" collapsed="false">
      <c r="B453" s="259"/>
      <c r="C453" s="15"/>
      <c r="D453" s="15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</row>
    <row r="454" customFormat="false" ht="14.25" hidden="false" customHeight="true" outlineLevel="0" collapsed="false">
      <c r="B454" s="259"/>
      <c r="C454" s="15"/>
      <c r="D454" s="15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</row>
    <row r="455" customFormat="false" ht="14.25" hidden="false" customHeight="true" outlineLevel="0" collapsed="false">
      <c r="B455" s="259"/>
      <c r="C455" s="15"/>
      <c r="D455" s="15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</row>
    <row r="456" customFormat="false" ht="14.25" hidden="false" customHeight="true" outlineLevel="0" collapsed="false">
      <c r="B456" s="259"/>
      <c r="C456" s="15"/>
      <c r="D456" s="15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</row>
    <row r="457" customFormat="false" ht="14.25" hidden="false" customHeight="true" outlineLevel="0" collapsed="false">
      <c r="B457" s="259"/>
      <c r="C457" s="15"/>
      <c r="D457" s="15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</row>
    <row r="458" customFormat="false" ht="14.25" hidden="false" customHeight="true" outlineLevel="0" collapsed="false">
      <c r="B458" s="259"/>
      <c r="C458" s="15"/>
      <c r="D458" s="15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</row>
    <row r="459" customFormat="false" ht="14.25" hidden="false" customHeight="true" outlineLevel="0" collapsed="false">
      <c r="B459" s="259"/>
      <c r="C459" s="15"/>
      <c r="D459" s="15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</row>
    <row r="460" customFormat="false" ht="14.25" hidden="false" customHeight="true" outlineLevel="0" collapsed="false">
      <c r="B460" s="259"/>
      <c r="C460" s="15"/>
      <c r="D460" s="15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</row>
    <row r="461" customFormat="false" ht="14.25" hidden="false" customHeight="true" outlineLevel="0" collapsed="false">
      <c r="B461" s="259"/>
      <c r="C461" s="15"/>
      <c r="D461" s="15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</row>
    <row r="462" customFormat="false" ht="14.25" hidden="false" customHeight="true" outlineLevel="0" collapsed="false">
      <c r="B462" s="259"/>
      <c r="C462" s="15"/>
      <c r="D462" s="15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</row>
    <row r="463" customFormat="false" ht="14.25" hidden="false" customHeight="true" outlineLevel="0" collapsed="false">
      <c r="B463" s="259"/>
      <c r="C463" s="15"/>
      <c r="D463" s="15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</row>
    <row r="464" customFormat="false" ht="14.25" hidden="false" customHeight="true" outlineLevel="0" collapsed="false">
      <c r="B464" s="259"/>
      <c r="C464" s="15"/>
      <c r="D464" s="15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</row>
    <row r="465" customFormat="false" ht="14.25" hidden="false" customHeight="true" outlineLevel="0" collapsed="false">
      <c r="B465" s="259"/>
      <c r="C465" s="15"/>
      <c r="D465" s="15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</row>
    <row r="466" customFormat="false" ht="14.25" hidden="false" customHeight="true" outlineLevel="0" collapsed="false">
      <c r="B466" s="259"/>
      <c r="C466" s="15"/>
      <c r="D466" s="15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</row>
    <row r="467" customFormat="false" ht="14.25" hidden="false" customHeight="true" outlineLevel="0" collapsed="false">
      <c r="B467" s="259"/>
      <c r="C467" s="15"/>
      <c r="D467" s="15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</row>
    <row r="468" customFormat="false" ht="14.25" hidden="false" customHeight="true" outlineLevel="0" collapsed="false">
      <c r="B468" s="259"/>
      <c r="C468" s="15"/>
      <c r="D468" s="15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</row>
    <row r="469" customFormat="false" ht="14.25" hidden="false" customHeight="true" outlineLevel="0" collapsed="false">
      <c r="B469" s="259"/>
      <c r="C469" s="15"/>
      <c r="D469" s="15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</row>
    <row r="470" customFormat="false" ht="14.25" hidden="false" customHeight="true" outlineLevel="0" collapsed="false">
      <c r="B470" s="259"/>
      <c r="C470" s="15"/>
      <c r="D470" s="15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</row>
    <row r="471" customFormat="false" ht="14.25" hidden="false" customHeight="true" outlineLevel="0" collapsed="false">
      <c r="B471" s="259"/>
      <c r="C471" s="15"/>
      <c r="D471" s="15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</row>
    <row r="472" customFormat="false" ht="14.25" hidden="false" customHeight="true" outlineLevel="0" collapsed="false">
      <c r="B472" s="259"/>
      <c r="C472" s="15"/>
      <c r="D472" s="15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</row>
    <row r="473" customFormat="false" ht="14.25" hidden="false" customHeight="true" outlineLevel="0" collapsed="false">
      <c r="B473" s="259"/>
      <c r="C473" s="15"/>
      <c r="D473" s="15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</row>
    <row r="474" customFormat="false" ht="14.25" hidden="false" customHeight="true" outlineLevel="0" collapsed="false">
      <c r="B474" s="259"/>
      <c r="C474" s="15"/>
      <c r="D474" s="15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</row>
    <row r="475" customFormat="false" ht="14.25" hidden="false" customHeight="true" outlineLevel="0" collapsed="false">
      <c r="B475" s="259"/>
      <c r="C475" s="15"/>
      <c r="D475" s="15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</row>
    <row r="476" customFormat="false" ht="14.25" hidden="false" customHeight="true" outlineLevel="0" collapsed="false">
      <c r="B476" s="259"/>
      <c r="C476" s="15"/>
      <c r="D476" s="15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</row>
    <row r="477" customFormat="false" ht="14.25" hidden="false" customHeight="true" outlineLevel="0" collapsed="false">
      <c r="B477" s="259"/>
      <c r="C477" s="15"/>
      <c r="D477" s="15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</row>
    <row r="478" customFormat="false" ht="14.25" hidden="false" customHeight="true" outlineLevel="0" collapsed="false">
      <c r="B478" s="259"/>
      <c r="C478" s="15"/>
      <c r="D478" s="15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</row>
    <row r="479" customFormat="false" ht="14.25" hidden="false" customHeight="true" outlineLevel="0" collapsed="false">
      <c r="B479" s="259"/>
      <c r="C479" s="15"/>
      <c r="D479" s="15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</row>
    <row r="480" customFormat="false" ht="14.25" hidden="false" customHeight="true" outlineLevel="0" collapsed="false">
      <c r="B480" s="259"/>
      <c r="C480" s="15"/>
      <c r="D480" s="15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</row>
    <row r="481" customFormat="false" ht="14.25" hidden="false" customHeight="true" outlineLevel="0" collapsed="false">
      <c r="B481" s="259"/>
      <c r="C481" s="15"/>
      <c r="D481" s="15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</row>
    <row r="482" customFormat="false" ht="14.25" hidden="false" customHeight="true" outlineLevel="0" collapsed="false">
      <c r="B482" s="259"/>
      <c r="C482" s="15"/>
      <c r="D482" s="15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</row>
    <row r="483" customFormat="false" ht="14.25" hidden="false" customHeight="true" outlineLevel="0" collapsed="false">
      <c r="B483" s="259"/>
      <c r="C483" s="15"/>
      <c r="D483" s="15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</row>
    <row r="484" customFormat="false" ht="14.25" hidden="false" customHeight="true" outlineLevel="0" collapsed="false">
      <c r="B484" s="259"/>
      <c r="C484" s="15"/>
      <c r="D484" s="15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</row>
    <row r="485" customFormat="false" ht="14.25" hidden="false" customHeight="true" outlineLevel="0" collapsed="false">
      <c r="B485" s="259"/>
      <c r="C485" s="15"/>
      <c r="D485" s="15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</row>
    <row r="486" customFormat="false" ht="14.25" hidden="false" customHeight="true" outlineLevel="0" collapsed="false">
      <c r="B486" s="259"/>
      <c r="C486" s="15"/>
      <c r="D486" s="15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</row>
    <row r="487" customFormat="false" ht="14.25" hidden="false" customHeight="true" outlineLevel="0" collapsed="false">
      <c r="B487" s="259"/>
      <c r="C487" s="15"/>
      <c r="D487" s="15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</row>
    <row r="488" customFormat="false" ht="14.25" hidden="false" customHeight="true" outlineLevel="0" collapsed="false">
      <c r="B488" s="259"/>
      <c r="C488" s="15"/>
      <c r="D488" s="15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</row>
    <row r="489" customFormat="false" ht="14.25" hidden="false" customHeight="true" outlineLevel="0" collapsed="false">
      <c r="B489" s="259"/>
      <c r="C489" s="15"/>
      <c r="D489" s="15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</row>
    <row r="490" customFormat="false" ht="14.25" hidden="false" customHeight="true" outlineLevel="0" collapsed="false">
      <c r="B490" s="259"/>
      <c r="C490" s="15"/>
      <c r="D490" s="15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</row>
    <row r="491" customFormat="false" ht="14.25" hidden="false" customHeight="true" outlineLevel="0" collapsed="false">
      <c r="B491" s="259"/>
      <c r="C491" s="15"/>
      <c r="D491" s="15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</row>
    <row r="492" customFormat="false" ht="14.25" hidden="false" customHeight="true" outlineLevel="0" collapsed="false">
      <c r="B492" s="259"/>
      <c r="C492" s="15"/>
      <c r="D492" s="15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</row>
    <row r="493" customFormat="false" ht="14.25" hidden="false" customHeight="true" outlineLevel="0" collapsed="false">
      <c r="B493" s="259"/>
      <c r="C493" s="15"/>
      <c r="D493" s="15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</row>
    <row r="494" customFormat="false" ht="14.25" hidden="false" customHeight="true" outlineLevel="0" collapsed="false">
      <c r="B494" s="259"/>
      <c r="C494" s="15"/>
      <c r="D494" s="15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</row>
    <row r="495" customFormat="false" ht="14.25" hidden="false" customHeight="true" outlineLevel="0" collapsed="false">
      <c r="B495" s="259"/>
      <c r="C495" s="15"/>
      <c r="D495" s="15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</row>
    <row r="496" customFormat="false" ht="14.25" hidden="false" customHeight="true" outlineLevel="0" collapsed="false">
      <c r="B496" s="259"/>
      <c r="C496" s="15"/>
      <c r="D496" s="15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</row>
    <row r="497" customFormat="false" ht="14.25" hidden="false" customHeight="true" outlineLevel="0" collapsed="false">
      <c r="B497" s="259"/>
      <c r="C497" s="15"/>
      <c r="D497" s="15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</row>
    <row r="498" customFormat="false" ht="14.25" hidden="false" customHeight="true" outlineLevel="0" collapsed="false">
      <c r="B498" s="259"/>
      <c r="C498" s="15"/>
      <c r="D498" s="15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</row>
    <row r="499" customFormat="false" ht="14.25" hidden="false" customHeight="true" outlineLevel="0" collapsed="false">
      <c r="B499" s="259"/>
      <c r="C499" s="15"/>
      <c r="D499" s="15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</row>
    <row r="500" customFormat="false" ht="14.25" hidden="false" customHeight="true" outlineLevel="0" collapsed="false">
      <c r="B500" s="259"/>
      <c r="C500" s="15"/>
      <c r="D500" s="15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</row>
    <row r="501" customFormat="false" ht="14.25" hidden="false" customHeight="true" outlineLevel="0" collapsed="false">
      <c r="B501" s="259"/>
      <c r="C501" s="15"/>
      <c r="D501" s="15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</row>
    <row r="502" customFormat="false" ht="14.25" hidden="false" customHeight="true" outlineLevel="0" collapsed="false">
      <c r="B502" s="259"/>
      <c r="C502" s="15"/>
      <c r="D502" s="15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</row>
    <row r="503" customFormat="false" ht="14.25" hidden="false" customHeight="true" outlineLevel="0" collapsed="false">
      <c r="B503" s="259"/>
      <c r="C503" s="15"/>
      <c r="D503" s="15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</row>
    <row r="504" customFormat="false" ht="14.25" hidden="false" customHeight="true" outlineLevel="0" collapsed="false">
      <c r="B504" s="259"/>
      <c r="C504" s="15"/>
      <c r="D504" s="15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</row>
    <row r="505" customFormat="false" ht="14.25" hidden="false" customHeight="true" outlineLevel="0" collapsed="false">
      <c r="B505" s="259"/>
      <c r="C505" s="15"/>
      <c r="D505" s="15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</row>
    <row r="506" customFormat="false" ht="14.25" hidden="false" customHeight="true" outlineLevel="0" collapsed="false">
      <c r="B506" s="259"/>
      <c r="C506" s="15"/>
      <c r="D506" s="15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</row>
    <row r="507" customFormat="false" ht="14.25" hidden="false" customHeight="true" outlineLevel="0" collapsed="false">
      <c r="B507" s="259"/>
      <c r="C507" s="15"/>
      <c r="D507" s="15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</row>
    <row r="508" customFormat="false" ht="14.25" hidden="false" customHeight="true" outlineLevel="0" collapsed="false">
      <c r="B508" s="259"/>
      <c r="C508" s="15"/>
      <c r="D508" s="15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</row>
    <row r="509" customFormat="false" ht="14.25" hidden="false" customHeight="true" outlineLevel="0" collapsed="false">
      <c r="B509" s="259"/>
      <c r="C509" s="15"/>
      <c r="D509" s="15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</row>
    <row r="510" customFormat="false" ht="14.25" hidden="false" customHeight="true" outlineLevel="0" collapsed="false">
      <c r="B510" s="259"/>
      <c r="C510" s="15"/>
      <c r="D510" s="15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</row>
    <row r="511" customFormat="false" ht="14.25" hidden="false" customHeight="true" outlineLevel="0" collapsed="false">
      <c r="B511" s="259"/>
      <c r="C511" s="15"/>
      <c r="D511" s="15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</row>
    <row r="512" customFormat="false" ht="14.25" hidden="false" customHeight="true" outlineLevel="0" collapsed="false">
      <c r="B512" s="259"/>
      <c r="C512" s="15"/>
      <c r="D512" s="15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</row>
    <row r="513" customFormat="false" ht="14.25" hidden="false" customHeight="true" outlineLevel="0" collapsed="false">
      <c r="B513" s="259"/>
      <c r="C513" s="15"/>
      <c r="D513" s="15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</row>
    <row r="514" customFormat="false" ht="14.25" hidden="false" customHeight="true" outlineLevel="0" collapsed="false">
      <c r="B514" s="259"/>
      <c r="C514" s="15"/>
      <c r="D514" s="15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</row>
    <row r="515" customFormat="false" ht="14.25" hidden="false" customHeight="true" outlineLevel="0" collapsed="false">
      <c r="B515" s="259"/>
      <c r="C515" s="15"/>
      <c r="D515" s="15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</row>
    <row r="516" customFormat="false" ht="14.25" hidden="false" customHeight="true" outlineLevel="0" collapsed="false">
      <c r="B516" s="259"/>
      <c r="C516" s="15"/>
      <c r="D516" s="15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</row>
    <row r="517" customFormat="false" ht="14.25" hidden="false" customHeight="true" outlineLevel="0" collapsed="false">
      <c r="B517" s="259"/>
      <c r="C517" s="15"/>
      <c r="D517" s="15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</row>
    <row r="518" customFormat="false" ht="14.25" hidden="false" customHeight="true" outlineLevel="0" collapsed="false">
      <c r="B518" s="259"/>
      <c r="C518" s="15"/>
      <c r="D518" s="15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</row>
    <row r="519" customFormat="false" ht="14.25" hidden="false" customHeight="true" outlineLevel="0" collapsed="false">
      <c r="B519" s="259"/>
      <c r="C519" s="15"/>
      <c r="D519" s="15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</row>
    <row r="520" customFormat="false" ht="14.25" hidden="false" customHeight="true" outlineLevel="0" collapsed="false">
      <c r="B520" s="259"/>
      <c r="C520" s="15"/>
      <c r="D520" s="15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</row>
    <row r="521" customFormat="false" ht="14.25" hidden="false" customHeight="true" outlineLevel="0" collapsed="false">
      <c r="B521" s="259"/>
      <c r="C521" s="15"/>
      <c r="D521" s="15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</row>
    <row r="522" customFormat="false" ht="14.25" hidden="false" customHeight="true" outlineLevel="0" collapsed="false">
      <c r="B522" s="259"/>
      <c r="C522" s="15"/>
      <c r="D522" s="15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</row>
    <row r="523" customFormat="false" ht="14.25" hidden="false" customHeight="true" outlineLevel="0" collapsed="false">
      <c r="B523" s="259"/>
      <c r="C523" s="15"/>
      <c r="D523" s="15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</row>
    <row r="524" customFormat="false" ht="14.25" hidden="false" customHeight="true" outlineLevel="0" collapsed="false">
      <c r="B524" s="259"/>
      <c r="C524" s="15"/>
      <c r="D524" s="15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</row>
    <row r="525" customFormat="false" ht="14.25" hidden="false" customHeight="true" outlineLevel="0" collapsed="false">
      <c r="B525" s="259"/>
      <c r="C525" s="15"/>
      <c r="D525" s="15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</row>
    <row r="526" customFormat="false" ht="14.25" hidden="false" customHeight="true" outlineLevel="0" collapsed="false">
      <c r="B526" s="259"/>
      <c r="C526" s="15"/>
      <c r="D526" s="15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</row>
    <row r="527" customFormat="false" ht="14.25" hidden="false" customHeight="true" outlineLevel="0" collapsed="false">
      <c r="B527" s="259"/>
      <c r="C527" s="15"/>
      <c r="D527" s="15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</row>
    <row r="528" customFormat="false" ht="14.25" hidden="false" customHeight="true" outlineLevel="0" collapsed="false">
      <c r="B528" s="259"/>
      <c r="C528" s="15"/>
      <c r="D528" s="15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</row>
    <row r="529" customFormat="false" ht="14.25" hidden="false" customHeight="true" outlineLevel="0" collapsed="false">
      <c r="B529" s="259"/>
      <c r="C529" s="15"/>
      <c r="D529" s="15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</row>
    <row r="530" customFormat="false" ht="14.25" hidden="false" customHeight="true" outlineLevel="0" collapsed="false">
      <c r="B530" s="259"/>
      <c r="C530" s="15"/>
      <c r="D530" s="15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</row>
    <row r="531" customFormat="false" ht="14.25" hidden="false" customHeight="true" outlineLevel="0" collapsed="false">
      <c r="B531" s="259"/>
      <c r="C531" s="15"/>
      <c r="D531" s="15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</row>
    <row r="532" customFormat="false" ht="14.25" hidden="false" customHeight="true" outlineLevel="0" collapsed="false">
      <c r="B532" s="259"/>
      <c r="C532" s="15"/>
      <c r="D532" s="15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</row>
    <row r="533" customFormat="false" ht="14.25" hidden="false" customHeight="true" outlineLevel="0" collapsed="false">
      <c r="B533" s="259"/>
      <c r="C533" s="15"/>
      <c r="D533" s="15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</row>
    <row r="534" customFormat="false" ht="14.25" hidden="false" customHeight="true" outlineLevel="0" collapsed="false">
      <c r="B534" s="259"/>
      <c r="C534" s="15"/>
      <c r="D534" s="15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</row>
    <row r="535" customFormat="false" ht="14.25" hidden="false" customHeight="true" outlineLevel="0" collapsed="false">
      <c r="B535" s="259"/>
      <c r="C535" s="15"/>
      <c r="D535" s="15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</row>
    <row r="536" customFormat="false" ht="14.25" hidden="false" customHeight="true" outlineLevel="0" collapsed="false">
      <c r="B536" s="259"/>
      <c r="C536" s="15"/>
      <c r="D536" s="15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</row>
    <row r="537" customFormat="false" ht="14.25" hidden="false" customHeight="true" outlineLevel="0" collapsed="false">
      <c r="B537" s="259"/>
      <c r="C537" s="15"/>
      <c r="D537" s="15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</row>
    <row r="538" customFormat="false" ht="14.25" hidden="false" customHeight="true" outlineLevel="0" collapsed="false">
      <c r="B538" s="259"/>
      <c r="C538" s="15"/>
      <c r="D538" s="15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</row>
    <row r="539" customFormat="false" ht="14.25" hidden="false" customHeight="true" outlineLevel="0" collapsed="false">
      <c r="B539" s="259"/>
      <c r="C539" s="15"/>
      <c r="D539" s="15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</row>
    <row r="540" customFormat="false" ht="14.25" hidden="false" customHeight="true" outlineLevel="0" collapsed="false">
      <c r="B540" s="259"/>
      <c r="C540" s="15"/>
      <c r="D540" s="15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</row>
    <row r="541" customFormat="false" ht="14.25" hidden="false" customHeight="true" outlineLevel="0" collapsed="false">
      <c r="B541" s="259"/>
      <c r="C541" s="15"/>
      <c r="D541" s="15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</row>
    <row r="542" customFormat="false" ht="14.25" hidden="false" customHeight="true" outlineLevel="0" collapsed="false">
      <c r="B542" s="259"/>
      <c r="C542" s="15"/>
      <c r="D542" s="15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</row>
    <row r="543" customFormat="false" ht="14.25" hidden="false" customHeight="true" outlineLevel="0" collapsed="false">
      <c r="B543" s="259"/>
      <c r="C543" s="15"/>
      <c r="D543" s="15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</row>
    <row r="544" customFormat="false" ht="14.25" hidden="false" customHeight="true" outlineLevel="0" collapsed="false">
      <c r="B544" s="259"/>
      <c r="C544" s="15"/>
      <c r="D544" s="15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</row>
    <row r="545" customFormat="false" ht="14.25" hidden="false" customHeight="true" outlineLevel="0" collapsed="false">
      <c r="B545" s="259"/>
      <c r="C545" s="15"/>
      <c r="D545" s="15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</row>
    <row r="546" customFormat="false" ht="14.25" hidden="false" customHeight="true" outlineLevel="0" collapsed="false">
      <c r="B546" s="259"/>
      <c r="C546" s="15"/>
      <c r="D546" s="15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</row>
    <row r="547" customFormat="false" ht="14.25" hidden="false" customHeight="true" outlineLevel="0" collapsed="false">
      <c r="B547" s="259"/>
      <c r="C547" s="15"/>
      <c r="D547" s="15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</row>
    <row r="548" customFormat="false" ht="14.25" hidden="false" customHeight="true" outlineLevel="0" collapsed="false">
      <c r="B548" s="259"/>
      <c r="C548" s="15"/>
      <c r="D548" s="15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</row>
    <row r="549" customFormat="false" ht="14.25" hidden="false" customHeight="true" outlineLevel="0" collapsed="false">
      <c r="B549" s="259"/>
      <c r="C549" s="15"/>
      <c r="D549" s="15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</row>
    <row r="550" customFormat="false" ht="14.25" hidden="false" customHeight="true" outlineLevel="0" collapsed="false">
      <c r="B550" s="259"/>
      <c r="C550" s="15"/>
      <c r="D550" s="15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</row>
    <row r="551" customFormat="false" ht="14.25" hidden="false" customHeight="true" outlineLevel="0" collapsed="false">
      <c r="B551" s="259"/>
      <c r="C551" s="15"/>
      <c r="D551" s="15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</row>
    <row r="552" customFormat="false" ht="14.25" hidden="false" customHeight="true" outlineLevel="0" collapsed="false">
      <c r="B552" s="259"/>
      <c r="C552" s="15"/>
      <c r="D552" s="15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</row>
    <row r="553" customFormat="false" ht="14.25" hidden="false" customHeight="true" outlineLevel="0" collapsed="false">
      <c r="B553" s="259"/>
      <c r="C553" s="15"/>
      <c r="D553" s="15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</row>
    <row r="554" customFormat="false" ht="14.25" hidden="false" customHeight="true" outlineLevel="0" collapsed="false">
      <c r="B554" s="259"/>
      <c r="C554" s="15"/>
      <c r="D554" s="15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</row>
    <row r="555" customFormat="false" ht="14.25" hidden="false" customHeight="true" outlineLevel="0" collapsed="false">
      <c r="B555" s="259"/>
      <c r="C555" s="15"/>
      <c r="D555" s="15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</row>
    <row r="556" customFormat="false" ht="14.25" hidden="false" customHeight="true" outlineLevel="0" collapsed="false">
      <c r="B556" s="259"/>
      <c r="C556" s="15"/>
      <c r="D556" s="15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</row>
    <row r="557" customFormat="false" ht="14.25" hidden="false" customHeight="true" outlineLevel="0" collapsed="false">
      <c r="B557" s="259"/>
      <c r="C557" s="15"/>
      <c r="D557" s="15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</row>
    <row r="558" customFormat="false" ht="14.25" hidden="false" customHeight="true" outlineLevel="0" collapsed="false">
      <c r="B558" s="259"/>
      <c r="C558" s="15"/>
      <c r="D558" s="15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</row>
    <row r="559" customFormat="false" ht="14.25" hidden="false" customHeight="true" outlineLevel="0" collapsed="false">
      <c r="B559" s="259"/>
      <c r="C559" s="15"/>
      <c r="D559" s="15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</row>
    <row r="560" customFormat="false" ht="14.25" hidden="false" customHeight="true" outlineLevel="0" collapsed="false">
      <c r="B560" s="259"/>
      <c r="C560" s="15"/>
      <c r="D560" s="15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</row>
    <row r="561" customFormat="false" ht="14.25" hidden="false" customHeight="true" outlineLevel="0" collapsed="false">
      <c r="B561" s="259"/>
      <c r="C561" s="15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</row>
    <row r="562" customFormat="false" ht="14.25" hidden="false" customHeight="true" outlineLevel="0" collapsed="false">
      <c r="B562" s="259"/>
      <c r="C562" s="15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</row>
    <row r="563" customFormat="false" ht="14.25" hidden="false" customHeight="true" outlineLevel="0" collapsed="false">
      <c r="B563" s="259"/>
      <c r="C563" s="15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</row>
    <row r="564" customFormat="false" ht="14.25" hidden="false" customHeight="true" outlineLevel="0" collapsed="false">
      <c r="B564" s="259"/>
      <c r="C564" s="15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</row>
    <row r="565" customFormat="false" ht="14.25" hidden="false" customHeight="true" outlineLevel="0" collapsed="false">
      <c r="B565" s="259"/>
      <c r="C565" s="15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</row>
    <row r="566" customFormat="false" ht="14.25" hidden="false" customHeight="true" outlineLevel="0" collapsed="false">
      <c r="B566" s="259"/>
      <c r="C566" s="15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</row>
    <row r="567" customFormat="false" ht="14.25" hidden="false" customHeight="true" outlineLevel="0" collapsed="false">
      <c r="B567" s="259"/>
      <c r="C567" s="15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</row>
    <row r="568" customFormat="false" ht="14.25" hidden="false" customHeight="true" outlineLevel="0" collapsed="false">
      <c r="B568" s="259"/>
      <c r="C568" s="15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</row>
    <row r="569" customFormat="false" ht="14.25" hidden="false" customHeight="true" outlineLevel="0" collapsed="false">
      <c r="B569" s="259"/>
      <c r="C569" s="15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</row>
    <row r="570" customFormat="false" ht="14.25" hidden="false" customHeight="true" outlineLevel="0" collapsed="false">
      <c r="B570" s="259"/>
      <c r="C570" s="15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</row>
    <row r="571" customFormat="false" ht="14.25" hidden="false" customHeight="true" outlineLevel="0" collapsed="false">
      <c r="B571" s="259"/>
      <c r="C571" s="15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</row>
    <row r="572" customFormat="false" ht="14.25" hidden="false" customHeight="true" outlineLevel="0" collapsed="false">
      <c r="B572" s="259"/>
      <c r="C572" s="15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</row>
    <row r="573" customFormat="false" ht="14.25" hidden="false" customHeight="true" outlineLevel="0" collapsed="false">
      <c r="B573" s="259"/>
      <c r="C573" s="15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</row>
    <row r="574" customFormat="false" ht="14.25" hidden="false" customHeight="true" outlineLevel="0" collapsed="false">
      <c r="B574" s="259"/>
      <c r="C574" s="15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</row>
    <row r="575" customFormat="false" ht="14.25" hidden="false" customHeight="true" outlineLevel="0" collapsed="false">
      <c r="B575" s="259"/>
      <c r="C575" s="15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</row>
    <row r="576" customFormat="false" ht="14.25" hidden="false" customHeight="true" outlineLevel="0" collapsed="false">
      <c r="B576" s="259"/>
      <c r="C576" s="15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</row>
    <row r="577" customFormat="false" ht="14.25" hidden="false" customHeight="true" outlineLevel="0" collapsed="false">
      <c r="B577" s="259"/>
      <c r="C577" s="15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</row>
    <row r="578" customFormat="false" ht="14.25" hidden="false" customHeight="true" outlineLevel="0" collapsed="false">
      <c r="B578" s="259"/>
      <c r="C578" s="15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</row>
    <row r="579" customFormat="false" ht="14.25" hidden="false" customHeight="true" outlineLevel="0" collapsed="false">
      <c r="B579" s="259"/>
      <c r="C579" s="15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</row>
    <row r="580" customFormat="false" ht="14.25" hidden="false" customHeight="true" outlineLevel="0" collapsed="false">
      <c r="B580" s="259"/>
      <c r="C580" s="15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</row>
    <row r="581" customFormat="false" ht="14.25" hidden="false" customHeight="true" outlineLevel="0" collapsed="false">
      <c r="B581" s="259"/>
      <c r="C581" s="15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</row>
    <row r="582" customFormat="false" ht="14.25" hidden="false" customHeight="true" outlineLevel="0" collapsed="false">
      <c r="B582" s="259"/>
      <c r="C582" s="15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</row>
    <row r="583" customFormat="false" ht="14.25" hidden="false" customHeight="true" outlineLevel="0" collapsed="false">
      <c r="B583" s="259"/>
      <c r="C583" s="15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</row>
    <row r="584" customFormat="false" ht="14.25" hidden="false" customHeight="true" outlineLevel="0" collapsed="false">
      <c r="B584" s="259"/>
      <c r="C584" s="15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</row>
    <row r="585" customFormat="false" ht="14.25" hidden="false" customHeight="true" outlineLevel="0" collapsed="false">
      <c r="B585" s="259"/>
      <c r="C585" s="15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</row>
    <row r="586" customFormat="false" ht="14.25" hidden="false" customHeight="true" outlineLevel="0" collapsed="false">
      <c r="B586" s="259"/>
      <c r="C586" s="15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</row>
    <row r="587" customFormat="false" ht="14.25" hidden="false" customHeight="true" outlineLevel="0" collapsed="false">
      <c r="B587" s="259"/>
      <c r="C587" s="15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</row>
    <row r="588" customFormat="false" ht="14.25" hidden="false" customHeight="true" outlineLevel="0" collapsed="false">
      <c r="B588" s="259"/>
      <c r="C588" s="15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</row>
    <row r="589" customFormat="false" ht="14.25" hidden="false" customHeight="true" outlineLevel="0" collapsed="false">
      <c r="B589" s="259"/>
      <c r="C589" s="15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</row>
    <row r="590" customFormat="false" ht="14.25" hidden="false" customHeight="true" outlineLevel="0" collapsed="false">
      <c r="B590" s="259"/>
      <c r="C590" s="15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</row>
    <row r="591" customFormat="false" ht="14.25" hidden="false" customHeight="true" outlineLevel="0" collapsed="false">
      <c r="B591" s="259"/>
      <c r="C591" s="15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</row>
    <row r="592" customFormat="false" ht="14.25" hidden="false" customHeight="true" outlineLevel="0" collapsed="false">
      <c r="B592" s="259"/>
      <c r="C592" s="15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</row>
    <row r="593" customFormat="false" ht="14.25" hidden="false" customHeight="true" outlineLevel="0" collapsed="false">
      <c r="B593" s="259"/>
      <c r="C593" s="15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</row>
    <row r="594" customFormat="false" ht="14.25" hidden="false" customHeight="true" outlineLevel="0" collapsed="false">
      <c r="B594" s="259"/>
      <c r="C594" s="15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</row>
    <row r="595" customFormat="false" ht="14.25" hidden="false" customHeight="true" outlineLevel="0" collapsed="false">
      <c r="B595" s="259"/>
      <c r="C595" s="15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</row>
    <row r="596" customFormat="false" ht="14.25" hidden="false" customHeight="true" outlineLevel="0" collapsed="false">
      <c r="B596" s="259"/>
      <c r="C596" s="15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</row>
    <row r="597" customFormat="false" ht="14.25" hidden="false" customHeight="true" outlineLevel="0" collapsed="false">
      <c r="B597" s="259"/>
      <c r="C597" s="15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</row>
    <row r="598" customFormat="false" ht="14.25" hidden="false" customHeight="true" outlineLevel="0" collapsed="false">
      <c r="B598" s="259"/>
      <c r="C598" s="15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</row>
    <row r="599" customFormat="false" ht="14.25" hidden="false" customHeight="true" outlineLevel="0" collapsed="false">
      <c r="B599" s="259"/>
      <c r="C599" s="15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</row>
    <row r="600" customFormat="false" ht="14.25" hidden="false" customHeight="true" outlineLevel="0" collapsed="false">
      <c r="B600" s="259"/>
      <c r="C600" s="15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</row>
    <row r="601" customFormat="false" ht="14.25" hidden="false" customHeight="true" outlineLevel="0" collapsed="false">
      <c r="B601" s="259"/>
      <c r="C601" s="15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</row>
    <row r="602" customFormat="false" ht="14.25" hidden="false" customHeight="true" outlineLevel="0" collapsed="false">
      <c r="B602" s="259"/>
      <c r="C602" s="15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</row>
    <row r="603" customFormat="false" ht="14.25" hidden="false" customHeight="true" outlineLevel="0" collapsed="false">
      <c r="B603" s="259"/>
      <c r="C603" s="15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</row>
    <row r="604" customFormat="false" ht="14.25" hidden="false" customHeight="true" outlineLevel="0" collapsed="false">
      <c r="B604" s="259"/>
      <c r="C604" s="15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</row>
    <row r="605" customFormat="false" ht="14.25" hidden="false" customHeight="true" outlineLevel="0" collapsed="false">
      <c r="B605" s="259"/>
      <c r="C605" s="15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</row>
    <row r="606" customFormat="false" ht="14.25" hidden="false" customHeight="true" outlineLevel="0" collapsed="false">
      <c r="B606" s="259"/>
      <c r="C606" s="15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</row>
    <row r="607" customFormat="false" ht="14.25" hidden="false" customHeight="true" outlineLevel="0" collapsed="false">
      <c r="B607" s="259"/>
      <c r="C607" s="15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</row>
    <row r="608" customFormat="false" ht="14.25" hidden="false" customHeight="true" outlineLevel="0" collapsed="false">
      <c r="B608" s="259"/>
      <c r="C608" s="15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</row>
    <row r="609" customFormat="false" ht="14.25" hidden="false" customHeight="true" outlineLevel="0" collapsed="false">
      <c r="B609" s="259"/>
      <c r="C609" s="15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</row>
    <row r="610" customFormat="false" ht="14.25" hidden="false" customHeight="true" outlineLevel="0" collapsed="false">
      <c r="B610" s="259"/>
      <c r="C610" s="15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</row>
    <row r="611" customFormat="false" ht="14.25" hidden="false" customHeight="true" outlineLevel="0" collapsed="false">
      <c r="B611" s="259"/>
      <c r="C611" s="15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</row>
    <row r="612" customFormat="false" ht="14.25" hidden="false" customHeight="true" outlineLevel="0" collapsed="false">
      <c r="B612" s="259"/>
      <c r="C612" s="15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</row>
    <row r="613" customFormat="false" ht="14.25" hidden="false" customHeight="true" outlineLevel="0" collapsed="false">
      <c r="B613" s="259"/>
      <c r="C613" s="15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</row>
    <row r="614" customFormat="false" ht="14.25" hidden="false" customHeight="true" outlineLevel="0" collapsed="false">
      <c r="B614" s="259"/>
      <c r="C614" s="15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</row>
    <row r="615" customFormat="false" ht="14.25" hidden="false" customHeight="true" outlineLevel="0" collapsed="false">
      <c r="B615" s="259"/>
      <c r="C615" s="15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</row>
    <row r="616" customFormat="false" ht="14.25" hidden="false" customHeight="true" outlineLevel="0" collapsed="false">
      <c r="B616" s="259"/>
      <c r="C616" s="15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</row>
    <row r="617" customFormat="false" ht="14.25" hidden="false" customHeight="true" outlineLevel="0" collapsed="false">
      <c r="B617" s="259"/>
      <c r="C617" s="15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</row>
    <row r="618" customFormat="false" ht="14.25" hidden="false" customHeight="true" outlineLevel="0" collapsed="false">
      <c r="B618" s="259"/>
      <c r="C618" s="15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</row>
    <row r="619" customFormat="false" ht="14.25" hidden="false" customHeight="true" outlineLevel="0" collapsed="false">
      <c r="B619" s="259"/>
      <c r="C619" s="15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</row>
    <row r="620" customFormat="false" ht="14.25" hidden="false" customHeight="true" outlineLevel="0" collapsed="false">
      <c r="B620" s="259"/>
      <c r="C620" s="15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</row>
    <row r="621" customFormat="false" ht="14.25" hidden="false" customHeight="true" outlineLevel="0" collapsed="false">
      <c r="B621" s="259"/>
      <c r="C621" s="15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</row>
    <row r="622" customFormat="false" ht="14.25" hidden="false" customHeight="true" outlineLevel="0" collapsed="false">
      <c r="B622" s="259"/>
      <c r="C622" s="15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</row>
    <row r="623" customFormat="false" ht="14.25" hidden="false" customHeight="true" outlineLevel="0" collapsed="false">
      <c r="B623" s="259"/>
      <c r="C623" s="15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</row>
    <row r="624" customFormat="false" ht="14.25" hidden="false" customHeight="true" outlineLevel="0" collapsed="false">
      <c r="B624" s="259"/>
      <c r="C624" s="15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</row>
    <row r="625" customFormat="false" ht="14.25" hidden="false" customHeight="true" outlineLevel="0" collapsed="false">
      <c r="B625" s="259"/>
      <c r="C625" s="15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</row>
    <row r="626" customFormat="false" ht="14.25" hidden="false" customHeight="true" outlineLevel="0" collapsed="false">
      <c r="B626" s="259"/>
      <c r="C626" s="15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</row>
    <row r="627" customFormat="false" ht="14.25" hidden="false" customHeight="true" outlineLevel="0" collapsed="false">
      <c r="B627" s="259"/>
      <c r="C627" s="15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</row>
    <row r="628" customFormat="false" ht="14.25" hidden="false" customHeight="true" outlineLevel="0" collapsed="false">
      <c r="B628" s="259"/>
      <c r="C628" s="15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</row>
    <row r="629" customFormat="false" ht="14.25" hidden="false" customHeight="true" outlineLevel="0" collapsed="false">
      <c r="B629" s="259"/>
      <c r="C629" s="15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</row>
    <row r="630" customFormat="false" ht="14.25" hidden="false" customHeight="true" outlineLevel="0" collapsed="false">
      <c r="B630" s="259"/>
      <c r="C630" s="15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</row>
    <row r="631" customFormat="false" ht="14.25" hidden="false" customHeight="true" outlineLevel="0" collapsed="false">
      <c r="B631" s="259"/>
      <c r="C631" s="15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</row>
    <row r="632" customFormat="false" ht="14.25" hidden="false" customHeight="true" outlineLevel="0" collapsed="false">
      <c r="B632" s="259"/>
      <c r="C632" s="15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</row>
    <row r="633" customFormat="false" ht="14.25" hidden="false" customHeight="true" outlineLevel="0" collapsed="false">
      <c r="B633" s="259"/>
      <c r="C633" s="15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</row>
    <row r="634" customFormat="false" ht="14.25" hidden="false" customHeight="true" outlineLevel="0" collapsed="false">
      <c r="B634" s="259"/>
      <c r="C634" s="15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</row>
    <row r="635" customFormat="false" ht="14.25" hidden="false" customHeight="true" outlineLevel="0" collapsed="false">
      <c r="B635" s="259"/>
      <c r="C635" s="15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</row>
    <row r="636" customFormat="false" ht="14.25" hidden="false" customHeight="true" outlineLevel="0" collapsed="false">
      <c r="B636" s="259"/>
      <c r="C636" s="15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</row>
    <row r="637" customFormat="false" ht="14.25" hidden="false" customHeight="true" outlineLevel="0" collapsed="false">
      <c r="B637" s="259"/>
      <c r="C637" s="15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</row>
    <row r="638" customFormat="false" ht="14.25" hidden="false" customHeight="true" outlineLevel="0" collapsed="false">
      <c r="B638" s="259"/>
      <c r="C638" s="15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</row>
    <row r="639" customFormat="false" ht="14.25" hidden="false" customHeight="true" outlineLevel="0" collapsed="false">
      <c r="B639" s="259"/>
      <c r="C639" s="15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</row>
    <row r="640" customFormat="false" ht="14.25" hidden="false" customHeight="true" outlineLevel="0" collapsed="false">
      <c r="B640" s="259"/>
      <c r="C640" s="15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</row>
    <row r="641" customFormat="false" ht="14.25" hidden="false" customHeight="true" outlineLevel="0" collapsed="false">
      <c r="B641" s="259"/>
      <c r="C641" s="15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</row>
    <row r="642" customFormat="false" ht="14.25" hidden="false" customHeight="true" outlineLevel="0" collapsed="false">
      <c r="B642" s="259"/>
      <c r="C642" s="15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</row>
    <row r="643" customFormat="false" ht="14.25" hidden="false" customHeight="true" outlineLevel="0" collapsed="false">
      <c r="B643" s="259"/>
      <c r="C643" s="15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</row>
    <row r="644" customFormat="false" ht="14.25" hidden="false" customHeight="true" outlineLevel="0" collapsed="false">
      <c r="B644" s="259"/>
      <c r="C644" s="15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</row>
    <row r="645" customFormat="false" ht="14.25" hidden="false" customHeight="true" outlineLevel="0" collapsed="false">
      <c r="B645" s="259"/>
      <c r="C645" s="15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</row>
    <row r="646" customFormat="false" ht="14.25" hidden="false" customHeight="true" outlineLevel="0" collapsed="false">
      <c r="B646" s="259"/>
      <c r="C646" s="15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</row>
    <row r="647" customFormat="false" ht="14.25" hidden="false" customHeight="true" outlineLevel="0" collapsed="false">
      <c r="B647" s="259"/>
      <c r="C647" s="15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</row>
    <row r="648" customFormat="false" ht="14.25" hidden="false" customHeight="true" outlineLevel="0" collapsed="false">
      <c r="B648" s="259"/>
      <c r="C648" s="15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</row>
    <row r="649" customFormat="false" ht="14.25" hidden="false" customHeight="true" outlineLevel="0" collapsed="false">
      <c r="B649" s="259"/>
      <c r="C649" s="15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</row>
    <row r="650" customFormat="false" ht="14.25" hidden="false" customHeight="true" outlineLevel="0" collapsed="false">
      <c r="B650" s="259"/>
      <c r="C650" s="15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</row>
    <row r="651" customFormat="false" ht="14.25" hidden="false" customHeight="true" outlineLevel="0" collapsed="false">
      <c r="B651" s="259"/>
      <c r="C651" s="15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</row>
    <row r="652" customFormat="false" ht="14.25" hidden="false" customHeight="true" outlineLevel="0" collapsed="false">
      <c r="B652" s="259"/>
      <c r="C652" s="15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</row>
    <row r="653" customFormat="false" ht="14.25" hidden="false" customHeight="true" outlineLevel="0" collapsed="false">
      <c r="B653" s="259"/>
      <c r="C653" s="15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</row>
    <row r="654" customFormat="false" ht="14.25" hidden="false" customHeight="true" outlineLevel="0" collapsed="false">
      <c r="B654" s="259"/>
      <c r="C654" s="15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</row>
    <row r="655" customFormat="false" ht="14.25" hidden="false" customHeight="true" outlineLevel="0" collapsed="false">
      <c r="B655" s="259"/>
      <c r="C655" s="15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</row>
    <row r="656" customFormat="false" ht="14.25" hidden="false" customHeight="true" outlineLevel="0" collapsed="false">
      <c r="B656" s="259"/>
      <c r="C656" s="15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</row>
    <row r="657" customFormat="false" ht="14.25" hidden="false" customHeight="true" outlineLevel="0" collapsed="false">
      <c r="B657" s="259"/>
      <c r="C657" s="15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</row>
    <row r="658" customFormat="false" ht="14.25" hidden="false" customHeight="true" outlineLevel="0" collapsed="false">
      <c r="B658" s="259"/>
      <c r="C658" s="15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</row>
    <row r="659" customFormat="false" ht="14.25" hidden="false" customHeight="true" outlineLevel="0" collapsed="false">
      <c r="B659" s="259"/>
      <c r="C659" s="15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</row>
    <row r="660" customFormat="false" ht="14.25" hidden="false" customHeight="true" outlineLevel="0" collapsed="false">
      <c r="B660" s="259"/>
      <c r="C660" s="15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</row>
    <row r="661" customFormat="false" ht="14.25" hidden="false" customHeight="true" outlineLevel="0" collapsed="false">
      <c r="B661" s="259"/>
      <c r="C661" s="15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</row>
    <row r="662" customFormat="false" ht="14.25" hidden="false" customHeight="true" outlineLevel="0" collapsed="false">
      <c r="B662" s="259"/>
      <c r="C662" s="15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</row>
    <row r="663" customFormat="false" ht="14.25" hidden="false" customHeight="true" outlineLevel="0" collapsed="false">
      <c r="B663" s="259"/>
      <c r="C663" s="15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</row>
    <row r="664" customFormat="false" ht="14.25" hidden="false" customHeight="true" outlineLevel="0" collapsed="false">
      <c r="B664" s="259"/>
      <c r="C664" s="15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</row>
    <row r="665" customFormat="false" ht="14.25" hidden="false" customHeight="true" outlineLevel="0" collapsed="false">
      <c r="B665" s="259"/>
      <c r="C665" s="15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</row>
    <row r="666" customFormat="false" ht="14.25" hidden="false" customHeight="true" outlineLevel="0" collapsed="false">
      <c r="B666" s="259"/>
      <c r="C666" s="15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</row>
    <row r="667" customFormat="false" ht="14.25" hidden="false" customHeight="true" outlineLevel="0" collapsed="false">
      <c r="B667" s="259"/>
      <c r="C667" s="15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</row>
    <row r="668" customFormat="false" ht="14.25" hidden="false" customHeight="true" outlineLevel="0" collapsed="false">
      <c r="B668" s="259"/>
      <c r="C668" s="15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</row>
    <row r="669" customFormat="false" ht="14.25" hidden="false" customHeight="true" outlineLevel="0" collapsed="false">
      <c r="B669" s="259"/>
      <c r="C669" s="15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</row>
    <row r="670" customFormat="false" ht="14.25" hidden="false" customHeight="true" outlineLevel="0" collapsed="false">
      <c r="B670" s="259"/>
      <c r="C670" s="15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</row>
    <row r="671" customFormat="false" ht="14.25" hidden="false" customHeight="true" outlineLevel="0" collapsed="false">
      <c r="B671" s="259"/>
      <c r="C671" s="15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</row>
    <row r="672" customFormat="false" ht="14.25" hidden="false" customHeight="true" outlineLevel="0" collapsed="false">
      <c r="B672" s="259"/>
      <c r="C672" s="15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</row>
    <row r="673" customFormat="false" ht="14.25" hidden="false" customHeight="true" outlineLevel="0" collapsed="false">
      <c r="B673" s="259"/>
      <c r="C673" s="15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</row>
    <row r="674" customFormat="false" ht="14.25" hidden="false" customHeight="true" outlineLevel="0" collapsed="false">
      <c r="B674" s="259"/>
      <c r="C674" s="15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</row>
    <row r="675" customFormat="false" ht="14.25" hidden="false" customHeight="true" outlineLevel="0" collapsed="false">
      <c r="B675" s="259"/>
      <c r="C675" s="15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</row>
    <row r="676" customFormat="false" ht="14.25" hidden="false" customHeight="true" outlineLevel="0" collapsed="false">
      <c r="B676" s="259"/>
      <c r="C676" s="15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</row>
    <row r="677" customFormat="false" ht="14.25" hidden="false" customHeight="true" outlineLevel="0" collapsed="false">
      <c r="B677" s="259"/>
      <c r="C677" s="15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</row>
    <row r="678" customFormat="false" ht="14.25" hidden="false" customHeight="true" outlineLevel="0" collapsed="false">
      <c r="B678" s="259"/>
      <c r="C678" s="15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</row>
    <row r="679" customFormat="false" ht="14.25" hidden="false" customHeight="true" outlineLevel="0" collapsed="false">
      <c r="B679" s="259"/>
      <c r="C679" s="15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</row>
    <row r="680" customFormat="false" ht="14.25" hidden="false" customHeight="true" outlineLevel="0" collapsed="false">
      <c r="B680" s="259"/>
      <c r="C680" s="15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</row>
    <row r="681" customFormat="false" ht="14.25" hidden="false" customHeight="true" outlineLevel="0" collapsed="false">
      <c r="B681" s="259"/>
      <c r="C681" s="15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</row>
    <row r="682" customFormat="false" ht="14.25" hidden="false" customHeight="true" outlineLevel="0" collapsed="false">
      <c r="B682" s="259"/>
      <c r="C682" s="15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</row>
    <row r="683" customFormat="false" ht="14.25" hidden="false" customHeight="true" outlineLevel="0" collapsed="false">
      <c r="B683" s="259"/>
      <c r="C683" s="15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</row>
    <row r="684" customFormat="false" ht="14.25" hidden="false" customHeight="true" outlineLevel="0" collapsed="false">
      <c r="B684" s="259"/>
      <c r="C684" s="15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</row>
    <row r="685" customFormat="false" ht="14.25" hidden="false" customHeight="true" outlineLevel="0" collapsed="false">
      <c r="B685" s="259"/>
      <c r="C685" s="15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</row>
    <row r="686" customFormat="false" ht="14.25" hidden="false" customHeight="true" outlineLevel="0" collapsed="false">
      <c r="B686" s="259"/>
      <c r="C686" s="15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</row>
    <row r="687" customFormat="false" ht="14.25" hidden="false" customHeight="true" outlineLevel="0" collapsed="false">
      <c r="B687" s="259"/>
      <c r="C687" s="15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</row>
    <row r="688" customFormat="false" ht="14.25" hidden="false" customHeight="true" outlineLevel="0" collapsed="false">
      <c r="B688" s="259"/>
      <c r="C688" s="15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</row>
    <row r="689" customFormat="false" ht="14.25" hidden="false" customHeight="true" outlineLevel="0" collapsed="false">
      <c r="B689" s="259"/>
      <c r="C689" s="15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</row>
    <row r="690" customFormat="false" ht="14.25" hidden="false" customHeight="true" outlineLevel="0" collapsed="false">
      <c r="B690" s="259"/>
      <c r="C690" s="15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</row>
    <row r="691" customFormat="false" ht="14.25" hidden="false" customHeight="true" outlineLevel="0" collapsed="false">
      <c r="B691" s="259"/>
      <c r="C691" s="15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</row>
    <row r="692" customFormat="false" ht="14.25" hidden="false" customHeight="true" outlineLevel="0" collapsed="false">
      <c r="B692" s="259"/>
      <c r="C692" s="15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</row>
    <row r="693" customFormat="false" ht="14.25" hidden="false" customHeight="true" outlineLevel="0" collapsed="false">
      <c r="B693" s="259"/>
      <c r="C693" s="15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</row>
    <row r="694" customFormat="false" ht="14.25" hidden="false" customHeight="true" outlineLevel="0" collapsed="false">
      <c r="B694" s="259"/>
      <c r="C694" s="15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</row>
    <row r="695" customFormat="false" ht="14.25" hidden="false" customHeight="true" outlineLevel="0" collapsed="false">
      <c r="B695" s="259"/>
      <c r="C695" s="15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</row>
    <row r="696" customFormat="false" ht="14.25" hidden="false" customHeight="true" outlineLevel="0" collapsed="false">
      <c r="B696" s="259"/>
      <c r="C696" s="15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</row>
    <row r="697" customFormat="false" ht="14.25" hidden="false" customHeight="true" outlineLevel="0" collapsed="false">
      <c r="B697" s="259"/>
      <c r="C697" s="15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</row>
    <row r="698" customFormat="false" ht="14.25" hidden="false" customHeight="true" outlineLevel="0" collapsed="false">
      <c r="B698" s="259"/>
      <c r="C698" s="15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</row>
    <row r="699" customFormat="false" ht="14.25" hidden="false" customHeight="true" outlineLevel="0" collapsed="false">
      <c r="B699" s="259"/>
      <c r="C699" s="15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</row>
    <row r="700" customFormat="false" ht="14.25" hidden="false" customHeight="true" outlineLevel="0" collapsed="false">
      <c r="B700" s="259"/>
      <c r="C700" s="15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</row>
    <row r="701" customFormat="false" ht="14.25" hidden="false" customHeight="true" outlineLevel="0" collapsed="false">
      <c r="B701" s="259"/>
      <c r="C701" s="15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</row>
    <row r="702" customFormat="false" ht="14.25" hidden="false" customHeight="true" outlineLevel="0" collapsed="false">
      <c r="B702" s="259"/>
      <c r="C702" s="15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</row>
    <row r="703" customFormat="false" ht="14.25" hidden="false" customHeight="true" outlineLevel="0" collapsed="false">
      <c r="B703" s="259"/>
      <c r="C703" s="15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</row>
    <row r="704" customFormat="false" ht="14.25" hidden="false" customHeight="true" outlineLevel="0" collapsed="false">
      <c r="B704" s="259"/>
      <c r="C704" s="15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</row>
    <row r="705" customFormat="false" ht="14.25" hidden="false" customHeight="true" outlineLevel="0" collapsed="false">
      <c r="B705" s="259"/>
      <c r="C705" s="15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</row>
    <row r="706" customFormat="false" ht="14.25" hidden="false" customHeight="true" outlineLevel="0" collapsed="false">
      <c r="B706" s="259"/>
      <c r="C706" s="15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</row>
    <row r="707" customFormat="false" ht="14.25" hidden="false" customHeight="true" outlineLevel="0" collapsed="false">
      <c r="B707" s="259"/>
      <c r="C707" s="15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</row>
    <row r="708" customFormat="false" ht="14.25" hidden="false" customHeight="true" outlineLevel="0" collapsed="false">
      <c r="B708" s="259"/>
      <c r="C708" s="15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</row>
    <row r="709" customFormat="false" ht="14.25" hidden="false" customHeight="true" outlineLevel="0" collapsed="false">
      <c r="B709" s="259"/>
      <c r="C709" s="15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</row>
    <row r="710" customFormat="false" ht="14.25" hidden="false" customHeight="true" outlineLevel="0" collapsed="false">
      <c r="B710" s="259"/>
      <c r="C710" s="15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</row>
    <row r="711" customFormat="false" ht="14.25" hidden="false" customHeight="true" outlineLevel="0" collapsed="false">
      <c r="B711" s="259"/>
      <c r="C711" s="15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</row>
    <row r="712" customFormat="false" ht="14.25" hidden="false" customHeight="true" outlineLevel="0" collapsed="false">
      <c r="B712" s="259"/>
      <c r="C712" s="15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</row>
    <row r="713" customFormat="false" ht="14.25" hidden="false" customHeight="true" outlineLevel="0" collapsed="false">
      <c r="B713" s="259"/>
      <c r="C713" s="15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</row>
    <row r="714" customFormat="false" ht="14.25" hidden="false" customHeight="true" outlineLevel="0" collapsed="false">
      <c r="B714" s="259"/>
      <c r="C714" s="15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</row>
    <row r="715" customFormat="false" ht="14.25" hidden="false" customHeight="true" outlineLevel="0" collapsed="false">
      <c r="B715" s="259"/>
      <c r="C715" s="15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</row>
    <row r="716" customFormat="false" ht="14.25" hidden="false" customHeight="true" outlineLevel="0" collapsed="false">
      <c r="B716" s="259"/>
      <c r="C716" s="15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</row>
    <row r="717" customFormat="false" ht="14.25" hidden="false" customHeight="true" outlineLevel="0" collapsed="false">
      <c r="B717" s="259"/>
      <c r="C717" s="15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</row>
    <row r="718" customFormat="false" ht="14.25" hidden="false" customHeight="true" outlineLevel="0" collapsed="false">
      <c r="B718" s="259"/>
      <c r="C718" s="15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</row>
    <row r="719" customFormat="false" ht="14.25" hidden="false" customHeight="true" outlineLevel="0" collapsed="false">
      <c r="B719" s="259"/>
      <c r="C719" s="15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</row>
    <row r="720" customFormat="false" ht="14.25" hidden="false" customHeight="true" outlineLevel="0" collapsed="false">
      <c r="B720" s="259"/>
      <c r="C720" s="15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</row>
    <row r="721" customFormat="false" ht="14.25" hidden="false" customHeight="true" outlineLevel="0" collapsed="false">
      <c r="B721" s="259"/>
      <c r="C721" s="15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</row>
    <row r="722" customFormat="false" ht="14.25" hidden="false" customHeight="true" outlineLevel="0" collapsed="false">
      <c r="B722" s="259"/>
      <c r="C722" s="15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</row>
    <row r="723" customFormat="false" ht="14.25" hidden="false" customHeight="true" outlineLevel="0" collapsed="false">
      <c r="B723" s="259"/>
      <c r="C723" s="15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</row>
    <row r="724" customFormat="false" ht="14.25" hidden="false" customHeight="true" outlineLevel="0" collapsed="false">
      <c r="B724" s="259"/>
      <c r="C724" s="15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</row>
    <row r="725" customFormat="false" ht="14.25" hidden="false" customHeight="true" outlineLevel="0" collapsed="false">
      <c r="B725" s="259"/>
      <c r="C725" s="15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</row>
    <row r="726" customFormat="false" ht="14.25" hidden="false" customHeight="true" outlineLevel="0" collapsed="false">
      <c r="B726" s="259"/>
      <c r="C726" s="15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</row>
    <row r="727" customFormat="false" ht="14.25" hidden="false" customHeight="true" outlineLevel="0" collapsed="false">
      <c r="B727" s="259"/>
      <c r="C727" s="15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</row>
    <row r="728" customFormat="false" ht="14.25" hidden="false" customHeight="true" outlineLevel="0" collapsed="false">
      <c r="B728" s="259"/>
      <c r="C728" s="15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</row>
    <row r="729" customFormat="false" ht="14.25" hidden="false" customHeight="true" outlineLevel="0" collapsed="false">
      <c r="B729" s="259"/>
      <c r="C729" s="15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</row>
    <row r="730" customFormat="false" ht="14.25" hidden="false" customHeight="true" outlineLevel="0" collapsed="false">
      <c r="B730" s="259"/>
      <c r="C730" s="15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</row>
    <row r="731" customFormat="false" ht="14.25" hidden="false" customHeight="true" outlineLevel="0" collapsed="false">
      <c r="B731" s="259"/>
      <c r="C731" s="15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</row>
    <row r="732" customFormat="false" ht="14.25" hidden="false" customHeight="true" outlineLevel="0" collapsed="false">
      <c r="B732" s="259"/>
      <c r="C732" s="15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</row>
    <row r="733" customFormat="false" ht="14.25" hidden="false" customHeight="true" outlineLevel="0" collapsed="false">
      <c r="B733" s="259"/>
      <c r="C733" s="15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</row>
    <row r="734" customFormat="false" ht="14.25" hidden="false" customHeight="true" outlineLevel="0" collapsed="false">
      <c r="B734" s="259"/>
      <c r="C734" s="15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</row>
    <row r="735" customFormat="false" ht="14.25" hidden="false" customHeight="true" outlineLevel="0" collapsed="false">
      <c r="B735" s="259"/>
      <c r="C735" s="15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</row>
    <row r="736" customFormat="false" ht="14.25" hidden="false" customHeight="true" outlineLevel="0" collapsed="false">
      <c r="B736" s="259"/>
      <c r="C736" s="15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</row>
    <row r="737" customFormat="false" ht="14.25" hidden="false" customHeight="true" outlineLevel="0" collapsed="false">
      <c r="B737" s="259"/>
      <c r="C737" s="15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</row>
    <row r="738" customFormat="false" ht="14.25" hidden="false" customHeight="true" outlineLevel="0" collapsed="false">
      <c r="B738" s="259"/>
      <c r="C738" s="15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</row>
    <row r="739" customFormat="false" ht="14.25" hidden="false" customHeight="true" outlineLevel="0" collapsed="false">
      <c r="B739" s="259"/>
      <c r="C739" s="15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</row>
    <row r="740" customFormat="false" ht="14.25" hidden="false" customHeight="true" outlineLevel="0" collapsed="false">
      <c r="B740" s="259"/>
      <c r="C740" s="15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</row>
    <row r="741" customFormat="false" ht="14.25" hidden="false" customHeight="true" outlineLevel="0" collapsed="false">
      <c r="B741" s="259"/>
      <c r="C741" s="15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</row>
    <row r="742" customFormat="false" ht="14.25" hidden="false" customHeight="true" outlineLevel="0" collapsed="false">
      <c r="B742" s="259"/>
      <c r="C742" s="15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</row>
    <row r="743" customFormat="false" ht="14.25" hidden="false" customHeight="true" outlineLevel="0" collapsed="false">
      <c r="B743" s="259"/>
      <c r="C743" s="15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</row>
    <row r="744" customFormat="false" ht="14.25" hidden="false" customHeight="true" outlineLevel="0" collapsed="false">
      <c r="B744" s="259"/>
      <c r="C744" s="15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</row>
    <row r="745" customFormat="false" ht="14.25" hidden="false" customHeight="true" outlineLevel="0" collapsed="false">
      <c r="B745" s="259"/>
      <c r="C745" s="15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</row>
    <row r="746" customFormat="false" ht="14.25" hidden="false" customHeight="true" outlineLevel="0" collapsed="false">
      <c r="B746" s="259"/>
      <c r="C746" s="15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</row>
    <row r="747" customFormat="false" ht="14.25" hidden="false" customHeight="true" outlineLevel="0" collapsed="false">
      <c r="B747" s="259"/>
      <c r="C747" s="15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</row>
    <row r="748" customFormat="false" ht="14.25" hidden="false" customHeight="true" outlineLevel="0" collapsed="false">
      <c r="B748" s="259"/>
      <c r="C748" s="15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</row>
    <row r="749" customFormat="false" ht="14.25" hidden="false" customHeight="true" outlineLevel="0" collapsed="false">
      <c r="B749" s="259"/>
      <c r="C749" s="15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</row>
    <row r="750" customFormat="false" ht="14.25" hidden="false" customHeight="true" outlineLevel="0" collapsed="false">
      <c r="B750" s="259"/>
      <c r="C750" s="15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</row>
    <row r="751" customFormat="false" ht="14.25" hidden="false" customHeight="true" outlineLevel="0" collapsed="false">
      <c r="B751" s="259"/>
      <c r="C751" s="15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</row>
    <row r="752" customFormat="false" ht="14.25" hidden="false" customHeight="true" outlineLevel="0" collapsed="false">
      <c r="B752" s="259"/>
      <c r="C752" s="15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</row>
    <row r="753" customFormat="false" ht="14.25" hidden="false" customHeight="true" outlineLevel="0" collapsed="false">
      <c r="B753" s="259"/>
      <c r="C753" s="15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</row>
    <row r="754" customFormat="false" ht="14.25" hidden="false" customHeight="true" outlineLevel="0" collapsed="false">
      <c r="B754" s="259"/>
      <c r="C754" s="15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</row>
    <row r="755" customFormat="false" ht="14.25" hidden="false" customHeight="true" outlineLevel="0" collapsed="false">
      <c r="B755" s="259"/>
      <c r="C755" s="15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</row>
    <row r="756" customFormat="false" ht="14.25" hidden="false" customHeight="true" outlineLevel="0" collapsed="false">
      <c r="B756" s="259"/>
      <c r="C756" s="15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</row>
    <row r="757" customFormat="false" ht="14.25" hidden="false" customHeight="true" outlineLevel="0" collapsed="false">
      <c r="B757" s="259"/>
      <c r="C757" s="15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</row>
    <row r="758" customFormat="false" ht="14.25" hidden="false" customHeight="true" outlineLevel="0" collapsed="false">
      <c r="B758" s="259"/>
      <c r="C758" s="15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</row>
    <row r="759" customFormat="false" ht="14.25" hidden="false" customHeight="true" outlineLevel="0" collapsed="false">
      <c r="B759" s="259"/>
      <c r="C759" s="15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</row>
    <row r="760" customFormat="false" ht="14.25" hidden="false" customHeight="true" outlineLevel="0" collapsed="false">
      <c r="B760" s="259"/>
      <c r="C760" s="15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</row>
    <row r="761" customFormat="false" ht="14.25" hidden="false" customHeight="true" outlineLevel="0" collapsed="false">
      <c r="B761" s="259"/>
      <c r="C761" s="15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</row>
    <row r="762" customFormat="false" ht="14.25" hidden="false" customHeight="true" outlineLevel="0" collapsed="false">
      <c r="B762" s="259"/>
      <c r="C762" s="15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</row>
    <row r="763" customFormat="false" ht="14.25" hidden="false" customHeight="true" outlineLevel="0" collapsed="false">
      <c r="B763" s="259"/>
      <c r="C763" s="15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</row>
    <row r="764" customFormat="false" ht="14.25" hidden="false" customHeight="true" outlineLevel="0" collapsed="false">
      <c r="B764" s="259"/>
      <c r="C764" s="15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</row>
    <row r="765" customFormat="false" ht="14.25" hidden="false" customHeight="true" outlineLevel="0" collapsed="false">
      <c r="B765" s="259"/>
      <c r="C765" s="15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</row>
    <row r="766" customFormat="false" ht="14.25" hidden="false" customHeight="true" outlineLevel="0" collapsed="false">
      <c r="B766" s="259"/>
      <c r="C766" s="15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</row>
    <row r="767" customFormat="false" ht="14.25" hidden="false" customHeight="true" outlineLevel="0" collapsed="false">
      <c r="B767" s="259"/>
      <c r="C767" s="15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</row>
    <row r="768" customFormat="false" ht="14.25" hidden="false" customHeight="true" outlineLevel="0" collapsed="false">
      <c r="B768" s="259"/>
      <c r="C768" s="15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</row>
    <row r="769" customFormat="false" ht="14.25" hidden="false" customHeight="true" outlineLevel="0" collapsed="false">
      <c r="B769" s="259"/>
      <c r="C769" s="15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</row>
    <row r="770" customFormat="false" ht="14.25" hidden="false" customHeight="true" outlineLevel="0" collapsed="false">
      <c r="B770" s="259"/>
      <c r="C770" s="15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</row>
    <row r="771" customFormat="false" ht="14.25" hidden="false" customHeight="true" outlineLevel="0" collapsed="false">
      <c r="B771" s="259"/>
      <c r="C771" s="15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</row>
    <row r="772" customFormat="false" ht="14.25" hidden="false" customHeight="true" outlineLevel="0" collapsed="false">
      <c r="B772" s="259"/>
      <c r="C772" s="15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</row>
    <row r="773" customFormat="false" ht="14.25" hidden="false" customHeight="true" outlineLevel="0" collapsed="false">
      <c r="B773" s="259"/>
      <c r="C773" s="15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</row>
    <row r="774" customFormat="false" ht="14.25" hidden="false" customHeight="true" outlineLevel="0" collapsed="false">
      <c r="B774" s="259"/>
      <c r="C774" s="15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</row>
    <row r="775" customFormat="false" ht="14.25" hidden="false" customHeight="true" outlineLevel="0" collapsed="false">
      <c r="B775" s="259"/>
      <c r="C775" s="15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</row>
    <row r="776" customFormat="false" ht="14.25" hidden="false" customHeight="true" outlineLevel="0" collapsed="false">
      <c r="B776" s="259"/>
      <c r="C776" s="15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</row>
    <row r="777" customFormat="false" ht="14.25" hidden="false" customHeight="true" outlineLevel="0" collapsed="false">
      <c r="B777" s="259"/>
      <c r="C777" s="15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</row>
    <row r="778" customFormat="false" ht="14.25" hidden="false" customHeight="true" outlineLevel="0" collapsed="false">
      <c r="B778" s="259"/>
      <c r="C778" s="15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</row>
    <row r="779" customFormat="false" ht="14.25" hidden="false" customHeight="true" outlineLevel="0" collapsed="false">
      <c r="B779" s="259"/>
      <c r="C779" s="15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</row>
    <row r="780" customFormat="false" ht="14.25" hidden="false" customHeight="true" outlineLevel="0" collapsed="false">
      <c r="B780" s="259"/>
      <c r="C780" s="15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</row>
    <row r="781" customFormat="false" ht="14.25" hidden="false" customHeight="true" outlineLevel="0" collapsed="false">
      <c r="B781" s="259"/>
      <c r="C781" s="15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</row>
    <row r="782" customFormat="false" ht="14.25" hidden="false" customHeight="true" outlineLevel="0" collapsed="false">
      <c r="B782" s="259"/>
      <c r="C782" s="15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</row>
    <row r="783" customFormat="false" ht="14.25" hidden="false" customHeight="true" outlineLevel="0" collapsed="false">
      <c r="B783" s="259"/>
      <c r="C783" s="15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</row>
    <row r="784" customFormat="false" ht="14.25" hidden="false" customHeight="true" outlineLevel="0" collapsed="false">
      <c r="B784" s="259"/>
      <c r="C784" s="15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</row>
    <row r="785" customFormat="false" ht="14.25" hidden="false" customHeight="true" outlineLevel="0" collapsed="false">
      <c r="B785" s="259"/>
      <c r="C785" s="15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</row>
    <row r="786" customFormat="false" ht="14.25" hidden="false" customHeight="true" outlineLevel="0" collapsed="false">
      <c r="B786" s="259"/>
      <c r="C786" s="15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</row>
    <row r="787" customFormat="false" ht="14.25" hidden="false" customHeight="true" outlineLevel="0" collapsed="false">
      <c r="B787" s="259"/>
      <c r="C787" s="15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</row>
    <row r="788" customFormat="false" ht="14.25" hidden="false" customHeight="true" outlineLevel="0" collapsed="false">
      <c r="B788" s="259"/>
      <c r="C788" s="15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</row>
    <row r="789" customFormat="false" ht="14.25" hidden="false" customHeight="true" outlineLevel="0" collapsed="false">
      <c r="B789" s="259"/>
      <c r="C789" s="15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</row>
    <row r="790" customFormat="false" ht="14.25" hidden="false" customHeight="true" outlineLevel="0" collapsed="false">
      <c r="B790" s="259"/>
      <c r="C790" s="15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</row>
    <row r="791" customFormat="false" ht="14.25" hidden="false" customHeight="true" outlineLevel="0" collapsed="false">
      <c r="B791" s="259"/>
      <c r="C791" s="15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</row>
    <row r="792" customFormat="false" ht="14.25" hidden="false" customHeight="true" outlineLevel="0" collapsed="false">
      <c r="B792" s="259"/>
      <c r="C792" s="15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</row>
    <row r="793" customFormat="false" ht="14.25" hidden="false" customHeight="true" outlineLevel="0" collapsed="false">
      <c r="B793" s="259"/>
      <c r="C793" s="15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</row>
    <row r="794" customFormat="false" ht="14.25" hidden="false" customHeight="true" outlineLevel="0" collapsed="false">
      <c r="B794" s="259"/>
      <c r="C794" s="15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</row>
    <row r="795" customFormat="false" ht="14.25" hidden="false" customHeight="true" outlineLevel="0" collapsed="false">
      <c r="B795" s="259"/>
      <c r="C795" s="15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</row>
    <row r="796" customFormat="false" ht="14.25" hidden="false" customHeight="true" outlineLevel="0" collapsed="false">
      <c r="B796" s="259"/>
      <c r="C796" s="15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</row>
    <row r="797" customFormat="false" ht="14.25" hidden="false" customHeight="true" outlineLevel="0" collapsed="false">
      <c r="B797" s="259"/>
      <c r="C797" s="15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</row>
    <row r="798" customFormat="false" ht="14.25" hidden="false" customHeight="true" outlineLevel="0" collapsed="false">
      <c r="B798" s="259"/>
      <c r="C798" s="15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</row>
    <row r="799" customFormat="false" ht="14.25" hidden="false" customHeight="true" outlineLevel="0" collapsed="false">
      <c r="B799" s="259"/>
      <c r="C799" s="15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</row>
    <row r="800" customFormat="false" ht="14.25" hidden="false" customHeight="true" outlineLevel="0" collapsed="false">
      <c r="B800" s="259"/>
      <c r="C800" s="15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</row>
    <row r="801" customFormat="false" ht="14.25" hidden="false" customHeight="true" outlineLevel="0" collapsed="false">
      <c r="B801" s="259"/>
      <c r="C801" s="15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</row>
    <row r="802" customFormat="false" ht="14.25" hidden="false" customHeight="true" outlineLevel="0" collapsed="false">
      <c r="B802" s="259"/>
      <c r="C802" s="15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</row>
    <row r="803" customFormat="false" ht="14.25" hidden="false" customHeight="true" outlineLevel="0" collapsed="false">
      <c r="B803" s="259"/>
      <c r="C803" s="15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</row>
    <row r="804" customFormat="false" ht="14.25" hidden="false" customHeight="true" outlineLevel="0" collapsed="false">
      <c r="B804" s="259"/>
      <c r="C804" s="15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</row>
    <row r="805" customFormat="false" ht="14.25" hidden="false" customHeight="true" outlineLevel="0" collapsed="false">
      <c r="B805" s="259"/>
      <c r="C805" s="15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</row>
    <row r="806" customFormat="false" ht="14.25" hidden="false" customHeight="true" outlineLevel="0" collapsed="false">
      <c r="B806" s="259"/>
      <c r="C806" s="15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</row>
    <row r="807" customFormat="false" ht="14.25" hidden="false" customHeight="true" outlineLevel="0" collapsed="false">
      <c r="B807" s="259"/>
      <c r="C807" s="15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</row>
    <row r="808" customFormat="false" ht="14.25" hidden="false" customHeight="true" outlineLevel="0" collapsed="false">
      <c r="B808" s="259"/>
      <c r="C808" s="15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</row>
    <row r="809" customFormat="false" ht="14.25" hidden="false" customHeight="true" outlineLevel="0" collapsed="false">
      <c r="B809" s="259"/>
      <c r="C809" s="15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</row>
    <row r="810" customFormat="false" ht="14.25" hidden="false" customHeight="true" outlineLevel="0" collapsed="false">
      <c r="B810" s="259"/>
      <c r="C810" s="15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</row>
    <row r="811" customFormat="false" ht="14.25" hidden="false" customHeight="true" outlineLevel="0" collapsed="false">
      <c r="B811" s="259"/>
      <c r="C811" s="15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</row>
    <row r="812" customFormat="false" ht="14.25" hidden="false" customHeight="true" outlineLevel="0" collapsed="false">
      <c r="B812" s="259"/>
      <c r="C812" s="15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</row>
    <row r="813" customFormat="false" ht="14.25" hidden="false" customHeight="true" outlineLevel="0" collapsed="false">
      <c r="B813" s="259"/>
      <c r="C813" s="15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</row>
    <row r="814" customFormat="false" ht="14.25" hidden="false" customHeight="true" outlineLevel="0" collapsed="false">
      <c r="B814" s="259"/>
      <c r="C814" s="15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</row>
    <row r="815" customFormat="false" ht="14.25" hidden="false" customHeight="true" outlineLevel="0" collapsed="false">
      <c r="B815" s="259"/>
      <c r="C815" s="15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</row>
    <row r="816" customFormat="false" ht="14.25" hidden="false" customHeight="true" outlineLevel="0" collapsed="false">
      <c r="B816" s="259"/>
      <c r="C816" s="15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</row>
    <row r="817" customFormat="false" ht="14.25" hidden="false" customHeight="true" outlineLevel="0" collapsed="false">
      <c r="B817" s="259"/>
      <c r="C817" s="15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</row>
    <row r="818" customFormat="false" ht="14.25" hidden="false" customHeight="true" outlineLevel="0" collapsed="false">
      <c r="B818" s="259"/>
      <c r="C818" s="15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</row>
    <row r="819" customFormat="false" ht="14.25" hidden="false" customHeight="true" outlineLevel="0" collapsed="false">
      <c r="B819" s="259"/>
      <c r="C819" s="15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</row>
    <row r="820" customFormat="false" ht="14.25" hidden="false" customHeight="true" outlineLevel="0" collapsed="false">
      <c r="B820" s="259"/>
      <c r="C820" s="15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</row>
    <row r="821" customFormat="false" ht="14.25" hidden="false" customHeight="true" outlineLevel="0" collapsed="false">
      <c r="B821" s="259"/>
      <c r="C821" s="15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</row>
    <row r="822" customFormat="false" ht="14.25" hidden="false" customHeight="true" outlineLevel="0" collapsed="false">
      <c r="B822" s="259"/>
      <c r="C822" s="15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</row>
    <row r="823" customFormat="false" ht="14.25" hidden="false" customHeight="true" outlineLevel="0" collapsed="false">
      <c r="B823" s="259"/>
      <c r="C823" s="15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</row>
    <row r="824" customFormat="false" ht="14.25" hidden="false" customHeight="true" outlineLevel="0" collapsed="false">
      <c r="B824" s="259"/>
      <c r="C824" s="15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</row>
    <row r="825" customFormat="false" ht="14.25" hidden="false" customHeight="true" outlineLevel="0" collapsed="false">
      <c r="B825" s="259"/>
      <c r="C825" s="15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</row>
    <row r="826" customFormat="false" ht="14.25" hidden="false" customHeight="true" outlineLevel="0" collapsed="false">
      <c r="B826" s="259"/>
      <c r="C826" s="15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</row>
    <row r="827" customFormat="false" ht="14.25" hidden="false" customHeight="true" outlineLevel="0" collapsed="false">
      <c r="B827" s="259"/>
      <c r="C827" s="15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</row>
    <row r="828" customFormat="false" ht="14.25" hidden="false" customHeight="true" outlineLevel="0" collapsed="false">
      <c r="B828" s="259"/>
      <c r="C828" s="15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</row>
    <row r="829" customFormat="false" ht="14.25" hidden="false" customHeight="true" outlineLevel="0" collapsed="false">
      <c r="B829" s="259"/>
      <c r="C829" s="15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</row>
    <row r="830" customFormat="false" ht="14.25" hidden="false" customHeight="true" outlineLevel="0" collapsed="false">
      <c r="B830" s="259"/>
      <c r="C830" s="15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</row>
    <row r="831" customFormat="false" ht="14.25" hidden="false" customHeight="true" outlineLevel="0" collapsed="false">
      <c r="B831" s="259"/>
      <c r="C831" s="15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</row>
    <row r="832" customFormat="false" ht="14.25" hidden="false" customHeight="true" outlineLevel="0" collapsed="false">
      <c r="B832" s="259"/>
      <c r="C832" s="15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</row>
    <row r="833" customFormat="false" ht="14.25" hidden="false" customHeight="true" outlineLevel="0" collapsed="false">
      <c r="B833" s="259"/>
      <c r="C833" s="15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</row>
    <row r="834" customFormat="false" ht="14.25" hidden="false" customHeight="true" outlineLevel="0" collapsed="false">
      <c r="B834" s="259"/>
      <c r="C834" s="15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</row>
    <row r="835" customFormat="false" ht="14.25" hidden="false" customHeight="true" outlineLevel="0" collapsed="false">
      <c r="B835" s="259"/>
      <c r="C835" s="15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</row>
    <row r="836" customFormat="false" ht="14.25" hidden="false" customHeight="true" outlineLevel="0" collapsed="false">
      <c r="B836" s="259"/>
      <c r="C836" s="15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</row>
    <row r="837" customFormat="false" ht="14.25" hidden="false" customHeight="true" outlineLevel="0" collapsed="false">
      <c r="B837" s="259"/>
      <c r="C837" s="15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</row>
    <row r="838" customFormat="false" ht="14.25" hidden="false" customHeight="true" outlineLevel="0" collapsed="false">
      <c r="B838" s="259"/>
      <c r="C838" s="15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</row>
    <row r="839" customFormat="false" ht="14.25" hidden="false" customHeight="true" outlineLevel="0" collapsed="false">
      <c r="B839" s="259"/>
      <c r="C839" s="15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</row>
    <row r="840" customFormat="false" ht="14.25" hidden="false" customHeight="true" outlineLevel="0" collapsed="false">
      <c r="B840" s="259"/>
      <c r="C840" s="15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</row>
    <row r="841" customFormat="false" ht="14.25" hidden="false" customHeight="true" outlineLevel="0" collapsed="false">
      <c r="B841" s="259"/>
      <c r="C841" s="15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</row>
    <row r="842" customFormat="false" ht="14.25" hidden="false" customHeight="true" outlineLevel="0" collapsed="false">
      <c r="B842" s="259"/>
      <c r="C842" s="15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</row>
    <row r="843" customFormat="false" ht="14.25" hidden="false" customHeight="true" outlineLevel="0" collapsed="false">
      <c r="B843" s="259"/>
      <c r="C843" s="15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</row>
    <row r="844" customFormat="false" ht="14.25" hidden="false" customHeight="true" outlineLevel="0" collapsed="false">
      <c r="B844" s="259"/>
      <c r="C844" s="15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</row>
    <row r="845" customFormat="false" ht="14.25" hidden="false" customHeight="true" outlineLevel="0" collapsed="false">
      <c r="B845" s="259"/>
      <c r="C845" s="15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</row>
    <row r="846" customFormat="false" ht="14.25" hidden="false" customHeight="true" outlineLevel="0" collapsed="false">
      <c r="B846" s="259"/>
      <c r="C846" s="15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</row>
    <row r="847" customFormat="false" ht="14.25" hidden="false" customHeight="true" outlineLevel="0" collapsed="false">
      <c r="B847" s="259"/>
      <c r="C847" s="15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</row>
    <row r="848" customFormat="false" ht="14.25" hidden="false" customHeight="true" outlineLevel="0" collapsed="false">
      <c r="B848" s="259"/>
      <c r="C848" s="15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</row>
    <row r="849" customFormat="false" ht="14.25" hidden="false" customHeight="true" outlineLevel="0" collapsed="false">
      <c r="B849" s="259"/>
      <c r="C849" s="15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</row>
    <row r="850" customFormat="false" ht="14.25" hidden="false" customHeight="true" outlineLevel="0" collapsed="false">
      <c r="B850" s="259"/>
      <c r="C850" s="15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</row>
    <row r="851" customFormat="false" ht="14.25" hidden="false" customHeight="true" outlineLevel="0" collapsed="false">
      <c r="B851" s="259"/>
      <c r="C851" s="15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</row>
    <row r="852" customFormat="false" ht="14.25" hidden="false" customHeight="true" outlineLevel="0" collapsed="false">
      <c r="B852" s="259"/>
      <c r="C852" s="15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</row>
    <row r="853" customFormat="false" ht="14.25" hidden="false" customHeight="true" outlineLevel="0" collapsed="false">
      <c r="B853" s="259"/>
      <c r="C853" s="15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</row>
    <row r="854" customFormat="false" ht="14.25" hidden="false" customHeight="true" outlineLevel="0" collapsed="false">
      <c r="B854" s="259"/>
      <c r="C854" s="15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</row>
    <row r="855" customFormat="false" ht="14.25" hidden="false" customHeight="true" outlineLevel="0" collapsed="false">
      <c r="B855" s="259"/>
      <c r="C855" s="15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</row>
    <row r="856" customFormat="false" ht="14.25" hidden="false" customHeight="true" outlineLevel="0" collapsed="false">
      <c r="B856" s="259"/>
      <c r="C856" s="15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</row>
    <row r="857" customFormat="false" ht="14.25" hidden="false" customHeight="true" outlineLevel="0" collapsed="false">
      <c r="B857" s="259"/>
      <c r="C857" s="15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</row>
    <row r="858" customFormat="false" ht="14.25" hidden="false" customHeight="true" outlineLevel="0" collapsed="false">
      <c r="B858" s="259"/>
      <c r="C858" s="15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</row>
    <row r="859" customFormat="false" ht="14.25" hidden="false" customHeight="true" outlineLevel="0" collapsed="false">
      <c r="B859" s="259"/>
      <c r="C859" s="15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</row>
    <row r="860" customFormat="false" ht="14.25" hidden="false" customHeight="true" outlineLevel="0" collapsed="false">
      <c r="B860" s="259"/>
      <c r="C860" s="15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</row>
    <row r="861" customFormat="false" ht="14.25" hidden="false" customHeight="true" outlineLevel="0" collapsed="false">
      <c r="B861" s="259"/>
      <c r="C861" s="15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</row>
    <row r="862" customFormat="false" ht="14.25" hidden="false" customHeight="true" outlineLevel="0" collapsed="false">
      <c r="B862" s="259"/>
      <c r="C862" s="15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</row>
    <row r="863" customFormat="false" ht="14.25" hidden="false" customHeight="true" outlineLevel="0" collapsed="false">
      <c r="B863" s="259"/>
      <c r="C863" s="15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</row>
    <row r="864" customFormat="false" ht="14.25" hidden="false" customHeight="true" outlineLevel="0" collapsed="false">
      <c r="B864" s="259"/>
      <c r="C864" s="15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</row>
    <row r="865" customFormat="false" ht="14.25" hidden="false" customHeight="true" outlineLevel="0" collapsed="false">
      <c r="B865" s="259"/>
      <c r="C865" s="15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</row>
    <row r="866" customFormat="false" ht="14.25" hidden="false" customHeight="true" outlineLevel="0" collapsed="false">
      <c r="B866" s="259"/>
      <c r="C866" s="15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</row>
    <row r="867" customFormat="false" ht="14.25" hidden="false" customHeight="true" outlineLevel="0" collapsed="false">
      <c r="B867" s="259"/>
      <c r="C867" s="15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</row>
    <row r="868" customFormat="false" ht="14.25" hidden="false" customHeight="true" outlineLevel="0" collapsed="false">
      <c r="B868" s="259"/>
      <c r="C868" s="15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</row>
    <row r="869" customFormat="false" ht="14.25" hidden="false" customHeight="true" outlineLevel="0" collapsed="false">
      <c r="B869" s="259"/>
      <c r="C869" s="15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</row>
    <row r="870" customFormat="false" ht="14.25" hidden="false" customHeight="true" outlineLevel="0" collapsed="false">
      <c r="B870" s="259"/>
      <c r="C870" s="15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</row>
    <row r="871" customFormat="false" ht="14.25" hidden="false" customHeight="true" outlineLevel="0" collapsed="false">
      <c r="B871" s="259"/>
      <c r="C871" s="15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</row>
    <row r="872" customFormat="false" ht="14.25" hidden="false" customHeight="true" outlineLevel="0" collapsed="false">
      <c r="B872" s="259"/>
      <c r="C872" s="15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</row>
    <row r="873" customFormat="false" ht="14.25" hidden="false" customHeight="true" outlineLevel="0" collapsed="false">
      <c r="B873" s="259"/>
      <c r="C873" s="15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</row>
    <row r="874" customFormat="false" ht="14.25" hidden="false" customHeight="true" outlineLevel="0" collapsed="false">
      <c r="B874" s="259"/>
      <c r="C874" s="15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</row>
    <row r="875" customFormat="false" ht="14.25" hidden="false" customHeight="true" outlineLevel="0" collapsed="false">
      <c r="B875" s="259"/>
      <c r="C875" s="15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</row>
    <row r="876" customFormat="false" ht="14.25" hidden="false" customHeight="true" outlineLevel="0" collapsed="false">
      <c r="B876" s="259"/>
      <c r="C876" s="15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</row>
    <row r="877" customFormat="false" ht="14.25" hidden="false" customHeight="true" outlineLevel="0" collapsed="false">
      <c r="B877" s="259"/>
      <c r="C877" s="15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</row>
    <row r="878" customFormat="false" ht="14.25" hidden="false" customHeight="true" outlineLevel="0" collapsed="false">
      <c r="B878" s="259"/>
      <c r="C878" s="15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</row>
    <row r="879" customFormat="false" ht="14.25" hidden="false" customHeight="true" outlineLevel="0" collapsed="false">
      <c r="B879" s="259"/>
      <c r="C879" s="15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</row>
    <row r="880" customFormat="false" ht="14.25" hidden="false" customHeight="true" outlineLevel="0" collapsed="false">
      <c r="B880" s="259"/>
      <c r="C880" s="15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</row>
    <row r="881" customFormat="false" ht="14.25" hidden="false" customHeight="true" outlineLevel="0" collapsed="false">
      <c r="B881" s="259"/>
      <c r="C881" s="15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</row>
    <row r="882" customFormat="false" ht="14.25" hidden="false" customHeight="true" outlineLevel="0" collapsed="false">
      <c r="B882" s="259"/>
      <c r="C882" s="15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</row>
    <row r="883" customFormat="false" ht="14.25" hidden="false" customHeight="true" outlineLevel="0" collapsed="false">
      <c r="B883" s="259"/>
      <c r="C883" s="15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</row>
    <row r="884" customFormat="false" ht="14.25" hidden="false" customHeight="true" outlineLevel="0" collapsed="false">
      <c r="B884" s="259"/>
      <c r="C884" s="15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</row>
    <row r="885" customFormat="false" ht="14.25" hidden="false" customHeight="true" outlineLevel="0" collapsed="false">
      <c r="B885" s="259"/>
      <c r="C885" s="15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</row>
    <row r="886" customFormat="false" ht="14.25" hidden="false" customHeight="true" outlineLevel="0" collapsed="false">
      <c r="B886" s="259"/>
      <c r="C886" s="15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</row>
    <row r="887" customFormat="false" ht="14.25" hidden="false" customHeight="true" outlineLevel="0" collapsed="false">
      <c r="B887" s="259"/>
      <c r="C887" s="15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</row>
    <row r="888" customFormat="false" ht="14.25" hidden="false" customHeight="true" outlineLevel="0" collapsed="false">
      <c r="B888" s="259"/>
      <c r="C888" s="15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</row>
    <row r="889" customFormat="false" ht="14.25" hidden="false" customHeight="true" outlineLevel="0" collapsed="false">
      <c r="B889" s="259"/>
      <c r="C889" s="15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</row>
    <row r="890" customFormat="false" ht="14.25" hidden="false" customHeight="true" outlineLevel="0" collapsed="false">
      <c r="B890" s="259"/>
      <c r="C890" s="15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</row>
    <row r="891" customFormat="false" ht="14.25" hidden="false" customHeight="true" outlineLevel="0" collapsed="false">
      <c r="B891" s="259"/>
      <c r="C891" s="15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</row>
    <row r="892" customFormat="false" ht="14.25" hidden="false" customHeight="true" outlineLevel="0" collapsed="false">
      <c r="B892" s="259"/>
      <c r="C892" s="15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</row>
    <row r="893" customFormat="false" ht="14.25" hidden="false" customHeight="true" outlineLevel="0" collapsed="false">
      <c r="B893" s="259"/>
      <c r="C893" s="15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</row>
    <row r="894" customFormat="false" ht="14.25" hidden="false" customHeight="true" outlineLevel="0" collapsed="false">
      <c r="B894" s="259"/>
      <c r="C894" s="15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</row>
    <row r="895" customFormat="false" ht="14.25" hidden="false" customHeight="true" outlineLevel="0" collapsed="false">
      <c r="B895" s="259"/>
      <c r="C895" s="15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</row>
    <row r="896" customFormat="false" ht="14.25" hidden="false" customHeight="true" outlineLevel="0" collapsed="false">
      <c r="B896" s="259"/>
      <c r="C896" s="15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</row>
    <row r="897" customFormat="false" ht="14.25" hidden="false" customHeight="true" outlineLevel="0" collapsed="false">
      <c r="B897" s="259"/>
      <c r="C897" s="15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</row>
    <row r="898" customFormat="false" ht="14.25" hidden="false" customHeight="true" outlineLevel="0" collapsed="false">
      <c r="B898" s="259"/>
      <c r="C898" s="15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</row>
    <row r="899" customFormat="false" ht="14.25" hidden="false" customHeight="true" outlineLevel="0" collapsed="false">
      <c r="B899" s="259"/>
      <c r="C899" s="15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</row>
    <row r="900" customFormat="false" ht="14.25" hidden="false" customHeight="true" outlineLevel="0" collapsed="false">
      <c r="B900" s="259"/>
      <c r="C900" s="15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</row>
    <row r="901" customFormat="false" ht="14.25" hidden="false" customHeight="true" outlineLevel="0" collapsed="false">
      <c r="B901" s="259"/>
      <c r="C901" s="15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</row>
    <row r="902" customFormat="false" ht="14.25" hidden="false" customHeight="true" outlineLevel="0" collapsed="false">
      <c r="B902" s="259"/>
      <c r="C902" s="15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</row>
    <row r="903" customFormat="false" ht="14.25" hidden="false" customHeight="true" outlineLevel="0" collapsed="false">
      <c r="B903" s="259"/>
      <c r="C903" s="15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</row>
    <row r="904" customFormat="false" ht="14.25" hidden="false" customHeight="true" outlineLevel="0" collapsed="false">
      <c r="B904" s="259"/>
      <c r="C904" s="15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</row>
    <row r="905" customFormat="false" ht="14.25" hidden="false" customHeight="true" outlineLevel="0" collapsed="false">
      <c r="B905" s="259"/>
      <c r="C905" s="15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</row>
    <row r="906" customFormat="false" ht="14.25" hidden="false" customHeight="true" outlineLevel="0" collapsed="false">
      <c r="B906" s="259"/>
      <c r="C906" s="15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</row>
    <row r="907" customFormat="false" ht="14.25" hidden="false" customHeight="true" outlineLevel="0" collapsed="false">
      <c r="B907" s="259"/>
      <c r="C907" s="15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</row>
    <row r="908" customFormat="false" ht="14.25" hidden="false" customHeight="true" outlineLevel="0" collapsed="false">
      <c r="B908" s="259"/>
      <c r="C908" s="15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</row>
    <row r="909" customFormat="false" ht="14.25" hidden="false" customHeight="true" outlineLevel="0" collapsed="false">
      <c r="B909" s="259"/>
      <c r="C909" s="15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</row>
    <row r="910" customFormat="false" ht="14.25" hidden="false" customHeight="true" outlineLevel="0" collapsed="false">
      <c r="B910" s="259"/>
      <c r="C910" s="15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</row>
    <row r="911" customFormat="false" ht="14.25" hidden="false" customHeight="true" outlineLevel="0" collapsed="false">
      <c r="B911" s="259"/>
      <c r="C911" s="15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</row>
    <row r="912" customFormat="false" ht="14.25" hidden="false" customHeight="true" outlineLevel="0" collapsed="false">
      <c r="B912" s="259"/>
      <c r="C912" s="15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</row>
    <row r="913" customFormat="false" ht="14.25" hidden="false" customHeight="true" outlineLevel="0" collapsed="false">
      <c r="B913" s="259"/>
      <c r="C913" s="15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</row>
    <row r="914" customFormat="false" ht="14.25" hidden="false" customHeight="true" outlineLevel="0" collapsed="false">
      <c r="B914" s="259"/>
      <c r="C914" s="15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</row>
    <row r="915" customFormat="false" ht="14.25" hidden="false" customHeight="true" outlineLevel="0" collapsed="false">
      <c r="B915" s="259"/>
      <c r="C915" s="15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</row>
    <row r="916" customFormat="false" ht="14.25" hidden="false" customHeight="true" outlineLevel="0" collapsed="false">
      <c r="B916" s="259"/>
      <c r="C916" s="15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</row>
    <row r="917" customFormat="false" ht="14.25" hidden="false" customHeight="true" outlineLevel="0" collapsed="false">
      <c r="B917" s="259"/>
      <c r="C917" s="15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</row>
    <row r="918" customFormat="false" ht="14.25" hidden="false" customHeight="true" outlineLevel="0" collapsed="false">
      <c r="B918" s="259"/>
      <c r="C918" s="15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</row>
    <row r="919" customFormat="false" ht="14.25" hidden="false" customHeight="true" outlineLevel="0" collapsed="false">
      <c r="B919" s="259"/>
      <c r="C919" s="15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</row>
    <row r="920" customFormat="false" ht="14.25" hidden="false" customHeight="true" outlineLevel="0" collapsed="false">
      <c r="B920" s="259"/>
      <c r="C920" s="15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</row>
    <row r="921" customFormat="false" ht="14.25" hidden="false" customHeight="true" outlineLevel="0" collapsed="false">
      <c r="B921" s="259"/>
      <c r="C921" s="15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</row>
    <row r="922" customFormat="false" ht="14.25" hidden="false" customHeight="true" outlineLevel="0" collapsed="false">
      <c r="B922" s="259"/>
      <c r="C922" s="15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</row>
    <row r="923" customFormat="false" ht="14.25" hidden="false" customHeight="true" outlineLevel="0" collapsed="false">
      <c r="B923" s="259"/>
      <c r="C923" s="15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</row>
    <row r="924" customFormat="false" ht="14.25" hidden="false" customHeight="true" outlineLevel="0" collapsed="false">
      <c r="B924" s="259"/>
      <c r="C924" s="15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</row>
    <row r="925" customFormat="false" ht="14.25" hidden="false" customHeight="true" outlineLevel="0" collapsed="false">
      <c r="B925" s="259"/>
      <c r="C925" s="15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</row>
    <row r="926" customFormat="false" ht="14.25" hidden="false" customHeight="true" outlineLevel="0" collapsed="false">
      <c r="B926" s="259"/>
      <c r="C926" s="15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</row>
    <row r="927" customFormat="false" ht="14.25" hidden="false" customHeight="true" outlineLevel="0" collapsed="false">
      <c r="B927" s="259"/>
      <c r="C927" s="15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</row>
    <row r="928" customFormat="false" ht="14.25" hidden="false" customHeight="true" outlineLevel="0" collapsed="false">
      <c r="B928" s="259"/>
      <c r="C928" s="15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</row>
    <row r="929" customFormat="false" ht="14.25" hidden="false" customHeight="true" outlineLevel="0" collapsed="false">
      <c r="B929" s="259"/>
      <c r="C929" s="15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</row>
    <row r="930" customFormat="false" ht="14.25" hidden="false" customHeight="true" outlineLevel="0" collapsed="false">
      <c r="B930" s="259"/>
      <c r="C930" s="15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</row>
    <row r="931" customFormat="false" ht="14.25" hidden="false" customHeight="true" outlineLevel="0" collapsed="false">
      <c r="B931" s="259"/>
      <c r="C931" s="15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</row>
    <row r="932" customFormat="false" ht="14.25" hidden="false" customHeight="true" outlineLevel="0" collapsed="false">
      <c r="B932" s="259"/>
      <c r="C932" s="15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</row>
    <row r="933" customFormat="false" ht="14.25" hidden="false" customHeight="true" outlineLevel="0" collapsed="false">
      <c r="B933" s="259"/>
      <c r="C933" s="15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</row>
    <row r="934" customFormat="false" ht="14.25" hidden="false" customHeight="true" outlineLevel="0" collapsed="false">
      <c r="B934" s="259"/>
      <c r="C934" s="15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</row>
    <row r="935" customFormat="false" ht="14.25" hidden="false" customHeight="true" outlineLevel="0" collapsed="false">
      <c r="B935" s="259"/>
      <c r="C935" s="15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</row>
    <row r="936" customFormat="false" ht="14.25" hidden="false" customHeight="true" outlineLevel="0" collapsed="false">
      <c r="B936" s="259"/>
      <c r="C936" s="15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</row>
    <row r="937" customFormat="false" ht="14.25" hidden="false" customHeight="true" outlineLevel="0" collapsed="false">
      <c r="B937" s="259"/>
      <c r="C937" s="15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</row>
    <row r="938" customFormat="false" ht="14.25" hidden="false" customHeight="true" outlineLevel="0" collapsed="false">
      <c r="B938" s="259"/>
      <c r="C938" s="15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</row>
    <row r="939" customFormat="false" ht="14.25" hidden="false" customHeight="true" outlineLevel="0" collapsed="false">
      <c r="B939" s="259"/>
      <c r="C939" s="15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</row>
    <row r="940" customFormat="false" ht="14.25" hidden="false" customHeight="true" outlineLevel="0" collapsed="false">
      <c r="B940" s="259"/>
      <c r="C940" s="15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</row>
    <row r="941" customFormat="false" ht="14.25" hidden="false" customHeight="true" outlineLevel="0" collapsed="false">
      <c r="B941" s="259"/>
      <c r="C941" s="15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</row>
    <row r="942" customFormat="false" ht="14.25" hidden="false" customHeight="true" outlineLevel="0" collapsed="false">
      <c r="B942" s="259"/>
      <c r="C942" s="15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</row>
    <row r="943" customFormat="false" ht="14.25" hidden="false" customHeight="true" outlineLevel="0" collapsed="false">
      <c r="B943" s="259"/>
      <c r="C943" s="15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</row>
    <row r="944" customFormat="false" ht="14.25" hidden="false" customHeight="true" outlineLevel="0" collapsed="false">
      <c r="B944" s="259"/>
      <c r="C944" s="15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</row>
    <row r="945" customFormat="false" ht="14.25" hidden="false" customHeight="true" outlineLevel="0" collapsed="false">
      <c r="B945" s="259"/>
      <c r="C945" s="15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</row>
    <row r="946" customFormat="false" ht="14.25" hidden="false" customHeight="true" outlineLevel="0" collapsed="false">
      <c r="B946" s="259"/>
      <c r="C946" s="15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</row>
    <row r="947" customFormat="false" ht="14.25" hidden="false" customHeight="true" outlineLevel="0" collapsed="false">
      <c r="B947" s="259"/>
      <c r="C947" s="15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</row>
    <row r="948" customFormat="false" ht="14.25" hidden="false" customHeight="true" outlineLevel="0" collapsed="false">
      <c r="B948" s="259"/>
      <c r="C948" s="15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</row>
    <row r="949" customFormat="false" ht="14.25" hidden="false" customHeight="true" outlineLevel="0" collapsed="false">
      <c r="B949" s="259"/>
      <c r="C949" s="15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</row>
    <row r="950" customFormat="false" ht="14.25" hidden="false" customHeight="true" outlineLevel="0" collapsed="false">
      <c r="B950" s="259"/>
      <c r="C950" s="15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</row>
    <row r="951" customFormat="false" ht="14.25" hidden="false" customHeight="true" outlineLevel="0" collapsed="false">
      <c r="B951" s="259"/>
      <c r="C951" s="15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</row>
    <row r="952" customFormat="false" ht="14.25" hidden="false" customHeight="true" outlineLevel="0" collapsed="false">
      <c r="B952" s="259"/>
      <c r="C952" s="15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</row>
    <row r="953" customFormat="false" ht="14.25" hidden="false" customHeight="true" outlineLevel="0" collapsed="false">
      <c r="B953" s="259"/>
      <c r="C953" s="15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</row>
    <row r="954" customFormat="false" ht="14.25" hidden="false" customHeight="true" outlineLevel="0" collapsed="false">
      <c r="B954" s="259"/>
      <c r="C954" s="15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</row>
    <row r="955" customFormat="false" ht="14.25" hidden="false" customHeight="true" outlineLevel="0" collapsed="false">
      <c r="B955" s="259"/>
      <c r="C955" s="15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</row>
    <row r="956" customFormat="false" ht="14.25" hidden="false" customHeight="true" outlineLevel="0" collapsed="false">
      <c r="B956" s="259"/>
      <c r="C956" s="15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</row>
    <row r="957" customFormat="false" ht="14.25" hidden="false" customHeight="true" outlineLevel="0" collapsed="false">
      <c r="B957" s="259"/>
      <c r="C957" s="15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</row>
    <row r="958" customFormat="false" ht="14.25" hidden="false" customHeight="true" outlineLevel="0" collapsed="false">
      <c r="B958" s="259"/>
      <c r="C958" s="15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</row>
    <row r="959" customFormat="false" ht="14.25" hidden="false" customHeight="true" outlineLevel="0" collapsed="false">
      <c r="B959" s="259"/>
      <c r="C959" s="15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</row>
    <row r="960" customFormat="false" ht="14.25" hidden="false" customHeight="true" outlineLevel="0" collapsed="false">
      <c r="B960" s="259"/>
      <c r="C960" s="15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</row>
    <row r="961" customFormat="false" ht="14.25" hidden="false" customHeight="true" outlineLevel="0" collapsed="false">
      <c r="B961" s="259"/>
      <c r="C961" s="15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</row>
    <row r="962" customFormat="false" ht="14.25" hidden="false" customHeight="true" outlineLevel="0" collapsed="false">
      <c r="B962" s="259"/>
      <c r="C962" s="15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</row>
    <row r="963" customFormat="false" ht="14.25" hidden="false" customHeight="true" outlineLevel="0" collapsed="false">
      <c r="B963" s="259"/>
      <c r="C963" s="15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</row>
    <row r="964" customFormat="false" ht="14.25" hidden="false" customHeight="true" outlineLevel="0" collapsed="false">
      <c r="B964" s="259"/>
      <c r="C964" s="15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</row>
    <row r="965" customFormat="false" ht="14.25" hidden="false" customHeight="true" outlineLevel="0" collapsed="false">
      <c r="B965" s="259"/>
      <c r="C965" s="15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</row>
    <row r="966" customFormat="false" ht="14.25" hidden="false" customHeight="true" outlineLevel="0" collapsed="false">
      <c r="B966" s="259"/>
      <c r="C966" s="15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</row>
    <row r="967" customFormat="false" ht="14.25" hidden="false" customHeight="true" outlineLevel="0" collapsed="false">
      <c r="B967" s="259"/>
      <c r="C967" s="15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</row>
    <row r="968" customFormat="false" ht="14.25" hidden="false" customHeight="true" outlineLevel="0" collapsed="false">
      <c r="B968" s="259"/>
      <c r="C968" s="15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</row>
    <row r="969" customFormat="false" ht="14.25" hidden="false" customHeight="true" outlineLevel="0" collapsed="false">
      <c r="B969" s="259"/>
      <c r="C969" s="15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</row>
    <row r="970" customFormat="false" ht="14.25" hidden="false" customHeight="true" outlineLevel="0" collapsed="false">
      <c r="B970" s="259"/>
      <c r="C970" s="15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</row>
    <row r="971" customFormat="false" ht="14.25" hidden="false" customHeight="true" outlineLevel="0" collapsed="false">
      <c r="B971" s="259"/>
      <c r="C971" s="15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</row>
    <row r="972" customFormat="false" ht="14.25" hidden="false" customHeight="true" outlineLevel="0" collapsed="false">
      <c r="B972" s="259"/>
      <c r="C972" s="15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</row>
    <row r="973" customFormat="false" ht="14.25" hidden="false" customHeight="true" outlineLevel="0" collapsed="false">
      <c r="B973" s="259"/>
      <c r="C973" s="15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</row>
    <row r="974" customFormat="false" ht="14.25" hidden="false" customHeight="true" outlineLevel="0" collapsed="false">
      <c r="B974" s="259"/>
      <c r="C974" s="15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</row>
    <row r="975" customFormat="false" ht="14.25" hidden="false" customHeight="true" outlineLevel="0" collapsed="false">
      <c r="B975" s="259"/>
      <c r="C975" s="15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</row>
    <row r="976" customFormat="false" ht="14.25" hidden="false" customHeight="true" outlineLevel="0" collapsed="false">
      <c r="B976" s="259"/>
      <c r="C976" s="15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</row>
    <row r="977" customFormat="false" ht="14.25" hidden="false" customHeight="true" outlineLevel="0" collapsed="false">
      <c r="B977" s="259"/>
      <c r="C977" s="15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</row>
    <row r="978" customFormat="false" ht="14.25" hidden="false" customHeight="true" outlineLevel="0" collapsed="false">
      <c r="B978" s="259"/>
      <c r="C978" s="15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</row>
    <row r="979" customFormat="false" ht="14.25" hidden="false" customHeight="true" outlineLevel="0" collapsed="false">
      <c r="B979" s="259"/>
      <c r="C979" s="15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</row>
    <row r="980" customFormat="false" ht="14.25" hidden="false" customHeight="true" outlineLevel="0" collapsed="false">
      <c r="B980" s="259"/>
      <c r="C980" s="15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</row>
    <row r="981" customFormat="false" ht="14.25" hidden="false" customHeight="true" outlineLevel="0" collapsed="false">
      <c r="B981" s="259"/>
      <c r="C981" s="15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</row>
    <row r="982" customFormat="false" ht="14.25" hidden="false" customHeight="true" outlineLevel="0" collapsed="false">
      <c r="B982" s="259"/>
      <c r="C982" s="15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</row>
    <row r="983" customFormat="false" ht="14.25" hidden="false" customHeight="true" outlineLevel="0" collapsed="false">
      <c r="B983" s="259"/>
      <c r="C983" s="15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</row>
    <row r="984" customFormat="false" ht="14.25" hidden="false" customHeight="true" outlineLevel="0" collapsed="false">
      <c r="B984" s="259"/>
      <c r="C984" s="15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</row>
    <row r="985" customFormat="false" ht="14.25" hidden="false" customHeight="true" outlineLevel="0" collapsed="false">
      <c r="B985" s="259"/>
      <c r="C985" s="15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</row>
    <row r="986" customFormat="false" ht="14.25" hidden="false" customHeight="true" outlineLevel="0" collapsed="false">
      <c r="B986" s="259"/>
      <c r="C986" s="15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</row>
    <row r="987" customFormat="false" ht="14.25" hidden="false" customHeight="true" outlineLevel="0" collapsed="false">
      <c r="B987" s="259"/>
      <c r="C987" s="15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</row>
    <row r="988" customFormat="false" ht="14.25" hidden="false" customHeight="true" outlineLevel="0" collapsed="false">
      <c r="B988" s="259"/>
      <c r="C988" s="15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</row>
    <row r="989" customFormat="false" ht="14.25" hidden="false" customHeight="true" outlineLevel="0" collapsed="false">
      <c r="B989" s="259"/>
      <c r="C989" s="15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</row>
    <row r="990" customFormat="false" ht="14.25" hidden="false" customHeight="true" outlineLevel="0" collapsed="false">
      <c r="B990" s="259"/>
      <c r="C990" s="15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</row>
    <row r="991" customFormat="false" ht="14.25" hidden="false" customHeight="true" outlineLevel="0" collapsed="false">
      <c r="B991" s="259"/>
      <c r="C991" s="15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</row>
    <row r="992" customFormat="false" ht="14.25" hidden="false" customHeight="true" outlineLevel="0" collapsed="false">
      <c r="B992" s="259"/>
      <c r="C992" s="15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</row>
    <row r="993" customFormat="false" ht="14.25" hidden="false" customHeight="true" outlineLevel="0" collapsed="false">
      <c r="B993" s="259"/>
      <c r="C993" s="15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</row>
    <row r="994" customFormat="false" ht="14.25" hidden="false" customHeight="true" outlineLevel="0" collapsed="false">
      <c r="B994" s="259"/>
      <c r="C994" s="15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</row>
    <row r="995" customFormat="false" ht="14.25" hidden="false" customHeight="true" outlineLevel="0" collapsed="false">
      <c r="B995" s="259"/>
      <c r="C995" s="15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</row>
    <row r="996" customFormat="false" ht="14.25" hidden="false" customHeight="true" outlineLevel="0" collapsed="false">
      <c r="B996" s="259"/>
      <c r="C996" s="15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</row>
    <row r="997" customFormat="false" ht="14.25" hidden="false" customHeight="true" outlineLevel="0" collapsed="false">
      <c r="B997" s="259"/>
      <c r="C997" s="15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</row>
    <row r="998" customFormat="false" ht="14.25" hidden="false" customHeight="true" outlineLevel="0" collapsed="false">
      <c r="B998" s="259"/>
      <c r="C998" s="15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</row>
    <row r="999" customFormat="false" ht="14.25" hidden="false" customHeight="true" outlineLevel="0" collapsed="false">
      <c r="B999" s="259"/>
      <c r="C999" s="15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</row>
    <row r="1000" customFormat="false" ht="14.25" hidden="false" customHeight="true" outlineLevel="0" collapsed="false">
      <c r="B1000" s="259"/>
      <c r="C1000" s="15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</row>
    <row r="1001" customFormat="false" ht="14.25" hidden="false" customHeight="true" outlineLevel="0" collapsed="false">
      <c r="B1001" s="259"/>
      <c r="C1001" s="15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</row>
    <row r="1002" customFormat="false" ht="14.25" hidden="false" customHeight="true" outlineLevel="0" collapsed="false">
      <c r="B1002" s="259"/>
      <c r="C1002" s="15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</row>
    <row r="1003" customFormat="false" ht="14.25" hidden="false" customHeight="true" outlineLevel="0" collapsed="false">
      <c r="B1003" s="259"/>
      <c r="C1003" s="15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</row>
    <row r="1004" customFormat="false" ht="14.25" hidden="false" customHeight="true" outlineLevel="0" collapsed="false">
      <c r="B1004" s="259"/>
      <c r="C1004" s="15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</row>
    <row r="1005" customFormat="false" ht="14.25" hidden="false" customHeight="true" outlineLevel="0" collapsed="false">
      <c r="B1005" s="259"/>
      <c r="C1005" s="15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</row>
    <row r="1006" customFormat="false" ht="14.25" hidden="false" customHeight="true" outlineLevel="0" collapsed="false">
      <c r="B1006" s="259"/>
      <c r="C1006" s="15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</row>
    <row r="1007" customFormat="false" ht="14.25" hidden="false" customHeight="true" outlineLevel="0" collapsed="false">
      <c r="B1007" s="259"/>
      <c r="C1007" s="15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</row>
    <row r="1008" customFormat="false" ht="14.25" hidden="false" customHeight="true" outlineLevel="0" collapsed="false">
      <c r="B1008" s="259"/>
      <c r="C1008" s="15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</row>
    <row r="1009" customFormat="false" ht="14.25" hidden="false" customHeight="true" outlineLevel="0" collapsed="false">
      <c r="B1009" s="259"/>
      <c r="C1009" s="15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</row>
    <row r="1010" customFormat="false" ht="14.25" hidden="false" customHeight="true" outlineLevel="0" collapsed="false">
      <c r="B1010" s="259"/>
      <c r="C1010" s="15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</row>
    <row r="1011" customFormat="false" ht="14.25" hidden="false" customHeight="true" outlineLevel="0" collapsed="false">
      <c r="B1011" s="259"/>
      <c r="C1011" s="15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</row>
    <row r="1012" customFormat="false" ht="14.25" hidden="false" customHeight="true" outlineLevel="0" collapsed="false">
      <c r="B1012" s="259"/>
      <c r="C1012" s="15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</row>
    <row r="1013" customFormat="false" ht="14.25" hidden="false" customHeight="true" outlineLevel="0" collapsed="false">
      <c r="B1013" s="259"/>
      <c r="C1013" s="15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</row>
    <row r="1014" customFormat="false" ht="14.25" hidden="false" customHeight="true" outlineLevel="0" collapsed="false">
      <c r="B1014" s="259"/>
      <c r="C1014" s="15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</row>
    <row r="1015" customFormat="false" ht="14.25" hidden="false" customHeight="true" outlineLevel="0" collapsed="false">
      <c r="B1015" s="259"/>
      <c r="C1015" s="15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</row>
    <row r="1016" customFormat="false" ht="14.25" hidden="false" customHeight="true" outlineLevel="0" collapsed="false">
      <c r="B1016" s="259"/>
      <c r="C1016" s="15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</row>
    <row r="1017" customFormat="false" ht="14.25" hidden="false" customHeight="true" outlineLevel="0" collapsed="false">
      <c r="B1017" s="259"/>
      <c r="C1017" s="15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</row>
    <row r="1018" customFormat="false" ht="14.25" hidden="false" customHeight="true" outlineLevel="0" collapsed="false">
      <c r="B1018" s="259"/>
      <c r="C1018" s="15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</row>
    <row r="1019" customFormat="false" ht="14.25" hidden="false" customHeight="true" outlineLevel="0" collapsed="false">
      <c r="B1019" s="259"/>
      <c r="C1019" s="15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</row>
    <row r="1020" customFormat="false" ht="14.25" hidden="false" customHeight="true" outlineLevel="0" collapsed="false">
      <c r="B1020" s="259"/>
      <c r="C1020" s="15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</row>
    <row r="1021" customFormat="false" ht="14.25" hidden="false" customHeight="true" outlineLevel="0" collapsed="false">
      <c r="B1021" s="259"/>
      <c r="C1021" s="15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</row>
    <row r="1022" customFormat="false" ht="14.25" hidden="false" customHeight="true" outlineLevel="0" collapsed="false">
      <c r="B1022" s="259"/>
      <c r="C1022" s="15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</row>
    <row r="1023" customFormat="false" ht="14.25" hidden="false" customHeight="true" outlineLevel="0" collapsed="false">
      <c r="B1023" s="259"/>
      <c r="C1023" s="15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</row>
    <row r="1024" customFormat="false" ht="14.25" hidden="false" customHeight="true" outlineLevel="0" collapsed="false">
      <c r="B1024" s="259"/>
      <c r="C1024" s="15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</row>
    <row r="1025" customFormat="false" ht="14.25" hidden="false" customHeight="true" outlineLevel="0" collapsed="false">
      <c r="B1025" s="259"/>
      <c r="C1025" s="15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</row>
    <row r="1026" customFormat="false" ht="14.25" hidden="false" customHeight="true" outlineLevel="0" collapsed="false">
      <c r="B1026" s="259"/>
      <c r="C1026" s="15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</row>
    <row r="1027" customFormat="false" ht="14.25" hidden="false" customHeight="true" outlineLevel="0" collapsed="false">
      <c r="B1027" s="259"/>
      <c r="C1027" s="15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</row>
    <row r="1028" customFormat="false" ht="14.25" hidden="false" customHeight="true" outlineLevel="0" collapsed="false">
      <c r="B1028" s="259"/>
      <c r="C1028" s="15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</row>
    <row r="1029" customFormat="false" ht="14.25" hidden="false" customHeight="true" outlineLevel="0" collapsed="false">
      <c r="B1029" s="259"/>
      <c r="C1029" s="15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</row>
    <row r="1030" customFormat="false" ht="14.25" hidden="false" customHeight="true" outlineLevel="0" collapsed="false">
      <c r="B1030" s="259"/>
      <c r="C1030" s="15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</row>
    <row r="1031" customFormat="false" ht="14.25" hidden="false" customHeight="true" outlineLevel="0" collapsed="false">
      <c r="B1031" s="259"/>
      <c r="C1031" s="15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</row>
    <row r="1032" customFormat="false" ht="14.25" hidden="false" customHeight="true" outlineLevel="0" collapsed="false">
      <c r="B1032" s="259"/>
      <c r="C1032" s="15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</row>
    <row r="1033" customFormat="false" ht="14.25" hidden="false" customHeight="true" outlineLevel="0" collapsed="false">
      <c r="B1033" s="259"/>
      <c r="C1033" s="15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</row>
    <row r="1034" customFormat="false" ht="14.25" hidden="false" customHeight="true" outlineLevel="0" collapsed="false">
      <c r="B1034" s="259"/>
      <c r="C1034" s="15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</row>
    <row r="1035" customFormat="false" ht="14.25" hidden="false" customHeight="true" outlineLevel="0" collapsed="false">
      <c r="B1035" s="259"/>
      <c r="C1035" s="15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</row>
    <row r="1036" customFormat="false" ht="14.25" hidden="false" customHeight="true" outlineLevel="0" collapsed="false">
      <c r="B1036" s="259"/>
      <c r="C1036" s="15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</row>
    <row r="1037" customFormat="false" ht="14.25" hidden="false" customHeight="true" outlineLevel="0" collapsed="false">
      <c r="B1037" s="259"/>
      <c r="C1037" s="15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</row>
    <row r="1038" customFormat="false" ht="14.25" hidden="false" customHeight="true" outlineLevel="0" collapsed="false">
      <c r="B1038" s="259"/>
      <c r="C1038" s="15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</row>
    <row r="1039" customFormat="false" ht="14.25" hidden="false" customHeight="true" outlineLevel="0" collapsed="false">
      <c r="B1039" s="259"/>
      <c r="C1039" s="15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</row>
    <row r="1040" customFormat="false" ht="14.25" hidden="false" customHeight="true" outlineLevel="0" collapsed="false">
      <c r="B1040" s="259"/>
      <c r="C1040" s="15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</row>
    <row r="1041" customFormat="false" ht="14.25" hidden="false" customHeight="true" outlineLevel="0" collapsed="false">
      <c r="B1041" s="259"/>
      <c r="C1041" s="15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</row>
    <row r="1042" customFormat="false" ht="14.25" hidden="false" customHeight="true" outlineLevel="0" collapsed="false">
      <c r="B1042" s="259"/>
      <c r="C1042" s="15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</row>
    <row r="1043" customFormat="false" ht="14.25" hidden="false" customHeight="true" outlineLevel="0" collapsed="false">
      <c r="B1043" s="259"/>
      <c r="C1043" s="15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</row>
    <row r="1044" customFormat="false" ht="14.25" hidden="false" customHeight="true" outlineLevel="0" collapsed="false">
      <c r="B1044" s="259"/>
      <c r="C1044" s="15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</row>
    <row r="1045" customFormat="false" ht="14.25" hidden="false" customHeight="true" outlineLevel="0" collapsed="false">
      <c r="B1045" s="259"/>
      <c r="C1045" s="15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</row>
    <row r="1046" customFormat="false" ht="14.25" hidden="false" customHeight="true" outlineLevel="0" collapsed="false">
      <c r="B1046" s="259"/>
      <c r="C1046" s="15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</row>
    <row r="1047" customFormat="false" ht="14.25" hidden="false" customHeight="true" outlineLevel="0" collapsed="false">
      <c r="B1047" s="259"/>
      <c r="C1047" s="15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</row>
    <row r="1048" customFormat="false" ht="14.25" hidden="false" customHeight="true" outlineLevel="0" collapsed="false">
      <c r="B1048" s="259"/>
      <c r="C1048" s="15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</row>
    <row r="1049" customFormat="false" ht="14.25" hidden="false" customHeight="true" outlineLevel="0" collapsed="false">
      <c r="B1049" s="259"/>
      <c r="C1049" s="15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</row>
    <row r="1050" customFormat="false" ht="14.25" hidden="false" customHeight="true" outlineLevel="0" collapsed="false">
      <c r="B1050" s="259"/>
      <c r="C1050" s="15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</row>
    <row r="1051" customFormat="false" ht="14.25" hidden="false" customHeight="true" outlineLevel="0" collapsed="false">
      <c r="B1051" s="259"/>
      <c r="C1051" s="15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</row>
    <row r="1052" customFormat="false" ht="14.25" hidden="false" customHeight="true" outlineLevel="0" collapsed="false">
      <c r="B1052" s="259"/>
      <c r="C1052" s="15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</row>
    <row r="1053" customFormat="false" ht="14.25" hidden="false" customHeight="true" outlineLevel="0" collapsed="false">
      <c r="B1053" s="259"/>
      <c r="C1053" s="15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</row>
    <row r="1054" customFormat="false" ht="14.25" hidden="false" customHeight="true" outlineLevel="0" collapsed="false">
      <c r="B1054" s="259"/>
      <c r="C1054" s="15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</row>
    <row r="1055" customFormat="false" ht="14.25" hidden="false" customHeight="true" outlineLevel="0" collapsed="false">
      <c r="B1055" s="259"/>
      <c r="C1055" s="15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</row>
    <row r="1056" customFormat="false" ht="14.25" hidden="false" customHeight="true" outlineLevel="0" collapsed="false">
      <c r="B1056" s="259"/>
      <c r="C1056" s="15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</row>
    <row r="1057" customFormat="false" ht="14.25" hidden="false" customHeight="true" outlineLevel="0" collapsed="false">
      <c r="B1057" s="259"/>
      <c r="C1057" s="15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</row>
    <row r="1058" customFormat="false" ht="14.25" hidden="false" customHeight="true" outlineLevel="0" collapsed="false">
      <c r="B1058" s="259"/>
      <c r="C1058" s="15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</row>
    <row r="1059" customFormat="false" ht="14.25" hidden="false" customHeight="true" outlineLevel="0" collapsed="false">
      <c r="B1059" s="259"/>
      <c r="C1059" s="15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</row>
    <row r="1060" customFormat="false" ht="14.25" hidden="false" customHeight="true" outlineLevel="0" collapsed="false">
      <c r="B1060" s="259"/>
      <c r="C1060" s="15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</row>
    <row r="1061" customFormat="false" ht="14.25" hidden="false" customHeight="true" outlineLevel="0" collapsed="false">
      <c r="B1061" s="259"/>
      <c r="C1061" s="15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</row>
    <row r="1062" customFormat="false" ht="14.25" hidden="false" customHeight="true" outlineLevel="0" collapsed="false">
      <c r="B1062" s="259"/>
      <c r="C1062" s="15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</row>
    <row r="1063" customFormat="false" ht="14.25" hidden="false" customHeight="true" outlineLevel="0" collapsed="false">
      <c r="B1063" s="259"/>
      <c r="C1063" s="15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</row>
    <row r="1064" customFormat="false" ht="14.25" hidden="false" customHeight="true" outlineLevel="0" collapsed="false">
      <c r="B1064" s="259"/>
      <c r="C1064" s="15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</row>
    <row r="1065" customFormat="false" ht="14.25" hidden="false" customHeight="true" outlineLevel="0" collapsed="false">
      <c r="B1065" s="259"/>
      <c r="C1065" s="15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</row>
    <row r="1066" customFormat="false" ht="14.25" hidden="false" customHeight="true" outlineLevel="0" collapsed="false">
      <c r="B1066" s="259"/>
      <c r="C1066" s="15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</row>
    <row r="1067" customFormat="false" ht="14.25" hidden="false" customHeight="true" outlineLevel="0" collapsed="false">
      <c r="B1067" s="259"/>
      <c r="C1067" s="15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</row>
    <row r="1068" customFormat="false" ht="14.25" hidden="false" customHeight="true" outlineLevel="0" collapsed="false">
      <c r="B1068" s="259"/>
      <c r="C1068" s="15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</row>
    <row r="1069" customFormat="false" ht="14.25" hidden="false" customHeight="true" outlineLevel="0" collapsed="false">
      <c r="B1069" s="259"/>
      <c r="C1069" s="15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</row>
    <row r="1070" customFormat="false" ht="14.25" hidden="false" customHeight="true" outlineLevel="0" collapsed="false">
      <c r="B1070" s="259"/>
      <c r="C1070" s="15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</row>
    <row r="1071" customFormat="false" ht="14.25" hidden="false" customHeight="true" outlineLevel="0" collapsed="false">
      <c r="B1071" s="259"/>
      <c r="C1071" s="15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</row>
    <row r="1072" customFormat="false" ht="14.25" hidden="false" customHeight="true" outlineLevel="0" collapsed="false">
      <c r="B1072" s="259"/>
      <c r="C1072" s="15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</row>
    <row r="1073" customFormat="false" ht="14.25" hidden="false" customHeight="true" outlineLevel="0" collapsed="false">
      <c r="B1073" s="259"/>
      <c r="C1073" s="15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</row>
    <row r="1074" customFormat="false" ht="14.25" hidden="false" customHeight="true" outlineLevel="0" collapsed="false">
      <c r="B1074" s="259"/>
      <c r="C1074" s="15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</row>
    <row r="1075" customFormat="false" ht="14.25" hidden="false" customHeight="true" outlineLevel="0" collapsed="false">
      <c r="B1075" s="259"/>
      <c r="C1075" s="15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</row>
    <row r="1076" customFormat="false" ht="14.25" hidden="false" customHeight="true" outlineLevel="0" collapsed="false">
      <c r="B1076" s="259"/>
      <c r="C1076" s="15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</row>
    <row r="1077" customFormat="false" ht="14.25" hidden="false" customHeight="true" outlineLevel="0" collapsed="false">
      <c r="B1077" s="259"/>
      <c r="C1077" s="15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</row>
    <row r="1078" customFormat="false" ht="14.25" hidden="false" customHeight="true" outlineLevel="0" collapsed="false">
      <c r="B1078" s="259"/>
      <c r="C1078" s="15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</row>
    <row r="1079" customFormat="false" ht="14.25" hidden="false" customHeight="true" outlineLevel="0" collapsed="false">
      <c r="B1079" s="259"/>
      <c r="C1079" s="15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</row>
    <row r="1080" customFormat="false" ht="14.25" hidden="false" customHeight="true" outlineLevel="0" collapsed="false">
      <c r="B1080" s="259"/>
      <c r="C1080" s="15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</row>
    <row r="1081" customFormat="false" ht="14.25" hidden="false" customHeight="true" outlineLevel="0" collapsed="false">
      <c r="B1081" s="259"/>
      <c r="C1081" s="15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</row>
    <row r="1082" customFormat="false" ht="14.25" hidden="false" customHeight="true" outlineLevel="0" collapsed="false">
      <c r="B1082" s="259"/>
      <c r="C1082" s="15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</row>
    <row r="1083" customFormat="false" ht="14.25" hidden="false" customHeight="true" outlineLevel="0" collapsed="false">
      <c r="B1083" s="259"/>
      <c r="C1083" s="15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</row>
    <row r="1084" customFormat="false" ht="14.25" hidden="false" customHeight="true" outlineLevel="0" collapsed="false">
      <c r="B1084" s="259"/>
      <c r="C1084" s="15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</row>
    <row r="1085" customFormat="false" ht="14.25" hidden="false" customHeight="true" outlineLevel="0" collapsed="false">
      <c r="B1085" s="259"/>
      <c r="C1085" s="15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</row>
    <row r="1086" customFormat="false" ht="14.25" hidden="false" customHeight="true" outlineLevel="0" collapsed="false">
      <c r="B1086" s="259"/>
      <c r="C1086" s="15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</row>
    <row r="1087" customFormat="false" ht="14.25" hidden="false" customHeight="true" outlineLevel="0" collapsed="false">
      <c r="B1087" s="259"/>
      <c r="C1087" s="15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</row>
    <row r="1088" customFormat="false" ht="14.25" hidden="false" customHeight="true" outlineLevel="0" collapsed="false">
      <c r="B1088" s="259"/>
      <c r="C1088" s="15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</row>
    <row r="1089" customFormat="false" ht="14.25" hidden="false" customHeight="true" outlineLevel="0" collapsed="false">
      <c r="B1089" s="259"/>
      <c r="C1089" s="15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</row>
    <row r="1090" customFormat="false" ht="14.25" hidden="false" customHeight="true" outlineLevel="0" collapsed="false"/>
    <row r="1091" customFormat="false" ht="14.25" hidden="false" customHeight="true" outlineLevel="0" collapsed="false"/>
    <row r="1092" customFormat="false" ht="14.25" hidden="false" customHeight="true" outlineLevel="0" collapsed="false"/>
    <row r="1093" customFormat="false" ht="14.25" hidden="false" customHeight="true" outlineLevel="0" collapsed="false"/>
    <row r="1094" customFormat="false" ht="14.25" hidden="false" customHeight="true" outlineLevel="0" collapsed="false"/>
    <row r="1095" customFormat="false" ht="14.25" hidden="false" customHeight="true" outlineLevel="0" collapsed="false"/>
    <row r="1096" customFormat="false" ht="14.25" hidden="false" customHeight="true" outlineLevel="0" collapsed="false"/>
    <row r="1097" customFormat="false" ht="14.25" hidden="false" customHeight="true" outlineLevel="0" collapsed="false"/>
    <row r="1098" customFormat="false" ht="14.25" hidden="false" customHeight="true" outlineLevel="0" collapsed="false"/>
    <row r="1099" customFormat="false" ht="14.25" hidden="false" customHeight="true" outlineLevel="0" collapsed="false"/>
    <row r="1100" customFormat="false" ht="14.25" hidden="false" customHeight="true" outlineLevel="0" collapsed="false"/>
    <row r="1101" customFormat="false" ht="14.25" hidden="false" customHeight="true" outlineLevel="0" collapsed="false"/>
    <row r="1102" customFormat="false" ht="14.25" hidden="false" customHeight="true" outlineLevel="0" collapsed="false"/>
    <row r="1103" customFormat="false" ht="14.25" hidden="false" customHeight="true" outlineLevel="0" collapsed="false"/>
    <row r="1104" customFormat="false" ht="14.25" hidden="false" customHeight="true" outlineLevel="0" collapsed="false"/>
    <row r="1105" customFormat="false" ht="14.25" hidden="false" customHeight="true" outlineLevel="0" collapsed="false"/>
    <row r="1106" customFormat="false" ht="14.25" hidden="false" customHeight="true" outlineLevel="0" collapsed="false"/>
    <row r="1107" customFormat="false" ht="14.25" hidden="false" customHeight="true" outlineLevel="0" collapsed="false"/>
    <row r="1108" customFormat="false" ht="14.25" hidden="false" customHeight="true" outlineLevel="0" collapsed="false"/>
    <row r="1109" customFormat="false" ht="14.25" hidden="false" customHeight="true" outlineLevel="0" collapsed="false"/>
    <row r="1110" customFormat="false" ht="14.25" hidden="false" customHeight="true" outlineLevel="0" collapsed="false"/>
    <row r="1111" customFormat="false" ht="14.25" hidden="false" customHeight="true" outlineLevel="0" collapsed="false"/>
    <row r="1112" customFormat="false" ht="14.25" hidden="false" customHeight="true" outlineLevel="0" collapsed="false"/>
    <row r="1113" customFormat="false" ht="14.25" hidden="false" customHeight="true" outlineLevel="0" collapsed="false"/>
    <row r="1114" customFormat="false" ht="14.25" hidden="false" customHeight="true" outlineLevel="0" collapsed="false"/>
    <row r="1115" customFormat="false" ht="14.25" hidden="false" customHeight="true" outlineLevel="0" collapsed="false"/>
    <row r="1116" customFormat="false" ht="14.25" hidden="false" customHeight="true" outlineLevel="0" collapsed="false"/>
    <row r="1117" customFormat="false" ht="14.25" hidden="false" customHeight="true" outlineLevel="0" collapsed="false"/>
    <row r="1118" customFormat="false" ht="14.25" hidden="false" customHeight="true" outlineLevel="0" collapsed="false"/>
    <row r="1119" customFormat="false" ht="14.25" hidden="false" customHeight="true" outlineLevel="0" collapsed="false"/>
    <row r="1120" customFormat="false" ht="14.25" hidden="false" customHeight="true" outlineLevel="0" collapsed="false"/>
    <row r="1121" customFormat="false" ht="14.25" hidden="false" customHeight="true" outlineLevel="0" collapsed="false"/>
    <row r="1122" customFormat="false" ht="14.25" hidden="false" customHeight="true" outlineLevel="0" collapsed="false"/>
    <row r="1123" customFormat="false" ht="14.25" hidden="false" customHeight="true" outlineLevel="0" collapsed="false"/>
    <row r="1124" customFormat="false" ht="14.25" hidden="false" customHeight="true" outlineLevel="0" collapsed="false"/>
    <row r="1125" customFormat="false" ht="14.25" hidden="false" customHeight="true" outlineLevel="0" collapsed="false"/>
    <row r="1126" customFormat="false" ht="14.25" hidden="false" customHeight="true" outlineLevel="0" collapsed="false"/>
    <row r="1127" customFormat="false" ht="14.25" hidden="false" customHeight="true" outlineLevel="0" collapsed="false"/>
    <row r="1128" customFormat="false" ht="14.25" hidden="false" customHeight="true" outlineLevel="0" collapsed="false"/>
    <row r="1129" customFormat="false" ht="14.25" hidden="false" customHeight="true" outlineLevel="0" collapsed="false"/>
    <row r="1130" customFormat="false" ht="14.25" hidden="false" customHeight="true" outlineLevel="0" collapsed="false"/>
    <row r="1131" customFormat="false" ht="14.25" hidden="false" customHeight="true" outlineLevel="0" collapsed="false"/>
    <row r="1132" customFormat="false" ht="14.25" hidden="false" customHeight="true" outlineLevel="0" collapsed="false"/>
    <row r="1133" customFormat="false" ht="14.25" hidden="false" customHeight="true" outlineLevel="0" collapsed="false"/>
    <row r="1134" customFormat="false" ht="14.25" hidden="false" customHeight="true" outlineLevel="0" collapsed="false"/>
    <row r="1135" customFormat="false" ht="14.25" hidden="false" customHeight="true" outlineLevel="0" collapsed="false"/>
    <row r="1136" customFormat="false" ht="14.25" hidden="false" customHeight="true" outlineLevel="0" collapsed="false"/>
    <row r="1137" customFormat="false" ht="14.25" hidden="false" customHeight="true" outlineLevel="0" collapsed="false"/>
    <row r="1138" customFormat="false" ht="14.25" hidden="false" customHeight="true" outlineLevel="0" collapsed="false"/>
    <row r="1139" customFormat="false" ht="14.25" hidden="false" customHeight="true" outlineLevel="0" collapsed="false"/>
    <row r="1140" customFormat="false" ht="14.25" hidden="false" customHeight="true" outlineLevel="0" collapsed="false"/>
    <row r="1141" customFormat="false" ht="14.25" hidden="false" customHeight="true" outlineLevel="0" collapsed="false"/>
    <row r="1142" customFormat="false" ht="14.25" hidden="false" customHeight="true" outlineLevel="0" collapsed="false"/>
    <row r="1143" customFormat="false" ht="14.25" hidden="false" customHeight="true" outlineLevel="0" collapsed="false"/>
    <row r="1144" customFormat="false" ht="14.25" hidden="false" customHeight="true" outlineLevel="0" collapsed="false"/>
    <row r="1145" customFormat="false" ht="14.25" hidden="false" customHeight="true" outlineLevel="0" collapsed="false"/>
    <row r="1146" customFormat="false" ht="14.25" hidden="false" customHeight="true" outlineLevel="0" collapsed="false"/>
    <row r="1147" customFormat="false" ht="14.25" hidden="false" customHeight="true" outlineLevel="0" collapsed="false"/>
    <row r="1148" customFormat="false" ht="14.25" hidden="false" customHeight="true" outlineLevel="0" collapsed="false"/>
    <row r="1149" customFormat="false" ht="14.25" hidden="false" customHeight="true" outlineLevel="0" collapsed="false"/>
    <row r="1150" customFormat="false" ht="14.25" hidden="false" customHeight="true" outlineLevel="0" collapsed="false"/>
    <row r="1151" customFormat="false" ht="14.25" hidden="false" customHeight="true" outlineLevel="0" collapsed="false"/>
    <row r="1152" customFormat="false" ht="14.25" hidden="false" customHeight="true" outlineLevel="0" collapsed="false"/>
    <row r="1153" customFormat="false" ht="14.25" hidden="false" customHeight="true" outlineLevel="0" collapsed="false"/>
    <row r="1154" customFormat="false" ht="14.25" hidden="false" customHeight="true" outlineLevel="0" collapsed="false"/>
    <row r="1155" customFormat="false" ht="14.25" hidden="false" customHeight="true" outlineLevel="0" collapsed="false"/>
    <row r="1156" customFormat="false" ht="14.25" hidden="false" customHeight="true" outlineLevel="0" collapsed="false"/>
    <row r="1157" customFormat="false" ht="14.25" hidden="false" customHeight="true" outlineLevel="0" collapsed="false"/>
    <row r="1158" customFormat="false" ht="14.25" hidden="false" customHeight="true" outlineLevel="0" collapsed="false"/>
    <row r="1159" customFormat="false" ht="14.25" hidden="false" customHeight="true" outlineLevel="0" collapsed="false"/>
    <row r="1160" customFormat="false" ht="14.25" hidden="false" customHeight="true" outlineLevel="0" collapsed="false"/>
    <row r="1161" customFormat="false" ht="14.25" hidden="false" customHeight="true" outlineLevel="0" collapsed="false"/>
    <row r="1162" customFormat="false" ht="14.25" hidden="false" customHeight="true" outlineLevel="0" collapsed="false"/>
    <row r="1163" customFormat="false" ht="14.25" hidden="false" customHeight="true" outlineLevel="0" collapsed="false"/>
    <row r="1164" customFormat="false" ht="14.25" hidden="false" customHeight="true" outlineLevel="0" collapsed="false"/>
    <row r="1165" customFormat="false" ht="14.25" hidden="false" customHeight="true" outlineLevel="0" collapsed="false"/>
    <row r="1166" customFormat="false" ht="14.25" hidden="false" customHeight="true" outlineLevel="0" collapsed="false"/>
    <row r="1167" customFormat="false" ht="14.25" hidden="false" customHeight="true" outlineLevel="0" collapsed="false"/>
    <row r="1168" customFormat="false" ht="14.25" hidden="false" customHeight="true" outlineLevel="0" collapsed="false"/>
    <row r="1169" customFormat="false" ht="14.25" hidden="false" customHeight="true" outlineLevel="0" collapsed="false"/>
    <row r="1170" customFormat="false" ht="14.25" hidden="false" customHeight="true" outlineLevel="0" collapsed="false"/>
    <row r="1171" customFormat="false" ht="14.25" hidden="false" customHeight="true" outlineLevel="0" collapsed="false"/>
    <row r="1172" customFormat="false" ht="14.25" hidden="false" customHeight="true" outlineLevel="0" collapsed="false"/>
    <row r="1173" customFormat="false" ht="14.25" hidden="false" customHeight="true" outlineLevel="0" collapsed="false"/>
    <row r="1174" customFormat="false" ht="14.25" hidden="false" customHeight="true" outlineLevel="0" collapsed="false"/>
    <row r="1175" customFormat="false" ht="14.25" hidden="false" customHeight="true" outlineLevel="0" collapsed="false"/>
    <row r="1176" customFormat="false" ht="14.25" hidden="false" customHeight="true" outlineLevel="0" collapsed="false"/>
    <row r="1177" customFormat="false" ht="14.25" hidden="false" customHeight="true" outlineLevel="0" collapsed="false"/>
    <row r="1178" customFormat="false" ht="14.25" hidden="false" customHeight="true" outlineLevel="0" collapsed="false"/>
    <row r="1179" customFormat="false" ht="14.25" hidden="false" customHeight="true" outlineLevel="0" collapsed="false"/>
    <row r="1180" customFormat="false" ht="14.25" hidden="false" customHeight="true" outlineLevel="0" collapsed="false"/>
    <row r="1181" customFormat="false" ht="14.25" hidden="false" customHeight="true" outlineLevel="0" collapsed="false"/>
    <row r="1182" customFormat="false" ht="14.25" hidden="false" customHeight="true" outlineLevel="0" collapsed="false"/>
    <row r="1183" customFormat="false" ht="14.25" hidden="false" customHeight="true" outlineLevel="0" collapsed="false"/>
    <row r="1184" customFormat="false" ht="14.25" hidden="false" customHeight="true" outlineLevel="0" collapsed="false"/>
    <row r="1185" customFormat="false" ht="14.25" hidden="false" customHeight="true" outlineLevel="0" collapsed="false"/>
    <row r="1186" customFormat="false" ht="14.25" hidden="false" customHeight="true" outlineLevel="0" collapsed="false"/>
    <row r="1187" customFormat="false" ht="14.25" hidden="false" customHeight="true" outlineLevel="0" collapsed="false"/>
    <row r="1188" customFormat="false" ht="14.25" hidden="false" customHeight="true" outlineLevel="0" collapsed="false"/>
    <row r="1189" customFormat="false" ht="14.25" hidden="false" customHeight="true" outlineLevel="0" collapsed="false"/>
    <row r="1190" customFormat="false" ht="14.25" hidden="false" customHeight="true" outlineLevel="0" collapsed="false"/>
    <row r="1191" customFormat="false" ht="14.25" hidden="false" customHeight="true" outlineLevel="0" collapsed="false"/>
    <row r="1192" customFormat="false" ht="14.25" hidden="false" customHeight="true" outlineLevel="0" collapsed="false"/>
    <row r="1193" customFormat="false" ht="14.25" hidden="false" customHeight="true" outlineLevel="0" collapsed="false"/>
    <row r="1194" customFormat="false" ht="14.25" hidden="false" customHeight="true" outlineLevel="0" collapsed="false"/>
    <row r="1195" customFormat="false" ht="14.25" hidden="false" customHeight="true" outlineLevel="0" collapsed="false"/>
    <row r="1196" customFormat="false" ht="14.25" hidden="false" customHeight="true" outlineLevel="0" collapsed="false"/>
    <row r="1197" customFormat="false" ht="14.25" hidden="false" customHeight="true" outlineLevel="0" collapsed="false"/>
    <row r="1198" customFormat="false" ht="14.25" hidden="false" customHeight="true" outlineLevel="0" collapsed="false"/>
    <row r="1199" customFormat="false" ht="14.25" hidden="false" customHeight="true" outlineLevel="0" collapsed="false"/>
    <row r="1200" customFormat="false" ht="14.25" hidden="false" customHeight="true" outlineLevel="0" collapsed="false"/>
    <row r="1201" customFormat="false" ht="14.25" hidden="false" customHeight="true" outlineLevel="0" collapsed="false"/>
    <row r="1202" customFormat="false" ht="14.25" hidden="false" customHeight="true" outlineLevel="0" collapsed="false"/>
    <row r="1203" customFormat="false" ht="14.25" hidden="false" customHeight="true" outlineLevel="0" collapsed="false"/>
    <row r="1204" customFormat="false" ht="14.25" hidden="false" customHeight="true" outlineLevel="0" collapsed="false"/>
    <row r="1205" customFormat="false" ht="14.25" hidden="false" customHeight="true" outlineLevel="0" collapsed="false"/>
    <row r="1206" customFormat="false" ht="14.25" hidden="false" customHeight="true" outlineLevel="0" collapsed="false"/>
    <row r="1207" customFormat="false" ht="14.25" hidden="false" customHeight="true" outlineLevel="0" collapsed="false"/>
    <row r="1208" customFormat="false" ht="14.25" hidden="false" customHeight="true" outlineLevel="0" collapsed="false"/>
    <row r="1209" customFormat="false" ht="14.25" hidden="false" customHeight="true" outlineLevel="0" collapsed="false"/>
    <row r="1210" customFormat="false" ht="14.25" hidden="false" customHeight="true" outlineLevel="0" collapsed="false"/>
    <row r="1211" customFormat="false" ht="14.25" hidden="false" customHeight="true" outlineLevel="0" collapsed="false"/>
    <row r="1212" customFormat="false" ht="14.25" hidden="false" customHeight="true" outlineLevel="0" collapsed="false"/>
    <row r="1213" customFormat="false" ht="14.25" hidden="false" customHeight="true" outlineLevel="0" collapsed="false"/>
    <row r="1214" customFormat="false" ht="14.25" hidden="false" customHeight="true" outlineLevel="0" collapsed="false"/>
    <row r="1215" customFormat="false" ht="14.25" hidden="false" customHeight="true" outlineLevel="0" collapsed="false"/>
    <row r="1216" customFormat="false" ht="14.25" hidden="false" customHeight="true" outlineLevel="0" collapsed="false"/>
    <row r="1217" customFormat="false" ht="14.25" hidden="false" customHeight="true" outlineLevel="0" collapsed="false"/>
    <row r="1218" customFormat="false" ht="14.25" hidden="false" customHeight="true" outlineLevel="0" collapsed="false"/>
    <row r="1219" customFormat="false" ht="14.25" hidden="false" customHeight="true" outlineLevel="0" collapsed="false"/>
    <row r="1220" customFormat="false" ht="14.25" hidden="false" customHeight="true" outlineLevel="0" collapsed="false"/>
    <row r="1221" customFormat="false" ht="14.25" hidden="false" customHeight="true" outlineLevel="0" collapsed="false"/>
    <row r="1222" customFormat="false" ht="14.25" hidden="false" customHeight="true" outlineLevel="0" collapsed="false"/>
    <row r="1223" customFormat="false" ht="14.25" hidden="false" customHeight="true" outlineLevel="0" collapsed="false"/>
    <row r="1224" customFormat="false" ht="14.25" hidden="false" customHeight="true" outlineLevel="0" collapsed="false"/>
    <row r="1225" customFormat="false" ht="14.25" hidden="false" customHeight="true" outlineLevel="0" collapsed="false"/>
    <row r="1226" customFormat="false" ht="14.25" hidden="false" customHeight="true" outlineLevel="0" collapsed="false"/>
    <row r="1227" customFormat="false" ht="14.25" hidden="false" customHeight="true" outlineLevel="0" collapsed="false"/>
    <row r="1228" customFormat="false" ht="14.25" hidden="false" customHeight="true" outlineLevel="0" collapsed="false"/>
    <row r="1229" customFormat="false" ht="14.25" hidden="false" customHeight="true" outlineLevel="0" collapsed="false"/>
  </sheetData>
  <conditionalFormatting sqref="D95:D560 D37:D38 D40:D54 D58:D59 D63:D68 D71:D75 D78:D93 D33:D35 D2:D30">
    <cfRule type="cellIs" priority="2" operator="equal" aboveAverage="0" equalAverage="0" bottom="0" percent="0" rank="0" text="" dxfId="6">
      <formula>'16. Mis nietos'!$C2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FFFF"/>
    <pageSetUpPr fitToPage="false"/>
  </sheetPr>
  <dimension ref="A1:H102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5" activeCellId="0" sqref="A15"/>
    </sheetView>
  </sheetViews>
  <sheetFormatPr defaultColWidth="11.53515625" defaultRowHeight="13.8" zeroHeight="false" outlineLevelRow="0" outlineLevelCol="0"/>
  <cols>
    <col collapsed="false" customWidth="true" hidden="false" outlineLevel="0" max="1" min="1" style="7" width="40.84"/>
    <col collapsed="false" customWidth="true" hidden="false" outlineLevel="0" max="2" min="2" style="7" width="10.71"/>
    <col collapsed="false" customWidth="true" hidden="false" outlineLevel="0" max="3" min="3" style="7" width="13.53"/>
    <col collapsed="false" customWidth="true" hidden="false" outlineLevel="0" max="6" min="6" style="7" width="35.37"/>
    <col collapsed="false" customWidth="false" hidden="false" outlineLevel="0" max="8" min="8" style="1" width="11.53"/>
  </cols>
  <sheetData>
    <row r="1" customFormat="false" ht="13.8" hidden="false" customHeight="false" outlineLevel="0" collapsed="false">
      <c r="A1" s="11" t="s">
        <v>7510</v>
      </c>
      <c r="B1" s="12" t="s">
        <v>2091</v>
      </c>
      <c r="C1" s="12" t="s">
        <v>2092</v>
      </c>
    </row>
    <row r="2" customFormat="false" ht="13.8" hidden="false" customHeight="false" outlineLevel="0" collapsed="false">
      <c r="A2" s="14" t="s">
        <v>1669</v>
      </c>
      <c r="B2" s="15" t="n">
        <v>25637.85</v>
      </c>
      <c r="C2" s="15"/>
    </row>
    <row r="3" customFormat="false" ht="13.8" hidden="false" customHeight="false" outlineLevel="0" collapsed="false">
      <c r="A3" s="14" t="s">
        <v>10831</v>
      </c>
      <c r="B3" s="15" t="n">
        <v>14215</v>
      </c>
      <c r="C3" s="15"/>
    </row>
    <row r="4" customFormat="false" ht="13.8" hidden="false" customHeight="false" outlineLevel="0" collapsed="false">
      <c r="A4" s="14" t="s">
        <v>10832</v>
      </c>
      <c r="B4" s="15" t="n">
        <v>12804</v>
      </c>
      <c r="C4" s="15"/>
    </row>
    <row r="5" customFormat="false" ht="13.8" hidden="false" customHeight="false" outlineLevel="0" collapsed="false">
      <c r="A5" s="14" t="s">
        <v>1653</v>
      </c>
      <c r="B5" s="15" t="n">
        <v>8666.7</v>
      </c>
      <c r="C5" s="15"/>
    </row>
    <row r="6" customFormat="false" ht="13.8" hidden="false" customHeight="false" outlineLevel="0" collapsed="false">
      <c r="A6" s="14" t="s">
        <v>10833</v>
      </c>
      <c r="B6" s="15" t="n">
        <v>8666.7</v>
      </c>
      <c r="C6" s="15"/>
    </row>
    <row r="7" customFormat="false" ht="13.8" hidden="false" customHeight="false" outlineLevel="0" collapsed="false">
      <c r="A7" s="14" t="s">
        <v>1652</v>
      </c>
      <c r="B7" s="15" t="n">
        <v>30765</v>
      </c>
      <c r="C7" s="15"/>
    </row>
    <row r="8" customFormat="false" ht="13.8" hidden="false" customHeight="false" outlineLevel="0" collapsed="false">
      <c r="A8" s="14" t="s">
        <v>1651</v>
      </c>
      <c r="B8" s="15" t="n">
        <v>30765</v>
      </c>
      <c r="C8" s="15"/>
    </row>
    <row r="9" customFormat="false" ht="13.8" hidden="false" customHeight="false" outlineLevel="0" collapsed="false">
      <c r="A9" s="14" t="s">
        <v>1666</v>
      </c>
      <c r="B9" s="15" t="n">
        <v>8060.85</v>
      </c>
      <c r="C9" s="15"/>
    </row>
    <row r="10" customFormat="false" ht="13.8" hidden="false" customHeight="false" outlineLevel="0" collapsed="false">
      <c r="A10" s="14" t="s">
        <v>1667</v>
      </c>
      <c r="B10" s="15" t="n">
        <v>8060.85</v>
      </c>
      <c r="C10" s="15"/>
    </row>
    <row r="11" customFormat="false" ht="13.8" hidden="false" customHeight="false" outlineLevel="0" collapsed="false">
      <c r="A11" s="14" t="s">
        <v>10834</v>
      </c>
      <c r="B11" s="15" t="n">
        <v>26839.05</v>
      </c>
      <c r="C11" s="15"/>
    </row>
    <row r="12" customFormat="false" ht="13.8" hidden="false" customHeight="false" outlineLevel="0" collapsed="false">
      <c r="A12" s="14" t="s">
        <v>10835</v>
      </c>
      <c r="B12" s="15" t="n">
        <v>31983</v>
      </c>
      <c r="C12" s="15"/>
    </row>
    <row r="13" customFormat="false" ht="13.8" hidden="false" customHeight="false" outlineLevel="0" collapsed="false">
      <c r="A13" s="14" t="s">
        <v>1661</v>
      </c>
      <c r="B13" s="15" t="n">
        <v>10622.85</v>
      </c>
      <c r="C13" s="15"/>
    </row>
    <row r="14" customFormat="false" ht="13.8" hidden="false" customHeight="false" outlineLevel="0" collapsed="false">
      <c r="A14" s="14" t="s">
        <v>1662</v>
      </c>
      <c r="B14" s="15" t="n">
        <v>22497.3</v>
      </c>
      <c r="C14" s="15"/>
      <c r="H14" s="7"/>
    </row>
    <row r="15" customFormat="false" ht="13.8" hidden="false" customHeight="false" outlineLevel="0" collapsed="false">
      <c r="A15" s="14" t="s">
        <v>1656</v>
      </c>
      <c r="B15" s="15" t="n">
        <v>9945.6</v>
      </c>
      <c r="C15" s="15"/>
      <c r="H15" s="7"/>
    </row>
    <row r="16" customFormat="false" ht="13.8" hidden="false" customHeight="false" outlineLevel="0" collapsed="false">
      <c r="A16" s="14" t="s">
        <v>10836</v>
      </c>
      <c r="B16" s="15" t="n">
        <v>9945.6</v>
      </c>
      <c r="C16" s="15"/>
      <c r="H16" s="7"/>
    </row>
    <row r="17" customFormat="false" ht="13.8" hidden="false" customHeight="false" outlineLevel="0" collapsed="false">
      <c r="A17" s="14" t="s">
        <v>1655</v>
      </c>
      <c r="B17" s="15" t="n">
        <v>33583.2</v>
      </c>
      <c r="C17" s="15"/>
      <c r="H17" s="7"/>
    </row>
    <row r="18" customFormat="false" ht="13.8" hidden="false" customHeight="false" outlineLevel="0" collapsed="false">
      <c r="A18" s="14" t="s">
        <v>1664</v>
      </c>
      <c r="B18" s="15" t="n">
        <v>33583.2</v>
      </c>
      <c r="C18" s="15"/>
      <c r="H18" s="7"/>
    </row>
    <row r="19" customFormat="false" ht="13.8" hidden="false" customHeight="false" outlineLevel="0" collapsed="false">
      <c r="A19" s="14" t="s">
        <v>10837</v>
      </c>
      <c r="B19" s="15" t="n">
        <v>8547</v>
      </c>
      <c r="C19" s="15"/>
      <c r="H19" s="7"/>
    </row>
    <row r="20" customFormat="false" ht="13.8" hidden="false" customHeight="false" outlineLevel="0" collapsed="false">
      <c r="A20" s="14" t="s">
        <v>1660</v>
      </c>
      <c r="B20" s="15" t="n">
        <v>31199.7</v>
      </c>
      <c r="C20" s="15"/>
      <c r="H20" s="7"/>
    </row>
    <row r="21" customFormat="false" ht="13.8" hidden="false" customHeight="false" outlineLevel="0" collapsed="false">
      <c r="A21" s="14" t="s">
        <v>807</v>
      </c>
      <c r="B21" s="15" t="n">
        <v>21323.4</v>
      </c>
      <c r="C21" s="15"/>
      <c r="H21" s="7"/>
    </row>
    <row r="22" customFormat="false" ht="13.8" hidden="false" customHeight="false" outlineLevel="0" collapsed="false">
      <c r="A22" s="14" t="s">
        <v>1657</v>
      </c>
      <c r="B22" s="15" t="n">
        <v>2909.55</v>
      </c>
      <c r="C22" s="15"/>
      <c r="H22" s="7"/>
    </row>
    <row r="23" customFormat="false" ht="13.8" hidden="false" customHeight="false" outlineLevel="0" collapsed="false">
      <c r="A23" s="259"/>
      <c r="B23" s="15"/>
      <c r="C23" s="15"/>
      <c r="H23" s="7"/>
    </row>
    <row r="24" customFormat="false" ht="13.8" hidden="false" customHeight="false" outlineLevel="0" collapsed="false">
      <c r="A24" s="259"/>
      <c r="B24" s="15"/>
      <c r="C24" s="15"/>
      <c r="H24" s="7"/>
    </row>
    <row r="25" customFormat="false" ht="13.8" hidden="false" customHeight="false" outlineLevel="0" collapsed="false">
      <c r="A25" s="259"/>
      <c r="B25" s="15"/>
      <c r="C25" s="15"/>
      <c r="H25" s="7"/>
    </row>
    <row r="26" customFormat="false" ht="13.8" hidden="false" customHeight="false" outlineLevel="0" collapsed="false">
      <c r="A26" s="259"/>
      <c r="B26" s="15"/>
      <c r="C26" s="15"/>
      <c r="H26" s="7"/>
    </row>
    <row r="27" customFormat="false" ht="13.8" hidden="false" customHeight="false" outlineLevel="0" collapsed="false">
      <c r="A27" s="259"/>
      <c r="B27" s="15"/>
      <c r="C27" s="15"/>
      <c r="H27" s="7"/>
    </row>
    <row r="28" customFormat="false" ht="13.8" hidden="false" customHeight="false" outlineLevel="0" collapsed="false">
      <c r="A28" s="259"/>
      <c r="B28" s="15"/>
      <c r="C28" s="15"/>
      <c r="H28" s="7"/>
    </row>
    <row r="29" customFormat="false" ht="13.8" hidden="false" customHeight="false" outlineLevel="0" collapsed="false">
      <c r="A29" s="259"/>
      <c r="B29" s="15"/>
      <c r="C29" s="15"/>
      <c r="H29" s="7"/>
    </row>
    <row r="30" customFormat="false" ht="13.8" hidden="false" customHeight="false" outlineLevel="0" collapsed="false">
      <c r="A30" s="259"/>
      <c r="B30" s="15"/>
      <c r="C30" s="15"/>
      <c r="H30" s="7"/>
    </row>
    <row r="31" customFormat="false" ht="13.8" hidden="false" customHeight="false" outlineLevel="0" collapsed="false">
      <c r="A31" s="259"/>
      <c r="B31" s="15"/>
      <c r="C31" s="15"/>
      <c r="H31" s="7"/>
    </row>
    <row r="32" customFormat="false" ht="13.8" hidden="false" customHeight="false" outlineLevel="0" collapsed="false">
      <c r="A32" s="259"/>
      <c r="B32" s="15"/>
      <c r="C32" s="15"/>
      <c r="H32" s="7"/>
    </row>
    <row r="33" customFormat="false" ht="13.8" hidden="false" customHeight="false" outlineLevel="0" collapsed="false">
      <c r="A33" s="259"/>
      <c r="B33" s="15"/>
      <c r="C33" s="15"/>
      <c r="H33" s="7"/>
    </row>
    <row r="34" customFormat="false" ht="13.8" hidden="false" customHeight="false" outlineLevel="0" collapsed="false">
      <c r="A34" s="259"/>
      <c r="B34" s="15"/>
      <c r="C34" s="15"/>
      <c r="H34" s="7"/>
    </row>
    <row r="35" customFormat="false" ht="13.8" hidden="false" customHeight="false" outlineLevel="0" collapsed="false">
      <c r="A35" s="259"/>
      <c r="B35" s="15"/>
      <c r="C35" s="15"/>
      <c r="H35" s="7"/>
    </row>
    <row r="36" customFormat="false" ht="13.8" hidden="false" customHeight="false" outlineLevel="0" collapsed="false">
      <c r="A36" s="259"/>
      <c r="B36" s="15"/>
      <c r="C36" s="15"/>
      <c r="H36" s="7"/>
    </row>
    <row r="37" customFormat="false" ht="13.8" hidden="false" customHeight="false" outlineLevel="0" collapsed="false">
      <c r="A37" s="259"/>
      <c r="B37" s="15"/>
      <c r="C37" s="15"/>
      <c r="H37" s="7"/>
    </row>
    <row r="38" customFormat="false" ht="13.8" hidden="false" customHeight="false" outlineLevel="0" collapsed="false">
      <c r="A38" s="259"/>
      <c r="B38" s="15"/>
      <c r="C38" s="15"/>
      <c r="H38" s="7"/>
    </row>
    <row r="39" customFormat="false" ht="13.8" hidden="false" customHeight="false" outlineLevel="0" collapsed="false">
      <c r="A39" s="259"/>
      <c r="B39" s="15"/>
      <c r="C39" s="15"/>
      <c r="H39" s="7"/>
    </row>
    <row r="40" customFormat="false" ht="13.8" hidden="false" customHeight="false" outlineLevel="0" collapsed="false">
      <c r="A40" s="259"/>
      <c r="B40" s="15"/>
      <c r="C40" s="15"/>
      <c r="H40" s="7"/>
    </row>
    <row r="41" customFormat="false" ht="13.8" hidden="false" customHeight="false" outlineLevel="0" collapsed="false">
      <c r="A41" s="259"/>
      <c r="B41" s="15"/>
      <c r="C41" s="15"/>
      <c r="H41" s="7"/>
    </row>
    <row r="42" customFormat="false" ht="13.8" hidden="false" customHeight="false" outlineLevel="0" collapsed="false">
      <c r="A42" s="259"/>
      <c r="B42" s="15"/>
      <c r="C42" s="15"/>
    </row>
    <row r="43" customFormat="false" ht="13.8" hidden="false" customHeight="false" outlineLevel="0" collapsed="false">
      <c r="A43" s="259"/>
      <c r="B43" s="15"/>
      <c r="C43" s="15"/>
    </row>
    <row r="44" customFormat="false" ht="13.8" hidden="false" customHeight="false" outlineLevel="0" collapsed="false">
      <c r="A44" s="259"/>
      <c r="B44" s="15"/>
      <c r="C44" s="15"/>
    </row>
    <row r="45" customFormat="false" ht="13.8" hidden="false" customHeight="false" outlineLevel="0" collapsed="false">
      <c r="A45" s="259"/>
      <c r="B45" s="15"/>
      <c r="C45" s="15"/>
    </row>
    <row r="46" customFormat="false" ht="13.8" hidden="false" customHeight="false" outlineLevel="0" collapsed="false">
      <c r="A46" s="259"/>
      <c r="B46" s="15"/>
      <c r="C46" s="15"/>
    </row>
    <row r="47" customFormat="false" ht="13.8" hidden="false" customHeight="false" outlineLevel="0" collapsed="false">
      <c r="A47" s="259"/>
      <c r="B47" s="15"/>
      <c r="C47" s="15"/>
    </row>
    <row r="48" customFormat="false" ht="13.8" hidden="false" customHeight="false" outlineLevel="0" collapsed="false">
      <c r="A48" s="259"/>
      <c r="B48" s="15"/>
      <c r="C48" s="15"/>
    </row>
    <row r="49" customFormat="false" ht="13.8" hidden="false" customHeight="false" outlineLevel="0" collapsed="false">
      <c r="A49" s="259"/>
      <c r="B49" s="15"/>
      <c r="C49" s="15"/>
    </row>
    <row r="50" customFormat="false" ht="13.8" hidden="false" customHeight="false" outlineLevel="0" collapsed="false">
      <c r="A50" s="259"/>
      <c r="B50" s="15"/>
      <c r="C50" s="15"/>
    </row>
    <row r="51" customFormat="false" ht="13.8" hidden="false" customHeight="false" outlineLevel="0" collapsed="false">
      <c r="A51" s="259"/>
      <c r="B51" s="15"/>
      <c r="C51" s="15"/>
    </row>
    <row r="52" customFormat="false" ht="13.8" hidden="false" customHeight="false" outlineLevel="0" collapsed="false">
      <c r="A52" s="259"/>
      <c r="B52" s="15"/>
      <c r="C52" s="15"/>
    </row>
    <row r="53" customFormat="false" ht="13.8" hidden="false" customHeight="false" outlineLevel="0" collapsed="false">
      <c r="A53" s="259"/>
      <c r="B53" s="15"/>
      <c r="C53" s="15"/>
    </row>
    <row r="54" customFormat="false" ht="13.8" hidden="false" customHeight="false" outlineLevel="0" collapsed="false">
      <c r="A54" s="259"/>
      <c r="B54" s="15"/>
      <c r="C54" s="15"/>
    </row>
    <row r="55" customFormat="false" ht="13.8" hidden="false" customHeight="false" outlineLevel="0" collapsed="false">
      <c r="A55" s="259"/>
      <c r="B55" s="15"/>
      <c r="C55" s="15"/>
    </row>
    <row r="56" customFormat="false" ht="13.8" hidden="false" customHeight="false" outlineLevel="0" collapsed="false">
      <c r="A56" s="391"/>
      <c r="B56" s="15"/>
      <c r="C56" s="15"/>
    </row>
    <row r="57" customFormat="false" ht="13.8" hidden="false" customHeight="false" outlineLevel="0" collapsed="false">
      <c r="A57" s="391"/>
      <c r="B57" s="15"/>
      <c r="C57" s="15"/>
    </row>
    <row r="58" customFormat="false" ht="13.8" hidden="false" customHeight="false" outlineLevel="0" collapsed="false">
      <c r="A58" s="391"/>
      <c r="B58" s="15"/>
      <c r="C58" s="15"/>
    </row>
    <row r="59" customFormat="false" ht="13.8" hidden="false" customHeight="false" outlineLevel="0" collapsed="false">
      <c r="A59" s="391"/>
      <c r="B59" s="15"/>
      <c r="C59" s="15"/>
    </row>
    <row r="60" customFormat="false" ht="13.8" hidden="false" customHeight="false" outlineLevel="0" collapsed="false">
      <c r="A60" s="259"/>
      <c r="B60" s="15"/>
      <c r="C60" s="15"/>
    </row>
    <row r="61" customFormat="false" ht="13.8" hidden="false" customHeight="false" outlineLevel="0" collapsed="false">
      <c r="A61" s="259"/>
      <c r="B61" s="15"/>
      <c r="C61" s="15"/>
    </row>
    <row r="62" customFormat="false" ht="13.8" hidden="false" customHeight="false" outlineLevel="0" collapsed="false">
      <c r="A62" s="259"/>
      <c r="B62" s="15"/>
      <c r="C62" s="15"/>
    </row>
    <row r="63" customFormat="false" ht="13.8" hidden="false" customHeight="false" outlineLevel="0" collapsed="false">
      <c r="A63" s="259"/>
      <c r="B63" s="15"/>
      <c r="C63" s="15"/>
    </row>
    <row r="64" customFormat="false" ht="13.8" hidden="false" customHeight="false" outlineLevel="0" collapsed="false">
      <c r="A64" s="391"/>
      <c r="B64" s="15"/>
      <c r="C64" s="15"/>
    </row>
    <row r="65" customFormat="false" ht="13.8" hidden="false" customHeight="false" outlineLevel="0" collapsed="false">
      <c r="A65" s="391"/>
      <c r="B65" s="15"/>
      <c r="C65" s="15"/>
    </row>
    <row r="66" customFormat="false" ht="13.8" hidden="false" customHeight="false" outlineLevel="0" collapsed="false">
      <c r="A66" s="259"/>
      <c r="B66" s="15"/>
      <c r="C66" s="15"/>
    </row>
    <row r="67" customFormat="false" ht="13.8" hidden="false" customHeight="false" outlineLevel="0" collapsed="false">
      <c r="A67" s="259"/>
      <c r="B67" s="15"/>
      <c r="C67" s="15"/>
    </row>
    <row r="68" customFormat="false" ht="13.8" hidden="false" customHeight="false" outlineLevel="0" collapsed="false">
      <c r="A68" s="259"/>
      <c r="B68" s="15"/>
      <c r="C68" s="15"/>
    </row>
    <row r="69" customFormat="false" ht="13.8" hidden="false" customHeight="false" outlineLevel="0" collapsed="false">
      <c r="A69" s="259"/>
      <c r="B69" s="15"/>
      <c r="C69" s="15"/>
    </row>
    <row r="70" customFormat="false" ht="13.8" hidden="false" customHeight="false" outlineLevel="0" collapsed="false">
      <c r="A70" s="259"/>
      <c r="B70" s="15"/>
      <c r="C70" s="15"/>
    </row>
    <row r="71" customFormat="false" ht="13.8" hidden="false" customHeight="false" outlineLevel="0" collapsed="false">
      <c r="A71" s="259"/>
      <c r="B71" s="15"/>
      <c r="C71" s="15"/>
    </row>
    <row r="72" customFormat="false" ht="13.8" hidden="false" customHeight="false" outlineLevel="0" collapsed="false">
      <c r="A72" s="259"/>
      <c r="B72" s="15"/>
      <c r="C72" s="15"/>
    </row>
    <row r="73" customFormat="false" ht="13.8" hidden="false" customHeight="false" outlineLevel="0" collapsed="false">
      <c r="A73" s="259"/>
      <c r="B73" s="15"/>
      <c r="C73" s="15"/>
    </row>
    <row r="74" customFormat="false" ht="13.8" hidden="false" customHeight="false" outlineLevel="0" collapsed="false">
      <c r="A74" s="259"/>
      <c r="B74" s="15"/>
      <c r="C74" s="15"/>
    </row>
    <row r="75" customFormat="false" ht="13.8" hidden="false" customHeight="false" outlineLevel="0" collapsed="false">
      <c r="A75" s="391"/>
      <c r="B75" s="15"/>
      <c r="C75" s="15"/>
    </row>
    <row r="76" customFormat="false" ht="13.8" hidden="false" customHeight="false" outlineLevel="0" collapsed="false">
      <c r="A76" s="391"/>
      <c r="B76" s="15"/>
      <c r="C76" s="15"/>
    </row>
    <row r="77" customFormat="false" ht="13.8" hidden="false" customHeight="false" outlineLevel="0" collapsed="false">
      <c r="A77" s="391"/>
      <c r="B77" s="15"/>
      <c r="C77" s="15"/>
    </row>
    <row r="78" customFormat="false" ht="13.8" hidden="false" customHeight="false" outlineLevel="0" collapsed="false">
      <c r="A78" s="259"/>
      <c r="B78" s="15"/>
      <c r="C78" s="15"/>
    </row>
    <row r="79" customFormat="false" ht="13.8" hidden="false" customHeight="false" outlineLevel="0" collapsed="false">
      <c r="A79" s="259"/>
      <c r="B79" s="15"/>
      <c r="C79" s="15"/>
    </row>
    <row r="80" customFormat="false" ht="13.8" hidden="false" customHeight="false" outlineLevel="0" collapsed="false">
      <c r="A80" s="259"/>
      <c r="B80" s="15"/>
      <c r="C80" s="15"/>
    </row>
    <row r="81" customFormat="false" ht="13.8" hidden="false" customHeight="false" outlineLevel="0" collapsed="false">
      <c r="A81" s="391"/>
      <c r="B81" s="15"/>
      <c r="C81" s="15"/>
    </row>
    <row r="82" customFormat="false" ht="13.8" hidden="false" customHeight="false" outlineLevel="0" collapsed="false">
      <c r="A82" s="391"/>
      <c r="B82" s="15"/>
      <c r="C82" s="15"/>
    </row>
    <row r="83" customFormat="false" ht="13.8" hidden="false" customHeight="false" outlineLevel="0" collapsed="false">
      <c r="A83" s="391"/>
      <c r="B83" s="15"/>
      <c r="C83" s="15"/>
    </row>
    <row r="84" customFormat="false" ht="13.8" hidden="false" customHeight="false" outlineLevel="0" collapsed="false">
      <c r="A84" s="391"/>
      <c r="B84" s="15"/>
      <c r="C84" s="15"/>
    </row>
    <row r="85" customFormat="false" ht="13.8" hidden="false" customHeight="false" outlineLevel="0" collapsed="false">
      <c r="A85" s="391"/>
      <c r="B85" s="15"/>
      <c r="C85" s="15"/>
    </row>
    <row r="86" customFormat="false" ht="13.8" hidden="false" customHeight="false" outlineLevel="0" collapsed="false">
      <c r="A86" s="391"/>
      <c r="B86" s="15"/>
      <c r="C86" s="15"/>
    </row>
    <row r="87" customFormat="false" ht="13.8" hidden="false" customHeight="false" outlineLevel="0" collapsed="false">
      <c r="A87" s="259"/>
      <c r="B87" s="15"/>
      <c r="C87" s="15"/>
    </row>
    <row r="88" customFormat="false" ht="13.8" hidden="false" customHeight="false" outlineLevel="0" collapsed="false">
      <c r="A88" s="259"/>
      <c r="B88" s="15"/>
      <c r="C88" s="15"/>
    </row>
    <row r="89" customFormat="false" ht="13.8" hidden="false" customHeight="false" outlineLevel="0" collapsed="false">
      <c r="A89" s="259"/>
      <c r="B89" s="15"/>
      <c r="C89" s="15"/>
    </row>
    <row r="90" customFormat="false" ht="13.8" hidden="false" customHeight="false" outlineLevel="0" collapsed="false">
      <c r="A90" s="259"/>
      <c r="B90" s="15"/>
      <c r="C90" s="15"/>
    </row>
    <row r="91" customFormat="false" ht="13.8" hidden="false" customHeight="false" outlineLevel="0" collapsed="false">
      <c r="A91" s="259"/>
      <c r="B91" s="15"/>
      <c r="C91" s="15"/>
    </row>
    <row r="92" customFormat="false" ht="13.8" hidden="false" customHeight="false" outlineLevel="0" collapsed="false">
      <c r="A92" s="259"/>
      <c r="B92" s="15"/>
      <c r="C92" s="15"/>
    </row>
    <row r="93" customFormat="false" ht="13.8" hidden="false" customHeight="false" outlineLevel="0" collapsed="false">
      <c r="A93" s="259"/>
      <c r="B93" s="15"/>
      <c r="C93" s="15"/>
    </row>
    <row r="94" customFormat="false" ht="13.8" hidden="false" customHeight="false" outlineLevel="0" collapsed="false">
      <c r="A94" s="259"/>
      <c r="B94" s="15"/>
      <c r="C94" s="15"/>
    </row>
    <row r="95" customFormat="false" ht="13.8" hidden="false" customHeight="false" outlineLevel="0" collapsed="false">
      <c r="A95" s="259"/>
      <c r="B95" s="15"/>
      <c r="C95" s="15"/>
    </row>
    <row r="96" customFormat="false" ht="13.8" hidden="false" customHeight="false" outlineLevel="0" collapsed="false">
      <c r="A96" s="259"/>
      <c r="B96" s="15"/>
      <c r="C96" s="15"/>
    </row>
    <row r="97" customFormat="false" ht="13.8" hidden="false" customHeight="false" outlineLevel="0" collapsed="false">
      <c r="A97" s="259"/>
      <c r="B97" s="15"/>
      <c r="C97" s="15"/>
    </row>
    <row r="98" customFormat="false" ht="13.8" hidden="false" customHeight="false" outlineLevel="0" collapsed="false">
      <c r="A98" s="259"/>
      <c r="B98" s="15"/>
      <c r="C98" s="15"/>
    </row>
    <row r="99" customFormat="false" ht="13.8" hidden="false" customHeight="false" outlineLevel="0" collapsed="false">
      <c r="A99" s="259"/>
      <c r="B99" s="15"/>
      <c r="C99" s="15"/>
    </row>
    <row r="100" customFormat="false" ht="13.8" hidden="false" customHeight="false" outlineLevel="0" collapsed="false">
      <c r="A100" s="259"/>
      <c r="B100" s="15"/>
      <c r="C100" s="15"/>
    </row>
    <row r="101" customFormat="false" ht="13.8" hidden="false" customHeight="false" outlineLevel="0" collapsed="false">
      <c r="A101" s="259"/>
      <c r="B101" s="15"/>
      <c r="C101" s="15"/>
    </row>
    <row r="102" customFormat="false" ht="13.8" hidden="false" customHeight="false" outlineLevel="0" collapsed="false">
      <c r="A102" s="259"/>
      <c r="B102" s="15"/>
      <c r="C102" s="15"/>
    </row>
    <row r="103" customFormat="false" ht="13.8" hidden="false" customHeight="false" outlineLevel="0" collapsed="false">
      <c r="A103" s="259"/>
      <c r="B103" s="15"/>
      <c r="C103" s="15"/>
    </row>
    <row r="104" customFormat="false" ht="13.8" hidden="false" customHeight="false" outlineLevel="0" collapsed="false">
      <c r="A104" s="259"/>
      <c r="B104" s="15"/>
      <c r="C104" s="15"/>
    </row>
    <row r="105" customFormat="false" ht="13.8" hidden="false" customHeight="false" outlineLevel="0" collapsed="false">
      <c r="A105" s="259"/>
      <c r="B105" s="15"/>
      <c r="C105" s="15"/>
    </row>
    <row r="106" customFormat="false" ht="13.8" hidden="false" customHeight="false" outlineLevel="0" collapsed="false">
      <c r="A106" s="259"/>
      <c r="B106" s="15"/>
      <c r="C106" s="15"/>
    </row>
    <row r="107" customFormat="false" ht="13.8" hidden="false" customHeight="false" outlineLevel="0" collapsed="false">
      <c r="A107" s="259"/>
      <c r="B107" s="15"/>
      <c r="C107" s="15"/>
    </row>
    <row r="108" customFormat="false" ht="13.8" hidden="false" customHeight="false" outlineLevel="0" collapsed="false">
      <c r="A108" s="259"/>
      <c r="B108" s="15"/>
      <c r="C108" s="15"/>
    </row>
    <row r="109" customFormat="false" ht="13.8" hidden="false" customHeight="false" outlineLevel="0" collapsed="false">
      <c r="A109" s="259"/>
      <c r="B109" s="15"/>
      <c r="C109" s="15"/>
    </row>
    <row r="110" customFormat="false" ht="13.8" hidden="false" customHeight="false" outlineLevel="0" collapsed="false">
      <c r="A110" s="259"/>
      <c r="B110" s="15"/>
      <c r="C110" s="15"/>
    </row>
    <row r="111" customFormat="false" ht="13.8" hidden="false" customHeight="false" outlineLevel="0" collapsed="false">
      <c r="A111" s="259"/>
      <c r="B111" s="15"/>
      <c r="C111" s="15"/>
    </row>
    <row r="112" customFormat="false" ht="13.8" hidden="false" customHeight="false" outlineLevel="0" collapsed="false">
      <c r="A112" s="259"/>
      <c r="B112" s="15"/>
      <c r="C112" s="15"/>
    </row>
    <row r="113" customFormat="false" ht="13.8" hidden="false" customHeight="false" outlineLevel="0" collapsed="false">
      <c r="A113" s="259"/>
      <c r="B113" s="15"/>
      <c r="C113" s="15"/>
    </row>
    <row r="114" customFormat="false" ht="13.8" hidden="false" customHeight="false" outlineLevel="0" collapsed="false">
      <c r="A114" s="259"/>
      <c r="B114" s="15"/>
      <c r="C114" s="15"/>
    </row>
    <row r="115" customFormat="false" ht="13.8" hidden="false" customHeight="false" outlineLevel="0" collapsed="false">
      <c r="A115" s="259"/>
      <c r="B115" s="15"/>
      <c r="C115" s="15"/>
    </row>
    <row r="116" customFormat="false" ht="13.8" hidden="false" customHeight="false" outlineLevel="0" collapsed="false">
      <c r="A116" s="259"/>
      <c r="B116" s="15"/>
      <c r="C116" s="15"/>
    </row>
    <row r="117" customFormat="false" ht="13.8" hidden="false" customHeight="false" outlineLevel="0" collapsed="false">
      <c r="A117" s="259"/>
      <c r="B117" s="15"/>
      <c r="C117" s="15"/>
    </row>
    <row r="118" customFormat="false" ht="13.8" hidden="false" customHeight="false" outlineLevel="0" collapsed="false">
      <c r="A118" s="259"/>
      <c r="B118" s="15"/>
      <c r="C118" s="15"/>
    </row>
    <row r="119" customFormat="false" ht="13.8" hidden="false" customHeight="false" outlineLevel="0" collapsed="false">
      <c r="A119" s="259"/>
      <c r="B119" s="15"/>
      <c r="C119" s="15"/>
    </row>
    <row r="120" customFormat="false" ht="13.8" hidden="false" customHeight="false" outlineLevel="0" collapsed="false">
      <c r="A120" s="259"/>
      <c r="B120" s="15"/>
      <c r="C120" s="15"/>
    </row>
    <row r="121" customFormat="false" ht="13.8" hidden="false" customHeight="false" outlineLevel="0" collapsed="false">
      <c r="A121" s="259"/>
      <c r="B121" s="15"/>
      <c r="C121" s="15"/>
    </row>
    <row r="122" customFormat="false" ht="13.8" hidden="false" customHeight="false" outlineLevel="0" collapsed="false">
      <c r="A122" s="259"/>
      <c r="B122" s="15"/>
      <c r="C122" s="15"/>
    </row>
    <row r="123" customFormat="false" ht="13.8" hidden="false" customHeight="false" outlineLevel="0" collapsed="false">
      <c r="A123" s="259"/>
      <c r="B123" s="15"/>
      <c r="C123" s="15"/>
    </row>
    <row r="124" customFormat="false" ht="13.8" hidden="false" customHeight="false" outlineLevel="0" collapsed="false">
      <c r="A124" s="259"/>
      <c r="B124" s="15"/>
      <c r="C124" s="15"/>
    </row>
    <row r="125" customFormat="false" ht="13.8" hidden="false" customHeight="false" outlineLevel="0" collapsed="false">
      <c r="A125" s="259"/>
      <c r="B125" s="15"/>
      <c r="C125" s="15"/>
    </row>
    <row r="126" customFormat="false" ht="13.8" hidden="false" customHeight="false" outlineLevel="0" collapsed="false">
      <c r="A126" s="259"/>
      <c r="B126" s="15"/>
      <c r="C126" s="15"/>
    </row>
    <row r="127" customFormat="false" ht="13.8" hidden="false" customHeight="false" outlineLevel="0" collapsed="false">
      <c r="A127" s="259"/>
      <c r="B127" s="15"/>
      <c r="C127" s="15"/>
    </row>
    <row r="128" customFormat="false" ht="13.8" hidden="false" customHeight="false" outlineLevel="0" collapsed="false">
      <c r="A128" s="259"/>
      <c r="B128" s="15"/>
      <c r="C128" s="15"/>
    </row>
    <row r="129" customFormat="false" ht="13.8" hidden="false" customHeight="false" outlineLevel="0" collapsed="false">
      <c r="A129" s="259"/>
      <c r="B129" s="15"/>
      <c r="C129" s="15"/>
    </row>
    <row r="130" customFormat="false" ht="13.8" hidden="false" customHeight="false" outlineLevel="0" collapsed="false">
      <c r="A130" s="259"/>
      <c r="B130" s="15"/>
      <c r="C130" s="15"/>
    </row>
    <row r="131" customFormat="false" ht="13.8" hidden="false" customHeight="false" outlineLevel="0" collapsed="false">
      <c r="A131" s="259"/>
      <c r="B131" s="15"/>
      <c r="C131" s="15"/>
    </row>
    <row r="132" customFormat="false" ht="13.8" hidden="false" customHeight="false" outlineLevel="0" collapsed="false">
      <c r="A132" s="259"/>
      <c r="B132" s="15"/>
      <c r="C132" s="15"/>
    </row>
    <row r="133" customFormat="false" ht="13.8" hidden="false" customHeight="false" outlineLevel="0" collapsed="false">
      <c r="A133" s="259"/>
      <c r="B133" s="15"/>
      <c r="C133" s="15"/>
    </row>
    <row r="134" customFormat="false" ht="13.8" hidden="false" customHeight="false" outlineLevel="0" collapsed="false">
      <c r="A134" s="259"/>
      <c r="B134" s="15"/>
      <c r="C134" s="15"/>
    </row>
    <row r="135" customFormat="false" ht="13.8" hidden="false" customHeight="false" outlineLevel="0" collapsed="false">
      <c r="A135" s="259"/>
      <c r="B135" s="15"/>
      <c r="C135" s="15"/>
    </row>
    <row r="136" customFormat="false" ht="13.8" hidden="false" customHeight="false" outlineLevel="0" collapsed="false">
      <c r="A136" s="259"/>
      <c r="B136" s="15"/>
      <c r="C136" s="15"/>
    </row>
    <row r="137" customFormat="false" ht="13.8" hidden="false" customHeight="false" outlineLevel="0" collapsed="false">
      <c r="A137" s="259"/>
      <c r="B137" s="15"/>
      <c r="C137" s="15"/>
    </row>
    <row r="138" customFormat="false" ht="13.8" hidden="false" customHeight="false" outlineLevel="0" collapsed="false">
      <c r="A138" s="259"/>
      <c r="B138" s="15"/>
      <c r="C138" s="15"/>
    </row>
    <row r="139" customFormat="false" ht="13.8" hidden="false" customHeight="false" outlineLevel="0" collapsed="false">
      <c r="A139" s="259"/>
      <c r="B139" s="15"/>
      <c r="C139" s="15"/>
    </row>
    <row r="140" customFormat="false" ht="13.8" hidden="false" customHeight="false" outlineLevel="0" collapsed="false">
      <c r="A140" s="259"/>
      <c r="B140" s="15"/>
      <c r="C140" s="15"/>
    </row>
    <row r="141" customFormat="false" ht="13.8" hidden="false" customHeight="false" outlineLevel="0" collapsed="false">
      <c r="A141" s="259"/>
      <c r="B141" s="15"/>
      <c r="C141" s="15"/>
    </row>
    <row r="142" customFormat="false" ht="13.8" hidden="false" customHeight="false" outlineLevel="0" collapsed="false">
      <c r="A142" s="259"/>
      <c r="B142" s="15"/>
      <c r="C142" s="15"/>
    </row>
    <row r="143" customFormat="false" ht="13.8" hidden="false" customHeight="false" outlineLevel="0" collapsed="false">
      <c r="A143" s="259"/>
      <c r="B143" s="15"/>
      <c r="C143" s="15"/>
    </row>
    <row r="144" customFormat="false" ht="13.8" hidden="false" customHeight="false" outlineLevel="0" collapsed="false">
      <c r="A144" s="259"/>
      <c r="B144" s="15"/>
      <c r="C144" s="15"/>
    </row>
    <row r="145" customFormat="false" ht="13.8" hidden="false" customHeight="false" outlineLevel="0" collapsed="false">
      <c r="A145" s="259"/>
      <c r="B145" s="15"/>
      <c r="C145" s="15"/>
    </row>
    <row r="146" customFormat="false" ht="13.8" hidden="false" customHeight="false" outlineLevel="0" collapsed="false">
      <c r="A146" s="259"/>
      <c r="B146" s="15"/>
      <c r="C146" s="15"/>
    </row>
    <row r="147" customFormat="false" ht="13.8" hidden="false" customHeight="false" outlineLevel="0" collapsed="false">
      <c r="A147" s="259"/>
      <c r="B147" s="15"/>
      <c r="C147" s="15"/>
    </row>
    <row r="148" customFormat="false" ht="13.8" hidden="false" customHeight="false" outlineLevel="0" collapsed="false">
      <c r="A148" s="259"/>
      <c r="B148" s="15"/>
      <c r="C148" s="15"/>
    </row>
    <row r="149" customFormat="false" ht="13.8" hidden="false" customHeight="false" outlineLevel="0" collapsed="false">
      <c r="A149" s="259"/>
      <c r="B149" s="15"/>
      <c r="C149" s="15"/>
    </row>
    <row r="150" customFormat="false" ht="13.8" hidden="false" customHeight="false" outlineLevel="0" collapsed="false">
      <c r="A150" s="259"/>
      <c r="B150" s="15"/>
      <c r="C150" s="15"/>
    </row>
    <row r="151" customFormat="false" ht="13.8" hidden="false" customHeight="false" outlineLevel="0" collapsed="false">
      <c r="A151" s="259"/>
      <c r="B151" s="15"/>
      <c r="C151" s="15"/>
    </row>
    <row r="152" customFormat="false" ht="13.8" hidden="false" customHeight="false" outlineLevel="0" collapsed="false">
      <c r="A152" s="259"/>
      <c r="B152" s="15"/>
      <c r="C152" s="15"/>
    </row>
    <row r="153" customFormat="false" ht="13.8" hidden="false" customHeight="false" outlineLevel="0" collapsed="false">
      <c r="A153" s="259"/>
      <c r="B153" s="15"/>
      <c r="C153" s="15"/>
    </row>
    <row r="154" customFormat="false" ht="13.8" hidden="false" customHeight="false" outlineLevel="0" collapsed="false">
      <c r="A154" s="259"/>
      <c r="B154" s="15"/>
      <c r="C154" s="15"/>
    </row>
    <row r="155" customFormat="false" ht="13.8" hidden="false" customHeight="false" outlineLevel="0" collapsed="false">
      <c r="A155" s="259"/>
      <c r="B155" s="15"/>
      <c r="C155" s="15"/>
    </row>
    <row r="156" customFormat="false" ht="13.8" hidden="false" customHeight="false" outlineLevel="0" collapsed="false">
      <c r="A156" s="259"/>
      <c r="B156" s="15"/>
      <c r="C156" s="15"/>
    </row>
    <row r="157" customFormat="false" ht="13.8" hidden="false" customHeight="false" outlineLevel="0" collapsed="false">
      <c r="A157" s="259"/>
      <c r="B157" s="15"/>
      <c r="C157" s="15"/>
    </row>
    <row r="158" customFormat="false" ht="13.8" hidden="false" customHeight="false" outlineLevel="0" collapsed="false">
      <c r="A158" s="259"/>
      <c r="B158" s="15"/>
      <c r="C158" s="15"/>
    </row>
    <row r="159" customFormat="false" ht="13.8" hidden="false" customHeight="false" outlineLevel="0" collapsed="false">
      <c r="A159" s="259"/>
      <c r="B159" s="15"/>
      <c r="C159" s="15"/>
    </row>
    <row r="160" customFormat="false" ht="13.8" hidden="false" customHeight="false" outlineLevel="0" collapsed="false">
      <c r="A160" s="259"/>
      <c r="B160" s="15"/>
      <c r="C160" s="15"/>
    </row>
    <row r="161" customFormat="false" ht="13.8" hidden="false" customHeight="false" outlineLevel="0" collapsed="false">
      <c r="A161" s="259"/>
      <c r="B161" s="15"/>
      <c r="C161" s="15"/>
    </row>
    <row r="162" customFormat="false" ht="13.8" hidden="false" customHeight="false" outlineLevel="0" collapsed="false">
      <c r="A162" s="259"/>
      <c r="B162" s="15"/>
      <c r="C162" s="15"/>
    </row>
    <row r="163" customFormat="false" ht="13.8" hidden="false" customHeight="false" outlineLevel="0" collapsed="false">
      <c r="A163" s="259"/>
      <c r="B163" s="15"/>
      <c r="C163" s="15"/>
    </row>
    <row r="164" customFormat="false" ht="13.8" hidden="false" customHeight="false" outlineLevel="0" collapsed="false">
      <c r="A164" s="259"/>
      <c r="B164" s="15"/>
      <c r="C164" s="15"/>
    </row>
    <row r="165" customFormat="false" ht="13.8" hidden="false" customHeight="false" outlineLevel="0" collapsed="false">
      <c r="A165" s="259"/>
      <c r="B165" s="15"/>
      <c r="C165" s="15"/>
    </row>
    <row r="166" customFormat="false" ht="13.8" hidden="false" customHeight="false" outlineLevel="0" collapsed="false">
      <c r="A166" s="259"/>
      <c r="B166" s="15"/>
      <c r="C166" s="15"/>
    </row>
    <row r="167" customFormat="false" ht="13.8" hidden="false" customHeight="false" outlineLevel="0" collapsed="false">
      <c r="A167" s="259"/>
      <c r="B167" s="15"/>
      <c r="C167" s="15"/>
    </row>
    <row r="168" customFormat="false" ht="13.8" hidden="false" customHeight="false" outlineLevel="0" collapsed="false">
      <c r="A168" s="259"/>
      <c r="B168" s="15"/>
      <c r="C168" s="15"/>
    </row>
    <row r="169" customFormat="false" ht="13.8" hidden="false" customHeight="false" outlineLevel="0" collapsed="false">
      <c r="A169" s="259"/>
      <c r="B169" s="15"/>
      <c r="C169" s="15"/>
    </row>
    <row r="170" customFormat="false" ht="13.8" hidden="false" customHeight="false" outlineLevel="0" collapsed="false">
      <c r="A170" s="259"/>
      <c r="B170" s="15"/>
      <c r="C170" s="15"/>
    </row>
    <row r="171" customFormat="false" ht="13.8" hidden="false" customHeight="false" outlineLevel="0" collapsed="false">
      <c r="A171" s="259"/>
      <c r="B171" s="15"/>
      <c r="C171" s="15"/>
    </row>
    <row r="172" customFormat="false" ht="13.8" hidden="false" customHeight="false" outlineLevel="0" collapsed="false">
      <c r="A172" s="259"/>
      <c r="B172" s="15"/>
      <c r="C172" s="15"/>
    </row>
    <row r="173" customFormat="false" ht="13.8" hidden="false" customHeight="false" outlineLevel="0" collapsed="false">
      <c r="A173" s="259"/>
      <c r="B173" s="15"/>
      <c r="C173" s="15"/>
    </row>
    <row r="174" customFormat="false" ht="13.8" hidden="false" customHeight="false" outlineLevel="0" collapsed="false">
      <c r="A174" s="259"/>
      <c r="B174" s="15"/>
      <c r="C174" s="15"/>
    </row>
    <row r="175" customFormat="false" ht="13.8" hidden="false" customHeight="false" outlineLevel="0" collapsed="false">
      <c r="A175" s="259"/>
      <c r="B175" s="15"/>
      <c r="C175" s="15"/>
    </row>
    <row r="176" customFormat="false" ht="13.8" hidden="false" customHeight="false" outlineLevel="0" collapsed="false">
      <c r="A176" s="259"/>
      <c r="B176" s="15"/>
      <c r="C176" s="15"/>
    </row>
    <row r="177" customFormat="false" ht="13.8" hidden="false" customHeight="false" outlineLevel="0" collapsed="false">
      <c r="A177" s="259"/>
      <c r="B177" s="15"/>
      <c r="C177" s="15"/>
    </row>
    <row r="178" customFormat="false" ht="13.8" hidden="false" customHeight="false" outlineLevel="0" collapsed="false">
      <c r="A178" s="259"/>
      <c r="B178" s="15"/>
      <c r="C178" s="15"/>
    </row>
    <row r="179" customFormat="false" ht="13.8" hidden="false" customHeight="false" outlineLevel="0" collapsed="false">
      <c r="A179" s="259"/>
      <c r="B179" s="15"/>
      <c r="C179" s="15"/>
    </row>
    <row r="180" customFormat="false" ht="13.8" hidden="false" customHeight="false" outlineLevel="0" collapsed="false">
      <c r="A180" s="259"/>
      <c r="B180" s="15"/>
      <c r="C180" s="15"/>
    </row>
    <row r="181" customFormat="false" ht="13.8" hidden="false" customHeight="false" outlineLevel="0" collapsed="false">
      <c r="A181" s="259"/>
      <c r="B181" s="15"/>
      <c r="C181" s="15"/>
    </row>
    <row r="182" customFormat="false" ht="13.8" hidden="false" customHeight="false" outlineLevel="0" collapsed="false">
      <c r="A182" s="259"/>
      <c r="B182" s="15"/>
      <c r="C182" s="15"/>
    </row>
    <row r="183" customFormat="false" ht="13.8" hidden="false" customHeight="false" outlineLevel="0" collapsed="false">
      <c r="A183" s="259"/>
      <c r="B183" s="15"/>
      <c r="C183" s="15"/>
    </row>
    <row r="184" customFormat="false" ht="13.8" hidden="false" customHeight="false" outlineLevel="0" collapsed="false">
      <c r="A184" s="259"/>
      <c r="B184" s="15"/>
      <c r="C184" s="15"/>
    </row>
    <row r="185" customFormat="false" ht="13.8" hidden="false" customHeight="false" outlineLevel="0" collapsed="false">
      <c r="A185" s="259"/>
      <c r="B185" s="15"/>
      <c r="C185" s="15"/>
    </row>
    <row r="186" customFormat="false" ht="13.8" hidden="false" customHeight="false" outlineLevel="0" collapsed="false">
      <c r="A186" s="259"/>
      <c r="B186" s="15"/>
      <c r="C186" s="15"/>
    </row>
    <row r="187" customFormat="false" ht="13.8" hidden="false" customHeight="false" outlineLevel="0" collapsed="false">
      <c r="A187" s="259"/>
      <c r="B187" s="15"/>
      <c r="C187" s="15"/>
    </row>
    <row r="188" customFormat="false" ht="13.8" hidden="false" customHeight="false" outlineLevel="0" collapsed="false">
      <c r="A188" s="259"/>
      <c r="B188" s="15"/>
      <c r="C188" s="15"/>
    </row>
    <row r="189" customFormat="false" ht="13.8" hidden="false" customHeight="false" outlineLevel="0" collapsed="false">
      <c r="A189" s="259"/>
      <c r="B189" s="15"/>
      <c r="C189" s="15"/>
    </row>
    <row r="190" customFormat="false" ht="13.8" hidden="false" customHeight="false" outlineLevel="0" collapsed="false">
      <c r="A190" s="259"/>
      <c r="B190" s="15"/>
      <c r="C190" s="15"/>
    </row>
    <row r="191" customFormat="false" ht="13.8" hidden="false" customHeight="false" outlineLevel="0" collapsed="false">
      <c r="A191" s="259"/>
      <c r="B191" s="15"/>
      <c r="C191" s="15"/>
    </row>
    <row r="192" customFormat="false" ht="13.8" hidden="false" customHeight="false" outlineLevel="0" collapsed="false">
      <c r="A192" s="259"/>
      <c r="B192" s="15"/>
      <c r="C192" s="15"/>
    </row>
    <row r="193" customFormat="false" ht="13.8" hidden="false" customHeight="false" outlineLevel="0" collapsed="false">
      <c r="A193" s="259"/>
      <c r="B193" s="15"/>
      <c r="C193" s="15"/>
    </row>
    <row r="194" customFormat="false" ht="13.8" hidden="false" customHeight="false" outlineLevel="0" collapsed="false">
      <c r="A194" s="259"/>
      <c r="B194" s="15"/>
      <c r="C194" s="15"/>
    </row>
    <row r="195" customFormat="false" ht="13.8" hidden="false" customHeight="false" outlineLevel="0" collapsed="false">
      <c r="A195" s="259"/>
      <c r="B195" s="15"/>
      <c r="C195" s="15"/>
    </row>
    <row r="196" customFormat="false" ht="13.8" hidden="false" customHeight="false" outlineLevel="0" collapsed="false">
      <c r="A196" s="259"/>
      <c r="B196" s="15"/>
      <c r="C196" s="15"/>
    </row>
    <row r="197" customFormat="false" ht="13.8" hidden="false" customHeight="false" outlineLevel="0" collapsed="false">
      <c r="A197" s="259"/>
      <c r="B197" s="15"/>
      <c r="C197" s="15"/>
    </row>
    <row r="198" customFormat="false" ht="13.8" hidden="false" customHeight="false" outlineLevel="0" collapsed="false">
      <c r="A198" s="259"/>
      <c r="B198" s="15"/>
      <c r="C198" s="15"/>
    </row>
    <row r="199" customFormat="false" ht="13.8" hidden="false" customHeight="false" outlineLevel="0" collapsed="false">
      <c r="A199" s="259"/>
      <c r="B199" s="15"/>
      <c r="C199" s="15"/>
    </row>
    <row r="200" customFormat="false" ht="13.8" hidden="false" customHeight="false" outlineLevel="0" collapsed="false">
      <c r="A200" s="259"/>
      <c r="B200" s="15"/>
      <c r="C200" s="15"/>
    </row>
    <row r="201" customFormat="false" ht="13.8" hidden="false" customHeight="false" outlineLevel="0" collapsed="false">
      <c r="A201" s="259"/>
      <c r="B201" s="15"/>
      <c r="C201" s="15"/>
    </row>
    <row r="202" customFormat="false" ht="13.8" hidden="false" customHeight="false" outlineLevel="0" collapsed="false">
      <c r="A202" s="259"/>
      <c r="B202" s="15"/>
      <c r="C202" s="15"/>
    </row>
    <row r="203" customFormat="false" ht="13.8" hidden="false" customHeight="false" outlineLevel="0" collapsed="false">
      <c r="A203" s="259"/>
      <c r="B203" s="15"/>
      <c r="C203" s="15"/>
    </row>
    <row r="204" customFormat="false" ht="13.8" hidden="false" customHeight="false" outlineLevel="0" collapsed="false">
      <c r="A204" s="259"/>
      <c r="B204" s="15"/>
      <c r="C204" s="15"/>
    </row>
    <row r="205" customFormat="false" ht="13.8" hidden="false" customHeight="false" outlineLevel="0" collapsed="false">
      <c r="A205" s="259"/>
      <c r="B205" s="15"/>
      <c r="C205" s="15"/>
    </row>
    <row r="206" customFormat="false" ht="13.8" hidden="false" customHeight="false" outlineLevel="0" collapsed="false">
      <c r="A206" s="259"/>
      <c r="B206" s="15"/>
      <c r="C206" s="15"/>
    </row>
    <row r="207" customFormat="false" ht="13.8" hidden="false" customHeight="false" outlineLevel="0" collapsed="false">
      <c r="A207" s="259"/>
      <c r="B207" s="15"/>
      <c r="C207" s="15"/>
    </row>
    <row r="208" customFormat="false" ht="13.8" hidden="false" customHeight="false" outlineLevel="0" collapsed="false">
      <c r="A208" s="259"/>
      <c r="B208" s="15"/>
      <c r="C208" s="15"/>
    </row>
    <row r="209" customFormat="false" ht="13.8" hidden="false" customHeight="false" outlineLevel="0" collapsed="false">
      <c r="A209" s="259"/>
      <c r="B209" s="15"/>
      <c r="C209" s="15"/>
    </row>
    <row r="210" customFormat="false" ht="13.8" hidden="false" customHeight="false" outlineLevel="0" collapsed="false">
      <c r="A210" s="259"/>
      <c r="B210" s="15"/>
      <c r="C210" s="15"/>
    </row>
    <row r="211" customFormat="false" ht="13.8" hidden="false" customHeight="false" outlineLevel="0" collapsed="false">
      <c r="A211" s="259"/>
      <c r="B211" s="15"/>
      <c r="C211" s="15"/>
    </row>
    <row r="212" customFormat="false" ht="13.8" hidden="false" customHeight="false" outlineLevel="0" collapsed="false">
      <c r="A212" s="259"/>
      <c r="B212" s="15"/>
      <c r="C212" s="15"/>
    </row>
    <row r="213" customFormat="false" ht="13.8" hidden="false" customHeight="false" outlineLevel="0" collapsed="false">
      <c r="A213" s="259"/>
      <c r="B213" s="15"/>
      <c r="C213" s="15"/>
    </row>
    <row r="214" customFormat="false" ht="13.8" hidden="false" customHeight="false" outlineLevel="0" collapsed="false">
      <c r="A214" s="259"/>
      <c r="B214" s="15"/>
      <c r="C214" s="15"/>
    </row>
    <row r="215" customFormat="false" ht="13.8" hidden="false" customHeight="false" outlineLevel="0" collapsed="false">
      <c r="A215" s="259"/>
      <c r="B215" s="15"/>
      <c r="C215" s="15"/>
    </row>
    <row r="216" customFormat="false" ht="13.8" hidden="false" customHeight="false" outlineLevel="0" collapsed="false">
      <c r="A216" s="259"/>
      <c r="B216" s="15"/>
      <c r="C216" s="15"/>
    </row>
    <row r="217" customFormat="false" ht="13.8" hidden="false" customHeight="false" outlineLevel="0" collapsed="false">
      <c r="A217" s="259"/>
      <c r="B217" s="15"/>
      <c r="C217" s="15"/>
    </row>
    <row r="218" customFormat="false" ht="13.8" hidden="false" customHeight="false" outlineLevel="0" collapsed="false">
      <c r="A218" s="259"/>
      <c r="B218" s="15"/>
      <c r="C218" s="15"/>
    </row>
    <row r="219" customFormat="false" ht="13.8" hidden="false" customHeight="false" outlineLevel="0" collapsed="false">
      <c r="A219" s="259"/>
      <c r="B219" s="15"/>
      <c r="C219" s="15"/>
    </row>
    <row r="220" customFormat="false" ht="13.8" hidden="false" customHeight="false" outlineLevel="0" collapsed="false">
      <c r="A220" s="259"/>
      <c r="B220" s="15"/>
      <c r="C220" s="15"/>
    </row>
    <row r="221" customFormat="false" ht="13.8" hidden="false" customHeight="false" outlineLevel="0" collapsed="false">
      <c r="A221" s="259"/>
      <c r="B221" s="15"/>
      <c r="C221" s="15"/>
    </row>
    <row r="222" customFormat="false" ht="13.8" hidden="false" customHeight="false" outlineLevel="0" collapsed="false">
      <c r="A222" s="259"/>
      <c r="B222" s="15"/>
      <c r="C222" s="15"/>
    </row>
    <row r="223" customFormat="false" ht="13.8" hidden="false" customHeight="false" outlineLevel="0" collapsed="false">
      <c r="A223" s="259"/>
      <c r="B223" s="15"/>
      <c r="C223" s="15"/>
    </row>
    <row r="224" customFormat="false" ht="13.8" hidden="false" customHeight="false" outlineLevel="0" collapsed="false">
      <c r="A224" s="259"/>
      <c r="B224" s="15"/>
      <c r="C224" s="15"/>
    </row>
    <row r="225" customFormat="false" ht="13.8" hidden="false" customHeight="false" outlineLevel="0" collapsed="false">
      <c r="A225" s="259"/>
      <c r="B225" s="15"/>
      <c r="C225" s="15"/>
    </row>
    <row r="226" customFormat="false" ht="13.8" hidden="false" customHeight="false" outlineLevel="0" collapsed="false">
      <c r="A226" s="259"/>
      <c r="B226" s="15"/>
      <c r="C226" s="15"/>
    </row>
    <row r="227" customFormat="false" ht="13.8" hidden="false" customHeight="false" outlineLevel="0" collapsed="false">
      <c r="A227" s="259"/>
      <c r="B227" s="15"/>
      <c r="C227" s="15"/>
    </row>
    <row r="228" customFormat="false" ht="13.8" hidden="false" customHeight="false" outlineLevel="0" collapsed="false">
      <c r="A228" s="259"/>
      <c r="B228" s="15"/>
      <c r="C228" s="15"/>
    </row>
    <row r="229" customFormat="false" ht="13.8" hidden="false" customHeight="false" outlineLevel="0" collapsed="false">
      <c r="A229" s="259"/>
      <c r="B229" s="15"/>
      <c r="C229" s="15"/>
    </row>
    <row r="230" customFormat="false" ht="13.8" hidden="false" customHeight="false" outlineLevel="0" collapsed="false">
      <c r="A230" s="259"/>
      <c r="B230" s="15"/>
      <c r="C230" s="15"/>
    </row>
    <row r="231" customFormat="false" ht="13.8" hidden="false" customHeight="false" outlineLevel="0" collapsed="false">
      <c r="A231" s="259"/>
      <c r="B231" s="15"/>
      <c r="C231" s="15"/>
    </row>
    <row r="232" customFormat="false" ht="13.8" hidden="false" customHeight="false" outlineLevel="0" collapsed="false">
      <c r="A232" s="259"/>
      <c r="B232" s="15"/>
      <c r="C232" s="15"/>
    </row>
    <row r="233" customFormat="false" ht="13.8" hidden="false" customHeight="false" outlineLevel="0" collapsed="false">
      <c r="A233" s="259"/>
      <c r="B233" s="15"/>
      <c r="C233" s="15"/>
    </row>
    <row r="234" customFormat="false" ht="13.8" hidden="false" customHeight="false" outlineLevel="0" collapsed="false">
      <c r="A234" s="259"/>
      <c r="B234" s="15"/>
      <c r="C234" s="15"/>
    </row>
    <row r="235" customFormat="false" ht="13.8" hidden="false" customHeight="false" outlineLevel="0" collapsed="false">
      <c r="A235" s="259"/>
      <c r="B235" s="15"/>
      <c r="C235" s="15"/>
    </row>
    <row r="236" customFormat="false" ht="13.8" hidden="false" customHeight="false" outlineLevel="0" collapsed="false">
      <c r="A236" s="259"/>
      <c r="B236" s="15"/>
      <c r="C236" s="15"/>
    </row>
    <row r="237" customFormat="false" ht="13.8" hidden="false" customHeight="false" outlineLevel="0" collapsed="false">
      <c r="A237" s="259"/>
      <c r="B237" s="15"/>
      <c r="C237" s="15"/>
    </row>
    <row r="238" customFormat="false" ht="13.8" hidden="false" customHeight="false" outlineLevel="0" collapsed="false">
      <c r="A238" s="259"/>
      <c r="B238" s="15"/>
      <c r="C238" s="15"/>
    </row>
    <row r="239" customFormat="false" ht="13.8" hidden="false" customHeight="false" outlineLevel="0" collapsed="false">
      <c r="A239" s="259"/>
      <c r="B239" s="15"/>
      <c r="C239" s="15"/>
    </row>
    <row r="240" customFormat="false" ht="13.8" hidden="false" customHeight="false" outlineLevel="0" collapsed="false">
      <c r="A240" s="259"/>
      <c r="B240" s="15"/>
      <c r="C240" s="15"/>
    </row>
    <row r="241" customFormat="false" ht="13.8" hidden="false" customHeight="false" outlineLevel="0" collapsed="false">
      <c r="A241" s="259"/>
      <c r="B241" s="15"/>
      <c r="C241" s="15"/>
    </row>
    <row r="242" customFormat="false" ht="13.8" hidden="false" customHeight="false" outlineLevel="0" collapsed="false">
      <c r="A242" s="259"/>
      <c r="B242" s="15"/>
      <c r="C242" s="15"/>
    </row>
    <row r="243" customFormat="false" ht="13.8" hidden="false" customHeight="false" outlineLevel="0" collapsed="false">
      <c r="A243" s="259"/>
      <c r="B243" s="15"/>
      <c r="C243" s="15"/>
    </row>
    <row r="244" customFormat="false" ht="13.8" hidden="false" customHeight="false" outlineLevel="0" collapsed="false">
      <c r="A244" s="259"/>
      <c r="B244" s="15"/>
      <c r="C244" s="15"/>
    </row>
    <row r="245" customFormat="false" ht="13.8" hidden="false" customHeight="false" outlineLevel="0" collapsed="false">
      <c r="A245" s="259"/>
      <c r="B245" s="15"/>
      <c r="C245" s="15"/>
    </row>
    <row r="246" customFormat="false" ht="13.8" hidden="false" customHeight="false" outlineLevel="0" collapsed="false">
      <c r="A246" s="259"/>
      <c r="B246" s="15"/>
      <c r="C246" s="15"/>
    </row>
    <row r="247" customFormat="false" ht="13.8" hidden="false" customHeight="false" outlineLevel="0" collapsed="false">
      <c r="A247" s="259"/>
      <c r="B247" s="15"/>
      <c r="C247" s="15"/>
    </row>
    <row r="248" customFormat="false" ht="13.8" hidden="false" customHeight="false" outlineLevel="0" collapsed="false">
      <c r="A248" s="259"/>
      <c r="B248" s="15"/>
      <c r="C248" s="15"/>
    </row>
    <row r="249" customFormat="false" ht="13.8" hidden="false" customHeight="false" outlineLevel="0" collapsed="false">
      <c r="A249" s="259"/>
      <c r="B249" s="15"/>
      <c r="C249" s="15"/>
    </row>
    <row r="250" customFormat="false" ht="13.8" hidden="false" customHeight="false" outlineLevel="0" collapsed="false">
      <c r="A250" s="259"/>
      <c r="B250" s="15"/>
      <c r="C250" s="15"/>
    </row>
    <row r="251" customFormat="false" ht="13.8" hidden="false" customHeight="false" outlineLevel="0" collapsed="false">
      <c r="A251" s="259"/>
      <c r="B251" s="15"/>
      <c r="C251" s="15"/>
    </row>
    <row r="252" customFormat="false" ht="13.8" hidden="false" customHeight="false" outlineLevel="0" collapsed="false">
      <c r="A252" s="259"/>
      <c r="B252" s="15"/>
      <c r="C252" s="15"/>
    </row>
    <row r="253" customFormat="false" ht="13.8" hidden="false" customHeight="false" outlineLevel="0" collapsed="false">
      <c r="A253" s="259"/>
      <c r="B253" s="15"/>
      <c r="C253" s="15"/>
    </row>
    <row r="254" customFormat="false" ht="13.8" hidden="false" customHeight="false" outlineLevel="0" collapsed="false">
      <c r="A254" s="259"/>
      <c r="B254" s="15"/>
      <c r="C254" s="15"/>
    </row>
    <row r="255" customFormat="false" ht="13.8" hidden="false" customHeight="false" outlineLevel="0" collapsed="false">
      <c r="A255" s="259"/>
      <c r="B255" s="15"/>
      <c r="C255" s="15"/>
    </row>
    <row r="256" customFormat="false" ht="13.8" hidden="false" customHeight="false" outlineLevel="0" collapsed="false">
      <c r="A256" s="259"/>
      <c r="B256" s="15"/>
      <c r="C256" s="15"/>
    </row>
    <row r="257" customFormat="false" ht="13.8" hidden="false" customHeight="false" outlineLevel="0" collapsed="false">
      <c r="A257" s="259"/>
      <c r="B257" s="15"/>
      <c r="C257" s="15"/>
    </row>
    <row r="258" customFormat="false" ht="13.8" hidden="false" customHeight="false" outlineLevel="0" collapsed="false">
      <c r="A258" s="259"/>
      <c r="B258" s="15"/>
      <c r="C258" s="15"/>
    </row>
    <row r="259" customFormat="false" ht="13.8" hidden="false" customHeight="false" outlineLevel="0" collapsed="false">
      <c r="A259" s="259"/>
      <c r="B259" s="15"/>
      <c r="C259" s="15"/>
    </row>
    <row r="260" customFormat="false" ht="13.8" hidden="false" customHeight="false" outlineLevel="0" collapsed="false">
      <c r="A260" s="259"/>
      <c r="B260" s="15"/>
      <c r="C260" s="15"/>
    </row>
    <row r="261" customFormat="false" ht="13.8" hidden="false" customHeight="false" outlineLevel="0" collapsed="false">
      <c r="A261" s="259"/>
      <c r="B261" s="15"/>
      <c r="C261" s="15"/>
    </row>
    <row r="262" customFormat="false" ht="13.8" hidden="false" customHeight="false" outlineLevel="0" collapsed="false">
      <c r="A262" s="259"/>
      <c r="B262" s="15"/>
      <c r="C262" s="15"/>
    </row>
    <row r="263" customFormat="false" ht="13.8" hidden="false" customHeight="false" outlineLevel="0" collapsed="false">
      <c r="A263" s="259"/>
      <c r="B263" s="15"/>
      <c r="C263" s="15"/>
    </row>
    <row r="264" customFormat="false" ht="13.8" hidden="false" customHeight="false" outlineLevel="0" collapsed="false">
      <c r="A264" s="259"/>
      <c r="B264" s="15"/>
      <c r="C264" s="15"/>
    </row>
    <row r="265" customFormat="false" ht="13.8" hidden="false" customHeight="false" outlineLevel="0" collapsed="false">
      <c r="A265" s="259"/>
      <c r="B265" s="15"/>
      <c r="C265" s="15"/>
    </row>
    <row r="266" customFormat="false" ht="13.8" hidden="false" customHeight="false" outlineLevel="0" collapsed="false">
      <c r="A266" s="259"/>
      <c r="B266" s="15"/>
      <c r="C266" s="15"/>
    </row>
    <row r="267" customFormat="false" ht="13.8" hidden="false" customHeight="false" outlineLevel="0" collapsed="false">
      <c r="A267" s="259"/>
      <c r="B267" s="15"/>
      <c r="C267" s="15"/>
    </row>
    <row r="268" customFormat="false" ht="13.8" hidden="false" customHeight="false" outlineLevel="0" collapsed="false">
      <c r="A268" s="259"/>
      <c r="B268" s="15"/>
      <c r="C268" s="15"/>
    </row>
    <row r="269" customFormat="false" ht="13.8" hidden="false" customHeight="false" outlineLevel="0" collapsed="false">
      <c r="A269" s="259"/>
      <c r="B269" s="15"/>
      <c r="C269" s="15"/>
    </row>
    <row r="270" customFormat="false" ht="13.8" hidden="false" customHeight="false" outlineLevel="0" collapsed="false">
      <c r="A270" s="259"/>
      <c r="B270" s="15"/>
      <c r="C270" s="15"/>
    </row>
    <row r="271" customFormat="false" ht="13.8" hidden="false" customHeight="false" outlineLevel="0" collapsed="false">
      <c r="A271" s="259"/>
      <c r="B271" s="15"/>
      <c r="C271" s="15"/>
    </row>
    <row r="272" customFormat="false" ht="13.8" hidden="false" customHeight="false" outlineLevel="0" collapsed="false">
      <c r="A272" s="259"/>
      <c r="B272" s="15"/>
      <c r="C272" s="15"/>
    </row>
    <row r="273" customFormat="false" ht="13.8" hidden="false" customHeight="false" outlineLevel="0" collapsed="false">
      <c r="A273" s="259"/>
      <c r="B273" s="15"/>
      <c r="C273" s="15"/>
    </row>
    <row r="274" customFormat="false" ht="13.8" hidden="false" customHeight="false" outlineLevel="0" collapsed="false">
      <c r="A274" s="259"/>
      <c r="B274" s="15"/>
      <c r="C274" s="15"/>
    </row>
    <row r="275" customFormat="false" ht="13.8" hidden="false" customHeight="false" outlineLevel="0" collapsed="false">
      <c r="A275" s="259"/>
      <c r="B275" s="15"/>
      <c r="C275" s="15"/>
    </row>
    <row r="276" customFormat="false" ht="13.8" hidden="false" customHeight="false" outlineLevel="0" collapsed="false">
      <c r="A276" s="259"/>
      <c r="B276" s="15"/>
      <c r="C276" s="15"/>
    </row>
    <row r="277" customFormat="false" ht="13.8" hidden="false" customHeight="false" outlineLevel="0" collapsed="false">
      <c r="A277" s="259"/>
      <c r="B277" s="15"/>
      <c r="C277" s="15"/>
    </row>
    <row r="278" customFormat="false" ht="13.8" hidden="false" customHeight="false" outlineLevel="0" collapsed="false">
      <c r="A278" s="259"/>
      <c r="B278" s="15"/>
      <c r="C278" s="15"/>
    </row>
    <row r="279" customFormat="false" ht="13.8" hidden="false" customHeight="false" outlineLevel="0" collapsed="false">
      <c r="A279" s="259"/>
      <c r="B279" s="15"/>
      <c r="C279" s="15"/>
    </row>
    <row r="280" customFormat="false" ht="13.8" hidden="false" customHeight="false" outlineLevel="0" collapsed="false">
      <c r="A280" s="259"/>
      <c r="B280" s="15"/>
      <c r="C280" s="15"/>
    </row>
    <row r="281" customFormat="false" ht="13.8" hidden="false" customHeight="false" outlineLevel="0" collapsed="false">
      <c r="A281" s="259"/>
      <c r="B281" s="15"/>
      <c r="C281" s="15"/>
    </row>
    <row r="282" customFormat="false" ht="13.8" hidden="false" customHeight="false" outlineLevel="0" collapsed="false">
      <c r="A282" s="259"/>
      <c r="B282" s="15"/>
      <c r="C282" s="15"/>
    </row>
    <row r="283" customFormat="false" ht="13.8" hidden="false" customHeight="false" outlineLevel="0" collapsed="false">
      <c r="A283" s="259"/>
      <c r="B283" s="15"/>
      <c r="C283" s="15"/>
    </row>
    <row r="284" customFormat="false" ht="13.8" hidden="false" customHeight="false" outlineLevel="0" collapsed="false">
      <c r="A284" s="259"/>
      <c r="B284" s="15"/>
      <c r="C284" s="15"/>
    </row>
    <row r="285" customFormat="false" ht="13.8" hidden="false" customHeight="false" outlineLevel="0" collapsed="false">
      <c r="A285" s="259"/>
      <c r="B285" s="15"/>
      <c r="C285" s="15"/>
    </row>
    <row r="286" customFormat="false" ht="13.8" hidden="false" customHeight="false" outlineLevel="0" collapsed="false">
      <c r="A286" s="259"/>
      <c r="B286" s="15"/>
      <c r="C286" s="15"/>
    </row>
    <row r="287" customFormat="false" ht="13.8" hidden="false" customHeight="false" outlineLevel="0" collapsed="false">
      <c r="A287" s="259"/>
      <c r="B287" s="15"/>
      <c r="C287" s="15"/>
    </row>
    <row r="288" customFormat="false" ht="13.8" hidden="false" customHeight="false" outlineLevel="0" collapsed="false">
      <c r="A288" s="259"/>
      <c r="B288" s="15"/>
      <c r="C288" s="15"/>
    </row>
    <row r="289" customFormat="false" ht="13.8" hidden="false" customHeight="false" outlineLevel="0" collapsed="false">
      <c r="A289" s="259"/>
      <c r="B289" s="15"/>
      <c r="C289" s="15"/>
    </row>
    <row r="290" customFormat="false" ht="13.8" hidden="false" customHeight="false" outlineLevel="0" collapsed="false">
      <c r="A290" s="259"/>
      <c r="B290" s="15"/>
      <c r="C290" s="15"/>
    </row>
    <row r="291" customFormat="false" ht="13.8" hidden="false" customHeight="false" outlineLevel="0" collapsed="false">
      <c r="A291" s="259"/>
      <c r="B291" s="15"/>
      <c r="C291" s="15"/>
    </row>
    <row r="292" customFormat="false" ht="13.8" hidden="false" customHeight="false" outlineLevel="0" collapsed="false">
      <c r="A292" s="259"/>
      <c r="B292" s="15"/>
      <c r="C292" s="15"/>
    </row>
    <row r="293" customFormat="false" ht="13.8" hidden="false" customHeight="false" outlineLevel="0" collapsed="false">
      <c r="A293" s="259"/>
      <c r="B293" s="15"/>
      <c r="C293" s="15"/>
    </row>
    <row r="294" customFormat="false" ht="13.8" hidden="false" customHeight="false" outlineLevel="0" collapsed="false">
      <c r="A294" s="259"/>
      <c r="B294" s="15"/>
      <c r="C294" s="15"/>
    </row>
    <row r="295" customFormat="false" ht="13.8" hidden="false" customHeight="false" outlineLevel="0" collapsed="false">
      <c r="A295" s="259"/>
      <c r="B295" s="15"/>
      <c r="C295" s="15"/>
    </row>
    <row r="296" customFormat="false" ht="13.8" hidden="false" customHeight="false" outlineLevel="0" collapsed="false">
      <c r="A296" s="259"/>
      <c r="B296" s="15"/>
      <c r="C296" s="15"/>
    </row>
    <row r="297" customFormat="false" ht="13.8" hidden="false" customHeight="false" outlineLevel="0" collapsed="false">
      <c r="A297" s="259"/>
      <c r="B297" s="15"/>
      <c r="C297" s="15"/>
    </row>
    <row r="298" customFormat="false" ht="13.8" hidden="false" customHeight="false" outlineLevel="0" collapsed="false">
      <c r="A298" s="259"/>
      <c r="B298" s="15"/>
      <c r="C298" s="15"/>
    </row>
    <row r="299" customFormat="false" ht="13.8" hidden="false" customHeight="false" outlineLevel="0" collapsed="false">
      <c r="A299" s="259"/>
      <c r="B299" s="15"/>
      <c r="C299" s="15"/>
    </row>
    <row r="300" customFormat="false" ht="13.8" hidden="false" customHeight="false" outlineLevel="0" collapsed="false">
      <c r="A300" s="259"/>
      <c r="B300" s="15"/>
      <c r="C300" s="15"/>
    </row>
    <row r="301" customFormat="false" ht="13.8" hidden="false" customHeight="false" outlineLevel="0" collapsed="false">
      <c r="A301" s="259"/>
      <c r="B301" s="15"/>
      <c r="C301" s="15"/>
    </row>
    <row r="302" customFormat="false" ht="13.8" hidden="false" customHeight="false" outlineLevel="0" collapsed="false">
      <c r="A302" s="259"/>
      <c r="B302" s="15"/>
      <c r="C302" s="15"/>
    </row>
    <row r="303" customFormat="false" ht="13.8" hidden="false" customHeight="false" outlineLevel="0" collapsed="false">
      <c r="A303" s="259"/>
      <c r="B303" s="15"/>
      <c r="C303" s="15"/>
    </row>
    <row r="304" customFormat="false" ht="13.8" hidden="false" customHeight="false" outlineLevel="0" collapsed="false">
      <c r="A304" s="259"/>
      <c r="B304" s="15"/>
      <c r="C304" s="15"/>
    </row>
    <row r="305" customFormat="false" ht="13.8" hidden="false" customHeight="false" outlineLevel="0" collapsed="false">
      <c r="A305" s="259"/>
      <c r="B305" s="15"/>
      <c r="C305" s="15"/>
    </row>
    <row r="306" customFormat="false" ht="13.8" hidden="false" customHeight="false" outlineLevel="0" collapsed="false">
      <c r="A306" s="259"/>
      <c r="B306" s="15"/>
      <c r="C306" s="15"/>
    </row>
    <row r="307" customFormat="false" ht="13.8" hidden="false" customHeight="false" outlineLevel="0" collapsed="false">
      <c r="A307" s="259"/>
      <c r="B307" s="15"/>
      <c r="C307" s="15"/>
    </row>
    <row r="308" customFormat="false" ht="13.8" hidden="false" customHeight="false" outlineLevel="0" collapsed="false">
      <c r="A308" s="259"/>
      <c r="B308" s="15"/>
      <c r="C308" s="15"/>
    </row>
    <row r="309" customFormat="false" ht="13.8" hidden="false" customHeight="false" outlineLevel="0" collapsed="false">
      <c r="A309" s="259"/>
      <c r="B309" s="15"/>
      <c r="C309" s="15"/>
    </row>
    <row r="310" customFormat="false" ht="13.8" hidden="false" customHeight="false" outlineLevel="0" collapsed="false">
      <c r="A310" s="259"/>
      <c r="B310" s="15"/>
      <c r="C310" s="15"/>
    </row>
    <row r="311" customFormat="false" ht="13.8" hidden="false" customHeight="false" outlineLevel="0" collapsed="false">
      <c r="A311" s="259"/>
      <c r="B311" s="15"/>
      <c r="C311" s="15"/>
    </row>
    <row r="312" customFormat="false" ht="13.8" hidden="false" customHeight="false" outlineLevel="0" collapsed="false">
      <c r="A312" s="259"/>
      <c r="B312" s="15"/>
      <c r="C312" s="15"/>
    </row>
    <row r="313" customFormat="false" ht="13.8" hidden="false" customHeight="false" outlineLevel="0" collapsed="false">
      <c r="A313" s="259"/>
      <c r="B313" s="15"/>
      <c r="C313" s="15"/>
    </row>
    <row r="314" customFormat="false" ht="13.8" hidden="false" customHeight="false" outlineLevel="0" collapsed="false">
      <c r="A314" s="259"/>
      <c r="B314" s="15"/>
      <c r="C314" s="15"/>
    </row>
    <row r="315" customFormat="false" ht="13.8" hidden="false" customHeight="false" outlineLevel="0" collapsed="false">
      <c r="A315" s="259"/>
      <c r="B315" s="15"/>
      <c r="C315" s="15"/>
    </row>
    <row r="316" customFormat="false" ht="13.8" hidden="false" customHeight="false" outlineLevel="0" collapsed="false">
      <c r="A316" s="259"/>
      <c r="B316" s="15"/>
      <c r="C316" s="15"/>
    </row>
    <row r="317" customFormat="false" ht="13.8" hidden="false" customHeight="false" outlineLevel="0" collapsed="false">
      <c r="A317" s="259"/>
      <c r="B317" s="15"/>
      <c r="C317" s="15"/>
    </row>
    <row r="318" customFormat="false" ht="13.8" hidden="false" customHeight="false" outlineLevel="0" collapsed="false">
      <c r="A318" s="259"/>
      <c r="B318" s="15"/>
      <c r="C318" s="15"/>
    </row>
    <row r="319" customFormat="false" ht="13.8" hidden="false" customHeight="false" outlineLevel="0" collapsed="false">
      <c r="A319" s="259"/>
      <c r="B319" s="15"/>
      <c r="C319" s="15"/>
    </row>
    <row r="320" customFormat="false" ht="13.8" hidden="false" customHeight="false" outlineLevel="0" collapsed="false">
      <c r="A320" s="259"/>
      <c r="B320" s="15"/>
      <c r="C320" s="15"/>
    </row>
    <row r="321" customFormat="false" ht="13.8" hidden="false" customHeight="false" outlineLevel="0" collapsed="false">
      <c r="A321" s="259"/>
      <c r="B321" s="15"/>
      <c r="C321" s="15"/>
    </row>
    <row r="322" customFormat="false" ht="13.8" hidden="false" customHeight="false" outlineLevel="0" collapsed="false">
      <c r="A322" s="259"/>
      <c r="B322" s="15"/>
      <c r="C322" s="15"/>
    </row>
    <row r="323" customFormat="false" ht="13.8" hidden="false" customHeight="false" outlineLevel="0" collapsed="false">
      <c r="A323" s="259"/>
      <c r="B323" s="15"/>
      <c r="C323" s="15"/>
    </row>
    <row r="324" customFormat="false" ht="13.8" hidden="false" customHeight="false" outlineLevel="0" collapsed="false">
      <c r="A324" s="259"/>
      <c r="B324" s="15"/>
      <c r="C324" s="15"/>
    </row>
    <row r="325" customFormat="false" ht="13.8" hidden="false" customHeight="false" outlineLevel="0" collapsed="false">
      <c r="A325" s="259"/>
      <c r="B325" s="15"/>
      <c r="C325" s="15"/>
    </row>
    <row r="326" customFormat="false" ht="13.8" hidden="false" customHeight="false" outlineLevel="0" collapsed="false">
      <c r="A326" s="259"/>
      <c r="B326" s="15"/>
      <c r="C326" s="15"/>
    </row>
    <row r="327" customFormat="false" ht="13.8" hidden="false" customHeight="false" outlineLevel="0" collapsed="false">
      <c r="A327" s="259"/>
      <c r="B327" s="15"/>
      <c r="C327" s="15"/>
    </row>
    <row r="328" customFormat="false" ht="13.8" hidden="false" customHeight="false" outlineLevel="0" collapsed="false">
      <c r="A328" s="259"/>
      <c r="B328" s="15"/>
      <c r="C328" s="15"/>
    </row>
    <row r="329" customFormat="false" ht="13.8" hidden="false" customHeight="false" outlineLevel="0" collapsed="false">
      <c r="A329" s="259"/>
      <c r="B329" s="15"/>
      <c r="C329" s="15"/>
    </row>
    <row r="330" customFormat="false" ht="13.8" hidden="false" customHeight="false" outlineLevel="0" collapsed="false">
      <c r="A330" s="259"/>
      <c r="B330" s="15"/>
      <c r="C330" s="15"/>
    </row>
    <row r="331" customFormat="false" ht="13.8" hidden="false" customHeight="false" outlineLevel="0" collapsed="false">
      <c r="A331" s="259"/>
      <c r="B331" s="15"/>
      <c r="C331" s="15"/>
    </row>
    <row r="332" customFormat="false" ht="13.8" hidden="false" customHeight="false" outlineLevel="0" collapsed="false">
      <c r="A332" s="259"/>
      <c r="B332" s="15"/>
      <c r="C332" s="15"/>
    </row>
    <row r="333" customFormat="false" ht="13.8" hidden="false" customHeight="false" outlineLevel="0" collapsed="false">
      <c r="A333" s="259"/>
      <c r="B333" s="15"/>
      <c r="C333" s="15"/>
    </row>
    <row r="334" customFormat="false" ht="13.8" hidden="false" customHeight="false" outlineLevel="0" collapsed="false">
      <c r="A334" s="259"/>
      <c r="B334" s="15"/>
      <c r="C334" s="15"/>
    </row>
    <row r="335" customFormat="false" ht="13.8" hidden="false" customHeight="false" outlineLevel="0" collapsed="false">
      <c r="A335" s="259"/>
      <c r="B335" s="15"/>
      <c r="C335" s="15"/>
    </row>
    <row r="336" customFormat="false" ht="13.8" hidden="false" customHeight="false" outlineLevel="0" collapsed="false">
      <c r="A336" s="259"/>
      <c r="B336" s="15"/>
      <c r="C336" s="15"/>
    </row>
    <row r="337" customFormat="false" ht="13.8" hidden="false" customHeight="false" outlineLevel="0" collapsed="false">
      <c r="A337" s="259"/>
      <c r="B337" s="15"/>
      <c r="C337" s="15"/>
    </row>
    <row r="338" customFormat="false" ht="13.8" hidden="false" customHeight="false" outlineLevel="0" collapsed="false">
      <c r="A338" s="259"/>
      <c r="B338" s="15"/>
      <c r="C338" s="15"/>
    </row>
    <row r="339" customFormat="false" ht="13.8" hidden="false" customHeight="false" outlineLevel="0" collapsed="false">
      <c r="A339" s="259"/>
      <c r="B339" s="15"/>
      <c r="C339" s="15"/>
    </row>
    <row r="340" customFormat="false" ht="13.8" hidden="false" customHeight="false" outlineLevel="0" collapsed="false">
      <c r="A340" s="259"/>
      <c r="B340" s="15"/>
      <c r="C340" s="15"/>
    </row>
    <row r="341" customFormat="false" ht="13.8" hidden="false" customHeight="false" outlineLevel="0" collapsed="false">
      <c r="A341" s="259"/>
      <c r="B341" s="15"/>
      <c r="C341" s="15"/>
    </row>
    <row r="342" customFormat="false" ht="13.8" hidden="false" customHeight="false" outlineLevel="0" collapsed="false">
      <c r="A342" s="259"/>
      <c r="B342" s="15"/>
      <c r="C342" s="15"/>
    </row>
    <row r="343" customFormat="false" ht="13.8" hidden="false" customHeight="false" outlineLevel="0" collapsed="false">
      <c r="A343" s="259"/>
      <c r="B343" s="15"/>
      <c r="C343" s="15"/>
    </row>
    <row r="344" customFormat="false" ht="13.8" hidden="false" customHeight="false" outlineLevel="0" collapsed="false">
      <c r="A344" s="259"/>
      <c r="B344" s="15"/>
      <c r="C344" s="15"/>
    </row>
    <row r="345" customFormat="false" ht="13.8" hidden="false" customHeight="false" outlineLevel="0" collapsed="false">
      <c r="A345" s="259"/>
      <c r="B345" s="15"/>
      <c r="C345" s="15"/>
    </row>
    <row r="346" customFormat="false" ht="13.8" hidden="false" customHeight="false" outlineLevel="0" collapsed="false">
      <c r="A346" s="259"/>
      <c r="B346" s="15"/>
      <c r="C346" s="15"/>
    </row>
    <row r="347" customFormat="false" ht="13.8" hidden="false" customHeight="false" outlineLevel="0" collapsed="false">
      <c r="A347" s="259"/>
      <c r="B347" s="15"/>
      <c r="C347" s="15"/>
    </row>
    <row r="348" customFormat="false" ht="13.8" hidden="false" customHeight="false" outlineLevel="0" collapsed="false">
      <c r="A348" s="259"/>
      <c r="B348" s="15"/>
      <c r="C348" s="15"/>
    </row>
    <row r="349" customFormat="false" ht="13.8" hidden="false" customHeight="false" outlineLevel="0" collapsed="false">
      <c r="A349" s="259"/>
      <c r="B349" s="15"/>
      <c r="C349" s="15"/>
    </row>
    <row r="350" customFormat="false" ht="13.8" hidden="false" customHeight="false" outlineLevel="0" collapsed="false">
      <c r="A350" s="259"/>
      <c r="B350" s="15"/>
      <c r="C350" s="15"/>
    </row>
    <row r="351" customFormat="false" ht="13.8" hidden="false" customHeight="false" outlineLevel="0" collapsed="false">
      <c r="A351" s="259"/>
      <c r="B351" s="15"/>
      <c r="C351" s="15"/>
    </row>
    <row r="352" customFormat="false" ht="13.8" hidden="false" customHeight="false" outlineLevel="0" collapsed="false">
      <c r="A352" s="259"/>
      <c r="B352" s="15"/>
      <c r="C352" s="15"/>
    </row>
    <row r="353" customFormat="false" ht="13.8" hidden="false" customHeight="false" outlineLevel="0" collapsed="false">
      <c r="A353" s="259"/>
      <c r="B353" s="15"/>
      <c r="C353" s="15"/>
    </row>
    <row r="354" customFormat="false" ht="13.8" hidden="false" customHeight="false" outlineLevel="0" collapsed="false">
      <c r="A354" s="259"/>
      <c r="B354" s="15"/>
      <c r="C354" s="15"/>
    </row>
    <row r="355" customFormat="false" ht="13.8" hidden="false" customHeight="false" outlineLevel="0" collapsed="false">
      <c r="A355" s="259"/>
      <c r="B355" s="15"/>
      <c r="C355" s="15"/>
    </row>
    <row r="356" customFormat="false" ht="13.8" hidden="false" customHeight="false" outlineLevel="0" collapsed="false">
      <c r="A356" s="259"/>
      <c r="B356" s="15"/>
      <c r="C356" s="15"/>
    </row>
    <row r="357" customFormat="false" ht="13.8" hidden="false" customHeight="false" outlineLevel="0" collapsed="false">
      <c r="A357" s="259"/>
      <c r="B357" s="15"/>
      <c r="C357" s="15"/>
    </row>
    <row r="358" customFormat="false" ht="13.8" hidden="false" customHeight="false" outlineLevel="0" collapsed="false">
      <c r="A358" s="259"/>
      <c r="B358" s="15"/>
      <c r="C358" s="15"/>
    </row>
    <row r="359" customFormat="false" ht="13.8" hidden="false" customHeight="false" outlineLevel="0" collapsed="false">
      <c r="A359" s="259"/>
      <c r="B359" s="15"/>
      <c r="C359" s="15"/>
    </row>
    <row r="360" customFormat="false" ht="13.8" hidden="false" customHeight="false" outlineLevel="0" collapsed="false">
      <c r="A360" s="259"/>
      <c r="B360" s="15"/>
      <c r="C360" s="15"/>
    </row>
    <row r="361" customFormat="false" ht="13.8" hidden="false" customHeight="false" outlineLevel="0" collapsed="false">
      <c r="A361" s="259"/>
      <c r="B361" s="15"/>
      <c r="C361" s="15"/>
    </row>
    <row r="362" customFormat="false" ht="13.8" hidden="false" customHeight="false" outlineLevel="0" collapsed="false">
      <c r="A362" s="259"/>
      <c r="B362" s="15"/>
      <c r="C362" s="15"/>
    </row>
    <row r="363" customFormat="false" ht="13.8" hidden="false" customHeight="false" outlineLevel="0" collapsed="false">
      <c r="A363" s="259"/>
      <c r="B363" s="15"/>
      <c r="C363" s="15"/>
    </row>
    <row r="364" customFormat="false" ht="13.8" hidden="false" customHeight="false" outlineLevel="0" collapsed="false">
      <c r="A364" s="259"/>
      <c r="B364" s="15"/>
      <c r="C364" s="15"/>
    </row>
    <row r="365" customFormat="false" ht="13.8" hidden="false" customHeight="false" outlineLevel="0" collapsed="false">
      <c r="A365" s="259"/>
      <c r="B365" s="15"/>
      <c r="C365" s="15"/>
    </row>
    <row r="366" customFormat="false" ht="13.8" hidden="false" customHeight="false" outlineLevel="0" collapsed="false">
      <c r="A366" s="259"/>
      <c r="B366" s="15"/>
      <c r="C366" s="15"/>
    </row>
    <row r="367" customFormat="false" ht="13.8" hidden="false" customHeight="false" outlineLevel="0" collapsed="false">
      <c r="A367" s="259"/>
      <c r="B367" s="15"/>
      <c r="C367" s="15"/>
    </row>
    <row r="368" customFormat="false" ht="13.8" hidden="false" customHeight="false" outlineLevel="0" collapsed="false">
      <c r="A368" s="259"/>
      <c r="B368" s="15"/>
      <c r="C368" s="15"/>
    </row>
    <row r="369" customFormat="false" ht="13.8" hidden="false" customHeight="false" outlineLevel="0" collapsed="false">
      <c r="A369" s="259"/>
      <c r="B369" s="15"/>
      <c r="C369" s="15"/>
    </row>
    <row r="370" customFormat="false" ht="13.8" hidden="false" customHeight="false" outlineLevel="0" collapsed="false">
      <c r="A370" s="259"/>
      <c r="B370" s="15"/>
      <c r="C370" s="15"/>
    </row>
    <row r="371" customFormat="false" ht="13.8" hidden="false" customHeight="false" outlineLevel="0" collapsed="false">
      <c r="A371" s="259"/>
      <c r="B371" s="15"/>
      <c r="C371" s="15"/>
    </row>
    <row r="372" customFormat="false" ht="13.8" hidden="false" customHeight="false" outlineLevel="0" collapsed="false">
      <c r="A372" s="259"/>
      <c r="B372" s="15"/>
      <c r="C372" s="15"/>
    </row>
    <row r="373" customFormat="false" ht="13.8" hidden="false" customHeight="false" outlineLevel="0" collapsed="false">
      <c r="A373" s="259"/>
      <c r="B373" s="15"/>
      <c r="C373" s="15"/>
    </row>
    <row r="374" customFormat="false" ht="13.8" hidden="false" customHeight="false" outlineLevel="0" collapsed="false">
      <c r="A374" s="259"/>
      <c r="B374" s="15"/>
      <c r="C374" s="15"/>
    </row>
    <row r="375" customFormat="false" ht="13.8" hidden="false" customHeight="false" outlineLevel="0" collapsed="false">
      <c r="A375" s="259"/>
      <c r="B375" s="15"/>
      <c r="C375" s="15"/>
    </row>
    <row r="376" customFormat="false" ht="13.8" hidden="false" customHeight="false" outlineLevel="0" collapsed="false">
      <c r="A376" s="259"/>
      <c r="B376" s="15"/>
      <c r="C376" s="15"/>
    </row>
    <row r="377" customFormat="false" ht="13.8" hidden="false" customHeight="false" outlineLevel="0" collapsed="false">
      <c r="A377" s="259"/>
      <c r="B377" s="15"/>
      <c r="C377" s="15"/>
    </row>
    <row r="378" customFormat="false" ht="13.8" hidden="false" customHeight="false" outlineLevel="0" collapsed="false">
      <c r="A378" s="259"/>
      <c r="B378" s="15"/>
      <c r="C378" s="15"/>
    </row>
    <row r="379" customFormat="false" ht="13.8" hidden="false" customHeight="false" outlineLevel="0" collapsed="false">
      <c r="A379" s="259"/>
      <c r="B379" s="15"/>
      <c r="C379" s="15"/>
    </row>
    <row r="380" customFormat="false" ht="13.8" hidden="false" customHeight="false" outlineLevel="0" collapsed="false">
      <c r="A380" s="259"/>
      <c r="B380" s="15"/>
      <c r="C380" s="15"/>
    </row>
    <row r="381" customFormat="false" ht="13.8" hidden="false" customHeight="false" outlineLevel="0" collapsed="false">
      <c r="A381" s="259"/>
      <c r="B381" s="15"/>
      <c r="C381" s="15"/>
    </row>
    <row r="382" customFormat="false" ht="13.8" hidden="false" customHeight="false" outlineLevel="0" collapsed="false">
      <c r="A382" s="259"/>
      <c r="B382" s="15"/>
      <c r="C382" s="15"/>
    </row>
    <row r="383" customFormat="false" ht="13.8" hidden="false" customHeight="false" outlineLevel="0" collapsed="false">
      <c r="A383" s="259"/>
      <c r="B383" s="15"/>
      <c r="C383" s="15"/>
    </row>
    <row r="384" customFormat="false" ht="13.8" hidden="false" customHeight="false" outlineLevel="0" collapsed="false">
      <c r="A384" s="259"/>
      <c r="B384" s="15"/>
      <c r="C384" s="15"/>
    </row>
    <row r="385" customFormat="false" ht="13.8" hidden="false" customHeight="false" outlineLevel="0" collapsed="false">
      <c r="A385" s="259"/>
      <c r="B385" s="15"/>
      <c r="C385" s="15"/>
    </row>
    <row r="386" customFormat="false" ht="13.8" hidden="false" customHeight="false" outlineLevel="0" collapsed="false">
      <c r="A386" s="259"/>
      <c r="B386" s="15"/>
      <c r="C386" s="15"/>
    </row>
    <row r="387" customFormat="false" ht="13.8" hidden="false" customHeight="false" outlineLevel="0" collapsed="false">
      <c r="A387" s="259"/>
      <c r="B387" s="15"/>
      <c r="C387" s="15"/>
    </row>
    <row r="388" customFormat="false" ht="13.8" hidden="false" customHeight="false" outlineLevel="0" collapsed="false">
      <c r="A388" s="259"/>
      <c r="B388" s="15"/>
      <c r="C388" s="15"/>
    </row>
    <row r="389" customFormat="false" ht="13.8" hidden="false" customHeight="false" outlineLevel="0" collapsed="false">
      <c r="A389" s="259"/>
      <c r="B389" s="15"/>
      <c r="C389" s="15"/>
    </row>
    <row r="390" customFormat="false" ht="13.8" hidden="false" customHeight="false" outlineLevel="0" collapsed="false">
      <c r="A390" s="259"/>
      <c r="B390" s="15"/>
      <c r="C390" s="15"/>
    </row>
    <row r="391" customFormat="false" ht="13.8" hidden="false" customHeight="false" outlineLevel="0" collapsed="false">
      <c r="A391" s="259"/>
      <c r="B391" s="15"/>
      <c r="C391" s="15"/>
    </row>
    <row r="392" customFormat="false" ht="13.8" hidden="false" customHeight="false" outlineLevel="0" collapsed="false">
      <c r="A392" s="259"/>
      <c r="B392" s="15"/>
      <c r="C392" s="15"/>
    </row>
    <row r="393" customFormat="false" ht="13.8" hidden="false" customHeight="false" outlineLevel="0" collapsed="false">
      <c r="A393" s="259"/>
      <c r="B393" s="15"/>
      <c r="C393" s="15"/>
    </row>
    <row r="394" customFormat="false" ht="13.8" hidden="false" customHeight="false" outlineLevel="0" collapsed="false">
      <c r="A394" s="259"/>
      <c r="B394" s="15"/>
      <c r="C394" s="15"/>
    </row>
    <row r="395" customFormat="false" ht="13.8" hidden="false" customHeight="false" outlineLevel="0" collapsed="false">
      <c r="A395" s="259"/>
      <c r="B395" s="15"/>
      <c r="C395" s="15"/>
    </row>
    <row r="396" customFormat="false" ht="13.8" hidden="false" customHeight="false" outlineLevel="0" collapsed="false">
      <c r="A396" s="259"/>
      <c r="B396" s="15"/>
      <c r="C396" s="15"/>
    </row>
    <row r="397" customFormat="false" ht="13.8" hidden="false" customHeight="false" outlineLevel="0" collapsed="false">
      <c r="A397" s="259"/>
      <c r="B397" s="15"/>
      <c r="C397" s="15"/>
    </row>
    <row r="398" customFormat="false" ht="13.8" hidden="false" customHeight="false" outlineLevel="0" collapsed="false">
      <c r="A398" s="259"/>
      <c r="B398" s="15"/>
      <c r="C398" s="15"/>
    </row>
    <row r="399" customFormat="false" ht="13.8" hidden="false" customHeight="false" outlineLevel="0" collapsed="false">
      <c r="A399" s="259"/>
      <c r="B399" s="15"/>
      <c r="C399" s="15"/>
    </row>
    <row r="400" customFormat="false" ht="13.8" hidden="false" customHeight="false" outlineLevel="0" collapsed="false">
      <c r="A400" s="259"/>
      <c r="B400" s="15"/>
      <c r="C400" s="15"/>
    </row>
    <row r="401" customFormat="false" ht="13.8" hidden="false" customHeight="false" outlineLevel="0" collapsed="false">
      <c r="A401" s="259"/>
      <c r="B401" s="15"/>
      <c r="C401" s="15"/>
    </row>
    <row r="402" customFormat="false" ht="13.8" hidden="false" customHeight="false" outlineLevel="0" collapsed="false">
      <c r="A402" s="259"/>
      <c r="B402" s="15"/>
      <c r="C402" s="15"/>
    </row>
    <row r="403" customFormat="false" ht="13.8" hidden="false" customHeight="false" outlineLevel="0" collapsed="false">
      <c r="A403" s="259"/>
      <c r="B403" s="15"/>
      <c r="C403" s="15"/>
    </row>
    <row r="404" customFormat="false" ht="13.8" hidden="false" customHeight="false" outlineLevel="0" collapsed="false">
      <c r="A404" s="259"/>
      <c r="B404" s="15"/>
      <c r="C404" s="15"/>
    </row>
    <row r="405" customFormat="false" ht="13.8" hidden="false" customHeight="false" outlineLevel="0" collapsed="false">
      <c r="A405" s="259"/>
      <c r="B405" s="15"/>
      <c r="C405" s="15"/>
    </row>
    <row r="406" customFormat="false" ht="13.8" hidden="false" customHeight="false" outlineLevel="0" collapsed="false">
      <c r="A406" s="259"/>
      <c r="B406" s="15"/>
      <c r="C406" s="15"/>
    </row>
    <row r="407" customFormat="false" ht="13.8" hidden="false" customHeight="false" outlineLevel="0" collapsed="false">
      <c r="A407" s="259"/>
      <c r="B407" s="15"/>
      <c r="C407" s="15"/>
    </row>
    <row r="408" customFormat="false" ht="13.8" hidden="false" customHeight="false" outlineLevel="0" collapsed="false">
      <c r="A408" s="259"/>
      <c r="B408" s="15"/>
      <c r="C408" s="15"/>
    </row>
    <row r="409" customFormat="false" ht="13.8" hidden="false" customHeight="false" outlineLevel="0" collapsed="false">
      <c r="A409" s="259"/>
      <c r="B409" s="15"/>
      <c r="C409" s="15"/>
    </row>
    <row r="410" customFormat="false" ht="13.8" hidden="false" customHeight="false" outlineLevel="0" collapsed="false">
      <c r="A410" s="259"/>
      <c r="B410" s="15"/>
      <c r="C410" s="15"/>
    </row>
    <row r="411" customFormat="false" ht="13.8" hidden="false" customHeight="false" outlineLevel="0" collapsed="false">
      <c r="A411" s="259"/>
      <c r="B411" s="15"/>
      <c r="C411" s="15"/>
    </row>
    <row r="412" customFormat="false" ht="13.8" hidden="false" customHeight="false" outlineLevel="0" collapsed="false">
      <c r="A412" s="259"/>
      <c r="B412" s="15"/>
      <c r="C412" s="15"/>
    </row>
    <row r="413" customFormat="false" ht="13.8" hidden="false" customHeight="false" outlineLevel="0" collapsed="false">
      <c r="A413" s="259"/>
      <c r="B413" s="15"/>
      <c r="C413" s="15"/>
    </row>
    <row r="414" customFormat="false" ht="13.8" hidden="false" customHeight="false" outlineLevel="0" collapsed="false">
      <c r="A414" s="259"/>
      <c r="B414" s="15"/>
      <c r="C414" s="15"/>
    </row>
    <row r="415" customFormat="false" ht="13.8" hidden="false" customHeight="false" outlineLevel="0" collapsed="false">
      <c r="A415" s="259"/>
      <c r="B415" s="15"/>
      <c r="C415" s="15"/>
    </row>
    <row r="416" customFormat="false" ht="13.8" hidden="false" customHeight="false" outlineLevel="0" collapsed="false">
      <c r="A416" s="259"/>
      <c r="B416" s="15"/>
      <c r="C416" s="15"/>
    </row>
    <row r="417" customFormat="false" ht="13.8" hidden="false" customHeight="false" outlineLevel="0" collapsed="false">
      <c r="A417" s="259"/>
      <c r="B417" s="15"/>
      <c r="C417" s="15"/>
    </row>
    <row r="418" customFormat="false" ht="13.8" hidden="false" customHeight="false" outlineLevel="0" collapsed="false">
      <c r="A418" s="259"/>
      <c r="B418" s="15"/>
      <c r="C418" s="15"/>
    </row>
    <row r="419" customFormat="false" ht="13.8" hidden="false" customHeight="false" outlineLevel="0" collapsed="false">
      <c r="A419" s="259"/>
      <c r="B419" s="15"/>
      <c r="C419" s="15"/>
    </row>
    <row r="420" customFormat="false" ht="13.8" hidden="false" customHeight="false" outlineLevel="0" collapsed="false">
      <c r="A420" s="259"/>
      <c r="B420" s="15"/>
      <c r="C420" s="15"/>
    </row>
    <row r="421" customFormat="false" ht="13.8" hidden="false" customHeight="false" outlineLevel="0" collapsed="false">
      <c r="A421" s="259"/>
      <c r="B421" s="15"/>
      <c r="C421" s="15"/>
    </row>
    <row r="422" customFormat="false" ht="13.8" hidden="false" customHeight="false" outlineLevel="0" collapsed="false">
      <c r="A422" s="259"/>
      <c r="B422" s="15"/>
      <c r="C422" s="15"/>
    </row>
    <row r="423" customFormat="false" ht="13.8" hidden="false" customHeight="false" outlineLevel="0" collapsed="false">
      <c r="A423" s="259"/>
      <c r="B423" s="15"/>
      <c r="C423" s="15"/>
    </row>
    <row r="424" customFormat="false" ht="13.8" hidden="false" customHeight="false" outlineLevel="0" collapsed="false">
      <c r="A424" s="259"/>
      <c r="B424" s="15"/>
      <c r="C424" s="15"/>
    </row>
    <row r="425" customFormat="false" ht="13.8" hidden="false" customHeight="false" outlineLevel="0" collapsed="false">
      <c r="A425" s="259"/>
      <c r="B425" s="15"/>
      <c r="C425" s="15"/>
    </row>
    <row r="426" customFormat="false" ht="13.8" hidden="false" customHeight="false" outlineLevel="0" collapsed="false">
      <c r="A426" s="259"/>
      <c r="B426" s="15"/>
      <c r="C426" s="15"/>
    </row>
    <row r="427" customFormat="false" ht="13.8" hidden="false" customHeight="false" outlineLevel="0" collapsed="false">
      <c r="A427" s="259"/>
      <c r="B427" s="15"/>
      <c r="C427" s="15"/>
    </row>
    <row r="428" customFormat="false" ht="13.8" hidden="false" customHeight="false" outlineLevel="0" collapsed="false">
      <c r="A428" s="259"/>
      <c r="B428" s="15"/>
      <c r="C428" s="15"/>
    </row>
    <row r="429" customFormat="false" ht="13.8" hidden="false" customHeight="false" outlineLevel="0" collapsed="false">
      <c r="A429" s="259"/>
      <c r="B429" s="15"/>
      <c r="C429" s="15"/>
    </row>
    <row r="430" customFormat="false" ht="13.8" hidden="false" customHeight="false" outlineLevel="0" collapsed="false">
      <c r="A430" s="259"/>
      <c r="B430" s="15"/>
      <c r="C430" s="15"/>
    </row>
    <row r="431" customFormat="false" ht="13.8" hidden="false" customHeight="false" outlineLevel="0" collapsed="false">
      <c r="A431" s="259"/>
      <c r="B431" s="15"/>
      <c r="C431" s="15"/>
    </row>
    <row r="432" customFormat="false" ht="13.8" hidden="false" customHeight="false" outlineLevel="0" collapsed="false">
      <c r="A432" s="259"/>
      <c r="B432" s="15"/>
      <c r="C432" s="15"/>
    </row>
    <row r="433" customFormat="false" ht="13.8" hidden="false" customHeight="false" outlineLevel="0" collapsed="false">
      <c r="A433" s="259"/>
      <c r="B433" s="15"/>
      <c r="C433" s="15"/>
    </row>
    <row r="434" customFormat="false" ht="13.8" hidden="false" customHeight="false" outlineLevel="0" collapsed="false">
      <c r="A434" s="259"/>
      <c r="B434" s="15"/>
      <c r="C434" s="15"/>
    </row>
    <row r="435" customFormat="false" ht="13.8" hidden="false" customHeight="false" outlineLevel="0" collapsed="false">
      <c r="A435" s="259"/>
      <c r="B435" s="15"/>
      <c r="C435" s="15"/>
    </row>
    <row r="436" customFormat="false" ht="13.8" hidden="false" customHeight="false" outlineLevel="0" collapsed="false">
      <c r="A436" s="259"/>
      <c r="B436" s="15"/>
      <c r="C436" s="15"/>
    </row>
    <row r="437" customFormat="false" ht="13.8" hidden="false" customHeight="false" outlineLevel="0" collapsed="false">
      <c r="A437" s="259"/>
      <c r="B437" s="15"/>
      <c r="C437" s="15"/>
    </row>
    <row r="438" customFormat="false" ht="13.8" hidden="false" customHeight="false" outlineLevel="0" collapsed="false">
      <c r="A438" s="259"/>
      <c r="B438" s="15"/>
      <c r="C438" s="15"/>
    </row>
    <row r="439" customFormat="false" ht="13.8" hidden="false" customHeight="false" outlineLevel="0" collapsed="false">
      <c r="A439" s="259"/>
      <c r="B439" s="15"/>
      <c r="C439" s="15"/>
    </row>
    <row r="440" customFormat="false" ht="13.8" hidden="false" customHeight="false" outlineLevel="0" collapsed="false">
      <c r="A440" s="259"/>
      <c r="B440" s="15"/>
      <c r="C440" s="15"/>
    </row>
    <row r="441" customFormat="false" ht="13.8" hidden="false" customHeight="false" outlineLevel="0" collapsed="false">
      <c r="A441" s="259"/>
      <c r="B441" s="15"/>
      <c r="C441" s="15"/>
    </row>
    <row r="442" customFormat="false" ht="13.8" hidden="false" customHeight="false" outlineLevel="0" collapsed="false">
      <c r="A442" s="259"/>
      <c r="B442" s="15"/>
      <c r="C442" s="15"/>
    </row>
    <row r="443" customFormat="false" ht="13.8" hidden="false" customHeight="false" outlineLevel="0" collapsed="false">
      <c r="A443" s="259"/>
      <c r="B443" s="15"/>
      <c r="C443" s="15"/>
    </row>
    <row r="444" customFormat="false" ht="13.8" hidden="false" customHeight="false" outlineLevel="0" collapsed="false">
      <c r="A444" s="259"/>
      <c r="B444" s="15"/>
      <c r="C444" s="15"/>
    </row>
    <row r="445" customFormat="false" ht="13.8" hidden="false" customHeight="false" outlineLevel="0" collapsed="false">
      <c r="A445" s="259"/>
      <c r="B445" s="15"/>
      <c r="C445" s="15"/>
    </row>
    <row r="446" customFormat="false" ht="13.8" hidden="false" customHeight="false" outlineLevel="0" collapsed="false">
      <c r="A446" s="259"/>
      <c r="B446" s="15"/>
      <c r="C446" s="15"/>
    </row>
    <row r="447" customFormat="false" ht="13.8" hidden="false" customHeight="false" outlineLevel="0" collapsed="false">
      <c r="A447" s="259"/>
      <c r="B447" s="15"/>
      <c r="C447" s="15"/>
    </row>
    <row r="448" customFormat="false" ht="13.8" hidden="false" customHeight="false" outlineLevel="0" collapsed="false">
      <c r="A448" s="259"/>
      <c r="B448" s="15"/>
      <c r="C448" s="15"/>
    </row>
    <row r="449" customFormat="false" ht="13.8" hidden="false" customHeight="false" outlineLevel="0" collapsed="false">
      <c r="A449" s="259"/>
      <c r="B449" s="15"/>
      <c r="C449" s="15"/>
    </row>
    <row r="450" customFormat="false" ht="13.8" hidden="false" customHeight="false" outlineLevel="0" collapsed="false">
      <c r="A450" s="259"/>
      <c r="B450" s="15"/>
      <c r="C450" s="15"/>
    </row>
    <row r="451" customFormat="false" ht="13.8" hidden="false" customHeight="false" outlineLevel="0" collapsed="false">
      <c r="A451" s="259"/>
      <c r="B451" s="15"/>
      <c r="C451" s="15"/>
    </row>
    <row r="452" customFormat="false" ht="13.8" hidden="false" customHeight="false" outlineLevel="0" collapsed="false">
      <c r="A452" s="259"/>
      <c r="B452" s="15"/>
      <c r="C452" s="15"/>
    </row>
    <row r="453" customFormat="false" ht="13.8" hidden="false" customHeight="false" outlineLevel="0" collapsed="false">
      <c r="A453" s="259"/>
      <c r="B453" s="15"/>
      <c r="C453" s="15"/>
    </row>
    <row r="454" customFormat="false" ht="13.8" hidden="false" customHeight="false" outlineLevel="0" collapsed="false">
      <c r="A454" s="259"/>
      <c r="B454" s="15"/>
      <c r="C454" s="15"/>
    </row>
    <row r="455" customFormat="false" ht="13.8" hidden="false" customHeight="false" outlineLevel="0" collapsed="false">
      <c r="A455" s="259"/>
      <c r="B455" s="15"/>
      <c r="C455" s="15"/>
    </row>
    <row r="456" customFormat="false" ht="13.8" hidden="false" customHeight="false" outlineLevel="0" collapsed="false">
      <c r="A456" s="259"/>
      <c r="B456" s="15"/>
      <c r="C456" s="15"/>
    </row>
    <row r="457" customFormat="false" ht="13.8" hidden="false" customHeight="false" outlineLevel="0" collapsed="false">
      <c r="A457" s="259"/>
      <c r="B457" s="15"/>
      <c r="C457" s="15"/>
    </row>
    <row r="458" customFormat="false" ht="13.8" hidden="false" customHeight="false" outlineLevel="0" collapsed="false">
      <c r="A458" s="259"/>
      <c r="B458" s="15"/>
      <c r="C458" s="15"/>
    </row>
    <row r="459" customFormat="false" ht="13.8" hidden="false" customHeight="false" outlineLevel="0" collapsed="false">
      <c r="A459" s="259"/>
      <c r="B459" s="15"/>
      <c r="C459" s="15"/>
    </row>
    <row r="460" customFormat="false" ht="13.8" hidden="false" customHeight="false" outlineLevel="0" collapsed="false">
      <c r="A460" s="259"/>
      <c r="B460" s="15"/>
      <c r="C460" s="15"/>
    </row>
    <row r="461" customFormat="false" ht="13.8" hidden="false" customHeight="false" outlineLevel="0" collapsed="false">
      <c r="A461" s="259"/>
      <c r="B461" s="15"/>
      <c r="C461" s="15"/>
    </row>
    <row r="462" customFormat="false" ht="13.8" hidden="false" customHeight="false" outlineLevel="0" collapsed="false">
      <c r="A462" s="259"/>
      <c r="B462" s="15"/>
      <c r="C462" s="15"/>
    </row>
    <row r="463" customFormat="false" ht="13.8" hidden="false" customHeight="false" outlineLevel="0" collapsed="false">
      <c r="A463" s="259"/>
      <c r="B463" s="15"/>
      <c r="C463" s="15"/>
    </row>
    <row r="464" customFormat="false" ht="13.8" hidden="false" customHeight="false" outlineLevel="0" collapsed="false">
      <c r="A464" s="259"/>
      <c r="B464" s="15"/>
      <c r="C464" s="15"/>
    </row>
    <row r="465" customFormat="false" ht="13.8" hidden="false" customHeight="false" outlineLevel="0" collapsed="false">
      <c r="A465" s="259"/>
      <c r="B465" s="15"/>
      <c r="C465" s="15"/>
    </row>
    <row r="466" customFormat="false" ht="13.8" hidden="false" customHeight="false" outlineLevel="0" collapsed="false">
      <c r="A466" s="259"/>
      <c r="B466" s="15"/>
      <c r="C466" s="15"/>
    </row>
    <row r="467" customFormat="false" ht="13.8" hidden="false" customHeight="false" outlineLevel="0" collapsed="false">
      <c r="A467" s="259"/>
      <c r="B467" s="15"/>
      <c r="C467" s="15"/>
    </row>
    <row r="468" customFormat="false" ht="13.8" hidden="false" customHeight="false" outlineLevel="0" collapsed="false">
      <c r="A468" s="259"/>
      <c r="B468" s="15"/>
      <c r="C468" s="15"/>
    </row>
    <row r="469" customFormat="false" ht="13.8" hidden="false" customHeight="false" outlineLevel="0" collapsed="false">
      <c r="A469" s="259"/>
      <c r="B469" s="15"/>
      <c r="C469" s="15"/>
    </row>
    <row r="470" customFormat="false" ht="13.8" hidden="false" customHeight="false" outlineLevel="0" collapsed="false">
      <c r="A470" s="259"/>
      <c r="B470" s="15"/>
      <c r="C470" s="15"/>
    </row>
    <row r="471" customFormat="false" ht="13.8" hidden="false" customHeight="false" outlineLevel="0" collapsed="false">
      <c r="A471" s="259"/>
      <c r="B471" s="15"/>
      <c r="C471" s="15"/>
    </row>
    <row r="472" customFormat="false" ht="13.8" hidden="false" customHeight="false" outlineLevel="0" collapsed="false">
      <c r="A472" s="259"/>
      <c r="B472" s="15"/>
      <c r="C472" s="15"/>
    </row>
    <row r="473" customFormat="false" ht="13.8" hidden="false" customHeight="false" outlineLevel="0" collapsed="false">
      <c r="A473" s="259"/>
      <c r="B473" s="15"/>
      <c r="C473" s="15"/>
    </row>
    <row r="474" customFormat="false" ht="13.8" hidden="false" customHeight="false" outlineLevel="0" collapsed="false">
      <c r="A474" s="259"/>
      <c r="B474" s="15"/>
      <c r="C474" s="15"/>
    </row>
    <row r="475" customFormat="false" ht="13.8" hidden="false" customHeight="false" outlineLevel="0" collapsed="false">
      <c r="A475" s="259"/>
      <c r="B475" s="15"/>
      <c r="C475" s="15"/>
    </row>
    <row r="476" customFormat="false" ht="13.8" hidden="false" customHeight="false" outlineLevel="0" collapsed="false">
      <c r="A476" s="259"/>
      <c r="B476" s="15"/>
      <c r="C476" s="15"/>
    </row>
    <row r="477" customFormat="false" ht="13.8" hidden="false" customHeight="false" outlineLevel="0" collapsed="false">
      <c r="A477" s="259"/>
      <c r="B477" s="15"/>
      <c r="C477" s="15"/>
    </row>
    <row r="478" customFormat="false" ht="13.8" hidden="false" customHeight="false" outlineLevel="0" collapsed="false">
      <c r="A478" s="259"/>
      <c r="B478" s="15"/>
      <c r="C478" s="15"/>
    </row>
    <row r="479" customFormat="false" ht="13.8" hidden="false" customHeight="false" outlineLevel="0" collapsed="false">
      <c r="A479" s="259"/>
      <c r="B479" s="15"/>
      <c r="C479" s="15"/>
    </row>
    <row r="480" customFormat="false" ht="13.8" hidden="false" customHeight="false" outlineLevel="0" collapsed="false">
      <c r="A480" s="259"/>
      <c r="B480" s="15"/>
      <c r="C480" s="15"/>
    </row>
    <row r="481" customFormat="false" ht="13.8" hidden="false" customHeight="false" outlineLevel="0" collapsed="false">
      <c r="A481" s="259"/>
      <c r="B481" s="15"/>
      <c r="C481" s="15"/>
    </row>
    <row r="482" customFormat="false" ht="13.8" hidden="false" customHeight="false" outlineLevel="0" collapsed="false">
      <c r="A482" s="259"/>
      <c r="B482" s="15"/>
      <c r="C482" s="15"/>
    </row>
    <row r="483" customFormat="false" ht="13.8" hidden="false" customHeight="false" outlineLevel="0" collapsed="false">
      <c r="A483" s="259"/>
      <c r="B483" s="15"/>
      <c r="C483" s="15"/>
    </row>
    <row r="484" customFormat="false" ht="13.8" hidden="false" customHeight="false" outlineLevel="0" collapsed="false">
      <c r="A484" s="259"/>
      <c r="B484" s="15"/>
      <c r="C484" s="15"/>
    </row>
    <row r="485" customFormat="false" ht="13.8" hidden="false" customHeight="false" outlineLevel="0" collapsed="false">
      <c r="A485" s="259"/>
      <c r="B485" s="15"/>
      <c r="C485" s="15"/>
    </row>
    <row r="486" customFormat="false" ht="13.8" hidden="false" customHeight="false" outlineLevel="0" collapsed="false">
      <c r="A486" s="259"/>
      <c r="B486" s="15"/>
      <c r="C486" s="15"/>
    </row>
    <row r="487" customFormat="false" ht="13.8" hidden="false" customHeight="false" outlineLevel="0" collapsed="false">
      <c r="A487" s="259"/>
      <c r="B487" s="15"/>
      <c r="C487" s="15"/>
    </row>
    <row r="488" customFormat="false" ht="13.8" hidden="false" customHeight="false" outlineLevel="0" collapsed="false">
      <c r="A488" s="259"/>
      <c r="B488" s="15"/>
      <c r="C488" s="15"/>
    </row>
    <row r="489" customFormat="false" ht="13.8" hidden="false" customHeight="false" outlineLevel="0" collapsed="false">
      <c r="A489" s="259"/>
      <c r="B489" s="15"/>
      <c r="C489" s="15"/>
    </row>
    <row r="490" customFormat="false" ht="13.8" hidden="false" customHeight="false" outlineLevel="0" collapsed="false">
      <c r="A490" s="259"/>
      <c r="B490" s="15"/>
      <c r="C490" s="15"/>
    </row>
    <row r="491" customFormat="false" ht="13.8" hidden="false" customHeight="false" outlineLevel="0" collapsed="false">
      <c r="A491" s="259"/>
      <c r="B491" s="15"/>
      <c r="C491" s="15"/>
    </row>
    <row r="492" customFormat="false" ht="13.8" hidden="false" customHeight="false" outlineLevel="0" collapsed="false">
      <c r="A492" s="259"/>
      <c r="B492" s="15"/>
      <c r="C492" s="15"/>
    </row>
    <row r="493" customFormat="false" ht="13.8" hidden="false" customHeight="false" outlineLevel="0" collapsed="false">
      <c r="A493" s="259"/>
      <c r="B493" s="15"/>
      <c r="C493" s="15"/>
    </row>
    <row r="494" customFormat="false" ht="13.8" hidden="false" customHeight="false" outlineLevel="0" collapsed="false">
      <c r="A494" s="259"/>
      <c r="B494" s="15"/>
      <c r="C494" s="15"/>
    </row>
    <row r="495" customFormat="false" ht="13.8" hidden="false" customHeight="false" outlineLevel="0" collapsed="false">
      <c r="A495" s="259"/>
      <c r="B495" s="15"/>
      <c r="C495" s="15"/>
    </row>
    <row r="496" customFormat="false" ht="13.8" hidden="false" customHeight="false" outlineLevel="0" collapsed="false">
      <c r="A496" s="259"/>
      <c r="B496" s="15"/>
      <c r="C496" s="15"/>
    </row>
    <row r="497" customFormat="false" ht="13.8" hidden="false" customHeight="false" outlineLevel="0" collapsed="false">
      <c r="A497" s="259"/>
      <c r="B497" s="15"/>
      <c r="C497" s="15"/>
    </row>
    <row r="498" customFormat="false" ht="13.8" hidden="false" customHeight="false" outlineLevel="0" collapsed="false">
      <c r="A498" s="259"/>
      <c r="B498" s="15"/>
      <c r="C498" s="15"/>
    </row>
    <row r="499" customFormat="false" ht="13.8" hidden="false" customHeight="false" outlineLevel="0" collapsed="false">
      <c r="A499" s="259"/>
      <c r="B499" s="15"/>
      <c r="C499" s="15"/>
    </row>
    <row r="500" customFormat="false" ht="13.8" hidden="false" customHeight="false" outlineLevel="0" collapsed="false">
      <c r="A500" s="259"/>
      <c r="B500" s="15"/>
      <c r="C500" s="15"/>
    </row>
    <row r="501" customFormat="false" ht="13.8" hidden="false" customHeight="false" outlineLevel="0" collapsed="false">
      <c r="A501" s="259"/>
      <c r="B501" s="15"/>
      <c r="C501" s="15"/>
    </row>
    <row r="502" customFormat="false" ht="13.8" hidden="false" customHeight="false" outlineLevel="0" collapsed="false">
      <c r="A502" s="259"/>
      <c r="B502" s="15"/>
      <c r="C502" s="15"/>
    </row>
    <row r="503" customFormat="false" ht="13.8" hidden="false" customHeight="false" outlineLevel="0" collapsed="false">
      <c r="A503" s="259"/>
      <c r="B503" s="15"/>
      <c r="C503" s="15"/>
    </row>
    <row r="504" customFormat="false" ht="13.8" hidden="false" customHeight="false" outlineLevel="0" collapsed="false">
      <c r="A504" s="259"/>
      <c r="B504" s="15"/>
      <c r="C504" s="15"/>
    </row>
    <row r="505" customFormat="false" ht="13.8" hidden="false" customHeight="false" outlineLevel="0" collapsed="false">
      <c r="A505" s="259"/>
      <c r="B505" s="15"/>
      <c r="C505" s="15"/>
    </row>
    <row r="506" customFormat="false" ht="13.8" hidden="false" customHeight="false" outlineLevel="0" collapsed="false">
      <c r="A506" s="259"/>
      <c r="B506" s="15"/>
      <c r="C506" s="15"/>
    </row>
    <row r="507" customFormat="false" ht="13.8" hidden="false" customHeight="false" outlineLevel="0" collapsed="false">
      <c r="A507" s="259"/>
      <c r="B507" s="15"/>
      <c r="C507" s="15"/>
    </row>
    <row r="508" customFormat="false" ht="13.8" hidden="false" customHeight="false" outlineLevel="0" collapsed="false">
      <c r="A508" s="259"/>
      <c r="B508" s="15"/>
      <c r="C508" s="15"/>
    </row>
    <row r="509" customFormat="false" ht="13.8" hidden="false" customHeight="false" outlineLevel="0" collapsed="false">
      <c r="A509" s="259"/>
      <c r="B509" s="15"/>
      <c r="C509" s="15"/>
    </row>
    <row r="510" customFormat="false" ht="13.8" hidden="false" customHeight="false" outlineLevel="0" collapsed="false">
      <c r="A510" s="259"/>
      <c r="B510" s="15"/>
      <c r="C510" s="15"/>
    </row>
    <row r="511" customFormat="false" ht="13.8" hidden="false" customHeight="false" outlineLevel="0" collapsed="false">
      <c r="A511" s="259"/>
      <c r="B511" s="15"/>
      <c r="C511" s="15"/>
    </row>
    <row r="512" customFormat="false" ht="13.8" hidden="false" customHeight="false" outlineLevel="0" collapsed="false">
      <c r="A512" s="259"/>
      <c r="B512" s="15"/>
      <c r="C512" s="15"/>
    </row>
    <row r="513" customFormat="false" ht="13.8" hidden="false" customHeight="false" outlineLevel="0" collapsed="false">
      <c r="A513" s="259"/>
      <c r="B513" s="15"/>
      <c r="C513" s="15"/>
    </row>
    <row r="514" customFormat="false" ht="13.8" hidden="false" customHeight="false" outlineLevel="0" collapsed="false">
      <c r="A514" s="259"/>
      <c r="B514" s="15"/>
      <c r="C514" s="15"/>
    </row>
    <row r="515" customFormat="false" ht="13.8" hidden="false" customHeight="false" outlineLevel="0" collapsed="false">
      <c r="A515" s="259"/>
      <c r="B515" s="15"/>
      <c r="C515" s="15"/>
    </row>
    <row r="516" customFormat="false" ht="13.8" hidden="false" customHeight="false" outlineLevel="0" collapsed="false">
      <c r="A516" s="259"/>
      <c r="B516" s="15"/>
      <c r="C516" s="15"/>
    </row>
    <row r="517" customFormat="false" ht="13.8" hidden="false" customHeight="false" outlineLevel="0" collapsed="false">
      <c r="A517" s="259"/>
      <c r="B517" s="15"/>
      <c r="C517" s="15"/>
    </row>
    <row r="518" customFormat="false" ht="13.8" hidden="false" customHeight="false" outlineLevel="0" collapsed="false">
      <c r="A518" s="259"/>
      <c r="B518" s="15"/>
      <c r="C518" s="15"/>
    </row>
    <row r="519" customFormat="false" ht="13.8" hidden="false" customHeight="false" outlineLevel="0" collapsed="false">
      <c r="A519" s="259"/>
      <c r="B519" s="15"/>
      <c r="C519" s="15"/>
    </row>
    <row r="520" customFormat="false" ht="13.8" hidden="false" customHeight="false" outlineLevel="0" collapsed="false">
      <c r="A520" s="259"/>
      <c r="B520" s="15"/>
      <c r="C520" s="15"/>
    </row>
    <row r="521" customFormat="false" ht="13.8" hidden="false" customHeight="false" outlineLevel="0" collapsed="false">
      <c r="A521" s="259"/>
      <c r="B521" s="15"/>
      <c r="C521" s="15"/>
    </row>
    <row r="522" customFormat="false" ht="13.8" hidden="false" customHeight="false" outlineLevel="0" collapsed="false">
      <c r="A522" s="259"/>
      <c r="B522" s="15"/>
      <c r="C522" s="15"/>
    </row>
    <row r="523" customFormat="false" ht="13.8" hidden="false" customHeight="false" outlineLevel="0" collapsed="false">
      <c r="A523" s="259"/>
      <c r="B523" s="15"/>
      <c r="C523" s="15"/>
    </row>
    <row r="524" customFormat="false" ht="13.8" hidden="false" customHeight="false" outlineLevel="0" collapsed="false">
      <c r="A524" s="259"/>
      <c r="B524" s="15"/>
      <c r="C524" s="15"/>
    </row>
    <row r="525" customFormat="false" ht="13.8" hidden="false" customHeight="false" outlineLevel="0" collapsed="false">
      <c r="A525" s="259"/>
      <c r="B525" s="15"/>
      <c r="C525" s="15"/>
    </row>
    <row r="526" customFormat="false" ht="13.8" hidden="false" customHeight="false" outlineLevel="0" collapsed="false">
      <c r="A526" s="259"/>
      <c r="B526" s="15"/>
      <c r="C526" s="15"/>
    </row>
    <row r="527" customFormat="false" ht="13.8" hidden="false" customHeight="false" outlineLevel="0" collapsed="false">
      <c r="A527" s="259"/>
      <c r="B527" s="15"/>
      <c r="C527" s="15"/>
    </row>
    <row r="528" customFormat="false" ht="13.8" hidden="false" customHeight="false" outlineLevel="0" collapsed="false">
      <c r="A528" s="259"/>
      <c r="B528" s="15"/>
      <c r="C528" s="15"/>
    </row>
    <row r="529" customFormat="false" ht="13.8" hidden="false" customHeight="false" outlineLevel="0" collapsed="false">
      <c r="A529" s="259"/>
      <c r="B529" s="15"/>
      <c r="C529" s="15"/>
    </row>
    <row r="530" customFormat="false" ht="13.8" hidden="false" customHeight="false" outlineLevel="0" collapsed="false">
      <c r="A530" s="259"/>
      <c r="B530" s="15"/>
      <c r="C530" s="15"/>
    </row>
    <row r="531" customFormat="false" ht="13.8" hidden="false" customHeight="false" outlineLevel="0" collapsed="false">
      <c r="A531" s="259"/>
      <c r="B531" s="15"/>
      <c r="C531" s="15"/>
    </row>
    <row r="532" customFormat="false" ht="13.8" hidden="false" customHeight="false" outlineLevel="0" collapsed="false">
      <c r="A532" s="259"/>
      <c r="B532" s="15"/>
      <c r="C532" s="15"/>
    </row>
    <row r="533" customFormat="false" ht="13.8" hidden="false" customHeight="false" outlineLevel="0" collapsed="false">
      <c r="A533" s="259"/>
      <c r="B533" s="15"/>
      <c r="C533" s="15"/>
    </row>
    <row r="534" customFormat="false" ht="13.8" hidden="false" customHeight="false" outlineLevel="0" collapsed="false">
      <c r="A534" s="259"/>
      <c r="B534" s="15"/>
      <c r="C534" s="15"/>
    </row>
    <row r="535" customFormat="false" ht="13.8" hidden="false" customHeight="false" outlineLevel="0" collapsed="false">
      <c r="A535" s="259"/>
      <c r="B535" s="15"/>
      <c r="C535" s="15"/>
    </row>
    <row r="536" customFormat="false" ht="13.8" hidden="false" customHeight="false" outlineLevel="0" collapsed="false">
      <c r="A536" s="259"/>
      <c r="B536" s="15"/>
      <c r="C536" s="15"/>
    </row>
    <row r="537" customFormat="false" ht="13.8" hidden="false" customHeight="false" outlineLevel="0" collapsed="false">
      <c r="A537" s="259"/>
      <c r="B537" s="15"/>
      <c r="C537" s="15"/>
    </row>
    <row r="538" customFormat="false" ht="13.8" hidden="false" customHeight="false" outlineLevel="0" collapsed="false">
      <c r="A538" s="259"/>
      <c r="B538" s="15"/>
      <c r="C538" s="15"/>
    </row>
    <row r="539" customFormat="false" ht="13.8" hidden="false" customHeight="false" outlineLevel="0" collapsed="false">
      <c r="A539" s="259"/>
      <c r="B539" s="15"/>
      <c r="C539" s="15"/>
    </row>
    <row r="540" customFormat="false" ht="13.8" hidden="false" customHeight="false" outlineLevel="0" collapsed="false">
      <c r="A540" s="259"/>
      <c r="B540" s="15"/>
      <c r="C540" s="15"/>
    </row>
    <row r="541" customFormat="false" ht="13.8" hidden="false" customHeight="false" outlineLevel="0" collapsed="false">
      <c r="A541" s="259"/>
      <c r="B541" s="15"/>
      <c r="C541" s="15"/>
    </row>
    <row r="542" customFormat="false" ht="13.8" hidden="false" customHeight="false" outlineLevel="0" collapsed="false">
      <c r="A542" s="259"/>
      <c r="B542" s="15"/>
      <c r="C542" s="15"/>
    </row>
    <row r="543" customFormat="false" ht="13.8" hidden="false" customHeight="false" outlineLevel="0" collapsed="false">
      <c r="A543" s="259"/>
      <c r="B543" s="15"/>
      <c r="C543" s="15"/>
    </row>
    <row r="544" customFormat="false" ht="13.8" hidden="false" customHeight="false" outlineLevel="0" collapsed="false">
      <c r="A544" s="259"/>
      <c r="B544" s="15"/>
      <c r="C544" s="15"/>
    </row>
    <row r="545" customFormat="false" ht="13.8" hidden="false" customHeight="false" outlineLevel="0" collapsed="false">
      <c r="A545" s="259"/>
      <c r="B545" s="15"/>
      <c r="C545" s="15"/>
    </row>
    <row r="546" customFormat="false" ht="13.8" hidden="false" customHeight="false" outlineLevel="0" collapsed="false">
      <c r="A546" s="259"/>
      <c r="B546" s="15"/>
      <c r="C546" s="15"/>
    </row>
    <row r="547" customFormat="false" ht="13.8" hidden="false" customHeight="false" outlineLevel="0" collapsed="false">
      <c r="A547" s="259"/>
      <c r="B547" s="15"/>
      <c r="C547" s="15"/>
    </row>
    <row r="548" customFormat="false" ht="13.8" hidden="false" customHeight="false" outlineLevel="0" collapsed="false">
      <c r="A548" s="259"/>
      <c r="B548" s="15"/>
      <c r="C548" s="15"/>
    </row>
    <row r="549" customFormat="false" ht="13.8" hidden="false" customHeight="false" outlineLevel="0" collapsed="false">
      <c r="A549" s="259"/>
      <c r="B549" s="15"/>
      <c r="C549" s="15"/>
    </row>
    <row r="550" customFormat="false" ht="13.8" hidden="false" customHeight="false" outlineLevel="0" collapsed="false">
      <c r="A550" s="259"/>
      <c r="B550" s="15"/>
      <c r="C550" s="15"/>
    </row>
    <row r="551" customFormat="false" ht="13.8" hidden="false" customHeight="false" outlineLevel="0" collapsed="false">
      <c r="A551" s="259"/>
      <c r="B551" s="15"/>
      <c r="C551" s="15"/>
    </row>
    <row r="552" customFormat="false" ht="13.8" hidden="false" customHeight="false" outlineLevel="0" collapsed="false">
      <c r="A552" s="259"/>
      <c r="B552" s="15"/>
      <c r="C552" s="15"/>
    </row>
    <row r="553" customFormat="false" ht="13.8" hidden="false" customHeight="false" outlineLevel="0" collapsed="false">
      <c r="A553" s="259"/>
      <c r="B553" s="15"/>
      <c r="C553" s="15"/>
    </row>
    <row r="554" customFormat="false" ht="13.8" hidden="false" customHeight="false" outlineLevel="0" collapsed="false">
      <c r="A554" s="259"/>
      <c r="B554" s="15"/>
      <c r="C554" s="15"/>
    </row>
    <row r="555" customFormat="false" ht="13.8" hidden="false" customHeight="false" outlineLevel="0" collapsed="false">
      <c r="A555" s="259"/>
      <c r="B555" s="15"/>
      <c r="C555" s="15"/>
    </row>
    <row r="556" customFormat="false" ht="13.8" hidden="false" customHeight="false" outlineLevel="0" collapsed="false">
      <c r="A556" s="259"/>
      <c r="B556" s="15"/>
      <c r="C556" s="15"/>
    </row>
    <row r="557" customFormat="false" ht="13.8" hidden="false" customHeight="false" outlineLevel="0" collapsed="false">
      <c r="A557" s="259"/>
      <c r="B557" s="15"/>
      <c r="C557" s="15"/>
    </row>
    <row r="558" customFormat="false" ht="13.8" hidden="false" customHeight="false" outlineLevel="0" collapsed="false">
      <c r="A558" s="259"/>
      <c r="B558" s="15"/>
      <c r="C558" s="15"/>
    </row>
    <row r="559" customFormat="false" ht="13.8" hidden="false" customHeight="false" outlineLevel="0" collapsed="false">
      <c r="A559" s="259"/>
      <c r="B559" s="15"/>
      <c r="C559" s="15"/>
    </row>
    <row r="560" customFormat="false" ht="13.8" hidden="false" customHeight="false" outlineLevel="0" collapsed="false">
      <c r="A560" s="259"/>
      <c r="B560" s="15"/>
      <c r="C560" s="15"/>
    </row>
    <row r="561" customFormat="false" ht="13.8" hidden="false" customHeight="false" outlineLevel="0" collapsed="false">
      <c r="A561" s="259"/>
      <c r="B561" s="15"/>
      <c r="C561" s="15"/>
    </row>
    <row r="562" customFormat="false" ht="13.8" hidden="false" customHeight="false" outlineLevel="0" collapsed="false">
      <c r="A562" s="259"/>
      <c r="B562" s="15"/>
      <c r="C562" s="13"/>
    </row>
    <row r="563" customFormat="false" ht="13.8" hidden="false" customHeight="false" outlineLevel="0" collapsed="false">
      <c r="A563" s="259"/>
      <c r="B563" s="15"/>
      <c r="C563" s="13"/>
    </row>
    <row r="564" customFormat="false" ht="13.8" hidden="false" customHeight="false" outlineLevel="0" collapsed="false">
      <c r="A564" s="259"/>
      <c r="B564" s="15"/>
      <c r="C564" s="13"/>
    </row>
    <row r="565" customFormat="false" ht="13.8" hidden="false" customHeight="false" outlineLevel="0" collapsed="false">
      <c r="A565" s="259"/>
      <c r="B565" s="15"/>
      <c r="C565" s="13"/>
    </row>
    <row r="566" customFormat="false" ht="13.8" hidden="false" customHeight="false" outlineLevel="0" collapsed="false">
      <c r="A566" s="259"/>
      <c r="B566" s="15"/>
      <c r="C566" s="13"/>
    </row>
    <row r="567" customFormat="false" ht="13.8" hidden="false" customHeight="false" outlineLevel="0" collapsed="false">
      <c r="A567" s="259"/>
      <c r="B567" s="15"/>
      <c r="C567" s="13"/>
    </row>
    <row r="568" customFormat="false" ht="13.8" hidden="false" customHeight="false" outlineLevel="0" collapsed="false">
      <c r="A568" s="259"/>
      <c r="B568" s="15"/>
      <c r="C568" s="13"/>
    </row>
    <row r="569" customFormat="false" ht="13.8" hidden="false" customHeight="false" outlineLevel="0" collapsed="false">
      <c r="A569" s="259"/>
      <c r="B569" s="15"/>
      <c r="C569" s="13"/>
    </row>
    <row r="570" customFormat="false" ht="13.8" hidden="false" customHeight="false" outlineLevel="0" collapsed="false">
      <c r="A570" s="259"/>
      <c r="B570" s="15"/>
      <c r="C570" s="13"/>
    </row>
    <row r="571" customFormat="false" ht="13.8" hidden="false" customHeight="false" outlineLevel="0" collapsed="false">
      <c r="A571" s="259"/>
      <c r="B571" s="15"/>
      <c r="C571" s="13"/>
    </row>
    <row r="572" customFormat="false" ht="13.8" hidden="false" customHeight="false" outlineLevel="0" collapsed="false">
      <c r="A572" s="259"/>
      <c r="B572" s="15"/>
      <c r="C572" s="13"/>
    </row>
    <row r="573" customFormat="false" ht="13.8" hidden="false" customHeight="false" outlineLevel="0" collapsed="false">
      <c r="A573" s="259"/>
      <c r="B573" s="15"/>
      <c r="C573" s="13"/>
    </row>
    <row r="574" customFormat="false" ht="13.8" hidden="false" customHeight="false" outlineLevel="0" collapsed="false">
      <c r="A574" s="259"/>
      <c r="B574" s="15"/>
      <c r="C574" s="13"/>
    </row>
    <row r="575" customFormat="false" ht="13.8" hidden="false" customHeight="false" outlineLevel="0" collapsed="false">
      <c r="A575" s="259"/>
      <c r="B575" s="15"/>
      <c r="C575" s="13"/>
    </row>
    <row r="576" customFormat="false" ht="13.8" hidden="false" customHeight="false" outlineLevel="0" collapsed="false">
      <c r="A576" s="259"/>
      <c r="B576" s="15"/>
      <c r="C576" s="13"/>
    </row>
    <row r="577" customFormat="false" ht="13.8" hidden="false" customHeight="false" outlineLevel="0" collapsed="false">
      <c r="A577" s="259"/>
      <c r="B577" s="15"/>
      <c r="C577" s="13"/>
    </row>
    <row r="578" customFormat="false" ht="13.8" hidden="false" customHeight="false" outlineLevel="0" collapsed="false">
      <c r="A578" s="259"/>
      <c r="B578" s="15"/>
      <c r="C578" s="13"/>
    </row>
    <row r="579" customFormat="false" ht="13.8" hidden="false" customHeight="false" outlineLevel="0" collapsed="false">
      <c r="A579" s="259"/>
      <c r="B579" s="15"/>
      <c r="C579" s="13"/>
    </row>
    <row r="580" customFormat="false" ht="13.8" hidden="false" customHeight="false" outlineLevel="0" collapsed="false">
      <c r="A580" s="259"/>
      <c r="B580" s="15"/>
      <c r="C580" s="13"/>
    </row>
    <row r="581" customFormat="false" ht="13.8" hidden="false" customHeight="false" outlineLevel="0" collapsed="false">
      <c r="A581" s="259"/>
      <c r="B581" s="15"/>
      <c r="C581" s="13"/>
    </row>
    <row r="582" customFormat="false" ht="13.8" hidden="false" customHeight="false" outlineLevel="0" collapsed="false">
      <c r="A582" s="259"/>
      <c r="B582" s="15"/>
      <c r="C582" s="13"/>
    </row>
    <row r="583" customFormat="false" ht="13.8" hidden="false" customHeight="false" outlineLevel="0" collapsed="false">
      <c r="A583" s="259"/>
      <c r="B583" s="15"/>
      <c r="C583" s="13"/>
    </row>
    <row r="584" customFormat="false" ht="13.8" hidden="false" customHeight="false" outlineLevel="0" collapsed="false">
      <c r="A584" s="259"/>
      <c r="B584" s="15"/>
      <c r="C584" s="13"/>
    </row>
    <row r="585" customFormat="false" ht="13.8" hidden="false" customHeight="false" outlineLevel="0" collapsed="false">
      <c r="A585" s="259"/>
      <c r="B585" s="15"/>
      <c r="C585" s="13"/>
    </row>
    <row r="586" customFormat="false" ht="13.8" hidden="false" customHeight="false" outlineLevel="0" collapsed="false">
      <c r="A586" s="259"/>
      <c r="B586" s="15"/>
      <c r="C586" s="13"/>
    </row>
    <row r="587" customFormat="false" ht="13.8" hidden="false" customHeight="false" outlineLevel="0" collapsed="false">
      <c r="A587" s="259"/>
      <c r="B587" s="15"/>
      <c r="C587" s="13"/>
    </row>
    <row r="588" customFormat="false" ht="13.8" hidden="false" customHeight="false" outlineLevel="0" collapsed="false">
      <c r="A588" s="259"/>
      <c r="B588" s="15"/>
      <c r="C588" s="13"/>
    </row>
    <row r="589" customFormat="false" ht="13.8" hidden="false" customHeight="false" outlineLevel="0" collapsed="false">
      <c r="A589" s="259"/>
      <c r="B589" s="15"/>
      <c r="C589" s="13"/>
    </row>
    <row r="590" customFormat="false" ht="13.8" hidden="false" customHeight="false" outlineLevel="0" collapsed="false">
      <c r="A590" s="259"/>
      <c r="B590" s="15"/>
      <c r="C590" s="13"/>
    </row>
    <row r="591" customFormat="false" ht="13.8" hidden="false" customHeight="false" outlineLevel="0" collapsed="false">
      <c r="A591" s="259"/>
      <c r="B591" s="15"/>
      <c r="C591" s="13"/>
    </row>
    <row r="592" customFormat="false" ht="13.8" hidden="false" customHeight="false" outlineLevel="0" collapsed="false">
      <c r="A592" s="259"/>
      <c r="B592" s="15"/>
      <c r="C592" s="13"/>
    </row>
    <row r="593" customFormat="false" ht="13.8" hidden="false" customHeight="false" outlineLevel="0" collapsed="false">
      <c r="A593" s="259"/>
      <c r="B593" s="15"/>
      <c r="C593" s="13"/>
    </row>
    <row r="594" customFormat="false" ht="13.8" hidden="false" customHeight="false" outlineLevel="0" collapsed="false">
      <c r="A594" s="259"/>
      <c r="B594" s="15"/>
      <c r="C594" s="13"/>
    </row>
    <row r="595" customFormat="false" ht="13.8" hidden="false" customHeight="false" outlineLevel="0" collapsed="false">
      <c r="A595" s="259"/>
      <c r="B595" s="15"/>
      <c r="C595" s="13"/>
    </row>
    <row r="596" customFormat="false" ht="13.8" hidden="false" customHeight="false" outlineLevel="0" collapsed="false">
      <c r="A596" s="259"/>
      <c r="B596" s="15"/>
      <c r="C596" s="13"/>
    </row>
    <row r="597" customFormat="false" ht="13.8" hidden="false" customHeight="false" outlineLevel="0" collapsed="false">
      <c r="A597" s="259"/>
      <c r="B597" s="15"/>
      <c r="C597" s="13"/>
    </row>
    <row r="598" customFormat="false" ht="13.8" hidden="false" customHeight="false" outlineLevel="0" collapsed="false">
      <c r="A598" s="259"/>
      <c r="B598" s="15"/>
      <c r="C598" s="13"/>
    </row>
    <row r="599" customFormat="false" ht="13.8" hidden="false" customHeight="false" outlineLevel="0" collapsed="false">
      <c r="A599" s="259"/>
      <c r="B599" s="15"/>
      <c r="C599" s="13"/>
    </row>
    <row r="600" customFormat="false" ht="13.8" hidden="false" customHeight="false" outlineLevel="0" collapsed="false">
      <c r="A600" s="259"/>
      <c r="B600" s="15"/>
      <c r="C600" s="13"/>
    </row>
    <row r="601" customFormat="false" ht="13.8" hidden="false" customHeight="false" outlineLevel="0" collapsed="false">
      <c r="A601" s="259"/>
      <c r="B601" s="15"/>
      <c r="C601" s="13"/>
    </row>
    <row r="602" customFormat="false" ht="13.8" hidden="false" customHeight="false" outlineLevel="0" collapsed="false">
      <c r="A602" s="259"/>
      <c r="B602" s="15"/>
      <c r="C602" s="13"/>
    </row>
    <row r="603" customFormat="false" ht="13.8" hidden="false" customHeight="false" outlineLevel="0" collapsed="false">
      <c r="A603" s="259"/>
      <c r="B603" s="15"/>
      <c r="C603" s="13"/>
    </row>
    <row r="604" customFormat="false" ht="13.8" hidden="false" customHeight="false" outlineLevel="0" collapsed="false">
      <c r="A604" s="259"/>
      <c r="B604" s="15"/>
      <c r="C604" s="13"/>
    </row>
    <row r="605" customFormat="false" ht="13.8" hidden="false" customHeight="false" outlineLevel="0" collapsed="false">
      <c r="A605" s="259"/>
      <c r="B605" s="15"/>
      <c r="C605" s="13"/>
    </row>
    <row r="606" customFormat="false" ht="13.8" hidden="false" customHeight="false" outlineLevel="0" collapsed="false">
      <c r="A606" s="259"/>
      <c r="B606" s="15"/>
      <c r="C606" s="13"/>
    </row>
    <row r="607" customFormat="false" ht="13.8" hidden="false" customHeight="false" outlineLevel="0" collapsed="false">
      <c r="A607" s="259"/>
      <c r="B607" s="15"/>
      <c r="C607" s="13"/>
    </row>
    <row r="608" customFormat="false" ht="13.8" hidden="false" customHeight="false" outlineLevel="0" collapsed="false">
      <c r="A608" s="259"/>
      <c r="B608" s="15"/>
      <c r="C608" s="13"/>
    </row>
    <row r="609" customFormat="false" ht="13.8" hidden="false" customHeight="false" outlineLevel="0" collapsed="false">
      <c r="A609" s="259"/>
      <c r="B609" s="15"/>
      <c r="C609" s="13"/>
    </row>
    <row r="610" customFormat="false" ht="13.8" hidden="false" customHeight="false" outlineLevel="0" collapsed="false">
      <c r="A610" s="259"/>
      <c r="B610" s="15"/>
      <c r="C610" s="13"/>
    </row>
    <row r="611" customFormat="false" ht="13.8" hidden="false" customHeight="false" outlineLevel="0" collapsed="false">
      <c r="A611" s="259"/>
      <c r="B611" s="15"/>
      <c r="C611" s="13"/>
    </row>
    <row r="612" customFormat="false" ht="13.8" hidden="false" customHeight="false" outlineLevel="0" collapsed="false">
      <c r="A612" s="259"/>
      <c r="B612" s="15"/>
      <c r="C612" s="13"/>
    </row>
    <row r="613" customFormat="false" ht="13.8" hidden="false" customHeight="false" outlineLevel="0" collapsed="false">
      <c r="A613" s="259"/>
      <c r="B613" s="15"/>
      <c r="C613" s="13"/>
    </row>
    <row r="614" customFormat="false" ht="13.8" hidden="false" customHeight="false" outlineLevel="0" collapsed="false">
      <c r="A614" s="259"/>
      <c r="B614" s="15"/>
      <c r="C614" s="13"/>
    </row>
    <row r="615" customFormat="false" ht="13.8" hidden="false" customHeight="false" outlineLevel="0" collapsed="false">
      <c r="A615" s="259"/>
      <c r="B615" s="15"/>
      <c r="C615" s="13"/>
    </row>
    <row r="616" customFormat="false" ht="13.8" hidden="false" customHeight="false" outlineLevel="0" collapsed="false">
      <c r="A616" s="259"/>
      <c r="B616" s="15"/>
      <c r="C616" s="13"/>
    </row>
    <row r="617" customFormat="false" ht="13.8" hidden="false" customHeight="false" outlineLevel="0" collapsed="false">
      <c r="A617" s="259"/>
      <c r="B617" s="15"/>
      <c r="C617" s="13"/>
    </row>
    <row r="618" customFormat="false" ht="13.8" hidden="false" customHeight="false" outlineLevel="0" collapsed="false">
      <c r="A618" s="259"/>
      <c r="B618" s="15"/>
      <c r="C618" s="13"/>
    </row>
    <row r="619" customFormat="false" ht="13.8" hidden="false" customHeight="false" outlineLevel="0" collapsed="false">
      <c r="A619" s="259"/>
      <c r="B619" s="15"/>
      <c r="C619" s="13"/>
    </row>
    <row r="620" customFormat="false" ht="13.8" hidden="false" customHeight="false" outlineLevel="0" collapsed="false">
      <c r="A620" s="259"/>
      <c r="B620" s="15"/>
      <c r="C620" s="13"/>
    </row>
    <row r="621" customFormat="false" ht="13.8" hidden="false" customHeight="false" outlineLevel="0" collapsed="false">
      <c r="A621" s="259"/>
      <c r="B621" s="15"/>
      <c r="C621" s="13"/>
    </row>
    <row r="622" customFormat="false" ht="13.8" hidden="false" customHeight="false" outlineLevel="0" collapsed="false">
      <c r="A622" s="259"/>
      <c r="B622" s="15"/>
      <c r="C622" s="13"/>
    </row>
    <row r="623" customFormat="false" ht="13.8" hidden="false" customHeight="false" outlineLevel="0" collapsed="false">
      <c r="A623" s="259"/>
      <c r="B623" s="15"/>
      <c r="C623" s="13"/>
    </row>
    <row r="624" customFormat="false" ht="13.8" hidden="false" customHeight="false" outlineLevel="0" collapsed="false">
      <c r="A624" s="259"/>
      <c r="B624" s="15"/>
      <c r="C624" s="13"/>
    </row>
    <row r="625" customFormat="false" ht="13.8" hidden="false" customHeight="false" outlineLevel="0" collapsed="false">
      <c r="A625" s="259"/>
      <c r="B625" s="15"/>
      <c r="C625" s="13"/>
    </row>
    <row r="626" customFormat="false" ht="13.8" hidden="false" customHeight="false" outlineLevel="0" collapsed="false">
      <c r="A626" s="259"/>
      <c r="B626" s="15"/>
      <c r="C626" s="13"/>
    </row>
    <row r="627" customFormat="false" ht="13.8" hidden="false" customHeight="false" outlineLevel="0" collapsed="false">
      <c r="A627" s="259"/>
      <c r="B627" s="15"/>
      <c r="C627" s="13"/>
    </row>
    <row r="628" customFormat="false" ht="13.8" hidden="false" customHeight="false" outlineLevel="0" collapsed="false">
      <c r="A628" s="259"/>
      <c r="B628" s="15"/>
      <c r="C628" s="13"/>
    </row>
    <row r="629" customFormat="false" ht="13.8" hidden="false" customHeight="false" outlineLevel="0" collapsed="false">
      <c r="A629" s="259"/>
      <c r="B629" s="15"/>
      <c r="C629" s="13"/>
    </row>
    <row r="630" customFormat="false" ht="13.8" hidden="false" customHeight="false" outlineLevel="0" collapsed="false">
      <c r="A630" s="259"/>
      <c r="B630" s="15"/>
      <c r="C630" s="13"/>
    </row>
    <row r="631" customFormat="false" ht="13.8" hidden="false" customHeight="false" outlineLevel="0" collapsed="false">
      <c r="A631" s="259"/>
      <c r="B631" s="15"/>
      <c r="C631" s="13"/>
    </row>
    <row r="632" customFormat="false" ht="13.8" hidden="false" customHeight="false" outlineLevel="0" collapsed="false">
      <c r="A632" s="259"/>
      <c r="B632" s="15"/>
      <c r="C632" s="13"/>
    </row>
    <row r="633" customFormat="false" ht="13.8" hidden="false" customHeight="false" outlineLevel="0" collapsed="false">
      <c r="A633" s="259"/>
      <c r="B633" s="15"/>
      <c r="C633" s="13"/>
    </row>
    <row r="634" customFormat="false" ht="13.8" hidden="false" customHeight="false" outlineLevel="0" collapsed="false">
      <c r="A634" s="259"/>
      <c r="B634" s="15"/>
      <c r="C634" s="13"/>
    </row>
    <row r="635" customFormat="false" ht="13.8" hidden="false" customHeight="false" outlineLevel="0" collapsed="false">
      <c r="A635" s="259"/>
      <c r="B635" s="15"/>
      <c r="C635" s="13"/>
    </row>
    <row r="636" customFormat="false" ht="13.8" hidden="false" customHeight="false" outlineLevel="0" collapsed="false">
      <c r="A636" s="259"/>
      <c r="B636" s="15"/>
      <c r="C636" s="13"/>
    </row>
    <row r="637" customFormat="false" ht="13.8" hidden="false" customHeight="false" outlineLevel="0" collapsed="false">
      <c r="A637" s="259"/>
      <c r="B637" s="15"/>
      <c r="C637" s="13"/>
    </row>
    <row r="638" customFormat="false" ht="13.8" hidden="false" customHeight="false" outlineLevel="0" collapsed="false">
      <c r="A638" s="259"/>
      <c r="B638" s="15"/>
      <c r="C638" s="13"/>
    </row>
    <row r="639" customFormat="false" ht="13.8" hidden="false" customHeight="false" outlineLevel="0" collapsed="false">
      <c r="A639" s="259"/>
      <c r="B639" s="15"/>
      <c r="C639" s="13"/>
    </row>
    <row r="640" customFormat="false" ht="13.8" hidden="false" customHeight="false" outlineLevel="0" collapsed="false">
      <c r="A640" s="259"/>
      <c r="B640" s="15"/>
      <c r="C640" s="13"/>
    </row>
    <row r="641" customFormat="false" ht="13.8" hidden="false" customHeight="false" outlineLevel="0" collapsed="false">
      <c r="A641" s="259"/>
      <c r="B641" s="15"/>
      <c r="C641" s="13"/>
    </row>
    <row r="642" customFormat="false" ht="13.8" hidden="false" customHeight="false" outlineLevel="0" collapsed="false">
      <c r="A642" s="259"/>
      <c r="B642" s="15"/>
      <c r="C642" s="13"/>
    </row>
    <row r="643" customFormat="false" ht="13.8" hidden="false" customHeight="false" outlineLevel="0" collapsed="false">
      <c r="A643" s="259"/>
      <c r="B643" s="15"/>
      <c r="C643" s="13"/>
    </row>
    <row r="644" customFormat="false" ht="13.8" hidden="false" customHeight="false" outlineLevel="0" collapsed="false">
      <c r="A644" s="259"/>
      <c r="B644" s="15"/>
      <c r="C644" s="13"/>
    </row>
    <row r="645" customFormat="false" ht="13.8" hidden="false" customHeight="false" outlineLevel="0" collapsed="false">
      <c r="A645" s="259"/>
      <c r="B645" s="15"/>
      <c r="C645" s="13"/>
    </row>
    <row r="646" customFormat="false" ht="13.8" hidden="false" customHeight="false" outlineLevel="0" collapsed="false">
      <c r="A646" s="259"/>
      <c r="B646" s="15"/>
      <c r="C646" s="13"/>
    </row>
    <row r="647" customFormat="false" ht="13.8" hidden="false" customHeight="false" outlineLevel="0" collapsed="false">
      <c r="A647" s="259"/>
      <c r="B647" s="15"/>
      <c r="C647" s="13"/>
    </row>
    <row r="648" customFormat="false" ht="13.8" hidden="false" customHeight="false" outlineLevel="0" collapsed="false">
      <c r="A648" s="259"/>
      <c r="B648" s="15"/>
      <c r="C648" s="13"/>
    </row>
    <row r="649" customFormat="false" ht="13.8" hidden="false" customHeight="false" outlineLevel="0" collapsed="false">
      <c r="A649" s="259"/>
      <c r="B649" s="15"/>
      <c r="C649" s="13"/>
    </row>
    <row r="650" customFormat="false" ht="13.8" hidden="false" customHeight="false" outlineLevel="0" collapsed="false">
      <c r="A650" s="259"/>
      <c r="B650" s="15"/>
      <c r="C650" s="13"/>
    </row>
    <row r="651" customFormat="false" ht="13.8" hidden="false" customHeight="false" outlineLevel="0" collapsed="false">
      <c r="A651" s="259"/>
      <c r="B651" s="15"/>
      <c r="C651" s="13"/>
    </row>
    <row r="652" customFormat="false" ht="13.8" hidden="false" customHeight="false" outlineLevel="0" collapsed="false">
      <c r="A652" s="259"/>
      <c r="B652" s="15"/>
      <c r="C652" s="13"/>
    </row>
    <row r="653" customFormat="false" ht="13.8" hidden="false" customHeight="false" outlineLevel="0" collapsed="false">
      <c r="A653" s="259"/>
      <c r="B653" s="15"/>
      <c r="C653" s="13"/>
    </row>
    <row r="654" customFormat="false" ht="13.8" hidden="false" customHeight="false" outlineLevel="0" collapsed="false">
      <c r="A654" s="259"/>
      <c r="B654" s="15"/>
      <c r="C654" s="13"/>
    </row>
    <row r="655" customFormat="false" ht="13.8" hidden="false" customHeight="false" outlineLevel="0" collapsed="false">
      <c r="A655" s="259"/>
      <c r="B655" s="15"/>
      <c r="C655" s="13"/>
    </row>
    <row r="656" customFormat="false" ht="13.8" hidden="false" customHeight="false" outlineLevel="0" collapsed="false">
      <c r="A656" s="259"/>
      <c r="B656" s="15"/>
      <c r="C656" s="13"/>
    </row>
    <row r="657" customFormat="false" ht="13.8" hidden="false" customHeight="false" outlineLevel="0" collapsed="false">
      <c r="A657" s="259"/>
      <c r="B657" s="15"/>
      <c r="C657" s="13"/>
    </row>
    <row r="658" customFormat="false" ht="13.8" hidden="false" customHeight="false" outlineLevel="0" collapsed="false">
      <c r="A658" s="259"/>
      <c r="B658" s="15"/>
      <c r="C658" s="13"/>
    </row>
    <row r="659" customFormat="false" ht="13.8" hidden="false" customHeight="false" outlineLevel="0" collapsed="false">
      <c r="A659" s="259"/>
      <c r="B659" s="15"/>
      <c r="C659" s="13"/>
    </row>
    <row r="660" customFormat="false" ht="13.8" hidden="false" customHeight="false" outlineLevel="0" collapsed="false">
      <c r="A660" s="259"/>
      <c r="B660" s="15"/>
      <c r="C660" s="13"/>
    </row>
    <row r="661" customFormat="false" ht="13.8" hidden="false" customHeight="false" outlineLevel="0" collapsed="false">
      <c r="A661" s="259"/>
      <c r="B661" s="15"/>
      <c r="C661" s="13"/>
    </row>
    <row r="662" customFormat="false" ht="13.8" hidden="false" customHeight="false" outlineLevel="0" collapsed="false">
      <c r="A662" s="259"/>
      <c r="B662" s="15"/>
      <c r="C662" s="13"/>
    </row>
    <row r="663" customFormat="false" ht="13.8" hidden="false" customHeight="false" outlineLevel="0" collapsed="false">
      <c r="A663" s="259"/>
      <c r="B663" s="15"/>
      <c r="C663" s="13"/>
    </row>
    <row r="664" customFormat="false" ht="13.8" hidden="false" customHeight="false" outlineLevel="0" collapsed="false">
      <c r="A664" s="259"/>
      <c r="B664" s="15"/>
      <c r="C664" s="13"/>
    </row>
    <row r="665" customFormat="false" ht="13.8" hidden="false" customHeight="false" outlineLevel="0" collapsed="false">
      <c r="A665" s="259"/>
      <c r="B665" s="15"/>
      <c r="C665" s="13"/>
    </row>
    <row r="666" customFormat="false" ht="13.8" hidden="false" customHeight="false" outlineLevel="0" collapsed="false">
      <c r="A666" s="259"/>
      <c r="B666" s="15"/>
      <c r="C666" s="13"/>
    </row>
    <row r="667" customFormat="false" ht="13.8" hidden="false" customHeight="false" outlineLevel="0" collapsed="false">
      <c r="A667" s="259"/>
      <c r="B667" s="15"/>
      <c r="C667" s="13"/>
    </row>
    <row r="668" customFormat="false" ht="13.8" hidden="false" customHeight="false" outlineLevel="0" collapsed="false">
      <c r="A668" s="259"/>
      <c r="B668" s="15"/>
      <c r="C668" s="13"/>
    </row>
    <row r="669" customFormat="false" ht="13.8" hidden="false" customHeight="false" outlineLevel="0" collapsed="false">
      <c r="A669" s="259"/>
      <c r="B669" s="15"/>
      <c r="C669" s="13"/>
    </row>
    <row r="670" customFormat="false" ht="13.8" hidden="false" customHeight="false" outlineLevel="0" collapsed="false">
      <c r="A670" s="259"/>
      <c r="B670" s="15"/>
      <c r="C670" s="13"/>
    </row>
    <row r="671" customFormat="false" ht="13.8" hidden="false" customHeight="false" outlineLevel="0" collapsed="false">
      <c r="A671" s="259"/>
      <c r="B671" s="15"/>
      <c r="C671" s="13"/>
    </row>
    <row r="672" customFormat="false" ht="13.8" hidden="false" customHeight="false" outlineLevel="0" collapsed="false">
      <c r="A672" s="259"/>
      <c r="B672" s="15"/>
      <c r="C672" s="13"/>
    </row>
    <row r="673" customFormat="false" ht="13.8" hidden="false" customHeight="false" outlineLevel="0" collapsed="false">
      <c r="A673" s="259"/>
      <c r="B673" s="15"/>
      <c r="C673" s="13"/>
    </row>
    <row r="674" customFormat="false" ht="13.8" hidden="false" customHeight="false" outlineLevel="0" collapsed="false">
      <c r="A674" s="259"/>
      <c r="B674" s="15"/>
      <c r="C674" s="13"/>
    </row>
    <row r="675" customFormat="false" ht="13.8" hidden="false" customHeight="false" outlineLevel="0" collapsed="false">
      <c r="A675" s="259"/>
      <c r="B675" s="15"/>
      <c r="C675" s="13"/>
    </row>
    <row r="676" customFormat="false" ht="13.8" hidden="false" customHeight="false" outlineLevel="0" collapsed="false">
      <c r="A676" s="259"/>
      <c r="B676" s="15"/>
      <c r="C676" s="13"/>
    </row>
    <row r="677" customFormat="false" ht="13.8" hidden="false" customHeight="false" outlineLevel="0" collapsed="false">
      <c r="A677" s="259"/>
      <c r="B677" s="15"/>
      <c r="C677" s="13"/>
    </row>
    <row r="678" customFormat="false" ht="13.8" hidden="false" customHeight="false" outlineLevel="0" collapsed="false">
      <c r="A678" s="259"/>
      <c r="B678" s="15"/>
      <c r="C678" s="13"/>
    </row>
    <row r="679" customFormat="false" ht="13.8" hidden="false" customHeight="false" outlineLevel="0" collapsed="false">
      <c r="A679" s="259"/>
      <c r="B679" s="15"/>
      <c r="C679" s="13"/>
    </row>
    <row r="680" customFormat="false" ht="13.8" hidden="false" customHeight="false" outlineLevel="0" collapsed="false">
      <c r="A680" s="259"/>
      <c r="B680" s="15"/>
      <c r="C680" s="13"/>
    </row>
    <row r="681" customFormat="false" ht="13.8" hidden="false" customHeight="false" outlineLevel="0" collapsed="false">
      <c r="A681" s="259"/>
      <c r="B681" s="15"/>
      <c r="C681" s="13"/>
    </row>
    <row r="682" customFormat="false" ht="13.8" hidden="false" customHeight="false" outlineLevel="0" collapsed="false">
      <c r="A682" s="259"/>
      <c r="B682" s="15"/>
      <c r="C682" s="13"/>
    </row>
    <row r="683" customFormat="false" ht="13.8" hidden="false" customHeight="false" outlineLevel="0" collapsed="false">
      <c r="A683" s="259"/>
      <c r="B683" s="15"/>
      <c r="C683" s="13"/>
    </row>
    <row r="684" customFormat="false" ht="13.8" hidden="false" customHeight="false" outlineLevel="0" collapsed="false">
      <c r="A684" s="259"/>
      <c r="B684" s="15"/>
      <c r="C684" s="13"/>
    </row>
    <row r="685" customFormat="false" ht="13.8" hidden="false" customHeight="false" outlineLevel="0" collapsed="false">
      <c r="A685" s="259"/>
      <c r="B685" s="15"/>
      <c r="C685" s="13"/>
    </row>
    <row r="686" customFormat="false" ht="13.8" hidden="false" customHeight="false" outlineLevel="0" collapsed="false">
      <c r="A686" s="259"/>
      <c r="B686" s="15"/>
      <c r="C686" s="13"/>
    </row>
    <row r="687" customFormat="false" ht="13.8" hidden="false" customHeight="false" outlineLevel="0" collapsed="false">
      <c r="A687" s="259"/>
      <c r="B687" s="15"/>
      <c r="C687" s="13"/>
    </row>
    <row r="688" customFormat="false" ht="13.8" hidden="false" customHeight="false" outlineLevel="0" collapsed="false">
      <c r="A688" s="259"/>
      <c r="B688" s="15"/>
      <c r="C688" s="13"/>
    </row>
    <row r="689" customFormat="false" ht="13.8" hidden="false" customHeight="false" outlineLevel="0" collapsed="false">
      <c r="A689" s="259"/>
      <c r="B689" s="15"/>
      <c r="C689" s="13"/>
    </row>
    <row r="690" customFormat="false" ht="13.8" hidden="false" customHeight="false" outlineLevel="0" collapsed="false">
      <c r="A690" s="259"/>
      <c r="B690" s="15"/>
      <c r="C690" s="13"/>
    </row>
    <row r="691" customFormat="false" ht="13.8" hidden="false" customHeight="false" outlineLevel="0" collapsed="false">
      <c r="A691" s="259"/>
      <c r="B691" s="15"/>
      <c r="C691" s="13"/>
    </row>
    <row r="692" customFormat="false" ht="13.8" hidden="false" customHeight="false" outlineLevel="0" collapsed="false">
      <c r="A692" s="259"/>
      <c r="B692" s="15"/>
      <c r="C692" s="13"/>
    </row>
    <row r="693" customFormat="false" ht="13.8" hidden="false" customHeight="false" outlineLevel="0" collapsed="false">
      <c r="A693" s="259"/>
      <c r="B693" s="15"/>
      <c r="C693" s="13"/>
    </row>
    <row r="694" customFormat="false" ht="13.8" hidden="false" customHeight="false" outlineLevel="0" collapsed="false">
      <c r="A694" s="259"/>
      <c r="B694" s="15"/>
      <c r="C694" s="13"/>
    </row>
    <row r="695" customFormat="false" ht="13.8" hidden="false" customHeight="false" outlineLevel="0" collapsed="false">
      <c r="A695" s="259"/>
      <c r="B695" s="15"/>
      <c r="C695" s="13"/>
    </row>
    <row r="696" customFormat="false" ht="13.8" hidden="false" customHeight="false" outlineLevel="0" collapsed="false">
      <c r="A696" s="259"/>
      <c r="B696" s="15"/>
      <c r="C696" s="13"/>
    </row>
    <row r="697" customFormat="false" ht="13.8" hidden="false" customHeight="false" outlineLevel="0" collapsed="false">
      <c r="A697" s="259"/>
      <c r="B697" s="15"/>
      <c r="C697" s="13"/>
    </row>
    <row r="698" customFormat="false" ht="13.8" hidden="false" customHeight="false" outlineLevel="0" collapsed="false">
      <c r="A698" s="259"/>
      <c r="B698" s="15"/>
      <c r="C698" s="13"/>
    </row>
    <row r="699" customFormat="false" ht="13.8" hidden="false" customHeight="false" outlineLevel="0" collapsed="false">
      <c r="A699" s="259"/>
      <c r="B699" s="15"/>
      <c r="C699" s="13"/>
    </row>
    <row r="700" customFormat="false" ht="13.8" hidden="false" customHeight="false" outlineLevel="0" collapsed="false">
      <c r="A700" s="259"/>
      <c r="B700" s="15"/>
      <c r="C700" s="13"/>
    </row>
    <row r="701" customFormat="false" ht="13.8" hidden="false" customHeight="false" outlineLevel="0" collapsed="false">
      <c r="A701" s="259"/>
      <c r="B701" s="15"/>
      <c r="C701" s="13"/>
    </row>
    <row r="702" customFormat="false" ht="13.8" hidden="false" customHeight="false" outlineLevel="0" collapsed="false">
      <c r="A702" s="259"/>
      <c r="B702" s="15"/>
      <c r="C702" s="13"/>
    </row>
    <row r="703" customFormat="false" ht="13.8" hidden="false" customHeight="false" outlineLevel="0" collapsed="false">
      <c r="A703" s="259"/>
      <c r="B703" s="15"/>
      <c r="C703" s="13"/>
    </row>
    <row r="704" customFormat="false" ht="13.8" hidden="false" customHeight="false" outlineLevel="0" collapsed="false">
      <c r="A704" s="259"/>
      <c r="B704" s="15"/>
      <c r="C704" s="13"/>
    </row>
    <row r="705" customFormat="false" ht="13.8" hidden="false" customHeight="false" outlineLevel="0" collapsed="false">
      <c r="A705" s="259"/>
      <c r="B705" s="15"/>
      <c r="C705" s="13"/>
    </row>
    <row r="706" customFormat="false" ht="13.8" hidden="false" customHeight="false" outlineLevel="0" collapsed="false">
      <c r="A706" s="259"/>
      <c r="B706" s="15"/>
      <c r="C706" s="13"/>
    </row>
    <row r="707" customFormat="false" ht="13.8" hidden="false" customHeight="false" outlineLevel="0" collapsed="false">
      <c r="A707" s="259"/>
      <c r="B707" s="15"/>
      <c r="C707" s="13"/>
    </row>
    <row r="708" customFormat="false" ht="13.8" hidden="false" customHeight="false" outlineLevel="0" collapsed="false">
      <c r="A708" s="259"/>
      <c r="B708" s="15"/>
      <c r="C708" s="13"/>
    </row>
    <row r="709" customFormat="false" ht="13.8" hidden="false" customHeight="false" outlineLevel="0" collapsed="false">
      <c r="A709" s="259"/>
      <c r="B709" s="15"/>
      <c r="C709" s="13"/>
    </row>
    <row r="710" customFormat="false" ht="13.8" hidden="false" customHeight="false" outlineLevel="0" collapsed="false">
      <c r="A710" s="259"/>
      <c r="B710" s="15"/>
      <c r="C710" s="13"/>
    </row>
    <row r="711" customFormat="false" ht="13.8" hidden="false" customHeight="false" outlineLevel="0" collapsed="false">
      <c r="A711" s="259"/>
      <c r="B711" s="15"/>
      <c r="C711" s="13"/>
    </row>
    <row r="712" customFormat="false" ht="13.8" hidden="false" customHeight="false" outlineLevel="0" collapsed="false">
      <c r="A712" s="259"/>
      <c r="B712" s="15"/>
      <c r="C712" s="13"/>
    </row>
    <row r="713" customFormat="false" ht="13.8" hidden="false" customHeight="false" outlineLevel="0" collapsed="false">
      <c r="A713" s="259"/>
      <c r="B713" s="15"/>
      <c r="C713" s="13"/>
    </row>
    <row r="714" customFormat="false" ht="13.8" hidden="false" customHeight="false" outlineLevel="0" collapsed="false">
      <c r="A714" s="259"/>
      <c r="B714" s="15"/>
      <c r="C714" s="13"/>
    </row>
    <row r="715" customFormat="false" ht="13.8" hidden="false" customHeight="false" outlineLevel="0" collapsed="false">
      <c r="A715" s="259"/>
      <c r="B715" s="15"/>
      <c r="C715" s="13"/>
    </row>
    <row r="716" customFormat="false" ht="13.8" hidden="false" customHeight="false" outlineLevel="0" collapsed="false">
      <c r="A716" s="259"/>
      <c r="B716" s="15"/>
      <c r="C716" s="13"/>
    </row>
    <row r="717" customFormat="false" ht="13.8" hidden="false" customHeight="false" outlineLevel="0" collapsed="false">
      <c r="A717" s="259"/>
      <c r="B717" s="15"/>
      <c r="C717" s="13"/>
    </row>
    <row r="718" customFormat="false" ht="13.8" hidden="false" customHeight="false" outlineLevel="0" collapsed="false">
      <c r="A718" s="259"/>
      <c r="B718" s="15"/>
      <c r="C718" s="13"/>
    </row>
    <row r="719" customFormat="false" ht="13.8" hidden="false" customHeight="false" outlineLevel="0" collapsed="false">
      <c r="A719" s="259"/>
      <c r="B719" s="15"/>
      <c r="C719" s="13"/>
    </row>
    <row r="720" customFormat="false" ht="13.8" hidden="false" customHeight="false" outlineLevel="0" collapsed="false">
      <c r="A720" s="259"/>
      <c r="B720" s="15"/>
      <c r="C720" s="13"/>
    </row>
    <row r="721" customFormat="false" ht="13.8" hidden="false" customHeight="false" outlineLevel="0" collapsed="false">
      <c r="A721" s="259"/>
      <c r="B721" s="15"/>
      <c r="C721" s="13"/>
    </row>
    <row r="722" customFormat="false" ht="13.8" hidden="false" customHeight="false" outlineLevel="0" collapsed="false">
      <c r="A722" s="259"/>
      <c r="B722" s="15"/>
      <c r="C722" s="13"/>
    </row>
    <row r="723" customFormat="false" ht="13.8" hidden="false" customHeight="false" outlineLevel="0" collapsed="false">
      <c r="A723" s="259"/>
      <c r="B723" s="15"/>
      <c r="C723" s="13"/>
    </row>
    <row r="724" customFormat="false" ht="13.8" hidden="false" customHeight="false" outlineLevel="0" collapsed="false">
      <c r="A724" s="259"/>
      <c r="B724" s="15"/>
      <c r="C724" s="13"/>
    </row>
    <row r="725" customFormat="false" ht="13.8" hidden="false" customHeight="false" outlineLevel="0" collapsed="false">
      <c r="A725" s="259"/>
      <c r="B725" s="15"/>
      <c r="C725" s="13"/>
    </row>
    <row r="726" customFormat="false" ht="13.8" hidden="false" customHeight="false" outlineLevel="0" collapsed="false">
      <c r="A726" s="259"/>
      <c r="B726" s="15"/>
      <c r="C726" s="13"/>
    </row>
    <row r="727" customFormat="false" ht="13.8" hidden="false" customHeight="false" outlineLevel="0" collapsed="false">
      <c r="A727" s="259"/>
      <c r="B727" s="15"/>
      <c r="C727" s="13"/>
    </row>
    <row r="728" customFormat="false" ht="13.8" hidden="false" customHeight="false" outlineLevel="0" collapsed="false">
      <c r="A728" s="259"/>
      <c r="B728" s="15"/>
      <c r="C728" s="13"/>
    </row>
    <row r="729" customFormat="false" ht="13.8" hidden="false" customHeight="false" outlineLevel="0" collapsed="false">
      <c r="A729" s="259"/>
      <c r="B729" s="15"/>
      <c r="C729" s="13"/>
    </row>
    <row r="730" customFormat="false" ht="13.8" hidden="false" customHeight="false" outlineLevel="0" collapsed="false">
      <c r="A730" s="259"/>
      <c r="B730" s="15"/>
      <c r="C730" s="13"/>
    </row>
    <row r="731" customFormat="false" ht="13.8" hidden="false" customHeight="false" outlineLevel="0" collapsed="false">
      <c r="A731" s="259"/>
      <c r="B731" s="15"/>
      <c r="C731" s="13"/>
    </row>
    <row r="732" customFormat="false" ht="13.8" hidden="false" customHeight="false" outlineLevel="0" collapsed="false">
      <c r="A732" s="259"/>
      <c r="B732" s="15"/>
      <c r="C732" s="13"/>
    </row>
    <row r="733" customFormat="false" ht="13.8" hidden="false" customHeight="false" outlineLevel="0" collapsed="false">
      <c r="A733" s="259"/>
      <c r="B733" s="15"/>
      <c r="C733" s="13"/>
    </row>
    <row r="734" customFormat="false" ht="13.8" hidden="false" customHeight="false" outlineLevel="0" collapsed="false">
      <c r="A734" s="259"/>
      <c r="B734" s="15"/>
      <c r="C734" s="13"/>
    </row>
    <row r="735" customFormat="false" ht="13.8" hidden="false" customHeight="false" outlineLevel="0" collapsed="false">
      <c r="A735" s="259"/>
      <c r="B735" s="15"/>
      <c r="C735" s="13"/>
    </row>
    <row r="736" customFormat="false" ht="13.8" hidden="false" customHeight="false" outlineLevel="0" collapsed="false">
      <c r="A736" s="259"/>
      <c r="B736" s="15"/>
      <c r="C736" s="13"/>
    </row>
    <row r="737" customFormat="false" ht="13.8" hidden="false" customHeight="false" outlineLevel="0" collapsed="false">
      <c r="A737" s="259"/>
      <c r="B737" s="15"/>
      <c r="C737" s="13"/>
    </row>
    <row r="738" customFormat="false" ht="13.8" hidden="false" customHeight="false" outlineLevel="0" collapsed="false">
      <c r="A738" s="259"/>
      <c r="B738" s="15"/>
      <c r="C738" s="13"/>
    </row>
    <row r="739" customFormat="false" ht="13.8" hidden="false" customHeight="false" outlineLevel="0" collapsed="false">
      <c r="A739" s="259"/>
      <c r="B739" s="15"/>
      <c r="C739" s="13"/>
    </row>
    <row r="740" customFormat="false" ht="13.8" hidden="false" customHeight="false" outlineLevel="0" collapsed="false">
      <c r="A740" s="259"/>
      <c r="B740" s="15"/>
      <c r="C740" s="13"/>
    </row>
    <row r="741" customFormat="false" ht="13.8" hidden="false" customHeight="false" outlineLevel="0" collapsed="false">
      <c r="A741" s="259"/>
      <c r="B741" s="15"/>
      <c r="C741" s="13"/>
    </row>
    <row r="742" customFormat="false" ht="13.8" hidden="false" customHeight="false" outlineLevel="0" collapsed="false">
      <c r="A742" s="259"/>
      <c r="B742" s="15"/>
      <c r="C742" s="13"/>
    </row>
    <row r="743" customFormat="false" ht="13.8" hidden="false" customHeight="false" outlineLevel="0" collapsed="false">
      <c r="A743" s="259"/>
      <c r="B743" s="15"/>
      <c r="C743" s="13"/>
    </row>
    <row r="744" customFormat="false" ht="13.8" hidden="false" customHeight="false" outlineLevel="0" collapsed="false">
      <c r="A744" s="259"/>
      <c r="B744" s="15"/>
      <c r="C744" s="13"/>
    </row>
    <row r="745" customFormat="false" ht="13.8" hidden="false" customHeight="false" outlineLevel="0" collapsed="false">
      <c r="A745" s="259"/>
      <c r="B745" s="15"/>
      <c r="C745" s="13"/>
    </row>
    <row r="746" customFormat="false" ht="13.8" hidden="false" customHeight="false" outlineLevel="0" collapsed="false">
      <c r="A746" s="259"/>
      <c r="B746" s="15"/>
      <c r="C746" s="13"/>
    </row>
    <row r="747" customFormat="false" ht="13.8" hidden="false" customHeight="false" outlineLevel="0" collapsed="false">
      <c r="A747" s="259"/>
      <c r="B747" s="15"/>
      <c r="C747" s="13"/>
    </row>
    <row r="748" customFormat="false" ht="13.8" hidden="false" customHeight="false" outlineLevel="0" collapsed="false">
      <c r="A748" s="259"/>
      <c r="B748" s="15"/>
      <c r="C748" s="13"/>
    </row>
    <row r="749" customFormat="false" ht="13.8" hidden="false" customHeight="false" outlineLevel="0" collapsed="false">
      <c r="A749" s="259"/>
      <c r="B749" s="15"/>
      <c r="C749" s="13"/>
    </row>
    <row r="750" customFormat="false" ht="13.8" hidden="false" customHeight="false" outlineLevel="0" collapsed="false">
      <c r="A750" s="259"/>
      <c r="B750" s="15"/>
      <c r="C750" s="13"/>
    </row>
    <row r="751" customFormat="false" ht="13.8" hidden="false" customHeight="false" outlineLevel="0" collapsed="false">
      <c r="A751" s="259"/>
      <c r="B751" s="15"/>
      <c r="C751" s="13"/>
    </row>
    <row r="752" customFormat="false" ht="13.8" hidden="false" customHeight="false" outlineLevel="0" collapsed="false">
      <c r="A752" s="259"/>
      <c r="B752" s="15"/>
      <c r="C752" s="13"/>
    </row>
    <row r="753" customFormat="false" ht="13.8" hidden="false" customHeight="false" outlineLevel="0" collapsed="false">
      <c r="A753" s="259"/>
      <c r="B753" s="15"/>
      <c r="C753" s="13"/>
    </row>
    <row r="754" customFormat="false" ht="13.8" hidden="false" customHeight="false" outlineLevel="0" collapsed="false">
      <c r="A754" s="259"/>
      <c r="B754" s="15"/>
      <c r="C754" s="13"/>
    </row>
    <row r="755" customFormat="false" ht="13.8" hidden="false" customHeight="false" outlineLevel="0" collapsed="false">
      <c r="A755" s="259"/>
      <c r="B755" s="15"/>
      <c r="C755" s="13"/>
    </row>
    <row r="756" customFormat="false" ht="13.8" hidden="false" customHeight="false" outlineLevel="0" collapsed="false">
      <c r="A756" s="259"/>
      <c r="B756" s="15"/>
      <c r="C756" s="13"/>
    </row>
    <row r="757" customFormat="false" ht="13.8" hidden="false" customHeight="false" outlineLevel="0" collapsed="false">
      <c r="A757" s="259"/>
      <c r="B757" s="15"/>
      <c r="C757" s="13"/>
    </row>
    <row r="758" customFormat="false" ht="13.8" hidden="false" customHeight="false" outlineLevel="0" collapsed="false">
      <c r="A758" s="259"/>
      <c r="B758" s="15"/>
      <c r="C758" s="13"/>
    </row>
    <row r="759" customFormat="false" ht="13.8" hidden="false" customHeight="false" outlineLevel="0" collapsed="false">
      <c r="A759" s="259"/>
      <c r="B759" s="15"/>
      <c r="C759" s="13"/>
    </row>
    <row r="760" customFormat="false" ht="13.8" hidden="false" customHeight="false" outlineLevel="0" collapsed="false">
      <c r="A760" s="259"/>
      <c r="B760" s="15"/>
      <c r="C760" s="13"/>
    </row>
    <row r="761" customFormat="false" ht="13.8" hidden="false" customHeight="false" outlineLevel="0" collapsed="false">
      <c r="A761" s="259"/>
      <c r="B761" s="15"/>
      <c r="C761" s="13"/>
    </row>
    <row r="762" customFormat="false" ht="13.8" hidden="false" customHeight="false" outlineLevel="0" collapsed="false">
      <c r="A762" s="259"/>
      <c r="B762" s="15"/>
      <c r="C762" s="13"/>
    </row>
    <row r="763" customFormat="false" ht="13.8" hidden="false" customHeight="false" outlineLevel="0" collapsed="false">
      <c r="A763" s="259"/>
      <c r="B763" s="15"/>
      <c r="C763" s="13"/>
    </row>
    <row r="764" customFormat="false" ht="13.8" hidden="false" customHeight="false" outlineLevel="0" collapsed="false">
      <c r="A764" s="259"/>
      <c r="B764" s="15"/>
      <c r="C764" s="13"/>
    </row>
    <row r="765" customFormat="false" ht="13.8" hidden="false" customHeight="false" outlineLevel="0" collapsed="false">
      <c r="A765" s="259"/>
      <c r="B765" s="15"/>
      <c r="C765" s="13"/>
    </row>
    <row r="766" customFormat="false" ht="13.8" hidden="false" customHeight="false" outlineLevel="0" collapsed="false">
      <c r="A766" s="259"/>
      <c r="B766" s="15"/>
      <c r="C766" s="13"/>
    </row>
    <row r="767" customFormat="false" ht="13.8" hidden="false" customHeight="false" outlineLevel="0" collapsed="false">
      <c r="A767" s="259"/>
      <c r="B767" s="15"/>
      <c r="C767" s="13"/>
    </row>
    <row r="768" customFormat="false" ht="13.8" hidden="false" customHeight="false" outlineLevel="0" collapsed="false">
      <c r="A768" s="259"/>
      <c r="B768" s="15"/>
      <c r="C768" s="13"/>
    </row>
    <row r="769" customFormat="false" ht="13.8" hidden="false" customHeight="false" outlineLevel="0" collapsed="false">
      <c r="A769" s="259"/>
      <c r="B769" s="15"/>
      <c r="C769" s="13"/>
    </row>
    <row r="770" customFormat="false" ht="13.8" hidden="false" customHeight="false" outlineLevel="0" collapsed="false">
      <c r="A770" s="259"/>
      <c r="B770" s="15"/>
      <c r="C770" s="13"/>
    </row>
    <row r="771" customFormat="false" ht="13.8" hidden="false" customHeight="false" outlineLevel="0" collapsed="false">
      <c r="A771" s="259"/>
      <c r="B771" s="15"/>
      <c r="C771" s="13"/>
    </row>
    <row r="772" customFormat="false" ht="13.8" hidden="false" customHeight="false" outlineLevel="0" collapsed="false">
      <c r="A772" s="259"/>
      <c r="B772" s="15"/>
      <c r="C772" s="13"/>
    </row>
    <row r="773" customFormat="false" ht="13.8" hidden="false" customHeight="false" outlineLevel="0" collapsed="false">
      <c r="A773" s="259"/>
      <c r="B773" s="15"/>
      <c r="C773" s="13"/>
    </row>
    <row r="774" customFormat="false" ht="13.8" hidden="false" customHeight="false" outlineLevel="0" collapsed="false">
      <c r="A774" s="259"/>
      <c r="B774" s="15"/>
      <c r="C774" s="13"/>
    </row>
    <row r="775" customFormat="false" ht="13.8" hidden="false" customHeight="false" outlineLevel="0" collapsed="false">
      <c r="A775" s="259"/>
      <c r="B775" s="15"/>
      <c r="C775" s="13"/>
    </row>
    <row r="776" customFormat="false" ht="13.8" hidden="false" customHeight="false" outlineLevel="0" collapsed="false">
      <c r="A776" s="259"/>
      <c r="B776" s="15"/>
      <c r="C776" s="13"/>
    </row>
    <row r="777" customFormat="false" ht="13.8" hidden="false" customHeight="false" outlineLevel="0" collapsed="false">
      <c r="A777" s="259"/>
      <c r="B777" s="15"/>
      <c r="C777" s="13"/>
    </row>
    <row r="778" customFormat="false" ht="13.8" hidden="false" customHeight="false" outlineLevel="0" collapsed="false">
      <c r="A778" s="259"/>
      <c r="B778" s="15"/>
      <c r="C778" s="13"/>
    </row>
    <row r="779" customFormat="false" ht="13.8" hidden="false" customHeight="false" outlineLevel="0" collapsed="false">
      <c r="A779" s="259"/>
      <c r="B779" s="15"/>
      <c r="C779" s="13"/>
    </row>
    <row r="780" customFormat="false" ht="13.8" hidden="false" customHeight="false" outlineLevel="0" collapsed="false">
      <c r="A780" s="259"/>
      <c r="B780" s="15"/>
      <c r="C780" s="13"/>
    </row>
    <row r="781" customFormat="false" ht="13.8" hidden="false" customHeight="false" outlineLevel="0" collapsed="false">
      <c r="A781" s="259"/>
      <c r="B781" s="15"/>
      <c r="C781" s="13"/>
    </row>
    <row r="782" customFormat="false" ht="13.8" hidden="false" customHeight="false" outlineLevel="0" collapsed="false">
      <c r="A782" s="259"/>
      <c r="B782" s="15"/>
      <c r="C782" s="13"/>
    </row>
    <row r="783" customFormat="false" ht="13.8" hidden="false" customHeight="false" outlineLevel="0" collapsed="false">
      <c r="A783" s="259"/>
      <c r="B783" s="15"/>
      <c r="C783" s="13"/>
    </row>
    <row r="784" customFormat="false" ht="13.8" hidden="false" customHeight="false" outlineLevel="0" collapsed="false">
      <c r="A784" s="259"/>
      <c r="B784" s="15"/>
      <c r="C784" s="13"/>
    </row>
    <row r="785" customFormat="false" ht="13.8" hidden="false" customHeight="false" outlineLevel="0" collapsed="false">
      <c r="A785" s="259"/>
      <c r="B785" s="15"/>
      <c r="C785" s="13"/>
    </row>
    <row r="786" customFormat="false" ht="13.8" hidden="false" customHeight="false" outlineLevel="0" collapsed="false">
      <c r="A786" s="259"/>
      <c r="B786" s="15"/>
      <c r="C786" s="13"/>
    </row>
    <row r="787" customFormat="false" ht="13.8" hidden="false" customHeight="false" outlineLevel="0" collapsed="false">
      <c r="A787" s="259"/>
      <c r="B787" s="15"/>
      <c r="C787" s="13"/>
    </row>
    <row r="788" customFormat="false" ht="13.8" hidden="false" customHeight="false" outlineLevel="0" collapsed="false">
      <c r="A788" s="259"/>
      <c r="B788" s="15"/>
      <c r="C788" s="13"/>
    </row>
    <row r="789" customFormat="false" ht="13.8" hidden="false" customHeight="false" outlineLevel="0" collapsed="false">
      <c r="A789" s="259"/>
      <c r="B789" s="15"/>
      <c r="C789" s="13"/>
    </row>
    <row r="790" customFormat="false" ht="13.8" hidden="false" customHeight="false" outlineLevel="0" collapsed="false">
      <c r="A790" s="259"/>
      <c r="B790" s="15"/>
      <c r="C790" s="13"/>
    </row>
    <row r="791" customFormat="false" ht="13.8" hidden="false" customHeight="false" outlineLevel="0" collapsed="false">
      <c r="A791" s="259"/>
      <c r="B791" s="15"/>
      <c r="C791" s="13"/>
    </row>
    <row r="792" customFormat="false" ht="13.8" hidden="false" customHeight="false" outlineLevel="0" collapsed="false">
      <c r="A792" s="259"/>
      <c r="B792" s="15"/>
      <c r="C792" s="13"/>
    </row>
    <row r="793" customFormat="false" ht="13.8" hidden="false" customHeight="false" outlineLevel="0" collapsed="false">
      <c r="A793" s="259"/>
      <c r="B793" s="15"/>
      <c r="C793" s="13"/>
    </row>
    <row r="794" customFormat="false" ht="13.8" hidden="false" customHeight="false" outlineLevel="0" collapsed="false">
      <c r="A794" s="259"/>
      <c r="B794" s="15"/>
      <c r="C794" s="13"/>
    </row>
    <row r="795" customFormat="false" ht="13.8" hidden="false" customHeight="false" outlineLevel="0" collapsed="false">
      <c r="A795" s="259"/>
      <c r="B795" s="15"/>
      <c r="C795" s="13"/>
    </row>
    <row r="796" customFormat="false" ht="13.8" hidden="false" customHeight="false" outlineLevel="0" collapsed="false">
      <c r="A796" s="259"/>
      <c r="B796" s="15"/>
      <c r="C796" s="13"/>
    </row>
    <row r="797" customFormat="false" ht="13.8" hidden="false" customHeight="false" outlineLevel="0" collapsed="false">
      <c r="A797" s="259"/>
      <c r="B797" s="15"/>
      <c r="C797" s="13"/>
    </row>
    <row r="798" customFormat="false" ht="13.8" hidden="false" customHeight="false" outlineLevel="0" collapsed="false">
      <c r="A798" s="259"/>
      <c r="B798" s="15"/>
      <c r="C798" s="13"/>
    </row>
    <row r="799" customFormat="false" ht="13.8" hidden="false" customHeight="false" outlineLevel="0" collapsed="false">
      <c r="A799" s="259"/>
      <c r="B799" s="15"/>
      <c r="C799" s="13"/>
    </row>
    <row r="800" customFormat="false" ht="13.8" hidden="false" customHeight="false" outlineLevel="0" collapsed="false">
      <c r="A800" s="259"/>
      <c r="B800" s="15"/>
      <c r="C800" s="13"/>
    </row>
    <row r="801" customFormat="false" ht="13.8" hidden="false" customHeight="false" outlineLevel="0" collapsed="false">
      <c r="A801" s="259"/>
      <c r="B801" s="15"/>
      <c r="C801" s="13"/>
    </row>
    <row r="802" customFormat="false" ht="13.8" hidden="false" customHeight="false" outlineLevel="0" collapsed="false">
      <c r="A802" s="259"/>
      <c r="B802" s="15"/>
      <c r="C802" s="13"/>
    </row>
    <row r="803" customFormat="false" ht="13.8" hidden="false" customHeight="false" outlineLevel="0" collapsed="false">
      <c r="A803" s="259"/>
      <c r="B803" s="15"/>
      <c r="C803" s="13"/>
    </row>
    <row r="804" customFormat="false" ht="13.8" hidden="false" customHeight="false" outlineLevel="0" collapsed="false">
      <c r="A804" s="259"/>
      <c r="B804" s="15"/>
      <c r="C804" s="13"/>
    </row>
    <row r="805" customFormat="false" ht="13.8" hidden="false" customHeight="false" outlineLevel="0" collapsed="false">
      <c r="A805" s="259"/>
      <c r="B805" s="15"/>
      <c r="C805" s="13"/>
    </row>
    <row r="806" customFormat="false" ht="13.8" hidden="false" customHeight="false" outlineLevel="0" collapsed="false">
      <c r="A806" s="259"/>
      <c r="B806" s="15"/>
      <c r="C806" s="13"/>
    </row>
    <row r="807" customFormat="false" ht="13.8" hidden="false" customHeight="false" outlineLevel="0" collapsed="false">
      <c r="A807" s="259"/>
      <c r="B807" s="15"/>
      <c r="C807" s="13"/>
    </row>
    <row r="808" customFormat="false" ht="13.8" hidden="false" customHeight="false" outlineLevel="0" collapsed="false">
      <c r="A808" s="259"/>
      <c r="B808" s="15"/>
      <c r="C808" s="13"/>
    </row>
    <row r="809" customFormat="false" ht="13.8" hidden="false" customHeight="false" outlineLevel="0" collapsed="false">
      <c r="A809" s="259"/>
      <c r="B809" s="15"/>
      <c r="C809" s="13"/>
    </row>
    <row r="810" customFormat="false" ht="13.8" hidden="false" customHeight="false" outlineLevel="0" collapsed="false">
      <c r="A810" s="259"/>
      <c r="B810" s="15"/>
      <c r="C810" s="13"/>
    </row>
    <row r="811" customFormat="false" ht="13.8" hidden="false" customHeight="false" outlineLevel="0" collapsed="false">
      <c r="A811" s="259"/>
      <c r="B811" s="15"/>
      <c r="C811" s="13"/>
    </row>
    <row r="812" customFormat="false" ht="13.8" hidden="false" customHeight="false" outlineLevel="0" collapsed="false">
      <c r="A812" s="259"/>
      <c r="B812" s="15"/>
      <c r="C812" s="13"/>
    </row>
    <row r="813" customFormat="false" ht="13.8" hidden="false" customHeight="false" outlineLevel="0" collapsed="false">
      <c r="A813" s="259"/>
      <c r="B813" s="15"/>
      <c r="C813" s="13"/>
    </row>
    <row r="814" customFormat="false" ht="13.8" hidden="false" customHeight="false" outlineLevel="0" collapsed="false">
      <c r="A814" s="259"/>
      <c r="B814" s="15"/>
      <c r="C814" s="13"/>
    </row>
    <row r="815" customFormat="false" ht="13.8" hidden="false" customHeight="false" outlineLevel="0" collapsed="false">
      <c r="A815" s="259"/>
      <c r="B815" s="15"/>
      <c r="C815" s="13"/>
    </row>
    <row r="816" customFormat="false" ht="13.8" hidden="false" customHeight="false" outlineLevel="0" collapsed="false">
      <c r="A816" s="259"/>
      <c r="B816" s="15"/>
      <c r="C816" s="13"/>
    </row>
    <row r="817" customFormat="false" ht="13.8" hidden="false" customHeight="false" outlineLevel="0" collapsed="false">
      <c r="A817" s="259"/>
      <c r="B817" s="15"/>
      <c r="C817" s="13"/>
    </row>
    <row r="818" customFormat="false" ht="13.8" hidden="false" customHeight="false" outlineLevel="0" collapsed="false">
      <c r="A818" s="259"/>
      <c r="B818" s="15"/>
      <c r="C818" s="13"/>
    </row>
    <row r="819" customFormat="false" ht="13.8" hidden="false" customHeight="false" outlineLevel="0" collapsed="false">
      <c r="A819" s="259"/>
      <c r="B819" s="15"/>
      <c r="C819" s="13"/>
    </row>
    <row r="820" customFormat="false" ht="13.8" hidden="false" customHeight="false" outlineLevel="0" collapsed="false">
      <c r="A820" s="259"/>
      <c r="B820" s="15"/>
      <c r="C820" s="13"/>
    </row>
    <row r="821" customFormat="false" ht="13.8" hidden="false" customHeight="false" outlineLevel="0" collapsed="false">
      <c r="A821" s="259"/>
      <c r="B821" s="15"/>
      <c r="C821" s="13"/>
    </row>
    <row r="822" customFormat="false" ht="13.8" hidden="false" customHeight="false" outlineLevel="0" collapsed="false">
      <c r="A822" s="259"/>
      <c r="B822" s="15"/>
      <c r="C822" s="13"/>
    </row>
    <row r="823" customFormat="false" ht="13.8" hidden="false" customHeight="false" outlineLevel="0" collapsed="false">
      <c r="A823" s="259"/>
      <c r="B823" s="15"/>
      <c r="C823" s="13"/>
    </row>
    <row r="824" customFormat="false" ht="13.8" hidden="false" customHeight="false" outlineLevel="0" collapsed="false">
      <c r="A824" s="259"/>
      <c r="B824" s="15"/>
      <c r="C824" s="13"/>
    </row>
    <row r="825" customFormat="false" ht="13.8" hidden="false" customHeight="false" outlineLevel="0" collapsed="false">
      <c r="A825" s="259"/>
      <c r="B825" s="15"/>
      <c r="C825" s="13"/>
    </row>
    <row r="826" customFormat="false" ht="13.8" hidden="false" customHeight="false" outlineLevel="0" collapsed="false">
      <c r="A826" s="259"/>
      <c r="B826" s="15"/>
      <c r="C826" s="13"/>
    </row>
    <row r="827" customFormat="false" ht="13.8" hidden="false" customHeight="false" outlineLevel="0" collapsed="false">
      <c r="A827" s="259"/>
      <c r="B827" s="15"/>
      <c r="C827" s="13"/>
    </row>
    <row r="828" customFormat="false" ht="13.8" hidden="false" customHeight="false" outlineLevel="0" collapsed="false">
      <c r="A828" s="259"/>
      <c r="B828" s="15"/>
      <c r="C828" s="13"/>
    </row>
    <row r="829" customFormat="false" ht="13.8" hidden="false" customHeight="false" outlineLevel="0" collapsed="false">
      <c r="A829" s="259"/>
      <c r="B829" s="15"/>
      <c r="C829" s="13"/>
    </row>
    <row r="830" customFormat="false" ht="13.8" hidden="false" customHeight="false" outlineLevel="0" collapsed="false">
      <c r="A830" s="259"/>
      <c r="B830" s="15"/>
      <c r="C830" s="13"/>
    </row>
    <row r="831" customFormat="false" ht="13.8" hidden="false" customHeight="false" outlineLevel="0" collapsed="false">
      <c r="A831" s="259"/>
      <c r="B831" s="15"/>
      <c r="C831" s="13"/>
    </row>
    <row r="832" customFormat="false" ht="13.8" hidden="false" customHeight="false" outlineLevel="0" collapsed="false">
      <c r="A832" s="259"/>
      <c r="B832" s="15"/>
      <c r="C832" s="13"/>
    </row>
    <row r="833" customFormat="false" ht="13.8" hidden="false" customHeight="false" outlineLevel="0" collapsed="false">
      <c r="A833" s="259"/>
      <c r="B833" s="15"/>
      <c r="C833" s="13"/>
    </row>
    <row r="834" customFormat="false" ht="13.8" hidden="false" customHeight="false" outlineLevel="0" collapsed="false">
      <c r="A834" s="259"/>
      <c r="B834" s="15"/>
      <c r="C834" s="13"/>
    </row>
    <row r="835" customFormat="false" ht="13.8" hidden="false" customHeight="false" outlineLevel="0" collapsed="false">
      <c r="A835" s="259"/>
      <c r="B835" s="15"/>
      <c r="C835" s="13"/>
    </row>
    <row r="836" customFormat="false" ht="13.8" hidden="false" customHeight="false" outlineLevel="0" collapsed="false">
      <c r="A836" s="259"/>
      <c r="B836" s="15"/>
      <c r="C836" s="13"/>
    </row>
    <row r="837" customFormat="false" ht="13.8" hidden="false" customHeight="false" outlineLevel="0" collapsed="false">
      <c r="A837" s="259"/>
      <c r="B837" s="15"/>
      <c r="C837" s="13"/>
    </row>
    <row r="838" customFormat="false" ht="13.8" hidden="false" customHeight="false" outlineLevel="0" collapsed="false">
      <c r="A838" s="259"/>
      <c r="B838" s="15"/>
      <c r="C838" s="13"/>
    </row>
    <row r="839" customFormat="false" ht="13.8" hidden="false" customHeight="false" outlineLevel="0" collapsed="false">
      <c r="A839" s="259"/>
      <c r="B839" s="15"/>
      <c r="C839" s="13"/>
    </row>
    <row r="840" customFormat="false" ht="13.8" hidden="false" customHeight="false" outlineLevel="0" collapsed="false">
      <c r="A840" s="259"/>
      <c r="B840" s="15"/>
      <c r="C840" s="13"/>
    </row>
    <row r="841" customFormat="false" ht="13.8" hidden="false" customHeight="false" outlineLevel="0" collapsed="false">
      <c r="A841" s="259"/>
      <c r="B841" s="15"/>
      <c r="C841" s="13"/>
    </row>
    <row r="842" customFormat="false" ht="13.8" hidden="false" customHeight="false" outlineLevel="0" collapsed="false">
      <c r="A842" s="259"/>
      <c r="B842" s="15"/>
      <c r="C842" s="13"/>
    </row>
    <row r="843" customFormat="false" ht="13.8" hidden="false" customHeight="false" outlineLevel="0" collapsed="false">
      <c r="A843" s="259"/>
      <c r="B843" s="15"/>
      <c r="C843" s="13"/>
    </row>
    <row r="844" customFormat="false" ht="13.8" hidden="false" customHeight="false" outlineLevel="0" collapsed="false">
      <c r="A844" s="259"/>
      <c r="B844" s="15"/>
      <c r="C844" s="13"/>
    </row>
    <row r="845" customFormat="false" ht="13.8" hidden="false" customHeight="false" outlineLevel="0" collapsed="false">
      <c r="A845" s="259"/>
      <c r="B845" s="15"/>
      <c r="C845" s="13"/>
    </row>
    <row r="846" customFormat="false" ht="13.8" hidden="false" customHeight="false" outlineLevel="0" collapsed="false">
      <c r="A846" s="259"/>
      <c r="B846" s="15"/>
      <c r="C846" s="13"/>
    </row>
    <row r="847" customFormat="false" ht="13.8" hidden="false" customHeight="false" outlineLevel="0" collapsed="false">
      <c r="A847" s="259"/>
      <c r="B847" s="15"/>
      <c r="C847" s="13"/>
    </row>
    <row r="848" customFormat="false" ht="13.8" hidden="false" customHeight="false" outlineLevel="0" collapsed="false">
      <c r="A848" s="259"/>
      <c r="B848" s="15"/>
      <c r="C848" s="13"/>
    </row>
    <row r="849" customFormat="false" ht="13.8" hidden="false" customHeight="false" outlineLevel="0" collapsed="false">
      <c r="A849" s="259"/>
      <c r="B849" s="15"/>
      <c r="C849" s="13"/>
    </row>
    <row r="850" customFormat="false" ht="13.8" hidden="false" customHeight="false" outlineLevel="0" collapsed="false">
      <c r="A850" s="259"/>
      <c r="B850" s="15"/>
      <c r="C850" s="13"/>
    </row>
    <row r="851" customFormat="false" ht="13.8" hidden="false" customHeight="false" outlineLevel="0" collapsed="false">
      <c r="A851" s="259"/>
      <c r="B851" s="15"/>
      <c r="C851" s="13"/>
    </row>
    <row r="852" customFormat="false" ht="13.8" hidden="false" customHeight="false" outlineLevel="0" collapsed="false">
      <c r="A852" s="259"/>
      <c r="B852" s="15"/>
      <c r="C852" s="13"/>
    </row>
    <row r="853" customFormat="false" ht="13.8" hidden="false" customHeight="false" outlineLevel="0" collapsed="false">
      <c r="A853" s="259"/>
      <c r="B853" s="15"/>
      <c r="C853" s="13"/>
    </row>
    <row r="854" customFormat="false" ht="13.8" hidden="false" customHeight="false" outlineLevel="0" collapsed="false">
      <c r="A854" s="259"/>
      <c r="B854" s="15"/>
      <c r="C854" s="13"/>
    </row>
    <row r="855" customFormat="false" ht="13.8" hidden="false" customHeight="false" outlineLevel="0" collapsed="false">
      <c r="A855" s="259"/>
      <c r="B855" s="15"/>
      <c r="C855" s="13"/>
    </row>
    <row r="856" customFormat="false" ht="13.8" hidden="false" customHeight="false" outlineLevel="0" collapsed="false">
      <c r="A856" s="259"/>
      <c r="B856" s="15"/>
      <c r="C856" s="13"/>
    </row>
    <row r="857" customFormat="false" ht="13.8" hidden="false" customHeight="false" outlineLevel="0" collapsed="false">
      <c r="A857" s="259"/>
      <c r="B857" s="15"/>
      <c r="C857" s="13"/>
    </row>
    <row r="858" customFormat="false" ht="13.8" hidden="false" customHeight="false" outlineLevel="0" collapsed="false">
      <c r="A858" s="259"/>
      <c r="B858" s="15"/>
      <c r="C858" s="13"/>
    </row>
    <row r="859" customFormat="false" ht="13.8" hidden="false" customHeight="false" outlineLevel="0" collapsed="false">
      <c r="A859" s="259"/>
      <c r="B859" s="15"/>
      <c r="C859" s="13"/>
    </row>
    <row r="860" customFormat="false" ht="13.8" hidden="false" customHeight="false" outlineLevel="0" collapsed="false">
      <c r="A860" s="259"/>
      <c r="B860" s="15"/>
      <c r="C860" s="13"/>
    </row>
    <row r="861" customFormat="false" ht="13.8" hidden="false" customHeight="false" outlineLevel="0" collapsed="false">
      <c r="A861" s="259"/>
      <c r="B861" s="15"/>
      <c r="C861" s="13"/>
    </row>
    <row r="862" customFormat="false" ht="13.8" hidden="false" customHeight="false" outlineLevel="0" collapsed="false">
      <c r="A862" s="259"/>
      <c r="B862" s="15"/>
      <c r="C862" s="13"/>
    </row>
    <row r="863" customFormat="false" ht="13.8" hidden="false" customHeight="false" outlineLevel="0" collapsed="false">
      <c r="A863" s="259"/>
      <c r="B863" s="15"/>
      <c r="C863" s="13"/>
    </row>
    <row r="864" customFormat="false" ht="13.8" hidden="false" customHeight="false" outlineLevel="0" collapsed="false">
      <c r="A864" s="259"/>
      <c r="B864" s="15"/>
      <c r="C864" s="13"/>
    </row>
    <row r="865" customFormat="false" ht="13.8" hidden="false" customHeight="false" outlineLevel="0" collapsed="false">
      <c r="A865" s="259"/>
      <c r="B865" s="15"/>
      <c r="C865" s="13"/>
    </row>
    <row r="866" customFormat="false" ht="13.8" hidden="false" customHeight="false" outlineLevel="0" collapsed="false">
      <c r="A866" s="259"/>
      <c r="B866" s="15"/>
      <c r="C866" s="13"/>
    </row>
    <row r="867" customFormat="false" ht="13.8" hidden="false" customHeight="false" outlineLevel="0" collapsed="false">
      <c r="A867" s="259"/>
      <c r="B867" s="15"/>
      <c r="C867" s="13"/>
    </row>
    <row r="868" customFormat="false" ht="13.8" hidden="false" customHeight="false" outlineLevel="0" collapsed="false">
      <c r="A868" s="259"/>
      <c r="B868" s="15"/>
      <c r="C868" s="13"/>
    </row>
    <row r="869" customFormat="false" ht="13.8" hidden="false" customHeight="false" outlineLevel="0" collapsed="false">
      <c r="A869" s="259"/>
      <c r="B869" s="15"/>
      <c r="C869" s="13"/>
    </row>
    <row r="870" customFormat="false" ht="13.8" hidden="false" customHeight="false" outlineLevel="0" collapsed="false">
      <c r="A870" s="259"/>
      <c r="B870" s="15"/>
      <c r="C870" s="13"/>
    </row>
    <row r="871" customFormat="false" ht="13.8" hidden="false" customHeight="false" outlineLevel="0" collapsed="false">
      <c r="A871" s="259"/>
      <c r="B871" s="15"/>
      <c r="C871" s="13"/>
    </row>
    <row r="872" customFormat="false" ht="13.8" hidden="false" customHeight="false" outlineLevel="0" collapsed="false">
      <c r="A872" s="259"/>
      <c r="B872" s="15"/>
      <c r="C872" s="13"/>
    </row>
    <row r="873" customFormat="false" ht="13.8" hidden="false" customHeight="false" outlineLevel="0" collapsed="false">
      <c r="A873" s="259"/>
      <c r="B873" s="15"/>
      <c r="C873" s="13"/>
    </row>
    <row r="874" customFormat="false" ht="13.8" hidden="false" customHeight="false" outlineLevel="0" collapsed="false">
      <c r="A874" s="259"/>
      <c r="B874" s="15"/>
      <c r="C874" s="13"/>
    </row>
    <row r="875" customFormat="false" ht="13.8" hidden="false" customHeight="false" outlineLevel="0" collapsed="false">
      <c r="A875" s="259"/>
      <c r="B875" s="15"/>
      <c r="C875" s="13"/>
    </row>
    <row r="876" customFormat="false" ht="13.8" hidden="false" customHeight="false" outlineLevel="0" collapsed="false">
      <c r="A876" s="259"/>
      <c r="B876" s="15"/>
      <c r="C876" s="13"/>
    </row>
    <row r="877" customFormat="false" ht="13.8" hidden="false" customHeight="false" outlineLevel="0" collapsed="false">
      <c r="A877" s="259"/>
      <c r="B877" s="15"/>
      <c r="C877" s="13"/>
    </row>
    <row r="878" customFormat="false" ht="13.8" hidden="false" customHeight="false" outlineLevel="0" collapsed="false">
      <c r="A878" s="259"/>
      <c r="B878" s="15"/>
      <c r="C878" s="13"/>
    </row>
    <row r="879" customFormat="false" ht="13.8" hidden="false" customHeight="false" outlineLevel="0" collapsed="false">
      <c r="A879" s="259"/>
      <c r="B879" s="15"/>
      <c r="C879" s="13"/>
    </row>
    <row r="880" customFormat="false" ht="13.8" hidden="false" customHeight="false" outlineLevel="0" collapsed="false">
      <c r="A880" s="259"/>
      <c r="B880" s="15"/>
      <c r="C880" s="13"/>
    </row>
    <row r="881" customFormat="false" ht="13.8" hidden="false" customHeight="false" outlineLevel="0" collapsed="false">
      <c r="A881" s="259"/>
      <c r="B881" s="15"/>
      <c r="C881" s="13"/>
    </row>
    <row r="882" customFormat="false" ht="13.8" hidden="false" customHeight="false" outlineLevel="0" collapsed="false">
      <c r="A882" s="259"/>
      <c r="B882" s="15"/>
      <c r="C882" s="13"/>
    </row>
    <row r="883" customFormat="false" ht="13.8" hidden="false" customHeight="false" outlineLevel="0" collapsed="false">
      <c r="A883" s="259"/>
      <c r="B883" s="15"/>
      <c r="C883" s="13"/>
    </row>
    <row r="884" customFormat="false" ht="13.8" hidden="false" customHeight="false" outlineLevel="0" collapsed="false">
      <c r="A884" s="259"/>
      <c r="B884" s="15"/>
      <c r="C884" s="13"/>
    </row>
    <row r="885" customFormat="false" ht="13.8" hidden="false" customHeight="false" outlineLevel="0" collapsed="false">
      <c r="A885" s="259"/>
      <c r="B885" s="15"/>
      <c r="C885" s="13"/>
    </row>
    <row r="886" customFormat="false" ht="13.8" hidden="false" customHeight="false" outlineLevel="0" collapsed="false">
      <c r="A886" s="259"/>
      <c r="B886" s="15"/>
      <c r="C886" s="13"/>
    </row>
    <row r="887" customFormat="false" ht="13.8" hidden="false" customHeight="false" outlineLevel="0" collapsed="false">
      <c r="A887" s="259"/>
      <c r="B887" s="15"/>
      <c r="C887" s="13"/>
    </row>
    <row r="888" customFormat="false" ht="13.8" hidden="false" customHeight="false" outlineLevel="0" collapsed="false">
      <c r="A888" s="259"/>
      <c r="B888" s="15"/>
      <c r="C888" s="13"/>
    </row>
    <row r="889" customFormat="false" ht="13.8" hidden="false" customHeight="false" outlineLevel="0" collapsed="false">
      <c r="A889" s="259"/>
      <c r="B889" s="15"/>
      <c r="C889" s="13"/>
    </row>
    <row r="890" customFormat="false" ht="13.8" hidden="false" customHeight="false" outlineLevel="0" collapsed="false">
      <c r="A890" s="259"/>
      <c r="B890" s="15"/>
      <c r="C890" s="13"/>
    </row>
    <row r="891" customFormat="false" ht="13.8" hidden="false" customHeight="false" outlineLevel="0" collapsed="false">
      <c r="A891" s="259"/>
      <c r="B891" s="15"/>
      <c r="C891" s="13"/>
    </row>
    <row r="892" customFormat="false" ht="13.8" hidden="false" customHeight="false" outlineLevel="0" collapsed="false">
      <c r="A892" s="259"/>
      <c r="B892" s="15"/>
      <c r="C892" s="13"/>
    </row>
    <row r="893" customFormat="false" ht="13.8" hidden="false" customHeight="false" outlineLevel="0" collapsed="false">
      <c r="A893" s="259"/>
      <c r="B893" s="15"/>
      <c r="C893" s="13"/>
    </row>
    <row r="894" customFormat="false" ht="13.8" hidden="false" customHeight="false" outlineLevel="0" collapsed="false">
      <c r="A894" s="259"/>
      <c r="B894" s="15"/>
      <c r="C894" s="13"/>
    </row>
    <row r="895" customFormat="false" ht="13.8" hidden="false" customHeight="false" outlineLevel="0" collapsed="false">
      <c r="A895" s="259"/>
      <c r="B895" s="15"/>
      <c r="C895" s="13"/>
    </row>
    <row r="896" customFormat="false" ht="13.8" hidden="false" customHeight="false" outlineLevel="0" collapsed="false">
      <c r="A896" s="259"/>
      <c r="B896" s="15"/>
      <c r="C896" s="13"/>
    </row>
    <row r="897" customFormat="false" ht="13.8" hidden="false" customHeight="false" outlineLevel="0" collapsed="false">
      <c r="A897" s="259"/>
      <c r="B897" s="15"/>
      <c r="C897" s="13"/>
    </row>
    <row r="898" customFormat="false" ht="13.8" hidden="false" customHeight="false" outlineLevel="0" collapsed="false">
      <c r="A898" s="259"/>
      <c r="B898" s="15"/>
      <c r="C898" s="13"/>
    </row>
    <row r="899" customFormat="false" ht="13.8" hidden="false" customHeight="false" outlineLevel="0" collapsed="false">
      <c r="A899" s="259"/>
      <c r="B899" s="15"/>
      <c r="C899" s="13"/>
    </row>
    <row r="900" customFormat="false" ht="13.8" hidden="false" customHeight="false" outlineLevel="0" collapsed="false">
      <c r="A900" s="259"/>
      <c r="B900" s="15"/>
      <c r="C900" s="13"/>
    </row>
    <row r="901" customFormat="false" ht="13.8" hidden="false" customHeight="false" outlineLevel="0" collapsed="false">
      <c r="A901" s="259"/>
      <c r="B901" s="15"/>
      <c r="C901" s="13"/>
    </row>
    <row r="902" customFormat="false" ht="13.8" hidden="false" customHeight="false" outlineLevel="0" collapsed="false">
      <c r="A902" s="259"/>
      <c r="B902" s="15"/>
      <c r="C902" s="13"/>
    </row>
    <row r="903" customFormat="false" ht="13.8" hidden="false" customHeight="false" outlineLevel="0" collapsed="false">
      <c r="A903" s="259"/>
      <c r="B903" s="15"/>
      <c r="C903" s="13"/>
    </row>
    <row r="904" customFormat="false" ht="13.8" hidden="false" customHeight="false" outlineLevel="0" collapsed="false">
      <c r="A904" s="259"/>
      <c r="B904" s="15"/>
      <c r="C904" s="13"/>
    </row>
    <row r="905" customFormat="false" ht="13.8" hidden="false" customHeight="false" outlineLevel="0" collapsed="false">
      <c r="A905" s="259"/>
      <c r="B905" s="15"/>
      <c r="C905" s="13"/>
    </row>
    <row r="906" customFormat="false" ht="13.8" hidden="false" customHeight="false" outlineLevel="0" collapsed="false">
      <c r="A906" s="259"/>
      <c r="B906" s="15"/>
      <c r="C906" s="13"/>
    </row>
    <row r="907" customFormat="false" ht="13.8" hidden="false" customHeight="false" outlineLevel="0" collapsed="false">
      <c r="A907" s="259"/>
      <c r="B907" s="15"/>
      <c r="C907" s="13"/>
    </row>
    <row r="908" customFormat="false" ht="13.8" hidden="false" customHeight="false" outlineLevel="0" collapsed="false">
      <c r="A908" s="259"/>
      <c r="B908" s="15"/>
      <c r="C908" s="13"/>
    </row>
    <row r="909" customFormat="false" ht="13.8" hidden="false" customHeight="false" outlineLevel="0" collapsed="false">
      <c r="A909" s="259"/>
      <c r="B909" s="15"/>
      <c r="C909" s="13"/>
    </row>
    <row r="910" customFormat="false" ht="13.8" hidden="false" customHeight="false" outlineLevel="0" collapsed="false">
      <c r="A910" s="259"/>
      <c r="B910" s="15"/>
      <c r="C910" s="13"/>
    </row>
    <row r="911" customFormat="false" ht="13.8" hidden="false" customHeight="false" outlineLevel="0" collapsed="false">
      <c r="A911" s="259"/>
      <c r="B911" s="15"/>
      <c r="C911" s="13"/>
    </row>
    <row r="912" customFormat="false" ht="13.8" hidden="false" customHeight="false" outlineLevel="0" collapsed="false">
      <c r="A912" s="259"/>
      <c r="B912" s="15"/>
      <c r="C912" s="13"/>
    </row>
    <row r="913" customFormat="false" ht="13.8" hidden="false" customHeight="false" outlineLevel="0" collapsed="false">
      <c r="A913" s="259"/>
      <c r="B913" s="15"/>
      <c r="C913" s="13"/>
    </row>
    <row r="914" customFormat="false" ht="13.8" hidden="false" customHeight="false" outlineLevel="0" collapsed="false">
      <c r="A914" s="259"/>
      <c r="B914" s="15"/>
      <c r="C914" s="13"/>
    </row>
    <row r="915" customFormat="false" ht="13.8" hidden="false" customHeight="false" outlineLevel="0" collapsed="false">
      <c r="A915" s="259"/>
      <c r="B915" s="15"/>
      <c r="C915" s="13"/>
    </row>
    <row r="916" customFormat="false" ht="13.8" hidden="false" customHeight="false" outlineLevel="0" collapsed="false">
      <c r="A916" s="259"/>
      <c r="B916" s="15"/>
      <c r="C916" s="13"/>
    </row>
    <row r="917" customFormat="false" ht="13.8" hidden="false" customHeight="false" outlineLevel="0" collapsed="false">
      <c r="A917" s="259"/>
      <c r="B917" s="15"/>
      <c r="C917" s="13"/>
    </row>
    <row r="918" customFormat="false" ht="13.8" hidden="false" customHeight="false" outlineLevel="0" collapsed="false">
      <c r="A918" s="259"/>
      <c r="B918" s="15"/>
      <c r="C918" s="13"/>
    </row>
    <row r="919" customFormat="false" ht="13.8" hidden="false" customHeight="false" outlineLevel="0" collapsed="false">
      <c r="A919" s="259"/>
      <c r="B919" s="15"/>
      <c r="C919" s="13"/>
    </row>
    <row r="920" customFormat="false" ht="13.8" hidden="false" customHeight="false" outlineLevel="0" collapsed="false">
      <c r="A920" s="259"/>
      <c r="B920" s="15"/>
      <c r="C920" s="13"/>
    </row>
    <row r="921" customFormat="false" ht="13.8" hidden="false" customHeight="false" outlineLevel="0" collapsed="false">
      <c r="A921" s="259"/>
      <c r="B921" s="15"/>
      <c r="C921" s="13"/>
    </row>
    <row r="922" customFormat="false" ht="13.8" hidden="false" customHeight="false" outlineLevel="0" collapsed="false">
      <c r="A922" s="259"/>
      <c r="B922" s="15"/>
      <c r="C922" s="13"/>
    </row>
    <row r="923" customFormat="false" ht="13.8" hidden="false" customHeight="false" outlineLevel="0" collapsed="false">
      <c r="A923" s="259"/>
      <c r="B923" s="15"/>
      <c r="C923" s="13"/>
    </row>
    <row r="924" customFormat="false" ht="13.8" hidden="false" customHeight="false" outlineLevel="0" collapsed="false">
      <c r="A924" s="259"/>
      <c r="B924" s="15"/>
      <c r="C924" s="13"/>
    </row>
    <row r="925" customFormat="false" ht="13.8" hidden="false" customHeight="false" outlineLevel="0" collapsed="false">
      <c r="A925" s="259"/>
      <c r="B925" s="15"/>
      <c r="C925" s="13"/>
    </row>
    <row r="926" customFormat="false" ht="13.8" hidden="false" customHeight="false" outlineLevel="0" collapsed="false">
      <c r="A926" s="259"/>
      <c r="B926" s="15"/>
      <c r="C926" s="13"/>
    </row>
    <row r="927" customFormat="false" ht="13.8" hidden="false" customHeight="false" outlineLevel="0" collapsed="false">
      <c r="A927" s="259"/>
      <c r="B927" s="15"/>
      <c r="C927" s="13"/>
    </row>
    <row r="928" customFormat="false" ht="13.8" hidden="false" customHeight="false" outlineLevel="0" collapsed="false">
      <c r="A928" s="259"/>
      <c r="B928" s="15"/>
      <c r="C928" s="13"/>
    </row>
    <row r="929" customFormat="false" ht="13.8" hidden="false" customHeight="false" outlineLevel="0" collapsed="false">
      <c r="A929" s="259"/>
      <c r="B929" s="15"/>
      <c r="C929" s="13"/>
    </row>
    <row r="930" customFormat="false" ht="13.8" hidden="false" customHeight="false" outlineLevel="0" collapsed="false">
      <c r="A930" s="259"/>
      <c r="B930" s="15"/>
      <c r="C930" s="13"/>
    </row>
    <row r="931" customFormat="false" ht="13.8" hidden="false" customHeight="false" outlineLevel="0" collapsed="false">
      <c r="A931" s="259"/>
      <c r="B931" s="15"/>
      <c r="C931" s="13"/>
    </row>
    <row r="932" customFormat="false" ht="13.8" hidden="false" customHeight="false" outlineLevel="0" collapsed="false">
      <c r="A932" s="259"/>
      <c r="B932" s="15"/>
      <c r="C932" s="13"/>
    </row>
    <row r="933" customFormat="false" ht="13.8" hidden="false" customHeight="false" outlineLevel="0" collapsed="false">
      <c r="A933" s="259"/>
      <c r="B933" s="15"/>
      <c r="C933" s="13"/>
    </row>
    <row r="934" customFormat="false" ht="13.8" hidden="false" customHeight="false" outlineLevel="0" collapsed="false">
      <c r="A934" s="259"/>
      <c r="B934" s="15"/>
      <c r="C934" s="13"/>
    </row>
    <row r="935" customFormat="false" ht="13.8" hidden="false" customHeight="false" outlineLevel="0" collapsed="false">
      <c r="A935" s="259"/>
      <c r="B935" s="15"/>
      <c r="C935" s="13"/>
    </row>
    <row r="936" customFormat="false" ht="13.8" hidden="false" customHeight="false" outlineLevel="0" collapsed="false">
      <c r="A936" s="259"/>
      <c r="B936" s="15"/>
      <c r="C936" s="13"/>
    </row>
    <row r="937" customFormat="false" ht="13.8" hidden="false" customHeight="false" outlineLevel="0" collapsed="false">
      <c r="A937" s="259"/>
      <c r="B937" s="15"/>
      <c r="C937" s="13"/>
    </row>
    <row r="938" customFormat="false" ht="13.8" hidden="false" customHeight="false" outlineLevel="0" collapsed="false">
      <c r="A938" s="259"/>
      <c r="B938" s="15"/>
      <c r="C938" s="13"/>
    </row>
    <row r="939" customFormat="false" ht="13.8" hidden="false" customHeight="false" outlineLevel="0" collapsed="false">
      <c r="A939" s="259"/>
      <c r="B939" s="15"/>
      <c r="C939" s="13"/>
    </row>
    <row r="940" customFormat="false" ht="13.8" hidden="false" customHeight="false" outlineLevel="0" collapsed="false">
      <c r="A940" s="259"/>
      <c r="B940" s="15"/>
      <c r="C940" s="13"/>
    </row>
    <row r="941" customFormat="false" ht="13.8" hidden="false" customHeight="false" outlineLevel="0" collapsed="false">
      <c r="A941" s="259"/>
      <c r="B941" s="15"/>
      <c r="C941" s="13"/>
    </row>
    <row r="942" customFormat="false" ht="13.8" hidden="false" customHeight="false" outlineLevel="0" collapsed="false">
      <c r="A942" s="259"/>
      <c r="B942" s="15"/>
      <c r="C942" s="13"/>
    </row>
    <row r="943" customFormat="false" ht="13.8" hidden="false" customHeight="false" outlineLevel="0" collapsed="false">
      <c r="A943" s="259"/>
      <c r="B943" s="15"/>
      <c r="C943" s="13"/>
    </row>
    <row r="944" customFormat="false" ht="13.8" hidden="false" customHeight="false" outlineLevel="0" collapsed="false">
      <c r="A944" s="259"/>
      <c r="B944" s="15"/>
      <c r="C944" s="13"/>
    </row>
    <row r="945" customFormat="false" ht="13.8" hidden="false" customHeight="false" outlineLevel="0" collapsed="false">
      <c r="A945" s="259"/>
      <c r="B945" s="15"/>
      <c r="C945" s="13"/>
    </row>
    <row r="946" customFormat="false" ht="13.8" hidden="false" customHeight="false" outlineLevel="0" collapsed="false">
      <c r="A946" s="259"/>
      <c r="B946" s="15"/>
      <c r="C946" s="13"/>
    </row>
    <row r="947" customFormat="false" ht="13.8" hidden="false" customHeight="false" outlineLevel="0" collapsed="false">
      <c r="A947" s="259"/>
      <c r="B947" s="15"/>
      <c r="C947" s="13"/>
    </row>
    <row r="948" customFormat="false" ht="13.8" hidden="false" customHeight="false" outlineLevel="0" collapsed="false">
      <c r="A948" s="259"/>
      <c r="B948" s="15"/>
      <c r="C948" s="13"/>
    </row>
    <row r="949" customFormat="false" ht="13.8" hidden="false" customHeight="false" outlineLevel="0" collapsed="false">
      <c r="A949" s="259"/>
      <c r="B949" s="15"/>
      <c r="C949" s="13"/>
    </row>
    <row r="950" customFormat="false" ht="13.8" hidden="false" customHeight="false" outlineLevel="0" collapsed="false">
      <c r="A950" s="259"/>
      <c r="B950" s="15"/>
      <c r="C950" s="13"/>
    </row>
    <row r="951" customFormat="false" ht="13.8" hidden="false" customHeight="false" outlineLevel="0" collapsed="false">
      <c r="A951" s="259"/>
      <c r="B951" s="15"/>
      <c r="C951" s="13"/>
    </row>
    <row r="952" customFormat="false" ht="13.8" hidden="false" customHeight="false" outlineLevel="0" collapsed="false">
      <c r="A952" s="259"/>
      <c r="B952" s="15"/>
      <c r="C952" s="13"/>
    </row>
    <row r="953" customFormat="false" ht="13.8" hidden="false" customHeight="false" outlineLevel="0" collapsed="false">
      <c r="A953" s="259"/>
      <c r="B953" s="15"/>
      <c r="C953" s="13"/>
    </row>
    <row r="954" customFormat="false" ht="13.8" hidden="false" customHeight="false" outlineLevel="0" collapsed="false">
      <c r="A954" s="259"/>
      <c r="B954" s="15"/>
      <c r="C954" s="13"/>
    </row>
    <row r="955" customFormat="false" ht="13.8" hidden="false" customHeight="false" outlineLevel="0" collapsed="false">
      <c r="A955" s="259"/>
      <c r="B955" s="15"/>
      <c r="C955" s="13"/>
    </row>
    <row r="956" customFormat="false" ht="13.8" hidden="false" customHeight="false" outlineLevel="0" collapsed="false">
      <c r="A956" s="259"/>
      <c r="B956" s="15"/>
      <c r="C956" s="13"/>
    </row>
    <row r="957" customFormat="false" ht="13.8" hidden="false" customHeight="false" outlineLevel="0" collapsed="false">
      <c r="A957" s="259"/>
      <c r="B957" s="15"/>
      <c r="C957" s="13"/>
    </row>
    <row r="958" customFormat="false" ht="13.8" hidden="false" customHeight="false" outlineLevel="0" collapsed="false">
      <c r="A958" s="259"/>
      <c r="B958" s="15"/>
      <c r="C958" s="13"/>
    </row>
    <row r="959" customFormat="false" ht="13.8" hidden="false" customHeight="false" outlineLevel="0" collapsed="false">
      <c r="A959" s="259"/>
      <c r="B959" s="15"/>
      <c r="C959" s="13"/>
    </row>
    <row r="960" customFormat="false" ht="13.8" hidden="false" customHeight="false" outlineLevel="0" collapsed="false">
      <c r="A960" s="259"/>
      <c r="B960" s="15"/>
      <c r="C960" s="13"/>
    </row>
    <row r="961" customFormat="false" ht="13.8" hidden="false" customHeight="false" outlineLevel="0" collapsed="false">
      <c r="A961" s="259"/>
      <c r="B961" s="15"/>
      <c r="C961" s="13"/>
    </row>
    <row r="962" customFormat="false" ht="13.8" hidden="false" customHeight="false" outlineLevel="0" collapsed="false">
      <c r="A962" s="259"/>
      <c r="B962" s="15"/>
      <c r="C962" s="13"/>
    </row>
    <row r="963" customFormat="false" ht="13.8" hidden="false" customHeight="false" outlineLevel="0" collapsed="false">
      <c r="A963" s="259"/>
      <c r="B963" s="15"/>
      <c r="C963" s="13"/>
    </row>
    <row r="964" customFormat="false" ht="13.8" hidden="false" customHeight="false" outlineLevel="0" collapsed="false">
      <c r="A964" s="259"/>
      <c r="B964" s="15"/>
      <c r="C964" s="13"/>
    </row>
    <row r="965" customFormat="false" ht="13.8" hidden="false" customHeight="false" outlineLevel="0" collapsed="false">
      <c r="A965" s="259"/>
      <c r="B965" s="15"/>
      <c r="C965" s="13"/>
    </row>
    <row r="966" customFormat="false" ht="13.8" hidden="false" customHeight="false" outlineLevel="0" collapsed="false">
      <c r="A966" s="259"/>
      <c r="B966" s="15"/>
      <c r="C966" s="13"/>
    </row>
    <row r="967" customFormat="false" ht="13.8" hidden="false" customHeight="false" outlineLevel="0" collapsed="false">
      <c r="A967" s="259"/>
      <c r="B967" s="15"/>
      <c r="C967" s="13"/>
    </row>
    <row r="968" customFormat="false" ht="13.8" hidden="false" customHeight="false" outlineLevel="0" collapsed="false">
      <c r="A968" s="259"/>
      <c r="B968" s="15"/>
      <c r="C968" s="13"/>
    </row>
    <row r="969" customFormat="false" ht="13.8" hidden="false" customHeight="false" outlineLevel="0" collapsed="false">
      <c r="A969" s="259"/>
      <c r="B969" s="15"/>
      <c r="C969" s="13"/>
    </row>
    <row r="970" customFormat="false" ht="13.8" hidden="false" customHeight="false" outlineLevel="0" collapsed="false">
      <c r="A970" s="259"/>
      <c r="B970" s="15"/>
      <c r="C970" s="13"/>
    </row>
    <row r="971" customFormat="false" ht="13.8" hidden="false" customHeight="false" outlineLevel="0" collapsed="false">
      <c r="A971" s="259"/>
      <c r="B971" s="15"/>
      <c r="C971" s="13"/>
    </row>
    <row r="972" customFormat="false" ht="13.8" hidden="false" customHeight="false" outlineLevel="0" collapsed="false">
      <c r="A972" s="259"/>
      <c r="B972" s="15"/>
      <c r="C972" s="13"/>
    </row>
    <row r="973" customFormat="false" ht="13.8" hidden="false" customHeight="false" outlineLevel="0" collapsed="false">
      <c r="A973" s="259"/>
      <c r="B973" s="15"/>
      <c r="C973" s="13"/>
    </row>
    <row r="974" customFormat="false" ht="13.8" hidden="false" customHeight="false" outlineLevel="0" collapsed="false">
      <c r="A974" s="259"/>
      <c r="B974" s="15"/>
      <c r="C974" s="13"/>
    </row>
    <row r="975" customFormat="false" ht="13.8" hidden="false" customHeight="false" outlineLevel="0" collapsed="false">
      <c r="A975" s="259"/>
      <c r="B975" s="15"/>
      <c r="C975" s="13"/>
    </row>
    <row r="976" customFormat="false" ht="13.8" hidden="false" customHeight="false" outlineLevel="0" collapsed="false">
      <c r="A976" s="259"/>
      <c r="B976" s="15"/>
      <c r="C976" s="13"/>
    </row>
    <row r="977" customFormat="false" ht="13.8" hidden="false" customHeight="false" outlineLevel="0" collapsed="false">
      <c r="A977" s="259"/>
      <c r="B977" s="15"/>
      <c r="C977" s="13"/>
    </row>
    <row r="978" customFormat="false" ht="13.8" hidden="false" customHeight="false" outlineLevel="0" collapsed="false">
      <c r="A978" s="259"/>
      <c r="B978" s="15"/>
      <c r="C978" s="13"/>
    </row>
    <row r="979" customFormat="false" ht="13.8" hidden="false" customHeight="false" outlineLevel="0" collapsed="false">
      <c r="A979" s="259"/>
      <c r="B979" s="15"/>
      <c r="C979" s="13"/>
    </row>
    <row r="980" customFormat="false" ht="13.8" hidden="false" customHeight="false" outlineLevel="0" collapsed="false">
      <c r="A980" s="259"/>
      <c r="B980" s="15"/>
      <c r="C980" s="13"/>
    </row>
    <row r="981" customFormat="false" ht="13.8" hidden="false" customHeight="false" outlineLevel="0" collapsed="false">
      <c r="A981" s="259"/>
      <c r="B981" s="15"/>
      <c r="C981" s="13"/>
    </row>
    <row r="982" customFormat="false" ht="13.8" hidden="false" customHeight="false" outlineLevel="0" collapsed="false">
      <c r="A982" s="259"/>
      <c r="B982" s="15"/>
      <c r="C982" s="13"/>
    </row>
    <row r="983" customFormat="false" ht="13.8" hidden="false" customHeight="false" outlineLevel="0" collapsed="false">
      <c r="A983" s="259"/>
      <c r="B983" s="15"/>
      <c r="C983" s="13"/>
    </row>
    <row r="984" customFormat="false" ht="13.8" hidden="false" customHeight="false" outlineLevel="0" collapsed="false">
      <c r="A984" s="259"/>
      <c r="B984" s="15"/>
      <c r="C984" s="13"/>
    </row>
    <row r="985" customFormat="false" ht="13.8" hidden="false" customHeight="false" outlineLevel="0" collapsed="false">
      <c r="A985" s="259"/>
      <c r="B985" s="15"/>
      <c r="C985" s="13"/>
    </row>
    <row r="986" customFormat="false" ht="13.8" hidden="false" customHeight="false" outlineLevel="0" collapsed="false">
      <c r="A986" s="259"/>
      <c r="B986" s="15"/>
      <c r="C986" s="13"/>
    </row>
    <row r="987" customFormat="false" ht="13.8" hidden="false" customHeight="false" outlineLevel="0" collapsed="false">
      <c r="A987" s="259"/>
      <c r="B987" s="15"/>
      <c r="C987" s="13"/>
    </row>
    <row r="988" customFormat="false" ht="13.8" hidden="false" customHeight="false" outlineLevel="0" collapsed="false">
      <c r="A988" s="259"/>
      <c r="B988" s="15"/>
      <c r="C988" s="13"/>
    </row>
    <row r="989" customFormat="false" ht="13.8" hidden="false" customHeight="false" outlineLevel="0" collapsed="false">
      <c r="A989" s="259"/>
      <c r="B989" s="15"/>
      <c r="C989" s="13"/>
    </row>
    <row r="990" customFormat="false" ht="13.8" hidden="false" customHeight="false" outlineLevel="0" collapsed="false">
      <c r="A990" s="259"/>
      <c r="B990" s="15"/>
      <c r="C990" s="13"/>
    </row>
    <row r="991" customFormat="false" ht="13.8" hidden="false" customHeight="false" outlineLevel="0" collapsed="false">
      <c r="A991" s="259"/>
      <c r="B991" s="15"/>
      <c r="C991" s="13"/>
    </row>
    <row r="992" customFormat="false" ht="13.8" hidden="false" customHeight="false" outlineLevel="0" collapsed="false">
      <c r="A992" s="259"/>
      <c r="B992" s="15"/>
      <c r="C992" s="13"/>
    </row>
    <row r="993" customFormat="false" ht="13.8" hidden="false" customHeight="false" outlineLevel="0" collapsed="false">
      <c r="A993" s="259"/>
      <c r="B993" s="15"/>
      <c r="C993" s="13"/>
    </row>
    <row r="994" customFormat="false" ht="13.8" hidden="false" customHeight="false" outlineLevel="0" collapsed="false">
      <c r="A994" s="259"/>
      <c r="B994" s="15"/>
      <c r="C994" s="13"/>
    </row>
    <row r="995" customFormat="false" ht="13.8" hidden="false" customHeight="false" outlineLevel="0" collapsed="false">
      <c r="A995" s="259"/>
      <c r="B995" s="15"/>
      <c r="C995" s="13"/>
    </row>
    <row r="996" customFormat="false" ht="13.8" hidden="false" customHeight="false" outlineLevel="0" collapsed="false">
      <c r="A996" s="259"/>
      <c r="B996" s="15"/>
      <c r="C996" s="13"/>
    </row>
    <row r="997" customFormat="false" ht="13.8" hidden="false" customHeight="false" outlineLevel="0" collapsed="false">
      <c r="A997" s="259"/>
      <c r="B997" s="15"/>
      <c r="C997" s="13"/>
    </row>
    <row r="998" customFormat="false" ht="13.8" hidden="false" customHeight="false" outlineLevel="0" collapsed="false">
      <c r="A998" s="259"/>
      <c r="B998" s="15"/>
      <c r="C998" s="13"/>
    </row>
    <row r="999" customFormat="false" ht="13.8" hidden="false" customHeight="false" outlineLevel="0" collapsed="false">
      <c r="A999" s="259"/>
      <c r="B999" s="15"/>
      <c r="C999" s="13"/>
    </row>
    <row r="1000" customFormat="false" ht="13.8" hidden="false" customHeight="false" outlineLevel="0" collapsed="false">
      <c r="A1000" s="259"/>
      <c r="B1000" s="15"/>
      <c r="C1000" s="13"/>
    </row>
    <row r="1001" customFormat="false" ht="13.8" hidden="false" customHeight="false" outlineLevel="0" collapsed="false">
      <c r="A1001" s="259"/>
      <c r="B1001" s="15"/>
      <c r="C1001" s="13"/>
    </row>
    <row r="1002" customFormat="false" ht="13.8" hidden="false" customHeight="false" outlineLevel="0" collapsed="false">
      <c r="A1002" s="259"/>
      <c r="B1002" s="15"/>
      <c r="C1002" s="13"/>
    </row>
    <row r="1003" customFormat="false" ht="13.8" hidden="false" customHeight="false" outlineLevel="0" collapsed="false">
      <c r="A1003" s="259"/>
      <c r="B1003" s="15"/>
      <c r="C1003" s="13"/>
    </row>
    <row r="1004" customFormat="false" ht="13.8" hidden="false" customHeight="false" outlineLevel="0" collapsed="false">
      <c r="A1004" s="259"/>
      <c r="B1004" s="15"/>
      <c r="C1004" s="13"/>
    </row>
    <row r="1005" customFormat="false" ht="13.8" hidden="false" customHeight="false" outlineLevel="0" collapsed="false">
      <c r="A1005" s="259"/>
      <c r="B1005" s="15"/>
      <c r="C1005" s="13"/>
    </row>
    <row r="1006" customFormat="false" ht="13.8" hidden="false" customHeight="false" outlineLevel="0" collapsed="false">
      <c r="A1006" s="259"/>
      <c r="B1006" s="15"/>
      <c r="C1006" s="13"/>
    </row>
    <row r="1007" customFormat="false" ht="13.8" hidden="false" customHeight="false" outlineLevel="0" collapsed="false">
      <c r="A1007" s="259"/>
      <c r="B1007" s="15"/>
      <c r="C1007" s="13"/>
    </row>
    <row r="1008" customFormat="false" ht="13.8" hidden="false" customHeight="false" outlineLevel="0" collapsed="false">
      <c r="A1008" s="259"/>
      <c r="B1008" s="15"/>
      <c r="C1008" s="13"/>
    </row>
    <row r="1009" customFormat="false" ht="13.8" hidden="false" customHeight="false" outlineLevel="0" collapsed="false">
      <c r="A1009" s="259"/>
      <c r="B1009" s="15"/>
      <c r="C1009" s="13"/>
    </row>
    <row r="1010" customFormat="false" ht="13.8" hidden="false" customHeight="false" outlineLevel="0" collapsed="false">
      <c r="A1010" s="259"/>
      <c r="B1010" s="15"/>
      <c r="C1010" s="13"/>
    </row>
    <row r="1011" customFormat="false" ht="13.8" hidden="false" customHeight="false" outlineLevel="0" collapsed="false">
      <c r="A1011" s="259"/>
      <c r="B1011" s="15"/>
      <c r="C1011" s="13"/>
    </row>
    <row r="1012" customFormat="false" ht="13.8" hidden="false" customHeight="false" outlineLevel="0" collapsed="false">
      <c r="A1012" s="259"/>
      <c r="B1012" s="15"/>
      <c r="C1012" s="13"/>
    </row>
    <row r="1013" customFormat="false" ht="13.8" hidden="false" customHeight="false" outlineLevel="0" collapsed="false">
      <c r="A1013" s="259"/>
      <c r="B1013" s="15"/>
      <c r="C1013" s="13"/>
    </row>
    <row r="1014" customFormat="false" ht="13.8" hidden="false" customHeight="false" outlineLevel="0" collapsed="false">
      <c r="A1014" s="259"/>
      <c r="B1014" s="15"/>
    </row>
    <row r="1015" customFormat="false" ht="13.8" hidden="false" customHeight="false" outlineLevel="0" collapsed="false">
      <c r="A1015" s="259"/>
      <c r="B1015" s="15"/>
    </row>
    <row r="1016" customFormat="false" ht="13.8" hidden="false" customHeight="false" outlineLevel="0" collapsed="false">
      <c r="A1016" s="259"/>
      <c r="B1016" s="15"/>
    </row>
    <row r="1017" customFormat="false" ht="13.8" hidden="false" customHeight="false" outlineLevel="0" collapsed="false">
      <c r="A1017" s="259"/>
      <c r="B1017" s="15"/>
    </row>
    <row r="1018" customFormat="false" ht="13.8" hidden="false" customHeight="false" outlineLevel="0" collapsed="false">
      <c r="A1018" s="259"/>
      <c r="B1018" s="15"/>
    </row>
    <row r="1019" customFormat="false" ht="13.8" hidden="false" customHeight="false" outlineLevel="0" collapsed="false">
      <c r="A1019" s="259"/>
      <c r="B1019" s="15"/>
    </row>
    <row r="1020" customFormat="false" ht="13.8" hidden="false" customHeight="false" outlineLevel="0" collapsed="false">
      <c r="A1020" s="259"/>
      <c r="B1020" s="15"/>
    </row>
    <row r="1021" customFormat="false" ht="13.8" hidden="false" customHeight="false" outlineLevel="0" collapsed="false">
      <c r="A1021" s="259"/>
      <c r="B1021" s="15"/>
    </row>
    <row r="1022" customFormat="false" ht="13.8" hidden="false" customHeight="false" outlineLevel="0" collapsed="false">
      <c r="A1022" s="259"/>
      <c r="B1022" s="15"/>
    </row>
  </sheetData>
  <conditionalFormatting sqref="C2:C561">
    <cfRule type="cellIs" priority="2" operator="equal" aboveAverage="0" equalAverage="0" bottom="0" percent="0" rank="0" text="" dxfId="6">
      <formula>'17. Profesional Vet'!$B2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27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41" activeCellId="0" sqref="B4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7" width="40.84"/>
    <col collapsed="false" customWidth="true" hidden="false" outlineLevel="0" max="2" min="2" style="7" width="10.71"/>
    <col collapsed="false" customWidth="true" hidden="false" outlineLevel="0" max="3" min="3" style="7" width="13.53"/>
  </cols>
  <sheetData>
    <row r="1" customFormat="false" ht="13.8" hidden="false" customHeight="false" outlineLevel="0" collapsed="false">
      <c r="A1" s="11" t="s">
        <v>7510</v>
      </c>
      <c r="B1" s="12" t="s">
        <v>2091</v>
      </c>
      <c r="C1" s="12" t="s">
        <v>2092</v>
      </c>
    </row>
    <row r="2" customFormat="false" ht="13.8" hidden="false" customHeight="false" outlineLevel="0" collapsed="false">
      <c r="A2" s="14" t="s">
        <v>10695</v>
      </c>
      <c r="B2" s="389" t="n">
        <v>698</v>
      </c>
      <c r="C2" s="15"/>
    </row>
    <row r="3" customFormat="false" ht="13.8" hidden="false" customHeight="false" outlineLevel="0" collapsed="false">
      <c r="A3" s="14" t="s">
        <v>886</v>
      </c>
      <c r="B3" s="389" t="n">
        <v>625</v>
      </c>
      <c r="C3" s="15"/>
    </row>
    <row r="4" customFormat="false" ht="13.8" hidden="false" customHeight="false" outlineLevel="0" collapsed="false">
      <c r="A4" s="14" t="s">
        <v>10838</v>
      </c>
      <c r="B4" s="360" t="n">
        <v>498</v>
      </c>
      <c r="C4" s="15"/>
    </row>
    <row r="5" customFormat="false" ht="13.8" hidden="false" customHeight="false" outlineLevel="0" collapsed="false">
      <c r="A5" s="14" t="s">
        <v>884</v>
      </c>
      <c r="B5" s="389" t="n">
        <v>238</v>
      </c>
      <c r="C5" s="15"/>
    </row>
    <row r="6" customFormat="false" ht="13.8" hidden="false" customHeight="false" outlineLevel="0" collapsed="false">
      <c r="A6" s="14" t="s">
        <v>895</v>
      </c>
      <c r="B6" s="360" t="n">
        <v>220</v>
      </c>
      <c r="C6" s="15"/>
    </row>
    <row r="7" customFormat="false" ht="13.8" hidden="false" customHeight="false" outlineLevel="0" collapsed="false">
      <c r="A7" s="14" t="s">
        <v>10839</v>
      </c>
      <c r="B7" s="389" t="n">
        <v>248</v>
      </c>
      <c r="C7" s="15"/>
    </row>
    <row r="8" customFormat="false" ht="13.8" hidden="false" customHeight="false" outlineLevel="0" collapsed="false">
      <c r="A8" s="14" t="s">
        <v>887</v>
      </c>
      <c r="B8" s="389" t="n">
        <v>348</v>
      </c>
      <c r="C8" s="15"/>
    </row>
    <row r="9" customFormat="false" ht="13.8" hidden="false" customHeight="false" outlineLevel="0" collapsed="false">
      <c r="A9" s="14" t="s">
        <v>10840</v>
      </c>
      <c r="B9" s="389" t="n">
        <v>238</v>
      </c>
      <c r="C9" s="15"/>
    </row>
    <row r="10" customFormat="false" ht="13.8" hidden="false" customHeight="false" outlineLevel="0" collapsed="false">
      <c r="A10" s="14" t="s">
        <v>892</v>
      </c>
      <c r="B10" s="360" t="n">
        <v>475</v>
      </c>
      <c r="C10" s="15"/>
    </row>
    <row r="11" customFormat="false" ht="13.8" hidden="false" customHeight="false" outlineLevel="0" collapsed="false">
      <c r="A11" s="14" t="s">
        <v>898</v>
      </c>
      <c r="B11" s="360" t="n">
        <v>398</v>
      </c>
      <c r="C11" s="15"/>
    </row>
    <row r="12" customFormat="false" ht="13.8" hidden="false" customHeight="false" outlineLevel="0" collapsed="false">
      <c r="A12" s="14" t="s">
        <v>2038</v>
      </c>
      <c r="B12" s="389" t="n">
        <v>599</v>
      </c>
      <c r="C12" s="15"/>
    </row>
    <row r="13" customFormat="false" ht="13.8" hidden="false" customHeight="false" outlineLevel="0" collapsed="false">
      <c r="A13" s="14" t="s">
        <v>881</v>
      </c>
      <c r="B13" s="389" t="n">
        <v>275</v>
      </c>
      <c r="C13" s="15"/>
    </row>
    <row r="14" customFormat="false" ht="13.8" hidden="false" customHeight="false" outlineLevel="0" collapsed="false">
      <c r="A14" s="14" t="s">
        <v>2037</v>
      </c>
      <c r="B14" s="389" t="n">
        <v>698</v>
      </c>
      <c r="C14" s="15"/>
    </row>
    <row r="15" customFormat="false" ht="13.8" hidden="false" customHeight="false" outlineLevel="0" collapsed="false">
      <c r="A15" s="14" t="s">
        <v>896</v>
      </c>
      <c r="B15" s="389" t="n">
        <v>598</v>
      </c>
      <c r="C15" s="15"/>
    </row>
    <row r="16" customFormat="false" ht="13.8" hidden="false" customHeight="false" outlineLevel="0" collapsed="false">
      <c r="A16" s="14" t="s">
        <v>894</v>
      </c>
      <c r="B16" s="389" t="n">
        <v>725</v>
      </c>
      <c r="C16" s="15"/>
    </row>
    <row r="17" customFormat="false" ht="13.8" hidden="false" customHeight="false" outlineLevel="0" collapsed="false">
      <c r="A17" s="14" t="s">
        <v>889</v>
      </c>
      <c r="B17" s="389" t="n">
        <v>650</v>
      </c>
      <c r="C17" s="15"/>
    </row>
    <row r="18" customFormat="false" ht="13.8" hidden="false" customHeight="false" outlineLevel="0" collapsed="false">
      <c r="A18" s="14" t="s">
        <v>890</v>
      </c>
      <c r="B18" s="389" t="n">
        <v>1750</v>
      </c>
      <c r="C18" s="15"/>
    </row>
    <row r="19" customFormat="false" ht="13.8" hidden="false" customHeight="false" outlineLevel="0" collapsed="false">
      <c r="A19" s="14" t="s">
        <v>888</v>
      </c>
      <c r="B19" s="360" t="n">
        <v>598</v>
      </c>
      <c r="C19" s="15"/>
    </row>
    <row r="20" customFormat="false" ht="13.8" hidden="false" customHeight="false" outlineLevel="0" collapsed="false">
      <c r="A20" s="14" t="s">
        <v>1767</v>
      </c>
      <c r="B20" s="389" t="n">
        <v>889</v>
      </c>
      <c r="C20" s="15"/>
    </row>
    <row r="21" customFormat="false" ht="13.8" hidden="false" customHeight="false" outlineLevel="0" collapsed="false">
      <c r="A21" s="14" t="s">
        <v>1750</v>
      </c>
      <c r="B21" s="389" t="n">
        <v>248</v>
      </c>
      <c r="C21" s="15"/>
    </row>
    <row r="22" customFormat="false" ht="13.8" hidden="false" customHeight="false" outlineLevel="0" collapsed="false">
      <c r="A22" s="14" t="s">
        <v>1760</v>
      </c>
      <c r="B22" s="389" t="n">
        <v>298</v>
      </c>
      <c r="C22" s="15"/>
    </row>
    <row r="23" customFormat="false" ht="13.8" hidden="false" customHeight="false" outlineLevel="0" collapsed="false">
      <c r="A23" s="14" t="s">
        <v>1764</v>
      </c>
      <c r="B23" s="360" t="n">
        <v>289</v>
      </c>
      <c r="C23" s="15"/>
    </row>
    <row r="24" customFormat="false" ht="13.8" hidden="false" customHeight="false" outlineLevel="0" collapsed="false">
      <c r="A24" s="14" t="s">
        <v>1756</v>
      </c>
      <c r="B24" s="389" t="n">
        <v>1325</v>
      </c>
      <c r="C24" s="15"/>
    </row>
    <row r="25" customFormat="false" ht="13.8" hidden="false" customHeight="false" outlineLevel="0" collapsed="false">
      <c r="A25" s="14" t="s">
        <v>1753</v>
      </c>
      <c r="B25" s="389" t="n">
        <v>658</v>
      </c>
      <c r="C25" s="15"/>
    </row>
    <row r="26" customFormat="false" ht="13.8" hidden="false" customHeight="false" outlineLevel="0" collapsed="false">
      <c r="A26" s="14" t="s">
        <v>1754</v>
      </c>
      <c r="B26" s="389" t="n">
        <v>458</v>
      </c>
      <c r="C26" s="15"/>
    </row>
    <row r="27" customFormat="false" ht="13.8" hidden="false" customHeight="false" outlineLevel="0" collapsed="false">
      <c r="A27" s="14" t="s">
        <v>957</v>
      </c>
      <c r="B27" s="389" t="n">
        <v>498</v>
      </c>
      <c r="C27" s="15"/>
    </row>
    <row r="28" customFormat="false" ht="13.8" hidden="false" customHeight="false" outlineLevel="0" collapsed="false">
      <c r="A28" s="14" t="s">
        <v>1417</v>
      </c>
      <c r="B28" s="389" t="n">
        <v>298</v>
      </c>
      <c r="C28" s="15"/>
    </row>
    <row r="29" customFormat="false" ht="13.8" hidden="false" customHeight="false" outlineLevel="0" collapsed="false">
      <c r="A29" s="14" t="s">
        <v>1997</v>
      </c>
      <c r="B29" s="389" t="n">
        <v>498</v>
      </c>
      <c r="C29" s="15"/>
    </row>
    <row r="30" customFormat="false" ht="13.8" hidden="false" customHeight="false" outlineLevel="0" collapsed="false">
      <c r="A30" s="14" t="s">
        <v>1995</v>
      </c>
      <c r="B30" s="389" t="n">
        <v>650</v>
      </c>
      <c r="C30" s="15"/>
    </row>
    <row r="31" customFormat="false" ht="13.8" hidden="false" customHeight="false" outlineLevel="0" collapsed="false">
      <c r="A31" s="14" t="s">
        <v>1865</v>
      </c>
      <c r="B31" s="389" t="n">
        <v>898</v>
      </c>
      <c r="C31" s="15"/>
    </row>
    <row r="32" customFormat="false" ht="13.8" hidden="false" customHeight="false" outlineLevel="0" collapsed="false">
      <c r="A32" s="14" t="s">
        <v>1866</v>
      </c>
      <c r="B32" s="389" t="n">
        <v>958</v>
      </c>
      <c r="C32" s="15"/>
    </row>
    <row r="33" customFormat="false" ht="13.8" hidden="false" customHeight="false" outlineLevel="0" collapsed="false">
      <c r="A33" s="14" t="s">
        <v>1867</v>
      </c>
      <c r="B33" s="389" t="n">
        <v>1198</v>
      </c>
      <c r="C33" s="15"/>
    </row>
    <row r="34" customFormat="false" ht="13.8" hidden="false" customHeight="false" outlineLevel="0" collapsed="false">
      <c r="A34" s="14" t="s">
        <v>1868</v>
      </c>
      <c r="B34" s="389" t="n">
        <v>1389</v>
      </c>
      <c r="C34" s="15"/>
    </row>
    <row r="35" customFormat="false" ht="13.8" hidden="false" customHeight="false" outlineLevel="0" collapsed="false">
      <c r="A35" s="14" t="s">
        <v>1869</v>
      </c>
      <c r="B35" s="389" t="n">
        <v>1548</v>
      </c>
      <c r="C35" s="15"/>
    </row>
    <row r="36" customFormat="false" ht="13.8" hidden="false" customHeight="false" outlineLevel="0" collapsed="false">
      <c r="A36" s="14" t="s">
        <v>1870</v>
      </c>
      <c r="B36" s="360"/>
      <c r="C36" s="15"/>
    </row>
    <row r="37" customFormat="false" ht="13.8" hidden="false" customHeight="false" outlineLevel="0" collapsed="false">
      <c r="A37" s="14" t="s">
        <v>1940</v>
      </c>
      <c r="B37" s="389" t="n">
        <v>750</v>
      </c>
      <c r="C37" s="15"/>
    </row>
    <row r="38" customFormat="false" ht="13.8" hidden="false" customHeight="false" outlineLevel="0" collapsed="false">
      <c r="A38" s="14" t="s">
        <v>1941</v>
      </c>
      <c r="B38" s="389" t="n">
        <v>898</v>
      </c>
      <c r="C38" s="15"/>
    </row>
    <row r="39" customFormat="false" ht="13.8" hidden="false" customHeight="false" outlineLevel="0" collapsed="false">
      <c r="A39" s="14" t="s">
        <v>1862</v>
      </c>
      <c r="B39" s="389" t="n">
        <v>1750</v>
      </c>
      <c r="C39" s="15"/>
    </row>
    <row r="40" customFormat="false" ht="13.8" hidden="false" customHeight="false" outlineLevel="0" collapsed="false">
      <c r="A40" s="14" t="s">
        <v>1939</v>
      </c>
      <c r="B40" s="389" t="n">
        <v>1998</v>
      </c>
      <c r="C40" s="15"/>
    </row>
    <row r="41" customFormat="false" ht="13.8" hidden="false" customHeight="false" outlineLevel="0" collapsed="false">
      <c r="A41" s="14" t="s">
        <v>10691</v>
      </c>
      <c r="B41" s="360" t="n">
        <v>398</v>
      </c>
      <c r="C41" s="15"/>
    </row>
    <row r="42" customFormat="false" ht="13.8" hidden="false" customHeight="false" outlineLevel="0" collapsed="false">
      <c r="A42" s="14" t="s">
        <v>1674</v>
      </c>
      <c r="B42" s="389" t="n">
        <v>898</v>
      </c>
      <c r="C42" s="15"/>
    </row>
    <row r="43" customFormat="false" ht="13.8" hidden="false" customHeight="false" outlineLevel="0" collapsed="false">
      <c r="A43" s="14" t="s">
        <v>866</v>
      </c>
      <c r="B43" s="389" t="n">
        <v>1658</v>
      </c>
      <c r="C43" s="15"/>
    </row>
    <row r="44" customFormat="false" ht="13.8" hidden="false" customHeight="false" outlineLevel="0" collapsed="false">
      <c r="A44" s="14" t="s">
        <v>335</v>
      </c>
      <c r="B44" s="389" t="n">
        <v>498</v>
      </c>
      <c r="C44" s="15"/>
    </row>
    <row r="45" customFormat="false" ht="13.8" hidden="false" customHeight="false" outlineLevel="0" collapsed="false">
      <c r="A45" s="14" t="s">
        <v>10841</v>
      </c>
      <c r="B45" s="389" t="n">
        <v>155</v>
      </c>
      <c r="C45" s="15"/>
    </row>
    <row r="46" customFormat="false" ht="13.8" hidden="false" customHeight="false" outlineLevel="0" collapsed="false">
      <c r="A46" s="14" t="s">
        <v>471</v>
      </c>
      <c r="B46" s="389" t="n">
        <v>875</v>
      </c>
      <c r="C46" s="15"/>
    </row>
    <row r="47" customFormat="false" ht="13.8" hidden="false" customHeight="false" outlineLevel="0" collapsed="false">
      <c r="A47" s="14" t="s">
        <v>464</v>
      </c>
      <c r="B47" s="389" t="n">
        <v>1998</v>
      </c>
      <c r="C47" s="15"/>
    </row>
    <row r="48" customFormat="false" ht="13.8" hidden="false" customHeight="false" outlineLevel="0" collapsed="false">
      <c r="A48" s="14" t="s">
        <v>1404</v>
      </c>
      <c r="B48" s="389" t="n">
        <v>350</v>
      </c>
      <c r="C48" s="15"/>
    </row>
    <row r="49" customFormat="false" ht="13.8" hidden="false" customHeight="false" outlineLevel="0" collapsed="false">
      <c r="A49" s="14" t="s">
        <v>1401</v>
      </c>
      <c r="B49" s="389" t="n">
        <v>798</v>
      </c>
      <c r="C49" s="15"/>
    </row>
    <row r="50" customFormat="false" ht="13.8" hidden="false" customHeight="false" outlineLevel="0" collapsed="false">
      <c r="A50" s="14" t="s">
        <v>417</v>
      </c>
      <c r="B50" s="389" t="n">
        <v>1250</v>
      </c>
      <c r="C50" s="15"/>
    </row>
    <row r="51" customFormat="false" ht="13.8" hidden="false" customHeight="false" outlineLevel="0" collapsed="false">
      <c r="A51" s="14" t="s">
        <v>418</v>
      </c>
      <c r="B51" s="389" t="n">
        <v>1498</v>
      </c>
      <c r="C51" s="15"/>
    </row>
    <row r="52" customFormat="false" ht="13.8" hidden="false" customHeight="false" outlineLevel="0" collapsed="false">
      <c r="A52" s="14" t="s">
        <v>415</v>
      </c>
      <c r="B52" s="389" t="n">
        <v>1200</v>
      </c>
      <c r="C52" s="15"/>
    </row>
    <row r="53" customFormat="false" ht="13.8" hidden="false" customHeight="false" outlineLevel="0" collapsed="false">
      <c r="A53" s="14" t="s">
        <v>413</v>
      </c>
      <c r="B53" s="389" t="n">
        <v>2898</v>
      </c>
      <c r="C53" s="15"/>
    </row>
    <row r="54" customFormat="false" ht="13.8" hidden="false" customHeight="false" outlineLevel="0" collapsed="false">
      <c r="A54" s="14" t="s">
        <v>10842</v>
      </c>
      <c r="B54" s="389" t="n">
        <v>5500</v>
      </c>
      <c r="C54" s="15"/>
    </row>
    <row r="55" customFormat="false" ht="13.8" hidden="false" customHeight="false" outlineLevel="0" collapsed="false">
      <c r="A55" s="14" t="s">
        <v>422</v>
      </c>
      <c r="B55" s="389" t="n">
        <v>4500</v>
      </c>
      <c r="C55" s="15"/>
    </row>
    <row r="56" customFormat="false" ht="13.8" hidden="false" customHeight="false" outlineLevel="0" collapsed="false">
      <c r="A56" s="14" t="s">
        <v>1170</v>
      </c>
      <c r="B56" s="389" t="n">
        <v>398</v>
      </c>
      <c r="C56" s="15"/>
    </row>
    <row r="57" customFormat="false" ht="13.8" hidden="false" customHeight="false" outlineLevel="0" collapsed="false">
      <c r="A57" s="14" t="s">
        <v>1414</v>
      </c>
      <c r="B57" s="389" t="n">
        <v>198</v>
      </c>
      <c r="C57" s="15"/>
    </row>
    <row r="58" customFormat="false" ht="13.8" hidden="false" customHeight="false" outlineLevel="0" collapsed="false">
      <c r="A58" s="14" t="s">
        <v>954</v>
      </c>
      <c r="B58" s="389" t="n">
        <v>798</v>
      </c>
      <c r="C58" s="15"/>
    </row>
    <row r="59" customFormat="false" ht="13.8" hidden="false" customHeight="false" outlineLevel="0" collapsed="false">
      <c r="A59" s="14" t="s">
        <v>1052</v>
      </c>
      <c r="B59" s="389" t="n">
        <v>998</v>
      </c>
      <c r="C59" s="15"/>
    </row>
    <row r="60" customFormat="false" ht="13.8" hidden="false" customHeight="false" outlineLevel="0" collapsed="false">
      <c r="A60" s="14" t="s">
        <v>943</v>
      </c>
      <c r="B60" s="389" t="n">
        <v>475</v>
      </c>
      <c r="C60" s="15"/>
    </row>
    <row r="61" customFormat="false" ht="13.8" hidden="false" customHeight="false" outlineLevel="0" collapsed="false">
      <c r="A61" s="14" t="s">
        <v>289</v>
      </c>
      <c r="B61" s="389" t="n">
        <v>498</v>
      </c>
      <c r="C61" s="15"/>
    </row>
    <row r="62" customFormat="false" ht="13.8" hidden="false" customHeight="false" outlineLevel="0" collapsed="false">
      <c r="A62" s="14" t="s">
        <v>1582</v>
      </c>
      <c r="B62" s="389" t="n">
        <v>3998</v>
      </c>
      <c r="C62" s="15"/>
    </row>
    <row r="63" customFormat="false" ht="13.8" hidden="false" customHeight="false" outlineLevel="0" collapsed="false">
      <c r="A63" s="14" t="s">
        <v>10843</v>
      </c>
      <c r="B63" s="389" t="n">
        <v>998</v>
      </c>
      <c r="C63" s="15"/>
    </row>
    <row r="64" customFormat="false" ht="13.8" hidden="false" customHeight="false" outlineLevel="0" collapsed="false">
      <c r="A64" s="14" t="s">
        <v>1050</v>
      </c>
      <c r="B64" s="389" t="n">
        <v>1198</v>
      </c>
      <c r="C64" s="15"/>
    </row>
    <row r="65" customFormat="false" ht="13.8" hidden="false" customHeight="false" outlineLevel="0" collapsed="false">
      <c r="A65" s="14" t="s">
        <v>1051</v>
      </c>
      <c r="B65" s="389" t="n">
        <v>3500</v>
      </c>
      <c r="C65" s="15"/>
    </row>
    <row r="66" customFormat="false" ht="13.8" hidden="false" customHeight="false" outlineLevel="0" collapsed="false">
      <c r="A66" s="14" t="s">
        <v>956</v>
      </c>
      <c r="B66" s="389" t="n">
        <v>848</v>
      </c>
      <c r="C66" s="15"/>
    </row>
    <row r="67" customFormat="false" ht="13.8" hidden="false" customHeight="false" outlineLevel="0" collapsed="false">
      <c r="A67" s="14" t="s">
        <v>955</v>
      </c>
      <c r="B67" s="389" t="n">
        <v>538</v>
      </c>
      <c r="C67" s="15"/>
    </row>
    <row r="68" customFormat="false" ht="13.8" hidden="false" customHeight="false" outlineLevel="0" collapsed="false">
      <c r="A68" s="14" t="s">
        <v>206</v>
      </c>
      <c r="B68" s="389" t="n">
        <v>498</v>
      </c>
      <c r="C68" s="15"/>
    </row>
    <row r="69" customFormat="false" ht="13.8" hidden="false" customHeight="false" outlineLevel="0" collapsed="false">
      <c r="A69" s="14"/>
      <c r="B69" s="15"/>
      <c r="C69" s="15"/>
    </row>
    <row r="70" customFormat="false" ht="13.8" hidden="false" customHeight="false" outlineLevel="0" collapsed="false">
      <c r="A70" s="14" t="s">
        <v>1762</v>
      </c>
      <c r="B70" s="389" t="n">
        <v>498</v>
      </c>
      <c r="C70" s="15"/>
    </row>
    <row r="71" customFormat="false" ht="13.8" hidden="false" customHeight="false" outlineLevel="0" collapsed="false">
      <c r="A71" s="14" t="s">
        <v>1755</v>
      </c>
      <c r="B71" s="389" t="n">
        <v>998</v>
      </c>
      <c r="C71" s="15"/>
    </row>
    <row r="72" customFormat="false" ht="13.8" hidden="false" customHeight="false" outlineLevel="0" collapsed="false">
      <c r="A72" s="14" t="s">
        <v>1998</v>
      </c>
      <c r="B72" s="389" t="n">
        <v>698</v>
      </c>
      <c r="C72" s="15"/>
    </row>
    <row r="73" customFormat="false" ht="13.8" hidden="false" customHeight="false" outlineLevel="0" collapsed="false">
      <c r="A73" s="14" t="s">
        <v>1994</v>
      </c>
      <c r="B73" s="389" t="n">
        <v>698</v>
      </c>
      <c r="C73" s="15"/>
    </row>
    <row r="74" customFormat="false" ht="13.8" hidden="false" customHeight="false" outlineLevel="0" collapsed="false">
      <c r="A74" s="14" t="s">
        <v>865</v>
      </c>
      <c r="B74" s="389" t="n">
        <v>930</v>
      </c>
      <c r="C74" s="15"/>
    </row>
    <row r="75" customFormat="false" ht="13.8" hidden="false" customHeight="false" outlineLevel="0" collapsed="false">
      <c r="A75" s="14" t="s">
        <v>323</v>
      </c>
      <c r="B75" s="389" t="n">
        <v>650</v>
      </c>
      <c r="C75" s="15"/>
    </row>
    <row r="76" customFormat="false" ht="13.8" hidden="false" customHeight="false" outlineLevel="0" collapsed="false">
      <c r="A76" s="14" t="s">
        <v>322</v>
      </c>
      <c r="B76" s="389" t="n">
        <v>848</v>
      </c>
      <c r="C76" s="15"/>
    </row>
    <row r="77" customFormat="false" ht="13.8" hidden="false" customHeight="false" outlineLevel="0" collapsed="false">
      <c r="A77" s="14" t="s">
        <v>2021</v>
      </c>
      <c r="B77" s="389" t="n">
        <v>698</v>
      </c>
      <c r="C77" s="15"/>
    </row>
    <row r="78" customFormat="false" ht="13.8" hidden="false" customHeight="false" outlineLevel="0" collapsed="false">
      <c r="A78" s="14"/>
      <c r="B78" s="15"/>
      <c r="C78" s="15"/>
    </row>
    <row r="79" customFormat="false" ht="13.8" hidden="false" customHeight="false" outlineLevel="0" collapsed="false">
      <c r="A79" s="14"/>
      <c r="B79" s="15"/>
      <c r="C79" s="15"/>
    </row>
    <row r="80" customFormat="false" ht="13.8" hidden="false" customHeight="false" outlineLevel="0" collapsed="false">
      <c r="A80" s="14"/>
      <c r="B80" s="15"/>
      <c r="C80" s="15"/>
    </row>
    <row r="81" customFormat="false" ht="13.8" hidden="false" customHeight="false" outlineLevel="0" collapsed="false">
      <c r="A81" s="14"/>
      <c r="B81" s="15"/>
      <c r="C81" s="15"/>
    </row>
    <row r="82" customFormat="false" ht="13.8" hidden="false" customHeight="false" outlineLevel="0" collapsed="false">
      <c r="A82" s="14"/>
      <c r="B82" s="15"/>
      <c r="C82" s="15"/>
    </row>
    <row r="83" customFormat="false" ht="13.8" hidden="false" customHeight="false" outlineLevel="0" collapsed="false">
      <c r="A83" s="14"/>
      <c r="B83" s="15"/>
      <c r="C83" s="15"/>
    </row>
    <row r="84" customFormat="false" ht="13.8" hidden="false" customHeight="false" outlineLevel="0" collapsed="false">
      <c r="A84" s="14"/>
      <c r="B84" s="15"/>
      <c r="C84" s="15"/>
    </row>
    <row r="85" customFormat="false" ht="13.8" hidden="false" customHeight="false" outlineLevel="0" collapsed="false">
      <c r="A85" s="14"/>
      <c r="B85" s="15"/>
      <c r="C85" s="15"/>
    </row>
    <row r="86" customFormat="false" ht="13.8" hidden="false" customHeight="false" outlineLevel="0" collapsed="false">
      <c r="A86" s="14"/>
      <c r="B86" s="15"/>
      <c r="C86" s="15"/>
    </row>
    <row r="87" customFormat="false" ht="13.8" hidden="false" customHeight="false" outlineLevel="0" collapsed="false">
      <c r="A87" s="391"/>
      <c r="B87" s="15"/>
      <c r="C87" s="15"/>
    </row>
    <row r="88" customFormat="false" ht="13.8" hidden="false" customHeight="false" outlineLevel="0" collapsed="false">
      <c r="A88" s="391"/>
      <c r="B88" s="15"/>
      <c r="C88" s="15"/>
    </row>
    <row r="89" customFormat="false" ht="13.8" hidden="false" customHeight="false" outlineLevel="0" collapsed="false">
      <c r="A89" s="391"/>
      <c r="B89" s="15"/>
      <c r="C89" s="15"/>
    </row>
    <row r="90" customFormat="false" ht="13.8" hidden="false" customHeight="false" outlineLevel="0" collapsed="false">
      <c r="A90" s="391"/>
      <c r="B90" s="15"/>
      <c r="C90" s="15"/>
    </row>
    <row r="91" customFormat="false" ht="13.8" hidden="false" customHeight="false" outlineLevel="0" collapsed="false">
      <c r="A91" s="391"/>
      <c r="B91" s="15"/>
      <c r="C91" s="15"/>
    </row>
    <row r="92" customFormat="false" ht="13.8" hidden="false" customHeight="false" outlineLevel="0" collapsed="false">
      <c r="A92" s="259"/>
      <c r="B92" s="15"/>
      <c r="C92" s="15"/>
    </row>
    <row r="93" customFormat="false" ht="13.8" hidden="false" customHeight="false" outlineLevel="0" collapsed="false">
      <c r="A93" s="259"/>
      <c r="B93" s="15"/>
      <c r="C93" s="15"/>
    </row>
    <row r="94" customFormat="false" ht="13.8" hidden="false" customHeight="false" outlineLevel="0" collapsed="false">
      <c r="A94" s="259"/>
      <c r="B94" s="15"/>
      <c r="C94" s="15"/>
    </row>
    <row r="95" customFormat="false" ht="13.8" hidden="false" customHeight="false" outlineLevel="0" collapsed="false">
      <c r="A95" s="259"/>
      <c r="B95" s="15"/>
      <c r="C95" s="15"/>
    </row>
    <row r="96" customFormat="false" ht="13.8" hidden="false" customHeight="false" outlineLevel="0" collapsed="false">
      <c r="A96" s="259"/>
      <c r="B96" s="15"/>
      <c r="C96" s="15"/>
    </row>
    <row r="97" customFormat="false" ht="13.8" hidden="false" customHeight="false" outlineLevel="0" collapsed="false">
      <c r="A97" s="259"/>
      <c r="B97" s="15"/>
      <c r="C97" s="15"/>
    </row>
    <row r="98" customFormat="false" ht="13.8" hidden="false" customHeight="false" outlineLevel="0" collapsed="false">
      <c r="A98" s="259"/>
      <c r="B98" s="15"/>
      <c r="C98" s="15"/>
    </row>
    <row r="99" customFormat="false" ht="13.8" hidden="false" customHeight="false" outlineLevel="0" collapsed="false">
      <c r="A99" s="259"/>
      <c r="B99" s="15"/>
      <c r="C99" s="15"/>
    </row>
    <row r="100" customFormat="false" ht="13.8" hidden="false" customHeight="false" outlineLevel="0" collapsed="false">
      <c r="A100" s="259"/>
      <c r="B100" s="15"/>
      <c r="C100" s="15"/>
    </row>
    <row r="101" customFormat="false" ht="13.8" hidden="false" customHeight="false" outlineLevel="0" collapsed="false">
      <c r="A101" s="259"/>
      <c r="B101" s="15"/>
      <c r="C101" s="15"/>
    </row>
    <row r="102" customFormat="false" ht="13.8" hidden="false" customHeight="false" outlineLevel="0" collapsed="false">
      <c r="A102" s="259"/>
      <c r="B102" s="15"/>
      <c r="C102" s="15"/>
    </row>
    <row r="103" customFormat="false" ht="13.8" hidden="false" customHeight="false" outlineLevel="0" collapsed="false">
      <c r="A103" s="259"/>
      <c r="B103" s="15"/>
      <c r="C103" s="15"/>
    </row>
    <row r="104" customFormat="false" ht="13.8" hidden="false" customHeight="false" outlineLevel="0" collapsed="false">
      <c r="A104" s="259"/>
      <c r="B104" s="15"/>
      <c r="C104" s="15"/>
    </row>
    <row r="105" customFormat="false" ht="13.8" hidden="false" customHeight="false" outlineLevel="0" collapsed="false">
      <c r="A105" s="259"/>
      <c r="B105" s="15"/>
      <c r="C105" s="15"/>
    </row>
    <row r="106" customFormat="false" ht="13.8" hidden="false" customHeight="false" outlineLevel="0" collapsed="false">
      <c r="A106" s="259"/>
      <c r="B106" s="15"/>
      <c r="C106" s="15"/>
    </row>
    <row r="107" customFormat="false" ht="13.8" hidden="false" customHeight="false" outlineLevel="0" collapsed="false">
      <c r="A107" s="259"/>
      <c r="B107" s="15"/>
      <c r="C107" s="15"/>
    </row>
    <row r="108" customFormat="false" ht="13.8" hidden="false" customHeight="false" outlineLevel="0" collapsed="false">
      <c r="A108" s="259"/>
      <c r="B108" s="15"/>
      <c r="C108" s="15"/>
    </row>
    <row r="109" customFormat="false" ht="13.8" hidden="false" customHeight="false" outlineLevel="0" collapsed="false">
      <c r="A109" s="259"/>
      <c r="B109" s="15"/>
      <c r="C109" s="15"/>
    </row>
    <row r="110" customFormat="false" ht="13.8" hidden="false" customHeight="false" outlineLevel="0" collapsed="false">
      <c r="A110" s="259"/>
      <c r="B110" s="15"/>
      <c r="C110" s="15"/>
    </row>
    <row r="111" customFormat="false" ht="13.8" hidden="false" customHeight="false" outlineLevel="0" collapsed="false">
      <c r="A111" s="259"/>
      <c r="B111" s="15"/>
      <c r="C111" s="15"/>
    </row>
    <row r="112" customFormat="false" ht="13.8" hidden="false" customHeight="false" outlineLevel="0" collapsed="false">
      <c r="A112" s="259"/>
      <c r="B112" s="15"/>
      <c r="C112" s="15"/>
    </row>
    <row r="113" customFormat="false" ht="13.8" hidden="false" customHeight="false" outlineLevel="0" collapsed="false">
      <c r="A113" s="259"/>
      <c r="B113" s="15"/>
      <c r="C113" s="15"/>
    </row>
    <row r="114" customFormat="false" ht="13.8" hidden="false" customHeight="false" outlineLevel="0" collapsed="false">
      <c r="A114" s="259"/>
      <c r="B114" s="15"/>
      <c r="C114" s="15"/>
    </row>
    <row r="115" customFormat="false" ht="13.8" hidden="false" customHeight="false" outlineLevel="0" collapsed="false">
      <c r="A115" s="259"/>
      <c r="B115" s="15"/>
      <c r="C115" s="15"/>
    </row>
    <row r="116" customFormat="false" ht="13.8" hidden="false" customHeight="false" outlineLevel="0" collapsed="false">
      <c r="A116" s="259"/>
      <c r="B116" s="15"/>
      <c r="C116" s="15"/>
    </row>
    <row r="117" customFormat="false" ht="13.8" hidden="false" customHeight="false" outlineLevel="0" collapsed="false">
      <c r="A117" s="259"/>
      <c r="B117" s="15"/>
      <c r="C117" s="15"/>
    </row>
    <row r="118" customFormat="false" ht="13.8" hidden="false" customHeight="false" outlineLevel="0" collapsed="false">
      <c r="A118" s="259"/>
      <c r="B118" s="15"/>
      <c r="C118" s="15"/>
    </row>
    <row r="119" customFormat="false" ht="13.8" hidden="false" customHeight="false" outlineLevel="0" collapsed="false">
      <c r="A119" s="259"/>
      <c r="B119" s="15"/>
      <c r="C119" s="15"/>
    </row>
    <row r="120" customFormat="false" ht="13.8" hidden="false" customHeight="false" outlineLevel="0" collapsed="false">
      <c r="A120" s="259"/>
      <c r="B120" s="15"/>
      <c r="C120" s="15"/>
    </row>
    <row r="121" customFormat="false" ht="13.8" hidden="false" customHeight="false" outlineLevel="0" collapsed="false">
      <c r="A121" s="259"/>
      <c r="B121" s="15"/>
      <c r="C121" s="15"/>
    </row>
    <row r="122" customFormat="false" ht="13.8" hidden="false" customHeight="false" outlineLevel="0" collapsed="false">
      <c r="A122" s="259"/>
      <c r="B122" s="15"/>
      <c r="C122" s="15"/>
    </row>
    <row r="123" customFormat="false" ht="13.8" hidden="false" customHeight="false" outlineLevel="0" collapsed="false">
      <c r="A123" s="259"/>
      <c r="B123" s="15"/>
      <c r="C123" s="15"/>
    </row>
    <row r="124" customFormat="false" ht="13.8" hidden="false" customHeight="false" outlineLevel="0" collapsed="false">
      <c r="A124" s="259"/>
      <c r="B124" s="15"/>
      <c r="C124" s="15"/>
    </row>
    <row r="125" customFormat="false" ht="13.8" hidden="false" customHeight="false" outlineLevel="0" collapsed="false">
      <c r="A125" s="259"/>
      <c r="B125" s="15"/>
      <c r="C125" s="15"/>
    </row>
    <row r="126" customFormat="false" ht="13.8" hidden="false" customHeight="false" outlineLevel="0" collapsed="false">
      <c r="A126" s="259"/>
      <c r="B126" s="15"/>
      <c r="C126" s="15"/>
    </row>
    <row r="127" customFormat="false" ht="13.8" hidden="false" customHeight="false" outlineLevel="0" collapsed="false">
      <c r="A127" s="259"/>
      <c r="B127" s="15"/>
      <c r="C127" s="15"/>
    </row>
    <row r="128" customFormat="false" ht="13.8" hidden="false" customHeight="false" outlineLevel="0" collapsed="false">
      <c r="A128" s="259"/>
      <c r="B128" s="15"/>
      <c r="C128" s="15"/>
    </row>
    <row r="129" customFormat="false" ht="13.8" hidden="false" customHeight="false" outlineLevel="0" collapsed="false">
      <c r="A129" s="259"/>
      <c r="B129" s="15"/>
      <c r="C129" s="15"/>
    </row>
    <row r="130" customFormat="false" ht="13.8" hidden="false" customHeight="false" outlineLevel="0" collapsed="false">
      <c r="A130" s="259"/>
      <c r="B130" s="15"/>
      <c r="C130" s="15"/>
    </row>
    <row r="131" customFormat="false" ht="13.8" hidden="false" customHeight="false" outlineLevel="0" collapsed="false">
      <c r="A131" s="259"/>
      <c r="B131" s="15"/>
      <c r="C131" s="15"/>
    </row>
    <row r="132" customFormat="false" ht="13.8" hidden="false" customHeight="false" outlineLevel="0" collapsed="false">
      <c r="A132" s="259"/>
      <c r="B132" s="15"/>
      <c r="C132" s="15"/>
    </row>
    <row r="133" customFormat="false" ht="13.8" hidden="false" customHeight="false" outlineLevel="0" collapsed="false">
      <c r="A133" s="259"/>
      <c r="B133" s="15"/>
      <c r="C133" s="15"/>
    </row>
    <row r="134" customFormat="false" ht="13.8" hidden="false" customHeight="false" outlineLevel="0" collapsed="false">
      <c r="A134" s="259"/>
      <c r="B134" s="15"/>
      <c r="C134" s="15"/>
    </row>
    <row r="135" customFormat="false" ht="13.8" hidden="false" customHeight="false" outlineLevel="0" collapsed="false">
      <c r="A135" s="259"/>
      <c r="B135" s="15"/>
      <c r="C135" s="15"/>
    </row>
    <row r="136" customFormat="false" ht="13.8" hidden="false" customHeight="false" outlineLevel="0" collapsed="false">
      <c r="A136" s="259"/>
      <c r="B136" s="15"/>
      <c r="C136" s="15"/>
    </row>
    <row r="137" customFormat="false" ht="13.8" hidden="false" customHeight="false" outlineLevel="0" collapsed="false">
      <c r="A137" s="259"/>
      <c r="B137" s="15"/>
      <c r="C137" s="15"/>
    </row>
    <row r="138" customFormat="false" ht="13.8" hidden="false" customHeight="false" outlineLevel="0" collapsed="false">
      <c r="A138" s="259"/>
      <c r="B138" s="15"/>
      <c r="C138" s="15"/>
    </row>
    <row r="139" customFormat="false" ht="13.8" hidden="false" customHeight="false" outlineLevel="0" collapsed="false">
      <c r="A139" s="259"/>
      <c r="B139" s="15"/>
      <c r="C139" s="15"/>
    </row>
    <row r="140" customFormat="false" ht="13.8" hidden="false" customHeight="false" outlineLevel="0" collapsed="false">
      <c r="A140" s="259"/>
      <c r="B140" s="15"/>
      <c r="C140" s="15"/>
    </row>
    <row r="141" customFormat="false" ht="13.8" hidden="false" customHeight="false" outlineLevel="0" collapsed="false">
      <c r="A141" s="259"/>
      <c r="B141" s="15"/>
      <c r="C141" s="15"/>
    </row>
    <row r="142" customFormat="false" ht="13.8" hidden="false" customHeight="false" outlineLevel="0" collapsed="false">
      <c r="A142" s="259"/>
      <c r="B142" s="15"/>
      <c r="C142" s="15"/>
    </row>
    <row r="143" customFormat="false" ht="13.8" hidden="false" customHeight="false" outlineLevel="0" collapsed="false">
      <c r="A143" s="259"/>
      <c r="B143" s="15"/>
      <c r="C143" s="15"/>
    </row>
    <row r="144" customFormat="false" ht="13.8" hidden="false" customHeight="false" outlineLevel="0" collapsed="false">
      <c r="A144" s="259"/>
      <c r="B144" s="15"/>
      <c r="C144" s="15"/>
    </row>
    <row r="145" customFormat="false" ht="13.8" hidden="false" customHeight="false" outlineLevel="0" collapsed="false">
      <c r="A145" s="259"/>
      <c r="B145" s="15"/>
      <c r="C145" s="15"/>
    </row>
    <row r="146" customFormat="false" ht="13.8" hidden="false" customHeight="false" outlineLevel="0" collapsed="false">
      <c r="A146" s="259"/>
      <c r="B146" s="15"/>
      <c r="C146" s="15"/>
    </row>
    <row r="147" customFormat="false" ht="13.8" hidden="false" customHeight="false" outlineLevel="0" collapsed="false">
      <c r="A147" s="259"/>
      <c r="B147" s="15"/>
      <c r="C147" s="15"/>
    </row>
    <row r="148" customFormat="false" ht="13.8" hidden="false" customHeight="false" outlineLevel="0" collapsed="false">
      <c r="A148" s="259"/>
      <c r="B148" s="15"/>
      <c r="C148" s="15"/>
    </row>
    <row r="149" customFormat="false" ht="13.8" hidden="false" customHeight="false" outlineLevel="0" collapsed="false">
      <c r="A149" s="259"/>
      <c r="B149" s="15"/>
      <c r="C149" s="15"/>
    </row>
    <row r="150" customFormat="false" ht="13.8" hidden="false" customHeight="false" outlineLevel="0" collapsed="false">
      <c r="A150" s="259"/>
      <c r="B150" s="15"/>
      <c r="C150" s="15"/>
    </row>
    <row r="151" customFormat="false" ht="13.8" hidden="false" customHeight="false" outlineLevel="0" collapsed="false">
      <c r="A151" s="259"/>
      <c r="B151" s="15"/>
      <c r="C151" s="15"/>
    </row>
    <row r="152" customFormat="false" ht="13.8" hidden="false" customHeight="false" outlineLevel="0" collapsed="false">
      <c r="A152" s="259"/>
      <c r="B152" s="15"/>
      <c r="C152" s="15"/>
    </row>
    <row r="153" customFormat="false" ht="13.8" hidden="false" customHeight="false" outlineLevel="0" collapsed="false">
      <c r="A153" s="259"/>
      <c r="B153" s="15"/>
      <c r="C153" s="15"/>
    </row>
    <row r="154" customFormat="false" ht="13.8" hidden="false" customHeight="false" outlineLevel="0" collapsed="false">
      <c r="A154" s="259"/>
      <c r="B154" s="15"/>
      <c r="C154" s="15"/>
    </row>
    <row r="155" customFormat="false" ht="13.8" hidden="false" customHeight="false" outlineLevel="0" collapsed="false">
      <c r="A155" s="259"/>
      <c r="B155" s="15"/>
      <c r="C155" s="15"/>
    </row>
    <row r="156" customFormat="false" ht="13.8" hidden="false" customHeight="false" outlineLevel="0" collapsed="false">
      <c r="A156" s="259"/>
      <c r="B156" s="15"/>
      <c r="C156" s="15"/>
    </row>
    <row r="157" customFormat="false" ht="13.8" hidden="false" customHeight="false" outlineLevel="0" collapsed="false">
      <c r="A157" s="259"/>
      <c r="B157" s="15"/>
      <c r="C157" s="15"/>
    </row>
    <row r="158" customFormat="false" ht="13.8" hidden="false" customHeight="false" outlineLevel="0" collapsed="false">
      <c r="A158" s="259"/>
      <c r="B158" s="15"/>
      <c r="C158" s="15"/>
    </row>
    <row r="159" customFormat="false" ht="13.8" hidden="false" customHeight="false" outlineLevel="0" collapsed="false">
      <c r="A159" s="259"/>
      <c r="B159" s="15"/>
      <c r="C159" s="15"/>
    </row>
    <row r="160" customFormat="false" ht="13.8" hidden="false" customHeight="false" outlineLevel="0" collapsed="false">
      <c r="A160" s="259"/>
      <c r="B160" s="15"/>
      <c r="C160" s="15"/>
    </row>
    <row r="161" customFormat="false" ht="13.8" hidden="false" customHeight="false" outlineLevel="0" collapsed="false">
      <c r="A161" s="259"/>
      <c r="B161" s="15"/>
      <c r="C161" s="15"/>
    </row>
    <row r="162" customFormat="false" ht="13.8" hidden="false" customHeight="false" outlineLevel="0" collapsed="false">
      <c r="A162" s="259"/>
      <c r="B162" s="15"/>
      <c r="C162" s="15"/>
    </row>
    <row r="163" customFormat="false" ht="13.8" hidden="false" customHeight="false" outlineLevel="0" collapsed="false">
      <c r="A163" s="259"/>
      <c r="B163" s="15"/>
      <c r="C163" s="15"/>
    </row>
    <row r="164" customFormat="false" ht="13.8" hidden="false" customHeight="false" outlineLevel="0" collapsed="false">
      <c r="A164" s="259"/>
      <c r="B164" s="15"/>
      <c r="C164" s="15"/>
    </row>
    <row r="165" customFormat="false" ht="13.8" hidden="false" customHeight="false" outlineLevel="0" collapsed="false">
      <c r="A165" s="259"/>
      <c r="B165" s="15"/>
      <c r="C165" s="15"/>
    </row>
    <row r="166" customFormat="false" ht="13.8" hidden="false" customHeight="false" outlineLevel="0" collapsed="false">
      <c r="A166" s="259"/>
      <c r="B166" s="15"/>
      <c r="C166" s="15"/>
    </row>
    <row r="167" customFormat="false" ht="13.8" hidden="false" customHeight="false" outlineLevel="0" collapsed="false">
      <c r="A167" s="259"/>
      <c r="B167" s="15"/>
      <c r="C167" s="15"/>
    </row>
    <row r="168" customFormat="false" ht="13.8" hidden="false" customHeight="false" outlineLevel="0" collapsed="false">
      <c r="A168" s="259"/>
      <c r="B168" s="15"/>
      <c r="C168" s="15"/>
    </row>
    <row r="169" customFormat="false" ht="13.8" hidden="false" customHeight="false" outlineLevel="0" collapsed="false">
      <c r="A169" s="259"/>
      <c r="B169" s="15"/>
      <c r="C169" s="15"/>
    </row>
    <row r="170" customFormat="false" ht="13.8" hidden="false" customHeight="false" outlineLevel="0" collapsed="false">
      <c r="A170" s="259"/>
      <c r="B170" s="15"/>
      <c r="C170" s="15"/>
    </row>
    <row r="171" customFormat="false" ht="13.8" hidden="false" customHeight="false" outlineLevel="0" collapsed="false">
      <c r="A171" s="259"/>
      <c r="B171" s="15"/>
      <c r="C171" s="15"/>
    </row>
    <row r="172" customFormat="false" ht="13.8" hidden="false" customHeight="false" outlineLevel="0" collapsed="false">
      <c r="A172" s="259"/>
      <c r="B172" s="15"/>
      <c r="C172" s="15"/>
    </row>
    <row r="173" customFormat="false" ht="13.8" hidden="false" customHeight="false" outlineLevel="0" collapsed="false">
      <c r="A173" s="259"/>
      <c r="B173" s="15"/>
      <c r="C173" s="15"/>
    </row>
    <row r="174" customFormat="false" ht="13.8" hidden="false" customHeight="false" outlineLevel="0" collapsed="false">
      <c r="A174" s="259"/>
      <c r="B174" s="15"/>
      <c r="C174" s="15"/>
    </row>
    <row r="175" customFormat="false" ht="13.8" hidden="false" customHeight="false" outlineLevel="0" collapsed="false">
      <c r="A175" s="259"/>
      <c r="B175" s="15"/>
      <c r="C175" s="15"/>
    </row>
    <row r="176" customFormat="false" ht="13.8" hidden="false" customHeight="false" outlineLevel="0" collapsed="false">
      <c r="A176" s="259"/>
      <c r="B176" s="15"/>
      <c r="C176" s="15"/>
    </row>
    <row r="177" customFormat="false" ht="13.8" hidden="false" customHeight="false" outlineLevel="0" collapsed="false">
      <c r="A177" s="259"/>
      <c r="B177" s="15"/>
      <c r="C177" s="15"/>
    </row>
    <row r="178" customFormat="false" ht="13.8" hidden="false" customHeight="false" outlineLevel="0" collapsed="false">
      <c r="A178" s="259"/>
      <c r="B178" s="15"/>
      <c r="C178" s="15"/>
    </row>
    <row r="179" customFormat="false" ht="13.8" hidden="false" customHeight="false" outlineLevel="0" collapsed="false">
      <c r="A179" s="259"/>
      <c r="B179" s="15"/>
      <c r="C179" s="15"/>
    </row>
    <row r="180" customFormat="false" ht="13.8" hidden="false" customHeight="false" outlineLevel="0" collapsed="false">
      <c r="A180" s="259"/>
      <c r="B180" s="15"/>
      <c r="C180" s="15"/>
    </row>
    <row r="181" customFormat="false" ht="13.8" hidden="false" customHeight="false" outlineLevel="0" collapsed="false">
      <c r="A181" s="259"/>
      <c r="B181" s="15"/>
      <c r="C181" s="15"/>
    </row>
    <row r="182" customFormat="false" ht="13.8" hidden="false" customHeight="false" outlineLevel="0" collapsed="false">
      <c r="A182" s="259"/>
      <c r="B182" s="15"/>
      <c r="C182" s="15"/>
    </row>
    <row r="183" customFormat="false" ht="13.8" hidden="false" customHeight="false" outlineLevel="0" collapsed="false">
      <c r="A183" s="259"/>
      <c r="B183" s="15"/>
      <c r="C183" s="15"/>
    </row>
    <row r="184" customFormat="false" ht="13.8" hidden="false" customHeight="false" outlineLevel="0" collapsed="false">
      <c r="A184" s="259"/>
      <c r="B184" s="15"/>
      <c r="C184" s="15"/>
    </row>
    <row r="185" customFormat="false" ht="13.8" hidden="false" customHeight="false" outlineLevel="0" collapsed="false">
      <c r="A185" s="259"/>
      <c r="B185" s="15"/>
      <c r="C185" s="15"/>
    </row>
    <row r="186" customFormat="false" ht="13.8" hidden="false" customHeight="false" outlineLevel="0" collapsed="false">
      <c r="A186" s="259"/>
      <c r="B186" s="15"/>
      <c r="C186" s="15"/>
    </row>
    <row r="187" customFormat="false" ht="13.8" hidden="false" customHeight="false" outlineLevel="0" collapsed="false">
      <c r="A187" s="259"/>
      <c r="B187" s="15"/>
      <c r="C187" s="15"/>
    </row>
    <row r="188" customFormat="false" ht="13.8" hidden="false" customHeight="false" outlineLevel="0" collapsed="false">
      <c r="A188" s="259"/>
      <c r="B188" s="15"/>
      <c r="C188" s="15"/>
    </row>
    <row r="189" customFormat="false" ht="13.8" hidden="false" customHeight="false" outlineLevel="0" collapsed="false">
      <c r="A189" s="259"/>
      <c r="B189" s="15"/>
      <c r="C189" s="15"/>
    </row>
    <row r="190" customFormat="false" ht="13.8" hidden="false" customHeight="false" outlineLevel="0" collapsed="false">
      <c r="A190" s="259"/>
      <c r="B190" s="15"/>
      <c r="C190" s="15"/>
    </row>
    <row r="191" customFormat="false" ht="13.8" hidden="false" customHeight="false" outlineLevel="0" collapsed="false">
      <c r="A191" s="259"/>
      <c r="B191" s="15"/>
      <c r="C191" s="15"/>
    </row>
    <row r="192" customFormat="false" ht="13.8" hidden="false" customHeight="false" outlineLevel="0" collapsed="false">
      <c r="A192" s="259"/>
      <c r="B192" s="15"/>
      <c r="C192" s="15"/>
    </row>
    <row r="193" customFormat="false" ht="13.8" hidden="false" customHeight="false" outlineLevel="0" collapsed="false">
      <c r="A193" s="259"/>
      <c r="B193" s="15"/>
      <c r="C193" s="15"/>
    </row>
    <row r="194" customFormat="false" ht="13.8" hidden="false" customHeight="false" outlineLevel="0" collapsed="false">
      <c r="A194" s="259"/>
      <c r="B194" s="15"/>
      <c r="C194" s="15"/>
    </row>
    <row r="195" customFormat="false" ht="13.8" hidden="false" customHeight="false" outlineLevel="0" collapsed="false">
      <c r="A195" s="259"/>
      <c r="B195" s="15"/>
      <c r="C195" s="15"/>
    </row>
    <row r="196" customFormat="false" ht="13.8" hidden="false" customHeight="false" outlineLevel="0" collapsed="false">
      <c r="A196" s="259"/>
      <c r="B196" s="15"/>
      <c r="C196" s="15"/>
    </row>
    <row r="197" customFormat="false" ht="13.8" hidden="false" customHeight="false" outlineLevel="0" collapsed="false">
      <c r="A197" s="259"/>
      <c r="B197" s="15"/>
      <c r="C197" s="15"/>
    </row>
    <row r="198" customFormat="false" ht="13.8" hidden="false" customHeight="false" outlineLevel="0" collapsed="false">
      <c r="A198" s="259"/>
      <c r="B198" s="15"/>
      <c r="C198" s="15"/>
    </row>
    <row r="199" customFormat="false" ht="13.8" hidden="false" customHeight="false" outlineLevel="0" collapsed="false">
      <c r="A199" s="259"/>
      <c r="B199" s="15"/>
      <c r="C199" s="15"/>
    </row>
    <row r="200" customFormat="false" ht="13.8" hidden="false" customHeight="false" outlineLevel="0" collapsed="false">
      <c r="A200" s="259"/>
      <c r="B200" s="15"/>
      <c r="C200" s="15"/>
    </row>
    <row r="201" customFormat="false" ht="13.8" hidden="false" customHeight="false" outlineLevel="0" collapsed="false">
      <c r="A201" s="259"/>
      <c r="B201" s="15"/>
      <c r="C201" s="15"/>
    </row>
    <row r="202" customFormat="false" ht="13.8" hidden="false" customHeight="false" outlineLevel="0" collapsed="false">
      <c r="A202" s="259"/>
      <c r="B202" s="15"/>
      <c r="C202" s="15"/>
    </row>
    <row r="203" customFormat="false" ht="13.8" hidden="false" customHeight="false" outlineLevel="0" collapsed="false">
      <c r="A203" s="259"/>
      <c r="B203" s="15"/>
      <c r="C203" s="15"/>
    </row>
    <row r="204" customFormat="false" ht="13.8" hidden="false" customHeight="false" outlineLevel="0" collapsed="false">
      <c r="A204" s="259"/>
      <c r="B204" s="15"/>
      <c r="C204" s="15"/>
    </row>
    <row r="205" customFormat="false" ht="13.8" hidden="false" customHeight="false" outlineLevel="0" collapsed="false">
      <c r="A205" s="259"/>
      <c r="B205" s="15"/>
      <c r="C205" s="15"/>
    </row>
    <row r="206" customFormat="false" ht="13.8" hidden="false" customHeight="false" outlineLevel="0" collapsed="false">
      <c r="A206" s="259"/>
      <c r="B206" s="15"/>
      <c r="C206" s="15"/>
    </row>
    <row r="207" customFormat="false" ht="13.8" hidden="false" customHeight="false" outlineLevel="0" collapsed="false">
      <c r="A207" s="259"/>
      <c r="B207" s="15"/>
      <c r="C207" s="15"/>
    </row>
    <row r="208" customFormat="false" ht="13.8" hidden="false" customHeight="false" outlineLevel="0" collapsed="false">
      <c r="A208" s="259"/>
      <c r="B208" s="15"/>
      <c r="C208" s="15"/>
    </row>
    <row r="209" customFormat="false" ht="13.8" hidden="false" customHeight="false" outlineLevel="0" collapsed="false">
      <c r="A209" s="259"/>
      <c r="B209" s="15"/>
      <c r="C209" s="15"/>
    </row>
    <row r="210" customFormat="false" ht="13.8" hidden="false" customHeight="false" outlineLevel="0" collapsed="false">
      <c r="A210" s="259"/>
      <c r="B210" s="15"/>
      <c r="C210" s="15"/>
    </row>
    <row r="211" customFormat="false" ht="13.8" hidden="false" customHeight="false" outlineLevel="0" collapsed="false">
      <c r="A211" s="259"/>
      <c r="B211" s="15"/>
      <c r="C211" s="15"/>
    </row>
    <row r="212" customFormat="false" ht="13.8" hidden="false" customHeight="false" outlineLevel="0" collapsed="false">
      <c r="A212" s="259"/>
      <c r="B212" s="15"/>
      <c r="C212" s="15"/>
    </row>
    <row r="213" customFormat="false" ht="13.8" hidden="false" customHeight="false" outlineLevel="0" collapsed="false">
      <c r="A213" s="259"/>
      <c r="B213" s="15"/>
      <c r="C213" s="15"/>
    </row>
    <row r="214" customFormat="false" ht="13.8" hidden="false" customHeight="false" outlineLevel="0" collapsed="false">
      <c r="A214" s="259"/>
      <c r="B214" s="15"/>
      <c r="C214" s="15"/>
    </row>
    <row r="215" customFormat="false" ht="13.8" hidden="false" customHeight="false" outlineLevel="0" collapsed="false">
      <c r="A215" s="259"/>
      <c r="B215" s="15"/>
      <c r="C215" s="15"/>
    </row>
    <row r="216" customFormat="false" ht="13.8" hidden="false" customHeight="false" outlineLevel="0" collapsed="false">
      <c r="A216" s="259"/>
      <c r="B216" s="15"/>
      <c r="C216" s="15"/>
    </row>
    <row r="217" customFormat="false" ht="13.8" hidden="false" customHeight="false" outlineLevel="0" collapsed="false">
      <c r="A217" s="259"/>
      <c r="B217" s="15"/>
      <c r="C217" s="15"/>
    </row>
    <row r="218" customFormat="false" ht="13.8" hidden="false" customHeight="false" outlineLevel="0" collapsed="false">
      <c r="A218" s="259"/>
      <c r="B218" s="15"/>
      <c r="C218" s="15"/>
    </row>
    <row r="219" customFormat="false" ht="13.8" hidden="false" customHeight="false" outlineLevel="0" collapsed="false">
      <c r="A219" s="259"/>
      <c r="B219" s="15"/>
      <c r="C219" s="15"/>
    </row>
    <row r="220" customFormat="false" ht="13.8" hidden="false" customHeight="false" outlineLevel="0" collapsed="false">
      <c r="A220" s="259"/>
      <c r="B220" s="15"/>
      <c r="C220" s="15"/>
    </row>
    <row r="221" customFormat="false" ht="13.8" hidden="false" customHeight="false" outlineLevel="0" collapsed="false">
      <c r="A221" s="259"/>
      <c r="B221" s="15"/>
      <c r="C221" s="15"/>
    </row>
    <row r="222" customFormat="false" ht="13.8" hidden="false" customHeight="false" outlineLevel="0" collapsed="false">
      <c r="A222" s="259"/>
      <c r="B222" s="15"/>
      <c r="C222" s="15"/>
    </row>
    <row r="223" customFormat="false" ht="13.8" hidden="false" customHeight="false" outlineLevel="0" collapsed="false">
      <c r="A223" s="259"/>
      <c r="B223" s="15"/>
      <c r="C223" s="15"/>
    </row>
    <row r="224" customFormat="false" ht="13.8" hidden="false" customHeight="false" outlineLevel="0" collapsed="false">
      <c r="A224" s="259"/>
      <c r="B224" s="15"/>
      <c r="C224" s="15"/>
    </row>
    <row r="225" customFormat="false" ht="13.8" hidden="false" customHeight="false" outlineLevel="0" collapsed="false">
      <c r="A225" s="259"/>
      <c r="B225" s="15"/>
      <c r="C225" s="15"/>
    </row>
    <row r="226" customFormat="false" ht="13.8" hidden="false" customHeight="false" outlineLevel="0" collapsed="false">
      <c r="A226" s="259"/>
      <c r="B226" s="15"/>
      <c r="C226" s="15"/>
    </row>
    <row r="227" customFormat="false" ht="13.8" hidden="false" customHeight="false" outlineLevel="0" collapsed="false">
      <c r="A227" s="259"/>
      <c r="B227" s="15"/>
      <c r="C227" s="15"/>
    </row>
    <row r="228" customFormat="false" ht="13.8" hidden="false" customHeight="false" outlineLevel="0" collapsed="false">
      <c r="A228" s="259"/>
      <c r="B228" s="15"/>
      <c r="C228" s="15"/>
    </row>
    <row r="229" customFormat="false" ht="13.8" hidden="false" customHeight="false" outlineLevel="0" collapsed="false">
      <c r="A229" s="259"/>
      <c r="B229" s="15"/>
      <c r="C229" s="15"/>
    </row>
    <row r="230" customFormat="false" ht="13.8" hidden="false" customHeight="false" outlineLevel="0" collapsed="false">
      <c r="A230" s="259"/>
      <c r="B230" s="15"/>
      <c r="C230" s="15"/>
    </row>
    <row r="231" customFormat="false" ht="13.8" hidden="false" customHeight="false" outlineLevel="0" collapsed="false">
      <c r="A231" s="259"/>
      <c r="B231" s="15"/>
      <c r="C231" s="15"/>
    </row>
    <row r="232" customFormat="false" ht="13.8" hidden="false" customHeight="false" outlineLevel="0" collapsed="false">
      <c r="A232" s="259"/>
      <c r="B232" s="15"/>
      <c r="C232" s="15"/>
    </row>
    <row r="233" customFormat="false" ht="13.8" hidden="false" customHeight="false" outlineLevel="0" collapsed="false">
      <c r="A233" s="259"/>
      <c r="B233" s="15"/>
      <c r="C233" s="15"/>
    </row>
    <row r="234" customFormat="false" ht="13.8" hidden="false" customHeight="false" outlineLevel="0" collapsed="false">
      <c r="A234" s="259"/>
      <c r="B234" s="15"/>
      <c r="C234" s="15"/>
    </row>
    <row r="235" customFormat="false" ht="13.8" hidden="false" customHeight="false" outlineLevel="0" collapsed="false">
      <c r="A235" s="259"/>
      <c r="B235" s="15"/>
      <c r="C235" s="15"/>
    </row>
    <row r="236" customFormat="false" ht="13.8" hidden="false" customHeight="false" outlineLevel="0" collapsed="false">
      <c r="A236" s="259"/>
      <c r="B236" s="15"/>
      <c r="C236" s="15"/>
    </row>
    <row r="237" customFormat="false" ht="13.8" hidden="false" customHeight="false" outlineLevel="0" collapsed="false">
      <c r="A237" s="259"/>
      <c r="B237" s="15"/>
      <c r="C237" s="15"/>
    </row>
    <row r="238" customFormat="false" ht="13.8" hidden="false" customHeight="false" outlineLevel="0" collapsed="false">
      <c r="A238" s="259"/>
      <c r="B238" s="15"/>
      <c r="C238" s="15"/>
    </row>
    <row r="239" customFormat="false" ht="13.8" hidden="false" customHeight="false" outlineLevel="0" collapsed="false">
      <c r="A239" s="259"/>
      <c r="B239" s="15"/>
      <c r="C239" s="15"/>
    </row>
    <row r="240" customFormat="false" ht="13.8" hidden="false" customHeight="false" outlineLevel="0" collapsed="false">
      <c r="A240" s="259"/>
      <c r="B240" s="15"/>
      <c r="C240" s="15"/>
    </row>
    <row r="241" customFormat="false" ht="13.8" hidden="false" customHeight="false" outlineLevel="0" collapsed="false">
      <c r="A241" s="259"/>
      <c r="B241" s="15"/>
      <c r="C241" s="15"/>
    </row>
    <row r="242" customFormat="false" ht="13.8" hidden="false" customHeight="false" outlineLevel="0" collapsed="false">
      <c r="A242" s="259"/>
      <c r="B242" s="15"/>
      <c r="C242" s="15"/>
    </row>
    <row r="243" customFormat="false" ht="13.8" hidden="false" customHeight="false" outlineLevel="0" collapsed="false">
      <c r="A243" s="259"/>
      <c r="B243" s="15"/>
      <c r="C243" s="15"/>
    </row>
    <row r="244" customFormat="false" ht="13.8" hidden="false" customHeight="false" outlineLevel="0" collapsed="false">
      <c r="A244" s="259"/>
      <c r="B244" s="15"/>
      <c r="C244" s="15"/>
    </row>
    <row r="245" customFormat="false" ht="13.8" hidden="false" customHeight="false" outlineLevel="0" collapsed="false">
      <c r="A245" s="259"/>
      <c r="B245" s="15"/>
      <c r="C245" s="15"/>
    </row>
    <row r="246" customFormat="false" ht="13.8" hidden="false" customHeight="false" outlineLevel="0" collapsed="false">
      <c r="A246" s="259"/>
      <c r="B246" s="15"/>
      <c r="C246" s="15"/>
    </row>
    <row r="247" customFormat="false" ht="13.8" hidden="false" customHeight="false" outlineLevel="0" collapsed="false">
      <c r="A247" s="259"/>
      <c r="B247" s="15"/>
      <c r="C247" s="15"/>
    </row>
    <row r="248" customFormat="false" ht="13.8" hidden="false" customHeight="false" outlineLevel="0" collapsed="false">
      <c r="A248" s="259"/>
      <c r="B248" s="15"/>
      <c r="C248" s="15"/>
    </row>
    <row r="249" customFormat="false" ht="13.8" hidden="false" customHeight="false" outlineLevel="0" collapsed="false">
      <c r="A249" s="259"/>
      <c r="B249" s="15"/>
      <c r="C249" s="15"/>
    </row>
    <row r="250" customFormat="false" ht="13.8" hidden="false" customHeight="false" outlineLevel="0" collapsed="false">
      <c r="A250" s="259"/>
      <c r="B250" s="15"/>
      <c r="C250" s="15"/>
    </row>
    <row r="251" customFormat="false" ht="13.8" hidden="false" customHeight="false" outlineLevel="0" collapsed="false">
      <c r="A251" s="259"/>
      <c r="B251" s="15"/>
      <c r="C251" s="15"/>
    </row>
    <row r="252" customFormat="false" ht="13.8" hidden="false" customHeight="false" outlineLevel="0" collapsed="false">
      <c r="A252" s="259"/>
      <c r="B252" s="15"/>
      <c r="C252" s="15"/>
    </row>
    <row r="253" customFormat="false" ht="13.8" hidden="false" customHeight="false" outlineLevel="0" collapsed="false">
      <c r="A253" s="259"/>
      <c r="B253" s="15"/>
      <c r="C253" s="15"/>
    </row>
    <row r="254" customFormat="false" ht="13.8" hidden="false" customHeight="false" outlineLevel="0" collapsed="false">
      <c r="A254" s="259"/>
      <c r="B254" s="15"/>
      <c r="C254" s="15"/>
    </row>
    <row r="255" customFormat="false" ht="13.8" hidden="false" customHeight="false" outlineLevel="0" collapsed="false">
      <c r="A255" s="259"/>
      <c r="B255" s="15"/>
      <c r="C255" s="15"/>
    </row>
    <row r="256" customFormat="false" ht="13.8" hidden="false" customHeight="false" outlineLevel="0" collapsed="false">
      <c r="A256" s="259"/>
      <c r="B256" s="15"/>
      <c r="C256" s="15"/>
    </row>
    <row r="257" customFormat="false" ht="13.8" hidden="false" customHeight="false" outlineLevel="0" collapsed="false">
      <c r="A257" s="259"/>
      <c r="B257" s="15"/>
      <c r="C257" s="15"/>
    </row>
    <row r="258" customFormat="false" ht="13.8" hidden="false" customHeight="false" outlineLevel="0" collapsed="false">
      <c r="A258" s="259"/>
      <c r="B258" s="15"/>
      <c r="C258" s="15"/>
    </row>
    <row r="259" customFormat="false" ht="13.8" hidden="false" customHeight="false" outlineLevel="0" collapsed="false">
      <c r="A259" s="259"/>
      <c r="B259" s="15"/>
      <c r="C259" s="15"/>
    </row>
    <row r="260" customFormat="false" ht="13.8" hidden="false" customHeight="false" outlineLevel="0" collapsed="false">
      <c r="A260" s="259"/>
      <c r="B260" s="15"/>
      <c r="C260" s="15"/>
    </row>
    <row r="261" customFormat="false" ht="13.8" hidden="false" customHeight="false" outlineLevel="0" collapsed="false">
      <c r="A261" s="259"/>
      <c r="B261" s="15"/>
      <c r="C261" s="15"/>
    </row>
    <row r="262" customFormat="false" ht="13.8" hidden="false" customHeight="false" outlineLevel="0" collapsed="false">
      <c r="A262" s="259"/>
      <c r="B262" s="15"/>
      <c r="C262" s="15"/>
    </row>
    <row r="263" customFormat="false" ht="13.8" hidden="false" customHeight="false" outlineLevel="0" collapsed="false">
      <c r="A263" s="259"/>
      <c r="B263" s="15"/>
      <c r="C263" s="15"/>
    </row>
    <row r="264" customFormat="false" ht="13.8" hidden="false" customHeight="false" outlineLevel="0" collapsed="false">
      <c r="A264" s="259"/>
      <c r="B264" s="15"/>
      <c r="C264" s="15"/>
    </row>
    <row r="265" customFormat="false" ht="13.8" hidden="false" customHeight="false" outlineLevel="0" collapsed="false">
      <c r="A265" s="259"/>
      <c r="B265" s="15"/>
      <c r="C265" s="15"/>
    </row>
    <row r="266" customFormat="false" ht="13.8" hidden="false" customHeight="false" outlineLevel="0" collapsed="false">
      <c r="A266" s="259"/>
      <c r="B266" s="15"/>
      <c r="C266" s="15"/>
    </row>
    <row r="267" customFormat="false" ht="13.8" hidden="false" customHeight="false" outlineLevel="0" collapsed="false">
      <c r="A267" s="259"/>
      <c r="B267" s="15"/>
      <c r="C267" s="15"/>
    </row>
    <row r="268" customFormat="false" ht="13.8" hidden="false" customHeight="false" outlineLevel="0" collapsed="false">
      <c r="A268" s="259"/>
      <c r="B268" s="15"/>
      <c r="C268" s="15"/>
    </row>
    <row r="269" customFormat="false" ht="13.8" hidden="false" customHeight="false" outlineLevel="0" collapsed="false">
      <c r="A269" s="259"/>
      <c r="B269" s="15"/>
      <c r="C269" s="15"/>
    </row>
    <row r="270" customFormat="false" ht="13.8" hidden="false" customHeight="false" outlineLevel="0" collapsed="false">
      <c r="A270" s="259"/>
      <c r="B270" s="15"/>
      <c r="C270" s="15"/>
    </row>
    <row r="271" customFormat="false" ht="13.8" hidden="false" customHeight="false" outlineLevel="0" collapsed="false">
      <c r="A271" s="259"/>
      <c r="B271" s="15"/>
      <c r="C271" s="15"/>
    </row>
    <row r="272" customFormat="false" ht="13.8" hidden="false" customHeight="false" outlineLevel="0" collapsed="false">
      <c r="A272" s="259"/>
      <c r="B272" s="15"/>
      <c r="C272" s="15"/>
    </row>
    <row r="273" customFormat="false" ht="13.8" hidden="false" customHeight="false" outlineLevel="0" collapsed="false">
      <c r="A273" s="259"/>
      <c r="B273" s="15"/>
      <c r="C273" s="15"/>
    </row>
    <row r="274" customFormat="false" ht="13.8" hidden="false" customHeight="false" outlineLevel="0" collapsed="false">
      <c r="A274" s="259"/>
      <c r="B274" s="15"/>
      <c r="C274" s="15"/>
    </row>
    <row r="275" customFormat="false" ht="13.8" hidden="false" customHeight="false" outlineLevel="0" collapsed="false">
      <c r="A275" s="259"/>
      <c r="B275" s="15"/>
      <c r="C275" s="15"/>
    </row>
    <row r="276" customFormat="false" ht="13.8" hidden="false" customHeight="false" outlineLevel="0" collapsed="false">
      <c r="A276" s="259"/>
      <c r="B276" s="15"/>
      <c r="C276" s="15"/>
    </row>
    <row r="277" customFormat="false" ht="13.8" hidden="false" customHeight="false" outlineLevel="0" collapsed="false">
      <c r="A277" s="259"/>
      <c r="B277" s="15"/>
      <c r="C277" s="15"/>
    </row>
    <row r="278" customFormat="false" ht="13.8" hidden="false" customHeight="false" outlineLevel="0" collapsed="false">
      <c r="A278" s="259"/>
      <c r="B278" s="15"/>
      <c r="C278" s="15"/>
    </row>
    <row r="279" customFormat="false" ht="13.8" hidden="false" customHeight="false" outlineLevel="0" collapsed="false">
      <c r="A279" s="259"/>
      <c r="B279" s="15"/>
      <c r="C279" s="15"/>
    </row>
    <row r="280" customFormat="false" ht="13.8" hidden="false" customHeight="false" outlineLevel="0" collapsed="false">
      <c r="A280" s="259"/>
      <c r="B280" s="15"/>
      <c r="C280" s="15"/>
    </row>
    <row r="281" customFormat="false" ht="13.8" hidden="false" customHeight="false" outlineLevel="0" collapsed="false">
      <c r="A281" s="259"/>
      <c r="B281" s="15"/>
      <c r="C281" s="15"/>
    </row>
    <row r="282" customFormat="false" ht="13.8" hidden="false" customHeight="false" outlineLevel="0" collapsed="false">
      <c r="A282" s="259"/>
      <c r="B282" s="15"/>
      <c r="C282" s="15"/>
    </row>
    <row r="283" customFormat="false" ht="13.8" hidden="false" customHeight="false" outlineLevel="0" collapsed="false">
      <c r="A283" s="259"/>
      <c r="B283" s="15"/>
      <c r="C283" s="15"/>
    </row>
    <row r="284" customFormat="false" ht="13.8" hidden="false" customHeight="false" outlineLevel="0" collapsed="false">
      <c r="A284" s="259"/>
      <c r="B284" s="15"/>
      <c r="C284" s="15"/>
    </row>
    <row r="285" customFormat="false" ht="13.8" hidden="false" customHeight="false" outlineLevel="0" collapsed="false">
      <c r="A285" s="259"/>
      <c r="B285" s="15"/>
      <c r="C285" s="15"/>
    </row>
    <row r="286" customFormat="false" ht="13.8" hidden="false" customHeight="false" outlineLevel="0" collapsed="false">
      <c r="A286" s="259"/>
      <c r="B286" s="15"/>
      <c r="C286" s="15"/>
    </row>
    <row r="287" customFormat="false" ht="13.8" hidden="false" customHeight="false" outlineLevel="0" collapsed="false">
      <c r="A287" s="259"/>
      <c r="B287" s="15"/>
      <c r="C287" s="15"/>
    </row>
    <row r="288" customFormat="false" ht="13.8" hidden="false" customHeight="false" outlineLevel="0" collapsed="false">
      <c r="A288" s="259"/>
      <c r="B288" s="15"/>
      <c r="C288" s="15"/>
    </row>
    <row r="289" customFormat="false" ht="13.8" hidden="false" customHeight="false" outlineLevel="0" collapsed="false">
      <c r="A289" s="259"/>
      <c r="B289" s="15"/>
      <c r="C289" s="15"/>
    </row>
    <row r="290" customFormat="false" ht="13.8" hidden="false" customHeight="false" outlineLevel="0" collapsed="false">
      <c r="A290" s="259"/>
      <c r="B290" s="15"/>
      <c r="C290" s="15"/>
    </row>
    <row r="291" customFormat="false" ht="13.8" hidden="false" customHeight="false" outlineLevel="0" collapsed="false">
      <c r="A291" s="259"/>
      <c r="B291" s="15"/>
      <c r="C291" s="15"/>
    </row>
    <row r="292" customFormat="false" ht="13.8" hidden="false" customHeight="false" outlineLevel="0" collapsed="false">
      <c r="A292" s="259"/>
      <c r="B292" s="15"/>
      <c r="C292" s="15"/>
    </row>
    <row r="293" customFormat="false" ht="13.8" hidden="false" customHeight="false" outlineLevel="0" collapsed="false">
      <c r="A293" s="259"/>
      <c r="B293" s="15"/>
      <c r="C293" s="15"/>
    </row>
    <row r="294" customFormat="false" ht="13.8" hidden="false" customHeight="false" outlineLevel="0" collapsed="false">
      <c r="A294" s="259"/>
      <c r="B294" s="15"/>
      <c r="C294" s="15"/>
    </row>
    <row r="295" customFormat="false" ht="13.8" hidden="false" customHeight="false" outlineLevel="0" collapsed="false">
      <c r="A295" s="259"/>
      <c r="B295" s="15"/>
      <c r="C295" s="15"/>
    </row>
    <row r="296" customFormat="false" ht="13.8" hidden="false" customHeight="false" outlineLevel="0" collapsed="false">
      <c r="A296" s="259"/>
      <c r="B296" s="15"/>
      <c r="C296" s="15"/>
    </row>
    <row r="297" customFormat="false" ht="13.8" hidden="false" customHeight="false" outlineLevel="0" collapsed="false">
      <c r="A297" s="259"/>
      <c r="B297" s="15"/>
      <c r="C297" s="15"/>
    </row>
    <row r="298" customFormat="false" ht="13.8" hidden="false" customHeight="false" outlineLevel="0" collapsed="false">
      <c r="A298" s="259"/>
      <c r="B298" s="15"/>
      <c r="C298" s="15"/>
    </row>
    <row r="299" customFormat="false" ht="13.8" hidden="false" customHeight="false" outlineLevel="0" collapsed="false">
      <c r="A299" s="259"/>
      <c r="B299" s="15"/>
      <c r="C299" s="15"/>
    </row>
    <row r="300" customFormat="false" ht="13.8" hidden="false" customHeight="false" outlineLevel="0" collapsed="false">
      <c r="A300" s="259"/>
      <c r="B300" s="15"/>
      <c r="C300" s="15"/>
    </row>
    <row r="301" customFormat="false" ht="13.8" hidden="false" customHeight="false" outlineLevel="0" collapsed="false">
      <c r="A301" s="259"/>
      <c r="B301" s="15"/>
      <c r="C301" s="15"/>
    </row>
    <row r="302" customFormat="false" ht="13.8" hidden="false" customHeight="false" outlineLevel="0" collapsed="false">
      <c r="A302" s="259"/>
      <c r="B302" s="15"/>
      <c r="C302" s="15"/>
    </row>
    <row r="303" customFormat="false" ht="13.8" hidden="false" customHeight="false" outlineLevel="0" collapsed="false">
      <c r="A303" s="259"/>
      <c r="B303" s="15"/>
      <c r="C303" s="15"/>
    </row>
    <row r="304" customFormat="false" ht="13.8" hidden="false" customHeight="false" outlineLevel="0" collapsed="false">
      <c r="A304" s="259"/>
      <c r="B304" s="15"/>
      <c r="C304" s="15"/>
    </row>
    <row r="305" customFormat="false" ht="13.8" hidden="false" customHeight="false" outlineLevel="0" collapsed="false">
      <c r="A305" s="259"/>
      <c r="B305" s="15"/>
      <c r="C305" s="15"/>
    </row>
    <row r="306" customFormat="false" ht="13.8" hidden="false" customHeight="false" outlineLevel="0" collapsed="false">
      <c r="A306" s="259"/>
      <c r="B306" s="15"/>
      <c r="C306" s="15"/>
    </row>
    <row r="307" customFormat="false" ht="13.8" hidden="false" customHeight="false" outlineLevel="0" collapsed="false">
      <c r="A307" s="259"/>
      <c r="B307" s="15"/>
      <c r="C307" s="15"/>
    </row>
    <row r="308" customFormat="false" ht="13.8" hidden="false" customHeight="false" outlineLevel="0" collapsed="false">
      <c r="A308" s="259"/>
      <c r="B308" s="15"/>
      <c r="C308" s="15"/>
    </row>
    <row r="309" customFormat="false" ht="13.8" hidden="false" customHeight="false" outlineLevel="0" collapsed="false">
      <c r="A309" s="259"/>
      <c r="B309" s="15"/>
      <c r="C309" s="15"/>
    </row>
    <row r="310" customFormat="false" ht="13.8" hidden="false" customHeight="false" outlineLevel="0" collapsed="false">
      <c r="A310" s="259"/>
      <c r="B310" s="15"/>
      <c r="C310" s="15"/>
    </row>
    <row r="311" customFormat="false" ht="13.8" hidden="false" customHeight="false" outlineLevel="0" collapsed="false">
      <c r="A311" s="259"/>
      <c r="B311" s="15"/>
      <c r="C311" s="15"/>
    </row>
    <row r="312" customFormat="false" ht="13.8" hidden="false" customHeight="false" outlineLevel="0" collapsed="false">
      <c r="A312" s="259"/>
      <c r="B312" s="15"/>
      <c r="C312" s="15"/>
    </row>
    <row r="313" customFormat="false" ht="13.8" hidden="false" customHeight="false" outlineLevel="0" collapsed="false">
      <c r="A313" s="259"/>
      <c r="B313" s="15"/>
      <c r="C313" s="15"/>
    </row>
    <row r="314" customFormat="false" ht="13.8" hidden="false" customHeight="false" outlineLevel="0" collapsed="false">
      <c r="A314" s="259"/>
      <c r="B314" s="15"/>
      <c r="C314" s="15"/>
    </row>
    <row r="315" customFormat="false" ht="13.8" hidden="false" customHeight="false" outlineLevel="0" collapsed="false">
      <c r="A315" s="259"/>
      <c r="B315" s="15"/>
      <c r="C315" s="15"/>
    </row>
    <row r="316" customFormat="false" ht="13.8" hidden="false" customHeight="false" outlineLevel="0" collapsed="false">
      <c r="A316" s="259"/>
      <c r="B316" s="15"/>
      <c r="C316" s="15"/>
    </row>
    <row r="317" customFormat="false" ht="13.8" hidden="false" customHeight="false" outlineLevel="0" collapsed="false">
      <c r="A317" s="259"/>
      <c r="B317" s="15"/>
      <c r="C317" s="15"/>
    </row>
    <row r="318" customFormat="false" ht="13.8" hidden="false" customHeight="false" outlineLevel="0" collapsed="false">
      <c r="A318" s="259"/>
      <c r="B318" s="15"/>
      <c r="C318" s="15"/>
    </row>
    <row r="319" customFormat="false" ht="13.8" hidden="false" customHeight="false" outlineLevel="0" collapsed="false">
      <c r="A319" s="259"/>
      <c r="B319" s="15"/>
      <c r="C319" s="15"/>
    </row>
    <row r="320" customFormat="false" ht="13.8" hidden="false" customHeight="false" outlineLevel="0" collapsed="false">
      <c r="A320" s="259"/>
      <c r="B320" s="15"/>
      <c r="C320" s="15"/>
    </row>
    <row r="321" customFormat="false" ht="13.8" hidden="false" customHeight="false" outlineLevel="0" collapsed="false">
      <c r="A321" s="259"/>
      <c r="B321" s="15"/>
      <c r="C321" s="15"/>
    </row>
    <row r="322" customFormat="false" ht="13.8" hidden="false" customHeight="false" outlineLevel="0" collapsed="false">
      <c r="A322" s="259"/>
      <c r="B322" s="15"/>
      <c r="C322" s="15"/>
    </row>
    <row r="323" customFormat="false" ht="13.8" hidden="false" customHeight="false" outlineLevel="0" collapsed="false">
      <c r="A323" s="259"/>
      <c r="B323" s="15"/>
      <c r="C323" s="15"/>
    </row>
    <row r="324" customFormat="false" ht="13.8" hidden="false" customHeight="false" outlineLevel="0" collapsed="false">
      <c r="A324" s="259"/>
      <c r="B324" s="15"/>
      <c r="C324" s="15"/>
    </row>
    <row r="325" customFormat="false" ht="13.8" hidden="false" customHeight="false" outlineLevel="0" collapsed="false">
      <c r="A325" s="259"/>
      <c r="B325" s="15"/>
      <c r="C325" s="15"/>
    </row>
    <row r="326" customFormat="false" ht="13.8" hidden="false" customHeight="false" outlineLevel="0" collapsed="false">
      <c r="A326" s="259"/>
      <c r="B326" s="15"/>
      <c r="C326" s="15"/>
    </row>
    <row r="327" customFormat="false" ht="13.8" hidden="false" customHeight="false" outlineLevel="0" collapsed="false">
      <c r="A327" s="259"/>
      <c r="B327" s="15"/>
      <c r="C327" s="15"/>
    </row>
    <row r="328" customFormat="false" ht="13.8" hidden="false" customHeight="false" outlineLevel="0" collapsed="false">
      <c r="A328" s="259"/>
      <c r="B328" s="15"/>
      <c r="C328" s="15"/>
    </row>
    <row r="329" customFormat="false" ht="13.8" hidden="false" customHeight="false" outlineLevel="0" collapsed="false">
      <c r="A329" s="259"/>
      <c r="B329" s="15"/>
      <c r="C329" s="15"/>
    </row>
    <row r="330" customFormat="false" ht="13.8" hidden="false" customHeight="false" outlineLevel="0" collapsed="false">
      <c r="A330" s="259"/>
      <c r="B330" s="15"/>
      <c r="C330" s="15"/>
    </row>
    <row r="331" customFormat="false" ht="13.8" hidden="false" customHeight="false" outlineLevel="0" collapsed="false">
      <c r="A331" s="259"/>
      <c r="B331" s="15"/>
      <c r="C331" s="15"/>
    </row>
    <row r="332" customFormat="false" ht="13.8" hidden="false" customHeight="false" outlineLevel="0" collapsed="false">
      <c r="A332" s="259"/>
      <c r="B332" s="15"/>
      <c r="C332" s="15"/>
    </row>
    <row r="333" customFormat="false" ht="13.8" hidden="false" customHeight="false" outlineLevel="0" collapsed="false">
      <c r="A333" s="259"/>
      <c r="B333" s="15"/>
      <c r="C333" s="15"/>
    </row>
    <row r="334" customFormat="false" ht="13.8" hidden="false" customHeight="false" outlineLevel="0" collapsed="false">
      <c r="A334" s="259"/>
      <c r="B334" s="15"/>
      <c r="C334" s="15"/>
    </row>
    <row r="335" customFormat="false" ht="13.8" hidden="false" customHeight="false" outlineLevel="0" collapsed="false">
      <c r="A335" s="259"/>
      <c r="B335" s="15"/>
      <c r="C335" s="15"/>
    </row>
    <row r="336" customFormat="false" ht="13.8" hidden="false" customHeight="false" outlineLevel="0" collapsed="false">
      <c r="A336" s="259"/>
      <c r="B336" s="15"/>
      <c r="C336" s="15"/>
    </row>
    <row r="337" customFormat="false" ht="13.8" hidden="false" customHeight="false" outlineLevel="0" collapsed="false">
      <c r="A337" s="259"/>
      <c r="B337" s="15"/>
      <c r="C337" s="15"/>
    </row>
    <row r="338" customFormat="false" ht="13.8" hidden="false" customHeight="false" outlineLevel="0" collapsed="false">
      <c r="A338" s="259"/>
      <c r="B338" s="15"/>
      <c r="C338" s="15"/>
    </row>
    <row r="339" customFormat="false" ht="13.8" hidden="false" customHeight="false" outlineLevel="0" collapsed="false">
      <c r="A339" s="259"/>
      <c r="B339" s="15"/>
      <c r="C339" s="15"/>
    </row>
    <row r="340" customFormat="false" ht="13.8" hidden="false" customHeight="false" outlineLevel="0" collapsed="false">
      <c r="A340" s="259"/>
      <c r="B340" s="15"/>
      <c r="C340" s="15"/>
    </row>
    <row r="341" customFormat="false" ht="13.8" hidden="false" customHeight="false" outlineLevel="0" collapsed="false">
      <c r="A341" s="259"/>
      <c r="B341" s="15"/>
      <c r="C341" s="15"/>
    </row>
    <row r="342" customFormat="false" ht="13.8" hidden="false" customHeight="false" outlineLevel="0" collapsed="false">
      <c r="A342" s="259"/>
      <c r="B342" s="15"/>
      <c r="C342" s="15"/>
    </row>
    <row r="343" customFormat="false" ht="13.8" hidden="false" customHeight="false" outlineLevel="0" collapsed="false">
      <c r="A343" s="259"/>
      <c r="B343" s="15"/>
      <c r="C343" s="15"/>
    </row>
    <row r="344" customFormat="false" ht="13.8" hidden="false" customHeight="false" outlineLevel="0" collapsed="false">
      <c r="A344" s="259"/>
      <c r="B344" s="15"/>
      <c r="C344" s="15"/>
    </row>
    <row r="345" customFormat="false" ht="13.8" hidden="false" customHeight="false" outlineLevel="0" collapsed="false">
      <c r="A345" s="259"/>
      <c r="B345" s="15"/>
      <c r="C345" s="15"/>
    </row>
    <row r="346" customFormat="false" ht="13.8" hidden="false" customHeight="false" outlineLevel="0" collapsed="false">
      <c r="A346" s="259"/>
      <c r="B346" s="15"/>
      <c r="C346" s="15"/>
    </row>
    <row r="347" customFormat="false" ht="13.8" hidden="false" customHeight="false" outlineLevel="0" collapsed="false">
      <c r="A347" s="259"/>
      <c r="B347" s="15"/>
      <c r="C347" s="15"/>
    </row>
    <row r="348" customFormat="false" ht="13.8" hidden="false" customHeight="false" outlineLevel="0" collapsed="false">
      <c r="A348" s="259"/>
      <c r="B348" s="15"/>
      <c r="C348" s="15"/>
    </row>
    <row r="349" customFormat="false" ht="13.8" hidden="false" customHeight="false" outlineLevel="0" collapsed="false">
      <c r="A349" s="259"/>
      <c r="B349" s="15"/>
      <c r="C349" s="15"/>
    </row>
    <row r="350" customFormat="false" ht="13.8" hidden="false" customHeight="false" outlineLevel="0" collapsed="false">
      <c r="A350" s="259"/>
      <c r="B350" s="15"/>
      <c r="C350" s="15"/>
    </row>
    <row r="351" customFormat="false" ht="13.8" hidden="false" customHeight="false" outlineLevel="0" collapsed="false">
      <c r="A351" s="259"/>
      <c r="B351" s="15"/>
      <c r="C351" s="15"/>
    </row>
    <row r="352" customFormat="false" ht="13.8" hidden="false" customHeight="false" outlineLevel="0" collapsed="false">
      <c r="A352" s="259"/>
      <c r="B352" s="15"/>
      <c r="C352" s="15"/>
    </row>
    <row r="353" customFormat="false" ht="13.8" hidden="false" customHeight="false" outlineLevel="0" collapsed="false">
      <c r="A353" s="259"/>
      <c r="B353" s="15"/>
      <c r="C353" s="15"/>
    </row>
    <row r="354" customFormat="false" ht="13.8" hidden="false" customHeight="false" outlineLevel="0" collapsed="false">
      <c r="A354" s="259"/>
      <c r="B354" s="15"/>
      <c r="C354" s="15"/>
    </row>
    <row r="355" customFormat="false" ht="13.8" hidden="false" customHeight="false" outlineLevel="0" collapsed="false">
      <c r="A355" s="259"/>
      <c r="B355" s="15"/>
      <c r="C355" s="15"/>
    </row>
    <row r="356" customFormat="false" ht="13.8" hidden="false" customHeight="false" outlineLevel="0" collapsed="false">
      <c r="A356" s="259"/>
      <c r="B356" s="15"/>
      <c r="C356" s="15"/>
    </row>
    <row r="357" customFormat="false" ht="13.8" hidden="false" customHeight="false" outlineLevel="0" collapsed="false">
      <c r="A357" s="259"/>
      <c r="B357" s="15"/>
      <c r="C357" s="15"/>
    </row>
    <row r="358" customFormat="false" ht="13.8" hidden="false" customHeight="false" outlineLevel="0" collapsed="false">
      <c r="A358" s="259"/>
      <c r="B358" s="15"/>
      <c r="C358" s="15"/>
    </row>
    <row r="359" customFormat="false" ht="13.8" hidden="false" customHeight="false" outlineLevel="0" collapsed="false">
      <c r="A359" s="259"/>
      <c r="B359" s="15"/>
      <c r="C359" s="15"/>
    </row>
    <row r="360" customFormat="false" ht="13.8" hidden="false" customHeight="false" outlineLevel="0" collapsed="false">
      <c r="A360" s="259"/>
      <c r="B360" s="15"/>
      <c r="C360" s="15"/>
    </row>
    <row r="361" customFormat="false" ht="13.8" hidden="false" customHeight="false" outlineLevel="0" collapsed="false">
      <c r="A361" s="259"/>
      <c r="B361" s="15"/>
      <c r="C361" s="15"/>
    </row>
    <row r="362" customFormat="false" ht="13.8" hidden="false" customHeight="false" outlineLevel="0" collapsed="false">
      <c r="A362" s="259"/>
      <c r="B362" s="15"/>
      <c r="C362" s="15"/>
    </row>
    <row r="363" customFormat="false" ht="13.8" hidden="false" customHeight="false" outlineLevel="0" collapsed="false">
      <c r="A363" s="259"/>
      <c r="B363" s="15"/>
      <c r="C363" s="15"/>
    </row>
    <row r="364" customFormat="false" ht="13.8" hidden="false" customHeight="false" outlineLevel="0" collapsed="false">
      <c r="A364" s="259"/>
      <c r="B364" s="15"/>
      <c r="C364" s="15"/>
    </row>
    <row r="365" customFormat="false" ht="13.8" hidden="false" customHeight="false" outlineLevel="0" collapsed="false">
      <c r="A365" s="259"/>
      <c r="B365" s="15"/>
      <c r="C365" s="15"/>
    </row>
    <row r="366" customFormat="false" ht="13.8" hidden="false" customHeight="false" outlineLevel="0" collapsed="false">
      <c r="A366" s="259"/>
      <c r="B366" s="15"/>
      <c r="C366" s="15"/>
    </row>
    <row r="367" customFormat="false" ht="13.8" hidden="false" customHeight="false" outlineLevel="0" collapsed="false">
      <c r="A367" s="259"/>
      <c r="B367" s="15"/>
      <c r="C367" s="15"/>
    </row>
    <row r="368" customFormat="false" ht="13.8" hidden="false" customHeight="false" outlineLevel="0" collapsed="false">
      <c r="A368" s="259"/>
      <c r="B368" s="15"/>
      <c r="C368" s="15"/>
    </row>
    <row r="369" customFormat="false" ht="13.8" hidden="false" customHeight="false" outlineLevel="0" collapsed="false">
      <c r="A369" s="259"/>
      <c r="B369" s="15"/>
      <c r="C369" s="15"/>
    </row>
    <row r="370" customFormat="false" ht="13.8" hidden="false" customHeight="false" outlineLevel="0" collapsed="false">
      <c r="A370" s="259"/>
      <c r="B370" s="15"/>
      <c r="C370" s="15"/>
    </row>
    <row r="371" customFormat="false" ht="13.8" hidden="false" customHeight="false" outlineLevel="0" collapsed="false">
      <c r="A371" s="259"/>
      <c r="B371" s="15"/>
      <c r="C371" s="15"/>
    </row>
    <row r="372" customFormat="false" ht="13.8" hidden="false" customHeight="false" outlineLevel="0" collapsed="false">
      <c r="A372" s="259"/>
      <c r="B372" s="15"/>
      <c r="C372" s="15"/>
    </row>
    <row r="373" customFormat="false" ht="13.8" hidden="false" customHeight="false" outlineLevel="0" collapsed="false">
      <c r="A373" s="259"/>
      <c r="B373" s="15"/>
      <c r="C373" s="15"/>
    </row>
    <row r="374" customFormat="false" ht="13.8" hidden="false" customHeight="false" outlineLevel="0" collapsed="false">
      <c r="A374" s="259"/>
      <c r="B374" s="15"/>
      <c r="C374" s="15"/>
    </row>
    <row r="375" customFormat="false" ht="13.8" hidden="false" customHeight="false" outlineLevel="0" collapsed="false">
      <c r="A375" s="259"/>
      <c r="B375" s="15"/>
      <c r="C375" s="15"/>
    </row>
    <row r="376" customFormat="false" ht="13.8" hidden="false" customHeight="false" outlineLevel="0" collapsed="false">
      <c r="A376" s="259"/>
      <c r="B376" s="15"/>
      <c r="C376" s="15"/>
    </row>
    <row r="377" customFormat="false" ht="13.8" hidden="false" customHeight="false" outlineLevel="0" collapsed="false">
      <c r="A377" s="259"/>
      <c r="B377" s="15"/>
      <c r="C377" s="15"/>
    </row>
    <row r="378" customFormat="false" ht="13.8" hidden="false" customHeight="false" outlineLevel="0" collapsed="false">
      <c r="A378" s="259"/>
      <c r="B378" s="15"/>
      <c r="C378" s="15"/>
    </row>
    <row r="379" customFormat="false" ht="13.8" hidden="false" customHeight="false" outlineLevel="0" collapsed="false">
      <c r="A379" s="259"/>
      <c r="B379" s="15"/>
      <c r="C379" s="15"/>
    </row>
    <row r="380" customFormat="false" ht="13.8" hidden="false" customHeight="false" outlineLevel="0" collapsed="false">
      <c r="A380" s="259"/>
      <c r="B380" s="15"/>
      <c r="C380" s="15"/>
    </row>
    <row r="381" customFormat="false" ht="13.8" hidden="false" customHeight="false" outlineLevel="0" collapsed="false">
      <c r="A381" s="259"/>
      <c r="B381" s="15"/>
      <c r="C381" s="15"/>
    </row>
    <row r="382" customFormat="false" ht="13.8" hidden="false" customHeight="false" outlineLevel="0" collapsed="false">
      <c r="A382" s="259"/>
      <c r="B382" s="15"/>
      <c r="C382" s="15"/>
    </row>
    <row r="383" customFormat="false" ht="13.8" hidden="false" customHeight="false" outlineLevel="0" collapsed="false">
      <c r="A383" s="259"/>
      <c r="B383" s="15"/>
      <c r="C383" s="15"/>
    </row>
    <row r="384" customFormat="false" ht="13.8" hidden="false" customHeight="false" outlineLevel="0" collapsed="false">
      <c r="A384" s="259"/>
      <c r="B384" s="15"/>
      <c r="C384" s="15"/>
    </row>
    <row r="385" customFormat="false" ht="13.8" hidden="false" customHeight="false" outlineLevel="0" collapsed="false">
      <c r="A385" s="259"/>
      <c r="B385" s="15"/>
      <c r="C385" s="15"/>
    </row>
    <row r="386" customFormat="false" ht="13.8" hidden="false" customHeight="false" outlineLevel="0" collapsed="false">
      <c r="A386" s="259"/>
      <c r="B386" s="15"/>
      <c r="C386" s="15"/>
    </row>
    <row r="387" customFormat="false" ht="13.8" hidden="false" customHeight="false" outlineLevel="0" collapsed="false">
      <c r="A387" s="259"/>
      <c r="B387" s="15"/>
      <c r="C387" s="15"/>
    </row>
    <row r="388" customFormat="false" ht="13.8" hidden="false" customHeight="false" outlineLevel="0" collapsed="false">
      <c r="A388" s="259"/>
      <c r="B388" s="15"/>
      <c r="C388" s="15"/>
    </row>
    <row r="389" customFormat="false" ht="13.8" hidden="false" customHeight="false" outlineLevel="0" collapsed="false">
      <c r="A389" s="259"/>
      <c r="B389" s="15"/>
      <c r="C389" s="15"/>
    </row>
    <row r="390" customFormat="false" ht="13.8" hidden="false" customHeight="false" outlineLevel="0" collapsed="false">
      <c r="A390" s="259"/>
      <c r="B390" s="15"/>
      <c r="C390" s="15"/>
    </row>
    <row r="391" customFormat="false" ht="13.8" hidden="false" customHeight="false" outlineLevel="0" collapsed="false">
      <c r="A391" s="259"/>
      <c r="B391" s="15"/>
      <c r="C391" s="15"/>
    </row>
    <row r="392" customFormat="false" ht="13.8" hidden="false" customHeight="false" outlineLevel="0" collapsed="false">
      <c r="A392" s="259"/>
      <c r="B392" s="15"/>
      <c r="C392" s="15"/>
    </row>
    <row r="393" customFormat="false" ht="13.8" hidden="false" customHeight="false" outlineLevel="0" collapsed="false">
      <c r="A393" s="259"/>
      <c r="B393" s="15"/>
      <c r="C393" s="15"/>
    </row>
    <row r="394" customFormat="false" ht="13.8" hidden="false" customHeight="false" outlineLevel="0" collapsed="false">
      <c r="A394" s="259"/>
      <c r="B394" s="15"/>
      <c r="C394" s="15"/>
    </row>
    <row r="395" customFormat="false" ht="13.8" hidden="false" customHeight="false" outlineLevel="0" collapsed="false">
      <c r="A395" s="259"/>
      <c r="B395" s="15"/>
      <c r="C395" s="15"/>
    </row>
    <row r="396" customFormat="false" ht="13.8" hidden="false" customHeight="false" outlineLevel="0" collapsed="false">
      <c r="A396" s="259"/>
      <c r="B396" s="15"/>
      <c r="C396" s="15"/>
    </row>
    <row r="397" customFormat="false" ht="13.8" hidden="false" customHeight="false" outlineLevel="0" collapsed="false">
      <c r="A397" s="259"/>
      <c r="B397" s="15"/>
      <c r="C397" s="15"/>
    </row>
    <row r="398" customFormat="false" ht="13.8" hidden="false" customHeight="false" outlineLevel="0" collapsed="false">
      <c r="A398" s="259"/>
      <c r="B398" s="15"/>
      <c r="C398" s="15"/>
    </row>
    <row r="399" customFormat="false" ht="13.8" hidden="false" customHeight="false" outlineLevel="0" collapsed="false">
      <c r="A399" s="259"/>
      <c r="B399" s="15"/>
      <c r="C399" s="15"/>
    </row>
    <row r="400" customFormat="false" ht="13.8" hidden="false" customHeight="false" outlineLevel="0" collapsed="false">
      <c r="A400" s="259"/>
      <c r="B400" s="15"/>
      <c r="C400" s="15"/>
    </row>
    <row r="401" customFormat="false" ht="13.8" hidden="false" customHeight="false" outlineLevel="0" collapsed="false">
      <c r="A401" s="259"/>
      <c r="B401" s="15"/>
      <c r="C401" s="15"/>
    </row>
    <row r="402" customFormat="false" ht="13.8" hidden="false" customHeight="false" outlineLevel="0" collapsed="false">
      <c r="A402" s="259"/>
      <c r="B402" s="15"/>
      <c r="C402" s="15"/>
    </row>
    <row r="403" customFormat="false" ht="13.8" hidden="false" customHeight="false" outlineLevel="0" collapsed="false">
      <c r="A403" s="259"/>
      <c r="B403" s="15"/>
      <c r="C403" s="15"/>
    </row>
    <row r="404" customFormat="false" ht="13.8" hidden="false" customHeight="false" outlineLevel="0" collapsed="false">
      <c r="A404" s="259"/>
      <c r="B404" s="15"/>
      <c r="C404" s="15"/>
    </row>
    <row r="405" customFormat="false" ht="13.8" hidden="false" customHeight="false" outlineLevel="0" collapsed="false">
      <c r="A405" s="259"/>
      <c r="B405" s="15"/>
      <c r="C405" s="15"/>
    </row>
    <row r="406" customFormat="false" ht="13.8" hidden="false" customHeight="false" outlineLevel="0" collapsed="false">
      <c r="A406" s="259"/>
      <c r="B406" s="15"/>
      <c r="C406" s="15"/>
    </row>
    <row r="407" customFormat="false" ht="13.8" hidden="false" customHeight="false" outlineLevel="0" collapsed="false">
      <c r="A407" s="259"/>
      <c r="B407" s="15"/>
      <c r="C407" s="15"/>
    </row>
    <row r="408" customFormat="false" ht="13.8" hidden="false" customHeight="false" outlineLevel="0" collapsed="false">
      <c r="A408" s="259"/>
      <c r="B408" s="15"/>
      <c r="C408" s="15"/>
    </row>
    <row r="409" customFormat="false" ht="13.8" hidden="false" customHeight="false" outlineLevel="0" collapsed="false">
      <c r="A409" s="259"/>
      <c r="B409" s="15"/>
      <c r="C409" s="15"/>
    </row>
    <row r="410" customFormat="false" ht="13.8" hidden="false" customHeight="false" outlineLevel="0" collapsed="false">
      <c r="A410" s="259"/>
      <c r="B410" s="15"/>
      <c r="C410" s="15"/>
    </row>
    <row r="411" customFormat="false" ht="13.8" hidden="false" customHeight="false" outlineLevel="0" collapsed="false">
      <c r="A411" s="259"/>
      <c r="B411" s="15"/>
      <c r="C411" s="15"/>
    </row>
    <row r="412" customFormat="false" ht="13.8" hidden="false" customHeight="false" outlineLevel="0" collapsed="false">
      <c r="A412" s="259"/>
      <c r="B412" s="15"/>
      <c r="C412" s="15"/>
    </row>
    <row r="413" customFormat="false" ht="13.8" hidden="false" customHeight="false" outlineLevel="0" collapsed="false">
      <c r="A413" s="259"/>
      <c r="B413" s="15"/>
      <c r="C413" s="15"/>
    </row>
    <row r="414" customFormat="false" ht="13.8" hidden="false" customHeight="false" outlineLevel="0" collapsed="false">
      <c r="A414" s="259"/>
      <c r="B414" s="15"/>
      <c r="C414" s="15"/>
    </row>
    <row r="415" customFormat="false" ht="13.8" hidden="false" customHeight="false" outlineLevel="0" collapsed="false">
      <c r="A415" s="259"/>
      <c r="B415" s="15"/>
      <c r="C415" s="15"/>
    </row>
    <row r="416" customFormat="false" ht="13.8" hidden="false" customHeight="false" outlineLevel="0" collapsed="false">
      <c r="A416" s="259"/>
      <c r="B416" s="15"/>
      <c r="C416" s="15"/>
    </row>
    <row r="417" customFormat="false" ht="13.8" hidden="false" customHeight="false" outlineLevel="0" collapsed="false">
      <c r="A417" s="259"/>
      <c r="B417" s="15"/>
      <c r="C417" s="15"/>
    </row>
    <row r="418" customFormat="false" ht="13.8" hidden="false" customHeight="false" outlineLevel="0" collapsed="false">
      <c r="A418" s="259"/>
      <c r="B418" s="15"/>
      <c r="C418" s="15"/>
    </row>
    <row r="419" customFormat="false" ht="13.8" hidden="false" customHeight="false" outlineLevel="0" collapsed="false">
      <c r="A419" s="259"/>
      <c r="B419" s="15"/>
      <c r="C419" s="15"/>
    </row>
    <row r="420" customFormat="false" ht="13.8" hidden="false" customHeight="false" outlineLevel="0" collapsed="false">
      <c r="A420" s="259"/>
      <c r="B420" s="15"/>
      <c r="C420" s="15"/>
    </row>
    <row r="421" customFormat="false" ht="13.8" hidden="false" customHeight="false" outlineLevel="0" collapsed="false">
      <c r="A421" s="259"/>
      <c r="B421" s="15"/>
      <c r="C421" s="15"/>
    </row>
    <row r="422" customFormat="false" ht="13.8" hidden="false" customHeight="false" outlineLevel="0" collapsed="false">
      <c r="A422" s="259"/>
      <c r="B422" s="15"/>
      <c r="C422" s="15"/>
    </row>
    <row r="423" customFormat="false" ht="13.8" hidden="false" customHeight="false" outlineLevel="0" collapsed="false">
      <c r="A423" s="259"/>
      <c r="B423" s="15"/>
      <c r="C423" s="15"/>
    </row>
    <row r="424" customFormat="false" ht="13.8" hidden="false" customHeight="false" outlineLevel="0" collapsed="false">
      <c r="A424" s="259"/>
      <c r="B424" s="15"/>
      <c r="C424" s="15"/>
    </row>
    <row r="425" customFormat="false" ht="13.8" hidden="false" customHeight="false" outlineLevel="0" collapsed="false">
      <c r="A425" s="259"/>
      <c r="B425" s="15"/>
      <c r="C425" s="15"/>
    </row>
    <row r="426" customFormat="false" ht="13.8" hidden="false" customHeight="false" outlineLevel="0" collapsed="false">
      <c r="A426" s="259"/>
      <c r="B426" s="15"/>
      <c r="C426" s="15"/>
    </row>
    <row r="427" customFormat="false" ht="13.8" hidden="false" customHeight="false" outlineLevel="0" collapsed="false">
      <c r="A427" s="259"/>
      <c r="B427" s="15"/>
      <c r="C427" s="15"/>
    </row>
    <row r="428" customFormat="false" ht="13.8" hidden="false" customHeight="false" outlineLevel="0" collapsed="false">
      <c r="A428" s="259"/>
      <c r="B428" s="15"/>
      <c r="C428" s="15"/>
    </row>
    <row r="429" customFormat="false" ht="13.8" hidden="false" customHeight="false" outlineLevel="0" collapsed="false">
      <c r="A429" s="259"/>
      <c r="B429" s="15"/>
      <c r="C429" s="15"/>
    </row>
    <row r="430" customFormat="false" ht="13.8" hidden="false" customHeight="false" outlineLevel="0" collapsed="false">
      <c r="A430" s="259"/>
      <c r="B430" s="15"/>
      <c r="C430" s="15"/>
    </row>
    <row r="431" customFormat="false" ht="13.8" hidden="false" customHeight="false" outlineLevel="0" collapsed="false">
      <c r="A431" s="259"/>
      <c r="B431" s="15"/>
      <c r="C431" s="15"/>
    </row>
    <row r="432" customFormat="false" ht="13.8" hidden="false" customHeight="false" outlineLevel="0" collapsed="false">
      <c r="A432" s="259"/>
      <c r="B432" s="15"/>
      <c r="C432" s="15"/>
    </row>
    <row r="433" customFormat="false" ht="13.8" hidden="false" customHeight="false" outlineLevel="0" collapsed="false">
      <c r="A433" s="259"/>
      <c r="B433" s="15"/>
      <c r="C433" s="15"/>
    </row>
    <row r="434" customFormat="false" ht="13.8" hidden="false" customHeight="false" outlineLevel="0" collapsed="false">
      <c r="A434" s="259"/>
      <c r="B434" s="15"/>
      <c r="C434" s="15"/>
    </row>
    <row r="435" customFormat="false" ht="13.8" hidden="false" customHeight="false" outlineLevel="0" collapsed="false">
      <c r="A435" s="259"/>
      <c r="B435" s="15"/>
      <c r="C435" s="15"/>
    </row>
    <row r="436" customFormat="false" ht="13.8" hidden="false" customHeight="false" outlineLevel="0" collapsed="false">
      <c r="A436" s="259"/>
      <c r="B436" s="15"/>
      <c r="C436" s="15"/>
    </row>
    <row r="437" customFormat="false" ht="13.8" hidden="false" customHeight="false" outlineLevel="0" collapsed="false">
      <c r="A437" s="259"/>
      <c r="B437" s="15"/>
      <c r="C437" s="15"/>
    </row>
    <row r="438" customFormat="false" ht="13.8" hidden="false" customHeight="false" outlineLevel="0" collapsed="false">
      <c r="A438" s="259"/>
      <c r="B438" s="15"/>
      <c r="C438" s="15"/>
    </row>
    <row r="439" customFormat="false" ht="13.8" hidden="false" customHeight="false" outlineLevel="0" collapsed="false">
      <c r="A439" s="259"/>
      <c r="B439" s="15"/>
      <c r="C439" s="15"/>
    </row>
    <row r="440" customFormat="false" ht="13.8" hidden="false" customHeight="false" outlineLevel="0" collapsed="false">
      <c r="A440" s="259"/>
      <c r="B440" s="15"/>
      <c r="C440" s="15"/>
    </row>
    <row r="441" customFormat="false" ht="13.8" hidden="false" customHeight="false" outlineLevel="0" collapsed="false">
      <c r="A441" s="259"/>
      <c r="B441" s="15"/>
      <c r="C441" s="15"/>
    </row>
    <row r="442" customFormat="false" ht="13.8" hidden="false" customHeight="false" outlineLevel="0" collapsed="false">
      <c r="A442" s="259"/>
      <c r="B442" s="15"/>
      <c r="C442" s="15"/>
    </row>
    <row r="443" customFormat="false" ht="13.8" hidden="false" customHeight="false" outlineLevel="0" collapsed="false">
      <c r="A443" s="259"/>
      <c r="B443" s="15"/>
      <c r="C443" s="15"/>
    </row>
    <row r="444" customFormat="false" ht="13.8" hidden="false" customHeight="false" outlineLevel="0" collapsed="false">
      <c r="A444" s="259"/>
      <c r="B444" s="15"/>
      <c r="C444" s="15"/>
    </row>
    <row r="445" customFormat="false" ht="13.8" hidden="false" customHeight="false" outlineLevel="0" collapsed="false">
      <c r="A445" s="259"/>
      <c r="B445" s="15"/>
      <c r="C445" s="15"/>
    </row>
    <row r="446" customFormat="false" ht="13.8" hidden="false" customHeight="false" outlineLevel="0" collapsed="false">
      <c r="A446" s="259"/>
      <c r="B446" s="15"/>
      <c r="C446" s="15"/>
    </row>
    <row r="447" customFormat="false" ht="13.8" hidden="false" customHeight="false" outlineLevel="0" collapsed="false">
      <c r="A447" s="259"/>
      <c r="B447" s="15"/>
      <c r="C447" s="15"/>
    </row>
    <row r="448" customFormat="false" ht="13.8" hidden="false" customHeight="false" outlineLevel="0" collapsed="false">
      <c r="A448" s="259"/>
      <c r="B448" s="15"/>
      <c r="C448" s="15"/>
    </row>
    <row r="449" customFormat="false" ht="13.8" hidden="false" customHeight="false" outlineLevel="0" collapsed="false">
      <c r="A449" s="259"/>
      <c r="B449" s="15"/>
      <c r="C449" s="15"/>
    </row>
    <row r="450" customFormat="false" ht="13.8" hidden="false" customHeight="false" outlineLevel="0" collapsed="false">
      <c r="A450" s="259"/>
      <c r="B450" s="15"/>
      <c r="C450" s="15"/>
    </row>
    <row r="451" customFormat="false" ht="13.8" hidden="false" customHeight="false" outlineLevel="0" collapsed="false">
      <c r="A451" s="259"/>
      <c r="B451" s="15"/>
      <c r="C451" s="15"/>
    </row>
    <row r="452" customFormat="false" ht="13.8" hidden="false" customHeight="false" outlineLevel="0" collapsed="false">
      <c r="A452" s="259"/>
      <c r="B452" s="15"/>
      <c r="C452" s="15"/>
    </row>
    <row r="453" customFormat="false" ht="13.8" hidden="false" customHeight="false" outlineLevel="0" collapsed="false">
      <c r="A453" s="259"/>
      <c r="B453" s="15"/>
      <c r="C453" s="15"/>
    </row>
    <row r="454" customFormat="false" ht="13.8" hidden="false" customHeight="false" outlineLevel="0" collapsed="false">
      <c r="A454" s="259"/>
      <c r="B454" s="15"/>
      <c r="C454" s="15"/>
    </row>
    <row r="455" customFormat="false" ht="13.8" hidden="false" customHeight="false" outlineLevel="0" collapsed="false">
      <c r="A455" s="259"/>
      <c r="B455" s="15"/>
      <c r="C455" s="15"/>
    </row>
    <row r="456" customFormat="false" ht="13.8" hidden="false" customHeight="false" outlineLevel="0" collapsed="false">
      <c r="A456" s="259"/>
      <c r="B456" s="15"/>
      <c r="C456" s="15"/>
    </row>
    <row r="457" customFormat="false" ht="13.8" hidden="false" customHeight="false" outlineLevel="0" collapsed="false">
      <c r="A457" s="259"/>
      <c r="B457" s="15"/>
      <c r="C457" s="15"/>
    </row>
    <row r="458" customFormat="false" ht="13.8" hidden="false" customHeight="false" outlineLevel="0" collapsed="false">
      <c r="A458" s="259"/>
      <c r="B458" s="15"/>
      <c r="C458" s="15"/>
    </row>
    <row r="459" customFormat="false" ht="13.8" hidden="false" customHeight="false" outlineLevel="0" collapsed="false">
      <c r="A459" s="259"/>
      <c r="B459" s="15"/>
      <c r="C459" s="15"/>
    </row>
    <row r="460" customFormat="false" ht="13.8" hidden="false" customHeight="false" outlineLevel="0" collapsed="false">
      <c r="A460" s="259"/>
      <c r="B460" s="15"/>
      <c r="C460" s="15"/>
    </row>
    <row r="461" customFormat="false" ht="13.8" hidden="false" customHeight="false" outlineLevel="0" collapsed="false">
      <c r="A461" s="259"/>
      <c r="B461" s="15"/>
      <c r="C461" s="15"/>
    </row>
    <row r="462" customFormat="false" ht="13.8" hidden="false" customHeight="false" outlineLevel="0" collapsed="false">
      <c r="A462" s="259"/>
      <c r="B462" s="15"/>
      <c r="C462" s="15"/>
    </row>
    <row r="463" customFormat="false" ht="13.8" hidden="false" customHeight="false" outlineLevel="0" collapsed="false">
      <c r="A463" s="259"/>
      <c r="B463" s="15"/>
      <c r="C463" s="15"/>
    </row>
    <row r="464" customFormat="false" ht="13.8" hidden="false" customHeight="false" outlineLevel="0" collapsed="false">
      <c r="A464" s="259"/>
      <c r="B464" s="15"/>
      <c r="C464" s="15"/>
    </row>
    <row r="465" customFormat="false" ht="13.8" hidden="false" customHeight="false" outlineLevel="0" collapsed="false">
      <c r="A465" s="259"/>
      <c r="B465" s="15"/>
      <c r="C465" s="15"/>
    </row>
    <row r="466" customFormat="false" ht="13.8" hidden="false" customHeight="false" outlineLevel="0" collapsed="false">
      <c r="A466" s="259"/>
      <c r="B466" s="15"/>
      <c r="C466" s="15"/>
    </row>
    <row r="467" customFormat="false" ht="13.8" hidden="false" customHeight="false" outlineLevel="0" collapsed="false">
      <c r="A467" s="259"/>
      <c r="B467" s="15"/>
      <c r="C467" s="15"/>
    </row>
    <row r="468" customFormat="false" ht="13.8" hidden="false" customHeight="false" outlineLevel="0" collapsed="false">
      <c r="A468" s="259"/>
      <c r="B468" s="15"/>
      <c r="C468" s="15"/>
    </row>
    <row r="469" customFormat="false" ht="13.8" hidden="false" customHeight="false" outlineLevel="0" collapsed="false">
      <c r="A469" s="259"/>
      <c r="B469" s="15"/>
      <c r="C469" s="15"/>
    </row>
    <row r="470" customFormat="false" ht="13.8" hidden="false" customHeight="false" outlineLevel="0" collapsed="false">
      <c r="A470" s="259"/>
      <c r="B470" s="15"/>
      <c r="C470" s="15"/>
    </row>
    <row r="471" customFormat="false" ht="13.8" hidden="false" customHeight="false" outlineLevel="0" collapsed="false">
      <c r="A471" s="259"/>
      <c r="B471" s="15"/>
      <c r="C471" s="15"/>
    </row>
    <row r="472" customFormat="false" ht="13.8" hidden="false" customHeight="false" outlineLevel="0" collapsed="false">
      <c r="A472" s="259"/>
      <c r="B472" s="15"/>
      <c r="C472" s="15"/>
    </row>
    <row r="473" customFormat="false" ht="13.8" hidden="false" customHeight="false" outlineLevel="0" collapsed="false">
      <c r="A473" s="259"/>
      <c r="B473" s="15"/>
      <c r="C473" s="15"/>
    </row>
    <row r="474" customFormat="false" ht="13.8" hidden="false" customHeight="false" outlineLevel="0" collapsed="false">
      <c r="A474" s="259"/>
      <c r="B474" s="15"/>
      <c r="C474" s="15"/>
    </row>
    <row r="475" customFormat="false" ht="13.8" hidden="false" customHeight="false" outlineLevel="0" collapsed="false">
      <c r="A475" s="259"/>
      <c r="B475" s="15"/>
      <c r="C475" s="15"/>
    </row>
    <row r="476" customFormat="false" ht="13.8" hidden="false" customHeight="false" outlineLevel="0" collapsed="false">
      <c r="A476" s="259"/>
      <c r="B476" s="15"/>
      <c r="C476" s="15"/>
    </row>
    <row r="477" customFormat="false" ht="13.8" hidden="false" customHeight="false" outlineLevel="0" collapsed="false">
      <c r="A477" s="259"/>
      <c r="B477" s="15"/>
      <c r="C477" s="15"/>
    </row>
    <row r="478" customFormat="false" ht="13.8" hidden="false" customHeight="false" outlineLevel="0" collapsed="false">
      <c r="A478" s="259"/>
      <c r="B478" s="15"/>
      <c r="C478" s="15"/>
    </row>
    <row r="479" customFormat="false" ht="13.8" hidden="false" customHeight="false" outlineLevel="0" collapsed="false">
      <c r="A479" s="259"/>
      <c r="B479" s="15"/>
      <c r="C479" s="15"/>
    </row>
    <row r="480" customFormat="false" ht="13.8" hidden="false" customHeight="false" outlineLevel="0" collapsed="false">
      <c r="A480" s="259"/>
      <c r="B480" s="15"/>
      <c r="C480" s="15"/>
    </row>
    <row r="481" customFormat="false" ht="13.8" hidden="false" customHeight="false" outlineLevel="0" collapsed="false">
      <c r="A481" s="259"/>
      <c r="B481" s="15"/>
      <c r="C481" s="15"/>
    </row>
    <row r="482" customFormat="false" ht="13.8" hidden="false" customHeight="false" outlineLevel="0" collapsed="false">
      <c r="A482" s="259"/>
      <c r="B482" s="15"/>
      <c r="C482" s="15"/>
    </row>
    <row r="483" customFormat="false" ht="13.8" hidden="false" customHeight="false" outlineLevel="0" collapsed="false">
      <c r="A483" s="259"/>
      <c r="B483" s="15"/>
      <c r="C483" s="15"/>
    </row>
    <row r="484" customFormat="false" ht="13.8" hidden="false" customHeight="false" outlineLevel="0" collapsed="false">
      <c r="A484" s="259"/>
      <c r="B484" s="15"/>
      <c r="C484" s="15"/>
    </row>
    <row r="485" customFormat="false" ht="13.8" hidden="false" customHeight="false" outlineLevel="0" collapsed="false">
      <c r="A485" s="259"/>
      <c r="B485" s="15"/>
      <c r="C485" s="15"/>
    </row>
    <row r="486" customFormat="false" ht="13.8" hidden="false" customHeight="false" outlineLevel="0" collapsed="false">
      <c r="A486" s="259"/>
      <c r="B486" s="15"/>
      <c r="C486" s="15"/>
    </row>
    <row r="487" customFormat="false" ht="13.8" hidden="false" customHeight="false" outlineLevel="0" collapsed="false">
      <c r="A487" s="259"/>
      <c r="B487" s="15"/>
      <c r="C487" s="15"/>
    </row>
    <row r="488" customFormat="false" ht="13.8" hidden="false" customHeight="false" outlineLevel="0" collapsed="false">
      <c r="A488" s="259"/>
      <c r="B488" s="15"/>
      <c r="C488" s="15"/>
    </row>
    <row r="489" customFormat="false" ht="13.8" hidden="false" customHeight="false" outlineLevel="0" collapsed="false">
      <c r="A489" s="259"/>
      <c r="B489" s="15"/>
      <c r="C489" s="15"/>
    </row>
    <row r="490" customFormat="false" ht="13.8" hidden="false" customHeight="false" outlineLevel="0" collapsed="false">
      <c r="A490" s="259"/>
      <c r="B490" s="15"/>
      <c r="C490" s="15"/>
    </row>
    <row r="491" customFormat="false" ht="13.8" hidden="false" customHeight="false" outlineLevel="0" collapsed="false">
      <c r="A491" s="259"/>
      <c r="B491" s="15"/>
      <c r="C491" s="15"/>
    </row>
    <row r="492" customFormat="false" ht="13.8" hidden="false" customHeight="false" outlineLevel="0" collapsed="false">
      <c r="A492" s="259"/>
      <c r="B492" s="15"/>
      <c r="C492" s="15"/>
    </row>
    <row r="493" customFormat="false" ht="13.8" hidden="false" customHeight="false" outlineLevel="0" collapsed="false">
      <c r="A493" s="259"/>
      <c r="B493" s="15"/>
      <c r="C493" s="15"/>
    </row>
    <row r="494" customFormat="false" ht="13.8" hidden="false" customHeight="false" outlineLevel="0" collapsed="false">
      <c r="A494" s="259"/>
      <c r="B494" s="15"/>
      <c r="C494" s="15"/>
    </row>
    <row r="495" customFormat="false" ht="13.8" hidden="false" customHeight="false" outlineLevel="0" collapsed="false">
      <c r="A495" s="259"/>
      <c r="B495" s="15"/>
      <c r="C495" s="15"/>
    </row>
    <row r="496" customFormat="false" ht="13.8" hidden="false" customHeight="false" outlineLevel="0" collapsed="false">
      <c r="A496" s="259"/>
      <c r="B496" s="15"/>
      <c r="C496" s="15"/>
    </row>
    <row r="497" customFormat="false" ht="13.8" hidden="false" customHeight="false" outlineLevel="0" collapsed="false">
      <c r="A497" s="259"/>
      <c r="B497" s="15"/>
      <c r="C497" s="15"/>
    </row>
    <row r="498" customFormat="false" ht="13.8" hidden="false" customHeight="false" outlineLevel="0" collapsed="false">
      <c r="A498" s="259"/>
      <c r="B498" s="15"/>
      <c r="C498" s="15"/>
    </row>
    <row r="499" customFormat="false" ht="13.8" hidden="false" customHeight="false" outlineLevel="0" collapsed="false">
      <c r="A499" s="259"/>
      <c r="B499" s="15"/>
      <c r="C499" s="15"/>
    </row>
    <row r="500" customFormat="false" ht="13.8" hidden="false" customHeight="false" outlineLevel="0" collapsed="false">
      <c r="A500" s="259"/>
      <c r="B500" s="15"/>
      <c r="C500" s="15"/>
    </row>
    <row r="501" customFormat="false" ht="13.8" hidden="false" customHeight="false" outlineLevel="0" collapsed="false">
      <c r="A501" s="259"/>
      <c r="B501" s="15"/>
      <c r="C501" s="15"/>
    </row>
    <row r="502" customFormat="false" ht="13.8" hidden="false" customHeight="false" outlineLevel="0" collapsed="false">
      <c r="A502" s="259"/>
      <c r="B502" s="15"/>
      <c r="C502" s="15"/>
    </row>
    <row r="503" customFormat="false" ht="13.8" hidden="false" customHeight="false" outlineLevel="0" collapsed="false">
      <c r="A503" s="259"/>
      <c r="B503" s="15"/>
      <c r="C503" s="15"/>
    </row>
    <row r="504" customFormat="false" ht="13.8" hidden="false" customHeight="false" outlineLevel="0" collapsed="false">
      <c r="A504" s="259"/>
      <c r="B504" s="15"/>
      <c r="C504" s="15"/>
    </row>
    <row r="505" customFormat="false" ht="13.8" hidden="false" customHeight="false" outlineLevel="0" collapsed="false">
      <c r="A505" s="259"/>
      <c r="B505" s="15"/>
      <c r="C505" s="15"/>
    </row>
    <row r="506" customFormat="false" ht="13.8" hidden="false" customHeight="false" outlineLevel="0" collapsed="false">
      <c r="A506" s="259"/>
      <c r="B506" s="15"/>
      <c r="C506" s="15"/>
    </row>
    <row r="507" customFormat="false" ht="13.8" hidden="false" customHeight="false" outlineLevel="0" collapsed="false">
      <c r="A507" s="259"/>
      <c r="B507" s="15"/>
      <c r="C507" s="15"/>
    </row>
    <row r="508" customFormat="false" ht="13.8" hidden="false" customHeight="false" outlineLevel="0" collapsed="false">
      <c r="A508" s="259"/>
      <c r="B508" s="15"/>
      <c r="C508" s="15"/>
    </row>
    <row r="509" customFormat="false" ht="13.8" hidden="false" customHeight="false" outlineLevel="0" collapsed="false">
      <c r="A509" s="259"/>
      <c r="B509" s="15"/>
      <c r="C509" s="15"/>
    </row>
    <row r="510" customFormat="false" ht="13.8" hidden="false" customHeight="false" outlineLevel="0" collapsed="false">
      <c r="A510" s="259"/>
      <c r="B510" s="15"/>
      <c r="C510" s="15"/>
    </row>
    <row r="511" customFormat="false" ht="13.8" hidden="false" customHeight="false" outlineLevel="0" collapsed="false">
      <c r="A511" s="259"/>
      <c r="B511" s="15"/>
      <c r="C511" s="15"/>
    </row>
    <row r="512" customFormat="false" ht="13.8" hidden="false" customHeight="false" outlineLevel="0" collapsed="false">
      <c r="A512" s="259"/>
      <c r="B512" s="15"/>
      <c r="C512" s="15"/>
    </row>
    <row r="513" customFormat="false" ht="13.8" hidden="false" customHeight="false" outlineLevel="0" collapsed="false">
      <c r="A513" s="259"/>
      <c r="B513" s="15"/>
      <c r="C513" s="15"/>
    </row>
    <row r="514" customFormat="false" ht="13.8" hidden="false" customHeight="false" outlineLevel="0" collapsed="false">
      <c r="A514" s="259"/>
      <c r="B514" s="15"/>
      <c r="C514" s="15"/>
    </row>
    <row r="515" customFormat="false" ht="13.8" hidden="false" customHeight="false" outlineLevel="0" collapsed="false">
      <c r="A515" s="259"/>
      <c r="B515" s="15"/>
      <c r="C515" s="15"/>
    </row>
    <row r="516" customFormat="false" ht="13.8" hidden="false" customHeight="false" outlineLevel="0" collapsed="false">
      <c r="A516" s="259"/>
      <c r="B516" s="15"/>
      <c r="C516" s="15"/>
    </row>
    <row r="517" customFormat="false" ht="13.8" hidden="false" customHeight="false" outlineLevel="0" collapsed="false">
      <c r="A517" s="259"/>
      <c r="B517" s="15"/>
      <c r="C517" s="15"/>
    </row>
    <row r="518" customFormat="false" ht="13.8" hidden="false" customHeight="false" outlineLevel="0" collapsed="false">
      <c r="A518" s="259"/>
      <c r="B518" s="15"/>
      <c r="C518" s="15"/>
    </row>
    <row r="519" customFormat="false" ht="13.8" hidden="false" customHeight="false" outlineLevel="0" collapsed="false">
      <c r="A519" s="259"/>
      <c r="B519" s="15"/>
      <c r="C519" s="15"/>
    </row>
    <row r="520" customFormat="false" ht="13.8" hidden="false" customHeight="false" outlineLevel="0" collapsed="false">
      <c r="A520" s="259"/>
      <c r="B520" s="15"/>
      <c r="C520" s="15"/>
    </row>
    <row r="521" customFormat="false" ht="13.8" hidden="false" customHeight="false" outlineLevel="0" collapsed="false">
      <c r="A521" s="259"/>
      <c r="B521" s="15"/>
      <c r="C521" s="15"/>
    </row>
    <row r="522" customFormat="false" ht="13.8" hidden="false" customHeight="false" outlineLevel="0" collapsed="false">
      <c r="A522" s="259"/>
      <c r="B522" s="15"/>
      <c r="C522" s="15"/>
    </row>
    <row r="523" customFormat="false" ht="13.8" hidden="false" customHeight="false" outlineLevel="0" collapsed="false">
      <c r="A523" s="259"/>
      <c r="B523" s="15"/>
      <c r="C523" s="15"/>
    </row>
    <row r="524" customFormat="false" ht="13.8" hidden="false" customHeight="false" outlineLevel="0" collapsed="false">
      <c r="A524" s="259"/>
      <c r="B524" s="15"/>
      <c r="C524" s="15"/>
    </row>
    <row r="525" customFormat="false" ht="13.8" hidden="false" customHeight="false" outlineLevel="0" collapsed="false">
      <c r="A525" s="259"/>
      <c r="B525" s="15"/>
      <c r="C525" s="15"/>
    </row>
    <row r="526" customFormat="false" ht="13.8" hidden="false" customHeight="false" outlineLevel="0" collapsed="false">
      <c r="A526" s="259"/>
      <c r="B526" s="15"/>
      <c r="C526" s="15"/>
    </row>
    <row r="527" customFormat="false" ht="13.8" hidden="false" customHeight="false" outlineLevel="0" collapsed="false">
      <c r="A527" s="259"/>
      <c r="B527" s="15"/>
      <c r="C527" s="15"/>
    </row>
    <row r="528" customFormat="false" ht="13.8" hidden="false" customHeight="false" outlineLevel="0" collapsed="false">
      <c r="A528" s="259"/>
      <c r="B528" s="15"/>
      <c r="C528" s="15"/>
    </row>
    <row r="529" customFormat="false" ht="13.8" hidden="false" customHeight="false" outlineLevel="0" collapsed="false">
      <c r="A529" s="259"/>
      <c r="B529" s="15"/>
      <c r="C529" s="15"/>
    </row>
    <row r="530" customFormat="false" ht="13.8" hidden="false" customHeight="false" outlineLevel="0" collapsed="false">
      <c r="A530" s="259"/>
      <c r="B530" s="15"/>
      <c r="C530" s="15"/>
    </row>
    <row r="531" customFormat="false" ht="13.8" hidden="false" customHeight="false" outlineLevel="0" collapsed="false">
      <c r="A531" s="259"/>
      <c r="B531" s="15"/>
      <c r="C531" s="15"/>
    </row>
    <row r="532" customFormat="false" ht="13.8" hidden="false" customHeight="false" outlineLevel="0" collapsed="false">
      <c r="A532" s="259"/>
      <c r="B532" s="15"/>
      <c r="C532" s="15"/>
    </row>
    <row r="533" customFormat="false" ht="13.8" hidden="false" customHeight="false" outlineLevel="0" collapsed="false">
      <c r="A533" s="259"/>
      <c r="B533" s="15"/>
      <c r="C533" s="15"/>
    </row>
    <row r="534" customFormat="false" ht="13.8" hidden="false" customHeight="false" outlineLevel="0" collapsed="false">
      <c r="A534" s="259"/>
      <c r="B534" s="15"/>
      <c r="C534" s="15"/>
    </row>
    <row r="535" customFormat="false" ht="13.8" hidden="false" customHeight="false" outlineLevel="0" collapsed="false">
      <c r="A535" s="259"/>
      <c r="B535" s="15"/>
      <c r="C535" s="15"/>
    </row>
    <row r="536" customFormat="false" ht="13.8" hidden="false" customHeight="false" outlineLevel="0" collapsed="false">
      <c r="A536" s="259"/>
      <c r="B536" s="15"/>
      <c r="C536" s="15"/>
    </row>
    <row r="537" customFormat="false" ht="13.8" hidden="false" customHeight="false" outlineLevel="0" collapsed="false">
      <c r="A537" s="259"/>
      <c r="B537" s="15"/>
      <c r="C537" s="15"/>
    </row>
    <row r="538" customFormat="false" ht="13.8" hidden="false" customHeight="false" outlineLevel="0" collapsed="false">
      <c r="A538" s="259"/>
      <c r="B538" s="15"/>
      <c r="C538" s="15"/>
    </row>
    <row r="539" customFormat="false" ht="13.8" hidden="false" customHeight="false" outlineLevel="0" collapsed="false">
      <c r="A539" s="259"/>
      <c r="B539" s="15"/>
      <c r="C539" s="15"/>
    </row>
    <row r="540" customFormat="false" ht="13.8" hidden="false" customHeight="false" outlineLevel="0" collapsed="false">
      <c r="A540" s="259"/>
      <c r="B540" s="15"/>
      <c r="C540" s="15"/>
    </row>
    <row r="541" customFormat="false" ht="13.8" hidden="false" customHeight="false" outlineLevel="0" collapsed="false">
      <c r="A541" s="259"/>
      <c r="B541" s="15"/>
      <c r="C541" s="15"/>
    </row>
    <row r="542" customFormat="false" ht="13.8" hidden="false" customHeight="false" outlineLevel="0" collapsed="false">
      <c r="A542" s="259"/>
      <c r="B542" s="15"/>
      <c r="C542" s="15"/>
    </row>
    <row r="543" customFormat="false" ht="13.8" hidden="false" customHeight="false" outlineLevel="0" collapsed="false">
      <c r="A543" s="259"/>
      <c r="B543" s="15"/>
      <c r="C543" s="15"/>
    </row>
    <row r="544" customFormat="false" ht="13.8" hidden="false" customHeight="false" outlineLevel="0" collapsed="false">
      <c r="A544" s="259"/>
      <c r="B544" s="15"/>
      <c r="C544" s="15"/>
    </row>
    <row r="545" customFormat="false" ht="13.8" hidden="false" customHeight="false" outlineLevel="0" collapsed="false">
      <c r="A545" s="259"/>
      <c r="B545" s="15"/>
      <c r="C545" s="15"/>
    </row>
    <row r="546" customFormat="false" ht="13.8" hidden="false" customHeight="false" outlineLevel="0" collapsed="false">
      <c r="A546" s="259"/>
      <c r="B546" s="15"/>
      <c r="C546" s="15"/>
    </row>
    <row r="547" customFormat="false" ht="13.8" hidden="false" customHeight="false" outlineLevel="0" collapsed="false">
      <c r="A547" s="259"/>
      <c r="B547" s="15"/>
      <c r="C547" s="15"/>
    </row>
    <row r="548" customFormat="false" ht="13.8" hidden="false" customHeight="false" outlineLevel="0" collapsed="false">
      <c r="A548" s="259"/>
      <c r="B548" s="15"/>
      <c r="C548" s="15"/>
    </row>
    <row r="549" customFormat="false" ht="13.8" hidden="false" customHeight="false" outlineLevel="0" collapsed="false">
      <c r="A549" s="259"/>
      <c r="B549" s="15"/>
      <c r="C549" s="15"/>
    </row>
    <row r="550" customFormat="false" ht="13.8" hidden="false" customHeight="false" outlineLevel="0" collapsed="false">
      <c r="A550" s="259"/>
      <c r="B550" s="15"/>
      <c r="C550" s="15"/>
    </row>
    <row r="551" customFormat="false" ht="13.8" hidden="false" customHeight="false" outlineLevel="0" collapsed="false">
      <c r="A551" s="259"/>
      <c r="B551" s="15"/>
      <c r="C551" s="15"/>
    </row>
    <row r="552" customFormat="false" ht="13.8" hidden="false" customHeight="false" outlineLevel="0" collapsed="false">
      <c r="A552" s="259"/>
      <c r="B552" s="15"/>
      <c r="C552" s="15"/>
    </row>
    <row r="553" customFormat="false" ht="13.8" hidden="false" customHeight="false" outlineLevel="0" collapsed="false">
      <c r="A553" s="259"/>
      <c r="B553" s="15"/>
      <c r="C553" s="15"/>
    </row>
    <row r="554" customFormat="false" ht="13.8" hidden="false" customHeight="false" outlineLevel="0" collapsed="false">
      <c r="A554" s="259"/>
      <c r="B554" s="15"/>
      <c r="C554" s="15"/>
    </row>
    <row r="555" customFormat="false" ht="13.8" hidden="false" customHeight="false" outlineLevel="0" collapsed="false">
      <c r="A555" s="259"/>
      <c r="B555" s="15"/>
      <c r="C555" s="15"/>
    </row>
    <row r="556" customFormat="false" ht="13.8" hidden="false" customHeight="false" outlineLevel="0" collapsed="false">
      <c r="A556" s="259"/>
      <c r="B556" s="15"/>
      <c r="C556" s="15"/>
    </row>
    <row r="557" customFormat="false" ht="13.8" hidden="false" customHeight="false" outlineLevel="0" collapsed="false">
      <c r="A557" s="259"/>
      <c r="B557" s="15"/>
      <c r="C557" s="15"/>
    </row>
    <row r="558" customFormat="false" ht="13.8" hidden="false" customHeight="false" outlineLevel="0" collapsed="false">
      <c r="A558" s="259"/>
      <c r="B558" s="15"/>
      <c r="C558" s="15"/>
    </row>
    <row r="559" customFormat="false" ht="13.8" hidden="false" customHeight="false" outlineLevel="0" collapsed="false">
      <c r="A559" s="259"/>
      <c r="B559" s="15"/>
      <c r="C559" s="15"/>
    </row>
    <row r="560" customFormat="false" ht="13.8" hidden="false" customHeight="false" outlineLevel="0" collapsed="false">
      <c r="A560" s="259"/>
      <c r="B560" s="15"/>
      <c r="C560" s="15"/>
    </row>
    <row r="561" customFormat="false" ht="13.8" hidden="false" customHeight="false" outlineLevel="0" collapsed="false">
      <c r="A561" s="259"/>
      <c r="B561" s="15"/>
      <c r="C561" s="15"/>
    </row>
    <row r="562" customFormat="false" ht="13.8" hidden="false" customHeight="false" outlineLevel="0" collapsed="false">
      <c r="A562" s="259"/>
      <c r="B562" s="15"/>
      <c r="C562" s="15"/>
    </row>
    <row r="563" customFormat="false" ht="13.8" hidden="false" customHeight="false" outlineLevel="0" collapsed="false">
      <c r="A563" s="259"/>
      <c r="B563" s="15"/>
      <c r="C563" s="15"/>
    </row>
    <row r="564" customFormat="false" ht="13.8" hidden="false" customHeight="false" outlineLevel="0" collapsed="false">
      <c r="A564" s="259"/>
      <c r="B564" s="15"/>
      <c r="C564" s="15"/>
    </row>
    <row r="565" customFormat="false" ht="13.8" hidden="false" customHeight="false" outlineLevel="0" collapsed="false">
      <c r="A565" s="259"/>
      <c r="B565" s="15"/>
      <c r="C565" s="15"/>
    </row>
    <row r="566" customFormat="false" ht="13.8" hidden="false" customHeight="false" outlineLevel="0" collapsed="false">
      <c r="A566" s="259"/>
      <c r="B566" s="15"/>
      <c r="C566" s="15"/>
    </row>
    <row r="567" customFormat="false" ht="13.8" hidden="false" customHeight="false" outlineLevel="0" collapsed="false">
      <c r="A567" s="259"/>
      <c r="B567" s="15"/>
      <c r="C567" s="13"/>
    </row>
    <row r="568" customFormat="false" ht="13.8" hidden="false" customHeight="false" outlineLevel="0" collapsed="false">
      <c r="A568" s="259"/>
      <c r="B568" s="15"/>
      <c r="C568" s="13"/>
    </row>
    <row r="569" customFormat="false" ht="13.8" hidden="false" customHeight="false" outlineLevel="0" collapsed="false">
      <c r="A569" s="259"/>
      <c r="B569" s="15"/>
      <c r="C569" s="13"/>
    </row>
    <row r="570" customFormat="false" ht="13.8" hidden="false" customHeight="false" outlineLevel="0" collapsed="false">
      <c r="A570" s="259"/>
      <c r="B570" s="15"/>
      <c r="C570" s="13"/>
    </row>
    <row r="571" customFormat="false" ht="13.8" hidden="false" customHeight="false" outlineLevel="0" collapsed="false">
      <c r="A571" s="259"/>
      <c r="B571" s="15"/>
      <c r="C571" s="13"/>
    </row>
    <row r="572" customFormat="false" ht="13.8" hidden="false" customHeight="false" outlineLevel="0" collapsed="false">
      <c r="A572" s="259"/>
      <c r="B572" s="15"/>
      <c r="C572" s="13"/>
    </row>
    <row r="573" customFormat="false" ht="13.8" hidden="false" customHeight="false" outlineLevel="0" collapsed="false">
      <c r="A573" s="259"/>
      <c r="B573" s="15"/>
      <c r="C573" s="13"/>
    </row>
    <row r="574" customFormat="false" ht="13.8" hidden="false" customHeight="false" outlineLevel="0" collapsed="false">
      <c r="A574" s="259"/>
      <c r="B574" s="15"/>
      <c r="C574" s="13"/>
    </row>
    <row r="575" customFormat="false" ht="13.8" hidden="false" customHeight="false" outlineLevel="0" collapsed="false">
      <c r="A575" s="259"/>
      <c r="B575" s="15"/>
      <c r="C575" s="13"/>
    </row>
    <row r="576" customFormat="false" ht="13.8" hidden="false" customHeight="false" outlineLevel="0" collapsed="false">
      <c r="A576" s="259"/>
      <c r="B576" s="15"/>
      <c r="C576" s="13"/>
    </row>
    <row r="577" customFormat="false" ht="13.8" hidden="false" customHeight="false" outlineLevel="0" collapsed="false">
      <c r="A577" s="259"/>
      <c r="B577" s="15"/>
      <c r="C577" s="13"/>
    </row>
    <row r="578" customFormat="false" ht="13.8" hidden="false" customHeight="false" outlineLevel="0" collapsed="false">
      <c r="A578" s="259"/>
      <c r="B578" s="15"/>
      <c r="C578" s="13"/>
    </row>
    <row r="579" customFormat="false" ht="13.8" hidden="false" customHeight="false" outlineLevel="0" collapsed="false">
      <c r="A579" s="259"/>
      <c r="B579" s="15"/>
      <c r="C579" s="13"/>
    </row>
    <row r="580" customFormat="false" ht="13.8" hidden="false" customHeight="false" outlineLevel="0" collapsed="false">
      <c r="A580" s="259"/>
      <c r="B580" s="15"/>
      <c r="C580" s="13"/>
    </row>
    <row r="581" customFormat="false" ht="13.8" hidden="false" customHeight="false" outlineLevel="0" collapsed="false">
      <c r="A581" s="259"/>
      <c r="B581" s="15"/>
      <c r="C581" s="13"/>
    </row>
    <row r="582" customFormat="false" ht="13.8" hidden="false" customHeight="false" outlineLevel="0" collapsed="false">
      <c r="A582" s="259"/>
      <c r="B582" s="15"/>
      <c r="C582" s="13"/>
    </row>
    <row r="583" customFormat="false" ht="13.8" hidden="false" customHeight="false" outlineLevel="0" collapsed="false">
      <c r="A583" s="259"/>
      <c r="B583" s="15"/>
      <c r="C583" s="13"/>
    </row>
    <row r="584" customFormat="false" ht="13.8" hidden="false" customHeight="false" outlineLevel="0" collapsed="false">
      <c r="A584" s="259"/>
      <c r="B584" s="15"/>
      <c r="C584" s="13"/>
    </row>
    <row r="585" customFormat="false" ht="13.8" hidden="false" customHeight="false" outlineLevel="0" collapsed="false">
      <c r="A585" s="259"/>
      <c r="B585" s="15"/>
      <c r="C585" s="13"/>
    </row>
    <row r="586" customFormat="false" ht="13.8" hidden="false" customHeight="false" outlineLevel="0" collapsed="false">
      <c r="A586" s="259"/>
      <c r="B586" s="15"/>
      <c r="C586" s="13"/>
    </row>
    <row r="587" customFormat="false" ht="13.8" hidden="false" customHeight="false" outlineLevel="0" collapsed="false">
      <c r="A587" s="259"/>
      <c r="B587" s="15"/>
      <c r="C587" s="13"/>
    </row>
    <row r="588" customFormat="false" ht="13.8" hidden="false" customHeight="false" outlineLevel="0" collapsed="false">
      <c r="A588" s="259"/>
      <c r="B588" s="15"/>
      <c r="C588" s="13"/>
    </row>
    <row r="589" customFormat="false" ht="13.8" hidden="false" customHeight="false" outlineLevel="0" collapsed="false">
      <c r="A589" s="259"/>
      <c r="B589" s="15"/>
      <c r="C589" s="13"/>
    </row>
    <row r="590" customFormat="false" ht="13.8" hidden="false" customHeight="false" outlineLevel="0" collapsed="false">
      <c r="A590" s="259"/>
      <c r="B590" s="15"/>
      <c r="C590" s="13"/>
    </row>
    <row r="591" customFormat="false" ht="13.8" hidden="false" customHeight="false" outlineLevel="0" collapsed="false">
      <c r="A591" s="259"/>
      <c r="B591" s="15"/>
      <c r="C591" s="13"/>
    </row>
    <row r="592" customFormat="false" ht="13.8" hidden="false" customHeight="false" outlineLevel="0" collapsed="false">
      <c r="A592" s="259"/>
      <c r="B592" s="15"/>
      <c r="C592" s="13"/>
    </row>
    <row r="593" customFormat="false" ht="13.8" hidden="false" customHeight="false" outlineLevel="0" collapsed="false">
      <c r="A593" s="259"/>
      <c r="B593" s="15"/>
      <c r="C593" s="13"/>
    </row>
    <row r="594" customFormat="false" ht="13.8" hidden="false" customHeight="false" outlineLevel="0" collapsed="false">
      <c r="A594" s="259"/>
      <c r="B594" s="15"/>
      <c r="C594" s="13"/>
    </row>
    <row r="595" customFormat="false" ht="13.8" hidden="false" customHeight="false" outlineLevel="0" collapsed="false">
      <c r="A595" s="259"/>
      <c r="B595" s="15"/>
      <c r="C595" s="13"/>
    </row>
    <row r="596" customFormat="false" ht="13.8" hidden="false" customHeight="false" outlineLevel="0" collapsed="false">
      <c r="A596" s="259"/>
      <c r="B596" s="15"/>
      <c r="C596" s="13"/>
    </row>
    <row r="597" customFormat="false" ht="13.8" hidden="false" customHeight="false" outlineLevel="0" collapsed="false">
      <c r="A597" s="259"/>
      <c r="B597" s="15"/>
      <c r="C597" s="13"/>
    </row>
    <row r="598" customFormat="false" ht="13.8" hidden="false" customHeight="false" outlineLevel="0" collapsed="false">
      <c r="A598" s="259"/>
      <c r="B598" s="15"/>
      <c r="C598" s="13"/>
    </row>
    <row r="599" customFormat="false" ht="13.8" hidden="false" customHeight="false" outlineLevel="0" collapsed="false">
      <c r="A599" s="259"/>
      <c r="B599" s="15"/>
      <c r="C599" s="13"/>
    </row>
    <row r="600" customFormat="false" ht="13.8" hidden="false" customHeight="false" outlineLevel="0" collapsed="false">
      <c r="A600" s="259"/>
      <c r="B600" s="15"/>
      <c r="C600" s="13"/>
    </row>
    <row r="601" customFormat="false" ht="13.8" hidden="false" customHeight="false" outlineLevel="0" collapsed="false">
      <c r="A601" s="259"/>
      <c r="B601" s="15"/>
      <c r="C601" s="13"/>
    </row>
    <row r="602" customFormat="false" ht="13.8" hidden="false" customHeight="false" outlineLevel="0" collapsed="false">
      <c r="A602" s="259"/>
      <c r="B602" s="15"/>
      <c r="C602" s="13"/>
    </row>
    <row r="603" customFormat="false" ht="13.8" hidden="false" customHeight="false" outlineLevel="0" collapsed="false">
      <c r="A603" s="259"/>
      <c r="B603" s="15"/>
      <c r="C603" s="13"/>
    </row>
    <row r="604" customFormat="false" ht="13.8" hidden="false" customHeight="false" outlineLevel="0" collapsed="false">
      <c r="A604" s="259"/>
      <c r="B604" s="15"/>
      <c r="C604" s="13"/>
    </row>
    <row r="605" customFormat="false" ht="13.8" hidden="false" customHeight="false" outlineLevel="0" collapsed="false">
      <c r="A605" s="259"/>
      <c r="B605" s="15"/>
      <c r="C605" s="13"/>
    </row>
    <row r="606" customFormat="false" ht="13.8" hidden="false" customHeight="false" outlineLevel="0" collapsed="false">
      <c r="A606" s="259"/>
      <c r="B606" s="15"/>
      <c r="C606" s="13"/>
    </row>
    <row r="607" customFormat="false" ht="13.8" hidden="false" customHeight="false" outlineLevel="0" collapsed="false">
      <c r="A607" s="259"/>
      <c r="B607" s="15"/>
      <c r="C607" s="13"/>
    </row>
    <row r="608" customFormat="false" ht="13.8" hidden="false" customHeight="false" outlineLevel="0" collapsed="false">
      <c r="A608" s="259"/>
      <c r="B608" s="15"/>
      <c r="C608" s="13"/>
    </row>
    <row r="609" customFormat="false" ht="13.8" hidden="false" customHeight="false" outlineLevel="0" collapsed="false">
      <c r="A609" s="259"/>
      <c r="B609" s="15"/>
      <c r="C609" s="13"/>
    </row>
    <row r="610" customFormat="false" ht="13.8" hidden="false" customHeight="false" outlineLevel="0" collapsed="false">
      <c r="A610" s="259"/>
      <c r="B610" s="15"/>
      <c r="C610" s="13"/>
    </row>
    <row r="611" customFormat="false" ht="13.8" hidden="false" customHeight="false" outlineLevel="0" collapsed="false">
      <c r="A611" s="259"/>
      <c r="B611" s="15"/>
      <c r="C611" s="13"/>
    </row>
    <row r="612" customFormat="false" ht="13.8" hidden="false" customHeight="false" outlineLevel="0" collapsed="false">
      <c r="A612" s="259"/>
      <c r="B612" s="15"/>
      <c r="C612" s="13"/>
    </row>
    <row r="613" customFormat="false" ht="13.8" hidden="false" customHeight="false" outlineLevel="0" collapsed="false">
      <c r="A613" s="259"/>
      <c r="B613" s="15"/>
      <c r="C613" s="13"/>
    </row>
    <row r="614" customFormat="false" ht="13.8" hidden="false" customHeight="false" outlineLevel="0" collapsed="false">
      <c r="A614" s="259"/>
      <c r="B614" s="15"/>
      <c r="C614" s="13"/>
    </row>
    <row r="615" customFormat="false" ht="13.8" hidden="false" customHeight="false" outlineLevel="0" collapsed="false">
      <c r="A615" s="259"/>
      <c r="B615" s="15"/>
      <c r="C615" s="13"/>
    </row>
    <row r="616" customFormat="false" ht="13.8" hidden="false" customHeight="false" outlineLevel="0" collapsed="false">
      <c r="A616" s="259"/>
      <c r="B616" s="15"/>
      <c r="C616" s="13"/>
    </row>
    <row r="617" customFormat="false" ht="13.8" hidden="false" customHeight="false" outlineLevel="0" collapsed="false">
      <c r="A617" s="259"/>
      <c r="B617" s="15"/>
      <c r="C617" s="13"/>
    </row>
    <row r="618" customFormat="false" ht="13.8" hidden="false" customHeight="false" outlineLevel="0" collapsed="false">
      <c r="A618" s="259"/>
      <c r="B618" s="15"/>
      <c r="C618" s="13"/>
    </row>
    <row r="619" customFormat="false" ht="13.8" hidden="false" customHeight="false" outlineLevel="0" collapsed="false">
      <c r="A619" s="259"/>
      <c r="B619" s="15"/>
      <c r="C619" s="13"/>
    </row>
    <row r="620" customFormat="false" ht="13.8" hidden="false" customHeight="false" outlineLevel="0" collapsed="false">
      <c r="A620" s="259"/>
      <c r="B620" s="15"/>
      <c r="C620" s="13"/>
    </row>
    <row r="621" customFormat="false" ht="13.8" hidden="false" customHeight="false" outlineLevel="0" collapsed="false">
      <c r="A621" s="259"/>
      <c r="B621" s="15"/>
      <c r="C621" s="13"/>
    </row>
    <row r="622" customFormat="false" ht="13.8" hidden="false" customHeight="false" outlineLevel="0" collapsed="false">
      <c r="A622" s="259"/>
      <c r="B622" s="15"/>
      <c r="C622" s="13"/>
    </row>
    <row r="623" customFormat="false" ht="13.8" hidden="false" customHeight="false" outlineLevel="0" collapsed="false">
      <c r="A623" s="259"/>
      <c r="B623" s="15"/>
      <c r="C623" s="13"/>
    </row>
    <row r="624" customFormat="false" ht="13.8" hidden="false" customHeight="false" outlineLevel="0" collapsed="false">
      <c r="A624" s="259"/>
      <c r="B624" s="15"/>
      <c r="C624" s="13"/>
    </row>
    <row r="625" customFormat="false" ht="13.8" hidden="false" customHeight="false" outlineLevel="0" collapsed="false">
      <c r="A625" s="259"/>
      <c r="B625" s="15"/>
      <c r="C625" s="13"/>
    </row>
    <row r="626" customFormat="false" ht="13.8" hidden="false" customHeight="false" outlineLevel="0" collapsed="false">
      <c r="A626" s="259"/>
      <c r="B626" s="15"/>
      <c r="C626" s="13"/>
    </row>
    <row r="627" customFormat="false" ht="13.8" hidden="false" customHeight="false" outlineLevel="0" collapsed="false">
      <c r="A627" s="259"/>
      <c r="B627" s="15"/>
      <c r="C627" s="13"/>
    </row>
    <row r="628" customFormat="false" ht="13.8" hidden="false" customHeight="false" outlineLevel="0" collapsed="false">
      <c r="A628" s="259"/>
      <c r="B628" s="15"/>
      <c r="C628" s="13"/>
    </row>
    <row r="629" customFormat="false" ht="13.8" hidden="false" customHeight="false" outlineLevel="0" collapsed="false">
      <c r="A629" s="259"/>
      <c r="B629" s="15"/>
      <c r="C629" s="13"/>
    </row>
    <row r="630" customFormat="false" ht="13.8" hidden="false" customHeight="false" outlineLevel="0" collapsed="false">
      <c r="A630" s="259"/>
      <c r="B630" s="15"/>
      <c r="C630" s="13"/>
    </row>
    <row r="631" customFormat="false" ht="13.8" hidden="false" customHeight="false" outlineLevel="0" collapsed="false">
      <c r="A631" s="259"/>
      <c r="B631" s="15"/>
      <c r="C631" s="13"/>
    </row>
    <row r="632" customFormat="false" ht="13.8" hidden="false" customHeight="false" outlineLevel="0" collapsed="false">
      <c r="A632" s="259"/>
      <c r="B632" s="15"/>
      <c r="C632" s="13"/>
    </row>
    <row r="633" customFormat="false" ht="13.8" hidden="false" customHeight="false" outlineLevel="0" collapsed="false">
      <c r="A633" s="259"/>
      <c r="B633" s="15"/>
      <c r="C633" s="13"/>
    </row>
    <row r="634" customFormat="false" ht="13.8" hidden="false" customHeight="false" outlineLevel="0" collapsed="false">
      <c r="A634" s="259"/>
      <c r="B634" s="15"/>
      <c r="C634" s="13"/>
    </row>
    <row r="635" customFormat="false" ht="13.8" hidden="false" customHeight="false" outlineLevel="0" collapsed="false">
      <c r="A635" s="259"/>
      <c r="B635" s="15"/>
      <c r="C635" s="13"/>
    </row>
    <row r="636" customFormat="false" ht="13.8" hidden="false" customHeight="false" outlineLevel="0" collapsed="false">
      <c r="A636" s="259"/>
      <c r="B636" s="15"/>
      <c r="C636" s="13"/>
    </row>
    <row r="637" customFormat="false" ht="13.8" hidden="false" customHeight="false" outlineLevel="0" collapsed="false">
      <c r="A637" s="259"/>
      <c r="B637" s="15"/>
      <c r="C637" s="13"/>
    </row>
    <row r="638" customFormat="false" ht="13.8" hidden="false" customHeight="false" outlineLevel="0" collapsed="false">
      <c r="A638" s="259"/>
      <c r="B638" s="15"/>
      <c r="C638" s="13"/>
    </row>
    <row r="639" customFormat="false" ht="13.8" hidden="false" customHeight="false" outlineLevel="0" collapsed="false">
      <c r="A639" s="259"/>
      <c r="B639" s="15"/>
      <c r="C639" s="13"/>
    </row>
    <row r="640" customFormat="false" ht="13.8" hidden="false" customHeight="false" outlineLevel="0" collapsed="false">
      <c r="A640" s="259"/>
      <c r="B640" s="15"/>
      <c r="C640" s="13"/>
    </row>
    <row r="641" customFormat="false" ht="13.8" hidden="false" customHeight="false" outlineLevel="0" collapsed="false">
      <c r="A641" s="259"/>
      <c r="B641" s="15"/>
      <c r="C641" s="13"/>
    </row>
    <row r="642" customFormat="false" ht="13.8" hidden="false" customHeight="false" outlineLevel="0" collapsed="false">
      <c r="A642" s="259"/>
      <c r="B642" s="15"/>
      <c r="C642" s="13"/>
    </row>
    <row r="643" customFormat="false" ht="13.8" hidden="false" customHeight="false" outlineLevel="0" collapsed="false">
      <c r="A643" s="259"/>
      <c r="B643" s="15"/>
      <c r="C643" s="13"/>
    </row>
    <row r="644" customFormat="false" ht="13.8" hidden="false" customHeight="false" outlineLevel="0" collapsed="false">
      <c r="A644" s="259"/>
      <c r="B644" s="15"/>
      <c r="C644" s="13"/>
    </row>
    <row r="645" customFormat="false" ht="13.8" hidden="false" customHeight="false" outlineLevel="0" collapsed="false">
      <c r="A645" s="259"/>
      <c r="B645" s="15"/>
      <c r="C645" s="13"/>
    </row>
    <row r="646" customFormat="false" ht="13.8" hidden="false" customHeight="false" outlineLevel="0" collapsed="false">
      <c r="A646" s="259"/>
      <c r="B646" s="15"/>
      <c r="C646" s="13"/>
    </row>
    <row r="647" customFormat="false" ht="13.8" hidden="false" customHeight="false" outlineLevel="0" collapsed="false">
      <c r="A647" s="259"/>
      <c r="B647" s="15"/>
      <c r="C647" s="13"/>
    </row>
    <row r="648" customFormat="false" ht="13.8" hidden="false" customHeight="false" outlineLevel="0" collapsed="false">
      <c r="A648" s="259"/>
      <c r="B648" s="15"/>
      <c r="C648" s="13"/>
    </row>
    <row r="649" customFormat="false" ht="13.8" hidden="false" customHeight="false" outlineLevel="0" collapsed="false">
      <c r="A649" s="259"/>
      <c r="B649" s="15"/>
      <c r="C649" s="13"/>
    </row>
    <row r="650" customFormat="false" ht="13.8" hidden="false" customHeight="false" outlineLevel="0" collapsed="false">
      <c r="A650" s="259"/>
      <c r="B650" s="15"/>
      <c r="C650" s="13"/>
    </row>
    <row r="651" customFormat="false" ht="13.8" hidden="false" customHeight="false" outlineLevel="0" collapsed="false">
      <c r="A651" s="259"/>
      <c r="B651" s="15"/>
      <c r="C651" s="13"/>
    </row>
    <row r="652" customFormat="false" ht="13.8" hidden="false" customHeight="false" outlineLevel="0" collapsed="false">
      <c r="A652" s="259"/>
      <c r="B652" s="15"/>
      <c r="C652" s="13"/>
    </row>
    <row r="653" customFormat="false" ht="13.8" hidden="false" customHeight="false" outlineLevel="0" collapsed="false">
      <c r="A653" s="259"/>
      <c r="B653" s="15"/>
      <c r="C653" s="13"/>
    </row>
    <row r="654" customFormat="false" ht="13.8" hidden="false" customHeight="false" outlineLevel="0" collapsed="false">
      <c r="A654" s="259"/>
      <c r="B654" s="15"/>
      <c r="C654" s="13"/>
    </row>
    <row r="655" customFormat="false" ht="13.8" hidden="false" customHeight="false" outlineLevel="0" collapsed="false">
      <c r="A655" s="259"/>
      <c r="B655" s="15"/>
      <c r="C655" s="13"/>
    </row>
    <row r="656" customFormat="false" ht="13.8" hidden="false" customHeight="false" outlineLevel="0" collapsed="false">
      <c r="A656" s="259"/>
      <c r="B656" s="15"/>
      <c r="C656" s="13"/>
    </row>
    <row r="657" customFormat="false" ht="13.8" hidden="false" customHeight="false" outlineLevel="0" collapsed="false">
      <c r="A657" s="259"/>
      <c r="B657" s="15"/>
      <c r="C657" s="13"/>
    </row>
    <row r="658" customFormat="false" ht="13.8" hidden="false" customHeight="false" outlineLevel="0" collapsed="false">
      <c r="A658" s="259"/>
      <c r="B658" s="15"/>
      <c r="C658" s="13"/>
    </row>
    <row r="659" customFormat="false" ht="13.8" hidden="false" customHeight="false" outlineLevel="0" collapsed="false">
      <c r="A659" s="259"/>
      <c r="B659" s="15"/>
      <c r="C659" s="13"/>
    </row>
    <row r="660" customFormat="false" ht="13.8" hidden="false" customHeight="false" outlineLevel="0" collapsed="false">
      <c r="A660" s="259"/>
      <c r="B660" s="15"/>
      <c r="C660" s="13"/>
    </row>
    <row r="661" customFormat="false" ht="13.8" hidden="false" customHeight="false" outlineLevel="0" collapsed="false">
      <c r="A661" s="259"/>
      <c r="B661" s="15"/>
      <c r="C661" s="13"/>
    </row>
    <row r="662" customFormat="false" ht="13.8" hidden="false" customHeight="false" outlineLevel="0" collapsed="false">
      <c r="A662" s="259"/>
      <c r="B662" s="15"/>
      <c r="C662" s="13"/>
    </row>
    <row r="663" customFormat="false" ht="13.8" hidden="false" customHeight="false" outlineLevel="0" collapsed="false">
      <c r="A663" s="259"/>
      <c r="B663" s="15"/>
      <c r="C663" s="13"/>
    </row>
    <row r="664" customFormat="false" ht="13.8" hidden="false" customHeight="false" outlineLevel="0" collapsed="false">
      <c r="A664" s="259"/>
      <c r="B664" s="15"/>
      <c r="C664" s="13"/>
    </row>
    <row r="665" customFormat="false" ht="13.8" hidden="false" customHeight="false" outlineLevel="0" collapsed="false">
      <c r="A665" s="259"/>
      <c r="B665" s="15"/>
      <c r="C665" s="13"/>
    </row>
    <row r="666" customFormat="false" ht="13.8" hidden="false" customHeight="false" outlineLevel="0" collapsed="false">
      <c r="A666" s="259"/>
      <c r="B666" s="15"/>
      <c r="C666" s="13"/>
    </row>
    <row r="667" customFormat="false" ht="13.8" hidden="false" customHeight="false" outlineLevel="0" collapsed="false">
      <c r="A667" s="259"/>
      <c r="B667" s="15"/>
      <c r="C667" s="13"/>
    </row>
    <row r="668" customFormat="false" ht="13.8" hidden="false" customHeight="false" outlineLevel="0" collapsed="false">
      <c r="A668" s="259"/>
      <c r="B668" s="15"/>
      <c r="C668" s="13"/>
    </row>
    <row r="669" customFormat="false" ht="13.8" hidden="false" customHeight="false" outlineLevel="0" collapsed="false">
      <c r="A669" s="259"/>
      <c r="B669" s="15"/>
      <c r="C669" s="13"/>
    </row>
    <row r="670" customFormat="false" ht="13.8" hidden="false" customHeight="false" outlineLevel="0" collapsed="false">
      <c r="A670" s="259"/>
      <c r="B670" s="15"/>
      <c r="C670" s="13"/>
    </row>
    <row r="671" customFormat="false" ht="13.8" hidden="false" customHeight="false" outlineLevel="0" collapsed="false">
      <c r="A671" s="259"/>
      <c r="B671" s="15"/>
      <c r="C671" s="13"/>
    </row>
    <row r="672" customFormat="false" ht="13.8" hidden="false" customHeight="false" outlineLevel="0" collapsed="false">
      <c r="A672" s="259"/>
      <c r="B672" s="15"/>
      <c r="C672" s="13"/>
    </row>
    <row r="673" customFormat="false" ht="13.8" hidden="false" customHeight="false" outlineLevel="0" collapsed="false">
      <c r="A673" s="259"/>
      <c r="B673" s="15"/>
      <c r="C673" s="13"/>
    </row>
    <row r="674" customFormat="false" ht="13.8" hidden="false" customHeight="false" outlineLevel="0" collapsed="false">
      <c r="A674" s="259"/>
      <c r="B674" s="15"/>
      <c r="C674" s="13"/>
    </row>
    <row r="675" customFormat="false" ht="13.8" hidden="false" customHeight="false" outlineLevel="0" collapsed="false">
      <c r="A675" s="259"/>
      <c r="B675" s="15"/>
      <c r="C675" s="13"/>
    </row>
    <row r="676" customFormat="false" ht="13.8" hidden="false" customHeight="false" outlineLevel="0" collapsed="false">
      <c r="A676" s="259"/>
      <c r="B676" s="15"/>
      <c r="C676" s="13"/>
    </row>
    <row r="677" customFormat="false" ht="13.8" hidden="false" customHeight="false" outlineLevel="0" collapsed="false">
      <c r="A677" s="259"/>
      <c r="B677" s="15"/>
      <c r="C677" s="13"/>
    </row>
    <row r="678" customFormat="false" ht="13.8" hidden="false" customHeight="false" outlineLevel="0" collapsed="false">
      <c r="A678" s="259"/>
      <c r="B678" s="15"/>
      <c r="C678" s="13"/>
    </row>
    <row r="679" customFormat="false" ht="13.8" hidden="false" customHeight="false" outlineLevel="0" collapsed="false">
      <c r="A679" s="259"/>
      <c r="B679" s="15"/>
      <c r="C679" s="13"/>
    </row>
    <row r="680" customFormat="false" ht="13.8" hidden="false" customHeight="false" outlineLevel="0" collapsed="false">
      <c r="A680" s="259"/>
      <c r="B680" s="15"/>
      <c r="C680" s="13"/>
    </row>
    <row r="681" customFormat="false" ht="13.8" hidden="false" customHeight="false" outlineLevel="0" collapsed="false">
      <c r="A681" s="259"/>
      <c r="B681" s="15"/>
      <c r="C681" s="13"/>
    </row>
    <row r="682" customFormat="false" ht="13.8" hidden="false" customHeight="false" outlineLevel="0" collapsed="false">
      <c r="A682" s="259"/>
      <c r="B682" s="15"/>
      <c r="C682" s="13"/>
    </row>
    <row r="683" customFormat="false" ht="13.8" hidden="false" customHeight="false" outlineLevel="0" collapsed="false">
      <c r="A683" s="259"/>
      <c r="B683" s="15"/>
      <c r="C683" s="13"/>
    </row>
    <row r="684" customFormat="false" ht="13.8" hidden="false" customHeight="false" outlineLevel="0" collapsed="false">
      <c r="A684" s="259"/>
      <c r="B684" s="15"/>
      <c r="C684" s="13"/>
    </row>
    <row r="685" customFormat="false" ht="13.8" hidden="false" customHeight="false" outlineLevel="0" collapsed="false">
      <c r="A685" s="259"/>
      <c r="B685" s="15"/>
      <c r="C685" s="13"/>
    </row>
    <row r="686" customFormat="false" ht="13.8" hidden="false" customHeight="false" outlineLevel="0" collapsed="false">
      <c r="A686" s="259"/>
      <c r="B686" s="15"/>
      <c r="C686" s="13"/>
    </row>
    <row r="687" customFormat="false" ht="13.8" hidden="false" customHeight="false" outlineLevel="0" collapsed="false">
      <c r="A687" s="259"/>
      <c r="B687" s="15"/>
      <c r="C687" s="13"/>
    </row>
    <row r="688" customFormat="false" ht="13.8" hidden="false" customHeight="false" outlineLevel="0" collapsed="false">
      <c r="A688" s="259"/>
      <c r="B688" s="15"/>
      <c r="C688" s="13"/>
    </row>
    <row r="689" customFormat="false" ht="13.8" hidden="false" customHeight="false" outlineLevel="0" collapsed="false">
      <c r="A689" s="259"/>
      <c r="B689" s="15"/>
      <c r="C689" s="13"/>
    </row>
    <row r="690" customFormat="false" ht="13.8" hidden="false" customHeight="false" outlineLevel="0" collapsed="false">
      <c r="A690" s="259"/>
      <c r="B690" s="15"/>
      <c r="C690" s="13"/>
    </row>
    <row r="691" customFormat="false" ht="13.8" hidden="false" customHeight="false" outlineLevel="0" collapsed="false">
      <c r="A691" s="259"/>
      <c r="B691" s="15"/>
      <c r="C691" s="13"/>
    </row>
    <row r="692" customFormat="false" ht="13.8" hidden="false" customHeight="false" outlineLevel="0" collapsed="false">
      <c r="A692" s="259"/>
      <c r="B692" s="15"/>
      <c r="C692" s="13"/>
    </row>
    <row r="693" customFormat="false" ht="13.8" hidden="false" customHeight="false" outlineLevel="0" collapsed="false">
      <c r="A693" s="259"/>
      <c r="B693" s="15"/>
      <c r="C693" s="13"/>
    </row>
    <row r="694" customFormat="false" ht="13.8" hidden="false" customHeight="false" outlineLevel="0" collapsed="false">
      <c r="A694" s="259"/>
      <c r="B694" s="15"/>
      <c r="C694" s="13"/>
    </row>
    <row r="695" customFormat="false" ht="13.8" hidden="false" customHeight="false" outlineLevel="0" collapsed="false">
      <c r="A695" s="259"/>
      <c r="B695" s="15"/>
      <c r="C695" s="13"/>
    </row>
    <row r="696" customFormat="false" ht="13.8" hidden="false" customHeight="false" outlineLevel="0" collapsed="false">
      <c r="A696" s="259"/>
      <c r="B696" s="15"/>
      <c r="C696" s="13"/>
    </row>
    <row r="697" customFormat="false" ht="13.8" hidden="false" customHeight="false" outlineLevel="0" collapsed="false">
      <c r="A697" s="259"/>
      <c r="B697" s="15"/>
      <c r="C697" s="13"/>
    </row>
    <row r="698" customFormat="false" ht="13.8" hidden="false" customHeight="false" outlineLevel="0" collapsed="false">
      <c r="A698" s="259"/>
      <c r="B698" s="15"/>
      <c r="C698" s="13"/>
    </row>
    <row r="699" customFormat="false" ht="13.8" hidden="false" customHeight="false" outlineLevel="0" collapsed="false">
      <c r="A699" s="259"/>
      <c r="B699" s="15"/>
      <c r="C699" s="13"/>
    </row>
    <row r="700" customFormat="false" ht="13.8" hidden="false" customHeight="false" outlineLevel="0" collapsed="false">
      <c r="A700" s="259"/>
      <c r="B700" s="15"/>
      <c r="C700" s="13"/>
    </row>
    <row r="701" customFormat="false" ht="13.8" hidden="false" customHeight="false" outlineLevel="0" collapsed="false">
      <c r="A701" s="259"/>
      <c r="B701" s="15"/>
      <c r="C701" s="13"/>
    </row>
    <row r="702" customFormat="false" ht="13.8" hidden="false" customHeight="false" outlineLevel="0" collapsed="false">
      <c r="A702" s="259"/>
      <c r="B702" s="15"/>
      <c r="C702" s="13"/>
    </row>
    <row r="703" customFormat="false" ht="13.8" hidden="false" customHeight="false" outlineLevel="0" collapsed="false">
      <c r="A703" s="259"/>
      <c r="B703" s="15"/>
      <c r="C703" s="13"/>
    </row>
    <row r="704" customFormat="false" ht="13.8" hidden="false" customHeight="false" outlineLevel="0" collapsed="false">
      <c r="A704" s="259"/>
      <c r="B704" s="15"/>
      <c r="C704" s="13"/>
    </row>
    <row r="705" customFormat="false" ht="13.8" hidden="false" customHeight="false" outlineLevel="0" collapsed="false">
      <c r="A705" s="259"/>
      <c r="B705" s="15"/>
      <c r="C705" s="13"/>
    </row>
    <row r="706" customFormat="false" ht="13.8" hidden="false" customHeight="false" outlineLevel="0" collapsed="false">
      <c r="A706" s="259"/>
      <c r="B706" s="15"/>
      <c r="C706" s="13"/>
    </row>
    <row r="707" customFormat="false" ht="13.8" hidden="false" customHeight="false" outlineLevel="0" collapsed="false">
      <c r="A707" s="259"/>
      <c r="B707" s="15"/>
      <c r="C707" s="13"/>
    </row>
    <row r="708" customFormat="false" ht="13.8" hidden="false" customHeight="false" outlineLevel="0" collapsed="false">
      <c r="A708" s="259"/>
      <c r="B708" s="15"/>
      <c r="C708" s="13"/>
    </row>
    <row r="709" customFormat="false" ht="13.8" hidden="false" customHeight="false" outlineLevel="0" collapsed="false">
      <c r="A709" s="259"/>
      <c r="B709" s="15"/>
      <c r="C709" s="13"/>
    </row>
    <row r="710" customFormat="false" ht="13.8" hidden="false" customHeight="false" outlineLevel="0" collapsed="false">
      <c r="A710" s="259"/>
      <c r="B710" s="15"/>
      <c r="C710" s="13"/>
    </row>
    <row r="711" customFormat="false" ht="13.8" hidden="false" customHeight="false" outlineLevel="0" collapsed="false">
      <c r="A711" s="259"/>
      <c r="B711" s="15"/>
      <c r="C711" s="13"/>
    </row>
    <row r="712" customFormat="false" ht="13.8" hidden="false" customHeight="false" outlineLevel="0" collapsed="false">
      <c r="A712" s="259"/>
      <c r="B712" s="15"/>
      <c r="C712" s="13"/>
    </row>
    <row r="713" customFormat="false" ht="13.8" hidden="false" customHeight="false" outlineLevel="0" collapsed="false">
      <c r="A713" s="259"/>
      <c r="B713" s="15"/>
      <c r="C713" s="13"/>
    </row>
    <row r="714" customFormat="false" ht="13.8" hidden="false" customHeight="false" outlineLevel="0" collapsed="false">
      <c r="A714" s="259"/>
      <c r="B714" s="15"/>
      <c r="C714" s="13"/>
    </row>
    <row r="715" customFormat="false" ht="13.8" hidden="false" customHeight="false" outlineLevel="0" collapsed="false">
      <c r="A715" s="259"/>
      <c r="B715" s="15"/>
      <c r="C715" s="13"/>
    </row>
    <row r="716" customFormat="false" ht="13.8" hidden="false" customHeight="false" outlineLevel="0" collapsed="false">
      <c r="A716" s="259"/>
      <c r="B716" s="15"/>
      <c r="C716" s="13"/>
    </row>
    <row r="717" customFormat="false" ht="13.8" hidden="false" customHeight="false" outlineLevel="0" collapsed="false">
      <c r="A717" s="259"/>
      <c r="B717" s="15"/>
      <c r="C717" s="13"/>
    </row>
    <row r="718" customFormat="false" ht="13.8" hidden="false" customHeight="false" outlineLevel="0" collapsed="false">
      <c r="A718" s="259"/>
      <c r="B718" s="15"/>
      <c r="C718" s="13"/>
    </row>
    <row r="719" customFormat="false" ht="13.8" hidden="false" customHeight="false" outlineLevel="0" collapsed="false">
      <c r="A719" s="259"/>
      <c r="B719" s="15"/>
      <c r="C719" s="13"/>
    </row>
    <row r="720" customFormat="false" ht="13.8" hidden="false" customHeight="false" outlineLevel="0" collapsed="false">
      <c r="A720" s="259"/>
      <c r="B720" s="15"/>
      <c r="C720" s="13"/>
    </row>
    <row r="721" customFormat="false" ht="13.8" hidden="false" customHeight="false" outlineLevel="0" collapsed="false">
      <c r="A721" s="259"/>
      <c r="B721" s="15"/>
      <c r="C721" s="13"/>
    </row>
    <row r="722" customFormat="false" ht="13.8" hidden="false" customHeight="false" outlineLevel="0" collapsed="false">
      <c r="A722" s="259"/>
      <c r="B722" s="15"/>
      <c r="C722" s="13"/>
    </row>
    <row r="723" customFormat="false" ht="13.8" hidden="false" customHeight="false" outlineLevel="0" collapsed="false">
      <c r="A723" s="259"/>
      <c r="B723" s="15"/>
      <c r="C723" s="13"/>
    </row>
    <row r="724" customFormat="false" ht="13.8" hidden="false" customHeight="false" outlineLevel="0" collapsed="false">
      <c r="A724" s="259"/>
      <c r="B724" s="15"/>
      <c r="C724" s="13"/>
    </row>
    <row r="725" customFormat="false" ht="13.8" hidden="false" customHeight="false" outlineLevel="0" collapsed="false">
      <c r="A725" s="259"/>
      <c r="B725" s="15"/>
      <c r="C725" s="13"/>
    </row>
    <row r="726" customFormat="false" ht="13.8" hidden="false" customHeight="false" outlineLevel="0" collapsed="false">
      <c r="A726" s="259"/>
      <c r="B726" s="15"/>
      <c r="C726" s="13"/>
    </row>
    <row r="727" customFormat="false" ht="13.8" hidden="false" customHeight="false" outlineLevel="0" collapsed="false">
      <c r="A727" s="259"/>
      <c r="B727" s="15"/>
      <c r="C727" s="13"/>
    </row>
    <row r="728" customFormat="false" ht="13.8" hidden="false" customHeight="false" outlineLevel="0" collapsed="false">
      <c r="A728" s="259"/>
      <c r="B728" s="15"/>
      <c r="C728" s="13"/>
    </row>
    <row r="729" customFormat="false" ht="13.8" hidden="false" customHeight="false" outlineLevel="0" collapsed="false">
      <c r="A729" s="259"/>
      <c r="B729" s="15"/>
      <c r="C729" s="13"/>
    </row>
    <row r="730" customFormat="false" ht="13.8" hidden="false" customHeight="false" outlineLevel="0" collapsed="false">
      <c r="A730" s="259"/>
      <c r="B730" s="15"/>
      <c r="C730" s="13"/>
    </row>
    <row r="731" customFormat="false" ht="13.8" hidden="false" customHeight="false" outlineLevel="0" collapsed="false">
      <c r="A731" s="259"/>
      <c r="B731" s="15"/>
      <c r="C731" s="13"/>
    </row>
    <row r="732" customFormat="false" ht="13.8" hidden="false" customHeight="false" outlineLevel="0" collapsed="false">
      <c r="A732" s="259"/>
      <c r="B732" s="15"/>
      <c r="C732" s="13"/>
    </row>
    <row r="733" customFormat="false" ht="13.8" hidden="false" customHeight="false" outlineLevel="0" collapsed="false">
      <c r="A733" s="259"/>
      <c r="B733" s="15"/>
      <c r="C733" s="13"/>
    </row>
    <row r="734" customFormat="false" ht="13.8" hidden="false" customHeight="false" outlineLevel="0" collapsed="false">
      <c r="A734" s="259"/>
      <c r="B734" s="15"/>
      <c r="C734" s="13"/>
    </row>
    <row r="735" customFormat="false" ht="13.8" hidden="false" customHeight="false" outlineLevel="0" collapsed="false">
      <c r="A735" s="259"/>
      <c r="B735" s="15"/>
      <c r="C735" s="13"/>
    </row>
    <row r="736" customFormat="false" ht="13.8" hidden="false" customHeight="false" outlineLevel="0" collapsed="false">
      <c r="A736" s="259"/>
      <c r="B736" s="15"/>
      <c r="C736" s="13"/>
    </row>
    <row r="737" customFormat="false" ht="13.8" hidden="false" customHeight="false" outlineLevel="0" collapsed="false">
      <c r="A737" s="259"/>
      <c r="B737" s="15"/>
      <c r="C737" s="13"/>
    </row>
    <row r="738" customFormat="false" ht="13.8" hidden="false" customHeight="false" outlineLevel="0" collapsed="false">
      <c r="A738" s="259"/>
      <c r="B738" s="15"/>
      <c r="C738" s="13"/>
    </row>
    <row r="739" customFormat="false" ht="13.8" hidden="false" customHeight="false" outlineLevel="0" collapsed="false">
      <c r="A739" s="259"/>
      <c r="B739" s="15"/>
      <c r="C739" s="13"/>
    </row>
    <row r="740" customFormat="false" ht="13.8" hidden="false" customHeight="false" outlineLevel="0" collapsed="false">
      <c r="A740" s="259"/>
      <c r="B740" s="15"/>
      <c r="C740" s="13"/>
    </row>
    <row r="741" customFormat="false" ht="13.8" hidden="false" customHeight="false" outlineLevel="0" collapsed="false">
      <c r="A741" s="259"/>
      <c r="B741" s="15"/>
      <c r="C741" s="13"/>
    </row>
    <row r="742" customFormat="false" ht="13.8" hidden="false" customHeight="false" outlineLevel="0" collapsed="false">
      <c r="A742" s="259"/>
      <c r="B742" s="15"/>
      <c r="C742" s="13"/>
    </row>
    <row r="743" customFormat="false" ht="13.8" hidden="false" customHeight="false" outlineLevel="0" collapsed="false">
      <c r="A743" s="259"/>
      <c r="B743" s="15"/>
      <c r="C743" s="13"/>
    </row>
    <row r="744" customFormat="false" ht="13.8" hidden="false" customHeight="false" outlineLevel="0" collapsed="false">
      <c r="A744" s="259"/>
      <c r="B744" s="15"/>
      <c r="C744" s="13"/>
    </row>
    <row r="745" customFormat="false" ht="13.8" hidden="false" customHeight="false" outlineLevel="0" collapsed="false">
      <c r="A745" s="259"/>
      <c r="B745" s="15"/>
      <c r="C745" s="13"/>
    </row>
    <row r="746" customFormat="false" ht="13.8" hidden="false" customHeight="false" outlineLevel="0" collapsed="false">
      <c r="A746" s="259"/>
      <c r="B746" s="15"/>
      <c r="C746" s="13"/>
    </row>
    <row r="747" customFormat="false" ht="13.8" hidden="false" customHeight="false" outlineLevel="0" collapsed="false">
      <c r="A747" s="259"/>
      <c r="B747" s="15"/>
      <c r="C747" s="13"/>
    </row>
    <row r="748" customFormat="false" ht="13.8" hidden="false" customHeight="false" outlineLevel="0" collapsed="false">
      <c r="A748" s="259"/>
      <c r="B748" s="15"/>
      <c r="C748" s="13"/>
    </row>
    <row r="749" customFormat="false" ht="13.8" hidden="false" customHeight="false" outlineLevel="0" collapsed="false">
      <c r="A749" s="259"/>
      <c r="B749" s="15"/>
      <c r="C749" s="13"/>
    </row>
    <row r="750" customFormat="false" ht="13.8" hidden="false" customHeight="false" outlineLevel="0" collapsed="false">
      <c r="A750" s="259"/>
      <c r="B750" s="15"/>
      <c r="C750" s="13"/>
    </row>
    <row r="751" customFormat="false" ht="13.8" hidden="false" customHeight="false" outlineLevel="0" collapsed="false">
      <c r="A751" s="259"/>
      <c r="B751" s="15"/>
      <c r="C751" s="13"/>
    </row>
    <row r="752" customFormat="false" ht="13.8" hidden="false" customHeight="false" outlineLevel="0" collapsed="false">
      <c r="A752" s="259"/>
      <c r="B752" s="15"/>
      <c r="C752" s="13"/>
    </row>
    <row r="753" customFormat="false" ht="13.8" hidden="false" customHeight="false" outlineLevel="0" collapsed="false">
      <c r="A753" s="259"/>
      <c r="B753" s="15"/>
      <c r="C753" s="13"/>
    </row>
    <row r="754" customFormat="false" ht="13.8" hidden="false" customHeight="false" outlineLevel="0" collapsed="false">
      <c r="A754" s="259"/>
      <c r="B754" s="15"/>
      <c r="C754" s="13"/>
    </row>
    <row r="755" customFormat="false" ht="13.8" hidden="false" customHeight="false" outlineLevel="0" collapsed="false">
      <c r="A755" s="259"/>
      <c r="B755" s="15"/>
      <c r="C755" s="13"/>
    </row>
    <row r="756" customFormat="false" ht="13.8" hidden="false" customHeight="false" outlineLevel="0" collapsed="false">
      <c r="A756" s="259"/>
      <c r="B756" s="15"/>
      <c r="C756" s="13"/>
    </row>
    <row r="757" customFormat="false" ht="13.8" hidden="false" customHeight="false" outlineLevel="0" collapsed="false">
      <c r="A757" s="259"/>
      <c r="B757" s="15"/>
      <c r="C757" s="13"/>
    </row>
    <row r="758" customFormat="false" ht="13.8" hidden="false" customHeight="false" outlineLevel="0" collapsed="false">
      <c r="A758" s="259"/>
      <c r="B758" s="15"/>
      <c r="C758" s="13"/>
    </row>
    <row r="759" customFormat="false" ht="13.8" hidden="false" customHeight="false" outlineLevel="0" collapsed="false">
      <c r="A759" s="259"/>
      <c r="B759" s="15"/>
      <c r="C759" s="13"/>
    </row>
    <row r="760" customFormat="false" ht="13.8" hidden="false" customHeight="false" outlineLevel="0" collapsed="false">
      <c r="A760" s="259"/>
      <c r="B760" s="15"/>
      <c r="C760" s="13"/>
    </row>
    <row r="761" customFormat="false" ht="13.8" hidden="false" customHeight="false" outlineLevel="0" collapsed="false">
      <c r="A761" s="259"/>
      <c r="B761" s="15"/>
      <c r="C761" s="13"/>
    </row>
    <row r="762" customFormat="false" ht="13.8" hidden="false" customHeight="false" outlineLevel="0" collapsed="false">
      <c r="A762" s="259"/>
      <c r="B762" s="15"/>
      <c r="C762" s="13"/>
    </row>
    <row r="763" customFormat="false" ht="13.8" hidden="false" customHeight="false" outlineLevel="0" collapsed="false">
      <c r="A763" s="259"/>
      <c r="B763" s="15"/>
      <c r="C763" s="13"/>
    </row>
    <row r="764" customFormat="false" ht="13.8" hidden="false" customHeight="false" outlineLevel="0" collapsed="false">
      <c r="A764" s="259"/>
      <c r="B764" s="15"/>
      <c r="C764" s="13"/>
    </row>
    <row r="765" customFormat="false" ht="13.8" hidden="false" customHeight="false" outlineLevel="0" collapsed="false">
      <c r="A765" s="259"/>
      <c r="B765" s="15"/>
      <c r="C765" s="13"/>
    </row>
    <row r="766" customFormat="false" ht="13.8" hidden="false" customHeight="false" outlineLevel="0" collapsed="false">
      <c r="A766" s="259"/>
      <c r="B766" s="15"/>
      <c r="C766" s="13"/>
    </row>
    <row r="767" customFormat="false" ht="13.8" hidden="false" customHeight="false" outlineLevel="0" collapsed="false">
      <c r="A767" s="259"/>
      <c r="B767" s="15"/>
      <c r="C767" s="13"/>
    </row>
    <row r="768" customFormat="false" ht="13.8" hidden="false" customHeight="false" outlineLevel="0" collapsed="false">
      <c r="A768" s="259"/>
      <c r="B768" s="15"/>
      <c r="C768" s="13"/>
    </row>
    <row r="769" customFormat="false" ht="13.8" hidden="false" customHeight="false" outlineLevel="0" collapsed="false">
      <c r="A769" s="259"/>
      <c r="B769" s="15"/>
      <c r="C769" s="13"/>
    </row>
    <row r="770" customFormat="false" ht="13.8" hidden="false" customHeight="false" outlineLevel="0" collapsed="false">
      <c r="A770" s="259"/>
      <c r="B770" s="15"/>
      <c r="C770" s="13"/>
    </row>
    <row r="771" customFormat="false" ht="13.8" hidden="false" customHeight="false" outlineLevel="0" collapsed="false">
      <c r="A771" s="259"/>
      <c r="B771" s="15"/>
      <c r="C771" s="13"/>
    </row>
    <row r="772" customFormat="false" ht="13.8" hidden="false" customHeight="false" outlineLevel="0" collapsed="false">
      <c r="A772" s="259"/>
      <c r="B772" s="15"/>
      <c r="C772" s="13"/>
    </row>
    <row r="773" customFormat="false" ht="13.8" hidden="false" customHeight="false" outlineLevel="0" collapsed="false">
      <c r="A773" s="259"/>
      <c r="B773" s="15"/>
      <c r="C773" s="13"/>
    </row>
    <row r="774" customFormat="false" ht="13.8" hidden="false" customHeight="false" outlineLevel="0" collapsed="false">
      <c r="A774" s="259"/>
      <c r="B774" s="15"/>
      <c r="C774" s="13"/>
    </row>
    <row r="775" customFormat="false" ht="13.8" hidden="false" customHeight="false" outlineLevel="0" collapsed="false">
      <c r="A775" s="259"/>
      <c r="B775" s="15"/>
      <c r="C775" s="13"/>
    </row>
    <row r="776" customFormat="false" ht="13.8" hidden="false" customHeight="false" outlineLevel="0" collapsed="false">
      <c r="A776" s="259"/>
      <c r="B776" s="15"/>
      <c r="C776" s="13"/>
    </row>
    <row r="777" customFormat="false" ht="13.8" hidden="false" customHeight="false" outlineLevel="0" collapsed="false">
      <c r="A777" s="259"/>
      <c r="B777" s="15"/>
      <c r="C777" s="13"/>
    </row>
    <row r="778" customFormat="false" ht="13.8" hidden="false" customHeight="false" outlineLevel="0" collapsed="false">
      <c r="A778" s="259"/>
      <c r="B778" s="15"/>
      <c r="C778" s="13"/>
    </row>
    <row r="779" customFormat="false" ht="13.8" hidden="false" customHeight="false" outlineLevel="0" collapsed="false">
      <c r="A779" s="259"/>
      <c r="B779" s="15"/>
      <c r="C779" s="13"/>
    </row>
    <row r="780" customFormat="false" ht="13.8" hidden="false" customHeight="false" outlineLevel="0" collapsed="false">
      <c r="A780" s="259"/>
      <c r="B780" s="15"/>
      <c r="C780" s="13"/>
    </row>
    <row r="781" customFormat="false" ht="13.8" hidden="false" customHeight="false" outlineLevel="0" collapsed="false">
      <c r="A781" s="259"/>
      <c r="B781" s="15"/>
      <c r="C781" s="13"/>
    </row>
    <row r="782" customFormat="false" ht="13.8" hidden="false" customHeight="false" outlineLevel="0" collapsed="false">
      <c r="A782" s="259"/>
      <c r="B782" s="15"/>
      <c r="C782" s="13"/>
    </row>
    <row r="783" customFormat="false" ht="13.8" hidden="false" customHeight="false" outlineLevel="0" collapsed="false">
      <c r="A783" s="259"/>
      <c r="B783" s="15"/>
      <c r="C783" s="13"/>
    </row>
    <row r="784" customFormat="false" ht="13.8" hidden="false" customHeight="false" outlineLevel="0" collapsed="false">
      <c r="A784" s="259"/>
      <c r="B784" s="15"/>
      <c r="C784" s="13"/>
    </row>
    <row r="785" customFormat="false" ht="13.8" hidden="false" customHeight="false" outlineLevel="0" collapsed="false">
      <c r="A785" s="259"/>
      <c r="B785" s="15"/>
      <c r="C785" s="13"/>
    </row>
    <row r="786" customFormat="false" ht="13.8" hidden="false" customHeight="false" outlineLevel="0" collapsed="false">
      <c r="A786" s="259"/>
      <c r="B786" s="15"/>
      <c r="C786" s="13"/>
    </row>
    <row r="787" customFormat="false" ht="13.8" hidden="false" customHeight="false" outlineLevel="0" collapsed="false">
      <c r="A787" s="259"/>
      <c r="B787" s="15"/>
      <c r="C787" s="13"/>
    </row>
    <row r="788" customFormat="false" ht="13.8" hidden="false" customHeight="false" outlineLevel="0" collapsed="false">
      <c r="A788" s="259"/>
      <c r="B788" s="15"/>
      <c r="C788" s="13"/>
    </row>
    <row r="789" customFormat="false" ht="13.8" hidden="false" customHeight="false" outlineLevel="0" collapsed="false">
      <c r="A789" s="259"/>
      <c r="B789" s="15"/>
      <c r="C789" s="13"/>
    </row>
    <row r="790" customFormat="false" ht="13.8" hidden="false" customHeight="false" outlineLevel="0" collapsed="false">
      <c r="A790" s="259"/>
      <c r="B790" s="15"/>
      <c r="C790" s="13"/>
    </row>
    <row r="791" customFormat="false" ht="13.8" hidden="false" customHeight="false" outlineLevel="0" collapsed="false">
      <c r="A791" s="259"/>
      <c r="B791" s="15"/>
      <c r="C791" s="13"/>
    </row>
    <row r="792" customFormat="false" ht="13.8" hidden="false" customHeight="false" outlineLevel="0" collapsed="false">
      <c r="A792" s="259"/>
      <c r="B792" s="15"/>
      <c r="C792" s="13"/>
    </row>
    <row r="793" customFormat="false" ht="13.8" hidden="false" customHeight="false" outlineLevel="0" collapsed="false">
      <c r="A793" s="259"/>
      <c r="B793" s="15"/>
      <c r="C793" s="13"/>
    </row>
    <row r="794" customFormat="false" ht="13.8" hidden="false" customHeight="false" outlineLevel="0" collapsed="false">
      <c r="A794" s="259"/>
      <c r="B794" s="15"/>
      <c r="C794" s="13"/>
    </row>
    <row r="795" customFormat="false" ht="13.8" hidden="false" customHeight="false" outlineLevel="0" collapsed="false">
      <c r="A795" s="259"/>
      <c r="B795" s="15"/>
      <c r="C795" s="13"/>
    </row>
    <row r="796" customFormat="false" ht="13.8" hidden="false" customHeight="false" outlineLevel="0" collapsed="false">
      <c r="A796" s="259"/>
      <c r="B796" s="15"/>
      <c r="C796" s="13"/>
    </row>
    <row r="797" customFormat="false" ht="13.8" hidden="false" customHeight="false" outlineLevel="0" collapsed="false">
      <c r="A797" s="259"/>
      <c r="B797" s="15"/>
      <c r="C797" s="13"/>
    </row>
    <row r="798" customFormat="false" ht="13.8" hidden="false" customHeight="false" outlineLevel="0" collapsed="false">
      <c r="A798" s="259"/>
      <c r="B798" s="15"/>
      <c r="C798" s="13"/>
    </row>
    <row r="799" customFormat="false" ht="13.8" hidden="false" customHeight="false" outlineLevel="0" collapsed="false">
      <c r="A799" s="259"/>
      <c r="B799" s="15"/>
      <c r="C799" s="13"/>
    </row>
    <row r="800" customFormat="false" ht="13.8" hidden="false" customHeight="false" outlineLevel="0" collapsed="false">
      <c r="A800" s="259"/>
      <c r="B800" s="15"/>
      <c r="C800" s="13"/>
    </row>
    <row r="801" customFormat="false" ht="13.8" hidden="false" customHeight="false" outlineLevel="0" collapsed="false">
      <c r="A801" s="259"/>
      <c r="B801" s="15"/>
      <c r="C801" s="13"/>
    </row>
    <row r="802" customFormat="false" ht="13.8" hidden="false" customHeight="false" outlineLevel="0" collapsed="false">
      <c r="A802" s="259"/>
      <c r="B802" s="15"/>
      <c r="C802" s="13"/>
    </row>
    <row r="803" customFormat="false" ht="13.8" hidden="false" customHeight="false" outlineLevel="0" collapsed="false">
      <c r="A803" s="259"/>
      <c r="B803" s="15"/>
      <c r="C803" s="13"/>
    </row>
    <row r="804" customFormat="false" ht="13.8" hidden="false" customHeight="false" outlineLevel="0" collapsed="false">
      <c r="A804" s="259"/>
      <c r="B804" s="15"/>
      <c r="C804" s="13"/>
    </row>
    <row r="805" customFormat="false" ht="13.8" hidden="false" customHeight="false" outlineLevel="0" collapsed="false">
      <c r="A805" s="259"/>
      <c r="B805" s="15"/>
      <c r="C805" s="13"/>
    </row>
    <row r="806" customFormat="false" ht="13.8" hidden="false" customHeight="false" outlineLevel="0" collapsed="false">
      <c r="A806" s="259"/>
      <c r="B806" s="15"/>
      <c r="C806" s="13"/>
    </row>
    <row r="807" customFormat="false" ht="13.8" hidden="false" customHeight="false" outlineLevel="0" collapsed="false">
      <c r="A807" s="259"/>
      <c r="B807" s="15"/>
      <c r="C807" s="13"/>
    </row>
    <row r="808" customFormat="false" ht="13.8" hidden="false" customHeight="false" outlineLevel="0" collapsed="false">
      <c r="A808" s="259"/>
      <c r="B808" s="15"/>
      <c r="C808" s="13"/>
    </row>
    <row r="809" customFormat="false" ht="13.8" hidden="false" customHeight="false" outlineLevel="0" collapsed="false">
      <c r="A809" s="259"/>
      <c r="B809" s="15"/>
      <c r="C809" s="13"/>
    </row>
    <row r="810" customFormat="false" ht="13.8" hidden="false" customHeight="false" outlineLevel="0" collapsed="false">
      <c r="A810" s="259"/>
      <c r="B810" s="15"/>
      <c r="C810" s="13"/>
    </row>
    <row r="811" customFormat="false" ht="13.8" hidden="false" customHeight="false" outlineLevel="0" collapsed="false">
      <c r="A811" s="259"/>
      <c r="B811" s="15"/>
      <c r="C811" s="13"/>
    </row>
    <row r="812" customFormat="false" ht="13.8" hidden="false" customHeight="false" outlineLevel="0" collapsed="false">
      <c r="A812" s="259"/>
      <c r="B812" s="15"/>
      <c r="C812" s="13"/>
    </row>
    <row r="813" customFormat="false" ht="13.8" hidden="false" customHeight="false" outlineLevel="0" collapsed="false">
      <c r="A813" s="259"/>
      <c r="B813" s="15"/>
      <c r="C813" s="13"/>
    </row>
    <row r="814" customFormat="false" ht="13.8" hidden="false" customHeight="false" outlineLevel="0" collapsed="false">
      <c r="A814" s="259"/>
      <c r="B814" s="15"/>
      <c r="C814" s="13"/>
    </row>
    <row r="815" customFormat="false" ht="13.8" hidden="false" customHeight="false" outlineLevel="0" collapsed="false">
      <c r="A815" s="259"/>
      <c r="B815" s="15"/>
      <c r="C815" s="13"/>
    </row>
    <row r="816" customFormat="false" ht="13.8" hidden="false" customHeight="false" outlineLevel="0" collapsed="false">
      <c r="A816" s="259"/>
      <c r="B816" s="15"/>
      <c r="C816" s="13"/>
    </row>
    <row r="817" customFormat="false" ht="13.8" hidden="false" customHeight="false" outlineLevel="0" collapsed="false">
      <c r="A817" s="259"/>
      <c r="B817" s="15"/>
      <c r="C817" s="13"/>
    </row>
    <row r="818" customFormat="false" ht="13.8" hidden="false" customHeight="false" outlineLevel="0" collapsed="false">
      <c r="A818" s="259"/>
      <c r="B818" s="15"/>
      <c r="C818" s="13"/>
    </row>
    <row r="819" customFormat="false" ht="13.8" hidden="false" customHeight="false" outlineLevel="0" collapsed="false">
      <c r="A819" s="259"/>
      <c r="B819" s="15"/>
      <c r="C819" s="13"/>
    </row>
    <row r="820" customFormat="false" ht="13.8" hidden="false" customHeight="false" outlineLevel="0" collapsed="false">
      <c r="A820" s="259"/>
      <c r="B820" s="15"/>
      <c r="C820" s="13"/>
    </row>
    <row r="821" customFormat="false" ht="13.8" hidden="false" customHeight="false" outlineLevel="0" collapsed="false">
      <c r="A821" s="259"/>
      <c r="B821" s="15"/>
      <c r="C821" s="13"/>
    </row>
    <row r="822" customFormat="false" ht="13.8" hidden="false" customHeight="false" outlineLevel="0" collapsed="false">
      <c r="A822" s="259"/>
      <c r="B822" s="15"/>
      <c r="C822" s="13"/>
    </row>
    <row r="823" customFormat="false" ht="13.8" hidden="false" customHeight="false" outlineLevel="0" collapsed="false">
      <c r="A823" s="259"/>
      <c r="B823" s="15"/>
      <c r="C823" s="13"/>
    </row>
    <row r="824" customFormat="false" ht="13.8" hidden="false" customHeight="false" outlineLevel="0" collapsed="false">
      <c r="A824" s="259"/>
      <c r="B824" s="15"/>
      <c r="C824" s="13"/>
    </row>
    <row r="825" customFormat="false" ht="13.8" hidden="false" customHeight="false" outlineLevel="0" collapsed="false">
      <c r="A825" s="259"/>
      <c r="B825" s="15"/>
      <c r="C825" s="13"/>
    </row>
    <row r="826" customFormat="false" ht="13.8" hidden="false" customHeight="false" outlineLevel="0" collapsed="false">
      <c r="A826" s="259"/>
      <c r="B826" s="15"/>
      <c r="C826" s="13"/>
    </row>
    <row r="827" customFormat="false" ht="13.8" hidden="false" customHeight="false" outlineLevel="0" collapsed="false">
      <c r="A827" s="259"/>
      <c r="B827" s="15"/>
      <c r="C827" s="13"/>
    </row>
    <row r="828" customFormat="false" ht="13.8" hidden="false" customHeight="false" outlineLevel="0" collapsed="false">
      <c r="A828" s="259"/>
      <c r="B828" s="15"/>
      <c r="C828" s="13"/>
    </row>
    <row r="829" customFormat="false" ht="13.8" hidden="false" customHeight="false" outlineLevel="0" collapsed="false">
      <c r="A829" s="259"/>
      <c r="B829" s="15"/>
      <c r="C829" s="13"/>
    </row>
    <row r="830" customFormat="false" ht="13.8" hidden="false" customHeight="false" outlineLevel="0" collapsed="false">
      <c r="A830" s="259"/>
      <c r="B830" s="15"/>
      <c r="C830" s="13"/>
    </row>
    <row r="831" customFormat="false" ht="13.8" hidden="false" customHeight="false" outlineLevel="0" collapsed="false">
      <c r="A831" s="259"/>
      <c r="B831" s="15"/>
      <c r="C831" s="13"/>
    </row>
    <row r="832" customFormat="false" ht="13.8" hidden="false" customHeight="false" outlineLevel="0" collapsed="false">
      <c r="A832" s="259"/>
      <c r="B832" s="15"/>
      <c r="C832" s="13"/>
    </row>
    <row r="833" customFormat="false" ht="13.8" hidden="false" customHeight="false" outlineLevel="0" collapsed="false">
      <c r="A833" s="259"/>
      <c r="B833" s="15"/>
      <c r="C833" s="13"/>
    </row>
    <row r="834" customFormat="false" ht="13.8" hidden="false" customHeight="false" outlineLevel="0" collapsed="false">
      <c r="A834" s="259"/>
      <c r="B834" s="15"/>
      <c r="C834" s="13"/>
    </row>
    <row r="835" customFormat="false" ht="13.8" hidden="false" customHeight="false" outlineLevel="0" collapsed="false">
      <c r="A835" s="259"/>
      <c r="B835" s="15"/>
      <c r="C835" s="13"/>
    </row>
    <row r="836" customFormat="false" ht="13.8" hidden="false" customHeight="false" outlineLevel="0" collapsed="false">
      <c r="A836" s="259"/>
      <c r="B836" s="15"/>
      <c r="C836" s="13"/>
    </row>
    <row r="837" customFormat="false" ht="13.8" hidden="false" customHeight="false" outlineLevel="0" collapsed="false">
      <c r="A837" s="259"/>
      <c r="B837" s="15"/>
      <c r="C837" s="13"/>
    </row>
    <row r="838" customFormat="false" ht="13.8" hidden="false" customHeight="false" outlineLevel="0" collapsed="false">
      <c r="A838" s="259"/>
      <c r="B838" s="15"/>
      <c r="C838" s="13"/>
    </row>
    <row r="839" customFormat="false" ht="13.8" hidden="false" customHeight="false" outlineLevel="0" collapsed="false">
      <c r="A839" s="259"/>
      <c r="B839" s="15"/>
      <c r="C839" s="13"/>
    </row>
    <row r="840" customFormat="false" ht="13.8" hidden="false" customHeight="false" outlineLevel="0" collapsed="false">
      <c r="A840" s="259"/>
      <c r="B840" s="15"/>
      <c r="C840" s="13"/>
    </row>
    <row r="841" customFormat="false" ht="13.8" hidden="false" customHeight="false" outlineLevel="0" collapsed="false">
      <c r="A841" s="259"/>
      <c r="B841" s="15"/>
      <c r="C841" s="13"/>
    </row>
    <row r="842" customFormat="false" ht="13.8" hidden="false" customHeight="false" outlineLevel="0" collapsed="false">
      <c r="A842" s="259"/>
      <c r="B842" s="15"/>
      <c r="C842" s="13"/>
    </row>
    <row r="843" customFormat="false" ht="13.8" hidden="false" customHeight="false" outlineLevel="0" collapsed="false">
      <c r="A843" s="259"/>
      <c r="B843" s="15"/>
      <c r="C843" s="13"/>
    </row>
    <row r="844" customFormat="false" ht="13.8" hidden="false" customHeight="false" outlineLevel="0" collapsed="false">
      <c r="A844" s="259"/>
      <c r="B844" s="15"/>
      <c r="C844" s="13"/>
    </row>
    <row r="845" customFormat="false" ht="13.8" hidden="false" customHeight="false" outlineLevel="0" collapsed="false">
      <c r="A845" s="259"/>
      <c r="B845" s="15"/>
      <c r="C845" s="13"/>
    </row>
    <row r="846" customFormat="false" ht="13.8" hidden="false" customHeight="false" outlineLevel="0" collapsed="false">
      <c r="A846" s="259"/>
      <c r="B846" s="15"/>
      <c r="C846" s="13"/>
    </row>
    <row r="847" customFormat="false" ht="13.8" hidden="false" customHeight="false" outlineLevel="0" collapsed="false">
      <c r="A847" s="259"/>
      <c r="B847" s="15"/>
      <c r="C847" s="13"/>
    </row>
    <row r="848" customFormat="false" ht="13.8" hidden="false" customHeight="false" outlineLevel="0" collapsed="false">
      <c r="A848" s="259"/>
      <c r="B848" s="15"/>
      <c r="C848" s="13"/>
    </row>
    <row r="849" customFormat="false" ht="13.8" hidden="false" customHeight="false" outlineLevel="0" collapsed="false">
      <c r="A849" s="259"/>
      <c r="B849" s="15"/>
      <c r="C849" s="13"/>
    </row>
    <row r="850" customFormat="false" ht="13.8" hidden="false" customHeight="false" outlineLevel="0" collapsed="false">
      <c r="A850" s="259"/>
      <c r="B850" s="15"/>
      <c r="C850" s="13"/>
    </row>
    <row r="851" customFormat="false" ht="13.8" hidden="false" customHeight="false" outlineLevel="0" collapsed="false">
      <c r="A851" s="259"/>
      <c r="B851" s="15"/>
      <c r="C851" s="13"/>
    </row>
    <row r="852" customFormat="false" ht="13.8" hidden="false" customHeight="false" outlineLevel="0" collapsed="false">
      <c r="A852" s="259"/>
      <c r="B852" s="15"/>
      <c r="C852" s="13"/>
    </row>
    <row r="853" customFormat="false" ht="13.8" hidden="false" customHeight="false" outlineLevel="0" collapsed="false">
      <c r="A853" s="259"/>
      <c r="B853" s="15"/>
      <c r="C853" s="13"/>
    </row>
    <row r="854" customFormat="false" ht="13.8" hidden="false" customHeight="false" outlineLevel="0" collapsed="false">
      <c r="A854" s="259"/>
      <c r="B854" s="15"/>
      <c r="C854" s="13"/>
    </row>
    <row r="855" customFormat="false" ht="13.8" hidden="false" customHeight="false" outlineLevel="0" collapsed="false">
      <c r="A855" s="259"/>
      <c r="B855" s="15"/>
      <c r="C855" s="13"/>
    </row>
    <row r="856" customFormat="false" ht="13.8" hidden="false" customHeight="false" outlineLevel="0" collapsed="false">
      <c r="A856" s="259"/>
      <c r="B856" s="15"/>
      <c r="C856" s="13"/>
    </row>
    <row r="857" customFormat="false" ht="13.8" hidden="false" customHeight="false" outlineLevel="0" collapsed="false">
      <c r="A857" s="259"/>
      <c r="B857" s="15"/>
      <c r="C857" s="13"/>
    </row>
    <row r="858" customFormat="false" ht="13.8" hidden="false" customHeight="false" outlineLevel="0" collapsed="false">
      <c r="A858" s="259"/>
      <c r="B858" s="15"/>
      <c r="C858" s="13"/>
    </row>
    <row r="859" customFormat="false" ht="13.8" hidden="false" customHeight="false" outlineLevel="0" collapsed="false">
      <c r="A859" s="259"/>
      <c r="B859" s="15"/>
      <c r="C859" s="13"/>
    </row>
    <row r="860" customFormat="false" ht="13.8" hidden="false" customHeight="false" outlineLevel="0" collapsed="false">
      <c r="A860" s="259"/>
      <c r="B860" s="15"/>
      <c r="C860" s="13"/>
    </row>
    <row r="861" customFormat="false" ht="13.8" hidden="false" customHeight="false" outlineLevel="0" collapsed="false">
      <c r="A861" s="259"/>
      <c r="B861" s="15"/>
      <c r="C861" s="13"/>
    </row>
    <row r="862" customFormat="false" ht="13.8" hidden="false" customHeight="false" outlineLevel="0" collapsed="false">
      <c r="A862" s="259"/>
      <c r="B862" s="15"/>
      <c r="C862" s="13"/>
    </row>
    <row r="863" customFormat="false" ht="13.8" hidden="false" customHeight="false" outlineLevel="0" collapsed="false">
      <c r="A863" s="259"/>
      <c r="B863" s="15"/>
      <c r="C863" s="13"/>
    </row>
    <row r="864" customFormat="false" ht="13.8" hidden="false" customHeight="false" outlineLevel="0" collapsed="false">
      <c r="A864" s="259"/>
      <c r="B864" s="15"/>
      <c r="C864" s="13"/>
    </row>
    <row r="865" customFormat="false" ht="13.8" hidden="false" customHeight="false" outlineLevel="0" collapsed="false">
      <c r="A865" s="259"/>
      <c r="B865" s="15"/>
      <c r="C865" s="13"/>
    </row>
    <row r="866" customFormat="false" ht="13.8" hidden="false" customHeight="false" outlineLevel="0" collapsed="false">
      <c r="A866" s="259"/>
      <c r="B866" s="15"/>
      <c r="C866" s="13"/>
    </row>
    <row r="867" customFormat="false" ht="13.8" hidden="false" customHeight="false" outlineLevel="0" collapsed="false">
      <c r="A867" s="259"/>
      <c r="B867" s="15"/>
      <c r="C867" s="13"/>
    </row>
    <row r="868" customFormat="false" ht="13.8" hidden="false" customHeight="false" outlineLevel="0" collapsed="false">
      <c r="A868" s="259"/>
      <c r="B868" s="15"/>
      <c r="C868" s="13"/>
    </row>
    <row r="869" customFormat="false" ht="13.8" hidden="false" customHeight="false" outlineLevel="0" collapsed="false">
      <c r="A869" s="259"/>
      <c r="B869" s="15"/>
      <c r="C869" s="13"/>
    </row>
    <row r="870" customFormat="false" ht="13.8" hidden="false" customHeight="false" outlineLevel="0" collapsed="false">
      <c r="A870" s="259"/>
      <c r="B870" s="15"/>
      <c r="C870" s="13"/>
    </row>
    <row r="871" customFormat="false" ht="13.8" hidden="false" customHeight="false" outlineLevel="0" collapsed="false">
      <c r="A871" s="259"/>
      <c r="B871" s="15"/>
      <c r="C871" s="13"/>
    </row>
    <row r="872" customFormat="false" ht="13.8" hidden="false" customHeight="false" outlineLevel="0" collapsed="false">
      <c r="A872" s="259"/>
      <c r="B872" s="15"/>
      <c r="C872" s="13"/>
    </row>
    <row r="873" customFormat="false" ht="13.8" hidden="false" customHeight="false" outlineLevel="0" collapsed="false">
      <c r="A873" s="259"/>
      <c r="B873" s="15"/>
      <c r="C873" s="13"/>
    </row>
    <row r="874" customFormat="false" ht="13.8" hidden="false" customHeight="false" outlineLevel="0" collapsed="false">
      <c r="A874" s="259"/>
      <c r="B874" s="15"/>
      <c r="C874" s="13"/>
    </row>
    <row r="875" customFormat="false" ht="13.8" hidden="false" customHeight="false" outlineLevel="0" collapsed="false">
      <c r="A875" s="259"/>
      <c r="B875" s="15"/>
      <c r="C875" s="13"/>
    </row>
    <row r="876" customFormat="false" ht="13.8" hidden="false" customHeight="false" outlineLevel="0" collapsed="false">
      <c r="A876" s="259"/>
      <c r="B876" s="15"/>
      <c r="C876" s="13"/>
    </row>
    <row r="877" customFormat="false" ht="13.8" hidden="false" customHeight="false" outlineLevel="0" collapsed="false">
      <c r="A877" s="259"/>
      <c r="B877" s="15"/>
      <c r="C877" s="13"/>
    </row>
    <row r="878" customFormat="false" ht="13.8" hidden="false" customHeight="false" outlineLevel="0" collapsed="false">
      <c r="A878" s="259"/>
      <c r="B878" s="15"/>
      <c r="C878" s="13"/>
    </row>
    <row r="879" customFormat="false" ht="13.8" hidden="false" customHeight="false" outlineLevel="0" collapsed="false">
      <c r="A879" s="259"/>
      <c r="B879" s="15"/>
      <c r="C879" s="13"/>
    </row>
    <row r="880" customFormat="false" ht="13.8" hidden="false" customHeight="false" outlineLevel="0" collapsed="false">
      <c r="A880" s="259"/>
      <c r="B880" s="15"/>
      <c r="C880" s="13"/>
    </row>
    <row r="881" customFormat="false" ht="13.8" hidden="false" customHeight="false" outlineLevel="0" collapsed="false">
      <c r="A881" s="259"/>
      <c r="B881" s="15"/>
      <c r="C881" s="13"/>
    </row>
    <row r="882" customFormat="false" ht="13.8" hidden="false" customHeight="false" outlineLevel="0" collapsed="false">
      <c r="A882" s="259"/>
      <c r="B882" s="15"/>
      <c r="C882" s="13"/>
    </row>
    <row r="883" customFormat="false" ht="13.8" hidden="false" customHeight="false" outlineLevel="0" collapsed="false">
      <c r="A883" s="259"/>
      <c r="B883" s="15"/>
      <c r="C883" s="13"/>
    </row>
    <row r="884" customFormat="false" ht="13.8" hidden="false" customHeight="false" outlineLevel="0" collapsed="false">
      <c r="A884" s="259"/>
      <c r="B884" s="15"/>
      <c r="C884" s="13"/>
    </row>
    <row r="885" customFormat="false" ht="13.8" hidden="false" customHeight="false" outlineLevel="0" collapsed="false">
      <c r="A885" s="259"/>
      <c r="B885" s="15"/>
      <c r="C885" s="13"/>
    </row>
    <row r="886" customFormat="false" ht="13.8" hidden="false" customHeight="false" outlineLevel="0" collapsed="false">
      <c r="A886" s="259"/>
      <c r="B886" s="15"/>
      <c r="C886" s="13"/>
    </row>
    <row r="887" customFormat="false" ht="13.8" hidden="false" customHeight="false" outlineLevel="0" collapsed="false">
      <c r="A887" s="259"/>
      <c r="B887" s="15"/>
      <c r="C887" s="13"/>
    </row>
    <row r="888" customFormat="false" ht="13.8" hidden="false" customHeight="false" outlineLevel="0" collapsed="false">
      <c r="A888" s="259"/>
      <c r="B888" s="15"/>
      <c r="C888" s="13"/>
    </row>
    <row r="889" customFormat="false" ht="13.8" hidden="false" customHeight="false" outlineLevel="0" collapsed="false">
      <c r="A889" s="259"/>
      <c r="B889" s="15"/>
      <c r="C889" s="13"/>
    </row>
    <row r="890" customFormat="false" ht="13.8" hidden="false" customHeight="false" outlineLevel="0" collapsed="false">
      <c r="A890" s="259"/>
      <c r="B890" s="15"/>
      <c r="C890" s="13"/>
    </row>
    <row r="891" customFormat="false" ht="13.8" hidden="false" customHeight="false" outlineLevel="0" collapsed="false">
      <c r="A891" s="259"/>
      <c r="B891" s="15"/>
      <c r="C891" s="13"/>
    </row>
    <row r="892" customFormat="false" ht="13.8" hidden="false" customHeight="false" outlineLevel="0" collapsed="false">
      <c r="A892" s="259"/>
      <c r="B892" s="15"/>
      <c r="C892" s="13"/>
    </row>
    <row r="893" customFormat="false" ht="13.8" hidden="false" customHeight="false" outlineLevel="0" collapsed="false">
      <c r="A893" s="259"/>
      <c r="B893" s="15"/>
      <c r="C893" s="13"/>
    </row>
    <row r="894" customFormat="false" ht="13.8" hidden="false" customHeight="false" outlineLevel="0" collapsed="false">
      <c r="A894" s="259"/>
      <c r="B894" s="15"/>
      <c r="C894" s="13"/>
    </row>
    <row r="895" customFormat="false" ht="13.8" hidden="false" customHeight="false" outlineLevel="0" collapsed="false">
      <c r="A895" s="259"/>
      <c r="B895" s="15"/>
      <c r="C895" s="13"/>
    </row>
    <row r="896" customFormat="false" ht="13.8" hidden="false" customHeight="false" outlineLevel="0" collapsed="false">
      <c r="A896" s="259"/>
      <c r="B896" s="15"/>
      <c r="C896" s="13"/>
    </row>
    <row r="897" customFormat="false" ht="13.8" hidden="false" customHeight="false" outlineLevel="0" collapsed="false">
      <c r="A897" s="259"/>
      <c r="B897" s="15"/>
      <c r="C897" s="13"/>
    </row>
    <row r="898" customFormat="false" ht="13.8" hidden="false" customHeight="false" outlineLevel="0" collapsed="false">
      <c r="A898" s="259"/>
      <c r="B898" s="15"/>
      <c r="C898" s="13"/>
    </row>
    <row r="899" customFormat="false" ht="13.8" hidden="false" customHeight="false" outlineLevel="0" collapsed="false">
      <c r="A899" s="259"/>
      <c r="B899" s="15"/>
      <c r="C899" s="13"/>
    </row>
    <row r="900" customFormat="false" ht="13.8" hidden="false" customHeight="false" outlineLevel="0" collapsed="false">
      <c r="A900" s="259"/>
      <c r="B900" s="15"/>
      <c r="C900" s="13"/>
    </row>
    <row r="901" customFormat="false" ht="13.8" hidden="false" customHeight="false" outlineLevel="0" collapsed="false">
      <c r="A901" s="259"/>
      <c r="B901" s="15"/>
      <c r="C901" s="13"/>
    </row>
    <row r="902" customFormat="false" ht="13.8" hidden="false" customHeight="false" outlineLevel="0" collapsed="false">
      <c r="A902" s="259"/>
      <c r="B902" s="15"/>
      <c r="C902" s="13"/>
    </row>
    <row r="903" customFormat="false" ht="13.8" hidden="false" customHeight="false" outlineLevel="0" collapsed="false">
      <c r="A903" s="259"/>
      <c r="B903" s="15"/>
      <c r="C903" s="13"/>
    </row>
    <row r="904" customFormat="false" ht="13.8" hidden="false" customHeight="false" outlineLevel="0" collapsed="false">
      <c r="A904" s="259"/>
      <c r="B904" s="15"/>
      <c r="C904" s="13"/>
    </row>
    <row r="905" customFormat="false" ht="13.8" hidden="false" customHeight="false" outlineLevel="0" collapsed="false">
      <c r="A905" s="259"/>
      <c r="B905" s="15"/>
      <c r="C905" s="13"/>
    </row>
    <row r="906" customFormat="false" ht="13.8" hidden="false" customHeight="false" outlineLevel="0" collapsed="false">
      <c r="A906" s="259"/>
      <c r="B906" s="15"/>
      <c r="C906" s="13"/>
    </row>
    <row r="907" customFormat="false" ht="13.8" hidden="false" customHeight="false" outlineLevel="0" collapsed="false">
      <c r="A907" s="259"/>
      <c r="B907" s="15"/>
      <c r="C907" s="13"/>
    </row>
    <row r="908" customFormat="false" ht="13.8" hidden="false" customHeight="false" outlineLevel="0" collapsed="false">
      <c r="A908" s="259"/>
      <c r="B908" s="15"/>
      <c r="C908" s="13"/>
    </row>
    <row r="909" customFormat="false" ht="13.8" hidden="false" customHeight="false" outlineLevel="0" collapsed="false">
      <c r="A909" s="259"/>
      <c r="B909" s="15"/>
      <c r="C909" s="13"/>
    </row>
    <row r="910" customFormat="false" ht="13.8" hidden="false" customHeight="false" outlineLevel="0" collapsed="false">
      <c r="A910" s="259"/>
      <c r="B910" s="15"/>
      <c r="C910" s="13"/>
    </row>
    <row r="911" customFormat="false" ht="13.8" hidden="false" customHeight="false" outlineLevel="0" collapsed="false">
      <c r="A911" s="259"/>
      <c r="B911" s="15"/>
      <c r="C911" s="13"/>
    </row>
    <row r="912" customFormat="false" ht="13.8" hidden="false" customHeight="false" outlineLevel="0" collapsed="false">
      <c r="A912" s="259"/>
      <c r="B912" s="15"/>
      <c r="C912" s="13"/>
    </row>
    <row r="913" customFormat="false" ht="13.8" hidden="false" customHeight="false" outlineLevel="0" collapsed="false">
      <c r="A913" s="259"/>
      <c r="B913" s="15"/>
      <c r="C913" s="13"/>
    </row>
    <row r="914" customFormat="false" ht="13.8" hidden="false" customHeight="false" outlineLevel="0" collapsed="false">
      <c r="A914" s="259"/>
      <c r="B914" s="15"/>
      <c r="C914" s="13"/>
    </row>
    <row r="915" customFormat="false" ht="13.8" hidden="false" customHeight="false" outlineLevel="0" collapsed="false">
      <c r="A915" s="259"/>
      <c r="B915" s="15"/>
      <c r="C915" s="13"/>
    </row>
    <row r="916" customFormat="false" ht="13.8" hidden="false" customHeight="false" outlineLevel="0" collapsed="false">
      <c r="A916" s="259"/>
      <c r="B916" s="15"/>
      <c r="C916" s="13"/>
    </row>
    <row r="917" customFormat="false" ht="13.8" hidden="false" customHeight="false" outlineLevel="0" collapsed="false">
      <c r="A917" s="259"/>
      <c r="B917" s="15"/>
      <c r="C917" s="13"/>
    </row>
    <row r="918" customFormat="false" ht="13.8" hidden="false" customHeight="false" outlineLevel="0" collapsed="false">
      <c r="A918" s="259"/>
      <c r="B918" s="15"/>
      <c r="C918" s="13"/>
    </row>
    <row r="919" customFormat="false" ht="13.8" hidden="false" customHeight="false" outlineLevel="0" collapsed="false">
      <c r="A919" s="259"/>
      <c r="B919" s="15"/>
      <c r="C919" s="13"/>
    </row>
    <row r="920" customFormat="false" ht="13.8" hidden="false" customHeight="false" outlineLevel="0" collapsed="false">
      <c r="A920" s="259"/>
      <c r="B920" s="15"/>
      <c r="C920" s="13"/>
    </row>
    <row r="921" customFormat="false" ht="13.8" hidden="false" customHeight="false" outlineLevel="0" collapsed="false">
      <c r="A921" s="259"/>
      <c r="B921" s="15"/>
      <c r="C921" s="13"/>
    </row>
    <row r="922" customFormat="false" ht="13.8" hidden="false" customHeight="false" outlineLevel="0" collapsed="false">
      <c r="A922" s="259"/>
      <c r="B922" s="15"/>
      <c r="C922" s="13"/>
    </row>
    <row r="923" customFormat="false" ht="13.8" hidden="false" customHeight="false" outlineLevel="0" collapsed="false">
      <c r="A923" s="259"/>
      <c r="B923" s="15"/>
      <c r="C923" s="13"/>
    </row>
    <row r="924" customFormat="false" ht="13.8" hidden="false" customHeight="false" outlineLevel="0" collapsed="false">
      <c r="A924" s="259"/>
      <c r="B924" s="15"/>
      <c r="C924" s="13"/>
    </row>
    <row r="925" customFormat="false" ht="13.8" hidden="false" customHeight="false" outlineLevel="0" collapsed="false">
      <c r="A925" s="259"/>
      <c r="B925" s="15"/>
      <c r="C925" s="13"/>
    </row>
    <row r="926" customFormat="false" ht="13.8" hidden="false" customHeight="false" outlineLevel="0" collapsed="false">
      <c r="A926" s="259"/>
      <c r="B926" s="15"/>
      <c r="C926" s="13"/>
    </row>
    <row r="927" customFormat="false" ht="13.8" hidden="false" customHeight="false" outlineLevel="0" collapsed="false">
      <c r="A927" s="259"/>
      <c r="B927" s="15"/>
      <c r="C927" s="13"/>
    </row>
    <row r="928" customFormat="false" ht="13.8" hidden="false" customHeight="false" outlineLevel="0" collapsed="false">
      <c r="A928" s="259"/>
      <c r="B928" s="15"/>
      <c r="C928" s="13"/>
    </row>
    <row r="929" customFormat="false" ht="13.8" hidden="false" customHeight="false" outlineLevel="0" collapsed="false">
      <c r="A929" s="259"/>
      <c r="B929" s="15"/>
      <c r="C929" s="13"/>
    </row>
    <row r="930" customFormat="false" ht="13.8" hidden="false" customHeight="false" outlineLevel="0" collapsed="false">
      <c r="A930" s="259"/>
      <c r="B930" s="15"/>
      <c r="C930" s="13"/>
    </row>
    <row r="931" customFormat="false" ht="13.8" hidden="false" customHeight="false" outlineLevel="0" collapsed="false">
      <c r="A931" s="259"/>
      <c r="B931" s="15"/>
      <c r="C931" s="13"/>
    </row>
    <row r="932" customFormat="false" ht="13.8" hidden="false" customHeight="false" outlineLevel="0" collapsed="false">
      <c r="A932" s="259"/>
      <c r="B932" s="15"/>
      <c r="C932" s="13"/>
    </row>
    <row r="933" customFormat="false" ht="13.8" hidden="false" customHeight="false" outlineLevel="0" collapsed="false">
      <c r="A933" s="259"/>
      <c r="B933" s="15"/>
      <c r="C933" s="13"/>
    </row>
    <row r="934" customFormat="false" ht="13.8" hidden="false" customHeight="false" outlineLevel="0" collapsed="false">
      <c r="A934" s="259"/>
      <c r="B934" s="15"/>
      <c r="C934" s="13"/>
    </row>
    <row r="935" customFormat="false" ht="13.8" hidden="false" customHeight="false" outlineLevel="0" collapsed="false">
      <c r="A935" s="259"/>
      <c r="B935" s="15"/>
      <c r="C935" s="13"/>
    </row>
    <row r="936" customFormat="false" ht="13.8" hidden="false" customHeight="false" outlineLevel="0" collapsed="false">
      <c r="A936" s="259"/>
      <c r="B936" s="15"/>
      <c r="C936" s="13"/>
    </row>
    <row r="937" customFormat="false" ht="13.8" hidden="false" customHeight="false" outlineLevel="0" collapsed="false">
      <c r="A937" s="259"/>
      <c r="B937" s="15"/>
      <c r="C937" s="13"/>
    </row>
    <row r="938" customFormat="false" ht="13.8" hidden="false" customHeight="false" outlineLevel="0" collapsed="false">
      <c r="A938" s="259"/>
      <c r="B938" s="15"/>
      <c r="C938" s="13"/>
    </row>
    <row r="939" customFormat="false" ht="13.8" hidden="false" customHeight="false" outlineLevel="0" collapsed="false">
      <c r="A939" s="259"/>
      <c r="B939" s="15"/>
      <c r="C939" s="13"/>
    </row>
    <row r="940" customFormat="false" ht="13.8" hidden="false" customHeight="false" outlineLevel="0" collapsed="false">
      <c r="A940" s="259"/>
      <c r="B940" s="15"/>
      <c r="C940" s="13"/>
    </row>
    <row r="941" customFormat="false" ht="13.8" hidden="false" customHeight="false" outlineLevel="0" collapsed="false">
      <c r="A941" s="259"/>
      <c r="B941" s="15"/>
      <c r="C941" s="13"/>
    </row>
    <row r="942" customFormat="false" ht="13.8" hidden="false" customHeight="false" outlineLevel="0" collapsed="false">
      <c r="A942" s="259"/>
      <c r="B942" s="15"/>
      <c r="C942" s="13"/>
    </row>
    <row r="943" customFormat="false" ht="13.8" hidden="false" customHeight="false" outlineLevel="0" collapsed="false">
      <c r="A943" s="259"/>
      <c r="B943" s="15"/>
      <c r="C943" s="13"/>
    </row>
    <row r="944" customFormat="false" ht="13.8" hidden="false" customHeight="false" outlineLevel="0" collapsed="false">
      <c r="A944" s="259"/>
      <c r="B944" s="15"/>
      <c r="C944" s="13"/>
    </row>
    <row r="945" customFormat="false" ht="13.8" hidden="false" customHeight="false" outlineLevel="0" collapsed="false">
      <c r="A945" s="259"/>
      <c r="B945" s="15"/>
      <c r="C945" s="13"/>
    </row>
    <row r="946" customFormat="false" ht="13.8" hidden="false" customHeight="false" outlineLevel="0" collapsed="false">
      <c r="A946" s="259"/>
      <c r="B946" s="15"/>
      <c r="C946" s="13"/>
    </row>
    <row r="947" customFormat="false" ht="13.8" hidden="false" customHeight="false" outlineLevel="0" collapsed="false">
      <c r="A947" s="259"/>
      <c r="B947" s="15"/>
      <c r="C947" s="13"/>
    </row>
    <row r="948" customFormat="false" ht="13.8" hidden="false" customHeight="false" outlineLevel="0" collapsed="false">
      <c r="A948" s="259"/>
      <c r="B948" s="15"/>
      <c r="C948" s="13"/>
    </row>
    <row r="949" customFormat="false" ht="13.8" hidden="false" customHeight="false" outlineLevel="0" collapsed="false">
      <c r="A949" s="259"/>
      <c r="B949" s="15"/>
      <c r="C949" s="13"/>
    </row>
    <row r="950" customFormat="false" ht="13.8" hidden="false" customHeight="false" outlineLevel="0" collapsed="false">
      <c r="A950" s="259"/>
      <c r="B950" s="15"/>
      <c r="C950" s="13"/>
    </row>
    <row r="951" customFormat="false" ht="13.8" hidden="false" customHeight="false" outlineLevel="0" collapsed="false">
      <c r="A951" s="259"/>
      <c r="B951" s="15"/>
      <c r="C951" s="13"/>
    </row>
    <row r="952" customFormat="false" ht="13.8" hidden="false" customHeight="false" outlineLevel="0" collapsed="false">
      <c r="A952" s="259"/>
      <c r="B952" s="15"/>
      <c r="C952" s="13"/>
    </row>
    <row r="953" customFormat="false" ht="13.8" hidden="false" customHeight="false" outlineLevel="0" collapsed="false">
      <c r="A953" s="259"/>
      <c r="B953" s="15"/>
      <c r="C953" s="13"/>
    </row>
    <row r="954" customFormat="false" ht="13.8" hidden="false" customHeight="false" outlineLevel="0" collapsed="false">
      <c r="A954" s="259"/>
      <c r="B954" s="15"/>
      <c r="C954" s="13"/>
    </row>
    <row r="955" customFormat="false" ht="13.8" hidden="false" customHeight="false" outlineLevel="0" collapsed="false">
      <c r="A955" s="259"/>
      <c r="B955" s="15"/>
      <c r="C955" s="13"/>
    </row>
    <row r="956" customFormat="false" ht="13.8" hidden="false" customHeight="false" outlineLevel="0" collapsed="false">
      <c r="A956" s="259"/>
      <c r="B956" s="15"/>
      <c r="C956" s="13"/>
    </row>
    <row r="957" customFormat="false" ht="13.8" hidden="false" customHeight="false" outlineLevel="0" collapsed="false">
      <c r="A957" s="259"/>
      <c r="B957" s="15"/>
      <c r="C957" s="13"/>
    </row>
    <row r="958" customFormat="false" ht="13.8" hidden="false" customHeight="false" outlineLevel="0" collapsed="false">
      <c r="A958" s="259"/>
      <c r="B958" s="15"/>
      <c r="C958" s="13"/>
    </row>
    <row r="959" customFormat="false" ht="13.8" hidden="false" customHeight="false" outlineLevel="0" collapsed="false">
      <c r="A959" s="259"/>
      <c r="B959" s="15"/>
      <c r="C959" s="13"/>
    </row>
    <row r="960" customFormat="false" ht="13.8" hidden="false" customHeight="false" outlineLevel="0" collapsed="false">
      <c r="A960" s="259"/>
      <c r="B960" s="15"/>
      <c r="C960" s="13"/>
    </row>
    <row r="961" customFormat="false" ht="13.8" hidden="false" customHeight="false" outlineLevel="0" collapsed="false">
      <c r="A961" s="259"/>
      <c r="B961" s="15"/>
      <c r="C961" s="13"/>
    </row>
    <row r="962" customFormat="false" ht="13.8" hidden="false" customHeight="false" outlineLevel="0" collapsed="false">
      <c r="A962" s="259"/>
      <c r="B962" s="15"/>
      <c r="C962" s="13"/>
    </row>
    <row r="963" customFormat="false" ht="13.8" hidden="false" customHeight="false" outlineLevel="0" collapsed="false">
      <c r="A963" s="259"/>
      <c r="B963" s="15"/>
      <c r="C963" s="13"/>
    </row>
    <row r="964" customFormat="false" ht="13.8" hidden="false" customHeight="false" outlineLevel="0" collapsed="false">
      <c r="A964" s="259"/>
      <c r="B964" s="15"/>
      <c r="C964" s="13"/>
    </row>
    <row r="965" customFormat="false" ht="13.8" hidden="false" customHeight="false" outlineLevel="0" collapsed="false">
      <c r="A965" s="259"/>
      <c r="B965" s="15"/>
      <c r="C965" s="13"/>
    </row>
    <row r="966" customFormat="false" ht="13.8" hidden="false" customHeight="false" outlineLevel="0" collapsed="false">
      <c r="A966" s="259"/>
      <c r="B966" s="15"/>
      <c r="C966" s="13"/>
    </row>
    <row r="967" customFormat="false" ht="13.8" hidden="false" customHeight="false" outlineLevel="0" collapsed="false">
      <c r="A967" s="259"/>
      <c r="B967" s="15"/>
      <c r="C967" s="13"/>
    </row>
    <row r="968" customFormat="false" ht="13.8" hidden="false" customHeight="false" outlineLevel="0" collapsed="false">
      <c r="A968" s="259"/>
      <c r="B968" s="15"/>
      <c r="C968" s="13"/>
    </row>
    <row r="969" customFormat="false" ht="13.8" hidden="false" customHeight="false" outlineLevel="0" collapsed="false">
      <c r="A969" s="259"/>
      <c r="B969" s="15"/>
      <c r="C969" s="13"/>
    </row>
    <row r="970" customFormat="false" ht="13.8" hidden="false" customHeight="false" outlineLevel="0" collapsed="false">
      <c r="A970" s="259"/>
      <c r="B970" s="15"/>
      <c r="C970" s="13"/>
    </row>
    <row r="971" customFormat="false" ht="13.8" hidden="false" customHeight="false" outlineLevel="0" collapsed="false">
      <c r="A971" s="259"/>
      <c r="B971" s="15"/>
      <c r="C971" s="13"/>
    </row>
    <row r="972" customFormat="false" ht="13.8" hidden="false" customHeight="false" outlineLevel="0" collapsed="false">
      <c r="A972" s="259"/>
      <c r="B972" s="15"/>
      <c r="C972" s="13"/>
    </row>
    <row r="973" customFormat="false" ht="13.8" hidden="false" customHeight="false" outlineLevel="0" collapsed="false">
      <c r="A973" s="259"/>
      <c r="B973" s="15"/>
      <c r="C973" s="13"/>
    </row>
    <row r="974" customFormat="false" ht="13.8" hidden="false" customHeight="false" outlineLevel="0" collapsed="false">
      <c r="A974" s="259"/>
      <c r="B974" s="15"/>
      <c r="C974" s="13"/>
    </row>
    <row r="975" customFormat="false" ht="13.8" hidden="false" customHeight="false" outlineLevel="0" collapsed="false">
      <c r="A975" s="259"/>
      <c r="B975" s="15"/>
      <c r="C975" s="13"/>
    </row>
    <row r="976" customFormat="false" ht="13.8" hidden="false" customHeight="false" outlineLevel="0" collapsed="false">
      <c r="A976" s="259"/>
      <c r="B976" s="15"/>
      <c r="C976" s="13"/>
    </row>
    <row r="977" customFormat="false" ht="13.8" hidden="false" customHeight="false" outlineLevel="0" collapsed="false">
      <c r="A977" s="259"/>
      <c r="B977" s="15"/>
      <c r="C977" s="13"/>
    </row>
    <row r="978" customFormat="false" ht="13.8" hidden="false" customHeight="false" outlineLevel="0" collapsed="false">
      <c r="A978" s="259"/>
      <c r="B978" s="15"/>
      <c r="C978" s="13"/>
    </row>
    <row r="979" customFormat="false" ht="13.8" hidden="false" customHeight="false" outlineLevel="0" collapsed="false">
      <c r="A979" s="259"/>
      <c r="B979" s="15"/>
      <c r="C979" s="13"/>
    </row>
    <row r="980" customFormat="false" ht="13.8" hidden="false" customHeight="false" outlineLevel="0" collapsed="false">
      <c r="A980" s="259"/>
      <c r="B980" s="15"/>
      <c r="C980" s="13"/>
    </row>
    <row r="981" customFormat="false" ht="13.8" hidden="false" customHeight="false" outlineLevel="0" collapsed="false">
      <c r="A981" s="259"/>
      <c r="B981" s="15"/>
      <c r="C981" s="13"/>
    </row>
    <row r="982" customFormat="false" ht="13.8" hidden="false" customHeight="false" outlineLevel="0" collapsed="false">
      <c r="A982" s="259"/>
      <c r="B982" s="15"/>
      <c r="C982" s="13"/>
    </row>
    <row r="983" customFormat="false" ht="13.8" hidden="false" customHeight="false" outlineLevel="0" collapsed="false">
      <c r="A983" s="259"/>
      <c r="B983" s="15"/>
      <c r="C983" s="13"/>
    </row>
    <row r="984" customFormat="false" ht="13.8" hidden="false" customHeight="false" outlineLevel="0" collapsed="false">
      <c r="A984" s="259"/>
      <c r="B984" s="15"/>
      <c r="C984" s="13"/>
    </row>
    <row r="985" customFormat="false" ht="13.8" hidden="false" customHeight="false" outlineLevel="0" collapsed="false">
      <c r="A985" s="259"/>
      <c r="B985" s="15"/>
      <c r="C985" s="13"/>
    </row>
    <row r="986" customFormat="false" ht="13.8" hidden="false" customHeight="false" outlineLevel="0" collapsed="false">
      <c r="A986" s="259"/>
      <c r="B986" s="15"/>
      <c r="C986" s="13"/>
    </row>
    <row r="987" customFormat="false" ht="13.8" hidden="false" customHeight="false" outlineLevel="0" collapsed="false">
      <c r="A987" s="259"/>
      <c r="B987" s="15"/>
      <c r="C987" s="13"/>
    </row>
    <row r="988" customFormat="false" ht="13.8" hidden="false" customHeight="false" outlineLevel="0" collapsed="false">
      <c r="A988" s="259"/>
      <c r="B988" s="15"/>
      <c r="C988" s="13"/>
    </row>
    <row r="989" customFormat="false" ht="13.8" hidden="false" customHeight="false" outlineLevel="0" collapsed="false">
      <c r="A989" s="259"/>
      <c r="B989" s="15"/>
      <c r="C989" s="13"/>
    </row>
    <row r="990" customFormat="false" ht="13.8" hidden="false" customHeight="false" outlineLevel="0" collapsed="false">
      <c r="A990" s="259"/>
      <c r="B990" s="15"/>
      <c r="C990" s="13"/>
    </row>
    <row r="991" customFormat="false" ht="13.8" hidden="false" customHeight="false" outlineLevel="0" collapsed="false">
      <c r="A991" s="259"/>
      <c r="B991" s="15"/>
      <c r="C991" s="13"/>
    </row>
    <row r="992" customFormat="false" ht="13.8" hidden="false" customHeight="false" outlineLevel="0" collapsed="false">
      <c r="A992" s="259"/>
      <c r="B992" s="15"/>
      <c r="C992" s="13"/>
    </row>
    <row r="993" customFormat="false" ht="13.8" hidden="false" customHeight="false" outlineLevel="0" collapsed="false">
      <c r="A993" s="259"/>
      <c r="B993" s="15"/>
      <c r="C993" s="13"/>
    </row>
    <row r="994" customFormat="false" ht="13.8" hidden="false" customHeight="false" outlineLevel="0" collapsed="false">
      <c r="A994" s="259"/>
      <c r="B994" s="15"/>
      <c r="C994" s="13"/>
    </row>
    <row r="995" customFormat="false" ht="13.8" hidden="false" customHeight="false" outlineLevel="0" collapsed="false">
      <c r="A995" s="259"/>
      <c r="B995" s="15"/>
      <c r="C995" s="13"/>
    </row>
    <row r="996" customFormat="false" ht="13.8" hidden="false" customHeight="false" outlineLevel="0" collapsed="false">
      <c r="A996" s="259"/>
      <c r="B996" s="15"/>
      <c r="C996" s="13"/>
    </row>
    <row r="997" customFormat="false" ht="13.8" hidden="false" customHeight="false" outlineLevel="0" collapsed="false">
      <c r="A997" s="259"/>
      <c r="B997" s="15"/>
      <c r="C997" s="13"/>
    </row>
    <row r="998" customFormat="false" ht="13.8" hidden="false" customHeight="false" outlineLevel="0" collapsed="false">
      <c r="A998" s="259"/>
      <c r="B998" s="15"/>
      <c r="C998" s="13"/>
    </row>
    <row r="999" customFormat="false" ht="13.8" hidden="false" customHeight="false" outlineLevel="0" collapsed="false">
      <c r="A999" s="259"/>
      <c r="B999" s="15"/>
      <c r="C999" s="13"/>
    </row>
    <row r="1000" customFormat="false" ht="13.8" hidden="false" customHeight="false" outlineLevel="0" collapsed="false">
      <c r="A1000" s="259"/>
      <c r="B1000" s="15"/>
      <c r="C1000" s="13"/>
    </row>
    <row r="1001" customFormat="false" ht="13.8" hidden="false" customHeight="false" outlineLevel="0" collapsed="false">
      <c r="A1001" s="259"/>
      <c r="B1001" s="15"/>
      <c r="C1001" s="13"/>
    </row>
    <row r="1002" customFormat="false" ht="13.8" hidden="false" customHeight="false" outlineLevel="0" collapsed="false">
      <c r="A1002" s="259"/>
      <c r="B1002" s="15"/>
      <c r="C1002" s="13"/>
    </row>
    <row r="1003" customFormat="false" ht="13.8" hidden="false" customHeight="false" outlineLevel="0" collapsed="false">
      <c r="A1003" s="259"/>
      <c r="B1003" s="15"/>
      <c r="C1003" s="13"/>
    </row>
    <row r="1004" customFormat="false" ht="13.8" hidden="false" customHeight="false" outlineLevel="0" collapsed="false">
      <c r="A1004" s="259"/>
      <c r="B1004" s="15"/>
      <c r="C1004" s="13"/>
    </row>
    <row r="1005" customFormat="false" ht="13.8" hidden="false" customHeight="false" outlineLevel="0" collapsed="false">
      <c r="A1005" s="259"/>
      <c r="B1005" s="15"/>
      <c r="C1005" s="13"/>
    </row>
    <row r="1006" customFormat="false" ht="13.8" hidden="false" customHeight="false" outlineLevel="0" collapsed="false">
      <c r="A1006" s="259"/>
      <c r="B1006" s="15"/>
      <c r="C1006" s="13"/>
    </row>
    <row r="1007" customFormat="false" ht="13.8" hidden="false" customHeight="false" outlineLevel="0" collapsed="false">
      <c r="A1007" s="259"/>
      <c r="B1007" s="15"/>
      <c r="C1007" s="13"/>
    </row>
    <row r="1008" customFormat="false" ht="13.8" hidden="false" customHeight="false" outlineLevel="0" collapsed="false">
      <c r="A1008" s="259"/>
      <c r="B1008" s="15"/>
      <c r="C1008" s="13"/>
    </row>
    <row r="1009" customFormat="false" ht="13.8" hidden="false" customHeight="false" outlineLevel="0" collapsed="false">
      <c r="A1009" s="259"/>
      <c r="B1009" s="15"/>
      <c r="C1009" s="13"/>
    </row>
    <row r="1010" customFormat="false" ht="13.8" hidden="false" customHeight="false" outlineLevel="0" collapsed="false">
      <c r="A1010" s="259"/>
      <c r="B1010" s="15"/>
      <c r="C1010" s="13"/>
    </row>
    <row r="1011" customFormat="false" ht="13.8" hidden="false" customHeight="false" outlineLevel="0" collapsed="false">
      <c r="A1011" s="259"/>
      <c r="B1011" s="15"/>
      <c r="C1011" s="13"/>
    </row>
    <row r="1012" customFormat="false" ht="13.8" hidden="false" customHeight="false" outlineLevel="0" collapsed="false">
      <c r="A1012" s="259"/>
      <c r="B1012" s="15"/>
      <c r="C1012" s="13"/>
    </row>
    <row r="1013" customFormat="false" ht="13.8" hidden="false" customHeight="false" outlineLevel="0" collapsed="false">
      <c r="A1013" s="259"/>
      <c r="B1013" s="15"/>
      <c r="C1013" s="13"/>
    </row>
    <row r="1014" customFormat="false" ht="13.8" hidden="false" customHeight="false" outlineLevel="0" collapsed="false">
      <c r="A1014" s="259"/>
      <c r="B1014" s="15"/>
      <c r="C1014" s="13"/>
    </row>
    <row r="1015" customFormat="false" ht="13.8" hidden="false" customHeight="false" outlineLevel="0" collapsed="false">
      <c r="A1015" s="259"/>
      <c r="B1015" s="15"/>
      <c r="C1015" s="13"/>
    </row>
    <row r="1016" customFormat="false" ht="13.8" hidden="false" customHeight="false" outlineLevel="0" collapsed="false">
      <c r="A1016" s="259"/>
      <c r="B1016" s="15"/>
      <c r="C1016" s="13"/>
    </row>
    <row r="1017" customFormat="false" ht="13.8" hidden="false" customHeight="false" outlineLevel="0" collapsed="false">
      <c r="A1017" s="259"/>
      <c r="B1017" s="15"/>
      <c r="C1017" s="13"/>
    </row>
    <row r="1018" customFormat="false" ht="13.8" hidden="false" customHeight="false" outlineLevel="0" collapsed="false">
      <c r="A1018" s="259"/>
      <c r="B1018" s="15"/>
      <c r="C1018" s="13"/>
    </row>
    <row r="1019" customFormat="false" ht="13.8" hidden="false" customHeight="false" outlineLevel="0" collapsed="false">
      <c r="A1019" s="259"/>
      <c r="B1019" s="15"/>
    </row>
    <row r="1020" customFormat="false" ht="13.8" hidden="false" customHeight="false" outlineLevel="0" collapsed="false">
      <c r="A1020" s="259"/>
      <c r="B1020" s="15"/>
    </row>
    <row r="1021" customFormat="false" ht="13.8" hidden="false" customHeight="false" outlineLevel="0" collapsed="false">
      <c r="A1021" s="259"/>
      <c r="B1021" s="15"/>
    </row>
    <row r="1022" customFormat="false" ht="13.8" hidden="false" customHeight="false" outlineLevel="0" collapsed="false">
      <c r="A1022" s="259"/>
      <c r="B1022" s="15"/>
    </row>
    <row r="1023" customFormat="false" ht="13.8" hidden="false" customHeight="false" outlineLevel="0" collapsed="false">
      <c r="A1023" s="259"/>
      <c r="B1023" s="15"/>
    </row>
    <row r="1024" customFormat="false" ht="13.8" hidden="false" customHeight="false" outlineLevel="0" collapsed="false">
      <c r="A1024" s="259"/>
      <c r="B1024" s="15"/>
    </row>
    <row r="1025" customFormat="false" ht="13.8" hidden="false" customHeight="false" outlineLevel="0" collapsed="false">
      <c r="A1025" s="259"/>
      <c r="B1025" s="15"/>
    </row>
    <row r="1026" customFormat="false" ht="13.8" hidden="false" customHeight="false" outlineLevel="0" collapsed="false">
      <c r="A1026" s="259"/>
      <c r="B1026" s="15"/>
    </row>
    <row r="1027" customFormat="false" ht="13.8" hidden="false" customHeight="false" outlineLevel="0" collapsed="false">
      <c r="A1027" s="259"/>
      <c r="B1027" s="15"/>
    </row>
  </sheetData>
  <conditionalFormatting sqref="C2:C566">
    <cfRule type="cellIs" priority="2" operator="equal" aboveAverage="0" equalAverage="0" bottom="0" percent="0" rank="0" text="" dxfId="6">
      <formula>'17. Profesional Vet'!$B2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2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3" activeCellId="0" sqref="A13"/>
    </sheetView>
  </sheetViews>
  <sheetFormatPr defaultColWidth="11.53515625" defaultRowHeight="13.8" zeroHeight="false" outlineLevelRow="0" outlineLevelCol="0"/>
  <cols>
    <col collapsed="false" customWidth="true" hidden="false" outlineLevel="0" max="1" min="1" style="7" width="40.84"/>
    <col collapsed="false" customWidth="true" hidden="false" outlineLevel="0" max="2" min="2" style="7" width="10.71"/>
    <col collapsed="false" customWidth="true" hidden="false" outlineLevel="0" max="3" min="3" style="7" width="13.53"/>
  </cols>
  <sheetData>
    <row r="1" customFormat="false" ht="12.8" hidden="false" customHeight="false" outlineLevel="0" collapsed="false">
      <c r="A1" s="11" t="s">
        <v>7510</v>
      </c>
      <c r="B1" s="12" t="s">
        <v>2091</v>
      </c>
      <c r="C1" s="12" t="s">
        <v>2092</v>
      </c>
    </row>
    <row r="2" customFormat="false" ht="12.8" hidden="false" customHeight="false" outlineLevel="0" collapsed="false">
      <c r="A2" s="14" t="s">
        <v>693</v>
      </c>
      <c r="B2" s="392" t="n">
        <v>4509</v>
      </c>
      <c r="C2" s="15"/>
    </row>
    <row r="3" customFormat="false" ht="12.8" hidden="false" customHeight="false" outlineLevel="0" collapsed="false">
      <c r="A3" s="14" t="s">
        <v>694</v>
      </c>
      <c r="B3" s="392" t="n">
        <v>6206</v>
      </c>
      <c r="C3" s="15"/>
    </row>
    <row r="4" customFormat="false" ht="12.8" hidden="false" customHeight="false" outlineLevel="0" collapsed="false">
      <c r="A4" s="14" t="s">
        <v>125</v>
      </c>
      <c r="B4" s="392" t="n">
        <v>525</v>
      </c>
      <c r="C4" s="15"/>
    </row>
    <row r="5" customFormat="false" ht="12.8" hidden="false" customHeight="false" outlineLevel="0" collapsed="false">
      <c r="A5" s="14" t="s">
        <v>120</v>
      </c>
      <c r="B5" s="392" t="n">
        <v>962</v>
      </c>
      <c r="C5" s="15"/>
    </row>
    <row r="6" customFormat="false" ht="12.8" hidden="false" customHeight="false" outlineLevel="0" collapsed="false">
      <c r="A6" s="14" t="s">
        <v>10721</v>
      </c>
      <c r="B6" s="392" t="n">
        <v>762</v>
      </c>
      <c r="C6" s="15"/>
    </row>
    <row r="7" customFormat="false" ht="12.8" hidden="false" customHeight="false" outlineLevel="0" collapsed="false">
      <c r="A7" s="14" t="s">
        <v>746</v>
      </c>
      <c r="B7" s="392" t="n">
        <v>401</v>
      </c>
      <c r="C7" s="15"/>
    </row>
    <row r="8" customFormat="false" ht="12.8" hidden="false" customHeight="false" outlineLevel="0" collapsed="false">
      <c r="A8" s="14" t="s">
        <v>10763</v>
      </c>
      <c r="B8" s="392" t="n">
        <v>668</v>
      </c>
      <c r="C8" s="15"/>
    </row>
    <row r="9" customFormat="false" ht="12.8" hidden="false" customHeight="false" outlineLevel="0" collapsed="false">
      <c r="A9" s="14" t="s">
        <v>323</v>
      </c>
      <c r="B9" s="392" t="n">
        <v>622</v>
      </c>
      <c r="C9" s="15"/>
    </row>
    <row r="10" customFormat="false" ht="12.8" hidden="false" customHeight="false" outlineLevel="0" collapsed="false">
      <c r="A10" s="14"/>
      <c r="B10" s="392"/>
      <c r="C10" s="15"/>
    </row>
    <row r="11" customFormat="false" ht="12.8" hidden="false" customHeight="false" outlineLevel="0" collapsed="false">
      <c r="A11" s="14"/>
      <c r="B11" s="392"/>
      <c r="C11" s="15"/>
    </row>
    <row r="12" customFormat="false" ht="12.8" hidden="false" customHeight="false" outlineLevel="0" collapsed="false">
      <c r="A12" s="14"/>
      <c r="B12" s="392"/>
      <c r="C12" s="15"/>
    </row>
    <row r="13" customFormat="false" ht="12.8" hidden="false" customHeight="false" outlineLevel="0" collapsed="false">
      <c r="A13" s="14"/>
      <c r="B13" s="392"/>
      <c r="C13" s="15"/>
    </row>
    <row r="14" customFormat="false" ht="12.8" hidden="false" customHeight="false" outlineLevel="0" collapsed="false">
      <c r="A14" s="14"/>
      <c r="B14" s="392"/>
      <c r="C14" s="15"/>
    </row>
    <row r="15" customFormat="false" ht="12.8" hidden="false" customHeight="false" outlineLevel="0" collapsed="false">
      <c r="A15" s="14"/>
      <c r="B15" s="392"/>
      <c r="C15" s="15"/>
    </row>
    <row r="16" customFormat="false" ht="12.8" hidden="false" customHeight="false" outlineLevel="0" collapsed="false">
      <c r="A16" s="14"/>
      <c r="B16" s="392"/>
      <c r="C16" s="15"/>
    </row>
    <row r="17" customFormat="false" ht="12.8" hidden="false" customHeight="false" outlineLevel="0" collapsed="false">
      <c r="A17" s="14"/>
      <c r="B17" s="392"/>
      <c r="C17" s="15"/>
    </row>
    <row r="18" customFormat="false" ht="12.8" hidden="false" customHeight="false" outlineLevel="0" collapsed="false">
      <c r="A18" s="14"/>
      <c r="B18" s="392"/>
      <c r="C18" s="15"/>
    </row>
    <row r="19" customFormat="false" ht="12.8" hidden="false" customHeight="false" outlineLevel="0" collapsed="false">
      <c r="A19" s="14"/>
      <c r="B19" s="392"/>
      <c r="C19" s="15"/>
    </row>
    <row r="20" customFormat="false" ht="12.8" hidden="false" customHeight="false" outlineLevel="0" collapsed="false">
      <c r="A20" s="14"/>
      <c r="B20" s="392"/>
      <c r="C20" s="15"/>
    </row>
    <row r="21" customFormat="false" ht="12.8" hidden="false" customHeight="false" outlineLevel="0" collapsed="false">
      <c r="A21" s="14"/>
      <c r="B21" s="392"/>
      <c r="C21" s="15"/>
    </row>
    <row r="22" customFormat="false" ht="12.8" hidden="false" customHeight="false" outlineLevel="0" collapsed="false">
      <c r="A22" s="14"/>
      <c r="B22" s="392"/>
      <c r="C22" s="15"/>
    </row>
    <row r="23" customFormat="false" ht="12.8" hidden="false" customHeight="false" outlineLevel="0" collapsed="false">
      <c r="A23" s="14"/>
      <c r="B23" s="392"/>
      <c r="C23" s="15"/>
    </row>
    <row r="24" customFormat="false" ht="12.8" hidden="false" customHeight="false" outlineLevel="0" collapsed="false">
      <c r="A24" s="14"/>
      <c r="B24" s="392"/>
      <c r="C24" s="15"/>
    </row>
    <row r="25" customFormat="false" ht="12.8" hidden="false" customHeight="false" outlineLevel="0" collapsed="false">
      <c r="A25" s="14"/>
      <c r="B25" s="392"/>
      <c r="C25" s="15"/>
    </row>
    <row r="26" customFormat="false" ht="12.8" hidden="false" customHeight="false" outlineLevel="0" collapsed="false">
      <c r="A26" s="14"/>
      <c r="B26" s="392"/>
      <c r="C26" s="15"/>
    </row>
    <row r="27" customFormat="false" ht="12.8" hidden="false" customHeight="false" outlineLevel="0" collapsed="false">
      <c r="A27" s="14"/>
      <c r="B27" s="392"/>
      <c r="C27" s="15"/>
    </row>
    <row r="28" customFormat="false" ht="12.8" hidden="false" customHeight="false" outlineLevel="0" collapsed="false">
      <c r="A28" s="14"/>
      <c r="B28" s="392"/>
      <c r="C28" s="15"/>
    </row>
    <row r="29" customFormat="false" ht="12.8" hidden="false" customHeight="false" outlineLevel="0" collapsed="false">
      <c r="A29" s="14"/>
      <c r="B29" s="392"/>
      <c r="C29" s="15"/>
    </row>
    <row r="30" customFormat="false" ht="12.8" hidden="false" customHeight="false" outlineLevel="0" collapsed="false">
      <c r="A30" s="14"/>
      <c r="B30" s="392"/>
      <c r="C30" s="15"/>
    </row>
    <row r="31" customFormat="false" ht="12.8" hidden="false" customHeight="false" outlineLevel="0" collapsed="false">
      <c r="A31" s="14"/>
      <c r="B31" s="392"/>
      <c r="C31" s="15"/>
    </row>
    <row r="32" customFormat="false" ht="12.8" hidden="false" customHeight="false" outlineLevel="0" collapsed="false">
      <c r="A32" s="14"/>
      <c r="B32" s="392"/>
      <c r="C32" s="15"/>
    </row>
    <row r="33" customFormat="false" ht="12.8" hidden="false" customHeight="false" outlineLevel="0" collapsed="false">
      <c r="A33" s="14"/>
      <c r="B33" s="392"/>
      <c r="C33" s="15"/>
    </row>
    <row r="34" customFormat="false" ht="12.8" hidden="false" customHeight="false" outlineLevel="0" collapsed="false">
      <c r="A34" s="14"/>
      <c r="B34" s="392"/>
      <c r="C34" s="15"/>
    </row>
    <row r="35" customFormat="false" ht="12.8" hidden="false" customHeight="false" outlineLevel="0" collapsed="false">
      <c r="A35" s="14"/>
      <c r="B35" s="392"/>
      <c r="C35" s="15"/>
    </row>
    <row r="36" customFormat="false" ht="12.8" hidden="false" customHeight="false" outlineLevel="0" collapsed="false">
      <c r="A36" s="14"/>
      <c r="B36" s="392"/>
      <c r="C36" s="15"/>
    </row>
    <row r="37" customFormat="false" ht="12.8" hidden="false" customHeight="false" outlineLevel="0" collapsed="false">
      <c r="A37" s="14"/>
      <c r="B37" s="392"/>
      <c r="C37" s="15"/>
    </row>
    <row r="38" customFormat="false" ht="12.8" hidden="false" customHeight="false" outlineLevel="0" collapsed="false">
      <c r="A38" s="14"/>
      <c r="B38" s="392"/>
      <c r="C38" s="15"/>
    </row>
    <row r="39" customFormat="false" ht="12.8" hidden="false" customHeight="false" outlineLevel="0" collapsed="false">
      <c r="A39" s="14"/>
      <c r="B39" s="392"/>
      <c r="C39" s="15"/>
    </row>
    <row r="40" customFormat="false" ht="12.8" hidden="false" customHeight="false" outlineLevel="0" collapsed="false">
      <c r="A40" s="14"/>
      <c r="B40" s="392"/>
      <c r="C40" s="15"/>
    </row>
    <row r="41" customFormat="false" ht="12.8" hidden="false" customHeight="false" outlineLevel="0" collapsed="false">
      <c r="A41" s="14"/>
      <c r="B41" s="392"/>
      <c r="C41" s="15"/>
    </row>
    <row r="42" customFormat="false" ht="12.8" hidden="false" customHeight="false" outlineLevel="0" collapsed="false">
      <c r="A42" s="14"/>
      <c r="B42" s="392"/>
      <c r="C42" s="15"/>
    </row>
    <row r="43" customFormat="false" ht="12.8" hidden="false" customHeight="false" outlineLevel="0" collapsed="false">
      <c r="A43" s="14"/>
      <c r="B43" s="392"/>
      <c r="C43" s="15"/>
    </row>
    <row r="44" customFormat="false" ht="12.8" hidden="false" customHeight="false" outlineLevel="0" collapsed="false">
      <c r="A44" s="14"/>
      <c r="B44" s="392"/>
      <c r="C44" s="15"/>
    </row>
    <row r="45" customFormat="false" ht="12.8" hidden="false" customHeight="false" outlineLevel="0" collapsed="false">
      <c r="A45" s="14"/>
      <c r="B45" s="392"/>
      <c r="C45" s="15"/>
    </row>
    <row r="46" customFormat="false" ht="12.8" hidden="false" customHeight="false" outlineLevel="0" collapsed="false">
      <c r="A46" s="14"/>
      <c r="B46" s="392"/>
      <c r="C46" s="15"/>
    </row>
    <row r="47" customFormat="false" ht="12.8" hidden="false" customHeight="false" outlineLevel="0" collapsed="false">
      <c r="A47" s="14"/>
      <c r="B47" s="392"/>
      <c r="C47" s="15"/>
    </row>
    <row r="48" customFormat="false" ht="12.8" hidden="false" customHeight="false" outlineLevel="0" collapsed="false">
      <c r="A48" s="14"/>
      <c r="B48" s="392"/>
      <c r="C48" s="15"/>
    </row>
    <row r="49" customFormat="false" ht="12.8" hidden="false" customHeight="false" outlineLevel="0" collapsed="false">
      <c r="A49" s="14"/>
      <c r="B49" s="392"/>
      <c r="C49" s="15"/>
    </row>
    <row r="50" customFormat="false" ht="12.8" hidden="false" customHeight="false" outlineLevel="0" collapsed="false">
      <c r="A50" s="14"/>
      <c r="B50" s="392"/>
      <c r="C50" s="15"/>
    </row>
    <row r="51" customFormat="false" ht="12.8" hidden="false" customHeight="false" outlineLevel="0" collapsed="false">
      <c r="A51" s="14"/>
      <c r="B51" s="392"/>
      <c r="C51" s="15"/>
    </row>
    <row r="52" customFormat="false" ht="12.8" hidden="false" customHeight="false" outlineLevel="0" collapsed="false">
      <c r="A52" s="14"/>
      <c r="B52" s="392"/>
      <c r="C52" s="15"/>
    </row>
    <row r="53" customFormat="false" ht="12.8" hidden="false" customHeight="false" outlineLevel="0" collapsed="false">
      <c r="A53" s="14"/>
      <c r="B53" s="392"/>
      <c r="C53" s="15"/>
    </row>
    <row r="54" customFormat="false" ht="12.8" hidden="false" customHeight="false" outlineLevel="0" collapsed="false">
      <c r="A54" s="14"/>
      <c r="B54" s="392"/>
      <c r="C54" s="15"/>
    </row>
    <row r="55" customFormat="false" ht="12.8" hidden="false" customHeight="false" outlineLevel="0" collapsed="false">
      <c r="A55" s="14"/>
      <c r="B55" s="392"/>
      <c r="C55" s="15"/>
    </row>
    <row r="56" customFormat="false" ht="12.8" hidden="false" customHeight="false" outlineLevel="0" collapsed="false">
      <c r="A56" s="14"/>
      <c r="B56" s="392"/>
      <c r="C56" s="15"/>
    </row>
    <row r="57" customFormat="false" ht="12.8" hidden="false" customHeight="false" outlineLevel="0" collapsed="false">
      <c r="A57" s="14"/>
      <c r="B57" s="392"/>
      <c r="C57" s="15"/>
    </row>
    <row r="58" customFormat="false" ht="12.8" hidden="false" customHeight="false" outlineLevel="0" collapsed="false">
      <c r="A58" s="14"/>
      <c r="B58" s="392"/>
      <c r="C58" s="15"/>
    </row>
    <row r="59" customFormat="false" ht="12.8" hidden="false" customHeight="false" outlineLevel="0" collapsed="false">
      <c r="A59" s="14"/>
      <c r="B59" s="392"/>
      <c r="C59" s="15"/>
    </row>
    <row r="60" customFormat="false" ht="12.8" hidden="false" customHeight="false" outlineLevel="0" collapsed="false">
      <c r="A60" s="14"/>
      <c r="B60" s="392"/>
      <c r="C60" s="15"/>
    </row>
    <row r="61" customFormat="false" ht="12.8" hidden="false" customHeight="false" outlineLevel="0" collapsed="false">
      <c r="A61" s="14"/>
      <c r="B61" s="392"/>
      <c r="C61" s="15"/>
    </row>
    <row r="62" customFormat="false" ht="12.8" hidden="false" customHeight="false" outlineLevel="0" collapsed="false">
      <c r="A62" s="14"/>
      <c r="B62" s="392"/>
      <c r="C62" s="15"/>
    </row>
    <row r="63" customFormat="false" ht="12.8" hidden="false" customHeight="false" outlineLevel="0" collapsed="false">
      <c r="A63" s="14"/>
      <c r="B63" s="392"/>
      <c r="C63" s="15"/>
    </row>
    <row r="64" customFormat="false" ht="12.8" hidden="false" customHeight="false" outlineLevel="0" collapsed="false">
      <c r="A64" s="14"/>
      <c r="B64" s="392"/>
      <c r="C64" s="15"/>
    </row>
    <row r="65" customFormat="false" ht="12.8" hidden="false" customHeight="false" outlineLevel="0" collapsed="false">
      <c r="A65" s="14"/>
      <c r="B65" s="392"/>
      <c r="C65" s="15"/>
    </row>
    <row r="66" customFormat="false" ht="12.8" hidden="false" customHeight="false" outlineLevel="0" collapsed="false">
      <c r="A66" s="14"/>
      <c r="B66" s="392"/>
      <c r="C66" s="15"/>
    </row>
    <row r="67" customFormat="false" ht="12.8" hidden="false" customHeight="false" outlineLevel="0" collapsed="false">
      <c r="A67" s="14"/>
      <c r="B67" s="392"/>
      <c r="C67" s="15"/>
    </row>
    <row r="68" customFormat="false" ht="12.8" hidden="false" customHeight="false" outlineLevel="0" collapsed="false">
      <c r="A68" s="14"/>
      <c r="B68" s="15"/>
      <c r="C68" s="15"/>
    </row>
    <row r="69" customFormat="false" ht="12.8" hidden="false" customHeight="false" outlineLevel="0" collapsed="false">
      <c r="A69" s="14"/>
      <c r="B69" s="15"/>
      <c r="C69" s="15"/>
    </row>
    <row r="70" customFormat="false" ht="12.8" hidden="false" customHeight="false" outlineLevel="0" collapsed="false">
      <c r="A70" s="14"/>
      <c r="B70" s="15"/>
      <c r="C70" s="15"/>
    </row>
    <row r="71" customFormat="false" ht="12.8" hidden="false" customHeight="false" outlineLevel="0" collapsed="false">
      <c r="A71" s="14"/>
      <c r="B71" s="15"/>
      <c r="C71" s="15"/>
    </row>
    <row r="72" customFormat="false" ht="12.8" hidden="false" customHeight="false" outlineLevel="0" collapsed="false">
      <c r="A72" s="14"/>
      <c r="B72" s="15"/>
      <c r="C72" s="15"/>
    </row>
    <row r="73" customFormat="false" ht="12.8" hidden="false" customHeight="false" outlineLevel="0" collapsed="false">
      <c r="A73" s="14"/>
      <c r="B73" s="15"/>
      <c r="C73" s="15"/>
    </row>
    <row r="74" customFormat="false" ht="12.8" hidden="false" customHeight="false" outlineLevel="0" collapsed="false">
      <c r="A74" s="14"/>
      <c r="B74" s="15"/>
      <c r="C74" s="15"/>
    </row>
    <row r="75" customFormat="false" ht="12.8" hidden="false" customHeight="false" outlineLevel="0" collapsed="false">
      <c r="A75" s="14"/>
      <c r="B75" s="15"/>
      <c r="C75" s="15"/>
    </row>
    <row r="76" customFormat="false" ht="12.8" hidden="false" customHeight="false" outlineLevel="0" collapsed="false">
      <c r="A76" s="14"/>
      <c r="B76" s="15"/>
      <c r="C76" s="15"/>
    </row>
    <row r="77" customFormat="false" ht="12.8" hidden="false" customHeight="false" outlineLevel="0" collapsed="false">
      <c r="A77" s="14"/>
      <c r="B77" s="15"/>
      <c r="C77" s="15"/>
    </row>
    <row r="78" customFormat="false" ht="12.8" hidden="false" customHeight="false" outlineLevel="0" collapsed="false">
      <c r="A78" s="14"/>
      <c r="B78" s="15"/>
      <c r="C78" s="15"/>
    </row>
    <row r="79" customFormat="false" ht="12.8" hidden="false" customHeight="false" outlineLevel="0" collapsed="false">
      <c r="A79" s="14"/>
      <c r="B79" s="15"/>
      <c r="C79" s="15"/>
    </row>
    <row r="80" customFormat="false" ht="12.8" hidden="false" customHeight="false" outlineLevel="0" collapsed="false">
      <c r="A80" s="14"/>
      <c r="B80" s="15"/>
      <c r="C80" s="15"/>
    </row>
    <row r="81" customFormat="false" ht="12.8" hidden="false" customHeight="false" outlineLevel="0" collapsed="false">
      <c r="A81" s="14"/>
      <c r="B81" s="15"/>
      <c r="C81" s="15"/>
    </row>
    <row r="82" customFormat="false" ht="12.8" hidden="false" customHeight="false" outlineLevel="0" collapsed="false">
      <c r="A82" s="14"/>
      <c r="B82" s="15"/>
      <c r="C82" s="15"/>
    </row>
    <row r="83" customFormat="false" ht="12.8" hidden="false" customHeight="false" outlineLevel="0" collapsed="false">
      <c r="A83" s="14"/>
      <c r="B83" s="15"/>
      <c r="C83" s="15"/>
    </row>
    <row r="84" customFormat="false" ht="12.8" hidden="false" customHeight="false" outlineLevel="0" collapsed="false">
      <c r="A84" s="14"/>
      <c r="B84" s="15"/>
      <c r="C84" s="15"/>
    </row>
    <row r="85" customFormat="false" ht="12.8" hidden="false" customHeight="false" outlineLevel="0" collapsed="false">
      <c r="A85" s="14"/>
      <c r="B85" s="15"/>
      <c r="C85" s="15"/>
    </row>
    <row r="86" customFormat="false" ht="12.8" hidden="false" customHeight="false" outlineLevel="0" collapsed="false">
      <c r="A86" s="391"/>
      <c r="B86" s="15"/>
      <c r="C86" s="15"/>
    </row>
    <row r="87" customFormat="false" ht="12.8" hidden="false" customHeight="false" outlineLevel="0" collapsed="false">
      <c r="A87" s="391"/>
      <c r="B87" s="15"/>
      <c r="C87" s="15"/>
    </row>
    <row r="88" customFormat="false" ht="12.8" hidden="false" customHeight="false" outlineLevel="0" collapsed="false">
      <c r="A88" s="391"/>
      <c r="B88" s="15"/>
      <c r="C88" s="15"/>
    </row>
    <row r="89" customFormat="false" ht="12.8" hidden="false" customHeight="false" outlineLevel="0" collapsed="false">
      <c r="A89" s="391"/>
      <c r="B89" s="15"/>
      <c r="C89" s="15"/>
    </row>
    <row r="90" customFormat="false" ht="12.8" hidden="false" customHeight="false" outlineLevel="0" collapsed="false">
      <c r="A90" s="391"/>
      <c r="B90" s="15"/>
      <c r="C90" s="15"/>
    </row>
    <row r="91" customFormat="false" ht="13.8" hidden="false" customHeight="false" outlineLevel="0" collapsed="false">
      <c r="A91" s="259"/>
      <c r="B91" s="15"/>
      <c r="C91" s="15"/>
    </row>
    <row r="92" customFormat="false" ht="13.8" hidden="false" customHeight="false" outlineLevel="0" collapsed="false">
      <c r="A92" s="259"/>
      <c r="B92" s="15"/>
      <c r="C92" s="15"/>
    </row>
    <row r="93" customFormat="false" ht="13.8" hidden="false" customHeight="false" outlineLevel="0" collapsed="false">
      <c r="A93" s="259"/>
      <c r="B93" s="15"/>
      <c r="C93" s="15"/>
    </row>
    <row r="94" customFormat="false" ht="13.8" hidden="false" customHeight="false" outlineLevel="0" collapsed="false">
      <c r="A94" s="259"/>
      <c r="B94" s="15"/>
      <c r="C94" s="15"/>
    </row>
    <row r="95" customFormat="false" ht="13.8" hidden="false" customHeight="false" outlineLevel="0" collapsed="false">
      <c r="A95" s="259"/>
      <c r="B95" s="15"/>
      <c r="C95" s="15"/>
    </row>
    <row r="96" customFormat="false" ht="13.8" hidden="false" customHeight="false" outlineLevel="0" collapsed="false">
      <c r="A96" s="259"/>
      <c r="B96" s="15"/>
      <c r="C96" s="15"/>
    </row>
    <row r="97" customFormat="false" ht="13.8" hidden="false" customHeight="false" outlineLevel="0" collapsed="false">
      <c r="A97" s="259"/>
      <c r="B97" s="15"/>
      <c r="C97" s="15"/>
    </row>
    <row r="98" customFormat="false" ht="13.8" hidden="false" customHeight="false" outlineLevel="0" collapsed="false">
      <c r="A98" s="259"/>
      <c r="B98" s="15"/>
      <c r="C98" s="15"/>
    </row>
    <row r="99" customFormat="false" ht="13.8" hidden="false" customHeight="false" outlineLevel="0" collapsed="false">
      <c r="A99" s="259"/>
      <c r="B99" s="15"/>
      <c r="C99" s="15"/>
    </row>
    <row r="100" customFormat="false" ht="13.8" hidden="false" customHeight="false" outlineLevel="0" collapsed="false">
      <c r="A100" s="259"/>
      <c r="B100" s="15"/>
      <c r="C100" s="15"/>
    </row>
    <row r="101" customFormat="false" ht="13.8" hidden="false" customHeight="false" outlineLevel="0" collapsed="false">
      <c r="A101" s="259"/>
      <c r="B101" s="15"/>
      <c r="C101" s="15"/>
    </row>
    <row r="102" customFormat="false" ht="13.8" hidden="false" customHeight="false" outlineLevel="0" collapsed="false">
      <c r="A102" s="259"/>
      <c r="B102" s="15"/>
      <c r="C102" s="15"/>
    </row>
    <row r="103" customFormat="false" ht="13.8" hidden="false" customHeight="false" outlineLevel="0" collapsed="false">
      <c r="A103" s="259"/>
      <c r="B103" s="15"/>
      <c r="C103" s="15"/>
    </row>
    <row r="104" customFormat="false" ht="13.8" hidden="false" customHeight="false" outlineLevel="0" collapsed="false">
      <c r="A104" s="259"/>
      <c r="B104" s="15"/>
      <c r="C104" s="15"/>
    </row>
    <row r="105" customFormat="false" ht="13.8" hidden="false" customHeight="false" outlineLevel="0" collapsed="false">
      <c r="A105" s="259"/>
      <c r="B105" s="15"/>
      <c r="C105" s="15"/>
    </row>
    <row r="106" customFormat="false" ht="13.8" hidden="false" customHeight="false" outlineLevel="0" collapsed="false">
      <c r="A106" s="259"/>
      <c r="B106" s="15"/>
      <c r="C106" s="15"/>
    </row>
    <row r="107" customFormat="false" ht="13.8" hidden="false" customHeight="false" outlineLevel="0" collapsed="false">
      <c r="A107" s="259"/>
      <c r="B107" s="15"/>
      <c r="C107" s="15"/>
    </row>
    <row r="108" customFormat="false" ht="13.8" hidden="false" customHeight="false" outlineLevel="0" collapsed="false">
      <c r="A108" s="259"/>
      <c r="B108" s="15"/>
      <c r="C108" s="15"/>
    </row>
    <row r="109" customFormat="false" ht="13.8" hidden="false" customHeight="false" outlineLevel="0" collapsed="false">
      <c r="A109" s="259"/>
      <c r="B109" s="15"/>
      <c r="C109" s="15"/>
    </row>
    <row r="110" customFormat="false" ht="13.8" hidden="false" customHeight="false" outlineLevel="0" collapsed="false">
      <c r="A110" s="259"/>
      <c r="B110" s="15"/>
      <c r="C110" s="15"/>
    </row>
    <row r="111" customFormat="false" ht="13.8" hidden="false" customHeight="false" outlineLevel="0" collapsed="false">
      <c r="A111" s="259"/>
      <c r="B111" s="15"/>
      <c r="C111" s="15"/>
    </row>
    <row r="112" customFormat="false" ht="13.8" hidden="false" customHeight="false" outlineLevel="0" collapsed="false">
      <c r="A112" s="259"/>
      <c r="B112" s="15"/>
      <c r="C112" s="15"/>
    </row>
    <row r="113" customFormat="false" ht="13.8" hidden="false" customHeight="false" outlineLevel="0" collapsed="false">
      <c r="A113" s="259"/>
      <c r="B113" s="15"/>
      <c r="C113" s="15"/>
    </row>
    <row r="114" customFormat="false" ht="13.8" hidden="false" customHeight="false" outlineLevel="0" collapsed="false">
      <c r="A114" s="259"/>
      <c r="B114" s="15"/>
      <c r="C114" s="15"/>
    </row>
    <row r="115" customFormat="false" ht="13.8" hidden="false" customHeight="false" outlineLevel="0" collapsed="false">
      <c r="A115" s="259"/>
      <c r="B115" s="15"/>
      <c r="C115" s="15"/>
    </row>
    <row r="116" customFormat="false" ht="13.8" hidden="false" customHeight="false" outlineLevel="0" collapsed="false">
      <c r="A116" s="259"/>
      <c r="B116" s="15"/>
      <c r="C116" s="15"/>
    </row>
    <row r="117" customFormat="false" ht="13.8" hidden="false" customHeight="false" outlineLevel="0" collapsed="false">
      <c r="A117" s="259"/>
      <c r="B117" s="15"/>
      <c r="C117" s="15"/>
    </row>
    <row r="118" customFormat="false" ht="13.8" hidden="false" customHeight="false" outlineLevel="0" collapsed="false">
      <c r="A118" s="259"/>
      <c r="B118" s="15"/>
      <c r="C118" s="15"/>
    </row>
    <row r="119" customFormat="false" ht="13.8" hidden="false" customHeight="false" outlineLevel="0" collapsed="false">
      <c r="A119" s="259"/>
      <c r="B119" s="15"/>
      <c r="C119" s="15"/>
    </row>
    <row r="120" customFormat="false" ht="13.8" hidden="false" customHeight="false" outlineLevel="0" collapsed="false">
      <c r="A120" s="259"/>
      <c r="B120" s="15"/>
      <c r="C120" s="15"/>
    </row>
    <row r="121" customFormat="false" ht="13.8" hidden="false" customHeight="false" outlineLevel="0" collapsed="false">
      <c r="A121" s="259"/>
      <c r="B121" s="15"/>
      <c r="C121" s="15"/>
    </row>
    <row r="122" customFormat="false" ht="13.8" hidden="false" customHeight="false" outlineLevel="0" collapsed="false">
      <c r="A122" s="259"/>
      <c r="B122" s="15"/>
      <c r="C122" s="15"/>
    </row>
    <row r="123" customFormat="false" ht="13.8" hidden="false" customHeight="false" outlineLevel="0" collapsed="false">
      <c r="A123" s="259"/>
      <c r="B123" s="15"/>
      <c r="C123" s="15"/>
    </row>
    <row r="124" customFormat="false" ht="13.8" hidden="false" customHeight="false" outlineLevel="0" collapsed="false">
      <c r="A124" s="259"/>
      <c r="B124" s="15"/>
      <c r="C124" s="15"/>
    </row>
    <row r="125" customFormat="false" ht="13.8" hidden="false" customHeight="false" outlineLevel="0" collapsed="false">
      <c r="A125" s="259"/>
      <c r="B125" s="15"/>
      <c r="C125" s="15"/>
    </row>
    <row r="126" customFormat="false" ht="13.8" hidden="false" customHeight="false" outlineLevel="0" collapsed="false">
      <c r="A126" s="259"/>
      <c r="B126" s="15"/>
      <c r="C126" s="15"/>
    </row>
    <row r="127" customFormat="false" ht="13.8" hidden="false" customHeight="false" outlineLevel="0" collapsed="false">
      <c r="A127" s="259"/>
      <c r="B127" s="15"/>
      <c r="C127" s="15"/>
    </row>
    <row r="128" customFormat="false" ht="13.8" hidden="false" customHeight="false" outlineLevel="0" collapsed="false">
      <c r="A128" s="259"/>
      <c r="B128" s="15"/>
      <c r="C128" s="15"/>
    </row>
    <row r="129" customFormat="false" ht="13.8" hidden="false" customHeight="false" outlineLevel="0" collapsed="false">
      <c r="A129" s="259"/>
      <c r="B129" s="15"/>
      <c r="C129" s="15"/>
    </row>
    <row r="130" customFormat="false" ht="13.8" hidden="false" customHeight="false" outlineLevel="0" collapsed="false">
      <c r="A130" s="259"/>
      <c r="B130" s="15"/>
      <c r="C130" s="15"/>
    </row>
    <row r="131" customFormat="false" ht="13.8" hidden="false" customHeight="false" outlineLevel="0" collapsed="false">
      <c r="A131" s="259"/>
      <c r="B131" s="15"/>
      <c r="C131" s="15"/>
    </row>
    <row r="132" customFormat="false" ht="13.8" hidden="false" customHeight="false" outlineLevel="0" collapsed="false">
      <c r="A132" s="259"/>
      <c r="B132" s="15"/>
      <c r="C132" s="15"/>
    </row>
    <row r="133" customFormat="false" ht="13.8" hidden="false" customHeight="false" outlineLevel="0" collapsed="false">
      <c r="A133" s="259"/>
      <c r="B133" s="15"/>
      <c r="C133" s="15"/>
    </row>
    <row r="134" customFormat="false" ht="13.8" hidden="false" customHeight="false" outlineLevel="0" collapsed="false">
      <c r="A134" s="259"/>
      <c r="B134" s="15"/>
      <c r="C134" s="15"/>
    </row>
    <row r="135" customFormat="false" ht="13.8" hidden="false" customHeight="false" outlineLevel="0" collapsed="false">
      <c r="A135" s="259"/>
      <c r="B135" s="15"/>
      <c r="C135" s="15"/>
    </row>
    <row r="136" customFormat="false" ht="13.8" hidden="false" customHeight="false" outlineLevel="0" collapsed="false">
      <c r="A136" s="259"/>
      <c r="B136" s="15"/>
      <c r="C136" s="15"/>
    </row>
    <row r="137" customFormat="false" ht="13.8" hidden="false" customHeight="false" outlineLevel="0" collapsed="false">
      <c r="A137" s="259"/>
      <c r="B137" s="15"/>
      <c r="C137" s="15"/>
    </row>
    <row r="138" customFormat="false" ht="13.8" hidden="false" customHeight="false" outlineLevel="0" collapsed="false">
      <c r="A138" s="259"/>
      <c r="B138" s="15"/>
      <c r="C138" s="15"/>
    </row>
    <row r="139" customFormat="false" ht="13.8" hidden="false" customHeight="false" outlineLevel="0" collapsed="false">
      <c r="A139" s="259"/>
      <c r="B139" s="15"/>
      <c r="C139" s="15"/>
    </row>
    <row r="140" customFormat="false" ht="13.8" hidden="false" customHeight="false" outlineLevel="0" collapsed="false">
      <c r="A140" s="259"/>
      <c r="B140" s="15"/>
      <c r="C140" s="15"/>
    </row>
    <row r="141" customFormat="false" ht="13.8" hidden="false" customHeight="false" outlineLevel="0" collapsed="false">
      <c r="A141" s="259"/>
      <c r="B141" s="15"/>
      <c r="C141" s="15"/>
    </row>
    <row r="142" customFormat="false" ht="13.8" hidden="false" customHeight="false" outlineLevel="0" collapsed="false">
      <c r="A142" s="259"/>
      <c r="B142" s="15"/>
      <c r="C142" s="15"/>
    </row>
    <row r="143" customFormat="false" ht="13.8" hidden="false" customHeight="false" outlineLevel="0" collapsed="false">
      <c r="A143" s="259"/>
      <c r="B143" s="15"/>
      <c r="C143" s="15"/>
    </row>
    <row r="144" customFormat="false" ht="13.8" hidden="false" customHeight="false" outlineLevel="0" collapsed="false">
      <c r="A144" s="259"/>
      <c r="B144" s="15"/>
      <c r="C144" s="15"/>
    </row>
    <row r="145" customFormat="false" ht="13.8" hidden="false" customHeight="false" outlineLevel="0" collapsed="false">
      <c r="A145" s="259"/>
      <c r="B145" s="15"/>
      <c r="C145" s="15"/>
    </row>
    <row r="146" customFormat="false" ht="13.8" hidden="false" customHeight="false" outlineLevel="0" collapsed="false">
      <c r="A146" s="259"/>
      <c r="B146" s="15"/>
      <c r="C146" s="15"/>
    </row>
    <row r="147" customFormat="false" ht="13.8" hidden="false" customHeight="false" outlineLevel="0" collapsed="false">
      <c r="A147" s="259"/>
      <c r="B147" s="15"/>
      <c r="C147" s="15"/>
    </row>
    <row r="148" customFormat="false" ht="13.8" hidden="false" customHeight="false" outlineLevel="0" collapsed="false">
      <c r="A148" s="259"/>
      <c r="B148" s="15"/>
      <c r="C148" s="15"/>
    </row>
    <row r="149" customFormat="false" ht="13.8" hidden="false" customHeight="false" outlineLevel="0" collapsed="false">
      <c r="A149" s="259"/>
      <c r="B149" s="15"/>
      <c r="C149" s="15"/>
    </row>
    <row r="150" customFormat="false" ht="13.8" hidden="false" customHeight="false" outlineLevel="0" collapsed="false">
      <c r="A150" s="259"/>
      <c r="B150" s="15"/>
      <c r="C150" s="15"/>
    </row>
    <row r="151" customFormat="false" ht="13.8" hidden="false" customHeight="false" outlineLevel="0" collapsed="false">
      <c r="A151" s="259"/>
      <c r="B151" s="15"/>
      <c r="C151" s="15"/>
    </row>
    <row r="152" customFormat="false" ht="13.8" hidden="false" customHeight="false" outlineLevel="0" collapsed="false">
      <c r="A152" s="259"/>
      <c r="B152" s="15"/>
      <c r="C152" s="15"/>
    </row>
    <row r="153" customFormat="false" ht="13.8" hidden="false" customHeight="false" outlineLevel="0" collapsed="false">
      <c r="A153" s="259"/>
      <c r="B153" s="15"/>
      <c r="C153" s="15"/>
    </row>
    <row r="154" customFormat="false" ht="13.8" hidden="false" customHeight="false" outlineLevel="0" collapsed="false">
      <c r="A154" s="259"/>
      <c r="B154" s="15"/>
      <c r="C154" s="15"/>
    </row>
    <row r="155" customFormat="false" ht="13.8" hidden="false" customHeight="false" outlineLevel="0" collapsed="false">
      <c r="A155" s="259"/>
      <c r="B155" s="15"/>
      <c r="C155" s="15"/>
    </row>
    <row r="156" customFormat="false" ht="13.8" hidden="false" customHeight="false" outlineLevel="0" collapsed="false">
      <c r="A156" s="259"/>
      <c r="B156" s="15"/>
      <c r="C156" s="15"/>
    </row>
    <row r="157" customFormat="false" ht="13.8" hidden="false" customHeight="false" outlineLevel="0" collapsed="false">
      <c r="A157" s="259"/>
      <c r="B157" s="15"/>
      <c r="C157" s="15"/>
    </row>
    <row r="158" customFormat="false" ht="13.8" hidden="false" customHeight="false" outlineLevel="0" collapsed="false">
      <c r="A158" s="259"/>
      <c r="B158" s="15"/>
      <c r="C158" s="15"/>
    </row>
    <row r="159" customFormat="false" ht="13.8" hidden="false" customHeight="false" outlineLevel="0" collapsed="false">
      <c r="A159" s="259"/>
      <c r="B159" s="15"/>
      <c r="C159" s="15"/>
    </row>
    <row r="160" customFormat="false" ht="13.8" hidden="false" customHeight="false" outlineLevel="0" collapsed="false">
      <c r="A160" s="259"/>
      <c r="B160" s="15"/>
      <c r="C160" s="15"/>
    </row>
    <row r="161" customFormat="false" ht="13.8" hidden="false" customHeight="false" outlineLevel="0" collapsed="false">
      <c r="A161" s="259"/>
      <c r="B161" s="15"/>
      <c r="C161" s="15"/>
    </row>
    <row r="162" customFormat="false" ht="13.8" hidden="false" customHeight="false" outlineLevel="0" collapsed="false">
      <c r="A162" s="259"/>
      <c r="B162" s="15"/>
      <c r="C162" s="15"/>
    </row>
    <row r="163" customFormat="false" ht="13.8" hidden="false" customHeight="false" outlineLevel="0" collapsed="false">
      <c r="A163" s="259"/>
      <c r="B163" s="15"/>
      <c r="C163" s="15"/>
    </row>
    <row r="164" customFormat="false" ht="13.8" hidden="false" customHeight="false" outlineLevel="0" collapsed="false">
      <c r="A164" s="259"/>
      <c r="B164" s="15"/>
      <c r="C164" s="15"/>
    </row>
    <row r="165" customFormat="false" ht="13.8" hidden="false" customHeight="false" outlineLevel="0" collapsed="false">
      <c r="A165" s="259"/>
      <c r="B165" s="15"/>
      <c r="C165" s="15"/>
    </row>
    <row r="166" customFormat="false" ht="13.8" hidden="false" customHeight="false" outlineLevel="0" collapsed="false">
      <c r="A166" s="259"/>
      <c r="B166" s="15"/>
      <c r="C166" s="15"/>
    </row>
    <row r="167" customFormat="false" ht="13.8" hidden="false" customHeight="false" outlineLevel="0" collapsed="false">
      <c r="A167" s="259"/>
      <c r="B167" s="15"/>
      <c r="C167" s="15"/>
    </row>
    <row r="168" customFormat="false" ht="13.8" hidden="false" customHeight="false" outlineLevel="0" collapsed="false">
      <c r="A168" s="259"/>
      <c r="B168" s="15"/>
      <c r="C168" s="15"/>
    </row>
    <row r="169" customFormat="false" ht="13.8" hidden="false" customHeight="false" outlineLevel="0" collapsed="false">
      <c r="A169" s="259"/>
      <c r="B169" s="15"/>
      <c r="C169" s="15"/>
    </row>
    <row r="170" customFormat="false" ht="13.8" hidden="false" customHeight="false" outlineLevel="0" collapsed="false">
      <c r="A170" s="259"/>
      <c r="B170" s="15"/>
      <c r="C170" s="15"/>
    </row>
    <row r="171" customFormat="false" ht="13.8" hidden="false" customHeight="false" outlineLevel="0" collapsed="false">
      <c r="A171" s="259"/>
      <c r="B171" s="15"/>
      <c r="C171" s="15"/>
    </row>
    <row r="172" customFormat="false" ht="13.8" hidden="false" customHeight="false" outlineLevel="0" collapsed="false">
      <c r="A172" s="259"/>
      <c r="B172" s="15"/>
      <c r="C172" s="15"/>
    </row>
    <row r="173" customFormat="false" ht="13.8" hidden="false" customHeight="false" outlineLevel="0" collapsed="false">
      <c r="A173" s="259"/>
      <c r="B173" s="15"/>
      <c r="C173" s="15"/>
    </row>
    <row r="174" customFormat="false" ht="13.8" hidden="false" customHeight="false" outlineLevel="0" collapsed="false">
      <c r="A174" s="259"/>
      <c r="B174" s="15"/>
      <c r="C174" s="15"/>
    </row>
    <row r="175" customFormat="false" ht="13.8" hidden="false" customHeight="false" outlineLevel="0" collapsed="false">
      <c r="A175" s="259"/>
      <c r="B175" s="15"/>
      <c r="C175" s="15"/>
    </row>
    <row r="176" customFormat="false" ht="13.8" hidden="false" customHeight="false" outlineLevel="0" collapsed="false">
      <c r="A176" s="259"/>
      <c r="B176" s="15"/>
      <c r="C176" s="15"/>
    </row>
    <row r="177" customFormat="false" ht="13.8" hidden="false" customHeight="false" outlineLevel="0" collapsed="false">
      <c r="A177" s="259"/>
      <c r="B177" s="15"/>
      <c r="C177" s="15"/>
    </row>
    <row r="178" customFormat="false" ht="13.8" hidden="false" customHeight="false" outlineLevel="0" collapsed="false">
      <c r="A178" s="259"/>
      <c r="B178" s="15"/>
      <c r="C178" s="15"/>
    </row>
    <row r="179" customFormat="false" ht="13.8" hidden="false" customHeight="false" outlineLevel="0" collapsed="false">
      <c r="A179" s="259"/>
      <c r="B179" s="15"/>
      <c r="C179" s="15"/>
    </row>
    <row r="180" customFormat="false" ht="13.8" hidden="false" customHeight="false" outlineLevel="0" collapsed="false">
      <c r="A180" s="259"/>
      <c r="B180" s="15"/>
      <c r="C180" s="15"/>
    </row>
    <row r="181" customFormat="false" ht="13.8" hidden="false" customHeight="false" outlineLevel="0" collapsed="false">
      <c r="A181" s="259"/>
      <c r="B181" s="15"/>
      <c r="C181" s="15"/>
    </row>
    <row r="182" customFormat="false" ht="13.8" hidden="false" customHeight="false" outlineLevel="0" collapsed="false">
      <c r="A182" s="259"/>
      <c r="B182" s="15"/>
      <c r="C182" s="15"/>
    </row>
    <row r="183" customFormat="false" ht="13.8" hidden="false" customHeight="false" outlineLevel="0" collapsed="false">
      <c r="A183" s="259"/>
      <c r="B183" s="15"/>
      <c r="C183" s="15"/>
    </row>
    <row r="184" customFormat="false" ht="13.8" hidden="false" customHeight="false" outlineLevel="0" collapsed="false">
      <c r="A184" s="259"/>
      <c r="B184" s="15"/>
      <c r="C184" s="15"/>
    </row>
    <row r="185" customFormat="false" ht="13.8" hidden="false" customHeight="false" outlineLevel="0" collapsed="false">
      <c r="A185" s="259"/>
      <c r="B185" s="15"/>
      <c r="C185" s="15"/>
    </row>
    <row r="186" customFormat="false" ht="13.8" hidden="false" customHeight="false" outlineLevel="0" collapsed="false">
      <c r="A186" s="259"/>
      <c r="B186" s="15"/>
      <c r="C186" s="15"/>
    </row>
    <row r="187" customFormat="false" ht="13.8" hidden="false" customHeight="false" outlineLevel="0" collapsed="false">
      <c r="A187" s="259"/>
      <c r="B187" s="15"/>
      <c r="C187" s="15"/>
    </row>
    <row r="188" customFormat="false" ht="13.8" hidden="false" customHeight="false" outlineLevel="0" collapsed="false">
      <c r="A188" s="259"/>
      <c r="B188" s="15"/>
      <c r="C188" s="15"/>
    </row>
    <row r="189" customFormat="false" ht="13.8" hidden="false" customHeight="false" outlineLevel="0" collapsed="false">
      <c r="A189" s="259"/>
      <c r="B189" s="15"/>
      <c r="C189" s="15"/>
    </row>
    <row r="190" customFormat="false" ht="13.8" hidden="false" customHeight="false" outlineLevel="0" collapsed="false">
      <c r="A190" s="259"/>
      <c r="B190" s="15"/>
      <c r="C190" s="15"/>
    </row>
    <row r="191" customFormat="false" ht="13.8" hidden="false" customHeight="false" outlineLevel="0" collapsed="false">
      <c r="A191" s="259"/>
      <c r="B191" s="15"/>
      <c r="C191" s="15"/>
    </row>
    <row r="192" customFormat="false" ht="13.8" hidden="false" customHeight="false" outlineLevel="0" collapsed="false">
      <c r="A192" s="259"/>
      <c r="B192" s="15"/>
      <c r="C192" s="15"/>
    </row>
    <row r="193" customFormat="false" ht="13.8" hidden="false" customHeight="false" outlineLevel="0" collapsed="false">
      <c r="A193" s="259"/>
      <c r="B193" s="15"/>
      <c r="C193" s="15"/>
    </row>
    <row r="194" customFormat="false" ht="13.8" hidden="false" customHeight="false" outlineLevel="0" collapsed="false">
      <c r="A194" s="259"/>
      <c r="B194" s="15"/>
      <c r="C194" s="15"/>
    </row>
    <row r="195" customFormat="false" ht="13.8" hidden="false" customHeight="false" outlineLevel="0" collapsed="false">
      <c r="A195" s="259"/>
      <c r="B195" s="15"/>
      <c r="C195" s="15"/>
    </row>
    <row r="196" customFormat="false" ht="13.8" hidden="false" customHeight="false" outlineLevel="0" collapsed="false">
      <c r="A196" s="259"/>
      <c r="B196" s="15"/>
      <c r="C196" s="15"/>
    </row>
    <row r="197" customFormat="false" ht="13.8" hidden="false" customHeight="false" outlineLevel="0" collapsed="false">
      <c r="A197" s="259"/>
      <c r="B197" s="15"/>
      <c r="C197" s="15"/>
    </row>
    <row r="198" customFormat="false" ht="13.8" hidden="false" customHeight="false" outlineLevel="0" collapsed="false">
      <c r="A198" s="259"/>
      <c r="B198" s="15"/>
      <c r="C198" s="15"/>
    </row>
    <row r="199" customFormat="false" ht="13.8" hidden="false" customHeight="false" outlineLevel="0" collapsed="false">
      <c r="A199" s="259"/>
      <c r="B199" s="15"/>
      <c r="C199" s="15"/>
    </row>
    <row r="200" customFormat="false" ht="13.8" hidden="false" customHeight="false" outlineLevel="0" collapsed="false">
      <c r="A200" s="259"/>
      <c r="B200" s="15"/>
      <c r="C200" s="15"/>
    </row>
    <row r="201" customFormat="false" ht="13.8" hidden="false" customHeight="false" outlineLevel="0" collapsed="false">
      <c r="A201" s="259"/>
      <c r="B201" s="15"/>
      <c r="C201" s="15"/>
    </row>
    <row r="202" customFormat="false" ht="13.8" hidden="false" customHeight="false" outlineLevel="0" collapsed="false">
      <c r="A202" s="259"/>
      <c r="B202" s="15"/>
      <c r="C202" s="15"/>
    </row>
    <row r="203" customFormat="false" ht="13.8" hidden="false" customHeight="false" outlineLevel="0" collapsed="false">
      <c r="A203" s="259"/>
      <c r="B203" s="15"/>
      <c r="C203" s="15"/>
    </row>
    <row r="204" customFormat="false" ht="13.8" hidden="false" customHeight="false" outlineLevel="0" collapsed="false">
      <c r="A204" s="259"/>
      <c r="B204" s="15"/>
      <c r="C204" s="15"/>
    </row>
    <row r="205" customFormat="false" ht="13.8" hidden="false" customHeight="false" outlineLevel="0" collapsed="false">
      <c r="A205" s="259"/>
      <c r="B205" s="15"/>
      <c r="C205" s="15"/>
    </row>
    <row r="206" customFormat="false" ht="13.8" hidden="false" customHeight="false" outlineLevel="0" collapsed="false">
      <c r="A206" s="259"/>
      <c r="B206" s="15"/>
      <c r="C206" s="15"/>
    </row>
    <row r="207" customFormat="false" ht="13.8" hidden="false" customHeight="false" outlineLevel="0" collapsed="false">
      <c r="A207" s="259"/>
      <c r="B207" s="15"/>
      <c r="C207" s="15"/>
    </row>
    <row r="208" customFormat="false" ht="13.8" hidden="false" customHeight="false" outlineLevel="0" collapsed="false">
      <c r="A208" s="259"/>
      <c r="B208" s="15"/>
      <c r="C208" s="15"/>
    </row>
    <row r="209" customFormat="false" ht="13.8" hidden="false" customHeight="false" outlineLevel="0" collapsed="false">
      <c r="A209" s="259"/>
      <c r="B209" s="15"/>
      <c r="C209" s="15"/>
    </row>
    <row r="210" customFormat="false" ht="13.8" hidden="false" customHeight="false" outlineLevel="0" collapsed="false">
      <c r="A210" s="259"/>
      <c r="B210" s="15"/>
      <c r="C210" s="15"/>
    </row>
    <row r="211" customFormat="false" ht="13.8" hidden="false" customHeight="false" outlineLevel="0" collapsed="false">
      <c r="A211" s="259"/>
      <c r="B211" s="15"/>
      <c r="C211" s="15"/>
    </row>
    <row r="212" customFormat="false" ht="13.8" hidden="false" customHeight="false" outlineLevel="0" collapsed="false">
      <c r="A212" s="259"/>
      <c r="B212" s="15"/>
      <c r="C212" s="15"/>
    </row>
    <row r="213" customFormat="false" ht="13.8" hidden="false" customHeight="false" outlineLevel="0" collapsed="false">
      <c r="A213" s="259"/>
      <c r="B213" s="15"/>
      <c r="C213" s="15"/>
    </row>
    <row r="214" customFormat="false" ht="13.8" hidden="false" customHeight="false" outlineLevel="0" collapsed="false">
      <c r="A214" s="259"/>
      <c r="B214" s="15"/>
      <c r="C214" s="15"/>
    </row>
    <row r="215" customFormat="false" ht="13.8" hidden="false" customHeight="false" outlineLevel="0" collapsed="false">
      <c r="A215" s="259"/>
      <c r="B215" s="15"/>
      <c r="C215" s="15"/>
    </row>
    <row r="216" customFormat="false" ht="13.8" hidden="false" customHeight="false" outlineLevel="0" collapsed="false">
      <c r="A216" s="259"/>
      <c r="B216" s="15"/>
      <c r="C216" s="15"/>
    </row>
    <row r="217" customFormat="false" ht="13.8" hidden="false" customHeight="false" outlineLevel="0" collapsed="false">
      <c r="A217" s="259"/>
      <c r="B217" s="15"/>
      <c r="C217" s="15"/>
    </row>
    <row r="218" customFormat="false" ht="13.8" hidden="false" customHeight="false" outlineLevel="0" collapsed="false">
      <c r="A218" s="259"/>
      <c r="B218" s="15"/>
      <c r="C218" s="15"/>
    </row>
    <row r="219" customFormat="false" ht="13.8" hidden="false" customHeight="false" outlineLevel="0" collapsed="false">
      <c r="A219" s="259"/>
      <c r="B219" s="15"/>
      <c r="C219" s="15"/>
    </row>
    <row r="220" customFormat="false" ht="13.8" hidden="false" customHeight="false" outlineLevel="0" collapsed="false">
      <c r="A220" s="259"/>
      <c r="B220" s="15"/>
      <c r="C220" s="15"/>
    </row>
    <row r="221" customFormat="false" ht="13.8" hidden="false" customHeight="false" outlineLevel="0" collapsed="false">
      <c r="A221" s="259"/>
      <c r="B221" s="15"/>
      <c r="C221" s="15"/>
    </row>
    <row r="222" customFormat="false" ht="13.8" hidden="false" customHeight="false" outlineLevel="0" collapsed="false">
      <c r="A222" s="259"/>
      <c r="B222" s="15"/>
      <c r="C222" s="15"/>
    </row>
    <row r="223" customFormat="false" ht="13.8" hidden="false" customHeight="false" outlineLevel="0" collapsed="false">
      <c r="A223" s="259"/>
      <c r="B223" s="15"/>
      <c r="C223" s="15"/>
    </row>
    <row r="224" customFormat="false" ht="13.8" hidden="false" customHeight="false" outlineLevel="0" collapsed="false">
      <c r="A224" s="259"/>
      <c r="B224" s="15"/>
      <c r="C224" s="15"/>
    </row>
    <row r="225" customFormat="false" ht="13.8" hidden="false" customHeight="false" outlineLevel="0" collapsed="false">
      <c r="A225" s="259"/>
      <c r="B225" s="15"/>
      <c r="C225" s="15"/>
    </row>
    <row r="226" customFormat="false" ht="13.8" hidden="false" customHeight="false" outlineLevel="0" collapsed="false">
      <c r="A226" s="259"/>
      <c r="B226" s="15"/>
      <c r="C226" s="15"/>
    </row>
    <row r="227" customFormat="false" ht="13.8" hidden="false" customHeight="false" outlineLevel="0" collapsed="false">
      <c r="A227" s="259"/>
      <c r="B227" s="15"/>
      <c r="C227" s="15"/>
    </row>
    <row r="228" customFormat="false" ht="13.8" hidden="false" customHeight="false" outlineLevel="0" collapsed="false">
      <c r="A228" s="259"/>
      <c r="B228" s="15"/>
      <c r="C228" s="15"/>
    </row>
    <row r="229" customFormat="false" ht="13.8" hidden="false" customHeight="false" outlineLevel="0" collapsed="false">
      <c r="A229" s="259"/>
      <c r="B229" s="15"/>
      <c r="C229" s="15"/>
    </row>
    <row r="230" customFormat="false" ht="13.8" hidden="false" customHeight="false" outlineLevel="0" collapsed="false">
      <c r="A230" s="259"/>
      <c r="B230" s="15"/>
      <c r="C230" s="15"/>
    </row>
    <row r="231" customFormat="false" ht="13.8" hidden="false" customHeight="false" outlineLevel="0" collapsed="false">
      <c r="A231" s="259"/>
      <c r="B231" s="15"/>
      <c r="C231" s="15"/>
    </row>
    <row r="232" customFormat="false" ht="13.8" hidden="false" customHeight="false" outlineLevel="0" collapsed="false">
      <c r="A232" s="259"/>
      <c r="B232" s="15"/>
      <c r="C232" s="15"/>
    </row>
    <row r="233" customFormat="false" ht="13.8" hidden="false" customHeight="false" outlineLevel="0" collapsed="false">
      <c r="A233" s="259"/>
      <c r="B233" s="15"/>
      <c r="C233" s="15"/>
    </row>
    <row r="234" customFormat="false" ht="13.8" hidden="false" customHeight="false" outlineLevel="0" collapsed="false">
      <c r="A234" s="259"/>
      <c r="B234" s="15"/>
      <c r="C234" s="15"/>
    </row>
    <row r="235" customFormat="false" ht="13.8" hidden="false" customHeight="false" outlineLevel="0" collapsed="false">
      <c r="A235" s="259"/>
      <c r="B235" s="15"/>
      <c r="C235" s="15"/>
    </row>
    <row r="236" customFormat="false" ht="13.8" hidden="false" customHeight="false" outlineLevel="0" collapsed="false">
      <c r="A236" s="259"/>
      <c r="B236" s="15"/>
      <c r="C236" s="15"/>
    </row>
    <row r="237" customFormat="false" ht="13.8" hidden="false" customHeight="false" outlineLevel="0" collapsed="false">
      <c r="A237" s="259"/>
      <c r="B237" s="15"/>
      <c r="C237" s="15"/>
    </row>
    <row r="238" customFormat="false" ht="13.8" hidden="false" customHeight="false" outlineLevel="0" collapsed="false">
      <c r="A238" s="259"/>
      <c r="B238" s="15"/>
      <c r="C238" s="15"/>
    </row>
    <row r="239" customFormat="false" ht="13.8" hidden="false" customHeight="false" outlineLevel="0" collapsed="false">
      <c r="A239" s="259"/>
      <c r="B239" s="15"/>
      <c r="C239" s="15"/>
    </row>
    <row r="240" customFormat="false" ht="13.8" hidden="false" customHeight="false" outlineLevel="0" collapsed="false">
      <c r="A240" s="259"/>
      <c r="B240" s="15"/>
      <c r="C240" s="15"/>
    </row>
    <row r="241" customFormat="false" ht="13.8" hidden="false" customHeight="false" outlineLevel="0" collapsed="false">
      <c r="A241" s="259"/>
      <c r="B241" s="15"/>
      <c r="C241" s="15"/>
    </row>
    <row r="242" customFormat="false" ht="13.8" hidden="false" customHeight="false" outlineLevel="0" collapsed="false">
      <c r="A242" s="259"/>
      <c r="B242" s="15"/>
      <c r="C242" s="15"/>
    </row>
    <row r="243" customFormat="false" ht="13.8" hidden="false" customHeight="false" outlineLevel="0" collapsed="false">
      <c r="A243" s="259"/>
      <c r="B243" s="15"/>
      <c r="C243" s="15"/>
    </row>
    <row r="244" customFormat="false" ht="13.8" hidden="false" customHeight="false" outlineLevel="0" collapsed="false">
      <c r="A244" s="259"/>
      <c r="B244" s="15"/>
      <c r="C244" s="15"/>
    </row>
    <row r="245" customFormat="false" ht="13.8" hidden="false" customHeight="false" outlineLevel="0" collapsed="false">
      <c r="A245" s="259"/>
      <c r="B245" s="15"/>
      <c r="C245" s="15"/>
    </row>
    <row r="246" customFormat="false" ht="13.8" hidden="false" customHeight="false" outlineLevel="0" collapsed="false">
      <c r="A246" s="259"/>
      <c r="B246" s="15"/>
      <c r="C246" s="15"/>
    </row>
    <row r="247" customFormat="false" ht="13.8" hidden="false" customHeight="false" outlineLevel="0" collapsed="false">
      <c r="A247" s="259"/>
      <c r="B247" s="15"/>
      <c r="C247" s="15"/>
    </row>
    <row r="248" customFormat="false" ht="13.8" hidden="false" customHeight="false" outlineLevel="0" collapsed="false">
      <c r="A248" s="259"/>
      <c r="B248" s="15"/>
      <c r="C248" s="15"/>
    </row>
    <row r="249" customFormat="false" ht="13.8" hidden="false" customHeight="false" outlineLevel="0" collapsed="false">
      <c r="A249" s="259"/>
      <c r="B249" s="15"/>
      <c r="C249" s="15"/>
    </row>
    <row r="250" customFormat="false" ht="13.8" hidden="false" customHeight="false" outlineLevel="0" collapsed="false">
      <c r="A250" s="259"/>
      <c r="B250" s="15"/>
      <c r="C250" s="15"/>
    </row>
    <row r="251" customFormat="false" ht="13.8" hidden="false" customHeight="false" outlineLevel="0" collapsed="false">
      <c r="A251" s="259"/>
      <c r="B251" s="15"/>
      <c r="C251" s="15"/>
    </row>
    <row r="252" customFormat="false" ht="13.8" hidden="false" customHeight="false" outlineLevel="0" collapsed="false">
      <c r="A252" s="259"/>
      <c r="B252" s="15"/>
      <c r="C252" s="15"/>
    </row>
    <row r="253" customFormat="false" ht="13.8" hidden="false" customHeight="false" outlineLevel="0" collapsed="false">
      <c r="A253" s="259"/>
      <c r="B253" s="15"/>
      <c r="C253" s="15"/>
    </row>
    <row r="254" customFormat="false" ht="13.8" hidden="false" customHeight="false" outlineLevel="0" collapsed="false">
      <c r="A254" s="259"/>
      <c r="B254" s="15"/>
      <c r="C254" s="15"/>
    </row>
    <row r="255" customFormat="false" ht="13.8" hidden="false" customHeight="false" outlineLevel="0" collapsed="false">
      <c r="A255" s="259"/>
      <c r="B255" s="15"/>
      <c r="C255" s="15"/>
    </row>
    <row r="256" customFormat="false" ht="13.8" hidden="false" customHeight="false" outlineLevel="0" collapsed="false">
      <c r="A256" s="259"/>
      <c r="B256" s="15"/>
      <c r="C256" s="15"/>
    </row>
    <row r="257" customFormat="false" ht="13.8" hidden="false" customHeight="false" outlineLevel="0" collapsed="false">
      <c r="A257" s="259"/>
      <c r="B257" s="15"/>
      <c r="C257" s="15"/>
    </row>
    <row r="258" customFormat="false" ht="13.8" hidden="false" customHeight="false" outlineLevel="0" collapsed="false">
      <c r="A258" s="259"/>
      <c r="B258" s="15"/>
      <c r="C258" s="15"/>
    </row>
    <row r="259" customFormat="false" ht="13.8" hidden="false" customHeight="false" outlineLevel="0" collapsed="false">
      <c r="A259" s="259"/>
      <c r="B259" s="15"/>
      <c r="C259" s="15"/>
    </row>
    <row r="260" customFormat="false" ht="13.8" hidden="false" customHeight="false" outlineLevel="0" collapsed="false">
      <c r="A260" s="259"/>
      <c r="B260" s="15"/>
      <c r="C260" s="15"/>
    </row>
    <row r="261" customFormat="false" ht="13.8" hidden="false" customHeight="false" outlineLevel="0" collapsed="false">
      <c r="A261" s="259"/>
      <c r="B261" s="15"/>
      <c r="C261" s="15"/>
    </row>
    <row r="262" customFormat="false" ht="13.8" hidden="false" customHeight="false" outlineLevel="0" collapsed="false">
      <c r="A262" s="259"/>
      <c r="B262" s="15"/>
      <c r="C262" s="15"/>
    </row>
    <row r="263" customFormat="false" ht="13.8" hidden="false" customHeight="false" outlineLevel="0" collapsed="false">
      <c r="A263" s="259"/>
      <c r="B263" s="15"/>
      <c r="C263" s="15"/>
    </row>
    <row r="264" customFormat="false" ht="13.8" hidden="false" customHeight="false" outlineLevel="0" collapsed="false">
      <c r="A264" s="259"/>
      <c r="B264" s="15"/>
      <c r="C264" s="15"/>
    </row>
    <row r="265" customFormat="false" ht="13.8" hidden="false" customHeight="false" outlineLevel="0" collapsed="false">
      <c r="A265" s="259"/>
      <c r="B265" s="15"/>
      <c r="C265" s="15"/>
    </row>
    <row r="266" customFormat="false" ht="13.8" hidden="false" customHeight="false" outlineLevel="0" collapsed="false">
      <c r="A266" s="259"/>
      <c r="B266" s="15"/>
      <c r="C266" s="15"/>
    </row>
    <row r="267" customFormat="false" ht="13.8" hidden="false" customHeight="false" outlineLevel="0" collapsed="false">
      <c r="A267" s="259"/>
      <c r="B267" s="15"/>
      <c r="C267" s="15"/>
    </row>
    <row r="268" customFormat="false" ht="13.8" hidden="false" customHeight="false" outlineLevel="0" collapsed="false">
      <c r="A268" s="259"/>
      <c r="B268" s="15"/>
      <c r="C268" s="15"/>
    </row>
    <row r="269" customFormat="false" ht="13.8" hidden="false" customHeight="false" outlineLevel="0" collapsed="false">
      <c r="A269" s="259"/>
      <c r="B269" s="15"/>
      <c r="C269" s="15"/>
    </row>
    <row r="270" customFormat="false" ht="13.8" hidden="false" customHeight="false" outlineLevel="0" collapsed="false">
      <c r="A270" s="259"/>
      <c r="B270" s="15"/>
      <c r="C270" s="15"/>
    </row>
    <row r="271" customFormat="false" ht="13.8" hidden="false" customHeight="false" outlineLevel="0" collapsed="false">
      <c r="A271" s="259"/>
      <c r="B271" s="15"/>
      <c r="C271" s="15"/>
    </row>
    <row r="272" customFormat="false" ht="13.8" hidden="false" customHeight="false" outlineLevel="0" collapsed="false">
      <c r="A272" s="259"/>
      <c r="B272" s="15"/>
      <c r="C272" s="15"/>
    </row>
    <row r="273" customFormat="false" ht="13.8" hidden="false" customHeight="false" outlineLevel="0" collapsed="false">
      <c r="A273" s="259"/>
      <c r="B273" s="15"/>
      <c r="C273" s="15"/>
    </row>
    <row r="274" customFormat="false" ht="13.8" hidden="false" customHeight="false" outlineLevel="0" collapsed="false">
      <c r="A274" s="259"/>
      <c r="B274" s="15"/>
      <c r="C274" s="15"/>
    </row>
    <row r="275" customFormat="false" ht="13.8" hidden="false" customHeight="false" outlineLevel="0" collapsed="false">
      <c r="A275" s="259"/>
      <c r="B275" s="15"/>
      <c r="C275" s="15"/>
    </row>
    <row r="276" customFormat="false" ht="13.8" hidden="false" customHeight="false" outlineLevel="0" collapsed="false">
      <c r="A276" s="259"/>
      <c r="B276" s="15"/>
      <c r="C276" s="15"/>
    </row>
    <row r="277" customFormat="false" ht="13.8" hidden="false" customHeight="false" outlineLevel="0" collapsed="false">
      <c r="A277" s="259"/>
      <c r="B277" s="15"/>
      <c r="C277" s="15"/>
    </row>
    <row r="278" customFormat="false" ht="13.8" hidden="false" customHeight="false" outlineLevel="0" collapsed="false">
      <c r="A278" s="259"/>
      <c r="B278" s="15"/>
      <c r="C278" s="15"/>
    </row>
    <row r="279" customFormat="false" ht="13.8" hidden="false" customHeight="false" outlineLevel="0" collapsed="false">
      <c r="A279" s="259"/>
      <c r="B279" s="15"/>
      <c r="C279" s="15"/>
    </row>
    <row r="280" customFormat="false" ht="13.8" hidden="false" customHeight="false" outlineLevel="0" collapsed="false">
      <c r="A280" s="259"/>
      <c r="B280" s="15"/>
      <c r="C280" s="15"/>
    </row>
    <row r="281" customFormat="false" ht="13.8" hidden="false" customHeight="false" outlineLevel="0" collapsed="false">
      <c r="A281" s="259"/>
      <c r="B281" s="15"/>
      <c r="C281" s="15"/>
    </row>
    <row r="282" customFormat="false" ht="13.8" hidden="false" customHeight="false" outlineLevel="0" collapsed="false">
      <c r="A282" s="259"/>
      <c r="B282" s="15"/>
      <c r="C282" s="15"/>
    </row>
    <row r="283" customFormat="false" ht="13.8" hidden="false" customHeight="false" outlineLevel="0" collapsed="false">
      <c r="A283" s="259"/>
      <c r="B283" s="15"/>
      <c r="C283" s="15"/>
    </row>
    <row r="284" customFormat="false" ht="13.8" hidden="false" customHeight="false" outlineLevel="0" collapsed="false">
      <c r="A284" s="259"/>
      <c r="B284" s="15"/>
      <c r="C284" s="15"/>
    </row>
    <row r="285" customFormat="false" ht="13.8" hidden="false" customHeight="false" outlineLevel="0" collapsed="false">
      <c r="A285" s="259"/>
      <c r="B285" s="15"/>
      <c r="C285" s="15"/>
    </row>
    <row r="286" customFormat="false" ht="13.8" hidden="false" customHeight="false" outlineLevel="0" collapsed="false">
      <c r="A286" s="259"/>
      <c r="B286" s="15"/>
      <c r="C286" s="15"/>
    </row>
    <row r="287" customFormat="false" ht="13.8" hidden="false" customHeight="false" outlineLevel="0" collapsed="false">
      <c r="A287" s="259"/>
      <c r="B287" s="15"/>
      <c r="C287" s="15"/>
    </row>
    <row r="288" customFormat="false" ht="13.8" hidden="false" customHeight="false" outlineLevel="0" collapsed="false">
      <c r="A288" s="259"/>
      <c r="B288" s="15"/>
      <c r="C288" s="15"/>
    </row>
    <row r="289" customFormat="false" ht="13.8" hidden="false" customHeight="false" outlineLevel="0" collapsed="false">
      <c r="A289" s="259"/>
      <c r="B289" s="15"/>
      <c r="C289" s="15"/>
    </row>
    <row r="290" customFormat="false" ht="13.8" hidden="false" customHeight="false" outlineLevel="0" collapsed="false">
      <c r="A290" s="259"/>
      <c r="B290" s="15"/>
      <c r="C290" s="15"/>
    </row>
    <row r="291" customFormat="false" ht="13.8" hidden="false" customHeight="false" outlineLevel="0" collapsed="false">
      <c r="A291" s="259"/>
      <c r="B291" s="15"/>
      <c r="C291" s="15"/>
    </row>
    <row r="292" customFormat="false" ht="13.8" hidden="false" customHeight="false" outlineLevel="0" collapsed="false">
      <c r="A292" s="259"/>
      <c r="B292" s="15"/>
      <c r="C292" s="15"/>
    </row>
    <row r="293" customFormat="false" ht="13.8" hidden="false" customHeight="false" outlineLevel="0" collapsed="false">
      <c r="A293" s="259"/>
      <c r="B293" s="15"/>
      <c r="C293" s="15"/>
    </row>
    <row r="294" customFormat="false" ht="13.8" hidden="false" customHeight="false" outlineLevel="0" collapsed="false">
      <c r="A294" s="259"/>
      <c r="B294" s="15"/>
      <c r="C294" s="15"/>
    </row>
    <row r="295" customFormat="false" ht="13.8" hidden="false" customHeight="false" outlineLevel="0" collapsed="false">
      <c r="A295" s="259"/>
      <c r="B295" s="15"/>
      <c r="C295" s="15"/>
    </row>
    <row r="296" customFormat="false" ht="13.8" hidden="false" customHeight="false" outlineLevel="0" collapsed="false">
      <c r="A296" s="259"/>
      <c r="B296" s="15"/>
      <c r="C296" s="15"/>
    </row>
    <row r="297" customFormat="false" ht="13.8" hidden="false" customHeight="false" outlineLevel="0" collapsed="false">
      <c r="A297" s="259"/>
      <c r="B297" s="15"/>
      <c r="C297" s="15"/>
    </row>
    <row r="298" customFormat="false" ht="13.8" hidden="false" customHeight="false" outlineLevel="0" collapsed="false">
      <c r="A298" s="259"/>
      <c r="B298" s="15"/>
      <c r="C298" s="15"/>
    </row>
    <row r="299" customFormat="false" ht="13.8" hidden="false" customHeight="false" outlineLevel="0" collapsed="false">
      <c r="A299" s="259"/>
      <c r="B299" s="15"/>
      <c r="C299" s="15"/>
    </row>
    <row r="300" customFormat="false" ht="13.8" hidden="false" customHeight="false" outlineLevel="0" collapsed="false">
      <c r="A300" s="259"/>
      <c r="B300" s="15"/>
      <c r="C300" s="15"/>
    </row>
    <row r="301" customFormat="false" ht="13.8" hidden="false" customHeight="false" outlineLevel="0" collapsed="false">
      <c r="A301" s="259"/>
      <c r="B301" s="15"/>
      <c r="C301" s="15"/>
    </row>
    <row r="302" customFormat="false" ht="13.8" hidden="false" customHeight="false" outlineLevel="0" collapsed="false">
      <c r="A302" s="259"/>
      <c r="B302" s="15"/>
      <c r="C302" s="15"/>
    </row>
    <row r="303" customFormat="false" ht="13.8" hidden="false" customHeight="false" outlineLevel="0" collapsed="false">
      <c r="A303" s="259"/>
      <c r="B303" s="15"/>
      <c r="C303" s="15"/>
    </row>
    <row r="304" customFormat="false" ht="13.8" hidden="false" customHeight="false" outlineLevel="0" collapsed="false">
      <c r="A304" s="259"/>
      <c r="B304" s="15"/>
      <c r="C304" s="15"/>
    </row>
    <row r="305" customFormat="false" ht="13.8" hidden="false" customHeight="false" outlineLevel="0" collapsed="false">
      <c r="A305" s="259"/>
      <c r="B305" s="15"/>
      <c r="C305" s="15"/>
    </row>
    <row r="306" customFormat="false" ht="13.8" hidden="false" customHeight="false" outlineLevel="0" collapsed="false">
      <c r="A306" s="259"/>
      <c r="B306" s="15"/>
      <c r="C306" s="15"/>
    </row>
    <row r="307" customFormat="false" ht="13.8" hidden="false" customHeight="false" outlineLevel="0" collapsed="false">
      <c r="A307" s="259"/>
      <c r="B307" s="15"/>
      <c r="C307" s="15"/>
    </row>
    <row r="308" customFormat="false" ht="13.8" hidden="false" customHeight="false" outlineLevel="0" collapsed="false">
      <c r="A308" s="259"/>
      <c r="B308" s="15"/>
      <c r="C308" s="15"/>
    </row>
    <row r="309" customFormat="false" ht="13.8" hidden="false" customHeight="false" outlineLevel="0" collapsed="false">
      <c r="A309" s="259"/>
      <c r="B309" s="15"/>
      <c r="C309" s="15"/>
    </row>
    <row r="310" customFormat="false" ht="13.8" hidden="false" customHeight="false" outlineLevel="0" collapsed="false">
      <c r="A310" s="259"/>
      <c r="B310" s="15"/>
      <c r="C310" s="15"/>
    </row>
    <row r="311" customFormat="false" ht="13.8" hidden="false" customHeight="false" outlineLevel="0" collapsed="false">
      <c r="A311" s="259"/>
      <c r="B311" s="15"/>
      <c r="C311" s="15"/>
    </row>
    <row r="312" customFormat="false" ht="13.8" hidden="false" customHeight="false" outlineLevel="0" collapsed="false">
      <c r="A312" s="259"/>
      <c r="B312" s="15"/>
      <c r="C312" s="15"/>
    </row>
    <row r="313" customFormat="false" ht="13.8" hidden="false" customHeight="false" outlineLevel="0" collapsed="false">
      <c r="A313" s="259"/>
      <c r="B313" s="15"/>
      <c r="C313" s="15"/>
    </row>
    <row r="314" customFormat="false" ht="13.8" hidden="false" customHeight="false" outlineLevel="0" collapsed="false">
      <c r="A314" s="259"/>
      <c r="B314" s="15"/>
      <c r="C314" s="15"/>
    </row>
    <row r="315" customFormat="false" ht="13.8" hidden="false" customHeight="false" outlineLevel="0" collapsed="false">
      <c r="A315" s="259"/>
      <c r="B315" s="15"/>
      <c r="C315" s="15"/>
    </row>
    <row r="316" customFormat="false" ht="13.8" hidden="false" customHeight="false" outlineLevel="0" collapsed="false">
      <c r="A316" s="259"/>
      <c r="B316" s="15"/>
      <c r="C316" s="15"/>
    </row>
    <row r="317" customFormat="false" ht="13.8" hidden="false" customHeight="false" outlineLevel="0" collapsed="false">
      <c r="A317" s="259"/>
      <c r="B317" s="15"/>
      <c r="C317" s="15"/>
    </row>
    <row r="318" customFormat="false" ht="13.8" hidden="false" customHeight="false" outlineLevel="0" collapsed="false">
      <c r="A318" s="259"/>
      <c r="B318" s="15"/>
      <c r="C318" s="15"/>
    </row>
    <row r="319" customFormat="false" ht="13.8" hidden="false" customHeight="false" outlineLevel="0" collapsed="false">
      <c r="A319" s="259"/>
      <c r="B319" s="15"/>
      <c r="C319" s="15"/>
    </row>
    <row r="320" customFormat="false" ht="13.8" hidden="false" customHeight="false" outlineLevel="0" collapsed="false">
      <c r="A320" s="259"/>
      <c r="B320" s="15"/>
      <c r="C320" s="15"/>
    </row>
    <row r="321" customFormat="false" ht="13.8" hidden="false" customHeight="false" outlineLevel="0" collapsed="false">
      <c r="A321" s="259"/>
      <c r="B321" s="15"/>
      <c r="C321" s="15"/>
    </row>
    <row r="322" customFormat="false" ht="13.8" hidden="false" customHeight="false" outlineLevel="0" collapsed="false">
      <c r="A322" s="259"/>
      <c r="B322" s="15"/>
      <c r="C322" s="15"/>
    </row>
    <row r="323" customFormat="false" ht="13.8" hidden="false" customHeight="false" outlineLevel="0" collapsed="false">
      <c r="A323" s="259"/>
      <c r="B323" s="15"/>
      <c r="C323" s="15"/>
    </row>
    <row r="324" customFormat="false" ht="13.8" hidden="false" customHeight="false" outlineLevel="0" collapsed="false">
      <c r="A324" s="259"/>
      <c r="B324" s="15"/>
      <c r="C324" s="15"/>
    </row>
    <row r="325" customFormat="false" ht="13.8" hidden="false" customHeight="false" outlineLevel="0" collapsed="false">
      <c r="A325" s="259"/>
      <c r="B325" s="15"/>
      <c r="C325" s="15"/>
    </row>
    <row r="326" customFormat="false" ht="13.8" hidden="false" customHeight="false" outlineLevel="0" collapsed="false">
      <c r="A326" s="259"/>
      <c r="B326" s="15"/>
      <c r="C326" s="15"/>
    </row>
    <row r="327" customFormat="false" ht="13.8" hidden="false" customHeight="false" outlineLevel="0" collapsed="false">
      <c r="A327" s="259"/>
      <c r="B327" s="15"/>
      <c r="C327" s="15"/>
    </row>
    <row r="328" customFormat="false" ht="13.8" hidden="false" customHeight="false" outlineLevel="0" collapsed="false">
      <c r="A328" s="259"/>
      <c r="B328" s="15"/>
      <c r="C328" s="15"/>
    </row>
    <row r="329" customFormat="false" ht="13.8" hidden="false" customHeight="false" outlineLevel="0" collapsed="false">
      <c r="A329" s="259"/>
      <c r="B329" s="15"/>
      <c r="C329" s="15"/>
    </row>
    <row r="330" customFormat="false" ht="13.8" hidden="false" customHeight="false" outlineLevel="0" collapsed="false">
      <c r="A330" s="259"/>
      <c r="B330" s="15"/>
      <c r="C330" s="15"/>
    </row>
    <row r="331" customFormat="false" ht="13.8" hidden="false" customHeight="false" outlineLevel="0" collapsed="false">
      <c r="A331" s="259"/>
      <c r="B331" s="15"/>
      <c r="C331" s="15"/>
    </row>
    <row r="332" customFormat="false" ht="13.8" hidden="false" customHeight="false" outlineLevel="0" collapsed="false">
      <c r="A332" s="259"/>
      <c r="B332" s="15"/>
      <c r="C332" s="15"/>
    </row>
    <row r="333" customFormat="false" ht="13.8" hidden="false" customHeight="false" outlineLevel="0" collapsed="false">
      <c r="A333" s="259"/>
      <c r="B333" s="15"/>
      <c r="C333" s="15"/>
    </row>
    <row r="334" customFormat="false" ht="13.8" hidden="false" customHeight="false" outlineLevel="0" collapsed="false">
      <c r="A334" s="259"/>
      <c r="B334" s="15"/>
      <c r="C334" s="15"/>
    </row>
    <row r="335" customFormat="false" ht="13.8" hidden="false" customHeight="false" outlineLevel="0" collapsed="false">
      <c r="A335" s="259"/>
      <c r="B335" s="15"/>
      <c r="C335" s="15"/>
    </row>
    <row r="336" customFormat="false" ht="13.8" hidden="false" customHeight="false" outlineLevel="0" collapsed="false">
      <c r="A336" s="259"/>
      <c r="B336" s="15"/>
      <c r="C336" s="15"/>
    </row>
    <row r="337" customFormat="false" ht="13.8" hidden="false" customHeight="false" outlineLevel="0" collapsed="false">
      <c r="A337" s="259"/>
      <c r="B337" s="15"/>
      <c r="C337" s="15"/>
    </row>
    <row r="338" customFormat="false" ht="13.8" hidden="false" customHeight="false" outlineLevel="0" collapsed="false">
      <c r="A338" s="259"/>
      <c r="B338" s="15"/>
      <c r="C338" s="15"/>
    </row>
    <row r="339" customFormat="false" ht="13.8" hidden="false" customHeight="false" outlineLevel="0" collapsed="false">
      <c r="A339" s="259"/>
      <c r="B339" s="15"/>
      <c r="C339" s="15"/>
    </row>
    <row r="340" customFormat="false" ht="13.8" hidden="false" customHeight="false" outlineLevel="0" collapsed="false">
      <c r="A340" s="259"/>
      <c r="B340" s="15"/>
      <c r="C340" s="15"/>
    </row>
    <row r="341" customFormat="false" ht="13.8" hidden="false" customHeight="false" outlineLevel="0" collapsed="false">
      <c r="A341" s="259"/>
      <c r="B341" s="15"/>
      <c r="C341" s="15"/>
    </row>
    <row r="342" customFormat="false" ht="13.8" hidden="false" customHeight="false" outlineLevel="0" collapsed="false">
      <c r="A342" s="259"/>
      <c r="B342" s="15"/>
      <c r="C342" s="15"/>
    </row>
    <row r="343" customFormat="false" ht="13.8" hidden="false" customHeight="false" outlineLevel="0" collapsed="false">
      <c r="A343" s="259"/>
      <c r="B343" s="15"/>
      <c r="C343" s="15"/>
    </row>
    <row r="344" customFormat="false" ht="13.8" hidden="false" customHeight="false" outlineLevel="0" collapsed="false">
      <c r="A344" s="259"/>
      <c r="B344" s="15"/>
      <c r="C344" s="15"/>
    </row>
    <row r="345" customFormat="false" ht="13.8" hidden="false" customHeight="false" outlineLevel="0" collapsed="false">
      <c r="A345" s="259"/>
      <c r="B345" s="15"/>
      <c r="C345" s="15"/>
    </row>
    <row r="346" customFormat="false" ht="13.8" hidden="false" customHeight="false" outlineLevel="0" collapsed="false">
      <c r="A346" s="259"/>
      <c r="B346" s="15"/>
      <c r="C346" s="15"/>
    </row>
    <row r="347" customFormat="false" ht="13.8" hidden="false" customHeight="false" outlineLevel="0" collapsed="false">
      <c r="A347" s="259"/>
      <c r="B347" s="15"/>
      <c r="C347" s="15"/>
    </row>
    <row r="348" customFormat="false" ht="13.8" hidden="false" customHeight="false" outlineLevel="0" collapsed="false">
      <c r="A348" s="259"/>
      <c r="B348" s="15"/>
      <c r="C348" s="15"/>
    </row>
    <row r="349" customFormat="false" ht="13.8" hidden="false" customHeight="false" outlineLevel="0" collapsed="false">
      <c r="A349" s="259"/>
      <c r="B349" s="15"/>
      <c r="C349" s="15"/>
    </row>
    <row r="350" customFormat="false" ht="13.8" hidden="false" customHeight="false" outlineLevel="0" collapsed="false">
      <c r="A350" s="259"/>
      <c r="B350" s="15"/>
      <c r="C350" s="15"/>
    </row>
    <row r="351" customFormat="false" ht="13.8" hidden="false" customHeight="false" outlineLevel="0" collapsed="false">
      <c r="A351" s="259"/>
      <c r="B351" s="15"/>
      <c r="C351" s="15"/>
    </row>
    <row r="352" customFormat="false" ht="13.8" hidden="false" customHeight="false" outlineLevel="0" collapsed="false">
      <c r="A352" s="259"/>
      <c r="B352" s="15"/>
      <c r="C352" s="15"/>
    </row>
    <row r="353" customFormat="false" ht="13.8" hidden="false" customHeight="false" outlineLevel="0" collapsed="false">
      <c r="A353" s="259"/>
      <c r="B353" s="15"/>
      <c r="C353" s="15"/>
    </row>
    <row r="354" customFormat="false" ht="13.8" hidden="false" customHeight="false" outlineLevel="0" collapsed="false">
      <c r="A354" s="259"/>
      <c r="B354" s="15"/>
      <c r="C354" s="15"/>
    </row>
    <row r="355" customFormat="false" ht="13.8" hidden="false" customHeight="false" outlineLevel="0" collapsed="false">
      <c r="A355" s="259"/>
      <c r="B355" s="15"/>
      <c r="C355" s="15"/>
    </row>
    <row r="356" customFormat="false" ht="13.8" hidden="false" customHeight="false" outlineLevel="0" collapsed="false">
      <c r="A356" s="259"/>
      <c r="B356" s="15"/>
      <c r="C356" s="15"/>
    </row>
    <row r="357" customFormat="false" ht="13.8" hidden="false" customHeight="false" outlineLevel="0" collapsed="false">
      <c r="A357" s="259"/>
      <c r="B357" s="15"/>
      <c r="C357" s="15"/>
    </row>
    <row r="358" customFormat="false" ht="13.8" hidden="false" customHeight="false" outlineLevel="0" collapsed="false">
      <c r="A358" s="259"/>
      <c r="B358" s="15"/>
      <c r="C358" s="15"/>
    </row>
    <row r="359" customFormat="false" ht="13.8" hidden="false" customHeight="false" outlineLevel="0" collapsed="false">
      <c r="A359" s="259"/>
      <c r="B359" s="15"/>
      <c r="C359" s="15"/>
    </row>
    <row r="360" customFormat="false" ht="13.8" hidden="false" customHeight="false" outlineLevel="0" collapsed="false">
      <c r="A360" s="259"/>
      <c r="B360" s="15"/>
      <c r="C360" s="15"/>
    </row>
    <row r="361" customFormat="false" ht="13.8" hidden="false" customHeight="false" outlineLevel="0" collapsed="false">
      <c r="A361" s="259"/>
      <c r="B361" s="15"/>
      <c r="C361" s="15"/>
    </row>
    <row r="362" customFormat="false" ht="13.8" hidden="false" customHeight="false" outlineLevel="0" collapsed="false">
      <c r="A362" s="259"/>
      <c r="B362" s="15"/>
      <c r="C362" s="15"/>
    </row>
    <row r="363" customFormat="false" ht="13.8" hidden="false" customHeight="false" outlineLevel="0" collapsed="false">
      <c r="A363" s="259"/>
      <c r="B363" s="15"/>
      <c r="C363" s="15"/>
    </row>
    <row r="364" customFormat="false" ht="13.8" hidden="false" customHeight="false" outlineLevel="0" collapsed="false">
      <c r="A364" s="259"/>
      <c r="B364" s="15"/>
      <c r="C364" s="15"/>
    </row>
    <row r="365" customFormat="false" ht="13.8" hidden="false" customHeight="false" outlineLevel="0" collapsed="false">
      <c r="A365" s="259"/>
      <c r="B365" s="15"/>
      <c r="C365" s="15"/>
    </row>
    <row r="366" customFormat="false" ht="13.8" hidden="false" customHeight="false" outlineLevel="0" collapsed="false">
      <c r="A366" s="259"/>
      <c r="B366" s="15"/>
      <c r="C366" s="15"/>
    </row>
    <row r="367" customFormat="false" ht="13.8" hidden="false" customHeight="false" outlineLevel="0" collapsed="false">
      <c r="A367" s="259"/>
      <c r="B367" s="15"/>
      <c r="C367" s="15"/>
    </row>
    <row r="368" customFormat="false" ht="13.8" hidden="false" customHeight="false" outlineLevel="0" collapsed="false">
      <c r="A368" s="259"/>
      <c r="B368" s="15"/>
      <c r="C368" s="15"/>
    </row>
    <row r="369" customFormat="false" ht="13.8" hidden="false" customHeight="false" outlineLevel="0" collapsed="false">
      <c r="A369" s="259"/>
      <c r="B369" s="15"/>
      <c r="C369" s="15"/>
    </row>
    <row r="370" customFormat="false" ht="13.8" hidden="false" customHeight="false" outlineLevel="0" collapsed="false">
      <c r="A370" s="259"/>
      <c r="B370" s="15"/>
      <c r="C370" s="15"/>
    </row>
    <row r="371" customFormat="false" ht="13.8" hidden="false" customHeight="false" outlineLevel="0" collapsed="false">
      <c r="A371" s="259"/>
      <c r="B371" s="15"/>
      <c r="C371" s="15"/>
    </row>
    <row r="372" customFormat="false" ht="13.8" hidden="false" customHeight="false" outlineLevel="0" collapsed="false">
      <c r="A372" s="259"/>
      <c r="B372" s="15"/>
      <c r="C372" s="15"/>
    </row>
    <row r="373" customFormat="false" ht="13.8" hidden="false" customHeight="false" outlineLevel="0" collapsed="false">
      <c r="A373" s="259"/>
      <c r="B373" s="15"/>
      <c r="C373" s="15"/>
    </row>
    <row r="374" customFormat="false" ht="13.8" hidden="false" customHeight="false" outlineLevel="0" collapsed="false">
      <c r="A374" s="259"/>
      <c r="B374" s="15"/>
      <c r="C374" s="15"/>
    </row>
    <row r="375" customFormat="false" ht="13.8" hidden="false" customHeight="false" outlineLevel="0" collapsed="false">
      <c r="A375" s="259"/>
      <c r="B375" s="15"/>
      <c r="C375" s="15"/>
    </row>
    <row r="376" customFormat="false" ht="13.8" hidden="false" customHeight="false" outlineLevel="0" collapsed="false">
      <c r="A376" s="259"/>
      <c r="B376" s="15"/>
      <c r="C376" s="15"/>
    </row>
    <row r="377" customFormat="false" ht="13.8" hidden="false" customHeight="false" outlineLevel="0" collapsed="false">
      <c r="A377" s="259"/>
      <c r="B377" s="15"/>
      <c r="C377" s="15"/>
    </row>
    <row r="378" customFormat="false" ht="13.8" hidden="false" customHeight="false" outlineLevel="0" collapsed="false">
      <c r="A378" s="259"/>
      <c r="B378" s="15"/>
      <c r="C378" s="15"/>
    </row>
    <row r="379" customFormat="false" ht="13.8" hidden="false" customHeight="false" outlineLevel="0" collapsed="false">
      <c r="A379" s="259"/>
      <c r="B379" s="15"/>
      <c r="C379" s="15"/>
    </row>
    <row r="380" customFormat="false" ht="13.8" hidden="false" customHeight="false" outlineLevel="0" collapsed="false">
      <c r="A380" s="259"/>
      <c r="B380" s="15"/>
      <c r="C380" s="15"/>
    </row>
    <row r="381" customFormat="false" ht="13.8" hidden="false" customHeight="false" outlineLevel="0" collapsed="false">
      <c r="A381" s="259"/>
      <c r="B381" s="15"/>
      <c r="C381" s="15"/>
    </row>
    <row r="382" customFormat="false" ht="13.8" hidden="false" customHeight="false" outlineLevel="0" collapsed="false">
      <c r="A382" s="259"/>
      <c r="B382" s="15"/>
      <c r="C382" s="15"/>
    </row>
    <row r="383" customFormat="false" ht="13.8" hidden="false" customHeight="false" outlineLevel="0" collapsed="false">
      <c r="A383" s="259"/>
      <c r="B383" s="15"/>
      <c r="C383" s="15"/>
    </row>
    <row r="384" customFormat="false" ht="13.8" hidden="false" customHeight="false" outlineLevel="0" collapsed="false">
      <c r="A384" s="259"/>
      <c r="B384" s="15"/>
      <c r="C384" s="15"/>
    </row>
    <row r="385" customFormat="false" ht="13.8" hidden="false" customHeight="false" outlineLevel="0" collapsed="false">
      <c r="A385" s="259"/>
      <c r="B385" s="15"/>
      <c r="C385" s="15"/>
    </row>
    <row r="386" customFormat="false" ht="13.8" hidden="false" customHeight="false" outlineLevel="0" collapsed="false">
      <c r="A386" s="259"/>
      <c r="B386" s="15"/>
      <c r="C386" s="15"/>
    </row>
    <row r="387" customFormat="false" ht="13.8" hidden="false" customHeight="false" outlineLevel="0" collapsed="false">
      <c r="A387" s="259"/>
      <c r="B387" s="15"/>
      <c r="C387" s="15"/>
    </row>
    <row r="388" customFormat="false" ht="13.8" hidden="false" customHeight="false" outlineLevel="0" collapsed="false">
      <c r="A388" s="259"/>
      <c r="B388" s="15"/>
      <c r="C388" s="15"/>
    </row>
    <row r="389" customFormat="false" ht="13.8" hidden="false" customHeight="false" outlineLevel="0" collapsed="false">
      <c r="A389" s="259"/>
      <c r="B389" s="15"/>
      <c r="C389" s="15"/>
    </row>
    <row r="390" customFormat="false" ht="13.8" hidden="false" customHeight="false" outlineLevel="0" collapsed="false">
      <c r="A390" s="259"/>
      <c r="B390" s="15"/>
      <c r="C390" s="15"/>
    </row>
    <row r="391" customFormat="false" ht="13.8" hidden="false" customHeight="false" outlineLevel="0" collapsed="false">
      <c r="A391" s="259"/>
      <c r="B391" s="15"/>
      <c r="C391" s="15"/>
    </row>
    <row r="392" customFormat="false" ht="13.8" hidden="false" customHeight="false" outlineLevel="0" collapsed="false">
      <c r="A392" s="259"/>
      <c r="B392" s="15"/>
      <c r="C392" s="15"/>
    </row>
    <row r="393" customFormat="false" ht="13.8" hidden="false" customHeight="false" outlineLevel="0" collapsed="false">
      <c r="A393" s="259"/>
      <c r="B393" s="15"/>
      <c r="C393" s="15"/>
    </row>
    <row r="394" customFormat="false" ht="13.8" hidden="false" customHeight="false" outlineLevel="0" collapsed="false">
      <c r="A394" s="259"/>
      <c r="B394" s="15"/>
      <c r="C394" s="15"/>
    </row>
    <row r="395" customFormat="false" ht="13.8" hidden="false" customHeight="false" outlineLevel="0" collapsed="false">
      <c r="A395" s="259"/>
      <c r="B395" s="15"/>
      <c r="C395" s="15"/>
    </row>
    <row r="396" customFormat="false" ht="13.8" hidden="false" customHeight="false" outlineLevel="0" collapsed="false">
      <c r="A396" s="259"/>
      <c r="B396" s="15"/>
      <c r="C396" s="15"/>
    </row>
    <row r="397" customFormat="false" ht="13.8" hidden="false" customHeight="false" outlineLevel="0" collapsed="false">
      <c r="A397" s="259"/>
      <c r="B397" s="15"/>
      <c r="C397" s="15"/>
    </row>
    <row r="398" customFormat="false" ht="13.8" hidden="false" customHeight="false" outlineLevel="0" collapsed="false">
      <c r="A398" s="259"/>
      <c r="B398" s="15"/>
      <c r="C398" s="15"/>
    </row>
    <row r="399" customFormat="false" ht="13.8" hidden="false" customHeight="false" outlineLevel="0" collapsed="false">
      <c r="A399" s="259"/>
      <c r="B399" s="15"/>
      <c r="C399" s="15"/>
    </row>
    <row r="400" customFormat="false" ht="13.8" hidden="false" customHeight="false" outlineLevel="0" collapsed="false">
      <c r="A400" s="259"/>
      <c r="B400" s="15"/>
      <c r="C400" s="15"/>
    </row>
    <row r="401" customFormat="false" ht="13.8" hidden="false" customHeight="false" outlineLevel="0" collapsed="false">
      <c r="A401" s="259"/>
      <c r="B401" s="15"/>
      <c r="C401" s="15"/>
    </row>
    <row r="402" customFormat="false" ht="13.8" hidden="false" customHeight="false" outlineLevel="0" collapsed="false">
      <c r="A402" s="259"/>
      <c r="B402" s="15"/>
      <c r="C402" s="15"/>
    </row>
    <row r="403" customFormat="false" ht="13.8" hidden="false" customHeight="false" outlineLevel="0" collapsed="false">
      <c r="A403" s="259"/>
      <c r="B403" s="15"/>
      <c r="C403" s="15"/>
    </row>
    <row r="404" customFormat="false" ht="13.8" hidden="false" customHeight="false" outlineLevel="0" collapsed="false">
      <c r="A404" s="259"/>
      <c r="B404" s="15"/>
      <c r="C404" s="15"/>
    </row>
    <row r="405" customFormat="false" ht="13.8" hidden="false" customHeight="false" outlineLevel="0" collapsed="false">
      <c r="A405" s="259"/>
      <c r="B405" s="15"/>
      <c r="C405" s="15"/>
    </row>
    <row r="406" customFormat="false" ht="13.8" hidden="false" customHeight="false" outlineLevel="0" collapsed="false">
      <c r="A406" s="259"/>
      <c r="B406" s="15"/>
      <c r="C406" s="15"/>
    </row>
    <row r="407" customFormat="false" ht="13.8" hidden="false" customHeight="false" outlineLevel="0" collapsed="false">
      <c r="A407" s="259"/>
      <c r="B407" s="15"/>
      <c r="C407" s="15"/>
    </row>
    <row r="408" customFormat="false" ht="13.8" hidden="false" customHeight="false" outlineLevel="0" collapsed="false">
      <c r="A408" s="259"/>
      <c r="B408" s="15"/>
      <c r="C408" s="15"/>
    </row>
    <row r="409" customFormat="false" ht="13.8" hidden="false" customHeight="false" outlineLevel="0" collapsed="false">
      <c r="A409" s="259"/>
      <c r="B409" s="15"/>
      <c r="C409" s="15"/>
    </row>
    <row r="410" customFormat="false" ht="13.8" hidden="false" customHeight="false" outlineLevel="0" collapsed="false">
      <c r="A410" s="259"/>
      <c r="B410" s="15"/>
      <c r="C410" s="15"/>
    </row>
    <row r="411" customFormat="false" ht="13.8" hidden="false" customHeight="false" outlineLevel="0" collapsed="false">
      <c r="A411" s="259"/>
      <c r="B411" s="15"/>
      <c r="C411" s="15"/>
    </row>
    <row r="412" customFormat="false" ht="13.8" hidden="false" customHeight="false" outlineLevel="0" collapsed="false">
      <c r="A412" s="259"/>
      <c r="B412" s="15"/>
      <c r="C412" s="15"/>
    </row>
    <row r="413" customFormat="false" ht="13.8" hidden="false" customHeight="false" outlineLevel="0" collapsed="false">
      <c r="A413" s="259"/>
      <c r="B413" s="15"/>
      <c r="C413" s="15"/>
    </row>
    <row r="414" customFormat="false" ht="13.8" hidden="false" customHeight="false" outlineLevel="0" collapsed="false">
      <c r="A414" s="259"/>
      <c r="B414" s="15"/>
      <c r="C414" s="15"/>
    </row>
    <row r="415" customFormat="false" ht="13.8" hidden="false" customHeight="false" outlineLevel="0" collapsed="false">
      <c r="A415" s="259"/>
      <c r="B415" s="15"/>
      <c r="C415" s="15"/>
    </row>
    <row r="416" customFormat="false" ht="13.8" hidden="false" customHeight="false" outlineLevel="0" collapsed="false">
      <c r="A416" s="259"/>
      <c r="B416" s="15"/>
      <c r="C416" s="15"/>
    </row>
    <row r="417" customFormat="false" ht="13.8" hidden="false" customHeight="false" outlineLevel="0" collapsed="false">
      <c r="A417" s="259"/>
      <c r="B417" s="15"/>
      <c r="C417" s="15"/>
    </row>
    <row r="418" customFormat="false" ht="13.8" hidden="false" customHeight="false" outlineLevel="0" collapsed="false">
      <c r="A418" s="259"/>
      <c r="B418" s="15"/>
      <c r="C418" s="15"/>
    </row>
    <row r="419" customFormat="false" ht="13.8" hidden="false" customHeight="false" outlineLevel="0" collapsed="false">
      <c r="A419" s="259"/>
      <c r="B419" s="15"/>
      <c r="C419" s="15"/>
    </row>
    <row r="420" customFormat="false" ht="13.8" hidden="false" customHeight="false" outlineLevel="0" collapsed="false">
      <c r="A420" s="259"/>
      <c r="B420" s="15"/>
      <c r="C420" s="15"/>
    </row>
    <row r="421" customFormat="false" ht="13.8" hidden="false" customHeight="false" outlineLevel="0" collapsed="false">
      <c r="A421" s="259"/>
      <c r="B421" s="15"/>
      <c r="C421" s="15"/>
    </row>
    <row r="422" customFormat="false" ht="13.8" hidden="false" customHeight="false" outlineLevel="0" collapsed="false">
      <c r="A422" s="259"/>
      <c r="B422" s="15"/>
      <c r="C422" s="15"/>
    </row>
    <row r="423" customFormat="false" ht="13.8" hidden="false" customHeight="false" outlineLevel="0" collapsed="false">
      <c r="A423" s="259"/>
      <c r="B423" s="15"/>
      <c r="C423" s="15"/>
    </row>
    <row r="424" customFormat="false" ht="13.8" hidden="false" customHeight="false" outlineLevel="0" collapsed="false">
      <c r="A424" s="259"/>
      <c r="B424" s="15"/>
      <c r="C424" s="15"/>
    </row>
    <row r="425" customFormat="false" ht="13.8" hidden="false" customHeight="false" outlineLevel="0" collapsed="false">
      <c r="A425" s="259"/>
      <c r="B425" s="15"/>
      <c r="C425" s="15"/>
    </row>
    <row r="426" customFormat="false" ht="13.8" hidden="false" customHeight="false" outlineLevel="0" collapsed="false">
      <c r="A426" s="259"/>
      <c r="B426" s="15"/>
      <c r="C426" s="15"/>
    </row>
    <row r="427" customFormat="false" ht="13.8" hidden="false" customHeight="false" outlineLevel="0" collapsed="false">
      <c r="A427" s="259"/>
      <c r="B427" s="15"/>
      <c r="C427" s="15"/>
    </row>
    <row r="428" customFormat="false" ht="13.8" hidden="false" customHeight="false" outlineLevel="0" collapsed="false">
      <c r="A428" s="259"/>
      <c r="B428" s="15"/>
      <c r="C428" s="15"/>
    </row>
    <row r="429" customFormat="false" ht="13.8" hidden="false" customHeight="false" outlineLevel="0" collapsed="false">
      <c r="A429" s="259"/>
      <c r="B429" s="15"/>
      <c r="C429" s="15"/>
    </row>
    <row r="430" customFormat="false" ht="13.8" hidden="false" customHeight="false" outlineLevel="0" collapsed="false">
      <c r="A430" s="259"/>
      <c r="B430" s="15"/>
      <c r="C430" s="15"/>
    </row>
    <row r="431" customFormat="false" ht="13.8" hidden="false" customHeight="false" outlineLevel="0" collapsed="false">
      <c r="A431" s="259"/>
      <c r="B431" s="15"/>
      <c r="C431" s="15"/>
    </row>
    <row r="432" customFormat="false" ht="13.8" hidden="false" customHeight="false" outlineLevel="0" collapsed="false">
      <c r="A432" s="259"/>
      <c r="B432" s="15"/>
      <c r="C432" s="15"/>
    </row>
    <row r="433" customFormat="false" ht="13.8" hidden="false" customHeight="false" outlineLevel="0" collapsed="false">
      <c r="A433" s="259"/>
      <c r="B433" s="15"/>
      <c r="C433" s="15"/>
    </row>
    <row r="434" customFormat="false" ht="13.8" hidden="false" customHeight="false" outlineLevel="0" collapsed="false">
      <c r="A434" s="259"/>
      <c r="B434" s="15"/>
      <c r="C434" s="15"/>
    </row>
    <row r="435" customFormat="false" ht="13.8" hidden="false" customHeight="false" outlineLevel="0" collapsed="false">
      <c r="A435" s="259"/>
      <c r="B435" s="15"/>
      <c r="C435" s="15"/>
    </row>
    <row r="436" customFormat="false" ht="13.8" hidden="false" customHeight="false" outlineLevel="0" collapsed="false">
      <c r="A436" s="259"/>
      <c r="B436" s="15"/>
      <c r="C436" s="15"/>
    </row>
    <row r="437" customFormat="false" ht="13.8" hidden="false" customHeight="false" outlineLevel="0" collapsed="false">
      <c r="A437" s="259"/>
      <c r="B437" s="15"/>
      <c r="C437" s="15"/>
    </row>
    <row r="438" customFormat="false" ht="13.8" hidden="false" customHeight="false" outlineLevel="0" collapsed="false">
      <c r="A438" s="259"/>
      <c r="B438" s="15"/>
      <c r="C438" s="15"/>
    </row>
    <row r="439" customFormat="false" ht="13.8" hidden="false" customHeight="false" outlineLevel="0" collapsed="false">
      <c r="A439" s="259"/>
      <c r="B439" s="15"/>
      <c r="C439" s="15"/>
    </row>
    <row r="440" customFormat="false" ht="13.8" hidden="false" customHeight="false" outlineLevel="0" collapsed="false">
      <c r="A440" s="259"/>
      <c r="B440" s="15"/>
      <c r="C440" s="15"/>
    </row>
    <row r="441" customFormat="false" ht="13.8" hidden="false" customHeight="false" outlineLevel="0" collapsed="false">
      <c r="A441" s="259"/>
      <c r="B441" s="15"/>
      <c r="C441" s="15"/>
    </row>
    <row r="442" customFormat="false" ht="13.8" hidden="false" customHeight="false" outlineLevel="0" collapsed="false">
      <c r="A442" s="259"/>
      <c r="B442" s="15"/>
      <c r="C442" s="15"/>
    </row>
    <row r="443" customFormat="false" ht="13.8" hidden="false" customHeight="false" outlineLevel="0" collapsed="false">
      <c r="A443" s="259"/>
      <c r="B443" s="15"/>
      <c r="C443" s="15"/>
    </row>
    <row r="444" customFormat="false" ht="13.8" hidden="false" customHeight="false" outlineLevel="0" collapsed="false">
      <c r="A444" s="259"/>
      <c r="B444" s="15"/>
      <c r="C444" s="15"/>
    </row>
    <row r="445" customFormat="false" ht="13.8" hidden="false" customHeight="false" outlineLevel="0" collapsed="false">
      <c r="A445" s="259"/>
      <c r="B445" s="15"/>
      <c r="C445" s="15"/>
    </row>
    <row r="446" customFormat="false" ht="13.8" hidden="false" customHeight="false" outlineLevel="0" collapsed="false">
      <c r="A446" s="259"/>
      <c r="B446" s="15"/>
      <c r="C446" s="15"/>
    </row>
    <row r="447" customFormat="false" ht="13.8" hidden="false" customHeight="false" outlineLevel="0" collapsed="false">
      <c r="A447" s="259"/>
      <c r="B447" s="15"/>
      <c r="C447" s="15"/>
    </row>
    <row r="448" customFormat="false" ht="13.8" hidden="false" customHeight="false" outlineLevel="0" collapsed="false">
      <c r="A448" s="259"/>
      <c r="B448" s="15"/>
      <c r="C448" s="15"/>
    </row>
    <row r="449" customFormat="false" ht="13.8" hidden="false" customHeight="false" outlineLevel="0" collapsed="false">
      <c r="A449" s="259"/>
      <c r="B449" s="15"/>
      <c r="C449" s="15"/>
    </row>
    <row r="450" customFormat="false" ht="13.8" hidden="false" customHeight="false" outlineLevel="0" collapsed="false">
      <c r="A450" s="259"/>
      <c r="B450" s="15"/>
      <c r="C450" s="15"/>
    </row>
    <row r="451" customFormat="false" ht="13.8" hidden="false" customHeight="false" outlineLevel="0" collapsed="false">
      <c r="A451" s="259"/>
      <c r="B451" s="15"/>
      <c r="C451" s="15"/>
    </row>
    <row r="452" customFormat="false" ht="13.8" hidden="false" customHeight="false" outlineLevel="0" collapsed="false">
      <c r="A452" s="259"/>
      <c r="B452" s="15"/>
      <c r="C452" s="15"/>
    </row>
    <row r="453" customFormat="false" ht="13.8" hidden="false" customHeight="false" outlineLevel="0" collapsed="false">
      <c r="A453" s="259"/>
      <c r="B453" s="15"/>
      <c r="C453" s="15"/>
    </row>
    <row r="454" customFormat="false" ht="13.8" hidden="false" customHeight="false" outlineLevel="0" collapsed="false">
      <c r="A454" s="259"/>
      <c r="B454" s="15"/>
      <c r="C454" s="15"/>
    </row>
    <row r="455" customFormat="false" ht="13.8" hidden="false" customHeight="false" outlineLevel="0" collapsed="false">
      <c r="A455" s="259"/>
      <c r="B455" s="15"/>
      <c r="C455" s="15"/>
    </row>
    <row r="456" customFormat="false" ht="13.8" hidden="false" customHeight="false" outlineLevel="0" collapsed="false">
      <c r="A456" s="259"/>
      <c r="B456" s="15"/>
      <c r="C456" s="15"/>
    </row>
    <row r="457" customFormat="false" ht="13.8" hidden="false" customHeight="false" outlineLevel="0" collapsed="false">
      <c r="A457" s="259"/>
      <c r="B457" s="15"/>
      <c r="C457" s="15"/>
    </row>
    <row r="458" customFormat="false" ht="13.8" hidden="false" customHeight="false" outlineLevel="0" collapsed="false">
      <c r="A458" s="259"/>
      <c r="B458" s="15"/>
      <c r="C458" s="15"/>
    </row>
    <row r="459" customFormat="false" ht="13.8" hidden="false" customHeight="false" outlineLevel="0" collapsed="false">
      <c r="A459" s="259"/>
      <c r="B459" s="15"/>
      <c r="C459" s="15"/>
    </row>
    <row r="460" customFormat="false" ht="13.8" hidden="false" customHeight="false" outlineLevel="0" collapsed="false">
      <c r="A460" s="259"/>
      <c r="B460" s="15"/>
      <c r="C460" s="15"/>
    </row>
    <row r="461" customFormat="false" ht="13.8" hidden="false" customHeight="false" outlineLevel="0" collapsed="false">
      <c r="A461" s="259"/>
      <c r="B461" s="15"/>
      <c r="C461" s="15"/>
    </row>
    <row r="462" customFormat="false" ht="13.8" hidden="false" customHeight="false" outlineLevel="0" collapsed="false">
      <c r="A462" s="259"/>
      <c r="B462" s="15"/>
      <c r="C462" s="15"/>
    </row>
    <row r="463" customFormat="false" ht="13.8" hidden="false" customHeight="false" outlineLevel="0" collapsed="false">
      <c r="A463" s="259"/>
      <c r="B463" s="15"/>
      <c r="C463" s="15"/>
    </row>
    <row r="464" customFormat="false" ht="13.8" hidden="false" customHeight="false" outlineLevel="0" collapsed="false">
      <c r="A464" s="259"/>
      <c r="B464" s="15"/>
      <c r="C464" s="15"/>
    </row>
    <row r="465" customFormat="false" ht="13.8" hidden="false" customHeight="false" outlineLevel="0" collapsed="false">
      <c r="A465" s="259"/>
      <c r="B465" s="15"/>
      <c r="C465" s="15"/>
    </row>
    <row r="466" customFormat="false" ht="13.8" hidden="false" customHeight="false" outlineLevel="0" collapsed="false">
      <c r="A466" s="259"/>
      <c r="B466" s="15"/>
      <c r="C466" s="15"/>
    </row>
    <row r="467" customFormat="false" ht="13.8" hidden="false" customHeight="false" outlineLevel="0" collapsed="false">
      <c r="A467" s="259"/>
      <c r="B467" s="15"/>
      <c r="C467" s="15"/>
    </row>
    <row r="468" customFormat="false" ht="13.8" hidden="false" customHeight="false" outlineLevel="0" collapsed="false">
      <c r="A468" s="259"/>
      <c r="B468" s="15"/>
      <c r="C468" s="15"/>
    </row>
    <row r="469" customFormat="false" ht="13.8" hidden="false" customHeight="false" outlineLevel="0" collapsed="false">
      <c r="A469" s="259"/>
      <c r="B469" s="15"/>
      <c r="C469" s="15"/>
    </row>
    <row r="470" customFormat="false" ht="13.8" hidden="false" customHeight="false" outlineLevel="0" collapsed="false">
      <c r="A470" s="259"/>
      <c r="B470" s="15"/>
      <c r="C470" s="15"/>
    </row>
    <row r="471" customFormat="false" ht="13.8" hidden="false" customHeight="false" outlineLevel="0" collapsed="false">
      <c r="A471" s="259"/>
      <c r="B471" s="15"/>
      <c r="C471" s="15"/>
    </row>
    <row r="472" customFormat="false" ht="13.8" hidden="false" customHeight="false" outlineLevel="0" collapsed="false">
      <c r="A472" s="259"/>
      <c r="B472" s="15"/>
      <c r="C472" s="15"/>
    </row>
    <row r="473" customFormat="false" ht="13.8" hidden="false" customHeight="false" outlineLevel="0" collapsed="false">
      <c r="A473" s="259"/>
      <c r="B473" s="15"/>
      <c r="C473" s="15"/>
    </row>
    <row r="474" customFormat="false" ht="13.8" hidden="false" customHeight="false" outlineLevel="0" collapsed="false">
      <c r="A474" s="259"/>
      <c r="B474" s="15"/>
      <c r="C474" s="15"/>
    </row>
    <row r="475" customFormat="false" ht="13.8" hidden="false" customHeight="false" outlineLevel="0" collapsed="false">
      <c r="A475" s="259"/>
      <c r="B475" s="15"/>
      <c r="C475" s="15"/>
    </row>
    <row r="476" customFormat="false" ht="13.8" hidden="false" customHeight="false" outlineLevel="0" collapsed="false">
      <c r="A476" s="259"/>
      <c r="B476" s="15"/>
      <c r="C476" s="15"/>
    </row>
    <row r="477" customFormat="false" ht="13.8" hidden="false" customHeight="false" outlineLevel="0" collapsed="false">
      <c r="A477" s="259"/>
      <c r="B477" s="15"/>
      <c r="C477" s="15"/>
    </row>
    <row r="478" customFormat="false" ht="13.8" hidden="false" customHeight="false" outlineLevel="0" collapsed="false">
      <c r="A478" s="259"/>
      <c r="B478" s="15"/>
      <c r="C478" s="15"/>
    </row>
    <row r="479" customFormat="false" ht="13.8" hidden="false" customHeight="false" outlineLevel="0" collapsed="false">
      <c r="A479" s="259"/>
      <c r="B479" s="15"/>
      <c r="C479" s="15"/>
    </row>
    <row r="480" customFormat="false" ht="13.8" hidden="false" customHeight="false" outlineLevel="0" collapsed="false">
      <c r="A480" s="259"/>
      <c r="B480" s="15"/>
      <c r="C480" s="15"/>
    </row>
    <row r="481" customFormat="false" ht="13.8" hidden="false" customHeight="false" outlineLevel="0" collapsed="false">
      <c r="A481" s="259"/>
      <c r="B481" s="15"/>
      <c r="C481" s="15"/>
    </row>
    <row r="482" customFormat="false" ht="13.8" hidden="false" customHeight="false" outlineLevel="0" collapsed="false">
      <c r="A482" s="259"/>
      <c r="B482" s="15"/>
      <c r="C482" s="15"/>
    </row>
    <row r="483" customFormat="false" ht="13.8" hidden="false" customHeight="false" outlineLevel="0" collapsed="false">
      <c r="A483" s="259"/>
      <c r="B483" s="15"/>
      <c r="C483" s="15"/>
    </row>
    <row r="484" customFormat="false" ht="13.8" hidden="false" customHeight="false" outlineLevel="0" collapsed="false">
      <c r="A484" s="259"/>
      <c r="B484" s="15"/>
      <c r="C484" s="15"/>
    </row>
    <row r="485" customFormat="false" ht="13.8" hidden="false" customHeight="false" outlineLevel="0" collapsed="false">
      <c r="A485" s="259"/>
      <c r="B485" s="15"/>
      <c r="C485" s="15"/>
    </row>
    <row r="486" customFormat="false" ht="13.8" hidden="false" customHeight="false" outlineLevel="0" collapsed="false">
      <c r="A486" s="259"/>
      <c r="B486" s="15"/>
      <c r="C486" s="15"/>
    </row>
    <row r="487" customFormat="false" ht="13.8" hidden="false" customHeight="false" outlineLevel="0" collapsed="false">
      <c r="A487" s="259"/>
      <c r="B487" s="15"/>
      <c r="C487" s="15"/>
    </row>
    <row r="488" customFormat="false" ht="13.8" hidden="false" customHeight="false" outlineLevel="0" collapsed="false">
      <c r="A488" s="259"/>
      <c r="B488" s="15"/>
      <c r="C488" s="15"/>
    </row>
    <row r="489" customFormat="false" ht="13.8" hidden="false" customHeight="false" outlineLevel="0" collapsed="false">
      <c r="A489" s="259"/>
      <c r="B489" s="15"/>
      <c r="C489" s="15"/>
    </row>
    <row r="490" customFormat="false" ht="13.8" hidden="false" customHeight="false" outlineLevel="0" collapsed="false">
      <c r="A490" s="259"/>
      <c r="B490" s="15"/>
      <c r="C490" s="15"/>
    </row>
    <row r="491" customFormat="false" ht="13.8" hidden="false" customHeight="false" outlineLevel="0" collapsed="false">
      <c r="A491" s="259"/>
      <c r="B491" s="15"/>
      <c r="C491" s="15"/>
    </row>
    <row r="492" customFormat="false" ht="13.8" hidden="false" customHeight="false" outlineLevel="0" collapsed="false">
      <c r="A492" s="259"/>
      <c r="B492" s="15"/>
      <c r="C492" s="15"/>
    </row>
    <row r="493" customFormat="false" ht="13.8" hidden="false" customHeight="false" outlineLevel="0" collapsed="false">
      <c r="A493" s="259"/>
      <c r="B493" s="15"/>
      <c r="C493" s="15"/>
    </row>
    <row r="494" customFormat="false" ht="13.8" hidden="false" customHeight="false" outlineLevel="0" collapsed="false">
      <c r="A494" s="259"/>
      <c r="B494" s="15"/>
      <c r="C494" s="15"/>
    </row>
    <row r="495" customFormat="false" ht="13.8" hidden="false" customHeight="false" outlineLevel="0" collapsed="false">
      <c r="A495" s="259"/>
      <c r="B495" s="15"/>
      <c r="C495" s="15"/>
    </row>
    <row r="496" customFormat="false" ht="13.8" hidden="false" customHeight="false" outlineLevel="0" collapsed="false">
      <c r="A496" s="259"/>
      <c r="B496" s="15"/>
      <c r="C496" s="15"/>
    </row>
    <row r="497" customFormat="false" ht="13.8" hidden="false" customHeight="false" outlineLevel="0" collapsed="false">
      <c r="A497" s="259"/>
      <c r="B497" s="15"/>
      <c r="C497" s="15"/>
    </row>
    <row r="498" customFormat="false" ht="13.8" hidden="false" customHeight="false" outlineLevel="0" collapsed="false">
      <c r="A498" s="259"/>
      <c r="B498" s="15"/>
      <c r="C498" s="15"/>
    </row>
    <row r="499" customFormat="false" ht="13.8" hidden="false" customHeight="false" outlineLevel="0" collapsed="false">
      <c r="A499" s="259"/>
      <c r="B499" s="15"/>
      <c r="C499" s="15"/>
    </row>
    <row r="500" customFormat="false" ht="13.8" hidden="false" customHeight="false" outlineLevel="0" collapsed="false">
      <c r="A500" s="259"/>
      <c r="B500" s="15"/>
      <c r="C500" s="15"/>
    </row>
    <row r="501" customFormat="false" ht="13.8" hidden="false" customHeight="false" outlineLevel="0" collapsed="false">
      <c r="A501" s="259"/>
      <c r="B501" s="15"/>
      <c r="C501" s="15"/>
    </row>
    <row r="502" customFormat="false" ht="13.8" hidden="false" customHeight="false" outlineLevel="0" collapsed="false">
      <c r="A502" s="259"/>
      <c r="B502" s="15"/>
      <c r="C502" s="15"/>
    </row>
    <row r="503" customFormat="false" ht="13.8" hidden="false" customHeight="false" outlineLevel="0" collapsed="false">
      <c r="A503" s="259"/>
      <c r="B503" s="15"/>
      <c r="C503" s="15"/>
    </row>
    <row r="504" customFormat="false" ht="13.8" hidden="false" customHeight="false" outlineLevel="0" collapsed="false">
      <c r="A504" s="259"/>
      <c r="B504" s="15"/>
      <c r="C504" s="15"/>
    </row>
    <row r="505" customFormat="false" ht="13.8" hidden="false" customHeight="false" outlineLevel="0" collapsed="false">
      <c r="A505" s="259"/>
      <c r="B505" s="15"/>
      <c r="C505" s="15"/>
    </row>
    <row r="506" customFormat="false" ht="13.8" hidden="false" customHeight="false" outlineLevel="0" collapsed="false">
      <c r="A506" s="259"/>
      <c r="B506" s="15"/>
      <c r="C506" s="15"/>
    </row>
    <row r="507" customFormat="false" ht="13.8" hidden="false" customHeight="false" outlineLevel="0" collapsed="false">
      <c r="A507" s="259"/>
      <c r="B507" s="15"/>
      <c r="C507" s="15"/>
    </row>
    <row r="508" customFormat="false" ht="13.8" hidden="false" customHeight="false" outlineLevel="0" collapsed="false">
      <c r="A508" s="259"/>
      <c r="B508" s="15"/>
      <c r="C508" s="15"/>
    </row>
    <row r="509" customFormat="false" ht="13.8" hidden="false" customHeight="false" outlineLevel="0" collapsed="false">
      <c r="A509" s="259"/>
      <c r="B509" s="15"/>
      <c r="C509" s="15"/>
    </row>
    <row r="510" customFormat="false" ht="13.8" hidden="false" customHeight="false" outlineLevel="0" collapsed="false">
      <c r="A510" s="259"/>
      <c r="B510" s="15"/>
      <c r="C510" s="15"/>
    </row>
    <row r="511" customFormat="false" ht="13.8" hidden="false" customHeight="false" outlineLevel="0" collapsed="false">
      <c r="A511" s="259"/>
      <c r="B511" s="15"/>
      <c r="C511" s="15"/>
    </row>
    <row r="512" customFormat="false" ht="13.8" hidden="false" customHeight="false" outlineLevel="0" collapsed="false">
      <c r="A512" s="259"/>
      <c r="B512" s="15"/>
      <c r="C512" s="15"/>
    </row>
    <row r="513" customFormat="false" ht="13.8" hidden="false" customHeight="false" outlineLevel="0" collapsed="false">
      <c r="A513" s="259"/>
      <c r="B513" s="15"/>
      <c r="C513" s="15"/>
    </row>
    <row r="514" customFormat="false" ht="13.8" hidden="false" customHeight="false" outlineLevel="0" collapsed="false">
      <c r="A514" s="259"/>
      <c r="B514" s="15"/>
      <c r="C514" s="15"/>
    </row>
    <row r="515" customFormat="false" ht="13.8" hidden="false" customHeight="false" outlineLevel="0" collapsed="false">
      <c r="A515" s="259"/>
      <c r="B515" s="15"/>
      <c r="C515" s="15"/>
    </row>
    <row r="516" customFormat="false" ht="13.8" hidden="false" customHeight="false" outlineLevel="0" collapsed="false">
      <c r="A516" s="259"/>
      <c r="B516" s="15"/>
      <c r="C516" s="15"/>
    </row>
    <row r="517" customFormat="false" ht="13.8" hidden="false" customHeight="false" outlineLevel="0" collapsed="false">
      <c r="A517" s="259"/>
      <c r="B517" s="15"/>
      <c r="C517" s="15"/>
    </row>
    <row r="518" customFormat="false" ht="13.8" hidden="false" customHeight="false" outlineLevel="0" collapsed="false">
      <c r="A518" s="259"/>
      <c r="B518" s="15"/>
      <c r="C518" s="15"/>
    </row>
    <row r="519" customFormat="false" ht="13.8" hidden="false" customHeight="false" outlineLevel="0" collapsed="false">
      <c r="A519" s="259"/>
      <c r="B519" s="15"/>
      <c r="C519" s="15"/>
    </row>
    <row r="520" customFormat="false" ht="13.8" hidden="false" customHeight="false" outlineLevel="0" collapsed="false">
      <c r="A520" s="259"/>
      <c r="B520" s="15"/>
      <c r="C520" s="15"/>
    </row>
    <row r="521" customFormat="false" ht="13.8" hidden="false" customHeight="false" outlineLevel="0" collapsed="false">
      <c r="A521" s="259"/>
      <c r="B521" s="15"/>
      <c r="C521" s="15"/>
    </row>
    <row r="522" customFormat="false" ht="13.8" hidden="false" customHeight="false" outlineLevel="0" collapsed="false">
      <c r="A522" s="259"/>
      <c r="B522" s="15"/>
      <c r="C522" s="15"/>
    </row>
    <row r="523" customFormat="false" ht="13.8" hidden="false" customHeight="false" outlineLevel="0" collapsed="false">
      <c r="A523" s="259"/>
      <c r="B523" s="15"/>
      <c r="C523" s="15"/>
    </row>
    <row r="524" customFormat="false" ht="13.8" hidden="false" customHeight="false" outlineLevel="0" collapsed="false">
      <c r="A524" s="259"/>
      <c r="B524" s="15"/>
      <c r="C524" s="15"/>
    </row>
    <row r="525" customFormat="false" ht="13.8" hidden="false" customHeight="false" outlineLevel="0" collapsed="false">
      <c r="A525" s="259"/>
      <c r="B525" s="15"/>
      <c r="C525" s="15"/>
    </row>
    <row r="526" customFormat="false" ht="13.8" hidden="false" customHeight="false" outlineLevel="0" collapsed="false">
      <c r="A526" s="259"/>
      <c r="B526" s="15"/>
      <c r="C526" s="15"/>
    </row>
    <row r="527" customFormat="false" ht="13.8" hidden="false" customHeight="false" outlineLevel="0" collapsed="false">
      <c r="A527" s="259"/>
      <c r="B527" s="15"/>
      <c r="C527" s="15"/>
    </row>
    <row r="528" customFormat="false" ht="13.8" hidden="false" customHeight="false" outlineLevel="0" collapsed="false">
      <c r="A528" s="259"/>
      <c r="B528" s="15"/>
      <c r="C528" s="15"/>
    </row>
    <row r="529" customFormat="false" ht="13.8" hidden="false" customHeight="false" outlineLevel="0" collapsed="false">
      <c r="A529" s="259"/>
      <c r="B529" s="15"/>
      <c r="C529" s="15"/>
    </row>
    <row r="530" customFormat="false" ht="13.8" hidden="false" customHeight="false" outlineLevel="0" collapsed="false">
      <c r="A530" s="259"/>
      <c r="B530" s="15"/>
      <c r="C530" s="15"/>
    </row>
    <row r="531" customFormat="false" ht="13.8" hidden="false" customHeight="false" outlineLevel="0" collapsed="false">
      <c r="A531" s="259"/>
      <c r="B531" s="15"/>
      <c r="C531" s="15"/>
    </row>
    <row r="532" customFormat="false" ht="13.8" hidden="false" customHeight="false" outlineLevel="0" collapsed="false">
      <c r="A532" s="259"/>
      <c r="B532" s="15"/>
      <c r="C532" s="15"/>
    </row>
    <row r="533" customFormat="false" ht="13.8" hidden="false" customHeight="false" outlineLevel="0" collapsed="false">
      <c r="A533" s="259"/>
      <c r="B533" s="15"/>
      <c r="C533" s="15"/>
    </row>
    <row r="534" customFormat="false" ht="13.8" hidden="false" customHeight="false" outlineLevel="0" collapsed="false">
      <c r="A534" s="259"/>
      <c r="B534" s="15"/>
      <c r="C534" s="15"/>
    </row>
    <row r="535" customFormat="false" ht="13.8" hidden="false" customHeight="false" outlineLevel="0" collapsed="false">
      <c r="A535" s="259"/>
      <c r="B535" s="15"/>
      <c r="C535" s="15"/>
    </row>
    <row r="536" customFormat="false" ht="13.8" hidden="false" customHeight="false" outlineLevel="0" collapsed="false">
      <c r="A536" s="259"/>
      <c r="B536" s="15"/>
      <c r="C536" s="15"/>
    </row>
    <row r="537" customFormat="false" ht="13.8" hidden="false" customHeight="false" outlineLevel="0" collapsed="false">
      <c r="A537" s="259"/>
      <c r="B537" s="15"/>
      <c r="C537" s="15"/>
    </row>
    <row r="538" customFormat="false" ht="13.8" hidden="false" customHeight="false" outlineLevel="0" collapsed="false">
      <c r="A538" s="259"/>
      <c r="B538" s="15"/>
      <c r="C538" s="15"/>
    </row>
    <row r="539" customFormat="false" ht="13.8" hidden="false" customHeight="false" outlineLevel="0" collapsed="false">
      <c r="A539" s="259"/>
      <c r="B539" s="15"/>
      <c r="C539" s="15"/>
    </row>
    <row r="540" customFormat="false" ht="13.8" hidden="false" customHeight="false" outlineLevel="0" collapsed="false">
      <c r="A540" s="259"/>
      <c r="B540" s="15"/>
      <c r="C540" s="15"/>
    </row>
    <row r="541" customFormat="false" ht="13.8" hidden="false" customHeight="false" outlineLevel="0" collapsed="false">
      <c r="A541" s="259"/>
      <c r="B541" s="15"/>
      <c r="C541" s="15"/>
    </row>
    <row r="542" customFormat="false" ht="13.8" hidden="false" customHeight="false" outlineLevel="0" collapsed="false">
      <c r="A542" s="259"/>
      <c r="B542" s="15"/>
      <c r="C542" s="15"/>
    </row>
    <row r="543" customFormat="false" ht="13.8" hidden="false" customHeight="false" outlineLevel="0" collapsed="false">
      <c r="A543" s="259"/>
      <c r="B543" s="15"/>
      <c r="C543" s="15"/>
    </row>
    <row r="544" customFormat="false" ht="13.8" hidden="false" customHeight="false" outlineLevel="0" collapsed="false">
      <c r="A544" s="259"/>
      <c r="B544" s="15"/>
      <c r="C544" s="15"/>
    </row>
    <row r="545" customFormat="false" ht="13.8" hidden="false" customHeight="false" outlineLevel="0" collapsed="false">
      <c r="A545" s="259"/>
      <c r="B545" s="15"/>
      <c r="C545" s="15"/>
    </row>
    <row r="546" customFormat="false" ht="13.8" hidden="false" customHeight="false" outlineLevel="0" collapsed="false">
      <c r="A546" s="259"/>
      <c r="B546" s="15"/>
      <c r="C546" s="15"/>
    </row>
    <row r="547" customFormat="false" ht="13.8" hidden="false" customHeight="false" outlineLevel="0" collapsed="false">
      <c r="A547" s="259"/>
      <c r="B547" s="15"/>
      <c r="C547" s="15"/>
    </row>
    <row r="548" customFormat="false" ht="13.8" hidden="false" customHeight="false" outlineLevel="0" collapsed="false">
      <c r="A548" s="259"/>
      <c r="B548" s="15"/>
      <c r="C548" s="15"/>
    </row>
    <row r="549" customFormat="false" ht="13.8" hidden="false" customHeight="false" outlineLevel="0" collapsed="false">
      <c r="A549" s="259"/>
      <c r="B549" s="15"/>
      <c r="C549" s="15"/>
    </row>
    <row r="550" customFormat="false" ht="13.8" hidden="false" customHeight="false" outlineLevel="0" collapsed="false">
      <c r="A550" s="259"/>
      <c r="B550" s="15"/>
      <c r="C550" s="15"/>
    </row>
    <row r="551" customFormat="false" ht="13.8" hidden="false" customHeight="false" outlineLevel="0" collapsed="false">
      <c r="A551" s="259"/>
      <c r="B551" s="15"/>
      <c r="C551" s="15"/>
    </row>
    <row r="552" customFormat="false" ht="13.8" hidden="false" customHeight="false" outlineLevel="0" collapsed="false">
      <c r="A552" s="259"/>
      <c r="B552" s="15"/>
      <c r="C552" s="15"/>
    </row>
    <row r="553" customFormat="false" ht="13.8" hidden="false" customHeight="false" outlineLevel="0" collapsed="false">
      <c r="A553" s="259"/>
      <c r="B553" s="15"/>
      <c r="C553" s="15"/>
    </row>
    <row r="554" customFormat="false" ht="13.8" hidden="false" customHeight="false" outlineLevel="0" collapsed="false">
      <c r="A554" s="259"/>
      <c r="B554" s="15"/>
      <c r="C554" s="15"/>
    </row>
    <row r="555" customFormat="false" ht="13.8" hidden="false" customHeight="false" outlineLevel="0" collapsed="false">
      <c r="A555" s="259"/>
      <c r="B555" s="15"/>
      <c r="C555" s="15"/>
    </row>
    <row r="556" customFormat="false" ht="13.8" hidden="false" customHeight="false" outlineLevel="0" collapsed="false">
      <c r="A556" s="259"/>
      <c r="B556" s="15"/>
      <c r="C556" s="15"/>
    </row>
    <row r="557" customFormat="false" ht="13.8" hidden="false" customHeight="false" outlineLevel="0" collapsed="false">
      <c r="A557" s="259"/>
      <c r="B557" s="15"/>
      <c r="C557" s="15"/>
    </row>
    <row r="558" customFormat="false" ht="13.8" hidden="false" customHeight="false" outlineLevel="0" collapsed="false">
      <c r="A558" s="259"/>
      <c r="B558" s="15"/>
      <c r="C558" s="15"/>
    </row>
    <row r="559" customFormat="false" ht="13.8" hidden="false" customHeight="false" outlineLevel="0" collapsed="false">
      <c r="A559" s="259"/>
      <c r="B559" s="15"/>
      <c r="C559" s="15"/>
    </row>
    <row r="560" customFormat="false" ht="13.8" hidden="false" customHeight="false" outlineLevel="0" collapsed="false">
      <c r="A560" s="259"/>
      <c r="B560" s="15"/>
      <c r="C560" s="15"/>
    </row>
    <row r="561" customFormat="false" ht="13.8" hidden="false" customHeight="false" outlineLevel="0" collapsed="false">
      <c r="A561" s="259"/>
      <c r="B561" s="15"/>
      <c r="C561" s="15"/>
    </row>
    <row r="562" customFormat="false" ht="13.8" hidden="false" customHeight="false" outlineLevel="0" collapsed="false">
      <c r="A562" s="259"/>
      <c r="B562" s="15"/>
      <c r="C562" s="15"/>
    </row>
    <row r="563" customFormat="false" ht="13.8" hidden="false" customHeight="false" outlineLevel="0" collapsed="false">
      <c r="A563" s="259"/>
      <c r="B563" s="15"/>
      <c r="C563" s="15"/>
    </row>
    <row r="564" customFormat="false" ht="13.8" hidden="false" customHeight="false" outlineLevel="0" collapsed="false">
      <c r="A564" s="259"/>
      <c r="B564" s="15"/>
      <c r="C564" s="15"/>
    </row>
    <row r="565" customFormat="false" ht="13.8" hidden="false" customHeight="false" outlineLevel="0" collapsed="false">
      <c r="A565" s="259"/>
      <c r="B565" s="15"/>
      <c r="C565" s="15"/>
    </row>
    <row r="566" customFormat="false" ht="13.8" hidden="false" customHeight="false" outlineLevel="0" collapsed="false">
      <c r="A566" s="259"/>
      <c r="B566" s="15"/>
      <c r="C566" s="13"/>
    </row>
    <row r="567" customFormat="false" ht="13.8" hidden="false" customHeight="false" outlineLevel="0" collapsed="false">
      <c r="A567" s="259"/>
      <c r="B567" s="15"/>
      <c r="C567" s="13"/>
    </row>
    <row r="568" customFormat="false" ht="13.8" hidden="false" customHeight="false" outlineLevel="0" collapsed="false">
      <c r="A568" s="259"/>
      <c r="B568" s="15"/>
      <c r="C568" s="13"/>
    </row>
    <row r="569" customFormat="false" ht="13.8" hidden="false" customHeight="false" outlineLevel="0" collapsed="false">
      <c r="A569" s="259"/>
      <c r="B569" s="15"/>
      <c r="C569" s="13"/>
    </row>
    <row r="570" customFormat="false" ht="13.8" hidden="false" customHeight="false" outlineLevel="0" collapsed="false">
      <c r="A570" s="259"/>
      <c r="B570" s="15"/>
      <c r="C570" s="13"/>
    </row>
    <row r="571" customFormat="false" ht="13.8" hidden="false" customHeight="false" outlineLevel="0" collapsed="false">
      <c r="A571" s="259"/>
      <c r="B571" s="15"/>
      <c r="C571" s="13"/>
    </row>
    <row r="572" customFormat="false" ht="13.8" hidden="false" customHeight="false" outlineLevel="0" collapsed="false">
      <c r="A572" s="259"/>
      <c r="B572" s="15"/>
      <c r="C572" s="13"/>
    </row>
    <row r="573" customFormat="false" ht="13.8" hidden="false" customHeight="false" outlineLevel="0" collapsed="false">
      <c r="A573" s="259"/>
      <c r="B573" s="15"/>
      <c r="C573" s="13"/>
    </row>
    <row r="574" customFormat="false" ht="13.8" hidden="false" customHeight="false" outlineLevel="0" collapsed="false">
      <c r="A574" s="259"/>
      <c r="B574" s="15"/>
      <c r="C574" s="13"/>
    </row>
    <row r="575" customFormat="false" ht="13.8" hidden="false" customHeight="false" outlineLevel="0" collapsed="false">
      <c r="A575" s="259"/>
      <c r="B575" s="15"/>
      <c r="C575" s="13"/>
    </row>
    <row r="576" customFormat="false" ht="13.8" hidden="false" customHeight="false" outlineLevel="0" collapsed="false">
      <c r="A576" s="259"/>
      <c r="B576" s="15"/>
      <c r="C576" s="13"/>
    </row>
    <row r="577" customFormat="false" ht="13.8" hidden="false" customHeight="false" outlineLevel="0" collapsed="false">
      <c r="A577" s="259"/>
      <c r="B577" s="15"/>
      <c r="C577" s="13"/>
    </row>
    <row r="578" customFormat="false" ht="13.8" hidden="false" customHeight="false" outlineLevel="0" collapsed="false">
      <c r="A578" s="259"/>
      <c r="B578" s="15"/>
      <c r="C578" s="13"/>
    </row>
    <row r="579" customFormat="false" ht="13.8" hidden="false" customHeight="false" outlineLevel="0" collapsed="false">
      <c r="A579" s="259"/>
      <c r="B579" s="15"/>
      <c r="C579" s="13"/>
    </row>
    <row r="580" customFormat="false" ht="13.8" hidden="false" customHeight="false" outlineLevel="0" collapsed="false">
      <c r="A580" s="259"/>
      <c r="B580" s="15"/>
      <c r="C580" s="13"/>
    </row>
    <row r="581" customFormat="false" ht="13.8" hidden="false" customHeight="false" outlineLevel="0" collapsed="false">
      <c r="A581" s="259"/>
      <c r="B581" s="15"/>
      <c r="C581" s="13"/>
    </row>
    <row r="582" customFormat="false" ht="13.8" hidden="false" customHeight="false" outlineLevel="0" collapsed="false">
      <c r="A582" s="259"/>
      <c r="B582" s="15"/>
      <c r="C582" s="13"/>
    </row>
    <row r="583" customFormat="false" ht="13.8" hidden="false" customHeight="false" outlineLevel="0" collapsed="false">
      <c r="A583" s="259"/>
      <c r="B583" s="15"/>
      <c r="C583" s="13"/>
    </row>
    <row r="584" customFormat="false" ht="13.8" hidden="false" customHeight="false" outlineLevel="0" collapsed="false">
      <c r="A584" s="259"/>
      <c r="B584" s="15"/>
      <c r="C584" s="13"/>
    </row>
    <row r="585" customFormat="false" ht="13.8" hidden="false" customHeight="false" outlineLevel="0" collapsed="false">
      <c r="A585" s="259"/>
      <c r="B585" s="15"/>
      <c r="C585" s="13"/>
    </row>
    <row r="586" customFormat="false" ht="13.8" hidden="false" customHeight="false" outlineLevel="0" collapsed="false">
      <c r="A586" s="259"/>
      <c r="B586" s="15"/>
      <c r="C586" s="13"/>
    </row>
    <row r="587" customFormat="false" ht="13.8" hidden="false" customHeight="false" outlineLevel="0" collapsed="false">
      <c r="A587" s="259"/>
      <c r="B587" s="15"/>
      <c r="C587" s="13"/>
    </row>
    <row r="588" customFormat="false" ht="13.8" hidden="false" customHeight="false" outlineLevel="0" collapsed="false">
      <c r="A588" s="259"/>
      <c r="B588" s="15"/>
      <c r="C588" s="13"/>
    </row>
    <row r="589" customFormat="false" ht="13.8" hidden="false" customHeight="false" outlineLevel="0" collapsed="false">
      <c r="A589" s="259"/>
      <c r="B589" s="15"/>
      <c r="C589" s="13"/>
    </row>
    <row r="590" customFormat="false" ht="13.8" hidden="false" customHeight="false" outlineLevel="0" collapsed="false">
      <c r="A590" s="259"/>
      <c r="B590" s="15"/>
      <c r="C590" s="13"/>
    </row>
    <row r="591" customFormat="false" ht="13.8" hidden="false" customHeight="false" outlineLevel="0" collapsed="false">
      <c r="A591" s="259"/>
      <c r="B591" s="15"/>
      <c r="C591" s="13"/>
    </row>
    <row r="592" customFormat="false" ht="13.8" hidden="false" customHeight="false" outlineLevel="0" collapsed="false">
      <c r="A592" s="259"/>
      <c r="B592" s="15"/>
      <c r="C592" s="13"/>
    </row>
    <row r="593" customFormat="false" ht="13.8" hidden="false" customHeight="false" outlineLevel="0" collapsed="false">
      <c r="A593" s="259"/>
      <c r="B593" s="15"/>
      <c r="C593" s="13"/>
    </row>
    <row r="594" customFormat="false" ht="13.8" hidden="false" customHeight="false" outlineLevel="0" collapsed="false">
      <c r="A594" s="259"/>
      <c r="B594" s="15"/>
      <c r="C594" s="13"/>
    </row>
    <row r="595" customFormat="false" ht="13.8" hidden="false" customHeight="false" outlineLevel="0" collapsed="false">
      <c r="A595" s="259"/>
      <c r="B595" s="15"/>
      <c r="C595" s="13"/>
    </row>
    <row r="596" customFormat="false" ht="13.8" hidden="false" customHeight="false" outlineLevel="0" collapsed="false">
      <c r="A596" s="259"/>
      <c r="B596" s="15"/>
      <c r="C596" s="13"/>
    </row>
    <row r="597" customFormat="false" ht="13.8" hidden="false" customHeight="false" outlineLevel="0" collapsed="false">
      <c r="A597" s="259"/>
      <c r="B597" s="15"/>
      <c r="C597" s="13"/>
    </row>
    <row r="598" customFormat="false" ht="13.8" hidden="false" customHeight="false" outlineLevel="0" collapsed="false">
      <c r="A598" s="259"/>
      <c r="B598" s="15"/>
      <c r="C598" s="13"/>
    </row>
    <row r="599" customFormat="false" ht="13.8" hidden="false" customHeight="false" outlineLevel="0" collapsed="false">
      <c r="A599" s="259"/>
      <c r="B599" s="15"/>
      <c r="C599" s="13"/>
    </row>
    <row r="600" customFormat="false" ht="13.8" hidden="false" customHeight="false" outlineLevel="0" collapsed="false">
      <c r="A600" s="259"/>
      <c r="B600" s="15"/>
      <c r="C600" s="13"/>
    </row>
    <row r="601" customFormat="false" ht="13.8" hidden="false" customHeight="false" outlineLevel="0" collapsed="false">
      <c r="A601" s="259"/>
      <c r="B601" s="15"/>
      <c r="C601" s="13"/>
    </row>
    <row r="602" customFormat="false" ht="13.8" hidden="false" customHeight="false" outlineLevel="0" collapsed="false">
      <c r="A602" s="259"/>
      <c r="B602" s="15"/>
      <c r="C602" s="13"/>
    </row>
    <row r="603" customFormat="false" ht="13.8" hidden="false" customHeight="false" outlineLevel="0" collapsed="false">
      <c r="A603" s="259"/>
      <c r="B603" s="15"/>
      <c r="C603" s="13"/>
    </row>
    <row r="604" customFormat="false" ht="13.8" hidden="false" customHeight="false" outlineLevel="0" collapsed="false">
      <c r="A604" s="259"/>
      <c r="B604" s="15"/>
      <c r="C604" s="13"/>
    </row>
    <row r="605" customFormat="false" ht="13.8" hidden="false" customHeight="false" outlineLevel="0" collapsed="false">
      <c r="A605" s="259"/>
      <c r="B605" s="15"/>
      <c r="C605" s="13"/>
    </row>
    <row r="606" customFormat="false" ht="13.8" hidden="false" customHeight="false" outlineLevel="0" collapsed="false">
      <c r="A606" s="259"/>
      <c r="B606" s="15"/>
      <c r="C606" s="13"/>
    </row>
    <row r="607" customFormat="false" ht="13.8" hidden="false" customHeight="false" outlineLevel="0" collapsed="false">
      <c r="A607" s="259"/>
      <c r="B607" s="15"/>
      <c r="C607" s="13"/>
    </row>
    <row r="608" customFormat="false" ht="13.8" hidden="false" customHeight="false" outlineLevel="0" collapsed="false">
      <c r="A608" s="259"/>
      <c r="B608" s="15"/>
      <c r="C608" s="13"/>
    </row>
    <row r="609" customFormat="false" ht="13.8" hidden="false" customHeight="false" outlineLevel="0" collapsed="false">
      <c r="A609" s="259"/>
      <c r="B609" s="15"/>
      <c r="C609" s="13"/>
    </row>
    <row r="610" customFormat="false" ht="13.8" hidden="false" customHeight="false" outlineLevel="0" collapsed="false">
      <c r="A610" s="259"/>
      <c r="B610" s="15"/>
      <c r="C610" s="13"/>
    </row>
    <row r="611" customFormat="false" ht="13.8" hidden="false" customHeight="false" outlineLevel="0" collapsed="false">
      <c r="A611" s="259"/>
      <c r="B611" s="15"/>
      <c r="C611" s="13"/>
    </row>
    <row r="612" customFormat="false" ht="13.8" hidden="false" customHeight="false" outlineLevel="0" collapsed="false">
      <c r="A612" s="259"/>
      <c r="B612" s="15"/>
      <c r="C612" s="13"/>
    </row>
    <row r="613" customFormat="false" ht="13.8" hidden="false" customHeight="false" outlineLevel="0" collapsed="false">
      <c r="A613" s="259"/>
      <c r="B613" s="15"/>
      <c r="C613" s="13"/>
    </row>
    <row r="614" customFormat="false" ht="13.8" hidden="false" customHeight="false" outlineLevel="0" collapsed="false">
      <c r="A614" s="259"/>
      <c r="B614" s="15"/>
      <c r="C614" s="13"/>
    </row>
    <row r="615" customFormat="false" ht="13.8" hidden="false" customHeight="false" outlineLevel="0" collapsed="false">
      <c r="A615" s="259"/>
      <c r="B615" s="15"/>
      <c r="C615" s="13"/>
    </row>
    <row r="616" customFormat="false" ht="13.8" hidden="false" customHeight="false" outlineLevel="0" collapsed="false">
      <c r="A616" s="259"/>
      <c r="B616" s="15"/>
      <c r="C616" s="13"/>
    </row>
    <row r="617" customFormat="false" ht="13.8" hidden="false" customHeight="false" outlineLevel="0" collapsed="false">
      <c r="A617" s="259"/>
      <c r="B617" s="15"/>
      <c r="C617" s="13"/>
    </row>
    <row r="618" customFormat="false" ht="13.8" hidden="false" customHeight="false" outlineLevel="0" collapsed="false">
      <c r="A618" s="259"/>
      <c r="B618" s="15"/>
      <c r="C618" s="13"/>
    </row>
    <row r="619" customFormat="false" ht="13.8" hidden="false" customHeight="false" outlineLevel="0" collapsed="false">
      <c r="A619" s="259"/>
      <c r="B619" s="15"/>
      <c r="C619" s="13"/>
    </row>
    <row r="620" customFormat="false" ht="13.8" hidden="false" customHeight="false" outlineLevel="0" collapsed="false">
      <c r="A620" s="259"/>
      <c r="B620" s="15"/>
      <c r="C620" s="13"/>
    </row>
    <row r="621" customFormat="false" ht="13.8" hidden="false" customHeight="false" outlineLevel="0" collapsed="false">
      <c r="A621" s="259"/>
      <c r="B621" s="15"/>
      <c r="C621" s="13"/>
    </row>
    <row r="622" customFormat="false" ht="13.8" hidden="false" customHeight="false" outlineLevel="0" collapsed="false">
      <c r="A622" s="259"/>
      <c r="B622" s="15"/>
      <c r="C622" s="13"/>
    </row>
    <row r="623" customFormat="false" ht="13.8" hidden="false" customHeight="false" outlineLevel="0" collapsed="false">
      <c r="A623" s="259"/>
      <c r="B623" s="15"/>
      <c r="C623" s="13"/>
    </row>
    <row r="624" customFormat="false" ht="13.8" hidden="false" customHeight="false" outlineLevel="0" collapsed="false">
      <c r="A624" s="259"/>
      <c r="B624" s="15"/>
      <c r="C624" s="13"/>
    </row>
    <row r="625" customFormat="false" ht="13.8" hidden="false" customHeight="false" outlineLevel="0" collapsed="false">
      <c r="A625" s="259"/>
      <c r="B625" s="15"/>
      <c r="C625" s="13"/>
    </row>
    <row r="626" customFormat="false" ht="13.8" hidden="false" customHeight="false" outlineLevel="0" collapsed="false">
      <c r="A626" s="259"/>
      <c r="B626" s="15"/>
      <c r="C626" s="13"/>
    </row>
    <row r="627" customFormat="false" ht="13.8" hidden="false" customHeight="false" outlineLevel="0" collapsed="false">
      <c r="A627" s="259"/>
      <c r="B627" s="15"/>
      <c r="C627" s="13"/>
    </row>
    <row r="628" customFormat="false" ht="13.8" hidden="false" customHeight="false" outlineLevel="0" collapsed="false">
      <c r="A628" s="259"/>
      <c r="B628" s="15"/>
      <c r="C628" s="13"/>
    </row>
    <row r="629" customFormat="false" ht="13.8" hidden="false" customHeight="false" outlineLevel="0" collapsed="false">
      <c r="A629" s="259"/>
      <c r="B629" s="15"/>
      <c r="C629" s="13"/>
    </row>
    <row r="630" customFormat="false" ht="13.8" hidden="false" customHeight="false" outlineLevel="0" collapsed="false">
      <c r="A630" s="259"/>
      <c r="B630" s="15"/>
      <c r="C630" s="13"/>
    </row>
    <row r="631" customFormat="false" ht="13.8" hidden="false" customHeight="false" outlineLevel="0" collapsed="false">
      <c r="A631" s="259"/>
      <c r="B631" s="15"/>
      <c r="C631" s="13"/>
    </row>
    <row r="632" customFormat="false" ht="13.8" hidden="false" customHeight="false" outlineLevel="0" collapsed="false">
      <c r="A632" s="259"/>
      <c r="B632" s="15"/>
      <c r="C632" s="13"/>
    </row>
    <row r="633" customFormat="false" ht="13.8" hidden="false" customHeight="false" outlineLevel="0" collapsed="false">
      <c r="A633" s="259"/>
      <c r="B633" s="15"/>
      <c r="C633" s="13"/>
    </row>
    <row r="634" customFormat="false" ht="13.8" hidden="false" customHeight="false" outlineLevel="0" collapsed="false">
      <c r="A634" s="259"/>
      <c r="B634" s="15"/>
      <c r="C634" s="13"/>
    </row>
    <row r="635" customFormat="false" ht="13.8" hidden="false" customHeight="false" outlineLevel="0" collapsed="false">
      <c r="A635" s="259"/>
      <c r="B635" s="15"/>
      <c r="C635" s="13"/>
    </row>
    <row r="636" customFormat="false" ht="13.8" hidden="false" customHeight="false" outlineLevel="0" collapsed="false">
      <c r="A636" s="259"/>
      <c r="B636" s="15"/>
      <c r="C636" s="13"/>
    </row>
    <row r="637" customFormat="false" ht="13.8" hidden="false" customHeight="false" outlineLevel="0" collapsed="false">
      <c r="A637" s="259"/>
      <c r="B637" s="15"/>
      <c r="C637" s="13"/>
    </row>
    <row r="638" customFormat="false" ht="13.8" hidden="false" customHeight="false" outlineLevel="0" collapsed="false">
      <c r="A638" s="259"/>
      <c r="B638" s="15"/>
      <c r="C638" s="13"/>
    </row>
    <row r="639" customFormat="false" ht="13.8" hidden="false" customHeight="false" outlineLevel="0" collapsed="false">
      <c r="A639" s="259"/>
      <c r="B639" s="15"/>
      <c r="C639" s="13"/>
    </row>
    <row r="640" customFormat="false" ht="13.8" hidden="false" customHeight="false" outlineLevel="0" collapsed="false">
      <c r="A640" s="259"/>
      <c r="B640" s="15"/>
      <c r="C640" s="13"/>
    </row>
    <row r="641" customFormat="false" ht="13.8" hidden="false" customHeight="false" outlineLevel="0" collapsed="false">
      <c r="A641" s="259"/>
      <c r="B641" s="15"/>
      <c r="C641" s="13"/>
    </row>
    <row r="642" customFormat="false" ht="13.8" hidden="false" customHeight="false" outlineLevel="0" collapsed="false">
      <c r="A642" s="259"/>
      <c r="B642" s="15"/>
      <c r="C642" s="13"/>
    </row>
    <row r="643" customFormat="false" ht="13.8" hidden="false" customHeight="false" outlineLevel="0" collapsed="false">
      <c r="A643" s="259"/>
      <c r="B643" s="15"/>
      <c r="C643" s="13"/>
    </row>
    <row r="644" customFormat="false" ht="13.8" hidden="false" customHeight="false" outlineLevel="0" collapsed="false">
      <c r="A644" s="259"/>
      <c r="B644" s="15"/>
      <c r="C644" s="13"/>
    </row>
    <row r="645" customFormat="false" ht="13.8" hidden="false" customHeight="false" outlineLevel="0" collapsed="false">
      <c r="A645" s="259"/>
      <c r="B645" s="15"/>
      <c r="C645" s="13"/>
    </row>
    <row r="646" customFormat="false" ht="13.8" hidden="false" customHeight="false" outlineLevel="0" collapsed="false">
      <c r="A646" s="259"/>
      <c r="B646" s="15"/>
      <c r="C646" s="13"/>
    </row>
    <row r="647" customFormat="false" ht="13.8" hidden="false" customHeight="false" outlineLevel="0" collapsed="false">
      <c r="A647" s="259"/>
      <c r="B647" s="15"/>
      <c r="C647" s="13"/>
    </row>
    <row r="648" customFormat="false" ht="13.8" hidden="false" customHeight="false" outlineLevel="0" collapsed="false">
      <c r="A648" s="259"/>
      <c r="B648" s="15"/>
      <c r="C648" s="13"/>
    </row>
    <row r="649" customFormat="false" ht="13.8" hidden="false" customHeight="false" outlineLevel="0" collapsed="false">
      <c r="A649" s="259"/>
      <c r="B649" s="15"/>
      <c r="C649" s="13"/>
    </row>
    <row r="650" customFormat="false" ht="13.8" hidden="false" customHeight="false" outlineLevel="0" collapsed="false">
      <c r="A650" s="259"/>
      <c r="B650" s="15"/>
      <c r="C650" s="13"/>
    </row>
    <row r="651" customFormat="false" ht="13.8" hidden="false" customHeight="false" outlineLevel="0" collapsed="false">
      <c r="A651" s="259"/>
      <c r="B651" s="15"/>
      <c r="C651" s="13"/>
    </row>
    <row r="652" customFormat="false" ht="13.8" hidden="false" customHeight="false" outlineLevel="0" collapsed="false">
      <c r="A652" s="259"/>
      <c r="B652" s="15"/>
      <c r="C652" s="13"/>
    </row>
    <row r="653" customFormat="false" ht="13.8" hidden="false" customHeight="false" outlineLevel="0" collapsed="false">
      <c r="A653" s="259"/>
      <c r="B653" s="15"/>
      <c r="C653" s="13"/>
    </row>
    <row r="654" customFormat="false" ht="13.8" hidden="false" customHeight="false" outlineLevel="0" collapsed="false">
      <c r="A654" s="259"/>
      <c r="B654" s="15"/>
      <c r="C654" s="13"/>
    </row>
    <row r="655" customFormat="false" ht="13.8" hidden="false" customHeight="false" outlineLevel="0" collapsed="false">
      <c r="A655" s="259"/>
      <c r="B655" s="15"/>
      <c r="C655" s="13"/>
    </row>
    <row r="656" customFormat="false" ht="13.8" hidden="false" customHeight="false" outlineLevel="0" collapsed="false">
      <c r="A656" s="259"/>
      <c r="B656" s="15"/>
      <c r="C656" s="13"/>
    </row>
    <row r="657" customFormat="false" ht="13.8" hidden="false" customHeight="false" outlineLevel="0" collapsed="false">
      <c r="A657" s="259"/>
      <c r="B657" s="15"/>
      <c r="C657" s="13"/>
    </row>
    <row r="658" customFormat="false" ht="13.8" hidden="false" customHeight="false" outlineLevel="0" collapsed="false">
      <c r="A658" s="259"/>
      <c r="B658" s="15"/>
      <c r="C658" s="13"/>
    </row>
    <row r="659" customFormat="false" ht="13.8" hidden="false" customHeight="false" outlineLevel="0" collapsed="false">
      <c r="A659" s="259"/>
      <c r="B659" s="15"/>
      <c r="C659" s="13"/>
    </row>
    <row r="660" customFormat="false" ht="13.8" hidden="false" customHeight="false" outlineLevel="0" collapsed="false">
      <c r="A660" s="259"/>
      <c r="B660" s="15"/>
      <c r="C660" s="13"/>
    </row>
    <row r="661" customFormat="false" ht="13.8" hidden="false" customHeight="false" outlineLevel="0" collapsed="false">
      <c r="A661" s="259"/>
      <c r="B661" s="15"/>
      <c r="C661" s="13"/>
    </row>
    <row r="662" customFormat="false" ht="13.8" hidden="false" customHeight="false" outlineLevel="0" collapsed="false">
      <c r="A662" s="259"/>
      <c r="B662" s="15"/>
      <c r="C662" s="13"/>
    </row>
    <row r="663" customFormat="false" ht="13.8" hidden="false" customHeight="false" outlineLevel="0" collapsed="false">
      <c r="A663" s="259"/>
      <c r="B663" s="15"/>
      <c r="C663" s="13"/>
    </row>
    <row r="664" customFormat="false" ht="13.8" hidden="false" customHeight="false" outlineLevel="0" collapsed="false">
      <c r="A664" s="259"/>
      <c r="B664" s="15"/>
      <c r="C664" s="13"/>
    </row>
    <row r="665" customFormat="false" ht="13.8" hidden="false" customHeight="false" outlineLevel="0" collapsed="false">
      <c r="A665" s="259"/>
      <c r="B665" s="15"/>
      <c r="C665" s="13"/>
    </row>
    <row r="666" customFormat="false" ht="13.8" hidden="false" customHeight="false" outlineLevel="0" collapsed="false">
      <c r="A666" s="259"/>
      <c r="B666" s="15"/>
      <c r="C666" s="13"/>
    </row>
    <row r="667" customFormat="false" ht="13.8" hidden="false" customHeight="false" outlineLevel="0" collapsed="false">
      <c r="A667" s="259"/>
      <c r="B667" s="15"/>
      <c r="C667" s="13"/>
    </row>
    <row r="668" customFormat="false" ht="13.8" hidden="false" customHeight="false" outlineLevel="0" collapsed="false">
      <c r="A668" s="259"/>
      <c r="B668" s="15"/>
      <c r="C668" s="13"/>
    </row>
    <row r="669" customFormat="false" ht="13.8" hidden="false" customHeight="false" outlineLevel="0" collapsed="false">
      <c r="A669" s="259"/>
      <c r="B669" s="15"/>
      <c r="C669" s="13"/>
    </row>
    <row r="670" customFormat="false" ht="13.8" hidden="false" customHeight="false" outlineLevel="0" collapsed="false">
      <c r="A670" s="259"/>
      <c r="B670" s="15"/>
      <c r="C670" s="13"/>
    </row>
    <row r="671" customFormat="false" ht="13.8" hidden="false" customHeight="false" outlineLevel="0" collapsed="false">
      <c r="A671" s="259"/>
      <c r="B671" s="15"/>
      <c r="C671" s="13"/>
    </row>
    <row r="672" customFormat="false" ht="13.8" hidden="false" customHeight="false" outlineLevel="0" collapsed="false">
      <c r="A672" s="259"/>
      <c r="B672" s="15"/>
      <c r="C672" s="13"/>
    </row>
    <row r="673" customFormat="false" ht="13.8" hidden="false" customHeight="false" outlineLevel="0" collapsed="false">
      <c r="A673" s="259"/>
      <c r="B673" s="15"/>
      <c r="C673" s="13"/>
    </row>
    <row r="674" customFormat="false" ht="13.8" hidden="false" customHeight="false" outlineLevel="0" collapsed="false">
      <c r="A674" s="259"/>
      <c r="B674" s="15"/>
      <c r="C674" s="13"/>
    </row>
    <row r="675" customFormat="false" ht="13.8" hidden="false" customHeight="false" outlineLevel="0" collapsed="false">
      <c r="A675" s="259"/>
      <c r="B675" s="15"/>
      <c r="C675" s="13"/>
    </row>
    <row r="676" customFormat="false" ht="13.8" hidden="false" customHeight="false" outlineLevel="0" collapsed="false">
      <c r="A676" s="259"/>
      <c r="B676" s="15"/>
      <c r="C676" s="13"/>
    </row>
    <row r="677" customFormat="false" ht="13.8" hidden="false" customHeight="false" outlineLevel="0" collapsed="false">
      <c r="A677" s="259"/>
      <c r="B677" s="15"/>
      <c r="C677" s="13"/>
    </row>
    <row r="678" customFormat="false" ht="13.8" hidden="false" customHeight="false" outlineLevel="0" collapsed="false">
      <c r="A678" s="259"/>
      <c r="B678" s="15"/>
      <c r="C678" s="13"/>
    </row>
    <row r="679" customFormat="false" ht="13.8" hidden="false" customHeight="false" outlineLevel="0" collapsed="false">
      <c r="A679" s="259"/>
      <c r="B679" s="15"/>
      <c r="C679" s="13"/>
    </row>
    <row r="680" customFormat="false" ht="13.8" hidden="false" customHeight="false" outlineLevel="0" collapsed="false">
      <c r="A680" s="259"/>
      <c r="B680" s="15"/>
      <c r="C680" s="13"/>
    </row>
    <row r="681" customFormat="false" ht="13.8" hidden="false" customHeight="false" outlineLevel="0" collapsed="false">
      <c r="A681" s="259"/>
      <c r="B681" s="15"/>
      <c r="C681" s="13"/>
    </row>
    <row r="682" customFormat="false" ht="13.8" hidden="false" customHeight="false" outlineLevel="0" collapsed="false">
      <c r="A682" s="259"/>
      <c r="B682" s="15"/>
      <c r="C682" s="13"/>
    </row>
    <row r="683" customFormat="false" ht="13.8" hidden="false" customHeight="false" outlineLevel="0" collapsed="false">
      <c r="A683" s="259"/>
      <c r="B683" s="15"/>
      <c r="C683" s="13"/>
    </row>
    <row r="684" customFormat="false" ht="13.8" hidden="false" customHeight="false" outlineLevel="0" collapsed="false">
      <c r="A684" s="259"/>
      <c r="B684" s="15"/>
      <c r="C684" s="13"/>
    </row>
    <row r="685" customFormat="false" ht="13.8" hidden="false" customHeight="false" outlineLevel="0" collapsed="false">
      <c r="A685" s="259"/>
      <c r="B685" s="15"/>
      <c r="C685" s="13"/>
    </row>
    <row r="686" customFormat="false" ht="13.8" hidden="false" customHeight="false" outlineLevel="0" collapsed="false">
      <c r="A686" s="259"/>
      <c r="B686" s="15"/>
      <c r="C686" s="13"/>
    </row>
    <row r="687" customFormat="false" ht="13.8" hidden="false" customHeight="false" outlineLevel="0" collapsed="false">
      <c r="A687" s="259"/>
      <c r="B687" s="15"/>
      <c r="C687" s="13"/>
    </row>
    <row r="688" customFormat="false" ht="13.8" hidden="false" customHeight="false" outlineLevel="0" collapsed="false">
      <c r="A688" s="259"/>
      <c r="B688" s="15"/>
      <c r="C688" s="13"/>
    </row>
    <row r="689" customFormat="false" ht="13.8" hidden="false" customHeight="false" outlineLevel="0" collapsed="false">
      <c r="A689" s="259"/>
      <c r="B689" s="15"/>
      <c r="C689" s="13"/>
    </row>
    <row r="690" customFormat="false" ht="13.8" hidden="false" customHeight="false" outlineLevel="0" collapsed="false">
      <c r="A690" s="259"/>
      <c r="B690" s="15"/>
      <c r="C690" s="13"/>
    </row>
    <row r="691" customFormat="false" ht="13.8" hidden="false" customHeight="false" outlineLevel="0" collapsed="false">
      <c r="A691" s="259"/>
      <c r="B691" s="15"/>
      <c r="C691" s="13"/>
    </row>
    <row r="692" customFormat="false" ht="13.8" hidden="false" customHeight="false" outlineLevel="0" collapsed="false">
      <c r="A692" s="259"/>
      <c r="B692" s="15"/>
      <c r="C692" s="13"/>
    </row>
    <row r="693" customFormat="false" ht="13.8" hidden="false" customHeight="false" outlineLevel="0" collapsed="false">
      <c r="A693" s="259"/>
      <c r="B693" s="15"/>
      <c r="C693" s="13"/>
    </row>
    <row r="694" customFormat="false" ht="13.8" hidden="false" customHeight="false" outlineLevel="0" collapsed="false">
      <c r="A694" s="259"/>
      <c r="B694" s="15"/>
      <c r="C694" s="13"/>
    </row>
    <row r="695" customFormat="false" ht="13.8" hidden="false" customHeight="false" outlineLevel="0" collapsed="false">
      <c r="A695" s="259"/>
      <c r="B695" s="15"/>
      <c r="C695" s="13"/>
    </row>
    <row r="696" customFormat="false" ht="13.8" hidden="false" customHeight="false" outlineLevel="0" collapsed="false">
      <c r="A696" s="259"/>
      <c r="B696" s="15"/>
      <c r="C696" s="13"/>
    </row>
    <row r="697" customFormat="false" ht="13.8" hidden="false" customHeight="false" outlineLevel="0" collapsed="false">
      <c r="A697" s="259"/>
      <c r="B697" s="15"/>
      <c r="C697" s="13"/>
    </row>
    <row r="698" customFormat="false" ht="13.8" hidden="false" customHeight="false" outlineLevel="0" collapsed="false">
      <c r="A698" s="259"/>
      <c r="B698" s="15"/>
      <c r="C698" s="13"/>
    </row>
    <row r="699" customFormat="false" ht="13.8" hidden="false" customHeight="false" outlineLevel="0" collapsed="false">
      <c r="A699" s="259"/>
      <c r="B699" s="15"/>
      <c r="C699" s="13"/>
    </row>
    <row r="700" customFormat="false" ht="13.8" hidden="false" customHeight="false" outlineLevel="0" collapsed="false">
      <c r="A700" s="259"/>
      <c r="B700" s="15"/>
      <c r="C700" s="13"/>
    </row>
    <row r="701" customFormat="false" ht="13.8" hidden="false" customHeight="false" outlineLevel="0" collapsed="false">
      <c r="A701" s="259"/>
      <c r="B701" s="15"/>
      <c r="C701" s="13"/>
    </row>
    <row r="702" customFormat="false" ht="13.8" hidden="false" customHeight="false" outlineLevel="0" collapsed="false">
      <c r="A702" s="259"/>
      <c r="B702" s="15"/>
      <c r="C702" s="13"/>
    </row>
    <row r="703" customFormat="false" ht="13.8" hidden="false" customHeight="false" outlineLevel="0" collapsed="false">
      <c r="A703" s="259"/>
      <c r="B703" s="15"/>
      <c r="C703" s="13"/>
    </row>
    <row r="704" customFormat="false" ht="13.8" hidden="false" customHeight="false" outlineLevel="0" collapsed="false">
      <c r="A704" s="259"/>
      <c r="B704" s="15"/>
      <c r="C704" s="13"/>
    </row>
    <row r="705" customFormat="false" ht="13.8" hidden="false" customHeight="false" outlineLevel="0" collapsed="false">
      <c r="A705" s="259"/>
      <c r="B705" s="15"/>
      <c r="C705" s="13"/>
    </row>
    <row r="706" customFormat="false" ht="13.8" hidden="false" customHeight="false" outlineLevel="0" collapsed="false">
      <c r="A706" s="259"/>
      <c r="B706" s="15"/>
      <c r="C706" s="13"/>
    </row>
    <row r="707" customFormat="false" ht="13.8" hidden="false" customHeight="false" outlineLevel="0" collapsed="false">
      <c r="A707" s="259"/>
      <c r="B707" s="15"/>
      <c r="C707" s="13"/>
    </row>
    <row r="708" customFormat="false" ht="13.8" hidden="false" customHeight="false" outlineLevel="0" collapsed="false">
      <c r="A708" s="259"/>
      <c r="B708" s="15"/>
      <c r="C708" s="13"/>
    </row>
    <row r="709" customFormat="false" ht="13.8" hidden="false" customHeight="false" outlineLevel="0" collapsed="false">
      <c r="A709" s="259"/>
      <c r="B709" s="15"/>
      <c r="C709" s="13"/>
    </row>
    <row r="710" customFormat="false" ht="13.8" hidden="false" customHeight="false" outlineLevel="0" collapsed="false">
      <c r="A710" s="259"/>
      <c r="B710" s="15"/>
      <c r="C710" s="13"/>
    </row>
    <row r="711" customFormat="false" ht="13.8" hidden="false" customHeight="false" outlineLevel="0" collapsed="false">
      <c r="A711" s="259"/>
      <c r="B711" s="15"/>
      <c r="C711" s="13"/>
    </row>
    <row r="712" customFormat="false" ht="13.8" hidden="false" customHeight="false" outlineLevel="0" collapsed="false">
      <c r="A712" s="259"/>
      <c r="B712" s="15"/>
      <c r="C712" s="13"/>
    </row>
    <row r="713" customFormat="false" ht="13.8" hidden="false" customHeight="false" outlineLevel="0" collapsed="false">
      <c r="A713" s="259"/>
      <c r="B713" s="15"/>
      <c r="C713" s="13"/>
    </row>
    <row r="714" customFormat="false" ht="13.8" hidden="false" customHeight="false" outlineLevel="0" collapsed="false">
      <c r="A714" s="259"/>
      <c r="B714" s="15"/>
      <c r="C714" s="13"/>
    </row>
    <row r="715" customFormat="false" ht="13.8" hidden="false" customHeight="false" outlineLevel="0" collapsed="false">
      <c r="A715" s="259"/>
      <c r="B715" s="15"/>
      <c r="C715" s="13"/>
    </row>
    <row r="716" customFormat="false" ht="13.8" hidden="false" customHeight="false" outlineLevel="0" collapsed="false">
      <c r="A716" s="259"/>
      <c r="B716" s="15"/>
      <c r="C716" s="13"/>
    </row>
    <row r="717" customFormat="false" ht="13.8" hidden="false" customHeight="false" outlineLevel="0" collapsed="false">
      <c r="A717" s="259"/>
      <c r="B717" s="15"/>
      <c r="C717" s="13"/>
    </row>
    <row r="718" customFormat="false" ht="13.8" hidden="false" customHeight="false" outlineLevel="0" collapsed="false">
      <c r="A718" s="259"/>
      <c r="B718" s="15"/>
      <c r="C718" s="13"/>
    </row>
    <row r="719" customFormat="false" ht="13.8" hidden="false" customHeight="false" outlineLevel="0" collapsed="false">
      <c r="A719" s="259"/>
      <c r="B719" s="15"/>
      <c r="C719" s="13"/>
    </row>
    <row r="720" customFormat="false" ht="13.8" hidden="false" customHeight="false" outlineLevel="0" collapsed="false">
      <c r="A720" s="259"/>
      <c r="B720" s="15"/>
      <c r="C720" s="13"/>
    </row>
    <row r="721" customFormat="false" ht="13.8" hidden="false" customHeight="false" outlineLevel="0" collapsed="false">
      <c r="A721" s="259"/>
      <c r="B721" s="15"/>
      <c r="C721" s="13"/>
    </row>
    <row r="722" customFormat="false" ht="13.8" hidden="false" customHeight="false" outlineLevel="0" collapsed="false">
      <c r="A722" s="259"/>
      <c r="B722" s="15"/>
      <c r="C722" s="13"/>
    </row>
    <row r="723" customFormat="false" ht="13.8" hidden="false" customHeight="false" outlineLevel="0" collapsed="false">
      <c r="A723" s="259"/>
      <c r="B723" s="15"/>
      <c r="C723" s="13"/>
    </row>
    <row r="724" customFormat="false" ht="13.8" hidden="false" customHeight="false" outlineLevel="0" collapsed="false">
      <c r="A724" s="259"/>
      <c r="B724" s="15"/>
      <c r="C724" s="13"/>
    </row>
    <row r="725" customFormat="false" ht="13.8" hidden="false" customHeight="false" outlineLevel="0" collapsed="false">
      <c r="A725" s="259"/>
      <c r="B725" s="15"/>
      <c r="C725" s="13"/>
    </row>
    <row r="726" customFormat="false" ht="13.8" hidden="false" customHeight="false" outlineLevel="0" collapsed="false">
      <c r="A726" s="259"/>
      <c r="B726" s="15"/>
      <c r="C726" s="13"/>
    </row>
    <row r="727" customFormat="false" ht="13.8" hidden="false" customHeight="false" outlineLevel="0" collapsed="false">
      <c r="A727" s="259"/>
      <c r="B727" s="15"/>
      <c r="C727" s="13"/>
    </row>
    <row r="728" customFormat="false" ht="13.8" hidden="false" customHeight="false" outlineLevel="0" collapsed="false">
      <c r="A728" s="259"/>
      <c r="B728" s="15"/>
      <c r="C728" s="13"/>
    </row>
    <row r="729" customFormat="false" ht="13.8" hidden="false" customHeight="false" outlineLevel="0" collapsed="false">
      <c r="A729" s="259"/>
      <c r="B729" s="15"/>
      <c r="C729" s="13"/>
    </row>
    <row r="730" customFormat="false" ht="13.8" hidden="false" customHeight="false" outlineLevel="0" collapsed="false">
      <c r="A730" s="259"/>
      <c r="B730" s="15"/>
      <c r="C730" s="13"/>
    </row>
    <row r="731" customFormat="false" ht="13.8" hidden="false" customHeight="false" outlineLevel="0" collapsed="false">
      <c r="A731" s="259"/>
      <c r="B731" s="15"/>
      <c r="C731" s="13"/>
    </row>
    <row r="732" customFormat="false" ht="13.8" hidden="false" customHeight="false" outlineLevel="0" collapsed="false">
      <c r="A732" s="259"/>
      <c r="B732" s="15"/>
      <c r="C732" s="13"/>
    </row>
    <row r="733" customFormat="false" ht="13.8" hidden="false" customHeight="false" outlineLevel="0" collapsed="false">
      <c r="A733" s="259"/>
      <c r="B733" s="15"/>
      <c r="C733" s="13"/>
    </row>
    <row r="734" customFormat="false" ht="13.8" hidden="false" customHeight="false" outlineLevel="0" collapsed="false">
      <c r="A734" s="259"/>
      <c r="B734" s="15"/>
      <c r="C734" s="13"/>
    </row>
    <row r="735" customFormat="false" ht="13.8" hidden="false" customHeight="false" outlineLevel="0" collapsed="false">
      <c r="A735" s="259"/>
      <c r="B735" s="15"/>
      <c r="C735" s="13"/>
    </row>
    <row r="736" customFormat="false" ht="13.8" hidden="false" customHeight="false" outlineLevel="0" collapsed="false">
      <c r="A736" s="259"/>
      <c r="B736" s="15"/>
      <c r="C736" s="13"/>
    </row>
    <row r="737" customFormat="false" ht="13.8" hidden="false" customHeight="false" outlineLevel="0" collapsed="false">
      <c r="A737" s="259"/>
      <c r="B737" s="15"/>
      <c r="C737" s="13"/>
    </row>
    <row r="738" customFormat="false" ht="13.8" hidden="false" customHeight="false" outlineLevel="0" collapsed="false">
      <c r="A738" s="259"/>
      <c r="B738" s="15"/>
      <c r="C738" s="13"/>
    </row>
    <row r="739" customFormat="false" ht="13.8" hidden="false" customHeight="false" outlineLevel="0" collapsed="false">
      <c r="A739" s="259"/>
      <c r="B739" s="15"/>
      <c r="C739" s="13"/>
    </row>
    <row r="740" customFormat="false" ht="13.8" hidden="false" customHeight="false" outlineLevel="0" collapsed="false">
      <c r="A740" s="259"/>
      <c r="B740" s="15"/>
      <c r="C740" s="13"/>
    </row>
    <row r="741" customFormat="false" ht="13.8" hidden="false" customHeight="false" outlineLevel="0" collapsed="false">
      <c r="A741" s="259"/>
      <c r="B741" s="15"/>
      <c r="C741" s="13"/>
    </row>
    <row r="742" customFormat="false" ht="13.8" hidden="false" customHeight="false" outlineLevel="0" collapsed="false">
      <c r="A742" s="259"/>
      <c r="B742" s="15"/>
      <c r="C742" s="13"/>
    </row>
    <row r="743" customFormat="false" ht="13.8" hidden="false" customHeight="false" outlineLevel="0" collapsed="false">
      <c r="A743" s="259"/>
      <c r="B743" s="15"/>
      <c r="C743" s="13"/>
    </row>
    <row r="744" customFormat="false" ht="13.8" hidden="false" customHeight="false" outlineLevel="0" collapsed="false">
      <c r="A744" s="259"/>
      <c r="B744" s="15"/>
      <c r="C744" s="13"/>
    </row>
    <row r="745" customFormat="false" ht="13.8" hidden="false" customHeight="false" outlineLevel="0" collapsed="false">
      <c r="A745" s="259"/>
      <c r="B745" s="15"/>
      <c r="C745" s="13"/>
    </row>
    <row r="746" customFormat="false" ht="13.8" hidden="false" customHeight="false" outlineLevel="0" collapsed="false">
      <c r="A746" s="259"/>
      <c r="B746" s="15"/>
      <c r="C746" s="13"/>
    </row>
    <row r="747" customFormat="false" ht="13.8" hidden="false" customHeight="false" outlineLevel="0" collapsed="false">
      <c r="A747" s="259"/>
      <c r="B747" s="15"/>
      <c r="C747" s="13"/>
    </row>
    <row r="748" customFormat="false" ht="13.8" hidden="false" customHeight="false" outlineLevel="0" collapsed="false">
      <c r="A748" s="259"/>
      <c r="B748" s="15"/>
      <c r="C748" s="13"/>
    </row>
    <row r="749" customFormat="false" ht="13.8" hidden="false" customHeight="false" outlineLevel="0" collapsed="false">
      <c r="A749" s="259"/>
      <c r="B749" s="15"/>
      <c r="C749" s="13"/>
    </row>
    <row r="750" customFormat="false" ht="13.8" hidden="false" customHeight="false" outlineLevel="0" collapsed="false">
      <c r="A750" s="259"/>
      <c r="B750" s="15"/>
      <c r="C750" s="13"/>
    </row>
    <row r="751" customFormat="false" ht="13.8" hidden="false" customHeight="false" outlineLevel="0" collapsed="false">
      <c r="A751" s="259"/>
      <c r="B751" s="15"/>
      <c r="C751" s="13"/>
    </row>
    <row r="752" customFormat="false" ht="13.8" hidden="false" customHeight="false" outlineLevel="0" collapsed="false">
      <c r="A752" s="259"/>
      <c r="B752" s="15"/>
      <c r="C752" s="13"/>
    </row>
    <row r="753" customFormat="false" ht="13.8" hidden="false" customHeight="false" outlineLevel="0" collapsed="false">
      <c r="A753" s="259"/>
      <c r="B753" s="15"/>
      <c r="C753" s="13"/>
    </row>
    <row r="754" customFormat="false" ht="13.8" hidden="false" customHeight="false" outlineLevel="0" collapsed="false">
      <c r="A754" s="259"/>
      <c r="B754" s="15"/>
      <c r="C754" s="13"/>
    </row>
    <row r="755" customFormat="false" ht="13.8" hidden="false" customHeight="false" outlineLevel="0" collapsed="false">
      <c r="A755" s="259"/>
      <c r="B755" s="15"/>
      <c r="C755" s="13"/>
    </row>
    <row r="756" customFormat="false" ht="13.8" hidden="false" customHeight="false" outlineLevel="0" collapsed="false">
      <c r="A756" s="259"/>
      <c r="B756" s="15"/>
      <c r="C756" s="13"/>
    </row>
    <row r="757" customFormat="false" ht="13.8" hidden="false" customHeight="false" outlineLevel="0" collapsed="false">
      <c r="A757" s="259"/>
      <c r="B757" s="15"/>
      <c r="C757" s="13"/>
    </row>
    <row r="758" customFormat="false" ht="13.8" hidden="false" customHeight="false" outlineLevel="0" collapsed="false">
      <c r="A758" s="259"/>
      <c r="B758" s="15"/>
      <c r="C758" s="13"/>
    </row>
    <row r="759" customFormat="false" ht="13.8" hidden="false" customHeight="false" outlineLevel="0" collapsed="false">
      <c r="A759" s="259"/>
      <c r="B759" s="15"/>
      <c r="C759" s="13"/>
    </row>
    <row r="760" customFormat="false" ht="13.8" hidden="false" customHeight="false" outlineLevel="0" collapsed="false">
      <c r="A760" s="259"/>
      <c r="B760" s="15"/>
      <c r="C760" s="13"/>
    </row>
    <row r="761" customFormat="false" ht="13.8" hidden="false" customHeight="false" outlineLevel="0" collapsed="false">
      <c r="A761" s="259"/>
      <c r="B761" s="15"/>
      <c r="C761" s="13"/>
    </row>
    <row r="762" customFormat="false" ht="13.8" hidden="false" customHeight="false" outlineLevel="0" collapsed="false">
      <c r="A762" s="259"/>
      <c r="B762" s="15"/>
      <c r="C762" s="13"/>
    </row>
    <row r="763" customFormat="false" ht="13.8" hidden="false" customHeight="false" outlineLevel="0" collapsed="false">
      <c r="A763" s="259"/>
      <c r="B763" s="15"/>
      <c r="C763" s="13"/>
    </row>
    <row r="764" customFormat="false" ht="13.8" hidden="false" customHeight="false" outlineLevel="0" collapsed="false">
      <c r="A764" s="259"/>
      <c r="B764" s="15"/>
      <c r="C764" s="13"/>
    </row>
    <row r="765" customFormat="false" ht="13.8" hidden="false" customHeight="false" outlineLevel="0" collapsed="false">
      <c r="A765" s="259"/>
      <c r="B765" s="15"/>
      <c r="C765" s="13"/>
    </row>
    <row r="766" customFormat="false" ht="13.8" hidden="false" customHeight="false" outlineLevel="0" collapsed="false">
      <c r="A766" s="259"/>
      <c r="B766" s="15"/>
      <c r="C766" s="13"/>
    </row>
    <row r="767" customFormat="false" ht="13.8" hidden="false" customHeight="false" outlineLevel="0" collapsed="false">
      <c r="A767" s="259"/>
      <c r="B767" s="15"/>
      <c r="C767" s="13"/>
    </row>
    <row r="768" customFormat="false" ht="13.8" hidden="false" customHeight="false" outlineLevel="0" collapsed="false">
      <c r="A768" s="259"/>
      <c r="B768" s="15"/>
      <c r="C768" s="13"/>
    </row>
    <row r="769" customFormat="false" ht="13.8" hidden="false" customHeight="false" outlineLevel="0" collapsed="false">
      <c r="A769" s="259"/>
      <c r="B769" s="15"/>
      <c r="C769" s="13"/>
    </row>
    <row r="770" customFormat="false" ht="13.8" hidden="false" customHeight="false" outlineLevel="0" collapsed="false">
      <c r="A770" s="259"/>
      <c r="B770" s="15"/>
      <c r="C770" s="13"/>
    </row>
    <row r="771" customFormat="false" ht="13.8" hidden="false" customHeight="false" outlineLevel="0" collapsed="false">
      <c r="A771" s="259"/>
      <c r="B771" s="15"/>
      <c r="C771" s="13"/>
    </row>
    <row r="772" customFormat="false" ht="13.8" hidden="false" customHeight="false" outlineLevel="0" collapsed="false">
      <c r="A772" s="259"/>
      <c r="B772" s="15"/>
      <c r="C772" s="13"/>
    </row>
    <row r="773" customFormat="false" ht="13.8" hidden="false" customHeight="false" outlineLevel="0" collapsed="false">
      <c r="A773" s="259"/>
      <c r="B773" s="15"/>
      <c r="C773" s="13"/>
    </row>
    <row r="774" customFormat="false" ht="13.8" hidden="false" customHeight="false" outlineLevel="0" collapsed="false">
      <c r="A774" s="259"/>
      <c r="B774" s="15"/>
      <c r="C774" s="13"/>
    </row>
    <row r="775" customFormat="false" ht="13.8" hidden="false" customHeight="false" outlineLevel="0" collapsed="false">
      <c r="A775" s="259"/>
      <c r="B775" s="15"/>
      <c r="C775" s="13"/>
    </row>
    <row r="776" customFormat="false" ht="13.8" hidden="false" customHeight="false" outlineLevel="0" collapsed="false">
      <c r="A776" s="259"/>
      <c r="B776" s="15"/>
      <c r="C776" s="13"/>
    </row>
    <row r="777" customFormat="false" ht="13.8" hidden="false" customHeight="false" outlineLevel="0" collapsed="false">
      <c r="A777" s="259"/>
      <c r="B777" s="15"/>
      <c r="C777" s="13"/>
    </row>
    <row r="778" customFormat="false" ht="13.8" hidden="false" customHeight="false" outlineLevel="0" collapsed="false">
      <c r="A778" s="259"/>
      <c r="B778" s="15"/>
      <c r="C778" s="13"/>
    </row>
    <row r="779" customFormat="false" ht="13.8" hidden="false" customHeight="false" outlineLevel="0" collapsed="false">
      <c r="A779" s="259"/>
      <c r="B779" s="15"/>
      <c r="C779" s="13"/>
    </row>
    <row r="780" customFormat="false" ht="13.8" hidden="false" customHeight="false" outlineLevel="0" collapsed="false">
      <c r="A780" s="259"/>
      <c r="B780" s="15"/>
      <c r="C780" s="13"/>
    </row>
    <row r="781" customFormat="false" ht="13.8" hidden="false" customHeight="false" outlineLevel="0" collapsed="false">
      <c r="A781" s="259"/>
      <c r="B781" s="15"/>
      <c r="C781" s="13"/>
    </row>
    <row r="782" customFormat="false" ht="13.8" hidden="false" customHeight="false" outlineLevel="0" collapsed="false">
      <c r="A782" s="259"/>
      <c r="B782" s="15"/>
      <c r="C782" s="13"/>
    </row>
    <row r="783" customFormat="false" ht="13.8" hidden="false" customHeight="false" outlineLevel="0" collapsed="false">
      <c r="A783" s="259"/>
      <c r="B783" s="15"/>
      <c r="C783" s="13"/>
    </row>
    <row r="784" customFormat="false" ht="13.8" hidden="false" customHeight="false" outlineLevel="0" collapsed="false">
      <c r="A784" s="259"/>
      <c r="B784" s="15"/>
      <c r="C784" s="13"/>
    </row>
    <row r="785" customFormat="false" ht="13.8" hidden="false" customHeight="false" outlineLevel="0" collapsed="false">
      <c r="A785" s="259"/>
      <c r="B785" s="15"/>
      <c r="C785" s="13"/>
    </row>
    <row r="786" customFormat="false" ht="13.8" hidden="false" customHeight="false" outlineLevel="0" collapsed="false">
      <c r="A786" s="259"/>
      <c r="B786" s="15"/>
      <c r="C786" s="13"/>
    </row>
    <row r="787" customFormat="false" ht="13.8" hidden="false" customHeight="false" outlineLevel="0" collapsed="false">
      <c r="A787" s="259"/>
      <c r="B787" s="15"/>
      <c r="C787" s="13"/>
    </row>
    <row r="788" customFormat="false" ht="13.8" hidden="false" customHeight="false" outlineLevel="0" collapsed="false">
      <c r="A788" s="259"/>
      <c r="B788" s="15"/>
      <c r="C788" s="13"/>
    </row>
    <row r="789" customFormat="false" ht="13.8" hidden="false" customHeight="false" outlineLevel="0" collapsed="false">
      <c r="A789" s="259"/>
      <c r="B789" s="15"/>
      <c r="C789" s="13"/>
    </row>
    <row r="790" customFormat="false" ht="13.8" hidden="false" customHeight="false" outlineLevel="0" collapsed="false">
      <c r="A790" s="259"/>
      <c r="B790" s="15"/>
      <c r="C790" s="13"/>
    </row>
    <row r="791" customFormat="false" ht="13.8" hidden="false" customHeight="false" outlineLevel="0" collapsed="false">
      <c r="A791" s="259"/>
      <c r="B791" s="15"/>
      <c r="C791" s="13"/>
    </row>
    <row r="792" customFormat="false" ht="13.8" hidden="false" customHeight="false" outlineLevel="0" collapsed="false">
      <c r="A792" s="259"/>
      <c r="B792" s="15"/>
      <c r="C792" s="13"/>
    </row>
    <row r="793" customFormat="false" ht="13.8" hidden="false" customHeight="false" outlineLevel="0" collapsed="false">
      <c r="A793" s="259"/>
      <c r="B793" s="15"/>
      <c r="C793" s="13"/>
    </row>
    <row r="794" customFormat="false" ht="13.8" hidden="false" customHeight="false" outlineLevel="0" collapsed="false">
      <c r="A794" s="259"/>
      <c r="B794" s="15"/>
      <c r="C794" s="13"/>
    </row>
    <row r="795" customFormat="false" ht="13.8" hidden="false" customHeight="false" outlineLevel="0" collapsed="false">
      <c r="A795" s="259"/>
      <c r="B795" s="15"/>
      <c r="C795" s="13"/>
    </row>
    <row r="796" customFormat="false" ht="13.8" hidden="false" customHeight="false" outlineLevel="0" collapsed="false">
      <c r="A796" s="259"/>
      <c r="B796" s="15"/>
      <c r="C796" s="13"/>
    </row>
    <row r="797" customFormat="false" ht="13.8" hidden="false" customHeight="false" outlineLevel="0" collapsed="false">
      <c r="A797" s="259"/>
      <c r="B797" s="15"/>
      <c r="C797" s="13"/>
    </row>
    <row r="798" customFormat="false" ht="13.8" hidden="false" customHeight="false" outlineLevel="0" collapsed="false">
      <c r="A798" s="259"/>
      <c r="B798" s="15"/>
      <c r="C798" s="13"/>
    </row>
    <row r="799" customFormat="false" ht="13.8" hidden="false" customHeight="false" outlineLevel="0" collapsed="false">
      <c r="A799" s="259"/>
      <c r="B799" s="15"/>
      <c r="C799" s="13"/>
    </row>
    <row r="800" customFormat="false" ht="13.8" hidden="false" customHeight="false" outlineLevel="0" collapsed="false">
      <c r="A800" s="259"/>
      <c r="B800" s="15"/>
      <c r="C800" s="13"/>
    </row>
    <row r="801" customFormat="false" ht="13.8" hidden="false" customHeight="false" outlineLevel="0" collapsed="false">
      <c r="A801" s="259"/>
      <c r="B801" s="15"/>
      <c r="C801" s="13"/>
    </row>
    <row r="802" customFormat="false" ht="13.8" hidden="false" customHeight="false" outlineLevel="0" collapsed="false">
      <c r="A802" s="259"/>
      <c r="B802" s="15"/>
      <c r="C802" s="13"/>
    </row>
    <row r="803" customFormat="false" ht="13.8" hidden="false" customHeight="false" outlineLevel="0" collapsed="false">
      <c r="A803" s="259"/>
      <c r="B803" s="15"/>
      <c r="C803" s="13"/>
    </row>
    <row r="804" customFormat="false" ht="13.8" hidden="false" customHeight="false" outlineLevel="0" collapsed="false">
      <c r="A804" s="259"/>
      <c r="B804" s="15"/>
      <c r="C804" s="13"/>
    </row>
    <row r="805" customFormat="false" ht="13.8" hidden="false" customHeight="false" outlineLevel="0" collapsed="false">
      <c r="A805" s="259"/>
      <c r="B805" s="15"/>
      <c r="C805" s="13"/>
    </row>
    <row r="806" customFormat="false" ht="13.8" hidden="false" customHeight="false" outlineLevel="0" collapsed="false">
      <c r="A806" s="259"/>
      <c r="B806" s="15"/>
      <c r="C806" s="13"/>
    </row>
    <row r="807" customFormat="false" ht="13.8" hidden="false" customHeight="false" outlineLevel="0" collapsed="false">
      <c r="A807" s="259"/>
      <c r="B807" s="15"/>
      <c r="C807" s="13"/>
    </row>
    <row r="808" customFormat="false" ht="13.8" hidden="false" customHeight="false" outlineLevel="0" collapsed="false">
      <c r="A808" s="259"/>
      <c r="B808" s="15"/>
      <c r="C808" s="13"/>
    </row>
    <row r="809" customFormat="false" ht="13.8" hidden="false" customHeight="false" outlineLevel="0" collapsed="false">
      <c r="A809" s="259"/>
      <c r="B809" s="15"/>
      <c r="C809" s="13"/>
    </row>
    <row r="810" customFormat="false" ht="13.8" hidden="false" customHeight="false" outlineLevel="0" collapsed="false">
      <c r="A810" s="259"/>
      <c r="B810" s="15"/>
      <c r="C810" s="13"/>
    </row>
    <row r="811" customFormat="false" ht="13.8" hidden="false" customHeight="false" outlineLevel="0" collapsed="false">
      <c r="A811" s="259"/>
      <c r="B811" s="15"/>
      <c r="C811" s="13"/>
    </row>
    <row r="812" customFormat="false" ht="13.8" hidden="false" customHeight="false" outlineLevel="0" collapsed="false">
      <c r="A812" s="259"/>
      <c r="B812" s="15"/>
      <c r="C812" s="13"/>
    </row>
    <row r="813" customFormat="false" ht="13.8" hidden="false" customHeight="false" outlineLevel="0" collapsed="false">
      <c r="A813" s="259"/>
      <c r="B813" s="15"/>
      <c r="C813" s="13"/>
    </row>
    <row r="814" customFormat="false" ht="13.8" hidden="false" customHeight="false" outlineLevel="0" collapsed="false">
      <c r="A814" s="259"/>
      <c r="B814" s="15"/>
      <c r="C814" s="13"/>
    </row>
    <row r="815" customFormat="false" ht="13.8" hidden="false" customHeight="false" outlineLevel="0" collapsed="false">
      <c r="A815" s="259"/>
      <c r="B815" s="15"/>
      <c r="C815" s="13"/>
    </row>
    <row r="816" customFormat="false" ht="13.8" hidden="false" customHeight="false" outlineLevel="0" collapsed="false">
      <c r="A816" s="259"/>
      <c r="B816" s="15"/>
      <c r="C816" s="13"/>
    </row>
    <row r="817" customFormat="false" ht="13.8" hidden="false" customHeight="false" outlineLevel="0" collapsed="false">
      <c r="A817" s="259"/>
      <c r="B817" s="15"/>
      <c r="C817" s="13"/>
    </row>
    <row r="818" customFormat="false" ht="13.8" hidden="false" customHeight="false" outlineLevel="0" collapsed="false">
      <c r="A818" s="259"/>
      <c r="B818" s="15"/>
      <c r="C818" s="13"/>
    </row>
    <row r="819" customFormat="false" ht="13.8" hidden="false" customHeight="false" outlineLevel="0" collapsed="false">
      <c r="A819" s="259"/>
      <c r="B819" s="15"/>
      <c r="C819" s="13"/>
    </row>
    <row r="820" customFormat="false" ht="13.8" hidden="false" customHeight="false" outlineLevel="0" collapsed="false">
      <c r="A820" s="259"/>
      <c r="B820" s="15"/>
      <c r="C820" s="13"/>
    </row>
    <row r="821" customFormat="false" ht="13.8" hidden="false" customHeight="false" outlineLevel="0" collapsed="false">
      <c r="A821" s="259"/>
      <c r="B821" s="15"/>
      <c r="C821" s="13"/>
    </row>
    <row r="822" customFormat="false" ht="13.8" hidden="false" customHeight="false" outlineLevel="0" collapsed="false">
      <c r="A822" s="259"/>
      <c r="B822" s="15"/>
      <c r="C822" s="13"/>
    </row>
    <row r="823" customFormat="false" ht="13.8" hidden="false" customHeight="false" outlineLevel="0" collapsed="false">
      <c r="A823" s="259"/>
      <c r="B823" s="15"/>
      <c r="C823" s="13"/>
    </row>
    <row r="824" customFormat="false" ht="13.8" hidden="false" customHeight="false" outlineLevel="0" collapsed="false">
      <c r="A824" s="259"/>
      <c r="B824" s="15"/>
      <c r="C824" s="13"/>
    </row>
    <row r="825" customFormat="false" ht="13.8" hidden="false" customHeight="false" outlineLevel="0" collapsed="false">
      <c r="A825" s="259"/>
      <c r="B825" s="15"/>
      <c r="C825" s="13"/>
    </row>
    <row r="826" customFormat="false" ht="13.8" hidden="false" customHeight="false" outlineLevel="0" collapsed="false">
      <c r="A826" s="259"/>
      <c r="B826" s="15"/>
      <c r="C826" s="13"/>
    </row>
    <row r="827" customFormat="false" ht="13.8" hidden="false" customHeight="false" outlineLevel="0" collapsed="false">
      <c r="A827" s="259"/>
      <c r="B827" s="15"/>
      <c r="C827" s="13"/>
    </row>
    <row r="828" customFormat="false" ht="13.8" hidden="false" customHeight="false" outlineLevel="0" collapsed="false">
      <c r="A828" s="259"/>
      <c r="B828" s="15"/>
      <c r="C828" s="13"/>
    </row>
    <row r="829" customFormat="false" ht="13.8" hidden="false" customHeight="false" outlineLevel="0" collapsed="false">
      <c r="A829" s="259"/>
      <c r="B829" s="15"/>
      <c r="C829" s="13"/>
    </row>
    <row r="830" customFormat="false" ht="13.8" hidden="false" customHeight="false" outlineLevel="0" collapsed="false">
      <c r="A830" s="259"/>
      <c r="B830" s="15"/>
      <c r="C830" s="13"/>
    </row>
    <row r="831" customFormat="false" ht="13.8" hidden="false" customHeight="false" outlineLevel="0" collapsed="false">
      <c r="A831" s="259"/>
      <c r="B831" s="15"/>
      <c r="C831" s="13"/>
    </row>
    <row r="832" customFormat="false" ht="13.8" hidden="false" customHeight="false" outlineLevel="0" collapsed="false">
      <c r="A832" s="259"/>
      <c r="B832" s="15"/>
      <c r="C832" s="13"/>
    </row>
    <row r="833" customFormat="false" ht="13.8" hidden="false" customHeight="false" outlineLevel="0" collapsed="false">
      <c r="A833" s="259"/>
      <c r="B833" s="15"/>
      <c r="C833" s="13"/>
    </row>
    <row r="834" customFormat="false" ht="13.8" hidden="false" customHeight="false" outlineLevel="0" collapsed="false">
      <c r="A834" s="259"/>
      <c r="B834" s="15"/>
      <c r="C834" s="13"/>
    </row>
    <row r="835" customFormat="false" ht="13.8" hidden="false" customHeight="false" outlineLevel="0" collapsed="false">
      <c r="A835" s="259"/>
      <c r="B835" s="15"/>
      <c r="C835" s="13"/>
    </row>
    <row r="836" customFormat="false" ht="13.8" hidden="false" customHeight="false" outlineLevel="0" collapsed="false">
      <c r="A836" s="259"/>
      <c r="B836" s="15"/>
      <c r="C836" s="13"/>
    </row>
    <row r="837" customFormat="false" ht="13.8" hidden="false" customHeight="false" outlineLevel="0" collapsed="false">
      <c r="A837" s="259"/>
      <c r="B837" s="15"/>
      <c r="C837" s="13"/>
    </row>
    <row r="838" customFormat="false" ht="13.8" hidden="false" customHeight="false" outlineLevel="0" collapsed="false">
      <c r="A838" s="259"/>
      <c r="B838" s="15"/>
      <c r="C838" s="13"/>
    </row>
    <row r="839" customFormat="false" ht="13.8" hidden="false" customHeight="false" outlineLevel="0" collapsed="false">
      <c r="A839" s="259"/>
      <c r="B839" s="15"/>
      <c r="C839" s="13"/>
    </row>
    <row r="840" customFormat="false" ht="13.8" hidden="false" customHeight="false" outlineLevel="0" collapsed="false">
      <c r="A840" s="259"/>
      <c r="B840" s="15"/>
      <c r="C840" s="13"/>
    </row>
    <row r="841" customFormat="false" ht="13.8" hidden="false" customHeight="false" outlineLevel="0" collapsed="false">
      <c r="A841" s="259"/>
      <c r="B841" s="15"/>
      <c r="C841" s="13"/>
    </row>
    <row r="842" customFormat="false" ht="13.8" hidden="false" customHeight="false" outlineLevel="0" collapsed="false">
      <c r="A842" s="259"/>
      <c r="B842" s="15"/>
      <c r="C842" s="13"/>
    </row>
    <row r="843" customFormat="false" ht="13.8" hidden="false" customHeight="false" outlineLevel="0" collapsed="false">
      <c r="A843" s="259"/>
      <c r="B843" s="15"/>
      <c r="C843" s="13"/>
    </row>
    <row r="844" customFormat="false" ht="13.8" hidden="false" customHeight="false" outlineLevel="0" collapsed="false">
      <c r="A844" s="259"/>
      <c r="B844" s="15"/>
      <c r="C844" s="13"/>
    </row>
    <row r="845" customFormat="false" ht="13.8" hidden="false" customHeight="false" outlineLevel="0" collapsed="false">
      <c r="A845" s="259"/>
      <c r="B845" s="15"/>
      <c r="C845" s="13"/>
    </row>
    <row r="846" customFormat="false" ht="13.8" hidden="false" customHeight="false" outlineLevel="0" collapsed="false">
      <c r="A846" s="259"/>
      <c r="B846" s="15"/>
      <c r="C846" s="13"/>
    </row>
    <row r="847" customFormat="false" ht="13.8" hidden="false" customHeight="false" outlineLevel="0" collapsed="false">
      <c r="A847" s="259"/>
      <c r="B847" s="15"/>
      <c r="C847" s="13"/>
    </row>
    <row r="848" customFormat="false" ht="13.8" hidden="false" customHeight="false" outlineLevel="0" collapsed="false">
      <c r="A848" s="259"/>
      <c r="B848" s="15"/>
      <c r="C848" s="13"/>
    </row>
    <row r="849" customFormat="false" ht="13.8" hidden="false" customHeight="false" outlineLevel="0" collapsed="false">
      <c r="A849" s="259"/>
      <c r="B849" s="15"/>
      <c r="C849" s="13"/>
    </row>
    <row r="850" customFormat="false" ht="13.8" hidden="false" customHeight="false" outlineLevel="0" collapsed="false">
      <c r="A850" s="259"/>
      <c r="B850" s="15"/>
      <c r="C850" s="13"/>
    </row>
    <row r="851" customFormat="false" ht="13.8" hidden="false" customHeight="false" outlineLevel="0" collapsed="false">
      <c r="A851" s="259"/>
      <c r="B851" s="15"/>
      <c r="C851" s="13"/>
    </row>
    <row r="852" customFormat="false" ht="13.8" hidden="false" customHeight="false" outlineLevel="0" collapsed="false">
      <c r="A852" s="259"/>
      <c r="B852" s="15"/>
      <c r="C852" s="13"/>
    </row>
    <row r="853" customFormat="false" ht="13.8" hidden="false" customHeight="false" outlineLevel="0" collapsed="false">
      <c r="A853" s="259"/>
      <c r="B853" s="15"/>
      <c r="C853" s="13"/>
    </row>
    <row r="854" customFormat="false" ht="13.8" hidden="false" customHeight="false" outlineLevel="0" collapsed="false">
      <c r="A854" s="259"/>
      <c r="B854" s="15"/>
      <c r="C854" s="13"/>
    </row>
    <row r="855" customFormat="false" ht="13.8" hidden="false" customHeight="false" outlineLevel="0" collapsed="false">
      <c r="A855" s="259"/>
      <c r="B855" s="15"/>
      <c r="C855" s="13"/>
    </row>
    <row r="856" customFormat="false" ht="13.8" hidden="false" customHeight="false" outlineLevel="0" collapsed="false">
      <c r="A856" s="259"/>
      <c r="B856" s="15"/>
      <c r="C856" s="13"/>
    </row>
    <row r="857" customFormat="false" ht="13.8" hidden="false" customHeight="false" outlineLevel="0" collapsed="false">
      <c r="A857" s="259"/>
      <c r="B857" s="15"/>
      <c r="C857" s="13"/>
    </row>
    <row r="858" customFormat="false" ht="13.8" hidden="false" customHeight="false" outlineLevel="0" collapsed="false">
      <c r="A858" s="259"/>
      <c r="B858" s="15"/>
      <c r="C858" s="13"/>
    </row>
    <row r="859" customFormat="false" ht="13.8" hidden="false" customHeight="false" outlineLevel="0" collapsed="false">
      <c r="A859" s="259"/>
      <c r="B859" s="15"/>
      <c r="C859" s="13"/>
    </row>
    <row r="860" customFormat="false" ht="13.8" hidden="false" customHeight="false" outlineLevel="0" collapsed="false">
      <c r="A860" s="259"/>
      <c r="B860" s="15"/>
      <c r="C860" s="13"/>
    </row>
    <row r="861" customFormat="false" ht="13.8" hidden="false" customHeight="false" outlineLevel="0" collapsed="false">
      <c r="A861" s="259"/>
      <c r="B861" s="15"/>
      <c r="C861" s="13"/>
    </row>
    <row r="862" customFormat="false" ht="13.8" hidden="false" customHeight="false" outlineLevel="0" collapsed="false">
      <c r="A862" s="259"/>
      <c r="B862" s="15"/>
      <c r="C862" s="13"/>
    </row>
    <row r="863" customFormat="false" ht="13.8" hidden="false" customHeight="false" outlineLevel="0" collapsed="false">
      <c r="A863" s="259"/>
      <c r="B863" s="15"/>
      <c r="C863" s="13"/>
    </row>
    <row r="864" customFormat="false" ht="13.8" hidden="false" customHeight="false" outlineLevel="0" collapsed="false">
      <c r="A864" s="259"/>
      <c r="B864" s="15"/>
      <c r="C864" s="13"/>
    </row>
    <row r="865" customFormat="false" ht="13.8" hidden="false" customHeight="false" outlineLevel="0" collapsed="false">
      <c r="A865" s="259"/>
      <c r="B865" s="15"/>
      <c r="C865" s="13"/>
    </row>
    <row r="866" customFormat="false" ht="13.8" hidden="false" customHeight="false" outlineLevel="0" collapsed="false">
      <c r="A866" s="259"/>
      <c r="B866" s="15"/>
      <c r="C866" s="13"/>
    </row>
    <row r="867" customFormat="false" ht="13.8" hidden="false" customHeight="false" outlineLevel="0" collapsed="false">
      <c r="A867" s="259"/>
      <c r="B867" s="15"/>
      <c r="C867" s="13"/>
    </row>
    <row r="868" customFormat="false" ht="13.8" hidden="false" customHeight="false" outlineLevel="0" collapsed="false">
      <c r="A868" s="259"/>
      <c r="B868" s="15"/>
      <c r="C868" s="13"/>
    </row>
    <row r="869" customFormat="false" ht="13.8" hidden="false" customHeight="false" outlineLevel="0" collapsed="false">
      <c r="A869" s="259"/>
      <c r="B869" s="15"/>
      <c r="C869" s="13"/>
    </row>
    <row r="870" customFormat="false" ht="13.8" hidden="false" customHeight="false" outlineLevel="0" collapsed="false">
      <c r="A870" s="259"/>
      <c r="B870" s="15"/>
      <c r="C870" s="13"/>
    </row>
    <row r="871" customFormat="false" ht="13.8" hidden="false" customHeight="false" outlineLevel="0" collapsed="false">
      <c r="A871" s="259"/>
      <c r="B871" s="15"/>
      <c r="C871" s="13"/>
    </row>
    <row r="872" customFormat="false" ht="13.8" hidden="false" customHeight="false" outlineLevel="0" collapsed="false">
      <c r="A872" s="259"/>
      <c r="B872" s="15"/>
      <c r="C872" s="13"/>
    </row>
    <row r="873" customFormat="false" ht="13.8" hidden="false" customHeight="false" outlineLevel="0" collapsed="false">
      <c r="A873" s="259"/>
      <c r="B873" s="15"/>
      <c r="C873" s="13"/>
    </row>
    <row r="874" customFormat="false" ht="13.8" hidden="false" customHeight="false" outlineLevel="0" collapsed="false">
      <c r="A874" s="259"/>
      <c r="B874" s="15"/>
      <c r="C874" s="13"/>
    </row>
    <row r="875" customFormat="false" ht="13.8" hidden="false" customHeight="false" outlineLevel="0" collapsed="false">
      <c r="A875" s="259"/>
      <c r="B875" s="15"/>
      <c r="C875" s="13"/>
    </row>
    <row r="876" customFormat="false" ht="13.8" hidden="false" customHeight="false" outlineLevel="0" collapsed="false">
      <c r="A876" s="259"/>
      <c r="B876" s="15"/>
      <c r="C876" s="13"/>
    </row>
    <row r="877" customFormat="false" ht="13.8" hidden="false" customHeight="false" outlineLevel="0" collapsed="false">
      <c r="A877" s="259"/>
      <c r="B877" s="15"/>
      <c r="C877" s="13"/>
    </row>
    <row r="878" customFormat="false" ht="13.8" hidden="false" customHeight="false" outlineLevel="0" collapsed="false">
      <c r="A878" s="259"/>
      <c r="B878" s="15"/>
      <c r="C878" s="13"/>
    </row>
    <row r="879" customFormat="false" ht="13.8" hidden="false" customHeight="false" outlineLevel="0" collapsed="false">
      <c r="A879" s="259"/>
      <c r="B879" s="15"/>
      <c r="C879" s="13"/>
    </row>
    <row r="880" customFormat="false" ht="13.8" hidden="false" customHeight="false" outlineLevel="0" collapsed="false">
      <c r="A880" s="259"/>
      <c r="B880" s="15"/>
      <c r="C880" s="13"/>
    </row>
    <row r="881" customFormat="false" ht="13.8" hidden="false" customHeight="false" outlineLevel="0" collapsed="false">
      <c r="A881" s="259"/>
      <c r="B881" s="15"/>
      <c r="C881" s="13"/>
    </row>
    <row r="882" customFormat="false" ht="13.8" hidden="false" customHeight="false" outlineLevel="0" collapsed="false">
      <c r="A882" s="259"/>
      <c r="B882" s="15"/>
      <c r="C882" s="13"/>
    </row>
    <row r="883" customFormat="false" ht="13.8" hidden="false" customHeight="false" outlineLevel="0" collapsed="false">
      <c r="A883" s="259"/>
      <c r="B883" s="15"/>
      <c r="C883" s="13"/>
    </row>
    <row r="884" customFormat="false" ht="13.8" hidden="false" customHeight="false" outlineLevel="0" collapsed="false">
      <c r="A884" s="259"/>
      <c r="B884" s="15"/>
      <c r="C884" s="13"/>
    </row>
    <row r="885" customFormat="false" ht="13.8" hidden="false" customHeight="false" outlineLevel="0" collapsed="false">
      <c r="A885" s="259"/>
      <c r="B885" s="15"/>
      <c r="C885" s="13"/>
    </row>
    <row r="886" customFormat="false" ht="13.8" hidden="false" customHeight="false" outlineLevel="0" collapsed="false">
      <c r="A886" s="259"/>
      <c r="B886" s="15"/>
      <c r="C886" s="13"/>
    </row>
    <row r="887" customFormat="false" ht="13.8" hidden="false" customHeight="false" outlineLevel="0" collapsed="false">
      <c r="A887" s="259"/>
      <c r="B887" s="15"/>
      <c r="C887" s="13"/>
    </row>
    <row r="888" customFormat="false" ht="13.8" hidden="false" customHeight="false" outlineLevel="0" collapsed="false">
      <c r="A888" s="259"/>
      <c r="B888" s="15"/>
      <c r="C888" s="13"/>
    </row>
    <row r="889" customFormat="false" ht="13.8" hidden="false" customHeight="false" outlineLevel="0" collapsed="false">
      <c r="A889" s="259"/>
      <c r="B889" s="15"/>
      <c r="C889" s="13"/>
    </row>
    <row r="890" customFormat="false" ht="13.8" hidden="false" customHeight="false" outlineLevel="0" collapsed="false">
      <c r="A890" s="259"/>
      <c r="B890" s="15"/>
      <c r="C890" s="13"/>
    </row>
    <row r="891" customFormat="false" ht="13.8" hidden="false" customHeight="false" outlineLevel="0" collapsed="false">
      <c r="A891" s="259"/>
      <c r="B891" s="15"/>
      <c r="C891" s="13"/>
    </row>
    <row r="892" customFormat="false" ht="13.8" hidden="false" customHeight="false" outlineLevel="0" collapsed="false">
      <c r="A892" s="259"/>
      <c r="B892" s="15"/>
      <c r="C892" s="13"/>
    </row>
    <row r="893" customFormat="false" ht="13.8" hidden="false" customHeight="false" outlineLevel="0" collapsed="false">
      <c r="A893" s="259"/>
      <c r="B893" s="15"/>
      <c r="C893" s="13"/>
    </row>
    <row r="894" customFormat="false" ht="13.8" hidden="false" customHeight="false" outlineLevel="0" collapsed="false">
      <c r="A894" s="259"/>
      <c r="B894" s="15"/>
      <c r="C894" s="13"/>
    </row>
    <row r="895" customFormat="false" ht="13.8" hidden="false" customHeight="false" outlineLevel="0" collapsed="false">
      <c r="A895" s="259"/>
      <c r="B895" s="15"/>
      <c r="C895" s="13"/>
    </row>
    <row r="896" customFormat="false" ht="13.8" hidden="false" customHeight="false" outlineLevel="0" collapsed="false">
      <c r="A896" s="259"/>
      <c r="B896" s="15"/>
      <c r="C896" s="13"/>
    </row>
    <row r="897" customFormat="false" ht="13.8" hidden="false" customHeight="false" outlineLevel="0" collapsed="false">
      <c r="A897" s="259"/>
      <c r="B897" s="15"/>
      <c r="C897" s="13"/>
    </row>
    <row r="898" customFormat="false" ht="13.8" hidden="false" customHeight="false" outlineLevel="0" collapsed="false">
      <c r="A898" s="259"/>
      <c r="B898" s="15"/>
      <c r="C898" s="13"/>
    </row>
    <row r="899" customFormat="false" ht="13.8" hidden="false" customHeight="false" outlineLevel="0" collapsed="false">
      <c r="A899" s="259"/>
      <c r="B899" s="15"/>
      <c r="C899" s="13"/>
    </row>
    <row r="900" customFormat="false" ht="13.8" hidden="false" customHeight="false" outlineLevel="0" collapsed="false">
      <c r="A900" s="259"/>
      <c r="B900" s="15"/>
      <c r="C900" s="13"/>
    </row>
    <row r="901" customFormat="false" ht="13.8" hidden="false" customHeight="false" outlineLevel="0" collapsed="false">
      <c r="A901" s="259"/>
      <c r="B901" s="15"/>
      <c r="C901" s="13"/>
    </row>
    <row r="902" customFormat="false" ht="13.8" hidden="false" customHeight="false" outlineLevel="0" collapsed="false">
      <c r="A902" s="259"/>
      <c r="B902" s="15"/>
      <c r="C902" s="13"/>
    </row>
    <row r="903" customFormat="false" ht="13.8" hidden="false" customHeight="false" outlineLevel="0" collapsed="false">
      <c r="A903" s="259"/>
      <c r="B903" s="15"/>
      <c r="C903" s="13"/>
    </row>
    <row r="904" customFormat="false" ht="13.8" hidden="false" customHeight="false" outlineLevel="0" collapsed="false">
      <c r="A904" s="259"/>
      <c r="B904" s="15"/>
      <c r="C904" s="13"/>
    </row>
    <row r="905" customFormat="false" ht="13.8" hidden="false" customHeight="false" outlineLevel="0" collapsed="false">
      <c r="A905" s="259"/>
      <c r="B905" s="15"/>
      <c r="C905" s="13"/>
    </row>
    <row r="906" customFormat="false" ht="13.8" hidden="false" customHeight="false" outlineLevel="0" collapsed="false">
      <c r="A906" s="259"/>
      <c r="B906" s="15"/>
      <c r="C906" s="13"/>
    </row>
    <row r="907" customFormat="false" ht="13.8" hidden="false" customHeight="false" outlineLevel="0" collapsed="false">
      <c r="A907" s="259"/>
      <c r="B907" s="15"/>
      <c r="C907" s="13"/>
    </row>
    <row r="908" customFormat="false" ht="13.8" hidden="false" customHeight="false" outlineLevel="0" collapsed="false">
      <c r="A908" s="259"/>
      <c r="B908" s="15"/>
      <c r="C908" s="13"/>
    </row>
    <row r="909" customFormat="false" ht="13.8" hidden="false" customHeight="false" outlineLevel="0" collapsed="false">
      <c r="A909" s="259"/>
      <c r="B909" s="15"/>
      <c r="C909" s="13"/>
    </row>
    <row r="910" customFormat="false" ht="13.8" hidden="false" customHeight="false" outlineLevel="0" collapsed="false">
      <c r="A910" s="259"/>
      <c r="B910" s="15"/>
      <c r="C910" s="13"/>
    </row>
    <row r="911" customFormat="false" ht="13.8" hidden="false" customHeight="false" outlineLevel="0" collapsed="false">
      <c r="A911" s="259"/>
      <c r="B911" s="15"/>
      <c r="C911" s="13"/>
    </row>
    <row r="912" customFormat="false" ht="13.8" hidden="false" customHeight="false" outlineLevel="0" collapsed="false">
      <c r="A912" s="259"/>
      <c r="B912" s="15"/>
      <c r="C912" s="13"/>
    </row>
    <row r="913" customFormat="false" ht="13.8" hidden="false" customHeight="false" outlineLevel="0" collapsed="false">
      <c r="A913" s="259"/>
      <c r="B913" s="15"/>
      <c r="C913" s="13"/>
    </row>
    <row r="914" customFormat="false" ht="13.8" hidden="false" customHeight="false" outlineLevel="0" collapsed="false">
      <c r="A914" s="259"/>
      <c r="B914" s="15"/>
      <c r="C914" s="13"/>
    </row>
    <row r="915" customFormat="false" ht="13.8" hidden="false" customHeight="false" outlineLevel="0" collapsed="false">
      <c r="A915" s="259"/>
      <c r="B915" s="15"/>
      <c r="C915" s="13"/>
    </row>
    <row r="916" customFormat="false" ht="13.8" hidden="false" customHeight="false" outlineLevel="0" collapsed="false">
      <c r="A916" s="259"/>
      <c r="B916" s="15"/>
      <c r="C916" s="13"/>
    </row>
    <row r="917" customFormat="false" ht="13.8" hidden="false" customHeight="false" outlineLevel="0" collapsed="false">
      <c r="A917" s="259"/>
      <c r="B917" s="15"/>
      <c r="C917" s="13"/>
    </row>
    <row r="918" customFormat="false" ht="13.8" hidden="false" customHeight="false" outlineLevel="0" collapsed="false">
      <c r="A918" s="259"/>
      <c r="B918" s="15"/>
      <c r="C918" s="13"/>
    </row>
    <row r="919" customFormat="false" ht="13.8" hidden="false" customHeight="false" outlineLevel="0" collapsed="false">
      <c r="A919" s="259"/>
      <c r="B919" s="15"/>
      <c r="C919" s="13"/>
    </row>
    <row r="920" customFormat="false" ht="13.8" hidden="false" customHeight="false" outlineLevel="0" collapsed="false">
      <c r="A920" s="259"/>
      <c r="B920" s="15"/>
      <c r="C920" s="13"/>
    </row>
    <row r="921" customFormat="false" ht="13.8" hidden="false" customHeight="false" outlineLevel="0" collapsed="false">
      <c r="A921" s="259"/>
      <c r="B921" s="15"/>
      <c r="C921" s="13"/>
    </row>
    <row r="922" customFormat="false" ht="13.8" hidden="false" customHeight="false" outlineLevel="0" collapsed="false">
      <c r="A922" s="259"/>
      <c r="B922" s="15"/>
      <c r="C922" s="13"/>
    </row>
    <row r="923" customFormat="false" ht="13.8" hidden="false" customHeight="false" outlineLevel="0" collapsed="false">
      <c r="A923" s="259"/>
      <c r="B923" s="15"/>
      <c r="C923" s="13"/>
    </row>
    <row r="924" customFormat="false" ht="13.8" hidden="false" customHeight="false" outlineLevel="0" collapsed="false">
      <c r="A924" s="259"/>
      <c r="B924" s="15"/>
      <c r="C924" s="13"/>
    </row>
    <row r="925" customFormat="false" ht="13.8" hidden="false" customHeight="false" outlineLevel="0" collapsed="false">
      <c r="A925" s="259"/>
      <c r="B925" s="15"/>
      <c r="C925" s="13"/>
    </row>
    <row r="926" customFormat="false" ht="13.8" hidden="false" customHeight="false" outlineLevel="0" collapsed="false">
      <c r="A926" s="259"/>
      <c r="B926" s="15"/>
      <c r="C926" s="13"/>
    </row>
    <row r="927" customFormat="false" ht="13.8" hidden="false" customHeight="false" outlineLevel="0" collapsed="false">
      <c r="A927" s="259"/>
      <c r="B927" s="15"/>
      <c r="C927" s="13"/>
    </row>
    <row r="928" customFormat="false" ht="13.8" hidden="false" customHeight="false" outlineLevel="0" collapsed="false">
      <c r="A928" s="259"/>
      <c r="B928" s="15"/>
      <c r="C928" s="13"/>
    </row>
    <row r="929" customFormat="false" ht="13.8" hidden="false" customHeight="false" outlineLevel="0" collapsed="false">
      <c r="A929" s="259"/>
      <c r="B929" s="15"/>
      <c r="C929" s="13"/>
    </row>
    <row r="930" customFormat="false" ht="13.8" hidden="false" customHeight="false" outlineLevel="0" collapsed="false">
      <c r="A930" s="259"/>
      <c r="B930" s="15"/>
      <c r="C930" s="13"/>
    </row>
    <row r="931" customFormat="false" ht="13.8" hidden="false" customHeight="false" outlineLevel="0" collapsed="false">
      <c r="A931" s="259"/>
      <c r="B931" s="15"/>
      <c r="C931" s="13"/>
    </row>
    <row r="932" customFormat="false" ht="13.8" hidden="false" customHeight="false" outlineLevel="0" collapsed="false">
      <c r="A932" s="259"/>
      <c r="B932" s="15"/>
      <c r="C932" s="13"/>
    </row>
    <row r="933" customFormat="false" ht="13.8" hidden="false" customHeight="false" outlineLevel="0" collapsed="false">
      <c r="A933" s="259"/>
      <c r="B933" s="15"/>
      <c r="C933" s="13"/>
    </row>
    <row r="934" customFormat="false" ht="13.8" hidden="false" customHeight="false" outlineLevel="0" collapsed="false">
      <c r="A934" s="259"/>
      <c r="B934" s="15"/>
      <c r="C934" s="13"/>
    </row>
    <row r="935" customFormat="false" ht="13.8" hidden="false" customHeight="false" outlineLevel="0" collapsed="false">
      <c r="A935" s="259"/>
      <c r="B935" s="15"/>
      <c r="C935" s="13"/>
    </row>
    <row r="936" customFormat="false" ht="13.8" hidden="false" customHeight="false" outlineLevel="0" collapsed="false">
      <c r="A936" s="259"/>
      <c r="B936" s="15"/>
      <c r="C936" s="13"/>
    </row>
    <row r="937" customFormat="false" ht="13.8" hidden="false" customHeight="false" outlineLevel="0" collapsed="false">
      <c r="A937" s="259"/>
      <c r="B937" s="15"/>
      <c r="C937" s="13"/>
    </row>
    <row r="938" customFormat="false" ht="13.8" hidden="false" customHeight="false" outlineLevel="0" collapsed="false">
      <c r="A938" s="259"/>
      <c r="B938" s="15"/>
      <c r="C938" s="13"/>
    </row>
    <row r="939" customFormat="false" ht="13.8" hidden="false" customHeight="false" outlineLevel="0" collapsed="false">
      <c r="A939" s="259"/>
      <c r="B939" s="15"/>
      <c r="C939" s="13"/>
    </row>
    <row r="940" customFormat="false" ht="13.8" hidden="false" customHeight="false" outlineLevel="0" collapsed="false">
      <c r="A940" s="259"/>
      <c r="B940" s="15"/>
      <c r="C940" s="13"/>
    </row>
    <row r="941" customFormat="false" ht="13.8" hidden="false" customHeight="false" outlineLevel="0" collapsed="false">
      <c r="A941" s="259"/>
      <c r="B941" s="15"/>
      <c r="C941" s="13"/>
    </row>
    <row r="942" customFormat="false" ht="13.8" hidden="false" customHeight="false" outlineLevel="0" collapsed="false">
      <c r="A942" s="259"/>
      <c r="B942" s="15"/>
      <c r="C942" s="13"/>
    </row>
    <row r="943" customFormat="false" ht="13.8" hidden="false" customHeight="false" outlineLevel="0" collapsed="false">
      <c r="A943" s="259"/>
      <c r="B943" s="15"/>
      <c r="C943" s="13"/>
    </row>
    <row r="944" customFormat="false" ht="13.8" hidden="false" customHeight="false" outlineLevel="0" collapsed="false">
      <c r="A944" s="259"/>
      <c r="B944" s="15"/>
      <c r="C944" s="13"/>
    </row>
    <row r="945" customFormat="false" ht="13.8" hidden="false" customHeight="false" outlineLevel="0" collapsed="false">
      <c r="A945" s="259"/>
      <c r="B945" s="15"/>
      <c r="C945" s="13"/>
    </row>
    <row r="946" customFormat="false" ht="13.8" hidden="false" customHeight="false" outlineLevel="0" collapsed="false">
      <c r="A946" s="259"/>
      <c r="B946" s="15"/>
      <c r="C946" s="13"/>
    </row>
    <row r="947" customFormat="false" ht="13.8" hidden="false" customHeight="false" outlineLevel="0" collapsed="false">
      <c r="A947" s="259"/>
      <c r="B947" s="15"/>
      <c r="C947" s="13"/>
    </row>
    <row r="948" customFormat="false" ht="13.8" hidden="false" customHeight="false" outlineLevel="0" collapsed="false">
      <c r="A948" s="259"/>
      <c r="B948" s="15"/>
      <c r="C948" s="13"/>
    </row>
    <row r="949" customFormat="false" ht="13.8" hidden="false" customHeight="false" outlineLevel="0" collapsed="false">
      <c r="A949" s="259"/>
      <c r="B949" s="15"/>
      <c r="C949" s="13"/>
    </row>
    <row r="950" customFormat="false" ht="13.8" hidden="false" customHeight="false" outlineLevel="0" collapsed="false">
      <c r="A950" s="259"/>
      <c r="B950" s="15"/>
      <c r="C950" s="13"/>
    </row>
    <row r="951" customFormat="false" ht="13.8" hidden="false" customHeight="false" outlineLevel="0" collapsed="false">
      <c r="A951" s="259"/>
      <c r="B951" s="15"/>
      <c r="C951" s="13"/>
    </row>
    <row r="952" customFormat="false" ht="13.8" hidden="false" customHeight="false" outlineLevel="0" collapsed="false">
      <c r="A952" s="259"/>
      <c r="B952" s="15"/>
      <c r="C952" s="13"/>
    </row>
    <row r="953" customFormat="false" ht="13.8" hidden="false" customHeight="false" outlineLevel="0" collapsed="false">
      <c r="A953" s="259"/>
      <c r="B953" s="15"/>
      <c r="C953" s="13"/>
    </row>
    <row r="954" customFormat="false" ht="13.8" hidden="false" customHeight="false" outlineLevel="0" collapsed="false">
      <c r="A954" s="259"/>
      <c r="B954" s="15"/>
      <c r="C954" s="13"/>
    </row>
    <row r="955" customFormat="false" ht="13.8" hidden="false" customHeight="false" outlineLevel="0" collapsed="false">
      <c r="A955" s="259"/>
      <c r="B955" s="15"/>
      <c r="C955" s="13"/>
    </row>
    <row r="956" customFormat="false" ht="13.8" hidden="false" customHeight="false" outlineLevel="0" collapsed="false">
      <c r="A956" s="259"/>
      <c r="B956" s="15"/>
      <c r="C956" s="13"/>
    </row>
    <row r="957" customFormat="false" ht="13.8" hidden="false" customHeight="false" outlineLevel="0" collapsed="false">
      <c r="A957" s="259"/>
      <c r="B957" s="15"/>
      <c r="C957" s="13"/>
    </row>
    <row r="958" customFormat="false" ht="13.8" hidden="false" customHeight="false" outlineLevel="0" collapsed="false">
      <c r="A958" s="259"/>
      <c r="B958" s="15"/>
      <c r="C958" s="13"/>
    </row>
    <row r="959" customFormat="false" ht="13.8" hidden="false" customHeight="false" outlineLevel="0" collapsed="false">
      <c r="A959" s="259"/>
      <c r="B959" s="15"/>
      <c r="C959" s="13"/>
    </row>
    <row r="960" customFormat="false" ht="13.8" hidden="false" customHeight="false" outlineLevel="0" collapsed="false">
      <c r="A960" s="259"/>
      <c r="B960" s="15"/>
      <c r="C960" s="13"/>
    </row>
    <row r="961" customFormat="false" ht="13.8" hidden="false" customHeight="false" outlineLevel="0" collapsed="false">
      <c r="A961" s="259"/>
      <c r="B961" s="15"/>
      <c r="C961" s="13"/>
    </row>
    <row r="962" customFormat="false" ht="13.8" hidden="false" customHeight="false" outlineLevel="0" collapsed="false">
      <c r="A962" s="259"/>
      <c r="B962" s="15"/>
      <c r="C962" s="13"/>
    </row>
    <row r="963" customFormat="false" ht="13.8" hidden="false" customHeight="false" outlineLevel="0" collapsed="false">
      <c r="A963" s="259"/>
      <c r="B963" s="15"/>
      <c r="C963" s="13"/>
    </row>
    <row r="964" customFormat="false" ht="13.8" hidden="false" customHeight="false" outlineLevel="0" collapsed="false">
      <c r="A964" s="259"/>
      <c r="B964" s="15"/>
      <c r="C964" s="13"/>
    </row>
    <row r="965" customFormat="false" ht="13.8" hidden="false" customHeight="false" outlineLevel="0" collapsed="false">
      <c r="A965" s="259"/>
      <c r="B965" s="15"/>
      <c r="C965" s="13"/>
    </row>
    <row r="966" customFormat="false" ht="13.8" hidden="false" customHeight="false" outlineLevel="0" collapsed="false">
      <c r="A966" s="259"/>
      <c r="B966" s="15"/>
      <c r="C966" s="13"/>
    </row>
    <row r="967" customFormat="false" ht="13.8" hidden="false" customHeight="false" outlineLevel="0" collapsed="false">
      <c r="A967" s="259"/>
      <c r="B967" s="15"/>
      <c r="C967" s="13"/>
    </row>
    <row r="968" customFormat="false" ht="13.8" hidden="false" customHeight="false" outlineLevel="0" collapsed="false">
      <c r="A968" s="259"/>
      <c r="B968" s="15"/>
      <c r="C968" s="13"/>
    </row>
    <row r="969" customFormat="false" ht="13.8" hidden="false" customHeight="false" outlineLevel="0" collapsed="false">
      <c r="A969" s="259"/>
      <c r="B969" s="15"/>
      <c r="C969" s="13"/>
    </row>
    <row r="970" customFormat="false" ht="13.8" hidden="false" customHeight="false" outlineLevel="0" collapsed="false">
      <c r="A970" s="259"/>
      <c r="B970" s="15"/>
      <c r="C970" s="13"/>
    </row>
    <row r="971" customFormat="false" ht="13.8" hidden="false" customHeight="false" outlineLevel="0" collapsed="false">
      <c r="A971" s="259"/>
      <c r="B971" s="15"/>
      <c r="C971" s="13"/>
    </row>
    <row r="972" customFormat="false" ht="13.8" hidden="false" customHeight="false" outlineLevel="0" collapsed="false">
      <c r="A972" s="259"/>
      <c r="B972" s="15"/>
      <c r="C972" s="13"/>
    </row>
    <row r="973" customFormat="false" ht="13.8" hidden="false" customHeight="false" outlineLevel="0" collapsed="false">
      <c r="A973" s="259"/>
      <c r="B973" s="15"/>
      <c r="C973" s="13"/>
    </row>
    <row r="974" customFormat="false" ht="13.8" hidden="false" customHeight="false" outlineLevel="0" collapsed="false">
      <c r="A974" s="259"/>
      <c r="B974" s="15"/>
      <c r="C974" s="13"/>
    </row>
    <row r="975" customFormat="false" ht="13.8" hidden="false" customHeight="false" outlineLevel="0" collapsed="false">
      <c r="A975" s="259"/>
      <c r="B975" s="15"/>
      <c r="C975" s="13"/>
    </row>
    <row r="976" customFormat="false" ht="13.8" hidden="false" customHeight="false" outlineLevel="0" collapsed="false">
      <c r="A976" s="259"/>
      <c r="B976" s="15"/>
      <c r="C976" s="13"/>
    </row>
    <row r="977" customFormat="false" ht="13.8" hidden="false" customHeight="false" outlineLevel="0" collapsed="false">
      <c r="A977" s="259"/>
      <c r="B977" s="15"/>
      <c r="C977" s="13"/>
    </row>
    <row r="978" customFormat="false" ht="13.8" hidden="false" customHeight="false" outlineLevel="0" collapsed="false">
      <c r="A978" s="259"/>
      <c r="B978" s="15"/>
      <c r="C978" s="13"/>
    </row>
    <row r="979" customFormat="false" ht="13.8" hidden="false" customHeight="false" outlineLevel="0" collapsed="false">
      <c r="A979" s="259"/>
      <c r="B979" s="15"/>
      <c r="C979" s="13"/>
    </row>
    <row r="980" customFormat="false" ht="13.8" hidden="false" customHeight="false" outlineLevel="0" collapsed="false">
      <c r="A980" s="259"/>
      <c r="B980" s="15"/>
      <c r="C980" s="13"/>
    </row>
    <row r="981" customFormat="false" ht="13.8" hidden="false" customHeight="false" outlineLevel="0" collapsed="false">
      <c r="A981" s="259"/>
      <c r="B981" s="15"/>
      <c r="C981" s="13"/>
    </row>
    <row r="982" customFormat="false" ht="13.8" hidden="false" customHeight="false" outlineLevel="0" collapsed="false">
      <c r="A982" s="259"/>
      <c r="B982" s="15"/>
      <c r="C982" s="13"/>
    </row>
    <row r="983" customFormat="false" ht="13.8" hidden="false" customHeight="false" outlineLevel="0" collapsed="false">
      <c r="A983" s="259"/>
      <c r="B983" s="15"/>
      <c r="C983" s="13"/>
    </row>
    <row r="984" customFormat="false" ht="13.8" hidden="false" customHeight="false" outlineLevel="0" collapsed="false">
      <c r="A984" s="259"/>
      <c r="B984" s="15"/>
      <c r="C984" s="13"/>
    </row>
    <row r="985" customFormat="false" ht="13.8" hidden="false" customHeight="false" outlineLevel="0" collapsed="false">
      <c r="A985" s="259"/>
      <c r="B985" s="15"/>
      <c r="C985" s="13"/>
    </row>
    <row r="986" customFormat="false" ht="13.8" hidden="false" customHeight="false" outlineLevel="0" collapsed="false">
      <c r="A986" s="259"/>
      <c r="B986" s="15"/>
      <c r="C986" s="13"/>
    </row>
    <row r="987" customFormat="false" ht="13.8" hidden="false" customHeight="false" outlineLevel="0" collapsed="false">
      <c r="A987" s="259"/>
      <c r="B987" s="15"/>
      <c r="C987" s="13"/>
    </row>
    <row r="988" customFormat="false" ht="13.8" hidden="false" customHeight="false" outlineLevel="0" collapsed="false">
      <c r="A988" s="259"/>
      <c r="B988" s="15"/>
      <c r="C988" s="13"/>
    </row>
    <row r="989" customFormat="false" ht="13.8" hidden="false" customHeight="false" outlineLevel="0" collapsed="false">
      <c r="A989" s="259"/>
      <c r="B989" s="15"/>
      <c r="C989" s="13"/>
    </row>
    <row r="990" customFormat="false" ht="13.8" hidden="false" customHeight="false" outlineLevel="0" collapsed="false">
      <c r="A990" s="259"/>
      <c r="B990" s="15"/>
      <c r="C990" s="13"/>
    </row>
    <row r="991" customFormat="false" ht="13.8" hidden="false" customHeight="false" outlineLevel="0" collapsed="false">
      <c r="A991" s="259"/>
      <c r="B991" s="15"/>
      <c r="C991" s="13"/>
    </row>
    <row r="992" customFormat="false" ht="13.8" hidden="false" customHeight="false" outlineLevel="0" collapsed="false">
      <c r="A992" s="259"/>
      <c r="B992" s="15"/>
      <c r="C992" s="13"/>
    </row>
    <row r="993" customFormat="false" ht="13.8" hidden="false" customHeight="false" outlineLevel="0" collapsed="false">
      <c r="A993" s="259"/>
      <c r="B993" s="15"/>
      <c r="C993" s="13"/>
    </row>
    <row r="994" customFormat="false" ht="13.8" hidden="false" customHeight="false" outlineLevel="0" collapsed="false">
      <c r="A994" s="259"/>
      <c r="B994" s="15"/>
      <c r="C994" s="13"/>
    </row>
    <row r="995" customFormat="false" ht="13.8" hidden="false" customHeight="false" outlineLevel="0" collapsed="false">
      <c r="A995" s="259"/>
      <c r="B995" s="15"/>
      <c r="C995" s="13"/>
    </row>
    <row r="996" customFormat="false" ht="13.8" hidden="false" customHeight="false" outlineLevel="0" collapsed="false">
      <c r="A996" s="259"/>
      <c r="B996" s="15"/>
      <c r="C996" s="13"/>
    </row>
    <row r="997" customFormat="false" ht="13.8" hidden="false" customHeight="false" outlineLevel="0" collapsed="false">
      <c r="A997" s="259"/>
      <c r="B997" s="15"/>
      <c r="C997" s="13"/>
    </row>
    <row r="998" customFormat="false" ht="13.8" hidden="false" customHeight="false" outlineLevel="0" collapsed="false">
      <c r="A998" s="259"/>
      <c r="B998" s="15"/>
      <c r="C998" s="13"/>
    </row>
    <row r="999" customFormat="false" ht="13.8" hidden="false" customHeight="false" outlineLevel="0" collapsed="false">
      <c r="A999" s="259"/>
      <c r="B999" s="15"/>
      <c r="C999" s="13"/>
    </row>
    <row r="1000" customFormat="false" ht="13.8" hidden="false" customHeight="false" outlineLevel="0" collapsed="false">
      <c r="A1000" s="259"/>
      <c r="B1000" s="15"/>
      <c r="C1000" s="13"/>
    </row>
    <row r="1001" customFormat="false" ht="13.8" hidden="false" customHeight="false" outlineLevel="0" collapsed="false">
      <c r="A1001" s="259"/>
      <c r="B1001" s="15"/>
      <c r="C1001" s="13"/>
    </row>
    <row r="1002" customFormat="false" ht="13.8" hidden="false" customHeight="false" outlineLevel="0" collapsed="false">
      <c r="A1002" s="259"/>
      <c r="B1002" s="15"/>
      <c r="C1002" s="13"/>
    </row>
    <row r="1003" customFormat="false" ht="13.8" hidden="false" customHeight="false" outlineLevel="0" collapsed="false">
      <c r="A1003" s="259"/>
      <c r="B1003" s="15"/>
      <c r="C1003" s="13"/>
    </row>
    <row r="1004" customFormat="false" ht="13.8" hidden="false" customHeight="false" outlineLevel="0" collapsed="false">
      <c r="A1004" s="259"/>
      <c r="B1004" s="15"/>
      <c r="C1004" s="13"/>
    </row>
    <row r="1005" customFormat="false" ht="13.8" hidden="false" customHeight="false" outlineLevel="0" collapsed="false">
      <c r="A1005" s="259"/>
      <c r="B1005" s="15"/>
      <c r="C1005" s="13"/>
    </row>
    <row r="1006" customFormat="false" ht="13.8" hidden="false" customHeight="false" outlineLevel="0" collapsed="false">
      <c r="A1006" s="259"/>
      <c r="B1006" s="15"/>
      <c r="C1006" s="13"/>
    </row>
    <row r="1007" customFormat="false" ht="13.8" hidden="false" customHeight="false" outlineLevel="0" collapsed="false">
      <c r="A1007" s="259"/>
      <c r="B1007" s="15"/>
      <c r="C1007" s="13"/>
    </row>
    <row r="1008" customFormat="false" ht="13.8" hidden="false" customHeight="false" outlineLevel="0" collapsed="false">
      <c r="A1008" s="259"/>
      <c r="B1008" s="15"/>
      <c r="C1008" s="13"/>
    </row>
    <row r="1009" customFormat="false" ht="13.8" hidden="false" customHeight="false" outlineLevel="0" collapsed="false">
      <c r="A1009" s="259"/>
      <c r="B1009" s="15"/>
      <c r="C1009" s="13"/>
    </row>
    <row r="1010" customFormat="false" ht="13.8" hidden="false" customHeight="false" outlineLevel="0" collapsed="false">
      <c r="A1010" s="259"/>
      <c r="B1010" s="15"/>
      <c r="C1010" s="13"/>
    </row>
    <row r="1011" customFormat="false" ht="13.8" hidden="false" customHeight="false" outlineLevel="0" collapsed="false">
      <c r="A1011" s="259"/>
      <c r="B1011" s="15"/>
      <c r="C1011" s="13"/>
    </row>
    <row r="1012" customFormat="false" ht="13.8" hidden="false" customHeight="false" outlineLevel="0" collapsed="false">
      <c r="A1012" s="259"/>
      <c r="B1012" s="15"/>
      <c r="C1012" s="13"/>
    </row>
    <row r="1013" customFormat="false" ht="13.8" hidden="false" customHeight="false" outlineLevel="0" collapsed="false">
      <c r="A1013" s="259"/>
      <c r="B1013" s="15"/>
      <c r="C1013" s="13"/>
    </row>
    <row r="1014" customFormat="false" ht="13.8" hidden="false" customHeight="false" outlineLevel="0" collapsed="false">
      <c r="A1014" s="259"/>
      <c r="B1014" s="15"/>
      <c r="C1014" s="13"/>
    </row>
    <row r="1015" customFormat="false" ht="13.8" hidden="false" customHeight="false" outlineLevel="0" collapsed="false">
      <c r="A1015" s="259"/>
      <c r="B1015" s="15"/>
      <c r="C1015" s="13"/>
    </row>
    <row r="1016" customFormat="false" ht="13.8" hidden="false" customHeight="false" outlineLevel="0" collapsed="false">
      <c r="A1016" s="259"/>
      <c r="B1016" s="15"/>
      <c r="C1016" s="13"/>
    </row>
    <row r="1017" customFormat="false" ht="13.8" hidden="false" customHeight="false" outlineLevel="0" collapsed="false">
      <c r="A1017" s="259"/>
      <c r="B1017" s="15"/>
      <c r="C1017" s="13"/>
    </row>
    <row r="1018" customFormat="false" ht="13.8" hidden="false" customHeight="false" outlineLevel="0" collapsed="false">
      <c r="A1018" s="259"/>
      <c r="B1018" s="15"/>
    </row>
    <row r="1019" customFormat="false" ht="13.8" hidden="false" customHeight="false" outlineLevel="0" collapsed="false">
      <c r="A1019" s="259"/>
      <c r="B1019" s="15"/>
    </row>
    <row r="1020" customFormat="false" ht="13.8" hidden="false" customHeight="false" outlineLevel="0" collapsed="false">
      <c r="A1020" s="259"/>
      <c r="B1020" s="15"/>
    </row>
    <row r="1021" customFormat="false" ht="13.8" hidden="false" customHeight="false" outlineLevel="0" collapsed="false">
      <c r="A1021" s="259"/>
      <c r="B1021" s="15"/>
    </row>
    <row r="1022" customFormat="false" ht="13.8" hidden="false" customHeight="false" outlineLevel="0" collapsed="false">
      <c r="A1022" s="259"/>
      <c r="B1022" s="15"/>
    </row>
    <row r="1023" customFormat="false" ht="13.8" hidden="false" customHeight="false" outlineLevel="0" collapsed="false">
      <c r="A1023" s="259"/>
      <c r="B1023" s="15"/>
    </row>
    <row r="1024" customFormat="false" ht="13.8" hidden="false" customHeight="false" outlineLevel="0" collapsed="false">
      <c r="A1024" s="259"/>
      <c r="B1024" s="15"/>
    </row>
    <row r="1025" customFormat="false" ht="13.8" hidden="false" customHeight="false" outlineLevel="0" collapsed="false">
      <c r="A1025" s="259"/>
      <c r="B1025" s="15"/>
    </row>
    <row r="1026" customFormat="false" ht="13.8" hidden="false" customHeight="false" outlineLevel="0" collapsed="false">
      <c r="A1026" s="259"/>
      <c r="B1026" s="15"/>
    </row>
  </sheetData>
  <conditionalFormatting sqref="C2:C565">
    <cfRule type="cellIs" priority="2" operator="equal" aboveAverage="0" equalAverage="0" bottom="0" percent="0" rank="0" text="" dxfId="6">
      <formula>'17. Profesional Vet'!$B2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048576"/>
  <sheetViews>
    <sheetView showFormulas="false" showGridLines="true" showRowColHeaders="true" showZeros="true" rightToLeft="false" tabSelected="false" showOutlineSymbols="true" defaultGridColor="true" view="normal" topLeftCell="A27" colorId="64" zoomScale="90" zoomScaleNormal="90" zoomScalePageLayoutView="100" workbookViewId="0">
      <selection pane="topLeft" activeCell="C63" activeCellId="0" sqref="C63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8" width="40.95"/>
    <col collapsed="false" customWidth="true" hidden="false" outlineLevel="0" max="2" min="2" style="18" width="23"/>
    <col collapsed="false" customWidth="true" hidden="false" outlineLevel="0" max="4" min="4" style="7" width="58.09"/>
  </cols>
  <sheetData>
    <row r="1" customFormat="false" ht="13.8" hidden="false" customHeight="false" outlineLevel="0" collapsed="false">
      <c r="A1" s="11"/>
      <c r="B1" s="12" t="s">
        <v>2091</v>
      </c>
    </row>
    <row r="2" customFormat="false" ht="15" hidden="false" customHeight="false" outlineLevel="0" collapsed="false">
      <c r="A2" s="28" t="s">
        <v>800</v>
      </c>
      <c r="B2" s="393" t="n">
        <v>24057</v>
      </c>
    </row>
    <row r="3" customFormat="false" ht="15" hidden="false" customHeight="false" outlineLevel="0" collapsed="false">
      <c r="A3" s="28" t="s">
        <v>799</v>
      </c>
      <c r="B3" s="393" t="n">
        <v>18043</v>
      </c>
    </row>
    <row r="4" customFormat="false" ht="15" hidden="false" customHeight="false" outlineLevel="0" collapsed="false">
      <c r="A4" s="28" t="s">
        <v>795</v>
      </c>
      <c r="B4" s="393" t="n">
        <v>27268</v>
      </c>
    </row>
    <row r="5" customFormat="false" ht="15" hidden="false" customHeight="false" outlineLevel="0" collapsed="false">
      <c r="A5" s="28" t="s">
        <v>797</v>
      </c>
      <c r="B5" s="393" t="n">
        <v>21651</v>
      </c>
    </row>
    <row r="6" customFormat="false" ht="15" hidden="false" customHeight="false" outlineLevel="0" collapsed="false">
      <c r="A6" s="28" t="s">
        <v>448</v>
      </c>
      <c r="B6" s="393" t="n">
        <v>22295</v>
      </c>
    </row>
    <row r="7" customFormat="false" ht="15" hidden="false" customHeight="false" outlineLevel="0" collapsed="false">
      <c r="A7" s="28" t="s">
        <v>1397</v>
      </c>
      <c r="B7" s="393" t="n">
        <v>11931</v>
      </c>
    </row>
    <row r="8" customFormat="false" ht="15" hidden="false" customHeight="false" outlineLevel="0" collapsed="false">
      <c r="A8" s="28" t="s">
        <v>1398</v>
      </c>
      <c r="B8" s="393" t="n">
        <v>16975</v>
      </c>
    </row>
    <row r="9" customFormat="false" ht="15" hidden="false" customHeight="false" outlineLevel="0" collapsed="false">
      <c r="A9" s="28" t="s">
        <v>1395</v>
      </c>
      <c r="B9" s="393" t="n">
        <v>16975</v>
      </c>
    </row>
    <row r="10" customFormat="false" ht="15" hidden="false" customHeight="false" outlineLevel="0" collapsed="false">
      <c r="A10" s="28" t="s">
        <v>496</v>
      </c>
      <c r="B10" s="393" t="n">
        <v>10227</v>
      </c>
    </row>
    <row r="11" customFormat="false" ht="15" hidden="false" customHeight="false" outlineLevel="0" collapsed="false">
      <c r="A11" s="28" t="s">
        <v>497</v>
      </c>
      <c r="B11" s="393" t="n">
        <v>14654</v>
      </c>
    </row>
    <row r="12" customFormat="false" ht="15" hidden="false" customHeight="false" outlineLevel="0" collapsed="false">
      <c r="A12" s="28" t="s">
        <v>495</v>
      </c>
      <c r="B12" s="393" t="n">
        <v>16865</v>
      </c>
    </row>
    <row r="13" customFormat="false" ht="15" hidden="false" customHeight="false" outlineLevel="0" collapsed="false">
      <c r="A13" s="28" t="s">
        <v>10844</v>
      </c>
      <c r="B13" s="393" t="n">
        <v>15711</v>
      </c>
    </row>
    <row r="14" customFormat="false" ht="15" hidden="false" customHeight="false" outlineLevel="0" collapsed="false">
      <c r="A14" s="28" t="s">
        <v>1782</v>
      </c>
      <c r="B14" s="393" t="n">
        <v>11697</v>
      </c>
    </row>
    <row r="15" customFormat="false" ht="15" hidden="false" customHeight="false" outlineLevel="0" collapsed="false">
      <c r="A15" s="28" t="s">
        <v>1792</v>
      </c>
      <c r="B15" s="393" t="n">
        <v>11697</v>
      </c>
    </row>
    <row r="16" customFormat="false" ht="15" hidden="false" customHeight="false" outlineLevel="0" collapsed="false">
      <c r="A16" s="28" t="s">
        <v>1783</v>
      </c>
      <c r="B16" s="393" t="n">
        <v>16189</v>
      </c>
    </row>
    <row r="17" customFormat="false" ht="15" hidden="false" customHeight="false" outlineLevel="0" collapsed="false">
      <c r="A17" s="28" t="s">
        <v>10845</v>
      </c>
      <c r="B17" s="393" t="n">
        <v>16189</v>
      </c>
    </row>
    <row r="18" customFormat="false" ht="15" hidden="false" customHeight="false" outlineLevel="0" collapsed="false">
      <c r="A18" s="28" t="s">
        <v>1785</v>
      </c>
      <c r="B18" s="393" t="n">
        <v>12743</v>
      </c>
    </row>
    <row r="19" customFormat="false" ht="15" hidden="false" customHeight="false" outlineLevel="0" collapsed="false">
      <c r="A19" s="28" t="s">
        <v>1786</v>
      </c>
      <c r="B19" s="393" t="n">
        <v>17974</v>
      </c>
    </row>
    <row r="20" customFormat="false" ht="15" hidden="false" customHeight="false" outlineLevel="0" collapsed="false">
      <c r="A20" s="28" t="s">
        <v>1780</v>
      </c>
      <c r="B20" s="393" t="n">
        <v>16100</v>
      </c>
    </row>
    <row r="21" customFormat="false" ht="15" hidden="false" customHeight="false" outlineLevel="0" collapsed="false">
      <c r="A21" s="28" t="s">
        <v>1790</v>
      </c>
      <c r="B21" s="393" t="n">
        <v>12813</v>
      </c>
    </row>
    <row r="22" customFormat="false" ht="15" hidden="false" customHeight="false" outlineLevel="0" collapsed="false">
      <c r="A22" s="28" t="s">
        <v>1788</v>
      </c>
      <c r="B22" s="393" t="n">
        <v>13320</v>
      </c>
    </row>
    <row r="23" customFormat="false" ht="15" hidden="false" customHeight="false" outlineLevel="0" collapsed="false">
      <c r="A23" s="28" t="s">
        <v>1981</v>
      </c>
      <c r="B23" s="393" t="n">
        <v>18950</v>
      </c>
    </row>
    <row r="24" customFormat="false" ht="15" hidden="false" customHeight="false" outlineLevel="0" collapsed="false">
      <c r="A24" s="28" t="s">
        <v>1980</v>
      </c>
      <c r="B24" s="393" t="n">
        <v>14966</v>
      </c>
    </row>
    <row r="25" customFormat="false" ht="15" hidden="false" customHeight="false" outlineLevel="0" collapsed="false">
      <c r="A25" s="28" t="s">
        <v>1978</v>
      </c>
      <c r="B25" s="393" t="n">
        <v>21471</v>
      </c>
    </row>
    <row r="26" customFormat="false" ht="15" hidden="false" customHeight="false" outlineLevel="0" collapsed="false">
      <c r="A26" s="28"/>
      <c r="B26" s="29" t="str">
        <f aca="false">IFERROR(INDEX($D$1:$G$2483,MATCH(#REF!,$D$1:$D$2483,0),4),"")</f>
        <v/>
      </c>
    </row>
    <row r="27" customFormat="false" ht="15" hidden="false" customHeight="false" outlineLevel="0" collapsed="false">
      <c r="A27" s="28" t="s">
        <v>1735</v>
      </c>
      <c r="B27" s="393" t="n">
        <v>16014</v>
      </c>
    </row>
    <row r="28" customFormat="false" ht="15" hidden="false" customHeight="false" outlineLevel="0" collapsed="false">
      <c r="A28" s="28" t="s">
        <v>1736</v>
      </c>
      <c r="B28" s="393" t="n">
        <v>21684</v>
      </c>
    </row>
    <row r="29" customFormat="false" ht="15" hidden="false" customHeight="false" outlineLevel="0" collapsed="false">
      <c r="A29" s="28" t="s">
        <v>1733</v>
      </c>
      <c r="B29" s="393" t="n">
        <v>18534</v>
      </c>
    </row>
    <row r="30" customFormat="false" ht="15" hidden="false" customHeight="false" outlineLevel="0" collapsed="false">
      <c r="A30" s="28" t="s">
        <v>1742</v>
      </c>
      <c r="B30" s="393" t="n">
        <v>17003</v>
      </c>
    </row>
    <row r="31" customFormat="false" ht="15" hidden="false" customHeight="false" outlineLevel="0" collapsed="false">
      <c r="A31" s="28"/>
      <c r="B31" s="29" t="str">
        <f aca="false">IFERROR(INDEX($D$1:$G$2483,MATCH(#REF!,$D$1:$D$2483,0),4),"")</f>
        <v/>
      </c>
    </row>
    <row r="32" customFormat="false" ht="15" hidden="false" customHeight="false" outlineLevel="0" collapsed="false">
      <c r="A32" s="28" t="s">
        <v>1846</v>
      </c>
      <c r="B32" s="393" t="n">
        <v>15180</v>
      </c>
    </row>
    <row r="33" customFormat="false" ht="15" hidden="false" customHeight="false" outlineLevel="0" collapsed="false">
      <c r="A33" s="28" t="s">
        <v>1850</v>
      </c>
      <c r="B33" s="393" t="n">
        <v>15180</v>
      </c>
    </row>
    <row r="34" customFormat="false" ht="15" hidden="false" customHeight="false" outlineLevel="0" collapsed="false">
      <c r="A34" s="28" t="s">
        <v>1847</v>
      </c>
      <c r="B34" s="393" t="n">
        <v>20790</v>
      </c>
    </row>
    <row r="35" customFormat="false" ht="15" hidden="false" customHeight="false" outlineLevel="0" collapsed="false">
      <c r="A35" s="28" t="s">
        <v>1843</v>
      </c>
      <c r="B35" s="393" t="n">
        <v>16720</v>
      </c>
    </row>
    <row r="36" customFormat="false" ht="15" hidden="false" customHeight="false" outlineLevel="0" collapsed="false">
      <c r="A36" s="28" t="s">
        <v>1840</v>
      </c>
      <c r="B36" s="393" t="n">
        <v>15290</v>
      </c>
    </row>
    <row r="37" customFormat="false" ht="15" hidden="false" customHeight="false" outlineLevel="0" collapsed="false">
      <c r="A37" s="28" t="s">
        <v>1841</v>
      </c>
      <c r="B37" s="393" t="n">
        <v>29700</v>
      </c>
    </row>
    <row r="38" customFormat="false" ht="15" hidden="false" customHeight="false" outlineLevel="0" collapsed="false">
      <c r="A38" s="28" t="s">
        <v>1838</v>
      </c>
      <c r="B38" s="393" t="n">
        <v>11055</v>
      </c>
    </row>
    <row r="39" customFormat="false" ht="15" hidden="false" customHeight="false" outlineLevel="0" collapsed="false">
      <c r="A39" s="28" t="s">
        <v>1837</v>
      </c>
      <c r="B39" s="393" t="n">
        <v>23265</v>
      </c>
    </row>
    <row r="40" customFormat="false" ht="15" hidden="false" customHeight="false" outlineLevel="0" collapsed="false">
      <c r="A40" s="28"/>
      <c r="B40" s="29" t="str">
        <f aca="false">IFERROR(INDEX($D$1:$G$2483,MATCH(#REF!,$D$1:$D$2483,0),4),"")</f>
        <v/>
      </c>
    </row>
    <row r="41" customFormat="false" ht="15" hidden="false" customHeight="false" outlineLevel="0" collapsed="false">
      <c r="A41" s="28" t="s">
        <v>1473</v>
      </c>
      <c r="B41" s="393" t="n">
        <v>43059.36</v>
      </c>
    </row>
    <row r="42" customFormat="false" ht="15" hidden="false" customHeight="false" outlineLevel="0" collapsed="false">
      <c r="A42" s="28" t="s">
        <v>1472</v>
      </c>
      <c r="B42" s="393" t="n">
        <v>32453.66</v>
      </c>
    </row>
    <row r="43" customFormat="false" ht="15" hidden="false" customHeight="false" outlineLevel="0" collapsed="false">
      <c r="A43" s="28" t="s">
        <v>1464</v>
      </c>
      <c r="B43" s="393" t="n">
        <v>45502.05</v>
      </c>
    </row>
    <row r="44" customFormat="false" ht="15" hidden="false" customHeight="false" outlineLevel="0" collapsed="false">
      <c r="A44" s="28" t="s">
        <v>2080</v>
      </c>
      <c r="B44" s="393" t="n">
        <v>32254.19</v>
      </c>
    </row>
    <row r="45" customFormat="false" ht="15" hidden="false" customHeight="false" outlineLevel="0" collapsed="false">
      <c r="A45" s="28" t="s">
        <v>2079</v>
      </c>
      <c r="B45" s="393" t="n">
        <v>36124.78</v>
      </c>
    </row>
    <row r="46" customFormat="false" ht="15" hidden="false" customHeight="false" outlineLevel="0" collapsed="false">
      <c r="A46" s="28"/>
      <c r="B46" s="29" t="str">
        <f aca="false">IFERROR(INDEX($D$1:$G$2483,MATCH(#REF!,$D$1:$D$2483,0),4),"")</f>
        <v/>
      </c>
    </row>
    <row r="47" customFormat="false" ht="15" hidden="false" customHeight="false" outlineLevel="0" collapsed="false">
      <c r="A47" s="28" t="s">
        <v>1267</v>
      </c>
      <c r="B47" s="393" t="n">
        <v>17927</v>
      </c>
    </row>
    <row r="48" customFormat="false" ht="15" hidden="false" customHeight="false" outlineLevel="0" collapsed="false">
      <c r="A48" s="28" t="s">
        <v>1260</v>
      </c>
      <c r="B48" s="393" t="n">
        <v>14256</v>
      </c>
    </row>
    <row r="49" customFormat="false" ht="15" hidden="false" customHeight="false" outlineLevel="0" collapsed="false">
      <c r="A49" s="28" t="s">
        <v>1263</v>
      </c>
      <c r="B49" s="393" t="n">
        <v>23193</v>
      </c>
    </row>
    <row r="50" customFormat="false" ht="15" hidden="false" customHeight="false" outlineLevel="0" collapsed="false">
      <c r="A50" s="28" t="s">
        <v>1265</v>
      </c>
      <c r="B50" s="393" t="n">
        <v>12785</v>
      </c>
    </row>
    <row r="51" customFormat="false" ht="15" hidden="false" customHeight="false" outlineLevel="0" collapsed="false">
      <c r="A51" s="28" t="s">
        <v>1262</v>
      </c>
      <c r="B51" s="393" t="n">
        <v>19381</v>
      </c>
    </row>
    <row r="52" customFormat="false" ht="15" hidden="false" customHeight="false" outlineLevel="0" collapsed="false">
      <c r="A52" s="28" t="s">
        <v>1194</v>
      </c>
      <c r="B52" s="393" t="n">
        <v>19492</v>
      </c>
    </row>
    <row r="53" customFormat="false" ht="15" hidden="false" customHeight="false" outlineLevel="0" collapsed="false">
      <c r="A53" s="28" t="s">
        <v>1193</v>
      </c>
      <c r="B53" s="393" t="n">
        <v>15315</v>
      </c>
    </row>
    <row r="54" customFormat="false" ht="15" hidden="false" customHeight="false" outlineLevel="0" collapsed="false">
      <c r="A54" s="28" t="s">
        <v>1189</v>
      </c>
      <c r="B54" s="393" t="n">
        <v>22793</v>
      </c>
    </row>
    <row r="55" customFormat="false" ht="15" hidden="false" customHeight="false" outlineLevel="0" collapsed="false">
      <c r="A55" s="28" t="s">
        <v>1191</v>
      </c>
      <c r="B55" s="393" t="n">
        <v>27748</v>
      </c>
    </row>
    <row r="56" customFormat="false" ht="15" hidden="false" customHeight="false" outlineLevel="0" collapsed="false">
      <c r="A56" s="28" t="s">
        <v>2076</v>
      </c>
      <c r="B56" s="393" t="n">
        <v>13637</v>
      </c>
    </row>
    <row r="57" customFormat="false" ht="15" hidden="false" customHeight="false" outlineLevel="0" collapsed="false">
      <c r="A57" s="28"/>
      <c r="B57" s="29" t="str">
        <f aca="false">IFERROR(INDEX($D$1:$G$2483,MATCH(#REF!,$D$1:$D$2483,0),4),"")</f>
        <v/>
      </c>
    </row>
    <row r="58" customFormat="false" ht="15" hidden="false" customHeight="false" outlineLevel="0" collapsed="false">
      <c r="A58" s="28" t="s">
        <v>31</v>
      </c>
      <c r="B58" s="393" t="n">
        <v>15903</v>
      </c>
    </row>
    <row r="59" customFormat="false" ht="15" hidden="false" customHeight="false" outlineLevel="0" collapsed="false">
      <c r="A59" s="28" t="s">
        <v>28</v>
      </c>
      <c r="B59" s="393" t="n">
        <v>17493</v>
      </c>
    </row>
    <row r="60" customFormat="false" ht="15" hidden="false" customHeight="false" outlineLevel="0" collapsed="false">
      <c r="A60" s="28" t="s">
        <v>430</v>
      </c>
      <c r="B60" s="393" t="n">
        <v>16548</v>
      </c>
    </row>
    <row r="61" customFormat="false" ht="15" hidden="false" customHeight="false" outlineLevel="0" collapsed="false">
      <c r="A61" s="28" t="s">
        <v>677</v>
      </c>
      <c r="B61" s="393" t="n">
        <v>21011</v>
      </c>
    </row>
    <row r="62" customFormat="false" ht="15" hidden="false" customHeight="false" outlineLevel="0" collapsed="false">
      <c r="A62" s="28"/>
      <c r="B62" s="29" t="str">
        <f aca="false">IFERROR(INDEX($D$1:$G$2483,MATCH(#REF!,$D$1:$D$2483,0),4),"")</f>
        <v/>
      </c>
    </row>
    <row r="63" customFormat="false" ht="15" hidden="false" customHeight="false" outlineLevel="0" collapsed="false">
      <c r="A63" s="28" t="s">
        <v>1516</v>
      </c>
      <c r="B63" s="393" t="n">
        <v>49735.61</v>
      </c>
    </row>
    <row r="64" customFormat="false" ht="15" hidden="false" customHeight="false" outlineLevel="0" collapsed="false">
      <c r="A64" s="28" t="s">
        <v>1520</v>
      </c>
      <c r="B64" s="393" t="n">
        <v>58986.44</v>
      </c>
    </row>
    <row r="65" customFormat="false" ht="15" hidden="false" customHeight="false" outlineLevel="0" collapsed="false">
      <c r="A65" s="28" t="s">
        <v>1519</v>
      </c>
      <c r="B65" s="393" t="n">
        <v>46078.66</v>
      </c>
    </row>
    <row r="66" customFormat="false" ht="15" hidden="false" customHeight="false" outlineLevel="0" collapsed="false">
      <c r="A66" s="28" t="s">
        <v>1518</v>
      </c>
      <c r="B66" s="393" t="n">
        <v>38744.05</v>
      </c>
    </row>
    <row r="67" customFormat="false" ht="15" hidden="false" customHeight="false" outlineLevel="0" collapsed="false">
      <c r="A67" s="28" t="s">
        <v>1814</v>
      </c>
      <c r="B67" s="393" t="n">
        <v>82788.77</v>
      </c>
    </row>
    <row r="68" customFormat="false" ht="15" hidden="false" customHeight="false" outlineLevel="0" collapsed="false">
      <c r="A68" s="28" t="s">
        <v>1818</v>
      </c>
      <c r="B68" s="393" t="n">
        <v>48635.8</v>
      </c>
    </row>
    <row r="69" customFormat="false" ht="15" hidden="false" customHeight="false" outlineLevel="0" collapsed="false">
      <c r="A69" s="28" t="s">
        <v>10846</v>
      </c>
      <c r="B69" s="393" t="n">
        <v>80645.83</v>
      </c>
    </row>
    <row r="70" customFormat="false" ht="15" hidden="false" customHeight="false" outlineLevel="0" collapsed="false">
      <c r="A70" s="28" t="s">
        <v>10847</v>
      </c>
      <c r="B70" s="393" t="n">
        <v>80645.83</v>
      </c>
    </row>
    <row r="71" customFormat="false" ht="15" hidden="false" customHeight="false" outlineLevel="0" collapsed="false">
      <c r="A71" s="28" t="s">
        <v>1811</v>
      </c>
      <c r="B71" s="393" t="n">
        <v>75849.83</v>
      </c>
    </row>
    <row r="72" customFormat="false" ht="15" hidden="false" customHeight="false" outlineLevel="0" collapsed="false">
      <c r="A72" s="28" t="s">
        <v>1807</v>
      </c>
      <c r="B72" s="393" t="n">
        <v>75532.64</v>
      </c>
    </row>
    <row r="73" customFormat="false" ht="15" hidden="false" customHeight="false" outlineLevel="0" collapsed="false">
      <c r="A73" s="28" t="s">
        <v>1795</v>
      </c>
      <c r="B73" s="393" t="n">
        <v>68165.33</v>
      </c>
    </row>
    <row r="74" customFormat="false" ht="15" hidden="false" customHeight="false" outlineLevel="0" collapsed="false">
      <c r="A74" s="28" t="s">
        <v>4209</v>
      </c>
      <c r="B74" s="393" t="n">
        <v>65035.94</v>
      </c>
    </row>
    <row r="75" customFormat="false" ht="15" hidden="false" customHeight="false" outlineLevel="0" collapsed="false">
      <c r="A75" s="28" t="s">
        <v>1832</v>
      </c>
      <c r="B75" s="393" t="n">
        <v>62393.78</v>
      </c>
    </row>
    <row r="76" customFormat="false" ht="15" hidden="false" customHeight="false" outlineLevel="0" collapsed="false">
      <c r="A76" s="28" t="s">
        <v>9665</v>
      </c>
      <c r="B76" s="393" t="n">
        <v>57859.38</v>
      </c>
    </row>
    <row r="77" customFormat="false" ht="15" hidden="false" customHeight="false" outlineLevel="0" collapsed="false">
      <c r="A77" s="28"/>
      <c r="B77" s="29" t="str">
        <f aca="false">IFERROR(INDEX($D$1:$G$2483,MATCH(#REF!,$D$1:$D$2483,0),4),"")</f>
        <v/>
      </c>
    </row>
    <row r="78" customFormat="false" ht="15" hidden="false" customHeight="false" outlineLevel="0" collapsed="false">
      <c r="A78" s="28" t="s">
        <v>146</v>
      </c>
      <c r="B78" s="393" t="n">
        <v>37095</v>
      </c>
    </row>
    <row r="79" customFormat="false" ht="15" hidden="false" customHeight="false" outlineLevel="0" collapsed="false">
      <c r="A79" s="28" t="s">
        <v>144</v>
      </c>
      <c r="B79" s="393" t="n">
        <v>40494</v>
      </c>
    </row>
    <row r="80" customFormat="false" ht="15" hidden="false" customHeight="false" outlineLevel="0" collapsed="false">
      <c r="A80" s="28" t="s">
        <v>10848</v>
      </c>
      <c r="B80" s="393" t="n">
        <v>37388</v>
      </c>
    </row>
    <row r="81" customFormat="false" ht="15" hidden="false" customHeight="false" outlineLevel="0" collapsed="false">
      <c r="A81" s="28"/>
      <c r="B81" s="29" t="str">
        <f aca="false">IFERROR(INDEX($D$1:$G$2483,MATCH(#REF!,$D$1:$D$2483,0),4),"")</f>
        <v/>
      </c>
    </row>
    <row r="82" customFormat="false" ht="15" hidden="false" customHeight="false" outlineLevel="0" collapsed="false">
      <c r="A82" s="28" t="s">
        <v>788</v>
      </c>
      <c r="B82" s="393" t="n">
        <v>47063.1</v>
      </c>
    </row>
    <row r="83" customFormat="false" ht="15" hidden="false" customHeight="false" outlineLevel="0" collapsed="false">
      <c r="A83" s="28" t="s">
        <v>790</v>
      </c>
      <c r="B83" s="393" t="n">
        <v>49712.25</v>
      </c>
    </row>
    <row r="84" customFormat="false" ht="15" hidden="false" customHeight="false" outlineLevel="0" collapsed="false">
      <c r="A84" s="28" t="s">
        <v>783</v>
      </c>
      <c r="B84" s="393" t="n">
        <v>51232.65</v>
      </c>
    </row>
    <row r="85" customFormat="false" ht="15" hidden="false" customHeight="false" outlineLevel="0" collapsed="false">
      <c r="A85" s="28" t="s">
        <v>785</v>
      </c>
      <c r="B85" s="393" t="n">
        <v>53624.55</v>
      </c>
    </row>
    <row r="86" customFormat="false" ht="15" hidden="false" customHeight="false" outlineLevel="0" collapsed="false">
      <c r="A86" s="28" t="s">
        <v>791</v>
      </c>
      <c r="B86" s="393" t="n">
        <v>51768.15</v>
      </c>
    </row>
    <row r="87" customFormat="false" ht="15" hidden="false" customHeight="false" outlineLevel="0" collapsed="false">
      <c r="A87" s="28" t="s">
        <v>436</v>
      </c>
      <c r="B87" s="393" t="n">
        <v>31036.95</v>
      </c>
    </row>
    <row r="88" customFormat="false" ht="15" hidden="false" customHeight="false" outlineLevel="0" collapsed="false">
      <c r="A88" s="28" t="s">
        <v>435</v>
      </c>
      <c r="B88" s="393" t="n">
        <v>53389.35</v>
      </c>
    </row>
    <row r="89" customFormat="false" ht="15" hidden="false" customHeight="false" outlineLevel="0" collapsed="false">
      <c r="A89" s="28" t="s">
        <v>441</v>
      </c>
      <c r="B89" s="393" t="n">
        <v>55213.2</v>
      </c>
    </row>
    <row r="90" customFormat="false" ht="15" hidden="false" customHeight="false" outlineLevel="0" collapsed="false">
      <c r="A90" s="28" t="s">
        <v>442</v>
      </c>
      <c r="B90" s="393" t="n">
        <v>33927.6</v>
      </c>
    </row>
    <row r="91" customFormat="false" ht="15" hidden="false" customHeight="false" outlineLevel="0" collapsed="false">
      <c r="A91" s="28" t="s">
        <v>803</v>
      </c>
      <c r="B91" s="393" t="n">
        <v>32153.1</v>
      </c>
    </row>
    <row r="92" customFormat="false" ht="15" hidden="false" customHeight="false" outlineLevel="0" collapsed="false">
      <c r="A92" s="28" t="s">
        <v>804</v>
      </c>
      <c r="B92" s="393" t="n">
        <v>29282.4</v>
      </c>
    </row>
    <row r="93" customFormat="false" ht="15" hidden="false" customHeight="false" outlineLevel="0" collapsed="false">
      <c r="A93" s="28" t="s">
        <v>1003</v>
      </c>
      <c r="B93" s="393" t="n">
        <v>30852.15</v>
      </c>
    </row>
    <row r="94" customFormat="false" ht="15" hidden="false" customHeight="false" outlineLevel="0" collapsed="false">
      <c r="A94" s="28" t="s">
        <v>1645</v>
      </c>
      <c r="B94" s="393" t="n">
        <v>71387.4</v>
      </c>
    </row>
    <row r="95" customFormat="false" ht="15" hidden="false" customHeight="false" outlineLevel="0" collapsed="false">
      <c r="A95" s="28" t="s">
        <v>1644</v>
      </c>
      <c r="B95" s="393" t="n">
        <v>45179.4</v>
      </c>
    </row>
    <row r="96" customFormat="false" ht="15" hidden="false" customHeight="false" outlineLevel="0" collapsed="false">
      <c r="A96" s="28" t="s">
        <v>1633</v>
      </c>
      <c r="B96" s="393" t="n">
        <v>78549.45</v>
      </c>
    </row>
    <row r="97" customFormat="false" ht="15" hidden="false" customHeight="false" outlineLevel="0" collapsed="false">
      <c r="A97" s="28" t="s">
        <v>1638</v>
      </c>
      <c r="B97" s="393" t="n">
        <v>120582</v>
      </c>
    </row>
    <row r="98" customFormat="false" ht="15" hidden="false" customHeight="false" outlineLevel="0" collapsed="false">
      <c r="A98" s="28" t="s">
        <v>1639</v>
      </c>
      <c r="B98" s="393" t="n">
        <v>70453.95</v>
      </c>
    </row>
    <row r="99" customFormat="false" ht="15" hidden="false" customHeight="false" outlineLevel="0" collapsed="false">
      <c r="A99" s="28" t="s">
        <v>932</v>
      </c>
      <c r="B99" s="393" t="n">
        <v>45995.25</v>
      </c>
    </row>
    <row r="100" customFormat="false" ht="15" hidden="false" customHeight="false" outlineLevel="0" collapsed="false">
      <c r="A100" s="28" t="s">
        <v>935</v>
      </c>
      <c r="B100" s="393" t="n">
        <v>39916.8</v>
      </c>
    </row>
    <row r="101" customFormat="false" ht="15" hidden="false" customHeight="false" outlineLevel="0" collapsed="false">
      <c r="A101" s="28" t="s">
        <v>927</v>
      </c>
      <c r="B101" s="393" t="n">
        <v>44201.85</v>
      </c>
    </row>
    <row r="102" customFormat="false" ht="15" hidden="false" customHeight="false" outlineLevel="0" collapsed="false">
      <c r="A102" s="28" t="s">
        <v>925</v>
      </c>
      <c r="B102" s="393" t="n">
        <v>44969.4</v>
      </c>
    </row>
    <row r="103" customFormat="false" ht="15" hidden="false" customHeight="false" outlineLevel="0" collapsed="false">
      <c r="A103" s="28" t="s">
        <v>924</v>
      </c>
      <c r="B103" s="393" t="n">
        <v>46285.05</v>
      </c>
    </row>
    <row r="104" customFormat="false" ht="15" hidden="false" customHeight="false" outlineLevel="0" collapsed="false">
      <c r="A104" s="28" t="s">
        <v>3825</v>
      </c>
      <c r="B104" s="393" t="n">
        <v>64352.4</v>
      </c>
    </row>
    <row r="105" customFormat="false" ht="15" hidden="false" customHeight="false" outlineLevel="0" collapsed="false">
      <c r="A105" s="28"/>
      <c r="B105" s="29" t="str">
        <f aca="false">IFERROR(INDEX($D$1:$G$2483,MATCH(#REF!,$D$1:$D$2483,0),4),"")</f>
        <v/>
      </c>
    </row>
    <row r="106" customFormat="false" ht="15" hidden="false" customHeight="false" outlineLevel="0" collapsed="false">
      <c r="A106" s="28" t="s">
        <v>170</v>
      </c>
      <c r="B106" s="393" t="n">
        <v>41000</v>
      </c>
    </row>
    <row r="107" customFormat="false" ht="15" hidden="false" customHeight="false" outlineLevel="0" collapsed="false">
      <c r="A107" s="28" t="s">
        <v>1304</v>
      </c>
      <c r="B107" s="393" t="n">
        <v>17135</v>
      </c>
    </row>
    <row r="108" customFormat="false" ht="15" hidden="false" customHeight="false" outlineLevel="0" collapsed="false">
      <c r="A108" s="28" t="s">
        <v>1024</v>
      </c>
      <c r="B108" s="393" t="n">
        <v>17250</v>
      </c>
    </row>
    <row r="109" customFormat="false" ht="15" hidden="false" customHeight="false" outlineLevel="0" collapsed="false">
      <c r="A109" s="28" t="s">
        <v>1272</v>
      </c>
      <c r="B109" s="393" t="n">
        <v>7487</v>
      </c>
    </row>
    <row r="110" customFormat="false" ht="15" hidden="false" customHeight="false" outlineLevel="0" collapsed="false">
      <c r="A110" s="28" t="s">
        <v>1274</v>
      </c>
      <c r="B110" s="393" t="n">
        <v>7487</v>
      </c>
    </row>
    <row r="111" customFormat="false" ht="15" hidden="false" customHeight="false" outlineLevel="0" collapsed="false">
      <c r="A111" s="28" t="s">
        <v>1298</v>
      </c>
      <c r="B111" s="393" t="n">
        <v>7487</v>
      </c>
    </row>
    <row r="112" customFormat="false" ht="15" hidden="false" customHeight="false" outlineLevel="0" collapsed="false">
      <c r="A112" s="28" t="s">
        <v>1294</v>
      </c>
      <c r="B112" s="393" t="n">
        <v>47438</v>
      </c>
    </row>
    <row r="113" customFormat="false" ht="15" hidden="false" customHeight="false" outlineLevel="0" collapsed="false">
      <c r="A113" s="28" t="s">
        <v>1296</v>
      </c>
      <c r="B113" s="393" t="n">
        <v>17135</v>
      </c>
    </row>
    <row r="114" customFormat="false" ht="15" hidden="false" customHeight="false" outlineLevel="0" collapsed="false">
      <c r="A114" s="28" t="s">
        <v>1300</v>
      </c>
      <c r="B114" s="393" t="n">
        <v>3163</v>
      </c>
    </row>
    <row r="115" customFormat="false" ht="15" hidden="false" customHeight="false" outlineLevel="0" collapsed="false">
      <c r="A115" s="28" t="s">
        <v>1270</v>
      </c>
      <c r="B115" s="393" t="n">
        <v>9268</v>
      </c>
    </row>
    <row r="116" customFormat="false" ht="15" hidden="false" customHeight="false" outlineLevel="0" collapsed="false">
      <c r="A116" s="28" t="s">
        <v>9332</v>
      </c>
      <c r="B116" s="393" t="n">
        <v>12087</v>
      </c>
    </row>
    <row r="117" customFormat="false" ht="15" hidden="false" customHeight="false" outlineLevel="0" collapsed="false">
      <c r="A117" s="28" t="s">
        <v>1539</v>
      </c>
      <c r="B117" s="393" t="n">
        <v>3018</v>
      </c>
    </row>
    <row r="118" customFormat="false" ht="15" hidden="false" customHeight="false" outlineLevel="0" collapsed="false">
      <c r="A118" s="28" t="s">
        <v>1544</v>
      </c>
      <c r="B118" s="393" t="n">
        <f aca="false">7936/5</f>
        <v>1587.2</v>
      </c>
    </row>
    <row r="119" customFormat="false" ht="15" hidden="false" customHeight="false" outlineLevel="0" collapsed="false">
      <c r="A119" s="394" t="s">
        <v>1543</v>
      </c>
      <c r="B119" s="393" t="n">
        <f aca="false">7936/10</f>
        <v>793.6</v>
      </c>
    </row>
    <row r="120" customFormat="false" ht="15" hidden="false" customHeight="false" outlineLevel="0" collapsed="false">
      <c r="A120" s="28" t="s">
        <v>1545</v>
      </c>
      <c r="B120" s="393" t="n">
        <v>3968</v>
      </c>
    </row>
    <row r="121" customFormat="false" ht="15" hidden="false" customHeight="false" outlineLevel="0" collapsed="false">
      <c r="A121" s="28"/>
      <c r="B121" s="29" t="str">
        <f aca="false">IFERROR(INDEX($D$1:$G$2483,MATCH(#REF!,$D$1:$D$2483,0),4),"")</f>
        <v/>
      </c>
    </row>
    <row r="122" customFormat="false" ht="15" hidden="false" customHeight="false" outlineLevel="0" collapsed="false">
      <c r="A122" s="28" t="s">
        <v>195</v>
      </c>
      <c r="B122" s="393" t="n">
        <v>12127</v>
      </c>
    </row>
    <row r="123" customFormat="false" ht="15" hidden="false" customHeight="false" outlineLevel="0" collapsed="false">
      <c r="A123" s="28" t="s">
        <v>196</v>
      </c>
      <c r="B123" s="393" t="n">
        <v>22138</v>
      </c>
    </row>
    <row r="124" customFormat="false" ht="15" hidden="false" customHeight="false" outlineLevel="0" collapsed="false">
      <c r="A124" s="28" t="s">
        <v>1672</v>
      </c>
      <c r="B124" s="393" t="n">
        <v>11467</v>
      </c>
    </row>
    <row r="125" customFormat="false" ht="15" hidden="false" customHeight="false" outlineLevel="0" collapsed="false">
      <c r="A125" s="28"/>
      <c r="B125" s="29" t="str">
        <f aca="false">IFERROR(INDEX($D$1:$G$2483,MATCH(#REF!,$D$1:$D$2483,0),4),"")</f>
        <v/>
      </c>
    </row>
    <row r="126" customFormat="false" ht="15" hidden="false" customHeight="false" outlineLevel="0" collapsed="false">
      <c r="A126" s="28" t="s">
        <v>2069</v>
      </c>
      <c r="B126" s="393" t="n">
        <v>30702</v>
      </c>
    </row>
    <row r="127" customFormat="false" ht="15" hidden="false" customHeight="false" outlineLevel="0" collapsed="false">
      <c r="A127" s="28" t="s">
        <v>2075</v>
      </c>
      <c r="B127" s="393" t="n">
        <v>27846</v>
      </c>
    </row>
    <row r="128" customFormat="false" ht="15" hidden="false" customHeight="false" outlineLevel="0" collapsed="false">
      <c r="A128" s="28" t="s">
        <v>2072</v>
      </c>
      <c r="B128" s="393" t="n">
        <v>34941</v>
      </c>
    </row>
    <row r="129" customFormat="false" ht="15" hidden="false" customHeight="false" outlineLevel="0" collapsed="false">
      <c r="A129" s="28" t="s">
        <v>2071</v>
      </c>
      <c r="B129" s="393" t="n">
        <v>23495</v>
      </c>
    </row>
    <row r="130" customFormat="false" ht="15" hidden="false" customHeight="false" outlineLevel="0" collapsed="false">
      <c r="A130" s="28" t="s">
        <v>10849</v>
      </c>
      <c r="B130" s="393" t="n">
        <v>31750</v>
      </c>
    </row>
    <row r="131" customFormat="false" ht="15" hidden="false" customHeight="false" outlineLevel="0" collapsed="false">
      <c r="A131" s="28" t="s">
        <v>2050</v>
      </c>
      <c r="B131" s="393" t="n">
        <v>36506</v>
      </c>
    </row>
    <row r="132" customFormat="false" ht="15" hidden="false" customHeight="false" outlineLevel="0" collapsed="false">
      <c r="A132" s="28" t="s">
        <v>2048</v>
      </c>
      <c r="B132" s="393" t="n">
        <v>36506</v>
      </c>
    </row>
    <row r="133" customFormat="false" ht="15" hidden="false" customHeight="false" outlineLevel="0" collapsed="false">
      <c r="A133" s="28" t="s">
        <v>2045</v>
      </c>
      <c r="B133" s="393" t="n">
        <v>44746</v>
      </c>
    </row>
    <row r="134" customFormat="false" ht="15" hidden="false" customHeight="false" outlineLevel="0" collapsed="false">
      <c r="A134" s="28" t="s">
        <v>2043</v>
      </c>
      <c r="B134" s="393" t="n">
        <v>44746</v>
      </c>
    </row>
    <row r="135" customFormat="false" ht="15" hidden="false" customHeight="false" outlineLevel="0" collapsed="false">
      <c r="A135" s="28" t="s">
        <v>9288</v>
      </c>
      <c r="B135" s="393" t="n">
        <v>32042</v>
      </c>
    </row>
    <row r="136" customFormat="false" ht="15" hidden="false" customHeight="false" outlineLevel="0" collapsed="false">
      <c r="A136" s="28" t="s">
        <v>2060</v>
      </c>
      <c r="B136" s="393" t="n">
        <v>37948</v>
      </c>
    </row>
    <row r="137" customFormat="false" ht="15" hidden="false" customHeight="false" outlineLevel="0" collapsed="false">
      <c r="A137" s="28"/>
      <c r="B137" s="29" t="str">
        <f aca="false">IFERROR(INDEX($D$1:$G$2483,MATCH(#REF!,$D$1:$D$2483,0),4),"")</f>
        <v/>
      </c>
    </row>
    <row r="138" customFormat="false" ht="15" hidden="false" customHeight="false" outlineLevel="0" collapsed="false">
      <c r="A138" s="28" t="s">
        <v>912</v>
      </c>
      <c r="B138" s="393" t="n">
        <v>51010.91</v>
      </c>
    </row>
    <row r="139" customFormat="false" ht="15" hidden="false" customHeight="false" outlineLevel="0" collapsed="false">
      <c r="A139" s="28" t="s">
        <v>909</v>
      </c>
      <c r="B139" s="393" t="n">
        <v>48490.83</v>
      </c>
    </row>
    <row r="140" customFormat="false" ht="15" hidden="false" customHeight="false" outlineLevel="0" collapsed="false">
      <c r="A140" s="28" t="s">
        <v>907</v>
      </c>
      <c r="B140" s="393" t="n">
        <v>48490.83</v>
      </c>
    </row>
    <row r="141" customFormat="false" ht="15" hidden="false" customHeight="false" outlineLevel="0" collapsed="false">
      <c r="A141" s="28" t="s">
        <v>920</v>
      </c>
      <c r="B141" s="393" t="n">
        <v>49732.34</v>
      </c>
    </row>
    <row r="142" customFormat="false" ht="15" hidden="false" customHeight="false" outlineLevel="0" collapsed="false">
      <c r="A142" s="28" t="s">
        <v>918</v>
      </c>
      <c r="B142" s="393" t="n">
        <v>48084.26</v>
      </c>
    </row>
    <row r="143" customFormat="false" ht="15" hidden="false" customHeight="false" outlineLevel="0" collapsed="false">
      <c r="A143" s="28" t="s">
        <v>916</v>
      </c>
      <c r="B143" s="393" t="n">
        <v>48285.91</v>
      </c>
    </row>
    <row r="144" customFormat="false" ht="15" hidden="false" customHeight="false" outlineLevel="0" collapsed="false">
      <c r="A144" s="28"/>
      <c r="B144" s="29" t="str">
        <f aca="false">IFERROR(INDEX($D$1:$G$2483,MATCH(#REF!,$D$1:$D$2483,0),4),"")</f>
        <v/>
      </c>
    </row>
    <row r="145" customFormat="false" ht="15" hidden="false" customHeight="false" outlineLevel="0" collapsed="false">
      <c r="A145" s="28" t="s">
        <v>1370</v>
      </c>
      <c r="B145" s="393" t="n">
        <v>15546</v>
      </c>
    </row>
    <row r="146" customFormat="false" ht="15" hidden="false" customHeight="false" outlineLevel="0" collapsed="false">
      <c r="A146" s="28" t="s">
        <v>1369</v>
      </c>
      <c r="B146" s="393" t="n">
        <v>21982</v>
      </c>
    </row>
    <row r="147" customFormat="false" ht="15" hidden="false" customHeight="false" outlineLevel="0" collapsed="false">
      <c r="A147" s="28" t="s">
        <v>1365</v>
      </c>
      <c r="B147" s="393" t="n">
        <v>15500</v>
      </c>
    </row>
    <row r="148" customFormat="false" ht="15" hidden="false" customHeight="false" outlineLevel="0" collapsed="false">
      <c r="A148" s="28" t="s">
        <v>1367</v>
      </c>
      <c r="B148" s="393" t="n">
        <v>25388</v>
      </c>
    </row>
    <row r="149" customFormat="false" ht="15" hidden="false" customHeight="false" outlineLevel="0" collapsed="false">
      <c r="A149" s="28"/>
      <c r="B149" s="29" t="str">
        <f aca="false">IFERROR(INDEX($D$1:$G$2483,MATCH(#REF!,$D$1:$D$2483,0),4),"")</f>
        <v/>
      </c>
    </row>
    <row r="150" customFormat="false" ht="15" hidden="false" customHeight="false" outlineLevel="0" collapsed="false">
      <c r="A150" s="28" t="s">
        <v>1460</v>
      </c>
      <c r="B150" s="393" t="n">
        <v>1947.6</v>
      </c>
    </row>
    <row r="151" customFormat="false" ht="15" hidden="false" customHeight="false" outlineLevel="0" collapsed="false">
      <c r="A151" s="28" t="s">
        <v>1461</v>
      </c>
      <c r="B151" s="393" t="n">
        <v>619.2</v>
      </c>
    </row>
    <row r="152" customFormat="false" ht="15" hidden="false" customHeight="false" outlineLevel="0" collapsed="false">
      <c r="A152" s="28" t="s">
        <v>1467</v>
      </c>
      <c r="B152" s="393" t="n">
        <v>2007.6</v>
      </c>
    </row>
    <row r="153" customFormat="false" ht="15" hidden="false" customHeight="false" outlineLevel="0" collapsed="false">
      <c r="A153" s="28" t="s">
        <v>1466</v>
      </c>
      <c r="B153" s="393" t="n">
        <v>1038</v>
      </c>
    </row>
    <row r="154" customFormat="false" ht="15" hidden="false" customHeight="false" outlineLevel="0" collapsed="false">
      <c r="A154" s="28" t="s">
        <v>1465</v>
      </c>
      <c r="B154" s="393" t="n">
        <v>363.6</v>
      </c>
    </row>
    <row r="155" customFormat="false" ht="15" hidden="false" customHeight="false" outlineLevel="0" collapsed="false">
      <c r="A155" s="28" t="s">
        <v>1470</v>
      </c>
      <c r="B155" s="393" t="n">
        <v>1707.6</v>
      </c>
    </row>
    <row r="156" customFormat="false" ht="15" hidden="false" customHeight="false" outlineLevel="0" collapsed="false">
      <c r="A156" s="28" t="s">
        <v>1469</v>
      </c>
      <c r="B156" s="393" t="n">
        <v>889.2</v>
      </c>
    </row>
    <row r="157" customFormat="false" ht="15" hidden="false" customHeight="false" outlineLevel="0" collapsed="false">
      <c r="A157" s="28" t="s">
        <v>1468</v>
      </c>
      <c r="B157" s="393" t="n">
        <v>301.2</v>
      </c>
    </row>
    <row r="158" customFormat="false" ht="15" hidden="false" customHeight="false" outlineLevel="0" collapsed="false">
      <c r="A158" s="28"/>
      <c r="B158" s="29" t="str">
        <f aca="false">IFERROR(INDEX($D$1:$G$2483,MATCH(#REF!,$D$1:$D$2483,0),4),"")</f>
        <v/>
      </c>
    </row>
    <row r="159" customFormat="false" ht="15" hidden="false" customHeight="false" outlineLevel="0" collapsed="false">
      <c r="A159" s="28" t="s">
        <v>1890</v>
      </c>
      <c r="B159" s="393" t="n">
        <v>4867</v>
      </c>
    </row>
    <row r="160" customFormat="false" ht="15" hidden="false" customHeight="false" outlineLevel="0" collapsed="false">
      <c r="A160" s="28"/>
      <c r="B160" s="29" t="str">
        <f aca="false">IFERROR(INDEX($D$1:$G$2483,MATCH(#REF!,$D$1:$D$2483,0),4),"")</f>
        <v/>
      </c>
    </row>
    <row r="161" customFormat="false" ht="15" hidden="false" customHeight="false" outlineLevel="0" collapsed="false">
      <c r="A161" s="28" t="s">
        <v>560</v>
      </c>
      <c r="B161" s="393" t="n">
        <v>3000</v>
      </c>
    </row>
    <row r="162" customFormat="false" ht="15" hidden="false" customHeight="false" outlineLevel="0" collapsed="false">
      <c r="A162" s="28" t="s">
        <v>561</v>
      </c>
      <c r="B162" s="393" t="n">
        <v>4038</v>
      </c>
    </row>
    <row r="163" customFormat="false" ht="15" hidden="false" customHeight="false" outlineLevel="0" collapsed="false">
      <c r="A163" s="28" t="s">
        <v>562</v>
      </c>
      <c r="B163" s="393" t="n">
        <v>5421</v>
      </c>
    </row>
    <row r="164" customFormat="false" ht="15" hidden="false" customHeight="false" outlineLevel="0" collapsed="false">
      <c r="A164" s="28" t="s">
        <v>563</v>
      </c>
      <c r="B164" s="393" t="n">
        <v>6922</v>
      </c>
    </row>
    <row r="165" customFormat="false" ht="15" hidden="false" customHeight="false" outlineLevel="0" collapsed="false">
      <c r="A165" s="28" t="s">
        <v>564</v>
      </c>
      <c r="B165" s="393" t="n">
        <v>8306</v>
      </c>
    </row>
    <row r="166" customFormat="false" ht="15" hidden="false" customHeight="false" outlineLevel="0" collapsed="false">
      <c r="A166" s="28"/>
      <c r="B166" s="29" t="str">
        <f aca="false">IFERROR(INDEX($D$1:$G$2483,MATCH(#REF!,$D$1:$D$2483,0),4),"")</f>
        <v/>
      </c>
    </row>
    <row r="167" customFormat="false" ht="15" hidden="false" customHeight="false" outlineLevel="0" collapsed="false">
      <c r="A167" s="28" t="s">
        <v>618</v>
      </c>
      <c r="B167" s="393" t="n">
        <v>783</v>
      </c>
    </row>
    <row r="168" customFormat="false" ht="15" hidden="false" customHeight="false" outlineLevel="0" collapsed="false">
      <c r="A168" s="28" t="s">
        <v>619</v>
      </c>
      <c r="B168" s="393" t="n">
        <v>823</v>
      </c>
    </row>
    <row r="169" customFormat="false" ht="15" hidden="false" customHeight="false" outlineLevel="0" collapsed="false">
      <c r="A169" s="28" t="s">
        <v>620</v>
      </c>
      <c r="B169" s="393" t="n">
        <v>861</v>
      </c>
    </row>
    <row r="170" customFormat="false" ht="15" hidden="false" customHeight="false" outlineLevel="0" collapsed="false">
      <c r="A170" s="28" t="s">
        <v>621</v>
      </c>
      <c r="B170" s="393" t="n">
        <v>968</v>
      </c>
    </row>
    <row r="171" customFormat="false" ht="15" hidden="false" customHeight="false" outlineLevel="0" collapsed="false">
      <c r="A171" s="28" t="s">
        <v>622</v>
      </c>
      <c r="B171" s="393" t="n">
        <v>1012</v>
      </c>
    </row>
    <row r="172" customFormat="false" ht="15" hidden="false" customHeight="false" outlineLevel="0" collapsed="false">
      <c r="A172" s="28" t="s">
        <v>623</v>
      </c>
      <c r="B172" s="393" t="n">
        <v>1047</v>
      </c>
    </row>
    <row r="173" customFormat="false" ht="15" hidden="false" customHeight="false" outlineLevel="0" collapsed="false">
      <c r="A173" s="28" t="s">
        <v>624</v>
      </c>
      <c r="B173" s="393" t="n">
        <v>1173</v>
      </c>
    </row>
    <row r="174" customFormat="false" ht="15" hidden="false" customHeight="false" outlineLevel="0" collapsed="false">
      <c r="A174" s="28" t="s">
        <v>626</v>
      </c>
      <c r="B174" s="393" t="n">
        <v>1269</v>
      </c>
    </row>
    <row r="175" customFormat="false" ht="15" hidden="false" customHeight="false" outlineLevel="0" collapsed="false">
      <c r="A175" s="28" t="s">
        <v>627</v>
      </c>
      <c r="B175" s="393" t="n">
        <v>1316</v>
      </c>
    </row>
    <row r="176" customFormat="false" ht="15" hidden="false" customHeight="false" outlineLevel="0" collapsed="false">
      <c r="A176" s="28"/>
      <c r="B176" s="29" t="str">
        <f aca="false">IFERROR(INDEX($D$1:$G$2483,MATCH(#REF!,$D$1:$D$2483,0),4),"")</f>
        <v/>
      </c>
    </row>
    <row r="177" customFormat="false" ht="15" hidden="false" customHeight="false" outlineLevel="0" collapsed="false">
      <c r="A177" s="28" t="s">
        <v>548</v>
      </c>
      <c r="B177" s="29" t="str">
        <f aca="false">IFERROR(INDEX($D$1:$G$2483,MATCH(#REF!,$D$1:$D$2483,0),4),"")</f>
        <v/>
      </c>
    </row>
    <row r="178" customFormat="false" ht="15" hidden="false" customHeight="false" outlineLevel="0" collapsed="false">
      <c r="A178" s="28"/>
      <c r="B178" s="29" t="str">
        <f aca="false">IFERROR(INDEX($D$1:$G$2483,MATCH(#REF!,$D$1:$D$2483,0),4),"")</f>
        <v/>
      </c>
    </row>
    <row r="179" customFormat="false" ht="15" hidden="false" customHeight="false" outlineLevel="0" collapsed="false">
      <c r="A179" s="28" t="s">
        <v>1093</v>
      </c>
      <c r="B179" s="393" t="n">
        <f aca="false">1632/3</f>
        <v>544</v>
      </c>
    </row>
    <row r="180" customFormat="false" ht="15" hidden="false" customHeight="false" outlineLevel="0" collapsed="false">
      <c r="A180" s="28" t="s">
        <v>1094</v>
      </c>
      <c r="B180" s="393" t="n">
        <f aca="false">2155/2</f>
        <v>1077.5</v>
      </c>
    </row>
    <row r="181" customFormat="false" ht="15" hidden="false" customHeight="false" outlineLevel="0" collapsed="false">
      <c r="A181" s="28" t="s">
        <v>1095</v>
      </c>
      <c r="B181" s="393" t="n">
        <v>1722</v>
      </c>
    </row>
    <row r="182" customFormat="false" ht="15" hidden="false" customHeight="false" outlineLevel="0" collapsed="false">
      <c r="A182" s="28" t="s">
        <v>1096</v>
      </c>
      <c r="B182" s="393" t="n">
        <v>2766</v>
      </c>
    </row>
    <row r="183" customFormat="false" ht="15" hidden="false" customHeight="false" outlineLevel="0" collapsed="false">
      <c r="A183" s="28" t="s">
        <v>1391</v>
      </c>
      <c r="B183" s="393" t="n">
        <f aca="false">57809/200</f>
        <v>289.045</v>
      </c>
    </row>
    <row r="184" customFormat="false" ht="15" hidden="false" customHeight="false" outlineLevel="0" collapsed="false">
      <c r="A184" s="28"/>
      <c r="B184" s="29" t="str">
        <f aca="false">IFERROR(INDEX($D$1:$G$2483,MATCH(#REF!,$D$1:$D$2483,0),4),"")</f>
        <v/>
      </c>
    </row>
    <row r="185" customFormat="false" ht="15" hidden="false" customHeight="false" outlineLevel="0" collapsed="false">
      <c r="A185" s="28" t="s">
        <v>155</v>
      </c>
      <c r="B185" s="393" t="n">
        <v>13172</v>
      </c>
    </row>
    <row r="186" customFormat="false" ht="15" hidden="false" customHeight="false" outlineLevel="0" collapsed="false">
      <c r="A186" s="28" t="s">
        <v>157</v>
      </c>
      <c r="B186" s="393" t="n">
        <v>9305</v>
      </c>
    </row>
    <row r="187" customFormat="false" ht="15" hidden="false" customHeight="false" outlineLevel="0" collapsed="false">
      <c r="A187" s="28" t="s">
        <v>1990</v>
      </c>
      <c r="B187" s="29" t="str">
        <f aca="false">IFERROR(INDEX($D$1:$G$2483,MATCH(#REF!,$D$1:$D$2483,0),4),"")</f>
        <v/>
      </c>
    </row>
    <row r="188" customFormat="false" ht="15" hidden="false" customHeight="false" outlineLevel="0" collapsed="false">
      <c r="A188" s="28"/>
      <c r="B188" s="29" t="str">
        <f aca="false">IFERROR(INDEX($D$1:$G$2483,MATCH(#REF!,$D$1:$D$2483,0),4),"")</f>
        <v/>
      </c>
    </row>
    <row r="189" customFormat="false" ht="15" hidden="false" customHeight="false" outlineLevel="0" collapsed="false">
      <c r="A189" s="28" t="s">
        <v>5478</v>
      </c>
      <c r="B189" s="393" t="n">
        <v>2026</v>
      </c>
    </row>
    <row r="190" customFormat="false" ht="15" hidden="false" customHeight="false" outlineLevel="0" collapsed="false">
      <c r="A190" s="28"/>
      <c r="B190" s="29" t="str">
        <f aca="false">IFERROR(INDEX($D$1:$G$2483,MATCH(#REF!,$D$1:$D$2483,0),4),"")</f>
        <v/>
      </c>
    </row>
    <row r="191" customFormat="false" ht="15" hidden="false" customHeight="false" outlineLevel="0" collapsed="false">
      <c r="A191" s="28" t="s">
        <v>58</v>
      </c>
      <c r="B191" s="393" t="n">
        <v>1365</v>
      </c>
    </row>
    <row r="192" customFormat="false" ht="15" hidden="false" customHeight="false" outlineLevel="0" collapsed="false">
      <c r="A192" s="28" t="s">
        <v>59</v>
      </c>
      <c r="B192" s="393" t="n">
        <v>1560</v>
      </c>
    </row>
    <row r="193" customFormat="false" ht="15" hidden="false" customHeight="false" outlineLevel="0" collapsed="false">
      <c r="A193" s="28" t="s">
        <v>63</v>
      </c>
      <c r="B193" s="393" t="n">
        <v>1690</v>
      </c>
    </row>
    <row r="194" customFormat="false" ht="15" hidden="false" customHeight="false" outlineLevel="0" collapsed="false">
      <c r="A194" s="28" t="s">
        <v>64</v>
      </c>
      <c r="B194" s="393" t="n">
        <v>1950</v>
      </c>
    </row>
    <row r="195" customFormat="false" ht="15" hidden="false" customHeight="false" outlineLevel="0" collapsed="false">
      <c r="A195" s="28" t="s">
        <v>65</v>
      </c>
      <c r="B195" s="393" t="n">
        <v>2210</v>
      </c>
    </row>
    <row r="196" customFormat="false" ht="15" hidden="false" customHeight="false" outlineLevel="0" collapsed="false">
      <c r="A196" s="28" t="s">
        <v>66</v>
      </c>
      <c r="B196" s="393" t="n">
        <v>2600</v>
      </c>
    </row>
    <row r="197" customFormat="false" ht="15" hidden="false" customHeight="false" outlineLevel="0" collapsed="false">
      <c r="A197" s="28" t="s">
        <v>67</v>
      </c>
      <c r="B197" s="393" t="n">
        <v>2964</v>
      </c>
    </row>
    <row r="198" customFormat="false" ht="15" hidden="false" customHeight="false" outlineLevel="0" collapsed="false">
      <c r="A198" s="28" t="s">
        <v>68</v>
      </c>
      <c r="B198" s="393" t="n">
        <v>3120</v>
      </c>
    </row>
    <row r="199" customFormat="false" ht="15" hidden="false" customHeight="false" outlineLevel="0" collapsed="false">
      <c r="A199" s="28" t="s">
        <v>69</v>
      </c>
      <c r="B199" s="393" t="n">
        <v>3770</v>
      </c>
    </row>
    <row r="200" customFormat="false" ht="15" hidden="false" customHeight="false" outlineLevel="0" collapsed="false">
      <c r="A200" s="28" t="s">
        <v>70</v>
      </c>
      <c r="B200" s="393" t="n">
        <v>3978</v>
      </c>
    </row>
    <row r="201" customFormat="false" ht="15" hidden="false" customHeight="false" outlineLevel="0" collapsed="false">
      <c r="A201" s="28" t="s">
        <v>60</v>
      </c>
      <c r="B201" s="393" t="n">
        <v>4173</v>
      </c>
    </row>
    <row r="202" customFormat="false" ht="15" hidden="false" customHeight="false" outlineLevel="0" collapsed="false">
      <c r="A202" s="28" t="s">
        <v>61</v>
      </c>
      <c r="B202" s="393" t="n">
        <v>4499</v>
      </c>
    </row>
    <row r="203" customFormat="false" ht="15" hidden="false" customHeight="false" outlineLevel="0" collapsed="false">
      <c r="A203" s="28" t="s">
        <v>62</v>
      </c>
      <c r="B203" s="393" t="n">
        <v>4940</v>
      </c>
    </row>
    <row r="204" customFormat="false" ht="15" hidden="false" customHeight="false" outlineLevel="0" collapsed="false">
      <c r="A204" s="28"/>
      <c r="B204" s="29" t="str">
        <f aca="false">IFERROR(INDEX($D$1:$G$2483,MATCH(#REF!,$D$1:$D$2483,0),4),"")</f>
        <v/>
      </c>
    </row>
    <row r="205" customFormat="false" ht="15" hidden="false" customHeight="false" outlineLevel="0" collapsed="false">
      <c r="A205" s="28" t="s">
        <v>1895</v>
      </c>
      <c r="B205" s="393" t="n">
        <v>1509</v>
      </c>
    </row>
    <row r="206" customFormat="false" ht="15" hidden="false" customHeight="false" outlineLevel="0" collapsed="false">
      <c r="A206" s="28" t="s">
        <v>1896</v>
      </c>
      <c r="B206" s="393" t="n">
        <v>2612</v>
      </c>
    </row>
    <row r="207" customFormat="false" ht="15" hidden="false" customHeight="false" outlineLevel="0" collapsed="false">
      <c r="A207" s="28" t="s">
        <v>1897</v>
      </c>
      <c r="B207" s="393" t="n">
        <v>4778</v>
      </c>
    </row>
    <row r="208" customFormat="false" ht="15" hidden="false" customHeight="false" outlineLevel="0" collapsed="false">
      <c r="A208" s="28" t="s">
        <v>1898</v>
      </c>
      <c r="B208" s="393" t="n">
        <v>12668</v>
      </c>
    </row>
    <row r="209" customFormat="false" ht="15" hidden="false" customHeight="false" outlineLevel="0" collapsed="false">
      <c r="A209" s="28" t="s">
        <v>207</v>
      </c>
      <c r="B209" s="393" t="n">
        <v>1347</v>
      </c>
    </row>
    <row r="210" customFormat="false" ht="15" hidden="false" customHeight="false" outlineLevel="0" collapsed="false">
      <c r="A210" s="28" t="s">
        <v>209</v>
      </c>
      <c r="B210" s="393" t="n">
        <v>2588</v>
      </c>
    </row>
    <row r="211" customFormat="false" ht="15" hidden="false" customHeight="false" outlineLevel="0" collapsed="false">
      <c r="A211" s="28" t="s">
        <v>948</v>
      </c>
      <c r="B211" s="393" t="n">
        <v>2922</v>
      </c>
    </row>
    <row r="212" customFormat="false" ht="15" hidden="false" customHeight="false" outlineLevel="0" collapsed="false">
      <c r="A212" s="28" t="s">
        <v>1077</v>
      </c>
      <c r="B212" s="393" t="n">
        <v>933</v>
      </c>
    </row>
    <row r="213" customFormat="false" ht="15" hidden="false" customHeight="false" outlineLevel="0" collapsed="false">
      <c r="A213" s="28" t="s">
        <v>1078</v>
      </c>
      <c r="B213" s="393" t="n">
        <v>1981</v>
      </c>
    </row>
    <row r="214" customFormat="false" ht="15" hidden="false" customHeight="false" outlineLevel="0" collapsed="false">
      <c r="A214" s="28"/>
      <c r="B214" s="29" t="str">
        <f aca="false">IFERROR(INDEX($D$1:$G$2483,MATCH(#REF!,$D$1:$D$2483,0),4),"")</f>
        <v/>
      </c>
    </row>
    <row r="215" customFormat="false" ht="15" hidden="false" customHeight="false" outlineLevel="0" collapsed="false">
      <c r="A215" s="28"/>
      <c r="B215" s="29" t="str">
        <f aca="false">IFERROR(INDEX($D$1:$G$2483,MATCH(#REF!,$D$1:$D$2483,0),4),"")</f>
        <v/>
      </c>
    </row>
    <row r="216" customFormat="false" ht="15" hidden="false" customHeight="false" outlineLevel="0" collapsed="false">
      <c r="A216" s="28"/>
      <c r="B216" s="29" t="str">
        <f aca="false">IFERROR(INDEX($D$1:$G$2483,MATCH(#REF!,$D$1:$D$2483,0),4),"")</f>
        <v/>
      </c>
    </row>
    <row r="217" customFormat="false" ht="15" hidden="false" customHeight="false" outlineLevel="0" collapsed="false">
      <c r="A217" s="28"/>
      <c r="B217" s="29" t="str">
        <f aca="false">IFERROR(INDEX($D$1:$G$2483,MATCH(#REF!,$D$1:$D$2483,0),4),"")</f>
        <v/>
      </c>
    </row>
    <row r="218" customFormat="false" ht="15" hidden="false" customHeight="false" outlineLevel="0" collapsed="false">
      <c r="A218" s="28"/>
      <c r="B218" s="29" t="str">
        <f aca="false">IFERROR(INDEX($D$1:$G$2483,MATCH(#REF!,$D$1:$D$2483,0),4),"")</f>
        <v/>
      </c>
    </row>
    <row r="219" customFormat="false" ht="15" hidden="false" customHeight="false" outlineLevel="0" collapsed="false">
      <c r="A219" s="28"/>
      <c r="B219" s="29" t="str">
        <f aca="false">IFERROR(INDEX($D$1:$G$2483,MATCH(#REF!,$D$1:$D$2483,0),4),"")</f>
        <v/>
      </c>
    </row>
    <row r="220" customFormat="false" ht="15" hidden="false" customHeight="false" outlineLevel="0" collapsed="false">
      <c r="A220" s="28"/>
      <c r="B220" s="29" t="str">
        <f aca="false">IFERROR(INDEX($D$1:$G$2483,MATCH(#REF!,$D$1:$D$2483,0),4),"")</f>
        <v/>
      </c>
    </row>
    <row r="221" customFormat="false" ht="15" hidden="false" customHeight="false" outlineLevel="0" collapsed="false">
      <c r="A221" s="28"/>
      <c r="B221" s="29" t="str">
        <f aca="false">IFERROR(INDEX($D$1:$G$2483,MATCH(#REF!,$D$1:$D$2483,0),4),"")</f>
        <v/>
      </c>
    </row>
    <row r="222" customFormat="false" ht="15" hidden="false" customHeight="false" outlineLevel="0" collapsed="false">
      <c r="A222" s="28"/>
      <c r="B222" s="29" t="str">
        <f aca="false">IFERROR(INDEX($D$1:$G$2483,MATCH(#REF!,$D$1:$D$2483,0),4),"")</f>
        <v/>
      </c>
    </row>
    <row r="223" customFormat="false" ht="15" hidden="false" customHeight="false" outlineLevel="0" collapsed="false">
      <c r="A223" s="28"/>
      <c r="B223" s="29" t="str">
        <f aca="false">IFERROR(INDEX($D$1:$G$2483,MATCH(#REF!,$D$1:$D$2483,0),4),"")</f>
        <v/>
      </c>
    </row>
    <row r="224" customFormat="false" ht="15" hidden="false" customHeight="false" outlineLevel="0" collapsed="false">
      <c r="A224" s="28"/>
      <c r="B224" s="29" t="str">
        <f aca="false">IFERROR(INDEX($D$1:$G$2483,MATCH(#REF!,$D$1:$D$2483,0),4),"")</f>
        <v/>
      </c>
    </row>
    <row r="225" customFormat="false" ht="15" hidden="false" customHeight="false" outlineLevel="0" collapsed="false">
      <c r="A225" s="28"/>
      <c r="B225" s="29" t="str">
        <f aca="false">IFERROR(INDEX($D$1:$G$2483,MATCH(#REF!,$D$1:$D$2483,0),4),"")</f>
        <v/>
      </c>
    </row>
    <row r="226" customFormat="false" ht="15" hidden="false" customHeight="false" outlineLevel="0" collapsed="false">
      <c r="A226" s="28"/>
      <c r="B226" s="29" t="str">
        <f aca="false">IFERROR(INDEX($D$1:$G$2483,MATCH(#REF!,$D$1:$D$2483,0),4),"")</f>
        <v/>
      </c>
    </row>
    <row r="227" customFormat="false" ht="15" hidden="false" customHeight="false" outlineLevel="0" collapsed="false">
      <c r="A227" s="28"/>
      <c r="B227" s="29" t="str">
        <f aca="false">IFERROR(INDEX($D$1:$G$2483,MATCH(#REF!,$D$1:$D$2483,0),4),"")</f>
        <v/>
      </c>
    </row>
    <row r="228" customFormat="false" ht="15" hidden="false" customHeight="false" outlineLevel="0" collapsed="false">
      <c r="A228" s="28"/>
      <c r="B228" s="29" t="str">
        <f aca="false">IFERROR(INDEX($D$1:$G$2483,MATCH(#REF!,$D$1:$D$2483,0),4),"")</f>
        <v/>
      </c>
    </row>
    <row r="229" customFormat="false" ht="15" hidden="false" customHeight="false" outlineLevel="0" collapsed="false">
      <c r="A229" s="28"/>
      <c r="B229" s="29" t="str">
        <f aca="false">IFERROR(INDEX($D$1:$G$2483,MATCH(#REF!,$D$1:$D$2483,0),4),"")</f>
        <v/>
      </c>
    </row>
    <row r="230" customFormat="false" ht="15" hidden="false" customHeight="false" outlineLevel="0" collapsed="false">
      <c r="A230" s="28"/>
      <c r="B230" s="29" t="str">
        <f aca="false">IFERROR(INDEX($D$1:$G$2483,MATCH(#REF!,$D$1:$D$2483,0),4),"")</f>
        <v/>
      </c>
    </row>
    <row r="231" customFormat="false" ht="15" hidden="false" customHeight="false" outlineLevel="0" collapsed="false">
      <c r="A231" s="28"/>
      <c r="B231" s="29" t="str">
        <f aca="false">IFERROR(INDEX($D$1:$G$2483,MATCH(#REF!,$D$1:$D$2483,0),4),"")</f>
        <v/>
      </c>
    </row>
    <row r="232" customFormat="false" ht="15" hidden="false" customHeight="false" outlineLevel="0" collapsed="false">
      <c r="A232" s="28"/>
      <c r="B232" s="29" t="str">
        <f aca="false">IFERROR(INDEX($D$1:$G$2483,MATCH(#REF!,$D$1:$D$2483,0),4),"")</f>
        <v/>
      </c>
    </row>
    <row r="233" customFormat="false" ht="15" hidden="false" customHeight="false" outlineLevel="0" collapsed="false">
      <c r="A233" s="28"/>
      <c r="B233" s="29" t="str">
        <f aca="false">IFERROR(INDEX($D$1:$G$2483,MATCH(#REF!,$D$1:$D$2483,0),4),"")</f>
        <v/>
      </c>
    </row>
    <row r="234" customFormat="false" ht="15" hidden="false" customHeight="false" outlineLevel="0" collapsed="false">
      <c r="A234" s="28"/>
      <c r="B234" s="29"/>
    </row>
    <row r="235" customFormat="false" ht="15" hidden="false" customHeight="false" outlineLevel="0" collapsed="false">
      <c r="A235" s="28"/>
      <c r="B235" s="29"/>
    </row>
    <row r="236" customFormat="false" ht="15" hidden="false" customHeight="false" outlineLevel="0" collapsed="false">
      <c r="A236" s="28"/>
      <c r="B236" s="29" t="str">
        <f aca="false">IFERROR(INDEX($D$1:$G$2483,MATCH(#REF!,$D$1:$D$2483,0),4),"")</f>
        <v/>
      </c>
    </row>
    <row r="237" customFormat="false" ht="15" hidden="false" customHeight="false" outlineLevel="0" collapsed="false">
      <c r="A237" s="28"/>
      <c r="B237" s="29" t="str">
        <f aca="false">IFERROR(INDEX($D$1:$G$2483,MATCH(#REF!,$D$1:$D$2483,0),4),"")</f>
        <v/>
      </c>
    </row>
    <row r="238" customFormat="false" ht="15" hidden="false" customHeight="false" outlineLevel="0" collapsed="false">
      <c r="A238" s="28"/>
      <c r="B238" s="29" t="str">
        <f aca="false">IFERROR(INDEX($D$1:$G$2483,MATCH(#REF!,$D$1:$D$2483,0),4),"")</f>
        <v/>
      </c>
    </row>
    <row r="239" customFormat="false" ht="15" hidden="false" customHeight="false" outlineLevel="0" collapsed="false">
      <c r="A239" s="28"/>
      <c r="B239" s="29" t="str">
        <f aca="false">IFERROR(INDEX($D$1:$G$2483,MATCH(#REF!,$D$1:$D$2483,0),4),"")</f>
        <v/>
      </c>
    </row>
    <row r="240" customFormat="false" ht="15" hidden="false" customHeight="false" outlineLevel="0" collapsed="false">
      <c r="A240" s="28"/>
      <c r="B240" s="29" t="str">
        <f aca="false">IFERROR(INDEX($D$1:$G$2483,MATCH(#REF!,$D$1:$D$2483,0),4),"")</f>
        <v/>
      </c>
    </row>
    <row r="241" customFormat="false" ht="15" hidden="false" customHeight="false" outlineLevel="0" collapsed="false">
      <c r="A241" s="28"/>
      <c r="B241" s="29" t="str">
        <f aca="false">IFERROR(INDEX($D$1:$G$2483,MATCH(#REF!,$D$1:$D$2483,0),4),"")</f>
        <v/>
      </c>
    </row>
    <row r="242" customFormat="false" ht="15" hidden="false" customHeight="false" outlineLevel="0" collapsed="false">
      <c r="A242" s="28"/>
      <c r="B242" s="29" t="str">
        <f aca="false">IFERROR(INDEX($D$1:$G$2483,MATCH(#REF!,$D$1:$D$2483,0),4),"")</f>
        <v/>
      </c>
    </row>
    <row r="243" customFormat="false" ht="15" hidden="false" customHeight="false" outlineLevel="0" collapsed="false">
      <c r="A243" s="28"/>
      <c r="B243" s="29" t="str">
        <f aca="false">IFERROR(INDEX($D$1:$G$2483,MATCH(#REF!,$D$1:$D$2483,0),4),"")</f>
        <v/>
      </c>
    </row>
    <row r="244" customFormat="false" ht="15" hidden="false" customHeight="false" outlineLevel="0" collapsed="false">
      <c r="A244" s="28"/>
      <c r="B244" s="29" t="str">
        <f aca="false">IFERROR(INDEX($D$1:$G$2483,MATCH(#REF!,$D$1:$D$2483,0),4),"")</f>
        <v/>
      </c>
    </row>
    <row r="245" customFormat="false" ht="15" hidden="false" customHeight="false" outlineLevel="0" collapsed="false">
      <c r="A245" s="28"/>
      <c r="B245" s="29" t="str">
        <f aca="false">IFERROR(INDEX($D$1:$G$2483,MATCH(#REF!,$D$1:$D$2483,0),4),"")</f>
        <v/>
      </c>
    </row>
    <row r="246" customFormat="false" ht="15" hidden="false" customHeight="false" outlineLevel="0" collapsed="false">
      <c r="A246" s="28"/>
      <c r="B246" s="29" t="str">
        <f aca="false">IFERROR(INDEX($D$1:$G$2483,MATCH(#REF!,$D$1:$D$2483,0),4),"")</f>
        <v/>
      </c>
    </row>
    <row r="247" customFormat="false" ht="15" hidden="false" customHeight="false" outlineLevel="0" collapsed="false">
      <c r="A247" s="28"/>
      <c r="B247" s="29" t="str">
        <f aca="false">IFERROR(INDEX($D$1:$G$2483,MATCH(#REF!,$D$1:$D$2483,0),4),"")</f>
        <v/>
      </c>
    </row>
    <row r="248" customFormat="false" ht="15" hidden="false" customHeight="false" outlineLevel="0" collapsed="false">
      <c r="A248" s="28"/>
      <c r="B248" s="29" t="str">
        <f aca="false">IFERROR(INDEX($D$1:$G$2483,MATCH(#REF!,$D$1:$D$2483,0),4),"")</f>
        <v/>
      </c>
    </row>
    <row r="249" customFormat="false" ht="15" hidden="false" customHeight="false" outlineLevel="0" collapsed="false">
      <c r="A249" s="28"/>
      <c r="B249" s="29" t="str">
        <f aca="false">IFERROR(INDEX($D$1:$G$2483,MATCH(#REF!,$D$1:$D$2483,0),4),"")</f>
        <v/>
      </c>
    </row>
    <row r="250" customFormat="false" ht="15" hidden="false" customHeight="false" outlineLevel="0" collapsed="false">
      <c r="A250" s="28"/>
      <c r="B250" s="29" t="str">
        <f aca="false">IFERROR(INDEX($D$1:$G$2483,MATCH(#REF!,$D$1:$D$2483,0),4),"")</f>
        <v/>
      </c>
    </row>
    <row r="251" customFormat="false" ht="15" hidden="false" customHeight="false" outlineLevel="0" collapsed="false">
      <c r="A251" s="28"/>
      <c r="B251" s="29" t="str">
        <f aca="false">IFERROR(INDEX($D$1:$G$2483,MATCH(#REF!,$D$1:$D$2483,0),4),"")</f>
        <v/>
      </c>
    </row>
    <row r="252" customFormat="false" ht="15" hidden="false" customHeight="false" outlineLevel="0" collapsed="false">
      <c r="A252" s="28"/>
      <c r="B252" s="29" t="str">
        <f aca="false">IFERROR(INDEX($D$1:$G$2483,MATCH(#REF!,$D$1:$D$2483,0),4),"")</f>
        <v/>
      </c>
    </row>
    <row r="253" customFormat="false" ht="15" hidden="false" customHeight="false" outlineLevel="0" collapsed="false">
      <c r="A253" s="28"/>
      <c r="B253" s="29" t="str">
        <f aca="false">IFERROR(INDEX($D$1:$G$2483,MATCH(#REF!,$D$1:$D$2483,0),4),"")</f>
        <v/>
      </c>
    </row>
    <row r="254" customFormat="false" ht="15" hidden="false" customHeight="false" outlineLevel="0" collapsed="false">
      <c r="A254" s="28"/>
      <c r="B254" s="29" t="str">
        <f aca="false">IFERROR(INDEX($D$1:$G$2483,MATCH(#REF!,$D$1:$D$2483,0),4),"")</f>
        <v/>
      </c>
    </row>
    <row r="255" customFormat="false" ht="15" hidden="false" customHeight="false" outlineLevel="0" collapsed="false">
      <c r="A255" s="28"/>
      <c r="B255" s="29" t="str">
        <f aca="false">IFERROR(INDEX($D$1:$G$2483,MATCH(#REF!,$D$1:$D$2483,0),4),"")</f>
        <v/>
      </c>
    </row>
    <row r="256" customFormat="false" ht="15" hidden="false" customHeight="false" outlineLevel="0" collapsed="false">
      <c r="A256" s="28"/>
      <c r="B256" s="29" t="str">
        <f aca="false">IFERROR(INDEX($D$1:$G$2483,MATCH(#REF!,$D$1:$D$2483,0),4),"")</f>
        <v/>
      </c>
    </row>
    <row r="257" customFormat="false" ht="15" hidden="false" customHeight="false" outlineLevel="0" collapsed="false">
      <c r="A257" s="28"/>
      <c r="B257" s="29" t="str">
        <f aca="false">IFERROR(INDEX($D$1:$G$2483,MATCH(#REF!,$D$1:$D$2483,0),4),"")</f>
        <v/>
      </c>
    </row>
    <row r="258" customFormat="false" ht="15" hidden="false" customHeight="false" outlineLevel="0" collapsed="false">
      <c r="A258" s="28"/>
      <c r="B258" s="29" t="str">
        <f aca="false">IFERROR(INDEX($D$1:$G$2483,MATCH(#REF!,$D$1:$D$2483,0),4),"")</f>
        <v/>
      </c>
    </row>
    <row r="259" customFormat="false" ht="15" hidden="false" customHeight="false" outlineLevel="0" collapsed="false">
      <c r="A259" s="28"/>
      <c r="B259" s="29" t="str">
        <f aca="false">IFERROR(INDEX($D$1:$G$2483,MATCH(#REF!,$D$1:$D$2483,0),4),"")</f>
        <v/>
      </c>
    </row>
    <row r="260" customFormat="false" ht="15" hidden="false" customHeight="false" outlineLevel="0" collapsed="false">
      <c r="A260" s="28"/>
      <c r="B260" s="29" t="str">
        <f aca="false">IFERROR(INDEX($D$1:$G$2483,MATCH(#REF!,$D$1:$D$2483,0),4),"")</f>
        <v/>
      </c>
    </row>
    <row r="261" customFormat="false" ht="15" hidden="false" customHeight="false" outlineLevel="0" collapsed="false">
      <c r="A261" s="28"/>
      <c r="B261" s="29" t="str">
        <f aca="false">IFERROR(INDEX($D$1:$G$2483,MATCH(#REF!,$D$1:$D$2483,0),4),"")</f>
        <v/>
      </c>
    </row>
    <row r="262" customFormat="false" ht="15" hidden="false" customHeight="false" outlineLevel="0" collapsed="false">
      <c r="A262" s="28"/>
      <c r="B262" s="29" t="str">
        <f aca="false">IFERROR(INDEX($D$1:$G$2483,MATCH(#REF!,$D$1:$D$2483,0),4),"")</f>
        <v/>
      </c>
    </row>
    <row r="263" customFormat="false" ht="15" hidden="false" customHeight="false" outlineLevel="0" collapsed="false">
      <c r="A263" s="28"/>
      <c r="B263" s="29" t="str">
        <f aca="false">IFERROR(INDEX($D$1:$G$2483,MATCH(#REF!,$D$1:$D$2483,0),4),"")</f>
        <v/>
      </c>
    </row>
    <row r="264" customFormat="false" ht="15" hidden="false" customHeight="false" outlineLevel="0" collapsed="false">
      <c r="A264" s="28"/>
      <c r="B264" s="29" t="str">
        <f aca="false">IFERROR(INDEX($D$1:$G$2483,MATCH(#REF!,$D$1:$D$2483,0),4),"")</f>
        <v/>
      </c>
    </row>
    <row r="265" customFormat="false" ht="15" hidden="false" customHeight="false" outlineLevel="0" collapsed="false">
      <c r="A265" s="28"/>
      <c r="B265" s="29" t="str">
        <f aca="false">IFERROR(INDEX($D$1:$G$2483,MATCH(#REF!,$D$1:$D$2483,0),4),"")</f>
        <v/>
      </c>
    </row>
    <row r="266" customFormat="false" ht="15" hidden="false" customHeight="false" outlineLevel="0" collapsed="false">
      <c r="A266" s="28"/>
      <c r="B266" s="29" t="str">
        <f aca="false">IFERROR(INDEX($D$1:$G$2483,MATCH(#REF!,$D$1:$D$2483,0),4),"")</f>
        <v/>
      </c>
    </row>
    <row r="267" customFormat="false" ht="15" hidden="false" customHeight="false" outlineLevel="0" collapsed="false">
      <c r="A267" s="28"/>
      <c r="B267" s="29" t="str">
        <f aca="false">IFERROR(INDEX($D$1:$G$2483,MATCH(#REF!,$D$1:$D$2483,0),4),"")</f>
        <v/>
      </c>
    </row>
    <row r="268" customFormat="false" ht="15" hidden="false" customHeight="false" outlineLevel="0" collapsed="false">
      <c r="A268" s="28"/>
      <c r="B268" s="29" t="str">
        <f aca="false">IFERROR(INDEX($D$1:$G$2483,MATCH(#REF!,$D$1:$D$2483,0),4),"")</f>
        <v/>
      </c>
    </row>
    <row r="269" customFormat="false" ht="15" hidden="false" customHeight="false" outlineLevel="0" collapsed="false">
      <c r="A269" s="28"/>
      <c r="B269" s="29" t="str">
        <f aca="false">IFERROR(INDEX($D$1:$G$2483,MATCH(#REF!,$D$1:$D$2483,0),4),"")</f>
        <v/>
      </c>
    </row>
    <row r="270" customFormat="false" ht="15" hidden="false" customHeight="false" outlineLevel="0" collapsed="false">
      <c r="A270" s="28"/>
      <c r="B270" s="29" t="str">
        <f aca="false">IFERROR(INDEX($D$1:$G$2483,MATCH(#REF!,$D$1:$D$2483,0),4),"")</f>
        <v/>
      </c>
    </row>
    <row r="271" customFormat="false" ht="15" hidden="false" customHeight="false" outlineLevel="0" collapsed="false">
      <c r="A271" s="28"/>
      <c r="B271" s="29" t="str">
        <f aca="false">IFERROR(INDEX($D$1:$G$2483,MATCH(#REF!,$D$1:$D$2483,0),4),"")</f>
        <v/>
      </c>
    </row>
    <row r="272" customFormat="false" ht="15" hidden="false" customHeight="false" outlineLevel="0" collapsed="false">
      <c r="A272" s="28"/>
      <c r="B272" s="29" t="str">
        <f aca="false">IFERROR(INDEX($D$1:$G$2483,MATCH(#REF!,$D$1:$D$2483,0),4),"")</f>
        <v/>
      </c>
    </row>
    <row r="273" customFormat="false" ht="15" hidden="false" customHeight="false" outlineLevel="0" collapsed="false">
      <c r="A273" s="28"/>
      <c r="B273" s="29" t="str">
        <f aca="false">IFERROR(INDEX($D$1:$G$2483,MATCH(#REF!,$D$1:$D$2483,0),4),"")</f>
        <v/>
      </c>
    </row>
    <row r="274" customFormat="false" ht="15" hidden="false" customHeight="false" outlineLevel="0" collapsed="false">
      <c r="A274" s="28"/>
      <c r="B274" s="29" t="str">
        <f aca="false">IFERROR(INDEX($D$1:$G$2483,MATCH(#REF!,$D$1:$D$2483,0),4),"")</f>
        <v/>
      </c>
    </row>
    <row r="275" customFormat="false" ht="15" hidden="false" customHeight="false" outlineLevel="0" collapsed="false">
      <c r="A275" s="28"/>
      <c r="B275" s="29" t="str">
        <f aca="false">IFERROR(INDEX($D$1:$G$2483,MATCH(#REF!,$D$1:$D$2483,0),4),"")</f>
        <v/>
      </c>
    </row>
    <row r="276" customFormat="false" ht="15" hidden="false" customHeight="false" outlineLevel="0" collapsed="false">
      <c r="A276" s="28"/>
      <c r="B276" s="29" t="str">
        <f aca="false">IFERROR(INDEX($D$1:$G$2483,MATCH(#REF!,$D$1:$D$2483,0),4),"")</f>
        <v/>
      </c>
    </row>
    <row r="277" customFormat="false" ht="15" hidden="false" customHeight="false" outlineLevel="0" collapsed="false">
      <c r="A277" s="28"/>
      <c r="B277" s="29" t="str">
        <f aca="false">IFERROR(INDEX($D$1:$G$2483,MATCH(#REF!,$D$1:$D$2483,0),4),"")</f>
        <v/>
      </c>
    </row>
    <row r="278" customFormat="false" ht="15" hidden="false" customHeight="false" outlineLevel="0" collapsed="false">
      <c r="A278" s="28"/>
      <c r="B278" s="29" t="str">
        <f aca="false">IFERROR(INDEX($D$1:$G$2483,MATCH(#REF!,$D$1:$D$2483,0),4),"")</f>
        <v/>
      </c>
    </row>
    <row r="279" customFormat="false" ht="15" hidden="false" customHeight="false" outlineLevel="0" collapsed="false">
      <c r="A279" s="28"/>
      <c r="B279" s="29" t="str">
        <f aca="false">IFERROR(INDEX($D$1:$G$2483,MATCH(#REF!,$D$1:$D$2483,0),4),"")</f>
        <v/>
      </c>
    </row>
    <row r="280" customFormat="false" ht="15" hidden="false" customHeight="false" outlineLevel="0" collapsed="false">
      <c r="A280" s="28"/>
      <c r="B280" s="29" t="str">
        <f aca="false">IFERROR(INDEX($D$1:$G$2483,MATCH(#REF!,$D$1:$D$2483,0),4),"")</f>
        <v/>
      </c>
    </row>
    <row r="281" customFormat="false" ht="15" hidden="false" customHeight="false" outlineLevel="0" collapsed="false">
      <c r="A281" s="28"/>
      <c r="B281" s="29" t="str">
        <f aca="false">IFERROR(INDEX($D$1:$G$2483,MATCH(#REF!,$D$1:$D$2483,0),4),"")</f>
        <v/>
      </c>
    </row>
    <row r="282" customFormat="false" ht="15" hidden="false" customHeight="false" outlineLevel="0" collapsed="false">
      <c r="A282" s="28"/>
      <c r="B282" s="29" t="str">
        <f aca="false">IFERROR(INDEX($D$1:$G$2483,MATCH(#REF!,$D$1:$D$2483,0),4),"")</f>
        <v/>
      </c>
    </row>
    <row r="283" customFormat="false" ht="15" hidden="false" customHeight="false" outlineLevel="0" collapsed="false">
      <c r="A283" s="28"/>
      <c r="B283" s="29" t="str">
        <f aca="false">IFERROR(INDEX($D$1:$G$2483,MATCH(#REF!,$D$1:$D$2483,0),4),"")</f>
        <v/>
      </c>
    </row>
    <row r="284" customFormat="false" ht="15" hidden="false" customHeight="false" outlineLevel="0" collapsed="false">
      <c r="A284" s="28"/>
      <c r="B284" s="29" t="str">
        <f aca="false">IFERROR(INDEX($D$1:$G$2483,MATCH(#REF!,$D$1:$D$2483,0),4),"")</f>
        <v/>
      </c>
    </row>
    <row r="285" customFormat="false" ht="15" hidden="false" customHeight="false" outlineLevel="0" collapsed="false">
      <c r="A285" s="28"/>
      <c r="B285" s="29" t="str">
        <f aca="false">IFERROR(INDEX($D$1:$G$2483,MATCH(#REF!,$D$1:$D$2483,0),4),"")</f>
        <v/>
      </c>
    </row>
    <row r="286" customFormat="false" ht="15" hidden="false" customHeight="false" outlineLevel="0" collapsed="false">
      <c r="A286" s="28"/>
      <c r="B286" s="29" t="str">
        <f aca="false">IFERROR(INDEX($D$1:$G$2483,MATCH(#REF!,$D$1:$D$2483,0),4),"")</f>
        <v/>
      </c>
    </row>
    <row r="287" customFormat="false" ht="15" hidden="false" customHeight="false" outlineLevel="0" collapsed="false">
      <c r="A287" s="28"/>
      <c r="B287" s="29" t="str">
        <f aca="false">IFERROR(INDEX($D$1:$G$2483,MATCH(#REF!,$D$1:$D$2483,0),4),"")</f>
        <v/>
      </c>
    </row>
    <row r="288" customFormat="false" ht="15" hidden="false" customHeight="false" outlineLevel="0" collapsed="false">
      <c r="A288" s="28"/>
      <c r="B288" s="29" t="str">
        <f aca="false">IFERROR(INDEX($D$1:$G$2483,MATCH(#REF!,$D$1:$D$2483,0),4),"")</f>
        <v/>
      </c>
    </row>
    <row r="289" customFormat="false" ht="15" hidden="false" customHeight="false" outlineLevel="0" collapsed="false">
      <c r="A289" s="28"/>
      <c r="B289" s="29" t="str">
        <f aca="false">IFERROR(INDEX($D$1:$G$2483,MATCH(#REF!,$D$1:$D$2483,0),4),"")</f>
        <v/>
      </c>
    </row>
    <row r="290" customFormat="false" ht="15" hidden="false" customHeight="false" outlineLevel="0" collapsed="false">
      <c r="A290" s="28"/>
      <c r="B290" s="29" t="str">
        <f aca="false">IFERROR(INDEX($D$1:$G$2483,MATCH(#REF!,$D$1:$D$2483,0),4),"")</f>
        <v/>
      </c>
    </row>
    <row r="291" customFormat="false" ht="15" hidden="false" customHeight="false" outlineLevel="0" collapsed="false">
      <c r="A291" s="28"/>
      <c r="B291" s="29" t="str">
        <f aca="false">IFERROR(INDEX($D$1:$G$2483,MATCH(#REF!,$D$1:$D$2483,0),4),"")</f>
        <v/>
      </c>
    </row>
    <row r="292" customFormat="false" ht="15" hidden="false" customHeight="false" outlineLevel="0" collapsed="false">
      <c r="A292" s="28"/>
      <c r="B292" s="29" t="str">
        <f aca="false">IFERROR(INDEX($D$1:$G$2483,MATCH(#REF!,$D$1:$D$2483,0),4),"")</f>
        <v/>
      </c>
    </row>
    <row r="293" customFormat="false" ht="15" hidden="false" customHeight="false" outlineLevel="0" collapsed="false">
      <c r="A293" s="28"/>
      <c r="B293" s="29" t="str">
        <f aca="false">IFERROR(INDEX($D$1:$G$2483,MATCH(#REF!,$D$1:$D$2483,0),4),"")</f>
        <v/>
      </c>
    </row>
    <row r="294" customFormat="false" ht="15" hidden="false" customHeight="false" outlineLevel="0" collapsed="false">
      <c r="A294" s="28"/>
      <c r="B294" s="29" t="str">
        <f aca="false">IFERROR(INDEX($D$1:$G$2483,MATCH(#REF!,$D$1:$D$2483,0),4),"")</f>
        <v/>
      </c>
    </row>
    <row r="295" customFormat="false" ht="15" hidden="false" customHeight="false" outlineLevel="0" collapsed="false">
      <c r="A295" s="28"/>
      <c r="B295" s="29" t="str">
        <f aca="false">IFERROR(INDEX($D$1:$G$2483,MATCH(#REF!,$D$1:$D$2483,0),4),"")</f>
        <v/>
      </c>
    </row>
    <row r="296" customFormat="false" ht="15" hidden="false" customHeight="false" outlineLevel="0" collapsed="false">
      <c r="A296" s="28"/>
      <c r="B296" s="29" t="str">
        <f aca="false">IFERROR(INDEX($D$1:$G$2483,MATCH(#REF!,$D$1:$D$2483,0),4),"")</f>
        <v/>
      </c>
    </row>
    <row r="297" customFormat="false" ht="15" hidden="false" customHeight="false" outlineLevel="0" collapsed="false">
      <c r="A297" s="28"/>
      <c r="B297" s="29" t="str">
        <f aca="false">IFERROR(INDEX($D$1:$G$2483,MATCH(#REF!,$D$1:$D$2483,0),4),"")</f>
        <v/>
      </c>
    </row>
    <row r="298" customFormat="false" ht="15" hidden="false" customHeight="false" outlineLevel="0" collapsed="false">
      <c r="A298" s="28"/>
      <c r="B298" s="29" t="str">
        <f aca="false">IFERROR(INDEX($D$1:$G$2483,MATCH(#REF!,$D$1:$D$2483,0),4),"")</f>
        <v/>
      </c>
    </row>
    <row r="299" customFormat="false" ht="15" hidden="false" customHeight="false" outlineLevel="0" collapsed="false">
      <c r="A299" s="28"/>
      <c r="B299" s="29" t="str">
        <f aca="false">IFERROR(INDEX($D$1:$G$2483,MATCH(#REF!,$D$1:$D$2483,0),4),"")</f>
        <v/>
      </c>
    </row>
    <row r="300" customFormat="false" ht="15" hidden="false" customHeight="false" outlineLevel="0" collapsed="false">
      <c r="A300" s="28"/>
      <c r="B300" s="29" t="str">
        <f aca="false">IFERROR(INDEX($D$1:$G$2483,MATCH(#REF!,$D$1:$D$2483,0),4),"")</f>
        <v/>
      </c>
    </row>
    <row r="301" customFormat="false" ht="15" hidden="false" customHeight="false" outlineLevel="0" collapsed="false">
      <c r="A301" s="28"/>
      <c r="B301" s="29" t="str">
        <f aca="false">IFERROR(INDEX($D$1:$G$2483,MATCH(#REF!,$D$1:$D$2483,0),4),"")</f>
        <v/>
      </c>
    </row>
    <row r="302" customFormat="false" ht="15" hidden="false" customHeight="false" outlineLevel="0" collapsed="false">
      <c r="A302" s="28"/>
      <c r="B302" s="29" t="str">
        <f aca="false">IFERROR(INDEX($D$1:$G$2483,MATCH(#REF!,$D$1:$D$2483,0),4),"")</f>
        <v/>
      </c>
    </row>
    <row r="303" customFormat="false" ht="15" hidden="false" customHeight="false" outlineLevel="0" collapsed="false">
      <c r="A303" s="28"/>
      <c r="B303" s="29" t="str">
        <f aca="false">IFERROR(INDEX($D$1:$G$2483,MATCH(#REF!,$D$1:$D$2483,0),4),"")</f>
        <v/>
      </c>
    </row>
    <row r="304" customFormat="false" ht="15" hidden="false" customHeight="false" outlineLevel="0" collapsed="false">
      <c r="A304" s="28"/>
      <c r="B304" s="29" t="str">
        <f aca="false">IFERROR(INDEX($D$1:$G$2483,MATCH(#REF!,$D$1:$D$2483,0),4),"")</f>
        <v/>
      </c>
    </row>
    <row r="305" customFormat="false" ht="15" hidden="false" customHeight="false" outlineLevel="0" collapsed="false">
      <c r="A305" s="28"/>
      <c r="B305" s="29" t="str">
        <f aca="false">IFERROR(INDEX($D$1:$G$2483,MATCH(#REF!,$D$1:$D$2483,0),4),"")</f>
        <v/>
      </c>
    </row>
    <row r="306" customFormat="false" ht="15" hidden="false" customHeight="false" outlineLevel="0" collapsed="false">
      <c r="A306" s="28"/>
      <c r="B306" s="29" t="str">
        <f aca="false">IFERROR(INDEX($D$1:$G$2483,MATCH(#REF!,$D$1:$D$2483,0),4),"")</f>
        <v/>
      </c>
    </row>
    <row r="307" customFormat="false" ht="15" hidden="false" customHeight="false" outlineLevel="0" collapsed="false">
      <c r="A307" s="28"/>
      <c r="B307" s="29" t="str">
        <f aca="false">IFERROR(INDEX($D$1:$G$2483,MATCH(#REF!,$D$1:$D$2483,0),4),"")</f>
        <v/>
      </c>
    </row>
    <row r="308" customFormat="false" ht="15" hidden="false" customHeight="false" outlineLevel="0" collapsed="false">
      <c r="A308" s="28"/>
      <c r="B308" s="29" t="str">
        <f aca="false">IFERROR(INDEX($D$1:$G$2483,MATCH(#REF!,$D$1:$D$2483,0),4),"")</f>
        <v/>
      </c>
    </row>
    <row r="309" customFormat="false" ht="15" hidden="false" customHeight="false" outlineLevel="0" collapsed="false">
      <c r="A309" s="28"/>
      <c r="B309" s="29" t="str">
        <f aca="false">IFERROR(INDEX($D$1:$G$2483,MATCH(#REF!,$D$1:$D$2483,0),4),"")</f>
        <v/>
      </c>
    </row>
    <row r="310" customFormat="false" ht="15" hidden="false" customHeight="false" outlineLevel="0" collapsed="false">
      <c r="A310" s="28"/>
      <c r="B310" s="29" t="str">
        <f aca="false">IFERROR(INDEX($D$1:$G$2483,MATCH(#REF!,$D$1:$D$2483,0),4),"")</f>
        <v/>
      </c>
    </row>
    <row r="311" customFormat="false" ht="15" hidden="false" customHeight="false" outlineLevel="0" collapsed="false">
      <c r="A311" s="28"/>
      <c r="B311" s="29" t="str">
        <f aca="false">IFERROR(INDEX($D$1:$G$2483,MATCH(#REF!,$D$1:$D$2483,0),4),"")</f>
        <v/>
      </c>
    </row>
    <row r="312" customFormat="false" ht="15" hidden="false" customHeight="false" outlineLevel="0" collapsed="false">
      <c r="A312" s="28"/>
      <c r="B312" s="29" t="str">
        <f aca="false">IFERROR(INDEX($D$1:$G$2483,MATCH(#REF!,$D$1:$D$2483,0),4),"")</f>
        <v/>
      </c>
    </row>
    <row r="313" customFormat="false" ht="15" hidden="false" customHeight="false" outlineLevel="0" collapsed="false">
      <c r="A313" s="28"/>
      <c r="B313" s="29" t="str">
        <f aca="false">IFERROR(INDEX($D$1:$G$2483,MATCH(#REF!,$D$1:$D$2483,0),4),"")</f>
        <v/>
      </c>
    </row>
    <row r="314" customFormat="false" ht="15" hidden="false" customHeight="false" outlineLevel="0" collapsed="false">
      <c r="A314" s="28"/>
      <c r="B314" s="29" t="str">
        <f aca="false">IFERROR(INDEX($D$1:$G$2483,MATCH(#REF!,$D$1:$D$2483,0),4),"")</f>
        <v/>
      </c>
    </row>
    <row r="315" customFormat="false" ht="15" hidden="false" customHeight="false" outlineLevel="0" collapsed="false">
      <c r="A315" s="28"/>
      <c r="B315" s="29" t="str">
        <f aca="false">IFERROR(INDEX($D$1:$G$2483,MATCH(#REF!,$D$1:$D$2483,0),4),"")</f>
        <v/>
      </c>
    </row>
    <row r="316" customFormat="false" ht="15" hidden="false" customHeight="false" outlineLevel="0" collapsed="false">
      <c r="A316" s="28"/>
      <c r="B316" s="29" t="str">
        <f aca="false">IFERROR(INDEX($D$1:$G$2483,MATCH(#REF!,$D$1:$D$2483,0),4),"")</f>
        <v/>
      </c>
    </row>
    <row r="317" customFormat="false" ht="15" hidden="false" customHeight="false" outlineLevel="0" collapsed="false">
      <c r="A317" s="28"/>
      <c r="B317" s="29" t="str">
        <f aca="false">IFERROR(INDEX($D$1:$G$2483,MATCH(#REF!,$D$1:$D$2483,0),4),"")</f>
        <v/>
      </c>
    </row>
    <row r="318" customFormat="false" ht="15" hidden="false" customHeight="false" outlineLevel="0" collapsed="false">
      <c r="A318" s="28"/>
      <c r="B318" s="29" t="str">
        <f aca="false">IFERROR(INDEX($D$1:$G$2483,MATCH(#REF!,$D$1:$D$2483,0),4),"")</f>
        <v/>
      </c>
    </row>
    <row r="319" customFormat="false" ht="15" hidden="false" customHeight="false" outlineLevel="0" collapsed="false">
      <c r="A319" s="28"/>
      <c r="B319" s="29" t="str">
        <f aca="false">IFERROR(INDEX($D$1:$G$2483,MATCH(#REF!,$D$1:$D$2483,0),4),"")</f>
        <v/>
      </c>
    </row>
    <row r="320" customFormat="false" ht="15" hidden="false" customHeight="false" outlineLevel="0" collapsed="false">
      <c r="A320" s="28"/>
      <c r="B320" s="29" t="str">
        <f aca="false">IFERROR(INDEX($D$1:$G$2483,MATCH(#REF!,$D$1:$D$2483,0),4),"")</f>
        <v/>
      </c>
    </row>
    <row r="321" customFormat="false" ht="15" hidden="false" customHeight="false" outlineLevel="0" collapsed="false">
      <c r="A321" s="28"/>
      <c r="B321" s="29" t="str">
        <f aca="false">IFERROR(INDEX($D$1:$G$2483,MATCH(#REF!,$D$1:$D$2483,0),4),"")</f>
        <v/>
      </c>
    </row>
    <row r="322" customFormat="false" ht="15" hidden="false" customHeight="false" outlineLevel="0" collapsed="false">
      <c r="A322" s="28"/>
      <c r="B322" s="29" t="str">
        <f aca="false">IFERROR(INDEX($D$1:$G$2483,MATCH(#REF!,$D$1:$D$2483,0),4),"")</f>
        <v/>
      </c>
    </row>
    <row r="323" customFormat="false" ht="15" hidden="false" customHeight="false" outlineLevel="0" collapsed="false">
      <c r="A323" s="28"/>
      <c r="B323" s="29" t="str">
        <f aca="false">IFERROR(INDEX($D$1:$G$2483,MATCH(#REF!,$D$1:$D$2483,0),4),"")</f>
        <v/>
      </c>
    </row>
    <row r="324" customFormat="false" ht="15" hidden="false" customHeight="false" outlineLevel="0" collapsed="false">
      <c r="A324" s="28"/>
      <c r="B324" s="29" t="str">
        <f aca="false">IFERROR(INDEX($D$1:$G$2483,MATCH(#REF!,$D$1:$D$2483,0),4),"")</f>
        <v/>
      </c>
    </row>
    <row r="325" customFormat="false" ht="15" hidden="false" customHeight="false" outlineLevel="0" collapsed="false">
      <c r="A325" s="28"/>
      <c r="B325" s="29" t="str">
        <f aca="false">IFERROR(INDEX($D$1:$G$2483,MATCH(#REF!,$D$1:$D$2483,0),4),"")</f>
        <v/>
      </c>
    </row>
    <row r="326" customFormat="false" ht="15" hidden="false" customHeight="false" outlineLevel="0" collapsed="false">
      <c r="A326" s="28"/>
      <c r="B326" s="29" t="str">
        <f aca="false">IFERROR(INDEX($D$1:$G$2483,MATCH(#REF!,$D$1:$D$2483,0),4),"")</f>
        <v/>
      </c>
    </row>
    <row r="327" customFormat="false" ht="15" hidden="false" customHeight="false" outlineLevel="0" collapsed="false">
      <c r="A327" s="28"/>
      <c r="B327" s="29" t="str">
        <f aca="false">IFERROR(INDEX($D$1:$G$2483,MATCH(#REF!,$D$1:$D$2483,0),4),"")</f>
        <v/>
      </c>
    </row>
    <row r="328" customFormat="false" ht="15" hidden="false" customHeight="false" outlineLevel="0" collapsed="false">
      <c r="A328" s="28"/>
      <c r="B328" s="29" t="str">
        <f aca="false">IFERROR(INDEX($D$1:$G$2483,MATCH(#REF!,$D$1:$D$2483,0),4),"")</f>
        <v/>
      </c>
    </row>
    <row r="329" customFormat="false" ht="15" hidden="false" customHeight="false" outlineLevel="0" collapsed="false">
      <c r="A329" s="28"/>
      <c r="B329" s="29" t="str">
        <f aca="false">IFERROR(INDEX($D$1:$G$2483,MATCH(#REF!,$D$1:$D$2483,0),4),"")</f>
        <v/>
      </c>
    </row>
    <row r="330" customFormat="false" ht="15" hidden="false" customHeight="false" outlineLevel="0" collapsed="false">
      <c r="A330" s="28"/>
      <c r="B330" s="29" t="str">
        <f aca="false">IFERROR(INDEX($D$1:$G$2483,MATCH(#REF!,$D$1:$D$2483,0),4),"")</f>
        <v/>
      </c>
    </row>
    <row r="331" customFormat="false" ht="15" hidden="false" customHeight="false" outlineLevel="0" collapsed="false">
      <c r="A331" s="28"/>
      <c r="B331" s="29" t="str">
        <f aca="false">IFERROR(INDEX($D$1:$G$2483,MATCH(#REF!,$D$1:$D$2483,0),4),"")</f>
        <v/>
      </c>
    </row>
    <row r="332" customFormat="false" ht="15" hidden="false" customHeight="false" outlineLevel="0" collapsed="false">
      <c r="A332" s="28"/>
      <c r="B332" s="29" t="str">
        <f aca="false">IFERROR(INDEX($D$1:$G$2483,MATCH(#REF!,$D$1:$D$2483,0),4),"")</f>
        <v/>
      </c>
    </row>
    <row r="333" customFormat="false" ht="15" hidden="false" customHeight="false" outlineLevel="0" collapsed="false">
      <c r="A333" s="28"/>
      <c r="B333" s="29" t="str">
        <f aca="false">IFERROR(INDEX($D$1:$G$2483,MATCH(#REF!,$D$1:$D$2483,0),4),"")</f>
        <v/>
      </c>
    </row>
    <row r="334" customFormat="false" ht="15" hidden="false" customHeight="false" outlineLevel="0" collapsed="false">
      <c r="A334" s="28"/>
      <c r="B334" s="29" t="str">
        <f aca="false">IFERROR(INDEX($D$1:$G$2483,MATCH(#REF!,$D$1:$D$2483,0),4),"")</f>
        <v/>
      </c>
    </row>
    <row r="335" customFormat="false" ht="15" hidden="false" customHeight="false" outlineLevel="0" collapsed="false">
      <c r="A335" s="28"/>
      <c r="B335" s="29" t="str">
        <f aca="false">IFERROR(INDEX($D$1:$G$2483,MATCH(#REF!,$D$1:$D$2483,0),4),"")</f>
        <v/>
      </c>
    </row>
    <row r="336" customFormat="false" ht="15" hidden="false" customHeight="false" outlineLevel="0" collapsed="false">
      <c r="A336" s="28"/>
      <c r="B336" s="29" t="str">
        <f aca="false">IFERROR(INDEX($D$1:$G$2483,MATCH(#REF!,$D$1:$D$2483,0),4),"")</f>
        <v/>
      </c>
    </row>
    <row r="337" customFormat="false" ht="15" hidden="false" customHeight="false" outlineLevel="0" collapsed="false">
      <c r="A337" s="28"/>
      <c r="B337" s="29" t="str">
        <f aca="false">IFERROR(INDEX($D$1:$G$2483,MATCH(#REF!,$D$1:$D$2483,0),4),"")</f>
        <v/>
      </c>
    </row>
    <row r="338" customFormat="false" ht="15" hidden="false" customHeight="false" outlineLevel="0" collapsed="false">
      <c r="A338" s="28"/>
      <c r="B338" s="29" t="str">
        <f aca="false">IFERROR(INDEX($D$1:$G$2483,MATCH(#REF!,$D$1:$D$2483,0),4),"")</f>
        <v/>
      </c>
    </row>
    <row r="339" customFormat="false" ht="15" hidden="false" customHeight="false" outlineLevel="0" collapsed="false">
      <c r="A339" s="28"/>
      <c r="B339" s="29" t="str">
        <f aca="false">IFERROR(INDEX($D$1:$G$2483,MATCH(#REF!,$D$1:$D$2483,0),4),"")</f>
        <v/>
      </c>
    </row>
    <row r="340" customFormat="false" ht="15" hidden="false" customHeight="false" outlineLevel="0" collapsed="false">
      <c r="A340" s="28"/>
      <c r="B340" s="29" t="str">
        <f aca="false">IFERROR(INDEX($D$1:$G$2483,MATCH(#REF!,$D$1:$D$2483,0),4),"")</f>
        <v/>
      </c>
    </row>
    <row r="341" customFormat="false" ht="15" hidden="false" customHeight="false" outlineLevel="0" collapsed="false">
      <c r="A341" s="28"/>
      <c r="B341" s="29" t="str">
        <f aca="false">IFERROR(INDEX($D$1:$G$2483,MATCH(#REF!,$D$1:$D$2483,0),4),"")</f>
        <v/>
      </c>
    </row>
    <row r="342" customFormat="false" ht="15" hidden="false" customHeight="false" outlineLevel="0" collapsed="false">
      <c r="A342" s="28"/>
      <c r="B342" s="29" t="str">
        <f aca="false">IFERROR(INDEX($D$1:$G$2483,MATCH(#REF!,$D$1:$D$2483,0),4),"")</f>
        <v/>
      </c>
    </row>
    <row r="343" customFormat="false" ht="15" hidden="false" customHeight="false" outlineLevel="0" collapsed="false">
      <c r="A343" s="28"/>
      <c r="B343" s="29" t="str">
        <f aca="false">IFERROR(INDEX($D$1:$G$2483,MATCH(#REF!,$D$1:$D$2483,0),4),"")</f>
        <v/>
      </c>
    </row>
    <row r="344" customFormat="false" ht="15" hidden="false" customHeight="false" outlineLevel="0" collapsed="false">
      <c r="A344" s="28"/>
      <c r="B344" s="29" t="str">
        <f aca="false">IFERROR(INDEX($D$1:$G$2483,MATCH(#REF!,$D$1:$D$2483,0),4),"")</f>
        <v/>
      </c>
    </row>
    <row r="345" customFormat="false" ht="15" hidden="false" customHeight="false" outlineLevel="0" collapsed="false">
      <c r="A345" s="28"/>
      <c r="B345" s="29" t="str">
        <f aca="false">IFERROR(INDEX($D$1:$G$2483,MATCH(#REF!,$D$1:$D$2483,0),4),"")</f>
        <v/>
      </c>
    </row>
    <row r="346" customFormat="false" ht="15" hidden="false" customHeight="false" outlineLevel="0" collapsed="false">
      <c r="A346" s="28"/>
      <c r="B346" s="29" t="str">
        <f aca="false">IFERROR(INDEX($D$1:$G$2483,MATCH(#REF!,$D$1:$D$2483,0),4),"")</f>
        <v/>
      </c>
    </row>
    <row r="347" customFormat="false" ht="15" hidden="false" customHeight="false" outlineLevel="0" collapsed="false">
      <c r="A347" s="28"/>
      <c r="B347" s="29" t="str">
        <f aca="false">IFERROR(INDEX($D$1:$G$2483,MATCH(#REF!,$D$1:$D$2483,0),4),"")</f>
        <v/>
      </c>
    </row>
    <row r="348" customFormat="false" ht="15" hidden="false" customHeight="false" outlineLevel="0" collapsed="false">
      <c r="A348" s="28"/>
      <c r="B348" s="29" t="str">
        <f aca="false">IFERROR(INDEX($D$1:$G$2483,MATCH(#REF!,$D$1:$D$2483,0),4),"")</f>
        <v/>
      </c>
    </row>
    <row r="349" customFormat="false" ht="15" hidden="false" customHeight="false" outlineLevel="0" collapsed="false">
      <c r="A349" s="28"/>
      <c r="B349" s="29" t="str">
        <f aca="false">IFERROR(INDEX($D$1:$G$2483,MATCH(#REF!,$D$1:$D$2483,0),4),"")</f>
        <v/>
      </c>
    </row>
    <row r="350" customFormat="false" ht="15" hidden="false" customHeight="false" outlineLevel="0" collapsed="false">
      <c r="A350" s="28"/>
      <c r="B350" s="29" t="str">
        <f aca="false">IFERROR(INDEX($D$1:$G$2483,MATCH(#REF!,$D$1:$D$2483,0),4),"")</f>
        <v/>
      </c>
    </row>
    <row r="351" customFormat="false" ht="15" hidden="false" customHeight="false" outlineLevel="0" collapsed="false">
      <c r="A351" s="28"/>
      <c r="B351" s="29" t="str">
        <f aca="false">IFERROR(INDEX($D$1:$G$2483,MATCH(#REF!,$D$1:$D$2483,0),4),"")</f>
        <v/>
      </c>
    </row>
    <row r="352" customFormat="false" ht="15" hidden="false" customHeight="false" outlineLevel="0" collapsed="false">
      <c r="A352" s="28"/>
      <c r="B352" s="29" t="str">
        <f aca="false">IFERROR(INDEX($D$1:$G$2483,MATCH(#REF!,$D$1:$D$2483,0),4),"")</f>
        <v/>
      </c>
    </row>
    <row r="353" customFormat="false" ht="15" hidden="false" customHeight="false" outlineLevel="0" collapsed="false">
      <c r="A353" s="28"/>
      <c r="B353" s="29" t="str">
        <f aca="false">IFERROR(INDEX($D$1:$G$2483,MATCH(#REF!,$D$1:$D$2483,0),4),"")</f>
        <v/>
      </c>
    </row>
    <row r="354" customFormat="false" ht="15" hidden="false" customHeight="false" outlineLevel="0" collapsed="false">
      <c r="A354" s="28"/>
      <c r="B354" s="29" t="str">
        <f aca="false">IFERROR(INDEX($D$1:$G$2483,MATCH(#REF!,$D$1:$D$2483,0),4),"")</f>
        <v/>
      </c>
    </row>
    <row r="355" customFormat="false" ht="15" hidden="false" customHeight="false" outlineLevel="0" collapsed="false">
      <c r="A355" s="28"/>
      <c r="B355" s="29" t="str">
        <f aca="false">IFERROR(INDEX($D$1:$G$2483,MATCH(#REF!,$D$1:$D$2483,0),4),"")</f>
        <v/>
      </c>
    </row>
    <row r="356" customFormat="false" ht="15" hidden="false" customHeight="false" outlineLevel="0" collapsed="false">
      <c r="A356" s="28"/>
      <c r="B356" s="29" t="str">
        <f aca="false">IFERROR(INDEX($D$1:$G$2483,MATCH(#REF!,$D$1:$D$2483,0),4),"")</f>
        <v/>
      </c>
    </row>
    <row r="357" customFormat="false" ht="15" hidden="false" customHeight="false" outlineLevel="0" collapsed="false">
      <c r="A357" s="28"/>
      <c r="B357" s="29" t="str">
        <f aca="false">IFERROR(INDEX($D$1:$G$2483,MATCH(#REF!,$D$1:$D$2483,0),4),"")</f>
        <v/>
      </c>
    </row>
    <row r="358" customFormat="false" ht="15" hidden="false" customHeight="false" outlineLevel="0" collapsed="false">
      <c r="A358" s="28"/>
      <c r="B358" s="29" t="str">
        <f aca="false">IFERROR(INDEX($D$1:$G$2483,MATCH(#REF!,$D$1:$D$2483,0),4),"")</f>
        <v/>
      </c>
    </row>
    <row r="359" customFormat="false" ht="15" hidden="false" customHeight="false" outlineLevel="0" collapsed="false">
      <c r="A359" s="28"/>
      <c r="B359" s="29" t="str">
        <f aca="false">IFERROR(INDEX($D$1:$G$2483,MATCH(#REF!,$D$1:$D$2483,0),4),"")</f>
        <v/>
      </c>
    </row>
    <row r="360" customFormat="false" ht="15" hidden="false" customHeight="false" outlineLevel="0" collapsed="false">
      <c r="A360" s="28"/>
      <c r="B360" s="29" t="str">
        <f aca="false">IFERROR(INDEX($D$1:$G$2483,MATCH(#REF!,$D$1:$D$2483,0),4),"")</f>
        <v/>
      </c>
    </row>
    <row r="361" customFormat="false" ht="15" hidden="false" customHeight="false" outlineLevel="0" collapsed="false">
      <c r="A361" s="28"/>
      <c r="B361" s="29" t="str">
        <f aca="false">IFERROR(INDEX($D$1:$G$2483,MATCH(#REF!,$D$1:$D$2483,0),4),"")</f>
        <v/>
      </c>
    </row>
    <row r="362" customFormat="false" ht="15" hidden="false" customHeight="false" outlineLevel="0" collapsed="false">
      <c r="A362" s="28"/>
      <c r="B362" s="29" t="str">
        <f aca="false">IFERROR(INDEX($D$1:$G$2483,MATCH(#REF!,$D$1:$D$2483,0),4),"")</f>
        <v/>
      </c>
    </row>
    <row r="363" customFormat="false" ht="15" hidden="false" customHeight="false" outlineLevel="0" collapsed="false">
      <c r="A363" s="28"/>
      <c r="B363" s="29" t="str">
        <f aca="false">IFERROR(INDEX($D$1:$G$2483,MATCH(#REF!,$D$1:$D$2483,0),4),"")</f>
        <v/>
      </c>
    </row>
    <row r="364" customFormat="false" ht="15" hidden="false" customHeight="false" outlineLevel="0" collapsed="false">
      <c r="A364" s="28"/>
      <c r="B364" s="29" t="str">
        <f aca="false">IFERROR(INDEX($D$1:$G$2483,MATCH(#REF!,$D$1:$D$2483,0),4),"")</f>
        <v/>
      </c>
    </row>
    <row r="365" customFormat="false" ht="15" hidden="false" customHeight="false" outlineLevel="0" collapsed="false">
      <c r="A365" s="28"/>
      <c r="B365" s="29" t="str">
        <f aca="false">IFERROR(INDEX($D$1:$G$2483,MATCH(#REF!,$D$1:$D$2483,0),4),"")</f>
        <v/>
      </c>
    </row>
    <row r="366" customFormat="false" ht="15" hidden="false" customHeight="false" outlineLevel="0" collapsed="false">
      <c r="A366" s="28"/>
      <c r="B366" s="29" t="str">
        <f aca="false">IFERROR(INDEX($D$1:$G$2483,MATCH(#REF!,$D$1:$D$2483,0),4),"")</f>
        <v/>
      </c>
    </row>
    <row r="367" customFormat="false" ht="15" hidden="false" customHeight="false" outlineLevel="0" collapsed="false">
      <c r="A367" s="28"/>
      <c r="B367" s="29" t="str">
        <f aca="false">IFERROR(INDEX($D$1:$G$2483,MATCH(#REF!,$D$1:$D$2483,0),4),"")</f>
        <v/>
      </c>
    </row>
    <row r="368" customFormat="false" ht="15" hidden="false" customHeight="false" outlineLevel="0" collapsed="false">
      <c r="A368" s="28"/>
      <c r="B368" s="29" t="str">
        <f aca="false">IFERROR(INDEX($D$1:$G$2483,MATCH(#REF!,$D$1:$D$2483,0),4),"")</f>
        <v/>
      </c>
    </row>
    <row r="369" customFormat="false" ht="15" hidden="false" customHeight="false" outlineLevel="0" collapsed="false">
      <c r="A369" s="28"/>
      <c r="B369" s="29" t="str">
        <f aca="false">IFERROR(INDEX($D$1:$G$2483,MATCH(#REF!,$D$1:$D$2483,0),4),"")</f>
        <v/>
      </c>
    </row>
    <row r="370" customFormat="false" ht="15" hidden="false" customHeight="false" outlineLevel="0" collapsed="false">
      <c r="A370" s="28"/>
      <c r="B370" s="29" t="str">
        <f aca="false">IFERROR(INDEX($D$1:$G$2483,MATCH(#REF!,$D$1:$D$2483,0),4),"")</f>
        <v/>
      </c>
    </row>
    <row r="371" customFormat="false" ht="15" hidden="false" customHeight="false" outlineLevel="0" collapsed="false">
      <c r="A371" s="28"/>
      <c r="B371" s="29" t="str">
        <f aca="false">IFERROR(INDEX($D$1:$G$2483,MATCH(#REF!,$D$1:$D$2483,0),4),"")</f>
        <v/>
      </c>
    </row>
    <row r="372" customFormat="false" ht="15" hidden="false" customHeight="false" outlineLevel="0" collapsed="false">
      <c r="A372" s="28"/>
      <c r="B372" s="29" t="str">
        <f aca="false">IFERROR(INDEX($D$1:$G$2483,MATCH(#REF!,$D$1:$D$2483,0),4),"")</f>
        <v/>
      </c>
    </row>
    <row r="373" customFormat="false" ht="15" hidden="false" customHeight="false" outlineLevel="0" collapsed="false">
      <c r="A373" s="28"/>
      <c r="B373" s="29" t="str">
        <f aca="false">IFERROR(INDEX($D$1:$G$2483,MATCH(#REF!,$D$1:$D$2483,0),4),"")</f>
        <v/>
      </c>
    </row>
    <row r="374" customFormat="false" ht="15" hidden="false" customHeight="false" outlineLevel="0" collapsed="false">
      <c r="A374" s="28"/>
      <c r="B374" s="29" t="str">
        <f aca="false">IFERROR(INDEX($D$1:$G$2483,MATCH(#REF!,$D$1:$D$2483,0),4),"")</f>
        <v/>
      </c>
    </row>
    <row r="375" customFormat="false" ht="15" hidden="false" customHeight="false" outlineLevel="0" collapsed="false">
      <c r="A375" s="28"/>
      <c r="B375" s="29" t="str">
        <f aca="false">IFERROR(INDEX($D$1:$G$2483,MATCH(#REF!,$D$1:$D$2483,0),4),"")</f>
        <v/>
      </c>
    </row>
    <row r="376" customFormat="false" ht="15" hidden="false" customHeight="false" outlineLevel="0" collapsed="false">
      <c r="A376" s="28"/>
      <c r="B376" s="29" t="str">
        <f aca="false">IFERROR(INDEX($D$1:$G$2483,MATCH(#REF!,$D$1:$D$2483,0),4),"")</f>
        <v/>
      </c>
    </row>
    <row r="377" customFormat="false" ht="15" hidden="false" customHeight="false" outlineLevel="0" collapsed="false">
      <c r="A377" s="28"/>
      <c r="B377" s="29" t="str">
        <f aca="false">IFERROR(INDEX($D$1:$G$2483,MATCH(#REF!,$D$1:$D$2483,0),4),"")</f>
        <v/>
      </c>
    </row>
    <row r="378" customFormat="false" ht="15" hidden="false" customHeight="false" outlineLevel="0" collapsed="false">
      <c r="A378" s="28"/>
      <c r="B378" s="29" t="str">
        <f aca="false">IFERROR(INDEX($D$1:$G$2483,MATCH(#REF!,$D$1:$D$2483,0),4),"")</f>
        <v/>
      </c>
    </row>
    <row r="379" customFormat="false" ht="15" hidden="false" customHeight="false" outlineLevel="0" collapsed="false">
      <c r="A379" s="28"/>
      <c r="B379" s="29" t="str">
        <f aca="false">IFERROR(INDEX($D$1:$G$2483,MATCH(#REF!,$D$1:$D$2483,0),4),"")</f>
        <v/>
      </c>
    </row>
    <row r="380" customFormat="false" ht="15" hidden="false" customHeight="false" outlineLevel="0" collapsed="false">
      <c r="A380" s="28"/>
      <c r="B380" s="29" t="str">
        <f aca="false">IFERROR(INDEX($D$1:$G$2483,MATCH(#REF!,$D$1:$D$2483,0),4),"")</f>
        <v/>
      </c>
    </row>
    <row r="381" customFormat="false" ht="15" hidden="false" customHeight="false" outlineLevel="0" collapsed="false">
      <c r="A381" s="28"/>
      <c r="B381" s="29" t="str">
        <f aca="false">IFERROR(INDEX($D$1:$G$2483,MATCH(#REF!,$D$1:$D$2483,0),4),"")</f>
        <v/>
      </c>
    </row>
    <row r="382" customFormat="false" ht="15" hidden="false" customHeight="false" outlineLevel="0" collapsed="false">
      <c r="A382" s="28"/>
      <c r="B382" s="29" t="str">
        <f aca="false">IFERROR(INDEX($D$1:$G$2483,MATCH(#REF!,$D$1:$D$2483,0),4),"")</f>
        <v/>
      </c>
    </row>
    <row r="383" customFormat="false" ht="15" hidden="false" customHeight="false" outlineLevel="0" collapsed="false">
      <c r="A383" s="28"/>
      <c r="B383" s="29" t="str">
        <f aca="false">IFERROR(INDEX($D$1:$G$2483,MATCH(#REF!,$D$1:$D$2483,0),4),"")</f>
        <v/>
      </c>
    </row>
    <row r="384" customFormat="false" ht="15" hidden="false" customHeight="false" outlineLevel="0" collapsed="false">
      <c r="A384" s="28"/>
      <c r="B384" s="29" t="str">
        <f aca="false">IFERROR(INDEX($D$1:$G$2483,MATCH(#REF!,$D$1:$D$2483,0),4),"")</f>
        <v/>
      </c>
    </row>
    <row r="385" customFormat="false" ht="15" hidden="false" customHeight="false" outlineLevel="0" collapsed="false">
      <c r="A385" s="28"/>
      <c r="B385" s="29" t="str">
        <f aca="false">IFERROR(INDEX($D$1:$G$2483,MATCH(#REF!,$D$1:$D$2483,0),4),"")</f>
        <v/>
      </c>
    </row>
    <row r="386" customFormat="false" ht="15" hidden="false" customHeight="false" outlineLevel="0" collapsed="false">
      <c r="A386" s="28"/>
      <c r="B386" s="29" t="str">
        <f aca="false">IFERROR(INDEX($D$1:$G$2483,MATCH(#REF!,$D$1:$D$2483,0),4),"")</f>
        <v/>
      </c>
    </row>
    <row r="387" customFormat="false" ht="15" hidden="false" customHeight="false" outlineLevel="0" collapsed="false">
      <c r="A387" s="28"/>
      <c r="B387" s="29" t="str">
        <f aca="false">IFERROR(INDEX($D$1:$G$2483,MATCH(#REF!,$D$1:$D$2483,0),4),"")</f>
        <v/>
      </c>
    </row>
    <row r="388" customFormat="false" ht="15" hidden="false" customHeight="false" outlineLevel="0" collapsed="false">
      <c r="A388" s="28"/>
      <c r="B388" s="29" t="str">
        <f aca="false">IFERROR(INDEX($D$1:$G$2483,MATCH(#REF!,$D$1:$D$2483,0),4),"")</f>
        <v/>
      </c>
    </row>
    <row r="389" customFormat="false" ht="15" hidden="false" customHeight="false" outlineLevel="0" collapsed="false">
      <c r="A389" s="28"/>
      <c r="B389" s="29" t="str">
        <f aca="false">IFERROR(INDEX($D$1:$G$2483,MATCH(#REF!,$D$1:$D$2483,0),4),"")</f>
        <v/>
      </c>
    </row>
    <row r="390" customFormat="false" ht="15" hidden="false" customHeight="false" outlineLevel="0" collapsed="false">
      <c r="A390" s="28"/>
      <c r="B390" s="29" t="str">
        <f aca="false">IFERROR(INDEX($D$1:$G$2483,MATCH(#REF!,$D$1:$D$2483,0),4),"")</f>
        <v/>
      </c>
    </row>
    <row r="391" customFormat="false" ht="15" hidden="false" customHeight="false" outlineLevel="0" collapsed="false">
      <c r="A391" s="28"/>
      <c r="B391" s="29" t="str">
        <f aca="false">IFERROR(INDEX($D$1:$G$2483,MATCH(#REF!,$D$1:$D$2483,0),4),"")</f>
        <v/>
      </c>
    </row>
    <row r="392" customFormat="false" ht="15" hidden="false" customHeight="false" outlineLevel="0" collapsed="false">
      <c r="A392" s="28"/>
      <c r="B392" s="29" t="str">
        <f aca="false">IFERROR(INDEX($D$1:$G$2483,MATCH(#REF!,$D$1:$D$2483,0),4),"")</f>
        <v/>
      </c>
    </row>
    <row r="393" customFormat="false" ht="15" hidden="false" customHeight="false" outlineLevel="0" collapsed="false">
      <c r="A393" s="28"/>
      <c r="B393" s="29" t="str">
        <f aca="false">IFERROR(INDEX($D$1:$G$2483,MATCH(#REF!,$D$1:$D$2483,0),4),"")</f>
        <v/>
      </c>
    </row>
    <row r="394" customFormat="false" ht="15" hidden="false" customHeight="false" outlineLevel="0" collapsed="false">
      <c r="A394" s="28"/>
      <c r="B394" s="29" t="str">
        <f aca="false">IFERROR(INDEX($D$1:$G$2483,MATCH(#REF!,$D$1:$D$2483,0),4),"")</f>
        <v/>
      </c>
    </row>
    <row r="395" customFormat="false" ht="15" hidden="false" customHeight="false" outlineLevel="0" collapsed="false">
      <c r="A395" s="28"/>
      <c r="B395" s="29" t="str">
        <f aca="false">IFERROR(INDEX($D$1:$G$2483,MATCH(#REF!,$D$1:$D$2483,0),4),"")</f>
        <v/>
      </c>
    </row>
    <row r="396" customFormat="false" ht="15" hidden="false" customHeight="false" outlineLevel="0" collapsed="false">
      <c r="A396" s="28"/>
      <c r="B396" s="29" t="str">
        <f aca="false">IFERROR(INDEX($D$1:$G$2483,MATCH(#REF!,$D$1:$D$2483,0),4),"")</f>
        <v/>
      </c>
    </row>
    <row r="397" customFormat="false" ht="15" hidden="false" customHeight="false" outlineLevel="0" collapsed="false">
      <c r="A397" s="28"/>
      <c r="B397" s="29" t="str">
        <f aca="false">IFERROR(INDEX($D$1:$G$2483,MATCH(#REF!,$D$1:$D$2483,0),4),"")</f>
        <v/>
      </c>
    </row>
    <row r="398" customFormat="false" ht="15" hidden="false" customHeight="false" outlineLevel="0" collapsed="false">
      <c r="A398" s="28"/>
      <c r="B398" s="29" t="str">
        <f aca="false">IFERROR(INDEX($D$1:$G$2483,MATCH(#REF!,$D$1:$D$2483,0),4),"")</f>
        <v/>
      </c>
    </row>
    <row r="399" customFormat="false" ht="15" hidden="false" customHeight="false" outlineLevel="0" collapsed="false">
      <c r="A399" s="28"/>
      <c r="B399" s="29" t="str">
        <f aca="false">IFERROR(INDEX($D$1:$G$2483,MATCH(#REF!,$D$1:$D$2483,0),4),"")</f>
        <v/>
      </c>
    </row>
    <row r="400" customFormat="false" ht="15" hidden="false" customHeight="false" outlineLevel="0" collapsed="false">
      <c r="A400" s="28"/>
      <c r="B400" s="29" t="str">
        <f aca="false">IFERROR(INDEX($D$1:$G$2483,MATCH(#REF!,$D$1:$D$2483,0),4),"")</f>
        <v/>
      </c>
    </row>
    <row r="401" customFormat="false" ht="15" hidden="false" customHeight="false" outlineLevel="0" collapsed="false">
      <c r="A401" s="28"/>
      <c r="B401" s="29" t="str">
        <f aca="false">IFERROR(INDEX($D$1:$G$2483,MATCH(#REF!,$D$1:$D$2483,0),4),"")</f>
        <v/>
      </c>
    </row>
    <row r="402" customFormat="false" ht="15" hidden="false" customHeight="false" outlineLevel="0" collapsed="false">
      <c r="A402" s="28"/>
      <c r="B402" s="29" t="str">
        <f aca="false">IFERROR(INDEX($D$1:$G$2483,MATCH(#REF!,$D$1:$D$2483,0),4),"")</f>
        <v/>
      </c>
    </row>
    <row r="403" customFormat="false" ht="15" hidden="false" customHeight="false" outlineLevel="0" collapsed="false">
      <c r="A403" s="28"/>
      <c r="B403" s="29" t="str">
        <f aca="false">IFERROR(INDEX($D$1:$G$2483,MATCH(#REF!,$D$1:$D$2483,0),4),"")</f>
        <v/>
      </c>
    </row>
    <row r="404" customFormat="false" ht="15" hidden="false" customHeight="false" outlineLevel="0" collapsed="false">
      <c r="A404" s="28"/>
      <c r="B404" s="29" t="str">
        <f aca="false">IFERROR(INDEX($D$1:$G$2483,MATCH(#REF!,$D$1:$D$2483,0),4),"")</f>
        <v/>
      </c>
    </row>
    <row r="405" customFormat="false" ht="15" hidden="false" customHeight="false" outlineLevel="0" collapsed="false">
      <c r="A405" s="28"/>
      <c r="B405" s="29" t="str">
        <f aca="false">IFERROR(INDEX($D$1:$G$2483,MATCH(#REF!,$D$1:$D$2483,0),4),"")</f>
        <v/>
      </c>
    </row>
    <row r="406" customFormat="false" ht="15" hidden="false" customHeight="false" outlineLevel="0" collapsed="false">
      <c r="A406" s="28"/>
      <c r="B406" s="29" t="str">
        <f aca="false">IFERROR(INDEX($D$1:$G$2483,MATCH(#REF!,$D$1:$D$2483,0),4),"")</f>
        <v/>
      </c>
    </row>
    <row r="407" customFormat="false" ht="15" hidden="false" customHeight="false" outlineLevel="0" collapsed="false">
      <c r="A407" s="28"/>
      <c r="B407" s="29" t="str">
        <f aca="false">IFERROR(INDEX($D$1:$G$2483,MATCH(#REF!,$D$1:$D$2483,0),4),"")</f>
        <v/>
      </c>
    </row>
    <row r="408" customFormat="false" ht="15" hidden="false" customHeight="false" outlineLevel="0" collapsed="false">
      <c r="A408" s="28"/>
      <c r="B408" s="29" t="str">
        <f aca="false">IFERROR(INDEX($D$1:$G$2483,MATCH(#REF!,$D$1:$D$2483,0),4),"")</f>
        <v/>
      </c>
    </row>
    <row r="409" customFormat="false" ht="15" hidden="false" customHeight="false" outlineLevel="0" collapsed="false">
      <c r="A409" s="28"/>
      <c r="B409" s="29" t="str">
        <f aca="false">IFERROR(INDEX($D$1:$G$2483,MATCH(#REF!,$D$1:$D$2483,0),4),"")</f>
        <v/>
      </c>
    </row>
    <row r="410" customFormat="false" ht="15" hidden="false" customHeight="false" outlineLevel="0" collapsed="false">
      <c r="A410" s="28"/>
      <c r="B410" s="29" t="str">
        <f aca="false">IFERROR(INDEX($D$1:$G$2483,MATCH(#REF!,$D$1:$D$2483,0),4),"")</f>
        <v/>
      </c>
    </row>
    <row r="411" customFormat="false" ht="15" hidden="false" customHeight="false" outlineLevel="0" collapsed="false">
      <c r="A411" s="28"/>
      <c r="B411" s="29" t="str">
        <f aca="false">IFERROR(INDEX($D$1:$G$2483,MATCH(#REF!,$D$1:$D$2483,0),4),"")</f>
        <v/>
      </c>
    </row>
    <row r="412" customFormat="false" ht="15" hidden="false" customHeight="false" outlineLevel="0" collapsed="false">
      <c r="A412" s="28"/>
      <c r="B412" s="29" t="str">
        <f aca="false">IFERROR(INDEX($D$1:$G$2483,MATCH(#REF!,$D$1:$D$2483,0),4),"")</f>
        <v/>
      </c>
    </row>
    <row r="413" customFormat="false" ht="15" hidden="false" customHeight="false" outlineLevel="0" collapsed="false">
      <c r="A413" s="28"/>
      <c r="B413" s="29" t="str">
        <f aca="false">IFERROR(INDEX($D$1:$G$2483,MATCH(#REF!,$D$1:$D$2483,0),4),"")</f>
        <v/>
      </c>
    </row>
    <row r="414" customFormat="false" ht="15" hidden="false" customHeight="false" outlineLevel="0" collapsed="false">
      <c r="A414" s="28"/>
      <c r="B414" s="29" t="str">
        <f aca="false">IFERROR(INDEX($D$1:$G$2483,MATCH(#REF!,$D$1:$D$2483,0),4),"")</f>
        <v/>
      </c>
    </row>
    <row r="415" customFormat="false" ht="15" hidden="false" customHeight="false" outlineLevel="0" collapsed="false">
      <c r="A415" s="28"/>
      <c r="B415" s="29" t="str">
        <f aca="false">IFERROR(INDEX($D$1:$G$2483,MATCH(#REF!,$D$1:$D$2483,0),4),"")</f>
        <v/>
      </c>
    </row>
    <row r="416" customFormat="false" ht="15" hidden="false" customHeight="false" outlineLevel="0" collapsed="false">
      <c r="A416" s="28"/>
      <c r="B416" s="29" t="str">
        <f aca="false">IFERROR(INDEX($D$1:$G$2483,MATCH(#REF!,$D$1:$D$2483,0),4),"")</f>
        <v/>
      </c>
    </row>
    <row r="417" customFormat="false" ht="15" hidden="false" customHeight="false" outlineLevel="0" collapsed="false">
      <c r="A417" s="28"/>
      <c r="B417" s="29" t="str">
        <f aca="false">IFERROR(INDEX($D$1:$G$2483,MATCH(#REF!,$D$1:$D$2483,0),4),"")</f>
        <v/>
      </c>
    </row>
    <row r="418" customFormat="false" ht="15" hidden="false" customHeight="false" outlineLevel="0" collapsed="false">
      <c r="A418" s="28"/>
      <c r="B418" s="29" t="str">
        <f aca="false">IFERROR(INDEX($D$1:$G$2483,MATCH(#REF!,$D$1:$D$2483,0),4),"")</f>
        <v/>
      </c>
    </row>
    <row r="419" customFormat="false" ht="15" hidden="false" customHeight="false" outlineLevel="0" collapsed="false">
      <c r="A419" s="28"/>
      <c r="B419" s="29" t="str">
        <f aca="false">IFERROR(INDEX($D$1:$G$2483,MATCH(#REF!,$D$1:$D$2483,0),4),"")</f>
        <v/>
      </c>
    </row>
    <row r="420" customFormat="false" ht="15" hidden="false" customHeight="false" outlineLevel="0" collapsed="false">
      <c r="A420" s="28"/>
      <c r="B420" s="29" t="str">
        <f aca="false">IFERROR(INDEX($D$1:$G$2483,MATCH(#REF!,$D$1:$D$2483,0),4),"")</f>
        <v/>
      </c>
    </row>
    <row r="421" customFormat="false" ht="15" hidden="false" customHeight="false" outlineLevel="0" collapsed="false">
      <c r="A421" s="28"/>
      <c r="B421" s="29" t="str">
        <f aca="false">IFERROR(INDEX($D$1:$G$2483,MATCH(#REF!,$D$1:$D$2483,0),4),"")</f>
        <v/>
      </c>
    </row>
    <row r="422" customFormat="false" ht="15" hidden="false" customHeight="false" outlineLevel="0" collapsed="false">
      <c r="A422" s="28"/>
      <c r="B422" s="29" t="str">
        <f aca="false">IFERROR(INDEX($D$1:$G$2483,MATCH(#REF!,$D$1:$D$2483,0),4),"")</f>
        <v/>
      </c>
    </row>
    <row r="423" customFormat="false" ht="15" hidden="false" customHeight="false" outlineLevel="0" collapsed="false">
      <c r="A423" s="28"/>
      <c r="B423" s="29" t="str">
        <f aca="false">IFERROR(INDEX($D$1:$G$2483,MATCH(#REF!,$D$1:$D$2483,0),4),"")</f>
        <v/>
      </c>
    </row>
    <row r="424" customFormat="false" ht="15" hidden="false" customHeight="false" outlineLevel="0" collapsed="false">
      <c r="A424" s="28"/>
      <c r="B424" s="29" t="str">
        <f aca="false">IFERROR(INDEX($D$1:$G$2483,MATCH(#REF!,$D$1:$D$2483,0),4),"")</f>
        <v/>
      </c>
    </row>
    <row r="425" customFormat="false" ht="15" hidden="false" customHeight="false" outlineLevel="0" collapsed="false">
      <c r="A425" s="28"/>
      <c r="B425" s="29" t="str">
        <f aca="false">IFERROR(INDEX($D$1:$G$2483,MATCH(#REF!,$D$1:$D$2483,0),4),"")</f>
        <v/>
      </c>
    </row>
    <row r="426" customFormat="false" ht="15" hidden="false" customHeight="false" outlineLevel="0" collapsed="false">
      <c r="A426" s="28"/>
      <c r="B426" s="29" t="str">
        <f aca="false">IFERROR(INDEX($D$1:$G$2483,MATCH(#REF!,$D$1:$D$2483,0),4),"")</f>
        <v/>
      </c>
    </row>
    <row r="427" customFormat="false" ht="15" hidden="false" customHeight="false" outlineLevel="0" collapsed="false">
      <c r="A427" s="28"/>
      <c r="B427" s="29" t="str">
        <f aca="false">IFERROR(INDEX($D$1:$G$2483,MATCH(#REF!,$D$1:$D$2483,0),4),"")</f>
        <v/>
      </c>
    </row>
    <row r="428" customFormat="false" ht="15" hidden="false" customHeight="false" outlineLevel="0" collapsed="false">
      <c r="A428" s="28"/>
      <c r="B428" s="29" t="str">
        <f aca="false">IFERROR(INDEX($D$1:$G$2483,MATCH(#REF!,$D$1:$D$2483,0),4),"")</f>
        <v/>
      </c>
    </row>
    <row r="429" customFormat="false" ht="15" hidden="false" customHeight="false" outlineLevel="0" collapsed="false">
      <c r="A429" s="28"/>
      <c r="B429" s="29" t="str">
        <f aca="false">IFERROR(INDEX($D$1:$G$2483,MATCH(#REF!,$D$1:$D$2483,0),4),"")</f>
        <v/>
      </c>
    </row>
    <row r="430" customFormat="false" ht="15" hidden="false" customHeight="false" outlineLevel="0" collapsed="false">
      <c r="A430" s="28"/>
      <c r="B430" s="29" t="str">
        <f aca="false">IFERROR(INDEX($D$1:$G$2483,MATCH(#REF!,$D$1:$D$2483,0),4),"")</f>
        <v/>
      </c>
    </row>
    <row r="431" customFormat="false" ht="15" hidden="false" customHeight="false" outlineLevel="0" collapsed="false">
      <c r="A431" s="28"/>
      <c r="B431" s="29" t="str">
        <f aca="false">IFERROR(INDEX($D$1:$G$2483,MATCH(#REF!,$D$1:$D$2483,0),4),"")</f>
        <v/>
      </c>
    </row>
    <row r="432" customFormat="false" ht="15" hidden="false" customHeight="false" outlineLevel="0" collapsed="false">
      <c r="A432" s="28"/>
      <c r="B432" s="29" t="str">
        <f aca="false">IFERROR(INDEX($D$1:$G$2483,MATCH(#REF!,$D$1:$D$2483,0),4),"")</f>
        <v/>
      </c>
    </row>
    <row r="433" customFormat="false" ht="15" hidden="false" customHeight="false" outlineLevel="0" collapsed="false">
      <c r="A433" s="28"/>
      <c r="B433" s="29" t="str">
        <f aca="false">IFERROR(INDEX($D$1:$G$2483,MATCH(#REF!,$D$1:$D$2483,0),4),"")</f>
        <v/>
      </c>
    </row>
    <row r="434" customFormat="false" ht="15" hidden="false" customHeight="false" outlineLevel="0" collapsed="false">
      <c r="A434" s="28"/>
      <c r="B434" s="29" t="str">
        <f aca="false">IFERROR(INDEX($D$1:$G$2483,MATCH(#REF!,$D$1:$D$2483,0),4),"")</f>
        <v/>
      </c>
    </row>
    <row r="435" customFormat="false" ht="15" hidden="false" customHeight="false" outlineLevel="0" collapsed="false">
      <c r="A435" s="28"/>
      <c r="B435" s="29" t="str">
        <f aca="false">IFERROR(INDEX($D$1:$G$2483,MATCH(#REF!,$D$1:$D$2483,0),4),"")</f>
        <v/>
      </c>
    </row>
    <row r="436" customFormat="false" ht="15" hidden="false" customHeight="false" outlineLevel="0" collapsed="false">
      <c r="A436" s="28"/>
      <c r="B436" s="29" t="str">
        <f aca="false">IFERROR(INDEX($D$1:$G$2483,MATCH(#REF!,$D$1:$D$2483,0),4),"")</f>
        <v/>
      </c>
    </row>
    <row r="437" customFormat="false" ht="15" hidden="false" customHeight="false" outlineLevel="0" collapsed="false">
      <c r="A437" s="28"/>
      <c r="B437" s="29" t="str">
        <f aca="false">IFERROR(INDEX($D$1:$G$2483,MATCH(#REF!,$D$1:$D$2483,0),4),"")</f>
        <v/>
      </c>
    </row>
    <row r="438" customFormat="false" ht="15" hidden="false" customHeight="false" outlineLevel="0" collapsed="false">
      <c r="A438" s="28"/>
      <c r="B438" s="29" t="str">
        <f aca="false">IFERROR(INDEX($D$1:$G$2483,MATCH(#REF!,$D$1:$D$2483,0),4),"")</f>
        <v/>
      </c>
    </row>
    <row r="439" customFormat="false" ht="15" hidden="false" customHeight="false" outlineLevel="0" collapsed="false">
      <c r="A439" s="28"/>
      <c r="B439" s="29" t="str">
        <f aca="false">IFERROR(INDEX($D$1:$G$2483,MATCH(#REF!,$D$1:$D$2483,0),4),"")</f>
        <v/>
      </c>
    </row>
    <row r="440" customFormat="false" ht="15" hidden="false" customHeight="false" outlineLevel="0" collapsed="false">
      <c r="A440" s="28"/>
      <c r="B440" s="29" t="str">
        <f aca="false">IFERROR(INDEX($D$1:$G$2483,MATCH(#REF!,$D$1:$D$2483,0),4),"")</f>
        <v/>
      </c>
    </row>
    <row r="441" customFormat="false" ht="15" hidden="false" customHeight="false" outlineLevel="0" collapsed="false">
      <c r="A441" s="28"/>
      <c r="B441" s="29" t="str">
        <f aca="false">IFERROR(INDEX($D$1:$G$2483,MATCH(#REF!,$D$1:$D$2483,0),4),"")</f>
        <v/>
      </c>
    </row>
    <row r="442" customFormat="false" ht="15" hidden="false" customHeight="false" outlineLevel="0" collapsed="false">
      <c r="A442" s="28"/>
      <c r="B442" s="29" t="str">
        <f aca="false">IFERROR(INDEX($D$1:$G$2483,MATCH(#REF!,$D$1:$D$2483,0),4),"")</f>
        <v/>
      </c>
    </row>
    <row r="443" customFormat="false" ht="15" hidden="false" customHeight="false" outlineLevel="0" collapsed="false">
      <c r="A443" s="28"/>
      <c r="B443" s="29" t="str">
        <f aca="false">IFERROR(INDEX($D$1:$G$2483,MATCH(#REF!,$D$1:$D$2483,0),4),"")</f>
        <v/>
      </c>
    </row>
    <row r="444" customFormat="false" ht="15" hidden="false" customHeight="false" outlineLevel="0" collapsed="false">
      <c r="A444" s="28"/>
      <c r="B444" s="29" t="str">
        <f aca="false">IFERROR(INDEX($D$1:$G$2483,MATCH(#REF!,$D$1:$D$2483,0),4),"")</f>
        <v/>
      </c>
    </row>
    <row r="445" customFormat="false" ht="15" hidden="false" customHeight="false" outlineLevel="0" collapsed="false">
      <c r="A445" s="28"/>
      <c r="B445" s="29" t="str">
        <f aca="false">IFERROR(INDEX($D$1:$G$2483,MATCH(#REF!,$D$1:$D$2483,0),4),"")</f>
        <v/>
      </c>
    </row>
    <row r="446" customFormat="false" ht="15" hidden="false" customHeight="false" outlineLevel="0" collapsed="false">
      <c r="A446" s="28"/>
      <c r="B446" s="29" t="str">
        <f aca="false">IFERROR(INDEX($D$1:$G$2483,MATCH(#REF!,$D$1:$D$2483,0),4),"")</f>
        <v/>
      </c>
    </row>
    <row r="447" customFormat="false" ht="15" hidden="false" customHeight="false" outlineLevel="0" collapsed="false">
      <c r="A447" s="28"/>
      <c r="B447" s="29" t="str">
        <f aca="false">IFERROR(INDEX($D$1:$G$2483,MATCH(#REF!,$D$1:$D$2483,0),4),"")</f>
        <v/>
      </c>
    </row>
    <row r="448" customFormat="false" ht="15" hidden="false" customHeight="false" outlineLevel="0" collapsed="false">
      <c r="A448" s="28"/>
      <c r="B448" s="29" t="str">
        <f aca="false">IFERROR(INDEX($D$1:$G$2483,MATCH(#REF!,$D$1:$D$2483,0),4),"")</f>
        <v/>
      </c>
    </row>
    <row r="449" customFormat="false" ht="15" hidden="false" customHeight="false" outlineLevel="0" collapsed="false">
      <c r="A449" s="28"/>
      <c r="B449" s="29" t="str">
        <f aca="false">IFERROR(INDEX($D$1:$G$2483,MATCH(#REF!,$D$1:$D$2483,0),4),"")</f>
        <v/>
      </c>
    </row>
    <row r="450" customFormat="false" ht="15" hidden="false" customHeight="false" outlineLevel="0" collapsed="false">
      <c r="A450" s="28"/>
      <c r="B450" s="29" t="str">
        <f aca="false">IFERROR(INDEX($D$1:$G$2483,MATCH(#REF!,$D$1:$D$2483,0),4),"")</f>
        <v/>
      </c>
    </row>
    <row r="451" customFormat="false" ht="15" hidden="false" customHeight="false" outlineLevel="0" collapsed="false">
      <c r="A451" s="28"/>
      <c r="B451" s="29" t="str">
        <f aca="false">IFERROR(INDEX($D$1:$G$2483,MATCH(#REF!,$D$1:$D$2483,0),4),"")</f>
        <v/>
      </c>
    </row>
    <row r="452" customFormat="false" ht="15" hidden="false" customHeight="false" outlineLevel="0" collapsed="false">
      <c r="A452" s="28"/>
      <c r="B452" s="29" t="str">
        <f aca="false">IFERROR(INDEX($D$1:$G$2483,MATCH(#REF!,$D$1:$D$2483,0),4),"")</f>
        <v/>
      </c>
    </row>
    <row r="453" customFormat="false" ht="15" hidden="false" customHeight="false" outlineLevel="0" collapsed="false">
      <c r="A453" s="28"/>
      <c r="B453" s="29" t="str">
        <f aca="false">IFERROR(INDEX($D$1:$G$2483,MATCH(#REF!,$D$1:$D$2483,0),4),"")</f>
        <v/>
      </c>
    </row>
    <row r="454" customFormat="false" ht="15" hidden="false" customHeight="false" outlineLevel="0" collapsed="false">
      <c r="A454" s="28"/>
      <c r="B454" s="29" t="str">
        <f aca="false">IFERROR(INDEX($D$1:$G$2483,MATCH(#REF!,$D$1:$D$2483,0),4),"")</f>
        <v/>
      </c>
    </row>
    <row r="455" customFormat="false" ht="15" hidden="false" customHeight="false" outlineLevel="0" collapsed="false">
      <c r="A455" s="28"/>
      <c r="B455" s="29" t="str">
        <f aca="false">IFERROR(INDEX($D$1:$G$2483,MATCH(#REF!,$D$1:$D$2483,0),4),"")</f>
        <v/>
      </c>
    </row>
    <row r="456" customFormat="false" ht="15" hidden="false" customHeight="false" outlineLevel="0" collapsed="false">
      <c r="A456" s="28"/>
      <c r="B456" s="29" t="str">
        <f aca="false">IFERROR(INDEX($D$1:$G$2483,MATCH(#REF!,$D$1:$D$2483,0),4),"")</f>
        <v/>
      </c>
    </row>
    <row r="457" customFormat="false" ht="15" hidden="false" customHeight="false" outlineLevel="0" collapsed="false">
      <c r="A457" s="28"/>
      <c r="B457" s="29" t="str">
        <f aca="false">IFERROR(INDEX($D$1:$G$2483,MATCH(#REF!,$D$1:$D$2483,0),4),"")</f>
        <v/>
      </c>
    </row>
    <row r="458" customFormat="false" ht="15" hidden="false" customHeight="false" outlineLevel="0" collapsed="false">
      <c r="A458" s="28"/>
      <c r="B458" s="29" t="str">
        <f aca="false">IFERROR(INDEX($D$1:$G$2483,MATCH(#REF!,$D$1:$D$2483,0),4),"")</f>
        <v/>
      </c>
    </row>
    <row r="459" customFormat="false" ht="15" hidden="false" customHeight="false" outlineLevel="0" collapsed="false">
      <c r="A459" s="28"/>
      <c r="B459" s="29" t="str">
        <f aca="false">IFERROR(INDEX($D$1:$G$2483,MATCH(#REF!,$D$1:$D$2483,0),4),"")</f>
        <v/>
      </c>
    </row>
    <row r="460" customFormat="false" ht="15" hidden="false" customHeight="false" outlineLevel="0" collapsed="false">
      <c r="A460" s="28"/>
      <c r="B460" s="29" t="str">
        <f aca="false">IFERROR(INDEX($D$1:$G$2483,MATCH(#REF!,$D$1:$D$2483,0),4),"")</f>
        <v/>
      </c>
    </row>
    <row r="461" customFormat="false" ht="15" hidden="false" customHeight="false" outlineLevel="0" collapsed="false">
      <c r="A461" s="28"/>
      <c r="B461" s="29" t="str">
        <f aca="false">IFERROR(INDEX($D$1:$G$2483,MATCH(#REF!,$D$1:$D$2483,0),4),"")</f>
        <v/>
      </c>
    </row>
    <row r="462" customFormat="false" ht="15" hidden="false" customHeight="false" outlineLevel="0" collapsed="false">
      <c r="A462" s="28"/>
      <c r="B462" s="29" t="str">
        <f aca="false">IFERROR(INDEX($D$1:$G$2483,MATCH(#REF!,$D$1:$D$2483,0),4),"")</f>
        <v/>
      </c>
    </row>
    <row r="463" customFormat="false" ht="15" hidden="false" customHeight="false" outlineLevel="0" collapsed="false">
      <c r="A463" s="28"/>
      <c r="B463" s="29" t="str">
        <f aca="false">IFERROR(INDEX($D$1:$G$2483,MATCH(#REF!,$D$1:$D$2483,0),4),"")</f>
        <v/>
      </c>
    </row>
    <row r="464" customFormat="false" ht="15" hidden="false" customHeight="false" outlineLevel="0" collapsed="false">
      <c r="A464" s="28"/>
      <c r="B464" s="29" t="str">
        <f aca="false">IFERROR(INDEX($D$1:$G$2483,MATCH(#REF!,$D$1:$D$2483,0),4),"")</f>
        <v/>
      </c>
    </row>
    <row r="465" customFormat="false" ht="15" hidden="false" customHeight="false" outlineLevel="0" collapsed="false">
      <c r="A465" s="28"/>
      <c r="B465" s="29" t="str">
        <f aca="false">IFERROR(INDEX($D$1:$G$2483,MATCH(#REF!,$D$1:$D$2483,0),4),"")</f>
        <v/>
      </c>
    </row>
    <row r="466" customFormat="false" ht="15" hidden="false" customHeight="false" outlineLevel="0" collapsed="false">
      <c r="A466" s="28"/>
      <c r="B466" s="29" t="str">
        <f aca="false">IFERROR(INDEX($D$1:$G$2483,MATCH(#REF!,$D$1:$D$2483,0),4),"")</f>
        <v/>
      </c>
    </row>
    <row r="467" customFormat="false" ht="15" hidden="false" customHeight="false" outlineLevel="0" collapsed="false">
      <c r="A467" s="28"/>
      <c r="B467" s="29" t="str">
        <f aca="false">IFERROR(INDEX($D$1:$G$2483,MATCH(#REF!,$D$1:$D$2483,0),4),"")</f>
        <v/>
      </c>
    </row>
    <row r="468" customFormat="false" ht="15" hidden="false" customHeight="false" outlineLevel="0" collapsed="false">
      <c r="A468" s="28"/>
      <c r="B468" s="29" t="str">
        <f aca="false">IFERROR(INDEX($D$1:$G$2483,MATCH(#REF!,$D$1:$D$2483,0),4),"")</f>
        <v/>
      </c>
    </row>
    <row r="469" customFormat="false" ht="15" hidden="false" customHeight="false" outlineLevel="0" collapsed="false">
      <c r="A469" s="28"/>
      <c r="B469" s="29" t="str">
        <f aca="false">IFERROR(INDEX($D$1:$G$2483,MATCH(#REF!,$D$1:$D$2483,0),4),"")</f>
        <v/>
      </c>
    </row>
    <row r="470" customFormat="false" ht="15" hidden="false" customHeight="false" outlineLevel="0" collapsed="false">
      <c r="A470" s="28"/>
      <c r="B470" s="29" t="str">
        <f aca="false">IFERROR(INDEX($D$1:$G$2483,MATCH(#REF!,$D$1:$D$2483,0),4),"")</f>
        <v/>
      </c>
    </row>
    <row r="471" customFormat="false" ht="15" hidden="false" customHeight="false" outlineLevel="0" collapsed="false">
      <c r="A471" s="28"/>
      <c r="B471" s="29" t="str">
        <f aca="false">IFERROR(INDEX($D$1:$G$2483,MATCH(#REF!,$D$1:$D$2483,0),4),"")</f>
        <v/>
      </c>
    </row>
    <row r="472" customFormat="false" ht="15" hidden="false" customHeight="false" outlineLevel="0" collapsed="false">
      <c r="A472" s="28"/>
      <c r="B472" s="29" t="str">
        <f aca="false">IFERROR(INDEX($D$1:$G$2483,MATCH(#REF!,$D$1:$D$2483,0),4),"")</f>
        <v/>
      </c>
    </row>
    <row r="473" customFormat="false" ht="15" hidden="false" customHeight="false" outlineLevel="0" collapsed="false">
      <c r="A473" s="28"/>
      <c r="B473" s="29" t="str">
        <f aca="false">IFERROR(INDEX($D$1:$G$2483,MATCH(#REF!,$D$1:$D$2483,0),4),"")</f>
        <v/>
      </c>
    </row>
    <row r="474" customFormat="false" ht="15" hidden="false" customHeight="false" outlineLevel="0" collapsed="false">
      <c r="A474" s="28"/>
      <c r="B474" s="29" t="str">
        <f aca="false">IFERROR(INDEX($D$1:$G$2483,MATCH(#REF!,$D$1:$D$2483,0),4),"")</f>
        <v/>
      </c>
    </row>
    <row r="475" customFormat="false" ht="15" hidden="false" customHeight="false" outlineLevel="0" collapsed="false">
      <c r="A475" s="28"/>
      <c r="B475" s="29" t="str">
        <f aca="false">IFERROR(INDEX($D$1:$G$2483,MATCH(#REF!,$D$1:$D$2483,0),4),"")</f>
        <v/>
      </c>
    </row>
    <row r="476" customFormat="false" ht="15" hidden="false" customHeight="false" outlineLevel="0" collapsed="false">
      <c r="A476" s="28"/>
      <c r="B476" s="29" t="str">
        <f aca="false">IFERROR(INDEX($D$1:$G$2483,MATCH(#REF!,$D$1:$D$2483,0),4),"")</f>
        <v/>
      </c>
    </row>
    <row r="477" customFormat="false" ht="15" hidden="false" customHeight="false" outlineLevel="0" collapsed="false">
      <c r="A477" s="28"/>
      <c r="B477" s="29" t="str">
        <f aca="false">IFERROR(INDEX($D$1:$G$2483,MATCH(#REF!,$D$1:$D$2483,0),4),"")</f>
        <v/>
      </c>
    </row>
    <row r="478" customFormat="false" ht="15" hidden="false" customHeight="false" outlineLevel="0" collapsed="false">
      <c r="A478" s="28"/>
      <c r="B478" s="29" t="str">
        <f aca="false">IFERROR(INDEX($D$1:$G$2483,MATCH(#REF!,$D$1:$D$2483,0),4),"")</f>
        <v/>
      </c>
    </row>
    <row r="479" customFormat="false" ht="15" hidden="false" customHeight="false" outlineLevel="0" collapsed="false">
      <c r="A479" s="28"/>
      <c r="B479" s="29" t="str">
        <f aca="false">IFERROR(INDEX($D$1:$G$2483,MATCH(#REF!,$D$1:$D$2483,0),4),"")</f>
        <v/>
      </c>
    </row>
    <row r="480" customFormat="false" ht="15" hidden="false" customHeight="false" outlineLevel="0" collapsed="false">
      <c r="A480" s="28"/>
      <c r="B480" s="29" t="str">
        <f aca="false">IFERROR(INDEX($D$1:$G$2483,MATCH(#REF!,$D$1:$D$2483,0),4),"")</f>
        <v/>
      </c>
    </row>
    <row r="481" customFormat="false" ht="15" hidden="false" customHeight="false" outlineLevel="0" collapsed="false">
      <c r="A481" s="28"/>
      <c r="B481" s="29" t="str">
        <f aca="false">IFERROR(INDEX($D$1:$G$2483,MATCH(#REF!,$D$1:$D$2483,0),4),"")</f>
        <v/>
      </c>
    </row>
    <row r="482" customFormat="false" ht="15" hidden="false" customHeight="false" outlineLevel="0" collapsed="false">
      <c r="A482" s="28"/>
      <c r="B482" s="29" t="str">
        <f aca="false">IFERROR(INDEX($D$1:$G$2483,MATCH(#REF!,$D$1:$D$2483,0),4),"")</f>
        <v/>
      </c>
    </row>
    <row r="483" customFormat="false" ht="15" hidden="false" customHeight="false" outlineLevel="0" collapsed="false">
      <c r="A483" s="28"/>
      <c r="B483" s="29" t="str">
        <f aca="false">IFERROR(INDEX($D$1:$G$2483,MATCH(#REF!,$D$1:$D$2483,0),4),"")</f>
        <v/>
      </c>
    </row>
    <row r="484" customFormat="false" ht="15" hidden="false" customHeight="false" outlineLevel="0" collapsed="false">
      <c r="A484" s="28"/>
      <c r="B484" s="29" t="str">
        <f aca="false">IFERROR(INDEX($D$1:$G$2483,MATCH(#REF!,$D$1:$D$2483,0),4),"")</f>
        <v/>
      </c>
    </row>
    <row r="485" customFormat="false" ht="15" hidden="false" customHeight="false" outlineLevel="0" collapsed="false">
      <c r="A485" s="28"/>
      <c r="B485" s="29" t="str">
        <f aca="false">IFERROR(INDEX($D$1:$G$2483,MATCH(#REF!,$D$1:$D$2483,0),4),"")</f>
        <v/>
      </c>
    </row>
    <row r="486" customFormat="false" ht="15" hidden="false" customHeight="false" outlineLevel="0" collapsed="false">
      <c r="A486" s="28"/>
      <c r="B486" s="29" t="str">
        <f aca="false">IFERROR(INDEX($D$1:$G$2483,MATCH(#REF!,$D$1:$D$2483,0),4),"")</f>
        <v/>
      </c>
    </row>
    <row r="487" customFormat="false" ht="15" hidden="false" customHeight="false" outlineLevel="0" collapsed="false">
      <c r="A487" s="28"/>
      <c r="B487" s="29" t="str">
        <f aca="false">IFERROR(INDEX($D$1:$G$2483,MATCH(#REF!,$D$1:$D$2483,0),4),"")</f>
        <v/>
      </c>
    </row>
    <row r="488" customFormat="false" ht="15" hidden="false" customHeight="false" outlineLevel="0" collapsed="false">
      <c r="A488" s="28"/>
      <c r="B488" s="29" t="str">
        <f aca="false">IFERROR(INDEX($D$1:$G$2483,MATCH(#REF!,$D$1:$D$2483,0),4),"")</f>
        <v/>
      </c>
    </row>
    <row r="489" customFormat="false" ht="15" hidden="false" customHeight="false" outlineLevel="0" collapsed="false">
      <c r="A489" s="28"/>
      <c r="B489" s="29" t="str">
        <f aca="false">IFERROR(INDEX($D$1:$G$2483,MATCH(#REF!,$D$1:$D$2483,0),4),"")</f>
        <v/>
      </c>
    </row>
    <row r="490" customFormat="false" ht="15" hidden="false" customHeight="false" outlineLevel="0" collapsed="false">
      <c r="A490" s="28"/>
      <c r="B490" s="29" t="str">
        <f aca="false">IFERROR(INDEX($D$1:$G$2483,MATCH(#REF!,$D$1:$D$2483,0),4),"")</f>
        <v/>
      </c>
    </row>
    <row r="491" customFormat="false" ht="15" hidden="false" customHeight="false" outlineLevel="0" collapsed="false">
      <c r="A491" s="28"/>
      <c r="B491" s="29" t="str">
        <f aca="false">IFERROR(INDEX($D$1:$G$2483,MATCH(#REF!,$D$1:$D$2483,0),4),"")</f>
        <v/>
      </c>
    </row>
    <row r="492" customFormat="false" ht="15" hidden="false" customHeight="false" outlineLevel="0" collapsed="false">
      <c r="A492" s="28"/>
      <c r="B492" s="29" t="str">
        <f aca="false">IFERROR(INDEX($D$1:$G$2483,MATCH(#REF!,$D$1:$D$2483,0),4),"")</f>
        <v/>
      </c>
    </row>
    <row r="493" customFormat="false" ht="15" hidden="false" customHeight="false" outlineLevel="0" collapsed="false">
      <c r="A493" s="28"/>
      <c r="B493" s="29" t="str">
        <f aca="false">IFERROR(INDEX($D$1:$G$2483,MATCH(#REF!,$D$1:$D$2483,0),4),"")</f>
        <v/>
      </c>
    </row>
    <row r="494" customFormat="false" ht="15" hidden="false" customHeight="false" outlineLevel="0" collapsed="false">
      <c r="A494" s="28"/>
      <c r="B494" s="29" t="str">
        <f aca="false">IFERROR(INDEX($D$1:$G$2483,MATCH(#REF!,$D$1:$D$2483,0),4),"")</f>
        <v/>
      </c>
    </row>
    <row r="495" customFormat="false" ht="15" hidden="false" customHeight="false" outlineLevel="0" collapsed="false">
      <c r="A495" s="28"/>
      <c r="B495" s="29" t="str">
        <f aca="false">IFERROR(INDEX($D$1:$G$2483,MATCH(#REF!,$D$1:$D$2483,0),4),"")</f>
        <v/>
      </c>
    </row>
    <row r="496" customFormat="false" ht="15" hidden="false" customHeight="false" outlineLevel="0" collapsed="false">
      <c r="A496" s="28"/>
      <c r="B496" s="29" t="str">
        <f aca="false">IFERROR(INDEX($D$1:$G$2483,MATCH(#REF!,$D$1:$D$2483,0),4),"")</f>
        <v/>
      </c>
    </row>
    <row r="497" customFormat="false" ht="15" hidden="false" customHeight="false" outlineLevel="0" collapsed="false">
      <c r="A497" s="28"/>
      <c r="B497" s="29" t="str">
        <f aca="false">IFERROR(INDEX($D$1:$G$2483,MATCH(#REF!,$D$1:$D$2483,0),4),"")</f>
        <v/>
      </c>
    </row>
    <row r="498" customFormat="false" ht="15" hidden="false" customHeight="false" outlineLevel="0" collapsed="false">
      <c r="A498" s="28"/>
      <c r="B498" s="29" t="str">
        <f aca="false">IFERROR(INDEX($D$1:$G$2483,MATCH(#REF!,$D$1:$D$2483,0),4),"")</f>
        <v/>
      </c>
    </row>
    <row r="499" customFormat="false" ht="15" hidden="false" customHeight="false" outlineLevel="0" collapsed="false">
      <c r="A499" s="28"/>
      <c r="B499" s="29" t="str">
        <f aca="false">IFERROR(INDEX($D$1:$G$2483,MATCH(#REF!,$D$1:$D$2483,0),4),"")</f>
        <v/>
      </c>
    </row>
    <row r="500" customFormat="false" ht="15" hidden="false" customHeight="false" outlineLevel="0" collapsed="false">
      <c r="A500" s="28"/>
      <c r="B500" s="29" t="str">
        <f aca="false">IFERROR(INDEX($D$1:$G$2483,MATCH(#REF!,$D$1:$D$2483,0),4),"")</f>
        <v/>
      </c>
    </row>
    <row r="501" customFormat="false" ht="15" hidden="false" customHeight="false" outlineLevel="0" collapsed="false">
      <c r="A501" s="28"/>
      <c r="B501" s="29" t="str">
        <f aca="false">IFERROR(INDEX($D$1:$G$2483,MATCH(#REF!,$D$1:$D$2483,0),4),"")</f>
        <v/>
      </c>
    </row>
    <row r="502" customFormat="false" ht="15" hidden="false" customHeight="false" outlineLevel="0" collapsed="false">
      <c r="A502" s="28"/>
      <c r="B502" s="29" t="str">
        <f aca="false">IFERROR(INDEX($D$1:$G$2483,MATCH(#REF!,$D$1:$D$2483,0),4),"")</f>
        <v/>
      </c>
    </row>
    <row r="503" customFormat="false" ht="15" hidden="false" customHeight="false" outlineLevel="0" collapsed="false">
      <c r="A503" s="28"/>
      <c r="B503" s="29" t="str">
        <f aca="false">IFERROR(INDEX($D$1:$G$2483,MATCH(#REF!,$D$1:$D$2483,0),4),"")</f>
        <v/>
      </c>
    </row>
    <row r="504" customFormat="false" ht="15" hidden="false" customHeight="false" outlineLevel="0" collapsed="false">
      <c r="A504" s="28"/>
      <c r="B504" s="29" t="str">
        <f aca="false">IFERROR(INDEX($D$1:$G$2483,MATCH(#REF!,$D$1:$D$2483,0),4),"")</f>
        <v/>
      </c>
    </row>
    <row r="505" customFormat="false" ht="15" hidden="false" customHeight="false" outlineLevel="0" collapsed="false">
      <c r="A505" s="28"/>
      <c r="B505" s="29" t="str">
        <f aca="false">IFERROR(INDEX($D$1:$G$2483,MATCH(#REF!,$D$1:$D$2483,0),4),"")</f>
        <v/>
      </c>
    </row>
    <row r="506" customFormat="false" ht="15" hidden="false" customHeight="false" outlineLevel="0" collapsed="false">
      <c r="A506" s="28"/>
      <c r="B506" s="29" t="str">
        <f aca="false">IFERROR(INDEX($D$1:$G$2483,MATCH(#REF!,$D$1:$D$2483,0),4),"")</f>
        <v/>
      </c>
    </row>
    <row r="507" customFormat="false" ht="15" hidden="false" customHeight="false" outlineLevel="0" collapsed="false">
      <c r="A507" s="28"/>
      <c r="B507" s="29" t="str">
        <f aca="false">IFERROR(INDEX($D$1:$G$2483,MATCH(#REF!,$D$1:$D$2483,0),4),"")</f>
        <v/>
      </c>
    </row>
    <row r="508" customFormat="false" ht="15" hidden="false" customHeight="false" outlineLevel="0" collapsed="false">
      <c r="A508" s="28"/>
      <c r="B508" s="29" t="str">
        <f aca="false">IFERROR(INDEX($D$1:$G$2483,MATCH(#REF!,$D$1:$D$2483,0),4),"")</f>
        <v/>
      </c>
    </row>
    <row r="509" customFormat="false" ht="15" hidden="false" customHeight="false" outlineLevel="0" collapsed="false">
      <c r="A509" s="28"/>
      <c r="B509" s="29" t="str">
        <f aca="false">IFERROR(INDEX($D$1:$G$2483,MATCH(#REF!,$D$1:$D$2483,0),4),"")</f>
        <v/>
      </c>
    </row>
    <row r="510" customFormat="false" ht="15" hidden="false" customHeight="false" outlineLevel="0" collapsed="false">
      <c r="A510" s="28"/>
      <c r="B510" s="29" t="str">
        <f aca="false">IFERROR(INDEX($D$1:$G$2483,MATCH(#REF!,$D$1:$D$2483,0),4),"")</f>
        <v/>
      </c>
    </row>
    <row r="511" customFormat="false" ht="15" hidden="false" customHeight="false" outlineLevel="0" collapsed="false">
      <c r="A511" s="28"/>
      <c r="B511" s="29" t="str">
        <f aca="false">IFERROR(INDEX($D$1:$G$2483,MATCH(#REF!,$D$1:$D$2483,0),4),"")</f>
        <v/>
      </c>
    </row>
    <row r="512" customFormat="false" ht="15" hidden="false" customHeight="false" outlineLevel="0" collapsed="false">
      <c r="A512" s="28"/>
      <c r="B512" s="29" t="str">
        <f aca="false">IFERROR(INDEX($D$1:$G$2483,MATCH(#REF!,$D$1:$D$2483,0),4),"")</f>
        <v/>
      </c>
    </row>
    <row r="513" customFormat="false" ht="15" hidden="false" customHeight="false" outlineLevel="0" collapsed="false">
      <c r="A513" s="28"/>
      <c r="B513" s="29" t="str">
        <f aca="false">IFERROR(INDEX($D$1:$G$2483,MATCH(#REF!,$D$1:$D$2483,0),4),"")</f>
        <v/>
      </c>
    </row>
    <row r="514" customFormat="false" ht="15" hidden="false" customHeight="false" outlineLevel="0" collapsed="false">
      <c r="A514" s="28"/>
      <c r="B514" s="29" t="str">
        <f aca="false">IFERROR(INDEX($D$1:$G$2483,MATCH(#REF!,$D$1:$D$2483,0),4),"")</f>
        <v/>
      </c>
    </row>
    <row r="515" customFormat="false" ht="15" hidden="false" customHeight="false" outlineLevel="0" collapsed="false">
      <c r="A515" s="28"/>
      <c r="B515" s="29" t="str">
        <f aca="false">IFERROR(INDEX($D$1:$G$2483,MATCH(#REF!,$D$1:$D$2483,0),4),"")</f>
        <v/>
      </c>
    </row>
    <row r="516" customFormat="false" ht="15" hidden="false" customHeight="false" outlineLevel="0" collapsed="false">
      <c r="A516" s="28"/>
      <c r="B516" s="29" t="str">
        <f aca="false">IFERROR(INDEX($D$1:$G$2483,MATCH(#REF!,$D$1:$D$2483,0),4),"")</f>
        <v/>
      </c>
    </row>
    <row r="517" customFormat="false" ht="15" hidden="false" customHeight="false" outlineLevel="0" collapsed="false">
      <c r="A517" s="28"/>
      <c r="B517" s="29" t="str">
        <f aca="false">IFERROR(INDEX($D$1:$G$2483,MATCH(#REF!,$D$1:$D$2483,0),4),"")</f>
        <v/>
      </c>
    </row>
    <row r="518" customFormat="false" ht="15" hidden="false" customHeight="false" outlineLevel="0" collapsed="false">
      <c r="A518" s="28"/>
      <c r="B518" s="29" t="str">
        <f aca="false">IFERROR(INDEX($D$1:$G$2483,MATCH(#REF!,$D$1:$D$2483,0),4),"")</f>
        <v/>
      </c>
    </row>
    <row r="519" customFormat="false" ht="15" hidden="false" customHeight="false" outlineLevel="0" collapsed="false">
      <c r="A519" s="28"/>
      <c r="B519" s="29" t="str">
        <f aca="false">IFERROR(INDEX($D$1:$G$2483,MATCH(#REF!,$D$1:$D$2483,0),4),"")</f>
        <v/>
      </c>
    </row>
    <row r="520" customFormat="false" ht="15" hidden="false" customHeight="false" outlineLevel="0" collapsed="false">
      <c r="A520" s="28"/>
      <c r="B520" s="29" t="str">
        <f aca="false">IFERROR(INDEX($D$1:$G$2483,MATCH(#REF!,$D$1:$D$2483,0),4),"")</f>
        <v/>
      </c>
    </row>
    <row r="521" customFormat="false" ht="15" hidden="false" customHeight="false" outlineLevel="0" collapsed="false">
      <c r="A521" s="28"/>
      <c r="B521" s="29" t="str">
        <f aca="false">IFERROR(INDEX($D$1:$G$2483,MATCH(#REF!,$D$1:$D$2483,0),4),"")</f>
        <v/>
      </c>
    </row>
    <row r="522" customFormat="false" ht="15" hidden="false" customHeight="false" outlineLevel="0" collapsed="false">
      <c r="A522" s="28"/>
      <c r="B522" s="29" t="str">
        <f aca="false">IFERROR(INDEX($D$1:$G$2483,MATCH(#REF!,$D$1:$D$2483,0),4),"")</f>
        <v/>
      </c>
    </row>
    <row r="523" customFormat="false" ht="15" hidden="false" customHeight="false" outlineLevel="0" collapsed="false">
      <c r="A523" s="28"/>
      <c r="B523" s="29" t="str">
        <f aca="false">IFERROR(INDEX($D$1:$G$2483,MATCH(#REF!,$D$1:$D$2483,0),4),"")</f>
        <v/>
      </c>
    </row>
    <row r="524" customFormat="false" ht="15" hidden="false" customHeight="false" outlineLevel="0" collapsed="false">
      <c r="A524" s="28"/>
      <c r="B524" s="29" t="str">
        <f aca="false">IFERROR(INDEX($D$1:$G$2483,MATCH(#REF!,$D$1:$D$2483,0),4),"")</f>
        <v/>
      </c>
    </row>
    <row r="525" customFormat="false" ht="15" hidden="false" customHeight="false" outlineLevel="0" collapsed="false">
      <c r="A525" s="28"/>
      <c r="B525" s="29" t="str">
        <f aca="false">IFERROR(INDEX($D$1:$G$2483,MATCH(#REF!,$D$1:$D$2483,0),4),"")</f>
        <v/>
      </c>
    </row>
    <row r="526" customFormat="false" ht="15" hidden="false" customHeight="false" outlineLevel="0" collapsed="false">
      <c r="A526" s="28"/>
      <c r="B526" s="29" t="str">
        <f aca="false">IFERROR(INDEX($D$1:$G$2483,MATCH(#REF!,$D$1:$D$2483,0),4),"")</f>
        <v/>
      </c>
    </row>
    <row r="527" customFormat="false" ht="15" hidden="false" customHeight="false" outlineLevel="0" collapsed="false">
      <c r="A527" s="28"/>
      <c r="B527" s="29" t="str">
        <f aca="false">IFERROR(INDEX($D$1:$G$2483,MATCH(#REF!,$D$1:$D$2483,0),4),"")</f>
        <v/>
      </c>
    </row>
    <row r="528" customFormat="false" ht="15" hidden="false" customHeight="false" outlineLevel="0" collapsed="false">
      <c r="A528" s="28"/>
      <c r="B528" s="29" t="str">
        <f aca="false">IFERROR(INDEX($D$1:$G$2483,MATCH(#REF!,$D$1:$D$2483,0),4),"")</f>
        <v/>
      </c>
    </row>
    <row r="529" customFormat="false" ht="15" hidden="false" customHeight="false" outlineLevel="0" collapsed="false">
      <c r="A529" s="28"/>
      <c r="B529" s="29" t="str">
        <f aca="false">IFERROR(INDEX($D$1:$G$2483,MATCH(#REF!,$D$1:$D$2483,0),4),"")</f>
        <v/>
      </c>
    </row>
    <row r="530" customFormat="false" ht="15" hidden="false" customHeight="false" outlineLevel="0" collapsed="false">
      <c r="A530" s="28"/>
      <c r="B530" s="29" t="str">
        <f aca="false">IFERROR(INDEX($D$1:$G$2483,MATCH(#REF!,$D$1:$D$2483,0),4),"")</f>
        <v/>
      </c>
    </row>
    <row r="531" customFormat="false" ht="15" hidden="false" customHeight="false" outlineLevel="0" collapsed="false">
      <c r="A531" s="28"/>
      <c r="B531" s="29" t="str">
        <f aca="false">IFERROR(INDEX($D$1:$G$2483,MATCH(#REF!,$D$1:$D$2483,0),4),"")</f>
        <v/>
      </c>
    </row>
    <row r="532" customFormat="false" ht="15" hidden="false" customHeight="false" outlineLevel="0" collapsed="false">
      <c r="A532" s="28"/>
      <c r="B532" s="29" t="str">
        <f aca="false">IFERROR(INDEX($D$1:$G$2483,MATCH(#REF!,$D$1:$D$2483,0),4),"")</f>
        <v/>
      </c>
    </row>
    <row r="533" customFormat="false" ht="15" hidden="false" customHeight="false" outlineLevel="0" collapsed="false">
      <c r="A533" s="28"/>
      <c r="B533" s="29" t="str">
        <f aca="false">IFERROR(INDEX($D$1:$G$2483,MATCH(#REF!,$D$1:$D$2483,0),4),"")</f>
        <v/>
      </c>
    </row>
    <row r="534" customFormat="false" ht="15" hidden="false" customHeight="false" outlineLevel="0" collapsed="false">
      <c r="A534" s="28"/>
      <c r="B534" s="29" t="str">
        <f aca="false">IFERROR(INDEX($D$1:$G$2483,MATCH(#REF!,$D$1:$D$2483,0),4),"")</f>
        <v/>
      </c>
    </row>
    <row r="535" customFormat="false" ht="15" hidden="false" customHeight="false" outlineLevel="0" collapsed="false">
      <c r="A535" s="28"/>
      <c r="B535" s="29" t="str">
        <f aca="false">IFERROR(INDEX($D$1:$G$2483,MATCH(#REF!,$D$1:$D$2483,0),4),"")</f>
        <v/>
      </c>
    </row>
    <row r="536" customFormat="false" ht="15" hidden="false" customHeight="false" outlineLevel="0" collapsed="false">
      <c r="A536" s="28"/>
      <c r="B536" s="29" t="str">
        <f aca="false">IFERROR(INDEX($D$1:$G$2483,MATCH(#REF!,$D$1:$D$2483,0),4),"")</f>
        <v/>
      </c>
    </row>
    <row r="537" customFormat="false" ht="15" hidden="false" customHeight="false" outlineLevel="0" collapsed="false">
      <c r="A537" s="28"/>
      <c r="B537" s="29" t="str">
        <f aca="false">IFERROR(INDEX($D$1:$G$2483,MATCH(#REF!,$D$1:$D$2483,0),4),"")</f>
        <v/>
      </c>
    </row>
    <row r="538" customFormat="false" ht="15" hidden="false" customHeight="false" outlineLevel="0" collapsed="false">
      <c r="A538" s="28"/>
      <c r="B538" s="29" t="str">
        <f aca="false">IFERROR(INDEX($D$1:$G$2483,MATCH(#REF!,$D$1:$D$2483,0),4),"")</f>
        <v/>
      </c>
    </row>
    <row r="539" customFormat="false" ht="15" hidden="false" customHeight="false" outlineLevel="0" collapsed="false">
      <c r="A539" s="28"/>
      <c r="B539" s="29" t="str">
        <f aca="false">IFERROR(INDEX($D$1:$G$2483,MATCH(#REF!,$D$1:$D$2483,0),4),"")</f>
        <v/>
      </c>
    </row>
    <row r="540" customFormat="false" ht="15" hidden="false" customHeight="false" outlineLevel="0" collapsed="false">
      <c r="A540" s="28"/>
      <c r="B540" s="29" t="str">
        <f aca="false">IFERROR(INDEX($D$1:$G$2483,MATCH(#REF!,$D$1:$D$2483,0),4),"")</f>
        <v/>
      </c>
    </row>
    <row r="541" customFormat="false" ht="15" hidden="false" customHeight="false" outlineLevel="0" collapsed="false">
      <c r="A541" s="28"/>
      <c r="B541" s="29" t="str">
        <f aca="false">IFERROR(INDEX($D$1:$G$2483,MATCH(#REF!,$D$1:$D$2483,0),4),"")</f>
        <v/>
      </c>
    </row>
    <row r="542" customFormat="false" ht="15" hidden="false" customHeight="false" outlineLevel="0" collapsed="false">
      <c r="A542" s="28"/>
      <c r="B542" s="29" t="str">
        <f aca="false">IFERROR(INDEX($D$1:$G$2483,MATCH(#REF!,$D$1:$D$2483,0),4),"")</f>
        <v/>
      </c>
    </row>
    <row r="543" customFormat="false" ht="15" hidden="false" customHeight="false" outlineLevel="0" collapsed="false">
      <c r="A543" s="28"/>
      <c r="B543" s="29" t="str">
        <f aca="false">IFERROR(INDEX($D$1:$G$2483,MATCH(#REF!,$D$1:$D$2483,0),4),"")</f>
        <v/>
      </c>
    </row>
    <row r="544" customFormat="false" ht="15" hidden="false" customHeight="false" outlineLevel="0" collapsed="false">
      <c r="A544" s="28"/>
      <c r="B544" s="29" t="str">
        <f aca="false">IFERROR(INDEX($D$1:$G$2483,MATCH(#REF!,$D$1:$D$2483,0),4),"")</f>
        <v/>
      </c>
    </row>
    <row r="545" customFormat="false" ht="15" hidden="false" customHeight="false" outlineLevel="0" collapsed="false">
      <c r="A545" s="28"/>
      <c r="B545" s="29" t="str">
        <f aca="false">IFERROR(INDEX($D$1:$G$2483,MATCH(#REF!,$D$1:$D$2483,0),4),"")</f>
        <v/>
      </c>
    </row>
    <row r="546" customFormat="false" ht="15" hidden="false" customHeight="false" outlineLevel="0" collapsed="false">
      <c r="A546" s="28"/>
      <c r="B546" s="29" t="str">
        <f aca="false">IFERROR(INDEX($D$1:$G$2483,MATCH(#REF!,$D$1:$D$2483,0),4),"")</f>
        <v/>
      </c>
    </row>
    <row r="547" customFormat="false" ht="15" hidden="false" customHeight="false" outlineLevel="0" collapsed="false">
      <c r="A547" s="28"/>
      <c r="B547" s="29" t="str">
        <f aca="false">IFERROR(INDEX($D$1:$G$2483,MATCH(#REF!,$D$1:$D$2483,0),4),"")</f>
        <v/>
      </c>
    </row>
    <row r="548" customFormat="false" ht="15" hidden="false" customHeight="false" outlineLevel="0" collapsed="false">
      <c r="A548" s="28"/>
      <c r="B548" s="29" t="str">
        <f aca="false">IFERROR(INDEX($D$1:$G$2483,MATCH(#REF!,$D$1:$D$2483,0),4),"")</f>
        <v/>
      </c>
    </row>
    <row r="549" customFormat="false" ht="15" hidden="false" customHeight="false" outlineLevel="0" collapsed="false">
      <c r="A549" s="28"/>
      <c r="B549" s="29" t="str">
        <f aca="false">IFERROR(INDEX($D$1:$G$2483,MATCH(#REF!,$D$1:$D$2483,0),4),"")</f>
        <v/>
      </c>
    </row>
    <row r="550" customFormat="false" ht="15" hidden="false" customHeight="false" outlineLevel="0" collapsed="false">
      <c r="A550" s="28"/>
      <c r="B550" s="29" t="str">
        <f aca="false">IFERROR(INDEX($D$1:$G$2483,MATCH(#REF!,$D$1:$D$2483,0),4),"")</f>
        <v/>
      </c>
    </row>
    <row r="551" customFormat="false" ht="15" hidden="false" customHeight="false" outlineLevel="0" collapsed="false">
      <c r="A551" s="28"/>
      <c r="B551" s="29" t="str">
        <f aca="false">IFERROR(INDEX($D$1:$G$2483,MATCH(#REF!,$D$1:$D$2483,0),4),"")</f>
        <v/>
      </c>
    </row>
    <row r="552" customFormat="false" ht="15" hidden="false" customHeight="false" outlineLevel="0" collapsed="false">
      <c r="A552" s="28"/>
      <c r="B552" s="29" t="str">
        <f aca="false">IFERROR(INDEX($D$1:$G$2483,MATCH(#REF!,$D$1:$D$2483,0),4),"")</f>
        <v/>
      </c>
    </row>
    <row r="553" customFormat="false" ht="15" hidden="false" customHeight="false" outlineLevel="0" collapsed="false">
      <c r="A553" s="28"/>
      <c r="B553" s="29" t="str">
        <f aca="false">IFERROR(INDEX($D$1:$G$2483,MATCH(#REF!,$D$1:$D$2483,0),4),"")</f>
        <v/>
      </c>
    </row>
    <row r="554" customFormat="false" ht="15" hidden="false" customHeight="false" outlineLevel="0" collapsed="false">
      <c r="A554" s="28"/>
      <c r="B554" s="29" t="str">
        <f aca="false">IFERROR(INDEX($D$1:$G$2483,MATCH(#REF!,$D$1:$D$2483,0),4),"")</f>
        <v/>
      </c>
    </row>
    <row r="555" customFormat="false" ht="15" hidden="false" customHeight="false" outlineLevel="0" collapsed="false">
      <c r="A555" s="28"/>
      <c r="B555" s="29" t="str">
        <f aca="false">IFERROR(INDEX($D$1:$G$2483,MATCH(#REF!,$D$1:$D$2483,0),4),"")</f>
        <v/>
      </c>
    </row>
    <row r="556" customFormat="false" ht="15" hidden="false" customHeight="false" outlineLevel="0" collapsed="false">
      <c r="A556" s="28"/>
      <c r="B556" s="29" t="str">
        <f aca="false">IFERROR(INDEX($D$1:$G$2483,MATCH(#REF!,$D$1:$D$2483,0),4),"")</f>
        <v/>
      </c>
    </row>
    <row r="557" customFormat="false" ht="15" hidden="false" customHeight="false" outlineLevel="0" collapsed="false">
      <c r="A557" s="28"/>
      <c r="B557" s="29" t="str">
        <f aca="false">IFERROR(INDEX($D$1:$G$2483,MATCH(#REF!,$D$1:$D$2483,0),4),"")</f>
        <v/>
      </c>
    </row>
    <row r="558" customFormat="false" ht="15" hidden="false" customHeight="false" outlineLevel="0" collapsed="false">
      <c r="A558" s="28"/>
      <c r="B558" s="29" t="str">
        <f aca="false">IFERROR(INDEX($D$1:$G$2483,MATCH(#REF!,$D$1:$D$2483,0),4),"")</f>
        <v/>
      </c>
    </row>
    <row r="559" customFormat="false" ht="15" hidden="false" customHeight="false" outlineLevel="0" collapsed="false">
      <c r="A559" s="28"/>
      <c r="B559" s="29" t="str">
        <f aca="false">IFERROR(INDEX($D$1:$G$2483,MATCH(#REF!,$D$1:$D$2483,0),4),"")</f>
        <v/>
      </c>
    </row>
    <row r="560" customFormat="false" ht="15" hidden="false" customHeight="false" outlineLevel="0" collapsed="false">
      <c r="A560" s="28"/>
      <c r="B560" s="29" t="str">
        <f aca="false">IFERROR(INDEX($D$1:$G$2483,MATCH(#REF!,$D$1:$D$2483,0),4),"")</f>
        <v/>
      </c>
    </row>
    <row r="561" customFormat="false" ht="15" hidden="false" customHeight="false" outlineLevel="0" collapsed="false">
      <c r="A561" s="28"/>
      <c r="B561" s="29" t="str">
        <f aca="false">IFERROR(INDEX($D$1:$G$2483,MATCH(#REF!,$D$1:$D$2483,0),4),"")</f>
        <v/>
      </c>
    </row>
    <row r="562" customFormat="false" ht="15" hidden="false" customHeight="false" outlineLevel="0" collapsed="false">
      <c r="A562" s="28"/>
      <c r="B562" s="29" t="str">
        <f aca="false">IFERROR(INDEX($D$1:$G$2483,MATCH(#REF!,$D$1:$D$2483,0),4),"")</f>
        <v/>
      </c>
    </row>
    <row r="563" customFormat="false" ht="15" hidden="false" customHeight="false" outlineLevel="0" collapsed="false">
      <c r="A563" s="28"/>
      <c r="B563" s="29" t="str">
        <f aca="false">IFERROR(INDEX($D$1:$G$2483,MATCH(#REF!,$D$1:$D$2483,0),4),"")</f>
        <v/>
      </c>
    </row>
    <row r="564" customFormat="false" ht="15" hidden="false" customHeight="false" outlineLevel="0" collapsed="false">
      <c r="A564" s="28"/>
      <c r="B564" s="29" t="str">
        <f aca="false">IFERROR(INDEX($D$1:$G$2483,MATCH(#REF!,$D$1:$D$2483,0),4),"")</f>
        <v/>
      </c>
    </row>
    <row r="565" customFormat="false" ht="15" hidden="false" customHeight="false" outlineLevel="0" collapsed="false">
      <c r="A565" s="28"/>
      <c r="B565" s="29" t="str">
        <f aca="false">IFERROR(INDEX($D$1:$G$2483,MATCH(#REF!,$D$1:$D$2483,0),4),"")</f>
        <v/>
      </c>
    </row>
    <row r="566" customFormat="false" ht="15" hidden="false" customHeight="false" outlineLevel="0" collapsed="false">
      <c r="A566" s="28"/>
      <c r="B566" s="29" t="str">
        <f aca="false">IFERROR(INDEX($D$1:$G$2483,MATCH(#REF!,$D$1:$D$2483,0),4),"")</f>
        <v/>
      </c>
    </row>
    <row r="567" customFormat="false" ht="15" hidden="false" customHeight="false" outlineLevel="0" collapsed="false">
      <c r="A567" s="28"/>
      <c r="B567" s="29" t="str">
        <f aca="false">IFERROR(INDEX($D$1:$G$2483,MATCH(#REF!,$D$1:$D$2483,0),4),"")</f>
        <v/>
      </c>
    </row>
    <row r="568" customFormat="false" ht="15" hidden="false" customHeight="false" outlineLevel="0" collapsed="false">
      <c r="A568" s="28"/>
      <c r="B568" s="29" t="str">
        <f aca="false">IFERROR(INDEX($D$1:$G$2483,MATCH(#REF!,$D$1:$D$2483,0),4),"")</f>
        <v/>
      </c>
    </row>
    <row r="569" customFormat="false" ht="15" hidden="false" customHeight="false" outlineLevel="0" collapsed="false">
      <c r="A569" s="28"/>
      <c r="B569" s="29" t="str">
        <f aca="false">IFERROR(INDEX($D$1:$G$2483,MATCH(#REF!,$D$1:$D$2483,0),4),"")</f>
        <v/>
      </c>
    </row>
    <row r="570" customFormat="false" ht="15" hidden="false" customHeight="false" outlineLevel="0" collapsed="false">
      <c r="A570" s="28"/>
      <c r="B570" s="29" t="str">
        <f aca="false">IFERROR(INDEX($D$1:$G$2483,MATCH(#REF!,$D$1:$D$2483,0),4),"")</f>
        <v/>
      </c>
    </row>
    <row r="571" customFormat="false" ht="15" hidden="false" customHeight="false" outlineLevel="0" collapsed="false">
      <c r="A571" s="28"/>
      <c r="B571" s="29" t="str">
        <f aca="false">IFERROR(INDEX($D$1:$G$2483,MATCH(#REF!,$D$1:$D$2483,0),4),"")</f>
        <v/>
      </c>
    </row>
    <row r="572" customFormat="false" ht="15" hidden="false" customHeight="false" outlineLevel="0" collapsed="false">
      <c r="A572" s="28"/>
      <c r="B572" s="29" t="str">
        <f aca="false">IFERROR(INDEX($D$1:$G$2483,MATCH(#REF!,$D$1:$D$2483,0),4),"")</f>
        <v/>
      </c>
    </row>
    <row r="573" customFormat="false" ht="15" hidden="false" customHeight="false" outlineLevel="0" collapsed="false">
      <c r="A573" s="28"/>
      <c r="B573" s="29" t="str">
        <f aca="false">IFERROR(INDEX($D$1:$G$2483,MATCH(#REF!,$D$1:$D$2483,0),4),"")</f>
        <v/>
      </c>
    </row>
    <row r="574" customFormat="false" ht="15" hidden="false" customHeight="false" outlineLevel="0" collapsed="false">
      <c r="A574" s="28"/>
      <c r="B574" s="29" t="str">
        <f aca="false">IFERROR(INDEX($D$1:$G$2483,MATCH(#REF!,$D$1:$D$2483,0),4),"")</f>
        <v/>
      </c>
    </row>
    <row r="575" customFormat="false" ht="15" hidden="false" customHeight="false" outlineLevel="0" collapsed="false">
      <c r="A575" s="28"/>
      <c r="B575" s="29" t="str">
        <f aca="false">IFERROR(INDEX($D$1:$G$2483,MATCH(#REF!,$D$1:$D$2483,0),4),"")</f>
        <v/>
      </c>
    </row>
    <row r="576" customFormat="false" ht="15" hidden="false" customHeight="false" outlineLevel="0" collapsed="false">
      <c r="A576" s="28"/>
      <c r="B576" s="29" t="str">
        <f aca="false">IFERROR(INDEX($D$1:$G$2483,MATCH(#REF!,$D$1:$D$2483,0),4),"")</f>
        <v/>
      </c>
    </row>
    <row r="577" customFormat="false" ht="15" hidden="false" customHeight="false" outlineLevel="0" collapsed="false">
      <c r="A577" s="28"/>
      <c r="B577" s="29" t="str">
        <f aca="false">IFERROR(INDEX($D$1:$G$2483,MATCH(#REF!,$D$1:$D$2483,0),4),"")</f>
        <v/>
      </c>
    </row>
    <row r="578" customFormat="false" ht="15" hidden="false" customHeight="false" outlineLevel="0" collapsed="false">
      <c r="A578" s="28"/>
      <c r="B578" s="29" t="str">
        <f aca="false">IFERROR(INDEX($D$1:$G$2483,MATCH(#REF!,$D$1:$D$2483,0),4),"")</f>
        <v/>
      </c>
    </row>
    <row r="579" customFormat="false" ht="15" hidden="false" customHeight="false" outlineLevel="0" collapsed="false">
      <c r="A579" s="28"/>
      <c r="B579" s="29" t="str">
        <f aca="false">IFERROR(INDEX($D$1:$G$2483,MATCH(#REF!,$D$1:$D$2483,0),4),"")</f>
        <v/>
      </c>
    </row>
    <row r="580" customFormat="false" ht="15" hidden="false" customHeight="false" outlineLevel="0" collapsed="false">
      <c r="A580" s="28"/>
      <c r="B580" s="29" t="str">
        <f aca="false">IFERROR(INDEX($D$1:$G$2483,MATCH(#REF!,$D$1:$D$2483,0),4),"")</f>
        <v/>
      </c>
    </row>
    <row r="581" customFormat="false" ht="15" hidden="false" customHeight="false" outlineLevel="0" collapsed="false">
      <c r="A581" s="28"/>
      <c r="B581" s="29" t="str">
        <f aca="false">IFERROR(INDEX($D$1:$G$2483,MATCH(#REF!,$D$1:$D$2483,0),4),"")</f>
        <v/>
      </c>
    </row>
    <row r="582" customFormat="false" ht="15" hidden="false" customHeight="false" outlineLevel="0" collapsed="false">
      <c r="A582" s="28"/>
      <c r="B582" s="29" t="str">
        <f aca="false">IFERROR(INDEX($D$1:$G$2483,MATCH(#REF!,$D$1:$D$2483,0),4),"")</f>
        <v/>
      </c>
    </row>
    <row r="583" customFormat="false" ht="15" hidden="false" customHeight="false" outlineLevel="0" collapsed="false">
      <c r="A583" s="28"/>
      <c r="B583" s="29" t="str">
        <f aca="false">IFERROR(INDEX($D$1:$G$2483,MATCH(#REF!,$D$1:$D$2483,0),4),"")</f>
        <v/>
      </c>
    </row>
    <row r="584" customFormat="false" ht="15" hidden="false" customHeight="false" outlineLevel="0" collapsed="false">
      <c r="A584" s="28"/>
      <c r="B584" s="29" t="str">
        <f aca="false">IFERROR(INDEX($D$1:$G$2483,MATCH(#REF!,$D$1:$D$2483,0),4),"")</f>
        <v/>
      </c>
    </row>
    <row r="585" customFormat="false" ht="15" hidden="false" customHeight="false" outlineLevel="0" collapsed="false">
      <c r="A585" s="28"/>
      <c r="B585" s="29" t="str">
        <f aca="false">IFERROR(INDEX($D$1:$G$2483,MATCH(#REF!,$D$1:$D$2483,0),4),"")</f>
        <v/>
      </c>
    </row>
    <row r="586" customFormat="false" ht="15" hidden="false" customHeight="false" outlineLevel="0" collapsed="false">
      <c r="A586" s="28"/>
      <c r="B586" s="29" t="str">
        <f aca="false">IFERROR(INDEX($D$1:$G$2483,MATCH(#REF!,$D$1:$D$2483,0),4),"")</f>
        <v/>
      </c>
    </row>
    <row r="587" customFormat="false" ht="15" hidden="false" customHeight="false" outlineLevel="0" collapsed="false">
      <c r="A587" s="28"/>
      <c r="B587" s="29" t="str">
        <f aca="false">IFERROR(INDEX($D$1:$G$2483,MATCH(#REF!,$D$1:$D$2483,0),4),"")</f>
        <v/>
      </c>
    </row>
    <row r="588" customFormat="false" ht="15" hidden="false" customHeight="false" outlineLevel="0" collapsed="false">
      <c r="A588" s="28"/>
      <c r="B588" s="29" t="str">
        <f aca="false">IFERROR(INDEX($D$1:$G$2483,MATCH(#REF!,$D$1:$D$2483,0),4),"")</f>
        <v/>
      </c>
    </row>
    <row r="589" customFormat="false" ht="15" hidden="false" customHeight="false" outlineLevel="0" collapsed="false">
      <c r="A589" s="28"/>
      <c r="B589" s="29" t="str">
        <f aca="false">IFERROR(INDEX($D$1:$G$2483,MATCH(#REF!,$D$1:$D$2483,0),4),"")</f>
        <v/>
      </c>
    </row>
    <row r="590" customFormat="false" ht="15" hidden="false" customHeight="false" outlineLevel="0" collapsed="false">
      <c r="A590" s="28"/>
      <c r="B590" s="29" t="str">
        <f aca="false">IFERROR(INDEX($D$1:$G$2483,MATCH(#REF!,$D$1:$D$2483,0),4),"")</f>
        <v/>
      </c>
    </row>
    <row r="591" customFormat="false" ht="15" hidden="false" customHeight="false" outlineLevel="0" collapsed="false">
      <c r="A591" s="28"/>
      <c r="B591" s="29" t="str">
        <f aca="false">IFERROR(INDEX($D$1:$G$2483,MATCH(#REF!,$D$1:$D$2483,0),4),"")</f>
        <v/>
      </c>
    </row>
    <row r="592" customFormat="false" ht="15" hidden="false" customHeight="false" outlineLevel="0" collapsed="false">
      <c r="A592" s="28"/>
      <c r="B592" s="29" t="str">
        <f aca="false">IFERROR(INDEX($D$1:$G$2483,MATCH(#REF!,$D$1:$D$2483,0),4),"")</f>
        <v/>
      </c>
    </row>
    <row r="593" customFormat="false" ht="15" hidden="false" customHeight="false" outlineLevel="0" collapsed="false">
      <c r="A593" s="28"/>
      <c r="B593" s="29" t="str">
        <f aca="false">IFERROR(INDEX($D$1:$G$2483,MATCH(#REF!,$D$1:$D$2483,0),4),"")</f>
        <v/>
      </c>
    </row>
    <row r="594" customFormat="false" ht="15" hidden="false" customHeight="false" outlineLevel="0" collapsed="false">
      <c r="A594" s="28"/>
      <c r="B594" s="29" t="str">
        <f aca="false">IFERROR(INDEX($D$1:$G$2483,MATCH(#REF!,$D$1:$D$2483,0),4),"")</f>
        <v/>
      </c>
    </row>
    <row r="595" customFormat="false" ht="15" hidden="false" customHeight="false" outlineLevel="0" collapsed="false">
      <c r="A595" s="28"/>
      <c r="B595" s="29" t="str">
        <f aca="false">IFERROR(INDEX($D$1:$G$2483,MATCH(#REF!,$D$1:$D$2483,0),4),"")</f>
        <v/>
      </c>
    </row>
    <row r="596" customFormat="false" ht="15" hidden="false" customHeight="false" outlineLevel="0" collapsed="false">
      <c r="A596" s="28"/>
      <c r="B596" s="29" t="str">
        <f aca="false">IFERROR(INDEX($D$1:$G$2483,MATCH(#REF!,$D$1:$D$2483,0),4),"")</f>
        <v/>
      </c>
    </row>
    <row r="597" customFormat="false" ht="15" hidden="false" customHeight="false" outlineLevel="0" collapsed="false">
      <c r="A597" s="28"/>
      <c r="B597" s="29" t="str">
        <f aca="false">IFERROR(INDEX($D$1:$G$2483,MATCH(#REF!,$D$1:$D$2483,0),4),"")</f>
        <v/>
      </c>
    </row>
    <row r="598" customFormat="false" ht="15" hidden="false" customHeight="false" outlineLevel="0" collapsed="false">
      <c r="A598" s="28"/>
      <c r="B598" s="29" t="str">
        <f aca="false">IFERROR(INDEX($D$1:$G$2483,MATCH(#REF!,$D$1:$D$2483,0),4),"")</f>
        <v/>
      </c>
    </row>
    <row r="599" customFormat="false" ht="15" hidden="false" customHeight="false" outlineLevel="0" collapsed="false">
      <c r="A599" s="28"/>
      <c r="B599" s="29" t="str">
        <f aca="false">IFERROR(INDEX($D$1:$G$2483,MATCH(#REF!,$D$1:$D$2483,0),4),"")</f>
        <v/>
      </c>
    </row>
    <row r="600" customFormat="false" ht="15" hidden="false" customHeight="false" outlineLevel="0" collapsed="false">
      <c r="A600" s="28"/>
      <c r="B600" s="29" t="str">
        <f aca="false">IFERROR(INDEX($D$1:$G$2483,MATCH(#REF!,$D$1:$D$2483,0),4),"")</f>
        <v/>
      </c>
    </row>
    <row r="601" customFormat="false" ht="15" hidden="false" customHeight="false" outlineLevel="0" collapsed="false">
      <c r="A601" s="28"/>
      <c r="B601" s="29" t="str">
        <f aca="false">IFERROR(INDEX($D$1:$G$2483,MATCH(#REF!,$D$1:$D$2483,0),4),"")</f>
        <v/>
      </c>
    </row>
    <row r="602" customFormat="false" ht="15" hidden="false" customHeight="false" outlineLevel="0" collapsed="false">
      <c r="A602" s="28"/>
      <c r="B602" s="29" t="str">
        <f aca="false">IFERROR(INDEX($D$1:$G$2483,MATCH(#REF!,$D$1:$D$2483,0),4),"")</f>
        <v/>
      </c>
    </row>
    <row r="603" customFormat="false" ht="15" hidden="false" customHeight="false" outlineLevel="0" collapsed="false">
      <c r="A603" s="28"/>
      <c r="B603" s="29" t="str">
        <f aca="false">IFERROR(INDEX($D$1:$G$2483,MATCH(#REF!,$D$1:$D$2483,0),4),"")</f>
        <v/>
      </c>
    </row>
    <row r="604" customFormat="false" ht="15" hidden="false" customHeight="false" outlineLevel="0" collapsed="false">
      <c r="A604" s="28"/>
      <c r="B604" s="29" t="str">
        <f aca="false">IFERROR(INDEX($D$1:$G$2483,MATCH(#REF!,$D$1:$D$2483,0),4),"")</f>
        <v/>
      </c>
    </row>
    <row r="605" customFormat="false" ht="15" hidden="false" customHeight="false" outlineLevel="0" collapsed="false">
      <c r="A605" s="28"/>
      <c r="B605" s="29" t="str">
        <f aca="false">IFERROR(INDEX($D$1:$G$2483,MATCH(#REF!,$D$1:$D$2483,0),4),"")</f>
        <v/>
      </c>
    </row>
    <row r="606" customFormat="false" ht="15" hidden="false" customHeight="false" outlineLevel="0" collapsed="false">
      <c r="A606" s="28"/>
      <c r="B606" s="29" t="str">
        <f aca="false">IFERROR(INDEX($D$1:$G$2483,MATCH(#REF!,$D$1:$D$2483,0),4),"")</f>
        <v/>
      </c>
    </row>
    <row r="607" customFormat="false" ht="15" hidden="false" customHeight="false" outlineLevel="0" collapsed="false">
      <c r="A607" s="28"/>
      <c r="B607" s="29" t="str">
        <f aca="false">IFERROR(INDEX($D$1:$G$2483,MATCH(#REF!,$D$1:$D$2483,0),4),"")</f>
        <v/>
      </c>
    </row>
    <row r="608" customFormat="false" ht="15" hidden="false" customHeight="false" outlineLevel="0" collapsed="false">
      <c r="A608" s="28"/>
      <c r="B608" s="29" t="str">
        <f aca="false">IFERROR(INDEX($D$1:$G$2483,MATCH(#REF!,$D$1:$D$2483,0),4),"")</f>
        <v/>
      </c>
    </row>
    <row r="609" customFormat="false" ht="15" hidden="false" customHeight="false" outlineLevel="0" collapsed="false">
      <c r="A609" s="28"/>
      <c r="B609" s="29" t="str">
        <f aca="false">IFERROR(INDEX($D$1:$G$2483,MATCH(#REF!,$D$1:$D$2483,0),4),"")</f>
        <v/>
      </c>
    </row>
    <row r="610" customFormat="false" ht="15" hidden="false" customHeight="false" outlineLevel="0" collapsed="false">
      <c r="A610" s="28"/>
      <c r="B610" s="29" t="str">
        <f aca="false">IFERROR(INDEX($D$1:$G$2483,MATCH(#REF!,$D$1:$D$2483,0),4),"")</f>
        <v/>
      </c>
    </row>
    <row r="611" customFormat="false" ht="15" hidden="false" customHeight="false" outlineLevel="0" collapsed="false">
      <c r="A611" s="28"/>
      <c r="B611" s="29" t="str">
        <f aca="false">IFERROR(INDEX($D$1:$G$2483,MATCH(#REF!,$D$1:$D$2483,0),4),"")</f>
        <v/>
      </c>
    </row>
    <row r="612" customFormat="false" ht="15" hidden="false" customHeight="false" outlineLevel="0" collapsed="false">
      <c r="A612" s="28"/>
      <c r="B612" s="29" t="str">
        <f aca="false">IFERROR(INDEX($D$1:$G$2483,MATCH(#REF!,$D$1:$D$2483,0),4),"")</f>
        <v/>
      </c>
    </row>
    <row r="613" customFormat="false" ht="15" hidden="false" customHeight="false" outlineLevel="0" collapsed="false">
      <c r="A613" s="28"/>
      <c r="B613" s="29" t="str">
        <f aca="false">IFERROR(INDEX($D$1:$G$2483,MATCH(#REF!,$D$1:$D$2483,0),4),"")</f>
        <v/>
      </c>
    </row>
    <row r="614" customFormat="false" ht="15" hidden="false" customHeight="false" outlineLevel="0" collapsed="false">
      <c r="A614" s="28"/>
      <c r="B614" s="29" t="str">
        <f aca="false">IFERROR(INDEX($D$1:$G$2483,MATCH(#REF!,$D$1:$D$2483,0),4),"")</f>
        <v/>
      </c>
    </row>
    <row r="615" customFormat="false" ht="15" hidden="false" customHeight="false" outlineLevel="0" collapsed="false">
      <c r="A615" s="28"/>
      <c r="B615" s="29" t="str">
        <f aca="false">IFERROR(INDEX($D$1:$G$2483,MATCH(#REF!,$D$1:$D$2483,0),4),"")</f>
        <v/>
      </c>
    </row>
    <row r="616" customFormat="false" ht="15" hidden="false" customHeight="false" outlineLevel="0" collapsed="false">
      <c r="A616" s="28"/>
      <c r="B616" s="29" t="str">
        <f aca="false">IFERROR(INDEX($D$1:$G$2483,MATCH(#REF!,$D$1:$D$2483,0),4),"")</f>
        <v/>
      </c>
    </row>
    <row r="617" customFormat="false" ht="15" hidden="false" customHeight="false" outlineLevel="0" collapsed="false">
      <c r="A617" s="28"/>
      <c r="B617" s="29" t="str">
        <f aca="false">IFERROR(INDEX($D$1:$G$2483,MATCH(#REF!,$D$1:$D$2483,0),4),"")</f>
        <v/>
      </c>
    </row>
    <row r="618" customFormat="false" ht="15" hidden="false" customHeight="false" outlineLevel="0" collapsed="false">
      <c r="A618" s="28"/>
      <c r="B618" s="29" t="str">
        <f aca="false">IFERROR(INDEX($D$1:$G$2483,MATCH(#REF!,$D$1:$D$2483,0),4),"")</f>
        <v/>
      </c>
    </row>
    <row r="619" customFormat="false" ht="15" hidden="false" customHeight="false" outlineLevel="0" collapsed="false">
      <c r="A619" s="28"/>
      <c r="B619" s="29" t="str">
        <f aca="false">IFERROR(INDEX($D$1:$G$2483,MATCH(#REF!,$D$1:$D$2483,0),4),"")</f>
        <v/>
      </c>
    </row>
    <row r="620" customFormat="false" ht="15" hidden="false" customHeight="false" outlineLevel="0" collapsed="false">
      <c r="A620" s="28"/>
      <c r="B620" s="29" t="str">
        <f aca="false">IFERROR(INDEX($D$1:$G$2483,MATCH(#REF!,$D$1:$D$2483,0),4),"")</f>
        <v/>
      </c>
    </row>
    <row r="621" customFormat="false" ht="15" hidden="false" customHeight="false" outlineLevel="0" collapsed="false">
      <c r="A621" s="28"/>
      <c r="B621" s="29" t="str">
        <f aca="false">IFERROR(INDEX($D$1:$G$2483,MATCH(#REF!,$D$1:$D$2483,0),4),"")</f>
        <v/>
      </c>
    </row>
    <row r="622" customFormat="false" ht="15" hidden="false" customHeight="false" outlineLevel="0" collapsed="false">
      <c r="A622" s="28"/>
      <c r="B622" s="29" t="str">
        <f aca="false">IFERROR(INDEX($D$1:$G$2483,MATCH(#REF!,$D$1:$D$2483,0),4),"")</f>
        <v/>
      </c>
    </row>
    <row r="623" customFormat="false" ht="15" hidden="false" customHeight="false" outlineLevel="0" collapsed="false">
      <c r="A623" s="28"/>
      <c r="B623" s="29" t="str">
        <f aca="false">IFERROR(INDEX($D$1:$G$2483,MATCH(#REF!,$D$1:$D$2483,0),4),"")</f>
        <v/>
      </c>
    </row>
    <row r="624" customFormat="false" ht="15" hidden="false" customHeight="false" outlineLevel="0" collapsed="false">
      <c r="A624" s="28"/>
      <c r="B624" s="29" t="str">
        <f aca="false">IFERROR(INDEX($D$1:$G$2483,MATCH(#REF!,$D$1:$D$2483,0),4),"")</f>
        <v/>
      </c>
    </row>
    <row r="625" customFormat="false" ht="15" hidden="false" customHeight="false" outlineLevel="0" collapsed="false">
      <c r="A625" s="28"/>
      <c r="B625" s="29" t="str">
        <f aca="false">IFERROR(INDEX($D$1:$G$2483,MATCH(#REF!,$D$1:$D$2483,0),4),"")</f>
        <v/>
      </c>
    </row>
    <row r="626" customFormat="false" ht="15" hidden="false" customHeight="false" outlineLevel="0" collapsed="false">
      <c r="A626" s="28"/>
      <c r="B626" s="29" t="str">
        <f aca="false">IFERROR(INDEX($D$1:$G$2483,MATCH(#REF!,$D$1:$D$2483,0),4),"")</f>
        <v/>
      </c>
    </row>
    <row r="627" customFormat="false" ht="15" hidden="false" customHeight="false" outlineLevel="0" collapsed="false">
      <c r="A627" s="28"/>
      <c r="B627" s="29" t="str">
        <f aca="false">IFERROR(INDEX($D$1:$G$2483,MATCH(#REF!,$D$1:$D$2483,0),4),"")</f>
        <v/>
      </c>
    </row>
    <row r="628" customFormat="false" ht="15" hidden="false" customHeight="false" outlineLevel="0" collapsed="false">
      <c r="A628" s="28"/>
      <c r="B628" s="29" t="str">
        <f aca="false">IFERROR(INDEX($D$1:$G$2483,MATCH(#REF!,$D$1:$D$2483,0),4),"")</f>
        <v/>
      </c>
    </row>
    <row r="629" customFormat="false" ht="15" hidden="false" customHeight="false" outlineLevel="0" collapsed="false">
      <c r="A629" s="28"/>
      <c r="B629" s="29" t="str">
        <f aca="false">IFERROR(INDEX($D$1:$G$2483,MATCH(#REF!,$D$1:$D$2483,0),4),"")</f>
        <v/>
      </c>
    </row>
    <row r="630" customFormat="false" ht="15" hidden="false" customHeight="false" outlineLevel="0" collapsed="false">
      <c r="A630" s="28"/>
      <c r="B630" s="29" t="str">
        <f aca="false">IFERROR(INDEX($D$1:$G$2483,MATCH(#REF!,$D$1:$D$2483,0),4),"")</f>
        <v/>
      </c>
    </row>
    <row r="631" customFormat="false" ht="15" hidden="false" customHeight="false" outlineLevel="0" collapsed="false">
      <c r="A631" s="28"/>
      <c r="B631" s="29" t="str">
        <f aca="false">IFERROR(INDEX($D$1:$G$2483,MATCH(#REF!,$D$1:$D$2483,0),4),"")</f>
        <v/>
      </c>
    </row>
    <row r="632" customFormat="false" ht="15" hidden="false" customHeight="false" outlineLevel="0" collapsed="false">
      <c r="A632" s="28"/>
      <c r="B632" s="29" t="str">
        <f aca="false">IFERROR(INDEX($D$1:$G$2483,MATCH(#REF!,$D$1:$D$2483,0),4),"")</f>
        <v/>
      </c>
    </row>
    <row r="633" customFormat="false" ht="15" hidden="false" customHeight="false" outlineLevel="0" collapsed="false">
      <c r="A633" s="28"/>
      <c r="B633" s="29" t="str">
        <f aca="false">IFERROR(INDEX($D$1:$G$2483,MATCH(#REF!,$D$1:$D$2483,0),4),"")</f>
        <v/>
      </c>
    </row>
    <row r="634" customFormat="false" ht="15" hidden="false" customHeight="false" outlineLevel="0" collapsed="false">
      <c r="A634" s="28"/>
      <c r="B634" s="29" t="str">
        <f aca="false">IFERROR(INDEX($D$1:$G$2483,MATCH(#REF!,$D$1:$D$2483,0),4),"")</f>
        <v/>
      </c>
    </row>
    <row r="635" customFormat="false" ht="15" hidden="false" customHeight="false" outlineLevel="0" collapsed="false">
      <c r="A635" s="28"/>
      <c r="B635" s="29" t="str">
        <f aca="false">IFERROR(INDEX($D$1:$G$2483,MATCH(#REF!,$D$1:$D$2483,0),4),"")</f>
        <v/>
      </c>
    </row>
    <row r="636" customFormat="false" ht="15" hidden="false" customHeight="false" outlineLevel="0" collapsed="false">
      <c r="A636" s="28"/>
      <c r="B636" s="29" t="str">
        <f aca="false">IFERROR(INDEX($D$1:$G$2483,MATCH(#REF!,$D$1:$D$2483,0),4),"")</f>
        <v/>
      </c>
    </row>
    <row r="637" customFormat="false" ht="15" hidden="false" customHeight="false" outlineLevel="0" collapsed="false">
      <c r="A637" s="28"/>
      <c r="B637" s="29" t="str">
        <f aca="false">IFERROR(INDEX($D$1:$G$2483,MATCH(#REF!,$D$1:$D$2483,0),4),"")</f>
        <v/>
      </c>
    </row>
    <row r="638" customFormat="false" ht="15" hidden="false" customHeight="false" outlineLevel="0" collapsed="false">
      <c r="A638" s="28"/>
      <c r="B638" s="29" t="str">
        <f aca="false">IFERROR(INDEX($D$1:$G$2483,MATCH(#REF!,$D$1:$D$2483,0),4),"")</f>
        <v/>
      </c>
    </row>
    <row r="639" customFormat="false" ht="15" hidden="false" customHeight="false" outlineLevel="0" collapsed="false">
      <c r="A639" s="28"/>
      <c r="B639" s="29" t="str">
        <f aca="false">IFERROR(INDEX($D$1:$G$2483,MATCH(#REF!,$D$1:$D$2483,0),4),"")</f>
        <v/>
      </c>
    </row>
    <row r="640" customFormat="false" ht="15" hidden="false" customHeight="false" outlineLevel="0" collapsed="false">
      <c r="A640" s="28"/>
      <c r="B640" s="29" t="str">
        <f aca="false">IFERROR(INDEX($D$1:$G$2483,MATCH(#REF!,$D$1:$D$2483,0),4),"")</f>
        <v/>
      </c>
    </row>
    <row r="641" customFormat="false" ht="15" hidden="false" customHeight="false" outlineLevel="0" collapsed="false">
      <c r="A641" s="28"/>
      <c r="B641" s="29" t="str">
        <f aca="false">IFERROR(INDEX($D$1:$G$2483,MATCH(#REF!,$D$1:$D$2483,0),4),"")</f>
        <v/>
      </c>
    </row>
    <row r="642" customFormat="false" ht="15" hidden="false" customHeight="false" outlineLevel="0" collapsed="false">
      <c r="A642" s="28"/>
      <c r="B642" s="29" t="str">
        <f aca="false">IFERROR(INDEX($D$1:$G$2483,MATCH(#REF!,$D$1:$D$2483,0),4),"")</f>
        <v/>
      </c>
    </row>
    <row r="643" customFormat="false" ht="15" hidden="false" customHeight="false" outlineLevel="0" collapsed="false">
      <c r="A643" s="28"/>
      <c r="B643" s="29" t="str">
        <f aca="false">IFERROR(INDEX($D$1:$G$2483,MATCH(#REF!,$D$1:$D$2483,0),4),"")</f>
        <v/>
      </c>
    </row>
    <row r="644" customFormat="false" ht="15" hidden="false" customHeight="false" outlineLevel="0" collapsed="false">
      <c r="A644" s="28"/>
      <c r="B644" s="29" t="str">
        <f aca="false">IFERROR(INDEX($D$1:$G$2483,MATCH(#REF!,$D$1:$D$2483,0),4),"")</f>
        <v/>
      </c>
    </row>
    <row r="645" customFormat="false" ht="15" hidden="false" customHeight="false" outlineLevel="0" collapsed="false">
      <c r="A645" s="28"/>
      <c r="B645" s="29" t="str">
        <f aca="false">IFERROR(INDEX($D$1:$G$2483,MATCH(#REF!,$D$1:$D$2483,0),4),"")</f>
        <v/>
      </c>
    </row>
    <row r="646" customFormat="false" ht="15" hidden="false" customHeight="false" outlineLevel="0" collapsed="false">
      <c r="A646" s="28"/>
      <c r="B646" s="29" t="str">
        <f aca="false">IFERROR(INDEX($D$1:$G$2483,MATCH(#REF!,$D$1:$D$2483,0),4),"")</f>
        <v/>
      </c>
    </row>
    <row r="647" customFormat="false" ht="15" hidden="false" customHeight="false" outlineLevel="0" collapsed="false">
      <c r="A647" s="28"/>
      <c r="B647" s="29" t="str">
        <f aca="false">IFERROR(INDEX($D$1:$G$2483,MATCH(#REF!,$D$1:$D$2483,0),4),"")</f>
        <v/>
      </c>
    </row>
    <row r="648" customFormat="false" ht="15" hidden="false" customHeight="false" outlineLevel="0" collapsed="false">
      <c r="A648" s="28"/>
      <c r="B648" s="29" t="str">
        <f aca="false">IFERROR(INDEX($D$1:$G$2483,MATCH(#REF!,$D$1:$D$2483,0),4),"")</f>
        <v/>
      </c>
    </row>
    <row r="649" customFormat="false" ht="15" hidden="false" customHeight="false" outlineLevel="0" collapsed="false">
      <c r="A649" s="28"/>
      <c r="B649" s="29" t="str">
        <f aca="false">IFERROR(INDEX($D$1:$G$2483,MATCH(#REF!,$D$1:$D$2483,0),4),"")</f>
        <v/>
      </c>
    </row>
    <row r="650" customFormat="false" ht="15" hidden="false" customHeight="false" outlineLevel="0" collapsed="false">
      <c r="A650" s="28"/>
      <c r="B650" s="29" t="str">
        <f aca="false">IFERROR(INDEX($D$1:$G$2483,MATCH(#REF!,$D$1:$D$2483,0),4),"")</f>
        <v/>
      </c>
    </row>
    <row r="651" customFormat="false" ht="15" hidden="false" customHeight="false" outlineLevel="0" collapsed="false">
      <c r="A651" s="28"/>
      <c r="B651" s="29" t="str">
        <f aca="false">IFERROR(INDEX($D$1:$G$2483,MATCH(#REF!,$D$1:$D$2483,0),4),"")</f>
        <v/>
      </c>
    </row>
    <row r="652" customFormat="false" ht="15" hidden="false" customHeight="false" outlineLevel="0" collapsed="false">
      <c r="A652" s="28"/>
      <c r="B652" s="29" t="str">
        <f aca="false">IFERROR(INDEX($D$1:$G$2483,MATCH(#REF!,$D$1:$D$2483,0),4),"")</f>
        <v/>
      </c>
    </row>
    <row r="653" customFormat="false" ht="15" hidden="false" customHeight="false" outlineLevel="0" collapsed="false">
      <c r="A653" s="28"/>
      <c r="B653" s="29" t="str">
        <f aca="false">IFERROR(INDEX($D$1:$G$2483,MATCH(#REF!,$D$1:$D$2483,0),4),"")</f>
        <v/>
      </c>
    </row>
    <row r="654" customFormat="false" ht="15" hidden="false" customHeight="false" outlineLevel="0" collapsed="false">
      <c r="A654" s="28"/>
      <c r="B654" s="29" t="str">
        <f aca="false">IFERROR(INDEX($D$1:$G$2483,MATCH(#REF!,$D$1:$D$2483,0),4),"")</f>
        <v/>
      </c>
    </row>
    <row r="655" customFormat="false" ht="15" hidden="false" customHeight="false" outlineLevel="0" collapsed="false">
      <c r="A655" s="28"/>
      <c r="B655" s="29" t="str">
        <f aca="false">IFERROR(INDEX($D$1:$G$2483,MATCH(#REF!,$D$1:$D$2483,0),4),"")</f>
        <v/>
      </c>
    </row>
    <row r="656" customFormat="false" ht="15" hidden="false" customHeight="false" outlineLevel="0" collapsed="false">
      <c r="A656" s="28"/>
      <c r="B656" s="29" t="str">
        <f aca="false">IFERROR(INDEX($D$1:$G$2483,MATCH(#REF!,$D$1:$D$2483,0),4),"")</f>
        <v/>
      </c>
    </row>
    <row r="657" customFormat="false" ht="15" hidden="false" customHeight="false" outlineLevel="0" collapsed="false">
      <c r="A657" s="28"/>
      <c r="B657" s="29" t="str">
        <f aca="false">IFERROR(INDEX($D$1:$G$2483,MATCH(#REF!,$D$1:$D$2483,0),4),"")</f>
        <v/>
      </c>
    </row>
    <row r="658" customFormat="false" ht="15" hidden="false" customHeight="false" outlineLevel="0" collapsed="false">
      <c r="A658" s="28"/>
      <c r="B658" s="29" t="str">
        <f aca="false">IFERROR(INDEX($D$1:$G$2483,MATCH(#REF!,$D$1:$D$2483,0),4),"")</f>
        <v/>
      </c>
    </row>
    <row r="659" customFormat="false" ht="15" hidden="false" customHeight="false" outlineLevel="0" collapsed="false">
      <c r="A659" s="28"/>
      <c r="B659" s="29" t="str">
        <f aca="false">IFERROR(INDEX($D$1:$G$2483,MATCH(#REF!,$D$1:$D$2483,0),4),"")</f>
        <v/>
      </c>
    </row>
    <row r="660" customFormat="false" ht="15" hidden="false" customHeight="false" outlineLevel="0" collapsed="false">
      <c r="A660" s="28"/>
      <c r="B660" s="29" t="str">
        <f aca="false">IFERROR(INDEX($D$1:$G$2483,MATCH(#REF!,$D$1:$D$2483,0),4),"")</f>
        <v/>
      </c>
    </row>
    <row r="661" customFormat="false" ht="15" hidden="false" customHeight="false" outlineLevel="0" collapsed="false">
      <c r="A661" s="28"/>
      <c r="B661" s="29" t="str">
        <f aca="false">IFERROR(INDEX($D$1:$G$2483,MATCH(#REF!,$D$1:$D$2483,0),4),"")</f>
        <v/>
      </c>
    </row>
    <row r="662" customFormat="false" ht="15" hidden="false" customHeight="false" outlineLevel="0" collapsed="false">
      <c r="A662" s="28"/>
      <c r="B662" s="29" t="str">
        <f aca="false">IFERROR(INDEX($D$1:$G$2483,MATCH(#REF!,$D$1:$D$2483,0),4),"")</f>
        <v/>
      </c>
    </row>
    <row r="663" customFormat="false" ht="15" hidden="false" customHeight="false" outlineLevel="0" collapsed="false">
      <c r="A663" s="28"/>
      <c r="B663" s="29" t="str">
        <f aca="false">IFERROR(INDEX($D$1:$G$2483,MATCH(#REF!,$D$1:$D$2483,0),4),"")</f>
        <v/>
      </c>
    </row>
    <row r="664" customFormat="false" ht="15" hidden="false" customHeight="false" outlineLevel="0" collapsed="false">
      <c r="A664" s="28"/>
      <c r="B664" s="29" t="str">
        <f aca="false">IFERROR(INDEX($D$1:$G$2483,MATCH(#REF!,$D$1:$D$2483,0),4),"")</f>
        <v/>
      </c>
    </row>
    <row r="665" customFormat="false" ht="15" hidden="false" customHeight="false" outlineLevel="0" collapsed="false">
      <c r="A665" s="28"/>
      <c r="B665" s="29" t="str">
        <f aca="false">IFERROR(INDEX($D$1:$G$2483,MATCH(#REF!,$D$1:$D$2483,0),4),"")</f>
        <v/>
      </c>
    </row>
    <row r="666" customFormat="false" ht="15" hidden="false" customHeight="false" outlineLevel="0" collapsed="false">
      <c r="A666" s="28"/>
      <c r="B666" s="29" t="str">
        <f aca="false">IFERROR(INDEX($D$1:$G$2483,MATCH(#REF!,$D$1:$D$2483,0),4),"")</f>
        <v/>
      </c>
    </row>
    <row r="667" customFormat="false" ht="15" hidden="false" customHeight="false" outlineLevel="0" collapsed="false">
      <c r="A667" s="28"/>
      <c r="B667" s="29" t="str">
        <f aca="false">IFERROR(INDEX($D$1:$G$2483,MATCH(#REF!,$D$1:$D$2483,0),4),"")</f>
        <v/>
      </c>
    </row>
    <row r="668" customFormat="false" ht="15" hidden="false" customHeight="false" outlineLevel="0" collapsed="false">
      <c r="A668" s="28"/>
      <c r="B668" s="29" t="str">
        <f aca="false">IFERROR(INDEX($D$1:$G$2483,MATCH(#REF!,$D$1:$D$2483,0),4),"")</f>
        <v/>
      </c>
    </row>
    <row r="669" customFormat="false" ht="15" hidden="false" customHeight="false" outlineLevel="0" collapsed="false">
      <c r="A669" s="28"/>
      <c r="B669" s="29" t="str">
        <f aca="false">IFERROR(INDEX($D$1:$G$2483,MATCH(#REF!,$D$1:$D$2483,0),4),"")</f>
        <v/>
      </c>
    </row>
    <row r="670" customFormat="false" ht="15" hidden="false" customHeight="false" outlineLevel="0" collapsed="false">
      <c r="A670" s="28"/>
      <c r="B670" s="29" t="str">
        <f aca="false">IFERROR(INDEX($D$1:$G$2483,MATCH(#REF!,$D$1:$D$2483,0),4),"")</f>
        <v/>
      </c>
    </row>
    <row r="671" customFormat="false" ht="15" hidden="false" customHeight="false" outlineLevel="0" collapsed="false">
      <c r="A671" s="28"/>
      <c r="B671" s="29" t="str">
        <f aca="false">IFERROR(INDEX($D$1:$G$2483,MATCH(#REF!,$D$1:$D$2483,0),4),"")</f>
        <v/>
      </c>
    </row>
    <row r="672" customFormat="false" ht="15" hidden="false" customHeight="false" outlineLevel="0" collapsed="false">
      <c r="A672" s="28"/>
      <c r="B672" s="29" t="str">
        <f aca="false">IFERROR(INDEX($D$1:$G$2483,MATCH(#REF!,$D$1:$D$2483,0),4),"")</f>
        <v/>
      </c>
    </row>
    <row r="673" customFormat="false" ht="15" hidden="false" customHeight="false" outlineLevel="0" collapsed="false">
      <c r="A673" s="28"/>
      <c r="B673" s="29" t="str">
        <f aca="false">IFERROR(INDEX($D$1:$G$2483,MATCH(#REF!,$D$1:$D$2483,0),4),"")</f>
        <v/>
      </c>
    </row>
    <row r="674" customFormat="false" ht="15" hidden="false" customHeight="false" outlineLevel="0" collapsed="false">
      <c r="A674" s="28"/>
      <c r="B674" s="29" t="str">
        <f aca="false">IFERROR(INDEX($D$1:$G$2483,MATCH(#REF!,$D$1:$D$2483,0),4),"")</f>
        <v/>
      </c>
    </row>
    <row r="675" customFormat="false" ht="15" hidden="false" customHeight="false" outlineLevel="0" collapsed="false">
      <c r="A675" s="28"/>
      <c r="B675" s="29" t="str">
        <f aca="false">IFERROR(INDEX($D$1:$G$2483,MATCH(#REF!,$D$1:$D$2483,0),4),"")</f>
        <v/>
      </c>
    </row>
    <row r="676" customFormat="false" ht="15" hidden="false" customHeight="false" outlineLevel="0" collapsed="false">
      <c r="A676" s="28"/>
      <c r="B676" s="29" t="str">
        <f aca="false">IFERROR(INDEX($D$1:$G$2483,MATCH(#REF!,$D$1:$D$2483,0),4),"")</f>
        <v/>
      </c>
    </row>
    <row r="677" customFormat="false" ht="15" hidden="false" customHeight="false" outlineLevel="0" collapsed="false">
      <c r="A677" s="28"/>
      <c r="B677" s="29" t="str">
        <f aca="false">IFERROR(INDEX($D$1:$G$2483,MATCH(#REF!,$D$1:$D$2483,0),4),"")</f>
        <v/>
      </c>
    </row>
    <row r="678" customFormat="false" ht="15" hidden="false" customHeight="false" outlineLevel="0" collapsed="false">
      <c r="A678" s="28"/>
      <c r="B678" s="29" t="str">
        <f aca="false">IFERROR(INDEX($D$1:$G$2483,MATCH(#REF!,$D$1:$D$2483,0),4),"")</f>
        <v/>
      </c>
    </row>
    <row r="679" customFormat="false" ht="15" hidden="false" customHeight="false" outlineLevel="0" collapsed="false">
      <c r="A679" s="28"/>
      <c r="B679" s="29" t="str">
        <f aca="false">IFERROR(INDEX($D$1:$G$2483,MATCH(#REF!,$D$1:$D$2483,0),4),"")</f>
        <v/>
      </c>
    </row>
    <row r="680" customFormat="false" ht="15" hidden="false" customHeight="false" outlineLevel="0" collapsed="false">
      <c r="A680" s="28"/>
      <c r="B680" s="29" t="str">
        <f aca="false">IFERROR(INDEX($D$1:$G$2483,MATCH(#REF!,$D$1:$D$2483,0),4),"")</f>
        <v/>
      </c>
    </row>
    <row r="681" customFormat="false" ht="15" hidden="false" customHeight="false" outlineLevel="0" collapsed="false">
      <c r="A681" s="28"/>
      <c r="B681" s="29" t="str">
        <f aca="false">IFERROR(INDEX($D$1:$G$2483,MATCH(#REF!,$D$1:$D$2483,0),4),"")</f>
        <v/>
      </c>
    </row>
    <row r="682" customFormat="false" ht="15" hidden="false" customHeight="false" outlineLevel="0" collapsed="false">
      <c r="A682" s="28"/>
      <c r="B682" s="29" t="str">
        <f aca="false">IFERROR(INDEX($D$1:$G$2483,MATCH(#REF!,$D$1:$D$2483,0),4),"")</f>
        <v/>
      </c>
    </row>
    <row r="683" customFormat="false" ht="15" hidden="false" customHeight="false" outlineLevel="0" collapsed="false">
      <c r="A683" s="28"/>
      <c r="B683" s="29" t="str">
        <f aca="false">IFERROR(INDEX($D$1:$G$2483,MATCH(#REF!,$D$1:$D$2483,0),4),"")</f>
        <v/>
      </c>
    </row>
    <row r="684" customFormat="false" ht="15" hidden="false" customHeight="false" outlineLevel="0" collapsed="false">
      <c r="A684" s="28"/>
      <c r="B684" s="29" t="str">
        <f aca="false">IFERROR(INDEX($D$1:$G$2483,MATCH(#REF!,$D$1:$D$2483,0),4),"")</f>
        <v/>
      </c>
    </row>
    <row r="685" customFormat="false" ht="15" hidden="false" customHeight="false" outlineLevel="0" collapsed="false">
      <c r="A685" s="28"/>
      <c r="B685" s="29" t="str">
        <f aca="false">IFERROR(INDEX($D$1:$G$2483,MATCH(#REF!,$D$1:$D$2483,0),4),"")</f>
        <v/>
      </c>
    </row>
    <row r="686" customFormat="false" ht="15" hidden="false" customHeight="false" outlineLevel="0" collapsed="false">
      <c r="A686" s="28"/>
      <c r="B686" s="29" t="str">
        <f aca="false">IFERROR(INDEX($D$1:$G$2483,MATCH(#REF!,$D$1:$D$2483,0),4),"")</f>
        <v/>
      </c>
    </row>
    <row r="687" customFormat="false" ht="15" hidden="false" customHeight="false" outlineLevel="0" collapsed="false">
      <c r="A687" s="28"/>
      <c r="B687" s="29" t="str">
        <f aca="false">IFERROR(INDEX($D$1:$G$2483,MATCH(#REF!,$D$1:$D$2483,0),4),"")</f>
        <v/>
      </c>
    </row>
    <row r="688" customFormat="false" ht="15" hidden="false" customHeight="false" outlineLevel="0" collapsed="false">
      <c r="A688" s="28"/>
      <c r="B688" s="29" t="str">
        <f aca="false">IFERROR(INDEX($D$1:$G$2483,MATCH(#REF!,$D$1:$D$2483,0),4),"")</f>
        <v/>
      </c>
    </row>
    <row r="689" customFormat="false" ht="15" hidden="false" customHeight="false" outlineLevel="0" collapsed="false">
      <c r="A689" s="28"/>
      <c r="B689" s="29" t="str">
        <f aca="false">IFERROR(INDEX($D$1:$G$2483,MATCH(#REF!,$D$1:$D$2483,0),4),"")</f>
        <v/>
      </c>
    </row>
    <row r="690" customFormat="false" ht="15" hidden="false" customHeight="false" outlineLevel="0" collapsed="false">
      <c r="A690" s="28"/>
      <c r="B690" s="29" t="str">
        <f aca="false">IFERROR(INDEX($D$1:$G$2483,MATCH(#REF!,$D$1:$D$2483,0),4),"")</f>
        <v/>
      </c>
    </row>
    <row r="691" customFormat="false" ht="15" hidden="false" customHeight="false" outlineLevel="0" collapsed="false">
      <c r="A691" s="28"/>
      <c r="B691" s="29" t="str">
        <f aca="false">IFERROR(INDEX($D$1:$G$2483,MATCH(#REF!,$D$1:$D$2483,0),4),"")</f>
        <v/>
      </c>
    </row>
    <row r="692" customFormat="false" ht="15" hidden="false" customHeight="false" outlineLevel="0" collapsed="false">
      <c r="A692" s="28"/>
      <c r="B692" s="29" t="str">
        <f aca="false">IFERROR(INDEX($D$1:$G$2483,MATCH(#REF!,$D$1:$D$2483,0),4),"")</f>
        <v/>
      </c>
    </row>
    <row r="693" customFormat="false" ht="15" hidden="false" customHeight="false" outlineLevel="0" collapsed="false">
      <c r="A693" s="28"/>
      <c r="B693" s="29" t="str">
        <f aca="false">IFERROR(INDEX($D$1:$G$2483,MATCH(#REF!,$D$1:$D$2483,0),4),"")</f>
        <v/>
      </c>
    </row>
    <row r="694" customFormat="false" ht="15" hidden="false" customHeight="false" outlineLevel="0" collapsed="false">
      <c r="A694" s="28"/>
      <c r="B694" s="29" t="str">
        <f aca="false">IFERROR(INDEX($D$1:$G$2483,MATCH(#REF!,$D$1:$D$2483,0),4),"")</f>
        <v/>
      </c>
    </row>
    <row r="695" customFormat="false" ht="15" hidden="false" customHeight="false" outlineLevel="0" collapsed="false">
      <c r="A695" s="28"/>
      <c r="B695" s="29" t="str">
        <f aca="false">IFERROR(INDEX($D$1:$G$2483,MATCH(#REF!,$D$1:$D$2483,0),4),"")</f>
        <v/>
      </c>
    </row>
    <row r="696" customFormat="false" ht="15" hidden="false" customHeight="false" outlineLevel="0" collapsed="false">
      <c r="A696" s="28"/>
      <c r="B696" s="29" t="str">
        <f aca="false">IFERROR(INDEX($D$1:$G$2483,MATCH(#REF!,$D$1:$D$2483,0),4),"")</f>
        <v/>
      </c>
    </row>
    <row r="697" customFormat="false" ht="15" hidden="false" customHeight="false" outlineLevel="0" collapsed="false">
      <c r="A697" s="28"/>
      <c r="B697" s="29" t="str">
        <f aca="false">IFERROR(INDEX($D$1:$G$2483,MATCH(#REF!,$D$1:$D$2483,0),4),"")</f>
        <v/>
      </c>
    </row>
    <row r="698" customFormat="false" ht="15" hidden="false" customHeight="false" outlineLevel="0" collapsed="false">
      <c r="A698" s="28"/>
      <c r="B698" s="29" t="str">
        <f aca="false">IFERROR(INDEX($D$1:$G$2483,MATCH(#REF!,$D$1:$D$2483,0),4),"")</f>
        <v/>
      </c>
    </row>
    <row r="699" customFormat="false" ht="15" hidden="false" customHeight="false" outlineLevel="0" collapsed="false">
      <c r="A699" s="28"/>
      <c r="B699" s="29" t="str">
        <f aca="false">IFERROR(INDEX($D$1:$G$2483,MATCH(#REF!,$D$1:$D$2483,0),4),"")</f>
        <v/>
      </c>
    </row>
    <row r="700" customFormat="false" ht="15" hidden="false" customHeight="false" outlineLevel="0" collapsed="false">
      <c r="A700" s="28"/>
      <c r="B700" s="29" t="str">
        <f aca="false">IFERROR(INDEX($D$1:$G$2483,MATCH(#REF!,$D$1:$D$2483,0),4),"")</f>
        <v/>
      </c>
    </row>
    <row r="701" customFormat="false" ht="15" hidden="false" customHeight="false" outlineLevel="0" collapsed="false">
      <c r="A701" s="28"/>
      <c r="B701" s="29" t="str">
        <f aca="false">IFERROR(INDEX($D$1:$G$2483,MATCH(#REF!,$D$1:$D$2483,0),4),"")</f>
        <v/>
      </c>
    </row>
    <row r="702" customFormat="false" ht="15" hidden="false" customHeight="false" outlineLevel="0" collapsed="false">
      <c r="A702" s="28"/>
      <c r="B702" s="29" t="str">
        <f aca="false">IFERROR(INDEX($D$1:$G$2483,MATCH(#REF!,$D$1:$D$2483,0),4),"")</f>
        <v/>
      </c>
    </row>
    <row r="703" customFormat="false" ht="15" hidden="false" customHeight="false" outlineLevel="0" collapsed="false">
      <c r="A703" s="28"/>
      <c r="B703" s="29" t="str">
        <f aca="false">IFERROR(INDEX($D$1:$G$2483,MATCH(#REF!,$D$1:$D$2483,0),4),"")</f>
        <v/>
      </c>
    </row>
    <row r="704" customFormat="false" ht="15" hidden="false" customHeight="false" outlineLevel="0" collapsed="false">
      <c r="A704" s="28"/>
      <c r="B704" s="29" t="str">
        <f aca="false">IFERROR(INDEX($D$1:$G$2483,MATCH(#REF!,$D$1:$D$2483,0),4),"")</f>
        <v/>
      </c>
    </row>
    <row r="705" customFormat="false" ht="15" hidden="false" customHeight="false" outlineLevel="0" collapsed="false">
      <c r="A705" s="28"/>
      <c r="B705" s="29" t="str">
        <f aca="false">IFERROR(INDEX($D$1:$G$2483,MATCH(#REF!,$D$1:$D$2483,0),4),"")</f>
        <v/>
      </c>
    </row>
    <row r="706" customFormat="false" ht="15" hidden="false" customHeight="false" outlineLevel="0" collapsed="false">
      <c r="A706" s="28"/>
      <c r="B706" s="29" t="str">
        <f aca="false">IFERROR(INDEX($D$1:$G$2483,MATCH(#REF!,$D$1:$D$2483,0),4),"")</f>
        <v/>
      </c>
    </row>
    <row r="707" customFormat="false" ht="15" hidden="false" customHeight="false" outlineLevel="0" collapsed="false">
      <c r="A707" s="28"/>
      <c r="B707" s="29" t="str">
        <f aca="false">IFERROR(INDEX($D$1:$G$2483,MATCH(#REF!,$D$1:$D$2483,0),4),"")</f>
        <v/>
      </c>
    </row>
    <row r="708" customFormat="false" ht="15" hidden="false" customHeight="false" outlineLevel="0" collapsed="false">
      <c r="A708" s="28"/>
      <c r="B708" s="29" t="str">
        <f aca="false">IFERROR(INDEX($D$1:$G$2483,MATCH(#REF!,$D$1:$D$2483,0),4),"")</f>
        <v/>
      </c>
    </row>
    <row r="709" customFormat="false" ht="15" hidden="false" customHeight="false" outlineLevel="0" collapsed="false">
      <c r="A709" s="28"/>
      <c r="B709" s="29" t="str">
        <f aca="false">IFERROR(INDEX($D$1:$G$2483,MATCH(#REF!,$D$1:$D$2483,0),4),"")</f>
        <v/>
      </c>
    </row>
    <row r="710" customFormat="false" ht="15" hidden="false" customHeight="false" outlineLevel="0" collapsed="false">
      <c r="A710" s="28"/>
      <c r="B710" s="29" t="str">
        <f aca="false">IFERROR(INDEX($D$1:$G$2483,MATCH(#REF!,$D$1:$D$2483,0),4),"")</f>
        <v/>
      </c>
    </row>
    <row r="711" customFormat="false" ht="15" hidden="false" customHeight="false" outlineLevel="0" collapsed="false">
      <c r="A711" s="28"/>
      <c r="B711" s="29" t="str">
        <f aca="false">IFERROR(INDEX($D$1:$G$2483,MATCH(#REF!,$D$1:$D$2483,0),4),"")</f>
        <v/>
      </c>
    </row>
    <row r="712" customFormat="false" ht="15" hidden="false" customHeight="false" outlineLevel="0" collapsed="false">
      <c r="A712" s="28"/>
      <c r="B712" s="29" t="str">
        <f aca="false">IFERROR(INDEX($D$1:$G$2483,MATCH(#REF!,$D$1:$D$2483,0),4),"")</f>
        <v/>
      </c>
    </row>
    <row r="713" customFormat="false" ht="15" hidden="false" customHeight="false" outlineLevel="0" collapsed="false">
      <c r="A713" s="28"/>
      <c r="B713" s="29" t="str">
        <f aca="false">IFERROR(INDEX($D$1:$G$2483,MATCH(#REF!,$D$1:$D$2483,0),4),"")</f>
        <v/>
      </c>
    </row>
    <row r="714" customFormat="false" ht="15" hidden="false" customHeight="false" outlineLevel="0" collapsed="false">
      <c r="A714" s="28"/>
      <c r="B714" s="29" t="str">
        <f aca="false">IFERROR(INDEX($D$1:$G$2483,MATCH(#REF!,$D$1:$D$2483,0),4),"")</f>
        <v/>
      </c>
    </row>
    <row r="715" customFormat="false" ht="15" hidden="false" customHeight="false" outlineLevel="0" collapsed="false">
      <c r="A715" s="28"/>
      <c r="B715" s="29" t="str">
        <f aca="false">IFERROR(INDEX($D$1:$G$2483,MATCH(#REF!,$D$1:$D$2483,0),4),"")</f>
        <v/>
      </c>
    </row>
    <row r="716" customFormat="false" ht="15" hidden="false" customHeight="false" outlineLevel="0" collapsed="false">
      <c r="A716" s="28"/>
      <c r="B716" s="29" t="str">
        <f aca="false">IFERROR(INDEX($D$1:$G$2483,MATCH(#REF!,$D$1:$D$2483,0),4),"")</f>
        <v/>
      </c>
    </row>
    <row r="717" customFormat="false" ht="15" hidden="false" customHeight="false" outlineLevel="0" collapsed="false">
      <c r="A717" s="28"/>
      <c r="B717" s="29" t="str">
        <f aca="false">IFERROR(INDEX($D$1:$G$2483,MATCH(#REF!,$D$1:$D$2483,0),4),"")</f>
        <v/>
      </c>
    </row>
    <row r="718" customFormat="false" ht="15" hidden="false" customHeight="false" outlineLevel="0" collapsed="false">
      <c r="A718" s="28"/>
      <c r="B718" s="29" t="str">
        <f aca="false">IFERROR(INDEX($D$1:$G$2483,MATCH(#REF!,$D$1:$D$2483,0),4),"")</f>
        <v/>
      </c>
    </row>
    <row r="719" customFormat="false" ht="15" hidden="false" customHeight="false" outlineLevel="0" collapsed="false">
      <c r="A719" s="28"/>
      <c r="B719" s="29" t="str">
        <f aca="false">IFERROR(INDEX($D$1:$G$2483,MATCH(#REF!,$D$1:$D$2483,0),4),"")</f>
        <v/>
      </c>
    </row>
    <row r="720" customFormat="false" ht="15" hidden="false" customHeight="false" outlineLevel="0" collapsed="false">
      <c r="A720" s="28"/>
      <c r="B720" s="29" t="str">
        <f aca="false">IFERROR(INDEX($D$1:$G$2483,MATCH(#REF!,$D$1:$D$2483,0),4),"")</f>
        <v/>
      </c>
    </row>
    <row r="721" customFormat="false" ht="15" hidden="false" customHeight="false" outlineLevel="0" collapsed="false">
      <c r="A721" s="28"/>
      <c r="B721" s="29" t="str">
        <f aca="false">IFERROR(INDEX($D$1:$G$2483,MATCH(#REF!,$D$1:$D$2483,0),4),"")</f>
        <v/>
      </c>
    </row>
    <row r="722" customFormat="false" ht="15" hidden="false" customHeight="false" outlineLevel="0" collapsed="false">
      <c r="A722" s="28"/>
      <c r="B722" s="29" t="str">
        <f aca="false">IFERROR(INDEX($D$1:$G$2483,MATCH(#REF!,$D$1:$D$2483,0),4),"")</f>
        <v/>
      </c>
    </row>
    <row r="723" customFormat="false" ht="15" hidden="false" customHeight="false" outlineLevel="0" collapsed="false">
      <c r="A723" s="28"/>
      <c r="B723" s="29" t="str">
        <f aca="false">IFERROR(INDEX($D$1:$G$2483,MATCH(#REF!,$D$1:$D$2483,0),4),"")</f>
        <v/>
      </c>
    </row>
    <row r="724" customFormat="false" ht="15" hidden="false" customHeight="false" outlineLevel="0" collapsed="false">
      <c r="A724" s="28"/>
      <c r="B724" s="29" t="str">
        <f aca="false">IFERROR(INDEX($D$1:$G$2483,MATCH(#REF!,$D$1:$D$2483,0),4),"")</f>
        <v/>
      </c>
    </row>
    <row r="725" customFormat="false" ht="15" hidden="false" customHeight="false" outlineLevel="0" collapsed="false">
      <c r="A725" s="28"/>
      <c r="B725" s="29" t="str">
        <f aca="false">IFERROR(INDEX($D$1:$G$2483,MATCH(#REF!,$D$1:$D$2483,0),4),"")</f>
        <v/>
      </c>
    </row>
    <row r="726" customFormat="false" ht="15" hidden="false" customHeight="false" outlineLevel="0" collapsed="false">
      <c r="A726" s="28"/>
      <c r="B726" s="29" t="str">
        <f aca="false">IFERROR(INDEX($D$1:$G$2483,MATCH(#REF!,$D$1:$D$2483,0),4),"")</f>
        <v/>
      </c>
    </row>
    <row r="727" customFormat="false" ht="15" hidden="false" customHeight="false" outlineLevel="0" collapsed="false">
      <c r="A727" s="28"/>
      <c r="B727" s="29" t="str">
        <f aca="false">IFERROR(INDEX($D$1:$G$2483,MATCH(#REF!,$D$1:$D$2483,0),4),"")</f>
        <v/>
      </c>
    </row>
    <row r="728" customFormat="false" ht="15" hidden="false" customHeight="false" outlineLevel="0" collapsed="false">
      <c r="A728" s="28"/>
      <c r="B728" s="29" t="str">
        <f aca="false">IFERROR(INDEX($D$1:$G$2483,MATCH(#REF!,$D$1:$D$2483,0),4),"")</f>
        <v/>
      </c>
    </row>
    <row r="729" customFormat="false" ht="15" hidden="false" customHeight="false" outlineLevel="0" collapsed="false">
      <c r="A729" s="28"/>
      <c r="B729" s="29" t="str">
        <f aca="false">IFERROR(INDEX($D$1:$G$2483,MATCH(#REF!,$D$1:$D$2483,0),4),"")</f>
        <v/>
      </c>
    </row>
    <row r="730" customFormat="false" ht="15" hidden="false" customHeight="false" outlineLevel="0" collapsed="false">
      <c r="A730" s="28"/>
      <c r="B730" s="29" t="str">
        <f aca="false">IFERROR(INDEX($D$1:$G$2483,MATCH(#REF!,$D$1:$D$2483,0),4),"")</f>
        <v/>
      </c>
    </row>
    <row r="731" customFormat="false" ht="15" hidden="false" customHeight="false" outlineLevel="0" collapsed="false">
      <c r="A731" s="28"/>
      <c r="B731" s="29" t="str">
        <f aca="false">IFERROR(INDEX($D$1:$G$2483,MATCH(#REF!,$D$1:$D$2483,0),4),"")</f>
        <v/>
      </c>
    </row>
    <row r="732" customFormat="false" ht="15" hidden="false" customHeight="false" outlineLevel="0" collapsed="false">
      <c r="A732" s="28"/>
      <c r="B732" s="29" t="str">
        <f aca="false">IFERROR(INDEX($D$1:$G$2483,MATCH(#REF!,$D$1:$D$2483,0),4),"")</f>
        <v/>
      </c>
    </row>
    <row r="733" customFormat="false" ht="15" hidden="false" customHeight="false" outlineLevel="0" collapsed="false">
      <c r="A733" s="28"/>
      <c r="B733" s="29" t="str">
        <f aca="false">IFERROR(INDEX($D$1:$G$2483,MATCH(#REF!,$D$1:$D$2483,0),4),"")</f>
        <v/>
      </c>
    </row>
    <row r="734" customFormat="false" ht="15" hidden="false" customHeight="false" outlineLevel="0" collapsed="false">
      <c r="A734" s="28"/>
      <c r="B734" s="29" t="str">
        <f aca="false">IFERROR(INDEX($D$1:$G$2483,MATCH(#REF!,$D$1:$D$2483,0),4),"")</f>
        <v/>
      </c>
    </row>
    <row r="735" customFormat="false" ht="15" hidden="false" customHeight="false" outlineLevel="0" collapsed="false">
      <c r="A735" s="28"/>
      <c r="B735" s="29" t="str">
        <f aca="false">IFERROR(INDEX($D$1:$G$2483,MATCH(#REF!,$D$1:$D$2483,0),4),"")</f>
        <v/>
      </c>
    </row>
    <row r="736" customFormat="false" ht="15" hidden="false" customHeight="false" outlineLevel="0" collapsed="false">
      <c r="A736" s="28"/>
      <c r="B736" s="29" t="str">
        <f aca="false">IFERROR(INDEX($D$1:$G$2483,MATCH(#REF!,$D$1:$D$2483,0),4),"")</f>
        <v/>
      </c>
    </row>
    <row r="737" customFormat="false" ht="15" hidden="false" customHeight="false" outlineLevel="0" collapsed="false">
      <c r="A737" s="28"/>
      <c r="B737" s="29" t="str">
        <f aca="false">IFERROR(INDEX($D$1:$G$2483,MATCH(#REF!,$D$1:$D$2483,0),4),"")</f>
        <v/>
      </c>
    </row>
    <row r="738" customFormat="false" ht="15" hidden="false" customHeight="false" outlineLevel="0" collapsed="false">
      <c r="A738" s="28"/>
      <c r="B738" s="29" t="str">
        <f aca="false">IFERROR(INDEX($D$1:$G$2483,MATCH(#REF!,$D$1:$D$2483,0),4),"")</f>
        <v/>
      </c>
    </row>
    <row r="739" customFormat="false" ht="15" hidden="false" customHeight="false" outlineLevel="0" collapsed="false">
      <c r="A739" s="28"/>
      <c r="B739" s="29" t="str">
        <f aca="false">IFERROR(INDEX($D$1:$G$2483,MATCH(#REF!,$D$1:$D$2483,0),4),"")</f>
        <v/>
      </c>
    </row>
    <row r="740" customFormat="false" ht="15" hidden="false" customHeight="false" outlineLevel="0" collapsed="false">
      <c r="A740" s="28"/>
      <c r="B740" s="29" t="str">
        <f aca="false">IFERROR(INDEX($D$1:$G$2483,MATCH(#REF!,$D$1:$D$2483,0),4),"")</f>
        <v/>
      </c>
    </row>
    <row r="741" customFormat="false" ht="15" hidden="false" customHeight="false" outlineLevel="0" collapsed="false">
      <c r="A741" s="28"/>
      <c r="B741" s="29" t="str">
        <f aca="false">IFERROR(INDEX($D$1:$G$2483,MATCH(#REF!,$D$1:$D$2483,0),4),"")</f>
        <v/>
      </c>
    </row>
    <row r="742" customFormat="false" ht="15" hidden="false" customHeight="false" outlineLevel="0" collapsed="false">
      <c r="A742" s="28"/>
      <c r="B742" s="29" t="str">
        <f aca="false">IFERROR(INDEX($D$1:$G$2483,MATCH(#REF!,$D$1:$D$2483,0),4),"")</f>
        <v/>
      </c>
    </row>
    <row r="743" customFormat="false" ht="15" hidden="false" customHeight="false" outlineLevel="0" collapsed="false">
      <c r="A743" s="28"/>
      <c r="B743" s="29" t="str">
        <f aca="false">IFERROR(INDEX($D$1:$G$2483,MATCH(#REF!,$D$1:$D$2483,0),4),"")</f>
        <v/>
      </c>
    </row>
    <row r="744" customFormat="false" ht="15" hidden="false" customHeight="false" outlineLevel="0" collapsed="false">
      <c r="A744" s="28"/>
      <c r="B744" s="29" t="str">
        <f aca="false">IFERROR(INDEX($D$1:$G$2483,MATCH(#REF!,$D$1:$D$2483,0),4),"")</f>
        <v/>
      </c>
    </row>
    <row r="745" customFormat="false" ht="15" hidden="false" customHeight="false" outlineLevel="0" collapsed="false">
      <c r="A745" s="28"/>
      <c r="B745" s="29" t="str">
        <f aca="false">IFERROR(INDEX($D$1:$G$2483,MATCH(#REF!,$D$1:$D$2483,0),4),"")</f>
        <v/>
      </c>
    </row>
    <row r="746" customFormat="false" ht="15" hidden="false" customHeight="false" outlineLevel="0" collapsed="false">
      <c r="A746" s="28"/>
      <c r="B746" s="29" t="str">
        <f aca="false">IFERROR(INDEX($D$1:$G$2483,MATCH(#REF!,$D$1:$D$2483,0),4),"")</f>
        <v/>
      </c>
    </row>
    <row r="747" customFormat="false" ht="15" hidden="false" customHeight="false" outlineLevel="0" collapsed="false">
      <c r="A747" s="28"/>
      <c r="B747" s="29" t="str">
        <f aca="false">IFERROR(INDEX($D$1:$G$2483,MATCH(#REF!,$D$1:$D$2483,0),4),"")</f>
        <v/>
      </c>
    </row>
    <row r="748" customFormat="false" ht="15" hidden="false" customHeight="false" outlineLevel="0" collapsed="false">
      <c r="A748" s="28"/>
      <c r="B748" s="29" t="str">
        <f aca="false">IFERROR(INDEX($D$1:$G$2483,MATCH(#REF!,$D$1:$D$2483,0),4),"")</f>
        <v/>
      </c>
    </row>
    <row r="749" customFormat="false" ht="15" hidden="false" customHeight="false" outlineLevel="0" collapsed="false">
      <c r="A749" s="28"/>
      <c r="B749" s="29" t="str">
        <f aca="false">IFERROR(INDEX($D$1:$G$2483,MATCH(#REF!,$D$1:$D$2483,0),4),"")</f>
        <v/>
      </c>
    </row>
    <row r="750" customFormat="false" ht="15" hidden="false" customHeight="false" outlineLevel="0" collapsed="false">
      <c r="A750" s="28"/>
      <c r="B750" s="29" t="str">
        <f aca="false">IFERROR(INDEX($D$1:$G$2483,MATCH(#REF!,$D$1:$D$2483,0),4),"")</f>
        <v/>
      </c>
    </row>
    <row r="751" customFormat="false" ht="15" hidden="false" customHeight="false" outlineLevel="0" collapsed="false">
      <c r="A751" s="28"/>
      <c r="B751" s="29" t="str">
        <f aca="false">IFERROR(INDEX($D$1:$G$2483,MATCH(#REF!,$D$1:$D$2483,0),4),"")</f>
        <v/>
      </c>
    </row>
    <row r="752" customFormat="false" ht="15" hidden="false" customHeight="false" outlineLevel="0" collapsed="false">
      <c r="A752" s="28"/>
      <c r="B752" s="29" t="str">
        <f aca="false">IFERROR(INDEX($D$1:$G$2483,MATCH(#REF!,$D$1:$D$2483,0),4),"")</f>
        <v/>
      </c>
    </row>
    <row r="753" customFormat="false" ht="15" hidden="false" customHeight="false" outlineLevel="0" collapsed="false">
      <c r="A753" s="28"/>
      <c r="B753" s="29" t="str">
        <f aca="false">IFERROR(INDEX($D$1:$G$2483,MATCH(#REF!,$D$1:$D$2483,0),4),"")</f>
        <v/>
      </c>
    </row>
    <row r="754" customFormat="false" ht="15" hidden="false" customHeight="false" outlineLevel="0" collapsed="false">
      <c r="A754" s="28"/>
      <c r="B754" s="29" t="str">
        <f aca="false">IFERROR(INDEX($D$1:$G$2483,MATCH(#REF!,$D$1:$D$2483,0),4),"")</f>
        <v/>
      </c>
    </row>
    <row r="755" customFormat="false" ht="15" hidden="false" customHeight="false" outlineLevel="0" collapsed="false">
      <c r="A755" s="28"/>
      <c r="B755" s="29" t="str">
        <f aca="false">IFERROR(INDEX($D$1:$G$2483,MATCH(#REF!,$D$1:$D$2483,0),4),"")</f>
        <v/>
      </c>
    </row>
    <row r="756" customFormat="false" ht="15" hidden="false" customHeight="false" outlineLevel="0" collapsed="false">
      <c r="A756" s="28"/>
      <c r="B756" s="29" t="str">
        <f aca="false">IFERROR(INDEX($D$1:$G$2483,MATCH(#REF!,$D$1:$D$2483,0),4),"")</f>
        <v/>
      </c>
    </row>
    <row r="757" customFormat="false" ht="15" hidden="false" customHeight="false" outlineLevel="0" collapsed="false">
      <c r="A757" s="28"/>
      <c r="B757" s="29" t="str">
        <f aca="false">IFERROR(INDEX($D$1:$G$2483,MATCH(#REF!,$D$1:$D$2483,0),4),"")</f>
        <v/>
      </c>
    </row>
    <row r="758" customFormat="false" ht="15" hidden="false" customHeight="false" outlineLevel="0" collapsed="false">
      <c r="A758" s="28"/>
      <c r="B758" s="29" t="str">
        <f aca="false">IFERROR(INDEX($D$1:$G$2483,MATCH(#REF!,$D$1:$D$2483,0),4),"")</f>
        <v/>
      </c>
    </row>
    <row r="759" customFormat="false" ht="15" hidden="false" customHeight="false" outlineLevel="0" collapsed="false">
      <c r="A759" s="28"/>
      <c r="B759" s="29" t="str">
        <f aca="false">IFERROR(INDEX($D$1:$G$2483,MATCH(#REF!,$D$1:$D$2483,0),4),"")</f>
        <v/>
      </c>
    </row>
    <row r="760" customFormat="false" ht="15" hidden="false" customHeight="false" outlineLevel="0" collapsed="false">
      <c r="A760" s="28"/>
      <c r="B760" s="29" t="str">
        <f aca="false">IFERROR(INDEX($D$1:$G$2483,MATCH(#REF!,$D$1:$D$2483,0),4),"")</f>
        <v/>
      </c>
    </row>
    <row r="761" customFormat="false" ht="15" hidden="false" customHeight="false" outlineLevel="0" collapsed="false">
      <c r="A761" s="28"/>
      <c r="B761" s="29" t="str">
        <f aca="false">IFERROR(INDEX($D$1:$G$2483,MATCH(#REF!,$D$1:$D$2483,0),4),"")</f>
        <v/>
      </c>
    </row>
    <row r="762" customFormat="false" ht="15" hidden="false" customHeight="false" outlineLevel="0" collapsed="false">
      <c r="A762" s="28"/>
      <c r="B762" s="29" t="str">
        <f aca="false">IFERROR(INDEX($D$1:$G$2483,MATCH(#REF!,$D$1:$D$2483,0),4),"")</f>
        <v/>
      </c>
    </row>
    <row r="763" customFormat="false" ht="15" hidden="false" customHeight="false" outlineLevel="0" collapsed="false">
      <c r="A763" s="28"/>
      <c r="B763" s="29" t="str">
        <f aca="false">IFERROR(INDEX($D$1:$G$2483,MATCH(#REF!,$D$1:$D$2483,0),4),"")</f>
        <v/>
      </c>
    </row>
    <row r="764" customFormat="false" ht="15" hidden="false" customHeight="false" outlineLevel="0" collapsed="false">
      <c r="A764" s="28"/>
      <c r="B764" s="29" t="str">
        <f aca="false">IFERROR(INDEX($D$1:$G$2483,MATCH(#REF!,$D$1:$D$2483,0),4),"")</f>
        <v/>
      </c>
    </row>
    <row r="765" customFormat="false" ht="15" hidden="false" customHeight="false" outlineLevel="0" collapsed="false">
      <c r="A765" s="28"/>
      <c r="B765" s="29" t="str">
        <f aca="false">IFERROR(INDEX($D$1:$G$2483,MATCH(#REF!,$D$1:$D$2483,0),4),"")</f>
        <v/>
      </c>
    </row>
    <row r="766" customFormat="false" ht="15" hidden="false" customHeight="false" outlineLevel="0" collapsed="false">
      <c r="A766" s="28"/>
      <c r="B766" s="29" t="str">
        <f aca="false">IFERROR(INDEX($D$1:$G$2483,MATCH(#REF!,$D$1:$D$2483,0),4),"")</f>
        <v/>
      </c>
    </row>
    <row r="767" customFormat="false" ht="15" hidden="false" customHeight="false" outlineLevel="0" collapsed="false">
      <c r="A767" s="28"/>
      <c r="B767" s="29" t="str">
        <f aca="false">IFERROR(INDEX($D$1:$G$2483,MATCH(#REF!,$D$1:$D$2483,0),4),"")</f>
        <v/>
      </c>
    </row>
    <row r="768" customFormat="false" ht="15" hidden="false" customHeight="false" outlineLevel="0" collapsed="false">
      <c r="A768" s="28"/>
      <c r="B768" s="29" t="str">
        <f aca="false">IFERROR(INDEX($D$1:$G$2483,MATCH(#REF!,$D$1:$D$2483,0),4),"")</f>
        <v/>
      </c>
    </row>
    <row r="769" customFormat="false" ht="15" hidden="false" customHeight="false" outlineLevel="0" collapsed="false">
      <c r="A769" s="28"/>
      <c r="B769" s="29" t="str">
        <f aca="false">IFERROR(INDEX($D$1:$G$2483,MATCH(#REF!,$D$1:$D$2483,0),4),"")</f>
        <v/>
      </c>
    </row>
    <row r="770" customFormat="false" ht="15" hidden="false" customHeight="false" outlineLevel="0" collapsed="false">
      <c r="A770" s="28"/>
      <c r="B770" s="29" t="str">
        <f aca="false">IFERROR(INDEX($D$1:$G$2483,MATCH(#REF!,$D$1:$D$2483,0),4),"")</f>
        <v/>
      </c>
    </row>
    <row r="771" customFormat="false" ht="15" hidden="false" customHeight="false" outlineLevel="0" collapsed="false">
      <c r="A771" s="28"/>
      <c r="B771" s="29" t="str">
        <f aca="false">IFERROR(INDEX($D$1:$G$2483,MATCH(#REF!,$D$1:$D$2483,0),4),"")</f>
        <v/>
      </c>
    </row>
    <row r="772" customFormat="false" ht="15" hidden="false" customHeight="false" outlineLevel="0" collapsed="false">
      <c r="A772" s="28"/>
      <c r="B772" s="29" t="str">
        <f aca="false">IFERROR(INDEX($D$1:$G$2483,MATCH(#REF!,$D$1:$D$2483,0),4),"")</f>
        <v/>
      </c>
    </row>
    <row r="773" customFormat="false" ht="15" hidden="false" customHeight="false" outlineLevel="0" collapsed="false">
      <c r="A773" s="28"/>
      <c r="B773" s="29" t="str">
        <f aca="false">IFERROR(INDEX($D$1:$G$2483,MATCH(#REF!,$D$1:$D$2483,0),4),"")</f>
        <v/>
      </c>
    </row>
    <row r="774" customFormat="false" ht="15" hidden="false" customHeight="false" outlineLevel="0" collapsed="false">
      <c r="A774" s="28"/>
      <c r="B774" s="29" t="str">
        <f aca="false">IFERROR(INDEX($D$1:$G$2483,MATCH(#REF!,$D$1:$D$2483,0),4),"")</f>
        <v/>
      </c>
    </row>
    <row r="775" customFormat="false" ht="15" hidden="false" customHeight="false" outlineLevel="0" collapsed="false">
      <c r="A775" s="28"/>
      <c r="B775" s="29" t="str">
        <f aca="false">IFERROR(INDEX($D$1:$G$2483,MATCH(#REF!,$D$1:$D$2483,0),4),"")</f>
        <v/>
      </c>
    </row>
    <row r="776" customFormat="false" ht="15" hidden="false" customHeight="false" outlineLevel="0" collapsed="false">
      <c r="A776" s="28"/>
      <c r="B776" s="29" t="str">
        <f aca="false">IFERROR(INDEX($D$1:$G$2483,MATCH(#REF!,$D$1:$D$2483,0),4),"")</f>
        <v/>
      </c>
    </row>
    <row r="777" customFormat="false" ht="15" hidden="false" customHeight="false" outlineLevel="0" collapsed="false">
      <c r="A777" s="28"/>
      <c r="B777" s="29" t="str">
        <f aca="false">IFERROR(INDEX($D$1:$G$2483,MATCH(#REF!,$D$1:$D$2483,0),4),"")</f>
        <v/>
      </c>
    </row>
    <row r="778" customFormat="false" ht="15" hidden="false" customHeight="false" outlineLevel="0" collapsed="false">
      <c r="A778" s="28"/>
      <c r="B778" s="29" t="str">
        <f aca="false">IFERROR(INDEX($D$1:$G$2483,MATCH(#REF!,$D$1:$D$2483,0),4),"")</f>
        <v/>
      </c>
    </row>
    <row r="779" customFormat="false" ht="15" hidden="false" customHeight="false" outlineLevel="0" collapsed="false">
      <c r="A779" s="28"/>
      <c r="B779" s="29" t="str">
        <f aca="false">IFERROR(INDEX($D$1:$G$2483,MATCH(#REF!,$D$1:$D$2483,0),4),"")</f>
        <v/>
      </c>
    </row>
    <row r="780" customFormat="false" ht="15" hidden="false" customHeight="false" outlineLevel="0" collapsed="false">
      <c r="A780" s="28"/>
      <c r="B780" s="29" t="str">
        <f aca="false">IFERROR(INDEX($D$1:$G$2483,MATCH(#REF!,$D$1:$D$2483,0),4),"")</f>
        <v/>
      </c>
    </row>
    <row r="781" customFormat="false" ht="15" hidden="false" customHeight="false" outlineLevel="0" collapsed="false">
      <c r="A781" s="28"/>
      <c r="B781" s="29" t="str">
        <f aca="false">IFERROR(INDEX($D$1:$G$2483,MATCH(#REF!,$D$1:$D$2483,0),4),"")</f>
        <v/>
      </c>
    </row>
    <row r="782" customFormat="false" ht="15" hidden="false" customHeight="false" outlineLevel="0" collapsed="false">
      <c r="A782" s="28"/>
      <c r="B782" s="29" t="str">
        <f aca="false">IFERROR(INDEX($D$1:$G$2483,MATCH(#REF!,$D$1:$D$2483,0),4),"")</f>
        <v/>
      </c>
    </row>
    <row r="783" customFormat="false" ht="15" hidden="false" customHeight="false" outlineLevel="0" collapsed="false">
      <c r="A783" s="28"/>
      <c r="B783" s="29" t="str">
        <f aca="false">IFERROR(INDEX($D$1:$G$2483,MATCH(#REF!,$D$1:$D$2483,0),4),"")</f>
        <v/>
      </c>
    </row>
    <row r="784" customFormat="false" ht="15" hidden="false" customHeight="false" outlineLevel="0" collapsed="false">
      <c r="A784" s="28"/>
      <c r="B784" s="29" t="str">
        <f aca="false">IFERROR(INDEX($D$1:$G$2483,MATCH(#REF!,$D$1:$D$2483,0),4),"")</f>
        <v/>
      </c>
    </row>
    <row r="785" customFormat="false" ht="15" hidden="false" customHeight="false" outlineLevel="0" collapsed="false">
      <c r="A785" s="28"/>
      <c r="B785" s="29" t="str">
        <f aca="false">IFERROR(INDEX($D$1:$G$2483,MATCH(#REF!,$D$1:$D$2483,0),4),"")</f>
        <v/>
      </c>
    </row>
    <row r="786" customFormat="false" ht="15" hidden="false" customHeight="false" outlineLevel="0" collapsed="false">
      <c r="A786" s="28"/>
      <c r="B786" s="29" t="str">
        <f aca="false">IFERROR(INDEX($D$1:$G$2483,MATCH(#REF!,$D$1:$D$2483,0),4),"")</f>
        <v/>
      </c>
    </row>
    <row r="787" customFormat="false" ht="15" hidden="false" customHeight="false" outlineLevel="0" collapsed="false">
      <c r="A787" s="28"/>
      <c r="B787" s="29" t="str">
        <f aca="false">IFERROR(INDEX($D$1:$G$2483,MATCH(#REF!,$D$1:$D$2483,0),4),"")</f>
        <v/>
      </c>
    </row>
    <row r="788" customFormat="false" ht="15" hidden="false" customHeight="false" outlineLevel="0" collapsed="false">
      <c r="A788" s="28"/>
      <c r="B788" s="29" t="str">
        <f aca="false">IFERROR(INDEX($D$1:$G$2483,MATCH(#REF!,$D$1:$D$2483,0),4),"")</f>
        <v/>
      </c>
    </row>
    <row r="789" customFormat="false" ht="15" hidden="false" customHeight="false" outlineLevel="0" collapsed="false">
      <c r="A789" s="28"/>
      <c r="B789" s="29" t="str">
        <f aca="false">IFERROR(INDEX($D$1:$G$2483,MATCH(#REF!,$D$1:$D$2483,0),4),"")</f>
        <v/>
      </c>
    </row>
    <row r="790" customFormat="false" ht="15" hidden="false" customHeight="false" outlineLevel="0" collapsed="false">
      <c r="A790" s="28"/>
      <c r="B790" s="29" t="str">
        <f aca="false">IFERROR(INDEX($D$1:$G$2483,MATCH(#REF!,$D$1:$D$2483,0),4),"")</f>
        <v/>
      </c>
    </row>
    <row r="791" customFormat="false" ht="15" hidden="false" customHeight="false" outlineLevel="0" collapsed="false">
      <c r="A791" s="28"/>
      <c r="B791" s="29" t="str">
        <f aca="false">IFERROR(INDEX($D$1:$G$2483,MATCH(#REF!,$D$1:$D$2483,0),4),"")</f>
        <v/>
      </c>
    </row>
    <row r="792" customFormat="false" ht="15" hidden="false" customHeight="false" outlineLevel="0" collapsed="false">
      <c r="A792" s="28"/>
      <c r="B792" s="29" t="str">
        <f aca="false">IFERROR(INDEX($D$1:$G$2483,MATCH(#REF!,$D$1:$D$2483,0),4),"")</f>
        <v/>
      </c>
    </row>
    <row r="793" customFormat="false" ht="15" hidden="false" customHeight="false" outlineLevel="0" collapsed="false">
      <c r="A793" s="28"/>
      <c r="B793" s="29" t="str">
        <f aca="false">IFERROR(INDEX($D$1:$G$2483,MATCH(#REF!,$D$1:$D$2483,0),4),"")</f>
        <v/>
      </c>
    </row>
    <row r="794" customFormat="false" ht="15" hidden="false" customHeight="false" outlineLevel="0" collapsed="false">
      <c r="A794" s="28"/>
      <c r="B794" s="29" t="str">
        <f aca="false">IFERROR(INDEX($D$1:$G$2483,MATCH(#REF!,$D$1:$D$2483,0),4),"")</f>
        <v/>
      </c>
    </row>
    <row r="795" customFormat="false" ht="15" hidden="false" customHeight="false" outlineLevel="0" collapsed="false">
      <c r="A795" s="28"/>
      <c r="B795" s="29" t="str">
        <f aca="false">IFERROR(INDEX($D$1:$G$2483,MATCH(#REF!,$D$1:$D$2483,0),4),"")</f>
        <v/>
      </c>
    </row>
    <row r="796" customFormat="false" ht="15" hidden="false" customHeight="false" outlineLevel="0" collapsed="false">
      <c r="A796" s="28"/>
      <c r="B796" s="29" t="str">
        <f aca="false">IFERROR(INDEX($D$1:$G$2483,MATCH(#REF!,$D$1:$D$2483,0),4),"")</f>
        <v/>
      </c>
    </row>
    <row r="797" customFormat="false" ht="15" hidden="false" customHeight="false" outlineLevel="0" collapsed="false">
      <c r="A797" s="28"/>
      <c r="B797" s="29" t="str">
        <f aca="false">IFERROR(INDEX($D$1:$G$2483,MATCH(#REF!,$D$1:$D$2483,0),4),"")</f>
        <v/>
      </c>
    </row>
    <row r="798" customFormat="false" ht="15" hidden="false" customHeight="false" outlineLevel="0" collapsed="false">
      <c r="A798" s="28"/>
      <c r="B798" s="29" t="str">
        <f aca="false">IFERROR(INDEX($D$1:$G$2483,MATCH(#REF!,$D$1:$D$2483,0),4),"")</f>
        <v/>
      </c>
    </row>
    <row r="799" customFormat="false" ht="15" hidden="false" customHeight="false" outlineLevel="0" collapsed="false">
      <c r="A799" s="28"/>
      <c r="B799" s="29" t="str">
        <f aca="false">IFERROR(INDEX($D$1:$G$2483,MATCH(#REF!,$D$1:$D$2483,0),4),"")</f>
        <v/>
      </c>
    </row>
    <row r="800" customFormat="false" ht="15" hidden="false" customHeight="false" outlineLevel="0" collapsed="false">
      <c r="A800" s="28"/>
      <c r="B800" s="29" t="str">
        <f aca="false">IFERROR(INDEX($D$1:$G$2483,MATCH(#REF!,$D$1:$D$2483,0),4),"")</f>
        <v/>
      </c>
    </row>
    <row r="801" customFormat="false" ht="15" hidden="false" customHeight="false" outlineLevel="0" collapsed="false">
      <c r="A801" s="28"/>
      <c r="B801" s="29" t="str">
        <f aca="false">IFERROR(INDEX($D$1:$G$2483,MATCH(#REF!,$D$1:$D$2483,0),4),"")</f>
        <v/>
      </c>
    </row>
    <row r="802" customFormat="false" ht="15" hidden="false" customHeight="false" outlineLevel="0" collapsed="false">
      <c r="A802" s="28"/>
      <c r="B802" s="29" t="str">
        <f aca="false">IFERROR(INDEX($D$1:$G$2483,MATCH(#REF!,$D$1:$D$2483,0),4),"")</f>
        <v/>
      </c>
    </row>
    <row r="803" customFormat="false" ht="15" hidden="false" customHeight="false" outlineLevel="0" collapsed="false">
      <c r="A803" s="28"/>
      <c r="B803" s="29" t="str">
        <f aca="false">IFERROR(INDEX($D$1:$G$2483,MATCH(#REF!,$D$1:$D$2483,0),4),"")</f>
        <v/>
      </c>
    </row>
    <row r="804" customFormat="false" ht="15" hidden="false" customHeight="false" outlineLevel="0" collapsed="false">
      <c r="A804" s="28"/>
      <c r="B804" s="29" t="str">
        <f aca="false">IFERROR(INDEX($D$1:$G$2483,MATCH(#REF!,$D$1:$D$2483,0),4),"")</f>
        <v/>
      </c>
    </row>
    <row r="805" customFormat="false" ht="15" hidden="false" customHeight="false" outlineLevel="0" collapsed="false">
      <c r="A805" s="28"/>
      <c r="B805" s="29" t="str">
        <f aca="false">IFERROR(INDEX($D$1:$G$2483,MATCH(#REF!,$D$1:$D$2483,0),4),"")</f>
        <v/>
      </c>
    </row>
    <row r="806" customFormat="false" ht="15" hidden="false" customHeight="false" outlineLevel="0" collapsed="false">
      <c r="A806" s="28"/>
      <c r="B806" s="29" t="str">
        <f aca="false">IFERROR(INDEX($D$1:$G$2483,MATCH(#REF!,$D$1:$D$2483,0),4),"")</f>
        <v/>
      </c>
    </row>
    <row r="807" customFormat="false" ht="15" hidden="false" customHeight="false" outlineLevel="0" collapsed="false">
      <c r="A807" s="28"/>
      <c r="B807" s="29" t="str">
        <f aca="false">IFERROR(INDEX($D$1:$G$2483,MATCH(#REF!,$D$1:$D$2483,0),4),"")</f>
        <v/>
      </c>
    </row>
    <row r="808" customFormat="false" ht="15" hidden="false" customHeight="false" outlineLevel="0" collapsed="false">
      <c r="A808" s="28"/>
      <c r="B808" s="29" t="str">
        <f aca="false">IFERROR(INDEX($D$1:$G$2483,MATCH(#REF!,$D$1:$D$2483,0),4),"")</f>
        <v/>
      </c>
    </row>
    <row r="809" customFormat="false" ht="15" hidden="false" customHeight="false" outlineLevel="0" collapsed="false">
      <c r="A809" s="28"/>
      <c r="B809" s="29" t="str">
        <f aca="false">IFERROR(INDEX($D$1:$G$2483,MATCH(#REF!,$D$1:$D$2483,0),4),"")</f>
        <v/>
      </c>
    </row>
    <row r="810" customFormat="false" ht="15" hidden="false" customHeight="false" outlineLevel="0" collapsed="false">
      <c r="A810" s="28"/>
      <c r="B810" s="29" t="str">
        <f aca="false">IFERROR(INDEX($D$1:$G$2483,MATCH(#REF!,$D$1:$D$2483,0),4),"")</f>
        <v/>
      </c>
    </row>
    <row r="811" customFormat="false" ht="15" hidden="false" customHeight="false" outlineLevel="0" collapsed="false">
      <c r="A811" s="28"/>
      <c r="B811" s="29" t="str">
        <f aca="false">IFERROR(INDEX($D$1:$G$2483,MATCH(#REF!,$D$1:$D$2483,0),4),"")</f>
        <v/>
      </c>
    </row>
    <row r="812" customFormat="false" ht="15" hidden="false" customHeight="false" outlineLevel="0" collapsed="false">
      <c r="A812" s="28"/>
      <c r="B812" s="29" t="str">
        <f aca="false">IFERROR(INDEX($D$1:$G$2483,MATCH(#REF!,$D$1:$D$2483,0),4),"")</f>
        <v/>
      </c>
    </row>
    <row r="813" customFormat="false" ht="15" hidden="false" customHeight="false" outlineLevel="0" collapsed="false">
      <c r="A813" s="28"/>
      <c r="B813" s="29" t="str">
        <f aca="false">IFERROR(INDEX($D$1:$G$2483,MATCH(#REF!,$D$1:$D$2483,0),4),"")</f>
        <v/>
      </c>
    </row>
    <row r="814" customFormat="false" ht="15" hidden="false" customHeight="false" outlineLevel="0" collapsed="false">
      <c r="A814" s="28"/>
      <c r="B814" s="29" t="str">
        <f aca="false">IFERROR(INDEX($D$1:$G$2483,MATCH(#REF!,$D$1:$D$2483,0),4),"")</f>
        <v/>
      </c>
    </row>
    <row r="815" customFormat="false" ht="15" hidden="false" customHeight="false" outlineLevel="0" collapsed="false">
      <c r="A815" s="28"/>
      <c r="B815" s="29" t="str">
        <f aca="false">IFERROR(INDEX($D$1:$G$2483,MATCH(#REF!,$D$1:$D$2483,0),4),"")</f>
        <v/>
      </c>
    </row>
    <row r="816" customFormat="false" ht="15" hidden="false" customHeight="false" outlineLevel="0" collapsed="false">
      <c r="A816" s="28"/>
      <c r="B816" s="29" t="str">
        <f aca="false">IFERROR(INDEX($D$1:$G$2483,MATCH(#REF!,$D$1:$D$2483,0),4),"")</f>
        <v/>
      </c>
    </row>
    <row r="817" customFormat="false" ht="15" hidden="false" customHeight="false" outlineLevel="0" collapsed="false">
      <c r="A817" s="28"/>
      <c r="B817" s="29" t="str">
        <f aca="false">IFERROR(INDEX($D$1:$G$2483,MATCH(#REF!,$D$1:$D$2483,0),4),"")</f>
        <v/>
      </c>
    </row>
    <row r="818" customFormat="false" ht="15" hidden="false" customHeight="false" outlineLevel="0" collapsed="false">
      <c r="A818" s="28"/>
      <c r="B818" s="29" t="str">
        <f aca="false">IFERROR(INDEX($D$1:$G$2483,MATCH(#REF!,$D$1:$D$2483,0),4),"")</f>
        <v/>
      </c>
    </row>
    <row r="819" customFormat="false" ht="15" hidden="false" customHeight="false" outlineLevel="0" collapsed="false">
      <c r="A819" s="28"/>
      <c r="B819" s="29" t="str">
        <f aca="false">IFERROR(INDEX($D$1:$G$2483,MATCH(#REF!,$D$1:$D$2483,0),4),"")</f>
        <v/>
      </c>
    </row>
    <row r="820" customFormat="false" ht="15" hidden="false" customHeight="false" outlineLevel="0" collapsed="false">
      <c r="A820" s="28"/>
      <c r="B820" s="29" t="str">
        <f aca="false">IFERROR(INDEX($D$1:$G$2483,MATCH(#REF!,$D$1:$D$2483,0),4),"")</f>
        <v/>
      </c>
    </row>
    <row r="821" customFormat="false" ht="15" hidden="false" customHeight="false" outlineLevel="0" collapsed="false">
      <c r="A821" s="28"/>
      <c r="B821" s="29" t="str">
        <f aca="false">IFERROR(INDEX($D$1:$G$2483,MATCH(#REF!,$D$1:$D$2483,0),4),"")</f>
        <v/>
      </c>
    </row>
    <row r="822" customFormat="false" ht="15" hidden="false" customHeight="false" outlineLevel="0" collapsed="false">
      <c r="A822" s="28"/>
      <c r="B822" s="29" t="str">
        <f aca="false">IFERROR(INDEX($D$1:$G$2483,MATCH(#REF!,$D$1:$D$2483,0),4),"")</f>
        <v/>
      </c>
    </row>
    <row r="823" customFormat="false" ht="15" hidden="false" customHeight="false" outlineLevel="0" collapsed="false">
      <c r="A823" s="28"/>
      <c r="B823" s="29" t="str">
        <f aca="false">IFERROR(INDEX($D$1:$G$2483,MATCH(#REF!,$D$1:$D$2483,0),4),"")</f>
        <v/>
      </c>
    </row>
    <row r="824" customFormat="false" ht="15" hidden="false" customHeight="false" outlineLevel="0" collapsed="false">
      <c r="A824" s="28"/>
      <c r="B824" s="29" t="str">
        <f aca="false">IFERROR(INDEX($D$1:$G$2483,MATCH(#REF!,$D$1:$D$2483,0),4),"")</f>
        <v/>
      </c>
    </row>
    <row r="825" customFormat="false" ht="15" hidden="false" customHeight="false" outlineLevel="0" collapsed="false">
      <c r="A825" s="28"/>
      <c r="B825" s="29" t="str">
        <f aca="false">IFERROR(INDEX($D$1:$G$2483,MATCH(#REF!,$D$1:$D$2483,0),4),"")</f>
        <v/>
      </c>
    </row>
    <row r="826" customFormat="false" ht="15" hidden="false" customHeight="false" outlineLevel="0" collapsed="false">
      <c r="A826" s="28"/>
      <c r="B826" s="29" t="str">
        <f aca="false">IFERROR(INDEX($D$1:$G$2483,MATCH(#REF!,$D$1:$D$2483,0),4),"")</f>
        <v/>
      </c>
    </row>
    <row r="827" customFormat="false" ht="15" hidden="false" customHeight="false" outlineLevel="0" collapsed="false">
      <c r="A827" s="28"/>
      <c r="B827" s="29" t="str">
        <f aca="false">IFERROR(INDEX($D$1:$G$2483,MATCH(#REF!,$D$1:$D$2483,0),4),"")</f>
        <v/>
      </c>
    </row>
    <row r="828" customFormat="false" ht="15" hidden="false" customHeight="false" outlineLevel="0" collapsed="false">
      <c r="A828" s="28"/>
      <c r="B828" s="29" t="str">
        <f aca="false">IFERROR(INDEX($D$1:$G$2483,MATCH(#REF!,$D$1:$D$2483,0),4),"")</f>
        <v/>
      </c>
    </row>
    <row r="829" customFormat="false" ht="15" hidden="false" customHeight="false" outlineLevel="0" collapsed="false">
      <c r="A829" s="28"/>
      <c r="B829" s="29" t="str">
        <f aca="false">IFERROR(INDEX($D$1:$G$2483,MATCH(#REF!,$D$1:$D$2483,0),4),"")</f>
        <v/>
      </c>
    </row>
    <row r="830" customFormat="false" ht="15" hidden="false" customHeight="false" outlineLevel="0" collapsed="false">
      <c r="A830" s="28"/>
      <c r="B830" s="29" t="str">
        <f aca="false">IFERROR(INDEX($D$1:$G$2483,MATCH(#REF!,$D$1:$D$2483,0),4),"")</f>
        <v/>
      </c>
    </row>
    <row r="831" customFormat="false" ht="15" hidden="false" customHeight="false" outlineLevel="0" collapsed="false">
      <c r="A831" s="28"/>
      <c r="B831" s="29" t="str">
        <f aca="false">IFERROR(INDEX($D$1:$G$2483,MATCH(#REF!,$D$1:$D$2483,0),4),"")</f>
        <v/>
      </c>
    </row>
    <row r="832" customFormat="false" ht="15" hidden="false" customHeight="false" outlineLevel="0" collapsed="false">
      <c r="A832" s="28"/>
      <c r="B832" s="29" t="str">
        <f aca="false">IFERROR(INDEX($D$1:$G$2483,MATCH(#REF!,$D$1:$D$2483,0),4),"")</f>
        <v/>
      </c>
    </row>
    <row r="833" customFormat="false" ht="15" hidden="false" customHeight="false" outlineLevel="0" collapsed="false">
      <c r="A833" s="28"/>
      <c r="B833" s="29" t="str">
        <f aca="false">IFERROR(INDEX($D$1:$G$2483,MATCH(#REF!,$D$1:$D$2483,0),4),"")</f>
        <v/>
      </c>
    </row>
    <row r="834" customFormat="false" ht="15" hidden="false" customHeight="false" outlineLevel="0" collapsed="false">
      <c r="A834" s="28"/>
      <c r="B834" s="29" t="str">
        <f aca="false">IFERROR(INDEX($D$1:$G$2483,MATCH(#REF!,$D$1:$D$2483,0),4),"")</f>
        <v/>
      </c>
    </row>
    <row r="835" customFormat="false" ht="15" hidden="false" customHeight="false" outlineLevel="0" collapsed="false">
      <c r="A835" s="28"/>
      <c r="B835" s="29" t="str">
        <f aca="false">IFERROR(INDEX($D$1:$G$2483,MATCH(#REF!,$D$1:$D$2483,0),4),"")</f>
        <v/>
      </c>
    </row>
    <row r="836" customFormat="false" ht="15" hidden="false" customHeight="false" outlineLevel="0" collapsed="false">
      <c r="A836" s="28"/>
      <c r="B836" s="29" t="str">
        <f aca="false">IFERROR(INDEX($D$1:$G$2483,MATCH(#REF!,$D$1:$D$2483,0),4),"")</f>
        <v/>
      </c>
    </row>
    <row r="837" customFormat="false" ht="15" hidden="false" customHeight="false" outlineLevel="0" collapsed="false">
      <c r="A837" s="28"/>
      <c r="B837" s="29" t="str">
        <f aca="false">IFERROR(INDEX($D$1:$G$2483,MATCH(#REF!,$D$1:$D$2483,0),4),"")</f>
        <v/>
      </c>
    </row>
    <row r="838" customFormat="false" ht="15" hidden="false" customHeight="false" outlineLevel="0" collapsed="false">
      <c r="A838" s="28"/>
      <c r="B838" s="29" t="str">
        <f aca="false">IFERROR(INDEX($D$1:$G$2483,MATCH(#REF!,$D$1:$D$2483,0),4),"")</f>
        <v/>
      </c>
    </row>
    <row r="839" customFormat="false" ht="15" hidden="false" customHeight="false" outlineLevel="0" collapsed="false">
      <c r="A839" s="28"/>
      <c r="B839" s="29" t="str">
        <f aca="false">IFERROR(INDEX($D$1:$G$2483,MATCH(#REF!,$D$1:$D$2483,0),4),"")</f>
        <v/>
      </c>
    </row>
    <row r="840" customFormat="false" ht="15" hidden="false" customHeight="false" outlineLevel="0" collapsed="false">
      <c r="A840" s="28"/>
      <c r="B840" s="29" t="str">
        <f aca="false">IFERROR(INDEX($D$1:$G$2483,MATCH(#REF!,$D$1:$D$2483,0),4),"")</f>
        <v/>
      </c>
    </row>
    <row r="841" customFormat="false" ht="15" hidden="false" customHeight="false" outlineLevel="0" collapsed="false">
      <c r="A841" s="28"/>
      <c r="B841" s="29" t="str">
        <f aca="false">IFERROR(INDEX($D$1:$G$2483,MATCH(#REF!,$D$1:$D$2483,0),4),"")</f>
        <v/>
      </c>
    </row>
    <row r="842" customFormat="false" ht="15" hidden="false" customHeight="false" outlineLevel="0" collapsed="false">
      <c r="A842" s="28"/>
      <c r="B842" s="29" t="str">
        <f aca="false">IFERROR(INDEX($D$1:$G$2483,MATCH(#REF!,$D$1:$D$2483,0),4),"")</f>
        <v/>
      </c>
    </row>
    <row r="843" customFormat="false" ht="15" hidden="false" customHeight="false" outlineLevel="0" collapsed="false">
      <c r="A843" s="28"/>
      <c r="B843" s="29" t="str">
        <f aca="false">IFERROR(INDEX($D$1:$G$2483,MATCH(#REF!,$D$1:$D$2483,0),4),"")</f>
        <v/>
      </c>
    </row>
    <row r="844" customFormat="false" ht="15" hidden="false" customHeight="false" outlineLevel="0" collapsed="false">
      <c r="A844" s="28"/>
      <c r="B844" s="29" t="str">
        <f aca="false">IFERROR(INDEX($D$1:$G$2483,MATCH(#REF!,$D$1:$D$2483,0),4),"")</f>
        <v/>
      </c>
    </row>
    <row r="845" customFormat="false" ht="15" hidden="false" customHeight="false" outlineLevel="0" collapsed="false">
      <c r="A845" s="28"/>
      <c r="B845" s="29" t="str">
        <f aca="false">IFERROR(INDEX($D$1:$G$2483,MATCH(#REF!,$D$1:$D$2483,0),4),"")</f>
        <v/>
      </c>
    </row>
    <row r="846" customFormat="false" ht="15" hidden="false" customHeight="false" outlineLevel="0" collapsed="false">
      <c r="A846" s="28"/>
      <c r="B846" s="29" t="str">
        <f aca="false">IFERROR(INDEX($D$1:$G$2483,MATCH(#REF!,$D$1:$D$2483,0),4),"")</f>
        <v/>
      </c>
    </row>
    <row r="847" customFormat="false" ht="15" hidden="false" customHeight="false" outlineLevel="0" collapsed="false">
      <c r="A847" s="28"/>
      <c r="B847" s="29" t="str">
        <f aca="false">IFERROR(INDEX($D$1:$G$2483,MATCH(#REF!,$D$1:$D$2483,0),4),"")</f>
        <v/>
      </c>
    </row>
    <row r="848" customFormat="false" ht="15" hidden="false" customHeight="false" outlineLevel="0" collapsed="false">
      <c r="A848" s="28"/>
      <c r="B848" s="29" t="str">
        <f aca="false">IFERROR(INDEX($D$1:$G$2483,MATCH(#REF!,$D$1:$D$2483,0),4),"")</f>
        <v/>
      </c>
    </row>
    <row r="849" customFormat="false" ht="15" hidden="false" customHeight="false" outlineLevel="0" collapsed="false">
      <c r="A849" s="28"/>
      <c r="B849" s="29" t="str">
        <f aca="false">IFERROR(INDEX($D$1:$G$2483,MATCH(#REF!,$D$1:$D$2483,0),4),"")</f>
        <v/>
      </c>
    </row>
    <row r="850" customFormat="false" ht="15" hidden="false" customHeight="false" outlineLevel="0" collapsed="false">
      <c r="A850" s="28"/>
      <c r="B850" s="29" t="str">
        <f aca="false">IFERROR(INDEX($D$1:$G$2483,MATCH(#REF!,$D$1:$D$2483,0),4),"")</f>
        <v/>
      </c>
    </row>
    <row r="851" customFormat="false" ht="15" hidden="false" customHeight="false" outlineLevel="0" collapsed="false">
      <c r="A851" s="28"/>
      <c r="B851" s="29" t="str">
        <f aca="false">IFERROR(INDEX($D$1:$G$2483,MATCH(#REF!,$D$1:$D$2483,0),4),"")</f>
        <v/>
      </c>
    </row>
    <row r="852" customFormat="false" ht="15" hidden="false" customHeight="false" outlineLevel="0" collapsed="false">
      <c r="A852" s="28"/>
      <c r="B852" s="29" t="str">
        <f aca="false">IFERROR(INDEX($D$1:$G$2483,MATCH(#REF!,$D$1:$D$2483,0),4),"")</f>
        <v/>
      </c>
    </row>
    <row r="853" customFormat="false" ht="15" hidden="false" customHeight="false" outlineLevel="0" collapsed="false">
      <c r="A853" s="28"/>
      <c r="B853" s="29" t="str">
        <f aca="false">IFERROR(INDEX($D$1:$G$2483,MATCH(#REF!,$D$1:$D$2483,0),4),"")</f>
        <v/>
      </c>
    </row>
    <row r="854" customFormat="false" ht="15" hidden="false" customHeight="false" outlineLevel="0" collapsed="false">
      <c r="A854" s="28"/>
      <c r="B854" s="29" t="str">
        <f aca="false">IFERROR(INDEX($D$1:$G$2483,MATCH(#REF!,$D$1:$D$2483,0),4),"")</f>
        <v/>
      </c>
    </row>
    <row r="855" customFormat="false" ht="15" hidden="false" customHeight="false" outlineLevel="0" collapsed="false">
      <c r="A855" s="28"/>
      <c r="B855" s="29" t="str">
        <f aca="false">IFERROR(INDEX($D$1:$G$2483,MATCH(#REF!,$D$1:$D$2483,0),4),"")</f>
        <v/>
      </c>
    </row>
    <row r="856" customFormat="false" ht="15" hidden="false" customHeight="false" outlineLevel="0" collapsed="false">
      <c r="A856" s="28"/>
      <c r="B856" s="29" t="str">
        <f aca="false">IFERROR(INDEX($D$1:$G$2483,MATCH(#REF!,$D$1:$D$2483,0),4),"")</f>
        <v/>
      </c>
    </row>
    <row r="857" customFormat="false" ht="15" hidden="false" customHeight="false" outlineLevel="0" collapsed="false">
      <c r="A857" s="28"/>
      <c r="B857" s="29" t="str">
        <f aca="false">IFERROR(INDEX($D$1:$G$2483,MATCH(#REF!,$D$1:$D$2483,0),4),"")</f>
        <v/>
      </c>
    </row>
    <row r="858" customFormat="false" ht="15" hidden="false" customHeight="false" outlineLevel="0" collapsed="false">
      <c r="A858" s="28"/>
      <c r="B858" s="29" t="str">
        <f aca="false">IFERROR(INDEX($D$1:$G$2483,MATCH(#REF!,$D$1:$D$2483,0),4),"")</f>
        <v/>
      </c>
    </row>
    <row r="859" customFormat="false" ht="15" hidden="false" customHeight="false" outlineLevel="0" collapsed="false">
      <c r="A859" s="28"/>
      <c r="B859" s="29" t="str">
        <f aca="false">IFERROR(INDEX($D$1:$G$2483,MATCH(#REF!,$D$1:$D$2483,0),4),"")</f>
        <v/>
      </c>
    </row>
    <row r="860" customFormat="false" ht="15" hidden="false" customHeight="false" outlineLevel="0" collapsed="false">
      <c r="A860" s="28"/>
      <c r="B860" s="29" t="str">
        <f aca="false">IFERROR(INDEX($D$1:$G$2483,MATCH(#REF!,$D$1:$D$2483,0),4),"")</f>
        <v/>
      </c>
    </row>
    <row r="861" customFormat="false" ht="15" hidden="false" customHeight="false" outlineLevel="0" collapsed="false">
      <c r="A861" s="28"/>
      <c r="B861" s="29" t="str">
        <f aca="false">IFERROR(INDEX($D$1:$G$2483,MATCH(#REF!,$D$1:$D$2483,0),4),"")</f>
        <v/>
      </c>
    </row>
    <row r="862" customFormat="false" ht="15" hidden="false" customHeight="false" outlineLevel="0" collapsed="false">
      <c r="A862" s="28"/>
      <c r="B862" s="29" t="str">
        <f aca="false">IFERROR(INDEX($D$1:$G$2483,MATCH(#REF!,$D$1:$D$2483,0),4),"")</f>
        <v/>
      </c>
    </row>
    <row r="863" customFormat="false" ht="15" hidden="false" customHeight="false" outlineLevel="0" collapsed="false">
      <c r="A863" s="28"/>
      <c r="B863" s="29" t="str">
        <f aca="false">IFERROR(INDEX($D$1:$G$2483,MATCH(#REF!,$D$1:$D$2483,0),4),"")</f>
        <v/>
      </c>
    </row>
    <row r="864" customFormat="false" ht="15" hidden="false" customHeight="false" outlineLevel="0" collapsed="false">
      <c r="A864" s="28"/>
      <c r="B864" s="29" t="str">
        <f aca="false">IFERROR(INDEX($D$1:$G$2483,MATCH(#REF!,$D$1:$D$2483,0),4),"")</f>
        <v/>
      </c>
    </row>
    <row r="865" customFormat="false" ht="15" hidden="false" customHeight="false" outlineLevel="0" collapsed="false">
      <c r="A865" s="28"/>
      <c r="B865" s="29" t="str">
        <f aca="false">IFERROR(INDEX($D$1:$G$2483,MATCH(#REF!,$D$1:$D$2483,0),4),"")</f>
        <v/>
      </c>
    </row>
    <row r="866" customFormat="false" ht="15" hidden="false" customHeight="false" outlineLevel="0" collapsed="false">
      <c r="A866" s="28"/>
      <c r="B866" s="29" t="str">
        <f aca="false">IFERROR(INDEX($D$1:$G$2483,MATCH(#REF!,$D$1:$D$2483,0),4),"")</f>
        <v/>
      </c>
    </row>
    <row r="867" customFormat="false" ht="15" hidden="false" customHeight="false" outlineLevel="0" collapsed="false">
      <c r="A867" s="28"/>
      <c r="B867" s="29" t="str">
        <f aca="false">IFERROR(INDEX($D$1:$G$2483,MATCH(#REF!,$D$1:$D$2483,0),4),"")</f>
        <v/>
      </c>
    </row>
    <row r="868" customFormat="false" ht="15" hidden="false" customHeight="false" outlineLevel="0" collapsed="false">
      <c r="A868" s="28"/>
      <c r="B868" s="29" t="str">
        <f aca="false">IFERROR(INDEX($D$1:$G$2483,MATCH(#REF!,$D$1:$D$2483,0),4),"")</f>
        <v/>
      </c>
    </row>
    <row r="869" customFormat="false" ht="15" hidden="false" customHeight="false" outlineLevel="0" collapsed="false">
      <c r="A869" s="28"/>
      <c r="B869" s="29" t="str">
        <f aca="false">IFERROR(INDEX($D$1:$G$2483,MATCH(#REF!,$D$1:$D$2483,0),4),"")</f>
        <v/>
      </c>
    </row>
    <row r="870" customFormat="false" ht="15" hidden="false" customHeight="false" outlineLevel="0" collapsed="false">
      <c r="A870" s="28"/>
      <c r="B870" s="29" t="str">
        <f aca="false">IFERROR(INDEX($D$1:$G$2483,MATCH(#REF!,$D$1:$D$2483,0),4),"")</f>
        <v/>
      </c>
    </row>
    <row r="871" customFormat="false" ht="15" hidden="false" customHeight="false" outlineLevel="0" collapsed="false">
      <c r="A871" s="28"/>
      <c r="B871" s="29" t="str">
        <f aca="false">IFERROR(INDEX($D$1:$G$2483,MATCH(#REF!,$D$1:$D$2483,0),4),"")</f>
        <v/>
      </c>
    </row>
    <row r="872" customFormat="false" ht="15" hidden="false" customHeight="false" outlineLevel="0" collapsed="false">
      <c r="A872" s="28"/>
      <c r="B872" s="29" t="str">
        <f aca="false">IFERROR(INDEX($D$1:$G$2483,MATCH(#REF!,$D$1:$D$2483,0),4),"")</f>
        <v/>
      </c>
    </row>
    <row r="873" customFormat="false" ht="15" hidden="false" customHeight="false" outlineLevel="0" collapsed="false">
      <c r="A873" s="28"/>
      <c r="B873" s="29" t="str">
        <f aca="false">IFERROR(INDEX($D$1:$G$2483,MATCH(#REF!,$D$1:$D$2483,0),4),"")</f>
        <v/>
      </c>
    </row>
    <row r="874" customFormat="false" ht="15" hidden="false" customHeight="false" outlineLevel="0" collapsed="false">
      <c r="A874" s="28"/>
      <c r="B874" s="29" t="str">
        <f aca="false">IFERROR(INDEX($D$1:$G$2483,MATCH(#REF!,$D$1:$D$2483,0),4),"")</f>
        <v/>
      </c>
    </row>
    <row r="875" customFormat="false" ht="15" hidden="false" customHeight="false" outlineLevel="0" collapsed="false">
      <c r="A875" s="28"/>
      <c r="B875" s="29" t="str">
        <f aca="false">IFERROR(INDEX($D$1:$G$2483,MATCH(#REF!,$D$1:$D$2483,0),4),"")</f>
        <v/>
      </c>
    </row>
    <row r="876" customFormat="false" ht="15" hidden="false" customHeight="false" outlineLevel="0" collapsed="false">
      <c r="A876" s="28"/>
      <c r="B876" s="29" t="str">
        <f aca="false">IFERROR(INDEX($D$1:$G$2483,MATCH(#REF!,$D$1:$D$2483,0),4),"")</f>
        <v/>
      </c>
    </row>
    <row r="877" customFormat="false" ht="15" hidden="false" customHeight="false" outlineLevel="0" collapsed="false">
      <c r="A877" s="28"/>
      <c r="B877" s="29" t="str">
        <f aca="false">IFERROR(INDEX($D$1:$G$2483,MATCH(#REF!,$D$1:$D$2483,0),4),"")</f>
        <v/>
      </c>
    </row>
    <row r="878" customFormat="false" ht="15" hidden="false" customHeight="false" outlineLevel="0" collapsed="false">
      <c r="A878" s="28"/>
      <c r="B878" s="29" t="str">
        <f aca="false">IFERROR(INDEX($D$1:$G$2483,MATCH(#REF!,$D$1:$D$2483,0),4),"")</f>
        <v/>
      </c>
    </row>
    <row r="879" customFormat="false" ht="15" hidden="false" customHeight="false" outlineLevel="0" collapsed="false">
      <c r="A879" s="28"/>
      <c r="B879" s="29" t="str">
        <f aca="false">IFERROR(INDEX($D$1:$G$2483,MATCH(#REF!,$D$1:$D$2483,0),4),"")</f>
        <v/>
      </c>
    </row>
    <row r="880" customFormat="false" ht="15" hidden="false" customHeight="false" outlineLevel="0" collapsed="false">
      <c r="A880" s="28"/>
      <c r="B880" s="29" t="str">
        <f aca="false">IFERROR(INDEX($D$1:$G$2483,MATCH(#REF!,$D$1:$D$2483,0),4),"")</f>
        <v/>
      </c>
    </row>
    <row r="881" customFormat="false" ht="15" hidden="false" customHeight="false" outlineLevel="0" collapsed="false">
      <c r="A881" s="28"/>
      <c r="B881" s="29" t="str">
        <f aca="false">IFERROR(INDEX($D$1:$G$2483,MATCH(#REF!,$D$1:$D$2483,0),4),"")</f>
        <v/>
      </c>
    </row>
    <row r="882" customFormat="false" ht="15" hidden="false" customHeight="false" outlineLevel="0" collapsed="false">
      <c r="A882" s="28"/>
      <c r="B882" s="29" t="str">
        <f aca="false">IFERROR(INDEX($D$1:$G$2483,MATCH(#REF!,$D$1:$D$2483,0),4),"")</f>
        <v/>
      </c>
    </row>
    <row r="883" customFormat="false" ht="15" hidden="false" customHeight="false" outlineLevel="0" collapsed="false">
      <c r="A883" s="28"/>
      <c r="B883" s="29" t="str">
        <f aca="false">IFERROR(INDEX($D$1:$G$2483,MATCH(#REF!,$D$1:$D$2483,0),4),"")</f>
        <v/>
      </c>
    </row>
    <row r="884" customFormat="false" ht="15" hidden="false" customHeight="false" outlineLevel="0" collapsed="false">
      <c r="A884" s="28"/>
      <c r="B884" s="29" t="str">
        <f aca="false">IFERROR(INDEX($D$1:$G$2483,MATCH(#REF!,$D$1:$D$2483,0),4),"")</f>
        <v/>
      </c>
    </row>
    <row r="885" customFormat="false" ht="15" hidden="false" customHeight="false" outlineLevel="0" collapsed="false">
      <c r="A885" s="28"/>
      <c r="B885" s="29" t="str">
        <f aca="false">IFERROR(INDEX($D$1:$G$2483,MATCH(#REF!,$D$1:$D$2483,0),4),"")</f>
        <v/>
      </c>
    </row>
    <row r="886" customFormat="false" ht="15" hidden="false" customHeight="false" outlineLevel="0" collapsed="false">
      <c r="A886" s="28"/>
      <c r="B886" s="29" t="str">
        <f aca="false">IFERROR(INDEX($D$1:$G$2483,MATCH(#REF!,$D$1:$D$2483,0),4),"")</f>
        <v/>
      </c>
    </row>
    <row r="887" customFormat="false" ht="15" hidden="false" customHeight="false" outlineLevel="0" collapsed="false">
      <c r="A887" s="28"/>
      <c r="B887" s="29" t="str">
        <f aca="false">IFERROR(INDEX($D$1:$G$2483,MATCH(#REF!,$D$1:$D$2483,0),4),"")</f>
        <v/>
      </c>
    </row>
    <row r="888" customFormat="false" ht="15" hidden="false" customHeight="false" outlineLevel="0" collapsed="false">
      <c r="A888" s="28"/>
      <c r="B888" s="29" t="str">
        <f aca="false">IFERROR(INDEX($D$1:$G$2483,MATCH(#REF!,$D$1:$D$2483,0),4),"")</f>
        <v/>
      </c>
    </row>
    <row r="889" customFormat="false" ht="15" hidden="false" customHeight="false" outlineLevel="0" collapsed="false">
      <c r="A889" s="28"/>
      <c r="B889" s="29" t="str">
        <f aca="false">IFERROR(INDEX($D$1:$G$2483,MATCH(#REF!,$D$1:$D$2483,0),4),"")</f>
        <v/>
      </c>
    </row>
    <row r="890" customFormat="false" ht="15" hidden="false" customHeight="false" outlineLevel="0" collapsed="false">
      <c r="A890" s="28"/>
      <c r="B890" s="29" t="str">
        <f aca="false">IFERROR(INDEX($D$1:$G$2483,MATCH(#REF!,$D$1:$D$2483,0),4),"")</f>
        <v/>
      </c>
    </row>
    <row r="891" customFormat="false" ht="15" hidden="false" customHeight="false" outlineLevel="0" collapsed="false">
      <c r="A891" s="28"/>
      <c r="B891" s="29" t="str">
        <f aca="false">IFERROR(INDEX($D$1:$G$2483,MATCH(#REF!,$D$1:$D$2483,0),4),"")</f>
        <v/>
      </c>
    </row>
    <row r="892" customFormat="false" ht="15" hidden="false" customHeight="false" outlineLevel="0" collapsed="false">
      <c r="A892" s="28"/>
      <c r="B892" s="29" t="str">
        <f aca="false">IFERROR(INDEX($D$1:$G$2483,MATCH(#REF!,$D$1:$D$2483,0),4),"")</f>
        <v/>
      </c>
    </row>
    <row r="893" customFormat="false" ht="15" hidden="false" customHeight="false" outlineLevel="0" collapsed="false">
      <c r="A893" s="28"/>
      <c r="B893" s="29" t="str">
        <f aca="false">IFERROR(INDEX($D$1:$G$2483,MATCH(#REF!,$D$1:$D$2483,0),4),"")</f>
        <v/>
      </c>
    </row>
    <row r="894" customFormat="false" ht="15" hidden="false" customHeight="false" outlineLevel="0" collapsed="false">
      <c r="A894" s="28"/>
      <c r="B894" s="29" t="str">
        <f aca="false">IFERROR(INDEX($D$1:$G$2483,MATCH(#REF!,$D$1:$D$2483,0),4),"")</f>
        <v/>
      </c>
    </row>
    <row r="895" customFormat="false" ht="15" hidden="false" customHeight="false" outlineLevel="0" collapsed="false">
      <c r="A895" s="28"/>
      <c r="B895" s="29" t="str">
        <f aca="false">IFERROR(INDEX($D$1:$G$2483,MATCH(#REF!,$D$1:$D$2483,0),4),"")</f>
        <v/>
      </c>
    </row>
    <row r="896" customFormat="false" ht="15" hidden="false" customHeight="false" outlineLevel="0" collapsed="false">
      <c r="A896" s="28"/>
      <c r="B896" s="29" t="str">
        <f aca="false">IFERROR(INDEX($D$1:$G$2483,MATCH(#REF!,$D$1:$D$2483,0),4),"")</f>
        <v/>
      </c>
    </row>
    <row r="897" customFormat="false" ht="15" hidden="false" customHeight="false" outlineLevel="0" collapsed="false">
      <c r="A897" s="28"/>
      <c r="B897" s="29" t="str">
        <f aca="false">IFERROR(INDEX($D$1:$G$2483,MATCH(#REF!,$D$1:$D$2483,0),4),"")</f>
        <v/>
      </c>
    </row>
    <row r="898" customFormat="false" ht="15" hidden="false" customHeight="false" outlineLevel="0" collapsed="false">
      <c r="A898" s="28"/>
      <c r="B898" s="29" t="str">
        <f aca="false">IFERROR(INDEX($D$1:$G$2483,MATCH(#REF!,$D$1:$D$2483,0),4),"")</f>
        <v/>
      </c>
    </row>
    <row r="899" customFormat="false" ht="15" hidden="false" customHeight="false" outlineLevel="0" collapsed="false">
      <c r="A899" s="28"/>
      <c r="B899" s="29" t="str">
        <f aca="false">IFERROR(INDEX($D$1:$G$2483,MATCH(#REF!,$D$1:$D$2483,0),4),"")</f>
        <v/>
      </c>
    </row>
    <row r="900" customFormat="false" ht="15" hidden="false" customHeight="false" outlineLevel="0" collapsed="false">
      <c r="A900" s="28"/>
      <c r="B900" s="29" t="str">
        <f aca="false">IFERROR(INDEX($D$1:$G$2483,MATCH(#REF!,$D$1:$D$2483,0),4),"")</f>
        <v/>
      </c>
    </row>
    <row r="901" customFormat="false" ht="15" hidden="false" customHeight="false" outlineLevel="0" collapsed="false">
      <c r="A901" s="28"/>
      <c r="B901" s="29" t="str">
        <f aca="false">IFERROR(INDEX($D$1:$G$2483,MATCH(#REF!,$D$1:$D$2483,0),4),"")</f>
        <v/>
      </c>
    </row>
    <row r="902" customFormat="false" ht="15" hidden="false" customHeight="false" outlineLevel="0" collapsed="false">
      <c r="A902" s="28"/>
      <c r="B902" s="29" t="str">
        <f aca="false">IFERROR(INDEX($D$1:$G$2483,MATCH(#REF!,$D$1:$D$2483,0),4),"")</f>
        <v/>
      </c>
    </row>
    <row r="903" customFormat="false" ht="15" hidden="false" customHeight="false" outlineLevel="0" collapsed="false">
      <c r="A903" s="28"/>
      <c r="B903" s="29" t="str">
        <f aca="false">IFERROR(INDEX($D$1:$G$2483,MATCH(#REF!,$D$1:$D$2483,0),4),"")</f>
        <v/>
      </c>
    </row>
    <row r="904" customFormat="false" ht="15" hidden="false" customHeight="false" outlineLevel="0" collapsed="false">
      <c r="A904" s="28"/>
      <c r="B904" s="29" t="str">
        <f aca="false">IFERROR(INDEX($D$1:$G$2483,MATCH(#REF!,$D$1:$D$2483,0),4),"")</f>
        <v/>
      </c>
    </row>
    <row r="905" customFormat="false" ht="15" hidden="false" customHeight="false" outlineLevel="0" collapsed="false">
      <c r="A905" s="28"/>
      <c r="B905" s="29" t="str">
        <f aca="false">IFERROR(INDEX($D$1:$G$2483,MATCH(#REF!,$D$1:$D$2483,0),4),"")</f>
        <v/>
      </c>
    </row>
    <row r="906" customFormat="false" ht="15" hidden="false" customHeight="false" outlineLevel="0" collapsed="false">
      <c r="A906" s="28"/>
      <c r="B906" s="29" t="str">
        <f aca="false">IFERROR(INDEX($D$1:$G$2483,MATCH(#REF!,$D$1:$D$2483,0),4),"")</f>
        <v/>
      </c>
    </row>
    <row r="907" customFormat="false" ht="15" hidden="false" customHeight="false" outlineLevel="0" collapsed="false">
      <c r="A907" s="28"/>
      <c r="B907" s="29" t="str">
        <f aca="false">IFERROR(INDEX($D$1:$G$2483,MATCH(#REF!,$D$1:$D$2483,0),4),"")</f>
        <v/>
      </c>
    </row>
    <row r="908" customFormat="false" ht="15" hidden="false" customHeight="false" outlineLevel="0" collapsed="false">
      <c r="A908" s="28"/>
      <c r="B908" s="29" t="str">
        <f aca="false">IFERROR(INDEX($D$1:$G$2483,MATCH(#REF!,$D$1:$D$2483,0),4),"")</f>
        <v/>
      </c>
    </row>
    <row r="909" customFormat="false" ht="15" hidden="false" customHeight="false" outlineLevel="0" collapsed="false">
      <c r="A909" s="28"/>
      <c r="B909" s="29" t="str">
        <f aca="false">IFERROR(INDEX($D$1:$G$2483,MATCH(#REF!,$D$1:$D$2483,0),4),"")</f>
        <v/>
      </c>
    </row>
    <row r="910" customFormat="false" ht="15" hidden="false" customHeight="false" outlineLevel="0" collapsed="false">
      <c r="A910" s="28"/>
      <c r="B910" s="29" t="str">
        <f aca="false">IFERROR(INDEX($D$1:$G$2483,MATCH(#REF!,$D$1:$D$2483,0),4),"")</f>
        <v/>
      </c>
    </row>
    <row r="911" customFormat="false" ht="15" hidden="false" customHeight="false" outlineLevel="0" collapsed="false">
      <c r="A911" s="28"/>
      <c r="B911" s="29" t="str">
        <f aca="false">IFERROR(INDEX($D$1:$G$2483,MATCH(#REF!,$D$1:$D$2483,0),4),"")</f>
        <v/>
      </c>
    </row>
    <row r="912" customFormat="false" ht="15" hidden="false" customHeight="false" outlineLevel="0" collapsed="false">
      <c r="A912" s="28"/>
      <c r="B912" s="29" t="str">
        <f aca="false">IFERROR(INDEX($D$1:$G$2483,MATCH(#REF!,$D$1:$D$2483,0),4),"")</f>
        <v/>
      </c>
    </row>
    <row r="913" customFormat="false" ht="15" hidden="false" customHeight="false" outlineLevel="0" collapsed="false">
      <c r="A913" s="28"/>
      <c r="B913" s="29" t="str">
        <f aca="false">IFERROR(INDEX($D$1:$G$2483,MATCH(#REF!,$D$1:$D$2483,0),4),"")</f>
        <v/>
      </c>
    </row>
    <row r="914" customFormat="false" ht="15" hidden="false" customHeight="false" outlineLevel="0" collapsed="false">
      <c r="A914" s="28"/>
      <c r="B914" s="29" t="str">
        <f aca="false">IFERROR(INDEX($D$1:$G$2483,MATCH(#REF!,$D$1:$D$2483,0),4),"")</f>
        <v/>
      </c>
    </row>
    <row r="915" customFormat="false" ht="15" hidden="false" customHeight="false" outlineLevel="0" collapsed="false">
      <c r="A915" s="28"/>
      <c r="B915" s="29" t="str">
        <f aca="false">IFERROR(INDEX($D$1:$G$2483,MATCH(#REF!,$D$1:$D$2483,0),4),"")</f>
        <v/>
      </c>
    </row>
    <row r="916" customFormat="false" ht="15" hidden="false" customHeight="false" outlineLevel="0" collapsed="false">
      <c r="A916" s="28"/>
      <c r="B916" s="29" t="str">
        <f aca="false">IFERROR(INDEX($D$1:$G$2483,MATCH(#REF!,$D$1:$D$2483,0),4),"")</f>
        <v/>
      </c>
    </row>
    <row r="917" customFormat="false" ht="15" hidden="false" customHeight="false" outlineLevel="0" collapsed="false">
      <c r="A917" s="28"/>
      <c r="B917" s="29" t="str">
        <f aca="false">IFERROR(INDEX($D$1:$G$2483,MATCH(#REF!,$D$1:$D$2483,0),4),"")</f>
        <v/>
      </c>
    </row>
    <row r="918" customFormat="false" ht="15" hidden="false" customHeight="false" outlineLevel="0" collapsed="false">
      <c r="A918" s="28"/>
      <c r="B918" s="29" t="str">
        <f aca="false">IFERROR(INDEX($D$1:$G$2483,MATCH(#REF!,$D$1:$D$2483,0),4),"")</f>
        <v/>
      </c>
    </row>
    <row r="919" customFormat="false" ht="15" hidden="false" customHeight="false" outlineLevel="0" collapsed="false">
      <c r="A919" s="28"/>
      <c r="B919" s="29" t="str">
        <f aca="false">IFERROR(INDEX($D$1:$G$2483,MATCH(#REF!,$D$1:$D$2483,0),4),"")</f>
        <v/>
      </c>
    </row>
    <row r="920" customFormat="false" ht="15" hidden="false" customHeight="false" outlineLevel="0" collapsed="false">
      <c r="A920" s="28"/>
      <c r="B920" s="29" t="str">
        <f aca="false">IFERROR(INDEX($D$1:$G$2483,MATCH(#REF!,$D$1:$D$2483,0),4),"")</f>
        <v/>
      </c>
    </row>
    <row r="921" customFormat="false" ht="15" hidden="false" customHeight="false" outlineLevel="0" collapsed="false">
      <c r="A921" s="28"/>
      <c r="B921" s="29" t="str">
        <f aca="false">IFERROR(INDEX($D$1:$G$2483,MATCH(#REF!,$D$1:$D$2483,0),4),"")</f>
        <v/>
      </c>
    </row>
    <row r="922" customFormat="false" ht="15" hidden="false" customHeight="false" outlineLevel="0" collapsed="false">
      <c r="A922" s="28"/>
      <c r="B922" s="29" t="str">
        <f aca="false">IFERROR(INDEX($D$1:$G$2483,MATCH(#REF!,$D$1:$D$2483,0),4),"")</f>
        <v/>
      </c>
    </row>
    <row r="923" customFormat="false" ht="15" hidden="false" customHeight="false" outlineLevel="0" collapsed="false">
      <c r="A923" s="28"/>
      <c r="B923" s="29" t="str">
        <f aca="false">IFERROR(INDEX($D$1:$G$2483,MATCH(#REF!,$D$1:$D$2483,0),4),"")</f>
        <v/>
      </c>
    </row>
    <row r="924" customFormat="false" ht="15" hidden="false" customHeight="false" outlineLevel="0" collapsed="false">
      <c r="A924" s="28"/>
      <c r="B924" s="29" t="str">
        <f aca="false">IFERROR(INDEX($D$1:$G$2483,MATCH(#REF!,$D$1:$D$2483,0),4),"")</f>
        <v/>
      </c>
    </row>
    <row r="925" customFormat="false" ht="15" hidden="false" customHeight="false" outlineLevel="0" collapsed="false">
      <c r="A925" s="28"/>
      <c r="B925" s="29" t="str">
        <f aca="false">IFERROR(INDEX($D$1:$G$2483,MATCH(#REF!,$D$1:$D$2483,0),4),"")</f>
        <v/>
      </c>
    </row>
    <row r="926" customFormat="false" ht="15" hidden="false" customHeight="false" outlineLevel="0" collapsed="false">
      <c r="A926" s="28"/>
      <c r="B926" s="29" t="str">
        <f aca="false">IFERROR(INDEX($D$1:$G$2483,MATCH(#REF!,$D$1:$D$2483,0),4),"")</f>
        <v/>
      </c>
    </row>
    <row r="927" customFormat="false" ht="15" hidden="false" customHeight="false" outlineLevel="0" collapsed="false">
      <c r="A927" s="28"/>
      <c r="B927" s="29" t="str">
        <f aca="false">IFERROR(INDEX($D$1:$G$2483,MATCH(#REF!,$D$1:$D$2483,0),4),"")</f>
        <v/>
      </c>
    </row>
    <row r="928" customFormat="false" ht="15" hidden="false" customHeight="false" outlineLevel="0" collapsed="false">
      <c r="A928" s="28"/>
      <c r="B928" s="29" t="str">
        <f aca="false">IFERROR(INDEX($D$1:$G$2483,MATCH(#REF!,$D$1:$D$2483,0),4),"")</f>
        <v/>
      </c>
    </row>
    <row r="929" customFormat="false" ht="15" hidden="false" customHeight="false" outlineLevel="0" collapsed="false">
      <c r="A929" s="28"/>
      <c r="B929" s="29" t="str">
        <f aca="false">IFERROR(INDEX($D$1:$G$2483,MATCH(#REF!,$D$1:$D$2483,0),4),"")</f>
        <v/>
      </c>
    </row>
    <row r="930" customFormat="false" ht="15" hidden="false" customHeight="false" outlineLevel="0" collapsed="false">
      <c r="A930" s="28"/>
      <c r="B930" s="29" t="str">
        <f aca="false">IFERROR(INDEX($D$1:$G$2483,MATCH(#REF!,$D$1:$D$2483,0),4),"")</f>
        <v/>
      </c>
    </row>
    <row r="931" customFormat="false" ht="15" hidden="false" customHeight="false" outlineLevel="0" collapsed="false">
      <c r="A931" s="28"/>
      <c r="B931" s="29" t="str">
        <f aca="false">IFERROR(INDEX($D$1:$G$2483,MATCH(#REF!,$D$1:$D$2483,0),4),"")</f>
        <v/>
      </c>
    </row>
    <row r="932" customFormat="false" ht="15" hidden="false" customHeight="false" outlineLevel="0" collapsed="false">
      <c r="A932" s="28"/>
      <c r="B932" s="29" t="str">
        <f aca="false">IFERROR(INDEX($D$1:$G$2483,MATCH(#REF!,$D$1:$D$2483,0),4),"")</f>
        <v/>
      </c>
    </row>
    <row r="933" customFormat="false" ht="15" hidden="false" customHeight="false" outlineLevel="0" collapsed="false">
      <c r="A933" s="28"/>
      <c r="B933" s="29" t="str">
        <f aca="false">IFERROR(INDEX($D$1:$G$2483,MATCH(#REF!,$D$1:$D$2483,0),4),"")</f>
        <v/>
      </c>
    </row>
    <row r="934" customFormat="false" ht="15" hidden="false" customHeight="false" outlineLevel="0" collapsed="false">
      <c r="A934" s="28"/>
      <c r="B934" s="29" t="str">
        <f aca="false">IFERROR(INDEX($D$1:$G$2483,MATCH(#REF!,$D$1:$D$2483,0),4),"")</f>
        <v/>
      </c>
    </row>
    <row r="935" customFormat="false" ht="15" hidden="false" customHeight="false" outlineLevel="0" collapsed="false">
      <c r="A935" s="28"/>
      <c r="B935" s="29" t="str">
        <f aca="false">IFERROR(INDEX($D$1:$G$2483,MATCH(#REF!,$D$1:$D$2483,0),4),"")</f>
        <v/>
      </c>
    </row>
    <row r="936" customFormat="false" ht="15" hidden="false" customHeight="false" outlineLevel="0" collapsed="false">
      <c r="A936" s="28"/>
      <c r="B936" s="29" t="str">
        <f aca="false">IFERROR(INDEX($D$1:$G$2483,MATCH(#REF!,$D$1:$D$2483,0),4),"")</f>
        <v/>
      </c>
    </row>
    <row r="937" customFormat="false" ht="15" hidden="false" customHeight="false" outlineLevel="0" collapsed="false">
      <c r="A937" s="28"/>
      <c r="B937" s="29" t="str">
        <f aca="false">IFERROR(INDEX($D$1:$G$2483,MATCH(#REF!,$D$1:$D$2483,0),4),"")</f>
        <v/>
      </c>
    </row>
    <row r="938" customFormat="false" ht="15" hidden="false" customHeight="false" outlineLevel="0" collapsed="false">
      <c r="A938" s="28"/>
      <c r="B938" s="29" t="str">
        <f aca="false">IFERROR(INDEX($D$1:$G$2483,MATCH(#REF!,$D$1:$D$2483,0),4),"")</f>
        <v/>
      </c>
    </row>
    <row r="939" customFormat="false" ht="15" hidden="false" customHeight="false" outlineLevel="0" collapsed="false">
      <c r="A939" s="28"/>
      <c r="B939" s="29" t="str">
        <f aca="false">IFERROR(INDEX($D$1:$G$2483,MATCH(#REF!,$D$1:$D$2483,0),4),"")</f>
        <v/>
      </c>
    </row>
    <row r="940" customFormat="false" ht="15" hidden="false" customHeight="false" outlineLevel="0" collapsed="false">
      <c r="A940" s="28"/>
      <c r="B940" s="29" t="str">
        <f aca="false">IFERROR(INDEX($D$1:$G$2483,MATCH(#REF!,$D$1:$D$2483,0),4),"")</f>
        <v/>
      </c>
    </row>
    <row r="941" customFormat="false" ht="15" hidden="false" customHeight="false" outlineLevel="0" collapsed="false">
      <c r="A941" s="28"/>
      <c r="B941" s="29" t="str">
        <f aca="false">IFERROR(INDEX($D$1:$G$2483,MATCH(#REF!,$D$1:$D$2483,0),4),"")</f>
        <v/>
      </c>
    </row>
    <row r="942" customFormat="false" ht="15" hidden="false" customHeight="false" outlineLevel="0" collapsed="false">
      <c r="A942" s="28"/>
      <c r="B942" s="29" t="str">
        <f aca="false">IFERROR(INDEX($D$1:$G$2483,MATCH(#REF!,$D$1:$D$2483,0),4),"")</f>
        <v/>
      </c>
    </row>
    <row r="943" customFormat="false" ht="15" hidden="false" customHeight="false" outlineLevel="0" collapsed="false">
      <c r="A943" s="28"/>
      <c r="B943" s="29" t="str">
        <f aca="false">IFERROR(INDEX($D$1:$G$2483,MATCH(#REF!,$D$1:$D$2483,0),4),"")</f>
        <v/>
      </c>
    </row>
    <row r="944" customFormat="false" ht="15" hidden="false" customHeight="false" outlineLevel="0" collapsed="false">
      <c r="A944" s="28"/>
      <c r="B944" s="29" t="str">
        <f aca="false">IFERROR(INDEX($D$1:$G$2483,MATCH(#REF!,$D$1:$D$2483,0),4),"")</f>
        <v/>
      </c>
    </row>
    <row r="945" customFormat="false" ht="15" hidden="false" customHeight="false" outlineLevel="0" collapsed="false">
      <c r="A945" s="28"/>
      <c r="B945" s="29" t="str">
        <f aca="false">IFERROR(INDEX($D$1:$G$2483,MATCH(#REF!,$D$1:$D$2483,0),4),"")</f>
        <v/>
      </c>
    </row>
    <row r="946" customFormat="false" ht="15" hidden="false" customHeight="false" outlineLevel="0" collapsed="false">
      <c r="A946" s="28"/>
      <c r="B946" s="29" t="str">
        <f aca="false">IFERROR(INDEX($D$1:$G$2483,MATCH(#REF!,$D$1:$D$2483,0),4),"")</f>
        <v/>
      </c>
    </row>
    <row r="947" customFormat="false" ht="15" hidden="false" customHeight="false" outlineLevel="0" collapsed="false">
      <c r="A947" s="28"/>
      <c r="B947" s="29" t="str">
        <f aca="false">IFERROR(INDEX($D$1:$G$2483,MATCH(#REF!,$D$1:$D$2483,0),4),"")</f>
        <v/>
      </c>
    </row>
    <row r="948" customFormat="false" ht="15" hidden="false" customHeight="false" outlineLevel="0" collapsed="false">
      <c r="A948" s="28"/>
      <c r="B948" s="29" t="str">
        <f aca="false">IFERROR(INDEX($D$1:$G$2483,MATCH(#REF!,$D$1:$D$2483,0),4),"")</f>
        <v/>
      </c>
    </row>
    <row r="949" customFormat="false" ht="15" hidden="false" customHeight="false" outlineLevel="0" collapsed="false">
      <c r="A949" s="28"/>
      <c r="B949" s="29" t="str">
        <f aca="false">IFERROR(INDEX($D$1:$G$2483,MATCH(#REF!,$D$1:$D$2483,0),4),"")</f>
        <v/>
      </c>
    </row>
    <row r="950" customFormat="false" ht="15" hidden="false" customHeight="false" outlineLevel="0" collapsed="false">
      <c r="A950" s="28"/>
      <c r="B950" s="29" t="str">
        <f aca="false">IFERROR(INDEX($D$1:$G$2483,MATCH(#REF!,$D$1:$D$2483,0),4),"")</f>
        <v/>
      </c>
    </row>
    <row r="951" customFormat="false" ht="15" hidden="false" customHeight="false" outlineLevel="0" collapsed="false">
      <c r="A951" s="28"/>
      <c r="B951" s="29" t="str">
        <f aca="false">IFERROR(INDEX($D$1:$G$2483,MATCH(#REF!,$D$1:$D$2483,0),4),"")</f>
        <v/>
      </c>
    </row>
    <row r="952" customFormat="false" ht="15" hidden="false" customHeight="false" outlineLevel="0" collapsed="false">
      <c r="A952" s="28"/>
      <c r="B952" s="29" t="str">
        <f aca="false">IFERROR(INDEX($D$1:$G$2483,MATCH(#REF!,$D$1:$D$2483,0),4),"")</f>
        <v/>
      </c>
    </row>
    <row r="953" customFormat="false" ht="15" hidden="false" customHeight="false" outlineLevel="0" collapsed="false">
      <c r="A953" s="28"/>
      <c r="B953" s="29" t="str">
        <f aca="false">IFERROR(INDEX($D$1:$G$2483,MATCH(#REF!,$D$1:$D$2483,0),4),"")</f>
        <v/>
      </c>
    </row>
    <row r="954" customFormat="false" ht="15" hidden="false" customHeight="false" outlineLevel="0" collapsed="false">
      <c r="A954" s="28"/>
      <c r="B954" s="29" t="str">
        <f aca="false">IFERROR(INDEX($D$1:$G$2483,MATCH(#REF!,$D$1:$D$2483,0),4),"")</f>
        <v/>
      </c>
    </row>
    <row r="955" customFormat="false" ht="15" hidden="false" customHeight="false" outlineLevel="0" collapsed="false">
      <c r="A955" s="28"/>
      <c r="B955" s="29" t="str">
        <f aca="false">IFERROR(INDEX($D$1:$G$2483,MATCH(#REF!,$D$1:$D$2483,0),4),"")</f>
        <v/>
      </c>
    </row>
    <row r="956" customFormat="false" ht="15" hidden="false" customHeight="false" outlineLevel="0" collapsed="false">
      <c r="A956" s="28"/>
      <c r="B956" s="29" t="str">
        <f aca="false">IFERROR(INDEX($D$1:$G$2483,MATCH(#REF!,$D$1:$D$2483,0),4),"")</f>
        <v/>
      </c>
    </row>
    <row r="957" customFormat="false" ht="15" hidden="false" customHeight="false" outlineLevel="0" collapsed="false">
      <c r="A957" s="28"/>
      <c r="B957" s="29" t="str">
        <f aca="false">IFERROR(INDEX($D$1:$G$2483,MATCH(#REF!,$D$1:$D$2483,0),4),"")</f>
        <v/>
      </c>
    </row>
    <row r="958" customFormat="false" ht="15" hidden="false" customHeight="false" outlineLevel="0" collapsed="false">
      <c r="A958" s="28"/>
      <c r="B958" s="29" t="str">
        <f aca="false">IFERROR(INDEX($D$1:$G$2483,MATCH(#REF!,$D$1:$D$2483,0),4),"")</f>
        <v/>
      </c>
    </row>
    <row r="959" customFormat="false" ht="15" hidden="false" customHeight="false" outlineLevel="0" collapsed="false">
      <c r="A959" s="28"/>
      <c r="B959" s="29" t="str">
        <f aca="false">IFERROR(INDEX($D$1:$G$2483,MATCH(#REF!,$D$1:$D$2483,0),4),"")</f>
        <v/>
      </c>
    </row>
    <row r="960" customFormat="false" ht="15" hidden="false" customHeight="false" outlineLevel="0" collapsed="false">
      <c r="A960" s="28"/>
      <c r="B960" s="29" t="str">
        <f aca="false">IFERROR(INDEX($D$1:$G$2483,MATCH(#REF!,$D$1:$D$2483,0),4),"")</f>
        <v/>
      </c>
    </row>
    <row r="961" customFormat="false" ht="15" hidden="false" customHeight="false" outlineLevel="0" collapsed="false">
      <c r="A961" s="28"/>
      <c r="B961" s="29" t="str">
        <f aca="false">IFERROR(INDEX($D$1:$G$2483,MATCH(#REF!,$D$1:$D$2483,0),4),"")</f>
        <v/>
      </c>
    </row>
    <row r="962" customFormat="false" ht="15" hidden="false" customHeight="false" outlineLevel="0" collapsed="false">
      <c r="A962" s="28"/>
      <c r="B962" s="29" t="str">
        <f aca="false">IFERROR(INDEX($D$1:$G$2483,MATCH(#REF!,$D$1:$D$2483,0),4),"")</f>
        <v/>
      </c>
    </row>
    <row r="963" customFormat="false" ht="15" hidden="false" customHeight="false" outlineLevel="0" collapsed="false">
      <c r="A963" s="28"/>
      <c r="B963" s="29" t="str">
        <f aca="false">IFERROR(INDEX($D$1:$G$2483,MATCH(#REF!,$D$1:$D$2483,0),4),"")</f>
        <v/>
      </c>
    </row>
    <row r="964" customFormat="false" ht="15" hidden="false" customHeight="false" outlineLevel="0" collapsed="false">
      <c r="A964" s="28"/>
      <c r="B964" s="29" t="str">
        <f aca="false">IFERROR(INDEX($D$1:$G$2483,MATCH(#REF!,$D$1:$D$2483,0),4),"")</f>
        <v/>
      </c>
    </row>
    <row r="965" customFormat="false" ht="15" hidden="false" customHeight="false" outlineLevel="0" collapsed="false">
      <c r="A965" s="28"/>
      <c r="B965" s="29" t="str">
        <f aca="false">IFERROR(INDEX($D$1:$G$2483,MATCH(#REF!,$D$1:$D$2483,0),4),"")</f>
        <v/>
      </c>
    </row>
    <row r="966" customFormat="false" ht="15" hidden="false" customHeight="false" outlineLevel="0" collapsed="false">
      <c r="A966" s="28"/>
      <c r="B966" s="29" t="str">
        <f aca="false">IFERROR(INDEX($D$1:$G$2483,MATCH(#REF!,$D$1:$D$2483,0),4),"")</f>
        <v/>
      </c>
    </row>
    <row r="967" customFormat="false" ht="15" hidden="false" customHeight="false" outlineLevel="0" collapsed="false">
      <c r="A967" s="28"/>
      <c r="B967" s="29" t="str">
        <f aca="false">IFERROR(INDEX($D$1:$G$2483,MATCH(#REF!,$D$1:$D$2483,0),4),"")</f>
        <v/>
      </c>
    </row>
    <row r="968" customFormat="false" ht="15" hidden="false" customHeight="false" outlineLevel="0" collapsed="false">
      <c r="A968" s="28"/>
      <c r="B968" s="29" t="str">
        <f aca="false">IFERROR(INDEX($D$1:$G$2483,MATCH(#REF!,$D$1:$D$2483,0),4),"")</f>
        <v/>
      </c>
    </row>
    <row r="969" customFormat="false" ht="15" hidden="false" customHeight="false" outlineLevel="0" collapsed="false">
      <c r="A969" s="28"/>
      <c r="B969" s="29" t="str">
        <f aca="false">IFERROR(INDEX($D$1:$G$2483,MATCH(#REF!,$D$1:$D$2483,0),4),"")</f>
        <v/>
      </c>
    </row>
    <row r="970" customFormat="false" ht="15" hidden="false" customHeight="false" outlineLevel="0" collapsed="false">
      <c r="A970" s="28"/>
      <c r="B970" s="29" t="str">
        <f aca="false">IFERROR(INDEX($D$1:$G$2483,MATCH(#REF!,$D$1:$D$2483,0),4),"")</f>
        <v/>
      </c>
    </row>
    <row r="971" customFormat="false" ht="15" hidden="false" customHeight="false" outlineLevel="0" collapsed="false">
      <c r="A971" s="28"/>
      <c r="B971" s="29" t="str">
        <f aca="false">IFERROR(INDEX($D$1:$G$2483,MATCH(#REF!,$D$1:$D$2483,0),4),"")</f>
        <v/>
      </c>
    </row>
    <row r="972" customFormat="false" ht="15" hidden="false" customHeight="false" outlineLevel="0" collapsed="false">
      <c r="A972" s="28"/>
      <c r="B972" s="29" t="str">
        <f aca="false">IFERROR(INDEX($D$1:$G$2483,MATCH(#REF!,$D$1:$D$2483,0),4),"")</f>
        <v/>
      </c>
    </row>
    <row r="973" customFormat="false" ht="15" hidden="false" customHeight="false" outlineLevel="0" collapsed="false">
      <c r="A973" s="28"/>
      <c r="B973" s="29" t="str">
        <f aca="false">IFERROR(INDEX($D$1:$G$2483,MATCH(#REF!,$D$1:$D$2483,0),4),"")</f>
        <v/>
      </c>
    </row>
    <row r="974" customFormat="false" ht="15" hidden="false" customHeight="false" outlineLevel="0" collapsed="false">
      <c r="A974" s="28"/>
      <c r="B974" s="29" t="str">
        <f aca="false">IFERROR(INDEX($D$1:$G$2483,MATCH(#REF!,$D$1:$D$2483,0),4),"")</f>
        <v/>
      </c>
    </row>
    <row r="975" customFormat="false" ht="15" hidden="false" customHeight="false" outlineLevel="0" collapsed="false">
      <c r="A975" s="28"/>
      <c r="B975" s="29" t="str">
        <f aca="false">IFERROR(INDEX($D$1:$G$2483,MATCH(#REF!,$D$1:$D$2483,0),4),"")</f>
        <v/>
      </c>
    </row>
    <row r="976" customFormat="false" ht="15" hidden="false" customHeight="false" outlineLevel="0" collapsed="false">
      <c r="A976" s="28"/>
      <c r="B976" s="29" t="str">
        <f aca="false">IFERROR(INDEX($D$1:$G$2483,MATCH(#REF!,$D$1:$D$2483,0),4),"")</f>
        <v/>
      </c>
    </row>
    <row r="977" customFormat="false" ht="15" hidden="false" customHeight="false" outlineLevel="0" collapsed="false">
      <c r="A977" s="28"/>
      <c r="B977" s="29" t="str">
        <f aca="false">IFERROR(INDEX($D$1:$G$2483,MATCH(#REF!,$D$1:$D$2483,0),4),"")</f>
        <v/>
      </c>
    </row>
    <row r="978" customFormat="false" ht="15" hidden="false" customHeight="false" outlineLevel="0" collapsed="false">
      <c r="A978" s="28"/>
      <c r="B978" s="29" t="str">
        <f aca="false">IFERROR(INDEX($D$1:$G$2483,MATCH(#REF!,$D$1:$D$2483,0),4),"")</f>
        <v/>
      </c>
    </row>
    <row r="979" customFormat="false" ht="15" hidden="false" customHeight="false" outlineLevel="0" collapsed="false">
      <c r="A979" s="28"/>
      <c r="B979" s="29" t="str">
        <f aca="false">IFERROR(INDEX($D$1:$G$2483,MATCH(#REF!,$D$1:$D$2483,0),4),"")</f>
        <v/>
      </c>
    </row>
    <row r="980" customFormat="false" ht="15" hidden="false" customHeight="false" outlineLevel="0" collapsed="false">
      <c r="A980" s="28"/>
      <c r="B980" s="29" t="str">
        <f aca="false">IFERROR(INDEX($D$1:$G$2483,MATCH(#REF!,$D$1:$D$2483,0),4),"")</f>
        <v/>
      </c>
    </row>
    <row r="981" customFormat="false" ht="15" hidden="false" customHeight="false" outlineLevel="0" collapsed="false">
      <c r="A981" s="28"/>
      <c r="B981" s="29" t="str">
        <f aca="false">IFERROR(INDEX($D$1:$G$2483,MATCH(#REF!,$D$1:$D$2483,0),4),"")</f>
        <v/>
      </c>
    </row>
    <row r="982" customFormat="false" ht="15" hidden="false" customHeight="false" outlineLevel="0" collapsed="false">
      <c r="A982" s="28"/>
      <c r="B982" s="29" t="str">
        <f aca="false">IFERROR(INDEX($D$1:$G$2483,MATCH(#REF!,$D$1:$D$2483,0),4),"")</f>
        <v/>
      </c>
    </row>
    <row r="983" customFormat="false" ht="15" hidden="false" customHeight="false" outlineLevel="0" collapsed="false">
      <c r="A983" s="28"/>
      <c r="B983" s="29" t="str">
        <f aca="false">IFERROR(INDEX($D$1:$G$2483,MATCH(#REF!,$D$1:$D$2483,0),4),"")</f>
        <v/>
      </c>
    </row>
    <row r="984" customFormat="false" ht="15" hidden="false" customHeight="false" outlineLevel="0" collapsed="false">
      <c r="A984" s="28"/>
      <c r="B984" s="29" t="str">
        <f aca="false">IFERROR(INDEX($D$1:$G$2483,MATCH(#REF!,$D$1:$D$2483,0),4),"")</f>
        <v/>
      </c>
    </row>
    <row r="985" customFormat="false" ht="15" hidden="false" customHeight="false" outlineLevel="0" collapsed="false">
      <c r="A985" s="28"/>
      <c r="B985" s="29" t="str">
        <f aca="false">IFERROR(INDEX($D$1:$G$2483,MATCH(#REF!,$D$1:$D$2483,0),4),"")</f>
        <v/>
      </c>
    </row>
    <row r="986" customFormat="false" ht="15" hidden="false" customHeight="false" outlineLevel="0" collapsed="false">
      <c r="A986" s="28"/>
      <c r="B986" s="29" t="str">
        <f aca="false">IFERROR(INDEX($D$1:$G$2483,MATCH(#REF!,$D$1:$D$2483,0),4),"")</f>
        <v/>
      </c>
    </row>
    <row r="987" customFormat="false" ht="15" hidden="false" customHeight="false" outlineLevel="0" collapsed="false">
      <c r="A987" s="28"/>
      <c r="B987" s="29" t="str">
        <f aca="false">IFERROR(INDEX($D$1:$G$2483,MATCH(#REF!,$D$1:$D$2483,0),4),"")</f>
        <v/>
      </c>
    </row>
    <row r="988" customFormat="false" ht="15" hidden="false" customHeight="false" outlineLevel="0" collapsed="false">
      <c r="A988" s="28"/>
      <c r="B988" s="29" t="str">
        <f aca="false">IFERROR(INDEX($D$1:$G$2483,MATCH(#REF!,$D$1:$D$2483,0),4),"")</f>
        <v/>
      </c>
    </row>
    <row r="989" customFormat="false" ht="15" hidden="false" customHeight="false" outlineLevel="0" collapsed="false">
      <c r="A989" s="28"/>
      <c r="B989" s="29" t="str">
        <f aca="false">IFERROR(INDEX($D$1:$G$2483,MATCH(#REF!,$D$1:$D$2483,0),4),"")</f>
        <v/>
      </c>
    </row>
    <row r="990" customFormat="false" ht="15" hidden="false" customHeight="false" outlineLevel="0" collapsed="false">
      <c r="A990" s="28"/>
      <c r="B990" s="29" t="str">
        <f aca="false">IFERROR(INDEX($D$1:$G$2483,MATCH(#REF!,$D$1:$D$2483,0),4),"")</f>
        <v/>
      </c>
    </row>
    <row r="991" customFormat="false" ht="15" hidden="false" customHeight="false" outlineLevel="0" collapsed="false">
      <c r="A991" s="28"/>
      <c r="B991" s="29" t="str">
        <f aca="false">IFERROR(INDEX($D$1:$G$2483,MATCH(#REF!,$D$1:$D$2483,0),4),"")</f>
        <v/>
      </c>
    </row>
    <row r="992" customFormat="false" ht="15" hidden="false" customHeight="false" outlineLevel="0" collapsed="false">
      <c r="A992" s="28"/>
      <c r="B992" s="29" t="str">
        <f aca="false">IFERROR(INDEX($D$1:$G$2483,MATCH(#REF!,$D$1:$D$2483,0),4),"")</f>
        <v/>
      </c>
    </row>
    <row r="993" customFormat="false" ht="15" hidden="false" customHeight="false" outlineLevel="0" collapsed="false">
      <c r="A993" s="28"/>
      <c r="B993" s="29" t="str">
        <f aca="false">IFERROR(INDEX($D$1:$G$2483,MATCH(#REF!,$D$1:$D$2483,0),4),"")</f>
        <v/>
      </c>
    </row>
    <row r="994" customFormat="false" ht="15" hidden="false" customHeight="false" outlineLevel="0" collapsed="false">
      <c r="A994" s="28"/>
      <c r="B994" s="29" t="str">
        <f aca="false">IFERROR(INDEX($D$1:$G$2483,MATCH(#REF!,$D$1:$D$2483,0),4),"")</f>
        <v/>
      </c>
    </row>
    <row r="995" customFormat="false" ht="15" hidden="false" customHeight="false" outlineLevel="0" collapsed="false">
      <c r="A995" s="28"/>
      <c r="B995" s="29" t="str">
        <f aca="false">IFERROR(INDEX($D$1:$G$2483,MATCH(#REF!,$D$1:$D$2483,0),4),"")</f>
        <v/>
      </c>
    </row>
    <row r="996" customFormat="false" ht="15" hidden="false" customHeight="false" outlineLevel="0" collapsed="false">
      <c r="A996" s="28"/>
      <c r="B996" s="29" t="str">
        <f aca="false">IFERROR(INDEX($D$1:$G$2483,MATCH(#REF!,$D$1:$D$2483,0),4),"")</f>
        <v/>
      </c>
    </row>
    <row r="997" customFormat="false" ht="15" hidden="false" customHeight="false" outlineLevel="0" collapsed="false">
      <c r="A997" s="28"/>
      <c r="B997" s="29" t="str">
        <f aca="false">IFERROR(INDEX($D$1:$G$2483,MATCH(#REF!,$D$1:$D$2483,0),4),"")</f>
        <v/>
      </c>
    </row>
    <row r="998" customFormat="false" ht="15" hidden="false" customHeight="false" outlineLevel="0" collapsed="false">
      <c r="A998" s="28"/>
      <c r="B998" s="29" t="str">
        <f aca="false">IFERROR(INDEX($D$1:$G$2483,MATCH(#REF!,$D$1:$D$2483,0),4),"")</f>
        <v/>
      </c>
    </row>
    <row r="999" customFormat="false" ht="15" hidden="false" customHeight="false" outlineLevel="0" collapsed="false">
      <c r="A999" s="28"/>
      <c r="B999" s="29" t="str">
        <f aca="false">IFERROR(INDEX($D$1:$G$2483,MATCH(#REF!,$D$1:$D$2483,0),4),"")</f>
        <v/>
      </c>
    </row>
    <row r="1000" customFormat="false" ht="15" hidden="false" customHeight="false" outlineLevel="0" collapsed="false">
      <c r="A1000" s="28"/>
      <c r="B1000" s="29" t="str">
        <f aca="false">IFERROR(INDEX($D$1:$G$2483,MATCH(#REF!,$D$1:$D$2483,0),4),"")</f>
        <v/>
      </c>
    </row>
    <row r="1001" customFormat="false" ht="15" hidden="false" customHeight="false" outlineLevel="0" collapsed="false">
      <c r="A1001" s="28"/>
      <c r="B1001" s="29" t="str">
        <f aca="false">IFERROR(INDEX($D$1:$G$2483,MATCH(#REF!,$D$1:$D$2483,0),4),"")</f>
        <v/>
      </c>
    </row>
    <row r="1002" customFormat="false" ht="15" hidden="false" customHeight="false" outlineLevel="0" collapsed="false">
      <c r="A1002" s="28"/>
      <c r="B1002" s="29" t="str">
        <f aca="false">IFERROR(INDEX($D$1:$G$2483,MATCH(#REF!,$D$1:$D$2483,0),4),"")</f>
        <v/>
      </c>
    </row>
    <row r="1003" customFormat="false" ht="15" hidden="false" customHeight="false" outlineLevel="0" collapsed="false">
      <c r="A1003" s="28"/>
      <c r="B1003" s="29" t="str">
        <f aca="false">IFERROR(INDEX($D$1:$G$2483,MATCH(#REF!,$D$1:$D$2483,0),4),"")</f>
        <v/>
      </c>
    </row>
    <row r="1004" customFormat="false" ht="15" hidden="false" customHeight="false" outlineLevel="0" collapsed="false">
      <c r="A1004" s="28"/>
      <c r="B1004" s="29" t="str">
        <f aca="false">IFERROR(INDEX($D$1:$G$2483,MATCH(#REF!,$D$1:$D$2483,0),4),"")</f>
        <v/>
      </c>
    </row>
    <row r="1005" customFormat="false" ht="15" hidden="false" customHeight="false" outlineLevel="0" collapsed="false">
      <c r="A1005" s="28"/>
      <c r="B1005" s="29" t="str">
        <f aca="false">IFERROR(INDEX($D$1:$G$2483,MATCH(#REF!,$D$1:$D$2483,0),4),"")</f>
        <v/>
      </c>
    </row>
    <row r="1006" customFormat="false" ht="15" hidden="false" customHeight="false" outlineLevel="0" collapsed="false">
      <c r="A1006" s="28"/>
      <c r="B1006" s="29" t="str">
        <f aca="false">IFERROR(INDEX($D$1:$G$2483,MATCH(#REF!,$D$1:$D$2483,0),4),"")</f>
        <v/>
      </c>
    </row>
    <row r="1007" customFormat="false" ht="15" hidden="false" customHeight="false" outlineLevel="0" collapsed="false">
      <c r="A1007" s="28"/>
      <c r="B1007" s="29" t="str">
        <f aca="false">IFERROR(INDEX($D$1:$G$2483,MATCH(#REF!,$D$1:$D$2483,0),4),"")</f>
        <v/>
      </c>
    </row>
    <row r="1008" customFormat="false" ht="15" hidden="false" customHeight="false" outlineLevel="0" collapsed="false">
      <c r="A1008" s="28"/>
      <c r="B1008" s="29" t="str">
        <f aca="false">IFERROR(INDEX($D$1:$G$2483,MATCH(#REF!,$D$1:$D$2483,0),4),"")</f>
        <v/>
      </c>
    </row>
    <row r="1009" customFormat="false" ht="15" hidden="false" customHeight="false" outlineLevel="0" collapsed="false">
      <c r="A1009" s="28"/>
      <c r="B1009" s="29" t="str">
        <f aca="false">IFERROR(INDEX($D$1:$G$2483,MATCH(#REF!,$D$1:$D$2483,0),4),"")</f>
        <v/>
      </c>
    </row>
    <row r="1010" customFormat="false" ht="15" hidden="false" customHeight="false" outlineLevel="0" collapsed="false">
      <c r="A1010" s="28"/>
      <c r="B1010" s="29" t="str">
        <f aca="false">IFERROR(INDEX($D$1:$G$2483,MATCH(#REF!,$D$1:$D$2483,0),4),"")</f>
        <v/>
      </c>
    </row>
    <row r="1011" customFormat="false" ht="15" hidden="false" customHeight="false" outlineLevel="0" collapsed="false">
      <c r="A1011" s="28"/>
      <c r="B1011" s="29" t="str">
        <f aca="false">IFERROR(INDEX($D$1:$G$2483,MATCH(#REF!,$D$1:$D$2483,0),4),"")</f>
        <v/>
      </c>
    </row>
    <row r="1012" customFormat="false" ht="15" hidden="false" customHeight="false" outlineLevel="0" collapsed="false">
      <c r="A1012" s="28"/>
      <c r="B1012" s="29" t="str">
        <f aca="false">IFERROR(INDEX($D$1:$G$2483,MATCH(#REF!,$D$1:$D$2483,0),4),"")</f>
        <v/>
      </c>
    </row>
    <row r="1013" customFormat="false" ht="15" hidden="false" customHeight="false" outlineLevel="0" collapsed="false">
      <c r="A1013" s="28"/>
      <c r="B1013" s="29" t="str">
        <f aca="false">IFERROR(INDEX($D$1:$G$2483,MATCH(#REF!,$D$1:$D$2483,0),4),"")</f>
        <v/>
      </c>
    </row>
    <row r="1014" customFormat="false" ht="15" hidden="false" customHeight="false" outlineLevel="0" collapsed="false">
      <c r="A1014" s="28"/>
      <c r="B1014" s="29" t="str">
        <f aca="false">IFERROR(INDEX($D$1:$G$2483,MATCH(#REF!,$D$1:$D$2483,0),4),"")</f>
        <v/>
      </c>
    </row>
    <row r="1015" customFormat="false" ht="15" hidden="false" customHeight="false" outlineLevel="0" collapsed="false">
      <c r="A1015" s="28"/>
      <c r="B1015" s="29" t="str">
        <f aca="false">IFERROR(INDEX($D$1:$G$2483,MATCH(#REF!,$D$1:$D$2483,0),4),"")</f>
        <v/>
      </c>
    </row>
    <row r="1016" customFormat="false" ht="15" hidden="false" customHeight="false" outlineLevel="0" collapsed="false">
      <c r="A1016" s="28"/>
      <c r="B1016" s="29" t="str">
        <f aca="false">IFERROR(INDEX($D$1:$G$2483,MATCH(#REF!,$D$1:$D$2483,0),4),"")</f>
        <v/>
      </c>
    </row>
    <row r="1017" customFormat="false" ht="15" hidden="false" customHeight="false" outlineLevel="0" collapsed="false">
      <c r="A1017" s="28"/>
      <c r="B1017" s="29" t="str">
        <f aca="false">IFERROR(INDEX($D$1:$G$2483,MATCH(#REF!,$D$1:$D$2483,0),4),"")</f>
        <v/>
      </c>
    </row>
    <row r="1018" customFormat="false" ht="15" hidden="false" customHeight="false" outlineLevel="0" collapsed="false">
      <c r="A1018" s="28"/>
      <c r="B1018" s="29" t="str">
        <f aca="false">IFERROR(INDEX($D$1:$G$2483,MATCH(#REF!,$D$1:$D$2483,0),4),"")</f>
        <v/>
      </c>
    </row>
    <row r="1019" customFormat="false" ht="15" hidden="false" customHeight="false" outlineLevel="0" collapsed="false">
      <c r="A1019" s="28"/>
      <c r="B1019" s="29" t="str">
        <f aca="false">IFERROR(INDEX($D$1:$G$2483,MATCH(#REF!,$D$1:$D$2483,0),4),"")</f>
        <v/>
      </c>
    </row>
    <row r="1020" customFormat="false" ht="15" hidden="false" customHeight="false" outlineLevel="0" collapsed="false">
      <c r="A1020" s="28"/>
      <c r="B1020" s="29" t="str">
        <f aca="false">IFERROR(INDEX($D$1:$G$2483,MATCH(#REF!,$D$1:$D$2483,0),4),"")</f>
        <v/>
      </c>
    </row>
    <row r="1021" customFormat="false" ht="15" hidden="false" customHeight="false" outlineLevel="0" collapsed="false">
      <c r="A1021" s="28"/>
      <c r="B1021" s="29" t="str">
        <f aca="false">IFERROR(INDEX($D$1:$G$2483,MATCH(#REF!,$D$1:$D$2483,0),4),"")</f>
        <v/>
      </c>
    </row>
    <row r="1022" customFormat="false" ht="15" hidden="false" customHeight="false" outlineLevel="0" collapsed="false">
      <c r="A1022" s="28"/>
      <c r="B1022" s="29" t="str">
        <f aca="false">IFERROR(INDEX($D$1:$G$2483,MATCH(#REF!,$D$1:$D$2483,0),4),"")</f>
        <v/>
      </c>
    </row>
    <row r="1023" customFormat="false" ht="15" hidden="false" customHeight="false" outlineLevel="0" collapsed="false">
      <c r="A1023" s="28"/>
      <c r="B1023" s="29" t="str">
        <f aca="false">IFERROR(INDEX($D$1:$G$2483,MATCH(#REF!,$D$1:$D$2483,0),4),"")</f>
        <v/>
      </c>
    </row>
    <row r="1024" customFormat="false" ht="15" hidden="false" customHeight="false" outlineLevel="0" collapsed="false">
      <c r="A1024" s="28"/>
      <c r="B1024" s="29" t="str">
        <f aca="false">IFERROR(INDEX($D$1:$G$2483,MATCH(#REF!,$D$1:$D$2483,0),4),"")</f>
        <v/>
      </c>
    </row>
    <row r="1025" customFormat="false" ht="15" hidden="false" customHeight="false" outlineLevel="0" collapsed="false">
      <c r="A1025" s="28"/>
      <c r="B1025" s="29" t="str">
        <f aca="false">IFERROR(INDEX($D$1:$G$2483,MATCH(#REF!,$D$1:$D$2483,0),4),"")</f>
        <v/>
      </c>
    </row>
    <row r="1026" customFormat="false" ht="15" hidden="false" customHeight="false" outlineLevel="0" collapsed="false">
      <c r="A1026" s="28"/>
      <c r="B1026" s="29" t="str">
        <f aca="false">IFERROR(INDEX($D$1:$G$2483,MATCH(#REF!,$D$1:$D$2483,0),4),"")</f>
        <v/>
      </c>
    </row>
    <row r="1027" customFormat="false" ht="15" hidden="false" customHeight="false" outlineLevel="0" collapsed="false">
      <c r="A1027" s="28"/>
      <c r="B1027" s="29" t="str">
        <f aca="false">IFERROR(INDEX($D$1:$G$2483,MATCH(#REF!,$D$1:$D$2483,0),4),"")</f>
        <v/>
      </c>
    </row>
    <row r="1028" customFormat="false" ht="15" hidden="false" customHeight="false" outlineLevel="0" collapsed="false">
      <c r="A1028" s="28"/>
      <c r="B1028" s="29" t="str">
        <f aca="false">IFERROR(INDEX($D$1:$G$2483,MATCH(#REF!,$D$1:$D$2483,0),4),"")</f>
        <v/>
      </c>
    </row>
    <row r="1029" customFormat="false" ht="15" hidden="false" customHeight="false" outlineLevel="0" collapsed="false">
      <c r="A1029" s="28"/>
      <c r="B1029" s="29" t="str">
        <f aca="false">IFERROR(INDEX($D$1:$G$2483,MATCH(#REF!,$D$1:$D$2483,0),4),"")</f>
        <v/>
      </c>
    </row>
    <row r="1030" customFormat="false" ht="15" hidden="false" customHeight="false" outlineLevel="0" collapsed="false">
      <c r="A1030" s="28"/>
      <c r="B1030" s="29" t="str">
        <f aca="false">IFERROR(INDEX($D$1:$G$2483,MATCH(#REF!,$D$1:$D$2483,0),4),"")</f>
        <v/>
      </c>
    </row>
    <row r="1031" customFormat="false" ht="15" hidden="false" customHeight="false" outlineLevel="0" collapsed="false">
      <c r="A1031" s="28"/>
      <c r="B1031" s="29" t="str">
        <f aca="false">IFERROR(INDEX($D$1:$G$2483,MATCH(#REF!,$D$1:$D$2483,0),4),"")</f>
        <v/>
      </c>
    </row>
    <row r="1032" customFormat="false" ht="15" hidden="false" customHeight="false" outlineLevel="0" collapsed="false">
      <c r="A1032" s="28"/>
      <c r="B1032" s="29" t="str">
        <f aca="false">IFERROR(INDEX($D$1:$G$2483,MATCH(#REF!,$D$1:$D$2483,0),4),"")</f>
        <v/>
      </c>
    </row>
    <row r="1033" customFormat="false" ht="15" hidden="false" customHeight="false" outlineLevel="0" collapsed="false">
      <c r="A1033" s="28"/>
      <c r="B1033" s="29" t="str">
        <f aca="false">IFERROR(INDEX($D$1:$G$2483,MATCH(#REF!,$D$1:$D$2483,0),4),"")</f>
        <v/>
      </c>
    </row>
    <row r="1034" customFormat="false" ht="15" hidden="false" customHeight="false" outlineLevel="0" collapsed="false">
      <c r="A1034" s="28"/>
      <c r="B1034" s="29" t="str">
        <f aca="false">IFERROR(INDEX($D$1:$G$2483,MATCH(#REF!,$D$1:$D$2483,0),4),"")</f>
        <v/>
      </c>
    </row>
    <row r="1035" customFormat="false" ht="15" hidden="false" customHeight="false" outlineLevel="0" collapsed="false">
      <c r="A1035" s="28"/>
      <c r="B1035" s="29" t="str">
        <f aca="false">IFERROR(INDEX($D$1:$G$2483,MATCH(#REF!,$D$1:$D$2483,0),4),"")</f>
        <v/>
      </c>
    </row>
    <row r="1036" customFormat="false" ht="15" hidden="false" customHeight="false" outlineLevel="0" collapsed="false">
      <c r="A1036" s="28"/>
      <c r="B1036" s="29" t="str">
        <f aca="false">IFERROR(INDEX($D$1:$G$2483,MATCH(#REF!,$D$1:$D$2483,0),4),"")</f>
        <v/>
      </c>
    </row>
    <row r="1037" customFormat="false" ht="15" hidden="false" customHeight="false" outlineLevel="0" collapsed="false">
      <c r="A1037" s="28"/>
      <c r="B1037" s="29" t="str">
        <f aca="false">IFERROR(INDEX($D$1:$G$2483,MATCH(#REF!,$D$1:$D$2483,0),4),"")</f>
        <v/>
      </c>
    </row>
    <row r="1038" customFormat="false" ht="15" hidden="false" customHeight="false" outlineLevel="0" collapsed="false">
      <c r="A1038" s="28"/>
      <c r="B1038" s="29" t="str">
        <f aca="false">IFERROR(INDEX($D$1:$G$2483,MATCH(#REF!,$D$1:$D$2483,0),4),"")</f>
        <v/>
      </c>
    </row>
    <row r="1039" customFormat="false" ht="15" hidden="false" customHeight="false" outlineLevel="0" collapsed="false">
      <c r="A1039" s="28"/>
      <c r="B1039" s="29" t="str">
        <f aca="false">IFERROR(INDEX($D$1:$G$2483,MATCH(#REF!,$D$1:$D$2483,0),4),"")</f>
        <v/>
      </c>
    </row>
    <row r="1040" customFormat="false" ht="15" hidden="false" customHeight="false" outlineLevel="0" collapsed="false">
      <c r="A1040" s="28"/>
      <c r="B1040" s="29" t="str">
        <f aca="false">IFERROR(INDEX($D$1:$G$2483,MATCH(#REF!,$D$1:$D$2483,0),4),"")</f>
        <v/>
      </c>
    </row>
    <row r="1041" customFormat="false" ht="15" hidden="false" customHeight="false" outlineLevel="0" collapsed="false">
      <c r="A1041" s="28"/>
      <c r="B1041" s="29" t="str">
        <f aca="false">IFERROR(INDEX($D$1:$G$2483,MATCH(#REF!,$D$1:$D$2483,0),4),"")</f>
        <v/>
      </c>
    </row>
    <row r="1042" customFormat="false" ht="15" hidden="false" customHeight="false" outlineLevel="0" collapsed="false">
      <c r="A1042" s="28"/>
      <c r="B1042" s="29" t="str">
        <f aca="false">IFERROR(INDEX($D$1:$G$2483,MATCH(#REF!,$D$1:$D$2483,0),4),"")</f>
        <v/>
      </c>
    </row>
    <row r="1043" customFormat="false" ht="15" hidden="false" customHeight="false" outlineLevel="0" collapsed="false">
      <c r="A1043" s="28"/>
      <c r="B1043" s="29" t="str">
        <f aca="false">IFERROR(INDEX($D$1:$G$2483,MATCH(#REF!,$D$1:$D$2483,0),4),"")</f>
        <v/>
      </c>
    </row>
    <row r="1044" customFormat="false" ht="15" hidden="false" customHeight="false" outlineLevel="0" collapsed="false">
      <c r="A1044" s="28"/>
      <c r="B1044" s="29" t="str">
        <f aca="false">IFERROR(INDEX($D$1:$G$2483,MATCH(#REF!,$D$1:$D$2483,0),4),"")</f>
        <v/>
      </c>
    </row>
    <row r="1045" customFormat="false" ht="15" hidden="false" customHeight="false" outlineLevel="0" collapsed="false">
      <c r="A1045" s="28"/>
      <c r="B1045" s="29" t="str">
        <f aca="false">IFERROR(INDEX($D$1:$G$2483,MATCH(#REF!,$D$1:$D$2483,0),4),"")</f>
        <v/>
      </c>
    </row>
    <row r="1046" customFormat="false" ht="15" hidden="false" customHeight="false" outlineLevel="0" collapsed="false">
      <c r="A1046" s="28"/>
      <c r="B1046" s="29" t="str">
        <f aca="false">IFERROR(INDEX($D$1:$G$2483,MATCH(#REF!,$D$1:$D$2483,0),4),"")</f>
        <v/>
      </c>
    </row>
    <row r="1047" customFormat="false" ht="15" hidden="false" customHeight="false" outlineLevel="0" collapsed="false">
      <c r="A1047" s="28"/>
      <c r="B1047" s="29" t="str">
        <f aca="false">IFERROR(INDEX($D$1:$G$2483,MATCH(#REF!,$D$1:$D$2483,0),4),"")</f>
        <v/>
      </c>
    </row>
    <row r="1048" customFormat="false" ht="15" hidden="false" customHeight="false" outlineLevel="0" collapsed="false">
      <c r="A1048" s="28"/>
      <c r="B1048" s="29" t="str">
        <f aca="false">IFERROR(INDEX($D$1:$G$2483,MATCH(#REF!,$D$1:$D$2483,0),4),"")</f>
        <v/>
      </c>
    </row>
    <row r="1049" customFormat="false" ht="15" hidden="false" customHeight="false" outlineLevel="0" collapsed="false">
      <c r="A1049" s="28"/>
      <c r="B1049" s="29" t="str">
        <f aca="false">IFERROR(INDEX($D$1:$G$2483,MATCH(#REF!,$D$1:$D$2483,0),4),"")</f>
        <v/>
      </c>
    </row>
    <row r="1050" customFormat="false" ht="15" hidden="false" customHeight="false" outlineLevel="0" collapsed="false">
      <c r="A1050" s="28"/>
      <c r="B1050" s="29" t="str">
        <f aca="false">IFERROR(INDEX($D$1:$G$2483,MATCH(#REF!,$D$1:$D$2483,0),4),"")</f>
        <v/>
      </c>
    </row>
    <row r="1051" customFormat="false" ht="15" hidden="false" customHeight="false" outlineLevel="0" collapsed="false">
      <c r="A1051" s="28"/>
      <c r="B1051" s="29" t="str">
        <f aca="false">IFERROR(INDEX($D$1:$G$2483,MATCH(#REF!,$D$1:$D$2483,0),4),"")</f>
        <v/>
      </c>
    </row>
    <row r="1052" customFormat="false" ht="15" hidden="false" customHeight="false" outlineLevel="0" collapsed="false">
      <c r="A1052" s="28"/>
      <c r="B1052" s="29" t="str">
        <f aca="false">IFERROR(INDEX($D$1:$G$2483,MATCH(#REF!,$D$1:$D$2483,0),4),"")</f>
        <v/>
      </c>
    </row>
    <row r="1053" customFormat="false" ht="15" hidden="false" customHeight="false" outlineLevel="0" collapsed="false">
      <c r="A1053" s="28"/>
      <c r="B1053" s="29" t="str">
        <f aca="false">IFERROR(INDEX($D$1:$G$2483,MATCH(#REF!,$D$1:$D$2483,0),4),"")</f>
        <v/>
      </c>
    </row>
    <row r="1054" customFormat="false" ht="15" hidden="false" customHeight="false" outlineLevel="0" collapsed="false">
      <c r="A1054" s="28"/>
      <c r="B1054" s="29" t="str">
        <f aca="false">IFERROR(INDEX($D$1:$G$2483,MATCH(#REF!,$D$1:$D$2483,0),4),"")</f>
        <v/>
      </c>
    </row>
    <row r="1055" customFormat="false" ht="15" hidden="false" customHeight="false" outlineLevel="0" collapsed="false">
      <c r="A1055" s="28"/>
      <c r="B1055" s="29" t="str">
        <f aca="false">IFERROR(INDEX($D$1:$G$2483,MATCH(#REF!,$D$1:$D$2483,0),4),"")</f>
        <v/>
      </c>
    </row>
    <row r="1056" customFormat="false" ht="15" hidden="false" customHeight="false" outlineLevel="0" collapsed="false">
      <c r="A1056" s="28"/>
      <c r="B1056" s="29" t="str">
        <f aca="false">IFERROR(INDEX($D$1:$G$2483,MATCH(#REF!,$D$1:$D$2483,0),4),"")</f>
        <v/>
      </c>
    </row>
    <row r="1057" customFormat="false" ht="15" hidden="false" customHeight="false" outlineLevel="0" collapsed="false">
      <c r="A1057" s="28"/>
      <c r="B1057" s="29" t="str">
        <f aca="false">IFERROR(INDEX($D$1:$G$2483,MATCH(#REF!,$D$1:$D$2483,0),4),"")</f>
        <v/>
      </c>
    </row>
    <row r="1058" customFormat="false" ht="15" hidden="false" customHeight="false" outlineLevel="0" collapsed="false">
      <c r="A1058" s="28"/>
      <c r="B1058" s="29" t="str">
        <f aca="false">IFERROR(INDEX($D$1:$G$2483,MATCH(#REF!,$D$1:$D$2483,0),4),"")</f>
        <v/>
      </c>
    </row>
    <row r="1059" customFormat="false" ht="15" hidden="false" customHeight="false" outlineLevel="0" collapsed="false">
      <c r="A1059" s="28"/>
      <c r="B1059" s="29" t="str">
        <f aca="false">IFERROR(INDEX($D$1:$G$2483,MATCH(#REF!,$D$1:$D$2483,0),4),"")</f>
        <v/>
      </c>
    </row>
    <row r="1060" customFormat="false" ht="15" hidden="false" customHeight="false" outlineLevel="0" collapsed="false">
      <c r="A1060" s="28"/>
      <c r="B1060" s="29" t="str">
        <f aca="false">IFERROR(INDEX($D$1:$G$2483,MATCH(#REF!,$D$1:$D$2483,0),4),"")</f>
        <v/>
      </c>
    </row>
    <row r="1061" customFormat="false" ht="15" hidden="false" customHeight="false" outlineLevel="0" collapsed="false">
      <c r="A1061" s="28"/>
      <c r="B1061" s="29" t="str">
        <f aca="false">IFERROR(INDEX($D$1:$G$2483,MATCH(#REF!,$D$1:$D$2483,0),4),"")</f>
        <v/>
      </c>
    </row>
    <row r="1062" customFormat="false" ht="15" hidden="false" customHeight="false" outlineLevel="0" collapsed="false">
      <c r="A1062" s="28"/>
      <c r="B1062" s="29" t="str">
        <f aca="false">IFERROR(INDEX($D$1:$G$2483,MATCH(#REF!,$D$1:$D$2483,0),4),"")</f>
        <v/>
      </c>
    </row>
    <row r="1063" customFormat="false" ht="15" hidden="false" customHeight="false" outlineLevel="0" collapsed="false">
      <c r="A1063" s="28"/>
      <c r="B1063" s="29" t="str">
        <f aca="false">IFERROR(INDEX($D$1:$G$2483,MATCH(#REF!,$D$1:$D$2483,0),4),"")</f>
        <v/>
      </c>
    </row>
    <row r="1064" customFormat="false" ht="15" hidden="false" customHeight="false" outlineLevel="0" collapsed="false">
      <c r="A1064" s="28"/>
      <c r="B1064" s="29" t="str">
        <f aca="false">IFERROR(INDEX($D$1:$G$2483,MATCH(#REF!,$D$1:$D$2483,0),4),"")</f>
        <v/>
      </c>
    </row>
    <row r="1065" customFormat="false" ht="15" hidden="false" customHeight="false" outlineLevel="0" collapsed="false">
      <c r="A1065" s="28"/>
      <c r="B1065" s="29" t="str">
        <f aca="false">IFERROR(INDEX($D$1:$G$2483,MATCH(#REF!,$D$1:$D$2483,0),4),"")</f>
        <v/>
      </c>
    </row>
    <row r="1066" customFormat="false" ht="15" hidden="false" customHeight="false" outlineLevel="0" collapsed="false">
      <c r="A1066" s="28"/>
      <c r="B1066" s="29" t="str">
        <f aca="false">IFERROR(INDEX($D$1:$G$2483,MATCH(#REF!,$D$1:$D$2483,0),4),"")</f>
        <v/>
      </c>
    </row>
    <row r="1067" customFormat="false" ht="15" hidden="false" customHeight="false" outlineLevel="0" collapsed="false">
      <c r="A1067" s="28"/>
      <c r="B1067" s="29" t="str">
        <f aca="false">IFERROR(INDEX($D$1:$G$2483,MATCH(#REF!,$D$1:$D$2483,0),4),"")</f>
        <v/>
      </c>
    </row>
    <row r="1068" customFormat="false" ht="15" hidden="false" customHeight="false" outlineLevel="0" collapsed="false">
      <c r="A1068" s="28"/>
      <c r="B1068" s="29" t="str">
        <f aca="false">IFERROR(INDEX($D$1:$G$2483,MATCH(#REF!,$D$1:$D$2483,0),4),"")</f>
        <v/>
      </c>
    </row>
    <row r="1069" customFormat="false" ht="15" hidden="false" customHeight="false" outlineLevel="0" collapsed="false">
      <c r="A1069" s="28"/>
      <c r="B1069" s="29" t="str">
        <f aca="false">IFERROR(INDEX($D$1:$G$2483,MATCH(#REF!,$D$1:$D$2483,0),4),"")</f>
        <v/>
      </c>
    </row>
    <row r="1070" customFormat="false" ht="15" hidden="false" customHeight="false" outlineLevel="0" collapsed="false">
      <c r="A1070" s="28"/>
      <c r="B1070" s="29" t="str">
        <f aca="false">IFERROR(INDEX($D$1:$G$2483,MATCH(#REF!,$D$1:$D$2483,0),4),"")</f>
        <v/>
      </c>
    </row>
    <row r="1071" customFormat="false" ht="15" hidden="false" customHeight="false" outlineLevel="0" collapsed="false">
      <c r="A1071" s="28"/>
      <c r="B1071" s="29" t="str">
        <f aca="false">IFERROR(INDEX($D$1:$G$2483,MATCH(#REF!,$D$1:$D$2483,0),4),"")</f>
        <v/>
      </c>
    </row>
    <row r="1072" customFormat="false" ht="15" hidden="false" customHeight="false" outlineLevel="0" collapsed="false">
      <c r="A1072" s="28"/>
      <c r="B1072" s="29" t="str">
        <f aca="false">IFERROR(INDEX($D$1:$G$2483,MATCH(#REF!,$D$1:$D$2483,0),4),"")</f>
        <v/>
      </c>
    </row>
    <row r="1073" customFormat="false" ht="15" hidden="false" customHeight="false" outlineLevel="0" collapsed="false">
      <c r="A1073" s="28"/>
      <c r="B1073" s="29" t="str">
        <f aca="false">IFERROR(INDEX($D$1:$G$2483,MATCH(#REF!,$D$1:$D$2483,0),4),"")</f>
        <v/>
      </c>
    </row>
    <row r="1074" customFormat="false" ht="15" hidden="false" customHeight="false" outlineLevel="0" collapsed="false">
      <c r="A1074" s="28"/>
      <c r="B1074" s="29" t="str">
        <f aca="false">IFERROR(INDEX($D$1:$G$2483,MATCH(#REF!,$D$1:$D$2483,0),4),"")</f>
        <v/>
      </c>
    </row>
    <row r="1075" customFormat="false" ht="15" hidden="false" customHeight="false" outlineLevel="0" collapsed="false">
      <c r="A1075" s="28"/>
      <c r="B1075" s="29" t="str">
        <f aca="false">IFERROR(INDEX($D$1:$G$2483,MATCH(#REF!,$D$1:$D$2483,0),4),"")</f>
        <v/>
      </c>
    </row>
    <row r="1076" customFormat="false" ht="15" hidden="false" customHeight="false" outlineLevel="0" collapsed="false">
      <c r="A1076" s="28"/>
      <c r="B1076" s="29" t="str">
        <f aca="false">IFERROR(INDEX($D$1:$G$2483,MATCH(#REF!,$D$1:$D$2483,0),4),"")</f>
        <v/>
      </c>
    </row>
    <row r="1077" customFormat="false" ht="15" hidden="false" customHeight="false" outlineLevel="0" collapsed="false">
      <c r="A1077" s="28"/>
      <c r="B1077" s="29" t="str">
        <f aca="false">IFERROR(INDEX($D$1:$G$2483,MATCH(#REF!,$D$1:$D$2483,0),4),"")</f>
        <v/>
      </c>
    </row>
    <row r="1078" customFormat="false" ht="15" hidden="false" customHeight="false" outlineLevel="0" collapsed="false">
      <c r="A1078" s="28"/>
      <c r="B1078" s="29" t="str">
        <f aca="false">IFERROR(INDEX($D$1:$G$2483,MATCH(#REF!,$D$1:$D$2483,0),4),"")</f>
        <v/>
      </c>
    </row>
    <row r="1079" customFormat="false" ht="15" hidden="false" customHeight="false" outlineLevel="0" collapsed="false">
      <c r="A1079" s="28"/>
      <c r="B1079" s="29" t="str">
        <f aca="false">IFERROR(INDEX($D$1:$G$2483,MATCH(#REF!,$D$1:$D$2483,0),4),"")</f>
        <v/>
      </c>
    </row>
    <row r="1080" customFormat="false" ht="15" hidden="false" customHeight="false" outlineLevel="0" collapsed="false">
      <c r="A1080" s="28"/>
      <c r="B1080" s="29" t="str">
        <f aca="false">IFERROR(INDEX($D$1:$G$2483,MATCH(#REF!,$D$1:$D$2483,0),4),"")</f>
        <v/>
      </c>
    </row>
    <row r="1081" customFormat="false" ht="15" hidden="false" customHeight="false" outlineLevel="0" collapsed="false">
      <c r="A1081" s="28"/>
      <c r="B1081" s="29" t="str">
        <f aca="false">IFERROR(INDEX($D$1:$G$2483,MATCH(#REF!,$D$1:$D$2483,0),4),"")</f>
        <v/>
      </c>
    </row>
    <row r="1082" customFormat="false" ht="15" hidden="false" customHeight="false" outlineLevel="0" collapsed="false">
      <c r="A1082" s="28"/>
      <c r="B1082" s="29" t="str">
        <f aca="false">IFERROR(INDEX($D$1:$G$2483,MATCH(#REF!,$D$1:$D$2483,0),4),"")</f>
        <v/>
      </c>
    </row>
    <row r="1083" customFormat="false" ht="15" hidden="false" customHeight="false" outlineLevel="0" collapsed="false">
      <c r="A1083" s="28"/>
      <c r="B1083" s="29" t="str">
        <f aca="false">IFERROR(INDEX($D$1:$G$2483,MATCH(#REF!,$D$1:$D$2483,0),4),"")</f>
        <v/>
      </c>
    </row>
    <row r="1084" customFormat="false" ht="15" hidden="false" customHeight="false" outlineLevel="0" collapsed="false">
      <c r="A1084" s="28"/>
      <c r="B1084" s="29" t="str">
        <f aca="false">IFERROR(INDEX($D$1:$G$2483,MATCH(#REF!,$D$1:$D$2483,0),4),"")</f>
        <v/>
      </c>
    </row>
    <row r="1085" customFormat="false" ht="15" hidden="false" customHeight="false" outlineLevel="0" collapsed="false">
      <c r="A1085" s="28"/>
      <c r="B1085" s="29" t="str">
        <f aca="false">IFERROR(INDEX($D$1:$G$2483,MATCH(#REF!,$D$1:$D$2483,0),4),"")</f>
        <v/>
      </c>
    </row>
    <row r="1086" customFormat="false" ht="15" hidden="false" customHeight="false" outlineLevel="0" collapsed="false">
      <c r="A1086" s="28"/>
      <c r="B1086" s="29" t="str">
        <f aca="false">IFERROR(INDEX($D$1:$G$2483,MATCH(#REF!,$D$1:$D$2483,0),4),"")</f>
        <v/>
      </c>
    </row>
    <row r="1087" customFormat="false" ht="15" hidden="false" customHeight="false" outlineLevel="0" collapsed="false">
      <c r="A1087" s="28"/>
      <c r="B1087" s="29" t="str">
        <f aca="false">IFERROR(INDEX($D$1:$G$2483,MATCH(#REF!,$D$1:$D$2483,0),4),"")</f>
        <v/>
      </c>
    </row>
    <row r="1088" customFormat="false" ht="15" hidden="false" customHeight="false" outlineLevel="0" collapsed="false">
      <c r="A1088" s="28"/>
      <c r="B1088" s="29" t="str">
        <f aca="false">IFERROR(INDEX($D$1:$G$2483,MATCH(#REF!,$D$1:$D$2483,0),4),"")</f>
        <v/>
      </c>
    </row>
    <row r="1089" customFormat="false" ht="15" hidden="false" customHeight="false" outlineLevel="0" collapsed="false">
      <c r="A1089" s="28"/>
      <c r="B1089" s="29" t="str">
        <f aca="false">IFERROR(INDEX($D$1:$G$2483,MATCH(#REF!,$D$1:$D$2483,0),4),"")</f>
        <v/>
      </c>
    </row>
    <row r="1090" customFormat="false" ht="15" hidden="false" customHeight="false" outlineLevel="0" collapsed="false">
      <c r="A1090" s="28"/>
      <c r="B1090" s="29" t="str">
        <f aca="false">IFERROR(INDEX($D$1:$G$2483,MATCH(#REF!,$D$1:$D$2483,0),4),"")</f>
        <v/>
      </c>
    </row>
    <row r="1091" customFormat="false" ht="15" hidden="false" customHeight="false" outlineLevel="0" collapsed="false">
      <c r="A1091" s="28"/>
      <c r="B1091" s="29" t="str">
        <f aca="false">IFERROR(INDEX($D$1:$G$2483,MATCH(#REF!,$D$1:$D$2483,0),4),"")</f>
        <v/>
      </c>
    </row>
    <row r="1092" customFormat="false" ht="15" hidden="false" customHeight="false" outlineLevel="0" collapsed="false">
      <c r="A1092" s="28"/>
      <c r="B1092" s="29" t="str">
        <f aca="false">IFERROR(INDEX($D$1:$G$2483,MATCH(#REF!,$D$1:$D$2483,0),4),"")</f>
        <v/>
      </c>
    </row>
    <row r="1093" customFormat="false" ht="15" hidden="false" customHeight="false" outlineLevel="0" collapsed="false">
      <c r="A1093" s="28"/>
      <c r="B1093" s="29" t="str">
        <f aca="false">IFERROR(INDEX($D$1:$G$2483,MATCH(#REF!,$D$1:$D$2483,0),4),"")</f>
        <v/>
      </c>
    </row>
    <row r="1094" customFormat="false" ht="15" hidden="false" customHeight="false" outlineLevel="0" collapsed="false">
      <c r="A1094" s="28"/>
      <c r="B1094" s="29" t="str">
        <f aca="false">IFERROR(INDEX($D$1:$G$2483,MATCH(#REF!,$D$1:$D$2483,0),4),"")</f>
        <v/>
      </c>
    </row>
    <row r="1095" customFormat="false" ht="15" hidden="false" customHeight="false" outlineLevel="0" collapsed="false">
      <c r="A1095" s="28"/>
      <c r="B1095" s="29" t="str">
        <f aca="false">IFERROR(INDEX($D$1:$G$2483,MATCH(#REF!,$D$1:$D$2483,0),4),"")</f>
        <v/>
      </c>
    </row>
    <row r="1096" customFormat="false" ht="15" hidden="false" customHeight="false" outlineLevel="0" collapsed="false">
      <c r="A1096" s="28"/>
      <c r="B1096" s="29" t="str">
        <f aca="false">IFERROR(INDEX($D$1:$G$2483,MATCH(#REF!,$D$1:$D$2483,0),4),"")</f>
        <v/>
      </c>
    </row>
    <row r="1097" customFormat="false" ht="15" hidden="false" customHeight="false" outlineLevel="0" collapsed="false">
      <c r="A1097" s="28"/>
      <c r="B1097" s="29" t="str">
        <f aca="false">IFERROR(INDEX($D$1:$G$2483,MATCH(#REF!,$D$1:$D$2483,0),4),"")</f>
        <v/>
      </c>
    </row>
    <row r="1098" customFormat="false" ht="15" hidden="false" customHeight="false" outlineLevel="0" collapsed="false">
      <c r="A1098" s="28"/>
      <c r="B1098" s="29" t="str">
        <f aca="false">IFERROR(INDEX($D$1:$G$2483,MATCH(#REF!,$D$1:$D$2483,0),4),"")</f>
        <v/>
      </c>
    </row>
    <row r="1099" customFormat="false" ht="15" hidden="false" customHeight="false" outlineLevel="0" collapsed="false">
      <c r="A1099" s="28"/>
      <c r="B1099" s="29" t="str">
        <f aca="false">IFERROR(INDEX($D$1:$G$2483,MATCH(#REF!,$D$1:$D$2483,0),4),"")</f>
        <v/>
      </c>
    </row>
    <row r="1100" customFormat="false" ht="15" hidden="false" customHeight="false" outlineLevel="0" collapsed="false">
      <c r="A1100" s="28"/>
      <c r="B1100" s="29" t="str">
        <f aca="false">IFERROR(INDEX($D$1:$G$2483,MATCH(#REF!,$D$1:$D$2483,0),4),"")</f>
        <v/>
      </c>
    </row>
    <row r="1101" customFormat="false" ht="15" hidden="false" customHeight="false" outlineLevel="0" collapsed="false">
      <c r="A1101" s="28"/>
      <c r="B1101" s="29" t="str">
        <f aca="false">IFERROR(INDEX($D$1:$G$2483,MATCH(#REF!,$D$1:$D$2483,0),4),"")</f>
        <v/>
      </c>
    </row>
    <row r="1102" customFormat="false" ht="15" hidden="false" customHeight="false" outlineLevel="0" collapsed="false">
      <c r="A1102" s="28"/>
      <c r="B1102" s="29" t="str">
        <f aca="false">IFERROR(INDEX($D$1:$G$2483,MATCH(#REF!,$D$1:$D$2483,0),4),"")</f>
        <v/>
      </c>
    </row>
    <row r="1103" customFormat="false" ht="15" hidden="false" customHeight="false" outlineLevel="0" collapsed="false">
      <c r="A1103" s="28"/>
      <c r="B1103" s="29" t="str">
        <f aca="false">IFERROR(INDEX($D$1:$G$2483,MATCH(#REF!,$D$1:$D$2483,0),4),"")</f>
        <v/>
      </c>
    </row>
    <row r="1104" customFormat="false" ht="15" hidden="false" customHeight="false" outlineLevel="0" collapsed="false">
      <c r="A1104" s="28"/>
      <c r="B1104" s="29" t="str">
        <f aca="false">IFERROR(INDEX($D$1:$G$2483,MATCH(#REF!,$D$1:$D$2483,0),4),"")</f>
        <v/>
      </c>
    </row>
    <row r="1105" customFormat="false" ht="15" hidden="false" customHeight="false" outlineLevel="0" collapsed="false">
      <c r="A1105" s="28"/>
      <c r="B1105" s="29" t="str">
        <f aca="false">IFERROR(INDEX($D$1:$G$2483,MATCH(#REF!,$D$1:$D$2483,0),4),"")</f>
        <v/>
      </c>
    </row>
    <row r="1106" customFormat="false" ht="15" hidden="false" customHeight="false" outlineLevel="0" collapsed="false">
      <c r="A1106" s="28"/>
      <c r="B1106" s="29" t="str">
        <f aca="false">IFERROR(INDEX($D$1:$G$2483,MATCH(#REF!,$D$1:$D$2483,0),4),"")</f>
        <v/>
      </c>
    </row>
    <row r="1107" customFormat="false" ht="15" hidden="false" customHeight="false" outlineLevel="0" collapsed="false">
      <c r="A1107" s="28"/>
      <c r="B1107" s="29" t="str">
        <f aca="false">IFERROR(INDEX($D$1:$G$2483,MATCH(#REF!,$D$1:$D$2483,0),4),"")</f>
        <v/>
      </c>
    </row>
    <row r="1108" customFormat="false" ht="15" hidden="false" customHeight="false" outlineLevel="0" collapsed="false">
      <c r="A1108" s="28"/>
      <c r="B1108" s="29" t="str">
        <f aca="false">IFERROR(INDEX($D$1:$G$2483,MATCH(#REF!,$D$1:$D$2483,0),4),"")</f>
        <v/>
      </c>
    </row>
    <row r="1109" customFormat="false" ht="15" hidden="false" customHeight="false" outlineLevel="0" collapsed="false">
      <c r="A1109" s="28"/>
      <c r="B1109" s="29" t="str">
        <f aca="false">IFERROR(INDEX($D$1:$G$2483,MATCH(#REF!,$D$1:$D$2483,0),4),"")</f>
        <v/>
      </c>
    </row>
    <row r="1110" customFormat="false" ht="15" hidden="false" customHeight="false" outlineLevel="0" collapsed="false">
      <c r="A1110" s="28"/>
      <c r="B1110" s="29" t="str">
        <f aca="false">IFERROR(INDEX($D$1:$G$2483,MATCH(#REF!,$D$1:$D$2483,0),4),"")</f>
        <v/>
      </c>
    </row>
    <row r="1111" customFormat="false" ht="15" hidden="false" customHeight="false" outlineLevel="0" collapsed="false">
      <c r="A1111" s="28"/>
      <c r="B1111" s="29" t="str">
        <f aca="false">IFERROR(INDEX($D$1:$G$2483,MATCH(#REF!,$D$1:$D$2483,0),4),"")</f>
        <v/>
      </c>
    </row>
    <row r="1112" customFormat="false" ht="15" hidden="false" customHeight="false" outlineLevel="0" collapsed="false">
      <c r="A1112" s="28"/>
      <c r="B1112" s="29" t="str">
        <f aca="false">IFERROR(INDEX($D$1:$G$2483,MATCH(#REF!,$D$1:$D$2483,0),4),"")</f>
        <v/>
      </c>
    </row>
    <row r="1113" customFormat="false" ht="15" hidden="false" customHeight="false" outlineLevel="0" collapsed="false">
      <c r="A1113" s="28"/>
      <c r="B1113" s="29" t="str">
        <f aca="false">IFERROR(INDEX($D$1:$G$2483,MATCH(#REF!,$D$1:$D$2483,0),4),"")</f>
        <v/>
      </c>
    </row>
    <row r="1114" customFormat="false" ht="15" hidden="false" customHeight="false" outlineLevel="0" collapsed="false">
      <c r="A1114" s="28"/>
      <c r="B1114" s="29" t="str">
        <f aca="false">IFERROR(INDEX($D$1:$G$2483,MATCH(#REF!,$D$1:$D$2483,0),4),"")</f>
        <v/>
      </c>
    </row>
    <row r="1115" customFormat="false" ht="15" hidden="false" customHeight="false" outlineLevel="0" collapsed="false">
      <c r="A1115" s="28"/>
      <c r="B1115" s="29" t="str">
        <f aca="false">IFERROR(INDEX($D$1:$G$2483,MATCH(#REF!,$D$1:$D$2483,0),4),"")</f>
        <v/>
      </c>
    </row>
    <row r="1116" customFormat="false" ht="15" hidden="false" customHeight="false" outlineLevel="0" collapsed="false">
      <c r="A1116" s="28"/>
      <c r="B1116" s="29" t="str">
        <f aca="false">IFERROR(INDEX($D$1:$G$2483,MATCH(#REF!,$D$1:$D$2483,0),4),"")</f>
        <v/>
      </c>
    </row>
    <row r="1117" customFormat="false" ht="15" hidden="false" customHeight="false" outlineLevel="0" collapsed="false">
      <c r="A1117" s="28"/>
      <c r="B1117" s="29" t="str">
        <f aca="false">IFERROR(INDEX($D$1:$G$2483,MATCH(#REF!,$D$1:$D$2483,0),4),"")</f>
        <v/>
      </c>
    </row>
    <row r="1118" customFormat="false" ht="15" hidden="false" customHeight="false" outlineLevel="0" collapsed="false">
      <c r="A1118" s="28"/>
      <c r="B1118" s="29" t="str">
        <f aca="false">IFERROR(INDEX($D$1:$G$2483,MATCH(#REF!,$D$1:$D$2483,0),4),"")</f>
        <v/>
      </c>
    </row>
    <row r="1119" customFormat="false" ht="15" hidden="false" customHeight="false" outlineLevel="0" collapsed="false">
      <c r="A1119" s="28"/>
      <c r="B1119" s="29" t="str">
        <f aca="false">IFERROR(INDEX($D$1:$G$2483,MATCH(#REF!,$D$1:$D$2483,0),4),"")</f>
        <v/>
      </c>
    </row>
    <row r="1120" customFormat="false" ht="15" hidden="false" customHeight="false" outlineLevel="0" collapsed="false">
      <c r="A1120" s="28"/>
      <c r="B1120" s="29" t="str">
        <f aca="false">IFERROR(INDEX($D$1:$G$2483,MATCH(#REF!,$D$1:$D$2483,0),4),"")</f>
        <v/>
      </c>
    </row>
    <row r="1121" customFormat="false" ht="15" hidden="false" customHeight="false" outlineLevel="0" collapsed="false">
      <c r="A1121" s="28"/>
      <c r="B1121" s="29" t="str">
        <f aca="false">IFERROR(INDEX($D$1:$G$2483,MATCH(#REF!,$D$1:$D$2483,0),4),"")</f>
        <v/>
      </c>
    </row>
    <row r="1122" customFormat="false" ht="15" hidden="false" customHeight="false" outlineLevel="0" collapsed="false">
      <c r="A1122" s="28"/>
      <c r="B1122" s="29" t="str">
        <f aca="false">IFERROR(INDEX($D$1:$G$2483,MATCH(#REF!,$D$1:$D$2483,0),4),"")</f>
        <v/>
      </c>
    </row>
    <row r="1123" customFormat="false" ht="15" hidden="false" customHeight="false" outlineLevel="0" collapsed="false">
      <c r="A1123" s="28"/>
      <c r="B1123" s="29" t="str">
        <f aca="false">IFERROR(INDEX($D$1:$G$2483,MATCH(#REF!,$D$1:$D$2483,0),4),"")</f>
        <v/>
      </c>
    </row>
    <row r="1124" customFormat="false" ht="15" hidden="false" customHeight="false" outlineLevel="0" collapsed="false">
      <c r="A1124" s="28"/>
      <c r="B1124" s="29" t="str">
        <f aca="false">IFERROR(INDEX($D$1:$G$2483,MATCH(#REF!,$D$1:$D$2483,0),4),"")</f>
        <v/>
      </c>
    </row>
    <row r="1125" customFormat="false" ht="15" hidden="false" customHeight="false" outlineLevel="0" collapsed="false">
      <c r="A1125" s="28"/>
      <c r="B1125" s="29" t="str">
        <f aca="false">IFERROR(INDEX($D$1:$G$2483,MATCH(#REF!,$D$1:$D$2483,0),4),"")</f>
        <v/>
      </c>
    </row>
    <row r="1126" customFormat="false" ht="15" hidden="false" customHeight="false" outlineLevel="0" collapsed="false">
      <c r="A1126" s="28"/>
      <c r="B1126" s="29" t="str">
        <f aca="false">IFERROR(INDEX($D$1:$G$2483,MATCH(#REF!,$D$1:$D$2483,0),4),"")</f>
        <v/>
      </c>
    </row>
    <row r="1127" customFormat="false" ht="15" hidden="false" customHeight="false" outlineLevel="0" collapsed="false">
      <c r="A1127" s="28"/>
      <c r="B1127" s="29" t="str">
        <f aca="false">IFERROR(INDEX($D$1:$G$2483,MATCH(#REF!,$D$1:$D$2483,0),4),"")</f>
        <v/>
      </c>
    </row>
    <row r="1128" customFormat="false" ht="15" hidden="false" customHeight="false" outlineLevel="0" collapsed="false">
      <c r="A1128" s="28"/>
      <c r="B1128" s="29" t="str">
        <f aca="false">IFERROR(INDEX($D$1:$G$2483,MATCH(#REF!,$D$1:$D$2483,0),4),"")</f>
        <v/>
      </c>
    </row>
    <row r="1129" customFormat="false" ht="15" hidden="false" customHeight="false" outlineLevel="0" collapsed="false">
      <c r="A1129" s="28"/>
      <c r="B1129" s="29" t="str">
        <f aca="false">IFERROR(INDEX($D$1:$G$2483,MATCH(#REF!,$D$1:$D$2483,0),4),"")</f>
        <v/>
      </c>
    </row>
    <row r="1130" customFormat="false" ht="15" hidden="false" customHeight="false" outlineLevel="0" collapsed="false">
      <c r="A1130" s="28"/>
      <c r="B1130" s="29" t="str">
        <f aca="false">IFERROR(INDEX($D$1:$G$2483,MATCH(#REF!,$D$1:$D$2483,0),4),"")</f>
        <v/>
      </c>
    </row>
    <row r="1131" customFormat="false" ht="15" hidden="false" customHeight="false" outlineLevel="0" collapsed="false">
      <c r="A1131" s="28"/>
      <c r="B1131" s="29" t="str">
        <f aca="false">IFERROR(INDEX($D$1:$G$2483,MATCH(#REF!,$D$1:$D$2483,0),4),"")</f>
        <v/>
      </c>
    </row>
    <row r="1132" customFormat="false" ht="15" hidden="false" customHeight="false" outlineLevel="0" collapsed="false">
      <c r="A1132" s="28"/>
      <c r="B1132" s="29" t="str">
        <f aca="false">IFERROR(INDEX($D$1:$G$2483,MATCH(#REF!,$D$1:$D$2483,0),4),"")</f>
        <v/>
      </c>
    </row>
    <row r="1133" customFormat="false" ht="15" hidden="false" customHeight="false" outlineLevel="0" collapsed="false">
      <c r="A1133" s="28"/>
      <c r="B1133" s="29" t="str">
        <f aca="false">IFERROR(INDEX($D$1:$G$2483,MATCH(#REF!,$D$1:$D$2483,0),4),"")</f>
        <v/>
      </c>
    </row>
    <row r="1134" customFormat="false" ht="15" hidden="false" customHeight="false" outlineLevel="0" collapsed="false">
      <c r="A1134" s="28"/>
      <c r="B1134" s="29" t="str">
        <f aca="false">IFERROR(INDEX($D$1:$G$2483,MATCH(#REF!,$D$1:$D$2483,0),4),"")</f>
        <v/>
      </c>
    </row>
    <row r="1135" customFormat="false" ht="15" hidden="false" customHeight="false" outlineLevel="0" collapsed="false">
      <c r="A1135" s="28"/>
      <c r="B1135" s="29" t="str">
        <f aca="false">IFERROR(INDEX($D$1:$G$2483,MATCH(#REF!,$D$1:$D$2483,0),4),"")</f>
        <v/>
      </c>
    </row>
    <row r="1136" customFormat="false" ht="15" hidden="false" customHeight="false" outlineLevel="0" collapsed="false">
      <c r="A1136" s="28"/>
      <c r="B1136" s="29" t="str">
        <f aca="false">IFERROR(INDEX($D$1:$G$2483,MATCH(#REF!,$D$1:$D$2483,0),4),"")</f>
        <v/>
      </c>
    </row>
    <row r="1137" customFormat="false" ht="15" hidden="false" customHeight="false" outlineLevel="0" collapsed="false">
      <c r="A1137" s="28"/>
      <c r="B1137" s="29" t="str">
        <f aca="false">IFERROR(INDEX($D$1:$G$2483,MATCH(#REF!,$D$1:$D$2483,0),4),"")</f>
        <v/>
      </c>
    </row>
    <row r="1138" customFormat="false" ht="15" hidden="false" customHeight="false" outlineLevel="0" collapsed="false">
      <c r="A1138" s="28"/>
      <c r="B1138" s="29" t="str">
        <f aca="false">IFERROR(INDEX($D$1:$G$2483,MATCH(#REF!,$D$1:$D$2483,0),4),"")</f>
        <v/>
      </c>
    </row>
    <row r="1139" customFormat="false" ht="15" hidden="false" customHeight="false" outlineLevel="0" collapsed="false">
      <c r="A1139" s="28"/>
      <c r="B1139" s="29" t="str">
        <f aca="false">IFERROR(INDEX($D$1:$G$2483,MATCH(#REF!,$D$1:$D$2483,0),4),"")</f>
        <v/>
      </c>
    </row>
    <row r="1140" customFormat="false" ht="15" hidden="false" customHeight="false" outlineLevel="0" collapsed="false">
      <c r="A1140" s="28"/>
      <c r="B1140" s="29" t="str">
        <f aca="false">IFERROR(INDEX($D$1:$G$2483,MATCH(#REF!,$D$1:$D$2483,0),4),"")</f>
        <v/>
      </c>
    </row>
    <row r="1141" customFormat="false" ht="15" hidden="false" customHeight="false" outlineLevel="0" collapsed="false">
      <c r="A1141" s="28"/>
      <c r="B1141" s="29" t="str">
        <f aca="false">IFERROR(INDEX($D$1:$G$2483,MATCH(#REF!,$D$1:$D$2483,0),4),"")</f>
        <v/>
      </c>
    </row>
    <row r="1142" customFormat="false" ht="15" hidden="false" customHeight="false" outlineLevel="0" collapsed="false">
      <c r="A1142" s="28"/>
      <c r="B1142" s="29" t="str">
        <f aca="false">IFERROR(INDEX($D$1:$G$2483,MATCH(#REF!,$D$1:$D$2483,0),4),"")</f>
        <v/>
      </c>
    </row>
    <row r="1143" customFormat="false" ht="15" hidden="false" customHeight="false" outlineLevel="0" collapsed="false">
      <c r="A1143" s="28"/>
      <c r="B1143" s="29" t="str">
        <f aca="false">IFERROR(INDEX($D$1:$G$2483,MATCH(#REF!,$D$1:$D$2483,0),4),"")</f>
        <v/>
      </c>
    </row>
    <row r="1144" customFormat="false" ht="15" hidden="false" customHeight="false" outlineLevel="0" collapsed="false">
      <c r="A1144" s="28"/>
      <c r="B1144" s="29" t="str">
        <f aca="false">IFERROR(INDEX($D$1:$G$2483,MATCH(#REF!,$D$1:$D$2483,0),4),"")</f>
        <v/>
      </c>
    </row>
    <row r="1145" customFormat="false" ht="15" hidden="false" customHeight="false" outlineLevel="0" collapsed="false">
      <c r="A1145" s="28"/>
      <c r="B1145" s="29" t="str">
        <f aca="false">IFERROR(INDEX($D$1:$G$2483,MATCH(#REF!,$D$1:$D$2483,0),4),"")</f>
        <v/>
      </c>
    </row>
    <row r="1146" customFormat="false" ht="15" hidden="false" customHeight="false" outlineLevel="0" collapsed="false">
      <c r="A1146" s="28"/>
      <c r="B1146" s="29" t="str">
        <f aca="false">IFERROR(INDEX($D$1:$G$2483,MATCH(#REF!,$D$1:$D$2483,0),4),"")</f>
        <v/>
      </c>
    </row>
    <row r="1147" customFormat="false" ht="15" hidden="false" customHeight="false" outlineLevel="0" collapsed="false">
      <c r="A1147" s="28"/>
      <c r="B1147" s="29" t="str">
        <f aca="false">IFERROR(INDEX($D$1:$G$2483,MATCH(#REF!,$D$1:$D$2483,0),4),"")</f>
        <v/>
      </c>
    </row>
    <row r="1148" customFormat="false" ht="15" hidden="false" customHeight="false" outlineLevel="0" collapsed="false">
      <c r="A1148" s="28"/>
      <c r="B1148" s="29" t="str">
        <f aca="false">IFERROR(INDEX($D$1:$G$2483,MATCH(#REF!,$D$1:$D$2483,0),4),"")</f>
        <v/>
      </c>
    </row>
    <row r="1149" customFormat="false" ht="15" hidden="false" customHeight="false" outlineLevel="0" collapsed="false">
      <c r="A1149" s="28"/>
      <c r="B1149" s="29" t="str">
        <f aca="false">IFERROR(INDEX($D$1:$G$2483,MATCH(#REF!,$D$1:$D$2483,0),4),"")</f>
        <v/>
      </c>
    </row>
    <row r="1150" customFormat="false" ht="15" hidden="false" customHeight="false" outlineLevel="0" collapsed="false">
      <c r="A1150" s="28"/>
      <c r="B1150" s="29" t="str">
        <f aca="false">IFERROR(INDEX($D$1:$G$2483,MATCH(#REF!,$D$1:$D$2483,0),4),"")</f>
        <v/>
      </c>
    </row>
    <row r="1151" customFormat="false" ht="15" hidden="false" customHeight="false" outlineLevel="0" collapsed="false">
      <c r="A1151" s="28"/>
      <c r="B1151" s="29" t="str">
        <f aca="false">IFERROR(INDEX($D$1:$G$2483,MATCH(#REF!,$D$1:$D$2483,0),4),"")</f>
        <v/>
      </c>
    </row>
    <row r="1152" customFormat="false" ht="15" hidden="false" customHeight="false" outlineLevel="0" collapsed="false">
      <c r="A1152" s="28"/>
      <c r="B1152" s="29" t="str">
        <f aca="false">IFERROR(INDEX($D$1:$G$2483,MATCH(#REF!,$D$1:$D$2483,0),4),"")</f>
        <v/>
      </c>
    </row>
    <row r="1153" customFormat="false" ht="15" hidden="false" customHeight="false" outlineLevel="0" collapsed="false">
      <c r="A1153" s="28"/>
      <c r="B1153" s="29" t="str">
        <f aca="false">IFERROR(INDEX($D$1:$G$2483,MATCH(#REF!,$D$1:$D$2483,0),4),"")</f>
        <v/>
      </c>
    </row>
    <row r="1154" customFormat="false" ht="15" hidden="false" customHeight="false" outlineLevel="0" collapsed="false">
      <c r="A1154" s="28"/>
      <c r="B1154" s="29" t="str">
        <f aca="false">IFERROR(INDEX($D$1:$G$2483,MATCH(#REF!,$D$1:$D$2483,0),4),"")</f>
        <v/>
      </c>
    </row>
    <row r="1155" customFormat="false" ht="15" hidden="false" customHeight="false" outlineLevel="0" collapsed="false">
      <c r="A1155" s="28"/>
      <c r="B1155" s="29" t="str">
        <f aca="false">IFERROR(INDEX($D$1:$G$2483,MATCH(#REF!,$D$1:$D$2483,0),4),"")</f>
        <v/>
      </c>
    </row>
    <row r="1156" customFormat="false" ht="15" hidden="false" customHeight="false" outlineLevel="0" collapsed="false">
      <c r="A1156" s="28"/>
      <c r="B1156" s="29" t="str">
        <f aca="false">IFERROR(INDEX($D$1:$G$2483,MATCH(#REF!,$D$1:$D$2483,0),4),"")</f>
        <v/>
      </c>
    </row>
    <row r="1157" customFormat="false" ht="15" hidden="false" customHeight="false" outlineLevel="0" collapsed="false">
      <c r="A1157" s="28"/>
      <c r="B1157" s="29" t="str">
        <f aca="false">IFERROR(INDEX($D$1:$G$2483,MATCH(#REF!,$D$1:$D$2483,0),4),"")</f>
        <v/>
      </c>
    </row>
    <row r="1158" customFormat="false" ht="15" hidden="false" customHeight="false" outlineLevel="0" collapsed="false">
      <c r="A1158" s="28"/>
      <c r="B1158" s="29" t="str">
        <f aca="false">IFERROR(INDEX($D$1:$G$2483,MATCH(#REF!,$D$1:$D$2483,0),4),"")</f>
        <v/>
      </c>
    </row>
    <row r="1159" customFormat="false" ht="15" hidden="false" customHeight="false" outlineLevel="0" collapsed="false">
      <c r="A1159" s="28"/>
      <c r="B1159" s="29" t="str">
        <f aca="false">IFERROR(INDEX($D$1:$G$2483,MATCH(#REF!,$D$1:$D$2483,0),4),"")</f>
        <v/>
      </c>
    </row>
    <row r="1160" customFormat="false" ht="15" hidden="false" customHeight="false" outlineLevel="0" collapsed="false">
      <c r="A1160" s="28"/>
      <c r="B1160" s="29" t="str">
        <f aca="false">IFERROR(INDEX($D$1:$G$2483,MATCH(#REF!,$D$1:$D$2483,0),4),"")</f>
        <v/>
      </c>
    </row>
    <row r="1161" customFormat="false" ht="15" hidden="false" customHeight="false" outlineLevel="0" collapsed="false">
      <c r="A1161" s="28"/>
      <c r="B1161" s="29" t="str">
        <f aca="false">IFERROR(INDEX($D$1:$G$2483,MATCH(#REF!,$D$1:$D$2483,0),4),"")</f>
        <v/>
      </c>
    </row>
    <row r="1162" customFormat="false" ht="15" hidden="false" customHeight="false" outlineLevel="0" collapsed="false">
      <c r="A1162" s="28"/>
      <c r="B1162" s="29" t="str">
        <f aca="false">IFERROR(INDEX($D$1:$G$2483,MATCH(#REF!,$D$1:$D$2483,0),4),"")</f>
        <v/>
      </c>
    </row>
    <row r="1163" customFormat="false" ht="15" hidden="false" customHeight="false" outlineLevel="0" collapsed="false">
      <c r="A1163" s="28"/>
      <c r="B1163" s="29" t="str">
        <f aca="false">IFERROR(INDEX($D$1:$G$2483,MATCH(#REF!,$D$1:$D$2483,0),4),"")</f>
        <v/>
      </c>
    </row>
    <row r="1164" customFormat="false" ht="15" hidden="false" customHeight="false" outlineLevel="0" collapsed="false">
      <c r="A1164" s="28"/>
      <c r="B1164" s="29" t="str">
        <f aca="false">IFERROR(INDEX($D$1:$G$2483,MATCH(#REF!,$D$1:$D$2483,0),4),"")</f>
        <v/>
      </c>
    </row>
    <row r="1165" customFormat="false" ht="15" hidden="false" customHeight="false" outlineLevel="0" collapsed="false">
      <c r="A1165" s="28"/>
      <c r="B1165" s="29" t="str">
        <f aca="false">IFERROR(INDEX($D$1:$G$2483,MATCH(#REF!,$D$1:$D$2483,0),4),"")</f>
        <v/>
      </c>
    </row>
    <row r="1166" customFormat="false" ht="15" hidden="false" customHeight="false" outlineLevel="0" collapsed="false">
      <c r="A1166" s="28"/>
      <c r="B1166" s="29" t="str">
        <f aca="false">IFERROR(INDEX($D$1:$G$2483,MATCH(#REF!,$D$1:$D$2483,0),4),"")</f>
        <v/>
      </c>
    </row>
    <row r="1167" customFormat="false" ht="15" hidden="false" customHeight="false" outlineLevel="0" collapsed="false">
      <c r="A1167" s="28"/>
      <c r="B1167" s="29" t="str">
        <f aca="false">IFERROR(INDEX($D$1:$G$2483,MATCH(#REF!,$D$1:$D$2483,0),4),"")</f>
        <v/>
      </c>
    </row>
    <row r="1168" customFormat="false" ht="15" hidden="false" customHeight="false" outlineLevel="0" collapsed="false">
      <c r="A1168" s="28"/>
      <c r="B1168" s="29" t="str">
        <f aca="false">IFERROR(INDEX($D$1:$G$2483,MATCH(#REF!,$D$1:$D$2483,0),4),"")</f>
        <v/>
      </c>
    </row>
    <row r="1169" customFormat="false" ht="15" hidden="false" customHeight="false" outlineLevel="0" collapsed="false">
      <c r="A1169" s="28"/>
      <c r="B1169" s="29" t="str">
        <f aca="false">IFERROR(INDEX($D$1:$G$2483,MATCH(#REF!,$D$1:$D$2483,0),4),"")</f>
        <v/>
      </c>
    </row>
    <row r="1170" customFormat="false" ht="15" hidden="false" customHeight="false" outlineLevel="0" collapsed="false">
      <c r="A1170" s="28"/>
      <c r="B1170" s="29" t="str">
        <f aca="false">IFERROR(INDEX($D$1:$G$2483,MATCH(#REF!,$D$1:$D$2483,0),4),"")</f>
        <v/>
      </c>
    </row>
    <row r="1171" customFormat="false" ht="15" hidden="false" customHeight="false" outlineLevel="0" collapsed="false">
      <c r="A1171" s="28"/>
      <c r="B1171" s="29" t="str">
        <f aca="false">IFERROR(INDEX($D$1:$G$2483,MATCH(#REF!,$D$1:$D$2483,0),4),"")</f>
        <v/>
      </c>
    </row>
    <row r="1172" customFormat="false" ht="15" hidden="false" customHeight="false" outlineLevel="0" collapsed="false">
      <c r="A1172" s="28"/>
      <c r="B1172" s="29" t="str">
        <f aca="false">IFERROR(INDEX($D$1:$G$2483,MATCH(#REF!,$D$1:$D$2483,0),4),"")</f>
        <v/>
      </c>
    </row>
    <row r="1173" customFormat="false" ht="15" hidden="false" customHeight="false" outlineLevel="0" collapsed="false">
      <c r="A1173" s="28"/>
      <c r="B1173" s="29" t="str">
        <f aca="false">IFERROR(INDEX($D$1:$G$2483,MATCH(#REF!,$D$1:$D$2483,0),4),"")</f>
        <v/>
      </c>
    </row>
    <row r="1174" customFormat="false" ht="15" hidden="false" customHeight="false" outlineLevel="0" collapsed="false">
      <c r="A1174" s="28"/>
      <c r="B1174" s="29" t="str">
        <f aca="false">IFERROR(INDEX($D$1:$G$2483,MATCH(#REF!,$D$1:$D$2483,0),4),"")</f>
        <v/>
      </c>
    </row>
    <row r="1175" customFormat="false" ht="15" hidden="false" customHeight="false" outlineLevel="0" collapsed="false">
      <c r="A1175" s="28"/>
      <c r="B1175" s="29" t="str">
        <f aca="false">IFERROR(INDEX($D$1:$G$2483,MATCH(#REF!,$D$1:$D$2483,0),4),"")</f>
        <v/>
      </c>
    </row>
    <row r="1176" customFormat="false" ht="15" hidden="false" customHeight="false" outlineLevel="0" collapsed="false">
      <c r="A1176" s="28"/>
      <c r="B1176" s="29" t="str">
        <f aca="false">IFERROR(INDEX($D$1:$G$2483,MATCH(#REF!,$D$1:$D$2483,0),4),"")</f>
        <v/>
      </c>
    </row>
    <row r="1177" customFormat="false" ht="15" hidden="false" customHeight="false" outlineLevel="0" collapsed="false">
      <c r="A1177" s="28"/>
      <c r="B1177" s="29" t="str">
        <f aca="false">IFERROR(INDEX($D$1:$G$2483,MATCH(#REF!,$D$1:$D$2483,0),4),"")</f>
        <v/>
      </c>
    </row>
    <row r="1178" customFormat="false" ht="15" hidden="false" customHeight="false" outlineLevel="0" collapsed="false">
      <c r="A1178" s="28"/>
      <c r="B1178" s="29" t="str">
        <f aca="false">IFERROR(INDEX($D$1:$G$2483,MATCH(#REF!,$D$1:$D$2483,0),4),"")</f>
        <v/>
      </c>
    </row>
    <row r="1179" customFormat="false" ht="15" hidden="false" customHeight="false" outlineLevel="0" collapsed="false">
      <c r="A1179" s="28"/>
      <c r="B1179" s="29" t="str">
        <f aca="false">IFERROR(INDEX($D$1:$G$2483,MATCH(#REF!,$D$1:$D$2483,0),4),"")</f>
        <v/>
      </c>
    </row>
    <row r="1180" customFormat="false" ht="15" hidden="false" customHeight="false" outlineLevel="0" collapsed="false">
      <c r="A1180" s="28"/>
      <c r="B1180" s="29" t="str">
        <f aca="false">IFERROR(INDEX($D$1:$G$2483,MATCH(#REF!,$D$1:$D$2483,0),4),"")</f>
        <v/>
      </c>
    </row>
    <row r="1181" customFormat="false" ht="15" hidden="false" customHeight="false" outlineLevel="0" collapsed="false">
      <c r="A1181" s="28"/>
      <c r="B1181" s="29" t="str">
        <f aca="false">IFERROR(INDEX($D$1:$G$2483,MATCH(#REF!,$D$1:$D$2483,0),4),"")</f>
        <v/>
      </c>
    </row>
    <row r="1182" customFormat="false" ht="15" hidden="false" customHeight="false" outlineLevel="0" collapsed="false">
      <c r="A1182" s="28"/>
      <c r="B1182" s="29" t="str">
        <f aca="false">IFERROR(INDEX($D$1:$G$2483,MATCH(#REF!,$D$1:$D$2483,0),4),"")</f>
        <v/>
      </c>
    </row>
    <row r="1183" customFormat="false" ht="15" hidden="false" customHeight="false" outlineLevel="0" collapsed="false">
      <c r="A1183" s="28"/>
      <c r="B1183" s="29" t="str">
        <f aca="false">IFERROR(INDEX($D$1:$G$2483,MATCH(#REF!,$D$1:$D$2483,0),4),"")</f>
        <v/>
      </c>
    </row>
    <row r="1184" customFormat="false" ht="15" hidden="false" customHeight="false" outlineLevel="0" collapsed="false">
      <c r="A1184" s="28"/>
      <c r="B1184" s="29" t="str">
        <f aca="false">IFERROR(INDEX($D$1:$G$2483,MATCH(#REF!,$D$1:$D$2483,0),4),"")</f>
        <v/>
      </c>
    </row>
    <row r="1185" customFormat="false" ht="15" hidden="false" customHeight="false" outlineLevel="0" collapsed="false">
      <c r="A1185" s="28"/>
      <c r="B1185" s="29" t="str">
        <f aca="false">IFERROR(INDEX($D$1:$G$2483,MATCH(#REF!,$D$1:$D$2483,0),4),"")</f>
        <v/>
      </c>
    </row>
    <row r="1186" customFormat="false" ht="15" hidden="false" customHeight="false" outlineLevel="0" collapsed="false">
      <c r="A1186" s="28"/>
      <c r="B1186" s="29" t="str">
        <f aca="false">IFERROR(INDEX($D$1:$G$2483,MATCH(#REF!,$D$1:$D$2483,0),4),"")</f>
        <v/>
      </c>
    </row>
    <row r="1187" customFormat="false" ht="15" hidden="false" customHeight="false" outlineLevel="0" collapsed="false">
      <c r="A1187" s="28"/>
      <c r="B1187" s="29" t="str">
        <f aca="false">IFERROR(INDEX($D$1:$G$2483,MATCH(#REF!,$D$1:$D$2483,0),4),"")</f>
        <v/>
      </c>
    </row>
    <row r="1188" customFormat="false" ht="15" hidden="false" customHeight="false" outlineLevel="0" collapsed="false">
      <c r="A1188" s="28"/>
      <c r="B1188" s="29" t="str">
        <f aca="false">IFERROR(INDEX($D$1:$G$2483,MATCH(#REF!,$D$1:$D$2483,0),4),"")</f>
        <v/>
      </c>
    </row>
    <row r="1189" customFormat="false" ht="15" hidden="false" customHeight="false" outlineLevel="0" collapsed="false">
      <c r="A1189" s="28"/>
      <c r="B1189" s="29" t="str">
        <f aca="false">IFERROR(INDEX($D$1:$G$2483,MATCH(#REF!,$D$1:$D$2483,0),4),"")</f>
        <v/>
      </c>
    </row>
    <row r="1190" customFormat="false" ht="15" hidden="false" customHeight="false" outlineLevel="0" collapsed="false">
      <c r="A1190" s="28"/>
      <c r="B1190" s="29" t="str">
        <f aca="false">IFERROR(INDEX($D$1:$G$2483,MATCH(#REF!,$D$1:$D$2483,0),4),"")</f>
        <v/>
      </c>
    </row>
    <row r="1191" customFormat="false" ht="15" hidden="false" customHeight="false" outlineLevel="0" collapsed="false">
      <c r="A1191" s="28"/>
      <c r="B1191" s="29" t="str">
        <f aca="false">IFERROR(INDEX($D$1:$G$2483,MATCH(#REF!,$D$1:$D$2483,0),4),"")</f>
        <v/>
      </c>
    </row>
    <row r="1192" customFormat="false" ht="15" hidden="false" customHeight="false" outlineLevel="0" collapsed="false">
      <c r="A1192" s="28"/>
      <c r="B1192" s="29" t="str">
        <f aca="false">IFERROR(INDEX($D$1:$G$2483,MATCH(#REF!,$D$1:$D$2483,0),4),"")</f>
        <v/>
      </c>
    </row>
    <row r="1193" customFormat="false" ht="15" hidden="false" customHeight="false" outlineLevel="0" collapsed="false">
      <c r="A1193" s="28"/>
      <c r="B1193" s="29" t="str">
        <f aca="false">IFERROR(INDEX($D$1:$G$2483,MATCH(#REF!,$D$1:$D$2483,0),4),"")</f>
        <v/>
      </c>
    </row>
    <row r="1194" customFormat="false" ht="15" hidden="false" customHeight="false" outlineLevel="0" collapsed="false">
      <c r="A1194" s="28"/>
      <c r="B1194" s="29" t="str">
        <f aca="false">IFERROR(INDEX($D$1:$G$2483,MATCH(#REF!,$D$1:$D$2483,0),4),"")</f>
        <v/>
      </c>
    </row>
    <row r="1195" customFormat="false" ht="15" hidden="false" customHeight="false" outlineLevel="0" collapsed="false">
      <c r="A1195" s="28"/>
      <c r="B1195" s="29" t="str">
        <f aca="false">IFERROR(INDEX($D$1:$G$2483,MATCH(#REF!,$D$1:$D$2483,0),4),"")</f>
        <v/>
      </c>
    </row>
    <row r="1196" customFormat="false" ht="15" hidden="false" customHeight="false" outlineLevel="0" collapsed="false">
      <c r="A1196" s="28"/>
      <c r="B1196" s="29" t="str">
        <f aca="false">IFERROR(INDEX($D$1:$G$2483,MATCH(#REF!,$D$1:$D$2483,0),4),"")</f>
        <v/>
      </c>
    </row>
    <row r="1197" customFormat="false" ht="15" hidden="false" customHeight="false" outlineLevel="0" collapsed="false">
      <c r="A1197" s="28"/>
      <c r="B1197" s="29" t="str">
        <f aca="false">IFERROR(INDEX($D$1:$G$2483,MATCH(#REF!,$D$1:$D$2483,0),4),"")</f>
        <v/>
      </c>
    </row>
    <row r="1198" customFormat="false" ht="15" hidden="false" customHeight="false" outlineLevel="0" collapsed="false">
      <c r="A1198" s="28"/>
      <c r="B1198" s="29" t="str">
        <f aca="false">IFERROR(INDEX($D$1:$G$2483,MATCH(#REF!,$D$1:$D$2483,0),4),"")</f>
        <v/>
      </c>
    </row>
    <row r="1199" customFormat="false" ht="15" hidden="false" customHeight="false" outlineLevel="0" collapsed="false">
      <c r="A1199" s="28"/>
      <c r="B1199" s="29" t="str">
        <f aca="false">IFERROR(INDEX($D$1:$G$2483,MATCH(#REF!,$D$1:$D$2483,0),4),"")</f>
        <v/>
      </c>
    </row>
    <row r="1200" customFormat="false" ht="15" hidden="false" customHeight="false" outlineLevel="0" collapsed="false">
      <c r="A1200" s="28"/>
      <c r="B1200" s="29" t="str">
        <f aca="false">IFERROR(INDEX($D$1:$G$2483,MATCH(#REF!,$D$1:$D$2483,0),4),"")</f>
        <v/>
      </c>
    </row>
    <row r="1201" customFormat="false" ht="15" hidden="false" customHeight="false" outlineLevel="0" collapsed="false">
      <c r="A1201" s="28"/>
      <c r="B1201" s="29" t="str">
        <f aca="false">IFERROR(INDEX($D$1:$G$2483,MATCH(#REF!,$D$1:$D$2483,0),4),"")</f>
        <v/>
      </c>
    </row>
    <row r="1202" customFormat="false" ht="15" hidden="false" customHeight="false" outlineLevel="0" collapsed="false">
      <c r="A1202" s="28"/>
      <c r="B1202" s="29" t="str">
        <f aca="false">IFERROR(INDEX($D$1:$G$2483,MATCH(#REF!,$D$1:$D$2483,0),4),"")</f>
        <v/>
      </c>
    </row>
    <row r="1203" customFormat="false" ht="15" hidden="false" customHeight="false" outlineLevel="0" collapsed="false">
      <c r="A1203" s="28"/>
      <c r="B1203" s="29" t="str">
        <f aca="false">IFERROR(INDEX($D$1:$G$2483,MATCH(#REF!,$D$1:$D$2483,0),4),"")</f>
        <v/>
      </c>
    </row>
    <row r="1204" customFormat="false" ht="15" hidden="false" customHeight="false" outlineLevel="0" collapsed="false">
      <c r="A1204" s="28"/>
      <c r="B1204" s="29" t="str">
        <f aca="false">IFERROR(INDEX($D$1:$G$2483,MATCH(#REF!,$D$1:$D$2483,0),4),"")</f>
        <v/>
      </c>
    </row>
    <row r="1205" customFormat="false" ht="15" hidden="false" customHeight="false" outlineLevel="0" collapsed="false">
      <c r="A1205" s="28"/>
      <c r="B1205" s="29" t="str">
        <f aca="false">IFERROR(INDEX($D$1:$G$2483,MATCH(#REF!,$D$1:$D$2483,0),4),"")</f>
        <v/>
      </c>
    </row>
    <row r="1206" customFormat="false" ht="15" hidden="false" customHeight="false" outlineLevel="0" collapsed="false">
      <c r="A1206" s="28"/>
      <c r="B1206" s="29" t="str">
        <f aca="false">IFERROR(INDEX($D$1:$G$2483,MATCH(#REF!,$D$1:$D$2483,0),4),"")</f>
        <v/>
      </c>
    </row>
    <row r="1207" customFormat="false" ht="15" hidden="false" customHeight="false" outlineLevel="0" collapsed="false">
      <c r="A1207" s="28"/>
      <c r="B1207" s="29" t="str">
        <f aca="false">IFERROR(INDEX($D$1:$G$2483,MATCH(#REF!,$D$1:$D$2483,0),4),"")</f>
        <v/>
      </c>
    </row>
    <row r="1208" customFormat="false" ht="15" hidden="false" customHeight="false" outlineLevel="0" collapsed="false">
      <c r="A1208" s="28"/>
      <c r="B1208" s="29" t="str">
        <f aca="false">IFERROR(INDEX($D$1:$G$2483,MATCH(#REF!,$D$1:$D$2483,0),4),"")</f>
        <v/>
      </c>
    </row>
    <row r="1209" customFormat="false" ht="15" hidden="false" customHeight="false" outlineLevel="0" collapsed="false">
      <c r="A1209" s="28"/>
      <c r="B1209" s="29" t="str">
        <f aca="false">IFERROR(INDEX($D$1:$G$2483,MATCH(#REF!,$D$1:$D$2483,0),4),"")</f>
        <v/>
      </c>
    </row>
    <row r="1210" customFormat="false" ht="15" hidden="false" customHeight="false" outlineLevel="0" collapsed="false">
      <c r="A1210" s="28"/>
      <c r="B1210" s="29" t="str">
        <f aca="false">IFERROR(INDEX($D$1:$G$2483,MATCH(#REF!,$D$1:$D$2483,0),4),"")</f>
        <v/>
      </c>
    </row>
    <row r="1211" customFormat="false" ht="15" hidden="false" customHeight="false" outlineLevel="0" collapsed="false">
      <c r="A1211" s="28"/>
      <c r="B1211" s="29" t="str">
        <f aca="false">IFERROR(INDEX($D$1:$G$2483,MATCH(#REF!,$D$1:$D$2483,0),4),"")</f>
        <v/>
      </c>
    </row>
    <row r="1212" customFormat="false" ht="15" hidden="false" customHeight="false" outlineLevel="0" collapsed="false">
      <c r="A1212" s="28"/>
      <c r="B1212" s="29" t="str">
        <f aca="false">IFERROR(INDEX($D$1:$G$2483,MATCH(#REF!,$D$1:$D$2483,0),4),"")</f>
        <v/>
      </c>
    </row>
    <row r="1213" customFormat="false" ht="15" hidden="false" customHeight="false" outlineLevel="0" collapsed="false">
      <c r="A1213" s="28"/>
      <c r="B1213" s="29" t="str">
        <f aca="false">IFERROR(INDEX($D$1:$G$2483,MATCH(#REF!,$D$1:$D$2483,0),4),"")</f>
        <v/>
      </c>
    </row>
    <row r="1214" customFormat="false" ht="15" hidden="false" customHeight="false" outlineLevel="0" collapsed="false">
      <c r="A1214" s="28"/>
      <c r="B1214" s="29" t="str">
        <f aca="false">IFERROR(INDEX($D$1:$G$2483,MATCH(#REF!,$D$1:$D$2483,0),4),"")</f>
        <v/>
      </c>
    </row>
    <row r="1215" customFormat="false" ht="15" hidden="false" customHeight="false" outlineLevel="0" collapsed="false">
      <c r="A1215" s="28"/>
      <c r="B1215" s="29" t="str">
        <f aca="false">IFERROR(INDEX($D$1:$G$2483,MATCH(#REF!,$D$1:$D$2483,0),4),"")</f>
        <v/>
      </c>
    </row>
    <row r="1216" customFormat="false" ht="15" hidden="false" customHeight="false" outlineLevel="0" collapsed="false">
      <c r="A1216" s="28"/>
      <c r="B1216" s="29" t="str">
        <f aca="false">IFERROR(INDEX($D$1:$G$2483,MATCH(#REF!,$D$1:$D$2483,0),4),"")</f>
        <v/>
      </c>
    </row>
    <row r="1217" customFormat="false" ht="15" hidden="false" customHeight="false" outlineLevel="0" collapsed="false">
      <c r="A1217" s="28"/>
      <c r="B1217" s="29" t="str">
        <f aca="false">IFERROR(INDEX($D$1:$G$2483,MATCH(#REF!,$D$1:$D$2483,0),4),"")</f>
        <v/>
      </c>
    </row>
    <row r="1218" customFormat="false" ht="15" hidden="false" customHeight="false" outlineLevel="0" collapsed="false">
      <c r="A1218" s="28"/>
      <c r="B1218" s="29" t="str">
        <f aca="false">IFERROR(INDEX($D$1:$G$2483,MATCH(#REF!,$D$1:$D$2483,0),4),"")</f>
        <v/>
      </c>
    </row>
    <row r="1219" customFormat="false" ht="15" hidden="false" customHeight="false" outlineLevel="0" collapsed="false">
      <c r="A1219" s="28"/>
      <c r="B1219" s="29" t="str">
        <f aca="false">IFERROR(INDEX($D$1:$G$2483,MATCH(#REF!,$D$1:$D$2483,0),4),"")</f>
        <v/>
      </c>
    </row>
    <row r="1220" customFormat="false" ht="15" hidden="false" customHeight="false" outlineLevel="0" collapsed="false">
      <c r="A1220" s="28"/>
      <c r="B1220" s="29" t="str">
        <f aca="false">IFERROR(INDEX($D$1:$G$2483,MATCH(#REF!,$D$1:$D$2483,0),4),"")</f>
        <v/>
      </c>
    </row>
    <row r="1221" customFormat="false" ht="15" hidden="false" customHeight="false" outlineLevel="0" collapsed="false">
      <c r="A1221" s="28"/>
      <c r="B1221" s="29" t="str">
        <f aca="false">IFERROR(INDEX($D$1:$G$2483,MATCH(#REF!,$D$1:$D$2483,0),4),"")</f>
        <v/>
      </c>
    </row>
    <row r="1222" customFormat="false" ht="15" hidden="false" customHeight="false" outlineLevel="0" collapsed="false">
      <c r="A1222" s="28"/>
      <c r="B1222" s="29" t="str">
        <f aca="false">IFERROR(INDEX($D$1:$G$2483,MATCH(#REF!,$D$1:$D$2483,0),4),"")</f>
        <v/>
      </c>
    </row>
    <row r="1223" customFormat="false" ht="15" hidden="false" customHeight="false" outlineLevel="0" collapsed="false">
      <c r="A1223" s="28"/>
      <c r="B1223" s="29" t="str">
        <f aca="false">IFERROR(INDEX($D$1:$G$2483,MATCH(#REF!,$D$1:$D$2483,0),4),"")</f>
        <v/>
      </c>
    </row>
    <row r="1224" customFormat="false" ht="15" hidden="false" customHeight="false" outlineLevel="0" collapsed="false">
      <c r="A1224" s="28"/>
      <c r="B1224" s="29" t="str">
        <f aca="false">IFERROR(INDEX($D$1:$G$2483,MATCH(#REF!,$D$1:$D$2483,0),4),"")</f>
        <v/>
      </c>
    </row>
    <row r="1225" customFormat="false" ht="15" hidden="false" customHeight="false" outlineLevel="0" collapsed="false">
      <c r="A1225" s="28"/>
      <c r="B1225" s="29" t="str">
        <f aca="false">IFERROR(INDEX($D$1:$G$2483,MATCH(#REF!,$D$1:$D$2483,0),4),"")</f>
        <v/>
      </c>
    </row>
    <row r="1226" customFormat="false" ht="15" hidden="false" customHeight="false" outlineLevel="0" collapsed="false">
      <c r="A1226" s="28"/>
      <c r="B1226" s="29" t="str">
        <f aca="false">IFERROR(INDEX($D$1:$G$2483,MATCH(#REF!,$D$1:$D$2483,0),4),"")</f>
        <v/>
      </c>
    </row>
    <row r="1227" customFormat="false" ht="15" hidden="false" customHeight="false" outlineLevel="0" collapsed="false">
      <c r="A1227" s="28"/>
      <c r="B1227" s="29" t="str">
        <f aca="false">IFERROR(INDEX($D$1:$G$2483,MATCH(#REF!,$D$1:$D$2483,0),4),"")</f>
        <v/>
      </c>
    </row>
    <row r="1228" customFormat="false" ht="15" hidden="false" customHeight="false" outlineLevel="0" collapsed="false">
      <c r="A1228" s="28"/>
      <c r="B1228" s="29" t="str">
        <f aca="false">IFERROR(INDEX($D$1:$G$2483,MATCH(#REF!,$D$1:$D$2483,0),4),"")</f>
        <v/>
      </c>
    </row>
    <row r="1229" customFormat="false" ht="15" hidden="false" customHeight="false" outlineLevel="0" collapsed="false">
      <c r="A1229" s="28"/>
      <c r="B1229" s="29" t="str">
        <f aca="false">IFERROR(INDEX($D$1:$G$2483,MATCH(#REF!,$D$1:$D$2483,0),4),"")</f>
        <v/>
      </c>
    </row>
    <row r="1230" customFormat="false" ht="15" hidden="false" customHeight="false" outlineLevel="0" collapsed="false">
      <c r="A1230" s="28"/>
      <c r="B1230" s="29" t="str">
        <f aca="false">IFERROR(INDEX($D$1:$G$2483,MATCH(#REF!,$D$1:$D$2483,0),4),"")</f>
        <v/>
      </c>
    </row>
    <row r="1231" customFormat="false" ht="15" hidden="false" customHeight="false" outlineLevel="0" collapsed="false">
      <c r="A1231" s="28"/>
      <c r="B1231" s="29" t="str">
        <f aca="false">IFERROR(INDEX($D$1:$G$2483,MATCH(#REF!,$D$1:$D$2483,0),4),"")</f>
        <v/>
      </c>
    </row>
    <row r="1232" customFormat="false" ht="15" hidden="false" customHeight="false" outlineLevel="0" collapsed="false">
      <c r="A1232" s="28"/>
      <c r="B1232" s="29" t="str">
        <f aca="false">IFERROR(INDEX($D$1:$G$2483,MATCH(#REF!,$D$1:$D$2483,0),4),"")</f>
        <v/>
      </c>
    </row>
    <row r="1233" customFormat="false" ht="15" hidden="false" customHeight="false" outlineLevel="0" collapsed="false">
      <c r="A1233" s="28"/>
      <c r="B1233" s="29" t="str">
        <f aca="false">IFERROR(INDEX($D$1:$G$2483,MATCH(#REF!,$D$1:$D$2483,0),4),"")</f>
        <v/>
      </c>
    </row>
    <row r="1234" customFormat="false" ht="15" hidden="false" customHeight="false" outlineLevel="0" collapsed="false">
      <c r="A1234" s="28"/>
      <c r="B1234" s="29" t="str">
        <f aca="false">IFERROR(INDEX($D$1:$G$2483,MATCH(#REF!,$D$1:$D$2483,0),4),"")</f>
        <v/>
      </c>
    </row>
    <row r="1235" customFormat="false" ht="15" hidden="false" customHeight="false" outlineLevel="0" collapsed="false">
      <c r="A1235" s="28"/>
      <c r="B1235" s="29" t="str">
        <f aca="false">IFERROR(INDEX($D$1:$G$2483,MATCH(#REF!,$D$1:$D$2483,0),4),"")</f>
        <v/>
      </c>
    </row>
    <row r="1236" customFormat="false" ht="15" hidden="false" customHeight="false" outlineLevel="0" collapsed="false">
      <c r="A1236" s="28"/>
      <c r="B1236" s="29" t="str">
        <f aca="false">IFERROR(INDEX($D$1:$G$2483,MATCH(#REF!,$D$1:$D$2483,0),4),"")</f>
        <v/>
      </c>
    </row>
    <row r="1237" customFormat="false" ht="15" hidden="false" customHeight="false" outlineLevel="0" collapsed="false">
      <c r="A1237" s="28"/>
      <c r="B1237" s="29" t="str">
        <f aca="false">IFERROR(INDEX($D$1:$G$2483,MATCH(#REF!,$D$1:$D$2483,0),4),"")</f>
        <v/>
      </c>
    </row>
    <row r="1238" customFormat="false" ht="15" hidden="false" customHeight="false" outlineLevel="0" collapsed="false">
      <c r="A1238" s="28"/>
      <c r="B1238" s="29" t="str">
        <f aca="false">IFERROR(INDEX($D$1:$G$2483,MATCH(#REF!,$D$1:$D$2483,0),4),"")</f>
        <v/>
      </c>
    </row>
    <row r="1239" customFormat="false" ht="15" hidden="false" customHeight="false" outlineLevel="0" collapsed="false">
      <c r="A1239" s="28"/>
      <c r="B1239" s="29" t="str">
        <f aca="false">IFERROR(INDEX($D$1:$G$2483,MATCH(#REF!,$D$1:$D$2483,0),4),"")</f>
        <v/>
      </c>
    </row>
    <row r="1240" customFormat="false" ht="15" hidden="false" customHeight="false" outlineLevel="0" collapsed="false">
      <c r="A1240" s="28"/>
      <c r="B1240" s="29" t="str">
        <f aca="false">IFERROR(INDEX($D$1:$G$2483,MATCH(#REF!,$D$1:$D$2483,0),4),"")</f>
        <v/>
      </c>
    </row>
    <row r="1241" customFormat="false" ht="15" hidden="false" customHeight="false" outlineLevel="0" collapsed="false">
      <c r="A1241" s="28"/>
      <c r="B1241" s="29" t="str">
        <f aca="false">IFERROR(INDEX($D$1:$G$2483,MATCH(#REF!,$D$1:$D$2483,0),4),"")</f>
        <v/>
      </c>
    </row>
    <row r="1242" customFormat="false" ht="15" hidden="false" customHeight="false" outlineLevel="0" collapsed="false">
      <c r="A1242" s="28"/>
      <c r="B1242" s="29" t="str">
        <f aca="false">IFERROR(INDEX($D$1:$G$2483,MATCH(#REF!,$D$1:$D$2483,0),4),"")</f>
        <v/>
      </c>
    </row>
    <row r="1243" customFormat="false" ht="15" hidden="false" customHeight="false" outlineLevel="0" collapsed="false">
      <c r="A1243" s="28"/>
      <c r="B1243" s="29" t="str">
        <f aca="false">IFERROR(INDEX($D$1:$G$2483,MATCH(#REF!,$D$1:$D$2483,0),4),"")</f>
        <v/>
      </c>
    </row>
    <row r="1244" customFormat="false" ht="15" hidden="false" customHeight="false" outlineLevel="0" collapsed="false">
      <c r="A1244" s="28"/>
      <c r="B1244" s="29" t="str">
        <f aca="false">IFERROR(INDEX($D$1:$G$2483,MATCH(#REF!,$D$1:$D$2483,0),4),"")</f>
        <v/>
      </c>
    </row>
    <row r="1245" customFormat="false" ht="15" hidden="false" customHeight="false" outlineLevel="0" collapsed="false">
      <c r="A1245" s="28"/>
      <c r="B1245" s="29" t="str">
        <f aca="false">IFERROR(INDEX($D$1:$G$2483,MATCH(#REF!,$D$1:$D$2483,0),4),"")</f>
        <v/>
      </c>
    </row>
    <row r="1246" customFormat="false" ht="15" hidden="false" customHeight="false" outlineLevel="0" collapsed="false">
      <c r="A1246" s="28"/>
      <c r="B1246" s="29" t="str">
        <f aca="false">IFERROR(INDEX($D$1:$G$2483,MATCH(#REF!,$D$1:$D$2483,0),4),"")</f>
        <v/>
      </c>
    </row>
    <row r="1247" customFormat="false" ht="15" hidden="false" customHeight="false" outlineLevel="0" collapsed="false">
      <c r="A1247" s="28"/>
      <c r="B1247" s="29" t="str">
        <f aca="false">IFERROR(INDEX($D$1:$G$2483,MATCH(#REF!,$D$1:$D$2483,0),4),"")</f>
        <v/>
      </c>
    </row>
    <row r="1248" customFormat="false" ht="15" hidden="false" customHeight="false" outlineLevel="0" collapsed="false">
      <c r="A1248" s="28"/>
      <c r="B1248" s="29" t="str">
        <f aca="false">IFERROR(INDEX($D$1:$G$2483,MATCH(#REF!,$D$1:$D$2483,0),4),"")</f>
        <v/>
      </c>
    </row>
    <row r="1249" customFormat="false" ht="15" hidden="false" customHeight="false" outlineLevel="0" collapsed="false">
      <c r="A1249" s="28"/>
      <c r="B1249" s="29" t="str">
        <f aca="false">IFERROR(INDEX($D$1:$G$2483,MATCH(#REF!,$D$1:$D$2483,0),4),"")</f>
        <v/>
      </c>
    </row>
    <row r="1250" customFormat="false" ht="15" hidden="false" customHeight="false" outlineLevel="0" collapsed="false">
      <c r="A1250" s="28"/>
      <c r="B1250" s="29" t="str">
        <f aca="false">IFERROR(INDEX($D$1:$G$2483,MATCH(#REF!,$D$1:$D$2483,0),4),"")</f>
        <v/>
      </c>
    </row>
    <row r="1251" customFormat="false" ht="15" hidden="false" customHeight="false" outlineLevel="0" collapsed="false">
      <c r="A1251" s="28"/>
      <c r="B1251" s="29" t="str">
        <f aca="false">IFERROR(INDEX($D$1:$G$2483,MATCH(#REF!,$D$1:$D$2483,0),4),"")</f>
        <v/>
      </c>
    </row>
    <row r="1252" customFormat="false" ht="15" hidden="false" customHeight="false" outlineLevel="0" collapsed="false">
      <c r="A1252" s="28"/>
      <c r="B1252" s="29" t="str">
        <f aca="false">IFERROR(INDEX($D$1:$G$2483,MATCH(#REF!,$D$1:$D$2483,0),4),"")</f>
        <v/>
      </c>
    </row>
    <row r="1253" customFormat="false" ht="15" hidden="false" customHeight="false" outlineLevel="0" collapsed="false">
      <c r="A1253" s="28"/>
      <c r="B1253" s="29" t="str">
        <f aca="false">IFERROR(INDEX($D$1:$G$2483,MATCH(#REF!,$D$1:$D$2483,0),4),"")</f>
        <v/>
      </c>
    </row>
    <row r="1254" customFormat="false" ht="15" hidden="false" customHeight="false" outlineLevel="0" collapsed="false">
      <c r="A1254" s="28"/>
      <c r="B1254" s="29" t="str">
        <f aca="false">IFERROR(INDEX($D$1:$G$2483,MATCH(#REF!,$D$1:$D$2483,0),4),"")</f>
        <v/>
      </c>
    </row>
    <row r="1255" customFormat="false" ht="15" hidden="false" customHeight="false" outlineLevel="0" collapsed="false">
      <c r="A1255" s="28"/>
      <c r="B1255" s="29" t="str">
        <f aca="false">IFERROR(INDEX($D$1:$G$2483,MATCH(#REF!,$D$1:$D$2483,0),4),"")</f>
        <v/>
      </c>
    </row>
    <row r="1256" customFormat="false" ht="15" hidden="false" customHeight="false" outlineLevel="0" collapsed="false">
      <c r="A1256" s="28"/>
      <c r="B1256" s="29" t="str">
        <f aca="false">IFERROR(INDEX($D$1:$G$2483,MATCH(#REF!,$D$1:$D$2483,0),4),"")</f>
        <v/>
      </c>
    </row>
    <row r="1257" customFormat="false" ht="15" hidden="false" customHeight="false" outlineLevel="0" collapsed="false">
      <c r="A1257" s="28"/>
      <c r="B1257" s="29" t="str">
        <f aca="false">IFERROR(INDEX($D$1:$G$2483,MATCH(#REF!,$D$1:$D$2483,0),4),"")</f>
        <v/>
      </c>
    </row>
    <row r="1258" customFormat="false" ht="15" hidden="false" customHeight="false" outlineLevel="0" collapsed="false">
      <c r="A1258" s="28"/>
      <c r="B1258" s="29" t="str">
        <f aca="false">IFERROR(INDEX($D$1:$G$2483,MATCH(#REF!,$D$1:$D$2483,0),4),"")</f>
        <v/>
      </c>
    </row>
    <row r="1259" customFormat="false" ht="15" hidden="false" customHeight="false" outlineLevel="0" collapsed="false">
      <c r="A1259" s="28"/>
      <c r="B1259" s="29" t="str">
        <f aca="false">IFERROR(INDEX($D$1:$G$2483,MATCH(#REF!,$D$1:$D$2483,0),4),"")</f>
        <v/>
      </c>
    </row>
    <row r="1260" customFormat="false" ht="15" hidden="false" customHeight="false" outlineLevel="0" collapsed="false">
      <c r="A1260" s="28"/>
      <c r="B1260" s="29" t="str">
        <f aca="false">IFERROR(INDEX($D$1:$G$2483,MATCH(#REF!,$D$1:$D$2483,0),4),"")</f>
        <v/>
      </c>
    </row>
    <row r="1261" customFormat="false" ht="15" hidden="false" customHeight="false" outlineLevel="0" collapsed="false">
      <c r="A1261" s="28"/>
      <c r="B1261" s="29" t="str">
        <f aca="false">IFERROR(INDEX($D$1:$G$2483,MATCH(#REF!,$D$1:$D$2483,0),4),"")</f>
        <v/>
      </c>
    </row>
    <row r="1262" customFormat="false" ht="15" hidden="false" customHeight="false" outlineLevel="0" collapsed="false">
      <c r="A1262" s="28"/>
      <c r="B1262" s="29" t="str">
        <f aca="false">IFERROR(INDEX($D$1:$G$2483,MATCH(#REF!,$D$1:$D$2483,0),4),"")</f>
        <v/>
      </c>
    </row>
    <row r="1263" customFormat="false" ht="15" hidden="false" customHeight="false" outlineLevel="0" collapsed="false">
      <c r="A1263" s="28"/>
      <c r="B1263" s="29" t="str">
        <f aca="false">IFERROR(INDEX($D$1:$G$2483,MATCH(#REF!,$D$1:$D$2483,0),4),"")</f>
        <v/>
      </c>
    </row>
    <row r="1264" customFormat="false" ht="15" hidden="false" customHeight="false" outlineLevel="0" collapsed="false">
      <c r="A1264" s="28"/>
      <c r="B1264" s="29" t="str">
        <f aca="false">IFERROR(INDEX($D$1:$G$2483,MATCH(#REF!,$D$1:$D$2483,0),4),"")</f>
        <v/>
      </c>
    </row>
    <row r="1265" customFormat="false" ht="15" hidden="false" customHeight="false" outlineLevel="0" collapsed="false">
      <c r="A1265" s="28"/>
      <c r="B1265" s="29" t="str">
        <f aca="false">IFERROR(INDEX($D$1:$G$2483,MATCH(#REF!,$D$1:$D$2483,0),4),"")</f>
        <v/>
      </c>
    </row>
    <row r="1266" customFormat="false" ht="15" hidden="false" customHeight="false" outlineLevel="0" collapsed="false">
      <c r="A1266" s="28"/>
      <c r="B1266" s="29" t="str">
        <f aca="false">IFERROR(INDEX($D$1:$G$2483,MATCH(#REF!,$D$1:$D$2483,0),4),"")</f>
        <v/>
      </c>
    </row>
    <row r="1267" customFormat="false" ht="15" hidden="false" customHeight="false" outlineLevel="0" collapsed="false">
      <c r="A1267" s="28"/>
      <c r="B1267" s="29" t="str">
        <f aca="false">IFERROR(INDEX($D$1:$G$2483,MATCH(#REF!,$D$1:$D$2483,0),4),"")</f>
        <v/>
      </c>
    </row>
    <row r="1268" customFormat="false" ht="15" hidden="false" customHeight="false" outlineLevel="0" collapsed="false">
      <c r="A1268" s="28"/>
      <c r="B1268" s="29" t="str">
        <f aca="false">IFERROR(INDEX($D$1:$G$2483,MATCH(#REF!,$D$1:$D$2483,0),4),"")</f>
        <v/>
      </c>
    </row>
    <row r="1269" customFormat="false" ht="15" hidden="false" customHeight="false" outlineLevel="0" collapsed="false">
      <c r="A1269" s="28"/>
      <c r="B1269" s="29" t="str">
        <f aca="false">IFERROR(INDEX($D$1:$G$2483,MATCH(#REF!,$D$1:$D$2483,0),4),"")</f>
        <v/>
      </c>
    </row>
    <row r="1270" customFormat="false" ht="15" hidden="false" customHeight="false" outlineLevel="0" collapsed="false">
      <c r="A1270" s="28"/>
      <c r="B1270" s="29" t="str">
        <f aca="false">IFERROR(INDEX($D$1:$G$2483,MATCH(#REF!,$D$1:$D$2483,0),4),"")</f>
        <v/>
      </c>
    </row>
    <row r="1271" customFormat="false" ht="15" hidden="false" customHeight="false" outlineLevel="0" collapsed="false">
      <c r="A1271" s="28"/>
      <c r="B1271" s="29" t="str">
        <f aca="false">IFERROR(INDEX($D$1:$G$2483,MATCH(#REF!,$D$1:$D$2483,0),4),"")</f>
        <v/>
      </c>
    </row>
    <row r="1272" customFormat="false" ht="15" hidden="false" customHeight="false" outlineLevel="0" collapsed="false">
      <c r="A1272" s="28"/>
      <c r="B1272" s="29" t="str">
        <f aca="false">IFERROR(INDEX($D$1:$G$2483,MATCH(#REF!,$D$1:$D$2483,0),4),"")</f>
        <v/>
      </c>
    </row>
    <row r="1273" customFormat="false" ht="15" hidden="false" customHeight="false" outlineLevel="0" collapsed="false">
      <c r="A1273" s="28"/>
      <c r="B1273" s="29" t="str">
        <f aca="false">IFERROR(INDEX($D$1:$G$2483,MATCH(#REF!,$D$1:$D$2483,0),4),"")</f>
        <v/>
      </c>
    </row>
    <row r="1274" customFormat="false" ht="15" hidden="false" customHeight="false" outlineLevel="0" collapsed="false">
      <c r="A1274" s="28"/>
      <c r="B1274" s="29" t="str">
        <f aca="false">IFERROR(INDEX($D$1:$G$2483,MATCH(#REF!,$D$1:$D$2483,0),4),"")</f>
        <v/>
      </c>
    </row>
    <row r="1275" customFormat="false" ht="15" hidden="false" customHeight="false" outlineLevel="0" collapsed="false">
      <c r="A1275" s="28"/>
      <c r="B1275" s="29" t="str">
        <f aca="false">IFERROR(INDEX($D$1:$G$2483,MATCH(#REF!,$D$1:$D$2483,0),4),"")</f>
        <v/>
      </c>
    </row>
    <row r="1276" customFormat="false" ht="15" hidden="false" customHeight="false" outlineLevel="0" collapsed="false">
      <c r="A1276" s="28"/>
      <c r="B1276" s="29" t="str">
        <f aca="false">IFERROR(INDEX($D$1:$G$2483,MATCH(#REF!,$D$1:$D$2483,0),4),"")</f>
        <v/>
      </c>
    </row>
    <row r="1277" customFormat="false" ht="15" hidden="false" customHeight="false" outlineLevel="0" collapsed="false">
      <c r="A1277" s="28"/>
      <c r="B1277" s="29" t="str">
        <f aca="false">IFERROR(INDEX($D$1:$G$2483,MATCH(#REF!,$D$1:$D$2483,0),4),"")</f>
        <v/>
      </c>
    </row>
    <row r="1278" customFormat="false" ht="15" hidden="false" customHeight="false" outlineLevel="0" collapsed="false">
      <c r="A1278" s="28"/>
      <c r="B1278" s="29" t="str">
        <f aca="false">IFERROR(INDEX($D$1:$G$2483,MATCH(#REF!,$D$1:$D$2483,0),4),"")</f>
        <v/>
      </c>
    </row>
    <row r="1279" customFormat="false" ht="15" hidden="false" customHeight="false" outlineLevel="0" collapsed="false">
      <c r="A1279" s="28"/>
      <c r="B1279" s="29" t="str">
        <f aca="false">IFERROR(INDEX($D$1:$G$2483,MATCH(#REF!,$D$1:$D$2483,0),4),"")</f>
        <v/>
      </c>
    </row>
    <row r="1280" customFormat="false" ht="15" hidden="false" customHeight="false" outlineLevel="0" collapsed="false">
      <c r="A1280" s="28"/>
      <c r="B1280" s="29" t="str">
        <f aca="false">IFERROR(INDEX($D$1:$G$2483,MATCH(#REF!,$D$1:$D$2483,0),4),"")</f>
        <v/>
      </c>
    </row>
    <row r="1281" customFormat="false" ht="15" hidden="false" customHeight="false" outlineLevel="0" collapsed="false">
      <c r="A1281" s="28"/>
      <c r="B1281" s="29" t="str">
        <f aca="false">IFERROR(INDEX($D$1:$G$2483,MATCH(#REF!,$D$1:$D$2483,0),4),"")</f>
        <v/>
      </c>
    </row>
    <row r="1282" customFormat="false" ht="15" hidden="false" customHeight="false" outlineLevel="0" collapsed="false">
      <c r="A1282" s="28"/>
      <c r="B1282" s="29" t="str">
        <f aca="false">IFERROR(INDEX($D$1:$G$2483,MATCH(#REF!,$D$1:$D$2483,0),4),"")</f>
        <v/>
      </c>
    </row>
    <row r="1283" customFormat="false" ht="15" hidden="false" customHeight="false" outlineLevel="0" collapsed="false">
      <c r="A1283" s="28"/>
      <c r="B1283" s="29" t="str">
        <f aca="false">IFERROR(INDEX($D$1:$G$2483,MATCH(#REF!,$D$1:$D$2483,0),4),"")</f>
        <v/>
      </c>
    </row>
    <row r="1284" customFormat="false" ht="15" hidden="false" customHeight="false" outlineLevel="0" collapsed="false">
      <c r="A1284" s="28"/>
      <c r="B1284" s="29" t="str">
        <f aca="false">IFERROR(INDEX($D$1:$G$2483,MATCH(#REF!,$D$1:$D$2483,0),4),"")</f>
        <v/>
      </c>
    </row>
    <row r="1285" customFormat="false" ht="15" hidden="false" customHeight="false" outlineLevel="0" collapsed="false">
      <c r="A1285" s="28"/>
      <c r="B1285" s="29" t="str">
        <f aca="false">IFERROR(INDEX($D$1:$G$2483,MATCH(#REF!,$D$1:$D$2483,0),4),"")</f>
        <v/>
      </c>
    </row>
    <row r="1286" customFormat="false" ht="15" hidden="false" customHeight="false" outlineLevel="0" collapsed="false">
      <c r="A1286" s="28"/>
      <c r="B1286" s="29" t="str">
        <f aca="false">IFERROR(INDEX($D$1:$G$2483,MATCH(#REF!,$D$1:$D$2483,0),4),"")</f>
        <v/>
      </c>
    </row>
    <row r="1287" customFormat="false" ht="15" hidden="false" customHeight="false" outlineLevel="0" collapsed="false">
      <c r="A1287" s="28"/>
      <c r="B1287" s="29" t="str">
        <f aca="false">IFERROR(INDEX($D$1:$G$2483,MATCH(#REF!,$D$1:$D$2483,0),4),"")</f>
        <v/>
      </c>
    </row>
    <row r="1288" customFormat="false" ht="15" hidden="false" customHeight="false" outlineLevel="0" collapsed="false">
      <c r="A1288" s="28"/>
      <c r="B1288" s="29" t="str">
        <f aca="false">IFERROR(INDEX($D$1:$G$2483,MATCH(#REF!,$D$1:$D$2483,0),4),"")</f>
        <v/>
      </c>
    </row>
    <row r="1289" customFormat="false" ht="15" hidden="false" customHeight="false" outlineLevel="0" collapsed="false">
      <c r="A1289" s="28"/>
      <c r="B1289" s="29" t="str">
        <f aca="false">IFERROR(INDEX($D$1:$G$2483,MATCH(#REF!,$D$1:$D$2483,0),4),"")</f>
        <v/>
      </c>
    </row>
    <row r="1290" customFormat="false" ht="15" hidden="false" customHeight="false" outlineLevel="0" collapsed="false">
      <c r="A1290" s="28"/>
      <c r="B1290" s="29" t="str">
        <f aca="false">IFERROR(INDEX($D$1:$G$2483,MATCH(#REF!,$D$1:$D$2483,0),4),"")</f>
        <v/>
      </c>
    </row>
    <row r="1291" customFormat="false" ht="15" hidden="false" customHeight="false" outlineLevel="0" collapsed="false">
      <c r="A1291" s="28"/>
      <c r="B1291" s="29" t="str">
        <f aca="false">IFERROR(INDEX($D$1:$G$2483,MATCH(#REF!,$D$1:$D$2483,0),4),"")</f>
        <v/>
      </c>
    </row>
    <row r="1292" customFormat="false" ht="15" hidden="false" customHeight="false" outlineLevel="0" collapsed="false">
      <c r="A1292" s="28"/>
      <c r="B1292" s="29" t="str">
        <f aca="false">IFERROR(INDEX($D$1:$G$2483,MATCH(#REF!,$D$1:$D$2483,0),4),"")</f>
        <v/>
      </c>
    </row>
    <row r="1293" customFormat="false" ht="15" hidden="false" customHeight="false" outlineLevel="0" collapsed="false">
      <c r="A1293" s="28"/>
      <c r="B1293" s="29" t="str">
        <f aca="false">IFERROR(INDEX($D$1:$G$2483,MATCH(#REF!,$D$1:$D$2483,0),4),"")</f>
        <v/>
      </c>
    </row>
    <row r="1294" customFormat="false" ht="15" hidden="false" customHeight="false" outlineLevel="0" collapsed="false">
      <c r="A1294" s="28"/>
      <c r="B1294" s="29" t="str">
        <f aca="false">IFERROR(INDEX($D$1:$G$2483,MATCH(#REF!,$D$1:$D$2483,0),4),"")</f>
        <v/>
      </c>
    </row>
    <row r="1295" customFormat="false" ht="15" hidden="false" customHeight="false" outlineLevel="0" collapsed="false">
      <c r="A1295" s="28"/>
      <c r="B1295" s="29" t="str">
        <f aca="false">IFERROR(INDEX($D$1:$G$2483,MATCH(#REF!,$D$1:$D$2483,0),4),"")</f>
        <v/>
      </c>
    </row>
    <row r="1296" customFormat="false" ht="15" hidden="false" customHeight="false" outlineLevel="0" collapsed="false">
      <c r="A1296" s="28"/>
      <c r="B1296" s="29" t="str">
        <f aca="false">IFERROR(INDEX($D$1:$G$2483,MATCH(#REF!,$D$1:$D$2483,0),4),"")</f>
        <v/>
      </c>
    </row>
    <row r="1297" customFormat="false" ht="15" hidden="false" customHeight="false" outlineLevel="0" collapsed="false">
      <c r="A1297" s="28"/>
      <c r="B1297" s="29" t="str">
        <f aca="false">IFERROR(INDEX($D$1:$G$2483,MATCH(#REF!,$D$1:$D$2483,0),4),"")</f>
        <v/>
      </c>
    </row>
    <row r="1298" customFormat="false" ht="15" hidden="false" customHeight="false" outlineLevel="0" collapsed="false">
      <c r="A1298" s="28"/>
      <c r="B1298" s="29" t="str">
        <f aca="false">IFERROR(INDEX($D$1:$G$2483,MATCH(#REF!,$D$1:$D$2483,0),4),"")</f>
        <v/>
      </c>
    </row>
    <row r="1299" customFormat="false" ht="15" hidden="false" customHeight="false" outlineLevel="0" collapsed="false">
      <c r="A1299" s="28"/>
      <c r="B1299" s="29" t="str">
        <f aca="false">IFERROR(INDEX($D$1:$G$2483,MATCH(#REF!,$D$1:$D$2483,0),4),"")</f>
        <v/>
      </c>
    </row>
    <row r="1300" customFormat="false" ht="13.8" hidden="false" customHeight="false" outlineLevel="0" collapsed="false">
      <c r="A1300" s="26"/>
      <c r="B1300" s="26"/>
    </row>
    <row r="1301" customFormat="false" ht="13.8" hidden="false" customHeight="false" outlineLevel="0" collapsed="false">
      <c r="A1301" s="26"/>
      <c r="B1301" s="26"/>
    </row>
    <row r="1302" customFormat="false" ht="13.8" hidden="false" customHeight="false" outlineLevel="0" collapsed="false">
      <c r="A1302" s="26"/>
      <c r="B1302" s="26"/>
    </row>
    <row r="1303" customFormat="false" ht="13.8" hidden="false" customHeight="false" outlineLevel="0" collapsed="false">
      <c r="A1303" s="26"/>
      <c r="B1303" s="26"/>
    </row>
    <row r="1304" customFormat="false" ht="13.8" hidden="false" customHeight="false" outlineLevel="0" collapsed="false">
      <c r="A1304" s="26"/>
      <c r="B1304" s="26"/>
    </row>
    <row r="1305" customFormat="false" ht="13.8" hidden="false" customHeight="false" outlineLevel="0" collapsed="false">
      <c r="A1305" s="26"/>
      <c r="B1305" s="26"/>
    </row>
    <row r="1306" customFormat="false" ht="13.8" hidden="false" customHeight="false" outlineLevel="0" collapsed="false">
      <c r="A1306" s="26"/>
      <c r="B1306" s="26"/>
    </row>
    <row r="1307" customFormat="false" ht="13.8" hidden="false" customHeight="false" outlineLevel="0" collapsed="false">
      <c r="A1307" s="26"/>
      <c r="B1307" s="77"/>
    </row>
    <row r="1308" customFormat="false" ht="13.8" hidden="false" customHeight="false" outlineLevel="0" collapsed="false">
      <c r="A1308" s="26"/>
      <c r="B1308" s="77"/>
    </row>
    <row r="1309" customFormat="false" ht="13.8" hidden="false" customHeight="false" outlineLevel="0" collapsed="false">
      <c r="A1309" s="26"/>
      <c r="B1309" s="77"/>
    </row>
    <row r="1310" customFormat="false" ht="13.8" hidden="false" customHeight="false" outlineLevel="0" collapsed="false">
      <c r="A1310" s="26"/>
      <c r="B1310" s="77"/>
    </row>
    <row r="1311" customFormat="false" ht="13.8" hidden="false" customHeight="false" outlineLevel="0" collapsed="false">
      <c r="A1311" s="26"/>
      <c r="B1311" s="77"/>
    </row>
    <row r="1312" customFormat="false" ht="13.8" hidden="false" customHeight="false" outlineLevel="0" collapsed="false">
      <c r="A1312" s="26"/>
      <c r="B1312" s="77"/>
    </row>
    <row r="1313" customFormat="false" ht="13.8" hidden="false" customHeight="false" outlineLevel="0" collapsed="false">
      <c r="A1313" s="26"/>
      <c r="B1313" s="77"/>
    </row>
    <row r="1314" customFormat="false" ht="13.8" hidden="false" customHeight="false" outlineLevel="0" collapsed="false">
      <c r="A1314" s="26"/>
      <c r="B1314" s="77"/>
    </row>
    <row r="1315" customFormat="false" ht="13.8" hidden="false" customHeight="false" outlineLevel="0" collapsed="false">
      <c r="A1315" s="26"/>
      <c r="B1315" s="77"/>
    </row>
    <row r="1316" customFormat="false" ht="13.8" hidden="false" customHeight="false" outlineLevel="0" collapsed="false">
      <c r="A1316" s="26"/>
      <c r="B1316" s="77"/>
    </row>
    <row r="1317" customFormat="false" ht="13.8" hidden="false" customHeight="false" outlineLevel="0" collapsed="false">
      <c r="A1317" s="26"/>
      <c r="B1317" s="77"/>
    </row>
    <row r="1318" customFormat="false" ht="13.8" hidden="false" customHeight="false" outlineLevel="0" collapsed="false">
      <c r="A1318" s="26"/>
      <c r="B1318" s="77"/>
    </row>
    <row r="1319" customFormat="false" ht="13.8" hidden="false" customHeight="false" outlineLevel="0" collapsed="false">
      <c r="A1319" s="26"/>
      <c r="B1319" s="77"/>
    </row>
    <row r="1320" customFormat="false" ht="13.8" hidden="false" customHeight="false" outlineLevel="0" collapsed="false">
      <c r="A1320" s="26"/>
      <c r="B1320" s="77"/>
    </row>
    <row r="1321" customFormat="false" ht="13.8" hidden="false" customHeight="false" outlineLevel="0" collapsed="false">
      <c r="A1321" s="26"/>
      <c r="B1321" s="77"/>
    </row>
    <row r="1322" customFormat="false" ht="13.8" hidden="false" customHeight="false" outlineLevel="0" collapsed="false">
      <c r="A1322" s="26"/>
      <c r="B1322" s="77"/>
    </row>
    <row r="1323" customFormat="false" ht="13.8" hidden="false" customHeight="false" outlineLevel="0" collapsed="false">
      <c r="A1323" s="26"/>
      <c r="B1323" s="77"/>
    </row>
    <row r="1324" customFormat="false" ht="13.8" hidden="false" customHeight="false" outlineLevel="0" collapsed="false">
      <c r="A1324" s="26"/>
      <c r="B1324" s="77"/>
    </row>
    <row r="1325" customFormat="false" ht="13.8" hidden="false" customHeight="false" outlineLevel="0" collapsed="false">
      <c r="A1325" s="26"/>
      <c r="B1325" s="77"/>
    </row>
    <row r="1326" customFormat="false" ht="13.8" hidden="false" customHeight="false" outlineLevel="0" collapsed="false">
      <c r="A1326" s="26"/>
      <c r="B1326" s="77"/>
    </row>
    <row r="1327" customFormat="false" ht="13.8" hidden="false" customHeight="false" outlineLevel="0" collapsed="false">
      <c r="A1327" s="26"/>
      <c r="B1327" s="77"/>
    </row>
    <row r="1328" customFormat="false" ht="13.8" hidden="false" customHeight="false" outlineLevel="0" collapsed="false">
      <c r="A1328" s="26"/>
      <c r="B1328" s="77"/>
    </row>
    <row r="1329" customFormat="false" ht="13.8" hidden="false" customHeight="false" outlineLevel="0" collapsed="false">
      <c r="A1329" s="26"/>
      <c r="B1329" s="77"/>
    </row>
    <row r="1330" customFormat="false" ht="13.8" hidden="false" customHeight="false" outlineLevel="0" collapsed="false">
      <c r="A1330" s="26"/>
      <c r="B1330" s="77"/>
    </row>
    <row r="1331" customFormat="false" ht="13.8" hidden="false" customHeight="false" outlineLevel="0" collapsed="false">
      <c r="A1331" s="26"/>
      <c r="B1331" s="77"/>
    </row>
    <row r="1332" customFormat="false" ht="13.8" hidden="false" customHeight="false" outlineLevel="0" collapsed="false">
      <c r="A1332" s="26"/>
      <c r="B1332" s="77"/>
    </row>
    <row r="1333" customFormat="false" ht="13.8" hidden="false" customHeight="false" outlineLevel="0" collapsed="false">
      <c r="A1333" s="26"/>
      <c r="B1333" s="77"/>
    </row>
    <row r="1334" customFormat="false" ht="13.8" hidden="false" customHeight="false" outlineLevel="0" collapsed="false">
      <c r="A1334" s="26"/>
      <c r="B1334" s="77"/>
    </row>
    <row r="1335" customFormat="false" ht="13.8" hidden="false" customHeight="false" outlineLevel="0" collapsed="false">
      <c r="A1335" s="26"/>
      <c r="B1335" s="77"/>
    </row>
    <row r="1336" customFormat="false" ht="13.8" hidden="false" customHeight="false" outlineLevel="0" collapsed="false">
      <c r="A1336" s="26"/>
      <c r="B1336" s="77"/>
    </row>
    <row r="1337" customFormat="false" ht="13.8" hidden="false" customHeight="false" outlineLevel="0" collapsed="false">
      <c r="A1337" s="26"/>
      <c r="B1337" s="77"/>
    </row>
    <row r="1338" customFormat="false" ht="13.8" hidden="false" customHeight="false" outlineLevel="0" collapsed="false">
      <c r="A1338" s="26"/>
      <c r="B1338" s="77"/>
    </row>
    <row r="1339" customFormat="false" ht="13.8" hidden="false" customHeight="false" outlineLevel="0" collapsed="false">
      <c r="A1339" s="26"/>
      <c r="B1339" s="77"/>
    </row>
    <row r="1340" customFormat="false" ht="13.8" hidden="false" customHeight="false" outlineLevel="0" collapsed="false">
      <c r="A1340" s="26"/>
      <c r="B1340" s="77"/>
    </row>
    <row r="1341" customFormat="false" ht="13.8" hidden="false" customHeight="false" outlineLevel="0" collapsed="false">
      <c r="A1341" s="26"/>
      <c r="B1341" s="77"/>
    </row>
    <row r="1342" customFormat="false" ht="13.8" hidden="false" customHeight="false" outlineLevel="0" collapsed="false">
      <c r="A1342" s="26"/>
      <c r="B1342" s="77"/>
    </row>
    <row r="1343" customFormat="false" ht="13.8" hidden="false" customHeight="false" outlineLevel="0" collapsed="false">
      <c r="A1343" s="26"/>
      <c r="B1343" s="77"/>
    </row>
    <row r="1344" customFormat="false" ht="13.8" hidden="false" customHeight="false" outlineLevel="0" collapsed="false">
      <c r="A1344" s="26"/>
      <c r="B1344" s="77"/>
    </row>
    <row r="1345" customFormat="false" ht="13.8" hidden="false" customHeight="false" outlineLevel="0" collapsed="false">
      <c r="A1345" s="26"/>
      <c r="B1345" s="77"/>
    </row>
    <row r="1346" customFormat="false" ht="13.8" hidden="false" customHeight="false" outlineLevel="0" collapsed="false">
      <c r="A1346" s="26"/>
      <c r="B1346" s="77"/>
    </row>
    <row r="1347" customFormat="false" ht="13.8" hidden="false" customHeight="false" outlineLevel="0" collapsed="false">
      <c r="A1347" s="26"/>
      <c r="B1347" s="77"/>
    </row>
    <row r="1348" customFormat="false" ht="13.8" hidden="false" customHeight="false" outlineLevel="0" collapsed="false">
      <c r="A1348" s="26"/>
      <c r="B1348" s="77"/>
    </row>
    <row r="1349" customFormat="false" ht="13.8" hidden="false" customHeight="false" outlineLevel="0" collapsed="false">
      <c r="A1349" s="26"/>
      <c r="B1349" s="77"/>
    </row>
    <row r="1350" customFormat="false" ht="13.8" hidden="false" customHeight="false" outlineLevel="0" collapsed="false">
      <c r="A1350" s="26"/>
      <c r="B1350" s="77"/>
    </row>
    <row r="1351" customFormat="false" ht="13.8" hidden="false" customHeight="false" outlineLevel="0" collapsed="false">
      <c r="A1351" s="26"/>
      <c r="B1351" s="77"/>
    </row>
    <row r="1352" customFormat="false" ht="13.8" hidden="false" customHeight="false" outlineLevel="0" collapsed="false">
      <c r="A1352" s="26"/>
      <c r="B1352" s="77"/>
    </row>
    <row r="1353" customFormat="false" ht="13.8" hidden="false" customHeight="false" outlineLevel="0" collapsed="false">
      <c r="A1353" s="26"/>
      <c r="B1353" s="77"/>
    </row>
    <row r="1354" customFormat="false" ht="13.8" hidden="false" customHeight="false" outlineLevel="0" collapsed="false">
      <c r="A1354" s="26"/>
      <c r="B1354" s="77"/>
    </row>
    <row r="1355" customFormat="false" ht="13.8" hidden="false" customHeight="false" outlineLevel="0" collapsed="false">
      <c r="A1355" s="26"/>
      <c r="B1355" s="77"/>
    </row>
    <row r="1356" customFormat="false" ht="13.8" hidden="false" customHeight="false" outlineLevel="0" collapsed="false">
      <c r="A1356" s="26"/>
      <c r="B1356" s="77"/>
    </row>
    <row r="1357" customFormat="false" ht="13.8" hidden="false" customHeight="false" outlineLevel="0" collapsed="false">
      <c r="A1357" s="26"/>
      <c r="B1357" s="77"/>
    </row>
    <row r="1358" customFormat="false" ht="13.8" hidden="false" customHeight="false" outlineLevel="0" collapsed="false">
      <c r="A1358" s="26"/>
      <c r="B1358" s="77"/>
    </row>
    <row r="1359" customFormat="false" ht="13.8" hidden="false" customHeight="false" outlineLevel="0" collapsed="false">
      <c r="A1359" s="26"/>
      <c r="B1359" s="77"/>
    </row>
    <row r="1360" customFormat="false" ht="13.8" hidden="false" customHeight="false" outlineLevel="0" collapsed="false">
      <c r="A1360" s="26"/>
      <c r="B1360" s="77"/>
    </row>
    <row r="1361" customFormat="false" ht="13.8" hidden="false" customHeight="false" outlineLevel="0" collapsed="false">
      <c r="A1361" s="26"/>
      <c r="B1361" s="77"/>
    </row>
    <row r="1362" customFormat="false" ht="13.8" hidden="false" customHeight="false" outlineLevel="0" collapsed="false">
      <c r="A1362" s="26"/>
      <c r="B1362" s="77"/>
    </row>
    <row r="1363" customFormat="false" ht="13.8" hidden="false" customHeight="false" outlineLevel="0" collapsed="false">
      <c r="A1363" s="26"/>
      <c r="B1363" s="77"/>
    </row>
    <row r="1364" customFormat="false" ht="13.8" hidden="false" customHeight="false" outlineLevel="0" collapsed="false">
      <c r="A1364" s="26"/>
      <c r="B1364" s="77"/>
    </row>
    <row r="1365" customFormat="false" ht="13.8" hidden="false" customHeight="false" outlineLevel="0" collapsed="false">
      <c r="A1365" s="26"/>
      <c r="B1365" s="77"/>
    </row>
    <row r="1366" customFormat="false" ht="13.8" hidden="false" customHeight="false" outlineLevel="0" collapsed="false">
      <c r="A1366" s="26"/>
      <c r="B1366" s="77"/>
    </row>
    <row r="1367" customFormat="false" ht="13.8" hidden="false" customHeight="false" outlineLevel="0" collapsed="false">
      <c r="A1367" s="26"/>
      <c r="B1367" s="77"/>
    </row>
    <row r="1368" customFormat="false" ht="13.8" hidden="false" customHeight="false" outlineLevel="0" collapsed="false">
      <c r="A1368" s="26"/>
      <c r="B1368" s="77"/>
    </row>
    <row r="1369" customFormat="false" ht="13.8" hidden="false" customHeight="false" outlineLevel="0" collapsed="false">
      <c r="A1369" s="26"/>
      <c r="B1369" s="77"/>
    </row>
    <row r="1370" customFormat="false" ht="13.8" hidden="false" customHeight="false" outlineLevel="0" collapsed="false">
      <c r="A1370" s="26"/>
      <c r="B1370" s="77"/>
    </row>
    <row r="1371" customFormat="false" ht="13.8" hidden="false" customHeight="false" outlineLevel="0" collapsed="false">
      <c r="A1371" s="26"/>
      <c r="B1371" s="77"/>
    </row>
    <row r="1372" customFormat="false" ht="13.8" hidden="false" customHeight="false" outlineLevel="0" collapsed="false">
      <c r="A1372" s="26"/>
      <c r="B1372" s="77"/>
    </row>
    <row r="1373" customFormat="false" ht="13.8" hidden="false" customHeight="false" outlineLevel="0" collapsed="false">
      <c r="A1373" s="26"/>
      <c r="B1373" s="77"/>
    </row>
    <row r="1374" customFormat="false" ht="13.8" hidden="false" customHeight="false" outlineLevel="0" collapsed="false">
      <c r="A1374" s="26"/>
      <c r="B1374" s="77"/>
    </row>
    <row r="1375" customFormat="false" ht="13.8" hidden="false" customHeight="false" outlineLevel="0" collapsed="false">
      <c r="A1375" s="26"/>
      <c r="B1375" s="77"/>
    </row>
    <row r="1376" customFormat="false" ht="13.8" hidden="false" customHeight="false" outlineLevel="0" collapsed="false">
      <c r="A1376" s="26"/>
      <c r="B1376" s="77"/>
    </row>
    <row r="1377" customFormat="false" ht="13.8" hidden="false" customHeight="false" outlineLevel="0" collapsed="false">
      <c r="A1377" s="26"/>
      <c r="B1377" s="77"/>
    </row>
    <row r="1378" customFormat="false" ht="13.8" hidden="false" customHeight="false" outlineLevel="0" collapsed="false">
      <c r="A1378" s="26"/>
      <c r="B1378" s="77"/>
    </row>
    <row r="1379" customFormat="false" ht="13.8" hidden="false" customHeight="false" outlineLevel="0" collapsed="false">
      <c r="A1379" s="26"/>
      <c r="B1379" s="77"/>
    </row>
    <row r="1380" customFormat="false" ht="13.8" hidden="false" customHeight="false" outlineLevel="0" collapsed="false">
      <c r="A1380" s="26"/>
      <c r="B1380" s="77"/>
    </row>
    <row r="1381" customFormat="false" ht="13.8" hidden="false" customHeight="false" outlineLevel="0" collapsed="false">
      <c r="A1381" s="26"/>
      <c r="B1381" s="77"/>
    </row>
    <row r="1382" customFormat="false" ht="13.8" hidden="false" customHeight="false" outlineLevel="0" collapsed="false">
      <c r="A1382" s="26"/>
      <c r="B1382" s="77"/>
    </row>
    <row r="1383" customFormat="false" ht="13.8" hidden="false" customHeight="false" outlineLevel="0" collapsed="false">
      <c r="A1383" s="26"/>
      <c r="B1383" s="77"/>
    </row>
    <row r="1384" customFormat="false" ht="13.8" hidden="false" customHeight="false" outlineLevel="0" collapsed="false">
      <c r="A1384" s="26"/>
      <c r="B1384" s="77"/>
    </row>
    <row r="1385" customFormat="false" ht="13.8" hidden="false" customHeight="false" outlineLevel="0" collapsed="false">
      <c r="A1385" s="26"/>
      <c r="B1385" s="77"/>
    </row>
    <row r="1386" customFormat="false" ht="13.8" hidden="false" customHeight="false" outlineLevel="0" collapsed="false">
      <c r="A1386" s="26"/>
      <c r="B1386" s="77"/>
    </row>
    <row r="1387" customFormat="false" ht="13.8" hidden="false" customHeight="false" outlineLevel="0" collapsed="false">
      <c r="A1387" s="26"/>
      <c r="B1387" s="77"/>
    </row>
    <row r="1388" customFormat="false" ht="13.8" hidden="false" customHeight="false" outlineLevel="0" collapsed="false">
      <c r="A1388" s="26"/>
      <c r="B1388" s="77"/>
    </row>
    <row r="1389" customFormat="false" ht="13.8" hidden="false" customHeight="false" outlineLevel="0" collapsed="false">
      <c r="A1389" s="26"/>
      <c r="B1389" s="77"/>
    </row>
    <row r="1390" customFormat="false" ht="13.8" hidden="false" customHeight="false" outlineLevel="0" collapsed="false">
      <c r="A1390" s="26"/>
      <c r="B1390" s="77"/>
    </row>
    <row r="1391" customFormat="false" ht="13.8" hidden="false" customHeight="false" outlineLevel="0" collapsed="false">
      <c r="A1391" s="26"/>
      <c r="B1391" s="77"/>
    </row>
    <row r="1392" customFormat="false" ht="13.8" hidden="false" customHeight="false" outlineLevel="0" collapsed="false">
      <c r="A1392" s="26"/>
      <c r="B1392" s="77"/>
    </row>
    <row r="1393" customFormat="false" ht="13.8" hidden="false" customHeight="false" outlineLevel="0" collapsed="false">
      <c r="A1393" s="26"/>
      <c r="B1393" s="77"/>
    </row>
    <row r="1394" customFormat="false" ht="13.8" hidden="false" customHeight="false" outlineLevel="0" collapsed="false">
      <c r="A1394" s="26"/>
      <c r="B1394" s="77"/>
    </row>
    <row r="1395" customFormat="false" ht="13.8" hidden="false" customHeight="false" outlineLevel="0" collapsed="false">
      <c r="A1395" s="26"/>
      <c r="B1395" s="77"/>
    </row>
    <row r="1396" customFormat="false" ht="13.8" hidden="false" customHeight="false" outlineLevel="0" collapsed="false">
      <c r="A1396" s="26"/>
      <c r="B1396" s="77"/>
    </row>
    <row r="1397" customFormat="false" ht="13.8" hidden="false" customHeight="false" outlineLevel="0" collapsed="false">
      <c r="A1397" s="26"/>
      <c r="B1397" s="77"/>
    </row>
    <row r="1398" customFormat="false" ht="13.8" hidden="false" customHeight="false" outlineLevel="0" collapsed="false">
      <c r="A1398" s="26"/>
      <c r="B1398" s="77"/>
    </row>
    <row r="1399" customFormat="false" ht="13.8" hidden="false" customHeight="false" outlineLevel="0" collapsed="false">
      <c r="A1399" s="26"/>
      <c r="B1399" s="77"/>
    </row>
    <row r="1400" customFormat="false" ht="13.8" hidden="false" customHeight="false" outlineLevel="0" collapsed="false">
      <c r="A1400" s="26"/>
      <c r="B1400" s="77"/>
    </row>
    <row r="1401" customFormat="false" ht="13.8" hidden="false" customHeight="false" outlineLevel="0" collapsed="false">
      <c r="A1401" s="26"/>
      <c r="B1401" s="77"/>
    </row>
    <row r="1402" customFormat="false" ht="13.8" hidden="false" customHeight="false" outlineLevel="0" collapsed="false">
      <c r="A1402" s="26"/>
      <c r="B1402" s="77"/>
    </row>
    <row r="1403" customFormat="false" ht="13.8" hidden="false" customHeight="false" outlineLevel="0" collapsed="false">
      <c r="A1403" s="26"/>
      <c r="B1403" s="77"/>
    </row>
    <row r="1404" customFormat="false" ht="13.8" hidden="false" customHeight="false" outlineLevel="0" collapsed="false">
      <c r="A1404" s="26"/>
      <c r="B1404" s="77"/>
    </row>
    <row r="1405" customFormat="false" ht="13.8" hidden="false" customHeight="false" outlineLevel="0" collapsed="false">
      <c r="A1405" s="26"/>
      <c r="B1405" s="77"/>
    </row>
    <row r="1406" customFormat="false" ht="13.8" hidden="false" customHeight="false" outlineLevel="0" collapsed="false">
      <c r="A1406" s="26"/>
      <c r="B1406" s="77"/>
    </row>
    <row r="1407" customFormat="false" ht="13.8" hidden="false" customHeight="false" outlineLevel="0" collapsed="false">
      <c r="A1407" s="26"/>
      <c r="B1407" s="77"/>
    </row>
    <row r="1408" customFormat="false" ht="13.8" hidden="false" customHeight="false" outlineLevel="0" collapsed="false">
      <c r="A1408" s="26"/>
      <c r="B1408" s="77"/>
    </row>
    <row r="1409" customFormat="false" ht="13.8" hidden="false" customHeight="false" outlineLevel="0" collapsed="false">
      <c r="A1409" s="26"/>
      <c r="B1409" s="77"/>
    </row>
    <row r="1410" customFormat="false" ht="13.8" hidden="false" customHeight="false" outlineLevel="0" collapsed="false">
      <c r="A1410" s="26"/>
      <c r="B1410" s="77"/>
    </row>
    <row r="1411" customFormat="false" ht="13.8" hidden="false" customHeight="false" outlineLevel="0" collapsed="false">
      <c r="A1411" s="26"/>
      <c r="B1411" s="77"/>
    </row>
    <row r="1412" customFormat="false" ht="13.8" hidden="false" customHeight="false" outlineLevel="0" collapsed="false">
      <c r="A1412" s="26"/>
      <c r="B1412" s="77"/>
    </row>
    <row r="1413" customFormat="false" ht="13.8" hidden="false" customHeight="false" outlineLevel="0" collapsed="false">
      <c r="A1413" s="26"/>
      <c r="B1413" s="77"/>
    </row>
    <row r="1414" customFormat="false" ht="13.8" hidden="false" customHeight="false" outlineLevel="0" collapsed="false">
      <c r="A1414" s="26"/>
      <c r="B1414" s="77"/>
    </row>
    <row r="1415" customFormat="false" ht="13.8" hidden="false" customHeight="false" outlineLevel="0" collapsed="false">
      <c r="A1415" s="26"/>
      <c r="B1415" s="77"/>
    </row>
    <row r="1416" customFormat="false" ht="13.8" hidden="false" customHeight="false" outlineLevel="0" collapsed="false">
      <c r="A1416" s="26"/>
      <c r="B1416" s="77"/>
    </row>
    <row r="1417" customFormat="false" ht="13.8" hidden="false" customHeight="false" outlineLevel="0" collapsed="false">
      <c r="A1417" s="26"/>
      <c r="B1417" s="77"/>
    </row>
    <row r="1418" customFormat="false" ht="13.8" hidden="false" customHeight="false" outlineLevel="0" collapsed="false">
      <c r="A1418" s="26"/>
      <c r="B1418" s="77"/>
    </row>
    <row r="1419" customFormat="false" ht="13.8" hidden="false" customHeight="false" outlineLevel="0" collapsed="false">
      <c r="A1419" s="26"/>
      <c r="B1419" s="77"/>
    </row>
    <row r="1420" customFormat="false" ht="13.8" hidden="false" customHeight="false" outlineLevel="0" collapsed="false">
      <c r="A1420" s="26"/>
      <c r="B1420" s="77"/>
    </row>
    <row r="1421" customFormat="false" ht="13.8" hidden="false" customHeight="false" outlineLevel="0" collapsed="false">
      <c r="A1421" s="26"/>
      <c r="B1421" s="77"/>
    </row>
    <row r="1422" customFormat="false" ht="13.8" hidden="false" customHeight="false" outlineLevel="0" collapsed="false">
      <c r="A1422" s="26"/>
      <c r="B1422" s="77"/>
    </row>
    <row r="1423" customFormat="false" ht="13.8" hidden="false" customHeight="false" outlineLevel="0" collapsed="false">
      <c r="A1423" s="26"/>
      <c r="B1423" s="77"/>
    </row>
    <row r="1424" customFormat="false" ht="13.8" hidden="false" customHeight="false" outlineLevel="0" collapsed="false">
      <c r="A1424" s="26"/>
      <c r="B1424" s="77"/>
    </row>
    <row r="1425" customFormat="false" ht="13.8" hidden="false" customHeight="false" outlineLevel="0" collapsed="false">
      <c r="A1425" s="26"/>
      <c r="B1425" s="77"/>
    </row>
    <row r="1426" customFormat="false" ht="13.8" hidden="false" customHeight="false" outlineLevel="0" collapsed="false">
      <c r="A1426" s="26"/>
      <c r="B1426" s="77"/>
    </row>
    <row r="1427" customFormat="false" ht="13.8" hidden="false" customHeight="false" outlineLevel="0" collapsed="false">
      <c r="A1427" s="26"/>
      <c r="B1427" s="77"/>
    </row>
    <row r="1428" customFormat="false" ht="13.8" hidden="false" customHeight="false" outlineLevel="0" collapsed="false">
      <c r="A1428" s="26"/>
      <c r="B1428" s="77"/>
    </row>
    <row r="1429" customFormat="false" ht="13.8" hidden="false" customHeight="false" outlineLevel="0" collapsed="false">
      <c r="A1429" s="26"/>
      <c r="B1429" s="77"/>
    </row>
    <row r="1430" customFormat="false" ht="13.8" hidden="false" customHeight="false" outlineLevel="0" collapsed="false">
      <c r="A1430" s="26"/>
      <c r="B1430" s="77"/>
    </row>
    <row r="1431" customFormat="false" ht="13.8" hidden="false" customHeight="false" outlineLevel="0" collapsed="false">
      <c r="A1431" s="26"/>
      <c r="B1431" s="77"/>
    </row>
    <row r="1432" customFormat="false" ht="13.8" hidden="false" customHeight="false" outlineLevel="0" collapsed="false">
      <c r="A1432" s="26"/>
      <c r="B1432" s="77"/>
    </row>
    <row r="1433" customFormat="false" ht="13.8" hidden="false" customHeight="false" outlineLevel="0" collapsed="false">
      <c r="A1433" s="26"/>
      <c r="B1433" s="77"/>
    </row>
    <row r="1434" customFormat="false" ht="13.8" hidden="false" customHeight="false" outlineLevel="0" collapsed="false">
      <c r="A1434" s="26"/>
      <c r="B1434" s="77"/>
    </row>
    <row r="1435" customFormat="false" ht="13.8" hidden="false" customHeight="false" outlineLevel="0" collapsed="false">
      <c r="A1435" s="26"/>
      <c r="B1435" s="77"/>
    </row>
    <row r="1436" customFormat="false" ht="13.8" hidden="false" customHeight="false" outlineLevel="0" collapsed="false">
      <c r="A1436" s="26"/>
      <c r="B1436" s="77"/>
    </row>
    <row r="1437" customFormat="false" ht="13.8" hidden="false" customHeight="false" outlineLevel="0" collapsed="false">
      <c r="A1437" s="26"/>
      <c r="B1437" s="77"/>
    </row>
    <row r="1438" customFormat="false" ht="13.8" hidden="false" customHeight="false" outlineLevel="0" collapsed="false">
      <c r="A1438" s="26"/>
      <c r="B1438" s="77"/>
    </row>
    <row r="1439" customFormat="false" ht="13.8" hidden="false" customHeight="false" outlineLevel="0" collapsed="false">
      <c r="A1439" s="26"/>
      <c r="B1439" s="77"/>
    </row>
    <row r="1440" customFormat="false" ht="13.8" hidden="false" customHeight="false" outlineLevel="0" collapsed="false">
      <c r="A1440" s="26"/>
      <c r="B1440" s="77"/>
    </row>
    <row r="1441" customFormat="false" ht="13.8" hidden="false" customHeight="false" outlineLevel="0" collapsed="false">
      <c r="A1441" s="26"/>
      <c r="B1441" s="77"/>
    </row>
    <row r="1442" customFormat="false" ht="13.8" hidden="false" customHeight="false" outlineLevel="0" collapsed="false">
      <c r="A1442" s="26"/>
      <c r="B1442" s="77"/>
    </row>
    <row r="1443" customFormat="false" ht="13.8" hidden="false" customHeight="false" outlineLevel="0" collapsed="false">
      <c r="A1443" s="26"/>
      <c r="B1443" s="77"/>
    </row>
    <row r="1444" customFormat="false" ht="13.8" hidden="false" customHeight="false" outlineLevel="0" collapsed="false">
      <c r="A1444" s="26"/>
      <c r="B1444" s="77"/>
    </row>
    <row r="1445" customFormat="false" ht="13.8" hidden="false" customHeight="false" outlineLevel="0" collapsed="false">
      <c r="A1445" s="26"/>
      <c r="B1445" s="77"/>
    </row>
    <row r="1446" customFormat="false" ht="13.8" hidden="false" customHeight="false" outlineLevel="0" collapsed="false">
      <c r="A1446" s="26"/>
      <c r="B1446" s="77"/>
    </row>
    <row r="1447" customFormat="false" ht="13.8" hidden="false" customHeight="false" outlineLevel="0" collapsed="false">
      <c r="A1447" s="26"/>
      <c r="B1447" s="77"/>
    </row>
    <row r="1448" customFormat="false" ht="13.8" hidden="false" customHeight="false" outlineLevel="0" collapsed="false">
      <c r="A1448" s="26"/>
      <c r="B1448" s="77"/>
    </row>
    <row r="1449" customFormat="false" ht="13.8" hidden="false" customHeight="false" outlineLevel="0" collapsed="false">
      <c r="A1449" s="26"/>
      <c r="B1449" s="77"/>
    </row>
    <row r="1450" customFormat="false" ht="13.8" hidden="false" customHeight="false" outlineLevel="0" collapsed="false">
      <c r="A1450" s="26"/>
      <c r="B1450" s="77"/>
    </row>
    <row r="1451" customFormat="false" ht="13.8" hidden="false" customHeight="false" outlineLevel="0" collapsed="false">
      <c r="A1451" s="26"/>
      <c r="B1451" s="77"/>
    </row>
    <row r="1452" customFormat="false" ht="13.8" hidden="false" customHeight="false" outlineLevel="0" collapsed="false">
      <c r="A1452" s="26"/>
      <c r="B1452" s="77"/>
    </row>
    <row r="1453" customFormat="false" ht="13.8" hidden="false" customHeight="false" outlineLevel="0" collapsed="false">
      <c r="A1453" s="26"/>
      <c r="B1453" s="77"/>
    </row>
    <row r="1454" customFormat="false" ht="13.8" hidden="false" customHeight="false" outlineLevel="0" collapsed="false">
      <c r="A1454" s="26"/>
      <c r="B1454" s="77"/>
    </row>
    <row r="1455" customFormat="false" ht="13.8" hidden="false" customHeight="false" outlineLevel="0" collapsed="false">
      <c r="A1455" s="26"/>
      <c r="B1455" s="77"/>
    </row>
    <row r="1456" customFormat="false" ht="13.8" hidden="false" customHeight="false" outlineLevel="0" collapsed="false">
      <c r="A1456" s="26"/>
      <c r="B1456" s="77"/>
    </row>
    <row r="1457" customFormat="false" ht="13.8" hidden="false" customHeight="false" outlineLevel="0" collapsed="false">
      <c r="A1457" s="26"/>
      <c r="B1457" s="77"/>
    </row>
    <row r="1458" customFormat="false" ht="13.8" hidden="false" customHeight="false" outlineLevel="0" collapsed="false">
      <c r="A1458" s="26"/>
      <c r="B1458" s="77"/>
    </row>
    <row r="1459" customFormat="false" ht="13.8" hidden="false" customHeight="false" outlineLevel="0" collapsed="false">
      <c r="A1459" s="26"/>
      <c r="B1459" s="77"/>
    </row>
    <row r="1460" customFormat="false" ht="13.8" hidden="false" customHeight="false" outlineLevel="0" collapsed="false">
      <c r="A1460" s="26"/>
      <c r="B1460" s="77"/>
    </row>
    <row r="1461" customFormat="false" ht="13.8" hidden="false" customHeight="false" outlineLevel="0" collapsed="false">
      <c r="A1461" s="26"/>
      <c r="B1461" s="77"/>
    </row>
    <row r="1462" customFormat="false" ht="13.8" hidden="false" customHeight="false" outlineLevel="0" collapsed="false">
      <c r="A1462" s="26"/>
      <c r="B1462" s="77"/>
    </row>
    <row r="1463" customFormat="false" ht="13.8" hidden="false" customHeight="false" outlineLevel="0" collapsed="false">
      <c r="A1463" s="26"/>
      <c r="B1463" s="77"/>
    </row>
    <row r="1464" customFormat="false" ht="13.8" hidden="false" customHeight="false" outlineLevel="0" collapsed="false">
      <c r="A1464" s="26"/>
      <c r="B1464" s="77"/>
    </row>
    <row r="1465" customFormat="false" ht="13.8" hidden="false" customHeight="false" outlineLevel="0" collapsed="false">
      <c r="A1465" s="26"/>
      <c r="B1465" s="77"/>
    </row>
    <row r="1466" customFormat="false" ht="13.8" hidden="false" customHeight="false" outlineLevel="0" collapsed="false">
      <c r="A1466" s="26"/>
      <c r="B1466" s="77"/>
    </row>
    <row r="1467" customFormat="false" ht="13.8" hidden="false" customHeight="false" outlineLevel="0" collapsed="false">
      <c r="A1467" s="26"/>
      <c r="B1467" s="77"/>
    </row>
    <row r="1468" customFormat="false" ht="13.8" hidden="false" customHeight="false" outlineLevel="0" collapsed="false">
      <c r="A1468" s="26"/>
      <c r="B1468" s="77"/>
    </row>
    <row r="1469" customFormat="false" ht="13.8" hidden="false" customHeight="false" outlineLevel="0" collapsed="false">
      <c r="A1469" s="26"/>
      <c r="B1469" s="77"/>
    </row>
    <row r="1470" customFormat="false" ht="13.8" hidden="false" customHeight="false" outlineLevel="0" collapsed="false">
      <c r="A1470" s="26"/>
      <c r="B1470" s="77"/>
    </row>
    <row r="1471" customFormat="false" ht="13.8" hidden="false" customHeight="false" outlineLevel="0" collapsed="false">
      <c r="A1471" s="26"/>
      <c r="B1471" s="77"/>
    </row>
    <row r="1472" customFormat="false" ht="13.8" hidden="false" customHeight="false" outlineLevel="0" collapsed="false">
      <c r="A1472" s="26"/>
      <c r="B1472" s="77"/>
    </row>
    <row r="1473" customFormat="false" ht="13.8" hidden="false" customHeight="false" outlineLevel="0" collapsed="false">
      <c r="A1473" s="26"/>
      <c r="B1473" s="77"/>
    </row>
    <row r="1474" customFormat="false" ht="13.8" hidden="false" customHeight="false" outlineLevel="0" collapsed="false">
      <c r="A1474" s="26"/>
      <c r="B1474" s="77"/>
    </row>
    <row r="1475" customFormat="false" ht="13.8" hidden="false" customHeight="false" outlineLevel="0" collapsed="false">
      <c r="A1475" s="26"/>
      <c r="B1475" s="77"/>
    </row>
    <row r="1476" customFormat="false" ht="13.8" hidden="false" customHeight="false" outlineLevel="0" collapsed="false">
      <c r="A1476" s="26"/>
      <c r="B1476" s="77"/>
    </row>
    <row r="1477" customFormat="false" ht="13.8" hidden="false" customHeight="false" outlineLevel="0" collapsed="false">
      <c r="A1477" s="26"/>
      <c r="B1477" s="77"/>
    </row>
    <row r="1478" customFormat="false" ht="13.8" hidden="false" customHeight="false" outlineLevel="0" collapsed="false">
      <c r="A1478" s="26"/>
      <c r="B1478" s="77"/>
    </row>
    <row r="1479" customFormat="false" ht="13.8" hidden="false" customHeight="false" outlineLevel="0" collapsed="false">
      <c r="A1479" s="26"/>
      <c r="B1479" s="77"/>
    </row>
    <row r="1480" customFormat="false" ht="13.8" hidden="false" customHeight="false" outlineLevel="0" collapsed="false">
      <c r="A1480" s="26"/>
      <c r="B1480" s="77"/>
    </row>
    <row r="1481" customFormat="false" ht="13.8" hidden="false" customHeight="false" outlineLevel="0" collapsed="false">
      <c r="A1481" s="26"/>
      <c r="B1481" s="77"/>
    </row>
    <row r="1482" customFormat="false" ht="13.8" hidden="false" customHeight="false" outlineLevel="0" collapsed="false">
      <c r="A1482" s="26"/>
      <c r="B1482" s="77"/>
    </row>
    <row r="1483" customFormat="false" ht="13.8" hidden="false" customHeight="false" outlineLevel="0" collapsed="false">
      <c r="A1483" s="26"/>
      <c r="B1483" s="77"/>
    </row>
    <row r="1484" customFormat="false" ht="13.8" hidden="false" customHeight="false" outlineLevel="0" collapsed="false">
      <c r="A1484" s="26"/>
      <c r="B1484" s="77"/>
    </row>
    <row r="1485" customFormat="false" ht="13.8" hidden="false" customHeight="false" outlineLevel="0" collapsed="false">
      <c r="A1485" s="26"/>
      <c r="B1485" s="77"/>
    </row>
    <row r="1486" customFormat="false" ht="13.8" hidden="false" customHeight="false" outlineLevel="0" collapsed="false">
      <c r="A1486" s="26"/>
      <c r="B1486" s="77"/>
    </row>
    <row r="1487" customFormat="false" ht="13.8" hidden="false" customHeight="false" outlineLevel="0" collapsed="false">
      <c r="A1487" s="26"/>
      <c r="B1487" s="77"/>
    </row>
    <row r="1488" customFormat="false" ht="13.8" hidden="false" customHeight="false" outlineLevel="0" collapsed="false">
      <c r="A1488" s="26"/>
      <c r="B1488" s="77"/>
    </row>
    <row r="1489" customFormat="false" ht="13.8" hidden="false" customHeight="false" outlineLevel="0" collapsed="false">
      <c r="A1489" s="26"/>
      <c r="B1489" s="77"/>
    </row>
    <row r="1490" customFormat="false" ht="13.8" hidden="false" customHeight="false" outlineLevel="0" collapsed="false">
      <c r="A1490" s="26"/>
      <c r="B1490" s="77"/>
    </row>
    <row r="1491" customFormat="false" ht="13.8" hidden="false" customHeight="false" outlineLevel="0" collapsed="false">
      <c r="A1491" s="26"/>
      <c r="B1491" s="77"/>
    </row>
    <row r="1492" customFormat="false" ht="13.8" hidden="false" customHeight="false" outlineLevel="0" collapsed="false">
      <c r="A1492" s="26"/>
      <c r="B1492" s="77"/>
    </row>
    <row r="1493" customFormat="false" ht="13.8" hidden="false" customHeight="false" outlineLevel="0" collapsed="false">
      <c r="A1493" s="26"/>
      <c r="B1493" s="77"/>
    </row>
    <row r="1494" customFormat="false" ht="13.8" hidden="false" customHeight="false" outlineLevel="0" collapsed="false">
      <c r="A1494" s="26"/>
      <c r="B1494" s="77"/>
    </row>
    <row r="1495" customFormat="false" ht="13.8" hidden="false" customHeight="false" outlineLevel="0" collapsed="false">
      <c r="A1495" s="26"/>
      <c r="B1495" s="77"/>
    </row>
    <row r="1496" customFormat="false" ht="13.8" hidden="false" customHeight="false" outlineLevel="0" collapsed="false">
      <c r="A1496" s="26"/>
      <c r="B1496" s="77"/>
    </row>
    <row r="1497" customFormat="false" ht="13.8" hidden="false" customHeight="false" outlineLevel="0" collapsed="false">
      <c r="A1497" s="26"/>
      <c r="B1497" s="77"/>
    </row>
    <row r="1498" customFormat="false" ht="13.8" hidden="false" customHeight="false" outlineLevel="0" collapsed="false">
      <c r="A1498" s="26"/>
      <c r="B1498" s="77"/>
    </row>
    <row r="1499" customFormat="false" ht="13.8" hidden="false" customHeight="false" outlineLevel="0" collapsed="false">
      <c r="A1499" s="26"/>
      <c r="B1499" s="77"/>
    </row>
    <row r="1500" customFormat="false" ht="13.8" hidden="false" customHeight="false" outlineLevel="0" collapsed="false">
      <c r="A1500" s="26"/>
      <c r="B1500" s="77"/>
    </row>
    <row r="1501" customFormat="false" ht="13.8" hidden="false" customHeight="false" outlineLevel="0" collapsed="false">
      <c r="A1501" s="26"/>
      <c r="B1501" s="77"/>
    </row>
    <row r="1502" customFormat="false" ht="13.8" hidden="false" customHeight="false" outlineLevel="0" collapsed="false">
      <c r="A1502" s="26"/>
      <c r="B1502" s="77"/>
    </row>
    <row r="1503" customFormat="false" ht="13.8" hidden="false" customHeight="false" outlineLevel="0" collapsed="false">
      <c r="A1503" s="26"/>
      <c r="B1503" s="77"/>
    </row>
    <row r="1504" customFormat="false" ht="13.8" hidden="false" customHeight="false" outlineLevel="0" collapsed="false">
      <c r="A1504" s="26"/>
      <c r="B1504" s="77"/>
    </row>
    <row r="1505" customFormat="false" ht="13.8" hidden="false" customHeight="false" outlineLevel="0" collapsed="false">
      <c r="A1505" s="26"/>
      <c r="B1505" s="77"/>
    </row>
    <row r="1506" customFormat="false" ht="13.8" hidden="false" customHeight="false" outlineLevel="0" collapsed="false">
      <c r="A1506" s="26"/>
      <c r="B1506" s="77"/>
    </row>
    <row r="1507" customFormat="false" ht="13.8" hidden="false" customHeight="false" outlineLevel="0" collapsed="false">
      <c r="A1507" s="26"/>
      <c r="B1507" s="77"/>
    </row>
    <row r="1508" customFormat="false" ht="13.8" hidden="false" customHeight="false" outlineLevel="0" collapsed="false">
      <c r="A1508" s="26"/>
      <c r="B1508" s="77"/>
    </row>
    <row r="1509" customFormat="false" ht="13.8" hidden="false" customHeight="false" outlineLevel="0" collapsed="false">
      <c r="A1509" s="26"/>
      <c r="B1509" s="77"/>
    </row>
    <row r="1510" customFormat="false" ht="13.8" hidden="false" customHeight="false" outlineLevel="0" collapsed="false">
      <c r="A1510" s="26"/>
      <c r="B1510" s="77"/>
    </row>
    <row r="1511" customFormat="false" ht="13.8" hidden="false" customHeight="false" outlineLevel="0" collapsed="false">
      <c r="A1511" s="26"/>
      <c r="B1511" s="77"/>
    </row>
    <row r="1512" customFormat="false" ht="13.8" hidden="false" customHeight="false" outlineLevel="0" collapsed="false">
      <c r="A1512" s="26"/>
      <c r="B1512" s="77"/>
    </row>
    <row r="1513" customFormat="false" ht="13.8" hidden="false" customHeight="false" outlineLevel="0" collapsed="false">
      <c r="A1513" s="26"/>
      <c r="B1513" s="77"/>
    </row>
    <row r="1514" customFormat="false" ht="13.8" hidden="false" customHeight="false" outlineLevel="0" collapsed="false">
      <c r="A1514" s="26"/>
      <c r="B1514" s="77"/>
    </row>
    <row r="1515" customFormat="false" ht="13.8" hidden="false" customHeight="false" outlineLevel="0" collapsed="false">
      <c r="A1515" s="26"/>
      <c r="B1515" s="77"/>
    </row>
    <row r="1516" customFormat="false" ht="13.8" hidden="false" customHeight="false" outlineLevel="0" collapsed="false">
      <c r="A1516" s="26"/>
      <c r="B1516" s="77"/>
    </row>
    <row r="1517" customFormat="false" ht="13.8" hidden="false" customHeight="false" outlineLevel="0" collapsed="false">
      <c r="A1517" s="26"/>
      <c r="B1517" s="77"/>
    </row>
    <row r="1518" customFormat="false" ht="13.8" hidden="false" customHeight="false" outlineLevel="0" collapsed="false">
      <c r="A1518" s="26"/>
      <c r="B1518" s="77"/>
    </row>
    <row r="1519" customFormat="false" ht="13.8" hidden="false" customHeight="false" outlineLevel="0" collapsed="false">
      <c r="A1519" s="26"/>
      <c r="B1519" s="77"/>
    </row>
    <row r="1520" customFormat="false" ht="13.8" hidden="false" customHeight="false" outlineLevel="0" collapsed="false">
      <c r="A1520" s="26"/>
      <c r="B1520" s="77"/>
    </row>
    <row r="1521" customFormat="false" ht="13.8" hidden="false" customHeight="false" outlineLevel="0" collapsed="false">
      <c r="A1521" s="26"/>
      <c r="B1521" s="77"/>
    </row>
    <row r="1522" customFormat="false" ht="13.8" hidden="false" customHeight="false" outlineLevel="0" collapsed="false">
      <c r="A1522" s="26"/>
      <c r="B1522" s="77"/>
    </row>
    <row r="1523" customFormat="false" ht="13.8" hidden="false" customHeight="false" outlineLevel="0" collapsed="false">
      <c r="A1523" s="26"/>
      <c r="B1523" s="77"/>
    </row>
    <row r="1524" customFormat="false" ht="13.8" hidden="false" customHeight="false" outlineLevel="0" collapsed="false">
      <c r="A1524" s="26"/>
      <c r="B1524" s="77"/>
    </row>
    <row r="1525" customFormat="false" ht="13.8" hidden="false" customHeight="false" outlineLevel="0" collapsed="false">
      <c r="A1525" s="26"/>
      <c r="B1525" s="77"/>
    </row>
    <row r="1526" customFormat="false" ht="13.8" hidden="false" customHeight="false" outlineLevel="0" collapsed="false">
      <c r="A1526" s="26"/>
      <c r="B1526" s="77"/>
    </row>
    <row r="1527" customFormat="false" ht="13.8" hidden="false" customHeight="false" outlineLevel="0" collapsed="false">
      <c r="A1527" s="26"/>
      <c r="B1527" s="77"/>
    </row>
    <row r="1528" customFormat="false" ht="13.8" hidden="false" customHeight="false" outlineLevel="0" collapsed="false">
      <c r="A1528" s="26"/>
      <c r="B1528" s="77"/>
    </row>
    <row r="1529" customFormat="false" ht="13.8" hidden="false" customHeight="false" outlineLevel="0" collapsed="false">
      <c r="A1529" s="26"/>
      <c r="B1529" s="77"/>
    </row>
    <row r="1530" customFormat="false" ht="13.8" hidden="false" customHeight="false" outlineLevel="0" collapsed="false">
      <c r="A1530" s="26"/>
      <c r="B1530" s="77"/>
    </row>
    <row r="1531" customFormat="false" ht="13.8" hidden="false" customHeight="false" outlineLevel="0" collapsed="false">
      <c r="A1531" s="26"/>
      <c r="B1531" s="77"/>
    </row>
    <row r="1532" customFormat="false" ht="13.8" hidden="false" customHeight="false" outlineLevel="0" collapsed="false">
      <c r="A1532" s="26"/>
      <c r="B1532" s="77"/>
    </row>
    <row r="1533" customFormat="false" ht="13.8" hidden="false" customHeight="false" outlineLevel="0" collapsed="false">
      <c r="A1533" s="26"/>
      <c r="B1533" s="77"/>
    </row>
    <row r="1534" customFormat="false" ht="13.8" hidden="false" customHeight="false" outlineLevel="0" collapsed="false">
      <c r="A1534" s="26"/>
      <c r="B1534" s="77"/>
    </row>
    <row r="1535" customFormat="false" ht="13.8" hidden="false" customHeight="false" outlineLevel="0" collapsed="false">
      <c r="A1535" s="26"/>
      <c r="B1535" s="77"/>
    </row>
    <row r="1536" customFormat="false" ht="13.8" hidden="false" customHeight="false" outlineLevel="0" collapsed="false">
      <c r="A1536" s="26"/>
      <c r="B1536" s="77"/>
    </row>
    <row r="1537" customFormat="false" ht="13.8" hidden="false" customHeight="false" outlineLevel="0" collapsed="false">
      <c r="A1537" s="26"/>
      <c r="B1537" s="77"/>
    </row>
    <row r="1538" customFormat="false" ht="13.8" hidden="false" customHeight="false" outlineLevel="0" collapsed="false">
      <c r="A1538" s="26"/>
      <c r="B1538" s="77"/>
    </row>
    <row r="1539" customFormat="false" ht="13.8" hidden="false" customHeight="false" outlineLevel="0" collapsed="false">
      <c r="A1539" s="26"/>
      <c r="B1539" s="77"/>
    </row>
    <row r="1540" customFormat="false" ht="13.8" hidden="false" customHeight="false" outlineLevel="0" collapsed="false">
      <c r="A1540" s="26"/>
      <c r="B1540" s="77"/>
    </row>
    <row r="1541" customFormat="false" ht="13.8" hidden="false" customHeight="false" outlineLevel="0" collapsed="false">
      <c r="A1541" s="26"/>
      <c r="B1541" s="77"/>
    </row>
    <row r="1542" customFormat="false" ht="13.8" hidden="false" customHeight="false" outlineLevel="0" collapsed="false">
      <c r="A1542" s="26"/>
      <c r="B1542" s="77"/>
    </row>
    <row r="1543" customFormat="false" ht="13.8" hidden="false" customHeight="false" outlineLevel="0" collapsed="false">
      <c r="A1543" s="26"/>
      <c r="B1543" s="77"/>
    </row>
    <row r="1544" customFormat="false" ht="13.8" hidden="false" customHeight="false" outlineLevel="0" collapsed="false">
      <c r="A1544" s="26"/>
      <c r="B1544" s="77"/>
    </row>
    <row r="1545" customFormat="false" ht="13.8" hidden="false" customHeight="false" outlineLevel="0" collapsed="false">
      <c r="A1545" s="26"/>
      <c r="B1545" s="77"/>
    </row>
    <row r="1546" customFormat="false" ht="13.8" hidden="false" customHeight="false" outlineLevel="0" collapsed="false">
      <c r="A1546" s="26"/>
      <c r="B1546" s="77"/>
    </row>
    <row r="1547" customFormat="false" ht="13.8" hidden="false" customHeight="false" outlineLevel="0" collapsed="false">
      <c r="A1547" s="26"/>
      <c r="B1547" s="77"/>
    </row>
    <row r="1548" customFormat="false" ht="13.8" hidden="false" customHeight="false" outlineLevel="0" collapsed="false">
      <c r="A1548" s="26"/>
      <c r="B1548" s="77"/>
    </row>
    <row r="1549" customFormat="false" ht="13.8" hidden="false" customHeight="false" outlineLevel="0" collapsed="false">
      <c r="A1549" s="26"/>
      <c r="B1549" s="77"/>
    </row>
    <row r="1550" customFormat="false" ht="13.8" hidden="false" customHeight="false" outlineLevel="0" collapsed="false">
      <c r="A1550" s="26"/>
      <c r="B1550" s="77"/>
    </row>
    <row r="1551" customFormat="false" ht="13.8" hidden="false" customHeight="false" outlineLevel="0" collapsed="false">
      <c r="A1551" s="26"/>
      <c r="B1551" s="77"/>
    </row>
    <row r="1552" customFormat="false" ht="13.8" hidden="false" customHeight="false" outlineLevel="0" collapsed="false">
      <c r="A1552" s="26"/>
      <c r="B1552" s="77"/>
    </row>
    <row r="1553" customFormat="false" ht="13.8" hidden="false" customHeight="false" outlineLevel="0" collapsed="false">
      <c r="A1553" s="26"/>
      <c r="B1553" s="77"/>
    </row>
    <row r="1554" customFormat="false" ht="13.8" hidden="false" customHeight="false" outlineLevel="0" collapsed="false">
      <c r="A1554" s="26"/>
      <c r="B1554" s="77"/>
    </row>
    <row r="1555" customFormat="false" ht="13.8" hidden="false" customHeight="false" outlineLevel="0" collapsed="false">
      <c r="A1555" s="26"/>
      <c r="B1555" s="77"/>
    </row>
    <row r="1556" customFormat="false" ht="13.8" hidden="false" customHeight="false" outlineLevel="0" collapsed="false">
      <c r="A1556" s="26"/>
      <c r="B1556" s="77"/>
    </row>
    <row r="1557" customFormat="false" ht="13.8" hidden="false" customHeight="false" outlineLevel="0" collapsed="false">
      <c r="A1557" s="26"/>
      <c r="B1557" s="77"/>
    </row>
    <row r="1558" customFormat="false" ht="13.8" hidden="false" customHeight="false" outlineLevel="0" collapsed="false">
      <c r="A1558" s="26"/>
      <c r="B1558" s="77"/>
    </row>
    <row r="1559" customFormat="false" ht="13.8" hidden="false" customHeight="false" outlineLevel="0" collapsed="false">
      <c r="A1559" s="26"/>
      <c r="B1559" s="77"/>
    </row>
    <row r="1560" customFormat="false" ht="13.8" hidden="false" customHeight="false" outlineLevel="0" collapsed="false">
      <c r="A1560" s="26"/>
      <c r="B1560" s="77"/>
    </row>
    <row r="1561" customFormat="false" ht="13.8" hidden="false" customHeight="false" outlineLevel="0" collapsed="false">
      <c r="A1561" s="26"/>
      <c r="B1561" s="77"/>
    </row>
    <row r="1562" customFormat="false" ht="13.8" hidden="false" customHeight="false" outlineLevel="0" collapsed="false">
      <c r="A1562" s="26"/>
      <c r="B1562" s="77"/>
    </row>
    <row r="1563" customFormat="false" ht="13.8" hidden="false" customHeight="false" outlineLevel="0" collapsed="false">
      <c r="A1563" s="26"/>
      <c r="B1563" s="77"/>
    </row>
    <row r="1564" customFormat="false" ht="13.8" hidden="false" customHeight="false" outlineLevel="0" collapsed="false">
      <c r="A1564" s="26"/>
      <c r="B1564" s="77"/>
    </row>
    <row r="1565" customFormat="false" ht="13.8" hidden="false" customHeight="false" outlineLevel="0" collapsed="false">
      <c r="A1565" s="26"/>
      <c r="B1565" s="77"/>
    </row>
    <row r="1566" customFormat="false" ht="13.8" hidden="false" customHeight="false" outlineLevel="0" collapsed="false">
      <c r="A1566" s="26"/>
      <c r="B1566" s="77"/>
    </row>
    <row r="1567" customFormat="false" ht="13.8" hidden="false" customHeight="false" outlineLevel="0" collapsed="false">
      <c r="A1567" s="26"/>
      <c r="B1567" s="77"/>
    </row>
    <row r="1568" customFormat="false" ht="13.8" hidden="false" customHeight="false" outlineLevel="0" collapsed="false">
      <c r="A1568" s="26"/>
      <c r="B1568" s="77"/>
    </row>
    <row r="1569" customFormat="false" ht="13.8" hidden="false" customHeight="false" outlineLevel="0" collapsed="false">
      <c r="A1569" s="26"/>
      <c r="B1569" s="77"/>
    </row>
    <row r="1570" customFormat="false" ht="13.8" hidden="false" customHeight="false" outlineLevel="0" collapsed="false">
      <c r="A1570" s="26"/>
      <c r="B1570" s="77"/>
    </row>
    <row r="1571" customFormat="false" ht="13.8" hidden="false" customHeight="false" outlineLevel="0" collapsed="false">
      <c r="A1571" s="26"/>
      <c r="B1571" s="77"/>
    </row>
    <row r="1572" customFormat="false" ht="13.8" hidden="false" customHeight="false" outlineLevel="0" collapsed="false">
      <c r="A1572" s="26"/>
      <c r="B1572" s="77"/>
    </row>
    <row r="1573" customFormat="false" ht="13.8" hidden="false" customHeight="false" outlineLevel="0" collapsed="false">
      <c r="A1573" s="26"/>
      <c r="B1573" s="77"/>
    </row>
    <row r="1574" customFormat="false" ht="13.8" hidden="false" customHeight="false" outlineLevel="0" collapsed="false">
      <c r="A1574" s="26"/>
      <c r="B1574" s="77"/>
    </row>
    <row r="1575" customFormat="false" ht="13.8" hidden="false" customHeight="false" outlineLevel="0" collapsed="false">
      <c r="A1575" s="26"/>
      <c r="B1575" s="77"/>
    </row>
    <row r="1576" customFormat="false" ht="13.8" hidden="false" customHeight="false" outlineLevel="0" collapsed="false">
      <c r="A1576" s="26"/>
      <c r="B1576" s="77"/>
    </row>
    <row r="1577" customFormat="false" ht="13.8" hidden="false" customHeight="false" outlineLevel="0" collapsed="false">
      <c r="A1577" s="26"/>
      <c r="B1577" s="77"/>
    </row>
    <row r="1578" customFormat="false" ht="13.8" hidden="false" customHeight="false" outlineLevel="0" collapsed="false">
      <c r="A1578" s="26"/>
      <c r="B1578" s="77"/>
    </row>
    <row r="1579" customFormat="false" ht="13.8" hidden="false" customHeight="false" outlineLevel="0" collapsed="false">
      <c r="A1579" s="26"/>
      <c r="B1579" s="77"/>
    </row>
    <row r="1580" customFormat="false" ht="13.8" hidden="false" customHeight="false" outlineLevel="0" collapsed="false">
      <c r="A1580" s="26"/>
      <c r="B1580" s="77"/>
    </row>
    <row r="1581" customFormat="false" ht="13.8" hidden="false" customHeight="false" outlineLevel="0" collapsed="false">
      <c r="A1581" s="26"/>
      <c r="B1581" s="77"/>
    </row>
    <row r="1582" customFormat="false" ht="13.8" hidden="false" customHeight="false" outlineLevel="0" collapsed="false">
      <c r="A1582" s="26"/>
      <c r="B1582" s="77"/>
    </row>
    <row r="1583" customFormat="false" ht="13.8" hidden="false" customHeight="false" outlineLevel="0" collapsed="false">
      <c r="A1583" s="26"/>
      <c r="B1583" s="77"/>
    </row>
    <row r="1584" customFormat="false" ht="13.8" hidden="false" customHeight="false" outlineLevel="0" collapsed="false">
      <c r="A1584" s="26"/>
      <c r="B1584" s="77"/>
    </row>
    <row r="1585" customFormat="false" ht="13.8" hidden="false" customHeight="false" outlineLevel="0" collapsed="false">
      <c r="A1585" s="26"/>
      <c r="B1585" s="77"/>
    </row>
    <row r="1586" customFormat="false" ht="13.8" hidden="false" customHeight="false" outlineLevel="0" collapsed="false">
      <c r="A1586" s="26"/>
      <c r="B1586" s="77"/>
    </row>
    <row r="1587" customFormat="false" ht="13.8" hidden="false" customHeight="false" outlineLevel="0" collapsed="false">
      <c r="A1587" s="26"/>
      <c r="B1587" s="77"/>
    </row>
    <row r="1588" customFormat="false" ht="13.8" hidden="false" customHeight="false" outlineLevel="0" collapsed="false">
      <c r="A1588" s="26"/>
      <c r="B1588" s="77"/>
    </row>
    <row r="1589" customFormat="false" ht="13.8" hidden="false" customHeight="false" outlineLevel="0" collapsed="false">
      <c r="A1589" s="26"/>
      <c r="B1589" s="77"/>
    </row>
    <row r="1590" customFormat="false" ht="13.8" hidden="false" customHeight="false" outlineLevel="0" collapsed="false">
      <c r="A1590" s="26"/>
      <c r="B1590" s="77"/>
    </row>
    <row r="1591" customFormat="false" ht="13.8" hidden="false" customHeight="false" outlineLevel="0" collapsed="false">
      <c r="A1591" s="26"/>
      <c r="B1591" s="77"/>
    </row>
    <row r="1592" customFormat="false" ht="13.8" hidden="false" customHeight="false" outlineLevel="0" collapsed="false">
      <c r="A1592" s="26"/>
      <c r="B1592" s="77"/>
    </row>
    <row r="1593" customFormat="false" ht="13.8" hidden="false" customHeight="false" outlineLevel="0" collapsed="false">
      <c r="A1593" s="26"/>
      <c r="B1593" s="77"/>
    </row>
    <row r="1594" customFormat="false" ht="13.8" hidden="false" customHeight="false" outlineLevel="0" collapsed="false">
      <c r="A1594" s="26"/>
      <c r="B1594" s="77"/>
    </row>
    <row r="1595" customFormat="false" ht="13.8" hidden="false" customHeight="false" outlineLevel="0" collapsed="false">
      <c r="A1595" s="26"/>
      <c r="B1595" s="77"/>
    </row>
    <row r="1596" customFormat="false" ht="13.8" hidden="false" customHeight="false" outlineLevel="0" collapsed="false">
      <c r="A1596" s="26"/>
      <c r="B1596" s="77"/>
    </row>
    <row r="1597" customFormat="false" ht="13.8" hidden="false" customHeight="false" outlineLevel="0" collapsed="false">
      <c r="A1597" s="26"/>
      <c r="B1597" s="77"/>
    </row>
    <row r="1598" customFormat="false" ht="13.8" hidden="false" customHeight="false" outlineLevel="0" collapsed="false">
      <c r="A1598" s="26"/>
      <c r="B1598" s="77"/>
    </row>
    <row r="1599" customFormat="false" ht="13.8" hidden="false" customHeight="false" outlineLevel="0" collapsed="false">
      <c r="A1599" s="26"/>
      <c r="B1599" s="77"/>
    </row>
    <row r="1600" customFormat="false" ht="13.8" hidden="false" customHeight="false" outlineLevel="0" collapsed="false">
      <c r="A1600" s="26"/>
      <c r="B1600" s="77"/>
    </row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121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5" activeCellId="0" sqref="B5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8" width="40.95"/>
    <col collapsed="false" customWidth="true" hidden="false" outlineLevel="0" max="2" min="2" style="18" width="23"/>
  </cols>
  <sheetData>
    <row r="1" customFormat="false" ht="12.8" hidden="false" customHeight="false" outlineLevel="0" collapsed="false">
      <c r="A1" s="11"/>
      <c r="B1" s="12"/>
    </row>
    <row r="2" customFormat="false" ht="15" hidden="false" customHeight="false" outlineLevel="0" collapsed="false">
      <c r="A2" s="28" t="s">
        <v>1854</v>
      </c>
      <c r="B2" s="393" t="n">
        <v>2997</v>
      </c>
    </row>
    <row r="3" customFormat="false" ht="15" hidden="false" customHeight="false" outlineLevel="0" collapsed="false">
      <c r="A3" s="28" t="s">
        <v>1855</v>
      </c>
      <c r="B3" s="393" t="n">
        <v>1920</v>
      </c>
    </row>
    <row r="4" customFormat="false" ht="15" hidden="false" customHeight="false" outlineLevel="0" collapsed="false">
      <c r="A4" s="28" t="s">
        <v>1856</v>
      </c>
      <c r="B4" s="393" t="n">
        <v>1675</v>
      </c>
    </row>
    <row r="5" customFormat="false" ht="15" hidden="false" customHeight="false" outlineLevel="0" collapsed="false">
      <c r="A5" s="28" t="s">
        <v>1857</v>
      </c>
      <c r="B5" s="393" t="n">
        <v>2090</v>
      </c>
    </row>
    <row r="6" customFormat="false" ht="15" hidden="false" customHeight="false" outlineLevel="0" collapsed="false">
      <c r="A6" s="28" t="s">
        <v>1858</v>
      </c>
      <c r="B6" s="393" t="n">
        <v>1610</v>
      </c>
    </row>
    <row r="7" customFormat="false" ht="15" hidden="false" customHeight="false" outlineLevel="0" collapsed="false">
      <c r="A7" s="28" t="s">
        <v>1859</v>
      </c>
      <c r="B7" s="393" t="n">
        <v>3020</v>
      </c>
    </row>
    <row r="8" customFormat="false" ht="15" hidden="false" customHeight="false" outlineLevel="0" collapsed="false">
      <c r="A8" s="28"/>
      <c r="B8" s="393"/>
    </row>
    <row r="9" customFormat="false" ht="15" hidden="false" customHeight="false" outlineLevel="0" collapsed="false">
      <c r="A9" s="28"/>
      <c r="B9" s="393"/>
    </row>
    <row r="10" customFormat="false" ht="15" hidden="false" customHeight="false" outlineLevel="0" collapsed="false">
      <c r="A10" s="28"/>
      <c r="B10" s="393"/>
    </row>
    <row r="11" customFormat="false" ht="15" hidden="false" customHeight="false" outlineLevel="0" collapsed="false">
      <c r="A11" s="28"/>
      <c r="B11" s="393"/>
    </row>
    <row r="12" customFormat="false" ht="15" hidden="false" customHeight="false" outlineLevel="0" collapsed="false">
      <c r="A12" s="394"/>
      <c r="B12" s="393"/>
    </row>
    <row r="13" customFormat="false" ht="15" hidden="false" customHeight="false" outlineLevel="0" collapsed="false">
      <c r="A13" s="28"/>
      <c r="B13" s="393"/>
    </row>
    <row r="14" customFormat="false" ht="15" hidden="false" customHeight="false" outlineLevel="0" collapsed="false">
      <c r="A14" s="28"/>
      <c r="B14" s="393"/>
    </row>
    <row r="15" customFormat="false" ht="15" hidden="false" customHeight="false" outlineLevel="0" collapsed="false">
      <c r="A15" s="28"/>
      <c r="B15" s="393"/>
    </row>
    <row r="16" customFormat="false" ht="15" hidden="false" customHeight="false" outlineLevel="0" collapsed="false">
      <c r="A16" s="28"/>
      <c r="B16" s="393"/>
    </row>
    <row r="17" customFormat="false" ht="15" hidden="false" customHeight="false" outlineLevel="0" collapsed="false">
      <c r="A17" s="28"/>
      <c r="B17" s="393"/>
    </row>
    <row r="18" customFormat="false" ht="15" hidden="false" customHeight="false" outlineLevel="0" collapsed="false">
      <c r="A18" s="28"/>
      <c r="B18" s="393"/>
    </row>
    <row r="19" customFormat="false" ht="15" hidden="false" customHeight="false" outlineLevel="0" collapsed="false">
      <c r="A19" s="28"/>
      <c r="B19" s="393"/>
    </row>
    <row r="20" customFormat="false" ht="15" hidden="false" customHeight="false" outlineLevel="0" collapsed="false">
      <c r="A20" s="28"/>
      <c r="B20" s="393"/>
    </row>
    <row r="21" customFormat="false" ht="15" hidden="false" customHeight="false" outlineLevel="0" collapsed="false">
      <c r="A21" s="28"/>
      <c r="B21" s="393"/>
    </row>
    <row r="22" customFormat="false" ht="15" hidden="false" customHeight="false" outlineLevel="0" collapsed="false">
      <c r="A22" s="28"/>
      <c r="B22" s="393"/>
    </row>
    <row r="23" customFormat="false" ht="15" hidden="false" customHeight="false" outlineLevel="0" collapsed="false">
      <c r="A23" s="28"/>
      <c r="B23" s="393"/>
    </row>
    <row r="24" customFormat="false" ht="15" hidden="false" customHeight="false" outlineLevel="0" collapsed="false">
      <c r="A24" s="28"/>
      <c r="B24" s="393"/>
    </row>
    <row r="25" customFormat="false" ht="15" hidden="false" customHeight="false" outlineLevel="0" collapsed="false">
      <c r="A25" s="28"/>
      <c r="B25" s="393"/>
    </row>
    <row r="26" customFormat="false" ht="15" hidden="false" customHeight="false" outlineLevel="0" collapsed="false">
      <c r="A26" s="28"/>
      <c r="B26" s="29"/>
    </row>
    <row r="27" customFormat="false" ht="15" hidden="false" customHeight="false" outlineLevel="0" collapsed="false">
      <c r="A27" s="28"/>
      <c r="B27" s="393"/>
    </row>
    <row r="28" customFormat="false" ht="15" hidden="false" customHeight="false" outlineLevel="0" collapsed="false">
      <c r="A28" s="28"/>
      <c r="B28" s="393"/>
    </row>
    <row r="29" customFormat="false" ht="15" hidden="false" customHeight="false" outlineLevel="0" collapsed="false">
      <c r="A29" s="28"/>
      <c r="B29" s="393"/>
    </row>
    <row r="30" customFormat="false" ht="15" hidden="false" customHeight="false" outlineLevel="0" collapsed="false">
      <c r="A30" s="28"/>
      <c r="B30" s="393"/>
    </row>
    <row r="31" customFormat="false" ht="15" hidden="false" customHeight="false" outlineLevel="0" collapsed="false">
      <c r="A31" s="28"/>
      <c r="B31" s="29"/>
    </row>
    <row r="32" customFormat="false" ht="15" hidden="false" customHeight="false" outlineLevel="0" collapsed="false">
      <c r="A32" s="28"/>
      <c r="B32" s="393"/>
    </row>
    <row r="33" customFormat="false" ht="15" hidden="false" customHeight="false" outlineLevel="0" collapsed="false">
      <c r="A33" s="28"/>
      <c r="B33" s="393"/>
    </row>
    <row r="34" customFormat="false" ht="15" hidden="false" customHeight="false" outlineLevel="0" collapsed="false">
      <c r="A34" s="28"/>
      <c r="B34" s="393"/>
    </row>
    <row r="35" customFormat="false" ht="15" hidden="false" customHeight="false" outlineLevel="0" collapsed="false">
      <c r="A35" s="28"/>
      <c r="B35" s="393"/>
    </row>
    <row r="36" customFormat="false" ht="15" hidden="false" customHeight="false" outlineLevel="0" collapsed="false">
      <c r="A36" s="28"/>
      <c r="B36" s="393"/>
    </row>
    <row r="37" customFormat="false" ht="15" hidden="false" customHeight="false" outlineLevel="0" collapsed="false">
      <c r="A37" s="28"/>
      <c r="B37" s="393"/>
    </row>
    <row r="38" customFormat="false" ht="15" hidden="false" customHeight="false" outlineLevel="0" collapsed="false">
      <c r="A38" s="28"/>
      <c r="B38" s="393"/>
    </row>
    <row r="39" customFormat="false" ht="15" hidden="false" customHeight="false" outlineLevel="0" collapsed="false">
      <c r="A39" s="28"/>
      <c r="B39" s="393"/>
    </row>
    <row r="40" customFormat="false" ht="15" hidden="false" customHeight="false" outlineLevel="0" collapsed="false">
      <c r="A40" s="28"/>
      <c r="B40" s="29"/>
    </row>
    <row r="41" customFormat="false" ht="15" hidden="false" customHeight="false" outlineLevel="0" collapsed="false">
      <c r="A41" s="28"/>
      <c r="B41" s="393"/>
    </row>
    <row r="42" customFormat="false" ht="15" hidden="false" customHeight="false" outlineLevel="0" collapsed="false">
      <c r="A42" s="28"/>
      <c r="B42" s="393"/>
    </row>
    <row r="43" customFormat="false" ht="15" hidden="false" customHeight="false" outlineLevel="0" collapsed="false">
      <c r="A43" s="28"/>
      <c r="B43" s="393"/>
    </row>
    <row r="44" customFormat="false" ht="15" hidden="false" customHeight="false" outlineLevel="0" collapsed="false">
      <c r="A44" s="28"/>
      <c r="B44" s="393"/>
    </row>
    <row r="45" customFormat="false" ht="15" hidden="false" customHeight="false" outlineLevel="0" collapsed="false">
      <c r="A45" s="28"/>
      <c r="B45" s="393"/>
    </row>
    <row r="46" customFormat="false" ht="15" hidden="false" customHeight="false" outlineLevel="0" collapsed="false">
      <c r="A46" s="28"/>
      <c r="B46" s="29"/>
    </row>
    <row r="47" customFormat="false" ht="15" hidden="false" customHeight="false" outlineLevel="0" collapsed="false">
      <c r="A47" s="28"/>
      <c r="B47" s="393"/>
    </row>
    <row r="48" customFormat="false" ht="15" hidden="false" customHeight="false" outlineLevel="0" collapsed="false">
      <c r="A48" s="28"/>
      <c r="B48" s="393"/>
    </row>
    <row r="49" customFormat="false" ht="15" hidden="false" customHeight="false" outlineLevel="0" collapsed="false">
      <c r="A49" s="28"/>
      <c r="B49" s="393"/>
    </row>
    <row r="50" customFormat="false" ht="15" hidden="false" customHeight="false" outlineLevel="0" collapsed="false">
      <c r="A50" s="28"/>
      <c r="B50" s="393"/>
    </row>
    <row r="51" customFormat="false" ht="15" hidden="false" customHeight="false" outlineLevel="0" collapsed="false">
      <c r="A51" s="28"/>
      <c r="B51" s="393"/>
    </row>
    <row r="52" customFormat="false" ht="15" hidden="false" customHeight="false" outlineLevel="0" collapsed="false">
      <c r="A52" s="28"/>
      <c r="B52" s="393"/>
    </row>
    <row r="53" customFormat="false" ht="15" hidden="false" customHeight="false" outlineLevel="0" collapsed="false">
      <c r="A53" s="28"/>
      <c r="B53" s="393"/>
    </row>
    <row r="54" customFormat="false" ht="15" hidden="false" customHeight="false" outlineLevel="0" collapsed="false">
      <c r="A54" s="28"/>
      <c r="B54" s="393"/>
    </row>
    <row r="55" customFormat="false" ht="15" hidden="false" customHeight="false" outlineLevel="0" collapsed="false">
      <c r="A55" s="28"/>
      <c r="B55" s="393"/>
    </row>
    <row r="56" customFormat="false" ht="15" hidden="false" customHeight="false" outlineLevel="0" collapsed="false">
      <c r="A56" s="28"/>
      <c r="B56" s="393"/>
    </row>
    <row r="57" customFormat="false" ht="15" hidden="false" customHeight="false" outlineLevel="0" collapsed="false">
      <c r="A57" s="28"/>
      <c r="B57" s="29"/>
    </row>
    <row r="58" customFormat="false" ht="15" hidden="false" customHeight="false" outlineLevel="0" collapsed="false">
      <c r="A58" s="28"/>
      <c r="B58" s="393"/>
    </row>
    <row r="59" customFormat="false" ht="15" hidden="false" customHeight="false" outlineLevel="0" collapsed="false">
      <c r="A59" s="28"/>
      <c r="B59" s="393"/>
    </row>
    <row r="60" customFormat="false" ht="15" hidden="false" customHeight="false" outlineLevel="0" collapsed="false">
      <c r="A60" s="28"/>
      <c r="B60" s="393"/>
    </row>
    <row r="61" customFormat="false" ht="15" hidden="false" customHeight="false" outlineLevel="0" collapsed="false">
      <c r="A61" s="28"/>
      <c r="B61" s="393"/>
    </row>
    <row r="62" customFormat="false" ht="15" hidden="false" customHeight="false" outlineLevel="0" collapsed="false">
      <c r="A62" s="28"/>
      <c r="B62" s="29"/>
    </row>
    <row r="63" customFormat="false" ht="15" hidden="false" customHeight="false" outlineLevel="0" collapsed="false">
      <c r="A63" s="28"/>
      <c r="B63" s="393"/>
    </row>
    <row r="64" customFormat="false" ht="15" hidden="false" customHeight="false" outlineLevel="0" collapsed="false">
      <c r="A64" s="28"/>
      <c r="B64" s="393"/>
    </row>
    <row r="65" customFormat="false" ht="15" hidden="false" customHeight="false" outlineLevel="0" collapsed="false">
      <c r="A65" s="28"/>
      <c r="B65" s="393"/>
    </row>
    <row r="66" customFormat="false" ht="15" hidden="false" customHeight="false" outlineLevel="0" collapsed="false">
      <c r="A66" s="28"/>
      <c r="B66" s="393"/>
    </row>
    <row r="67" customFormat="false" ht="15" hidden="false" customHeight="false" outlineLevel="0" collapsed="false">
      <c r="A67" s="28"/>
      <c r="B67" s="393"/>
    </row>
    <row r="68" customFormat="false" ht="15" hidden="false" customHeight="false" outlineLevel="0" collapsed="false">
      <c r="A68" s="28"/>
      <c r="B68" s="393"/>
    </row>
    <row r="69" customFormat="false" ht="15" hidden="false" customHeight="false" outlineLevel="0" collapsed="false">
      <c r="A69" s="28"/>
      <c r="B69" s="393"/>
    </row>
    <row r="70" customFormat="false" ht="15" hidden="false" customHeight="false" outlineLevel="0" collapsed="false">
      <c r="A70" s="28"/>
      <c r="B70" s="393"/>
    </row>
    <row r="71" customFormat="false" ht="15" hidden="false" customHeight="false" outlineLevel="0" collapsed="false">
      <c r="A71" s="28"/>
      <c r="B71" s="393"/>
    </row>
    <row r="72" customFormat="false" ht="15" hidden="false" customHeight="false" outlineLevel="0" collapsed="false">
      <c r="A72" s="28"/>
      <c r="B72" s="393"/>
    </row>
    <row r="73" customFormat="false" ht="15" hidden="false" customHeight="false" outlineLevel="0" collapsed="false">
      <c r="A73" s="28"/>
      <c r="B73" s="393"/>
    </row>
    <row r="74" customFormat="false" ht="15" hidden="false" customHeight="false" outlineLevel="0" collapsed="false">
      <c r="A74" s="28"/>
      <c r="B74" s="393"/>
    </row>
    <row r="75" customFormat="false" ht="15" hidden="false" customHeight="false" outlineLevel="0" collapsed="false">
      <c r="A75" s="28"/>
      <c r="B75" s="393"/>
    </row>
    <row r="76" customFormat="false" ht="15" hidden="false" customHeight="false" outlineLevel="0" collapsed="false">
      <c r="A76" s="28"/>
      <c r="B76" s="393"/>
    </row>
    <row r="77" customFormat="false" ht="15" hidden="false" customHeight="false" outlineLevel="0" collapsed="false">
      <c r="A77" s="28"/>
      <c r="B77" s="29"/>
    </row>
    <row r="78" customFormat="false" ht="15" hidden="false" customHeight="false" outlineLevel="0" collapsed="false">
      <c r="A78" s="28"/>
      <c r="B78" s="393"/>
    </row>
    <row r="79" customFormat="false" ht="15" hidden="false" customHeight="false" outlineLevel="0" collapsed="false">
      <c r="A79" s="28"/>
      <c r="B79" s="393"/>
    </row>
    <row r="80" customFormat="false" ht="15" hidden="false" customHeight="false" outlineLevel="0" collapsed="false">
      <c r="A80" s="28"/>
      <c r="B80" s="393"/>
    </row>
    <row r="81" customFormat="false" ht="15" hidden="false" customHeight="false" outlineLevel="0" collapsed="false">
      <c r="A81" s="28"/>
      <c r="B81" s="29"/>
    </row>
    <row r="82" customFormat="false" ht="15" hidden="false" customHeight="false" outlineLevel="0" collapsed="false">
      <c r="A82" s="28"/>
      <c r="B82" s="393"/>
    </row>
    <row r="83" customFormat="false" ht="15" hidden="false" customHeight="false" outlineLevel="0" collapsed="false">
      <c r="A83" s="28"/>
      <c r="B83" s="393"/>
    </row>
    <row r="84" customFormat="false" ht="15" hidden="false" customHeight="false" outlineLevel="0" collapsed="false">
      <c r="A84" s="28"/>
      <c r="B84" s="393"/>
    </row>
    <row r="85" customFormat="false" ht="15" hidden="false" customHeight="false" outlineLevel="0" collapsed="false">
      <c r="A85" s="28"/>
      <c r="B85" s="393"/>
    </row>
    <row r="86" customFormat="false" ht="15" hidden="false" customHeight="false" outlineLevel="0" collapsed="false">
      <c r="A86" s="28"/>
      <c r="B86" s="393"/>
    </row>
    <row r="87" customFormat="false" ht="15" hidden="false" customHeight="false" outlineLevel="0" collapsed="false">
      <c r="A87" s="28"/>
      <c r="B87" s="393"/>
    </row>
    <row r="88" customFormat="false" ht="15" hidden="false" customHeight="false" outlineLevel="0" collapsed="false">
      <c r="A88" s="28"/>
      <c r="B88" s="393"/>
    </row>
    <row r="89" customFormat="false" ht="15" hidden="false" customHeight="false" outlineLevel="0" collapsed="false">
      <c r="A89" s="28"/>
      <c r="B89" s="393"/>
    </row>
    <row r="90" customFormat="false" ht="15" hidden="false" customHeight="false" outlineLevel="0" collapsed="false">
      <c r="A90" s="28"/>
      <c r="B90" s="393"/>
    </row>
    <row r="91" customFormat="false" ht="15" hidden="false" customHeight="false" outlineLevel="0" collapsed="false">
      <c r="A91" s="28"/>
      <c r="B91" s="393"/>
    </row>
    <row r="92" customFormat="false" ht="15" hidden="false" customHeight="false" outlineLevel="0" collapsed="false">
      <c r="A92" s="28"/>
      <c r="B92" s="393"/>
    </row>
    <row r="93" customFormat="false" ht="15" hidden="false" customHeight="false" outlineLevel="0" collapsed="false">
      <c r="A93" s="28"/>
      <c r="B93" s="393"/>
    </row>
    <row r="94" customFormat="false" ht="15" hidden="false" customHeight="false" outlineLevel="0" collapsed="false">
      <c r="A94" s="28"/>
      <c r="B94" s="393"/>
    </row>
    <row r="95" customFormat="false" ht="15" hidden="false" customHeight="false" outlineLevel="0" collapsed="false">
      <c r="A95" s="28"/>
      <c r="B95" s="393"/>
    </row>
    <row r="96" customFormat="false" ht="15" hidden="false" customHeight="false" outlineLevel="0" collapsed="false">
      <c r="A96" s="28"/>
      <c r="B96" s="393"/>
    </row>
    <row r="97" customFormat="false" ht="15" hidden="false" customHeight="false" outlineLevel="0" collapsed="false">
      <c r="A97" s="28"/>
      <c r="B97" s="393"/>
    </row>
    <row r="98" customFormat="false" ht="15" hidden="false" customHeight="false" outlineLevel="0" collapsed="false">
      <c r="A98" s="28"/>
      <c r="B98" s="393"/>
    </row>
    <row r="99" customFormat="false" ht="15" hidden="false" customHeight="false" outlineLevel="0" collapsed="false">
      <c r="A99" s="28"/>
      <c r="B99" s="393"/>
    </row>
    <row r="100" customFormat="false" ht="15" hidden="false" customHeight="false" outlineLevel="0" collapsed="false">
      <c r="A100" s="28"/>
      <c r="B100" s="393"/>
    </row>
    <row r="101" customFormat="false" ht="15" hidden="false" customHeight="false" outlineLevel="0" collapsed="false">
      <c r="A101" s="28"/>
      <c r="B101" s="393"/>
    </row>
    <row r="102" customFormat="false" ht="15" hidden="false" customHeight="false" outlineLevel="0" collapsed="false">
      <c r="A102" s="28"/>
      <c r="B102" s="393"/>
    </row>
    <row r="103" customFormat="false" ht="15" hidden="false" customHeight="false" outlineLevel="0" collapsed="false">
      <c r="A103" s="28"/>
      <c r="B103" s="393"/>
    </row>
    <row r="104" customFormat="false" ht="15" hidden="false" customHeight="false" outlineLevel="0" collapsed="false">
      <c r="A104" s="28"/>
      <c r="B104" s="393"/>
    </row>
    <row r="105" customFormat="false" ht="15" hidden="false" customHeight="false" outlineLevel="0" collapsed="false">
      <c r="A105" s="28"/>
      <c r="B105" s="29"/>
    </row>
    <row r="106" customFormat="false" ht="15" hidden="false" customHeight="false" outlineLevel="0" collapsed="false">
      <c r="A106" s="28"/>
      <c r="B106" s="393"/>
    </row>
    <row r="107" customFormat="false" ht="15" hidden="false" customHeight="false" outlineLevel="0" collapsed="false">
      <c r="A107" s="28"/>
      <c r="B107" s="393"/>
    </row>
    <row r="108" customFormat="false" ht="15" hidden="false" customHeight="false" outlineLevel="0" collapsed="false">
      <c r="A108" s="28"/>
      <c r="B108" s="393"/>
    </row>
    <row r="109" customFormat="false" ht="15" hidden="false" customHeight="false" outlineLevel="0" collapsed="false">
      <c r="A109" s="28"/>
      <c r="B109" s="393"/>
    </row>
    <row r="110" customFormat="false" ht="15" hidden="false" customHeight="false" outlineLevel="0" collapsed="false">
      <c r="A110" s="28"/>
      <c r="B110" s="393"/>
    </row>
    <row r="111" customFormat="false" ht="15" hidden="false" customHeight="false" outlineLevel="0" collapsed="false">
      <c r="A111" s="28"/>
      <c r="B111" s="393"/>
    </row>
    <row r="112" customFormat="false" ht="15" hidden="false" customHeight="false" outlineLevel="0" collapsed="false">
      <c r="A112" s="28"/>
      <c r="B112" s="393"/>
    </row>
    <row r="113" customFormat="false" ht="15" hidden="false" customHeight="false" outlineLevel="0" collapsed="false">
      <c r="A113" s="28"/>
      <c r="B113" s="393"/>
    </row>
    <row r="114" customFormat="false" ht="15" hidden="false" customHeight="false" outlineLevel="0" collapsed="false">
      <c r="A114" s="28"/>
      <c r="B114" s="393"/>
    </row>
    <row r="115" customFormat="false" ht="15" hidden="false" customHeight="false" outlineLevel="0" collapsed="false">
      <c r="A115" s="28"/>
      <c r="B115" s="393"/>
    </row>
    <row r="116" customFormat="false" ht="15" hidden="false" customHeight="false" outlineLevel="0" collapsed="false">
      <c r="A116" s="28"/>
      <c r="B116" s="393"/>
    </row>
    <row r="117" customFormat="false" ht="15" hidden="false" customHeight="false" outlineLevel="0" collapsed="false">
      <c r="A117" s="28"/>
      <c r="B117" s="393"/>
    </row>
    <row r="118" customFormat="false" ht="15" hidden="false" customHeight="false" outlineLevel="0" collapsed="false">
      <c r="A118" s="28"/>
      <c r="B118" s="393"/>
    </row>
    <row r="119" customFormat="false" ht="15" hidden="false" customHeight="false" outlineLevel="0" collapsed="false">
      <c r="A119" s="394"/>
      <c r="B119" s="393"/>
    </row>
    <row r="120" customFormat="false" ht="15" hidden="false" customHeight="false" outlineLevel="0" collapsed="false">
      <c r="A120" s="28"/>
      <c r="B120" s="393"/>
    </row>
    <row r="121" customFormat="false" ht="15" hidden="false" customHeight="false" outlineLevel="0" collapsed="false">
      <c r="A121" s="28"/>
      <c r="B121" s="29"/>
    </row>
    <row r="122" customFormat="false" ht="15" hidden="false" customHeight="false" outlineLevel="0" collapsed="false">
      <c r="A122" s="28"/>
      <c r="B122" s="393"/>
    </row>
    <row r="123" customFormat="false" ht="15" hidden="false" customHeight="false" outlineLevel="0" collapsed="false">
      <c r="A123" s="28"/>
      <c r="B123" s="393"/>
    </row>
    <row r="124" customFormat="false" ht="15" hidden="false" customHeight="false" outlineLevel="0" collapsed="false">
      <c r="A124" s="28"/>
      <c r="B124" s="393"/>
    </row>
    <row r="125" customFormat="false" ht="15" hidden="false" customHeight="false" outlineLevel="0" collapsed="false">
      <c r="A125" s="28"/>
      <c r="B125" s="29"/>
    </row>
    <row r="126" customFormat="false" ht="15" hidden="false" customHeight="false" outlineLevel="0" collapsed="false">
      <c r="A126" s="28"/>
      <c r="B126" s="393"/>
    </row>
    <row r="127" customFormat="false" ht="15" hidden="false" customHeight="false" outlineLevel="0" collapsed="false">
      <c r="A127" s="28"/>
      <c r="B127" s="393"/>
    </row>
    <row r="128" customFormat="false" ht="15" hidden="false" customHeight="false" outlineLevel="0" collapsed="false">
      <c r="A128" s="28"/>
      <c r="B128" s="393"/>
    </row>
    <row r="129" customFormat="false" ht="15" hidden="false" customHeight="false" outlineLevel="0" collapsed="false">
      <c r="A129" s="28"/>
      <c r="B129" s="393"/>
    </row>
    <row r="130" customFormat="false" ht="15" hidden="false" customHeight="false" outlineLevel="0" collapsed="false">
      <c r="A130" s="28"/>
      <c r="B130" s="393"/>
    </row>
    <row r="131" customFormat="false" ht="15" hidden="false" customHeight="false" outlineLevel="0" collapsed="false">
      <c r="A131" s="28"/>
      <c r="B131" s="393"/>
    </row>
    <row r="132" customFormat="false" ht="15" hidden="false" customHeight="false" outlineLevel="0" collapsed="false">
      <c r="A132" s="28"/>
      <c r="B132" s="393"/>
    </row>
    <row r="133" customFormat="false" ht="15" hidden="false" customHeight="false" outlineLevel="0" collapsed="false">
      <c r="A133" s="28"/>
      <c r="B133" s="393"/>
    </row>
    <row r="134" customFormat="false" ht="15" hidden="false" customHeight="false" outlineLevel="0" collapsed="false">
      <c r="A134" s="28"/>
      <c r="B134" s="393"/>
    </row>
    <row r="135" customFormat="false" ht="15" hidden="false" customHeight="false" outlineLevel="0" collapsed="false">
      <c r="A135" s="28"/>
      <c r="B135" s="393"/>
    </row>
    <row r="136" customFormat="false" ht="15" hidden="false" customHeight="false" outlineLevel="0" collapsed="false">
      <c r="A136" s="28"/>
      <c r="B136" s="393"/>
    </row>
    <row r="137" customFormat="false" ht="15" hidden="false" customHeight="false" outlineLevel="0" collapsed="false">
      <c r="A137" s="28"/>
      <c r="B137" s="29"/>
    </row>
    <row r="138" customFormat="false" ht="15" hidden="false" customHeight="false" outlineLevel="0" collapsed="false">
      <c r="A138" s="28"/>
      <c r="B138" s="393"/>
    </row>
    <row r="139" customFormat="false" ht="15" hidden="false" customHeight="false" outlineLevel="0" collapsed="false">
      <c r="A139" s="28"/>
      <c r="B139" s="393"/>
    </row>
    <row r="140" customFormat="false" ht="15" hidden="false" customHeight="false" outlineLevel="0" collapsed="false">
      <c r="A140" s="28"/>
      <c r="B140" s="393"/>
    </row>
    <row r="141" customFormat="false" ht="15" hidden="false" customHeight="false" outlineLevel="0" collapsed="false">
      <c r="A141" s="28"/>
      <c r="B141" s="393"/>
    </row>
    <row r="142" customFormat="false" ht="15" hidden="false" customHeight="false" outlineLevel="0" collapsed="false">
      <c r="A142" s="28"/>
      <c r="B142" s="393"/>
    </row>
    <row r="143" customFormat="false" ht="15" hidden="false" customHeight="false" outlineLevel="0" collapsed="false">
      <c r="A143" s="28"/>
      <c r="B143" s="393"/>
    </row>
    <row r="144" customFormat="false" ht="15" hidden="false" customHeight="false" outlineLevel="0" collapsed="false">
      <c r="A144" s="28"/>
      <c r="B144" s="29"/>
    </row>
    <row r="145" customFormat="false" ht="15" hidden="false" customHeight="false" outlineLevel="0" collapsed="false">
      <c r="A145" s="28"/>
      <c r="B145" s="393"/>
    </row>
    <row r="146" customFormat="false" ht="15" hidden="false" customHeight="false" outlineLevel="0" collapsed="false">
      <c r="A146" s="28"/>
      <c r="B146" s="393"/>
    </row>
    <row r="147" customFormat="false" ht="15" hidden="false" customHeight="false" outlineLevel="0" collapsed="false">
      <c r="A147" s="28"/>
      <c r="B147" s="393"/>
    </row>
    <row r="148" customFormat="false" ht="15" hidden="false" customHeight="false" outlineLevel="0" collapsed="false">
      <c r="A148" s="28"/>
      <c r="B148" s="393"/>
    </row>
    <row r="149" customFormat="false" ht="15" hidden="false" customHeight="false" outlineLevel="0" collapsed="false">
      <c r="A149" s="28"/>
      <c r="B149" s="29"/>
    </row>
    <row r="150" customFormat="false" ht="15" hidden="false" customHeight="false" outlineLevel="0" collapsed="false">
      <c r="A150" s="28"/>
      <c r="B150" s="393"/>
    </row>
    <row r="151" customFormat="false" ht="15" hidden="false" customHeight="false" outlineLevel="0" collapsed="false">
      <c r="A151" s="28"/>
      <c r="B151" s="393"/>
    </row>
    <row r="152" customFormat="false" ht="15" hidden="false" customHeight="false" outlineLevel="0" collapsed="false">
      <c r="A152" s="28"/>
      <c r="B152" s="393"/>
    </row>
    <row r="153" customFormat="false" ht="15" hidden="false" customHeight="false" outlineLevel="0" collapsed="false">
      <c r="A153" s="28"/>
      <c r="B153" s="393"/>
    </row>
    <row r="154" customFormat="false" ht="15" hidden="false" customHeight="false" outlineLevel="0" collapsed="false">
      <c r="A154" s="28"/>
      <c r="B154" s="393"/>
    </row>
    <row r="155" customFormat="false" ht="15" hidden="false" customHeight="false" outlineLevel="0" collapsed="false">
      <c r="A155" s="28"/>
      <c r="B155" s="393"/>
    </row>
    <row r="156" customFormat="false" ht="15" hidden="false" customHeight="false" outlineLevel="0" collapsed="false">
      <c r="A156" s="28"/>
      <c r="B156" s="393"/>
    </row>
    <row r="157" customFormat="false" ht="15" hidden="false" customHeight="false" outlineLevel="0" collapsed="false">
      <c r="A157" s="28"/>
      <c r="B157" s="393"/>
    </row>
    <row r="158" customFormat="false" ht="15" hidden="false" customHeight="false" outlineLevel="0" collapsed="false">
      <c r="A158" s="28"/>
      <c r="B158" s="29"/>
    </row>
    <row r="159" customFormat="false" ht="15" hidden="false" customHeight="false" outlineLevel="0" collapsed="false">
      <c r="A159" s="28"/>
      <c r="B159" s="393"/>
    </row>
    <row r="160" customFormat="false" ht="15" hidden="false" customHeight="false" outlineLevel="0" collapsed="false">
      <c r="A160" s="28"/>
      <c r="B160" s="29"/>
    </row>
    <row r="161" customFormat="false" ht="15" hidden="false" customHeight="false" outlineLevel="0" collapsed="false">
      <c r="A161" s="28"/>
      <c r="B161" s="393"/>
    </row>
    <row r="162" customFormat="false" ht="15" hidden="false" customHeight="false" outlineLevel="0" collapsed="false">
      <c r="A162" s="28"/>
      <c r="B162" s="393"/>
    </row>
    <row r="163" customFormat="false" ht="15" hidden="false" customHeight="false" outlineLevel="0" collapsed="false">
      <c r="A163" s="28"/>
      <c r="B163" s="393"/>
    </row>
    <row r="164" customFormat="false" ht="15" hidden="false" customHeight="false" outlineLevel="0" collapsed="false">
      <c r="A164" s="28"/>
      <c r="B164" s="393"/>
    </row>
    <row r="165" customFormat="false" ht="15" hidden="false" customHeight="false" outlineLevel="0" collapsed="false">
      <c r="A165" s="28"/>
      <c r="B165" s="393"/>
    </row>
    <row r="166" customFormat="false" ht="15" hidden="false" customHeight="false" outlineLevel="0" collapsed="false">
      <c r="A166" s="28"/>
      <c r="B166" s="29"/>
    </row>
    <row r="167" customFormat="false" ht="15" hidden="false" customHeight="false" outlineLevel="0" collapsed="false">
      <c r="A167" s="28"/>
      <c r="B167" s="393"/>
    </row>
    <row r="168" customFormat="false" ht="15" hidden="false" customHeight="false" outlineLevel="0" collapsed="false">
      <c r="A168" s="28"/>
      <c r="B168" s="393"/>
    </row>
    <row r="169" customFormat="false" ht="15" hidden="false" customHeight="false" outlineLevel="0" collapsed="false">
      <c r="A169" s="28"/>
      <c r="B169" s="393"/>
    </row>
    <row r="170" customFormat="false" ht="15" hidden="false" customHeight="false" outlineLevel="0" collapsed="false">
      <c r="A170" s="28"/>
      <c r="B170" s="393"/>
    </row>
    <row r="171" customFormat="false" ht="15" hidden="false" customHeight="false" outlineLevel="0" collapsed="false">
      <c r="A171" s="28"/>
      <c r="B171" s="393"/>
    </row>
    <row r="172" customFormat="false" ht="15" hidden="false" customHeight="false" outlineLevel="0" collapsed="false">
      <c r="A172" s="28"/>
      <c r="B172" s="393"/>
    </row>
    <row r="173" customFormat="false" ht="15" hidden="false" customHeight="false" outlineLevel="0" collapsed="false">
      <c r="A173" s="28"/>
      <c r="B173" s="393"/>
    </row>
    <row r="174" customFormat="false" ht="15" hidden="false" customHeight="false" outlineLevel="0" collapsed="false">
      <c r="A174" s="28"/>
      <c r="B174" s="393"/>
    </row>
    <row r="175" customFormat="false" ht="15" hidden="false" customHeight="false" outlineLevel="0" collapsed="false">
      <c r="A175" s="28"/>
      <c r="B175" s="393"/>
    </row>
    <row r="176" customFormat="false" ht="15" hidden="false" customHeight="false" outlineLevel="0" collapsed="false">
      <c r="A176" s="28"/>
      <c r="B176" s="29"/>
    </row>
    <row r="177" customFormat="false" ht="15" hidden="false" customHeight="false" outlineLevel="0" collapsed="false">
      <c r="A177" s="28"/>
      <c r="B177" s="29"/>
    </row>
    <row r="178" customFormat="false" ht="15" hidden="false" customHeight="false" outlineLevel="0" collapsed="false">
      <c r="A178" s="28"/>
      <c r="B178" s="29"/>
    </row>
    <row r="179" customFormat="false" ht="15" hidden="false" customHeight="false" outlineLevel="0" collapsed="false">
      <c r="A179" s="28"/>
      <c r="B179" s="393"/>
    </row>
    <row r="180" customFormat="false" ht="15" hidden="false" customHeight="false" outlineLevel="0" collapsed="false">
      <c r="A180" s="28"/>
      <c r="B180" s="393"/>
    </row>
    <row r="181" customFormat="false" ht="15" hidden="false" customHeight="false" outlineLevel="0" collapsed="false">
      <c r="A181" s="28"/>
      <c r="B181" s="393"/>
    </row>
    <row r="182" customFormat="false" ht="15" hidden="false" customHeight="false" outlineLevel="0" collapsed="false">
      <c r="A182" s="28"/>
      <c r="B182" s="393"/>
    </row>
    <row r="183" customFormat="false" ht="15" hidden="false" customHeight="false" outlineLevel="0" collapsed="false">
      <c r="A183" s="28"/>
      <c r="B183" s="393"/>
    </row>
    <row r="184" customFormat="false" ht="15" hidden="false" customHeight="false" outlineLevel="0" collapsed="false">
      <c r="A184" s="28"/>
      <c r="B184" s="29"/>
    </row>
    <row r="185" customFormat="false" ht="15" hidden="false" customHeight="false" outlineLevel="0" collapsed="false">
      <c r="A185" s="28"/>
      <c r="B185" s="393"/>
    </row>
    <row r="186" customFormat="false" ht="15" hidden="false" customHeight="false" outlineLevel="0" collapsed="false">
      <c r="A186" s="28"/>
      <c r="B186" s="393"/>
    </row>
    <row r="187" customFormat="false" ht="15" hidden="false" customHeight="false" outlineLevel="0" collapsed="false">
      <c r="A187" s="28"/>
      <c r="B187" s="29"/>
    </row>
    <row r="188" customFormat="false" ht="15" hidden="false" customHeight="false" outlineLevel="0" collapsed="false">
      <c r="A188" s="28"/>
      <c r="B188" s="29"/>
    </row>
    <row r="189" customFormat="false" ht="15" hidden="false" customHeight="false" outlineLevel="0" collapsed="false">
      <c r="A189" s="28"/>
      <c r="B189" s="393"/>
    </row>
    <row r="190" customFormat="false" ht="15" hidden="false" customHeight="false" outlineLevel="0" collapsed="false">
      <c r="A190" s="28"/>
      <c r="B190" s="29"/>
    </row>
    <row r="191" customFormat="false" ht="15" hidden="false" customHeight="false" outlineLevel="0" collapsed="false">
      <c r="A191" s="28"/>
      <c r="B191" s="393"/>
    </row>
    <row r="192" customFormat="false" ht="15" hidden="false" customHeight="false" outlineLevel="0" collapsed="false">
      <c r="A192" s="28"/>
      <c r="B192" s="393"/>
    </row>
    <row r="193" customFormat="false" ht="15" hidden="false" customHeight="false" outlineLevel="0" collapsed="false">
      <c r="A193" s="28"/>
      <c r="B193" s="393"/>
    </row>
    <row r="194" customFormat="false" ht="15" hidden="false" customHeight="false" outlineLevel="0" collapsed="false">
      <c r="A194" s="28"/>
      <c r="B194" s="393"/>
    </row>
    <row r="195" customFormat="false" ht="15" hidden="false" customHeight="false" outlineLevel="0" collapsed="false">
      <c r="A195" s="28"/>
      <c r="B195" s="393"/>
    </row>
    <row r="196" customFormat="false" ht="15" hidden="false" customHeight="false" outlineLevel="0" collapsed="false">
      <c r="A196" s="28"/>
      <c r="B196" s="393"/>
    </row>
    <row r="197" customFormat="false" ht="15" hidden="false" customHeight="false" outlineLevel="0" collapsed="false">
      <c r="A197" s="28"/>
      <c r="B197" s="393"/>
    </row>
    <row r="198" customFormat="false" ht="15" hidden="false" customHeight="false" outlineLevel="0" collapsed="false">
      <c r="A198" s="28"/>
      <c r="B198" s="393"/>
    </row>
    <row r="199" customFormat="false" ht="15" hidden="false" customHeight="false" outlineLevel="0" collapsed="false">
      <c r="A199" s="28"/>
      <c r="B199" s="393"/>
    </row>
    <row r="200" customFormat="false" ht="15" hidden="false" customHeight="false" outlineLevel="0" collapsed="false">
      <c r="A200" s="28"/>
      <c r="B200" s="393"/>
    </row>
    <row r="201" customFormat="false" ht="15" hidden="false" customHeight="false" outlineLevel="0" collapsed="false">
      <c r="A201" s="28"/>
      <c r="B201" s="393"/>
    </row>
    <row r="202" customFormat="false" ht="15" hidden="false" customHeight="false" outlineLevel="0" collapsed="false">
      <c r="A202" s="28"/>
      <c r="B202" s="393"/>
    </row>
    <row r="203" customFormat="false" ht="15" hidden="false" customHeight="false" outlineLevel="0" collapsed="false">
      <c r="A203" s="28"/>
      <c r="B203" s="393"/>
    </row>
    <row r="204" customFormat="false" ht="15" hidden="false" customHeight="false" outlineLevel="0" collapsed="false">
      <c r="A204" s="28"/>
      <c r="B204" s="29"/>
    </row>
    <row r="205" customFormat="false" ht="15" hidden="false" customHeight="false" outlineLevel="0" collapsed="false">
      <c r="A205" s="28"/>
      <c r="B205" s="393"/>
    </row>
    <row r="206" customFormat="false" ht="15" hidden="false" customHeight="false" outlineLevel="0" collapsed="false">
      <c r="A206" s="28"/>
      <c r="B206" s="393"/>
    </row>
    <row r="207" customFormat="false" ht="15" hidden="false" customHeight="false" outlineLevel="0" collapsed="false">
      <c r="A207" s="28"/>
      <c r="B207" s="393"/>
    </row>
    <row r="208" customFormat="false" ht="15" hidden="false" customHeight="false" outlineLevel="0" collapsed="false">
      <c r="A208" s="28"/>
      <c r="B208" s="393"/>
    </row>
    <row r="209" customFormat="false" ht="15" hidden="false" customHeight="false" outlineLevel="0" collapsed="false">
      <c r="A209" s="28"/>
      <c r="B209" s="393"/>
    </row>
    <row r="210" customFormat="false" ht="15" hidden="false" customHeight="false" outlineLevel="0" collapsed="false">
      <c r="A210" s="28"/>
      <c r="B210" s="393"/>
    </row>
    <row r="211" customFormat="false" ht="15" hidden="false" customHeight="false" outlineLevel="0" collapsed="false">
      <c r="A211" s="28"/>
      <c r="B211" s="393"/>
    </row>
    <row r="212" customFormat="false" ht="15" hidden="false" customHeight="false" outlineLevel="0" collapsed="false">
      <c r="A212" s="28"/>
      <c r="B212" s="393"/>
    </row>
    <row r="213" customFormat="false" ht="15" hidden="false" customHeight="false" outlineLevel="0" collapsed="false">
      <c r="A213" s="28"/>
      <c r="B213" s="393"/>
    </row>
    <row r="214" customFormat="false" ht="15" hidden="false" customHeight="false" outlineLevel="0" collapsed="false">
      <c r="A214" s="28"/>
      <c r="B214" s="29"/>
    </row>
    <row r="215" customFormat="false" ht="15" hidden="false" customHeight="false" outlineLevel="0" collapsed="false">
      <c r="A215" s="28"/>
      <c r="B215" s="29"/>
    </row>
    <row r="216" customFormat="false" ht="15" hidden="false" customHeight="false" outlineLevel="0" collapsed="false">
      <c r="A216" s="28"/>
      <c r="B216" s="29"/>
    </row>
    <row r="217" customFormat="false" ht="15" hidden="false" customHeight="false" outlineLevel="0" collapsed="false">
      <c r="A217" s="28"/>
      <c r="B217" s="29"/>
    </row>
    <row r="218" customFormat="false" ht="15" hidden="false" customHeight="false" outlineLevel="0" collapsed="false">
      <c r="A218" s="28"/>
      <c r="B218" s="29"/>
    </row>
    <row r="219" customFormat="false" ht="15" hidden="false" customHeight="false" outlineLevel="0" collapsed="false">
      <c r="A219" s="28"/>
      <c r="B219" s="29"/>
    </row>
    <row r="220" customFormat="false" ht="15" hidden="false" customHeight="false" outlineLevel="0" collapsed="false">
      <c r="A220" s="28"/>
      <c r="B220" s="29"/>
    </row>
    <row r="221" customFormat="false" ht="15" hidden="false" customHeight="false" outlineLevel="0" collapsed="false">
      <c r="A221" s="28"/>
      <c r="B221" s="29"/>
    </row>
    <row r="222" customFormat="false" ht="15" hidden="false" customHeight="false" outlineLevel="0" collapsed="false">
      <c r="A222" s="28"/>
      <c r="B222" s="29"/>
    </row>
    <row r="223" customFormat="false" ht="15" hidden="false" customHeight="false" outlineLevel="0" collapsed="false">
      <c r="A223" s="28"/>
      <c r="B223" s="29"/>
    </row>
    <row r="224" customFormat="false" ht="15" hidden="false" customHeight="false" outlineLevel="0" collapsed="false">
      <c r="A224" s="28"/>
      <c r="B224" s="29"/>
    </row>
    <row r="225" customFormat="false" ht="15" hidden="false" customHeight="false" outlineLevel="0" collapsed="false">
      <c r="A225" s="28"/>
      <c r="B225" s="29"/>
    </row>
    <row r="226" customFormat="false" ht="15" hidden="false" customHeight="false" outlineLevel="0" collapsed="false">
      <c r="A226" s="28"/>
      <c r="B226" s="29"/>
    </row>
    <row r="227" customFormat="false" ht="15" hidden="false" customHeight="false" outlineLevel="0" collapsed="false">
      <c r="A227" s="28"/>
      <c r="B227" s="29"/>
    </row>
    <row r="228" customFormat="false" ht="15" hidden="false" customHeight="false" outlineLevel="0" collapsed="false">
      <c r="A228" s="28"/>
      <c r="B228" s="29"/>
    </row>
    <row r="229" customFormat="false" ht="15" hidden="false" customHeight="false" outlineLevel="0" collapsed="false">
      <c r="A229" s="28"/>
      <c r="B229" s="29"/>
    </row>
    <row r="230" customFormat="false" ht="15" hidden="false" customHeight="false" outlineLevel="0" collapsed="false">
      <c r="A230" s="28"/>
      <c r="B230" s="29"/>
    </row>
    <row r="231" customFormat="false" ht="15" hidden="false" customHeight="false" outlineLevel="0" collapsed="false">
      <c r="A231" s="28"/>
      <c r="B231" s="29"/>
    </row>
    <row r="232" customFormat="false" ht="15" hidden="false" customHeight="false" outlineLevel="0" collapsed="false">
      <c r="A232" s="28"/>
      <c r="B232" s="29"/>
    </row>
    <row r="233" customFormat="false" ht="15" hidden="false" customHeight="false" outlineLevel="0" collapsed="false">
      <c r="A233" s="28"/>
      <c r="B233" s="29"/>
    </row>
    <row r="234" customFormat="false" ht="15" hidden="false" customHeight="false" outlineLevel="0" collapsed="false">
      <c r="A234" s="28"/>
      <c r="B234" s="29"/>
    </row>
    <row r="235" customFormat="false" ht="15" hidden="false" customHeight="false" outlineLevel="0" collapsed="false">
      <c r="A235" s="28"/>
      <c r="B235" s="29"/>
    </row>
    <row r="236" customFormat="false" ht="15" hidden="false" customHeight="false" outlineLevel="0" collapsed="false">
      <c r="A236" s="28"/>
      <c r="B236" s="29"/>
    </row>
    <row r="237" customFormat="false" ht="15" hidden="false" customHeight="false" outlineLevel="0" collapsed="false">
      <c r="A237" s="28"/>
      <c r="B237" s="29"/>
    </row>
    <row r="238" customFormat="false" ht="15" hidden="false" customHeight="false" outlineLevel="0" collapsed="false">
      <c r="A238" s="28"/>
      <c r="B238" s="29"/>
    </row>
    <row r="239" customFormat="false" ht="15" hidden="false" customHeight="false" outlineLevel="0" collapsed="false">
      <c r="A239" s="28"/>
      <c r="B239" s="29"/>
    </row>
    <row r="240" customFormat="false" ht="15" hidden="false" customHeight="false" outlineLevel="0" collapsed="false">
      <c r="A240" s="28"/>
      <c r="B240" s="29"/>
    </row>
    <row r="241" customFormat="false" ht="15" hidden="false" customHeight="false" outlineLevel="0" collapsed="false">
      <c r="A241" s="28"/>
      <c r="B241" s="29"/>
    </row>
    <row r="242" customFormat="false" ht="15" hidden="false" customHeight="false" outlineLevel="0" collapsed="false">
      <c r="A242" s="28"/>
      <c r="B242" s="29"/>
    </row>
    <row r="243" customFormat="false" ht="15" hidden="false" customHeight="false" outlineLevel="0" collapsed="false">
      <c r="A243" s="28"/>
      <c r="B243" s="29"/>
    </row>
    <row r="244" customFormat="false" ht="15" hidden="false" customHeight="false" outlineLevel="0" collapsed="false">
      <c r="A244" s="28"/>
      <c r="B244" s="29"/>
    </row>
    <row r="245" customFormat="false" ht="15" hidden="false" customHeight="false" outlineLevel="0" collapsed="false">
      <c r="A245" s="28"/>
      <c r="B245" s="29"/>
    </row>
    <row r="246" customFormat="false" ht="15" hidden="false" customHeight="false" outlineLevel="0" collapsed="false">
      <c r="A246" s="28"/>
      <c r="B246" s="29"/>
    </row>
    <row r="247" customFormat="false" ht="15" hidden="false" customHeight="false" outlineLevel="0" collapsed="false">
      <c r="A247" s="28"/>
      <c r="B247" s="29"/>
    </row>
    <row r="248" customFormat="false" ht="15" hidden="false" customHeight="false" outlineLevel="0" collapsed="false">
      <c r="A248" s="28"/>
      <c r="B248" s="29"/>
    </row>
    <row r="249" customFormat="false" ht="15" hidden="false" customHeight="false" outlineLevel="0" collapsed="false">
      <c r="A249" s="28"/>
      <c r="B249" s="29"/>
    </row>
    <row r="250" customFormat="false" ht="15" hidden="false" customHeight="false" outlineLevel="0" collapsed="false">
      <c r="A250" s="28"/>
      <c r="B250" s="29"/>
    </row>
    <row r="251" customFormat="false" ht="15" hidden="false" customHeight="false" outlineLevel="0" collapsed="false">
      <c r="A251" s="28"/>
      <c r="B251" s="29"/>
    </row>
    <row r="252" customFormat="false" ht="15" hidden="false" customHeight="false" outlineLevel="0" collapsed="false">
      <c r="A252" s="28"/>
      <c r="B252" s="29"/>
    </row>
    <row r="253" customFormat="false" ht="15" hidden="false" customHeight="false" outlineLevel="0" collapsed="false">
      <c r="A253" s="28"/>
      <c r="B253" s="29"/>
    </row>
    <row r="254" customFormat="false" ht="15" hidden="false" customHeight="false" outlineLevel="0" collapsed="false">
      <c r="A254" s="28"/>
      <c r="B254" s="29"/>
    </row>
    <row r="255" customFormat="false" ht="15" hidden="false" customHeight="false" outlineLevel="0" collapsed="false">
      <c r="A255" s="28"/>
      <c r="B255" s="29"/>
    </row>
    <row r="256" customFormat="false" ht="15" hidden="false" customHeight="false" outlineLevel="0" collapsed="false">
      <c r="A256" s="28"/>
      <c r="B256" s="29"/>
    </row>
    <row r="257" customFormat="false" ht="15" hidden="false" customHeight="false" outlineLevel="0" collapsed="false">
      <c r="A257" s="28"/>
      <c r="B257" s="29"/>
    </row>
    <row r="258" customFormat="false" ht="15" hidden="false" customHeight="false" outlineLevel="0" collapsed="false">
      <c r="A258" s="28"/>
      <c r="B258" s="29"/>
    </row>
    <row r="259" customFormat="false" ht="15" hidden="false" customHeight="false" outlineLevel="0" collapsed="false">
      <c r="A259" s="28"/>
      <c r="B259" s="29"/>
    </row>
    <row r="260" customFormat="false" ht="15" hidden="false" customHeight="false" outlineLevel="0" collapsed="false">
      <c r="A260" s="28"/>
      <c r="B260" s="29"/>
    </row>
    <row r="261" customFormat="false" ht="15" hidden="false" customHeight="false" outlineLevel="0" collapsed="false">
      <c r="A261" s="28"/>
      <c r="B261" s="29"/>
    </row>
    <row r="262" customFormat="false" ht="15" hidden="false" customHeight="false" outlineLevel="0" collapsed="false">
      <c r="A262" s="28"/>
      <c r="B262" s="29"/>
    </row>
    <row r="263" customFormat="false" ht="15" hidden="false" customHeight="false" outlineLevel="0" collapsed="false">
      <c r="A263" s="28"/>
      <c r="B263" s="29"/>
    </row>
    <row r="264" customFormat="false" ht="15" hidden="false" customHeight="false" outlineLevel="0" collapsed="false">
      <c r="A264" s="28"/>
      <c r="B264" s="29"/>
    </row>
    <row r="265" customFormat="false" ht="15" hidden="false" customHeight="false" outlineLevel="0" collapsed="false">
      <c r="A265" s="28"/>
      <c r="B265" s="29"/>
    </row>
    <row r="266" customFormat="false" ht="15" hidden="false" customHeight="false" outlineLevel="0" collapsed="false">
      <c r="A266" s="28"/>
      <c r="B266" s="29"/>
    </row>
    <row r="267" customFormat="false" ht="15" hidden="false" customHeight="false" outlineLevel="0" collapsed="false">
      <c r="A267" s="28"/>
      <c r="B267" s="29"/>
    </row>
    <row r="268" customFormat="false" ht="15" hidden="false" customHeight="false" outlineLevel="0" collapsed="false">
      <c r="A268" s="28"/>
      <c r="B268" s="29"/>
    </row>
    <row r="269" customFormat="false" ht="15" hidden="false" customHeight="false" outlineLevel="0" collapsed="false">
      <c r="A269" s="28"/>
      <c r="B269" s="29"/>
    </row>
    <row r="270" customFormat="false" ht="15" hidden="false" customHeight="false" outlineLevel="0" collapsed="false">
      <c r="A270" s="28"/>
      <c r="B270" s="29"/>
    </row>
    <row r="271" customFormat="false" ht="15" hidden="false" customHeight="false" outlineLevel="0" collapsed="false">
      <c r="A271" s="28"/>
      <c r="B271" s="29"/>
    </row>
    <row r="272" customFormat="false" ht="15" hidden="false" customHeight="false" outlineLevel="0" collapsed="false">
      <c r="A272" s="28"/>
      <c r="B272" s="29"/>
    </row>
    <row r="273" customFormat="false" ht="15" hidden="false" customHeight="false" outlineLevel="0" collapsed="false">
      <c r="A273" s="28"/>
      <c r="B273" s="29"/>
    </row>
    <row r="274" customFormat="false" ht="15" hidden="false" customHeight="false" outlineLevel="0" collapsed="false">
      <c r="A274" s="28"/>
      <c r="B274" s="29"/>
    </row>
    <row r="275" customFormat="false" ht="15" hidden="false" customHeight="false" outlineLevel="0" collapsed="false">
      <c r="A275" s="28"/>
      <c r="B275" s="29"/>
    </row>
    <row r="276" customFormat="false" ht="15" hidden="false" customHeight="false" outlineLevel="0" collapsed="false">
      <c r="A276" s="28"/>
      <c r="B276" s="29"/>
    </row>
    <row r="277" customFormat="false" ht="15" hidden="false" customHeight="false" outlineLevel="0" collapsed="false">
      <c r="A277" s="28"/>
      <c r="B277" s="29"/>
    </row>
    <row r="278" customFormat="false" ht="15" hidden="false" customHeight="false" outlineLevel="0" collapsed="false">
      <c r="A278" s="28"/>
      <c r="B278" s="29"/>
    </row>
    <row r="279" customFormat="false" ht="15" hidden="false" customHeight="false" outlineLevel="0" collapsed="false">
      <c r="A279" s="28"/>
      <c r="B279" s="29"/>
    </row>
    <row r="280" customFormat="false" ht="15" hidden="false" customHeight="false" outlineLevel="0" collapsed="false">
      <c r="A280" s="28"/>
      <c r="B280" s="29"/>
    </row>
    <row r="281" customFormat="false" ht="15" hidden="false" customHeight="false" outlineLevel="0" collapsed="false">
      <c r="A281" s="28"/>
      <c r="B281" s="29"/>
    </row>
    <row r="282" customFormat="false" ht="15" hidden="false" customHeight="false" outlineLevel="0" collapsed="false">
      <c r="A282" s="28"/>
      <c r="B282" s="29"/>
    </row>
    <row r="283" customFormat="false" ht="15" hidden="false" customHeight="false" outlineLevel="0" collapsed="false">
      <c r="A283" s="28"/>
      <c r="B283" s="29"/>
    </row>
    <row r="284" customFormat="false" ht="15" hidden="false" customHeight="false" outlineLevel="0" collapsed="false">
      <c r="A284" s="28"/>
      <c r="B284" s="29"/>
    </row>
    <row r="285" customFormat="false" ht="15" hidden="false" customHeight="false" outlineLevel="0" collapsed="false">
      <c r="A285" s="28"/>
      <c r="B285" s="29"/>
    </row>
    <row r="286" customFormat="false" ht="15" hidden="false" customHeight="false" outlineLevel="0" collapsed="false">
      <c r="A286" s="28"/>
      <c r="B286" s="29"/>
    </row>
    <row r="287" customFormat="false" ht="15" hidden="false" customHeight="false" outlineLevel="0" collapsed="false">
      <c r="A287" s="28"/>
      <c r="B287" s="29"/>
    </row>
    <row r="288" customFormat="false" ht="15" hidden="false" customHeight="false" outlineLevel="0" collapsed="false">
      <c r="A288" s="28"/>
      <c r="B288" s="29"/>
    </row>
    <row r="289" customFormat="false" ht="15" hidden="false" customHeight="false" outlineLevel="0" collapsed="false">
      <c r="A289" s="28"/>
      <c r="B289" s="29"/>
    </row>
    <row r="290" customFormat="false" ht="15" hidden="false" customHeight="false" outlineLevel="0" collapsed="false">
      <c r="A290" s="28"/>
      <c r="B290" s="29"/>
    </row>
    <row r="291" customFormat="false" ht="15" hidden="false" customHeight="false" outlineLevel="0" collapsed="false">
      <c r="A291" s="28"/>
      <c r="B291" s="29"/>
    </row>
    <row r="292" customFormat="false" ht="15" hidden="false" customHeight="false" outlineLevel="0" collapsed="false">
      <c r="A292" s="28"/>
      <c r="B292" s="29"/>
    </row>
    <row r="293" customFormat="false" ht="15" hidden="false" customHeight="false" outlineLevel="0" collapsed="false">
      <c r="A293" s="28"/>
      <c r="B293" s="29"/>
    </row>
    <row r="294" customFormat="false" ht="15" hidden="false" customHeight="false" outlineLevel="0" collapsed="false">
      <c r="A294" s="28"/>
      <c r="B294" s="29"/>
    </row>
    <row r="295" customFormat="false" ht="15" hidden="false" customHeight="false" outlineLevel="0" collapsed="false">
      <c r="A295" s="28"/>
      <c r="B295" s="29"/>
    </row>
    <row r="296" customFormat="false" ht="15" hidden="false" customHeight="false" outlineLevel="0" collapsed="false">
      <c r="A296" s="28"/>
      <c r="B296" s="29"/>
    </row>
    <row r="297" customFormat="false" ht="15" hidden="false" customHeight="false" outlineLevel="0" collapsed="false">
      <c r="A297" s="28"/>
      <c r="B297" s="29"/>
    </row>
    <row r="298" customFormat="false" ht="15" hidden="false" customHeight="false" outlineLevel="0" collapsed="false">
      <c r="A298" s="28"/>
      <c r="B298" s="29"/>
    </row>
    <row r="299" customFormat="false" ht="15" hidden="false" customHeight="false" outlineLevel="0" collapsed="false">
      <c r="A299" s="28"/>
      <c r="B299" s="29"/>
    </row>
    <row r="300" customFormat="false" ht="15" hidden="false" customHeight="false" outlineLevel="0" collapsed="false">
      <c r="A300" s="28"/>
      <c r="B300" s="29"/>
    </row>
    <row r="301" customFormat="false" ht="15" hidden="false" customHeight="false" outlineLevel="0" collapsed="false">
      <c r="A301" s="28"/>
      <c r="B301" s="29"/>
    </row>
    <row r="302" customFormat="false" ht="15" hidden="false" customHeight="false" outlineLevel="0" collapsed="false">
      <c r="A302" s="28"/>
      <c r="B302" s="29"/>
    </row>
    <row r="303" customFormat="false" ht="15" hidden="false" customHeight="false" outlineLevel="0" collapsed="false">
      <c r="A303" s="28"/>
      <c r="B303" s="29"/>
    </row>
    <row r="304" customFormat="false" ht="15" hidden="false" customHeight="false" outlineLevel="0" collapsed="false">
      <c r="A304" s="28"/>
      <c r="B304" s="29"/>
    </row>
    <row r="305" customFormat="false" ht="15" hidden="false" customHeight="false" outlineLevel="0" collapsed="false">
      <c r="A305" s="28"/>
      <c r="B305" s="29"/>
    </row>
    <row r="306" customFormat="false" ht="15" hidden="false" customHeight="false" outlineLevel="0" collapsed="false">
      <c r="A306" s="28"/>
      <c r="B306" s="29"/>
    </row>
    <row r="307" customFormat="false" ht="15" hidden="false" customHeight="false" outlineLevel="0" collapsed="false">
      <c r="A307" s="28"/>
      <c r="B307" s="29"/>
    </row>
    <row r="308" customFormat="false" ht="15" hidden="false" customHeight="false" outlineLevel="0" collapsed="false">
      <c r="A308" s="28"/>
      <c r="B308" s="29"/>
    </row>
    <row r="309" customFormat="false" ht="15" hidden="false" customHeight="false" outlineLevel="0" collapsed="false">
      <c r="A309" s="28"/>
      <c r="B309" s="29"/>
    </row>
    <row r="310" customFormat="false" ht="15" hidden="false" customHeight="false" outlineLevel="0" collapsed="false">
      <c r="A310" s="28"/>
      <c r="B310" s="29"/>
    </row>
    <row r="311" customFormat="false" ht="15" hidden="false" customHeight="false" outlineLevel="0" collapsed="false">
      <c r="A311" s="28"/>
      <c r="B311" s="29"/>
    </row>
    <row r="312" customFormat="false" ht="15" hidden="false" customHeight="false" outlineLevel="0" collapsed="false">
      <c r="A312" s="28"/>
      <c r="B312" s="29"/>
    </row>
    <row r="313" customFormat="false" ht="15" hidden="false" customHeight="false" outlineLevel="0" collapsed="false">
      <c r="A313" s="28"/>
      <c r="B313" s="29"/>
    </row>
    <row r="314" customFormat="false" ht="15" hidden="false" customHeight="false" outlineLevel="0" collapsed="false">
      <c r="A314" s="28"/>
      <c r="B314" s="29"/>
    </row>
    <row r="315" customFormat="false" ht="15" hidden="false" customHeight="false" outlineLevel="0" collapsed="false">
      <c r="A315" s="28"/>
      <c r="B315" s="29"/>
    </row>
    <row r="316" customFormat="false" ht="15" hidden="false" customHeight="false" outlineLevel="0" collapsed="false">
      <c r="A316" s="28"/>
      <c r="B316" s="29"/>
    </row>
    <row r="317" customFormat="false" ht="15" hidden="false" customHeight="false" outlineLevel="0" collapsed="false">
      <c r="A317" s="28"/>
      <c r="B317" s="29"/>
    </row>
    <row r="318" customFormat="false" ht="15" hidden="false" customHeight="false" outlineLevel="0" collapsed="false">
      <c r="A318" s="28"/>
      <c r="B318" s="29"/>
    </row>
    <row r="319" customFormat="false" ht="15" hidden="false" customHeight="false" outlineLevel="0" collapsed="false">
      <c r="A319" s="28"/>
      <c r="B319" s="29"/>
    </row>
    <row r="320" customFormat="false" ht="15" hidden="false" customHeight="false" outlineLevel="0" collapsed="false">
      <c r="A320" s="28"/>
      <c r="B320" s="29"/>
    </row>
    <row r="321" customFormat="false" ht="15" hidden="false" customHeight="false" outlineLevel="0" collapsed="false">
      <c r="A321" s="28"/>
      <c r="B321" s="29"/>
    </row>
    <row r="322" customFormat="false" ht="15" hidden="false" customHeight="false" outlineLevel="0" collapsed="false">
      <c r="A322" s="28"/>
      <c r="B322" s="29"/>
    </row>
    <row r="323" customFormat="false" ht="15" hidden="false" customHeight="false" outlineLevel="0" collapsed="false">
      <c r="A323" s="28"/>
      <c r="B323" s="29"/>
    </row>
    <row r="324" customFormat="false" ht="15" hidden="false" customHeight="false" outlineLevel="0" collapsed="false">
      <c r="A324" s="28"/>
      <c r="B324" s="29"/>
    </row>
    <row r="325" customFormat="false" ht="15" hidden="false" customHeight="false" outlineLevel="0" collapsed="false">
      <c r="A325" s="28"/>
      <c r="B325" s="29"/>
    </row>
    <row r="326" customFormat="false" ht="15" hidden="false" customHeight="false" outlineLevel="0" collapsed="false">
      <c r="A326" s="28"/>
      <c r="B326" s="29"/>
    </row>
    <row r="327" customFormat="false" ht="15" hidden="false" customHeight="false" outlineLevel="0" collapsed="false">
      <c r="A327" s="28"/>
      <c r="B327" s="29"/>
    </row>
    <row r="328" customFormat="false" ht="15" hidden="false" customHeight="false" outlineLevel="0" collapsed="false">
      <c r="A328" s="28"/>
      <c r="B328" s="29"/>
    </row>
    <row r="329" customFormat="false" ht="15" hidden="false" customHeight="false" outlineLevel="0" collapsed="false">
      <c r="A329" s="28"/>
      <c r="B329" s="29"/>
    </row>
    <row r="330" customFormat="false" ht="15" hidden="false" customHeight="false" outlineLevel="0" collapsed="false">
      <c r="A330" s="28"/>
      <c r="B330" s="29"/>
    </row>
    <row r="331" customFormat="false" ht="15" hidden="false" customHeight="false" outlineLevel="0" collapsed="false">
      <c r="A331" s="28"/>
      <c r="B331" s="29"/>
    </row>
    <row r="332" customFormat="false" ht="15" hidden="false" customHeight="false" outlineLevel="0" collapsed="false">
      <c r="A332" s="28"/>
      <c r="B332" s="29"/>
    </row>
    <row r="333" customFormat="false" ht="15" hidden="false" customHeight="false" outlineLevel="0" collapsed="false">
      <c r="A333" s="28"/>
      <c r="B333" s="29"/>
    </row>
    <row r="334" customFormat="false" ht="15" hidden="false" customHeight="false" outlineLevel="0" collapsed="false">
      <c r="A334" s="28"/>
      <c r="B334" s="29"/>
    </row>
    <row r="335" customFormat="false" ht="15" hidden="false" customHeight="false" outlineLevel="0" collapsed="false">
      <c r="A335" s="28"/>
      <c r="B335" s="29"/>
    </row>
    <row r="336" customFormat="false" ht="15" hidden="false" customHeight="false" outlineLevel="0" collapsed="false">
      <c r="A336" s="28"/>
      <c r="B336" s="29"/>
    </row>
    <row r="337" customFormat="false" ht="15" hidden="false" customHeight="false" outlineLevel="0" collapsed="false">
      <c r="A337" s="28"/>
      <c r="B337" s="29"/>
    </row>
    <row r="338" customFormat="false" ht="15" hidden="false" customHeight="false" outlineLevel="0" collapsed="false">
      <c r="A338" s="28"/>
      <c r="B338" s="29"/>
    </row>
    <row r="339" customFormat="false" ht="15" hidden="false" customHeight="false" outlineLevel="0" collapsed="false">
      <c r="A339" s="28"/>
      <c r="B339" s="29"/>
    </row>
    <row r="340" customFormat="false" ht="15" hidden="false" customHeight="false" outlineLevel="0" collapsed="false">
      <c r="A340" s="28"/>
      <c r="B340" s="29"/>
    </row>
    <row r="341" customFormat="false" ht="15" hidden="false" customHeight="false" outlineLevel="0" collapsed="false">
      <c r="A341" s="28"/>
      <c r="B341" s="29"/>
    </row>
    <row r="342" customFormat="false" ht="15" hidden="false" customHeight="false" outlineLevel="0" collapsed="false">
      <c r="A342" s="28"/>
      <c r="B342" s="29"/>
    </row>
    <row r="343" customFormat="false" ht="15" hidden="false" customHeight="false" outlineLevel="0" collapsed="false">
      <c r="A343" s="28"/>
      <c r="B343" s="29"/>
    </row>
    <row r="344" customFormat="false" ht="15" hidden="false" customHeight="false" outlineLevel="0" collapsed="false">
      <c r="A344" s="28"/>
      <c r="B344" s="29"/>
    </row>
    <row r="345" customFormat="false" ht="15" hidden="false" customHeight="false" outlineLevel="0" collapsed="false">
      <c r="A345" s="28"/>
      <c r="B345" s="29"/>
    </row>
    <row r="346" customFormat="false" ht="15" hidden="false" customHeight="false" outlineLevel="0" collapsed="false">
      <c r="A346" s="28"/>
      <c r="B346" s="29"/>
    </row>
    <row r="347" customFormat="false" ht="15" hidden="false" customHeight="false" outlineLevel="0" collapsed="false">
      <c r="A347" s="28"/>
      <c r="B347" s="29"/>
    </row>
    <row r="348" customFormat="false" ht="15" hidden="false" customHeight="false" outlineLevel="0" collapsed="false">
      <c r="A348" s="28"/>
      <c r="B348" s="29"/>
    </row>
    <row r="349" customFormat="false" ht="15" hidden="false" customHeight="false" outlineLevel="0" collapsed="false">
      <c r="A349" s="28"/>
      <c r="B349" s="29"/>
    </row>
    <row r="350" customFormat="false" ht="15" hidden="false" customHeight="false" outlineLevel="0" collapsed="false">
      <c r="A350" s="28"/>
      <c r="B350" s="29"/>
    </row>
    <row r="351" customFormat="false" ht="15" hidden="false" customHeight="false" outlineLevel="0" collapsed="false">
      <c r="A351" s="28"/>
      <c r="B351" s="29"/>
    </row>
    <row r="352" customFormat="false" ht="15" hidden="false" customHeight="false" outlineLevel="0" collapsed="false">
      <c r="A352" s="28"/>
      <c r="B352" s="29"/>
    </row>
    <row r="353" customFormat="false" ht="15" hidden="false" customHeight="false" outlineLevel="0" collapsed="false">
      <c r="A353" s="28"/>
      <c r="B353" s="29"/>
    </row>
    <row r="354" customFormat="false" ht="15" hidden="false" customHeight="false" outlineLevel="0" collapsed="false">
      <c r="A354" s="28"/>
      <c r="B354" s="29"/>
    </row>
    <row r="355" customFormat="false" ht="15" hidden="false" customHeight="false" outlineLevel="0" collapsed="false">
      <c r="A355" s="28"/>
      <c r="B355" s="29"/>
    </row>
    <row r="356" customFormat="false" ht="15" hidden="false" customHeight="false" outlineLevel="0" collapsed="false">
      <c r="A356" s="28"/>
      <c r="B356" s="29"/>
    </row>
    <row r="357" customFormat="false" ht="15" hidden="false" customHeight="false" outlineLevel="0" collapsed="false">
      <c r="A357" s="28"/>
      <c r="B357" s="29"/>
    </row>
    <row r="358" customFormat="false" ht="15" hidden="false" customHeight="false" outlineLevel="0" collapsed="false">
      <c r="A358" s="28"/>
      <c r="B358" s="29"/>
    </row>
    <row r="359" customFormat="false" ht="15" hidden="false" customHeight="false" outlineLevel="0" collapsed="false">
      <c r="A359" s="28"/>
      <c r="B359" s="29"/>
    </row>
    <row r="360" customFormat="false" ht="15" hidden="false" customHeight="false" outlineLevel="0" collapsed="false">
      <c r="A360" s="28"/>
      <c r="B360" s="29"/>
    </row>
    <row r="361" customFormat="false" ht="15" hidden="false" customHeight="false" outlineLevel="0" collapsed="false">
      <c r="A361" s="28"/>
      <c r="B361" s="29"/>
    </row>
    <row r="362" customFormat="false" ht="15" hidden="false" customHeight="false" outlineLevel="0" collapsed="false">
      <c r="A362" s="28"/>
      <c r="B362" s="29"/>
    </row>
    <row r="363" customFormat="false" ht="15" hidden="false" customHeight="false" outlineLevel="0" collapsed="false">
      <c r="A363" s="28"/>
      <c r="B363" s="29"/>
    </row>
    <row r="364" customFormat="false" ht="15" hidden="false" customHeight="false" outlineLevel="0" collapsed="false">
      <c r="A364" s="28"/>
      <c r="B364" s="29"/>
    </row>
    <row r="365" customFormat="false" ht="15" hidden="false" customHeight="false" outlineLevel="0" collapsed="false">
      <c r="A365" s="28"/>
      <c r="B365" s="29"/>
    </row>
    <row r="366" customFormat="false" ht="15" hidden="false" customHeight="false" outlineLevel="0" collapsed="false">
      <c r="A366" s="28"/>
      <c r="B366" s="29"/>
    </row>
    <row r="367" customFormat="false" ht="15" hidden="false" customHeight="false" outlineLevel="0" collapsed="false">
      <c r="A367" s="28"/>
      <c r="B367" s="29"/>
    </row>
    <row r="368" customFormat="false" ht="15" hidden="false" customHeight="false" outlineLevel="0" collapsed="false">
      <c r="A368" s="28"/>
      <c r="B368" s="29"/>
    </row>
    <row r="369" customFormat="false" ht="15" hidden="false" customHeight="false" outlineLevel="0" collapsed="false">
      <c r="A369" s="28"/>
      <c r="B369" s="29"/>
    </row>
    <row r="370" customFormat="false" ht="15" hidden="false" customHeight="false" outlineLevel="0" collapsed="false">
      <c r="A370" s="28"/>
      <c r="B370" s="29"/>
    </row>
    <row r="371" customFormat="false" ht="15" hidden="false" customHeight="false" outlineLevel="0" collapsed="false">
      <c r="A371" s="28"/>
      <c r="B371" s="29"/>
    </row>
    <row r="372" customFormat="false" ht="15" hidden="false" customHeight="false" outlineLevel="0" collapsed="false">
      <c r="A372" s="28"/>
      <c r="B372" s="29"/>
    </row>
    <row r="373" customFormat="false" ht="15" hidden="false" customHeight="false" outlineLevel="0" collapsed="false">
      <c r="A373" s="28"/>
      <c r="B373" s="29"/>
    </row>
    <row r="374" customFormat="false" ht="15" hidden="false" customHeight="false" outlineLevel="0" collapsed="false">
      <c r="A374" s="28"/>
      <c r="B374" s="29"/>
    </row>
    <row r="375" customFormat="false" ht="15" hidden="false" customHeight="false" outlineLevel="0" collapsed="false">
      <c r="A375" s="28"/>
      <c r="B375" s="29"/>
    </row>
    <row r="376" customFormat="false" ht="15" hidden="false" customHeight="false" outlineLevel="0" collapsed="false">
      <c r="A376" s="28"/>
      <c r="B376" s="29"/>
    </row>
    <row r="377" customFormat="false" ht="15" hidden="false" customHeight="false" outlineLevel="0" collapsed="false">
      <c r="A377" s="28"/>
      <c r="B377" s="29"/>
    </row>
    <row r="378" customFormat="false" ht="15" hidden="false" customHeight="false" outlineLevel="0" collapsed="false">
      <c r="A378" s="28"/>
      <c r="B378" s="29"/>
    </row>
    <row r="379" customFormat="false" ht="15" hidden="false" customHeight="false" outlineLevel="0" collapsed="false">
      <c r="A379" s="28"/>
      <c r="B379" s="29"/>
    </row>
    <row r="380" customFormat="false" ht="15" hidden="false" customHeight="false" outlineLevel="0" collapsed="false">
      <c r="A380" s="28"/>
      <c r="B380" s="29"/>
    </row>
    <row r="381" customFormat="false" ht="15" hidden="false" customHeight="false" outlineLevel="0" collapsed="false">
      <c r="A381" s="28"/>
      <c r="B381" s="29"/>
    </row>
    <row r="382" customFormat="false" ht="15" hidden="false" customHeight="false" outlineLevel="0" collapsed="false">
      <c r="A382" s="28"/>
      <c r="B382" s="29"/>
    </row>
    <row r="383" customFormat="false" ht="15" hidden="false" customHeight="false" outlineLevel="0" collapsed="false">
      <c r="A383" s="28"/>
      <c r="B383" s="29"/>
    </row>
    <row r="384" customFormat="false" ht="15" hidden="false" customHeight="false" outlineLevel="0" collapsed="false">
      <c r="A384" s="28"/>
      <c r="B384" s="29"/>
    </row>
    <row r="385" customFormat="false" ht="15" hidden="false" customHeight="false" outlineLevel="0" collapsed="false">
      <c r="A385" s="28"/>
      <c r="B385" s="29"/>
    </row>
    <row r="386" customFormat="false" ht="15" hidden="false" customHeight="false" outlineLevel="0" collapsed="false">
      <c r="A386" s="28"/>
      <c r="B386" s="29"/>
    </row>
    <row r="387" customFormat="false" ht="15" hidden="false" customHeight="false" outlineLevel="0" collapsed="false">
      <c r="A387" s="28"/>
      <c r="B387" s="29"/>
    </row>
    <row r="388" customFormat="false" ht="15" hidden="false" customHeight="false" outlineLevel="0" collapsed="false">
      <c r="A388" s="28"/>
      <c r="B388" s="29"/>
    </row>
    <row r="389" customFormat="false" ht="15" hidden="false" customHeight="false" outlineLevel="0" collapsed="false">
      <c r="A389" s="28"/>
      <c r="B389" s="29"/>
    </row>
    <row r="390" customFormat="false" ht="15" hidden="false" customHeight="false" outlineLevel="0" collapsed="false">
      <c r="A390" s="28"/>
      <c r="B390" s="29"/>
    </row>
    <row r="391" customFormat="false" ht="15" hidden="false" customHeight="false" outlineLevel="0" collapsed="false">
      <c r="A391" s="28"/>
      <c r="B391" s="29"/>
    </row>
    <row r="392" customFormat="false" ht="15" hidden="false" customHeight="false" outlineLevel="0" collapsed="false">
      <c r="A392" s="28"/>
      <c r="B392" s="29"/>
    </row>
    <row r="393" customFormat="false" ht="15" hidden="false" customHeight="false" outlineLevel="0" collapsed="false">
      <c r="A393" s="28"/>
      <c r="B393" s="29"/>
    </row>
    <row r="394" customFormat="false" ht="15" hidden="false" customHeight="false" outlineLevel="0" collapsed="false">
      <c r="A394" s="28"/>
      <c r="B394" s="29"/>
    </row>
    <row r="395" customFormat="false" ht="15" hidden="false" customHeight="false" outlineLevel="0" collapsed="false">
      <c r="A395" s="28"/>
      <c r="B395" s="29"/>
    </row>
    <row r="396" customFormat="false" ht="15" hidden="false" customHeight="false" outlineLevel="0" collapsed="false">
      <c r="A396" s="28"/>
      <c r="B396" s="29"/>
    </row>
    <row r="397" customFormat="false" ht="15" hidden="false" customHeight="false" outlineLevel="0" collapsed="false">
      <c r="A397" s="28"/>
      <c r="B397" s="29"/>
    </row>
    <row r="398" customFormat="false" ht="15" hidden="false" customHeight="false" outlineLevel="0" collapsed="false">
      <c r="A398" s="28"/>
      <c r="B398" s="29"/>
    </row>
    <row r="399" customFormat="false" ht="15" hidden="false" customHeight="false" outlineLevel="0" collapsed="false">
      <c r="A399" s="28"/>
      <c r="B399" s="29"/>
    </row>
    <row r="400" customFormat="false" ht="15" hidden="false" customHeight="false" outlineLevel="0" collapsed="false">
      <c r="A400" s="28"/>
      <c r="B400" s="29"/>
    </row>
    <row r="401" customFormat="false" ht="15" hidden="false" customHeight="false" outlineLevel="0" collapsed="false">
      <c r="A401" s="28"/>
      <c r="B401" s="29"/>
    </row>
    <row r="402" customFormat="false" ht="15" hidden="false" customHeight="false" outlineLevel="0" collapsed="false">
      <c r="A402" s="28"/>
      <c r="B402" s="29"/>
    </row>
    <row r="403" customFormat="false" ht="15" hidden="false" customHeight="false" outlineLevel="0" collapsed="false">
      <c r="A403" s="28"/>
      <c r="B403" s="29"/>
    </row>
    <row r="404" customFormat="false" ht="15" hidden="false" customHeight="false" outlineLevel="0" collapsed="false">
      <c r="A404" s="28"/>
      <c r="B404" s="29"/>
    </row>
    <row r="405" customFormat="false" ht="15" hidden="false" customHeight="false" outlineLevel="0" collapsed="false">
      <c r="A405" s="28"/>
      <c r="B405" s="29"/>
    </row>
    <row r="406" customFormat="false" ht="15" hidden="false" customHeight="false" outlineLevel="0" collapsed="false">
      <c r="A406" s="28"/>
      <c r="B406" s="29"/>
    </row>
    <row r="407" customFormat="false" ht="15" hidden="false" customHeight="false" outlineLevel="0" collapsed="false">
      <c r="A407" s="28"/>
      <c r="B407" s="29"/>
    </row>
    <row r="408" customFormat="false" ht="15" hidden="false" customHeight="false" outlineLevel="0" collapsed="false">
      <c r="A408" s="28"/>
      <c r="B408" s="29"/>
    </row>
    <row r="409" customFormat="false" ht="15" hidden="false" customHeight="false" outlineLevel="0" collapsed="false">
      <c r="A409" s="28"/>
      <c r="B409" s="29"/>
    </row>
    <row r="410" customFormat="false" ht="15" hidden="false" customHeight="false" outlineLevel="0" collapsed="false">
      <c r="A410" s="28"/>
      <c r="B410" s="29"/>
    </row>
    <row r="411" customFormat="false" ht="15" hidden="false" customHeight="false" outlineLevel="0" collapsed="false">
      <c r="A411" s="28"/>
      <c r="B411" s="29"/>
    </row>
    <row r="412" customFormat="false" ht="15" hidden="false" customHeight="false" outlineLevel="0" collapsed="false">
      <c r="A412" s="28"/>
      <c r="B412" s="29"/>
    </row>
    <row r="413" customFormat="false" ht="15" hidden="false" customHeight="false" outlineLevel="0" collapsed="false">
      <c r="A413" s="28"/>
      <c r="B413" s="29"/>
    </row>
    <row r="414" customFormat="false" ht="15" hidden="false" customHeight="false" outlineLevel="0" collapsed="false">
      <c r="A414" s="28"/>
      <c r="B414" s="29"/>
    </row>
    <row r="415" customFormat="false" ht="15" hidden="false" customHeight="false" outlineLevel="0" collapsed="false">
      <c r="A415" s="28"/>
      <c r="B415" s="29"/>
    </row>
    <row r="416" customFormat="false" ht="15" hidden="false" customHeight="false" outlineLevel="0" collapsed="false">
      <c r="A416" s="28"/>
      <c r="B416" s="29"/>
    </row>
    <row r="417" customFormat="false" ht="15" hidden="false" customHeight="false" outlineLevel="0" collapsed="false">
      <c r="A417" s="28"/>
      <c r="B417" s="29"/>
    </row>
    <row r="418" customFormat="false" ht="15" hidden="false" customHeight="false" outlineLevel="0" collapsed="false">
      <c r="A418" s="28"/>
      <c r="B418" s="29"/>
    </row>
    <row r="419" customFormat="false" ht="15" hidden="false" customHeight="false" outlineLevel="0" collapsed="false">
      <c r="A419" s="28"/>
      <c r="B419" s="29"/>
    </row>
    <row r="420" customFormat="false" ht="15" hidden="false" customHeight="false" outlineLevel="0" collapsed="false">
      <c r="A420" s="28"/>
      <c r="B420" s="29"/>
    </row>
    <row r="421" customFormat="false" ht="15" hidden="false" customHeight="false" outlineLevel="0" collapsed="false">
      <c r="A421" s="28"/>
      <c r="B421" s="29"/>
    </row>
    <row r="422" customFormat="false" ht="15" hidden="false" customHeight="false" outlineLevel="0" collapsed="false">
      <c r="A422" s="28"/>
      <c r="B422" s="29"/>
    </row>
    <row r="423" customFormat="false" ht="15" hidden="false" customHeight="false" outlineLevel="0" collapsed="false">
      <c r="A423" s="28"/>
      <c r="B423" s="29"/>
    </row>
    <row r="424" customFormat="false" ht="15" hidden="false" customHeight="false" outlineLevel="0" collapsed="false">
      <c r="A424" s="28"/>
      <c r="B424" s="29"/>
    </row>
    <row r="425" customFormat="false" ht="15" hidden="false" customHeight="false" outlineLevel="0" collapsed="false">
      <c r="A425" s="28"/>
      <c r="B425" s="29"/>
    </row>
    <row r="426" customFormat="false" ht="15" hidden="false" customHeight="false" outlineLevel="0" collapsed="false">
      <c r="A426" s="28"/>
      <c r="B426" s="29"/>
    </row>
    <row r="427" customFormat="false" ht="15" hidden="false" customHeight="false" outlineLevel="0" collapsed="false">
      <c r="A427" s="28"/>
      <c r="B427" s="29"/>
    </row>
    <row r="428" customFormat="false" ht="15" hidden="false" customHeight="false" outlineLevel="0" collapsed="false">
      <c r="A428" s="28"/>
      <c r="B428" s="29"/>
    </row>
    <row r="429" customFormat="false" ht="15" hidden="false" customHeight="false" outlineLevel="0" collapsed="false">
      <c r="A429" s="28"/>
      <c r="B429" s="29"/>
    </row>
    <row r="430" customFormat="false" ht="15" hidden="false" customHeight="false" outlineLevel="0" collapsed="false">
      <c r="A430" s="28"/>
      <c r="B430" s="29"/>
    </row>
    <row r="431" customFormat="false" ht="15" hidden="false" customHeight="false" outlineLevel="0" collapsed="false">
      <c r="A431" s="28"/>
      <c r="B431" s="29"/>
    </row>
    <row r="432" customFormat="false" ht="15" hidden="false" customHeight="false" outlineLevel="0" collapsed="false">
      <c r="A432" s="28"/>
      <c r="B432" s="29"/>
    </row>
    <row r="433" customFormat="false" ht="15" hidden="false" customHeight="false" outlineLevel="0" collapsed="false">
      <c r="A433" s="28"/>
      <c r="B433" s="29"/>
    </row>
    <row r="434" customFormat="false" ht="15" hidden="false" customHeight="false" outlineLevel="0" collapsed="false">
      <c r="A434" s="28"/>
      <c r="B434" s="29"/>
    </row>
    <row r="435" customFormat="false" ht="15" hidden="false" customHeight="false" outlineLevel="0" collapsed="false">
      <c r="A435" s="28"/>
      <c r="B435" s="29"/>
    </row>
    <row r="436" customFormat="false" ht="15" hidden="false" customHeight="false" outlineLevel="0" collapsed="false">
      <c r="A436" s="28"/>
      <c r="B436" s="29"/>
    </row>
    <row r="437" customFormat="false" ht="15" hidden="false" customHeight="false" outlineLevel="0" collapsed="false">
      <c r="A437" s="28"/>
      <c r="B437" s="29"/>
    </row>
    <row r="438" customFormat="false" ht="15" hidden="false" customHeight="false" outlineLevel="0" collapsed="false">
      <c r="A438" s="28"/>
      <c r="B438" s="29"/>
    </row>
    <row r="439" customFormat="false" ht="15" hidden="false" customHeight="false" outlineLevel="0" collapsed="false">
      <c r="A439" s="28"/>
      <c r="B439" s="29"/>
    </row>
    <row r="440" customFormat="false" ht="15" hidden="false" customHeight="false" outlineLevel="0" collapsed="false">
      <c r="A440" s="28"/>
      <c r="B440" s="29"/>
    </row>
    <row r="441" customFormat="false" ht="15" hidden="false" customHeight="false" outlineLevel="0" collapsed="false">
      <c r="A441" s="28"/>
      <c r="B441" s="29"/>
    </row>
    <row r="442" customFormat="false" ht="15" hidden="false" customHeight="false" outlineLevel="0" collapsed="false">
      <c r="A442" s="28"/>
      <c r="B442" s="29"/>
    </row>
    <row r="443" customFormat="false" ht="15" hidden="false" customHeight="false" outlineLevel="0" collapsed="false">
      <c r="A443" s="28"/>
      <c r="B443" s="29"/>
    </row>
    <row r="444" customFormat="false" ht="15" hidden="false" customHeight="false" outlineLevel="0" collapsed="false">
      <c r="A444" s="28"/>
      <c r="B444" s="29"/>
    </row>
    <row r="445" customFormat="false" ht="15" hidden="false" customHeight="false" outlineLevel="0" collapsed="false">
      <c r="A445" s="28"/>
      <c r="B445" s="29"/>
    </row>
    <row r="446" customFormat="false" ht="15" hidden="false" customHeight="false" outlineLevel="0" collapsed="false">
      <c r="A446" s="28"/>
      <c r="B446" s="29"/>
    </row>
    <row r="447" customFormat="false" ht="15" hidden="false" customHeight="false" outlineLevel="0" collapsed="false">
      <c r="A447" s="28"/>
      <c r="B447" s="29"/>
    </row>
    <row r="448" customFormat="false" ht="15" hidden="false" customHeight="false" outlineLevel="0" collapsed="false">
      <c r="A448" s="28"/>
      <c r="B448" s="29"/>
    </row>
    <row r="449" customFormat="false" ht="15" hidden="false" customHeight="false" outlineLevel="0" collapsed="false">
      <c r="A449" s="28"/>
      <c r="B449" s="29"/>
    </row>
    <row r="450" customFormat="false" ht="15" hidden="false" customHeight="false" outlineLevel="0" collapsed="false">
      <c r="A450" s="28"/>
      <c r="B450" s="29"/>
    </row>
    <row r="451" customFormat="false" ht="15" hidden="false" customHeight="false" outlineLevel="0" collapsed="false">
      <c r="A451" s="28"/>
      <c r="B451" s="29"/>
    </row>
    <row r="452" customFormat="false" ht="15" hidden="false" customHeight="false" outlineLevel="0" collapsed="false">
      <c r="A452" s="28"/>
      <c r="B452" s="29"/>
    </row>
    <row r="453" customFormat="false" ht="15" hidden="false" customHeight="false" outlineLevel="0" collapsed="false">
      <c r="A453" s="28"/>
      <c r="B453" s="29"/>
    </row>
    <row r="454" customFormat="false" ht="15" hidden="false" customHeight="false" outlineLevel="0" collapsed="false">
      <c r="A454" s="28"/>
      <c r="B454" s="29"/>
    </row>
    <row r="455" customFormat="false" ht="15" hidden="false" customHeight="false" outlineLevel="0" collapsed="false">
      <c r="A455" s="28"/>
      <c r="B455" s="29"/>
    </row>
    <row r="456" customFormat="false" ht="15" hidden="false" customHeight="false" outlineLevel="0" collapsed="false">
      <c r="A456" s="28"/>
      <c r="B456" s="29"/>
    </row>
    <row r="457" customFormat="false" ht="15" hidden="false" customHeight="false" outlineLevel="0" collapsed="false">
      <c r="A457" s="28"/>
      <c r="B457" s="29"/>
    </row>
    <row r="458" customFormat="false" ht="15" hidden="false" customHeight="false" outlineLevel="0" collapsed="false">
      <c r="A458" s="28"/>
      <c r="B458" s="29"/>
    </row>
    <row r="459" customFormat="false" ht="15" hidden="false" customHeight="false" outlineLevel="0" collapsed="false">
      <c r="A459" s="28"/>
      <c r="B459" s="29"/>
    </row>
    <row r="460" customFormat="false" ht="15" hidden="false" customHeight="false" outlineLevel="0" collapsed="false">
      <c r="A460" s="28"/>
      <c r="B460" s="29"/>
    </row>
    <row r="461" customFormat="false" ht="15" hidden="false" customHeight="false" outlineLevel="0" collapsed="false">
      <c r="A461" s="28"/>
      <c r="B461" s="29"/>
    </row>
    <row r="462" customFormat="false" ht="15" hidden="false" customHeight="false" outlineLevel="0" collapsed="false">
      <c r="A462" s="28"/>
      <c r="B462" s="29"/>
    </row>
    <row r="463" customFormat="false" ht="15" hidden="false" customHeight="false" outlineLevel="0" collapsed="false">
      <c r="A463" s="28"/>
      <c r="B463" s="29"/>
    </row>
    <row r="464" customFormat="false" ht="15" hidden="false" customHeight="false" outlineLevel="0" collapsed="false">
      <c r="A464" s="28"/>
      <c r="B464" s="29"/>
    </row>
    <row r="465" customFormat="false" ht="15" hidden="false" customHeight="false" outlineLevel="0" collapsed="false">
      <c r="A465" s="28"/>
      <c r="B465" s="29"/>
    </row>
    <row r="466" customFormat="false" ht="15" hidden="false" customHeight="false" outlineLevel="0" collapsed="false">
      <c r="A466" s="28"/>
      <c r="B466" s="29"/>
    </row>
    <row r="467" customFormat="false" ht="15" hidden="false" customHeight="false" outlineLevel="0" collapsed="false">
      <c r="A467" s="28"/>
      <c r="B467" s="29"/>
    </row>
    <row r="468" customFormat="false" ht="15" hidden="false" customHeight="false" outlineLevel="0" collapsed="false">
      <c r="A468" s="28"/>
      <c r="B468" s="29"/>
    </row>
    <row r="469" customFormat="false" ht="15" hidden="false" customHeight="false" outlineLevel="0" collapsed="false">
      <c r="A469" s="28"/>
      <c r="B469" s="29"/>
    </row>
    <row r="470" customFormat="false" ht="15" hidden="false" customHeight="false" outlineLevel="0" collapsed="false">
      <c r="A470" s="28"/>
      <c r="B470" s="29"/>
    </row>
    <row r="471" customFormat="false" ht="15" hidden="false" customHeight="false" outlineLevel="0" collapsed="false">
      <c r="A471" s="28"/>
      <c r="B471" s="29"/>
    </row>
    <row r="472" customFormat="false" ht="15" hidden="false" customHeight="false" outlineLevel="0" collapsed="false">
      <c r="A472" s="28"/>
      <c r="B472" s="29"/>
    </row>
    <row r="473" customFormat="false" ht="15" hidden="false" customHeight="false" outlineLevel="0" collapsed="false">
      <c r="A473" s="28"/>
      <c r="B473" s="29"/>
    </row>
    <row r="474" customFormat="false" ht="15" hidden="false" customHeight="false" outlineLevel="0" collapsed="false">
      <c r="A474" s="28"/>
      <c r="B474" s="29"/>
    </row>
    <row r="475" customFormat="false" ht="15" hidden="false" customHeight="false" outlineLevel="0" collapsed="false">
      <c r="A475" s="28"/>
      <c r="B475" s="29"/>
    </row>
    <row r="476" customFormat="false" ht="15" hidden="false" customHeight="false" outlineLevel="0" collapsed="false">
      <c r="A476" s="28"/>
      <c r="B476" s="29"/>
    </row>
    <row r="477" customFormat="false" ht="15" hidden="false" customHeight="false" outlineLevel="0" collapsed="false">
      <c r="A477" s="28"/>
      <c r="B477" s="29"/>
    </row>
    <row r="478" customFormat="false" ht="15" hidden="false" customHeight="false" outlineLevel="0" collapsed="false">
      <c r="A478" s="28"/>
      <c r="B478" s="29"/>
    </row>
    <row r="479" customFormat="false" ht="15" hidden="false" customHeight="false" outlineLevel="0" collapsed="false">
      <c r="A479" s="28"/>
      <c r="B479" s="29"/>
    </row>
    <row r="480" customFormat="false" ht="15" hidden="false" customHeight="false" outlineLevel="0" collapsed="false">
      <c r="A480" s="28"/>
      <c r="B480" s="29"/>
    </row>
    <row r="481" customFormat="false" ht="15" hidden="false" customHeight="false" outlineLevel="0" collapsed="false">
      <c r="A481" s="28"/>
      <c r="B481" s="29"/>
    </row>
    <row r="482" customFormat="false" ht="15" hidden="false" customHeight="false" outlineLevel="0" collapsed="false">
      <c r="A482" s="28"/>
      <c r="B482" s="29"/>
    </row>
    <row r="483" customFormat="false" ht="15" hidden="false" customHeight="false" outlineLevel="0" collapsed="false">
      <c r="A483" s="28"/>
      <c r="B483" s="29"/>
    </row>
    <row r="484" customFormat="false" ht="15" hidden="false" customHeight="false" outlineLevel="0" collapsed="false">
      <c r="A484" s="28"/>
      <c r="B484" s="29"/>
    </row>
    <row r="485" customFormat="false" ht="15" hidden="false" customHeight="false" outlineLevel="0" collapsed="false">
      <c r="A485" s="28"/>
      <c r="B485" s="29"/>
    </row>
    <row r="486" customFormat="false" ht="15" hidden="false" customHeight="false" outlineLevel="0" collapsed="false">
      <c r="A486" s="28"/>
      <c r="B486" s="29"/>
    </row>
    <row r="487" customFormat="false" ht="15" hidden="false" customHeight="false" outlineLevel="0" collapsed="false">
      <c r="A487" s="28"/>
      <c r="B487" s="29"/>
    </row>
    <row r="488" customFormat="false" ht="15" hidden="false" customHeight="false" outlineLevel="0" collapsed="false">
      <c r="A488" s="28"/>
      <c r="B488" s="29"/>
    </row>
    <row r="489" customFormat="false" ht="15" hidden="false" customHeight="false" outlineLevel="0" collapsed="false">
      <c r="A489" s="28"/>
      <c r="B489" s="29"/>
    </row>
    <row r="490" customFormat="false" ht="15" hidden="false" customHeight="false" outlineLevel="0" collapsed="false">
      <c r="A490" s="28"/>
      <c r="B490" s="29"/>
    </row>
    <row r="491" customFormat="false" ht="15" hidden="false" customHeight="false" outlineLevel="0" collapsed="false">
      <c r="A491" s="28"/>
      <c r="B491" s="29"/>
    </row>
    <row r="492" customFormat="false" ht="15" hidden="false" customHeight="false" outlineLevel="0" collapsed="false">
      <c r="A492" s="28"/>
      <c r="B492" s="29"/>
    </row>
    <row r="493" customFormat="false" ht="15" hidden="false" customHeight="false" outlineLevel="0" collapsed="false">
      <c r="A493" s="28"/>
      <c r="B493" s="29"/>
    </row>
    <row r="494" customFormat="false" ht="15" hidden="false" customHeight="false" outlineLevel="0" collapsed="false">
      <c r="A494" s="28"/>
      <c r="B494" s="29"/>
    </row>
    <row r="495" customFormat="false" ht="15" hidden="false" customHeight="false" outlineLevel="0" collapsed="false">
      <c r="A495" s="28"/>
      <c r="B495" s="29"/>
    </row>
    <row r="496" customFormat="false" ht="15" hidden="false" customHeight="false" outlineLevel="0" collapsed="false">
      <c r="A496" s="28"/>
      <c r="B496" s="29"/>
    </row>
    <row r="497" customFormat="false" ht="15" hidden="false" customHeight="false" outlineLevel="0" collapsed="false">
      <c r="A497" s="28"/>
      <c r="B497" s="29"/>
    </row>
    <row r="498" customFormat="false" ht="15" hidden="false" customHeight="false" outlineLevel="0" collapsed="false">
      <c r="A498" s="28"/>
      <c r="B498" s="29"/>
    </row>
    <row r="499" customFormat="false" ht="15" hidden="false" customHeight="false" outlineLevel="0" collapsed="false">
      <c r="A499" s="28"/>
      <c r="B499" s="29"/>
    </row>
    <row r="500" customFormat="false" ht="15" hidden="false" customHeight="false" outlineLevel="0" collapsed="false">
      <c r="A500" s="28"/>
      <c r="B500" s="29"/>
    </row>
    <row r="501" customFormat="false" ht="15" hidden="false" customHeight="false" outlineLevel="0" collapsed="false">
      <c r="A501" s="28"/>
      <c r="B501" s="29"/>
    </row>
    <row r="502" customFormat="false" ht="15" hidden="false" customHeight="false" outlineLevel="0" collapsed="false">
      <c r="A502" s="28"/>
      <c r="B502" s="29"/>
    </row>
    <row r="503" customFormat="false" ht="15" hidden="false" customHeight="false" outlineLevel="0" collapsed="false">
      <c r="A503" s="28"/>
      <c r="B503" s="29"/>
    </row>
    <row r="504" customFormat="false" ht="15" hidden="false" customHeight="false" outlineLevel="0" collapsed="false">
      <c r="A504" s="28"/>
      <c r="B504" s="29"/>
    </row>
    <row r="505" customFormat="false" ht="15" hidden="false" customHeight="false" outlineLevel="0" collapsed="false">
      <c r="A505" s="28"/>
      <c r="B505" s="29"/>
    </row>
    <row r="506" customFormat="false" ht="15" hidden="false" customHeight="false" outlineLevel="0" collapsed="false">
      <c r="A506" s="28"/>
      <c r="B506" s="29"/>
    </row>
    <row r="507" customFormat="false" ht="15" hidden="false" customHeight="false" outlineLevel="0" collapsed="false">
      <c r="A507" s="28"/>
      <c r="B507" s="29"/>
    </row>
    <row r="508" customFormat="false" ht="15" hidden="false" customHeight="false" outlineLevel="0" collapsed="false">
      <c r="A508" s="28"/>
      <c r="B508" s="29"/>
    </row>
    <row r="509" customFormat="false" ht="15" hidden="false" customHeight="false" outlineLevel="0" collapsed="false">
      <c r="A509" s="28"/>
      <c r="B509" s="29"/>
    </row>
    <row r="510" customFormat="false" ht="15" hidden="false" customHeight="false" outlineLevel="0" collapsed="false">
      <c r="A510" s="28"/>
      <c r="B510" s="29"/>
    </row>
    <row r="511" customFormat="false" ht="15" hidden="false" customHeight="false" outlineLevel="0" collapsed="false">
      <c r="A511" s="28"/>
      <c r="B511" s="29"/>
    </row>
    <row r="512" customFormat="false" ht="15" hidden="false" customHeight="false" outlineLevel="0" collapsed="false">
      <c r="A512" s="28"/>
      <c r="B512" s="29"/>
    </row>
    <row r="513" customFormat="false" ht="15" hidden="false" customHeight="false" outlineLevel="0" collapsed="false">
      <c r="A513" s="28"/>
      <c r="B513" s="29"/>
    </row>
    <row r="514" customFormat="false" ht="15" hidden="false" customHeight="false" outlineLevel="0" collapsed="false">
      <c r="A514" s="28"/>
      <c r="B514" s="29"/>
    </row>
    <row r="515" customFormat="false" ht="15" hidden="false" customHeight="false" outlineLevel="0" collapsed="false">
      <c r="A515" s="28"/>
      <c r="B515" s="29"/>
    </row>
    <row r="516" customFormat="false" ht="15" hidden="false" customHeight="false" outlineLevel="0" collapsed="false">
      <c r="A516" s="28"/>
      <c r="B516" s="29"/>
    </row>
    <row r="517" customFormat="false" ht="15" hidden="false" customHeight="false" outlineLevel="0" collapsed="false">
      <c r="A517" s="28"/>
      <c r="B517" s="29"/>
    </row>
    <row r="518" customFormat="false" ht="15" hidden="false" customHeight="false" outlineLevel="0" collapsed="false">
      <c r="A518" s="28"/>
      <c r="B518" s="29"/>
    </row>
    <row r="519" customFormat="false" ht="15" hidden="false" customHeight="false" outlineLevel="0" collapsed="false">
      <c r="A519" s="28"/>
      <c r="B519" s="29"/>
    </row>
    <row r="520" customFormat="false" ht="15" hidden="false" customHeight="false" outlineLevel="0" collapsed="false">
      <c r="A520" s="28"/>
      <c r="B520" s="29"/>
    </row>
    <row r="521" customFormat="false" ht="15" hidden="false" customHeight="false" outlineLevel="0" collapsed="false">
      <c r="A521" s="28"/>
      <c r="B521" s="29"/>
    </row>
    <row r="522" customFormat="false" ht="15" hidden="false" customHeight="false" outlineLevel="0" collapsed="false">
      <c r="A522" s="28"/>
      <c r="B522" s="29"/>
    </row>
    <row r="523" customFormat="false" ht="15" hidden="false" customHeight="false" outlineLevel="0" collapsed="false">
      <c r="A523" s="28"/>
      <c r="B523" s="29"/>
    </row>
    <row r="524" customFormat="false" ht="15" hidden="false" customHeight="false" outlineLevel="0" collapsed="false">
      <c r="A524" s="28"/>
      <c r="B524" s="29"/>
    </row>
    <row r="525" customFormat="false" ht="15" hidden="false" customHeight="false" outlineLevel="0" collapsed="false">
      <c r="A525" s="28"/>
      <c r="B525" s="29"/>
    </row>
    <row r="526" customFormat="false" ht="15" hidden="false" customHeight="false" outlineLevel="0" collapsed="false">
      <c r="A526" s="28"/>
      <c r="B526" s="29"/>
    </row>
    <row r="527" customFormat="false" ht="15" hidden="false" customHeight="false" outlineLevel="0" collapsed="false">
      <c r="A527" s="28"/>
      <c r="B527" s="29"/>
    </row>
    <row r="528" customFormat="false" ht="15" hidden="false" customHeight="false" outlineLevel="0" collapsed="false">
      <c r="A528" s="28"/>
      <c r="B528" s="29"/>
    </row>
    <row r="529" customFormat="false" ht="15" hidden="false" customHeight="false" outlineLevel="0" collapsed="false">
      <c r="A529" s="28"/>
      <c r="B529" s="29"/>
    </row>
    <row r="530" customFormat="false" ht="15" hidden="false" customHeight="false" outlineLevel="0" collapsed="false">
      <c r="A530" s="28"/>
      <c r="B530" s="29"/>
    </row>
    <row r="531" customFormat="false" ht="15" hidden="false" customHeight="false" outlineLevel="0" collapsed="false">
      <c r="A531" s="28"/>
      <c r="B531" s="29"/>
    </row>
    <row r="532" customFormat="false" ht="15" hidden="false" customHeight="false" outlineLevel="0" collapsed="false">
      <c r="A532" s="28"/>
      <c r="B532" s="29"/>
    </row>
    <row r="533" customFormat="false" ht="15" hidden="false" customHeight="false" outlineLevel="0" collapsed="false">
      <c r="A533" s="28"/>
      <c r="B533" s="29"/>
    </row>
    <row r="534" customFormat="false" ht="15" hidden="false" customHeight="false" outlineLevel="0" collapsed="false">
      <c r="A534" s="28"/>
      <c r="B534" s="29"/>
    </row>
    <row r="535" customFormat="false" ht="15" hidden="false" customHeight="false" outlineLevel="0" collapsed="false">
      <c r="A535" s="28"/>
      <c r="B535" s="29"/>
    </row>
    <row r="536" customFormat="false" ht="15" hidden="false" customHeight="false" outlineLevel="0" collapsed="false">
      <c r="A536" s="28"/>
      <c r="B536" s="29"/>
    </row>
    <row r="537" customFormat="false" ht="15" hidden="false" customHeight="false" outlineLevel="0" collapsed="false">
      <c r="A537" s="28"/>
      <c r="B537" s="29"/>
    </row>
    <row r="538" customFormat="false" ht="15" hidden="false" customHeight="false" outlineLevel="0" collapsed="false">
      <c r="A538" s="28"/>
      <c r="B538" s="29"/>
    </row>
    <row r="539" customFormat="false" ht="15" hidden="false" customHeight="false" outlineLevel="0" collapsed="false">
      <c r="A539" s="28"/>
      <c r="B539" s="29"/>
    </row>
    <row r="540" customFormat="false" ht="15" hidden="false" customHeight="false" outlineLevel="0" collapsed="false">
      <c r="A540" s="28"/>
      <c r="B540" s="29"/>
    </row>
    <row r="541" customFormat="false" ht="15" hidden="false" customHeight="false" outlineLevel="0" collapsed="false">
      <c r="A541" s="28"/>
      <c r="B541" s="29"/>
    </row>
    <row r="542" customFormat="false" ht="15" hidden="false" customHeight="false" outlineLevel="0" collapsed="false">
      <c r="A542" s="28"/>
      <c r="B542" s="29"/>
    </row>
    <row r="543" customFormat="false" ht="15" hidden="false" customHeight="false" outlineLevel="0" collapsed="false">
      <c r="A543" s="28"/>
      <c r="B543" s="29"/>
    </row>
    <row r="544" customFormat="false" ht="15" hidden="false" customHeight="false" outlineLevel="0" collapsed="false">
      <c r="A544" s="28"/>
      <c r="B544" s="29"/>
    </row>
    <row r="545" customFormat="false" ht="15" hidden="false" customHeight="false" outlineLevel="0" collapsed="false">
      <c r="A545" s="28"/>
      <c r="B545" s="29"/>
    </row>
    <row r="546" customFormat="false" ht="15" hidden="false" customHeight="false" outlineLevel="0" collapsed="false">
      <c r="A546" s="28"/>
      <c r="B546" s="29"/>
    </row>
    <row r="547" customFormat="false" ht="15" hidden="false" customHeight="false" outlineLevel="0" collapsed="false">
      <c r="A547" s="28"/>
      <c r="B547" s="29"/>
    </row>
    <row r="548" customFormat="false" ht="15" hidden="false" customHeight="false" outlineLevel="0" collapsed="false">
      <c r="A548" s="28"/>
      <c r="B548" s="29"/>
    </row>
    <row r="549" customFormat="false" ht="15" hidden="false" customHeight="false" outlineLevel="0" collapsed="false">
      <c r="A549" s="28"/>
      <c r="B549" s="29"/>
    </row>
    <row r="550" customFormat="false" ht="15" hidden="false" customHeight="false" outlineLevel="0" collapsed="false">
      <c r="A550" s="28"/>
      <c r="B550" s="29"/>
    </row>
    <row r="551" customFormat="false" ht="15" hidden="false" customHeight="false" outlineLevel="0" collapsed="false">
      <c r="A551" s="28"/>
      <c r="B551" s="29"/>
    </row>
    <row r="552" customFormat="false" ht="15" hidden="false" customHeight="false" outlineLevel="0" collapsed="false">
      <c r="A552" s="28"/>
      <c r="B552" s="29"/>
    </row>
    <row r="553" customFormat="false" ht="15" hidden="false" customHeight="false" outlineLevel="0" collapsed="false">
      <c r="A553" s="28"/>
      <c r="B553" s="29"/>
    </row>
    <row r="554" customFormat="false" ht="15" hidden="false" customHeight="false" outlineLevel="0" collapsed="false">
      <c r="A554" s="28"/>
      <c r="B554" s="29"/>
    </row>
    <row r="555" customFormat="false" ht="15" hidden="false" customHeight="false" outlineLevel="0" collapsed="false">
      <c r="A555" s="28"/>
      <c r="B555" s="29"/>
    </row>
    <row r="556" customFormat="false" ht="15" hidden="false" customHeight="false" outlineLevel="0" collapsed="false">
      <c r="A556" s="28"/>
      <c r="B556" s="29"/>
    </row>
    <row r="557" customFormat="false" ht="15" hidden="false" customHeight="false" outlineLevel="0" collapsed="false">
      <c r="A557" s="28"/>
      <c r="B557" s="29"/>
    </row>
    <row r="558" customFormat="false" ht="15" hidden="false" customHeight="false" outlineLevel="0" collapsed="false">
      <c r="A558" s="28"/>
      <c r="B558" s="29"/>
    </row>
    <row r="559" customFormat="false" ht="15" hidden="false" customHeight="false" outlineLevel="0" collapsed="false">
      <c r="A559" s="28"/>
      <c r="B559" s="29"/>
    </row>
    <row r="560" customFormat="false" ht="15" hidden="false" customHeight="false" outlineLevel="0" collapsed="false">
      <c r="A560" s="28"/>
      <c r="B560" s="29"/>
    </row>
    <row r="561" customFormat="false" ht="15" hidden="false" customHeight="false" outlineLevel="0" collapsed="false">
      <c r="A561" s="28"/>
      <c r="B561" s="29"/>
    </row>
    <row r="562" customFormat="false" ht="15" hidden="false" customHeight="false" outlineLevel="0" collapsed="false">
      <c r="A562" s="28"/>
      <c r="B562" s="29"/>
    </row>
    <row r="563" customFormat="false" ht="15" hidden="false" customHeight="false" outlineLevel="0" collapsed="false">
      <c r="A563" s="28"/>
      <c r="B563" s="29"/>
    </row>
    <row r="564" customFormat="false" ht="15" hidden="false" customHeight="false" outlineLevel="0" collapsed="false">
      <c r="A564" s="28"/>
      <c r="B564" s="29"/>
    </row>
    <row r="565" customFormat="false" ht="15" hidden="false" customHeight="false" outlineLevel="0" collapsed="false">
      <c r="A565" s="28"/>
      <c r="B565" s="29"/>
    </row>
    <row r="566" customFormat="false" ht="15" hidden="false" customHeight="false" outlineLevel="0" collapsed="false">
      <c r="A566" s="28"/>
      <c r="B566" s="29"/>
    </row>
    <row r="567" customFormat="false" ht="15" hidden="false" customHeight="false" outlineLevel="0" collapsed="false">
      <c r="A567" s="28"/>
      <c r="B567" s="29"/>
    </row>
    <row r="568" customFormat="false" ht="15" hidden="false" customHeight="false" outlineLevel="0" collapsed="false">
      <c r="A568" s="28"/>
      <c r="B568" s="29"/>
    </row>
    <row r="569" customFormat="false" ht="15" hidden="false" customHeight="false" outlineLevel="0" collapsed="false">
      <c r="A569" s="28"/>
      <c r="B569" s="29"/>
    </row>
    <row r="570" customFormat="false" ht="15" hidden="false" customHeight="false" outlineLevel="0" collapsed="false">
      <c r="A570" s="28"/>
      <c r="B570" s="29"/>
    </row>
    <row r="571" customFormat="false" ht="15" hidden="false" customHeight="false" outlineLevel="0" collapsed="false">
      <c r="A571" s="28"/>
      <c r="B571" s="29"/>
    </row>
    <row r="572" customFormat="false" ht="15" hidden="false" customHeight="false" outlineLevel="0" collapsed="false">
      <c r="A572" s="28"/>
      <c r="B572" s="29"/>
    </row>
    <row r="573" customFormat="false" ht="15" hidden="false" customHeight="false" outlineLevel="0" collapsed="false">
      <c r="A573" s="28"/>
      <c r="B573" s="29"/>
    </row>
    <row r="574" customFormat="false" ht="15" hidden="false" customHeight="false" outlineLevel="0" collapsed="false">
      <c r="A574" s="28"/>
      <c r="B574" s="29"/>
    </row>
    <row r="575" customFormat="false" ht="15" hidden="false" customHeight="false" outlineLevel="0" collapsed="false">
      <c r="A575" s="28"/>
      <c r="B575" s="29"/>
    </row>
    <row r="576" customFormat="false" ht="15" hidden="false" customHeight="false" outlineLevel="0" collapsed="false">
      <c r="A576" s="28"/>
      <c r="B576" s="29"/>
    </row>
    <row r="577" customFormat="false" ht="15" hidden="false" customHeight="false" outlineLevel="0" collapsed="false">
      <c r="A577" s="28"/>
      <c r="B577" s="29"/>
    </row>
    <row r="578" customFormat="false" ht="15" hidden="false" customHeight="false" outlineLevel="0" collapsed="false">
      <c r="A578" s="28"/>
      <c r="B578" s="29"/>
    </row>
    <row r="579" customFormat="false" ht="15" hidden="false" customHeight="false" outlineLevel="0" collapsed="false">
      <c r="A579" s="28"/>
      <c r="B579" s="29"/>
    </row>
    <row r="580" customFormat="false" ht="15" hidden="false" customHeight="false" outlineLevel="0" collapsed="false">
      <c r="A580" s="28"/>
      <c r="B580" s="29"/>
    </row>
    <row r="581" customFormat="false" ht="15" hidden="false" customHeight="false" outlineLevel="0" collapsed="false">
      <c r="A581" s="28"/>
      <c r="B581" s="29"/>
    </row>
    <row r="582" customFormat="false" ht="15" hidden="false" customHeight="false" outlineLevel="0" collapsed="false">
      <c r="A582" s="28"/>
      <c r="B582" s="29"/>
    </row>
    <row r="583" customFormat="false" ht="15" hidden="false" customHeight="false" outlineLevel="0" collapsed="false">
      <c r="A583" s="28"/>
      <c r="B583" s="29"/>
    </row>
    <row r="584" customFormat="false" ht="15" hidden="false" customHeight="false" outlineLevel="0" collapsed="false">
      <c r="A584" s="28"/>
      <c r="B584" s="29"/>
    </row>
    <row r="585" customFormat="false" ht="15" hidden="false" customHeight="false" outlineLevel="0" collapsed="false">
      <c r="A585" s="28"/>
      <c r="B585" s="29"/>
    </row>
    <row r="586" customFormat="false" ht="15" hidden="false" customHeight="false" outlineLevel="0" collapsed="false">
      <c r="A586" s="28"/>
      <c r="B586" s="29"/>
    </row>
    <row r="587" customFormat="false" ht="15" hidden="false" customHeight="false" outlineLevel="0" collapsed="false">
      <c r="A587" s="28"/>
      <c r="B587" s="29"/>
    </row>
    <row r="588" customFormat="false" ht="15" hidden="false" customHeight="false" outlineLevel="0" collapsed="false">
      <c r="A588" s="28"/>
      <c r="B588" s="29"/>
    </row>
    <row r="589" customFormat="false" ht="15" hidden="false" customHeight="false" outlineLevel="0" collapsed="false">
      <c r="A589" s="28"/>
      <c r="B589" s="29"/>
    </row>
    <row r="590" customFormat="false" ht="15" hidden="false" customHeight="false" outlineLevel="0" collapsed="false">
      <c r="A590" s="28"/>
      <c r="B590" s="29"/>
    </row>
    <row r="591" customFormat="false" ht="15" hidden="false" customHeight="false" outlineLevel="0" collapsed="false">
      <c r="A591" s="28"/>
      <c r="B591" s="29"/>
    </row>
    <row r="592" customFormat="false" ht="15" hidden="false" customHeight="false" outlineLevel="0" collapsed="false">
      <c r="A592" s="28"/>
      <c r="B592" s="29"/>
    </row>
    <row r="593" customFormat="false" ht="15" hidden="false" customHeight="false" outlineLevel="0" collapsed="false">
      <c r="A593" s="28"/>
      <c r="B593" s="29"/>
    </row>
    <row r="594" customFormat="false" ht="15" hidden="false" customHeight="false" outlineLevel="0" collapsed="false">
      <c r="A594" s="28"/>
      <c r="B594" s="29"/>
    </row>
    <row r="595" customFormat="false" ht="15" hidden="false" customHeight="false" outlineLevel="0" collapsed="false">
      <c r="A595" s="28"/>
      <c r="B595" s="29"/>
    </row>
    <row r="596" customFormat="false" ht="15" hidden="false" customHeight="false" outlineLevel="0" collapsed="false">
      <c r="A596" s="28"/>
      <c r="B596" s="29"/>
    </row>
    <row r="597" customFormat="false" ht="15" hidden="false" customHeight="false" outlineLevel="0" collapsed="false">
      <c r="A597" s="28"/>
      <c r="B597" s="29"/>
    </row>
    <row r="598" customFormat="false" ht="15" hidden="false" customHeight="false" outlineLevel="0" collapsed="false">
      <c r="A598" s="28"/>
      <c r="B598" s="29"/>
    </row>
    <row r="599" customFormat="false" ht="15" hidden="false" customHeight="false" outlineLevel="0" collapsed="false">
      <c r="A599" s="28"/>
      <c r="B599" s="29"/>
    </row>
    <row r="600" customFormat="false" ht="15" hidden="false" customHeight="false" outlineLevel="0" collapsed="false">
      <c r="A600" s="28"/>
      <c r="B600" s="29"/>
    </row>
    <row r="601" customFormat="false" ht="15" hidden="false" customHeight="false" outlineLevel="0" collapsed="false">
      <c r="A601" s="28"/>
      <c r="B601" s="29"/>
    </row>
    <row r="602" customFormat="false" ht="15" hidden="false" customHeight="false" outlineLevel="0" collapsed="false">
      <c r="A602" s="28"/>
      <c r="B602" s="29"/>
    </row>
    <row r="603" customFormat="false" ht="15" hidden="false" customHeight="false" outlineLevel="0" collapsed="false">
      <c r="A603" s="28"/>
      <c r="B603" s="29"/>
    </row>
    <row r="604" customFormat="false" ht="15" hidden="false" customHeight="false" outlineLevel="0" collapsed="false">
      <c r="A604" s="28"/>
      <c r="B604" s="29"/>
    </row>
    <row r="605" customFormat="false" ht="15" hidden="false" customHeight="false" outlineLevel="0" collapsed="false">
      <c r="A605" s="28"/>
      <c r="B605" s="29"/>
    </row>
    <row r="606" customFormat="false" ht="15" hidden="false" customHeight="false" outlineLevel="0" collapsed="false">
      <c r="A606" s="28"/>
      <c r="B606" s="29"/>
    </row>
    <row r="607" customFormat="false" ht="15" hidden="false" customHeight="false" outlineLevel="0" collapsed="false">
      <c r="A607" s="28"/>
      <c r="B607" s="29"/>
    </row>
    <row r="608" customFormat="false" ht="15" hidden="false" customHeight="false" outlineLevel="0" collapsed="false">
      <c r="A608" s="28"/>
      <c r="B608" s="29"/>
    </row>
    <row r="609" customFormat="false" ht="15" hidden="false" customHeight="false" outlineLevel="0" collapsed="false">
      <c r="A609" s="28"/>
      <c r="B609" s="29"/>
    </row>
    <row r="610" customFormat="false" ht="15" hidden="false" customHeight="false" outlineLevel="0" collapsed="false">
      <c r="A610" s="28"/>
      <c r="B610" s="29"/>
    </row>
    <row r="611" customFormat="false" ht="15" hidden="false" customHeight="false" outlineLevel="0" collapsed="false">
      <c r="A611" s="28"/>
      <c r="B611" s="29"/>
    </row>
    <row r="612" customFormat="false" ht="15" hidden="false" customHeight="false" outlineLevel="0" collapsed="false">
      <c r="A612" s="28"/>
      <c r="B612" s="29"/>
    </row>
    <row r="613" customFormat="false" ht="15" hidden="false" customHeight="false" outlineLevel="0" collapsed="false">
      <c r="A613" s="28"/>
      <c r="B613" s="29"/>
    </row>
    <row r="614" customFormat="false" ht="15" hidden="false" customHeight="false" outlineLevel="0" collapsed="false">
      <c r="A614" s="28"/>
      <c r="B614" s="29"/>
    </row>
    <row r="615" customFormat="false" ht="15" hidden="false" customHeight="false" outlineLevel="0" collapsed="false">
      <c r="A615" s="28"/>
      <c r="B615" s="29"/>
    </row>
    <row r="616" customFormat="false" ht="15" hidden="false" customHeight="false" outlineLevel="0" collapsed="false">
      <c r="A616" s="28"/>
      <c r="B616" s="29"/>
    </row>
    <row r="617" customFormat="false" ht="15" hidden="false" customHeight="false" outlineLevel="0" collapsed="false">
      <c r="A617" s="28"/>
      <c r="B617" s="29"/>
    </row>
    <row r="618" customFormat="false" ht="15" hidden="false" customHeight="false" outlineLevel="0" collapsed="false">
      <c r="A618" s="28"/>
      <c r="B618" s="29"/>
    </row>
    <row r="619" customFormat="false" ht="15" hidden="false" customHeight="false" outlineLevel="0" collapsed="false">
      <c r="A619" s="28"/>
      <c r="B619" s="29"/>
    </row>
    <row r="620" customFormat="false" ht="15" hidden="false" customHeight="false" outlineLevel="0" collapsed="false">
      <c r="A620" s="28"/>
      <c r="B620" s="29"/>
    </row>
    <row r="621" customFormat="false" ht="15" hidden="false" customHeight="false" outlineLevel="0" collapsed="false">
      <c r="A621" s="28"/>
      <c r="B621" s="29"/>
    </row>
    <row r="622" customFormat="false" ht="15" hidden="false" customHeight="false" outlineLevel="0" collapsed="false">
      <c r="A622" s="28"/>
      <c r="B622" s="29"/>
    </row>
    <row r="623" customFormat="false" ht="15" hidden="false" customHeight="false" outlineLevel="0" collapsed="false">
      <c r="A623" s="28"/>
      <c r="B623" s="29"/>
    </row>
    <row r="624" customFormat="false" ht="15" hidden="false" customHeight="false" outlineLevel="0" collapsed="false">
      <c r="A624" s="28"/>
      <c r="B624" s="29"/>
    </row>
    <row r="625" customFormat="false" ht="15" hidden="false" customHeight="false" outlineLevel="0" collapsed="false">
      <c r="A625" s="28"/>
      <c r="B625" s="29"/>
    </row>
    <row r="626" customFormat="false" ht="15" hidden="false" customHeight="false" outlineLevel="0" collapsed="false">
      <c r="A626" s="28"/>
      <c r="B626" s="29"/>
    </row>
    <row r="627" customFormat="false" ht="15" hidden="false" customHeight="false" outlineLevel="0" collapsed="false">
      <c r="A627" s="28"/>
      <c r="B627" s="29"/>
    </row>
    <row r="628" customFormat="false" ht="15" hidden="false" customHeight="false" outlineLevel="0" collapsed="false">
      <c r="A628" s="28"/>
      <c r="B628" s="29"/>
    </row>
    <row r="629" customFormat="false" ht="15" hidden="false" customHeight="false" outlineLevel="0" collapsed="false">
      <c r="A629" s="28"/>
      <c r="B629" s="29"/>
    </row>
    <row r="630" customFormat="false" ht="15" hidden="false" customHeight="false" outlineLevel="0" collapsed="false">
      <c r="A630" s="28"/>
      <c r="B630" s="29"/>
    </row>
    <row r="631" customFormat="false" ht="15" hidden="false" customHeight="false" outlineLevel="0" collapsed="false">
      <c r="A631" s="28"/>
      <c r="B631" s="29"/>
    </row>
    <row r="632" customFormat="false" ht="15" hidden="false" customHeight="false" outlineLevel="0" collapsed="false">
      <c r="A632" s="28"/>
      <c r="B632" s="29"/>
    </row>
    <row r="633" customFormat="false" ht="15" hidden="false" customHeight="false" outlineLevel="0" collapsed="false">
      <c r="A633" s="28"/>
      <c r="B633" s="29"/>
    </row>
    <row r="634" customFormat="false" ht="15" hidden="false" customHeight="false" outlineLevel="0" collapsed="false">
      <c r="A634" s="28"/>
      <c r="B634" s="29"/>
    </row>
    <row r="635" customFormat="false" ht="15" hidden="false" customHeight="false" outlineLevel="0" collapsed="false">
      <c r="A635" s="28"/>
      <c r="B635" s="29"/>
    </row>
    <row r="636" customFormat="false" ht="15" hidden="false" customHeight="false" outlineLevel="0" collapsed="false">
      <c r="A636" s="28"/>
      <c r="B636" s="29"/>
    </row>
    <row r="637" customFormat="false" ht="15" hidden="false" customHeight="false" outlineLevel="0" collapsed="false">
      <c r="A637" s="28"/>
      <c r="B637" s="29"/>
    </row>
    <row r="638" customFormat="false" ht="15" hidden="false" customHeight="false" outlineLevel="0" collapsed="false">
      <c r="A638" s="28"/>
      <c r="B638" s="29"/>
    </row>
    <row r="639" customFormat="false" ht="15" hidden="false" customHeight="false" outlineLevel="0" collapsed="false">
      <c r="A639" s="28"/>
      <c r="B639" s="29"/>
    </row>
    <row r="640" customFormat="false" ht="15" hidden="false" customHeight="false" outlineLevel="0" collapsed="false">
      <c r="A640" s="28"/>
      <c r="B640" s="29"/>
    </row>
    <row r="641" customFormat="false" ht="15" hidden="false" customHeight="false" outlineLevel="0" collapsed="false">
      <c r="A641" s="28"/>
      <c r="B641" s="29"/>
    </row>
    <row r="642" customFormat="false" ht="15" hidden="false" customHeight="false" outlineLevel="0" collapsed="false">
      <c r="A642" s="28"/>
      <c r="B642" s="29"/>
    </row>
    <row r="643" customFormat="false" ht="15" hidden="false" customHeight="false" outlineLevel="0" collapsed="false">
      <c r="A643" s="28"/>
      <c r="B643" s="29"/>
    </row>
    <row r="644" customFormat="false" ht="15" hidden="false" customHeight="false" outlineLevel="0" collapsed="false">
      <c r="A644" s="28"/>
      <c r="B644" s="29"/>
    </row>
    <row r="645" customFormat="false" ht="15" hidden="false" customHeight="false" outlineLevel="0" collapsed="false">
      <c r="A645" s="28"/>
      <c r="B645" s="29"/>
    </row>
    <row r="646" customFormat="false" ht="15" hidden="false" customHeight="false" outlineLevel="0" collapsed="false">
      <c r="A646" s="28"/>
      <c r="B646" s="29"/>
    </row>
    <row r="647" customFormat="false" ht="15" hidden="false" customHeight="false" outlineLevel="0" collapsed="false">
      <c r="A647" s="28"/>
      <c r="B647" s="29"/>
    </row>
    <row r="648" customFormat="false" ht="15" hidden="false" customHeight="false" outlineLevel="0" collapsed="false">
      <c r="A648" s="28"/>
      <c r="B648" s="29"/>
    </row>
    <row r="649" customFormat="false" ht="15" hidden="false" customHeight="false" outlineLevel="0" collapsed="false">
      <c r="A649" s="28"/>
      <c r="B649" s="29"/>
    </row>
    <row r="650" customFormat="false" ht="15" hidden="false" customHeight="false" outlineLevel="0" collapsed="false">
      <c r="A650" s="28"/>
      <c r="B650" s="29"/>
    </row>
    <row r="651" customFormat="false" ht="15" hidden="false" customHeight="false" outlineLevel="0" collapsed="false">
      <c r="A651" s="28"/>
      <c r="B651" s="29"/>
    </row>
    <row r="652" customFormat="false" ht="15" hidden="false" customHeight="false" outlineLevel="0" collapsed="false">
      <c r="A652" s="28"/>
      <c r="B652" s="29"/>
    </row>
    <row r="653" customFormat="false" ht="15" hidden="false" customHeight="false" outlineLevel="0" collapsed="false">
      <c r="A653" s="28"/>
      <c r="B653" s="29"/>
    </row>
    <row r="654" customFormat="false" ht="15" hidden="false" customHeight="false" outlineLevel="0" collapsed="false">
      <c r="A654" s="28"/>
      <c r="B654" s="29"/>
    </row>
    <row r="655" customFormat="false" ht="15" hidden="false" customHeight="false" outlineLevel="0" collapsed="false">
      <c r="A655" s="28"/>
      <c r="B655" s="29"/>
    </row>
    <row r="656" customFormat="false" ht="15" hidden="false" customHeight="false" outlineLevel="0" collapsed="false">
      <c r="A656" s="28"/>
      <c r="B656" s="29"/>
    </row>
    <row r="657" customFormat="false" ht="15" hidden="false" customHeight="false" outlineLevel="0" collapsed="false">
      <c r="A657" s="28"/>
      <c r="B657" s="29"/>
    </row>
    <row r="658" customFormat="false" ht="15" hidden="false" customHeight="false" outlineLevel="0" collapsed="false">
      <c r="A658" s="28"/>
      <c r="B658" s="29"/>
    </row>
    <row r="659" customFormat="false" ht="15" hidden="false" customHeight="false" outlineLevel="0" collapsed="false">
      <c r="A659" s="28"/>
      <c r="B659" s="29"/>
    </row>
    <row r="660" customFormat="false" ht="15" hidden="false" customHeight="false" outlineLevel="0" collapsed="false">
      <c r="A660" s="28"/>
      <c r="B660" s="29"/>
    </row>
    <row r="661" customFormat="false" ht="15" hidden="false" customHeight="false" outlineLevel="0" collapsed="false">
      <c r="A661" s="28"/>
      <c r="B661" s="29"/>
    </row>
    <row r="662" customFormat="false" ht="15" hidden="false" customHeight="false" outlineLevel="0" collapsed="false">
      <c r="A662" s="28"/>
      <c r="B662" s="29"/>
    </row>
    <row r="663" customFormat="false" ht="15" hidden="false" customHeight="false" outlineLevel="0" collapsed="false">
      <c r="A663" s="28"/>
      <c r="B663" s="29"/>
    </row>
    <row r="664" customFormat="false" ht="15" hidden="false" customHeight="false" outlineLevel="0" collapsed="false">
      <c r="A664" s="28"/>
      <c r="B664" s="29"/>
    </row>
    <row r="665" customFormat="false" ht="15" hidden="false" customHeight="false" outlineLevel="0" collapsed="false">
      <c r="A665" s="28"/>
      <c r="B665" s="29"/>
    </row>
    <row r="666" customFormat="false" ht="15" hidden="false" customHeight="false" outlineLevel="0" collapsed="false">
      <c r="A666" s="28"/>
      <c r="B666" s="29"/>
    </row>
    <row r="667" customFormat="false" ht="15" hidden="false" customHeight="false" outlineLevel="0" collapsed="false">
      <c r="A667" s="28"/>
      <c r="B667" s="29"/>
    </row>
    <row r="668" customFormat="false" ht="15" hidden="false" customHeight="false" outlineLevel="0" collapsed="false">
      <c r="A668" s="28"/>
      <c r="B668" s="29"/>
    </row>
    <row r="669" customFormat="false" ht="15" hidden="false" customHeight="false" outlineLevel="0" collapsed="false">
      <c r="A669" s="28"/>
      <c r="B669" s="29"/>
    </row>
    <row r="670" customFormat="false" ht="15" hidden="false" customHeight="false" outlineLevel="0" collapsed="false">
      <c r="A670" s="28"/>
      <c r="B670" s="29"/>
    </row>
    <row r="671" customFormat="false" ht="15" hidden="false" customHeight="false" outlineLevel="0" collapsed="false">
      <c r="A671" s="28"/>
      <c r="B671" s="29"/>
    </row>
    <row r="672" customFormat="false" ht="15" hidden="false" customHeight="false" outlineLevel="0" collapsed="false">
      <c r="A672" s="28"/>
      <c r="B672" s="29"/>
    </row>
    <row r="673" customFormat="false" ht="15" hidden="false" customHeight="false" outlineLevel="0" collapsed="false">
      <c r="A673" s="28"/>
      <c r="B673" s="29"/>
    </row>
    <row r="674" customFormat="false" ht="15" hidden="false" customHeight="false" outlineLevel="0" collapsed="false">
      <c r="A674" s="28"/>
      <c r="B674" s="29"/>
    </row>
    <row r="675" customFormat="false" ht="15" hidden="false" customHeight="false" outlineLevel="0" collapsed="false">
      <c r="A675" s="28"/>
      <c r="B675" s="29"/>
    </row>
    <row r="676" customFormat="false" ht="15" hidden="false" customHeight="false" outlineLevel="0" collapsed="false">
      <c r="A676" s="28"/>
      <c r="B676" s="29"/>
    </row>
    <row r="677" customFormat="false" ht="15" hidden="false" customHeight="false" outlineLevel="0" collapsed="false">
      <c r="A677" s="28"/>
      <c r="B677" s="29"/>
    </row>
    <row r="678" customFormat="false" ht="15" hidden="false" customHeight="false" outlineLevel="0" collapsed="false">
      <c r="A678" s="28"/>
      <c r="B678" s="29"/>
    </row>
    <row r="679" customFormat="false" ht="15" hidden="false" customHeight="false" outlineLevel="0" collapsed="false">
      <c r="A679" s="28"/>
      <c r="B679" s="29"/>
    </row>
    <row r="680" customFormat="false" ht="15" hidden="false" customHeight="false" outlineLevel="0" collapsed="false">
      <c r="A680" s="28"/>
      <c r="B680" s="29"/>
    </row>
    <row r="681" customFormat="false" ht="15" hidden="false" customHeight="false" outlineLevel="0" collapsed="false">
      <c r="A681" s="28"/>
      <c r="B681" s="29"/>
    </row>
    <row r="682" customFormat="false" ht="15" hidden="false" customHeight="false" outlineLevel="0" collapsed="false">
      <c r="A682" s="28"/>
      <c r="B682" s="29"/>
    </row>
    <row r="683" customFormat="false" ht="15" hidden="false" customHeight="false" outlineLevel="0" collapsed="false">
      <c r="A683" s="28"/>
      <c r="B683" s="29"/>
    </row>
    <row r="684" customFormat="false" ht="15" hidden="false" customHeight="false" outlineLevel="0" collapsed="false">
      <c r="A684" s="28"/>
      <c r="B684" s="29"/>
    </row>
    <row r="685" customFormat="false" ht="15" hidden="false" customHeight="false" outlineLevel="0" collapsed="false">
      <c r="A685" s="28"/>
      <c r="B685" s="29"/>
    </row>
    <row r="686" customFormat="false" ht="15" hidden="false" customHeight="false" outlineLevel="0" collapsed="false">
      <c r="A686" s="28"/>
      <c r="B686" s="29"/>
    </row>
    <row r="687" customFormat="false" ht="15" hidden="false" customHeight="false" outlineLevel="0" collapsed="false">
      <c r="A687" s="28"/>
      <c r="B687" s="29"/>
    </row>
    <row r="688" customFormat="false" ht="15" hidden="false" customHeight="false" outlineLevel="0" collapsed="false">
      <c r="A688" s="28"/>
      <c r="B688" s="29"/>
    </row>
    <row r="689" customFormat="false" ht="15" hidden="false" customHeight="false" outlineLevel="0" collapsed="false">
      <c r="A689" s="28"/>
      <c r="B689" s="29"/>
    </row>
    <row r="690" customFormat="false" ht="15" hidden="false" customHeight="false" outlineLevel="0" collapsed="false">
      <c r="A690" s="28"/>
      <c r="B690" s="29"/>
    </row>
    <row r="691" customFormat="false" ht="15" hidden="false" customHeight="false" outlineLevel="0" collapsed="false">
      <c r="A691" s="28"/>
      <c r="B691" s="29"/>
    </row>
    <row r="692" customFormat="false" ht="15" hidden="false" customHeight="false" outlineLevel="0" collapsed="false">
      <c r="A692" s="28"/>
      <c r="B692" s="29"/>
    </row>
    <row r="693" customFormat="false" ht="15" hidden="false" customHeight="false" outlineLevel="0" collapsed="false">
      <c r="A693" s="28"/>
      <c r="B693" s="29"/>
    </row>
    <row r="694" customFormat="false" ht="15" hidden="false" customHeight="false" outlineLevel="0" collapsed="false">
      <c r="A694" s="28"/>
      <c r="B694" s="29"/>
    </row>
    <row r="695" customFormat="false" ht="15" hidden="false" customHeight="false" outlineLevel="0" collapsed="false">
      <c r="A695" s="28"/>
      <c r="B695" s="29"/>
    </row>
    <row r="696" customFormat="false" ht="15" hidden="false" customHeight="false" outlineLevel="0" collapsed="false">
      <c r="A696" s="28"/>
      <c r="B696" s="29"/>
    </row>
    <row r="697" customFormat="false" ht="15" hidden="false" customHeight="false" outlineLevel="0" collapsed="false">
      <c r="A697" s="28"/>
      <c r="B697" s="29"/>
    </row>
    <row r="698" customFormat="false" ht="15" hidden="false" customHeight="false" outlineLevel="0" collapsed="false">
      <c r="A698" s="28"/>
      <c r="B698" s="29"/>
    </row>
    <row r="699" customFormat="false" ht="15" hidden="false" customHeight="false" outlineLevel="0" collapsed="false">
      <c r="A699" s="28"/>
      <c r="B699" s="29"/>
    </row>
    <row r="700" customFormat="false" ht="15" hidden="false" customHeight="false" outlineLevel="0" collapsed="false">
      <c r="A700" s="28"/>
      <c r="B700" s="29"/>
    </row>
    <row r="701" customFormat="false" ht="15" hidden="false" customHeight="false" outlineLevel="0" collapsed="false">
      <c r="A701" s="28"/>
      <c r="B701" s="29"/>
    </row>
    <row r="702" customFormat="false" ht="15" hidden="false" customHeight="false" outlineLevel="0" collapsed="false">
      <c r="A702" s="28"/>
      <c r="B702" s="29"/>
    </row>
    <row r="703" customFormat="false" ht="15" hidden="false" customHeight="false" outlineLevel="0" collapsed="false">
      <c r="A703" s="28"/>
      <c r="B703" s="29"/>
    </row>
    <row r="704" customFormat="false" ht="15" hidden="false" customHeight="false" outlineLevel="0" collapsed="false">
      <c r="A704" s="28"/>
      <c r="B704" s="29"/>
    </row>
    <row r="705" customFormat="false" ht="15" hidden="false" customHeight="false" outlineLevel="0" collapsed="false">
      <c r="A705" s="28"/>
      <c r="B705" s="29"/>
    </row>
    <row r="706" customFormat="false" ht="15" hidden="false" customHeight="false" outlineLevel="0" collapsed="false">
      <c r="A706" s="28"/>
      <c r="B706" s="29"/>
    </row>
    <row r="707" customFormat="false" ht="15" hidden="false" customHeight="false" outlineLevel="0" collapsed="false">
      <c r="A707" s="28"/>
      <c r="B707" s="29"/>
    </row>
    <row r="708" customFormat="false" ht="15" hidden="false" customHeight="false" outlineLevel="0" collapsed="false">
      <c r="A708" s="28"/>
      <c r="B708" s="29"/>
    </row>
    <row r="709" customFormat="false" ht="15" hidden="false" customHeight="false" outlineLevel="0" collapsed="false">
      <c r="A709" s="28"/>
      <c r="B709" s="29"/>
    </row>
    <row r="710" customFormat="false" ht="15" hidden="false" customHeight="false" outlineLevel="0" collapsed="false">
      <c r="A710" s="28"/>
      <c r="B710" s="29"/>
    </row>
    <row r="711" customFormat="false" ht="15" hidden="false" customHeight="false" outlineLevel="0" collapsed="false">
      <c r="A711" s="28"/>
      <c r="B711" s="29"/>
    </row>
    <row r="712" customFormat="false" ht="15" hidden="false" customHeight="false" outlineLevel="0" collapsed="false">
      <c r="A712" s="28"/>
      <c r="B712" s="29"/>
    </row>
    <row r="713" customFormat="false" ht="15" hidden="false" customHeight="false" outlineLevel="0" collapsed="false">
      <c r="A713" s="28"/>
      <c r="B713" s="29"/>
    </row>
    <row r="714" customFormat="false" ht="15" hidden="false" customHeight="false" outlineLevel="0" collapsed="false">
      <c r="A714" s="28"/>
      <c r="B714" s="29"/>
    </row>
    <row r="715" customFormat="false" ht="15" hidden="false" customHeight="false" outlineLevel="0" collapsed="false">
      <c r="A715" s="28"/>
      <c r="B715" s="29"/>
    </row>
    <row r="716" customFormat="false" ht="15" hidden="false" customHeight="false" outlineLevel="0" collapsed="false">
      <c r="A716" s="28"/>
      <c r="B716" s="29"/>
    </row>
    <row r="717" customFormat="false" ht="15" hidden="false" customHeight="false" outlineLevel="0" collapsed="false">
      <c r="A717" s="28"/>
      <c r="B717" s="29"/>
    </row>
    <row r="718" customFormat="false" ht="15" hidden="false" customHeight="false" outlineLevel="0" collapsed="false">
      <c r="A718" s="28"/>
      <c r="B718" s="29"/>
    </row>
    <row r="719" customFormat="false" ht="15" hidden="false" customHeight="false" outlineLevel="0" collapsed="false">
      <c r="A719" s="28"/>
      <c r="B719" s="29"/>
    </row>
    <row r="720" customFormat="false" ht="15" hidden="false" customHeight="false" outlineLevel="0" collapsed="false">
      <c r="A720" s="28"/>
      <c r="B720" s="29"/>
    </row>
    <row r="721" customFormat="false" ht="15" hidden="false" customHeight="false" outlineLevel="0" collapsed="false">
      <c r="A721" s="28"/>
      <c r="B721" s="29"/>
    </row>
    <row r="722" customFormat="false" ht="15" hidden="false" customHeight="false" outlineLevel="0" collapsed="false">
      <c r="A722" s="28"/>
      <c r="B722" s="29"/>
    </row>
    <row r="723" customFormat="false" ht="15" hidden="false" customHeight="false" outlineLevel="0" collapsed="false">
      <c r="A723" s="28"/>
      <c r="B723" s="29"/>
    </row>
    <row r="724" customFormat="false" ht="15" hidden="false" customHeight="false" outlineLevel="0" collapsed="false">
      <c r="A724" s="28"/>
      <c r="B724" s="29"/>
    </row>
    <row r="725" customFormat="false" ht="15" hidden="false" customHeight="false" outlineLevel="0" collapsed="false">
      <c r="A725" s="28"/>
      <c r="B725" s="29"/>
    </row>
    <row r="726" customFormat="false" ht="15" hidden="false" customHeight="false" outlineLevel="0" collapsed="false">
      <c r="A726" s="28"/>
      <c r="B726" s="29"/>
    </row>
    <row r="727" customFormat="false" ht="15" hidden="false" customHeight="false" outlineLevel="0" collapsed="false">
      <c r="A727" s="28"/>
      <c r="B727" s="29"/>
    </row>
    <row r="728" customFormat="false" ht="15" hidden="false" customHeight="false" outlineLevel="0" collapsed="false">
      <c r="A728" s="28"/>
      <c r="B728" s="29"/>
    </row>
    <row r="729" customFormat="false" ht="15" hidden="false" customHeight="false" outlineLevel="0" collapsed="false">
      <c r="A729" s="28"/>
      <c r="B729" s="29"/>
    </row>
    <row r="730" customFormat="false" ht="15" hidden="false" customHeight="false" outlineLevel="0" collapsed="false">
      <c r="A730" s="28"/>
      <c r="B730" s="29"/>
    </row>
    <row r="731" customFormat="false" ht="15" hidden="false" customHeight="false" outlineLevel="0" collapsed="false">
      <c r="A731" s="28"/>
      <c r="B731" s="29"/>
    </row>
    <row r="732" customFormat="false" ht="15" hidden="false" customHeight="false" outlineLevel="0" collapsed="false">
      <c r="A732" s="28"/>
      <c r="B732" s="29"/>
    </row>
    <row r="733" customFormat="false" ht="15" hidden="false" customHeight="false" outlineLevel="0" collapsed="false">
      <c r="A733" s="28"/>
      <c r="B733" s="29"/>
    </row>
    <row r="734" customFormat="false" ht="15" hidden="false" customHeight="false" outlineLevel="0" collapsed="false">
      <c r="A734" s="28"/>
      <c r="B734" s="29"/>
    </row>
    <row r="735" customFormat="false" ht="15" hidden="false" customHeight="false" outlineLevel="0" collapsed="false">
      <c r="A735" s="28"/>
      <c r="B735" s="29"/>
    </row>
    <row r="736" customFormat="false" ht="15" hidden="false" customHeight="false" outlineLevel="0" collapsed="false">
      <c r="A736" s="28"/>
      <c r="B736" s="29"/>
    </row>
    <row r="737" customFormat="false" ht="15" hidden="false" customHeight="false" outlineLevel="0" collapsed="false">
      <c r="A737" s="28"/>
      <c r="B737" s="29"/>
    </row>
    <row r="738" customFormat="false" ht="15" hidden="false" customHeight="false" outlineLevel="0" collapsed="false">
      <c r="A738" s="28"/>
      <c r="B738" s="29"/>
    </row>
    <row r="739" customFormat="false" ht="15" hidden="false" customHeight="false" outlineLevel="0" collapsed="false">
      <c r="A739" s="28"/>
      <c r="B739" s="29"/>
    </row>
    <row r="740" customFormat="false" ht="15" hidden="false" customHeight="false" outlineLevel="0" collapsed="false">
      <c r="A740" s="28"/>
      <c r="B740" s="29"/>
    </row>
    <row r="741" customFormat="false" ht="15" hidden="false" customHeight="false" outlineLevel="0" collapsed="false">
      <c r="A741" s="28"/>
      <c r="B741" s="29"/>
    </row>
    <row r="742" customFormat="false" ht="15" hidden="false" customHeight="false" outlineLevel="0" collapsed="false">
      <c r="A742" s="28"/>
      <c r="B742" s="29"/>
    </row>
    <row r="743" customFormat="false" ht="15" hidden="false" customHeight="false" outlineLevel="0" collapsed="false">
      <c r="A743" s="28"/>
      <c r="B743" s="29"/>
    </row>
    <row r="744" customFormat="false" ht="15" hidden="false" customHeight="false" outlineLevel="0" collapsed="false">
      <c r="A744" s="28"/>
      <c r="B744" s="29"/>
    </row>
    <row r="745" customFormat="false" ht="15" hidden="false" customHeight="false" outlineLevel="0" collapsed="false">
      <c r="A745" s="28"/>
      <c r="B745" s="29"/>
    </row>
    <row r="746" customFormat="false" ht="15" hidden="false" customHeight="false" outlineLevel="0" collapsed="false">
      <c r="A746" s="28"/>
      <c r="B746" s="29"/>
    </row>
    <row r="747" customFormat="false" ht="15" hidden="false" customHeight="false" outlineLevel="0" collapsed="false">
      <c r="A747" s="28"/>
      <c r="B747" s="29"/>
    </row>
    <row r="748" customFormat="false" ht="15" hidden="false" customHeight="false" outlineLevel="0" collapsed="false">
      <c r="A748" s="28"/>
      <c r="B748" s="29"/>
    </row>
    <row r="749" customFormat="false" ht="15" hidden="false" customHeight="false" outlineLevel="0" collapsed="false">
      <c r="A749" s="28"/>
      <c r="B749" s="29"/>
    </row>
    <row r="750" customFormat="false" ht="15" hidden="false" customHeight="false" outlineLevel="0" collapsed="false">
      <c r="A750" s="28"/>
      <c r="B750" s="29"/>
    </row>
    <row r="751" customFormat="false" ht="15" hidden="false" customHeight="false" outlineLevel="0" collapsed="false">
      <c r="A751" s="28"/>
      <c r="B751" s="29"/>
    </row>
    <row r="752" customFormat="false" ht="15" hidden="false" customHeight="false" outlineLevel="0" collapsed="false">
      <c r="A752" s="28"/>
      <c r="B752" s="29"/>
    </row>
    <row r="753" customFormat="false" ht="15" hidden="false" customHeight="false" outlineLevel="0" collapsed="false">
      <c r="A753" s="28"/>
      <c r="B753" s="29"/>
    </row>
    <row r="754" customFormat="false" ht="15" hidden="false" customHeight="false" outlineLevel="0" collapsed="false">
      <c r="A754" s="28"/>
      <c r="B754" s="29"/>
    </row>
    <row r="755" customFormat="false" ht="15" hidden="false" customHeight="false" outlineLevel="0" collapsed="false">
      <c r="A755" s="28"/>
      <c r="B755" s="29"/>
    </row>
    <row r="756" customFormat="false" ht="15" hidden="false" customHeight="false" outlineLevel="0" collapsed="false">
      <c r="A756" s="28"/>
      <c r="B756" s="29"/>
    </row>
    <row r="757" customFormat="false" ht="15" hidden="false" customHeight="false" outlineLevel="0" collapsed="false">
      <c r="A757" s="28"/>
      <c r="B757" s="29"/>
    </row>
    <row r="758" customFormat="false" ht="15" hidden="false" customHeight="false" outlineLevel="0" collapsed="false">
      <c r="A758" s="28"/>
      <c r="B758" s="29"/>
    </row>
    <row r="759" customFormat="false" ht="15" hidden="false" customHeight="false" outlineLevel="0" collapsed="false">
      <c r="A759" s="28"/>
      <c r="B759" s="29"/>
    </row>
    <row r="760" customFormat="false" ht="15" hidden="false" customHeight="false" outlineLevel="0" collapsed="false">
      <c r="A760" s="28"/>
      <c r="B760" s="29"/>
    </row>
    <row r="761" customFormat="false" ht="15" hidden="false" customHeight="false" outlineLevel="0" collapsed="false">
      <c r="A761" s="28"/>
      <c r="B761" s="29"/>
    </row>
    <row r="762" customFormat="false" ht="15" hidden="false" customHeight="false" outlineLevel="0" collapsed="false">
      <c r="A762" s="28"/>
      <c r="B762" s="29"/>
    </row>
    <row r="763" customFormat="false" ht="15" hidden="false" customHeight="false" outlineLevel="0" collapsed="false">
      <c r="A763" s="28"/>
      <c r="B763" s="29"/>
    </row>
    <row r="764" customFormat="false" ht="15" hidden="false" customHeight="false" outlineLevel="0" collapsed="false">
      <c r="A764" s="28"/>
      <c r="B764" s="29"/>
    </row>
    <row r="765" customFormat="false" ht="15" hidden="false" customHeight="false" outlineLevel="0" collapsed="false">
      <c r="A765" s="28"/>
      <c r="B765" s="29"/>
    </row>
    <row r="766" customFormat="false" ht="15" hidden="false" customHeight="false" outlineLevel="0" collapsed="false">
      <c r="A766" s="28"/>
      <c r="B766" s="29"/>
    </row>
    <row r="767" customFormat="false" ht="15" hidden="false" customHeight="false" outlineLevel="0" collapsed="false">
      <c r="A767" s="28"/>
      <c r="B767" s="29"/>
    </row>
    <row r="768" customFormat="false" ht="15" hidden="false" customHeight="false" outlineLevel="0" collapsed="false">
      <c r="A768" s="28"/>
      <c r="B768" s="29"/>
    </row>
    <row r="769" customFormat="false" ht="15" hidden="false" customHeight="false" outlineLevel="0" collapsed="false">
      <c r="A769" s="28"/>
      <c r="B769" s="29"/>
    </row>
    <row r="770" customFormat="false" ht="15" hidden="false" customHeight="false" outlineLevel="0" collapsed="false">
      <c r="A770" s="28"/>
      <c r="B770" s="29"/>
    </row>
    <row r="771" customFormat="false" ht="15" hidden="false" customHeight="false" outlineLevel="0" collapsed="false">
      <c r="A771" s="28"/>
      <c r="B771" s="29"/>
    </row>
    <row r="772" customFormat="false" ht="15" hidden="false" customHeight="false" outlineLevel="0" collapsed="false">
      <c r="A772" s="28"/>
      <c r="B772" s="29"/>
    </row>
    <row r="773" customFormat="false" ht="15" hidden="false" customHeight="false" outlineLevel="0" collapsed="false">
      <c r="A773" s="28"/>
      <c r="B773" s="29"/>
    </row>
    <row r="774" customFormat="false" ht="15" hidden="false" customHeight="false" outlineLevel="0" collapsed="false">
      <c r="A774" s="28"/>
      <c r="B774" s="29"/>
    </row>
    <row r="775" customFormat="false" ht="15" hidden="false" customHeight="false" outlineLevel="0" collapsed="false">
      <c r="A775" s="28"/>
      <c r="B775" s="29"/>
    </row>
    <row r="776" customFormat="false" ht="15" hidden="false" customHeight="false" outlineLevel="0" collapsed="false">
      <c r="A776" s="28"/>
      <c r="B776" s="29"/>
    </row>
    <row r="777" customFormat="false" ht="15" hidden="false" customHeight="false" outlineLevel="0" collapsed="false">
      <c r="A777" s="28"/>
      <c r="B777" s="29"/>
    </row>
    <row r="778" customFormat="false" ht="15" hidden="false" customHeight="false" outlineLevel="0" collapsed="false">
      <c r="A778" s="28"/>
      <c r="B778" s="29"/>
    </row>
    <row r="779" customFormat="false" ht="15" hidden="false" customHeight="false" outlineLevel="0" collapsed="false">
      <c r="A779" s="28"/>
      <c r="B779" s="29"/>
    </row>
    <row r="780" customFormat="false" ht="15" hidden="false" customHeight="false" outlineLevel="0" collapsed="false">
      <c r="A780" s="28"/>
      <c r="B780" s="29"/>
    </row>
    <row r="781" customFormat="false" ht="15" hidden="false" customHeight="false" outlineLevel="0" collapsed="false">
      <c r="A781" s="28"/>
      <c r="B781" s="29"/>
    </row>
    <row r="782" customFormat="false" ht="15" hidden="false" customHeight="false" outlineLevel="0" collapsed="false">
      <c r="A782" s="28"/>
      <c r="B782" s="29"/>
    </row>
    <row r="783" customFormat="false" ht="15" hidden="false" customHeight="false" outlineLevel="0" collapsed="false">
      <c r="A783" s="28"/>
      <c r="B783" s="29"/>
    </row>
    <row r="784" customFormat="false" ht="15" hidden="false" customHeight="false" outlineLevel="0" collapsed="false">
      <c r="A784" s="28"/>
      <c r="B784" s="29"/>
    </row>
    <row r="785" customFormat="false" ht="15" hidden="false" customHeight="false" outlineLevel="0" collapsed="false">
      <c r="A785" s="28"/>
      <c r="B785" s="29"/>
    </row>
    <row r="786" customFormat="false" ht="15" hidden="false" customHeight="false" outlineLevel="0" collapsed="false">
      <c r="A786" s="28"/>
      <c r="B786" s="29"/>
    </row>
    <row r="787" customFormat="false" ht="15" hidden="false" customHeight="false" outlineLevel="0" collapsed="false">
      <c r="A787" s="28"/>
      <c r="B787" s="29"/>
    </row>
    <row r="788" customFormat="false" ht="15" hidden="false" customHeight="false" outlineLevel="0" collapsed="false">
      <c r="A788" s="28"/>
      <c r="B788" s="29"/>
    </row>
    <row r="789" customFormat="false" ht="15" hidden="false" customHeight="false" outlineLevel="0" collapsed="false">
      <c r="A789" s="28"/>
      <c r="B789" s="29"/>
    </row>
    <row r="790" customFormat="false" ht="15" hidden="false" customHeight="false" outlineLevel="0" collapsed="false">
      <c r="A790" s="28"/>
      <c r="B790" s="29"/>
    </row>
    <row r="791" customFormat="false" ht="15" hidden="false" customHeight="false" outlineLevel="0" collapsed="false">
      <c r="A791" s="28"/>
      <c r="B791" s="29"/>
    </row>
    <row r="792" customFormat="false" ht="15" hidden="false" customHeight="false" outlineLevel="0" collapsed="false">
      <c r="A792" s="28"/>
      <c r="B792" s="29"/>
    </row>
    <row r="793" customFormat="false" ht="15" hidden="false" customHeight="false" outlineLevel="0" collapsed="false">
      <c r="A793" s="28"/>
      <c r="B793" s="29"/>
    </row>
    <row r="794" customFormat="false" ht="15" hidden="false" customHeight="false" outlineLevel="0" collapsed="false">
      <c r="A794" s="28"/>
      <c r="B794" s="29"/>
    </row>
    <row r="795" customFormat="false" ht="15" hidden="false" customHeight="false" outlineLevel="0" collapsed="false">
      <c r="A795" s="28"/>
      <c r="B795" s="29"/>
    </row>
    <row r="796" customFormat="false" ht="15" hidden="false" customHeight="false" outlineLevel="0" collapsed="false">
      <c r="A796" s="28"/>
      <c r="B796" s="29"/>
    </row>
    <row r="797" customFormat="false" ht="15" hidden="false" customHeight="false" outlineLevel="0" collapsed="false">
      <c r="A797" s="28"/>
      <c r="B797" s="29"/>
    </row>
    <row r="798" customFormat="false" ht="15" hidden="false" customHeight="false" outlineLevel="0" collapsed="false">
      <c r="A798" s="28"/>
      <c r="B798" s="29"/>
    </row>
    <row r="799" customFormat="false" ht="15" hidden="false" customHeight="false" outlineLevel="0" collapsed="false">
      <c r="A799" s="28"/>
      <c r="B799" s="29"/>
    </row>
    <row r="800" customFormat="false" ht="15" hidden="false" customHeight="false" outlineLevel="0" collapsed="false">
      <c r="A800" s="28"/>
      <c r="B800" s="29"/>
    </row>
    <row r="801" customFormat="false" ht="15" hidden="false" customHeight="false" outlineLevel="0" collapsed="false">
      <c r="A801" s="28"/>
      <c r="B801" s="29"/>
    </row>
    <row r="802" customFormat="false" ht="15" hidden="false" customHeight="false" outlineLevel="0" collapsed="false">
      <c r="A802" s="28"/>
      <c r="B802" s="29"/>
    </row>
    <row r="803" customFormat="false" ht="15" hidden="false" customHeight="false" outlineLevel="0" collapsed="false">
      <c r="A803" s="28"/>
      <c r="B803" s="29"/>
    </row>
    <row r="804" customFormat="false" ht="15" hidden="false" customHeight="false" outlineLevel="0" collapsed="false">
      <c r="A804" s="28"/>
      <c r="B804" s="29"/>
    </row>
    <row r="805" customFormat="false" ht="15" hidden="false" customHeight="false" outlineLevel="0" collapsed="false">
      <c r="A805" s="28"/>
      <c r="B805" s="29"/>
    </row>
    <row r="806" customFormat="false" ht="15" hidden="false" customHeight="false" outlineLevel="0" collapsed="false">
      <c r="A806" s="28"/>
      <c r="B806" s="29"/>
    </row>
    <row r="807" customFormat="false" ht="15" hidden="false" customHeight="false" outlineLevel="0" collapsed="false">
      <c r="A807" s="28"/>
      <c r="B807" s="29"/>
    </row>
    <row r="808" customFormat="false" ht="15" hidden="false" customHeight="false" outlineLevel="0" collapsed="false">
      <c r="A808" s="28"/>
      <c r="B808" s="29"/>
    </row>
    <row r="809" customFormat="false" ht="15" hidden="false" customHeight="false" outlineLevel="0" collapsed="false">
      <c r="A809" s="28"/>
      <c r="B809" s="29"/>
    </row>
    <row r="810" customFormat="false" ht="15" hidden="false" customHeight="false" outlineLevel="0" collapsed="false">
      <c r="A810" s="28"/>
      <c r="B810" s="29"/>
    </row>
    <row r="811" customFormat="false" ht="15" hidden="false" customHeight="false" outlineLevel="0" collapsed="false">
      <c r="A811" s="28"/>
      <c r="B811" s="29"/>
    </row>
    <row r="812" customFormat="false" ht="15" hidden="false" customHeight="false" outlineLevel="0" collapsed="false">
      <c r="A812" s="28"/>
      <c r="B812" s="29"/>
    </row>
    <row r="813" customFormat="false" ht="15" hidden="false" customHeight="false" outlineLevel="0" collapsed="false">
      <c r="A813" s="28"/>
      <c r="B813" s="29"/>
    </row>
    <row r="814" customFormat="false" ht="15" hidden="false" customHeight="false" outlineLevel="0" collapsed="false">
      <c r="A814" s="28"/>
      <c r="B814" s="29"/>
    </row>
    <row r="815" customFormat="false" ht="15" hidden="false" customHeight="false" outlineLevel="0" collapsed="false">
      <c r="A815" s="28"/>
      <c r="B815" s="29"/>
    </row>
    <row r="816" customFormat="false" ht="15" hidden="false" customHeight="false" outlineLevel="0" collapsed="false">
      <c r="A816" s="28"/>
      <c r="B816" s="29"/>
    </row>
    <row r="817" customFormat="false" ht="15" hidden="false" customHeight="false" outlineLevel="0" collapsed="false">
      <c r="A817" s="28"/>
      <c r="B817" s="29"/>
    </row>
    <row r="818" customFormat="false" ht="15" hidden="false" customHeight="false" outlineLevel="0" collapsed="false">
      <c r="A818" s="28"/>
      <c r="B818" s="29"/>
    </row>
    <row r="819" customFormat="false" ht="15" hidden="false" customHeight="false" outlineLevel="0" collapsed="false">
      <c r="A819" s="28"/>
      <c r="B819" s="29"/>
    </row>
    <row r="820" customFormat="false" ht="15" hidden="false" customHeight="false" outlineLevel="0" collapsed="false">
      <c r="A820" s="28"/>
      <c r="B820" s="29"/>
    </row>
    <row r="821" customFormat="false" ht="15" hidden="false" customHeight="false" outlineLevel="0" collapsed="false">
      <c r="A821" s="28"/>
      <c r="B821" s="29"/>
    </row>
    <row r="822" customFormat="false" ht="15" hidden="false" customHeight="false" outlineLevel="0" collapsed="false">
      <c r="A822" s="28"/>
      <c r="B822" s="29"/>
    </row>
    <row r="823" customFormat="false" ht="15" hidden="false" customHeight="false" outlineLevel="0" collapsed="false">
      <c r="A823" s="28"/>
      <c r="B823" s="29"/>
    </row>
    <row r="824" customFormat="false" ht="15" hidden="false" customHeight="false" outlineLevel="0" collapsed="false">
      <c r="A824" s="28"/>
      <c r="B824" s="29"/>
    </row>
    <row r="825" customFormat="false" ht="15" hidden="false" customHeight="false" outlineLevel="0" collapsed="false">
      <c r="A825" s="28"/>
      <c r="B825" s="29"/>
    </row>
    <row r="826" customFormat="false" ht="15" hidden="false" customHeight="false" outlineLevel="0" collapsed="false">
      <c r="A826" s="28"/>
      <c r="B826" s="29"/>
    </row>
    <row r="827" customFormat="false" ht="15" hidden="false" customHeight="false" outlineLevel="0" collapsed="false">
      <c r="A827" s="28"/>
      <c r="B827" s="29"/>
    </row>
    <row r="828" customFormat="false" ht="15" hidden="false" customHeight="false" outlineLevel="0" collapsed="false">
      <c r="A828" s="28"/>
      <c r="B828" s="29"/>
    </row>
    <row r="829" customFormat="false" ht="15" hidden="false" customHeight="false" outlineLevel="0" collapsed="false">
      <c r="A829" s="28"/>
      <c r="B829" s="29"/>
    </row>
    <row r="830" customFormat="false" ht="15" hidden="false" customHeight="false" outlineLevel="0" collapsed="false">
      <c r="A830" s="28"/>
      <c r="B830" s="29"/>
    </row>
    <row r="831" customFormat="false" ht="15" hidden="false" customHeight="false" outlineLevel="0" collapsed="false">
      <c r="A831" s="28"/>
      <c r="B831" s="29"/>
    </row>
    <row r="832" customFormat="false" ht="15" hidden="false" customHeight="false" outlineLevel="0" collapsed="false">
      <c r="A832" s="28"/>
      <c r="B832" s="29"/>
    </row>
    <row r="833" customFormat="false" ht="15" hidden="false" customHeight="false" outlineLevel="0" collapsed="false">
      <c r="A833" s="28"/>
      <c r="B833" s="29"/>
    </row>
    <row r="834" customFormat="false" ht="15" hidden="false" customHeight="false" outlineLevel="0" collapsed="false">
      <c r="A834" s="28"/>
      <c r="B834" s="29"/>
    </row>
    <row r="835" customFormat="false" ht="15" hidden="false" customHeight="false" outlineLevel="0" collapsed="false">
      <c r="A835" s="28"/>
      <c r="B835" s="29"/>
    </row>
    <row r="836" customFormat="false" ht="15" hidden="false" customHeight="false" outlineLevel="0" collapsed="false">
      <c r="A836" s="28"/>
      <c r="B836" s="29"/>
    </row>
    <row r="837" customFormat="false" ht="15" hidden="false" customHeight="false" outlineLevel="0" collapsed="false">
      <c r="A837" s="28"/>
      <c r="B837" s="29"/>
    </row>
    <row r="838" customFormat="false" ht="15" hidden="false" customHeight="false" outlineLevel="0" collapsed="false">
      <c r="A838" s="28"/>
      <c r="B838" s="29"/>
    </row>
    <row r="839" customFormat="false" ht="15" hidden="false" customHeight="false" outlineLevel="0" collapsed="false">
      <c r="A839" s="28"/>
      <c r="B839" s="29"/>
    </row>
    <row r="840" customFormat="false" ht="15" hidden="false" customHeight="false" outlineLevel="0" collapsed="false">
      <c r="A840" s="28"/>
      <c r="B840" s="29"/>
    </row>
    <row r="841" customFormat="false" ht="15" hidden="false" customHeight="false" outlineLevel="0" collapsed="false">
      <c r="A841" s="28"/>
      <c r="B841" s="29"/>
    </row>
    <row r="842" customFormat="false" ht="15" hidden="false" customHeight="false" outlineLevel="0" collapsed="false">
      <c r="A842" s="28"/>
      <c r="B842" s="29"/>
    </row>
    <row r="843" customFormat="false" ht="15" hidden="false" customHeight="false" outlineLevel="0" collapsed="false">
      <c r="A843" s="28"/>
      <c r="B843" s="29"/>
    </row>
    <row r="844" customFormat="false" ht="15" hidden="false" customHeight="false" outlineLevel="0" collapsed="false">
      <c r="A844" s="28"/>
      <c r="B844" s="29"/>
    </row>
    <row r="845" customFormat="false" ht="15" hidden="false" customHeight="false" outlineLevel="0" collapsed="false">
      <c r="A845" s="28"/>
      <c r="B845" s="29"/>
    </row>
    <row r="846" customFormat="false" ht="15" hidden="false" customHeight="false" outlineLevel="0" collapsed="false">
      <c r="A846" s="28"/>
      <c r="B846" s="29"/>
    </row>
    <row r="847" customFormat="false" ht="15" hidden="false" customHeight="false" outlineLevel="0" collapsed="false">
      <c r="A847" s="28"/>
      <c r="B847" s="29"/>
    </row>
    <row r="848" customFormat="false" ht="15" hidden="false" customHeight="false" outlineLevel="0" collapsed="false">
      <c r="A848" s="28"/>
      <c r="B848" s="29"/>
    </row>
    <row r="849" customFormat="false" ht="15" hidden="false" customHeight="false" outlineLevel="0" collapsed="false">
      <c r="A849" s="28"/>
      <c r="B849" s="29"/>
    </row>
    <row r="850" customFormat="false" ht="15" hidden="false" customHeight="false" outlineLevel="0" collapsed="false">
      <c r="A850" s="28"/>
      <c r="B850" s="29"/>
    </row>
    <row r="851" customFormat="false" ht="15" hidden="false" customHeight="false" outlineLevel="0" collapsed="false">
      <c r="A851" s="28"/>
      <c r="B851" s="29"/>
    </row>
    <row r="852" customFormat="false" ht="15" hidden="false" customHeight="false" outlineLevel="0" collapsed="false">
      <c r="A852" s="28"/>
      <c r="B852" s="29"/>
    </row>
    <row r="853" customFormat="false" ht="15" hidden="false" customHeight="false" outlineLevel="0" collapsed="false">
      <c r="A853" s="28"/>
      <c r="B853" s="29"/>
    </row>
    <row r="854" customFormat="false" ht="15" hidden="false" customHeight="false" outlineLevel="0" collapsed="false">
      <c r="A854" s="28"/>
      <c r="B854" s="29"/>
    </row>
    <row r="855" customFormat="false" ht="15" hidden="false" customHeight="false" outlineLevel="0" collapsed="false">
      <c r="A855" s="28"/>
      <c r="B855" s="29"/>
    </row>
    <row r="856" customFormat="false" ht="15" hidden="false" customHeight="false" outlineLevel="0" collapsed="false">
      <c r="A856" s="28"/>
      <c r="B856" s="29"/>
    </row>
    <row r="857" customFormat="false" ht="15" hidden="false" customHeight="false" outlineLevel="0" collapsed="false">
      <c r="A857" s="28"/>
      <c r="B857" s="29"/>
    </row>
    <row r="858" customFormat="false" ht="15" hidden="false" customHeight="false" outlineLevel="0" collapsed="false">
      <c r="A858" s="28"/>
      <c r="B858" s="29"/>
    </row>
    <row r="859" customFormat="false" ht="15" hidden="false" customHeight="false" outlineLevel="0" collapsed="false">
      <c r="A859" s="28"/>
      <c r="B859" s="29"/>
    </row>
    <row r="860" customFormat="false" ht="15" hidden="false" customHeight="false" outlineLevel="0" collapsed="false">
      <c r="A860" s="28"/>
      <c r="B860" s="29"/>
    </row>
    <row r="861" customFormat="false" ht="15" hidden="false" customHeight="false" outlineLevel="0" collapsed="false">
      <c r="A861" s="28"/>
      <c r="B861" s="29"/>
    </row>
    <row r="862" customFormat="false" ht="15" hidden="false" customHeight="false" outlineLevel="0" collapsed="false">
      <c r="A862" s="28"/>
      <c r="B862" s="29"/>
    </row>
    <row r="863" customFormat="false" ht="15" hidden="false" customHeight="false" outlineLevel="0" collapsed="false">
      <c r="A863" s="28"/>
      <c r="B863" s="29"/>
    </row>
    <row r="864" customFormat="false" ht="15" hidden="false" customHeight="false" outlineLevel="0" collapsed="false">
      <c r="A864" s="28"/>
      <c r="B864" s="29"/>
    </row>
    <row r="865" customFormat="false" ht="15" hidden="false" customHeight="false" outlineLevel="0" collapsed="false">
      <c r="A865" s="28"/>
      <c r="B865" s="29"/>
    </row>
    <row r="866" customFormat="false" ht="15" hidden="false" customHeight="false" outlineLevel="0" collapsed="false">
      <c r="A866" s="28"/>
      <c r="B866" s="29"/>
    </row>
    <row r="867" customFormat="false" ht="15" hidden="false" customHeight="false" outlineLevel="0" collapsed="false">
      <c r="A867" s="28"/>
      <c r="B867" s="29"/>
    </row>
    <row r="868" customFormat="false" ht="15" hidden="false" customHeight="false" outlineLevel="0" collapsed="false">
      <c r="A868" s="28"/>
      <c r="B868" s="29"/>
    </row>
    <row r="869" customFormat="false" ht="15" hidden="false" customHeight="false" outlineLevel="0" collapsed="false">
      <c r="A869" s="28"/>
      <c r="B869" s="29"/>
    </row>
    <row r="870" customFormat="false" ht="15" hidden="false" customHeight="false" outlineLevel="0" collapsed="false">
      <c r="A870" s="28"/>
      <c r="B870" s="29"/>
    </row>
    <row r="871" customFormat="false" ht="15" hidden="false" customHeight="false" outlineLevel="0" collapsed="false">
      <c r="A871" s="28"/>
      <c r="B871" s="29"/>
    </row>
    <row r="872" customFormat="false" ht="15" hidden="false" customHeight="false" outlineLevel="0" collapsed="false">
      <c r="A872" s="28"/>
      <c r="B872" s="29"/>
    </row>
    <row r="873" customFormat="false" ht="15" hidden="false" customHeight="false" outlineLevel="0" collapsed="false">
      <c r="A873" s="28"/>
      <c r="B873" s="29"/>
    </row>
    <row r="874" customFormat="false" ht="15" hidden="false" customHeight="false" outlineLevel="0" collapsed="false">
      <c r="A874" s="28"/>
      <c r="B874" s="29"/>
    </row>
    <row r="875" customFormat="false" ht="15" hidden="false" customHeight="false" outlineLevel="0" collapsed="false">
      <c r="A875" s="28"/>
      <c r="B875" s="29"/>
    </row>
    <row r="876" customFormat="false" ht="15" hidden="false" customHeight="false" outlineLevel="0" collapsed="false">
      <c r="A876" s="28"/>
      <c r="B876" s="29"/>
    </row>
    <row r="877" customFormat="false" ht="15" hidden="false" customHeight="false" outlineLevel="0" collapsed="false">
      <c r="A877" s="28"/>
      <c r="B877" s="29"/>
    </row>
    <row r="878" customFormat="false" ht="15" hidden="false" customHeight="false" outlineLevel="0" collapsed="false">
      <c r="A878" s="28"/>
      <c r="B878" s="29"/>
    </row>
    <row r="879" customFormat="false" ht="15" hidden="false" customHeight="false" outlineLevel="0" collapsed="false">
      <c r="A879" s="28"/>
      <c r="B879" s="29"/>
    </row>
    <row r="880" customFormat="false" ht="15" hidden="false" customHeight="false" outlineLevel="0" collapsed="false">
      <c r="A880" s="28"/>
      <c r="B880" s="29"/>
    </row>
    <row r="881" customFormat="false" ht="15" hidden="false" customHeight="false" outlineLevel="0" collapsed="false">
      <c r="A881" s="28"/>
      <c r="B881" s="29"/>
    </row>
    <row r="882" customFormat="false" ht="15" hidden="false" customHeight="false" outlineLevel="0" collapsed="false">
      <c r="A882" s="28"/>
      <c r="B882" s="29"/>
    </row>
    <row r="883" customFormat="false" ht="15" hidden="false" customHeight="false" outlineLevel="0" collapsed="false">
      <c r="A883" s="28"/>
      <c r="B883" s="29"/>
    </row>
    <row r="884" customFormat="false" ht="15" hidden="false" customHeight="false" outlineLevel="0" collapsed="false">
      <c r="A884" s="28"/>
      <c r="B884" s="29"/>
    </row>
    <row r="885" customFormat="false" ht="15" hidden="false" customHeight="false" outlineLevel="0" collapsed="false">
      <c r="A885" s="28"/>
      <c r="B885" s="29"/>
    </row>
    <row r="886" customFormat="false" ht="15" hidden="false" customHeight="false" outlineLevel="0" collapsed="false">
      <c r="A886" s="28"/>
      <c r="B886" s="29"/>
    </row>
    <row r="887" customFormat="false" ht="15" hidden="false" customHeight="false" outlineLevel="0" collapsed="false">
      <c r="A887" s="28"/>
      <c r="B887" s="29"/>
    </row>
    <row r="888" customFormat="false" ht="15" hidden="false" customHeight="false" outlineLevel="0" collapsed="false">
      <c r="A888" s="28"/>
      <c r="B888" s="29"/>
    </row>
    <row r="889" customFormat="false" ht="15" hidden="false" customHeight="false" outlineLevel="0" collapsed="false">
      <c r="A889" s="28"/>
      <c r="B889" s="29"/>
    </row>
    <row r="890" customFormat="false" ht="15" hidden="false" customHeight="false" outlineLevel="0" collapsed="false">
      <c r="A890" s="28"/>
      <c r="B890" s="29"/>
    </row>
    <row r="891" customFormat="false" ht="15" hidden="false" customHeight="false" outlineLevel="0" collapsed="false">
      <c r="A891" s="28"/>
      <c r="B891" s="29"/>
    </row>
    <row r="892" customFormat="false" ht="15" hidden="false" customHeight="false" outlineLevel="0" collapsed="false">
      <c r="A892" s="28"/>
      <c r="B892" s="29"/>
    </row>
    <row r="893" customFormat="false" ht="15" hidden="false" customHeight="false" outlineLevel="0" collapsed="false">
      <c r="A893" s="28"/>
      <c r="B893" s="29"/>
    </row>
    <row r="894" customFormat="false" ht="15" hidden="false" customHeight="false" outlineLevel="0" collapsed="false">
      <c r="A894" s="28"/>
      <c r="B894" s="29"/>
    </row>
    <row r="895" customFormat="false" ht="15" hidden="false" customHeight="false" outlineLevel="0" collapsed="false">
      <c r="A895" s="28"/>
      <c r="B895" s="29"/>
    </row>
    <row r="896" customFormat="false" ht="15" hidden="false" customHeight="false" outlineLevel="0" collapsed="false">
      <c r="A896" s="28"/>
      <c r="B896" s="29"/>
    </row>
    <row r="897" customFormat="false" ht="15" hidden="false" customHeight="false" outlineLevel="0" collapsed="false">
      <c r="A897" s="28"/>
      <c r="B897" s="29"/>
    </row>
    <row r="898" customFormat="false" ht="15" hidden="false" customHeight="false" outlineLevel="0" collapsed="false">
      <c r="A898" s="28"/>
      <c r="B898" s="29"/>
    </row>
    <row r="899" customFormat="false" ht="15" hidden="false" customHeight="false" outlineLevel="0" collapsed="false">
      <c r="A899" s="28"/>
      <c r="B899" s="29"/>
    </row>
    <row r="900" customFormat="false" ht="15" hidden="false" customHeight="false" outlineLevel="0" collapsed="false">
      <c r="A900" s="28"/>
      <c r="B900" s="29"/>
    </row>
    <row r="901" customFormat="false" ht="15" hidden="false" customHeight="false" outlineLevel="0" collapsed="false">
      <c r="A901" s="28"/>
      <c r="B901" s="29"/>
    </row>
    <row r="902" customFormat="false" ht="15" hidden="false" customHeight="false" outlineLevel="0" collapsed="false">
      <c r="A902" s="28"/>
      <c r="B902" s="29"/>
    </row>
    <row r="903" customFormat="false" ht="15" hidden="false" customHeight="false" outlineLevel="0" collapsed="false">
      <c r="A903" s="28"/>
      <c r="B903" s="29"/>
    </row>
    <row r="904" customFormat="false" ht="15" hidden="false" customHeight="false" outlineLevel="0" collapsed="false">
      <c r="A904" s="28"/>
      <c r="B904" s="29"/>
    </row>
    <row r="905" customFormat="false" ht="15" hidden="false" customHeight="false" outlineLevel="0" collapsed="false">
      <c r="A905" s="28"/>
      <c r="B905" s="29"/>
    </row>
    <row r="906" customFormat="false" ht="15" hidden="false" customHeight="false" outlineLevel="0" collapsed="false">
      <c r="A906" s="28"/>
      <c r="B906" s="29"/>
    </row>
    <row r="907" customFormat="false" ht="15" hidden="false" customHeight="false" outlineLevel="0" collapsed="false">
      <c r="A907" s="28"/>
      <c r="B907" s="29"/>
    </row>
    <row r="908" customFormat="false" ht="15" hidden="false" customHeight="false" outlineLevel="0" collapsed="false">
      <c r="A908" s="28"/>
      <c r="B908" s="29"/>
    </row>
    <row r="909" customFormat="false" ht="15" hidden="false" customHeight="false" outlineLevel="0" collapsed="false">
      <c r="A909" s="28"/>
      <c r="B909" s="29"/>
    </row>
    <row r="910" customFormat="false" ht="15" hidden="false" customHeight="false" outlineLevel="0" collapsed="false">
      <c r="A910" s="28"/>
      <c r="B910" s="29"/>
    </row>
    <row r="911" customFormat="false" ht="15" hidden="false" customHeight="false" outlineLevel="0" collapsed="false">
      <c r="A911" s="28"/>
      <c r="B911" s="29"/>
    </row>
    <row r="912" customFormat="false" ht="15" hidden="false" customHeight="false" outlineLevel="0" collapsed="false">
      <c r="A912" s="28"/>
      <c r="B912" s="29"/>
    </row>
    <row r="913" customFormat="false" ht="15" hidden="false" customHeight="false" outlineLevel="0" collapsed="false">
      <c r="A913" s="28"/>
      <c r="B913" s="29"/>
    </row>
    <row r="914" customFormat="false" ht="15" hidden="false" customHeight="false" outlineLevel="0" collapsed="false">
      <c r="A914" s="28"/>
      <c r="B914" s="29"/>
    </row>
    <row r="915" customFormat="false" ht="15" hidden="false" customHeight="false" outlineLevel="0" collapsed="false">
      <c r="A915" s="28"/>
      <c r="B915" s="29"/>
    </row>
    <row r="916" customFormat="false" ht="15" hidden="false" customHeight="false" outlineLevel="0" collapsed="false">
      <c r="A916" s="28"/>
      <c r="B916" s="29"/>
    </row>
    <row r="917" customFormat="false" ht="15" hidden="false" customHeight="false" outlineLevel="0" collapsed="false">
      <c r="A917" s="28"/>
      <c r="B917" s="29"/>
    </row>
    <row r="918" customFormat="false" ht="15" hidden="false" customHeight="false" outlineLevel="0" collapsed="false">
      <c r="A918" s="28"/>
      <c r="B918" s="29"/>
    </row>
    <row r="919" customFormat="false" ht="15" hidden="false" customHeight="false" outlineLevel="0" collapsed="false">
      <c r="A919" s="28"/>
      <c r="B919" s="29"/>
    </row>
    <row r="920" customFormat="false" ht="15" hidden="false" customHeight="false" outlineLevel="0" collapsed="false">
      <c r="A920" s="28"/>
      <c r="B920" s="29"/>
    </row>
    <row r="921" customFormat="false" ht="15" hidden="false" customHeight="false" outlineLevel="0" collapsed="false">
      <c r="A921" s="28"/>
      <c r="B921" s="29"/>
    </row>
    <row r="922" customFormat="false" ht="15" hidden="false" customHeight="false" outlineLevel="0" collapsed="false">
      <c r="A922" s="28"/>
      <c r="B922" s="29"/>
    </row>
    <row r="923" customFormat="false" ht="15" hidden="false" customHeight="false" outlineLevel="0" collapsed="false">
      <c r="A923" s="28"/>
      <c r="B923" s="29"/>
    </row>
    <row r="924" customFormat="false" ht="15" hidden="false" customHeight="false" outlineLevel="0" collapsed="false">
      <c r="A924" s="28"/>
      <c r="B924" s="29"/>
    </row>
    <row r="925" customFormat="false" ht="15" hidden="false" customHeight="false" outlineLevel="0" collapsed="false">
      <c r="A925" s="28"/>
      <c r="B925" s="29"/>
    </row>
    <row r="926" customFormat="false" ht="15" hidden="false" customHeight="false" outlineLevel="0" collapsed="false">
      <c r="A926" s="28"/>
      <c r="B926" s="29"/>
    </row>
    <row r="927" customFormat="false" ht="15" hidden="false" customHeight="false" outlineLevel="0" collapsed="false">
      <c r="A927" s="28"/>
      <c r="B927" s="29"/>
    </row>
    <row r="928" customFormat="false" ht="15" hidden="false" customHeight="false" outlineLevel="0" collapsed="false">
      <c r="A928" s="28"/>
      <c r="B928" s="29"/>
    </row>
    <row r="929" customFormat="false" ht="15" hidden="false" customHeight="false" outlineLevel="0" collapsed="false">
      <c r="A929" s="28"/>
      <c r="B929" s="29"/>
    </row>
    <row r="930" customFormat="false" ht="15" hidden="false" customHeight="false" outlineLevel="0" collapsed="false">
      <c r="A930" s="28"/>
      <c r="B930" s="29"/>
    </row>
    <row r="931" customFormat="false" ht="15" hidden="false" customHeight="false" outlineLevel="0" collapsed="false">
      <c r="A931" s="28"/>
      <c r="B931" s="29"/>
    </row>
    <row r="932" customFormat="false" ht="15" hidden="false" customHeight="false" outlineLevel="0" collapsed="false">
      <c r="A932" s="28"/>
      <c r="B932" s="29"/>
    </row>
    <row r="933" customFormat="false" ht="15" hidden="false" customHeight="false" outlineLevel="0" collapsed="false">
      <c r="A933" s="28"/>
      <c r="B933" s="29"/>
    </row>
    <row r="934" customFormat="false" ht="15" hidden="false" customHeight="false" outlineLevel="0" collapsed="false">
      <c r="A934" s="28"/>
      <c r="B934" s="29"/>
    </row>
    <row r="935" customFormat="false" ht="15" hidden="false" customHeight="false" outlineLevel="0" collapsed="false">
      <c r="A935" s="28"/>
      <c r="B935" s="29"/>
    </row>
    <row r="936" customFormat="false" ht="15" hidden="false" customHeight="false" outlineLevel="0" collapsed="false">
      <c r="A936" s="28"/>
      <c r="B936" s="29"/>
    </row>
    <row r="937" customFormat="false" ht="15" hidden="false" customHeight="false" outlineLevel="0" collapsed="false">
      <c r="A937" s="28"/>
      <c r="B937" s="29"/>
    </row>
    <row r="938" customFormat="false" ht="15" hidden="false" customHeight="false" outlineLevel="0" collapsed="false">
      <c r="A938" s="28"/>
      <c r="B938" s="29"/>
    </row>
    <row r="939" customFormat="false" ht="15" hidden="false" customHeight="false" outlineLevel="0" collapsed="false">
      <c r="A939" s="28"/>
      <c r="B939" s="29"/>
    </row>
    <row r="940" customFormat="false" ht="15" hidden="false" customHeight="false" outlineLevel="0" collapsed="false">
      <c r="A940" s="28"/>
      <c r="B940" s="29"/>
    </row>
    <row r="941" customFormat="false" ht="15" hidden="false" customHeight="false" outlineLevel="0" collapsed="false">
      <c r="A941" s="28"/>
      <c r="B941" s="29"/>
    </row>
    <row r="942" customFormat="false" ht="15" hidden="false" customHeight="false" outlineLevel="0" collapsed="false">
      <c r="A942" s="28"/>
      <c r="B942" s="29"/>
    </row>
    <row r="943" customFormat="false" ht="15" hidden="false" customHeight="false" outlineLevel="0" collapsed="false">
      <c r="A943" s="28"/>
      <c r="B943" s="29"/>
    </row>
    <row r="944" customFormat="false" ht="15" hidden="false" customHeight="false" outlineLevel="0" collapsed="false">
      <c r="A944" s="28"/>
      <c r="B944" s="29"/>
    </row>
    <row r="945" customFormat="false" ht="15" hidden="false" customHeight="false" outlineLevel="0" collapsed="false">
      <c r="A945" s="28"/>
      <c r="B945" s="29"/>
    </row>
    <row r="946" customFormat="false" ht="15" hidden="false" customHeight="false" outlineLevel="0" collapsed="false">
      <c r="A946" s="28"/>
      <c r="B946" s="29"/>
    </row>
    <row r="947" customFormat="false" ht="15" hidden="false" customHeight="false" outlineLevel="0" collapsed="false">
      <c r="A947" s="28"/>
      <c r="B947" s="29"/>
    </row>
    <row r="948" customFormat="false" ht="15" hidden="false" customHeight="false" outlineLevel="0" collapsed="false">
      <c r="A948" s="28"/>
      <c r="B948" s="29"/>
    </row>
    <row r="949" customFormat="false" ht="15" hidden="false" customHeight="false" outlineLevel="0" collapsed="false">
      <c r="A949" s="28"/>
      <c r="B949" s="29"/>
    </row>
    <row r="950" customFormat="false" ht="15" hidden="false" customHeight="false" outlineLevel="0" collapsed="false">
      <c r="A950" s="28"/>
      <c r="B950" s="29"/>
    </row>
    <row r="951" customFormat="false" ht="15" hidden="false" customHeight="false" outlineLevel="0" collapsed="false">
      <c r="A951" s="28"/>
      <c r="B951" s="29"/>
    </row>
    <row r="952" customFormat="false" ht="15" hidden="false" customHeight="false" outlineLevel="0" collapsed="false">
      <c r="A952" s="28"/>
      <c r="B952" s="29"/>
    </row>
    <row r="953" customFormat="false" ht="15" hidden="false" customHeight="false" outlineLevel="0" collapsed="false">
      <c r="A953" s="28"/>
      <c r="B953" s="29"/>
    </row>
    <row r="954" customFormat="false" ht="15" hidden="false" customHeight="false" outlineLevel="0" collapsed="false">
      <c r="A954" s="28"/>
      <c r="B954" s="29"/>
    </row>
    <row r="955" customFormat="false" ht="15" hidden="false" customHeight="false" outlineLevel="0" collapsed="false">
      <c r="A955" s="28"/>
      <c r="B955" s="29"/>
    </row>
    <row r="956" customFormat="false" ht="15" hidden="false" customHeight="false" outlineLevel="0" collapsed="false">
      <c r="A956" s="28"/>
      <c r="B956" s="29"/>
    </row>
    <row r="957" customFormat="false" ht="15" hidden="false" customHeight="false" outlineLevel="0" collapsed="false">
      <c r="A957" s="28"/>
      <c r="B957" s="29"/>
    </row>
    <row r="958" customFormat="false" ht="15" hidden="false" customHeight="false" outlineLevel="0" collapsed="false">
      <c r="A958" s="28"/>
      <c r="B958" s="29"/>
    </row>
    <row r="959" customFormat="false" ht="15" hidden="false" customHeight="false" outlineLevel="0" collapsed="false">
      <c r="A959" s="28"/>
      <c r="B959" s="29"/>
    </row>
    <row r="960" customFormat="false" ht="15" hidden="false" customHeight="false" outlineLevel="0" collapsed="false">
      <c r="A960" s="28"/>
      <c r="B960" s="29"/>
    </row>
    <row r="961" customFormat="false" ht="15" hidden="false" customHeight="false" outlineLevel="0" collapsed="false">
      <c r="A961" s="28"/>
      <c r="B961" s="29"/>
    </row>
    <row r="962" customFormat="false" ht="15" hidden="false" customHeight="false" outlineLevel="0" collapsed="false">
      <c r="A962" s="28"/>
      <c r="B962" s="29"/>
    </row>
    <row r="963" customFormat="false" ht="15" hidden="false" customHeight="false" outlineLevel="0" collapsed="false">
      <c r="A963" s="28"/>
      <c r="B963" s="29"/>
    </row>
    <row r="964" customFormat="false" ht="15" hidden="false" customHeight="false" outlineLevel="0" collapsed="false">
      <c r="A964" s="28"/>
      <c r="B964" s="29"/>
    </row>
    <row r="965" customFormat="false" ht="15" hidden="false" customHeight="false" outlineLevel="0" collapsed="false">
      <c r="A965" s="28"/>
      <c r="B965" s="29"/>
    </row>
    <row r="966" customFormat="false" ht="15" hidden="false" customHeight="false" outlineLevel="0" collapsed="false">
      <c r="A966" s="28"/>
      <c r="B966" s="29"/>
    </row>
    <row r="967" customFormat="false" ht="15" hidden="false" customHeight="false" outlineLevel="0" collapsed="false">
      <c r="A967" s="28"/>
      <c r="B967" s="29"/>
    </row>
    <row r="968" customFormat="false" ht="15" hidden="false" customHeight="false" outlineLevel="0" collapsed="false">
      <c r="A968" s="28"/>
      <c r="B968" s="29"/>
    </row>
    <row r="969" customFormat="false" ht="15" hidden="false" customHeight="false" outlineLevel="0" collapsed="false">
      <c r="A969" s="28"/>
      <c r="B969" s="29"/>
    </row>
    <row r="970" customFormat="false" ht="15" hidden="false" customHeight="false" outlineLevel="0" collapsed="false">
      <c r="A970" s="28"/>
      <c r="B970" s="29"/>
    </row>
    <row r="971" customFormat="false" ht="15" hidden="false" customHeight="false" outlineLevel="0" collapsed="false">
      <c r="A971" s="28"/>
      <c r="B971" s="29"/>
    </row>
    <row r="972" customFormat="false" ht="15" hidden="false" customHeight="false" outlineLevel="0" collapsed="false">
      <c r="A972" s="28"/>
      <c r="B972" s="29"/>
    </row>
    <row r="973" customFormat="false" ht="15" hidden="false" customHeight="false" outlineLevel="0" collapsed="false">
      <c r="A973" s="28"/>
      <c r="B973" s="29"/>
    </row>
    <row r="974" customFormat="false" ht="15" hidden="false" customHeight="false" outlineLevel="0" collapsed="false">
      <c r="A974" s="28"/>
      <c r="B974" s="29"/>
    </row>
    <row r="975" customFormat="false" ht="15" hidden="false" customHeight="false" outlineLevel="0" collapsed="false">
      <c r="A975" s="28"/>
      <c r="B975" s="29"/>
    </row>
    <row r="976" customFormat="false" ht="15" hidden="false" customHeight="false" outlineLevel="0" collapsed="false">
      <c r="A976" s="28"/>
      <c r="B976" s="29"/>
    </row>
    <row r="977" customFormat="false" ht="15" hidden="false" customHeight="false" outlineLevel="0" collapsed="false">
      <c r="A977" s="28"/>
      <c r="B977" s="29"/>
    </row>
    <row r="978" customFormat="false" ht="15" hidden="false" customHeight="false" outlineLevel="0" collapsed="false">
      <c r="A978" s="28"/>
      <c r="B978" s="29"/>
    </row>
    <row r="979" customFormat="false" ht="15" hidden="false" customHeight="false" outlineLevel="0" collapsed="false">
      <c r="A979" s="28"/>
      <c r="B979" s="29"/>
    </row>
    <row r="980" customFormat="false" ht="15" hidden="false" customHeight="false" outlineLevel="0" collapsed="false">
      <c r="A980" s="28"/>
      <c r="B980" s="29"/>
    </row>
    <row r="981" customFormat="false" ht="15" hidden="false" customHeight="false" outlineLevel="0" collapsed="false">
      <c r="A981" s="28"/>
      <c r="B981" s="29"/>
    </row>
    <row r="982" customFormat="false" ht="15" hidden="false" customHeight="false" outlineLevel="0" collapsed="false">
      <c r="A982" s="28"/>
      <c r="B982" s="29"/>
    </row>
    <row r="983" customFormat="false" ht="15" hidden="false" customHeight="false" outlineLevel="0" collapsed="false">
      <c r="A983" s="28"/>
      <c r="B983" s="29"/>
    </row>
    <row r="984" customFormat="false" ht="15" hidden="false" customHeight="false" outlineLevel="0" collapsed="false">
      <c r="A984" s="28"/>
      <c r="B984" s="29"/>
    </row>
    <row r="985" customFormat="false" ht="15" hidden="false" customHeight="false" outlineLevel="0" collapsed="false">
      <c r="A985" s="28"/>
      <c r="B985" s="29"/>
    </row>
    <row r="986" customFormat="false" ht="15" hidden="false" customHeight="false" outlineLevel="0" collapsed="false">
      <c r="A986" s="28"/>
      <c r="B986" s="29"/>
    </row>
    <row r="987" customFormat="false" ht="15" hidden="false" customHeight="false" outlineLevel="0" collapsed="false">
      <c r="A987" s="28"/>
      <c r="B987" s="29"/>
    </row>
    <row r="988" customFormat="false" ht="15" hidden="false" customHeight="false" outlineLevel="0" collapsed="false">
      <c r="A988" s="28"/>
      <c r="B988" s="29"/>
    </row>
    <row r="989" customFormat="false" ht="15" hidden="false" customHeight="false" outlineLevel="0" collapsed="false">
      <c r="A989" s="28"/>
      <c r="B989" s="29"/>
    </row>
    <row r="990" customFormat="false" ht="15" hidden="false" customHeight="false" outlineLevel="0" collapsed="false">
      <c r="A990" s="28"/>
      <c r="B990" s="29"/>
    </row>
    <row r="991" customFormat="false" ht="15" hidden="false" customHeight="false" outlineLevel="0" collapsed="false">
      <c r="A991" s="28"/>
      <c r="B991" s="29"/>
    </row>
    <row r="992" customFormat="false" ht="15" hidden="false" customHeight="false" outlineLevel="0" collapsed="false">
      <c r="A992" s="28"/>
      <c r="B992" s="29"/>
    </row>
    <row r="993" customFormat="false" ht="15" hidden="false" customHeight="false" outlineLevel="0" collapsed="false">
      <c r="A993" s="28"/>
      <c r="B993" s="29"/>
    </row>
    <row r="994" customFormat="false" ht="15" hidden="false" customHeight="false" outlineLevel="0" collapsed="false">
      <c r="A994" s="28"/>
      <c r="B994" s="29"/>
    </row>
    <row r="995" customFormat="false" ht="15" hidden="false" customHeight="false" outlineLevel="0" collapsed="false">
      <c r="A995" s="28"/>
      <c r="B995" s="29"/>
    </row>
    <row r="996" customFormat="false" ht="15" hidden="false" customHeight="false" outlineLevel="0" collapsed="false">
      <c r="A996" s="28"/>
      <c r="B996" s="29"/>
    </row>
    <row r="997" customFormat="false" ht="15" hidden="false" customHeight="false" outlineLevel="0" collapsed="false">
      <c r="A997" s="28"/>
      <c r="B997" s="29"/>
    </row>
    <row r="998" customFormat="false" ht="15" hidden="false" customHeight="false" outlineLevel="0" collapsed="false">
      <c r="A998" s="28"/>
      <c r="B998" s="29"/>
    </row>
    <row r="999" customFormat="false" ht="15" hidden="false" customHeight="false" outlineLevel="0" collapsed="false">
      <c r="A999" s="28"/>
      <c r="B999" s="29"/>
    </row>
    <row r="1000" customFormat="false" ht="15" hidden="false" customHeight="false" outlineLevel="0" collapsed="false">
      <c r="A1000" s="28"/>
      <c r="B1000" s="29"/>
    </row>
    <row r="1001" customFormat="false" ht="15" hidden="false" customHeight="false" outlineLevel="0" collapsed="false">
      <c r="A1001" s="28"/>
      <c r="B1001" s="29"/>
    </row>
    <row r="1002" customFormat="false" ht="15" hidden="false" customHeight="false" outlineLevel="0" collapsed="false">
      <c r="A1002" s="28"/>
      <c r="B1002" s="29"/>
    </row>
    <row r="1003" customFormat="false" ht="15" hidden="false" customHeight="false" outlineLevel="0" collapsed="false">
      <c r="A1003" s="28"/>
      <c r="B1003" s="29"/>
    </row>
    <row r="1004" customFormat="false" ht="15" hidden="false" customHeight="false" outlineLevel="0" collapsed="false">
      <c r="A1004" s="28"/>
      <c r="B1004" s="29"/>
    </row>
    <row r="1005" customFormat="false" ht="15" hidden="false" customHeight="false" outlineLevel="0" collapsed="false">
      <c r="A1005" s="28"/>
      <c r="B1005" s="29"/>
    </row>
    <row r="1006" customFormat="false" ht="15" hidden="false" customHeight="false" outlineLevel="0" collapsed="false">
      <c r="A1006" s="28"/>
      <c r="B1006" s="29"/>
    </row>
    <row r="1007" customFormat="false" ht="15" hidden="false" customHeight="false" outlineLevel="0" collapsed="false">
      <c r="A1007" s="28"/>
      <c r="B1007" s="29"/>
    </row>
    <row r="1008" customFormat="false" ht="15" hidden="false" customHeight="false" outlineLevel="0" collapsed="false">
      <c r="A1008" s="28"/>
      <c r="B1008" s="29"/>
    </row>
    <row r="1009" customFormat="false" ht="15" hidden="false" customHeight="false" outlineLevel="0" collapsed="false">
      <c r="A1009" s="28"/>
      <c r="B1009" s="29"/>
    </row>
    <row r="1010" customFormat="false" ht="15" hidden="false" customHeight="false" outlineLevel="0" collapsed="false">
      <c r="A1010" s="28"/>
      <c r="B1010" s="29"/>
    </row>
    <row r="1011" customFormat="false" ht="15" hidden="false" customHeight="false" outlineLevel="0" collapsed="false">
      <c r="A1011" s="28"/>
      <c r="B1011" s="29"/>
    </row>
    <row r="1012" customFormat="false" ht="15" hidden="false" customHeight="false" outlineLevel="0" collapsed="false">
      <c r="A1012" s="28"/>
      <c r="B1012" s="29"/>
    </row>
    <row r="1013" customFormat="false" ht="15" hidden="false" customHeight="false" outlineLevel="0" collapsed="false">
      <c r="A1013" s="28"/>
      <c r="B1013" s="29"/>
    </row>
    <row r="1014" customFormat="false" ht="15" hidden="false" customHeight="false" outlineLevel="0" collapsed="false">
      <c r="A1014" s="28"/>
      <c r="B1014" s="29"/>
    </row>
    <row r="1015" customFormat="false" ht="15" hidden="false" customHeight="false" outlineLevel="0" collapsed="false">
      <c r="A1015" s="28"/>
      <c r="B1015" s="29"/>
    </row>
    <row r="1016" customFormat="false" ht="15" hidden="false" customHeight="false" outlineLevel="0" collapsed="false">
      <c r="A1016" s="28"/>
      <c r="B1016" s="29"/>
    </row>
    <row r="1017" customFormat="false" ht="15" hidden="false" customHeight="false" outlineLevel="0" collapsed="false">
      <c r="A1017" s="28"/>
      <c r="B1017" s="29"/>
    </row>
    <row r="1018" customFormat="false" ht="15" hidden="false" customHeight="false" outlineLevel="0" collapsed="false">
      <c r="A1018" s="28"/>
      <c r="B1018" s="29"/>
    </row>
    <row r="1019" customFormat="false" ht="15" hidden="false" customHeight="false" outlineLevel="0" collapsed="false">
      <c r="A1019" s="28"/>
      <c r="B1019" s="29"/>
    </row>
    <row r="1020" customFormat="false" ht="15" hidden="false" customHeight="false" outlineLevel="0" collapsed="false">
      <c r="A1020" s="28"/>
      <c r="B1020" s="29"/>
    </row>
    <row r="1021" customFormat="false" ht="15" hidden="false" customHeight="false" outlineLevel="0" collapsed="false">
      <c r="A1021" s="28"/>
      <c r="B1021" s="29"/>
    </row>
    <row r="1022" customFormat="false" ht="15" hidden="false" customHeight="false" outlineLevel="0" collapsed="false">
      <c r="A1022" s="28"/>
      <c r="B1022" s="29"/>
    </row>
    <row r="1023" customFormat="false" ht="15" hidden="false" customHeight="false" outlineLevel="0" collapsed="false">
      <c r="A1023" s="28"/>
      <c r="B1023" s="29"/>
    </row>
    <row r="1024" customFormat="false" ht="15" hidden="false" customHeight="false" outlineLevel="0" collapsed="false">
      <c r="A1024" s="28"/>
      <c r="B1024" s="29"/>
    </row>
    <row r="1025" customFormat="false" ht="15" hidden="false" customHeight="false" outlineLevel="0" collapsed="false">
      <c r="A1025" s="28"/>
      <c r="B1025" s="29"/>
    </row>
    <row r="1026" customFormat="false" ht="15" hidden="false" customHeight="false" outlineLevel="0" collapsed="false">
      <c r="A1026" s="28"/>
      <c r="B1026" s="29"/>
    </row>
    <row r="1027" customFormat="false" ht="15" hidden="false" customHeight="false" outlineLevel="0" collapsed="false">
      <c r="A1027" s="28"/>
      <c r="B1027" s="29"/>
    </row>
    <row r="1028" customFormat="false" ht="15" hidden="false" customHeight="false" outlineLevel="0" collapsed="false">
      <c r="A1028" s="28"/>
      <c r="B1028" s="29"/>
    </row>
    <row r="1029" customFormat="false" ht="15" hidden="false" customHeight="false" outlineLevel="0" collapsed="false">
      <c r="A1029" s="28"/>
      <c r="B1029" s="29"/>
    </row>
    <row r="1030" customFormat="false" ht="15" hidden="false" customHeight="false" outlineLevel="0" collapsed="false">
      <c r="A1030" s="28"/>
      <c r="B1030" s="29"/>
    </row>
    <row r="1031" customFormat="false" ht="15" hidden="false" customHeight="false" outlineLevel="0" collapsed="false">
      <c r="A1031" s="28"/>
      <c r="B1031" s="29"/>
    </row>
    <row r="1032" customFormat="false" ht="15" hidden="false" customHeight="false" outlineLevel="0" collapsed="false">
      <c r="A1032" s="28"/>
      <c r="B1032" s="29"/>
    </row>
    <row r="1033" customFormat="false" ht="15" hidden="false" customHeight="false" outlineLevel="0" collapsed="false">
      <c r="A1033" s="28"/>
      <c r="B1033" s="29"/>
    </row>
    <row r="1034" customFormat="false" ht="15" hidden="false" customHeight="false" outlineLevel="0" collapsed="false">
      <c r="A1034" s="28"/>
      <c r="B1034" s="29"/>
    </row>
    <row r="1035" customFormat="false" ht="15" hidden="false" customHeight="false" outlineLevel="0" collapsed="false">
      <c r="A1035" s="28"/>
      <c r="B1035" s="29"/>
    </row>
    <row r="1036" customFormat="false" ht="15" hidden="false" customHeight="false" outlineLevel="0" collapsed="false">
      <c r="A1036" s="28"/>
      <c r="B1036" s="29"/>
    </row>
    <row r="1037" customFormat="false" ht="15" hidden="false" customHeight="false" outlineLevel="0" collapsed="false">
      <c r="A1037" s="28"/>
      <c r="B1037" s="29"/>
    </row>
    <row r="1038" customFormat="false" ht="15" hidden="false" customHeight="false" outlineLevel="0" collapsed="false">
      <c r="A1038" s="28"/>
      <c r="B1038" s="29"/>
    </row>
    <row r="1039" customFormat="false" ht="15" hidden="false" customHeight="false" outlineLevel="0" collapsed="false">
      <c r="A1039" s="28"/>
      <c r="B1039" s="29"/>
    </row>
    <row r="1040" customFormat="false" ht="15" hidden="false" customHeight="false" outlineLevel="0" collapsed="false">
      <c r="A1040" s="28"/>
      <c r="B1040" s="29"/>
    </row>
    <row r="1041" customFormat="false" ht="15" hidden="false" customHeight="false" outlineLevel="0" collapsed="false">
      <c r="A1041" s="28"/>
      <c r="B1041" s="29"/>
    </row>
    <row r="1042" customFormat="false" ht="15" hidden="false" customHeight="false" outlineLevel="0" collapsed="false">
      <c r="A1042" s="28"/>
      <c r="B1042" s="29"/>
    </row>
    <row r="1043" customFormat="false" ht="15" hidden="false" customHeight="false" outlineLevel="0" collapsed="false">
      <c r="A1043" s="28"/>
      <c r="B1043" s="29"/>
    </row>
    <row r="1044" customFormat="false" ht="15" hidden="false" customHeight="false" outlineLevel="0" collapsed="false">
      <c r="A1044" s="28"/>
      <c r="B1044" s="29"/>
    </row>
    <row r="1045" customFormat="false" ht="15" hidden="false" customHeight="false" outlineLevel="0" collapsed="false">
      <c r="A1045" s="28"/>
      <c r="B1045" s="29"/>
    </row>
    <row r="1046" customFormat="false" ht="15" hidden="false" customHeight="false" outlineLevel="0" collapsed="false">
      <c r="A1046" s="28"/>
      <c r="B1046" s="29"/>
    </row>
    <row r="1047" customFormat="false" ht="15" hidden="false" customHeight="false" outlineLevel="0" collapsed="false">
      <c r="A1047" s="28"/>
      <c r="B1047" s="29"/>
    </row>
    <row r="1048" customFormat="false" ht="15" hidden="false" customHeight="false" outlineLevel="0" collapsed="false">
      <c r="A1048" s="28"/>
      <c r="B1048" s="29"/>
    </row>
    <row r="1049" customFormat="false" ht="15" hidden="false" customHeight="false" outlineLevel="0" collapsed="false">
      <c r="A1049" s="28"/>
      <c r="B1049" s="29"/>
    </row>
    <row r="1050" customFormat="false" ht="15" hidden="false" customHeight="false" outlineLevel="0" collapsed="false">
      <c r="A1050" s="28"/>
      <c r="B1050" s="29"/>
    </row>
    <row r="1051" customFormat="false" ht="15" hidden="false" customHeight="false" outlineLevel="0" collapsed="false">
      <c r="A1051" s="28"/>
      <c r="B1051" s="29"/>
    </row>
    <row r="1052" customFormat="false" ht="15" hidden="false" customHeight="false" outlineLevel="0" collapsed="false">
      <c r="A1052" s="28"/>
      <c r="B1052" s="29"/>
    </row>
    <row r="1053" customFormat="false" ht="15" hidden="false" customHeight="false" outlineLevel="0" collapsed="false">
      <c r="A1053" s="28"/>
      <c r="B1053" s="29"/>
    </row>
    <row r="1054" customFormat="false" ht="15" hidden="false" customHeight="false" outlineLevel="0" collapsed="false">
      <c r="A1054" s="28"/>
      <c r="B1054" s="29"/>
    </row>
    <row r="1055" customFormat="false" ht="15" hidden="false" customHeight="false" outlineLevel="0" collapsed="false">
      <c r="A1055" s="28"/>
      <c r="B1055" s="29"/>
    </row>
    <row r="1056" customFormat="false" ht="15" hidden="false" customHeight="false" outlineLevel="0" collapsed="false">
      <c r="A1056" s="28"/>
      <c r="B1056" s="29"/>
    </row>
    <row r="1057" customFormat="false" ht="15" hidden="false" customHeight="false" outlineLevel="0" collapsed="false">
      <c r="A1057" s="28"/>
      <c r="B1057" s="29"/>
    </row>
    <row r="1058" customFormat="false" ht="15" hidden="false" customHeight="false" outlineLevel="0" collapsed="false">
      <c r="A1058" s="28"/>
      <c r="B1058" s="29"/>
    </row>
    <row r="1059" customFormat="false" ht="15" hidden="false" customHeight="false" outlineLevel="0" collapsed="false">
      <c r="A1059" s="28"/>
      <c r="B1059" s="29"/>
    </row>
    <row r="1060" customFormat="false" ht="15" hidden="false" customHeight="false" outlineLevel="0" collapsed="false">
      <c r="A1060" s="28"/>
      <c r="B1060" s="29"/>
    </row>
    <row r="1061" customFormat="false" ht="15" hidden="false" customHeight="false" outlineLevel="0" collapsed="false">
      <c r="A1061" s="28"/>
      <c r="B1061" s="29"/>
    </row>
    <row r="1062" customFormat="false" ht="15" hidden="false" customHeight="false" outlineLevel="0" collapsed="false">
      <c r="A1062" s="28"/>
      <c r="B1062" s="29"/>
    </row>
    <row r="1063" customFormat="false" ht="15" hidden="false" customHeight="false" outlineLevel="0" collapsed="false">
      <c r="A1063" s="28"/>
      <c r="B1063" s="29"/>
    </row>
    <row r="1064" customFormat="false" ht="15" hidden="false" customHeight="false" outlineLevel="0" collapsed="false">
      <c r="A1064" s="28"/>
      <c r="B1064" s="29"/>
    </row>
    <row r="1065" customFormat="false" ht="15" hidden="false" customHeight="false" outlineLevel="0" collapsed="false">
      <c r="A1065" s="28"/>
      <c r="B1065" s="29"/>
    </row>
    <row r="1066" customFormat="false" ht="15" hidden="false" customHeight="false" outlineLevel="0" collapsed="false">
      <c r="A1066" s="28"/>
      <c r="B1066" s="29"/>
    </row>
    <row r="1067" customFormat="false" ht="15" hidden="false" customHeight="false" outlineLevel="0" collapsed="false">
      <c r="A1067" s="28"/>
      <c r="B1067" s="29"/>
    </row>
    <row r="1068" customFormat="false" ht="15" hidden="false" customHeight="false" outlineLevel="0" collapsed="false">
      <c r="A1068" s="28"/>
      <c r="B1068" s="29"/>
    </row>
    <row r="1069" customFormat="false" ht="15" hidden="false" customHeight="false" outlineLevel="0" collapsed="false">
      <c r="A1069" s="28"/>
      <c r="B1069" s="29"/>
    </row>
    <row r="1070" customFormat="false" ht="15" hidden="false" customHeight="false" outlineLevel="0" collapsed="false">
      <c r="A1070" s="28"/>
      <c r="B1070" s="29"/>
    </row>
    <row r="1071" customFormat="false" ht="15" hidden="false" customHeight="false" outlineLevel="0" collapsed="false">
      <c r="A1071" s="28"/>
      <c r="B1071" s="29"/>
    </row>
    <row r="1072" customFormat="false" ht="15" hidden="false" customHeight="false" outlineLevel="0" collapsed="false">
      <c r="A1072" s="28"/>
      <c r="B1072" s="29"/>
    </row>
    <row r="1073" customFormat="false" ht="15" hidden="false" customHeight="false" outlineLevel="0" collapsed="false">
      <c r="A1073" s="28"/>
      <c r="B1073" s="29"/>
    </row>
    <row r="1074" customFormat="false" ht="15" hidden="false" customHeight="false" outlineLevel="0" collapsed="false">
      <c r="A1074" s="28"/>
      <c r="B1074" s="29"/>
    </row>
    <row r="1075" customFormat="false" ht="15" hidden="false" customHeight="false" outlineLevel="0" collapsed="false">
      <c r="A1075" s="28"/>
      <c r="B1075" s="29"/>
    </row>
    <row r="1076" customFormat="false" ht="15" hidden="false" customHeight="false" outlineLevel="0" collapsed="false">
      <c r="A1076" s="28"/>
      <c r="B1076" s="29"/>
    </row>
    <row r="1077" customFormat="false" ht="15" hidden="false" customHeight="false" outlineLevel="0" collapsed="false">
      <c r="A1077" s="28"/>
      <c r="B1077" s="29"/>
    </row>
    <row r="1078" customFormat="false" ht="15" hidden="false" customHeight="false" outlineLevel="0" collapsed="false">
      <c r="A1078" s="28"/>
      <c r="B1078" s="29"/>
    </row>
    <row r="1079" customFormat="false" ht="15" hidden="false" customHeight="false" outlineLevel="0" collapsed="false">
      <c r="A1079" s="28"/>
      <c r="B1079" s="29"/>
    </row>
    <row r="1080" customFormat="false" ht="15" hidden="false" customHeight="false" outlineLevel="0" collapsed="false">
      <c r="A1080" s="28"/>
      <c r="B1080" s="29"/>
    </row>
    <row r="1081" customFormat="false" ht="15" hidden="false" customHeight="false" outlineLevel="0" collapsed="false">
      <c r="A1081" s="28"/>
      <c r="B1081" s="29"/>
    </row>
    <row r="1082" customFormat="false" ht="15" hidden="false" customHeight="false" outlineLevel="0" collapsed="false">
      <c r="A1082" s="28"/>
      <c r="B1082" s="29"/>
    </row>
    <row r="1083" customFormat="false" ht="15" hidden="false" customHeight="false" outlineLevel="0" collapsed="false">
      <c r="A1083" s="28"/>
      <c r="B1083" s="29"/>
    </row>
    <row r="1084" customFormat="false" ht="15" hidden="false" customHeight="false" outlineLevel="0" collapsed="false">
      <c r="A1084" s="28"/>
      <c r="B1084" s="29"/>
    </row>
    <row r="1085" customFormat="false" ht="15" hidden="false" customHeight="false" outlineLevel="0" collapsed="false">
      <c r="A1085" s="28"/>
      <c r="B1085" s="29"/>
    </row>
    <row r="1086" customFormat="false" ht="15" hidden="false" customHeight="false" outlineLevel="0" collapsed="false">
      <c r="A1086" s="28"/>
      <c r="B1086" s="29"/>
    </row>
    <row r="1087" customFormat="false" ht="15" hidden="false" customHeight="false" outlineLevel="0" collapsed="false">
      <c r="A1087" s="28"/>
      <c r="B1087" s="29"/>
    </row>
    <row r="1088" customFormat="false" ht="15" hidden="false" customHeight="false" outlineLevel="0" collapsed="false">
      <c r="A1088" s="28"/>
      <c r="B1088" s="29"/>
    </row>
    <row r="1089" customFormat="false" ht="15" hidden="false" customHeight="false" outlineLevel="0" collapsed="false">
      <c r="A1089" s="28"/>
      <c r="B1089" s="29"/>
    </row>
    <row r="1090" customFormat="false" ht="15" hidden="false" customHeight="false" outlineLevel="0" collapsed="false">
      <c r="A1090" s="28"/>
      <c r="B1090" s="29"/>
    </row>
    <row r="1091" customFormat="false" ht="15" hidden="false" customHeight="false" outlineLevel="0" collapsed="false">
      <c r="A1091" s="28"/>
      <c r="B1091" s="29"/>
    </row>
    <row r="1092" customFormat="false" ht="15" hidden="false" customHeight="false" outlineLevel="0" collapsed="false">
      <c r="A1092" s="28"/>
      <c r="B1092" s="29"/>
    </row>
    <row r="1093" customFormat="false" ht="15" hidden="false" customHeight="false" outlineLevel="0" collapsed="false">
      <c r="A1093" s="28"/>
      <c r="B1093" s="29"/>
    </row>
    <row r="1094" customFormat="false" ht="15" hidden="false" customHeight="false" outlineLevel="0" collapsed="false">
      <c r="A1094" s="28"/>
      <c r="B1094" s="29"/>
    </row>
    <row r="1095" customFormat="false" ht="15" hidden="false" customHeight="false" outlineLevel="0" collapsed="false">
      <c r="A1095" s="28"/>
      <c r="B1095" s="29"/>
    </row>
    <row r="1096" customFormat="false" ht="15" hidden="false" customHeight="false" outlineLevel="0" collapsed="false">
      <c r="A1096" s="28"/>
      <c r="B1096" s="29"/>
    </row>
    <row r="1097" customFormat="false" ht="15" hidden="false" customHeight="false" outlineLevel="0" collapsed="false">
      <c r="A1097" s="28"/>
      <c r="B1097" s="29"/>
    </row>
    <row r="1098" customFormat="false" ht="15" hidden="false" customHeight="false" outlineLevel="0" collapsed="false">
      <c r="A1098" s="28"/>
      <c r="B1098" s="29"/>
    </row>
    <row r="1099" customFormat="false" ht="15" hidden="false" customHeight="false" outlineLevel="0" collapsed="false">
      <c r="A1099" s="28"/>
      <c r="B1099" s="29"/>
    </row>
    <row r="1100" customFormat="false" ht="15" hidden="false" customHeight="false" outlineLevel="0" collapsed="false">
      <c r="A1100" s="28"/>
      <c r="B1100" s="29"/>
    </row>
    <row r="1101" customFormat="false" ht="15" hidden="false" customHeight="false" outlineLevel="0" collapsed="false">
      <c r="A1101" s="28"/>
      <c r="B1101" s="29"/>
    </row>
    <row r="1102" customFormat="false" ht="15" hidden="false" customHeight="false" outlineLevel="0" collapsed="false">
      <c r="A1102" s="28"/>
      <c r="B1102" s="29"/>
    </row>
    <row r="1103" customFormat="false" ht="15" hidden="false" customHeight="false" outlineLevel="0" collapsed="false">
      <c r="A1103" s="28"/>
      <c r="B1103" s="29"/>
    </row>
    <row r="1104" customFormat="false" ht="15" hidden="false" customHeight="false" outlineLevel="0" collapsed="false">
      <c r="A1104" s="28"/>
      <c r="B1104" s="29"/>
    </row>
    <row r="1105" customFormat="false" ht="15" hidden="false" customHeight="false" outlineLevel="0" collapsed="false">
      <c r="A1105" s="28"/>
      <c r="B1105" s="29"/>
    </row>
    <row r="1106" customFormat="false" ht="15" hidden="false" customHeight="false" outlineLevel="0" collapsed="false">
      <c r="A1106" s="28"/>
      <c r="B1106" s="29"/>
    </row>
    <row r="1107" customFormat="false" ht="15" hidden="false" customHeight="false" outlineLevel="0" collapsed="false">
      <c r="A1107" s="28"/>
      <c r="B1107" s="29"/>
    </row>
    <row r="1108" customFormat="false" ht="15" hidden="false" customHeight="false" outlineLevel="0" collapsed="false">
      <c r="A1108" s="28"/>
      <c r="B1108" s="29"/>
    </row>
    <row r="1109" customFormat="false" ht="15" hidden="false" customHeight="false" outlineLevel="0" collapsed="false">
      <c r="A1109" s="28"/>
      <c r="B1109" s="29"/>
    </row>
    <row r="1110" customFormat="false" ht="15" hidden="false" customHeight="false" outlineLevel="0" collapsed="false">
      <c r="A1110" s="28"/>
      <c r="B1110" s="29"/>
    </row>
    <row r="1111" customFormat="false" ht="15" hidden="false" customHeight="false" outlineLevel="0" collapsed="false">
      <c r="A1111" s="28"/>
      <c r="B1111" s="29"/>
    </row>
    <row r="1112" customFormat="false" ht="15" hidden="false" customHeight="false" outlineLevel="0" collapsed="false">
      <c r="A1112" s="28"/>
      <c r="B1112" s="29"/>
    </row>
    <row r="1113" customFormat="false" ht="15" hidden="false" customHeight="false" outlineLevel="0" collapsed="false">
      <c r="A1113" s="28"/>
      <c r="B1113" s="29"/>
    </row>
    <row r="1114" customFormat="false" ht="15" hidden="false" customHeight="false" outlineLevel="0" collapsed="false">
      <c r="A1114" s="28"/>
      <c r="B1114" s="29"/>
    </row>
    <row r="1115" customFormat="false" ht="15" hidden="false" customHeight="false" outlineLevel="0" collapsed="false">
      <c r="A1115" s="28"/>
      <c r="B1115" s="29"/>
    </row>
    <row r="1116" customFormat="false" ht="15" hidden="false" customHeight="false" outlineLevel="0" collapsed="false">
      <c r="A1116" s="28"/>
      <c r="B1116" s="29"/>
    </row>
    <row r="1117" customFormat="false" ht="15" hidden="false" customHeight="false" outlineLevel="0" collapsed="false">
      <c r="A1117" s="28"/>
      <c r="B1117" s="29"/>
    </row>
    <row r="1118" customFormat="false" ht="15" hidden="false" customHeight="false" outlineLevel="0" collapsed="false">
      <c r="A1118" s="28"/>
      <c r="B1118" s="29"/>
    </row>
    <row r="1119" customFormat="false" ht="15" hidden="false" customHeight="false" outlineLevel="0" collapsed="false">
      <c r="A1119" s="28"/>
      <c r="B1119" s="29"/>
    </row>
    <row r="1120" customFormat="false" ht="15" hidden="false" customHeight="false" outlineLevel="0" collapsed="false">
      <c r="A1120" s="28"/>
      <c r="B1120" s="29"/>
    </row>
    <row r="1121" customFormat="false" ht="15" hidden="false" customHeight="false" outlineLevel="0" collapsed="false">
      <c r="A1121" s="28"/>
      <c r="B1121" s="29"/>
    </row>
    <row r="1122" customFormat="false" ht="15" hidden="false" customHeight="false" outlineLevel="0" collapsed="false">
      <c r="A1122" s="28"/>
      <c r="B1122" s="29"/>
    </row>
    <row r="1123" customFormat="false" ht="15" hidden="false" customHeight="false" outlineLevel="0" collapsed="false">
      <c r="A1123" s="28"/>
      <c r="B1123" s="29"/>
    </row>
    <row r="1124" customFormat="false" ht="15" hidden="false" customHeight="false" outlineLevel="0" collapsed="false">
      <c r="A1124" s="28"/>
      <c r="B1124" s="29"/>
    </row>
    <row r="1125" customFormat="false" ht="15" hidden="false" customHeight="false" outlineLevel="0" collapsed="false">
      <c r="A1125" s="28"/>
      <c r="B1125" s="29"/>
    </row>
    <row r="1126" customFormat="false" ht="15" hidden="false" customHeight="false" outlineLevel="0" collapsed="false">
      <c r="A1126" s="28"/>
      <c r="B1126" s="29"/>
    </row>
    <row r="1127" customFormat="false" ht="15" hidden="false" customHeight="false" outlineLevel="0" collapsed="false">
      <c r="A1127" s="28"/>
      <c r="B1127" s="29"/>
    </row>
    <row r="1128" customFormat="false" ht="15" hidden="false" customHeight="false" outlineLevel="0" collapsed="false">
      <c r="A1128" s="28"/>
      <c r="B1128" s="29"/>
    </row>
    <row r="1129" customFormat="false" ht="15" hidden="false" customHeight="false" outlineLevel="0" collapsed="false">
      <c r="A1129" s="28"/>
      <c r="B1129" s="29"/>
    </row>
    <row r="1130" customFormat="false" ht="15" hidden="false" customHeight="false" outlineLevel="0" collapsed="false">
      <c r="A1130" s="28"/>
      <c r="B1130" s="29"/>
    </row>
    <row r="1131" customFormat="false" ht="15" hidden="false" customHeight="false" outlineLevel="0" collapsed="false">
      <c r="A1131" s="28"/>
      <c r="B1131" s="29"/>
    </row>
    <row r="1132" customFormat="false" ht="15" hidden="false" customHeight="false" outlineLevel="0" collapsed="false">
      <c r="A1132" s="28"/>
      <c r="B1132" s="29"/>
    </row>
    <row r="1133" customFormat="false" ht="15" hidden="false" customHeight="false" outlineLevel="0" collapsed="false">
      <c r="A1133" s="28"/>
      <c r="B1133" s="29"/>
    </row>
    <row r="1134" customFormat="false" ht="15" hidden="false" customHeight="false" outlineLevel="0" collapsed="false">
      <c r="A1134" s="28"/>
      <c r="B1134" s="29"/>
    </row>
    <row r="1135" customFormat="false" ht="15" hidden="false" customHeight="false" outlineLevel="0" collapsed="false">
      <c r="A1135" s="28"/>
      <c r="B1135" s="29"/>
    </row>
    <row r="1136" customFormat="false" ht="15" hidden="false" customHeight="false" outlineLevel="0" collapsed="false">
      <c r="A1136" s="28"/>
      <c r="B1136" s="29"/>
    </row>
    <row r="1137" customFormat="false" ht="15" hidden="false" customHeight="false" outlineLevel="0" collapsed="false">
      <c r="A1137" s="28"/>
      <c r="B1137" s="29"/>
    </row>
    <row r="1138" customFormat="false" ht="15" hidden="false" customHeight="false" outlineLevel="0" collapsed="false">
      <c r="A1138" s="28"/>
      <c r="B1138" s="29"/>
    </row>
    <row r="1139" customFormat="false" ht="15" hidden="false" customHeight="false" outlineLevel="0" collapsed="false">
      <c r="A1139" s="28"/>
      <c r="B1139" s="29"/>
    </row>
    <row r="1140" customFormat="false" ht="15" hidden="false" customHeight="false" outlineLevel="0" collapsed="false">
      <c r="A1140" s="28"/>
      <c r="B1140" s="29"/>
    </row>
    <row r="1141" customFormat="false" ht="15" hidden="false" customHeight="false" outlineLevel="0" collapsed="false">
      <c r="A1141" s="28"/>
      <c r="B1141" s="29"/>
    </row>
    <row r="1142" customFormat="false" ht="15" hidden="false" customHeight="false" outlineLevel="0" collapsed="false">
      <c r="A1142" s="28"/>
      <c r="B1142" s="29"/>
    </row>
    <row r="1143" customFormat="false" ht="15" hidden="false" customHeight="false" outlineLevel="0" collapsed="false">
      <c r="A1143" s="28"/>
      <c r="B1143" s="29"/>
    </row>
    <row r="1144" customFormat="false" ht="15" hidden="false" customHeight="false" outlineLevel="0" collapsed="false">
      <c r="A1144" s="28"/>
      <c r="B1144" s="29"/>
    </row>
    <row r="1145" customFormat="false" ht="15" hidden="false" customHeight="false" outlineLevel="0" collapsed="false">
      <c r="A1145" s="28"/>
      <c r="B1145" s="29"/>
    </row>
    <row r="1146" customFormat="false" ht="15" hidden="false" customHeight="false" outlineLevel="0" collapsed="false">
      <c r="A1146" s="28"/>
      <c r="B1146" s="29"/>
    </row>
    <row r="1147" customFormat="false" ht="15" hidden="false" customHeight="false" outlineLevel="0" collapsed="false">
      <c r="A1147" s="28"/>
      <c r="B1147" s="29"/>
    </row>
    <row r="1148" customFormat="false" ht="15" hidden="false" customHeight="false" outlineLevel="0" collapsed="false">
      <c r="A1148" s="28"/>
      <c r="B1148" s="29"/>
    </row>
    <row r="1149" customFormat="false" ht="15" hidden="false" customHeight="false" outlineLevel="0" collapsed="false">
      <c r="A1149" s="28"/>
      <c r="B1149" s="29"/>
    </row>
    <row r="1150" customFormat="false" ht="15" hidden="false" customHeight="false" outlineLevel="0" collapsed="false">
      <c r="A1150" s="28"/>
      <c r="B1150" s="29"/>
    </row>
    <row r="1151" customFormat="false" ht="15" hidden="false" customHeight="false" outlineLevel="0" collapsed="false">
      <c r="A1151" s="28"/>
      <c r="B1151" s="29"/>
    </row>
    <row r="1152" customFormat="false" ht="15" hidden="false" customHeight="false" outlineLevel="0" collapsed="false">
      <c r="A1152" s="28"/>
      <c r="B1152" s="29"/>
    </row>
    <row r="1153" customFormat="false" ht="15" hidden="false" customHeight="false" outlineLevel="0" collapsed="false">
      <c r="A1153" s="28"/>
      <c r="B1153" s="29"/>
    </row>
    <row r="1154" customFormat="false" ht="15" hidden="false" customHeight="false" outlineLevel="0" collapsed="false">
      <c r="A1154" s="28"/>
      <c r="B1154" s="29"/>
    </row>
    <row r="1155" customFormat="false" ht="15" hidden="false" customHeight="false" outlineLevel="0" collapsed="false">
      <c r="A1155" s="28"/>
      <c r="B1155" s="29"/>
    </row>
    <row r="1156" customFormat="false" ht="15" hidden="false" customHeight="false" outlineLevel="0" collapsed="false">
      <c r="A1156" s="28"/>
      <c r="B1156" s="29"/>
    </row>
    <row r="1157" customFormat="false" ht="15" hidden="false" customHeight="false" outlineLevel="0" collapsed="false">
      <c r="A1157" s="28"/>
      <c r="B1157" s="29"/>
    </row>
    <row r="1158" customFormat="false" ht="15" hidden="false" customHeight="false" outlineLevel="0" collapsed="false">
      <c r="A1158" s="28"/>
      <c r="B1158" s="29"/>
    </row>
    <row r="1159" customFormat="false" ht="15" hidden="false" customHeight="false" outlineLevel="0" collapsed="false">
      <c r="A1159" s="28"/>
      <c r="B1159" s="29"/>
    </row>
    <row r="1160" customFormat="false" ht="15" hidden="false" customHeight="false" outlineLevel="0" collapsed="false">
      <c r="A1160" s="28"/>
      <c r="B1160" s="29"/>
    </row>
    <row r="1161" customFormat="false" ht="15" hidden="false" customHeight="false" outlineLevel="0" collapsed="false">
      <c r="A1161" s="28"/>
      <c r="B1161" s="29"/>
    </row>
    <row r="1162" customFormat="false" ht="15" hidden="false" customHeight="false" outlineLevel="0" collapsed="false">
      <c r="A1162" s="28"/>
      <c r="B1162" s="29"/>
    </row>
    <row r="1163" customFormat="false" ht="15" hidden="false" customHeight="false" outlineLevel="0" collapsed="false">
      <c r="A1163" s="28"/>
      <c r="B1163" s="29"/>
    </row>
    <row r="1164" customFormat="false" ht="15" hidden="false" customHeight="false" outlineLevel="0" collapsed="false">
      <c r="A1164" s="28"/>
      <c r="B1164" s="29"/>
    </row>
    <row r="1165" customFormat="false" ht="15" hidden="false" customHeight="false" outlineLevel="0" collapsed="false">
      <c r="A1165" s="28"/>
      <c r="B1165" s="29"/>
    </row>
    <row r="1166" customFormat="false" ht="15" hidden="false" customHeight="false" outlineLevel="0" collapsed="false">
      <c r="A1166" s="28"/>
      <c r="B1166" s="29"/>
    </row>
    <row r="1167" customFormat="false" ht="15" hidden="false" customHeight="false" outlineLevel="0" collapsed="false">
      <c r="A1167" s="28"/>
      <c r="B1167" s="29"/>
    </row>
    <row r="1168" customFormat="false" ht="15" hidden="false" customHeight="false" outlineLevel="0" collapsed="false">
      <c r="A1168" s="28"/>
      <c r="B1168" s="29"/>
    </row>
    <row r="1169" customFormat="false" ht="15" hidden="false" customHeight="false" outlineLevel="0" collapsed="false">
      <c r="A1169" s="28"/>
      <c r="B1169" s="29"/>
    </row>
    <row r="1170" customFormat="false" ht="15" hidden="false" customHeight="false" outlineLevel="0" collapsed="false">
      <c r="A1170" s="28"/>
      <c r="B1170" s="29"/>
    </row>
    <row r="1171" customFormat="false" ht="15" hidden="false" customHeight="false" outlineLevel="0" collapsed="false">
      <c r="A1171" s="28"/>
      <c r="B1171" s="29"/>
    </row>
    <row r="1172" customFormat="false" ht="15" hidden="false" customHeight="false" outlineLevel="0" collapsed="false">
      <c r="A1172" s="28"/>
      <c r="B1172" s="29"/>
    </row>
    <row r="1173" customFormat="false" ht="15" hidden="false" customHeight="false" outlineLevel="0" collapsed="false">
      <c r="A1173" s="28"/>
      <c r="B1173" s="29"/>
    </row>
    <row r="1174" customFormat="false" ht="15" hidden="false" customHeight="false" outlineLevel="0" collapsed="false">
      <c r="A1174" s="28"/>
      <c r="B1174" s="29"/>
    </row>
    <row r="1175" customFormat="false" ht="15" hidden="false" customHeight="false" outlineLevel="0" collapsed="false">
      <c r="A1175" s="28"/>
      <c r="B1175" s="29"/>
    </row>
    <row r="1176" customFormat="false" ht="15" hidden="false" customHeight="false" outlineLevel="0" collapsed="false">
      <c r="A1176" s="28"/>
      <c r="B1176" s="29"/>
    </row>
    <row r="1177" customFormat="false" ht="15" hidden="false" customHeight="false" outlineLevel="0" collapsed="false">
      <c r="A1177" s="28"/>
      <c r="B1177" s="29"/>
    </row>
    <row r="1178" customFormat="false" ht="15" hidden="false" customHeight="false" outlineLevel="0" collapsed="false">
      <c r="A1178" s="28"/>
      <c r="B1178" s="29"/>
    </row>
    <row r="1179" customFormat="false" ht="15" hidden="false" customHeight="false" outlineLevel="0" collapsed="false">
      <c r="A1179" s="28"/>
      <c r="B1179" s="29"/>
    </row>
    <row r="1180" customFormat="false" ht="15" hidden="false" customHeight="false" outlineLevel="0" collapsed="false">
      <c r="A1180" s="28"/>
      <c r="B1180" s="29"/>
    </row>
    <row r="1181" customFormat="false" ht="15" hidden="false" customHeight="false" outlineLevel="0" collapsed="false">
      <c r="A1181" s="28"/>
      <c r="B1181" s="29"/>
    </row>
    <row r="1182" customFormat="false" ht="15" hidden="false" customHeight="false" outlineLevel="0" collapsed="false">
      <c r="A1182" s="28"/>
      <c r="B1182" s="29"/>
    </row>
    <row r="1183" customFormat="false" ht="15" hidden="false" customHeight="false" outlineLevel="0" collapsed="false">
      <c r="A1183" s="28"/>
      <c r="B1183" s="29"/>
    </row>
    <row r="1184" customFormat="false" ht="15" hidden="false" customHeight="false" outlineLevel="0" collapsed="false">
      <c r="A1184" s="28"/>
      <c r="B1184" s="29"/>
    </row>
    <row r="1185" customFormat="false" ht="15" hidden="false" customHeight="false" outlineLevel="0" collapsed="false">
      <c r="A1185" s="28"/>
      <c r="B1185" s="29"/>
    </row>
    <row r="1186" customFormat="false" ht="15" hidden="false" customHeight="false" outlineLevel="0" collapsed="false">
      <c r="A1186" s="28"/>
      <c r="B1186" s="29"/>
    </row>
    <row r="1187" customFormat="false" ht="15" hidden="false" customHeight="false" outlineLevel="0" collapsed="false">
      <c r="A1187" s="28"/>
      <c r="B1187" s="29"/>
    </row>
    <row r="1188" customFormat="false" ht="15" hidden="false" customHeight="false" outlineLevel="0" collapsed="false">
      <c r="A1188" s="28"/>
      <c r="B1188" s="29"/>
    </row>
    <row r="1189" customFormat="false" ht="15" hidden="false" customHeight="false" outlineLevel="0" collapsed="false">
      <c r="A1189" s="28"/>
      <c r="B1189" s="29"/>
    </row>
    <row r="1190" customFormat="false" ht="15" hidden="false" customHeight="false" outlineLevel="0" collapsed="false">
      <c r="A1190" s="28"/>
      <c r="B1190" s="29"/>
    </row>
    <row r="1191" customFormat="false" ht="15" hidden="false" customHeight="false" outlineLevel="0" collapsed="false">
      <c r="A1191" s="28"/>
      <c r="B1191" s="29"/>
    </row>
    <row r="1192" customFormat="false" ht="15" hidden="false" customHeight="false" outlineLevel="0" collapsed="false">
      <c r="A1192" s="28"/>
      <c r="B1192" s="29"/>
    </row>
    <row r="1193" customFormat="false" ht="15" hidden="false" customHeight="false" outlineLevel="0" collapsed="false">
      <c r="A1193" s="28"/>
      <c r="B1193" s="29"/>
    </row>
    <row r="1194" customFormat="false" ht="15" hidden="false" customHeight="false" outlineLevel="0" collapsed="false">
      <c r="A1194" s="28"/>
      <c r="B1194" s="29"/>
    </row>
    <row r="1195" customFormat="false" ht="15" hidden="false" customHeight="false" outlineLevel="0" collapsed="false">
      <c r="A1195" s="28"/>
      <c r="B1195" s="29"/>
    </row>
    <row r="1196" customFormat="false" ht="15" hidden="false" customHeight="false" outlineLevel="0" collapsed="false">
      <c r="A1196" s="28"/>
      <c r="B1196" s="29"/>
    </row>
    <row r="1197" customFormat="false" ht="15" hidden="false" customHeight="false" outlineLevel="0" collapsed="false">
      <c r="A1197" s="28"/>
      <c r="B1197" s="29"/>
    </row>
    <row r="1198" customFormat="false" ht="15" hidden="false" customHeight="false" outlineLevel="0" collapsed="false">
      <c r="A1198" s="28"/>
      <c r="B1198" s="29"/>
    </row>
    <row r="1199" customFormat="false" ht="15" hidden="false" customHeight="false" outlineLevel="0" collapsed="false">
      <c r="A1199" s="28"/>
      <c r="B1199" s="29"/>
    </row>
    <row r="1200" customFormat="false" ht="15" hidden="false" customHeight="false" outlineLevel="0" collapsed="false">
      <c r="A1200" s="28"/>
      <c r="B1200" s="29"/>
    </row>
    <row r="1201" customFormat="false" ht="15" hidden="false" customHeight="false" outlineLevel="0" collapsed="false">
      <c r="A1201" s="28"/>
      <c r="B1201" s="29"/>
    </row>
    <row r="1202" customFormat="false" ht="15" hidden="false" customHeight="false" outlineLevel="0" collapsed="false">
      <c r="A1202" s="28"/>
      <c r="B1202" s="29"/>
    </row>
    <row r="1203" customFormat="false" ht="15" hidden="false" customHeight="false" outlineLevel="0" collapsed="false">
      <c r="A1203" s="28"/>
      <c r="B1203" s="29"/>
    </row>
    <row r="1204" customFormat="false" ht="15" hidden="false" customHeight="false" outlineLevel="0" collapsed="false">
      <c r="A1204" s="28"/>
      <c r="B1204" s="29"/>
    </row>
    <row r="1205" customFormat="false" ht="15" hidden="false" customHeight="false" outlineLevel="0" collapsed="false">
      <c r="A1205" s="28"/>
      <c r="B1205" s="29"/>
    </row>
    <row r="1206" customFormat="false" ht="15" hidden="false" customHeight="false" outlineLevel="0" collapsed="false">
      <c r="A1206" s="28"/>
      <c r="B1206" s="29"/>
    </row>
    <row r="1207" customFormat="false" ht="15" hidden="false" customHeight="false" outlineLevel="0" collapsed="false">
      <c r="A1207" s="28"/>
      <c r="B1207" s="29"/>
    </row>
    <row r="1208" customFormat="false" ht="15" hidden="false" customHeight="false" outlineLevel="0" collapsed="false">
      <c r="A1208" s="28"/>
      <c r="B1208" s="29"/>
    </row>
    <row r="1209" customFormat="false" ht="15" hidden="false" customHeight="false" outlineLevel="0" collapsed="false">
      <c r="A1209" s="28"/>
      <c r="B1209" s="29"/>
    </row>
    <row r="1210" customFormat="false" ht="15" hidden="false" customHeight="false" outlineLevel="0" collapsed="false">
      <c r="A1210" s="28"/>
      <c r="B1210" s="29"/>
    </row>
    <row r="1211" customFormat="false" ht="15" hidden="false" customHeight="false" outlineLevel="0" collapsed="false">
      <c r="A1211" s="28"/>
      <c r="B1211" s="29"/>
    </row>
    <row r="1212" customFormat="false" ht="15" hidden="false" customHeight="false" outlineLevel="0" collapsed="false">
      <c r="A1212" s="28"/>
      <c r="B1212" s="29"/>
    </row>
    <row r="1213" customFormat="false" ht="15" hidden="false" customHeight="false" outlineLevel="0" collapsed="false">
      <c r="A1213" s="28"/>
      <c r="B1213" s="29"/>
    </row>
    <row r="1214" customFormat="false" ht="15" hidden="false" customHeight="false" outlineLevel="0" collapsed="false"/>
    <row r="1215" customFormat="false" ht="15" hidden="false" customHeight="false" outlineLevel="0" collapsed="false"/>
    <row r="1216" customFormat="false" ht="15" hidden="false" customHeight="false" outlineLevel="0" collapsed="false"/>
    <row r="1217" customFormat="false" ht="15" hidden="false" customHeight="false" outlineLevel="0" collapsed="false"/>
    <row r="1218" customFormat="false" ht="15" hidden="false" customHeight="false" outlineLevel="0" collapsed="false"/>
    <row r="1219" customFormat="false" ht="15" hidden="false" customHeight="false" outlineLevel="0" collapsed="false"/>
    <row r="1220" customFormat="false" ht="15" hidden="false" customHeight="false" outlineLevel="0" collapsed="false"/>
    <row r="1221" customFormat="false" ht="15" hidden="false" customHeight="false" outlineLevel="0" collapsed="false"/>
    <row r="1222" customFormat="false" ht="15" hidden="false" customHeight="false" outlineLevel="0" collapsed="false"/>
    <row r="1223" customFormat="false" ht="15" hidden="false" customHeight="false" outlineLevel="0" collapsed="false"/>
    <row r="1224" customFormat="false" ht="15" hidden="false" customHeight="false" outlineLevel="0" collapsed="false"/>
    <row r="1225" customFormat="false" ht="15" hidden="false" customHeight="false" outlineLevel="0" collapsed="false"/>
    <row r="1226" customFormat="false" ht="15" hidden="false" customHeight="false" outlineLevel="0" collapsed="false"/>
    <row r="1227" customFormat="false" ht="15" hidden="false" customHeight="false" outlineLevel="0" collapsed="false"/>
    <row r="1228" customFormat="false" ht="15" hidden="false" customHeight="false" outlineLevel="0" collapsed="false"/>
    <row r="1229" customFormat="false" ht="15" hidden="false" customHeight="false" outlineLevel="0" collapsed="false"/>
    <row r="1230" customFormat="false" ht="15" hidden="false" customHeight="false" outlineLevel="0" collapsed="false"/>
    <row r="1231" customFormat="false" ht="15" hidden="false" customHeight="false" outlineLevel="0" collapsed="false"/>
    <row r="1232" customFormat="false" ht="15" hidden="false" customHeight="false" outlineLevel="0" collapsed="false"/>
    <row r="1233" customFormat="false" ht="15" hidden="false" customHeight="false" outlineLevel="0" collapsed="false"/>
    <row r="1234" customFormat="false" ht="15" hidden="false" customHeight="false" outlineLevel="0" collapsed="false"/>
    <row r="1235" customFormat="false" ht="15" hidden="false" customHeight="false" outlineLevel="0" collapsed="false"/>
    <row r="1236" customFormat="false" ht="15" hidden="false" customHeight="false" outlineLevel="0" collapsed="false"/>
    <row r="1237" customFormat="false" ht="15" hidden="false" customHeight="false" outlineLevel="0" collapsed="false"/>
    <row r="1238" customFormat="false" ht="15" hidden="false" customHeight="false" outlineLevel="0" collapsed="false"/>
    <row r="1239" customFormat="false" ht="15" hidden="false" customHeight="false" outlineLevel="0" collapsed="false"/>
    <row r="1240" customFormat="false" ht="15" hidden="false" customHeight="false" outlineLevel="0" collapsed="false"/>
    <row r="1241" customFormat="false" ht="15" hidden="false" customHeight="false" outlineLevel="0" collapsed="false"/>
    <row r="1242" customFormat="false" ht="15" hidden="false" customHeight="false" outlineLevel="0" collapsed="false"/>
    <row r="1243" customFormat="false" ht="15" hidden="false" customHeight="false" outlineLevel="0" collapsed="false"/>
    <row r="1244" customFormat="false" ht="15" hidden="false" customHeight="false" outlineLevel="0" collapsed="false"/>
    <row r="1245" customFormat="false" ht="15" hidden="false" customHeight="false" outlineLevel="0" collapsed="false"/>
    <row r="1246" customFormat="false" ht="15" hidden="false" customHeight="false" outlineLevel="0" collapsed="false"/>
    <row r="1247" customFormat="false" ht="15" hidden="false" customHeight="false" outlineLevel="0" collapsed="false"/>
    <row r="1248" customFormat="false" ht="15" hidden="false" customHeight="false" outlineLevel="0" collapsed="false"/>
    <row r="1249" customFormat="false" ht="15" hidden="false" customHeight="false" outlineLevel="0" collapsed="false"/>
    <row r="1250" customFormat="false" ht="15" hidden="false" customHeight="false" outlineLevel="0" collapsed="false"/>
    <row r="1251" customFormat="false" ht="15" hidden="false" customHeight="false" outlineLevel="0" collapsed="false"/>
    <row r="1252" customFormat="false" ht="15" hidden="false" customHeight="false" outlineLevel="0" collapsed="false"/>
    <row r="1253" customFormat="false" ht="15" hidden="false" customHeight="false" outlineLevel="0" collapsed="false"/>
    <row r="1254" customFormat="false" ht="15" hidden="false" customHeight="false" outlineLevel="0" collapsed="false"/>
    <row r="1255" customFormat="false" ht="15" hidden="false" customHeight="false" outlineLevel="0" collapsed="false"/>
    <row r="1256" customFormat="false" ht="15" hidden="false" customHeight="false" outlineLevel="0" collapsed="false"/>
    <row r="1257" customFormat="false" ht="15" hidden="false" customHeight="false" outlineLevel="0" collapsed="false"/>
    <row r="1258" customFormat="false" ht="15" hidden="false" customHeight="false" outlineLevel="0" collapsed="false"/>
    <row r="1259" customFormat="false" ht="15" hidden="false" customHeight="false" outlineLevel="0" collapsed="false"/>
    <row r="1260" customFormat="false" ht="15" hidden="false" customHeight="false" outlineLevel="0" collapsed="false"/>
    <row r="1261" customFormat="false" ht="15" hidden="false" customHeight="false" outlineLevel="0" collapsed="false"/>
    <row r="1262" customFormat="false" ht="15" hidden="false" customHeight="false" outlineLevel="0" collapsed="false"/>
    <row r="1263" customFormat="false" ht="15" hidden="false" customHeight="false" outlineLevel="0" collapsed="false"/>
    <row r="1264" customFormat="false" ht="15" hidden="false" customHeight="false" outlineLevel="0" collapsed="false"/>
    <row r="1265" customFormat="false" ht="15" hidden="false" customHeight="false" outlineLevel="0" collapsed="false"/>
    <row r="1266" customFormat="false" ht="15" hidden="false" customHeight="false" outlineLevel="0" collapsed="false"/>
    <row r="1267" customFormat="false" ht="15" hidden="false" customHeight="false" outlineLevel="0" collapsed="false"/>
    <row r="1268" customFormat="false" ht="15" hidden="false" customHeight="false" outlineLevel="0" collapsed="false"/>
    <row r="1269" customFormat="false" ht="15" hidden="false" customHeight="false" outlineLevel="0" collapsed="false"/>
    <row r="1270" customFormat="false" ht="15" hidden="false" customHeight="false" outlineLevel="0" collapsed="false"/>
    <row r="1271" customFormat="false" ht="15" hidden="false" customHeight="false" outlineLevel="0" collapsed="false"/>
    <row r="1272" customFormat="false" ht="15" hidden="false" customHeight="false" outlineLevel="0" collapsed="false"/>
    <row r="1273" customFormat="false" ht="15" hidden="false" customHeight="false" outlineLevel="0" collapsed="false"/>
    <row r="1274" customFormat="false" ht="15" hidden="false" customHeight="false" outlineLevel="0" collapsed="false"/>
    <row r="1275" customFormat="false" ht="15" hidden="false" customHeight="false" outlineLevel="0" collapsed="false"/>
    <row r="1276" customFormat="false" ht="15" hidden="false" customHeight="false" outlineLevel="0" collapsed="false"/>
    <row r="1277" customFormat="false" ht="15" hidden="false" customHeight="false" outlineLevel="0" collapsed="false"/>
    <row r="1278" customFormat="false" ht="15" hidden="false" customHeight="false" outlineLevel="0" collapsed="false"/>
    <row r="1279" customFormat="false" ht="15" hidden="false" customHeight="false" outlineLevel="0" collapsed="false"/>
    <row r="1280" customFormat="false" ht="15" hidden="false" customHeight="false" outlineLevel="0" collapsed="false"/>
    <row r="1281" customFormat="false" ht="15" hidden="false" customHeight="false" outlineLevel="0" collapsed="false"/>
    <row r="1282" customFormat="false" ht="15" hidden="false" customHeight="false" outlineLevel="0" collapsed="false"/>
    <row r="1283" customFormat="false" ht="15" hidden="false" customHeight="false" outlineLevel="0" collapsed="false"/>
    <row r="1284" customFormat="false" ht="15" hidden="false" customHeight="false" outlineLevel="0" collapsed="false"/>
    <row r="1285" customFormat="false" ht="15" hidden="false" customHeight="false" outlineLevel="0" collapsed="false"/>
    <row r="1286" customFormat="false" ht="15" hidden="false" customHeight="false" outlineLevel="0" collapsed="false"/>
    <row r="1287" customFormat="false" ht="15" hidden="false" customHeight="false" outlineLevel="0" collapsed="false"/>
    <row r="1288" customFormat="false" ht="15" hidden="false" customHeight="false" outlineLevel="0" collapsed="false"/>
    <row r="1289" customFormat="false" ht="15" hidden="false" customHeight="false" outlineLevel="0" collapsed="false"/>
    <row r="1290" customFormat="false" ht="15" hidden="false" customHeight="false" outlineLevel="0" collapsed="false"/>
    <row r="1291" customFormat="false" ht="15" hidden="false" customHeight="false" outlineLevel="0" collapsed="false"/>
    <row r="1292" customFormat="false" ht="15" hidden="false" customHeight="false" outlineLevel="0" collapsed="false"/>
    <row r="1293" customFormat="false" ht="15" hidden="false" customHeight="false" outlineLevel="0" collapsed="false"/>
    <row r="1294" customFormat="false" ht="15" hidden="false" customHeight="false" outlineLevel="0" collapsed="false"/>
    <row r="1295" customFormat="false" ht="15" hidden="false" customHeight="false" outlineLevel="0" collapsed="false"/>
    <row r="1296" customFormat="false" ht="15" hidden="false" customHeight="false" outlineLevel="0" collapsed="false"/>
    <row r="1297" customFormat="false" ht="15" hidden="false" customHeight="false" outlineLevel="0" collapsed="false"/>
    <row r="1298" customFormat="false" ht="15" hidden="false" customHeight="false" outlineLevel="0" collapsed="false"/>
    <row r="1299" customFormat="false" ht="15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5201</TotalTime>
  <Application>LibreOffice/7.4.1.2$Windows_X86_64 LibreOffice_project/3c58a8f3a960df8bc8fd77b461821e42c061c5f0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2022-04-18T17:32:50Z</dcterms:created>
  <dc:creator>Patricio Nogueroles</dc:creator>
  <dc:description/>
  <dc:language>es-AR</dc:language>
  <cp:lastModifiedBy/>
  <dcterms:modified xsi:type="dcterms:W3CDTF">2024-12-10T21:10:23Z</dcterms:modified>
  <cp:revision>610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